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S:\Dropbox\Courses\Data Curs NewTech\Other DB's\Summer Products\archive\worked\"/>
    </mc:Choice>
  </mc:AlternateContent>
  <xr:revisionPtr revIDLastSave="0" documentId="13_ncr:1_{45D603C1-7B13-4767-92C8-39C4E5D6BDD6}" xr6:coauthVersionLast="47" xr6:coauthVersionMax="47" xr10:uidLastSave="{00000000-0000-0000-0000-000000000000}"/>
  <bookViews>
    <workbookView xWindow="-28920" yWindow="-2160" windowWidth="29040" windowHeight="15720" tabRatio="649" firstSheet="2" activeTab="6" xr2:uid="{00000000-000D-0000-FFFF-FFFF00000000}"/>
  </bookViews>
  <sheets>
    <sheet name="copy_original" sheetId="3" state="hidden" r:id="rId1"/>
    <sheet name="duplicates_examples" sheetId="12" state="hidden" r:id="rId2"/>
    <sheet name="edited_summer_products" sheetId="1" r:id="rId3"/>
    <sheet name="tags" sheetId="2" r:id="rId4"/>
    <sheet name="tags_count" sheetId="8" r:id="rId5"/>
    <sheet name="Pivots" sheetId="4" r:id="rId6"/>
    <sheet name="Dashboard" sheetId="6" r:id="rId7"/>
    <sheet name="Product Tags" sheetId="7" r:id="rId8"/>
    <sheet name="Sellers" sheetId="11" state="hidden" r:id="rId9"/>
  </sheets>
  <definedNames>
    <definedName name="_xlnm._FilterDatabase" localSheetId="0" hidden="1">copy_original!$B$1:$AQ$1574</definedName>
    <definedName name="_xlnm._FilterDatabase" localSheetId="1" hidden="1">duplicates_examples!$A$1:$B$1574</definedName>
    <definedName name="_xlnm.Print_Area" localSheetId="6">Dashboard!$A$1:$AD$41</definedName>
    <definedName name="Slicer_merchant_rating_aggr">#N/A</definedName>
    <definedName name="Slicer_product_color">#N/A</definedName>
    <definedName name="Slicer_product_size">#N/A</definedName>
    <definedName name="Slicer_rating_aggr">#N/A</definedName>
    <definedName name="Slicer_revenue_categories">#N/A</definedName>
    <definedName name="Slicer_units_sold">#N/A</definedName>
    <definedName name="Slicer_uses_ad_boost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64" i="8" l="1"/>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E2187" i="8"/>
  <c r="E2188" i="8"/>
  <c r="E2189" i="8"/>
  <c r="E2190" i="8"/>
  <c r="E2191" i="8"/>
  <c r="E2192" i="8"/>
  <c r="E2193" i="8"/>
  <c r="E2194" i="8"/>
  <c r="E2195" i="8"/>
  <c r="E2196" i="8"/>
  <c r="E2197" i="8"/>
  <c r="E2198" i="8"/>
  <c r="E2199" i="8"/>
  <c r="E2200" i="8"/>
  <c r="E2201" i="8"/>
  <c r="E2202" i="8"/>
  <c r="E2203" i="8"/>
  <c r="E2204" i="8"/>
  <c r="E2205" i="8"/>
  <c r="E2206" i="8"/>
  <c r="E2207" i="8"/>
  <c r="E2208" i="8"/>
  <c r="E2209" i="8"/>
  <c r="E2210" i="8"/>
  <c r="E2211" i="8"/>
  <c r="E2212" i="8"/>
  <c r="E2213" i="8"/>
  <c r="E2214" i="8"/>
  <c r="E2215" i="8"/>
  <c r="E2216" i="8"/>
  <c r="E2217" i="8"/>
  <c r="E2218" i="8"/>
  <c r="E2219" i="8"/>
  <c r="E2220" i="8"/>
  <c r="E2221" i="8"/>
  <c r="E2222" i="8"/>
  <c r="E2223" i="8"/>
  <c r="E2224" i="8"/>
  <c r="E2225" i="8"/>
  <c r="E2226" i="8"/>
  <c r="E2227" i="8"/>
  <c r="E2228" i="8"/>
  <c r="E2229" i="8"/>
  <c r="E2230" i="8"/>
  <c r="E2231" i="8"/>
  <c r="E2232" i="8"/>
  <c r="E2233" i="8"/>
  <c r="E2234" i="8"/>
  <c r="E2235" i="8"/>
  <c r="E2236" i="8"/>
  <c r="E2237" i="8"/>
  <c r="E2238" i="8"/>
  <c r="E2239" i="8"/>
  <c r="E2240" i="8"/>
  <c r="E2241" i="8"/>
  <c r="E2242" i="8"/>
  <c r="E2243" i="8"/>
  <c r="E2244" i="8"/>
  <c r="E2245" i="8"/>
  <c r="E2246" i="8"/>
  <c r="E2247" i="8"/>
  <c r="E2248" i="8"/>
  <c r="E2249" i="8"/>
  <c r="E2250" i="8"/>
  <c r="E2251" i="8"/>
  <c r="E2252" i="8"/>
  <c r="E2253" i="8"/>
  <c r="E2254" i="8"/>
  <c r="E2255" i="8"/>
  <c r="E2256" i="8"/>
  <c r="E2257" i="8"/>
  <c r="E2258" i="8"/>
  <c r="E2259" i="8"/>
  <c r="E2260" i="8"/>
  <c r="E2261" i="8"/>
  <c r="E2262" i="8"/>
  <c r="E2263" i="8"/>
  <c r="E2264" i="8"/>
  <c r="E2265" i="8"/>
  <c r="E2266" i="8"/>
  <c r="E2267" i="8"/>
  <c r="E2268" i="8"/>
  <c r="E2269" i="8"/>
  <c r="E2270" i="8"/>
  <c r="E2271" i="8"/>
  <c r="E2272" i="8"/>
  <c r="E2273" i="8"/>
  <c r="E2274" i="8"/>
  <c r="E2275" i="8"/>
  <c r="E2276" i="8"/>
  <c r="E2277" i="8"/>
  <c r="E2278" i="8"/>
  <c r="E2279" i="8"/>
  <c r="E2280" i="8"/>
  <c r="E2281" i="8"/>
  <c r="E2282" i="8"/>
  <c r="E2283" i="8"/>
  <c r="E2284" i="8"/>
  <c r="E2285" i="8"/>
  <c r="E2286" i="8"/>
  <c r="E2287" i="8"/>
  <c r="E2288" i="8"/>
  <c r="E2289" i="8"/>
  <c r="E2290" i="8"/>
  <c r="E2291" i="8"/>
  <c r="E2292" i="8"/>
  <c r="E2293" i="8"/>
  <c r="E2294" i="8"/>
  <c r="E2295" i="8"/>
  <c r="E2296" i="8"/>
  <c r="E2297" i="8"/>
  <c r="E2298" i="8"/>
  <c r="E2299" i="8"/>
  <c r="E2300" i="8"/>
  <c r="E2301" i="8"/>
  <c r="E2302" i="8"/>
  <c r="E2303" i="8"/>
  <c r="E2304" i="8"/>
  <c r="E2305" i="8"/>
  <c r="E2306" i="8"/>
  <c r="E2307" i="8"/>
  <c r="E2308" i="8"/>
  <c r="E2309" i="8"/>
  <c r="E2310" i="8"/>
  <c r="E2311" i="8"/>
  <c r="E2312" i="8"/>
  <c r="E2313" i="8"/>
  <c r="E2314" i="8"/>
  <c r="E2315" i="8"/>
  <c r="E2316" i="8"/>
  <c r="E2317" i="8"/>
  <c r="E2318" i="8"/>
  <c r="E2319" i="8"/>
  <c r="E2320" i="8"/>
  <c r="E2321" i="8"/>
  <c r="E2322" i="8"/>
  <c r="E2323" i="8"/>
  <c r="E2324" i="8"/>
  <c r="E2325" i="8"/>
  <c r="E2326" i="8"/>
  <c r="E2327" i="8"/>
  <c r="E2328" i="8"/>
  <c r="E2329" i="8"/>
  <c r="E2330" i="8"/>
  <c r="E2331" i="8"/>
  <c r="E2332" i="8"/>
  <c r="E2333" i="8"/>
  <c r="E2334" i="8"/>
  <c r="E2335" i="8"/>
  <c r="E2336" i="8"/>
  <c r="E2337" i="8"/>
  <c r="E2338" i="8"/>
  <c r="E2339" i="8"/>
  <c r="E2340" i="8"/>
  <c r="E2341" i="8"/>
  <c r="E2342" i="8"/>
  <c r="E2343" i="8"/>
  <c r="E2344" i="8"/>
  <c r="E2345" i="8"/>
  <c r="E2346" i="8"/>
  <c r="E2347" i="8"/>
  <c r="E2348" i="8"/>
  <c r="E2349" i="8"/>
  <c r="E2350" i="8"/>
  <c r="E2351" i="8"/>
  <c r="E2352" i="8"/>
  <c r="E2353" i="8"/>
  <c r="E2354" i="8"/>
  <c r="E2355" i="8"/>
  <c r="E2356" i="8"/>
  <c r="E2357" i="8"/>
  <c r="E2358" i="8"/>
  <c r="E2359" i="8"/>
  <c r="E2360" i="8"/>
  <c r="E2361" i="8"/>
  <c r="E2362" i="8"/>
  <c r="E2363" i="8"/>
  <c r="E2364" i="8"/>
  <c r="E2365" i="8"/>
  <c r="E2366" i="8"/>
  <c r="E2367" i="8"/>
  <c r="E2368" i="8"/>
  <c r="E2369" i="8"/>
  <c r="E2370" i="8"/>
  <c r="E2371" i="8"/>
  <c r="E2372" i="8"/>
  <c r="E2373" i="8"/>
  <c r="E2374" i="8"/>
  <c r="E2375" i="8"/>
  <c r="E2376" i="8"/>
  <c r="E2377" i="8"/>
  <c r="E2378" i="8"/>
  <c r="E2379" i="8"/>
  <c r="E2380" i="8"/>
  <c r="E2381" i="8"/>
  <c r="E2382" i="8"/>
  <c r="E2383" i="8"/>
  <c r="E2384" i="8"/>
  <c r="E2385" i="8"/>
  <c r="E2386" i="8"/>
  <c r="E2387" i="8"/>
  <c r="E2388" i="8"/>
  <c r="E2389" i="8"/>
  <c r="E2390" i="8"/>
  <c r="E2391" i="8"/>
  <c r="E2392" i="8"/>
  <c r="E2393" i="8"/>
  <c r="E2394" i="8"/>
  <c r="E2395" i="8"/>
  <c r="E2396" i="8"/>
  <c r="E2397" i="8"/>
  <c r="E2398" i="8"/>
  <c r="E2399" i="8"/>
  <c r="E2400" i="8"/>
  <c r="E2401" i="8"/>
  <c r="E2402" i="8"/>
  <c r="E2403" i="8"/>
  <c r="E2404" i="8"/>
  <c r="E2405" i="8"/>
  <c r="E2406" i="8"/>
  <c r="E2407" i="8"/>
  <c r="E2408" i="8"/>
  <c r="E2409" i="8"/>
  <c r="E2410" i="8"/>
  <c r="E2411" i="8"/>
  <c r="E2412" i="8"/>
  <c r="E2413" i="8"/>
  <c r="E2414" i="8"/>
  <c r="E2415" i="8"/>
  <c r="E2416" i="8"/>
  <c r="E2417" i="8"/>
  <c r="E2418" i="8"/>
  <c r="E2419" i="8"/>
  <c r="E2420" i="8"/>
  <c r="E2421" i="8"/>
  <c r="E2422" i="8"/>
  <c r="E2423" i="8"/>
  <c r="E2424" i="8"/>
  <c r="E2425" i="8"/>
  <c r="E2426" i="8"/>
  <c r="E2427" i="8"/>
  <c r="E2428" i="8"/>
  <c r="E2429" i="8"/>
  <c r="E2430" i="8"/>
  <c r="E2431" i="8"/>
  <c r="E2432" i="8"/>
  <c r="E2433" i="8"/>
  <c r="E2434" i="8"/>
  <c r="E2435" i="8"/>
  <c r="E2436" i="8"/>
  <c r="E2437" i="8"/>
  <c r="E2438" i="8"/>
  <c r="E2439" i="8"/>
  <c r="E2440" i="8"/>
  <c r="E2441" i="8"/>
  <c r="E2442" i="8"/>
  <c r="E2443" i="8"/>
  <c r="E2444" i="8"/>
  <c r="E2445" i="8"/>
  <c r="E2446" i="8"/>
  <c r="E2447" i="8"/>
  <c r="E2448" i="8"/>
  <c r="E2449" i="8"/>
  <c r="E2450" i="8"/>
  <c r="E2451" i="8"/>
  <c r="E2452" i="8"/>
  <c r="E2453" i="8"/>
  <c r="E2454" i="8"/>
  <c r="E2455" i="8"/>
  <c r="E2456" i="8"/>
  <c r="E2457" i="8"/>
  <c r="E2458" i="8"/>
  <c r="E2459" i="8"/>
  <c r="E2460" i="8"/>
  <c r="E2461" i="8"/>
  <c r="E2462" i="8"/>
  <c r="E2463" i="8"/>
  <c r="E2464" i="8"/>
  <c r="E2465" i="8"/>
  <c r="E2466" i="8"/>
  <c r="E2467" i="8"/>
  <c r="E2468" i="8"/>
  <c r="E2469" i="8"/>
  <c r="E2470" i="8"/>
  <c r="E2471" i="8"/>
  <c r="E2472" i="8"/>
  <c r="E2473" i="8"/>
  <c r="E2474" i="8"/>
  <c r="E2475" i="8"/>
  <c r="E2476" i="8"/>
  <c r="E2477" i="8"/>
  <c r="E2478" i="8"/>
  <c r="E2479" i="8"/>
  <c r="E2480" i="8"/>
  <c r="E2481" i="8"/>
  <c r="E2482" i="8"/>
  <c r="E2483" i="8"/>
  <c r="E2484" i="8"/>
  <c r="E2485" i="8"/>
  <c r="E2486" i="8"/>
  <c r="E2487" i="8"/>
  <c r="E2488" i="8"/>
  <c r="E2489" i="8"/>
  <c r="E2490" i="8"/>
  <c r="E2491" i="8"/>
  <c r="E2492" i="8"/>
  <c r="E2493" i="8"/>
  <c r="E2494" i="8"/>
  <c r="E2495" i="8"/>
  <c r="E2496" i="8"/>
  <c r="E2497" i="8"/>
  <c r="E2498" i="8"/>
  <c r="E2499" i="8"/>
  <c r="E2500" i="8"/>
  <c r="E2501" i="8"/>
  <c r="E2502" i="8"/>
  <c r="E2503" i="8"/>
  <c r="E2504" i="8"/>
  <c r="E2505" i="8"/>
  <c r="E2506" i="8"/>
  <c r="E2507" i="8"/>
  <c r="E2508" i="8"/>
  <c r="E2509" i="8"/>
  <c r="E2510" i="8"/>
  <c r="E2511" i="8"/>
  <c r="E2512" i="8"/>
  <c r="E2513" i="8"/>
  <c r="E2514" i="8"/>
  <c r="E2515" i="8"/>
  <c r="E2516" i="8"/>
  <c r="E2517" i="8"/>
  <c r="E2518" i="8"/>
  <c r="E2519" i="8"/>
  <c r="E2520" i="8"/>
  <c r="E2521" i="8"/>
  <c r="E2522" i="8"/>
  <c r="E2523" i="8"/>
  <c r="E2524" i="8"/>
  <c r="E2525" i="8"/>
  <c r="E2526" i="8"/>
  <c r="E2527" i="8"/>
  <c r="E2528" i="8"/>
  <c r="E2529" i="8"/>
  <c r="E2530" i="8"/>
  <c r="E2531" i="8"/>
  <c r="E2532" i="8"/>
  <c r="E2533" i="8"/>
  <c r="E2534" i="8"/>
  <c r="E2535" i="8"/>
  <c r="E2536" i="8"/>
  <c r="E2537" i="8"/>
  <c r="E2538" i="8"/>
  <c r="E2539" i="8"/>
  <c r="E2540" i="8"/>
  <c r="E2541" i="8"/>
  <c r="E2542" i="8"/>
  <c r="E2543" i="8"/>
  <c r="E2544" i="8"/>
  <c r="E2545" i="8"/>
  <c r="E2546" i="8"/>
  <c r="E2547" i="8"/>
  <c r="E2548" i="8"/>
  <c r="E2549" i="8"/>
  <c r="E2550" i="8"/>
  <c r="E2551" i="8"/>
  <c r="E2552" i="8"/>
  <c r="E2553" i="8"/>
  <c r="E2554" i="8"/>
  <c r="E2555" i="8"/>
  <c r="E2556" i="8"/>
  <c r="E2557" i="8"/>
  <c r="E2558" i="8"/>
  <c r="E2559" i="8"/>
  <c r="E2560" i="8"/>
  <c r="E2561" i="8"/>
  <c r="E2562" i="8"/>
  <c r="E2563" i="8"/>
  <c r="E2564" i="8"/>
  <c r="E2565" i="8"/>
  <c r="E2566" i="8"/>
  <c r="E2567" i="8"/>
  <c r="E2568" i="8"/>
  <c r="E2569" i="8"/>
  <c r="E2570" i="8"/>
  <c r="E2571" i="8"/>
  <c r="E2572" i="8"/>
  <c r="E2573" i="8"/>
  <c r="E2574" i="8"/>
  <c r="E2575" i="8"/>
  <c r="E2576" i="8"/>
  <c r="E2577" i="8"/>
  <c r="E2578" i="8"/>
  <c r="E2579" i="8"/>
  <c r="E2580" i="8"/>
  <c r="E2581" i="8"/>
  <c r="E2582" i="8"/>
  <c r="E2583" i="8"/>
  <c r="E2584" i="8"/>
  <c r="E2585" i="8"/>
  <c r="E2586" i="8"/>
  <c r="E2587" i="8"/>
  <c r="E2588" i="8"/>
  <c r="E2589" i="8"/>
  <c r="E2590" i="8"/>
  <c r="E2591" i="8"/>
  <c r="E2592" i="8"/>
  <c r="E2593" i="8"/>
  <c r="E2594" i="8"/>
  <c r="E2595" i="8"/>
  <c r="E2596" i="8"/>
  <c r="E2597" i="8"/>
  <c r="E2598" i="8"/>
  <c r="E2599" i="8"/>
  <c r="E2600" i="8"/>
  <c r="E2601" i="8"/>
  <c r="E2602" i="8"/>
  <c r="E2603" i="8"/>
  <c r="E2604" i="8"/>
  <c r="E2605" i="8"/>
  <c r="E2606" i="8"/>
  <c r="E2607" i="8"/>
  <c r="E2608" i="8"/>
  <c r="E2609" i="8"/>
  <c r="E2610" i="8"/>
  <c r="E2611" i="8"/>
  <c r="E2612" i="8"/>
  <c r="E2613" i="8"/>
  <c r="E2614" i="8"/>
  <c r="E2615" i="8"/>
  <c r="E2616" i="8"/>
  <c r="E2617" i="8"/>
  <c r="E2618" i="8"/>
  <c r="E2619" i="8"/>
  <c r="E2620" i="8"/>
  <c r="E2621" i="8"/>
  <c r="T2" i="8" a="1"/>
  <c r="E687" i="8" s="1"/>
  <c r="D2" i="8"/>
  <c r="BB5" i="4"/>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Y7" i="4"/>
  <c r="Z7" i="4" s="1"/>
  <c r="AA7" i="4" s="1"/>
  <c r="K2" i="1" a="1"/>
  <c r="K2" i="1" s="1"/>
  <c r="K3" i="1" a="1"/>
  <c r="K3" i="1" s="1"/>
  <c r="K4" i="1" a="1"/>
  <c r="K4" i="1" s="1"/>
  <c r="K5" i="1" a="1"/>
  <c r="K5" i="1" s="1"/>
  <c r="K6" i="1" a="1"/>
  <c r="K6" i="1" s="1"/>
  <c r="K7" i="1" a="1"/>
  <c r="K7" i="1" s="1"/>
  <c r="K8" i="1" a="1"/>
  <c r="K8" i="1" s="1"/>
  <c r="K9" i="1" a="1"/>
  <c r="K9"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s="1"/>
  <c r="K31" i="1" a="1"/>
  <c r="K31" i="1" s="1"/>
  <c r="K32" i="1" a="1"/>
  <c r="K32" i="1" s="1"/>
  <c r="K33" i="1" a="1"/>
  <c r="K33" i="1" s="1"/>
  <c r="K34" i="1" a="1"/>
  <c r="K34" i="1" s="1"/>
  <c r="K35" i="1" a="1"/>
  <c r="K35" i="1" s="1"/>
  <c r="K36" i="1" a="1"/>
  <c r="K36" i="1" s="1"/>
  <c r="K37" i="1" a="1"/>
  <c r="K37" i="1" s="1"/>
  <c r="K38" i="1" a="1"/>
  <c r="K38" i="1" s="1"/>
  <c r="K39" i="1" a="1"/>
  <c r="K39" i="1" s="1"/>
  <c r="K40" i="1" a="1"/>
  <c r="K40" i="1" s="1"/>
  <c r="K41" i="1" a="1"/>
  <c r="K41" i="1" s="1"/>
  <c r="K42" i="1" a="1"/>
  <c r="K42" i="1" s="1"/>
  <c r="K43" i="1" a="1"/>
  <c r="K43" i="1" s="1"/>
  <c r="K44" i="1" a="1"/>
  <c r="K44" i="1" s="1"/>
  <c r="K45" i="1" a="1"/>
  <c r="K45" i="1" s="1"/>
  <c r="K46" i="1" a="1"/>
  <c r="K46" i="1" s="1"/>
  <c r="K47" i="1" a="1"/>
  <c r="K47" i="1" s="1"/>
  <c r="K48" i="1" a="1"/>
  <c r="K48" i="1" s="1"/>
  <c r="K49" i="1" a="1"/>
  <c r="K49" i="1" s="1"/>
  <c r="K50" i="1" a="1"/>
  <c r="K50" i="1" s="1"/>
  <c r="K51" i="1" a="1"/>
  <c r="K51" i="1" s="1"/>
  <c r="K52" i="1" a="1"/>
  <c r="K52" i="1" s="1"/>
  <c r="K53" i="1" a="1"/>
  <c r="K53" i="1" s="1"/>
  <c r="K54" i="1" a="1"/>
  <c r="K54" i="1" s="1"/>
  <c r="K55" i="1" a="1"/>
  <c r="K55" i="1" s="1"/>
  <c r="K56" i="1" a="1"/>
  <c r="K56" i="1" s="1"/>
  <c r="K57" i="1" a="1"/>
  <c r="K57" i="1" s="1"/>
  <c r="K58" i="1" a="1"/>
  <c r="K58" i="1" s="1"/>
  <c r="K59" i="1" a="1"/>
  <c r="K59"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K71" i="1" a="1"/>
  <c r="K71" i="1" s="1"/>
  <c r="K72" i="1" a="1"/>
  <c r="K72" i="1" s="1"/>
  <c r="K73" i="1" a="1"/>
  <c r="K73" i="1" s="1"/>
  <c r="K74" i="1" a="1"/>
  <c r="K74" i="1" s="1"/>
  <c r="K75" i="1" a="1"/>
  <c r="K75" i="1" s="1"/>
  <c r="K76" i="1" a="1"/>
  <c r="K76" i="1" s="1"/>
  <c r="K77" i="1" a="1"/>
  <c r="K77" i="1" s="1"/>
  <c r="K78" i="1" a="1"/>
  <c r="K78" i="1" s="1"/>
  <c r="K79" i="1" a="1"/>
  <c r="K79" i="1" s="1"/>
  <c r="K80" i="1" a="1"/>
  <c r="K80" i="1" s="1"/>
  <c r="K81" i="1" a="1"/>
  <c r="K81" i="1" s="1"/>
  <c r="K82" i="1" a="1"/>
  <c r="K82" i="1" s="1"/>
  <c r="K83" i="1" a="1"/>
  <c r="K83" i="1" s="1"/>
  <c r="K84" i="1" a="1"/>
  <c r="K84" i="1" s="1"/>
  <c r="K85" i="1" a="1"/>
  <c r="K85" i="1" s="1"/>
  <c r="K86" i="1" a="1"/>
  <c r="K86" i="1" s="1"/>
  <c r="K87" i="1" a="1"/>
  <c r="K87" i="1" s="1"/>
  <c r="K88" i="1" a="1"/>
  <c r="K88" i="1" s="1"/>
  <c r="K89" i="1" a="1"/>
  <c r="K89" i="1" s="1"/>
  <c r="K90" i="1" a="1"/>
  <c r="K90" i="1" s="1"/>
  <c r="K91" i="1" a="1"/>
  <c r="K91" i="1" s="1"/>
  <c r="K92" i="1" a="1"/>
  <c r="K92" i="1" s="1"/>
  <c r="K93" i="1" a="1"/>
  <c r="K93" i="1" s="1"/>
  <c r="K94" i="1" a="1"/>
  <c r="K94" i="1" s="1"/>
  <c r="K95" i="1" a="1"/>
  <c r="K95" i="1" s="1"/>
  <c r="K96" i="1" a="1"/>
  <c r="K96" i="1" s="1"/>
  <c r="K97" i="1" a="1"/>
  <c r="K97" i="1" s="1"/>
  <c r="K98" i="1" a="1"/>
  <c r="K98" i="1" s="1"/>
  <c r="K99" i="1" a="1"/>
  <c r="K99" i="1" s="1"/>
  <c r="K100" i="1" a="1"/>
  <c r="K100" i="1" s="1"/>
  <c r="K101" i="1" a="1"/>
  <c r="K101" i="1" s="1"/>
  <c r="K102" i="1" a="1"/>
  <c r="K102" i="1" s="1"/>
  <c r="K103" i="1" a="1"/>
  <c r="K103" i="1" s="1"/>
  <c r="K104" i="1" a="1"/>
  <c r="K104" i="1" s="1"/>
  <c r="K105" i="1" a="1"/>
  <c r="K105" i="1" s="1"/>
  <c r="K106" i="1" a="1"/>
  <c r="K106" i="1" s="1"/>
  <c r="K107" i="1" a="1"/>
  <c r="K107" i="1" s="1"/>
  <c r="K108" i="1" a="1"/>
  <c r="K108" i="1" s="1"/>
  <c r="K109" i="1" a="1"/>
  <c r="K109" i="1" s="1"/>
  <c r="K110" i="1" a="1"/>
  <c r="K110" i="1" s="1"/>
  <c r="K111" i="1" a="1"/>
  <c r="K111" i="1" s="1"/>
  <c r="K112" i="1" a="1"/>
  <c r="K112" i="1" s="1"/>
  <c r="K113" i="1" a="1"/>
  <c r="K113" i="1" s="1"/>
  <c r="K114" i="1" a="1"/>
  <c r="K114" i="1" s="1"/>
  <c r="K115" i="1" a="1"/>
  <c r="K115" i="1" s="1"/>
  <c r="K116" i="1" a="1"/>
  <c r="K116" i="1" s="1"/>
  <c r="K117" i="1" a="1"/>
  <c r="K117" i="1" s="1"/>
  <c r="K118" i="1" a="1"/>
  <c r="K118" i="1" s="1"/>
  <c r="K119" i="1" a="1"/>
  <c r="K119" i="1" s="1"/>
  <c r="K120" i="1" a="1"/>
  <c r="K120" i="1" s="1"/>
  <c r="K121" i="1" a="1"/>
  <c r="K121" i="1" s="1"/>
  <c r="K122" i="1" a="1"/>
  <c r="K122" i="1" s="1"/>
  <c r="K123" i="1" a="1"/>
  <c r="K123" i="1" s="1"/>
  <c r="K124" i="1" a="1"/>
  <c r="K124" i="1" s="1"/>
  <c r="K125" i="1" a="1"/>
  <c r="K125" i="1" s="1"/>
  <c r="K126" i="1" a="1"/>
  <c r="K126" i="1" s="1"/>
  <c r="K127" i="1" a="1"/>
  <c r="K127" i="1" s="1"/>
  <c r="K128" i="1" a="1"/>
  <c r="K128" i="1" s="1"/>
  <c r="K129" i="1" a="1"/>
  <c r="K129" i="1" s="1"/>
  <c r="K130" i="1" a="1"/>
  <c r="K130" i="1" s="1"/>
  <c r="K131" i="1" a="1"/>
  <c r="K131" i="1" s="1"/>
  <c r="K132" i="1" a="1"/>
  <c r="K132" i="1" s="1"/>
  <c r="K133" i="1" a="1"/>
  <c r="K133" i="1" s="1"/>
  <c r="K134" i="1" a="1"/>
  <c r="K134" i="1" s="1"/>
  <c r="K135" i="1" a="1"/>
  <c r="K135" i="1" s="1"/>
  <c r="K136" i="1" a="1"/>
  <c r="K136" i="1" s="1"/>
  <c r="K137" i="1" a="1"/>
  <c r="K137" i="1" s="1"/>
  <c r="K138" i="1" a="1"/>
  <c r="K138" i="1" s="1"/>
  <c r="K139" i="1" a="1"/>
  <c r="K139" i="1" s="1"/>
  <c r="K140" i="1" a="1"/>
  <c r="K140" i="1" s="1"/>
  <c r="K141" i="1" a="1"/>
  <c r="K141" i="1" s="1"/>
  <c r="K142" i="1" a="1"/>
  <c r="K142" i="1" s="1"/>
  <c r="K143" i="1" a="1"/>
  <c r="K143" i="1" s="1"/>
  <c r="K144" i="1" a="1"/>
  <c r="K144" i="1" s="1"/>
  <c r="K145" i="1" a="1"/>
  <c r="K145" i="1" s="1"/>
  <c r="K146" i="1" a="1"/>
  <c r="K146" i="1" s="1"/>
  <c r="K147" i="1" a="1"/>
  <c r="K147" i="1" s="1"/>
  <c r="K148" i="1" a="1"/>
  <c r="K148" i="1" s="1"/>
  <c r="K149" i="1" a="1"/>
  <c r="K149" i="1" s="1"/>
  <c r="K150" i="1" a="1"/>
  <c r="K150" i="1" s="1"/>
  <c r="K151" i="1" a="1"/>
  <c r="K151" i="1" s="1"/>
  <c r="K152" i="1" a="1"/>
  <c r="K152" i="1" s="1"/>
  <c r="K153" i="1" a="1"/>
  <c r="K153" i="1" s="1"/>
  <c r="K154" i="1" a="1"/>
  <c r="K154" i="1" s="1"/>
  <c r="K155" i="1" a="1"/>
  <c r="K155" i="1" s="1"/>
  <c r="K156" i="1" a="1"/>
  <c r="K156" i="1" s="1"/>
  <c r="K157" i="1" a="1"/>
  <c r="K157" i="1" s="1"/>
  <c r="K158" i="1" a="1"/>
  <c r="K158" i="1" s="1"/>
  <c r="K159" i="1" a="1"/>
  <c r="K159" i="1" s="1"/>
  <c r="K160" i="1" a="1"/>
  <c r="K160" i="1" s="1"/>
  <c r="K161" i="1" a="1"/>
  <c r="K161" i="1" s="1"/>
  <c r="K162" i="1" a="1"/>
  <c r="K162" i="1" s="1"/>
  <c r="K163" i="1" a="1"/>
  <c r="K163" i="1" s="1"/>
  <c r="K164" i="1" a="1"/>
  <c r="K164" i="1" s="1"/>
  <c r="K165" i="1" a="1"/>
  <c r="K165" i="1" s="1"/>
  <c r="K166" i="1" a="1"/>
  <c r="K166" i="1" s="1"/>
  <c r="K167" i="1" a="1"/>
  <c r="K167" i="1" s="1"/>
  <c r="K168" i="1" a="1"/>
  <c r="K168" i="1" s="1"/>
  <c r="K169" i="1" a="1"/>
  <c r="K169" i="1" s="1"/>
  <c r="K170" i="1" a="1"/>
  <c r="K170" i="1" s="1"/>
  <c r="K171" i="1" a="1"/>
  <c r="K171" i="1" s="1"/>
  <c r="K172" i="1" a="1"/>
  <c r="K172" i="1" s="1"/>
  <c r="K173" i="1" a="1"/>
  <c r="K173" i="1" s="1"/>
  <c r="K174" i="1" a="1"/>
  <c r="K174" i="1" s="1"/>
  <c r="K175" i="1" a="1"/>
  <c r="K175" i="1" s="1"/>
  <c r="K176" i="1" a="1"/>
  <c r="K176" i="1" s="1"/>
  <c r="K177" i="1" a="1"/>
  <c r="K177" i="1" s="1"/>
  <c r="K178" i="1" a="1"/>
  <c r="K178" i="1" s="1"/>
  <c r="K179" i="1" a="1"/>
  <c r="K179" i="1" s="1"/>
  <c r="K180" i="1" a="1"/>
  <c r="K180" i="1" s="1"/>
  <c r="K181" i="1" a="1"/>
  <c r="K181" i="1" s="1"/>
  <c r="K182" i="1" a="1"/>
  <c r="K182" i="1" s="1"/>
  <c r="K183" i="1" a="1"/>
  <c r="K183" i="1" s="1"/>
  <c r="K184" i="1" a="1"/>
  <c r="K184" i="1" s="1"/>
  <c r="K185" i="1" a="1"/>
  <c r="K185" i="1" s="1"/>
  <c r="K186" i="1" a="1"/>
  <c r="K186" i="1" s="1"/>
  <c r="K187" i="1" a="1"/>
  <c r="K187" i="1" s="1"/>
  <c r="K188" i="1" a="1"/>
  <c r="K188" i="1" s="1"/>
  <c r="K189" i="1" a="1"/>
  <c r="K189" i="1" s="1"/>
  <c r="K190" i="1" a="1"/>
  <c r="K190" i="1" s="1"/>
  <c r="K191" i="1" a="1"/>
  <c r="K191" i="1" s="1"/>
  <c r="K192" i="1" a="1"/>
  <c r="K192" i="1" s="1"/>
  <c r="K193" i="1" a="1"/>
  <c r="K193" i="1" s="1"/>
  <c r="K194" i="1" a="1"/>
  <c r="K194" i="1" s="1"/>
  <c r="K195" i="1" a="1"/>
  <c r="K195" i="1" s="1"/>
  <c r="K196" i="1" a="1"/>
  <c r="K196" i="1" s="1"/>
  <c r="K197" i="1" a="1"/>
  <c r="K197" i="1" s="1"/>
  <c r="K198" i="1" a="1"/>
  <c r="K198" i="1" s="1"/>
  <c r="K199" i="1" a="1"/>
  <c r="K199" i="1" s="1"/>
  <c r="K200" i="1" a="1"/>
  <c r="K200" i="1" s="1"/>
  <c r="K201" i="1" a="1"/>
  <c r="K201" i="1" s="1"/>
  <c r="K202" i="1" a="1"/>
  <c r="K202" i="1" s="1"/>
  <c r="K203" i="1" a="1"/>
  <c r="K203" i="1" s="1"/>
  <c r="K204" i="1" a="1"/>
  <c r="K204" i="1" s="1"/>
  <c r="K205" i="1" a="1"/>
  <c r="K205" i="1" s="1"/>
  <c r="K206" i="1" a="1"/>
  <c r="K206" i="1" s="1"/>
  <c r="K207" i="1" a="1"/>
  <c r="K207" i="1" s="1"/>
  <c r="K208" i="1" a="1"/>
  <c r="K208" i="1" s="1"/>
  <c r="K209" i="1" a="1"/>
  <c r="K209" i="1" s="1"/>
  <c r="K210" i="1" a="1"/>
  <c r="K210" i="1" s="1"/>
  <c r="K211" i="1" a="1"/>
  <c r="K211" i="1" s="1"/>
  <c r="K212" i="1" a="1"/>
  <c r="K212" i="1" s="1"/>
  <c r="K213" i="1" a="1"/>
  <c r="K213" i="1" s="1"/>
  <c r="K214" i="1" a="1"/>
  <c r="K214" i="1" s="1"/>
  <c r="K215" i="1" a="1"/>
  <c r="K215" i="1" s="1"/>
  <c r="K216" i="1" a="1"/>
  <c r="K216" i="1" s="1"/>
  <c r="K217" i="1" a="1"/>
  <c r="K217" i="1" s="1"/>
  <c r="K218" i="1" a="1"/>
  <c r="K218" i="1" s="1"/>
  <c r="K219" i="1" a="1"/>
  <c r="K219" i="1" s="1"/>
  <c r="K220" i="1" a="1"/>
  <c r="K220" i="1" s="1"/>
  <c r="K221" i="1" a="1"/>
  <c r="K221" i="1" s="1"/>
  <c r="K222" i="1" a="1"/>
  <c r="K222" i="1" s="1"/>
  <c r="K223" i="1" a="1"/>
  <c r="K223" i="1" s="1"/>
  <c r="K224" i="1" a="1"/>
  <c r="K224" i="1" s="1"/>
  <c r="K225" i="1" a="1"/>
  <c r="K225" i="1" s="1"/>
  <c r="K226" i="1" a="1"/>
  <c r="K226" i="1" s="1"/>
  <c r="K227" i="1" a="1"/>
  <c r="K227" i="1" s="1"/>
  <c r="K228" i="1" a="1"/>
  <c r="K228" i="1" s="1"/>
  <c r="K229" i="1" a="1"/>
  <c r="K229" i="1" s="1"/>
  <c r="K230" i="1" a="1"/>
  <c r="K230" i="1" s="1"/>
  <c r="K231" i="1" a="1"/>
  <c r="K231" i="1" s="1"/>
  <c r="K232" i="1" a="1"/>
  <c r="K232" i="1" s="1"/>
  <c r="K233" i="1" a="1"/>
  <c r="K233" i="1" s="1"/>
  <c r="K234" i="1" a="1"/>
  <c r="K234" i="1" s="1"/>
  <c r="K235" i="1" a="1"/>
  <c r="K235" i="1" s="1"/>
  <c r="K236" i="1" a="1"/>
  <c r="K236" i="1" s="1"/>
  <c r="K237" i="1" a="1"/>
  <c r="K237" i="1" s="1"/>
  <c r="K238" i="1" a="1"/>
  <c r="K238" i="1" s="1"/>
  <c r="K239" i="1" a="1"/>
  <c r="K239" i="1" s="1"/>
  <c r="K240" i="1" a="1"/>
  <c r="K240" i="1" s="1"/>
  <c r="K241" i="1" a="1"/>
  <c r="K241" i="1" s="1"/>
  <c r="K242" i="1" a="1"/>
  <c r="K242" i="1" s="1"/>
  <c r="K243" i="1" a="1"/>
  <c r="K243" i="1" s="1"/>
  <c r="K244" i="1" a="1"/>
  <c r="K244" i="1" s="1"/>
  <c r="K245" i="1" a="1"/>
  <c r="K245" i="1" s="1"/>
  <c r="K246" i="1" a="1"/>
  <c r="K246" i="1" s="1"/>
  <c r="K247" i="1" a="1"/>
  <c r="K247" i="1" s="1"/>
  <c r="K248" i="1" a="1"/>
  <c r="K248" i="1" s="1"/>
  <c r="K249" i="1" a="1"/>
  <c r="K249" i="1" s="1"/>
  <c r="K250" i="1" a="1"/>
  <c r="K250" i="1" s="1"/>
  <c r="K251" i="1" a="1"/>
  <c r="K251" i="1" s="1"/>
  <c r="K252" i="1" a="1"/>
  <c r="K252" i="1" s="1"/>
  <c r="K253" i="1" a="1"/>
  <c r="K253" i="1" s="1"/>
  <c r="K254" i="1" a="1"/>
  <c r="K254" i="1" s="1"/>
  <c r="K255" i="1" a="1"/>
  <c r="K255" i="1" s="1"/>
  <c r="K256" i="1" a="1"/>
  <c r="K256" i="1" s="1"/>
  <c r="K257" i="1" a="1"/>
  <c r="K257" i="1" s="1"/>
  <c r="K258" i="1" a="1"/>
  <c r="K258" i="1" s="1"/>
  <c r="K259" i="1" a="1"/>
  <c r="K259" i="1" s="1"/>
  <c r="K260" i="1" a="1"/>
  <c r="K260" i="1" s="1"/>
  <c r="K261" i="1" a="1"/>
  <c r="K261" i="1" s="1"/>
  <c r="K262" i="1" a="1"/>
  <c r="K262" i="1" s="1"/>
  <c r="K263" i="1" a="1"/>
  <c r="K263" i="1" s="1"/>
  <c r="K264" i="1" a="1"/>
  <c r="K264" i="1" s="1"/>
  <c r="K265" i="1" a="1"/>
  <c r="K265" i="1" s="1"/>
  <c r="K266" i="1" a="1"/>
  <c r="K266" i="1" s="1"/>
  <c r="K267" i="1" a="1"/>
  <c r="K267" i="1" s="1"/>
  <c r="K268" i="1" a="1"/>
  <c r="K268" i="1" s="1"/>
  <c r="K269" i="1" a="1"/>
  <c r="K269" i="1" s="1"/>
  <c r="K270" i="1" a="1"/>
  <c r="K270" i="1" s="1"/>
  <c r="K271" i="1" a="1"/>
  <c r="K271" i="1" s="1"/>
  <c r="K272" i="1" a="1"/>
  <c r="K272" i="1" s="1"/>
  <c r="K273" i="1" a="1"/>
  <c r="K273" i="1" s="1"/>
  <c r="K274" i="1" a="1"/>
  <c r="K274" i="1" s="1"/>
  <c r="K275" i="1" a="1"/>
  <c r="K275" i="1" s="1"/>
  <c r="K276" i="1" a="1"/>
  <c r="K276" i="1" s="1"/>
  <c r="K277" i="1" a="1"/>
  <c r="K277" i="1" s="1"/>
  <c r="K278" i="1" a="1"/>
  <c r="K278" i="1" s="1"/>
  <c r="K279" i="1" a="1"/>
  <c r="K279" i="1" s="1"/>
  <c r="K280" i="1" a="1"/>
  <c r="K280" i="1" s="1"/>
  <c r="K281" i="1" a="1"/>
  <c r="K281" i="1" s="1"/>
  <c r="K282" i="1" a="1"/>
  <c r="K282" i="1" s="1"/>
  <c r="K283" i="1" a="1"/>
  <c r="K283" i="1" s="1"/>
  <c r="K284" i="1" a="1"/>
  <c r="K284" i="1" s="1"/>
  <c r="K285" i="1" a="1"/>
  <c r="K285" i="1" s="1"/>
  <c r="K286" i="1" a="1"/>
  <c r="K286" i="1" s="1"/>
  <c r="K287" i="1" a="1"/>
  <c r="K287" i="1" s="1"/>
  <c r="K288" i="1" a="1"/>
  <c r="K288" i="1" s="1"/>
  <c r="K289" i="1" a="1"/>
  <c r="K289" i="1" s="1"/>
  <c r="K290" i="1" a="1"/>
  <c r="K290" i="1" s="1"/>
  <c r="K291" i="1" a="1"/>
  <c r="K291" i="1" s="1"/>
  <c r="K292" i="1" a="1"/>
  <c r="K292" i="1" s="1"/>
  <c r="K293" i="1" a="1"/>
  <c r="K293" i="1" s="1"/>
  <c r="K294" i="1" a="1"/>
  <c r="K294" i="1" s="1"/>
  <c r="K295" i="1" a="1"/>
  <c r="K295" i="1" s="1"/>
  <c r="K296" i="1" a="1"/>
  <c r="K296" i="1" s="1"/>
  <c r="K297" i="1" a="1"/>
  <c r="K297" i="1" s="1"/>
  <c r="K298" i="1" a="1"/>
  <c r="K298" i="1" s="1"/>
  <c r="K299" i="1" a="1"/>
  <c r="K299" i="1" s="1"/>
  <c r="K300" i="1" a="1"/>
  <c r="K300" i="1" s="1"/>
  <c r="K301" i="1" a="1"/>
  <c r="K301" i="1" s="1"/>
  <c r="K302" i="1" a="1"/>
  <c r="K302" i="1" s="1"/>
  <c r="K303" i="1" a="1"/>
  <c r="K303" i="1" s="1"/>
  <c r="K304" i="1" a="1"/>
  <c r="K304" i="1" s="1"/>
  <c r="K305" i="1" a="1"/>
  <c r="K305" i="1" s="1"/>
  <c r="K306" i="1" a="1"/>
  <c r="K306" i="1" s="1"/>
  <c r="K307" i="1" a="1"/>
  <c r="K307" i="1" s="1"/>
  <c r="K308" i="1" a="1"/>
  <c r="K308" i="1" s="1"/>
  <c r="K309" i="1" a="1"/>
  <c r="K309" i="1" s="1"/>
  <c r="K310" i="1" a="1"/>
  <c r="K310" i="1" s="1"/>
  <c r="K311" i="1" a="1"/>
  <c r="K311" i="1" s="1"/>
  <c r="K312" i="1" a="1"/>
  <c r="K312" i="1" s="1"/>
  <c r="K313" i="1" a="1"/>
  <c r="K313" i="1" s="1"/>
  <c r="K314" i="1" a="1"/>
  <c r="K314" i="1" s="1"/>
  <c r="K315" i="1" a="1"/>
  <c r="K315" i="1" s="1"/>
  <c r="K316" i="1" a="1"/>
  <c r="K316" i="1" s="1"/>
  <c r="K317" i="1" a="1"/>
  <c r="K317" i="1" s="1"/>
  <c r="K318" i="1" a="1"/>
  <c r="K318" i="1" s="1"/>
  <c r="K319" i="1" a="1"/>
  <c r="K319" i="1" s="1"/>
  <c r="K320" i="1" a="1"/>
  <c r="K320" i="1" s="1"/>
  <c r="K321" i="1" a="1"/>
  <c r="K321" i="1" s="1"/>
  <c r="K322" i="1" a="1"/>
  <c r="K322" i="1" s="1"/>
  <c r="K323" i="1" a="1"/>
  <c r="K323" i="1" s="1"/>
  <c r="K324" i="1" a="1"/>
  <c r="K324" i="1" s="1"/>
  <c r="K325" i="1" a="1"/>
  <c r="K325" i="1" s="1"/>
  <c r="K326" i="1" a="1"/>
  <c r="K326" i="1" s="1"/>
  <c r="K327" i="1" a="1"/>
  <c r="K327" i="1" s="1"/>
  <c r="K328" i="1" a="1"/>
  <c r="K328" i="1" s="1"/>
  <c r="K329" i="1" a="1"/>
  <c r="K329" i="1" s="1"/>
  <c r="K330" i="1" a="1"/>
  <c r="K330" i="1" s="1"/>
  <c r="K331" i="1" a="1"/>
  <c r="K331" i="1" s="1"/>
  <c r="K332" i="1" a="1"/>
  <c r="K332" i="1" s="1"/>
  <c r="K333" i="1" a="1"/>
  <c r="K333" i="1" s="1"/>
  <c r="K334" i="1" a="1"/>
  <c r="K334" i="1" s="1"/>
  <c r="K335" i="1" a="1"/>
  <c r="K335" i="1" s="1"/>
  <c r="K336" i="1" a="1"/>
  <c r="K336" i="1" s="1"/>
  <c r="K337" i="1" a="1"/>
  <c r="K337" i="1" s="1"/>
  <c r="K338" i="1" a="1"/>
  <c r="K338" i="1" s="1"/>
  <c r="K339" i="1" a="1"/>
  <c r="K339" i="1" s="1"/>
  <c r="K340" i="1" a="1"/>
  <c r="K340" i="1" s="1"/>
  <c r="K341" i="1" a="1"/>
  <c r="K341" i="1" s="1"/>
  <c r="K342" i="1" a="1"/>
  <c r="K342" i="1" s="1"/>
  <c r="K343" i="1" a="1"/>
  <c r="K343" i="1" s="1"/>
  <c r="K344" i="1" a="1"/>
  <c r="K344" i="1" s="1"/>
  <c r="K345" i="1" a="1"/>
  <c r="K345" i="1" s="1"/>
  <c r="K346" i="1" a="1"/>
  <c r="K346" i="1" s="1"/>
  <c r="K347" i="1" a="1"/>
  <c r="K347" i="1" s="1"/>
  <c r="K348" i="1" a="1"/>
  <c r="K348" i="1" s="1"/>
  <c r="K349" i="1" a="1"/>
  <c r="K349" i="1" s="1"/>
  <c r="K350" i="1" a="1"/>
  <c r="K350" i="1" s="1"/>
  <c r="K351" i="1" a="1"/>
  <c r="K351" i="1" s="1"/>
  <c r="K352" i="1" a="1"/>
  <c r="K352" i="1" s="1"/>
  <c r="K353" i="1" a="1"/>
  <c r="K353" i="1" s="1"/>
  <c r="K354" i="1" a="1"/>
  <c r="K354" i="1" s="1"/>
  <c r="K355" i="1" a="1"/>
  <c r="K355" i="1" s="1"/>
  <c r="K356" i="1" a="1"/>
  <c r="K356" i="1" s="1"/>
  <c r="K357" i="1" a="1"/>
  <c r="K357" i="1" s="1"/>
  <c r="K358" i="1" a="1"/>
  <c r="K358" i="1" s="1"/>
  <c r="K359" i="1" a="1"/>
  <c r="K359" i="1" s="1"/>
  <c r="K360" i="1" a="1"/>
  <c r="K360" i="1" s="1"/>
  <c r="K361" i="1" a="1"/>
  <c r="K361" i="1" s="1"/>
  <c r="K362" i="1" a="1"/>
  <c r="K362" i="1" s="1"/>
  <c r="K363" i="1" a="1"/>
  <c r="K363" i="1" s="1"/>
  <c r="K364" i="1" a="1"/>
  <c r="K364" i="1" s="1"/>
  <c r="K365" i="1" a="1"/>
  <c r="K365" i="1" s="1"/>
  <c r="K366" i="1" a="1"/>
  <c r="K366" i="1" s="1"/>
  <c r="K367" i="1" a="1"/>
  <c r="K367" i="1" s="1"/>
  <c r="K368" i="1" a="1"/>
  <c r="K368" i="1" s="1"/>
  <c r="K369" i="1" a="1"/>
  <c r="K369" i="1" s="1"/>
  <c r="K370" i="1" a="1"/>
  <c r="K370" i="1" s="1"/>
  <c r="K371" i="1" a="1"/>
  <c r="K371" i="1" s="1"/>
  <c r="K372" i="1" a="1"/>
  <c r="K372" i="1" s="1"/>
  <c r="K373" i="1" a="1"/>
  <c r="K373" i="1" s="1"/>
  <c r="K374" i="1" a="1"/>
  <c r="K374" i="1" s="1"/>
  <c r="K375" i="1" a="1"/>
  <c r="K375" i="1" s="1"/>
  <c r="K376" i="1" a="1"/>
  <c r="K376" i="1" s="1"/>
  <c r="K377" i="1" a="1"/>
  <c r="K377" i="1" s="1"/>
  <c r="K378" i="1" a="1"/>
  <c r="K378" i="1" s="1"/>
  <c r="K379" i="1" a="1"/>
  <c r="K379" i="1" s="1"/>
  <c r="K380" i="1" a="1"/>
  <c r="K380" i="1" s="1"/>
  <c r="K381" i="1" a="1"/>
  <c r="K381" i="1" s="1"/>
  <c r="K382" i="1" a="1"/>
  <c r="K382" i="1" s="1"/>
  <c r="K383" i="1" a="1"/>
  <c r="K383" i="1" s="1"/>
  <c r="K384" i="1" a="1"/>
  <c r="K384" i="1" s="1"/>
  <c r="K385" i="1" a="1"/>
  <c r="K385" i="1" s="1"/>
  <c r="K386" i="1" a="1"/>
  <c r="K386" i="1" s="1"/>
  <c r="K387" i="1" a="1"/>
  <c r="K387" i="1" s="1"/>
  <c r="K388" i="1" a="1"/>
  <c r="K388" i="1" s="1"/>
  <c r="K389" i="1" a="1"/>
  <c r="K389" i="1" s="1"/>
  <c r="K390" i="1" a="1"/>
  <c r="K390" i="1" s="1"/>
  <c r="K391" i="1" a="1"/>
  <c r="K391" i="1" s="1"/>
  <c r="K392" i="1" a="1"/>
  <c r="K392" i="1" s="1"/>
  <c r="K393" i="1" a="1"/>
  <c r="K393" i="1" s="1"/>
  <c r="K394" i="1" a="1"/>
  <c r="K394" i="1" s="1"/>
  <c r="K395" i="1" a="1"/>
  <c r="K395" i="1" s="1"/>
  <c r="K396" i="1" a="1"/>
  <c r="K396" i="1" s="1"/>
  <c r="K397" i="1" a="1"/>
  <c r="K397" i="1" s="1"/>
  <c r="K398" i="1" a="1"/>
  <c r="K398" i="1" s="1"/>
  <c r="K399" i="1" a="1"/>
  <c r="K399" i="1" s="1"/>
  <c r="K400" i="1" a="1"/>
  <c r="K400" i="1" s="1"/>
  <c r="K401" i="1" a="1"/>
  <c r="K401" i="1" s="1"/>
  <c r="K402" i="1" a="1"/>
  <c r="K402" i="1" s="1"/>
  <c r="K403" i="1" a="1"/>
  <c r="K403" i="1" s="1"/>
  <c r="K404" i="1" a="1"/>
  <c r="K404" i="1" s="1"/>
  <c r="K405" i="1" a="1"/>
  <c r="K405" i="1" s="1"/>
  <c r="K406" i="1" a="1"/>
  <c r="K406" i="1" s="1"/>
  <c r="K407" i="1" a="1"/>
  <c r="K407" i="1" s="1"/>
  <c r="K408" i="1" a="1"/>
  <c r="K408" i="1" s="1"/>
  <c r="K409" i="1" a="1"/>
  <c r="K409" i="1" s="1"/>
  <c r="K410" i="1" a="1"/>
  <c r="K410" i="1" s="1"/>
  <c r="K411" i="1" a="1"/>
  <c r="K411" i="1" s="1"/>
  <c r="K412" i="1" a="1"/>
  <c r="K412" i="1" s="1"/>
  <c r="K413" i="1" a="1"/>
  <c r="K413" i="1" s="1"/>
  <c r="K414" i="1" a="1"/>
  <c r="K414" i="1" s="1"/>
  <c r="K415" i="1" a="1"/>
  <c r="K415" i="1" s="1"/>
  <c r="K416" i="1" a="1"/>
  <c r="K416" i="1" s="1"/>
  <c r="K417" i="1" a="1"/>
  <c r="K417" i="1" s="1"/>
  <c r="K418" i="1" a="1"/>
  <c r="K418" i="1" s="1"/>
  <c r="K419" i="1" a="1"/>
  <c r="K419" i="1" s="1"/>
  <c r="K420" i="1" a="1"/>
  <c r="K420" i="1" s="1"/>
  <c r="K421" i="1" a="1"/>
  <c r="K421" i="1" s="1"/>
  <c r="K422" i="1" a="1"/>
  <c r="K422" i="1" s="1"/>
  <c r="K423" i="1" a="1"/>
  <c r="K423" i="1" s="1"/>
  <c r="K424" i="1" a="1"/>
  <c r="K424" i="1" s="1"/>
  <c r="K425" i="1" a="1"/>
  <c r="K425" i="1" s="1"/>
  <c r="K426" i="1" a="1"/>
  <c r="K426" i="1" s="1"/>
  <c r="K427" i="1" a="1"/>
  <c r="K427" i="1" s="1"/>
  <c r="K428" i="1" a="1"/>
  <c r="K428" i="1" s="1"/>
  <c r="K429" i="1" a="1"/>
  <c r="K429" i="1" s="1"/>
  <c r="K430" i="1" a="1"/>
  <c r="K430" i="1" s="1"/>
  <c r="K431" i="1" a="1"/>
  <c r="K431" i="1" s="1"/>
  <c r="K432" i="1" a="1"/>
  <c r="K432" i="1" s="1"/>
  <c r="K433" i="1" a="1"/>
  <c r="K433" i="1" s="1"/>
  <c r="K434" i="1" a="1"/>
  <c r="K434" i="1" s="1"/>
  <c r="K435" i="1" a="1"/>
  <c r="K435" i="1" s="1"/>
  <c r="K436" i="1" a="1"/>
  <c r="K436" i="1" s="1"/>
  <c r="K437" i="1" a="1"/>
  <c r="K437" i="1" s="1"/>
  <c r="K438" i="1" a="1"/>
  <c r="K438" i="1" s="1"/>
  <c r="K439" i="1" a="1"/>
  <c r="K439" i="1" s="1"/>
  <c r="K440" i="1" a="1"/>
  <c r="K440" i="1" s="1"/>
  <c r="K441" i="1" a="1"/>
  <c r="K441" i="1" s="1"/>
  <c r="K442" i="1" a="1"/>
  <c r="K442" i="1" s="1"/>
  <c r="K443" i="1" a="1"/>
  <c r="K443" i="1" s="1"/>
  <c r="K444" i="1" a="1"/>
  <c r="K444" i="1" s="1"/>
  <c r="K445" i="1" a="1"/>
  <c r="K445" i="1" s="1"/>
  <c r="K446" i="1" a="1"/>
  <c r="K446" i="1" s="1"/>
  <c r="K447" i="1" a="1"/>
  <c r="K447" i="1" s="1"/>
  <c r="K448" i="1" a="1"/>
  <c r="K448" i="1" s="1"/>
  <c r="K449" i="1" a="1"/>
  <c r="K449" i="1" s="1"/>
  <c r="K450" i="1" a="1"/>
  <c r="K450" i="1" s="1"/>
  <c r="K451" i="1" a="1"/>
  <c r="K451" i="1" s="1"/>
  <c r="K452" i="1" a="1"/>
  <c r="K452" i="1" s="1"/>
  <c r="K453" i="1" a="1"/>
  <c r="K453" i="1" s="1"/>
  <c r="K454" i="1" a="1"/>
  <c r="K454" i="1" s="1"/>
  <c r="K455" i="1" a="1"/>
  <c r="K455" i="1" s="1"/>
  <c r="K456" i="1" a="1"/>
  <c r="K456" i="1" s="1"/>
  <c r="K457" i="1" a="1"/>
  <c r="K457" i="1" s="1"/>
  <c r="K458" i="1" a="1"/>
  <c r="K458" i="1" s="1"/>
  <c r="K459" i="1" a="1"/>
  <c r="K459" i="1" s="1"/>
  <c r="K460" i="1" a="1"/>
  <c r="K460" i="1" s="1"/>
  <c r="K461" i="1" a="1"/>
  <c r="K461" i="1" s="1"/>
  <c r="K462" i="1" a="1"/>
  <c r="K462" i="1" s="1"/>
  <c r="K463" i="1" a="1"/>
  <c r="K463" i="1" s="1"/>
  <c r="K464" i="1" a="1"/>
  <c r="K464" i="1" s="1"/>
  <c r="K465" i="1" a="1"/>
  <c r="K465" i="1" s="1"/>
  <c r="K466" i="1" a="1"/>
  <c r="K466" i="1" s="1"/>
  <c r="K467" i="1" a="1"/>
  <c r="K467" i="1" s="1"/>
  <c r="K468" i="1" a="1"/>
  <c r="K468" i="1" s="1"/>
  <c r="K469" i="1" a="1"/>
  <c r="K469" i="1" s="1"/>
  <c r="K470" i="1" a="1"/>
  <c r="K470" i="1" s="1"/>
  <c r="K471" i="1" a="1"/>
  <c r="K471" i="1" s="1"/>
  <c r="K472" i="1" a="1"/>
  <c r="K472" i="1" s="1"/>
  <c r="K473" i="1" a="1"/>
  <c r="K473" i="1" s="1"/>
  <c r="K474" i="1" a="1"/>
  <c r="K474" i="1" s="1"/>
  <c r="K475" i="1" a="1"/>
  <c r="K475" i="1" s="1"/>
  <c r="K476" i="1" a="1"/>
  <c r="K476" i="1" s="1"/>
  <c r="K477" i="1" a="1"/>
  <c r="K477" i="1" s="1"/>
  <c r="K478" i="1" a="1"/>
  <c r="K478" i="1" s="1"/>
  <c r="K479" i="1" a="1"/>
  <c r="K479" i="1" s="1"/>
  <c r="K480" i="1" a="1"/>
  <c r="K480" i="1" s="1"/>
  <c r="K481" i="1" a="1"/>
  <c r="K481" i="1" s="1"/>
  <c r="K482" i="1" a="1"/>
  <c r="K482" i="1" s="1"/>
  <c r="K483" i="1" a="1"/>
  <c r="K483" i="1" s="1"/>
  <c r="K484" i="1" a="1"/>
  <c r="K484" i="1" s="1"/>
  <c r="K485" i="1" a="1"/>
  <c r="K485" i="1" s="1"/>
  <c r="K486" i="1" a="1"/>
  <c r="K486" i="1" s="1"/>
  <c r="K487" i="1" a="1"/>
  <c r="K487" i="1" s="1"/>
  <c r="K488" i="1" a="1"/>
  <c r="K488" i="1" s="1"/>
  <c r="K489" i="1" a="1"/>
  <c r="K489" i="1" s="1"/>
  <c r="K490" i="1" a="1"/>
  <c r="K490" i="1" s="1"/>
  <c r="K491" i="1" a="1"/>
  <c r="K491" i="1" s="1"/>
  <c r="K492" i="1" a="1"/>
  <c r="K492" i="1" s="1"/>
  <c r="K493" i="1" a="1"/>
  <c r="K493" i="1" s="1"/>
  <c r="K494" i="1" a="1"/>
  <c r="K494" i="1" s="1"/>
  <c r="K495" i="1" a="1"/>
  <c r="K495" i="1" s="1"/>
  <c r="K496" i="1" a="1"/>
  <c r="K496" i="1" s="1"/>
  <c r="K497" i="1" a="1"/>
  <c r="K497" i="1" s="1"/>
  <c r="K498" i="1" a="1"/>
  <c r="K498" i="1" s="1"/>
  <c r="K499" i="1" a="1"/>
  <c r="K499" i="1" s="1"/>
  <c r="K500" i="1" a="1"/>
  <c r="K500" i="1" s="1"/>
  <c r="K501" i="1" a="1"/>
  <c r="K501" i="1" s="1"/>
  <c r="K502" i="1" a="1"/>
  <c r="K502" i="1" s="1"/>
  <c r="K503" i="1" a="1"/>
  <c r="K503" i="1" s="1"/>
  <c r="K504" i="1" a="1"/>
  <c r="K504" i="1" s="1"/>
  <c r="K505" i="1" a="1"/>
  <c r="K505" i="1" s="1"/>
  <c r="K506" i="1" a="1"/>
  <c r="K506" i="1" s="1"/>
  <c r="K507" i="1" a="1"/>
  <c r="K507" i="1" s="1"/>
  <c r="K508" i="1" a="1"/>
  <c r="K508" i="1" s="1"/>
  <c r="K509" i="1" a="1"/>
  <c r="K509" i="1" s="1"/>
  <c r="K510" i="1" a="1"/>
  <c r="K510" i="1" s="1"/>
  <c r="K511" i="1" a="1"/>
  <c r="K511" i="1" s="1"/>
  <c r="K512" i="1" a="1"/>
  <c r="K512" i="1" s="1"/>
  <c r="K513" i="1" a="1"/>
  <c r="K513" i="1" s="1"/>
  <c r="K514" i="1" a="1"/>
  <c r="K514" i="1" s="1"/>
  <c r="K515" i="1" a="1"/>
  <c r="K515" i="1" s="1"/>
  <c r="K516" i="1" a="1"/>
  <c r="K516" i="1" s="1"/>
  <c r="K517" i="1" a="1"/>
  <c r="K517" i="1" s="1"/>
  <c r="K518" i="1" a="1"/>
  <c r="K518" i="1" s="1"/>
  <c r="K519" i="1" a="1"/>
  <c r="K519" i="1" s="1"/>
  <c r="K520" i="1" a="1"/>
  <c r="K520" i="1" s="1"/>
  <c r="K521" i="1" a="1"/>
  <c r="K521" i="1" s="1"/>
  <c r="K522" i="1" a="1"/>
  <c r="K522" i="1" s="1"/>
  <c r="K523" i="1" a="1"/>
  <c r="K523" i="1" s="1"/>
  <c r="K524" i="1" a="1"/>
  <c r="K524" i="1" s="1"/>
  <c r="K525" i="1" a="1"/>
  <c r="K525" i="1" s="1"/>
  <c r="K526" i="1" a="1"/>
  <c r="K526" i="1" s="1"/>
  <c r="K527" i="1" a="1"/>
  <c r="K527" i="1" s="1"/>
  <c r="K528" i="1" a="1"/>
  <c r="K528" i="1" s="1"/>
  <c r="K529" i="1" a="1"/>
  <c r="K529" i="1" s="1"/>
  <c r="K530" i="1" a="1"/>
  <c r="K530" i="1" s="1"/>
  <c r="K531" i="1" a="1"/>
  <c r="K531" i="1" s="1"/>
  <c r="K532" i="1" a="1"/>
  <c r="K532" i="1" s="1"/>
  <c r="K533" i="1" a="1"/>
  <c r="K533" i="1" s="1"/>
  <c r="K534" i="1" a="1"/>
  <c r="K534" i="1" s="1"/>
  <c r="K535" i="1" a="1"/>
  <c r="K535" i="1" s="1"/>
  <c r="K536" i="1" a="1"/>
  <c r="K536" i="1" s="1"/>
  <c r="K537" i="1" a="1"/>
  <c r="K537" i="1" s="1"/>
  <c r="K538" i="1" a="1"/>
  <c r="K538" i="1" s="1"/>
  <c r="K539" i="1" a="1"/>
  <c r="K539" i="1" s="1"/>
  <c r="K540" i="1" a="1"/>
  <c r="K540" i="1" s="1"/>
  <c r="K541" i="1" a="1"/>
  <c r="K541" i="1" s="1"/>
  <c r="K542" i="1" a="1"/>
  <c r="K542" i="1" s="1"/>
  <c r="K543" i="1" a="1"/>
  <c r="K543" i="1" s="1"/>
  <c r="K544" i="1" a="1"/>
  <c r="K544" i="1" s="1"/>
  <c r="K545" i="1" a="1"/>
  <c r="K545" i="1" s="1"/>
  <c r="K546" i="1" a="1"/>
  <c r="K546" i="1" s="1"/>
  <c r="K547" i="1" a="1"/>
  <c r="K547" i="1" s="1"/>
  <c r="K548" i="1" a="1"/>
  <c r="K548" i="1" s="1"/>
  <c r="K549" i="1" a="1"/>
  <c r="K549" i="1" s="1"/>
  <c r="K550" i="1" a="1"/>
  <c r="K550" i="1" s="1"/>
  <c r="K551" i="1" a="1"/>
  <c r="K551" i="1" s="1"/>
  <c r="K552" i="1" a="1"/>
  <c r="K552" i="1" s="1"/>
  <c r="K553" i="1" a="1"/>
  <c r="K553" i="1" s="1"/>
  <c r="K554" i="1" a="1"/>
  <c r="K554" i="1" s="1"/>
  <c r="K555" i="1" a="1"/>
  <c r="K555" i="1" s="1"/>
  <c r="K556" i="1" a="1"/>
  <c r="K556" i="1" s="1"/>
  <c r="K557" i="1" a="1"/>
  <c r="K557" i="1" s="1"/>
  <c r="K558" i="1" a="1"/>
  <c r="K558" i="1" s="1"/>
  <c r="K559" i="1" a="1"/>
  <c r="K559" i="1" s="1"/>
  <c r="K560" i="1" a="1"/>
  <c r="K560" i="1" s="1"/>
  <c r="K561" i="1" a="1"/>
  <c r="K561" i="1" s="1"/>
  <c r="K562" i="1" a="1"/>
  <c r="K562" i="1" s="1"/>
  <c r="K563" i="1" a="1"/>
  <c r="K563" i="1" s="1"/>
  <c r="K564" i="1" a="1"/>
  <c r="K564" i="1" s="1"/>
  <c r="K565" i="1" a="1"/>
  <c r="K565" i="1" s="1"/>
  <c r="K566" i="1" a="1"/>
  <c r="K566" i="1" s="1"/>
  <c r="K567" i="1" a="1"/>
  <c r="K567" i="1" s="1"/>
  <c r="K568" i="1" a="1"/>
  <c r="K568" i="1" s="1"/>
  <c r="K569" i="1" a="1"/>
  <c r="K569" i="1" s="1"/>
  <c r="K570" i="1" a="1"/>
  <c r="K570" i="1" s="1"/>
  <c r="K571" i="1" a="1"/>
  <c r="K571" i="1" s="1"/>
  <c r="K572" i="1" a="1"/>
  <c r="K572" i="1" s="1"/>
  <c r="K573" i="1" a="1"/>
  <c r="K573" i="1" s="1"/>
  <c r="K574" i="1" a="1"/>
  <c r="K574" i="1" s="1"/>
  <c r="K575" i="1" a="1"/>
  <c r="K575" i="1" s="1"/>
  <c r="K576" i="1" a="1"/>
  <c r="K576" i="1" s="1"/>
  <c r="K577" i="1" a="1"/>
  <c r="K577" i="1" s="1"/>
  <c r="K578" i="1" a="1"/>
  <c r="K578" i="1" s="1"/>
  <c r="K579" i="1" a="1"/>
  <c r="K579" i="1" s="1"/>
  <c r="K580" i="1" a="1"/>
  <c r="K580" i="1" s="1"/>
  <c r="K581" i="1" a="1"/>
  <c r="K581" i="1" s="1"/>
  <c r="K582" i="1" a="1"/>
  <c r="K582" i="1" s="1"/>
  <c r="K583" i="1" a="1"/>
  <c r="K583" i="1" s="1"/>
  <c r="K584" i="1" a="1"/>
  <c r="K584" i="1" s="1"/>
  <c r="K585" i="1" a="1"/>
  <c r="K585" i="1" s="1"/>
  <c r="K586" i="1" a="1"/>
  <c r="K586" i="1" s="1"/>
  <c r="K587" i="1" a="1"/>
  <c r="K587" i="1" s="1"/>
  <c r="K588" i="1" a="1"/>
  <c r="K588" i="1" s="1"/>
  <c r="K589" i="1" a="1"/>
  <c r="K589" i="1" s="1"/>
  <c r="K590" i="1" a="1"/>
  <c r="K590" i="1" s="1"/>
  <c r="K591" i="1" a="1"/>
  <c r="K591" i="1" s="1"/>
  <c r="K592" i="1" a="1"/>
  <c r="K592" i="1" s="1"/>
  <c r="K593" i="1" a="1"/>
  <c r="K593" i="1" s="1"/>
  <c r="K594" i="1" a="1"/>
  <c r="K594" i="1" s="1"/>
  <c r="K595" i="1" a="1"/>
  <c r="K595" i="1" s="1"/>
  <c r="K596" i="1" a="1"/>
  <c r="K596" i="1" s="1"/>
  <c r="K597" i="1" a="1"/>
  <c r="K597" i="1" s="1"/>
  <c r="K598" i="1" a="1"/>
  <c r="K598" i="1" s="1"/>
  <c r="K599" i="1" a="1"/>
  <c r="K599" i="1" s="1"/>
  <c r="K600" i="1" a="1"/>
  <c r="K600" i="1" s="1"/>
  <c r="K601" i="1" a="1"/>
  <c r="K601" i="1" s="1"/>
  <c r="K602" i="1" a="1"/>
  <c r="K602" i="1" s="1"/>
  <c r="K603" i="1" a="1"/>
  <c r="K603" i="1" s="1"/>
  <c r="K604" i="1" a="1"/>
  <c r="K604" i="1" s="1"/>
  <c r="K605" i="1" a="1"/>
  <c r="K605" i="1" s="1"/>
  <c r="K606" i="1" a="1"/>
  <c r="K606" i="1" s="1"/>
  <c r="K607" i="1" a="1"/>
  <c r="K607" i="1" s="1"/>
  <c r="K608" i="1" a="1"/>
  <c r="K608" i="1" s="1"/>
  <c r="K609" i="1" a="1"/>
  <c r="K609" i="1" s="1"/>
  <c r="K610" i="1" a="1"/>
  <c r="K610" i="1" s="1"/>
  <c r="K611" i="1" a="1"/>
  <c r="K611" i="1" s="1"/>
  <c r="K612" i="1" a="1"/>
  <c r="K612" i="1" s="1"/>
  <c r="K613" i="1" a="1"/>
  <c r="K613" i="1" s="1"/>
  <c r="K614" i="1" a="1"/>
  <c r="K614" i="1" s="1"/>
  <c r="K615" i="1" a="1"/>
  <c r="K615" i="1" s="1"/>
  <c r="K616" i="1" a="1"/>
  <c r="K616" i="1" s="1"/>
  <c r="K617" i="1" a="1"/>
  <c r="K617" i="1" s="1"/>
  <c r="K618" i="1" a="1"/>
  <c r="K618" i="1" s="1"/>
  <c r="K619" i="1" a="1"/>
  <c r="K619" i="1" s="1"/>
  <c r="K620" i="1" a="1"/>
  <c r="K620" i="1" s="1"/>
  <c r="K621" i="1" a="1"/>
  <c r="K621" i="1" s="1"/>
  <c r="K622" i="1" a="1"/>
  <c r="K622" i="1" s="1"/>
  <c r="K623" i="1" a="1"/>
  <c r="K623" i="1" s="1"/>
  <c r="K624" i="1" a="1"/>
  <c r="K624" i="1" s="1"/>
  <c r="K625" i="1" a="1"/>
  <c r="K625" i="1" s="1"/>
  <c r="K626" i="1" a="1"/>
  <c r="K626" i="1" s="1"/>
  <c r="K627" i="1" a="1"/>
  <c r="K627" i="1" s="1"/>
  <c r="K628" i="1" a="1"/>
  <c r="K628" i="1" s="1"/>
  <c r="K629" i="1" a="1"/>
  <c r="K629" i="1" s="1"/>
  <c r="K630" i="1" a="1"/>
  <c r="K630" i="1" s="1"/>
  <c r="K631" i="1" a="1"/>
  <c r="K631" i="1" s="1"/>
  <c r="K632" i="1" a="1"/>
  <c r="K632" i="1" s="1"/>
  <c r="K633" i="1" a="1"/>
  <c r="K633" i="1" s="1"/>
  <c r="K634" i="1" a="1"/>
  <c r="K634" i="1" s="1"/>
  <c r="K635" i="1" a="1"/>
  <c r="K635" i="1" s="1"/>
  <c r="K636" i="1" a="1"/>
  <c r="K636" i="1" s="1"/>
  <c r="K637" i="1" a="1"/>
  <c r="K637" i="1" s="1"/>
  <c r="K638" i="1" a="1"/>
  <c r="K638" i="1" s="1"/>
  <c r="K639" i="1" a="1"/>
  <c r="K639" i="1" s="1"/>
  <c r="K640" i="1" a="1"/>
  <c r="K640" i="1" s="1"/>
  <c r="K641" i="1" a="1"/>
  <c r="K641" i="1" s="1"/>
  <c r="K642" i="1" a="1"/>
  <c r="K642" i="1" s="1"/>
  <c r="K643" i="1" a="1"/>
  <c r="K643" i="1" s="1"/>
  <c r="K644" i="1" a="1"/>
  <c r="K644" i="1" s="1"/>
  <c r="K645" i="1" a="1"/>
  <c r="K645" i="1" s="1"/>
  <c r="K646" i="1" a="1"/>
  <c r="K646" i="1" s="1"/>
  <c r="K647" i="1" a="1"/>
  <c r="K647" i="1" s="1"/>
  <c r="K648" i="1" a="1"/>
  <c r="K648" i="1" s="1"/>
  <c r="K649" i="1" a="1"/>
  <c r="K649" i="1" s="1"/>
  <c r="K650" i="1" a="1"/>
  <c r="K650" i="1" s="1"/>
  <c r="K651" i="1" a="1"/>
  <c r="K651" i="1" s="1"/>
  <c r="K652" i="1" a="1"/>
  <c r="K652" i="1" s="1"/>
  <c r="K653" i="1" a="1"/>
  <c r="K653" i="1" s="1"/>
  <c r="K654" i="1" a="1"/>
  <c r="K654" i="1" s="1"/>
  <c r="K655" i="1" a="1"/>
  <c r="K655" i="1" s="1"/>
  <c r="K656" i="1" a="1"/>
  <c r="K656" i="1" s="1"/>
  <c r="K657" i="1" a="1"/>
  <c r="K657" i="1" s="1"/>
  <c r="K658" i="1" a="1"/>
  <c r="K658" i="1" s="1"/>
  <c r="K659" i="1" a="1"/>
  <c r="K659" i="1" s="1"/>
  <c r="K660" i="1" a="1"/>
  <c r="K660" i="1" s="1"/>
  <c r="K661" i="1" a="1"/>
  <c r="K661" i="1" s="1"/>
  <c r="K662" i="1" a="1"/>
  <c r="K662" i="1" s="1"/>
  <c r="K663" i="1" a="1"/>
  <c r="K663" i="1" s="1"/>
  <c r="K664" i="1" a="1"/>
  <c r="K664" i="1" s="1"/>
  <c r="K665" i="1" a="1"/>
  <c r="K665" i="1" s="1"/>
  <c r="K666" i="1" a="1"/>
  <c r="K666" i="1" s="1"/>
  <c r="K667" i="1" a="1"/>
  <c r="K667" i="1" s="1"/>
  <c r="K668" i="1" a="1"/>
  <c r="K668" i="1" s="1"/>
  <c r="K669" i="1" a="1"/>
  <c r="K669" i="1" s="1"/>
  <c r="K670" i="1" a="1"/>
  <c r="K670" i="1" s="1"/>
  <c r="K671" i="1" a="1"/>
  <c r="K671" i="1" s="1"/>
  <c r="K672" i="1" a="1"/>
  <c r="K672" i="1" s="1"/>
  <c r="K673" i="1" a="1"/>
  <c r="K673" i="1" s="1"/>
  <c r="K674" i="1" a="1"/>
  <c r="K674" i="1" s="1"/>
  <c r="K675" i="1" a="1"/>
  <c r="K675" i="1" s="1"/>
  <c r="K676" i="1" a="1"/>
  <c r="K676" i="1" s="1"/>
  <c r="K677" i="1" a="1"/>
  <c r="K677" i="1" s="1"/>
  <c r="K678" i="1" a="1"/>
  <c r="K678" i="1" s="1"/>
  <c r="K679" i="1" a="1"/>
  <c r="K679" i="1" s="1"/>
  <c r="K680" i="1" a="1"/>
  <c r="K680" i="1" s="1"/>
  <c r="K681" i="1" a="1"/>
  <c r="K681" i="1" s="1"/>
  <c r="K682" i="1" a="1"/>
  <c r="K682" i="1" s="1"/>
  <c r="K683" i="1" a="1"/>
  <c r="K683" i="1" s="1"/>
  <c r="K684" i="1" a="1"/>
  <c r="K684" i="1" s="1"/>
  <c r="K685" i="1" a="1"/>
  <c r="K685" i="1" s="1"/>
  <c r="K686" i="1" a="1"/>
  <c r="K686" i="1" s="1"/>
  <c r="K687" i="1" a="1"/>
  <c r="K687" i="1" s="1"/>
  <c r="K688" i="1" a="1"/>
  <c r="K688" i="1" s="1"/>
  <c r="K689" i="1" a="1"/>
  <c r="K689" i="1" s="1"/>
  <c r="K690" i="1" a="1"/>
  <c r="K690" i="1" s="1"/>
  <c r="K691" i="1" a="1"/>
  <c r="K691" i="1" s="1"/>
  <c r="K692" i="1" a="1"/>
  <c r="K692" i="1" s="1"/>
  <c r="K693" i="1" a="1"/>
  <c r="K693" i="1" s="1"/>
  <c r="K694" i="1" a="1"/>
  <c r="K694" i="1" s="1"/>
  <c r="K695" i="1" a="1"/>
  <c r="K695" i="1" s="1"/>
  <c r="K696" i="1" a="1"/>
  <c r="K696" i="1" s="1"/>
  <c r="K697" i="1" a="1"/>
  <c r="K697" i="1" s="1"/>
  <c r="K698" i="1" a="1"/>
  <c r="K698" i="1" s="1"/>
  <c r="K699" i="1" a="1"/>
  <c r="K699" i="1" s="1"/>
  <c r="K700" i="1" a="1"/>
  <c r="K700" i="1" s="1"/>
  <c r="K701" i="1" a="1"/>
  <c r="K701" i="1" s="1"/>
  <c r="K702" i="1" a="1"/>
  <c r="K702" i="1" s="1"/>
  <c r="K703" i="1" a="1"/>
  <c r="K703" i="1" s="1"/>
  <c r="K704" i="1" a="1"/>
  <c r="K704" i="1" s="1"/>
  <c r="K705" i="1" a="1"/>
  <c r="K705" i="1" s="1"/>
  <c r="K706" i="1" a="1"/>
  <c r="K706" i="1" s="1"/>
  <c r="K707" i="1" a="1"/>
  <c r="K707" i="1" s="1"/>
  <c r="K708" i="1" a="1"/>
  <c r="K708" i="1" s="1"/>
  <c r="K709" i="1" a="1"/>
  <c r="K709" i="1" s="1"/>
  <c r="K710" i="1" a="1"/>
  <c r="K710" i="1" s="1"/>
  <c r="K711" i="1" a="1"/>
  <c r="K711" i="1" s="1"/>
  <c r="K712" i="1" a="1"/>
  <c r="K712" i="1" s="1"/>
  <c r="K713" i="1" a="1"/>
  <c r="K713" i="1" s="1"/>
  <c r="K714" i="1" a="1"/>
  <c r="K714" i="1" s="1"/>
  <c r="K715" i="1" a="1"/>
  <c r="K715" i="1" s="1"/>
  <c r="K716" i="1" a="1"/>
  <c r="K716" i="1" s="1"/>
  <c r="K717" i="1" a="1"/>
  <c r="K717" i="1" s="1"/>
  <c r="K718" i="1" a="1"/>
  <c r="K718" i="1" s="1"/>
  <c r="K719" i="1" a="1"/>
  <c r="K719" i="1" s="1"/>
  <c r="K720" i="1" a="1"/>
  <c r="K720" i="1" s="1"/>
  <c r="K721" i="1" a="1"/>
  <c r="K721" i="1" s="1"/>
  <c r="K722" i="1" a="1"/>
  <c r="K722" i="1" s="1"/>
  <c r="K723" i="1" a="1"/>
  <c r="K723" i="1" s="1"/>
  <c r="K724" i="1" a="1"/>
  <c r="K724" i="1" s="1"/>
  <c r="K725" i="1" a="1"/>
  <c r="K725" i="1" s="1"/>
  <c r="K726" i="1" a="1"/>
  <c r="K726" i="1" s="1"/>
  <c r="K727" i="1" a="1"/>
  <c r="K727" i="1" s="1"/>
  <c r="K728" i="1" a="1"/>
  <c r="K728" i="1" s="1"/>
  <c r="K729" i="1" a="1"/>
  <c r="K729" i="1" s="1"/>
  <c r="K730" i="1" a="1"/>
  <c r="K730" i="1" s="1"/>
  <c r="K731" i="1" a="1"/>
  <c r="K731" i="1" s="1"/>
  <c r="K732" i="1" a="1"/>
  <c r="K732" i="1" s="1"/>
  <c r="K733" i="1" a="1"/>
  <c r="K733" i="1" s="1"/>
  <c r="K734" i="1" a="1"/>
  <c r="K734" i="1" s="1"/>
  <c r="K735" i="1" a="1"/>
  <c r="K735" i="1" s="1"/>
  <c r="K736" i="1" a="1"/>
  <c r="K736" i="1" s="1"/>
  <c r="K737" i="1" a="1"/>
  <c r="K737" i="1" s="1"/>
  <c r="K738" i="1" a="1"/>
  <c r="K738" i="1" s="1"/>
  <c r="K739" i="1" a="1"/>
  <c r="K739" i="1" s="1"/>
  <c r="K740" i="1" a="1"/>
  <c r="K740" i="1" s="1"/>
  <c r="K741" i="1" a="1"/>
  <c r="K741" i="1" s="1"/>
  <c r="K742" i="1" a="1"/>
  <c r="K742" i="1" s="1"/>
  <c r="K743" i="1" a="1"/>
  <c r="K743" i="1" s="1"/>
  <c r="K744" i="1" a="1"/>
  <c r="K744" i="1" s="1"/>
  <c r="K745" i="1" a="1"/>
  <c r="K745" i="1" s="1"/>
  <c r="K746" i="1" a="1"/>
  <c r="K746" i="1" s="1"/>
  <c r="K747" i="1" a="1"/>
  <c r="K747" i="1" s="1"/>
  <c r="K748" i="1" a="1"/>
  <c r="K748" i="1" s="1"/>
  <c r="K749" i="1" a="1"/>
  <c r="K749" i="1" s="1"/>
  <c r="K750" i="1" a="1"/>
  <c r="K750" i="1" s="1"/>
  <c r="K751" i="1" a="1"/>
  <c r="K751" i="1" s="1"/>
  <c r="K752" i="1" a="1"/>
  <c r="K752" i="1" s="1"/>
  <c r="K753" i="1" a="1"/>
  <c r="K753" i="1" s="1"/>
  <c r="K754" i="1" a="1"/>
  <c r="K754" i="1" s="1"/>
  <c r="K755" i="1" a="1"/>
  <c r="K755" i="1" s="1"/>
  <c r="K756" i="1" a="1"/>
  <c r="K756" i="1" s="1"/>
  <c r="K757" i="1" a="1"/>
  <c r="K757" i="1" s="1"/>
  <c r="K758" i="1" a="1"/>
  <c r="K758" i="1" s="1"/>
  <c r="K759" i="1" a="1"/>
  <c r="K759" i="1" s="1"/>
  <c r="K760" i="1" a="1"/>
  <c r="K760" i="1" s="1"/>
  <c r="K761" i="1" a="1"/>
  <c r="K761" i="1" s="1"/>
  <c r="K762" i="1" a="1"/>
  <c r="K762" i="1" s="1"/>
  <c r="K763" i="1" a="1"/>
  <c r="K763" i="1" s="1"/>
  <c r="K764" i="1" a="1"/>
  <c r="K764" i="1" s="1"/>
  <c r="K765" i="1" a="1"/>
  <c r="K765" i="1" s="1"/>
  <c r="K766" i="1" a="1"/>
  <c r="K766" i="1" s="1"/>
  <c r="K767" i="1" a="1"/>
  <c r="K767" i="1" s="1"/>
  <c r="K768" i="1" a="1"/>
  <c r="K768" i="1" s="1"/>
  <c r="K769" i="1" a="1"/>
  <c r="K769" i="1" s="1"/>
  <c r="K770" i="1" a="1"/>
  <c r="K770" i="1" s="1"/>
  <c r="K771" i="1" a="1"/>
  <c r="K771" i="1" s="1"/>
  <c r="K772" i="1" a="1"/>
  <c r="K772" i="1" s="1"/>
  <c r="K773" i="1" a="1"/>
  <c r="K773" i="1" s="1"/>
  <c r="K774" i="1" a="1"/>
  <c r="K774" i="1" s="1"/>
  <c r="K775" i="1" a="1"/>
  <c r="K775" i="1" s="1"/>
  <c r="K776" i="1" a="1"/>
  <c r="K776" i="1" s="1"/>
  <c r="K777" i="1" a="1"/>
  <c r="K777" i="1" s="1"/>
  <c r="K778" i="1" a="1"/>
  <c r="K778" i="1" s="1"/>
  <c r="K779" i="1" a="1"/>
  <c r="K779" i="1" s="1"/>
  <c r="K780" i="1" a="1"/>
  <c r="K780" i="1" s="1"/>
  <c r="K781" i="1" a="1"/>
  <c r="K781" i="1" s="1"/>
  <c r="K782" i="1" a="1"/>
  <c r="K782" i="1" s="1"/>
  <c r="K783" i="1" a="1"/>
  <c r="K783" i="1" s="1"/>
  <c r="K784" i="1" a="1"/>
  <c r="K784" i="1" s="1"/>
  <c r="K785" i="1" a="1"/>
  <c r="K785" i="1" s="1"/>
  <c r="K786" i="1" a="1"/>
  <c r="K786" i="1" s="1"/>
  <c r="K787" i="1" a="1"/>
  <c r="K787" i="1" s="1"/>
  <c r="K788" i="1" a="1"/>
  <c r="K788" i="1" s="1"/>
  <c r="K789" i="1" a="1"/>
  <c r="K789" i="1" s="1"/>
  <c r="K790" i="1" a="1"/>
  <c r="K790" i="1" s="1"/>
  <c r="K791" i="1" a="1"/>
  <c r="K791" i="1" s="1"/>
  <c r="K792" i="1" a="1"/>
  <c r="K792" i="1" s="1"/>
  <c r="K793" i="1" a="1"/>
  <c r="K793" i="1" s="1"/>
  <c r="K794" i="1" a="1"/>
  <c r="K794" i="1" s="1"/>
  <c r="K795" i="1" a="1"/>
  <c r="K795" i="1" s="1"/>
  <c r="K796" i="1" a="1"/>
  <c r="K796" i="1" s="1"/>
  <c r="K797" i="1" a="1"/>
  <c r="K797" i="1" s="1"/>
  <c r="K798" i="1" a="1"/>
  <c r="K798" i="1" s="1"/>
  <c r="K799" i="1" a="1"/>
  <c r="K799" i="1" s="1"/>
  <c r="K800" i="1" a="1"/>
  <c r="K800" i="1" s="1"/>
  <c r="K801" i="1" a="1"/>
  <c r="K801" i="1" s="1"/>
  <c r="K802" i="1" a="1"/>
  <c r="K802" i="1" s="1"/>
  <c r="K803" i="1" a="1"/>
  <c r="K803" i="1" s="1"/>
  <c r="K804" i="1" a="1"/>
  <c r="K804" i="1" s="1"/>
  <c r="K805" i="1" a="1"/>
  <c r="K805" i="1" s="1"/>
  <c r="K806" i="1" a="1"/>
  <c r="K806" i="1" s="1"/>
  <c r="K807" i="1" a="1"/>
  <c r="K807" i="1" s="1"/>
  <c r="K808" i="1" a="1"/>
  <c r="K808" i="1" s="1"/>
  <c r="K809" i="1" a="1"/>
  <c r="K809" i="1" s="1"/>
  <c r="K810" i="1" a="1"/>
  <c r="K810" i="1" s="1"/>
  <c r="K811" i="1" a="1"/>
  <c r="K811" i="1" s="1"/>
  <c r="K812" i="1" a="1"/>
  <c r="K812" i="1" s="1"/>
  <c r="K813" i="1" a="1"/>
  <c r="K813" i="1" s="1"/>
  <c r="K814" i="1" a="1"/>
  <c r="K814" i="1" s="1"/>
  <c r="K815" i="1" a="1"/>
  <c r="K815" i="1" s="1"/>
  <c r="K816" i="1" a="1"/>
  <c r="K816" i="1" s="1"/>
  <c r="K817" i="1" a="1"/>
  <c r="K817" i="1" s="1"/>
  <c r="K818" i="1" a="1"/>
  <c r="K818" i="1" s="1"/>
  <c r="K819" i="1" a="1"/>
  <c r="K819" i="1" s="1"/>
  <c r="K820" i="1" a="1"/>
  <c r="K820" i="1" s="1"/>
  <c r="K821" i="1" a="1"/>
  <c r="K821" i="1" s="1"/>
  <c r="K822" i="1" a="1"/>
  <c r="K822" i="1" s="1"/>
  <c r="K823" i="1" a="1"/>
  <c r="K823" i="1" s="1"/>
  <c r="K824" i="1" a="1"/>
  <c r="K824" i="1" s="1"/>
  <c r="K825" i="1" a="1"/>
  <c r="K825" i="1" s="1"/>
  <c r="K826" i="1" a="1"/>
  <c r="K826" i="1" s="1"/>
  <c r="K827" i="1" a="1"/>
  <c r="K827" i="1" s="1"/>
  <c r="K828" i="1" a="1"/>
  <c r="K828" i="1" s="1"/>
  <c r="K829" i="1" a="1"/>
  <c r="K829" i="1" s="1"/>
  <c r="K830" i="1" a="1"/>
  <c r="K830" i="1" s="1"/>
  <c r="K831" i="1" a="1"/>
  <c r="K831" i="1" s="1"/>
  <c r="K832" i="1" a="1"/>
  <c r="K832" i="1" s="1"/>
  <c r="K833" i="1" a="1"/>
  <c r="K833" i="1" s="1"/>
  <c r="K834" i="1" a="1"/>
  <c r="K834" i="1" s="1"/>
  <c r="K835" i="1" a="1"/>
  <c r="K835" i="1" s="1"/>
  <c r="K836" i="1" a="1"/>
  <c r="K836" i="1" s="1"/>
  <c r="K837" i="1" a="1"/>
  <c r="K837" i="1" s="1"/>
  <c r="K838" i="1" a="1"/>
  <c r="K838" i="1" s="1"/>
  <c r="K839" i="1" a="1"/>
  <c r="K839" i="1" s="1"/>
  <c r="K840" i="1" a="1"/>
  <c r="K840" i="1" s="1"/>
  <c r="K841" i="1" a="1"/>
  <c r="K841" i="1" s="1"/>
  <c r="K842" i="1" a="1"/>
  <c r="K842" i="1" s="1"/>
  <c r="K843" i="1" a="1"/>
  <c r="K843" i="1" s="1"/>
  <c r="K844" i="1" a="1"/>
  <c r="K844" i="1" s="1"/>
  <c r="K845" i="1" a="1"/>
  <c r="K845" i="1" s="1"/>
  <c r="K846" i="1" a="1"/>
  <c r="K846" i="1" s="1"/>
  <c r="K847" i="1" a="1"/>
  <c r="K847" i="1" s="1"/>
  <c r="K848" i="1" a="1"/>
  <c r="K848" i="1" s="1"/>
  <c r="K849" i="1" a="1"/>
  <c r="K849" i="1" s="1"/>
  <c r="K850" i="1" a="1"/>
  <c r="K850" i="1" s="1"/>
  <c r="K851" i="1" a="1"/>
  <c r="K851" i="1" s="1"/>
  <c r="K852" i="1" a="1"/>
  <c r="K852" i="1" s="1"/>
  <c r="K853" i="1" a="1"/>
  <c r="K853" i="1" s="1"/>
  <c r="K854" i="1" a="1"/>
  <c r="K854" i="1" s="1"/>
  <c r="K855" i="1" a="1"/>
  <c r="K855" i="1" s="1"/>
  <c r="K856" i="1" a="1"/>
  <c r="K856" i="1" s="1"/>
  <c r="K857" i="1" a="1"/>
  <c r="K857" i="1" s="1"/>
  <c r="K858" i="1" a="1"/>
  <c r="K858" i="1" s="1"/>
  <c r="K859" i="1" a="1"/>
  <c r="K859" i="1" s="1"/>
  <c r="K860" i="1" a="1"/>
  <c r="K860" i="1" s="1"/>
  <c r="K861" i="1" a="1"/>
  <c r="K861" i="1" s="1"/>
  <c r="K862" i="1" a="1"/>
  <c r="K862" i="1" s="1"/>
  <c r="K863" i="1" a="1"/>
  <c r="K863" i="1" s="1"/>
  <c r="K864" i="1" a="1"/>
  <c r="K864" i="1" s="1"/>
  <c r="K865" i="1" a="1"/>
  <c r="K865" i="1" s="1"/>
  <c r="K866" i="1" a="1"/>
  <c r="K866" i="1" s="1"/>
  <c r="K867" i="1" a="1"/>
  <c r="K867" i="1" s="1"/>
  <c r="K868" i="1" a="1"/>
  <c r="K868" i="1" s="1"/>
  <c r="K869" i="1" a="1"/>
  <c r="K869" i="1" s="1"/>
  <c r="K870" i="1" a="1"/>
  <c r="K870" i="1" s="1"/>
  <c r="K871" i="1" a="1"/>
  <c r="K871" i="1" s="1"/>
  <c r="K872" i="1" a="1"/>
  <c r="K872" i="1" s="1"/>
  <c r="K873" i="1" a="1"/>
  <c r="K873" i="1" s="1"/>
  <c r="K874" i="1" a="1"/>
  <c r="K874" i="1" s="1"/>
  <c r="K875" i="1" a="1"/>
  <c r="K875" i="1" s="1"/>
  <c r="K876" i="1" a="1"/>
  <c r="K876" i="1" s="1"/>
  <c r="K877" i="1" a="1"/>
  <c r="K877" i="1" s="1"/>
  <c r="K878" i="1" a="1"/>
  <c r="K878" i="1" s="1"/>
  <c r="K879" i="1" a="1"/>
  <c r="K879" i="1" s="1"/>
  <c r="K880" i="1" a="1"/>
  <c r="K880" i="1" s="1"/>
  <c r="K881" i="1" a="1"/>
  <c r="K881" i="1" s="1"/>
  <c r="K882" i="1" a="1"/>
  <c r="K882" i="1" s="1"/>
  <c r="K883" i="1" a="1"/>
  <c r="K883" i="1" s="1"/>
  <c r="K884" i="1" a="1"/>
  <c r="K884" i="1" s="1"/>
  <c r="K885" i="1" a="1"/>
  <c r="K885" i="1" s="1"/>
  <c r="K886" i="1" a="1"/>
  <c r="K886" i="1" s="1"/>
  <c r="K887" i="1" a="1"/>
  <c r="K887" i="1" s="1"/>
  <c r="K888" i="1" a="1"/>
  <c r="K888" i="1" s="1"/>
  <c r="K889" i="1" a="1"/>
  <c r="K889" i="1" s="1"/>
  <c r="K890" i="1" a="1"/>
  <c r="K890" i="1" s="1"/>
  <c r="K891" i="1" a="1"/>
  <c r="K891" i="1" s="1"/>
  <c r="K892" i="1" a="1"/>
  <c r="K892" i="1" s="1"/>
  <c r="K893" i="1" a="1"/>
  <c r="K893" i="1" s="1"/>
  <c r="K894" i="1" a="1"/>
  <c r="K894" i="1" s="1"/>
  <c r="K895" i="1" a="1"/>
  <c r="K895" i="1" s="1"/>
  <c r="K896" i="1" a="1"/>
  <c r="K896" i="1" s="1"/>
  <c r="K897" i="1" a="1"/>
  <c r="K897" i="1" s="1"/>
  <c r="K898" i="1" a="1"/>
  <c r="K898" i="1" s="1"/>
  <c r="K899" i="1" a="1"/>
  <c r="K899" i="1" s="1"/>
  <c r="K900" i="1" a="1"/>
  <c r="K900" i="1" s="1"/>
  <c r="K901" i="1" a="1"/>
  <c r="K901" i="1" s="1"/>
  <c r="K902" i="1" a="1"/>
  <c r="K902" i="1" s="1"/>
  <c r="K903" i="1" a="1"/>
  <c r="K903" i="1" s="1"/>
  <c r="K904" i="1" a="1"/>
  <c r="K904" i="1" s="1"/>
  <c r="K905" i="1" a="1"/>
  <c r="K905" i="1" s="1"/>
  <c r="K906" i="1" a="1"/>
  <c r="K906" i="1" s="1"/>
  <c r="K907" i="1" a="1"/>
  <c r="K907" i="1" s="1"/>
  <c r="K908" i="1" a="1"/>
  <c r="K908" i="1" s="1"/>
  <c r="K909" i="1" a="1"/>
  <c r="K909" i="1" s="1"/>
  <c r="K910" i="1" a="1"/>
  <c r="K910" i="1" s="1"/>
  <c r="K911" i="1" a="1"/>
  <c r="K911" i="1" s="1"/>
  <c r="K912" i="1" a="1"/>
  <c r="K912" i="1" s="1"/>
  <c r="K913" i="1" a="1"/>
  <c r="K913" i="1" s="1"/>
  <c r="K914" i="1" a="1"/>
  <c r="K914" i="1" s="1"/>
  <c r="K915" i="1" a="1"/>
  <c r="K915" i="1" s="1"/>
  <c r="K916" i="1" a="1"/>
  <c r="K916" i="1" s="1"/>
  <c r="K917" i="1" a="1"/>
  <c r="K917" i="1" s="1"/>
  <c r="K918" i="1" a="1"/>
  <c r="K918" i="1" s="1"/>
  <c r="K919" i="1" a="1"/>
  <c r="K919" i="1" s="1"/>
  <c r="K920" i="1" a="1"/>
  <c r="K920" i="1" s="1"/>
  <c r="K921" i="1" a="1"/>
  <c r="K921" i="1" s="1"/>
  <c r="K922" i="1" a="1"/>
  <c r="K922" i="1" s="1"/>
  <c r="K923" i="1" a="1"/>
  <c r="K923" i="1" s="1"/>
  <c r="K924" i="1" a="1"/>
  <c r="K924" i="1" s="1"/>
  <c r="K925" i="1" a="1"/>
  <c r="K925" i="1" s="1"/>
  <c r="K926" i="1" a="1"/>
  <c r="K926" i="1" s="1"/>
  <c r="K927" i="1" a="1"/>
  <c r="K927" i="1" s="1"/>
  <c r="K928" i="1" a="1"/>
  <c r="K928" i="1" s="1"/>
  <c r="K929" i="1" a="1"/>
  <c r="K929" i="1" s="1"/>
  <c r="K930" i="1" a="1"/>
  <c r="K930" i="1" s="1"/>
  <c r="K931" i="1" a="1"/>
  <c r="K931" i="1" s="1"/>
  <c r="K932" i="1" a="1"/>
  <c r="K932" i="1" s="1"/>
  <c r="K933" i="1" a="1"/>
  <c r="K933" i="1" s="1"/>
  <c r="K934" i="1" a="1"/>
  <c r="K934" i="1" s="1"/>
  <c r="K935" i="1" a="1"/>
  <c r="K935" i="1" s="1"/>
  <c r="K936" i="1" a="1"/>
  <c r="K936" i="1" s="1"/>
  <c r="K937" i="1" a="1"/>
  <c r="K937" i="1" s="1"/>
  <c r="K938" i="1" a="1"/>
  <c r="K938" i="1" s="1"/>
  <c r="K939" i="1" a="1"/>
  <c r="K939" i="1" s="1"/>
  <c r="K940" i="1" a="1"/>
  <c r="K940" i="1" s="1"/>
  <c r="K941" i="1" a="1"/>
  <c r="K941" i="1" s="1"/>
  <c r="K942" i="1" a="1"/>
  <c r="K942" i="1" s="1"/>
  <c r="K943" i="1" a="1"/>
  <c r="K943" i="1" s="1"/>
  <c r="K944" i="1" a="1"/>
  <c r="K944" i="1" s="1"/>
  <c r="K945" i="1" a="1"/>
  <c r="K945" i="1" s="1"/>
  <c r="K946" i="1" a="1"/>
  <c r="K946" i="1" s="1"/>
  <c r="K947" i="1" a="1"/>
  <c r="K947" i="1" s="1"/>
  <c r="K948" i="1" a="1"/>
  <c r="K948" i="1" s="1"/>
  <c r="K949" i="1" a="1"/>
  <c r="K949" i="1" s="1"/>
  <c r="K950" i="1" a="1"/>
  <c r="K950" i="1" s="1"/>
  <c r="K951" i="1" a="1"/>
  <c r="K951" i="1" s="1"/>
  <c r="K952" i="1" a="1"/>
  <c r="K952" i="1" s="1"/>
  <c r="K953" i="1" a="1"/>
  <c r="K953" i="1" s="1"/>
  <c r="K954" i="1" a="1"/>
  <c r="K954" i="1" s="1"/>
  <c r="K955" i="1" a="1"/>
  <c r="K955" i="1" s="1"/>
  <c r="K956" i="1" a="1"/>
  <c r="K956" i="1" s="1"/>
  <c r="K957" i="1" a="1"/>
  <c r="K957" i="1" s="1"/>
  <c r="K958" i="1" a="1"/>
  <c r="K958" i="1" s="1"/>
  <c r="K959" i="1" a="1"/>
  <c r="K959" i="1" s="1"/>
  <c r="K960" i="1" a="1"/>
  <c r="K960" i="1" s="1"/>
  <c r="K961" i="1" a="1"/>
  <c r="K961" i="1" s="1"/>
  <c r="K962" i="1" a="1"/>
  <c r="K962" i="1" s="1"/>
  <c r="K963" i="1" a="1"/>
  <c r="K963" i="1" s="1"/>
  <c r="K964" i="1" a="1"/>
  <c r="K964" i="1" s="1"/>
  <c r="K965" i="1" a="1"/>
  <c r="K965" i="1" s="1"/>
  <c r="K966" i="1" a="1"/>
  <c r="K966" i="1" s="1"/>
  <c r="K967" i="1" a="1"/>
  <c r="K967" i="1" s="1"/>
  <c r="K968" i="1" a="1"/>
  <c r="K968" i="1" s="1"/>
  <c r="K969" i="1" a="1"/>
  <c r="K969" i="1" s="1"/>
  <c r="K970" i="1" a="1"/>
  <c r="K970" i="1" s="1"/>
  <c r="K971" i="1" a="1"/>
  <c r="K971" i="1" s="1"/>
  <c r="K972" i="1" a="1"/>
  <c r="K972" i="1" s="1"/>
  <c r="K973" i="1" a="1"/>
  <c r="K973" i="1" s="1"/>
  <c r="K974" i="1" a="1"/>
  <c r="K974" i="1" s="1"/>
  <c r="K975" i="1" a="1"/>
  <c r="K975" i="1" s="1"/>
  <c r="K976" i="1" a="1"/>
  <c r="K976" i="1" s="1"/>
  <c r="K977" i="1" a="1"/>
  <c r="K977" i="1" s="1"/>
  <c r="K978" i="1" a="1"/>
  <c r="K978" i="1" s="1"/>
  <c r="K979" i="1" a="1"/>
  <c r="K979" i="1" s="1"/>
  <c r="K980" i="1" a="1"/>
  <c r="K980" i="1" s="1"/>
  <c r="K981" i="1" a="1"/>
  <c r="K981" i="1" s="1"/>
  <c r="K982" i="1" a="1"/>
  <c r="K982" i="1" s="1"/>
  <c r="K983" i="1" a="1"/>
  <c r="K983" i="1" s="1"/>
  <c r="K984" i="1" a="1"/>
  <c r="K984" i="1" s="1"/>
  <c r="K985" i="1" a="1"/>
  <c r="K985" i="1" s="1"/>
  <c r="K986" i="1" a="1"/>
  <c r="K986" i="1" s="1"/>
  <c r="K987" i="1" a="1"/>
  <c r="K987" i="1" s="1"/>
  <c r="K988" i="1" a="1"/>
  <c r="K988" i="1" s="1"/>
  <c r="K989" i="1" a="1"/>
  <c r="K989" i="1" s="1"/>
  <c r="K990" i="1" a="1"/>
  <c r="K990" i="1" s="1"/>
  <c r="K991" i="1" a="1"/>
  <c r="K991" i="1" s="1"/>
  <c r="K992" i="1" a="1"/>
  <c r="K992" i="1" s="1"/>
  <c r="K993" i="1" a="1"/>
  <c r="K993" i="1" s="1"/>
  <c r="K994" i="1" a="1"/>
  <c r="K994" i="1" s="1"/>
  <c r="K995" i="1" a="1"/>
  <c r="K995" i="1" s="1"/>
  <c r="K996" i="1" a="1"/>
  <c r="K996" i="1" s="1"/>
  <c r="K997" i="1" a="1"/>
  <c r="K997" i="1" s="1"/>
  <c r="K998" i="1" a="1"/>
  <c r="K998" i="1" s="1"/>
  <c r="K999" i="1" a="1"/>
  <c r="K999" i="1" s="1"/>
  <c r="K1000" i="1" a="1"/>
  <c r="K1000" i="1" s="1"/>
  <c r="K1001" i="1" a="1"/>
  <c r="K1001" i="1" s="1"/>
  <c r="K1002" i="1" a="1"/>
  <c r="K1002" i="1" s="1"/>
  <c r="K1003" i="1" a="1"/>
  <c r="K1003" i="1" s="1"/>
  <c r="K1004" i="1" a="1"/>
  <c r="K1004" i="1" s="1"/>
  <c r="K1005" i="1" a="1"/>
  <c r="K1005" i="1" s="1"/>
  <c r="K1006" i="1" a="1"/>
  <c r="K1006" i="1" s="1"/>
  <c r="K1007" i="1" a="1"/>
  <c r="K1007" i="1" s="1"/>
  <c r="K1008" i="1" a="1"/>
  <c r="K1008" i="1" s="1"/>
  <c r="K1009" i="1" a="1"/>
  <c r="K1009" i="1" s="1"/>
  <c r="K1010" i="1" a="1"/>
  <c r="K1010" i="1" s="1"/>
  <c r="K1011" i="1" a="1"/>
  <c r="K1011" i="1" s="1"/>
  <c r="K1012" i="1" a="1"/>
  <c r="K1012" i="1" s="1"/>
  <c r="K1013" i="1" a="1"/>
  <c r="K1013" i="1" s="1"/>
  <c r="K1014" i="1" a="1"/>
  <c r="K1014" i="1" s="1"/>
  <c r="K1015" i="1" a="1"/>
  <c r="K1015" i="1" s="1"/>
  <c r="K1016" i="1" a="1"/>
  <c r="K1016" i="1" s="1"/>
  <c r="K1017" i="1" a="1"/>
  <c r="K1017" i="1" s="1"/>
  <c r="K1018" i="1" a="1"/>
  <c r="K1018" i="1" s="1"/>
  <c r="K1019" i="1" a="1"/>
  <c r="K1019" i="1" s="1"/>
  <c r="K1020" i="1" a="1"/>
  <c r="K1020" i="1" s="1"/>
  <c r="K1021" i="1" a="1"/>
  <c r="K1021" i="1" s="1"/>
  <c r="K1022" i="1" a="1"/>
  <c r="K1022" i="1" s="1"/>
  <c r="K1023" i="1" a="1"/>
  <c r="K1023" i="1" s="1"/>
  <c r="K1024" i="1" a="1"/>
  <c r="K1024" i="1" s="1"/>
  <c r="K1025" i="1" a="1"/>
  <c r="K1025" i="1" s="1"/>
  <c r="K1026" i="1" a="1"/>
  <c r="K1026" i="1" s="1"/>
  <c r="K1027" i="1" a="1"/>
  <c r="K1027" i="1" s="1"/>
  <c r="K1028" i="1" a="1"/>
  <c r="K1028" i="1" s="1"/>
  <c r="K1029" i="1" a="1"/>
  <c r="K1029" i="1" s="1"/>
  <c r="K1030" i="1" a="1"/>
  <c r="K1030" i="1" s="1"/>
  <c r="K1031" i="1" a="1"/>
  <c r="K1031" i="1" s="1"/>
  <c r="K1032" i="1" a="1"/>
  <c r="K1032" i="1" s="1"/>
  <c r="K1033" i="1" a="1"/>
  <c r="K1033" i="1" s="1"/>
  <c r="K1034" i="1" a="1"/>
  <c r="K1034" i="1" s="1"/>
  <c r="K1035" i="1" a="1"/>
  <c r="K1035" i="1" s="1"/>
  <c r="K1036" i="1" a="1"/>
  <c r="K1036" i="1" s="1"/>
  <c r="K1037" i="1" a="1"/>
  <c r="K1037" i="1" s="1"/>
  <c r="K1038" i="1" a="1"/>
  <c r="K1038" i="1" s="1"/>
  <c r="K1039" i="1" a="1"/>
  <c r="K1039" i="1" s="1"/>
  <c r="K1040" i="1" a="1"/>
  <c r="K1040" i="1" s="1"/>
  <c r="K1041" i="1" a="1"/>
  <c r="K1041" i="1" s="1"/>
  <c r="K1042" i="1" a="1"/>
  <c r="K1042" i="1" s="1"/>
  <c r="K1043" i="1" a="1"/>
  <c r="K1043" i="1" s="1"/>
  <c r="K1044" i="1" a="1"/>
  <c r="K1044" i="1" s="1"/>
  <c r="K1045" i="1" a="1"/>
  <c r="K1045" i="1" s="1"/>
  <c r="K1046" i="1" a="1"/>
  <c r="K1046" i="1" s="1"/>
  <c r="K1047" i="1" a="1"/>
  <c r="K1047" i="1" s="1"/>
  <c r="K1048" i="1" a="1"/>
  <c r="K1048" i="1" s="1"/>
  <c r="K1049" i="1" a="1"/>
  <c r="K1049" i="1" s="1"/>
  <c r="K1050" i="1" a="1"/>
  <c r="K1050" i="1" s="1"/>
  <c r="K1051" i="1" a="1"/>
  <c r="K1051" i="1" s="1"/>
  <c r="K1052" i="1" a="1"/>
  <c r="K1052" i="1" s="1"/>
  <c r="K1053" i="1" a="1"/>
  <c r="K1053" i="1" s="1"/>
  <c r="K1054" i="1" a="1"/>
  <c r="K1054" i="1" s="1"/>
  <c r="K1055" i="1" a="1"/>
  <c r="K1055" i="1" s="1"/>
  <c r="K1056" i="1" a="1"/>
  <c r="K1056" i="1" s="1"/>
  <c r="K1057" i="1" a="1"/>
  <c r="K1057" i="1" s="1"/>
  <c r="K1058" i="1" a="1"/>
  <c r="K1058" i="1" s="1"/>
  <c r="K1059" i="1" a="1"/>
  <c r="K1059" i="1" s="1"/>
  <c r="K1060" i="1" a="1"/>
  <c r="K1060" i="1" s="1"/>
  <c r="K1061" i="1" a="1"/>
  <c r="K1061" i="1" s="1"/>
  <c r="K1062" i="1" a="1"/>
  <c r="K1062" i="1" s="1"/>
  <c r="K1063" i="1" a="1"/>
  <c r="K1063" i="1" s="1"/>
  <c r="K1064" i="1" a="1"/>
  <c r="K1064" i="1" s="1"/>
  <c r="K1065" i="1" a="1"/>
  <c r="K1065" i="1" s="1"/>
  <c r="K1066" i="1" a="1"/>
  <c r="K1066" i="1" s="1"/>
  <c r="K1067" i="1" a="1"/>
  <c r="K1067" i="1" s="1"/>
  <c r="K1068" i="1" a="1"/>
  <c r="K1068" i="1" s="1"/>
  <c r="K1069" i="1" a="1"/>
  <c r="K1069" i="1" s="1"/>
  <c r="K1070" i="1" a="1"/>
  <c r="K1070" i="1" s="1"/>
  <c r="K1071" i="1" a="1"/>
  <c r="K1071" i="1" s="1"/>
  <c r="K1072" i="1" a="1"/>
  <c r="K1072" i="1" s="1"/>
  <c r="K1073" i="1" a="1"/>
  <c r="K1073" i="1" s="1"/>
  <c r="K1074" i="1" a="1"/>
  <c r="K1074" i="1" s="1"/>
  <c r="K1075" i="1" a="1"/>
  <c r="K1075" i="1" s="1"/>
  <c r="K1076" i="1" a="1"/>
  <c r="K1076" i="1" s="1"/>
  <c r="K1077" i="1" a="1"/>
  <c r="K1077" i="1" s="1"/>
  <c r="K1078" i="1" a="1"/>
  <c r="K1078" i="1" s="1"/>
  <c r="K1079" i="1" a="1"/>
  <c r="K1079" i="1" s="1"/>
  <c r="K1080" i="1" a="1"/>
  <c r="K1080" i="1" s="1"/>
  <c r="K1081" i="1" a="1"/>
  <c r="K1081" i="1" s="1"/>
  <c r="K1082" i="1" a="1"/>
  <c r="K1082" i="1" s="1"/>
  <c r="K1083" i="1" a="1"/>
  <c r="K1083" i="1" s="1"/>
  <c r="K1084" i="1" a="1"/>
  <c r="K1084" i="1" s="1"/>
  <c r="K1085" i="1" a="1"/>
  <c r="K1085" i="1" s="1"/>
  <c r="K1086" i="1" a="1"/>
  <c r="K1086" i="1" s="1"/>
  <c r="K1087" i="1" a="1"/>
  <c r="K1087" i="1" s="1"/>
  <c r="K1088" i="1" a="1"/>
  <c r="K1088" i="1" s="1"/>
  <c r="K1089" i="1" a="1"/>
  <c r="K1089" i="1"/>
  <c r="K1090" i="1" a="1"/>
  <c r="K1090" i="1" s="1"/>
  <c r="K1091" i="1" a="1"/>
  <c r="K1091" i="1" s="1"/>
  <c r="K1092" i="1" a="1"/>
  <c r="K1092" i="1" s="1"/>
  <c r="K1093" i="1" a="1"/>
  <c r="K1093" i="1" s="1"/>
  <c r="K1094" i="1" a="1"/>
  <c r="K1094" i="1" s="1"/>
  <c r="K1095" i="1" a="1"/>
  <c r="K1095" i="1" s="1"/>
  <c r="K1096" i="1" a="1"/>
  <c r="K1096" i="1" s="1"/>
  <c r="K1097" i="1" a="1"/>
  <c r="K1097" i="1" s="1"/>
  <c r="K1098" i="1" a="1"/>
  <c r="K1098" i="1" s="1"/>
  <c r="K1099" i="1" a="1"/>
  <c r="K1099" i="1" s="1"/>
  <c r="K1100" i="1" a="1"/>
  <c r="K1100" i="1" s="1"/>
  <c r="K1101" i="1" a="1"/>
  <c r="K1101" i="1" s="1"/>
  <c r="K1102" i="1" a="1"/>
  <c r="K1102" i="1" s="1"/>
  <c r="K1103" i="1" a="1"/>
  <c r="K1103" i="1" s="1"/>
  <c r="K1104" i="1" a="1"/>
  <c r="K1104" i="1" s="1"/>
  <c r="K1105" i="1" a="1"/>
  <c r="K1105" i="1" s="1"/>
  <c r="K1106" i="1" a="1"/>
  <c r="K1106" i="1" s="1"/>
  <c r="K1107" i="1" a="1"/>
  <c r="K1107" i="1" s="1"/>
  <c r="K1108" i="1" a="1"/>
  <c r="K1108" i="1" s="1"/>
  <c r="K1109" i="1" a="1"/>
  <c r="K1109" i="1" s="1"/>
  <c r="K1110" i="1" a="1"/>
  <c r="K1110" i="1" s="1"/>
  <c r="K1111" i="1" a="1"/>
  <c r="K1111" i="1" s="1"/>
  <c r="K1112" i="1" a="1"/>
  <c r="K1112" i="1" s="1"/>
  <c r="K1113" i="1" a="1"/>
  <c r="K1113" i="1" s="1"/>
  <c r="K1114" i="1" a="1"/>
  <c r="K1114" i="1" s="1"/>
  <c r="K1115" i="1" a="1"/>
  <c r="K1115" i="1" s="1"/>
  <c r="K1116" i="1" a="1"/>
  <c r="K1116" i="1" s="1"/>
  <c r="K1117" i="1" a="1"/>
  <c r="K1117" i="1" s="1"/>
  <c r="K1118" i="1" a="1"/>
  <c r="K1118" i="1" s="1"/>
  <c r="K1119" i="1" a="1"/>
  <c r="K1119" i="1" s="1"/>
  <c r="K1120" i="1" a="1"/>
  <c r="K1120" i="1" s="1"/>
  <c r="K1121" i="1" a="1"/>
  <c r="K1121" i="1" s="1"/>
  <c r="K1122" i="1" a="1"/>
  <c r="K1122" i="1" s="1"/>
  <c r="K1123" i="1" a="1"/>
  <c r="K1123" i="1" s="1"/>
  <c r="K1124" i="1" a="1"/>
  <c r="K1124" i="1" s="1"/>
  <c r="K1125" i="1" a="1"/>
  <c r="K1125" i="1" s="1"/>
  <c r="K1126" i="1" a="1"/>
  <c r="K1126" i="1" s="1"/>
  <c r="K1127" i="1" a="1"/>
  <c r="K1127" i="1" s="1"/>
  <c r="K1128" i="1" a="1"/>
  <c r="K1128" i="1" s="1"/>
  <c r="K1129" i="1" a="1"/>
  <c r="K1129" i="1" s="1"/>
  <c r="K1130" i="1" a="1"/>
  <c r="K1130" i="1" s="1"/>
  <c r="K1131" i="1" a="1"/>
  <c r="K1131" i="1" s="1"/>
  <c r="K1132" i="1" a="1"/>
  <c r="K1132" i="1" s="1"/>
  <c r="K1133" i="1" a="1"/>
  <c r="K1133" i="1" s="1"/>
  <c r="K1134" i="1" a="1"/>
  <c r="K1134" i="1" s="1"/>
  <c r="K1135" i="1" a="1"/>
  <c r="K1135" i="1" s="1"/>
  <c r="K1136" i="1" a="1"/>
  <c r="K1136" i="1" s="1"/>
  <c r="K1137" i="1" a="1"/>
  <c r="K1137" i="1" s="1"/>
  <c r="K1138" i="1" a="1"/>
  <c r="K1138" i="1" s="1"/>
  <c r="K1139" i="1" a="1"/>
  <c r="K1139" i="1" s="1"/>
  <c r="K1140" i="1" a="1"/>
  <c r="K1140" i="1" s="1"/>
  <c r="K1141" i="1" a="1"/>
  <c r="K1141" i="1" s="1"/>
  <c r="K1142" i="1" a="1"/>
  <c r="K1142" i="1" s="1"/>
  <c r="K1143" i="1" a="1"/>
  <c r="K1143" i="1" s="1"/>
  <c r="K1144" i="1" a="1"/>
  <c r="K1144" i="1" s="1"/>
  <c r="K1145" i="1" a="1"/>
  <c r="K1145" i="1" s="1"/>
  <c r="K1146" i="1" a="1"/>
  <c r="K1146" i="1" s="1"/>
  <c r="K1147" i="1" a="1"/>
  <c r="K1147" i="1" s="1"/>
  <c r="K1148" i="1" a="1"/>
  <c r="K1148" i="1" s="1"/>
  <c r="K1149" i="1" a="1"/>
  <c r="K1149" i="1" s="1"/>
  <c r="K1150" i="1" a="1"/>
  <c r="K1150" i="1" s="1"/>
  <c r="K1151" i="1" a="1"/>
  <c r="K1151" i="1" s="1"/>
  <c r="K1152" i="1" a="1"/>
  <c r="K1152" i="1" s="1"/>
  <c r="K1153" i="1" a="1"/>
  <c r="K1153" i="1" s="1"/>
  <c r="K1154" i="1" a="1"/>
  <c r="K1154" i="1" s="1"/>
  <c r="K1155" i="1" a="1"/>
  <c r="K1155" i="1" s="1"/>
  <c r="K1156" i="1" a="1"/>
  <c r="K1156" i="1" s="1"/>
  <c r="K1157" i="1" a="1"/>
  <c r="K1157" i="1" s="1"/>
  <c r="K1158" i="1" a="1"/>
  <c r="K1158" i="1" s="1"/>
  <c r="K1159" i="1" a="1"/>
  <c r="K1159" i="1" s="1"/>
  <c r="K1160" i="1" a="1"/>
  <c r="K1160" i="1" s="1"/>
  <c r="K1161" i="1" a="1"/>
  <c r="K1161" i="1" s="1"/>
  <c r="K1162" i="1" a="1"/>
  <c r="K1162" i="1" s="1"/>
  <c r="K1163" i="1" a="1"/>
  <c r="K1163" i="1" s="1"/>
  <c r="K1164" i="1" a="1"/>
  <c r="K1164" i="1" s="1"/>
  <c r="K1165" i="1" a="1"/>
  <c r="K1165" i="1" s="1"/>
  <c r="K1166" i="1" a="1"/>
  <c r="K1166" i="1" s="1"/>
  <c r="K1167" i="1" a="1"/>
  <c r="K1167" i="1" s="1"/>
  <c r="K1168" i="1" a="1"/>
  <c r="K1168" i="1" s="1"/>
  <c r="K1169" i="1" a="1"/>
  <c r="K1169" i="1" s="1"/>
  <c r="K1170" i="1" a="1"/>
  <c r="K1170" i="1" s="1"/>
  <c r="K1171" i="1" a="1"/>
  <c r="K1171" i="1" s="1"/>
  <c r="K1172" i="1" a="1"/>
  <c r="K1172" i="1" s="1"/>
  <c r="K1173" i="1" a="1"/>
  <c r="K1173" i="1" s="1"/>
  <c r="K1174" i="1" a="1"/>
  <c r="K1174" i="1" s="1"/>
  <c r="K1175" i="1" a="1"/>
  <c r="K1175" i="1" s="1"/>
  <c r="K1176" i="1" a="1"/>
  <c r="K1176" i="1" s="1"/>
  <c r="K1177" i="1" a="1"/>
  <c r="K1177" i="1" s="1"/>
  <c r="K1178" i="1" a="1"/>
  <c r="K1178" i="1" s="1"/>
  <c r="K1179" i="1" a="1"/>
  <c r="K1179" i="1" s="1"/>
  <c r="K1180" i="1" a="1"/>
  <c r="K1180" i="1" s="1"/>
  <c r="K1181" i="1" a="1"/>
  <c r="K1181" i="1" s="1"/>
  <c r="K1182" i="1" a="1"/>
  <c r="K1182" i="1" s="1"/>
  <c r="K1183" i="1" a="1"/>
  <c r="K1183" i="1" s="1"/>
  <c r="K1184" i="1" a="1"/>
  <c r="K1184" i="1" s="1"/>
  <c r="K1185" i="1" a="1"/>
  <c r="K1185" i="1" s="1"/>
  <c r="K1186" i="1" a="1"/>
  <c r="K1186" i="1" s="1"/>
  <c r="K1187" i="1" a="1"/>
  <c r="K1187" i="1" s="1"/>
  <c r="K1188" i="1" a="1"/>
  <c r="K1188" i="1" s="1"/>
  <c r="K1189" i="1" a="1"/>
  <c r="K1189" i="1" s="1"/>
  <c r="K1190" i="1" a="1"/>
  <c r="K1190" i="1" s="1"/>
  <c r="K1191" i="1" a="1"/>
  <c r="K1191" i="1" s="1"/>
  <c r="K1192" i="1" a="1"/>
  <c r="K1192" i="1" s="1"/>
  <c r="K1193" i="1" a="1"/>
  <c r="K1193" i="1" s="1"/>
  <c r="K1194" i="1" a="1"/>
  <c r="K1194" i="1" s="1"/>
  <c r="K1195" i="1" a="1"/>
  <c r="K1195" i="1" s="1"/>
  <c r="K1196" i="1" a="1"/>
  <c r="K1196" i="1" s="1"/>
  <c r="K1197" i="1" a="1"/>
  <c r="K1197" i="1" s="1"/>
  <c r="K1198" i="1" a="1"/>
  <c r="K1198" i="1" s="1"/>
  <c r="K1199" i="1" a="1"/>
  <c r="K1199" i="1" s="1"/>
  <c r="K1200" i="1" a="1"/>
  <c r="K1200" i="1" s="1"/>
  <c r="K1201" i="1" a="1"/>
  <c r="K1201" i="1" s="1"/>
  <c r="K1202" i="1" a="1"/>
  <c r="K1202" i="1" s="1"/>
  <c r="K1203" i="1" a="1"/>
  <c r="K1203" i="1" s="1"/>
  <c r="K1204" i="1" a="1"/>
  <c r="K1204" i="1" s="1"/>
  <c r="K1205" i="1" a="1"/>
  <c r="K1205" i="1" s="1"/>
  <c r="K1206" i="1" a="1"/>
  <c r="K1206" i="1" s="1"/>
  <c r="K1207" i="1" a="1"/>
  <c r="K1207" i="1" s="1"/>
  <c r="K1208" i="1" a="1"/>
  <c r="K1208" i="1" s="1"/>
  <c r="K1209" i="1" a="1"/>
  <c r="K1209" i="1" s="1"/>
  <c r="K1210" i="1" a="1"/>
  <c r="K1210" i="1" s="1"/>
  <c r="K1211" i="1" a="1"/>
  <c r="K1211" i="1" s="1"/>
  <c r="K1212" i="1" a="1"/>
  <c r="K1212" i="1" s="1"/>
  <c r="K1213" i="1" a="1"/>
  <c r="K1213" i="1" s="1"/>
  <c r="K1214" i="1" a="1"/>
  <c r="K1214" i="1" s="1"/>
  <c r="K1215" i="1" a="1"/>
  <c r="K1215" i="1" s="1"/>
  <c r="K1216" i="1" a="1"/>
  <c r="K1216" i="1" s="1"/>
  <c r="K1217" i="1" a="1"/>
  <c r="K1217" i="1" s="1"/>
  <c r="K1218" i="1" a="1"/>
  <c r="K1218" i="1"/>
  <c r="K1219" i="1" a="1"/>
  <c r="K1219" i="1" s="1"/>
  <c r="K1220" i="1" a="1"/>
  <c r="K1220" i="1" s="1"/>
  <c r="K1221" i="1" a="1"/>
  <c r="K1221" i="1" s="1"/>
  <c r="K1222" i="1" a="1"/>
  <c r="K1222" i="1" s="1"/>
  <c r="K1223" i="1" a="1"/>
  <c r="K1223" i="1" s="1"/>
  <c r="K1224" i="1" a="1"/>
  <c r="K1224" i="1" s="1"/>
  <c r="K1225" i="1" a="1"/>
  <c r="K1225" i="1" s="1"/>
  <c r="K1226" i="1" a="1"/>
  <c r="K1226" i="1" s="1"/>
  <c r="K1227" i="1" a="1"/>
  <c r="K1227" i="1" s="1"/>
  <c r="K1228" i="1" a="1"/>
  <c r="K1228" i="1" s="1"/>
  <c r="K1229" i="1" a="1"/>
  <c r="K1229" i="1" s="1"/>
  <c r="K1230" i="1" a="1"/>
  <c r="K1230" i="1" s="1"/>
  <c r="K1231" i="1" a="1"/>
  <c r="K1231" i="1" s="1"/>
  <c r="K1232" i="1" a="1"/>
  <c r="K1232" i="1" s="1"/>
  <c r="K1233" i="1" a="1"/>
  <c r="K1233" i="1" s="1"/>
  <c r="K1234" i="1" a="1"/>
  <c r="K1234" i="1" s="1"/>
  <c r="K1235" i="1" a="1"/>
  <c r="K1235" i="1" s="1"/>
  <c r="K1236" i="1" a="1"/>
  <c r="K1236" i="1" s="1"/>
  <c r="K1237" i="1" a="1"/>
  <c r="K1237" i="1" s="1"/>
  <c r="K1238" i="1" a="1"/>
  <c r="K1238" i="1" s="1"/>
  <c r="K1239" i="1" a="1"/>
  <c r="K1239" i="1" s="1"/>
  <c r="K1240" i="1" a="1"/>
  <c r="K1240" i="1" s="1"/>
  <c r="K1241" i="1" a="1"/>
  <c r="K1241" i="1" s="1"/>
  <c r="K1242" i="1" a="1"/>
  <c r="K1242" i="1" s="1"/>
  <c r="K1243" i="1" a="1"/>
  <c r="K1243" i="1" s="1"/>
  <c r="K1244" i="1" a="1"/>
  <c r="K1244" i="1" s="1"/>
  <c r="K1245" i="1" a="1"/>
  <c r="K1245" i="1" s="1"/>
  <c r="K1246" i="1" a="1"/>
  <c r="K1246" i="1" s="1"/>
  <c r="K1247" i="1" a="1"/>
  <c r="K1247" i="1" s="1"/>
  <c r="K1248" i="1" a="1"/>
  <c r="K1248" i="1" s="1"/>
  <c r="K1249" i="1" a="1"/>
  <c r="K1249" i="1" s="1"/>
  <c r="K1250" i="1" a="1"/>
  <c r="K1250" i="1" s="1"/>
  <c r="K1251" i="1" a="1"/>
  <c r="K1251" i="1" s="1"/>
  <c r="K1252" i="1" a="1"/>
  <c r="K1252" i="1" s="1"/>
  <c r="K1253" i="1" a="1"/>
  <c r="K1253" i="1" s="1"/>
  <c r="K1254" i="1" a="1"/>
  <c r="K1254" i="1" s="1"/>
  <c r="K1255" i="1" a="1"/>
  <c r="K1255" i="1" s="1"/>
  <c r="K1256" i="1" a="1"/>
  <c r="K1256" i="1" s="1"/>
  <c r="K1257" i="1" a="1"/>
  <c r="K1257" i="1" s="1"/>
  <c r="K1258" i="1" a="1"/>
  <c r="K1258" i="1" s="1"/>
  <c r="K1259" i="1" a="1"/>
  <c r="K1259" i="1" s="1"/>
  <c r="K1260" i="1" a="1"/>
  <c r="K1260" i="1" s="1"/>
  <c r="K1261" i="1" a="1"/>
  <c r="K1261" i="1" s="1"/>
  <c r="K1262" i="1" a="1"/>
  <c r="K1262" i="1" s="1"/>
  <c r="K1263" i="1" a="1"/>
  <c r="K1263" i="1" s="1"/>
  <c r="K1264" i="1" a="1"/>
  <c r="K1264" i="1" s="1"/>
  <c r="K1265" i="1" a="1"/>
  <c r="K1265" i="1" s="1"/>
  <c r="K1266" i="1" a="1"/>
  <c r="K1266" i="1" s="1"/>
  <c r="K1267" i="1" a="1"/>
  <c r="K1267" i="1" s="1"/>
  <c r="K1268" i="1" a="1"/>
  <c r="K1268" i="1" s="1"/>
  <c r="K1269" i="1" a="1"/>
  <c r="K1269" i="1" s="1"/>
  <c r="K1270" i="1" a="1"/>
  <c r="K1270" i="1" s="1"/>
  <c r="K1271" i="1" a="1"/>
  <c r="K1271" i="1" s="1"/>
  <c r="K1272" i="1" a="1"/>
  <c r="K1272" i="1" s="1"/>
  <c r="K1273" i="1" a="1"/>
  <c r="K1273" i="1" s="1"/>
  <c r="K1274" i="1" a="1"/>
  <c r="K1274" i="1" s="1"/>
  <c r="K1275" i="1" a="1"/>
  <c r="K1275" i="1" s="1"/>
  <c r="K1276" i="1" a="1"/>
  <c r="K1276" i="1" s="1"/>
  <c r="K1277" i="1" a="1"/>
  <c r="K1277" i="1" s="1"/>
  <c r="K1278" i="1" a="1"/>
  <c r="K1278" i="1" s="1"/>
  <c r="K1279" i="1" a="1"/>
  <c r="K1279" i="1" s="1"/>
  <c r="K1280" i="1" a="1"/>
  <c r="K1280" i="1" s="1"/>
  <c r="K1281" i="1" a="1"/>
  <c r="K1281" i="1" s="1"/>
  <c r="K1282" i="1" a="1"/>
  <c r="K1282" i="1" s="1"/>
  <c r="K1283" i="1" a="1"/>
  <c r="K1283" i="1" s="1"/>
  <c r="K1284" i="1" a="1"/>
  <c r="K1284" i="1" s="1"/>
  <c r="K1285" i="1" a="1"/>
  <c r="K1285" i="1" s="1"/>
  <c r="K1286" i="1" a="1"/>
  <c r="K1286" i="1" s="1"/>
  <c r="K1287" i="1" a="1"/>
  <c r="K1287" i="1" s="1"/>
  <c r="K1288" i="1" a="1"/>
  <c r="K1288" i="1" s="1"/>
  <c r="K1289" i="1" a="1"/>
  <c r="K1289" i="1" s="1"/>
  <c r="K1290" i="1" a="1"/>
  <c r="K1290" i="1" s="1"/>
  <c r="K1291" i="1" a="1"/>
  <c r="K1291" i="1" s="1"/>
  <c r="K1292" i="1" a="1"/>
  <c r="K1292" i="1" s="1"/>
  <c r="K1293" i="1" a="1"/>
  <c r="K1293" i="1" s="1"/>
  <c r="K1294" i="1" a="1"/>
  <c r="K1294" i="1" s="1"/>
  <c r="K1295" i="1" a="1"/>
  <c r="K1295" i="1" s="1"/>
  <c r="K1296" i="1" a="1"/>
  <c r="K1296" i="1" s="1"/>
  <c r="K1297" i="1" a="1"/>
  <c r="K1297" i="1" s="1"/>
  <c r="K1298" i="1" a="1"/>
  <c r="K1298" i="1" s="1"/>
  <c r="K1299" i="1" a="1"/>
  <c r="K1299" i="1" s="1"/>
  <c r="K1300" i="1" a="1"/>
  <c r="K1300" i="1" s="1"/>
  <c r="K1301" i="1" a="1"/>
  <c r="K1301" i="1" s="1"/>
  <c r="K1302" i="1" a="1"/>
  <c r="K1302" i="1" s="1"/>
  <c r="K1303" i="1" a="1"/>
  <c r="K1303" i="1" s="1"/>
  <c r="K1304" i="1" a="1"/>
  <c r="K1304" i="1" s="1"/>
  <c r="K1305" i="1" a="1"/>
  <c r="K1305" i="1" s="1"/>
  <c r="K1306" i="1" a="1"/>
  <c r="K1306" i="1" s="1"/>
  <c r="K1307" i="1" a="1"/>
  <c r="K1307" i="1" s="1"/>
  <c r="K1308" i="1" a="1"/>
  <c r="K1308" i="1" s="1"/>
  <c r="K1309" i="1" a="1"/>
  <c r="K1309" i="1" s="1"/>
  <c r="K1310" i="1" a="1"/>
  <c r="K1310" i="1" s="1"/>
  <c r="K1311" i="1" a="1"/>
  <c r="K1311" i="1" s="1"/>
  <c r="K1312" i="1" a="1"/>
  <c r="K1312" i="1" s="1"/>
  <c r="K1313" i="1" a="1"/>
  <c r="K1313" i="1" s="1"/>
  <c r="K1314" i="1" a="1"/>
  <c r="K1314" i="1" s="1"/>
  <c r="K1315" i="1" a="1"/>
  <c r="K1315" i="1" s="1"/>
  <c r="K1316" i="1" a="1"/>
  <c r="K1316" i="1" s="1"/>
  <c r="K1317" i="1" a="1"/>
  <c r="K1317" i="1" s="1"/>
  <c r="K1318" i="1" a="1"/>
  <c r="K1318" i="1" s="1"/>
  <c r="K1319" i="1" a="1"/>
  <c r="K1319" i="1" s="1"/>
  <c r="K1320" i="1" a="1"/>
  <c r="K1320" i="1" s="1"/>
  <c r="K1321" i="1" a="1"/>
  <c r="K1321" i="1" s="1"/>
  <c r="K1322" i="1" a="1"/>
  <c r="K1322" i="1" s="1"/>
  <c r="K1323" i="1" a="1"/>
  <c r="K1323" i="1" s="1"/>
  <c r="K1324" i="1" a="1"/>
  <c r="K1324" i="1" s="1"/>
  <c r="K1325" i="1" a="1"/>
  <c r="K1325" i="1" s="1"/>
  <c r="K1326" i="1" a="1"/>
  <c r="K1326" i="1" s="1"/>
  <c r="K1327" i="1" a="1"/>
  <c r="K1327" i="1" s="1"/>
  <c r="K1328" i="1" a="1"/>
  <c r="K1328" i="1" s="1"/>
  <c r="K1329" i="1" a="1"/>
  <c r="K1329" i="1" s="1"/>
  <c r="K1330" i="1" a="1"/>
  <c r="K1330" i="1" s="1"/>
  <c r="K1331" i="1" a="1"/>
  <c r="K1331" i="1" s="1"/>
  <c r="K1332" i="1" a="1"/>
  <c r="K1332" i="1" s="1"/>
  <c r="K1333" i="1" a="1"/>
  <c r="K1333" i="1" s="1"/>
  <c r="K1334" i="1" a="1"/>
  <c r="K1334" i="1" s="1"/>
  <c r="K1335" i="1" a="1"/>
  <c r="K1335" i="1" s="1"/>
  <c r="K1336" i="1" a="1"/>
  <c r="K1336" i="1" s="1"/>
  <c r="K1337" i="1" a="1"/>
  <c r="K1337" i="1" s="1"/>
  <c r="K1338" i="1" a="1"/>
  <c r="K1338" i="1" s="1"/>
  <c r="K1339" i="1" a="1"/>
  <c r="K1339" i="1" s="1"/>
  <c r="K1340" i="1" a="1"/>
  <c r="K1340" i="1" s="1"/>
  <c r="K1341" i="1" a="1"/>
  <c r="K1341" i="1" s="1"/>
  <c r="K1342" i="1" a="1"/>
  <c r="K1342" i="1" s="1"/>
  <c r="K1343" i="1" a="1"/>
  <c r="K1343" i="1" s="1"/>
  <c r="K1344" i="1" a="1"/>
  <c r="K1344" i="1" s="1"/>
  <c r="K1345" i="1" a="1"/>
  <c r="K1345" i="1" s="1"/>
  <c r="K1346" i="1" a="1"/>
  <c r="K1346" i="1" s="1"/>
  <c r="K1347" i="1" a="1"/>
  <c r="K1347" i="1" s="1"/>
  <c r="K1348" i="1" a="1"/>
  <c r="K1348" i="1" s="1"/>
  <c r="K1349" i="1" a="1"/>
  <c r="K1349" i="1" s="1"/>
  <c r="K1350" i="1" a="1"/>
  <c r="K1350" i="1" s="1"/>
  <c r="K1351" i="1" a="1"/>
  <c r="K1351" i="1" s="1"/>
  <c r="K1352" i="1" a="1"/>
  <c r="K1352" i="1" s="1"/>
  <c r="K1353" i="1" a="1"/>
  <c r="K1353" i="1" s="1"/>
  <c r="K1354" i="1" a="1"/>
  <c r="K1354" i="1" s="1"/>
  <c r="K1355" i="1" a="1"/>
  <c r="K1355" i="1" s="1"/>
  <c r="K1356" i="1" a="1"/>
  <c r="K1356" i="1" s="1"/>
  <c r="K1357" i="1" a="1"/>
  <c r="K1357" i="1" s="1"/>
  <c r="K1358" i="1" a="1"/>
  <c r="K1358" i="1" s="1"/>
  <c r="K1359" i="1" a="1"/>
  <c r="K1359" i="1" s="1"/>
  <c r="K1360" i="1" a="1"/>
  <c r="K1360" i="1" s="1"/>
  <c r="K1361" i="1" a="1"/>
  <c r="K1361" i="1" s="1"/>
  <c r="K1362" i="1" a="1"/>
  <c r="K1362" i="1" s="1"/>
  <c r="K1363" i="1" a="1"/>
  <c r="K1363" i="1" s="1"/>
  <c r="G2" i="1"/>
  <c r="H2" i="1" s="1" a="1"/>
  <c r="H2" i="1" s="1"/>
  <c r="G3" i="1"/>
  <c r="H3" i="1" s="1" a="1"/>
  <c r="H3" i="1" s="1"/>
  <c r="G4" i="1"/>
  <c r="H4" i="1" s="1" a="1"/>
  <c r="H4" i="1" s="1"/>
  <c r="G5" i="1"/>
  <c r="H5" i="1" s="1" a="1"/>
  <c r="H5" i="1" s="1"/>
  <c r="G6" i="1"/>
  <c r="H6" i="1" s="1" a="1"/>
  <c r="H6" i="1" s="1"/>
  <c r="G7" i="1"/>
  <c r="H7" i="1" s="1" a="1"/>
  <c r="H7" i="1" s="1"/>
  <c r="G8" i="1"/>
  <c r="H8" i="1" s="1" a="1"/>
  <c r="H8" i="1" s="1"/>
  <c r="G9" i="1"/>
  <c r="H9" i="1" s="1" a="1"/>
  <c r="H9" i="1" s="1"/>
  <c r="G10" i="1"/>
  <c r="H10" i="1" s="1" a="1"/>
  <c r="H10" i="1" s="1"/>
  <c r="G11" i="1"/>
  <c r="H11" i="1" s="1" a="1"/>
  <c r="H11" i="1" s="1"/>
  <c r="G12" i="1"/>
  <c r="H12" i="1" s="1" a="1"/>
  <c r="H12" i="1" s="1"/>
  <c r="G13" i="1"/>
  <c r="H13" i="1" s="1" a="1"/>
  <c r="H13" i="1" s="1"/>
  <c r="G14" i="1"/>
  <c r="H14" i="1" s="1" a="1"/>
  <c r="H14" i="1" s="1"/>
  <c r="G15" i="1"/>
  <c r="H15" i="1" s="1" a="1"/>
  <c r="H15" i="1" s="1"/>
  <c r="G16" i="1"/>
  <c r="H16" i="1" s="1" a="1"/>
  <c r="H16" i="1" s="1"/>
  <c r="G17" i="1"/>
  <c r="H17" i="1" s="1" a="1"/>
  <c r="H17" i="1" s="1"/>
  <c r="G18" i="1"/>
  <c r="H18" i="1" s="1" a="1"/>
  <c r="H18" i="1" s="1"/>
  <c r="G19" i="1"/>
  <c r="H19" i="1" s="1" a="1"/>
  <c r="H19" i="1" s="1"/>
  <c r="G20" i="1"/>
  <c r="H20" i="1" s="1" a="1"/>
  <c r="H20" i="1" s="1"/>
  <c r="G21" i="1"/>
  <c r="H21" i="1" s="1" a="1"/>
  <c r="H21" i="1" s="1"/>
  <c r="G22" i="1"/>
  <c r="H22" i="1" s="1" a="1"/>
  <c r="H22" i="1" s="1"/>
  <c r="G23" i="1"/>
  <c r="H23" i="1" s="1" a="1"/>
  <c r="H23" i="1" s="1"/>
  <c r="G24" i="1"/>
  <c r="H24" i="1" s="1" a="1"/>
  <c r="H24" i="1" s="1"/>
  <c r="G25" i="1"/>
  <c r="H25" i="1" s="1" a="1"/>
  <c r="H25" i="1" s="1"/>
  <c r="G26" i="1"/>
  <c r="H26" i="1" s="1" a="1"/>
  <c r="H26" i="1" s="1"/>
  <c r="G27" i="1"/>
  <c r="H27" i="1" s="1" a="1"/>
  <c r="H27" i="1" s="1"/>
  <c r="G28" i="1"/>
  <c r="H28" i="1" s="1" a="1"/>
  <c r="H28" i="1" s="1"/>
  <c r="G29" i="1"/>
  <c r="H29" i="1" s="1" a="1"/>
  <c r="H29" i="1" s="1"/>
  <c r="G30" i="1"/>
  <c r="H30" i="1" s="1" a="1"/>
  <c r="H30" i="1" s="1"/>
  <c r="G31" i="1"/>
  <c r="H31" i="1" s="1" a="1"/>
  <c r="H31" i="1" s="1"/>
  <c r="G32" i="1"/>
  <c r="H32" i="1" s="1" a="1"/>
  <c r="H32" i="1" s="1"/>
  <c r="G33" i="1"/>
  <c r="H33" i="1" s="1" a="1"/>
  <c r="H33" i="1" s="1"/>
  <c r="G34" i="1"/>
  <c r="H34" i="1" s="1" a="1"/>
  <c r="H34" i="1" s="1"/>
  <c r="G35" i="1"/>
  <c r="H35" i="1" s="1" a="1"/>
  <c r="H35" i="1" s="1"/>
  <c r="G36" i="1"/>
  <c r="H36" i="1" s="1" a="1"/>
  <c r="H36" i="1" s="1"/>
  <c r="G37" i="1"/>
  <c r="H37" i="1" s="1" a="1"/>
  <c r="H37" i="1" s="1"/>
  <c r="G38" i="1"/>
  <c r="H38" i="1" s="1" a="1"/>
  <c r="H38" i="1" s="1"/>
  <c r="G39" i="1"/>
  <c r="H39" i="1" s="1" a="1"/>
  <c r="H39" i="1" s="1"/>
  <c r="G40" i="1"/>
  <c r="H40" i="1" s="1" a="1"/>
  <c r="H40" i="1" s="1"/>
  <c r="G41" i="1"/>
  <c r="H41" i="1" s="1" a="1"/>
  <c r="H41" i="1" s="1"/>
  <c r="G42" i="1"/>
  <c r="H42" i="1" s="1" a="1"/>
  <c r="H42" i="1" s="1"/>
  <c r="G43" i="1"/>
  <c r="H43" i="1" s="1" a="1"/>
  <c r="H43" i="1" s="1"/>
  <c r="G44" i="1"/>
  <c r="H44" i="1" s="1" a="1"/>
  <c r="H44" i="1" s="1"/>
  <c r="G45" i="1"/>
  <c r="H45" i="1" s="1" a="1"/>
  <c r="H45" i="1" s="1"/>
  <c r="G46" i="1"/>
  <c r="H46" i="1" s="1" a="1"/>
  <c r="H46" i="1" s="1"/>
  <c r="G47" i="1"/>
  <c r="H47" i="1" s="1" a="1"/>
  <c r="H47" i="1" s="1"/>
  <c r="G48" i="1"/>
  <c r="H48" i="1" s="1" a="1"/>
  <c r="H48" i="1" s="1"/>
  <c r="G49" i="1"/>
  <c r="H49" i="1" s="1" a="1"/>
  <c r="H49" i="1" s="1"/>
  <c r="G50" i="1"/>
  <c r="H50" i="1" s="1" a="1"/>
  <c r="H50" i="1" s="1"/>
  <c r="G51" i="1"/>
  <c r="H51" i="1" s="1" a="1"/>
  <c r="H51" i="1" s="1"/>
  <c r="G52" i="1"/>
  <c r="H52" i="1" s="1" a="1"/>
  <c r="H52" i="1" s="1"/>
  <c r="G53" i="1"/>
  <c r="H53" i="1" s="1" a="1"/>
  <c r="H53" i="1" s="1"/>
  <c r="G54" i="1"/>
  <c r="H54" i="1" s="1" a="1"/>
  <c r="H54" i="1" s="1"/>
  <c r="G55" i="1"/>
  <c r="H55" i="1" s="1" a="1"/>
  <c r="H55" i="1" s="1"/>
  <c r="G56" i="1"/>
  <c r="H56" i="1" s="1" a="1"/>
  <c r="H56" i="1" s="1"/>
  <c r="G57" i="1"/>
  <c r="H57" i="1" s="1" a="1"/>
  <c r="H57" i="1" s="1"/>
  <c r="G58" i="1"/>
  <c r="H58" i="1" s="1" a="1"/>
  <c r="H58" i="1" s="1"/>
  <c r="G59" i="1"/>
  <c r="H59" i="1" s="1" a="1"/>
  <c r="H59" i="1" s="1"/>
  <c r="G60" i="1"/>
  <c r="H60" i="1" s="1" a="1"/>
  <c r="H60" i="1" s="1"/>
  <c r="G61" i="1"/>
  <c r="H61" i="1" s="1" a="1"/>
  <c r="H61" i="1" s="1"/>
  <c r="G62" i="1"/>
  <c r="H62" i="1" s="1" a="1"/>
  <c r="H62" i="1" s="1"/>
  <c r="G63" i="1"/>
  <c r="H63" i="1" s="1" a="1"/>
  <c r="H63" i="1" s="1"/>
  <c r="G64" i="1"/>
  <c r="H64" i="1" s="1" a="1"/>
  <c r="H64" i="1" s="1"/>
  <c r="G65" i="1"/>
  <c r="H65" i="1" s="1" a="1"/>
  <c r="H65" i="1" s="1"/>
  <c r="G66" i="1"/>
  <c r="H66" i="1" s="1" a="1"/>
  <c r="H66" i="1" s="1"/>
  <c r="G67" i="1"/>
  <c r="H67" i="1" s="1" a="1"/>
  <c r="H67" i="1" s="1"/>
  <c r="G68" i="1"/>
  <c r="H68" i="1" s="1" a="1"/>
  <c r="H68" i="1" s="1"/>
  <c r="G69" i="1"/>
  <c r="H69" i="1" s="1" a="1"/>
  <c r="H69" i="1" s="1"/>
  <c r="G70" i="1"/>
  <c r="H70" i="1" s="1" a="1"/>
  <c r="H70" i="1" s="1"/>
  <c r="G71" i="1"/>
  <c r="H71" i="1" s="1" a="1"/>
  <c r="H71" i="1" s="1"/>
  <c r="G72" i="1"/>
  <c r="H72" i="1" s="1" a="1"/>
  <c r="H72" i="1" s="1"/>
  <c r="G73" i="1"/>
  <c r="H73" i="1" s="1" a="1"/>
  <c r="H73" i="1" s="1"/>
  <c r="G74" i="1"/>
  <c r="H74" i="1" s="1" a="1"/>
  <c r="H74" i="1" s="1"/>
  <c r="G75" i="1"/>
  <c r="H75" i="1" s="1" a="1"/>
  <c r="H75" i="1" s="1"/>
  <c r="G76" i="1"/>
  <c r="H76" i="1" s="1" a="1"/>
  <c r="H76" i="1" s="1"/>
  <c r="G77" i="1"/>
  <c r="H77" i="1" s="1" a="1"/>
  <c r="H77" i="1" s="1"/>
  <c r="G78" i="1"/>
  <c r="H78" i="1" s="1" a="1"/>
  <c r="H78" i="1" s="1"/>
  <c r="G79" i="1"/>
  <c r="H79" i="1" s="1" a="1"/>
  <c r="H79" i="1" s="1"/>
  <c r="G80" i="1"/>
  <c r="H80" i="1" s="1" a="1"/>
  <c r="H80" i="1" s="1"/>
  <c r="G81" i="1"/>
  <c r="H81" i="1" s="1" a="1"/>
  <c r="H81" i="1" s="1"/>
  <c r="G82" i="1"/>
  <c r="H82" i="1" s="1" a="1"/>
  <c r="H82" i="1" s="1"/>
  <c r="G83" i="1"/>
  <c r="H83" i="1" s="1" a="1"/>
  <c r="H83" i="1" s="1"/>
  <c r="G84" i="1"/>
  <c r="H84" i="1" s="1" a="1"/>
  <c r="H84" i="1" s="1"/>
  <c r="G85" i="1"/>
  <c r="H85" i="1" s="1" a="1"/>
  <c r="H85" i="1" s="1"/>
  <c r="G86" i="1"/>
  <c r="H86" i="1" s="1" a="1"/>
  <c r="H86" i="1" s="1"/>
  <c r="G87" i="1"/>
  <c r="H87" i="1" s="1" a="1"/>
  <c r="H87" i="1" s="1"/>
  <c r="G88" i="1"/>
  <c r="H88" i="1" s="1" a="1"/>
  <c r="H88" i="1" s="1"/>
  <c r="G89" i="1"/>
  <c r="H89" i="1" s="1" a="1"/>
  <c r="H89" i="1" s="1"/>
  <c r="G90" i="1"/>
  <c r="H90" i="1" s="1" a="1"/>
  <c r="H90" i="1" s="1"/>
  <c r="G91" i="1"/>
  <c r="H91" i="1" s="1" a="1"/>
  <c r="H91" i="1" s="1"/>
  <c r="G92" i="1"/>
  <c r="H92" i="1" s="1" a="1"/>
  <c r="H92" i="1" s="1"/>
  <c r="G93" i="1"/>
  <c r="H93" i="1" s="1" a="1"/>
  <c r="H93" i="1" s="1"/>
  <c r="G94" i="1"/>
  <c r="H94" i="1" s="1" a="1"/>
  <c r="H94" i="1" s="1"/>
  <c r="G95" i="1"/>
  <c r="H95" i="1" s="1" a="1"/>
  <c r="H95" i="1" s="1"/>
  <c r="G96" i="1"/>
  <c r="H96" i="1" s="1" a="1"/>
  <c r="H96" i="1" s="1"/>
  <c r="G97" i="1"/>
  <c r="H97" i="1" s="1" a="1"/>
  <c r="H97" i="1" s="1"/>
  <c r="G98" i="1"/>
  <c r="H98" i="1" s="1" a="1"/>
  <c r="H98" i="1" s="1"/>
  <c r="G99" i="1"/>
  <c r="H99" i="1" s="1" a="1"/>
  <c r="H99" i="1" s="1"/>
  <c r="G100" i="1"/>
  <c r="H100" i="1" s="1" a="1"/>
  <c r="H100" i="1" s="1"/>
  <c r="G101" i="1"/>
  <c r="H101" i="1" s="1" a="1"/>
  <c r="H101" i="1" s="1"/>
  <c r="G102" i="1"/>
  <c r="H102" i="1" s="1" a="1"/>
  <c r="H102" i="1" s="1"/>
  <c r="G103" i="1"/>
  <c r="H103" i="1" s="1" a="1"/>
  <c r="H103" i="1" s="1"/>
  <c r="G104" i="1"/>
  <c r="H104" i="1" s="1" a="1"/>
  <c r="H104" i="1" s="1"/>
  <c r="G105" i="1"/>
  <c r="H105" i="1" s="1" a="1"/>
  <c r="H105" i="1" s="1"/>
  <c r="G106" i="1"/>
  <c r="H106" i="1" s="1" a="1"/>
  <c r="H106" i="1" s="1"/>
  <c r="G107" i="1"/>
  <c r="H107" i="1" s="1" a="1"/>
  <c r="H107" i="1" s="1"/>
  <c r="G108" i="1"/>
  <c r="H108" i="1" s="1" a="1"/>
  <c r="H108" i="1" s="1"/>
  <c r="G109" i="1"/>
  <c r="H109" i="1" s="1" a="1"/>
  <c r="H109" i="1" s="1"/>
  <c r="G110" i="1"/>
  <c r="H110" i="1" s="1" a="1"/>
  <c r="H110" i="1" s="1"/>
  <c r="G111" i="1"/>
  <c r="H111" i="1" s="1" a="1"/>
  <c r="H111" i="1" s="1"/>
  <c r="G112" i="1"/>
  <c r="H112" i="1" s="1" a="1"/>
  <c r="H112" i="1" s="1"/>
  <c r="G113" i="1"/>
  <c r="H113" i="1" s="1" a="1"/>
  <c r="H113" i="1" s="1"/>
  <c r="G114" i="1"/>
  <c r="H114" i="1" s="1" a="1"/>
  <c r="H114" i="1" s="1"/>
  <c r="G115" i="1"/>
  <c r="H115" i="1" s="1" a="1"/>
  <c r="H115" i="1" s="1"/>
  <c r="G116" i="1"/>
  <c r="H116" i="1" s="1" a="1"/>
  <c r="H116" i="1" s="1"/>
  <c r="G117" i="1"/>
  <c r="H117" i="1" s="1" a="1"/>
  <c r="H117" i="1" s="1"/>
  <c r="G118" i="1"/>
  <c r="H118" i="1" s="1" a="1"/>
  <c r="H118" i="1" s="1"/>
  <c r="G119" i="1"/>
  <c r="H119" i="1" s="1" a="1"/>
  <c r="H119" i="1" s="1"/>
  <c r="G120" i="1"/>
  <c r="H120" i="1" s="1" a="1"/>
  <c r="H120" i="1" s="1"/>
  <c r="G121" i="1"/>
  <c r="H121" i="1" s="1" a="1"/>
  <c r="H121" i="1" s="1"/>
  <c r="G122" i="1"/>
  <c r="H122" i="1" s="1" a="1"/>
  <c r="H122" i="1" s="1"/>
  <c r="G123" i="1"/>
  <c r="H123" i="1" s="1" a="1"/>
  <c r="H123" i="1" s="1"/>
  <c r="G124" i="1"/>
  <c r="H124" i="1" s="1" a="1"/>
  <c r="H124" i="1" s="1"/>
  <c r="G125" i="1"/>
  <c r="H125" i="1" s="1" a="1"/>
  <c r="H125" i="1" s="1"/>
  <c r="G126" i="1"/>
  <c r="H126" i="1" s="1" a="1"/>
  <c r="H126" i="1" s="1"/>
  <c r="G127" i="1"/>
  <c r="H127" i="1" s="1" a="1"/>
  <c r="H127" i="1" s="1"/>
  <c r="G128" i="1"/>
  <c r="H128" i="1" s="1" a="1"/>
  <c r="H128" i="1" s="1"/>
  <c r="G129" i="1"/>
  <c r="H129" i="1" s="1" a="1"/>
  <c r="H129" i="1" s="1"/>
  <c r="G130" i="1"/>
  <c r="H130" i="1" s="1" a="1"/>
  <c r="H130" i="1" s="1"/>
  <c r="G131" i="1"/>
  <c r="H131" i="1" s="1" a="1"/>
  <c r="H131" i="1" s="1"/>
  <c r="G132" i="1"/>
  <c r="H132" i="1" s="1" a="1"/>
  <c r="H132" i="1" s="1"/>
  <c r="G133" i="1"/>
  <c r="H133" i="1" s="1" a="1"/>
  <c r="H133" i="1" s="1"/>
  <c r="G134" i="1"/>
  <c r="H134" i="1" s="1" a="1"/>
  <c r="H134" i="1" s="1"/>
  <c r="G135" i="1"/>
  <c r="H135" i="1" s="1" a="1"/>
  <c r="H135" i="1" s="1"/>
  <c r="G136" i="1"/>
  <c r="H136" i="1" s="1" a="1"/>
  <c r="H136" i="1" s="1"/>
  <c r="G137" i="1"/>
  <c r="H137" i="1" s="1" a="1"/>
  <c r="H137" i="1" s="1"/>
  <c r="G138" i="1"/>
  <c r="H138" i="1" s="1" a="1"/>
  <c r="H138" i="1" s="1"/>
  <c r="G139" i="1"/>
  <c r="H139" i="1" s="1" a="1"/>
  <c r="H139" i="1" s="1"/>
  <c r="G140" i="1"/>
  <c r="H140" i="1" s="1" a="1"/>
  <c r="H140" i="1" s="1"/>
  <c r="G141" i="1"/>
  <c r="H141" i="1" s="1" a="1"/>
  <c r="H141" i="1" s="1"/>
  <c r="G142" i="1"/>
  <c r="H142" i="1" s="1" a="1"/>
  <c r="H142" i="1" s="1"/>
  <c r="G143" i="1"/>
  <c r="H143" i="1" s="1" a="1"/>
  <c r="H143" i="1" s="1"/>
  <c r="G144" i="1"/>
  <c r="H144" i="1" s="1" a="1"/>
  <c r="H144" i="1" s="1"/>
  <c r="G145" i="1"/>
  <c r="H145" i="1" s="1" a="1"/>
  <c r="H145" i="1" s="1"/>
  <c r="G146" i="1"/>
  <c r="H146" i="1" s="1" a="1"/>
  <c r="H146" i="1" s="1"/>
  <c r="G147" i="1"/>
  <c r="H147" i="1" s="1" a="1"/>
  <c r="H147" i="1" s="1"/>
  <c r="G148" i="1"/>
  <c r="H148" i="1" s="1" a="1"/>
  <c r="H148" i="1" s="1"/>
  <c r="G149" i="1"/>
  <c r="H149" i="1" s="1" a="1"/>
  <c r="H149" i="1" s="1"/>
  <c r="G150" i="1"/>
  <c r="H150" i="1" s="1" a="1"/>
  <c r="H150" i="1" s="1"/>
  <c r="G151" i="1"/>
  <c r="H151" i="1" s="1" a="1"/>
  <c r="H151" i="1" s="1"/>
  <c r="G152" i="1"/>
  <c r="H152" i="1" s="1" a="1"/>
  <c r="H152" i="1" s="1"/>
  <c r="G153" i="1"/>
  <c r="H153" i="1" s="1" a="1"/>
  <c r="H153" i="1" s="1"/>
  <c r="G154" i="1"/>
  <c r="H154" i="1" s="1" a="1"/>
  <c r="H154" i="1" s="1"/>
  <c r="G155" i="1"/>
  <c r="H155" i="1" s="1" a="1"/>
  <c r="H155" i="1" s="1"/>
  <c r="G156" i="1"/>
  <c r="H156" i="1" s="1" a="1"/>
  <c r="H156" i="1" s="1"/>
  <c r="G157" i="1"/>
  <c r="H157" i="1" s="1" a="1"/>
  <c r="H157" i="1" s="1"/>
  <c r="G158" i="1"/>
  <c r="H158" i="1" s="1" a="1"/>
  <c r="H158" i="1" s="1"/>
  <c r="G159" i="1"/>
  <c r="H159" i="1" s="1" a="1"/>
  <c r="H159" i="1" s="1"/>
  <c r="G160" i="1"/>
  <c r="H160" i="1" s="1" a="1"/>
  <c r="H160" i="1" s="1"/>
  <c r="G161" i="1"/>
  <c r="H161" i="1" s="1" a="1"/>
  <c r="H161" i="1" s="1"/>
  <c r="G162" i="1"/>
  <c r="H162" i="1" s="1" a="1"/>
  <c r="H162" i="1" s="1"/>
  <c r="G163" i="1"/>
  <c r="H163" i="1" s="1" a="1"/>
  <c r="H163" i="1" s="1"/>
  <c r="G164" i="1"/>
  <c r="H164" i="1" s="1" a="1"/>
  <c r="H164" i="1" s="1"/>
  <c r="G165" i="1"/>
  <c r="H165" i="1" s="1" a="1"/>
  <c r="H165" i="1" s="1"/>
  <c r="G166" i="1"/>
  <c r="H166" i="1" s="1" a="1"/>
  <c r="H166" i="1" s="1"/>
  <c r="G167" i="1"/>
  <c r="H167" i="1" s="1" a="1"/>
  <c r="H167" i="1" s="1"/>
  <c r="G168" i="1"/>
  <c r="H168" i="1" s="1" a="1"/>
  <c r="H168" i="1" s="1"/>
  <c r="G169" i="1"/>
  <c r="H169" i="1" s="1" a="1"/>
  <c r="H169" i="1" s="1"/>
  <c r="G170" i="1"/>
  <c r="H170" i="1" s="1" a="1"/>
  <c r="H170" i="1" s="1"/>
  <c r="G171" i="1"/>
  <c r="H171" i="1" s="1" a="1"/>
  <c r="H171" i="1" s="1"/>
  <c r="G172" i="1"/>
  <c r="H172" i="1" s="1" a="1"/>
  <c r="H172" i="1" s="1"/>
  <c r="G173" i="1"/>
  <c r="H173" i="1" s="1" a="1"/>
  <c r="H173" i="1" s="1"/>
  <c r="G174" i="1"/>
  <c r="H174" i="1" s="1" a="1"/>
  <c r="H174" i="1" s="1"/>
  <c r="G175" i="1"/>
  <c r="H175" i="1" s="1" a="1"/>
  <c r="H175" i="1" s="1"/>
  <c r="G176" i="1"/>
  <c r="H176" i="1" s="1" a="1"/>
  <c r="H176" i="1" s="1"/>
  <c r="G177" i="1"/>
  <c r="H177" i="1" s="1" a="1"/>
  <c r="H177" i="1" s="1"/>
  <c r="G178" i="1"/>
  <c r="H178" i="1" s="1" a="1"/>
  <c r="H178" i="1" s="1"/>
  <c r="G179" i="1"/>
  <c r="H179" i="1" s="1" a="1"/>
  <c r="H179" i="1" s="1"/>
  <c r="G180" i="1"/>
  <c r="H180" i="1" s="1" a="1"/>
  <c r="H180" i="1" s="1"/>
  <c r="G181" i="1"/>
  <c r="H181" i="1" s="1" a="1"/>
  <c r="H181" i="1" s="1"/>
  <c r="G182" i="1"/>
  <c r="H182" i="1" s="1" a="1"/>
  <c r="H182" i="1" s="1"/>
  <c r="G183" i="1"/>
  <c r="H183" i="1" s="1" a="1"/>
  <c r="H183" i="1" s="1"/>
  <c r="G184" i="1"/>
  <c r="H184" i="1" s="1" a="1"/>
  <c r="H184" i="1" s="1"/>
  <c r="G185" i="1"/>
  <c r="H185" i="1" s="1" a="1"/>
  <c r="H185" i="1" s="1"/>
  <c r="G186" i="1"/>
  <c r="H186" i="1" s="1" a="1"/>
  <c r="H186" i="1" s="1"/>
  <c r="G187" i="1"/>
  <c r="H187" i="1" s="1" a="1"/>
  <c r="H187" i="1" s="1"/>
  <c r="G188" i="1"/>
  <c r="H188" i="1" s="1" a="1"/>
  <c r="H188" i="1" s="1"/>
  <c r="G189" i="1"/>
  <c r="H189" i="1" s="1" a="1"/>
  <c r="H189" i="1" s="1"/>
  <c r="G190" i="1"/>
  <c r="H190" i="1" s="1" a="1"/>
  <c r="H190" i="1" s="1"/>
  <c r="G191" i="1"/>
  <c r="H191" i="1" s="1" a="1"/>
  <c r="H191" i="1" s="1"/>
  <c r="G192" i="1"/>
  <c r="H192" i="1" s="1" a="1"/>
  <c r="H192" i="1" s="1"/>
  <c r="G193" i="1"/>
  <c r="H193" i="1" s="1" a="1"/>
  <c r="H193" i="1" s="1"/>
  <c r="G194" i="1"/>
  <c r="H194" i="1" s="1" a="1"/>
  <c r="H194" i="1" s="1"/>
  <c r="G195" i="1"/>
  <c r="H195" i="1" s="1" a="1"/>
  <c r="H195" i="1" s="1"/>
  <c r="G196" i="1"/>
  <c r="H196" i="1" s="1" a="1"/>
  <c r="H196" i="1" s="1"/>
  <c r="G197" i="1"/>
  <c r="H197" i="1" s="1" a="1"/>
  <c r="H197" i="1" s="1"/>
  <c r="G198" i="1"/>
  <c r="H198" i="1" s="1" a="1"/>
  <c r="H198" i="1" s="1"/>
  <c r="G199" i="1"/>
  <c r="H199" i="1" s="1" a="1"/>
  <c r="H199" i="1" s="1"/>
  <c r="G200" i="1"/>
  <c r="H200" i="1" s="1" a="1"/>
  <c r="H200" i="1" s="1"/>
  <c r="G201" i="1"/>
  <c r="H201" i="1" s="1" a="1"/>
  <c r="H201" i="1" s="1"/>
  <c r="G202" i="1"/>
  <c r="H202" i="1" s="1" a="1"/>
  <c r="H202" i="1" s="1"/>
  <c r="G203" i="1"/>
  <c r="H203" i="1" s="1" a="1"/>
  <c r="H203" i="1" s="1"/>
  <c r="G204" i="1"/>
  <c r="H204" i="1" s="1" a="1"/>
  <c r="H204" i="1" s="1"/>
  <c r="G205" i="1"/>
  <c r="H205" i="1" s="1" a="1"/>
  <c r="H205" i="1" s="1"/>
  <c r="G206" i="1"/>
  <c r="H206" i="1" s="1" a="1"/>
  <c r="H206" i="1" s="1"/>
  <c r="G207" i="1"/>
  <c r="H207" i="1" s="1" a="1"/>
  <c r="H207" i="1" s="1"/>
  <c r="G208" i="1"/>
  <c r="H208" i="1" s="1" a="1"/>
  <c r="H208" i="1" s="1"/>
  <c r="G209" i="1"/>
  <c r="H209" i="1" s="1" a="1"/>
  <c r="H209" i="1" s="1"/>
  <c r="G210" i="1"/>
  <c r="H210" i="1" s="1" a="1"/>
  <c r="H210" i="1" s="1"/>
  <c r="G211" i="1"/>
  <c r="H211" i="1" s="1" a="1"/>
  <c r="H211" i="1" s="1"/>
  <c r="G212" i="1"/>
  <c r="H212" i="1" s="1" a="1"/>
  <c r="H212" i="1" s="1"/>
  <c r="G213" i="1"/>
  <c r="H213" i="1" s="1" a="1"/>
  <c r="H213" i="1" s="1"/>
  <c r="G214" i="1"/>
  <c r="H214" i="1" s="1" a="1"/>
  <c r="H214" i="1" s="1"/>
  <c r="G215" i="1"/>
  <c r="H215" i="1" s="1" a="1"/>
  <c r="H215" i="1" s="1"/>
  <c r="G216" i="1"/>
  <c r="H216" i="1" s="1" a="1"/>
  <c r="H216" i="1" s="1"/>
  <c r="G217" i="1"/>
  <c r="H217" i="1" s="1" a="1"/>
  <c r="H217" i="1" s="1"/>
  <c r="G218" i="1"/>
  <c r="H218" i="1" s="1" a="1"/>
  <c r="H218" i="1" s="1"/>
  <c r="G219" i="1"/>
  <c r="H219" i="1" s="1" a="1"/>
  <c r="H219" i="1" s="1"/>
  <c r="G220" i="1"/>
  <c r="H220" i="1" s="1" a="1"/>
  <c r="H220" i="1" s="1"/>
  <c r="G221" i="1"/>
  <c r="H221" i="1" s="1" a="1"/>
  <c r="H221" i="1" s="1"/>
  <c r="G222" i="1"/>
  <c r="H222" i="1" s="1" a="1"/>
  <c r="H222" i="1" s="1"/>
  <c r="G223" i="1"/>
  <c r="H223" i="1" s="1" a="1"/>
  <c r="H223" i="1" s="1"/>
  <c r="G224" i="1"/>
  <c r="H224" i="1" s="1" a="1"/>
  <c r="H224" i="1" s="1"/>
  <c r="G225" i="1"/>
  <c r="H225" i="1" s="1" a="1"/>
  <c r="H225" i="1" s="1"/>
  <c r="G226" i="1"/>
  <c r="H226" i="1" s="1" a="1"/>
  <c r="H226" i="1" s="1"/>
  <c r="G227" i="1"/>
  <c r="H227" i="1" s="1" a="1"/>
  <c r="H227" i="1" s="1"/>
  <c r="G228" i="1"/>
  <c r="H228" i="1" s="1" a="1"/>
  <c r="H228" i="1" s="1"/>
  <c r="G229" i="1"/>
  <c r="H229" i="1" s="1" a="1"/>
  <c r="H229" i="1" s="1"/>
  <c r="G230" i="1"/>
  <c r="H230" i="1" s="1" a="1"/>
  <c r="H230" i="1" s="1"/>
  <c r="G231" i="1"/>
  <c r="H231" i="1" s="1" a="1"/>
  <c r="H231" i="1" s="1"/>
  <c r="G232" i="1"/>
  <c r="H232" i="1" s="1" a="1"/>
  <c r="H232" i="1" s="1"/>
  <c r="G233" i="1"/>
  <c r="H233" i="1" s="1" a="1"/>
  <c r="H233" i="1" s="1"/>
  <c r="G234" i="1"/>
  <c r="H234" i="1" s="1" a="1"/>
  <c r="H234" i="1" s="1"/>
  <c r="G235" i="1"/>
  <c r="H235" i="1" s="1" a="1"/>
  <c r="H235" i="1" s="1"/>
  <c r="G236" i="1"/>
  <c r="H236" i="1" s="1" a="1"/>
  <c r="H236" i="1" s="1"/>
  <c r="G237" i="1"/>
  <c r="H237" i="1" s="1" a="1"/>
  <c r="H237" i="1" s="1"/>
  <c r="G238" i="1"/>
  <c r="H238" i="1" s="1" a="1"/>
  <c r="H238" i="1" s="1"/>
  <c r="G239" i="1"/>
  <c r="H239" i="1" s="1" a="1"/>
  <c r="H239" i="1" s="1"/>
  <c r="G240" i="1"/>
  <c r="H240" i="1" s="1" a="1"/>
  <c r="H240" i="1" s="1"/>
  <c r="G241" i="1"/>
  <c r="H241" i="1" s="1" a="1"/>
  <c r="H241" i="1" s="1"/>
  <c r="G242" i="1"/>
  <c r="H242" i="1" s="1" a="1"/>
  <c r="H242" i="1" s="1"/>
  <c r="G243" i="1"/>
  <c r="H243" i="1" s="1" a="1"/>
  <c r="H243" i="1" s="1"/>
  <c r="G244" i="1"/>
  <c r="H244" i="1" s="1" a="1"/>
  <c r="H244" i="1" s="1"/>
  <c r="G245" i="1"/>
  <c r="H245" i="1" s="1" a="1"/>
  <c r="H245" i="1" s="1"/>
  <c r="G246" i="1"/>
  <c r="H246" i="1" s="1" a="1"/>
  <c r="H246" i="1" s="1"/>
  <c r="G247" i="1"/>
  <c r="H247" i="1" s="1" a="1"/>
  <c r="H247" i="1" s="1"/>
  <c r="G248" i="1"/>
  <c r="H248" i="1" s="1" a="1"/>
  <c r="H248" i="1" s="1"/>
  <c r="G249" i="1"/>
  <c r="H249" i="1" s="1" a="1"/>
  <c r="H249" i="1" s="1"/>
  <c r="G250" i="1"/>
  <c r="H250" i="1" s="1" a="1"/>
  <c r="H250" i="1" s="1"/>
  <c r="G251" i="1"/>
  <c r="H251" i="1" s="1" a="1"/>
  <c r="H251" i="1" s="1"/>
  <c r="G252" i="1"/>
  <c r="H252" i="1" s="1" a="1"/>
  <c r="H252" i="1" s="1"/>
  <c r="G253" i="1"/>
  <c r="H253" i="1" s="1" a="1"/>
  <c r="H253" i="1" s="1"/>
  <c r="G254" i="1"/>
  <c r="H254" i="1" s="1" a="1"/>
  <c r="H254" i="1" s="1"/>
  <c r="G255" i="1"/>
  <c r="H255" i="1" s="1" a="1"/>
  <c r="H255" i="1" s="1"/>
  <c r="G256" i="1"/>
  <c r="H256" i="1" s="1" a="1"/>
  <c r="H256" i="1" s="1"/>
  <c r="G257" i="1"/>
  <c r="H257" i="1" s="1" a="1"/>
  <c r="H257" i="1" s="1"/>
  <c r="G258" i="1"/>
  <c r="H258" i="1" s="1" a="1"/>
  <c r="H258" i="1" s="1"/>
  <c r="G259" i="1"/>
  <c r="H259" i="1" s="1" a="1"/>
  <c r="H259" i="1" s="1"/>
  <c r="G260" i="1"/>
  <c r="H260" i="1" s="1" a="1"/>
  <c r="H260" i="1" s="1"/>
  <c r="G261" i="1"/>
  <c r="H261" i="1" s="1" a="1"/>
  <c r="H261" i="1" s="1"/>
  <c r="G262" i="1"/>
  <c r="H262" i="1" s="1" a="1"/>
  <c r="H262" i="1" s="1"/>
  <c r="G263" i="1"/>
  <c r="H263" i="1" s="1" a="1"/>
  <c r="H263" i="1" s="1"/>
  <c r="G264" i="1"/>
  <c r="H264" i="1" s="1" a="1"/>
  <c r="H264" i="1" s="1"/>
  <c r="G265" i="1"/>
  <c r="H265" i="1" s="1" a="1"/>
  <c r="H265" i="1" s="1"/>
  <c r="G266" i="1"/>
  <c r="H266" i="1" s="1" a="1"/>
  <c r="H266" i="1" s="1"/>
  <c r="G267" i="1"/>
  <c r="H267" i="1" s="1" a="1"/>
  <c r="H267" i="1" s="1"/>
  <c r="G268" i="1"/>
  <c r="H268" i="1" s="1" a="1"/>
  <c r="H268" i="1" s="1"/>
  <c r="G269" i="1"/>
  <c r="H269" i="1" s="1" a="1"/>
  <c r="H269" i="1" s="1"/>
  <c r="G270" i="1"/>
  <c r="H270" i="1" s="1" a="1"/>
  <c r="H270" i="1" s="1"/>
  <c r="G271" i="1"/>
  <c r="H271" i="1" s="1" a="1"/>
  <c r="H271" i="1" s="1"/>
  <c r="G272" i="1"/>
  <c r="H272" i="1" s="1" a="1"/>
  <c r="H272" i="1" s="1"/>
  <c r="G273" i="1"/>
  <c r="H273" i="1" s="1" a="1"/>
  <c r="H273" i="1" s="1"/>
  <c r="G274" i="1"/>
  <c r="H274" i="1" s="1" a="1"/>
  <c r="H274" i="1" s="1"/>
  <c r="G275" i="1"/>
  <c r="H275" i="1" s="1" a="1"/>
  <c r="H275" i="1" s="1"/>
  <c r="G276" i="1"/>
  <c r="H276" i="1" s="1" a="1"/>
  <c r="H276" i="1" s="1"/>
  <c r="G277" i="1"/>
  <c r="H277" i="1" s="1" a="1"/>
  <c r="H277" i="1" s="1"/>
  <c r="G278" i="1"/>
  <c r="H278" i="1" s="1" a="1"/>
  <c r="H278" i="1" s="1"/>
  <c r="G279" i="1"/>
  <c r="H279" i="1" s="1" a="1"/>
  <c r="H279" i="1" s="1"/>
  <c r="G280" i="1"/>
  <c r="H280" i="1" s="1" a="1"/>
  <c r="H280" i="1" s="1"/>
  <c r="G281" i="1"/>
  <c r="H281" i="1" s="1" a="1"/>
  <c r="H281" i="1" s="1"/>
  <c r="G282" i="1"/>
  <c r="H282" i="1" s="1" a="1"/>
  <c r="H282" i="1" s="1"/>
  <c r="G283" i="1"/>
  <c r="H283" i="1" s="1" a="1"/>
  <c r="H283" i="1" s="1"/>
  <c r="G284" i="1"/>
  <c r="H284" i="1" s="1" a="1"/>
  <c r="H284" i="1" s="1"/>
  <c r="G285" i="1"/>
  <c r="H285" i="1" s="1" a="1"/>
  <c r="H285" i="1" s="1"/>
  <c r="G286" i="1"/>
  <c r="H286" i="1" s="1" a="1"/>
  <c r="H286" i="1" s="1"/>
  <c r="G287" i="1"/>
  <c r="H287" i="1" s="1" a="1"/>
  <c r="H287" i="1" s="1"/>
  <c r="G288" i="1"/>
  <c r="H288" i="1" s="1" a="1"/>
  <c r="H288" i="1" s="1"/>
  <c r="G289" i="1"/>
  <c r="H289" i="1" s="1" a="1"/>
  <c r="H289" i="1" s="1"/>
  <c r="G290" i="1"/>
  <c r="H290" i="1" s="1" a="1"/>
  <c r="H290" i="1" s="1"/>
  <c r="G291" i="1"/>
  <c r="H291" i="1" s="1" a="1"/>
  <c r="H291" i="1" s="1"/>
  <c r="G292" i="1"/>
  <c r="H292" i="1" s="1" a="1"/>
  <c r="H292" i="1" s="1"/>
  <c r="G293" i="1"/>
  <c r="H293" i="1" s="1" a="1"/>
  <c r="H293" i="1" s="1"/>
  <c r="G294" i="1"/>
  <c r="H294" i="1" s="1" a="1"/>
  <c r="H294" i="1" s="1"/>
  <c r="G295" i="1"/>
  <c r="H295" i="1" s="1" a="1"/>
  <c r="H295" i="1" s="1"/>
  <c r="G296" i="1"/>
  <c r="H296" i="1" s="1" a="1"/>
  <c r="H296" i="1" s="1"/>
  <c r="G297" i="1"/>
  <c r="H297" i="1" s="1" a="1"/>
  <c r="H297" i="1" s="1"/>
  <c r="G298" i="1"/>
  <c r="H298" i="1" s="1" a="1"/>
  <c r="H298" i="1" s="1"/>
  <c r="G299" i="1"/>
  <c r="H299" i="1" s="1" a="1"/>
  <c r="H299" i="1" s="1"/>
  <c r="G300" i="1"/>
  <c r="H300" i="1" s="1" a="1"/>
  <c r="H300" i="1" s="1"/>
  <c r="G301" i="1"/>
  <c r="H301" i="1" s="1" a="1"/>
  <c r="H301" i="1" s="1"/>
  <c r="G302" i="1"/>
  <c r="H302" i="1" s="1" a="1"/>
  <c r="H302" i="1" s="1"/>
  <c r="G303" i="1"/>
  <c r="H303" i="1" s="1" a="1"/>
  <c r="H303" i="1" s="1"/>
  <c r="G304" i="1"/>
  <c r="H304" i="1" s="1" a="1"/>
  <c r="H304" i="1" s="1"/>
  <c r="G305" i="1"/>
  <c r="H305" i="1" s="1" a="1"/>
  <c r="H305" i="1" s="1"/>
  <c r="G306" i="1"/>
  <c r="H306" i="1" s="1" a="1"/>
  <c r="H306" i="1" s="1"/>
  <c r="G307" i="1"/>
  <c r="H307" i="1" s="1" a="1"/>
  <c r="H307" i="1" s="1"/>
  <c r="G308" i="1"/>
  <c r="H308" i="1" s="1" a="1"/>
  <c r="H308" i="1" s="1"/>
  <c r="G309" i="1"/>
  <c r="H309" i="1" s="1" a="1"/>
  <c r="H309" i="1" s="1"/>
  <c r="G310" i="1"/>
  <c r="H310" i="1" s="1" a="1"/>
  <c r="H310" i="1" s="1"/>
  <c r="G311" i="1"/>
  <c r="H311" i="1" s="1" a="1"/>
  <c r="H311" i="1" s="1"/>
  <c r="G312" i="1"/>
  <c r="H312" i="1" s="1" a="1"/>
  <c r="H312" i="1" s="1"/>
  <c r="G313" i="1"/>
  <c r="H313" i="1" s="1" a="1"/>
  <c r="H313" i="1" s="1"/>
  <c r="G314" i="1"/>
  <c r="H314" i="1" s="1" a="1"/>
  <c r="H314" i="1" s="1"/>
  <c r="G315" i="1"/>
  <c r="H315" i="1" s="1" a="1"/>
  <c r="H315" i="1" s="1"/>
  <c r="G316" i="1"/>
  <c r="H316" i="1" s="1" a="1"/>
  <c r="H316" i="1" s="1"/>
  <c r="G317" i="1"/>
  <c r="H317" i="1" s="1" a="1"/>
  <c r="H317" i="1" s="1"/>
  <c r="G318" i="1"/>
  <c r="H318" i="1" s="1" a="1"/>
  <c r="H318" i="1" s="1"/>
  <c r="G319" i="1"/>
  <c r="H319" i="1" s="1" a="1"/>
  <c r="H319" i="1" s="1"/>
  <c r="G320" i="1"/>
  <c r="H320" i="1" s="1" a="1"/>
  <c r="H320" i="1" s="1"/>
  <c r="G321" i="1"/>
  <c r="H321" i="1" s="1" a="1"/>
  <c r="H321" i="1" s="1"/>
  <c r="G322" i="1"/>
  <c r="H322" i="1" s="1" a="1"/>
  <c r="H322" i="1" s="1"/>
  <c r="G323" i="1"/>
  <c r="H323" i="1" s="1" a="1"/>
  <c r="H323" i="1" s="1"/>
  <c r="G324" i="1"/>
  <c r="H324" i="1" s="1" a="1"/>
  <c r="H324" i="1" s="1"/>
  <c r="G325" i="1"/>
  <c r="H325" i="1" s="1" a="1"/>
  <c r="H325" i="1" s="1"/>
  <c r="G326" i="1"/>
  <c r="H326" i="1" s="1" a="1"/>
  <c r="H326" i="1" s="1"/>
  <c r="G327" i="1"/>
  <c r="H327" i="1" s="1" a="1"/>
  <c r="H327" i="1" s="1"/>
  <c r="G328" i="1"/>
  <c r="H328" i="1" s="1" a="1"/>
  <c r="H328" i="1" s="1"/>
  <c r="G329" i="1"/>
  <c r="H329" i="1" s="1" a="1"/>
  <c r="H329" i="1" s="1"/>
  <c r="G330" i="1"/>
  <c r="H330" i="1" s="1" a="1"/>
  <c r="H330" i="1" s="1"/>
  <c r="G331" i="1"/>
  <c r="H331" i="1" s="1" a="1"/>
  <c r="H331" i="1" s="1"/>
  <c r="G332" i="1"/>
  <c r="H332" i="1" s="1" a="1"/>
  <c r="H332" i="1" s="1"/>
  <c r="G333" i="1"/>
  <c r="H333" i="1" s="1" a="1"/>
  <c r="H333" i="1" s="1"/>
  <c r="G334" i="1"/>
  <c r="H334" i="1" s="1" a="1"/>
  <c r="H334" i="1" s="1"/>
  <c r="G335" i="1"/>
  <c r="H335" i="1" s="1" a="1"/>
  <c r="H335" i="1" s="1"/>
  <c r="G336" i="1"/>
  <c r="H336" i="1" s="1" a="1"/>
  <c r="H336" i="1" s="1"/>
  <c r="G337" i="1"/>
  <c r="H337" i="1" s="1" a="1"/>
  <c r="H337" i="1" s="1"/>
  <c r="G338" i="1"/>
  <c r="H338" i="1" s="1" a="1"/>
  <c r="H338" i="1" s="1"/>
  <c r="G339" i="1"/>
  <c r="H339" i="1" s="1" a="1"/>
  <c r="H339" i="1" s="1"/>
  <c r="G340" i="1"/>
  <c r="H340" i="1" s="1" a="1"/>
  <c r="H340" i="1" s="1"/>
  <c r="G341" i="1"/>
  <c r="H341" i="1" s="1" a="1"/>
  <c r="H341" i="1" s="1"/>
  <c r="G342" i="1"/>
  <c r="H342" i="1" s="1" a="1"/>
  <c r="H342" i="1" s="1"/>
  <c r="G343" i="1"/>
  <c r="H343" i="1" s="1" a="1"/>
  <c r="H343" i="1" s="1"/>
  <c r="G344" i="1"/>
  <c r="H344" i="1" s="1" a="1"/>
  <c r="H344" i="1" s="1"/>
  <c r="G345" i="1"/>
  <c r="H345" i="1" s="1" a="1"/>
  <c r="H345" i="1" s="1"/>
  <c r="G346" i="1"/>
  <c r="H346" i="1" s="1" a="1"/>
  <c r="H346" i="1" s="1"/>
  <c r="G347" i="1"/>
  <c r="H347" i="1" s="1" a="1"/>
  <c r="H347" i="1" s="1"/>
  <c r="G348" i="1"/>
  <c r="H348" i="1" s="1" a="1"/>
  <c r="H348" i="1" s="1"/>
  <c r="G349" i="1"/>
  <c r="H349" i="1" s="1" a="1"/>
  <c r="H349" i="1" s="1"/>
  <c r="G350" i="1"/>
  <c r="H350" i="1" s="1" a="1"/>
  <c r="H350" i="1" s="1"/>
  <c r="G351" i="1"/>
  <c r="H351" i="1" s="1" a="1"/>
  <c r="H351" i="1" s="1"/>
  <c r="G352" i="1"/>
  <c r="H352" i="1" s="1" a="1"/>
  <c r="H352" i="1" s="1"/>
  <c r="G353" i="1"/>
  <c r="H353" i="1" s="1" a="1"/>
  <c r="H353" i="1" s="1"/>
  <c r="G354" i="1"/>
  <c r="H354" i="1" s="1" a="1"/>
  <c r="H354" i="1" s="1"/>
  <c r="G355" i="1"/>
  <c r="H355" i="1" s="1" a="1"/>
  <c r="H355" i="1" s="1"/>
  <c r="G356" i="1"/>
  <c r="H356" i="1" s="1" a="1"/>
  <c r="H356" i="1" s="1"/>
  <c r="G357" i="1"/>
  <c r="H357" i="1" s="1" a="1"/>
  <c r="H357" i="1" s="1"/>
  <c r="G358" i="1"/>
  <c r="H358" i="1" s="1" a="1"/>
  <c r="H358" i="1" s="1"/>
  <c r="G359" i="1"/>
  <c r="H359" i="1" s="1" a="1"/>
  <c r="H359" i="1" s="1"/>
  <c r="G360" i="1"/>
  <c r="H360" i="1" s="1" a="1"/>
  <c r="H360" i="1" s="1"/>
  <c r="G361" i="1"/>
  <c r="H361" i="1" s="1" a="1"/>
  <c r="H361" i="1" s="1"/>
  <c r="G362" i="1"/>
  <c r="H362" i="1" s="1" a="1"/>
  <c r="H362" i="1" s="1"/>
  <c r="G363" i="1"/>
  <c r="H363" i="1" s="1" a="1"/>
  <c r="H363" i="1" s="1"/>
  <c r="G364" i="1"/>
  <c r="H364" i="1" s="1" a="1"/>
  <c r="H364" i="1" s="1"/>
  <c r="G365" i="1"/>
  <c r="H365" i="1" s="1" a="1"/>
  <c r="H365" i="1" s="1"/>
  <c r="G366" i="1"/>
  <c r="H366" i="1" s="1" a="1"/>
  <c r="H366" i="1" s="1"/>
  <c r="G367" i="1"/>
  <c r="H367" i="1" s="1" a="1"/>
  <c r="H367" i="1" s="1"/>
  <c r="G368" i="1"/>
  <c r="H368" i="1" s="1" a="1"/>
  <c r="H368" i="1" s="1"/>
  <c r="G369" i="1"/>
  <c r="H369" i="1" s="1" a="1"/>
  <c r="H369" i="1" s="1"/>
  <c r="G370" i="1"/>
  <c r="H370" i="1" s="1" a="1"/>
  <c r="H370" i="1" s="1"/>
  <c r="G371" i="1"/>
  <c r="H371" i="1" s="1" a="1"/>
  <c r="H371" i="1" s="1"/>
  <c r="G372" i="1"/>
  <c r="H372" i="1" s="1" a="1"/>
  <c r="H372" i="1" s="1"/>
  <c r="G373" i="1"/>
  <c r="H373" i="1" s="1" a="1"/>
  <c r="H373" i="1" s="1"/>
  <c r="G374" i="1"/>
  <c r="H374" i="1" s="1" a="1"/>
  <c r="H374" i="1" s="1"/>
  <c r="G375" i="1"/>
  <c r="H375" i="1" s="1" a="1"/>
  <c r="H375" i="1" s="1"/>
  <c r="G376" i="1"/>
  <c r="H376" i="1" s="1" a="1"/>
  <c r="H376" i="1" s="1"/>
  <c r="G377" i="1"/>
  <c r="H377" i="1" s="1" a="1"/>
  <c r="H377" i="1" s="1"/>
  <c r="G378" i="1"/>
  <c r="H378" i="1" s="1" a="1"/>
  <c r="H378" i="1" s="1"/>
  <c r="G379" i="1"/>
  <c r="H379" i="1" s="1" a="1"/>
  <c r="H379" i="1" s="1"/>
  <c r="G380" i="1"/>
  <c r="H380" i="1" s="1" a="1"/>
  <c r="H380" i="1" s="1"/>
  <c r="G381" i="1"/>
  <c r="H381" i="1" s="1" a="1"/>
  <c r="H381" i="1" s="1"/>
  <c r="G382" i="1"/>
  <c r="H382" i="1" s="1" a="1"/>
  <c r="H382" i="1" s="1"/>
  <c r="G383" i="1"/>
  <c r="H383" i="1" s="1" a="1"/>
  <c r="H383" i="1" s="1"/>
  <c r="G384" i="1"/>
  <c r="H384" i="1" s="1" a="1"/>
  <c r="H384" i="1" s="1"/>
  <c r="G385" i="1"/>
  <c r="H385" i="1" s="1" a="1"/>
  <c r="H385" i="1" s="1"/>
  <c r="G386" i="1"/>
  <c r="H386" i="1" s="1" a="1"/>
  <c r="H386" i="1" s="1"/>
  <c r="G387" i="1"/>
  <c r="H387" i="1" s="1" a="1"/>
  <c r="H387" i="1" s="1"/>
  <c r="G388" i="1"/>
  <c r="H388" i="1" s="1" a="1"/>
  <c r="H388" i="1" s="1"/>
  <c r="G389" i="1"/>
  <c r="H389" i="1" s="1" a="1"/>
  <c r="H389" i="1" s="1"/>
  <c r="G390" i="1"/>
  <c r="H390" i="1" s="1" a="1"/>
  <c r="H390" i="1" s="1"/>
  <c r="G391" i="1"/>
  <c r="H391" i="1" s="1" a="1"/>
  <c r="H391" i="1" s="1"/>
  <c r="G392" i="1"/>
  <c r="H392" i="1" s="1" a="1"/>
  <c r="H392" i="1" s="1"/>
  <c r="G393" i="1"/>
  <c r="H393" i="1" s="1" a="1"/>
  <c r="H393" i="1" s="1"/>
  <c r="G394" i="1"/>
  <c r="H394" i="1" s="1" a="1"/>
  <c r="H394" i="1" s="1"/>
  <c r="G395" i="1"/>
  <c r="H395" i="1" s="1" a="1"/>
  <c r="H395" i="1" s="1"/>
  <c r="G396" i="1"/>
  <c r="H396" i="1" s="1" a="1"/>
  <c r="H396" i="1" s="1"/>
  <c r="G397" i="1"/>
  <c r="H397" i="1" s="1" a="1"/>
  <c r="H397" i="1" s="1"/>
  <c r="G398" i="1"/>
  <c r="H398" i="1" s="1" a="1"/>
  <c r="H398" i="1" s="1"/>
  <c r="G399" i="1"/>
  <c r="H399" i="1" s="1" a="1"/>
  <c r="H399" i="1" s="1"/>
  <c r="G400" i="1"/>
  <c r="H400" i="1" s="1" a="1"/>
  <c r="H400" i="1" s="1"/>
  <c r="G401" i="1"/>
  <c r="H401" i="1" s="1" a="1"/>
  <c r="H401" i="1" s="1"/>
  <c r="G402" i="1"/>
  <c r="H402" i="1" s="1" a="1"/>
  <c r="H402" i="1" s="1"/>
  <c r="G403" i="1"/>
  <c r="H403" i="1" s="1" a="1"/>
  <c r="H403" i="1" s="1"/>
  <c r="G404" i="1"/>
  <c r="H404" i="1" s="1" a="1"/>
  <c r="H404" i="1" s="1"/>
  <c r="G405" i="1"/>
  <c r="H405" i="1" s="1" a="1"/>
  <c r="H405" i="1" s="1"/>
  <c r="G406" i="1"/>
  <c r="H406" i="1" s="1" a="1"/>
  <c r="H406" i="1" s="1"/>
  <c r="G407" i="1"/>
  <c r="H407" i="1" s="1" a="1"/>
  <c r="H407" i="1" s="1"/>
  <c r="G408" i="1"/>
  <c r="H408" i="1" s="1" a="1"/>
  <c r="H408" i="1" s="1"/>
  <c r="G409" i="1"/>
  <c r="H409" i="1" s="1" a="1"/>
  <c r="H409" i="1" s="1"/>
  <c r="G410" i="1"/>
  <c r="H410" i="1" s="1" a="1"/>
  <c r="H410" i="1" s="1"/>
  <c r="G411" i="1"/>
  <c r="H411" i="1" s="1" a="1"/>
  <c r="H411" i="1" s="1"/>
  <c r="G412" i="1"/>
  <c r="H412" i="1" s="1" a="1"/>
  <c r="H412" i="1" s="1"/>
  <c r="G413" i="1"/>
  <c r="H413" i="1" s="1" a="1"/>
  <c r="H413" i="1" s="1"/>
  <c r="G414" i="1"/>
  <c r="H414" i="1" s="1" a="1"/>
  <c r="H414" i="1" s="1"/>
  <c r="G415" i="1"/>
  <c r="H415" i="1" s="1" a="1"/>
  <c r="H415" i="1" s="1"/>
  <c r="G416" i="1"/>
  <c r="H416" i="1" s="1" a="1"/>
  <c r="H416" i="1" s="1"/>
  <c r="G417" i="1"/>
  <c r="H417" i="1" s="1" a="1"/>
  <c r="H417" i="1" s="1"/>
  <c r="G418" i="1"/>
  <c r="H418" i="1" s="1" a="1"/>
  <c r="H418" i="1" s="1"/>
  <c r="G419" i="1"/>
  <c r="H419" i="1" s="1" a="1"/>
  <c r="H419" i="1" s="1"/>
  <c r="G420" i="1"/>
  <c r="H420" i="1" s="1" a="1"/>
  <c r="H420" i="1" s="1"/>
  <c r="G421" i="1"/>
  <c r="H421" i="1" s="1" a="1"/>
  <c r="H421" i="1" s="1"/>
  <c r="G422" i="1"/>
  <c r="H422" i="1" s="1" a="1"/>
  <c r="H422" i="1" s="1"/>
  <c r="G423" i="1"/>
  <c r="H423" i="1" s="1" a="1"/>
  <c r="H423" i="1" s="1"/>
  <c r="G424" i="1"/>
  <c r="H424" i="1" s="1" a="1"/>
  <c r="H424" i="1" s="1"/>
  <c r="G425" i="1"/>
  <c r="H425" i="1" s="1" a="1"/>
  <c r="H425" i="1" s="1"/>
  <c r="G426" i="1"/>
  <c r="H426" i="1" s="1" a="1"/>
  <c r="H426" i="1" s="1"/>
  <c r="G427" i="1"/>
  <c r="H427" i="1" s="1" a="1"/>
  <c r="H427" i="1" s="1"/>
  <c r="G428" i="1"/>
  <c r="H428" i="1" s="1" a="1"/>
  <c r="H428" i="1" s="1"/>
  <c r="G429" i="1"/>
  <c r="H429" i="1" s="1" a="1"/>
  <c r="H429" i="1" s="1"/>
  <c r="G430" i="1"/>
  <c r="H430" i="1" s="1" a="1"/>
  <c r="H430" i="1" s="1"/>
  <c r="G431" i="1"/>
  <c r="H431" i="1" s="1" a="1"/>
  <c r="H431" i="1" s="1"/>
  <c r="G432" i="1"/>
  <c r="H432" i="1" s="1" a="1"/>
  <c r="H432" i="1" s="1"/>
  <c r="G433" i="1"/>
  <c r="H433" i="1" s="1" a="1"/>
  <c r="H433" i="1" s="1"/>
  <c r="G434" i="1"/>
  <c r="H434" i="1" s="1" a="1"/>
  <c r="H434" i="1" s="1"/>
  <c r="G435" i="1"/>
  <c r="H435" i="1" s="1" a="1"/>
  <c r="H435" i="1" s="1"/>
  <c r="G436" i="1"/>
  <c r="H436" i="1" s="1" a="1"/>
  <c r="H436" i="1" s="1"/>
  <c r="G437" i="1"/>
  <c r="H437" i="1" s="1" a="1"/>
  <c r="H437" i="1" s="1"/>
  <c r="G438" i="1"/>
  <c r="H438" i="1" s="1" a="1"/>
  <c r="H438" i="1" s="1"/>
  <c r="G439" i="1"/>
  <c r="H439" i="1" s="1" a="1"/>
  <c r="H439" i="1" s="1"/>
  <c r="G440" i="1"/>
  <c r="H440" i="1" s="1" a="1"/>
  <c r="H440" i="1" s="1"/>
  <c r="G441" i="1"/>
  <c r="H441" i="1" s="1" a="1"/>
  <c r="H441" i="1" s="1"/>
  <c r="G442" i="1"/>
  <c r="H442" i="1" s="1" a="1"/>
  <c r="H442" i="1" s="1"/>
  <c r="G443" i="1"/>
  <c r="H443" i="1" s="1" a="1"/>
  <c r="H443" i="1" s="1"/>
  <c r="G444" i="1"/>
  <c r="H444" i="1" s="1" a="1"/>
  <c r="H444" i="1" s="1"/>
  <c r="G445" i="1"/>
  <c r="H445" i="1" s="1" a="1"/>
  <c r="H445" i="1" s="1"/>
  <c r="G446" i="1"/>
  <c r="H446" i="1" s="1" a="1"/>
  <c r="H446" i="1" s="1"/>
  <c r="G447" i="1"/>
  <c r="H447" i="1" s="1" a="1"/>
  <c r="H447" i="1" s="1"/>
  <c r="G448" i="1"/>
  <c r="H448" i="1" s="1" a="1"/>
  <c r="H448" i="1" s="1"/>
  <c r="G449" i="1"/>
  <c r="H449" i="1" s="1" a="1"/>
  <c r="H449" i="1" s="1"/>
  <c r="G450" i="1"/>
  <c r="H450" i="1" s="1" a="1"/>
  <c r="H450" i="1" s="1"/>
  <c r="G451" i="1"/>
  <c r="H451" i="1" s="1" a="1"/>
  <c r="H451" i="1" s="1"/>
  <c r="G452" i="1"/>
  <c r="H452" i="1" s="1" a="1"/>
  <c r="H452" i="1" s="1"/>
  <c r="G453" i="1"/>
  <c r="H453" i="1" s="1" a="1"/>
  <c r="H453" i="1" s="1"/>
  <c r="G454" i="1"/>
  <c r="H454" i="1" s="1" a="1"/>
  <c r="H454" i="1" s="1"/>
  <c r="G455" i="1"/>
  <c r="H455" i="1" s="1" a="1"/>
  <c r="H455" i="1" s="1"/>
  <c r="G456" i="1"/>
  <c r="H456" i="1" s="1" a="1"/>
  <c r="H456" i="1" s="1"/>
  <c r="G457" i="1"/>
  <c r="H457" i="1" s="1" a="1"/>
  <c r="H457" i="1" s="1"/>
  <c r="G458" i="1"/>
  <c r="H458" i="1" s="1" a="1"/>
  <c r="H458" i="1" s="1"/>
  <c r="G459" i="1"/>
  <c r="H459" i="1" s="1" a="1"/>
  <c r="H459" i="1" s="1"/>
  <c r="G460" i="1"/>
  <c r="H460" i="1" s="1" a="1"/>
  <c r="H460" i="1" s="1"/>
  <c r="G461" i="1"/>
  <c r="H461" i="1" s="1" a="1"/>
  <c r="H461" i="1" s="1"/>
  <c r="G462" i="1"/>
  <c r="H462" i="1" s="1" a="1"/>
  <c r="H462" i="1" s="1"/>
  <c r="G463" i="1"/>
  <c r="H463" i="1" s="1" a="1"/>
  <c r="H463" i="1" s="1"/>
  <c r="G464" i="1"/>
  <c r="H464" i="1" s="1" a="1"/>
  <c r="H464" i="1" s="1"/>
  <c r="G465" i="1"/>
  <c r="H465" i="1" s="1" a="1"/>
  <c r="H465" i="1" s="1"/>
  <c r="G466" i="1"/>
  <c r="H466" i="1" s="1" a="1"/>
  <c r="H466" i="1" s="1"/>
  <c r="G467" i="1"/>
  <c r="H467" i="1" s="1" a="1"/>
  <c r="H467" i="1" s="1"/>
  <c r="G468" i="1"/>
  <c r="H468" i="1" s="1" a="1"/>
  <c r="H468" i="1" s="1"/>
  <c r="G469" i="1"/>
  <c r="H469" i="1" s="1" a="1"/>
  <c r="H469" i="1" s="1"/>
  <c r="G470" i="1"/>
  <c r="H470" i="1" s="1" a="1"/>
  <c r="H470" i="1" s="1"/>
  <c r="G471" i="1"/>
  <c r="H471" i="1" s="1" a="1"/>
  <c r="H471" i="1" s="1"/>
  <c r="G472" i="1"/>
  <c r="H472" i="1" s="1" a="1"/>
  <c r="H472" i="1" s="1"/>
  <c r="G473" i="1"/>
  <c r="H473" i="1" s="1" a="1"/>
  <c r="H473" i="1" s="1"/>
  <c r="G474" i="1"/>
  <c r="H474" i="1" s="1" a="1"/>
  <c r="H474" i="1" s="1"/>
  <c r="G475" i="1"/>
  <c r="H475" i="1" s="1" a="1"/>
  <c r="H475" i="1" s="1"/>
  <c r="G476" i="1"/>
  <c r="H476" i="1" s="1" a="1"/>
  <c r="H476" i="1" s="1"/>
  <c r="G477" i="1"/>
  <c r="H477" i="1" s="1" a="1"/>
  <c r="H477" i="1" s="1"/>
  <c r="G478" i="1"/>
  <c r="H478" i="1" s="1" a="1"/>
  <c r="H478" i="1" s="1"/>
  <c r="G479" i="1"/>
  <c r="H479" i="1" s="1" a="1"/>
  <c r="H479" i="1" s="1"/>
  <c r="G480" i="1"/>
  <c r="H480" i="1" s="1" a="1"/>
  <c r="H480" i="1" s="1"/>
  <c r="G481" i="1"/>
  <c r="H481" i="1" s="1" a="1"/>
  <c r="H481" i="1" s="1"/>
  <c r="G482" i="1"/>
  <c r="H482" i="1" s="1" a="1"/>
  <c r="H482" i="1" s="1"/>
  <c r="G483" i="1"/>
  <c r="H483" i="1" s="1" a="1"/>
  <c r="H483" i="1" s="1"/>
  <c r="G484" i="1"/>
  <c r="H484" i="1" s="1" a="1"/>
  <c r="H484" i="1" s="1"/>
  <c r="G485" i="1"/>
  <c r="H485" i="1" s="1" a="1"/>
  <c r="H485" i="1" s="1"/>
  <c r="G486" i="1"/>
  <c r="H486" i="1" s="1" a="1"/>
  <c r="H486" i="1" s="1"/>
  <c r="G487" i="1"/>
  <c r="H487" i="1" s="1" a="1"/>
  <c r="H487" i="1" s="1"/>
  <c r="G488" i="1"/>
  <c r="H488" i="1" s="1" a="1"/>
  <c r="H488" i="1" s="1"/>
  <c r="G489" i="1"/>
  <c r="H489" i="1" s="1" a="1"/>
  <c r="H489" i="1" s="1"/>
  <c r="G490" i="1"/>
  <c r="H490" i="1" s="1" a="1"/>
  <c r="H490" i="1" s="1"/>
  <c r="G491" i="1"/>
  <c r="H491" i="1" s="1" a="1"/>
  <c r="H491" i="1" s="1"/>
  <c r="G492" i="1"/>
  <c r="H492" i="1" s="1" a="1"/>
  <c r="H492" i="1" s="1"/>
  <c r="G493" i="1"/>
  <c r="H493" i="1" s="1" a="1"/>
  <c r="H493" i="1" s="1"/>
  <c r="G494" i="1"/>
  <c r="H494" i="1" s="1" a="1"/>
  <c r="H494" i="1" s="1"/>
  <c r="G495" i="1"/>
  <c r="H495" i="1" s="1" a="1"/>
  <c r="H495" i="1" s="1"/>
  <c r="G496" i="1"/>
  <c r="H496" i="1" s="1" a="1"/>
  <c r="H496" i="1" s="1"/>
  <c r="G497" i="1"/>
  <c r="H497" i="1" s="1" a="1"/>
  <c r="H497" i="1" s="1"/>
  <c r="G498" i="1"/>
  <c r="H498" i="1" s="1" a="1"/>
  <c r="H498" i="1" s="1"/>
  <c r="G499" i="1"/>
  <c r="H499" i="1" s="1" a="1"/>
  <c r="H499" i="1" s="1"/>
  <c r="G500" i="1"/>
  <c r="H500" i="1" s="1" a="1"/>
  <c r="H500" i="1" s="1"/>
  <c r="G501" i="1"/>
  <c r="H501" i="1" s="1" a="1"/>
  <c r="H501" i="1" s="1"/>
  <c r="G502" i="1"/>
  <c r="H502" i="1" s="1" a="1"/>
  <c r="H502" i="1" s="1"/>
  <c r="G503" i="1"/>
  <c r="H503" i="1" s="1" a="1"/>
  <c r="H503" i="1" s="1"/>
  <c r="G504" i="1"/>
  <c r="H504" i="1" s="1" a="1"/>
  <c r="H504" i="1" s="1"/>
  <c r="G505" i="1"/>
  <c r="H505" i="1" s="1" a="1"/>
  <c r="H505" i="1" s="1"/>
  <c r="G506" i="1"/>
  <c r="H506" i="1" s="1" a="1"/>
  <c r="H506" i="1" s="1"/>
  <c r="G507" i="1"/>
  <c r="H507" i="1" s="1" a="1"/>
  <c r="H507" i="1" s="1"/>
  <c r="G508" i="1"/>
  <c r="H508" i="1" s="1" a="1"/>
  <c r="H508" i="1" s="1"/>
  <c r="G509" i="1"/>
  <c r="H509" i="1" s="1" a="1"/>
  <c r="H509" i="1" s="1"/>
  <c r="G510" i="1"/>
  <c r="H510" i="1" s="1" a="1"/>
  <c r="H510" i="1" s="1"/>
  <c r="G511" i="1"/>
  <c r="H511" i="1" s="1" a="1"/>
  <c r="H511" i="1" s="1"/>
  <c r="G512" i="1"/>
  <c r="H512" i="1" s="1" a="1"/>
  <c r="H512" i="1" s="1"/>
  <c r="G513" i="1"/>
  <c r="H513" i="1" s="1" a="1"/>
  <c r="H513" i="1" s="1"/>
  <c r="G514" i="1"/>
  <c r="H514" i="1" s="1" a="1"/>
  <c r="H514" i="1" s="1"/>
  <c r="G515" i="1"/>
  <c r="H515" i="1" s="1" a="1"/>
  <c r="H515" i="1" s="1"/>
  <c r="G516" i="1"/>
  <c r="H516" i="1" s="1" a="1"/>
  <c r="H516" i="1" s="1"/>
  <c r="G517" i="1"/>
  <c r="H517" i="1" s="1" a="1"/>
  <c r="H517" i="1" s="1"/>
  <c r="G518" i="1"/>
  <c r="H518" i="1" s="1" a="1"/>
  <c r="H518" i="1" s="1"/>
  <c r="G519" i="1"/>
  <c r="H519" i="1" s="1" a="1"/>
  <c r="H519" i="1" s="1"/>
  <c r="G520" i="1"/>
  <c r="H520" i="1" s="1" a="1"/>
  <c r="H520" i="1" s="1"/>
  <c r="G521" i="1"/>
  <c r="H521" i="1" s="1" a="1"/>
  <c r="H521" i="1" s="1"/>
  <c r="G522" i="1"/>
  <c r="H522" i="1" s="1" a="1"/>
  <c r="H522" i="1" s="1"/>
  <c r="G523" i="1"/>
  <c r="H523" i="1" s="1" a="1"/>
  <c r="H523" i="1" s="1"/>
  <c r="G524" i="1"/>
  <c r="H524" i="1" s="1" a="1"/>
  <c r="H524" i="1" s="1"/>
  <c r="G525" i="1"/>
  <c r="H525" i="1" s="1" a="1"/>
  <c r="H525" i="1" s="1"/>
  <c r="G526" i="1"/>
  <c r="H526" i="1" s="1" a="1"/>
  <c r="H526" i="1" s="1"/>
  <c r="G527" i="1"/>
  <c r="H527" i="1" s="1" a="1"/>
  <c r="H527" i="1" s="1"/>
  <c r="G528" i="1"/>
  <c r="H528" i="1" s="1" a="1"/>
  <c r="H528" i="1" s="1"/>
  <c r="G529" i="1"/>
  <c r="H529" i="1" s="1" a="1"/>
  <c r="H529" i="1" s="1"/>
  <c r="G530" i="1"/>
  <c r="H530" i="1" s="1" a="1"/>
  <c r="H530" i="1" s="1"/>
  <c r="G531" i="1"/>
  <c r="H531" i="1" s="1" a="1"/>
  <c r="H531" i="1" s="1"/>
  <c r="G532" i="1"/>
  <c r="H532" i="1" s="1" a="1"/>
  <c r="H532" i="1" s="1"/>
  <c r="G533" i="1"/>
  <c r="H533" i="1" s="1" a="1"/>
  <c r="H533" i="1" s="1"/>
  <c r="G534" i="1"/>
  <c r="H534" i="1" s="1" a="1"/>
  <c r="H534" i="1" s="1"/>
  <c r="G535" i="1"/>
  <c r="H535" i="1" s="1" a="1"/>
  <c r="H535" i="1" s="1"/>
  <c r="G536" i="1"/>
  <c r="H536" i="1" s="1" a="1"/>
  <c r="H536" i="1" s="1"/>
  <c r="G537" i="1"/>
  <c r="H537" i="1" s="1" a="1"/>
  <c r="H537" i="1" s="1"/>
  <c r="G538" i="1"/>
  <c r="H538" i="1" s="1" a="1"/>
  <c r="H538" i="1" s="1"/>
  <c r="G539" i="1"/>
  <c r="H539" i="1" s="1" a="1"/>
  <c r="H539" i="1" s="1"/>
  <c r="G540" i="1"/>
  <c r="H540" i="1" s="1" a="1"/>
  <c r="H540" i="1" s="1"/>
  <c r="G541" i="1"/>
  <c r="H541" i="1" s="1" a="1"/>
  <c r="H541" i="1" s="1"/>
  <c r="G542" i="1"/>
  <c r="H542" i="1" s="1" a="1"/>
  <c r="H542" i="1" s="1"/>
  <c r="G543" i="1"/>
  <c r="H543" i="1" s="1" a="1"/>
  <c r="H543" i="1" s="1"/>
  <c r="G544" i="1"/>
  <c r="H544" i="1" s="1" a="1"/>
  <c r="H544" i="1" s="1"/>
  <c r="G545" i="1"/>
  <c r="H545" i="1" s="1" a="1"/>
  <c r="H545" i="1" s="1"/>
  <c r="G546" i="1"/>
  <c r="H546" i="1" s="1" a="1"/>
  <c r="H546" i="1" s="1"/>
  <c r="G547" i="1"/>
  <c r="H547" i="1" s="1" a="1"/>
  <c r="H547" i="1" s="1"/>
  <c r="G548" i="1"/>
  <c r="H548" i="1" s="1" a="1"/>
  <c r="H548" i="1" s="1"/>
  <c r="G549" i="1"/>
  <c r="H549" i="1" s="1" a="1"/>
  <c r="H549" i="1" s="1"/>
  <c r="G550" i="1"/>
  <c r="H550" i="1" s="1" a="1"/>
  <c r="H550" i="1" s="1"/>
  <c r="G551" i="1"/>
  <c r="H551" i="1" s="1" a="1"/>
  <c r="H551" i="1" s="1"/>
  <c r="G552" i="1"/>
  <c r="H552" i="1" s="1" a="1"/>
  <c r="H552" i="1" s="1"/>
  <c r="G553" i="1"/>
  <c r="H553" i="1" s="1" a="1"/>
  <c r="H553" i="1" s="1"/>
  <c r="G554" i="1"/>
  <c r="H554" i="1" s="1" a="1"/>
  <c r="H554" i="1" s="1"/>
  <c r="G555" i="1"/>
  <c r="H555" i="1" s="1" a="1"/>
  <c r="H555" i="1" s="1"/>
  <c r="G556" i="1"/>
  <c r="H556" i="1" s="1" a="1"/>
  <c r="H556" i="1" s="1"/>
  <c r="G557" i="1"/>
  <c r="H557" i="1" s="1" a="1"/>
  <c r="H557" i="1" s="1"/>
  <c r="G558" i="1"/>
  <c r="H558" i="1" s="1" a="1"/>
  <c r="H558" i="1" s="1"/>
  <c r="G559" i="1"/>
  <c r="H559" i="1" s="1" a="1"/>
  <c r="H559" i="1" s="1"/>
  <c r="G560" i="1"/>
  <c r="H560" i="1" s="1" a="1"/>
  <c r="H560" i="1" s="1"/>
  <c r="G561" i="1"/>
  <c r="H561" i="1" s="1" a="1"/>
  <c r="H561" i="1" s="1"/>
  <c r="G562" i="1"/>
  <c r="H562" i="1" s="1" a="1"/>
  <c r="H562" i="1" s="1"/>
  <c r="G563" i="1"/>
  <c r="H563" i="1" s="1" a="1"/>
  <c r="H563" i="1" s="1"/>
  <c r="G564" i="1"/>
  <c r="H564" i="1" s="1" a="1"/>
  <c r="H564" i="1" s="1"/>
  <c r="G565" i="1"/>
  <c r="H565" i="1" s="1" a="1"/>
  <c r="H565" i="1" s="1"/>
  <c r="G566" i="1"/>
  <c r="H566" i="1" s="1" a="1"/>
  <c r="H566" i="1" s="1"/>
  <c r="G567" i="1"/>
  <c r="H567" i="1" s="1" a="1"/>
  <c r="H567" i="1" s="1"/>
  <c r="G568" i="1"/>
  <c r="H568" i="1" s="1" a="1"/>
  <c r="H568" i="1" s="1"/>
  <c r="G569" i="1"/>
  <c r="H569" i="1" s="1" a="1"/>
  <c r="H569" i="1" s="1"/>
  <c r="G570" i="1"/>
  <c r="H570" i="1" s="1" a="1"/>
  <c r="H570" i="1" s="1"/>
  <c r="G571" i="1"/>
  <c r="H571" i="1" s="1" a="1"/>
  <c r="H571" i="1" s="1"/>
  <c r="G572" i="1"/>
  <c r="H572" i="1" s="1" a="1"/>
  <c r="H572" i="1" s="1"/>
  <c r="G573" i="1"/>
  <c r="H573" i="1" s="1" a="1"/>
  <c r="H573" i="1" s="1"/>
  <c r="G574" i="1"/>
  <c r="H574" i="1" s="1" a="1"/>
  <c r="H574" i="1" s="1"/>
  <c r="G575" i="1"/>
  <c r="H575" i="1" s="1" a="1"/>
  <c r="H575" i="1" s="1"/>
  <c r="G576" i="1"/>
  <c r="H576" i="1" s="1" a="1"/>
  <c r="H576" i="1" s="1"/>
  <c r="G577" i="1"/>
  <c r="H577" i="1" s="1" a="1"/>
  <c r="H577" i="1" s="1"/>
  <c r="G578" i="1"/>
  <c r="H578" i="1" s="1" a="1"/>
  <c r="H578" i="1" s="1"/>
  <c r="G579" i="1"/>
  <c r="H579" i="1" s="1" a="1"/>
  <c r="H579" i="1" s="1"/>
  <c r="G580" i="1"/>
  <c r="H580" i="1" s="1" a="1"/>
  <c r="H580" i="1" s="1"/>
  <c r="G581" i="1"/>
  <c r="H581" i="1" s="1" a="1"/>
  <c r="H581" i="1" s="1"/>
  <c r="G582" i="1"/>
  <c r="H582" i="1" s="1" a="1"/>
  <c r="H582" i="1" s="1"/>
  <c r="G583" i="1"/>
  <c r="H583" i="1" s="1" a="1"/>
  <c r="H583" i="1" s="1"/>
  <c r="G584" i="1"/>
  <c r="H584" i="1" s="1" a="1"/>
  <c r="H584" i="1" s="1"/>
  <c r="G585" i="1"/>
  <c r="H585" i="1" s="1" a="1"/>
  <c r="H585" i="1" s="1"/>
  <c r="G586" i="1"/>
  <c r="H586" i="1" s="1" a="1"/>
  <c r="H586" i="1" s="1"/>
  <c r="G587" i="1"/>
  <c r="H587" i="1" s="1" a="1"/>
  <c r="H587" i="1" s="1"/>
  <c r="G588" i="1"/>
  <c r="H588" i="1" s="1" a="1"/>
  <c r="H588" i="1" s="1"/>
  <c r="G589" i="1"/>
  <c r="H589" i="1" s="1" a="1"/>
  <c r="H589" i="1" s="1"/>
  <c r="G590" i="1"/>
  <c r="H590" i="1" s="1" a="1"/>
  <c r="H590" i="1" s="1"/>
  <c r="G591" i="1"/>
  <c r="H591" i="1" s="1" a="1"/>
  <c r="H591" i="1" s="1"/>
  <c r="G592" i="1"/>
  <c r="H592" i="1" s="1" a="1"/>
  <c r="H592" i="1" s="1"/>
  <c r="G593" i="1"/>
  <c r="H593" i="1" s="1" a="1"/>
  <c r="H593" i="1" s="1"/>
  <c r="G594" i="1"/>
  <c r="H594" i="1" s="1" a="1"/>
  <c r="H594" i="1" s="1"/>
  <c r="G595" i="1"/>
  <c r="H595" i="1" s="1" a="1"/>
  <c r="H595" i="1" s="1"/>
  <c r="G596" i="1"/>
  <c r="H596" i="1" s="1" a="1"/>
  <c r="H596" i="1" s="1"/>
  <c r="G597" i="1"/>
  <c r="H597" i="1" s="1" a="1"/>
  <c r="H597" i="1" s="1"/>
  <c r="G598" i="1"/>
  <c r="H598" i="1" s="1" a="1"/>
  <c r="H598" i="1" s="1"/>
  <c r="G599" i="1"/>
  <c r="H599" i="1" s="1" a="1"/>
  <c r="H599" i="1" s="1"/>
  <c r="G600" i="1"/>
  <c r="H600" i="1" s="1" a="1"/>
  <c r="H600" i="1" s="1"/>
  <c r="G601" i="1"/>
  <c r="H601" i="1" s="1" a="1"/>
  <c r="H601" i="1" s="1"/>
  <c r="G602" i="1"/>
  <c r="H602" i="1" s="1" a="1"/>
  <c r="H602" i="1" s="1"/>
  <c r="G603" i="1"/>
  <c r="H603" i="1" s="1" a="1"/>
  <c r="H603" i="1" s="1"/>
  <c r="G604" i="1"/>
  <c r="H604" i="1" s="1" a="1"/>
  <c r="H604" i="1" s="1"/>
  <c r="G605" i="1"/>
  <c r="H605" i="1" s="1" a="1"/>
  <c r="H605" i="1" s="1"/>
  <c r="G606" i="1"/>
  <c r="H606" i="1" s="1" a="1"/>
  <c r="H606" i="1" s="1"/>
  <c r="G607" i="1"/>
  <c r="H607" i="1" s="1" a="1"/>
  <c r="H607" i="1" s="1"/>
  <c r="G608" i="1"/>
  <c r="H608" i="1" s="1" a="1"/>
  <c r="H608" i="1" s="1"/>
  <c r="G609" i="1"/>
  <c r="H609" i="1" s="1" a="1"/>
  <c r="H609" i="1" s="1"/>
  <c r="G610" i="1"/>
  <c r="H610" i="1" s="1" a="1"/>
  <c r="H610" i="1" s="1"/>
  <c r="G611" i="1"/>
  <c r="H611" i="1" s="1" a="1"/>
  <c r="H611" i="1" s="1"/>
  <c r="G612" i="1"/>
  <c r="H612" i="1" s="1" a="1"/>
  <c r="H612" i="1" s="1"/>
  <c r="G613" i="1"/>
  <c r="H613" i="1" s="1" a="1"/>
  <c r="H613" i="1" s="1"/>
  <c r="G614" i="1"/>
  <c r="H614" i="1" s="1" a="1"/>
  <c r="H614" i="1" s="1"/>
  <c r="G615" i="1"/>
  <c r="H615" i="1" s="1" a="1"/>
  <c r="H615" i="1" s="1"/>
  <c r="G616" i="1"/>
  <c r="H616" i="1" s="1" a="1"/>
  <c r="H616" i="1" s="1"/>
  <c r="G617" i="1"/>
  <c r="H617" i="1" s="1" a="1"/>
  <c r="H617" i="1" s="1"/>
  <c r="G618" i="1"/>
  <c r="H618" i="1" s="1" a="1"/>
  <c r="H618" i="1" s="1"/>
  <c r="G619" i="1"/>
  <c r="H619" i="1" s="1" a="1"/>
  <c r="H619" i="1" s="1"/>
  <c r="G620" i="1"/>
  <c r="H620" i="1" s="1" a="1"/>
  <c r="H620" i="1" s="1"/>
  <c r="G621" i="1"/>
  <c r="H621" i="1" s="1" a="1"/>
  <c r="H621" i="1" s="1"/>
  <c r="G622" i="1"/>
  <c r="H622" i="1" s="1" a="1"/>
  <c r="H622" i="1" s="1"/>
  <c r="G623" i="1"/>
  <c r="H623" i="1" s="1" a="1"/>
  <c r="H623" i="1" s="1"/>
  <c r="G624" i="1"/>
  <c r="H624" i="1" s="1" a="1"/>
  <c r="H624" i="1" s="1"/>
  <c r="G625" i="1"/>
  <c r="H625" i="1" s="1" a="1"/>
  <c r="H625" i="1" s="1"/>
  <c r="G626" i="1"/>
  <c r="H626" i="1" s="1" a="1"/>
  <c r="H626" i="1" s="1"/>
  <c r="G627" i="1"/>
  <c r="H627" i="1" s="1" a="1"/>
  <c r="H627" i="1" s="1"/>
  <c r="G628" i="1"/>
  <c r="H628" i="1" s="1" a="1"/>
  <c r="H628" i="1" s="1"/>
  <c r="G629" i="1"/>
  <c r="H629" i="1" s="1" a="1"/>
  <c r="H629" i="1" s="1"/>
  <c r="G630" i="1"/>
  <c r="H630" i="1" s="1" a="1"/>
  <c r="H630" i="1" s="1"/>
  <c r="G631" i="1"/>
  <c r="H631" i="1" s="1" a="1"/>
  <c r="H631" i="1" s="1"/>
  <c r="G632" i="1"/>
  <c r="H632" i="1" s="1" a="1"/>
  <c r="H632" i="1" s="1"/>
  <c r="G633" i="1"/>
  <c r="H633" i="1" s="1" a="1"/>
  <c r="H633" i="1" s="1"/>
  <c r="G634" i="1"/>
  <c r="H634" i="1" s="1" a="1"/>
  <c r="H634" i="1" s="1"/>
  <c r="G635" i="1"/>
  <c r="H635" i="1" s="1" a="1"/>
  <c r="H635" i="1" s="1"/>
  <c r="G636" i="1"/>
  <c r="H636" i="1" s="1" a="1"/>
  <c r="H636" i="1" s="1"/>
  <c r="G637" i="1"/>
  <c r="H637" i="1" s="1" a="1"/>
  <c r="H637" i="1" s="1"/>
  <c r="G638" i="1"/>
  <c r="H638" i="1" s="1" a="1"/>
  <c r="H638" i="1" s="1"/>
  <c r="G639" i="1"/>
  <c r="H639" i="1" s="1" a="1"/>
  <c r="H639" i="1" s="1"/>
  <c r="G640" i="1"/>
  <c r="H640" i="1" s="1" a="1"/>
  <c r="H640" i="1" s="1"/>
  <c r="G641" i="1"/>
  <c r="H641" i="1" s="1" a="1"/>
  <c r="H641" i="1" s="1"/>
  <c r="G642" i="1"/>
  <c r="H642" i="1" s="1" a="1"/>
  <c r="H642" i="1" s="1"/>
  <c r="G643" i="1"/>
  <c r="H643" i="1" s="1" a="1"/>
  <c r="H643" i="1" s="1"/>
  <c r="G644" i="1"/>
  <c r="H644" i="1" s="1" a="1"/>
  <c r="H644" i="1" s="1"/>
  <c r="G645" i="1"/>
  <c r="H645" i="1" s="1" a="1"/>
  <c r="H645" i="1" s="1"/>
  <c r="G646" i="1"/>
  <c r="H646" i="1" s="1" a="1"/>
  <c r="H646" i="1" s="1"/>
  <c r="G647" i="1"/>
  <c r="H647" i="1" s="1" a="1"/>
  <c r="H647" i="1" s="1"/>
  <c r="G648" i="1"/>
  <c r="H648" i="1" s="1" a="1"/>
  <c r="H648" i="1" s="1"/>
  <c r="G649" i="1"/>
  <c r="H649" i="1" s="1" a="1"/>
  <c r="H649" i="1" s="1"/>
  <c r="G650" i="1"/>
  <c r="H650" i="1" s="1" a="1"/>
  <c r="H650" i="1" s="1"/>
  <c r="G651" i="1"/>
  <c r="H651" i="1" s="1" a="1"/>
  <c r="H651" i="1" s="1"/>
  <c r="G652" i="1"/>
  <c r="H652" i="1" s="1" a="1"/>
  <c r="H652" i="1" s="1"/>
  <c r="G653" i="1"/>
  <c r="H653" i="1" s="1" a="1"/>
  <c r="H653" i="1" s="1"/>
  <c r="G654" i="1"/>
  <c r="H654" i="1" s="1" a="1"/>
  <c r="H654" i="1" s="1"/>
  <c r="G655" i="1"/>
  <c r="H655" i="1" s="1" a="1"/>
  <c r="H655" i="1" s="1"/>
  <c r="G656" i="1"/>
  <c r="H656" i="1" s="1" a="1"/>
  <c r="H656" i="1" s="1"/>
  <c r="G657" i="1"/>
  <c r="H657" i="1" s="1" a="1"/>
  <c r="H657" i="1" s="1"/>
  <c r="G658" i="1"/>
  <c r="H658" i="1" s="1" a="1"/>
  <c r="H658" i="1" s="1"/>
  <c r="G659" i="1"/>
  <c r="H659" i="1" s="1" a="1"/>
  <c r="H659" i="1" s="1"/>
  <c r="G660" i="1"/>
  <c r="H660" i="1" s="1" a="1"/>
  <c r="H660" i="1" s="1"/>
  <c r="G661" i="1"/>
  <c r="H661" i="1" s="1" a="1"/>
  <c r="H661" i="1" s="1"/>
  <c r="G662" i="1"/>
  <c r="H662" i="1" s="1" a="1"/>
  <c r="H662" i="1" s="1"/>
  <c r="G663" i="1"/>
  <c r="H663" i="1" s="1" a="1"/>
  <c r="H663" i="1" s="1"/>
  <c r="G664" i="1"/>
  <c r="H664" i="1" s="1" a="1"/>
  <c r="H664" i="1" s="1"/>
  <c r="G665" i="1"/>
  <c r="H665" i="1" s="1" a="1"/>
  <c r="H665" i="1" s="1"/>
  <c r="G666" i="1"/>
  <c r="H666" i="1" s="1" a="1"/>
  <c r="H666" i="1" s="1"/>
  <c r="G667" i="1"/>
  <c r="H667" i="1" s="1" a="1"/>
  <c r="H667" i="1" s="1"/>
  <c r="G668" i="1"/>
  <c r="H668" i="1" s="1" a="1"/>
  <c r="H668" i="1" s="1"/>
  <c r="G669" i="1"/>
  <c r="H669" i="1" s="1" a="1"/>
  <c r="H669" i="1" s="1"/>
  <c r="G670" i="1"/>
  <c r="H670" i="1" s="1" a="1"/>
  <c r="H670" i="1" s="1"/>
  <c r="G671" i="1"/>
  <c r="H671" i="1" s="1" a="1"/>
  <c r="H671" i="1" s="1"/>
  <c r="G672" i="1"/>
  <c r="H672" i="1" s="1" a="1"/>
  <c r="H672" i="1" s="1"/>
  <c r="G673" i="1"/>
  <c r="H673" i="1" s="1" a="1"/>
  <c r="H673" i="1" s="1"/>
  <c r="G674" i="1"/>
  <c r="H674" i="1" s="1" a="1"/>
  <c r="H674" i="1" s="1"/>
  <c r="G675" i="1"/>
  <c r="H675" i="1" s="1" a="1"/>
  <c r="H675" i="1" s="1"/>
  <c r="G676" i="1"/>
  <c r="H676" i="1" s="1" a="1"/>
  <c r="H676" i="1" s="1"/>
  <c r="G677" i="1"/>
  <c r="H677" i="1" s="1" a="1"/>
  <c r="H677" i="1" s="1"/>
  <c r="G678" i="1"/>
  <c r="H678" i="1" s="1" a="1"/>
  <c r="H678" i="1" s="1"/>
  <c r="G679" i="1"/>
  <c r="H679" i="1" s="1" a="1"/>
  <c r="H679" i="1" s="1"/>
  <c r="G680" i="1"/>
  <c r="H680" i="1" s="1" a="1"/>
  <c r="H680" i="1" s="1"/>
  <c r="G681" i="1"/>
  <c r="H681" i="1" s="1" a="1"/>
  <c r="H681" i="1" s="1"/>
  <c r="G682" i="1"/>
  <c r="H682" i="1" s="1" a="1"/>
  <c r="H682" i="1" s="1"/>
  <c r="G683" i="1"/>
  <c r="H683" i="1" s="1" a="1"/>
  <c r="H683" i="1" s="1"/>
  <c r="G684" i="1"/>
  <c r="H684" i="1" s="1" a="1"/>
  <c r="H684" i="1" s="1"/>
  <c r="G685" i="1"/>
  <c r="H685" i="1" s="1" a="1"/>
  <c r="H685" i="1" s="1"/>
  <c r="G686" i="1"/>
  <c r="H686" i="1" s="1" a="1"/>
  <c r="H686" i="1" s="1"/>
  <c r="G687" i="1"/>
  <c r="H687" i="1" s="1" a="1"/>
  <c r="H687" i="1" s="1"/>
  <c r="G688" i="1"/>
  <c r="H688" i="1" s="1" a="1"/>
  <c r="H688" i="1" s="1"/>
  <c r="G689" i="1"/>
  <c r="H689" i="1" s="1" a="1"/>
  <c r="H689" i="1" s="1"/>
  <c r="G690" i="1"/>
  <c r="H690" i="1" s="1" a="1"/>
  <c r="H690" i="1" s="1"/>
  <c r="G691" i="1"/>
  <c r="H691" i="1" s="1" a="1"/>
  <c r="H691" i="1" s="1"/>
  <c r="G692" i="1"/>
  <c r="H692" i="1" s="1" a="1"/>
  <c r="H692" i="1" s="1"/>
  <c r="G693" i="1"/>
  <c r="H693" i="1" s="1" a="1"/>
  <c r="H693" i="1" s="1"/>
  <c r="G694" i="1"/>
  <c r="H694" i="1" s="1" a="1"/>
  <c r="H694" i="1" s="1"/>
  <c r="G695" i="1"/>
  <c r="H695" i="1" s="1" a="1"/>
  <c r="H695" i="1" s="1"/>
  <c r="G696" i="1"/>
  <c r="H696" i="1" s="1" a="1"/>
  <c r="H696" i="1" s="1"/>
  <c r="G697" i="1"/>
  <c r="H697" i="1" s="1" a="1"/>
  <c r="H697" i="1" s="1"/>
  <c r="G698" i="1"/>
  <c r="H698" i="1" s="1" a="1"/>
  <c r="H698" i="1" s="1"/>
  <c r="G699" i="1"/>
  <c r="H699" i="1" s="1" a="1"/>
  <c r="H699" i="1" s="1"/>
  <c r="G700" i="1"/>
  <c r="H700" i="1" s="1" a="1"/>
  <c r="H700" i="1" s="1"/>
  <c r="G701" i="1"/>
  <c r="H701" i="1" s="1" a="1"/>
  <c r="H701" i="1" s="1"/>
  <c r="G702" i="1"/>
  <c r="H702" i="1" s="1" a="1"/>
  <c r="H702" i="1" s="1"/>
  <c r="G703" i="1"/>
  <c r="H703" i="1" s="1" a="1"/>
  <c r="H703" i="1" s="1"/>
  <c r="G704" i="1"/>
  <c r="H704" i="1" s="1" a="1"/>
  <c r="H704" i="1" s="1"/>
  <c r="G705" i="1"/>
  <c r="H705" i="1" s="1" a="1"/>
  <c r="H705" i="1" s="1"/>
  <c r="G706" i="1"/>
  <c r="H706" i="1" s="1" a="1"/>
  <c r="H706" i="1" s="1"/>
  <c r="G707" i="1"/>
  <c r="H707" i="1" s="1" a="1"/>
  <c r="H707" i="1" s="1"/>
  <c r="G708" i="1"/>
  <c r="H708" i="1" s="1" a="1"/>
  <c r="H708" i="1" s="1"/>
  <c r="G709" i="1"/>
  <c r="H709" i="1" s="1" a="1"/>
  <c r="H709" i="1" s="1"/>
  <c r="G710" i="1"/>
  <c r="H710" i="1" s="1" a="1"/>
  <c r="H710" i="1" s="1"/>
  <c r="G711" i="1"/>
  <c r="H711" i="1" s="1" a="1"/>
  <c r="H711" i="1" s="1"/>
  <c r="G712" i="1"/>
  <c r="H712" i="1" s="1" a="1"/>
  <c r="H712" i="1" s="1"/>
  <c r="G713" i="1"/>
  <c r="H713" i="1" s="1" a="1"/>
  <c r="H713" i="1" s="1"/>
  <c r="G714" i="1"/>
  <c r="H714" i="1" s="1" a="1"/>
  <c r="H714" i="1" s="1"/>
  <c r="G715" i="1"/>
  <c r="H715" i="1" s="1" a="1"/>
  <c r="H715" i="1" s="1"/>
  <c r="G716" i="1"/>
  <c r="H716" i="1" s="1" a="1"/>
  <c r="H716" i="1" s="1"/>
  <c r="G717" i="1"/>
  <c r="H717" i="1" s="1" a="1"/>
  <c r="H717" i="1" s="1"/>
  <c r="G718" i="1"/>
  <c r="H718" i="1" s="1" a="1"/>
  <c r="H718" i="1" s="1"/>
  <c r="G719" i="1"/>
  <c r="H719" i="1" s="1" a="1"/>
  <c r="H719" i="1" s="1"/>
  <c r="G720" i="1"/>
  <c r="H720" i="1" s="1" a="1"/>
  <c r="H720" i="1" s="1"/>
  <c r="G721" i="1"/>
  <c r="H721" i="1" s="1" a="1"/>
  <c r="H721" i="1" s="1"/>
  <c r="G722" i="1"/>
  <c r="H722" i="1" s="1" a="1"/>
  <c r="H722" i="1" s="1"/>
  <c r="G723" i="1"/>
  <c r="H723" i="1" s="1" a="1"/>
  <c r="H723" i="1" s="1"/>
  <c r="G724" i="1"/>
  <c r="H724" i="1" s="1" a="1"/>
  <c r="H724" i="1" s="1"/>
  <c r="G725" i="1"/>
  <c r="H725" i="1" s="1" a="1"/>
  <c r="H725" i="1" s="1"/>
  <c r="G726" i="1"/>
  <c r="H726" i="1" s="1" a="1"/>
  <c r="H726" i="1" s="1"/>
  <c r="G727" i="1"/>
  <c r="H727" i="1" s="1" a="1"/>
  <c r="H727" i="1" s="1"/>
  <c r="G728" i="1"/>
  <c r="H728" i="1" s="1" a="1"/>
  <c r="H728" i="1" s="1"/>
  <c r="G729" i="1"/>
  <c r="H729" i="1" s="1" a="1"/>
  <c r="H729" i="1" s="1"/>
  <c r="G730" i="1"/>
  <c r="H730" i="1" s="1" a="1"/>
  <c r="H730" i="1" s="1"/>
  <c r="G731" i="1"/>
  <c r="H731" i="1" s="1" a="1"/>
  <c r="H731" i="1" s="1"/>
  <c r="G732" i="1"/>
  <c r="H732" i="1" s="1" a="1"/>
  <c r="H732" i="1" s="1"/>
  <c r="G733" i="1"/>
  <c r="H733" i="1" s="1" a="1"/>
  <c r="H733" i="1" s="1"/>
  <c r="G734" i="1"/>
  <c r="H734" i="1" s="1" a="1"/>
  <c r="H734" i="1" s="1"/>
  <c r="G735" i="1"/>
  <c r="H735" i="1" s="1" a="1"/>
  <c r="H735" i="1" s="1"/>
  <c r="G736" i="1"/>
  <c r="H736" i="1" s="1" a="1"/>
  <c r="H736" i="1" s="1"/>
  <c r="G737" i="1"/>
  <c r="H737" i="1" s="1" a="1"/>
  <c r="H737" i="1" s="1"/>
  <c r="G738" i="1"/>
  <c r="H738" i="1" s="1" a="1"/>
  <c r="H738" i="1" s="1"/>
  <c r="G739" i="1"/>
  <c r="H739" i="1" s="1" a="1"/>
  <c r="H739" i="1" s="1"/>
  <c r="G740" i="1"/>
  <c r="H740" i="1" s="1" a="1"/>
  <c r="H740" i="1" s="1"/>
  <c r="G741" i="1"/>
  <c r="H741" i="1" s="1" a="1"/>
  <c r="H741" i="1" s="1"/>
  <c r="G742" i="1"/>
  <c r="H742" i="1" s="1" a="1"/>
  <c r="H742" i="1" s="1"/>
  <c r="G743" i="1"/>
  <c r="H743" i="1" s="1" a="1"/>
  <c r="H743" i="1" s="1"/>
  <c r="G744" i="1"/>
  <c r="H744" i="1" s="1" a="1"/>
  <c r="H744" i="1" s="1"/>
  <c r="G745" i="1"/>
  <c r="H745" i="1" s="1" a="1"/>
  <c r="H745" i="1" s="1"/>
  <c r="G746" i="1"/>
  <c r="H746" i="1" s="1" a="1"/>
  <c r="H746" i="1" s="1"/>
  <c r="G747" i="1"/>
  <c r="H747" i="1" s="1" a="1"/>
  <c r="H747" i="1" s="1"/>
  <c r="G748" i="1"/>
  <c r="H748" i="1" s="1" a="1"/>
  <c r="H748" i="1" s="1"/>
  <c r="G749" i="1"/>
  <c r="H749" i="1" s="1" a="1"/>
  <c r="H749" i="1" s="1"/>
  <c r="G750" i="1"/>
  <c r="H750" i="1" s="1" a="1"/>
  <c r="H750" i="1" s="1"/>
  <c r="G751" i="1"/>
  <c r="H751" i="1" s="1" a="1"/>
  <c r="H751" i="1" s="1"/>
  <c r="G752" i="1"/>
  <c r="H752" i="1" s="1" a="1"/>
  <c r="H752" i="1" s="1"/>
  <c r="G753" i="1"/>
  <c r="H753" i="1" s="1" a="1"/>
  <c r="H753" i="1" s="1"/>
  <c r="G754" i="1"/>
  <c r="H754" i="1" s="1" a="1"/>
  <c r="H754" i="1" s="1"/>
  <c r="G755" i="1"/>
  <c r="H755" i="1" s="1" a="1"/>
  <c r="H755" i="1" s="1"/>
  <c r="G756" i="1"/>
  <c r="H756" i="1" s="1" a="1"/>
  <c r="H756" i="1" s="1"/>
  <c r="G757" i="1"/>
  <c r="H757" i="1" s="1" a="1"/>
  <c r="H757" i="1" s="1"/>
  <c r="G758" i="1"/>
  <c r="H758" i="1" s="1" a="1"/>
  <c r="H758" i="1" s="1"/>
  <c r="G759" i="1"/>
  <c r="H759" i="1" s="1" a="1"/>
  <c r="H759" i="1" s="1"/>
  <c r="G760" i="1"/>
  <c r="H760" i="1" s="1" a="1"/>
  <c r="H760" i="1" s="1"/>
  <c r="G761" i="1"/>
  <c r="H761" i="1" s="1" a="1"/>
  <c r="H761" i="1" s="1"/>
  <c r="G762" i="1"/>
  <c r="H762" i="1" s="1" a="1"/>
  <c r="H762" i="1" s="1"/>
  <c r="G763" i="1"/>
  <c r="H763" i="1" s="1" a="1"/>
  <c r="H763" i="1" s="1"/>
  <c r="G764" i="1"/>
  <c r="H764" i="1" s="1" a="1"/>
  <c r="H764" i="1" s="1"/>
  <c r="G765" i="1"/>
  <c r="H765" i="1" s="1" a="1"/>
  <c r="H765" i="1" s="1"/>
  <c r="G766" i="1"/>
  <c r="H766" i="1" s="1" a="1"/>
  <c r="H766" i="1" s="1"/>
  <c r="G767" i="1"/>
  <c r="H767" i="1" s="1" a="1"/>
  <c r="H767" i="1" s="1"/>
  <c r="G768" i="1"/>
  <c r="H768" i="1" s="1" a="1"/>
  <c r="H768" i="1" s="1"/>
  <c r="G769" i="1"/>
  <c r="H769" i="1" s="1" a="1"/>
  <c r="H769" i="1" s="1"/>
  <c r="G770" i="1"/>
  <c r="H770" i="1" s="1" a="1"/>
  <c r="H770" i="1" s="1"/>
  <c r="G771" i="1"/>
  <c r="H771" i="1" s="1" a="1"/>
  <c r="H771" i="1" s="1"/>
  <c r="G772" i="1"/>
  <c r="H772" i="1" s="1" a="1"/>
  <c r="H772" i="1" s="1"/>
  <c r="G773" i="1"/>
  <c r="H773" i="1" s="1" a="1"/>
  <c r="H773" i="1" s="1"/>
  <c r="G774" i="1"/>
  <c r="H774" i="1" s="1" a="1"/>
  <c r="H774" i="1" s="1"/>
  <c r="G775" i="1"/>
  <c r="H775" i="1" s="1" a="1"/>
  <c r="H775" i="1" s="1"/>
  <c r="G776" i="1"/>
  <c r="H776" i="1" s="1" a="1"/>
  <c r="H776" i="1" s="1"/>
  <c r="G777" i="1"/>
  <c r="H777" i="1" s="1" a="1"/>
  <c r="H777" i="1" s="1"/>
  <c r="G778" i="1"/>
  <c r="H778" i="1" s="1" a="1"/>
  <c r="H778" i="1" s="1"/>
  <c r="G779" i="1"/>
  <c r="H779" i="1" s="1" a="1"/>
  <c r="H779" i="1" s="1"/>
  <c r="G780" i="1"/>
  <c r="H780" i="1" s="1" a="1"/>
  <c r="H780" i="1" s="1"/>
  <c r="G781" i="1"/>
  <c r="H781" i="1" s="1" a="1"/>
  <c r="H781" i="1" s="1"/>
  <c r="G782" i="1"/>
  <c r="H782" i="1" s="1" a="1"/>
  <c r="H782" i="1" s="1"/>
  <c r="G783" i="1"/>
  <c r="H783" i="1" s="1" a="1"/>
  <c r="H783" i="1" s="1"/>
  <c r="G784" i="1"/>
  <c r="H784" i="1" s="1" a="1"/>
  <c r="H784" i="1" s="1"/>
  <c r="G785" i="1"/>
  <c r="H785" i="1" s="1" a="1"/>
  <c r="H785" i="1" s="1"/>
  <c r="G786" i="1"/>
  <c r="H786" i="1" s="1" a="1"/>
  <c r="H786" i="1" s="1"/>
  <c r="G787" i="1"/>
  <c r="H787" i="1" s="1" a="1"/>
  <c r="H787" i="1" s="1"/>
  <c r="G788" i="1"/>
  <c r="H788" i="1" s="1" a="1"/>
  <c r="H788" i="1" s="1"/>
  <c r="G789" i="1"/>
  <c r="H789" i="1" s="1" a="1"/>
  <c r="H789" i="1" s="1"/>
  <c r="G790" i="1"/>
  <c r="H790" i="1" s="1" a="1"/>
  <c r="H790" i="1" s="1"/>
  <c r="G791" i="1"/>
  <c r="H791" i="1" s="1" a="1"/>
  <c r="H791" i="1" s="1"/>
  <c r="G792" i="1"/>
  <c r="H792" i="1" s="1" a="1"/>
  <c r="H792" i="1" s="1"/>
  <c r="G793" i="1"/>
  <c r="H793" i="1" s="1" a="1"/>
  <c r="H793" i="1" s="1"/>
  <c r="G794" i="1"/>
  <c r="H794" i="1" s="1" a="1"/>
  <c r="H794" i="1" s="1"/>
  <c r="G795" i="1"/>
  <c r="H795" i="1" s="1" a="1"/>
  <c r="H795" i="1" s="1"/>
  <c r="G796" i="1"/>
  <c r="H796" i="1" s="1" a="1"/>
  <c r="H796" i="1" s="1"/>
  <c r="G797" i="1"/>
  <c r="H797" i="1" s="1" a="1"/>
  <c r="H797" i="1" s="1"/>
  <c r="G798" i="1"/>
  <c r="H798" i="1" s="1" a="1"/>
  <c r="H798" i="1" s="1"/>
  <c r="G799" i="1"/>
  <c r="H799" i="1" s="1" a="1"/>
  <c r="H799" i="1" s="1"/>
  <c r="G800" i="1"/>
  <c r="H800" i="1" s="1" a="1"/>
  <c r="H800" i="1" s="1"/>
  <c r="G801" i="1"/>
  <c r="H801" i="1" s="1" a="1"/>
  <c r="H801" i="1" s="1"/>
  <c r="G802" i="1"/>
  <c r="H802" i="1" s="1" a="1"/>
  <c r="H802" i="1" s="1"/>
  <c r="G803" i="1"/>
  <c r="H803" i="1" s="1" a="1"/>
  <c r="H803" i="1" s="1"/>
  <c r="G804" i="1"/>
  <c r="H804" i="1" s="1" a="1"/>
  <c r="H804" i="1" s="1"/>
  <c r="G805" i="1"/>
  <c r="H805" i="1" s="1" a="1"/>
  <c r="H805" i="1" s="1"/>
  <c r="G806" i="1"/>
  <c r="H806" i="1" s="1" a="1"/>
  <c r="H806" i="1" s="1"/>
  <c r="G807" i="1"/>
  <c r="H807" i="1" s="1" a="1"/>
  <c r="H807" i="1" s="1"/>
  <c r="G808" i="1"/>
  <c r="H808" i="1" s="1" a="1"/>
  <c r="H808" i="1" s="1"/>
  <c r="G809" i="1"/>
  <c r="H809" i="1" s="1" a="1"/>
  <c r="H809" i="1" s="1"/>
  <c r="G810" i="1"/>
  <c r="H810" i="1" s="1" a="1"/>
  <c r="H810" i="1" s="1"/>
  <c r="G811" i="1"/>
  <c r="H811" i="1" s="1" a="1"/>
  <c r="H811" i="1" s="1"/>
  <c r="G812" i="1"/>
  <c r="H812" i="1" s="1" a="1"/>
  <c r="H812" i="1" s="1"/>
  <c r="G813" i="1"/>
  <c r="H813" i="1" s="1" a="1"/>
  <c r="H813" i="1" s="1"/>
  <c r="G814" i="1"/>
  <c r="H814" i="1" s="1" a="1"/>
  <c r="H814" i="1" s="1"/>
  <c r="G815" i="1"/>
  <c r="H815" i="1" s="1" a="1"/>
  <c r="H815" i="1" s="1"/>
  <c r="G816" i="1"/>
  <c r="H816" i="1" s="1" a="1"/>
  <c r="H816" i="1" s="1"/>
  <c r="G817" i="1"/>
  <c r="H817" i="1" s="1" a="1"/>
  <c r="H817" i="1" s="1"/>
  <c r="G818" i="1"/>
  <c r="H818" i="1" s="1" a="1"/>
  <c r="H818" i="1" s="1"/>
  <c r="G819" i="1"/>
  <c r="H819" i="1" s="1" a="1"/>
  <c r="H819" i="1" s="1"/>
  <c r="G820" i="1"/>
  <c r="H820" i="1" s="1" a="1"/>
  <c r="H820" i="1" s="1"/>
  <c r="G821" i="1"/>
  <c r="H821" i="1" s="1" a="1"/>
  <c r="H821" i="1" s="1"/>
  <c r="G822" i="1"/>
  <c r="H822" i="1" s="1" a="1"/>
  <c r="H822" i="1" s="1"/>
  <c r="G823" i="1"/>
  <c r="H823" i="1" s="1" a="1"/>
  <c r="H823" i="1" s="1"/>
  <c r="G824" i="1"/>
  <c r="H824" i="1" s="1" a="1"/>
  <c r="H824" i="1" s="1"/>
  <c r="G825" i="1"/>
  <c r="H825" i="1" s="1" a="1"/>
  <c r="H825" i="1" s="1"/>
  <c r="G826" i="1"/>
  <c r="H826" i="1" s="1" a="1"/>
  <c r="H826" i="1" s="1"/>
  <c r="G827" i="1"/>
  <c r="H827" i="1" s="1" a="1"/>
  <c r="H827" i="1" s="1"/>
  <c r="G828" i="1"/>
  <c r="H828" i="1" s="1" a="1"/>
  <c r="H828" i="1" s="1"/>
  <c r="G829" i="1"/>
  <c r="H829" i="1" s="1" a="1"/>
  <c r="H829" i="1" s="1"/>
  <c r="G830" i="1"/>
  <c r="H830" i="1" s="1" a="1"/>
  <c r="H830" i="1" s="1"/>
  <c r="G831" i="1"/>
  <c r="H831" i="1" s="1" a="1"/>
  <c r="H831" i="1" s="1"/>
  <c r="G832" i="1"/>
  <c r="H832" i="1" s="1" a="1"/>
  <c r="H832" i="1" s="1"/>
  <c r="G833" i="1"/>
  <c r="H833" i="1" s="1" a="1"/>
  <c r="H833" i="1" s="1"/>
  <c r="G834" i="1"/>
  <c r="H834" i="1" s="1" a="1"/>
  <c r="H834" i="1" s="1"/>
  <c r="G835" i="1"/>
  <c r="H835" i="1" s="1" a="1"/>
  <c r="H835" i="1" s="1"/>
  <c r="G836" i="1"/>
  <c r="H836" i="1" s="1" a="1"/>
  <c r="H836" i="1" s="1"/>
  <c r="G837" i="1"/>
  <c r="H837" i="1" s="1" a="1"/>
  <c r="H837" i="1" s="1"/>
  <c r="G838" i="1"/>
  <c r="H838" i="1" s="1" a="1"/>
  <c r="H838" i="1" s="1"/>
  <c r="G839" i="1"/>
  <c r="H839" i="1" s="1" a="1"/>
  <c r="H839" i="1" s="1"/>
  <c r="G840" i="1"/>
  <c r="H840" i="1" s="1" a="1"/>
  <c r="H840" i="1" s="1"/>
  <c r="G841" i="1"/>
  <c r="H841" i="1" s="1" a="1"/>
  <c r="H841" i="1" s="1"/>
  <c r="G842" i="1"/>
  <c r="H842" i="1" s="1" a="1"/>
  <c r="H842" i="1" s="1"/>
  <c r="G843" i="1"/>
  <c r="H843" i="1" s="1" a="1"/>
  <c r="H843" i="1" s="1"/>
  <c r="G844" i="1"/>
  <c r="H844" i="1" s="1" a="1"/>
  <c r="H844" i="1" s="1"/>
  <c r="G845" i="1"/>
  <c r="H845" i="1" s="1" a="1"/>
  <c r="H845" i="1" s="1"/>
  <c r="G846" i="1"/>
  <c r="H846" i="1" s="1" a="1"/>
  <c r="H846" i="1" s="1"/>
  <c r="G847" i="1"/>
  <c r="H847" i="1" s="1" a="1"/>
  <c r="H847" i="1" s="1"/>
  <c r="G848" i="1"/>
  <c r="H848" i="1" s="1" a="1"/>
  <c r="H848" i="1" s="1"/>
  <c r="G849" i="1"/>
  <c r="H849" i="1" s="1" a="1"/>
  <c r="H849" i="1" s="1"/>
  <c r="G850" i="1"/>
  <c r="H850" i="1" s="1" a="1"/>
  <c r="H850" i="1" s="1"/>
  <c r="G851" i="1"/>
  <c r="H851" i="1" s="1" a="1"/>
  <c r="H851" i="1" s="1"/>
  <c r="G852" i="1"/>
  <c r="H852" i="1" s="1" a="1"/>
  <c r="H852" i="1" s="1"/>
  <c r="G853" i="1"/>
  <c r="H853" i="1" s="1" a="1"/>
  <c r="H853" i="1" s="1"/>
  <c r="G854" i="1"/>
  <c r="H854" i="1" s="1" a="1"/>
  <c r="H854" i="1" s="1"/>
  <c r="G855" i="1"/>
  <c r="H855" i="1" s="1" a="1"/>
  <c r="H855" i="1" s="1"/>
  <c r="G856" i="1"/>
  <c r="H856" i="1" s="1" a="1"/>
  <c r="H856" i="1" s="1"/>
  <c r="G857" i="1"/>
  <c r="H857" i="1" s="1" a="1"/>
  <c r="H857" i="1" s="1"/>
  <c r="G858" i="1"/>
  <c r="H858" i="1" s="1" a="1"/>
  <c r="H858" i="1" s="1"/>
  <c r="G859" i="1"/>
  <c r="H859" i="1" s="1" a="1"/>
  <c r="H859" i="1" s="1"/>
  <c r="G860" i="1"/>
  <c r="H860" i="1" s="1" a="1"/>
  <c r="H860" i="1" s="1"/>
  <c r="G861" i="1"/>
  <c r="H861" i="1" s="1" a="1"/>
  <c r="H861" i="1" s="1"/>
  <c r="G862" i="1"/>
  <c r="H862" i="1" s="1" a="1"/>
  <c r="H862" i="1" s="1"/>
  <c r="G863" i="1"/>
  <c r="H863" i="1" s="1" a="1"/>
  <c r="H863" i="1" s="1"/>
  <c r="G864" i="1"/>
  <c r="H864" i="1" s="1" a="1"/>
  <c r="H864" i="1" s="1"/>
  <c r="G865" i="1"/>
  <c r="H865" i="1" s="1" a="1"/>
  <c r="H865" i="1" s="1"/>
  <c r="G866" i="1"/>
  <c r="H866" i="1" s="1" a="1"/>
  <c r="H866" i="1" s="1"/>
  <c r="G867" i="1"/>
  <c r="H867" i="1" s="1" a="1"/>
  <c r="H867" i="1" s="1"/>
  <c r="G868" i="1"/>
  <c r="H868" i="1" s="1" a="1"/>
  <c r="H868" i="1" s="1"/>
  <c r="G869" i="1"/>
  <c r="H869" i="1" s="1" a="1"/>
  <c r="H869" i="1" s="1"/>
  <c r="G870" i="1"/>
  <c r="H870" i="1" s="1" a="1"/>
  <c r="H870" i="1" s="1"/>
  <c r="G871" i="1"/>
  <c r="H871" i="1" s="1" a="1"/>
  <c r="H871" i="1" s="1"/>
  <c r="G872" i="1"/>
  <c r="H872" i="1" s="1" a="1"/>
  <c r="H872" i="1" s="1"/>
  <c r="G873" i="1"/>
  <c r="H873" i="1" s="1" a="1"/>
  <c r="H873" i="1" s="1"/>
  <c r="G874" i="1"/>
  <c r="H874" i="1" s="1" a="1"/>
  <c r="H874" i="1" s="1"/>
  <c r="G875" i="1"/>
  <c r="H875" i="1" s="1" a="1"/>
  <c r="H875" i="1" s="1"/>
  <c r="G876" i="1"/>
  <c r="H876" i="1" s="1" a="1"/>
  <c r="H876" i="1" s="1"/>
  <c r="G877" i="1"/>
  <c r="H877" i="1" s="1" a="1"/>
  <c r="H877" i="1" s="1"/>
  <c r="G878" i="1"/>
  <c r="H878" i="1" s="1" a="1"/>
  <c r="H878" i="1" s="1"/>
  <c r="G879" i="1"/>
  <c r="H879" i="1" s="1" a="1"/>
  <c r="H879" i="1" s="1"/>
  <c r="G880" i="1"/>
  <c r="H880" i="1" s="1" a="1"/>
  <c r="H880" i="1" s="1"/>
  <c r="G881" i="1"/>
  <c r="H881" i="1" s="1" a="1"/>
  <c r="H881" i="1" s="1"/>
  <c r="G882" i="1"/>
  <c r="H882" i="1" s="1" a="1"/>
  <c r="H882" i="1" s="1"/>
  <c r="G883" i="1"/>
  <c r="H883" i="1" s="1" a="1"/>
  <c r="H883" i="1" s="1"/>
  <c r="G884" i="1"/>
  <c r="H884" i="1" s="1" a="1"/>
  <c r="H884" i="1" s="1"/>
  <c r="G885" i="1"/>
  <c r="H885" i="1" s="1" a="1"/>
  <c r="H885" i="1" s="1"/>
  <c r="G886" i="1"/>
  <c r="H886" i="1" s="1" a="1"/>
  <c r="H886" i="1" s="1"/>
  <c r="G887" i="1"/>
  <c r="H887" i="1" s="1" a="1"/>
  <c r="H887" i="1" s="1"/>
  <c r="G888" i="1"/>
  <c r="H888" i="1" s="1" a="1"/>
  <c r="H888" i="1" s="1"/>
  <c r="G889" i="1"/>
  <c r="H889" i="1" s="1" a="1"/>
  <c r="H889" i="1" s="1"/>
  <c r="G890" i="1"/>
  <c r="H890" i="1" s="1" a="1"/>
  <c r="H890" i="1" s="1"/>
  <c r="G891" i="1"/>
  <c r="H891" i="1" s="1" a="1"/>
  <c r="H891" i="1" s="1"/>
  <c r="G892" i="1"/>
  <c r="H892" i="1" s="1" a="1"/>
  <c r="H892" i="1" s="1"/>
  <c r="G893" i="1"/>
  <c r="H893" i="1" s="1" a="1"/>
  <c r="H893" i="1" s="1"/>
  <c r="G894" i="1"/>
  <c r="H894" i="1" s="1" a="1"/>
  <c r="H894" i="1" s="1"/>
  <c r="G895" i="1"/>
  <c r="H895" i="1" s="1" a="1"/>
  <c r="H895" i="1" s="1"/>
  <c r="G896" i="1"/>
  <c r="H896" i="1" s="1" a="1"/>
  <c r="H896" i="1" s="1"/>
  <c r="G897" i="1"/>
  <c r="H897" i="1" s="1" a="1"/>
  <c r="H897" i="1" s="1"/>
  <c r="G898" i="1"/>
  <c r="H898" i="1" s="1" a="1"/>
  <c r="H898" i="1" s="1"/>
  <c r="G899" i="1"/>
  <c r="H899" i="1" s="1" a="1"/>
  <c r="H899" i="1" s="1"/>
  <c r="G900" i="1"/>
  <c r="H900" i="1" s="1" a="1"/>
  <c r="H900" i="1" s="1"/>
  <c r="G901" i="1"/>
  <c r="H901" i="1" s="1" a="1"/>
  <c r="H901" i="1" s="1"/>
  <c r="G902" i="1"/>
  <c r="H902" i="1" s="1" a="1"/>
  <c r="H902" i="1" s="1"/>
  <c r="G903" i="1"/>
  <c r="H903" i="1" s="1" a="1"/>
  <c r="H903" i="1" s="1"/>
  <c r="G904" i="1"/>
  <c r="H904" i="1" s="1" a="1"/>
  <c r="H904" i="1" s="1"/>
  <c r="G905" i="1"/>
  <c r="H905" i="1" s="1" a="1"/>
  <c r="H905" i="1" s="1"/>
  <c r="G906" i="1"/>
  <c r="H906" i="1" s="1" a="1"/>
  <c r="H906" i="1" s="1"/>
  <c r="G907" i="1"/>
  <c r="H907" i="1" s="1" a="1"/>
  <c r="H907" i="1" s="1"/>
  <c r="G908" i="1"/>
  <c r="H908" i="1" s="1" a="1"/>
  <c r="H908" i="1" s="1"/>
  <c r="G909" i="1"/>
  <c r="H909" i="1" s="1" a="1"/>
  <c r="H909" i="1" s="1"/>
  <c r="G910" i="1"/>
  <c r="H910" i="1" s="1" a="1"/>
  <c r="H910" i="1" s="1"/>
  <c r="G911" i="1"/>
  <c r="H911" i="1" s="1" a="1"/>
  <c r="H911" i="1" s="1"/>
  <c r="G912" i="1"/>
  <c r="H912" i="1" s="1" a="1"/>
  <c r="H912" i="1" s="1"/>
  <c r="G913" i="1"/>
  <c r="H913" i="1" s="1" a="1"/>
  <c r="H913" i="1" s="1"/>
  <c r="G914" i="1"/>
  <c r="H914" i="1" s="1" a="1"/>
  <c r="H914" i="1" s="1"/>
  <c r="G915" i="1"/>
  <c r="H915" i="1" s="1" a="1"/>
  <c r="H915" i="1" s="1"/>
  <c r="G916" i="1"/>
  <c r="H916" i="1" s="1" a="1"/>
  <c r="H916" i="1" s="1"/>
  <c r="G917" i="1"/>
  <c r="H917" i="1" s="1" a="1"/>
  <c r="H917" i="1" s="1"/>
  <c r="G918" i="1"/>
  <c r="H918" i="1" s="1" a="1"/>
  <c r="H918" i="1" s="1"/>
  <c r="G919" i="1"/>
  <c r="H919" i="1" s="1" a="1"/>
  <c r="H919" i="1" s="1"/>
  <c r="G920" i="1"/>
  <c r="H920" i="1" s="1" a="1"/>
  <c r="H920" i="1" s="1"/>
  <c r="G921" i="1"/>
  <c r="H921" i="1" s="1" a="1"/>
  <c r="H921" i="1" s="1"/>
  <c r="G922" i="1"/>
  <c r="H922" i="1" s="1" a="1"/>
  <c r="H922" i="1" s="1"/>
  <c r="G923" i="1"/>
  <c r="H923" i="1" s="1" a="1"/>
  <c r="H923" i="1" s="1"/>
  <c r="G924" i="1"/>
  <c r="H924" i="1" s="1" a="1"/>
  <c r="H924" i="1" s="1"/>
  <c r="G925" i="1"/>
  <c r="H925" i="1" s="1" a="1"/>
  <c r="H925" i="1" s="1"/>
  <c r="G926" i="1"/>
  <c r="H926" i="1" s="1" a="1"/>
  <c r="H926" i="1" s="1"/>
  <c r="G927" i="1"/>
  <c r="H927" i="1" s="1" a="1"/>
  <c r="H927" i="1" s="1"/>
  <c r="G928" i="1"/>
  <c r="H928" i="1" s="1" a="1"/>
  <c r="H928" i="1" s="1"/>
  <c r="G929" i="1"/>
  <c r="H929" i="1" s="1" a="1"/>
  <c r="H929" i="1" s="1"/>
  <c r="G930" i="1"/>
  <c r="H930" i="1" s="1" a="1"/>
  <c r="H930" i="1" s="1"/>
  <c r="G931" i="1"/>
  <c r="H931" i="1" s="1" a="1"/>
  <c r="H931" i="1" s="1"/>
  <c r="G932" i="1"/>
  <c r="H932" i="1" s="1" a="1"/>
  <c r="H932" i="1" s="1"/>
  <c r="G933" i="1"/>
  <c r="H933" i="1" s="1" a="1"/>
  <c r="H933" i="1" s="1"/>
  <c r="G934" i="1"/>
  <c r="H934" i="1" s="1" a="1"/>
  <c r="H934" i="1" s="1"/>
  <c r="G935" i="1"/>
  <c r="H935" i="1" s="1" a="1"/>
  <c r="H935" i="1" s="1"/>
  <c r="G936" i="1"/>
  <c r="H936" i="1" s="1" a="1"/>
  <c r="H936" i="1" s="1"/>
  <c r="G937" i="1"/>
  <c r="H937" i="1" s="1" a="1"/>
  <c r="H937" i="1" s="1"/>
  <c r="G938" i="1"/>
  <c r="H938" i="1" s="1" a="1"/>
  <c r="H938" i="1" s="1"/>
  <c r="G939" i="1"/>
  <c r="H939" i="1" s="1" a="1"/>
  <c r="H939" i="1" s="1"/>
  <c r="G940" i="1"/>
  <c r="H940" i="1" s="1" a="1"/>
  <c r="H940" i="1" s="1"/>
  <c r="G941" i="1"/>
  <c r="H941" i="1" s="1" a="1"/>
  <c r="H941" i="1" s="1"/>
  <c r="G942" i="1"/>
  <c r="H942" i="1" s="1" a="1"/>
  <c r="H942" i="1" s="1"/>
  <c r="G943" i="1"/>
  <c r="H943" i="1" s="1" a="1"/>
  <c r="H943" i="1" s="1"/>
  <c r="G944" i="1"/>
  <c r="H944" i="1" s="1" a="1"/>
  <c r="H944" i="1" s="1"/>
  <c r="G945" i="1"/>
  <c r="H945" i="1" s="1" a="1"/>
  <c r="H945" i="1" s="1"/>
  <c r="G946" i="1"/>
  <c r="H946" i="1" s="1" a="1"/>
  <c r="H946" i="1" s="1"/>
  <c r="G947" i="1"/>
  <c r="H947" i="1" s="1" a="1"/>
  <c r="H947" i="1" s="1"/>
  <c r="G948" i="1"/>
  <c r="H948" i="1" s="1" a="1"/>
  <c r="H948" i="1" s="1"/>
  <c r="G949" i="1"/>
  <c r="H949" i="1" s="1" a="1"/>
  <c r="H949" i="1" s="1"/>
  <c r="G950" i="1"/>
  <c r="H950" i="1" s="1" a="1"/>
  <c r="H950" i="1" s="1"/>
  <c r="G951" i="1"/>
  <c r="H951" i="1" s="1" a="1"/>
  <c r="H951" i="1" s="1"/>
  <c r="G952" i="1"/>
  <c r="H952" i="1" s="1" a="1"/>
  <c r="H952" i="1" s="1"/>
  <c r="G953" i="1"/>
  <c r="H953" i="1" s="1" a="1"/>
  <c r="H953" i="1" s="1"/>
  <c r="G954" i="1"/>
  <c r="H954" i="1" s="1" a="1"/>
  <c r="H954" i="1" s="1"/>
  <c r="G955" i="1"/>
  <c r="H955" i="1" s="1" a="1"/>
  <c r="H955" i="1" s="1"/>
  <c r="G956" i="1"/>
  <c r="H956" i="1" s="1" a="1"/>
  <c r="H956" i="1" s="1"/>
  <c r="G957" i="1"/>
  <c r="H957" i="1" s="1" a="1"/>
  <c r="H957" i="1" s="1"/>
  <c r="G958" i="1"/>
  <c r="H958" i="1" s="1" a="1"/>
  <c r="H958" i="1" s="1"/>
  <c r="G959" i="1"/>
  <c r="H959" i="1" s="1" a="1"/>
  <c r="H959" i="1" s="1"/>
  <c r="G960" i="1"/>
  <c r="H960" i="1" s="1" a="1"/>
  <c r="H960" i="1" s="1"/>
  <c r="G961" i="1"/>
  <c r="H961" i="1" s="1" a="1"/>
  <c r="H961" i="1" s="1"/>
  <c r="G962" i="1"/>
  <c r="H962" i="1" s="1" a="1"/>
  <c r="H962" i="1" s="1"/>
  <c r="G963" i="1"/>
  <c r="H963" i="1" s="1" a="1"/>
  <c r="H963" i="1" s="1"/>
  <c r="G964" i="1"/>
  <c r="H964" i="1" s="1" a="1"/>
  <c r="H964" i="1" s="1"/>
  <c r="G965" i="1"/>
  <c r="H965" i="1" s="1" a="1"/>
  <c r="H965" i="1" s="1"/>
  <c r="G966" i="1"/>
  <c r="H966" i="1" s="1" a="1"/>
  <c r="H966" i="1" s="1"/>
  <c r="G967" i="1"/>
  <c r="H967" i="1" s="1" a="1"/>
  <c r="H967" i="1" s="1"/>
  <c r="G968" i="1"/>
  <c r="H968" i="1" s="1" a="1"/>
  <c r="H968" i="1" s="1"/>
  <c r="G969" i="1"/>
  <c r="H969" i="1" s="1" a="1"/>
  <c r="H969" i="1" s="1"/>
  <c r="G970" i="1"/>
  <c r="H970" i="1" s="1" a="1"/>
  <c r="H970" i="1" s="1"/>
  <c r="G971" i="1"/>
  <c r="H971" i="1" s="1" a="1"/>
  <c r="H971" i="1" s="1"/>
  <c r="G972" i="1"/>
  <c r="H972" i="1" s="1" a="1"/>
  <c r="H972" i="1" s="1"/>
  <c r="G973" i="1"/>
  <c r="H973" i="1" s="1" a="1"/>
  <c r="H973" i="1" s="1"/>
  <c r="G974" i="1"/>
  <c r="H974" i="1" s="1" a="1"/>
  <c r="H974" i="1" s="1"/>
  <c r="G975" i="1"/>
  <c r="H975" i="1" s="1" a="1"/>
  <c r="H975" i="1" s="1"/>
  <c r="G976" i="1"/>
  <c r="H976" i="1" s="1" a="1"/>
  <c r="H976" i="1" s="1"/>
  <c r="G977" i="1"/>
  <c r="H977" i="1" s="1" a="1"/>
  <c r="H977" i="1" s="1"/>
  <c r="G978" i="1"/>
  <c r="H978" i="1" s="1" a="1"/>
  <c r="H978" i="1" s="1"/>
  <c r="G979" i="1"/>
  <c r="H979" i="1" s="1" a="1"/>
  <c r="H979" i="1" s="1"/>
  <c r="G980" i="1"/>
  <c r="H980" i="1" s="1" a="1"/>
  <c r="H980" i="1" s="1"/>
  <c r="G981" i="1"/>
  <c r="H981" i="1" s="1" a="1"/>
  <c r="H981" i="1" s="1"/>
  <c r="G982" i="1"/>
  <c r="H982" i="1" s="1" a="1"/>
  <c r="H982" i="1" s="1"/>
  <c r="G983" i="1"/>
  <c r="H983" i="1" s="1" a="1"/>
  <c r="H983" i="1" s="1"/>
  <c r="G984" i="1"/>
  <c r="H984" i="1" s="1" a="1"/>
  <c r="H984" i="1" s="1"/>
  <c r="G985" i="1"/>
  <c r="H985" i="1" s="1" a="1"/>
  <c r="H985" i="1" s="1"/>
  <c r="G986" i="1"/>
  <c r="H986" i="1" s="1" a="1"/>
  <c r="H986" i="1" s="1"/>
  <c r="G987" i="1"/>
  <c r="H987" i="1" s="1" a="1"/>
  <c r="H987" i="1" s="1"/>
  <c r="G988" i="1"/>
  <c r="H988" i="1" s="1" a="1"/>
  <c r="H988" i="1" s="1"/>
  <c r="G989" i="1"/>
  <c r="H989" i="1" s="1" a="1"/>
  <c r="H989" i="1" s="1"/>
  <c r="G990" i="1"/>
  <c r="H990" i="1" s="1" a="1"/>
  <c r="H990" i="1" s="1"/>
  <c r="G991" i="1"/>
  <c r="H991" i="1" s="1" a="1"/>
  <c r="H991" i="1" s="1"/>
  <c r="G992" i="1"/>
  <c r="H992" i="1" s="1" a="1"/>
  <c r="H992" i="1" s="1"/>
  <c r="G993" i="1"/>
  <c r="H993" i="1" s="1" a="1"/>
  <c r="H993" i="1" s="1"/>
  <c r="G994" i="1"/>
  <c r="H994" i="1" s="1" a="1"/>
  <c r="H994" i="1" s="1"/>
  <c r="G995" i="1"/>
  <c r="H995" i="1" s="1" a="1"/>
  <c r="H995" i="1" s="1"/>
  <c r="G996" i="1"/>
  <c r="H996" i="1" s="1" a="1"/>
  <c r="H996" i="1" s="1"/>
  <c r="G997" i="1"/>
  <c r="H997" i="1" s="1" a="1"/>
  <c r="H997" i="1" s="1"/>
  <c r="G998" i="1"/>
  <c r="H998" i="1" s="1" a="1"/>
  <c r="H998" i="1" s="1"/>
  <c r="G999" i="1"/>
  <c r="H999" i="1" s="1" a="1"/>
  <c r="H999" i="1" s="1"/>
  <c r="G1000" i="1"/>
  <c r="H1000" i="1" s="1" a="1"/>
  <c r="H1000" i="1" s="1"/>
  <c r="G1001" i="1"/>
  <c r="H1001" i="1" s="1" a="1"/>
  <c r="H1001" i="1" s="1"/>
  <c r="G1002" i="1"/>
  <c r="H1002" i="1" s="1" a="1"/>
  <c r="H1002" i="1" s="1"/>
  <c r="G1003" i="1"/>
  <c r="H1003" i="1" s="1" a="1"/>
  <c r="H1003" i="1" s="1"/>
  <c r="G1004" i="1"/>
  <c r="H1004" i="1" s="1" a="1"/>
  <c r="H1004" i="1" s="1"/>
  <c r="G1005" i="1"/>
  <c r="H1005" i="1" s="1" a="1"/>
  <c r="H1005" i="1" s="1"/>
  <c r="G1006" i="1"/>
  <c r="H1006" i="1" s="1" a="1"/>
  <c r="H1006" i="1" s="1"/>
  <c r="G1007" i="1"/>
  <c r="H1007" i="1" s="1" a="1"/>
  <c r="H1007" i="1" s="1"/>
  <c r="G1008" i="1"/>
  <c r="H1008" i="1" s="1" a="1"/>
  <c r="H1008" i="1" s="1"/>
  <c r="G1009" i="1"/>
  <c r="H1009" i="1" s="1" a="1"/>
  <c r="H1009" i="1" s="1"/>
  <c r="G1010" i="1"/>
  <c r="H1010" i="1" s="1" a="1"/>
  <c r="H1010" i="1" s="1"/>
  <c r="G1011" i="1"/>
  <c r="H1011" i="1" s="1" a="1"/>
  <c r="H1011" i="1" s="1"/>
  <c r="G1012" i="1"/>
  <c r="H1012" i="1" s="1" a="1"/>
  <c r="H1012" i="1" s="1"/>
  <c r="G1013" i="1"/>
  <c r="H1013" i="1" s="1" a="1"/>
  <c r="H1013" i="1" s="1"/>
  <c r="G1014" i="1"/>
  <c r="H1014" i="1" s="1" a="1"/>
  <c r="H1014" i="1" s="1"/>
  <c r="G1015" i="1"/>
  <c r="H1015" i="1" s="1" a="1"/>
  <c r="H1015" i="1" s="1"/>
  <c r="G1016" i="1"/>
  <c r="H1016" i="1" s="1" a="1"/>
  <c r="H1016" i="1" s="1"/>
  <c r="G1017" i="1"/>
  <c r="H1017" i="1" s="1" a="1"/>
  <c r="H1017" i="1" s="1"/>
  <c r="G1018" i="1"/>
  <c r="H1018" i="1" s="1" a="1"/>
  <c r="H1018" i="1" s="1"/>
  <c r="G1019" i="1"/>
  <c r="H1019" i="1" s="1" a="1"/>
  <c r="H1019" i="1" s="1"/>
  <c r="G1020" i="1"/>
  <c r="H1020" i="1" s="1" a="1"/>
  <c r="H1020" i="1" s="1"/>
  <c r="G1021" i="1"/>
  <c r="H1021" i="1" s="1" a="1"/>
  <c r="H1021" i="1" s="1"/>
  <c r="G1022" i="1"/>
  <c r="H1022" i="1" s="1" a="1"/>
  <c r="H1022" i="1" s="1"/>
  <c r="G1023" i="1"/>
  <c r="H1023" i="1" s="1" a="1"/>
  <c r="H1023" i="1" s="1"/>
  <c r="G1024" i="1"/>
  <c r="H1024" i="1" s="1" a="1"/>
  <c r="H1024" i="1" s="1"/>
  <c r="G1025" i="1"/>
  <c r="H1025" i="1" s="1" a="1"/>
  <c r="H1025" i="1" s="1"/>
  <c r="G1026" i="1"/>
  <c r="H1026" i="1" s="1" a="1"/>
  <c r="H1026" i="1" s="1"/>
  <c r="G1027" i="1"/>
  <c r="H1027" i="1" s="1" a="1"/>
  <c r="H1027" i="1" s="1"/>
  <c r="G1028" i="1"/>
  <c r="H1028" i="1" s="1" a="1"/>
  <c r="H1028" i="1" s="1"/>
  <c r="G1029" i="1"/>
  <c r="H1029" i="1" s="1" a="1"/>
  <c r="H1029" i="1" s="1"/>
  <c r="G1030" i="1"/>
  <c r="H1030" i="1" s="1" a="1"/>
  <c r="H1030" i="1" s="1"/>
  <c r="G1031" i="1"/>
  <c r="H1031" i="1" s="1" a="1"/>
  <c r="H1031" i="1" s="1"/>
  <c r="G1032" i="1"/>
  <c r="H1032" i="1" s="1" a="1"/>
  <c r="H1032" i="1" s="1"/>
  <c r="G1033" i="1"/>
  <c r="H1033" i="1" s="1" a="1"/>
  <c r="H1033" i="1" s="1"/>
  <c r="G1034" i="1"/>
  <c r="H1034" i="1" s="1" a="1"/>
  <c r="H1034" i="1" s="1"/>
  <c r="G1035" i="1"/>
  <c r="H1035" i="1" s="1" a="1"/>
  <c r="H1035" i="1" s="1"/>
  <c r="G1036" i="1"/>
  <c r="H1036" i="1" s="1" a="1"/>
  <c r="H1036" i="1" s="1"/>
  <c r="G1037" i="1"/>
  <c r="H1037" i="1" s="1" a="1"/>
  <c r="H1037" i="1" s="1"/>
  <c r="G1038" i="1"/>
  <c r="H1038" i="1" s="1" a="1"/>
  <c r="H1038" i="1" s="1"/>
  <c r="G1039" i="1"/>
  <c r="H1039" i="1" s="1" a="1"/>
  <c r="H1039" i="1" s="1"/>
  <c r="G1040" i="1"/>
  <c r="H1040" i="1" s="1" a="1"/>
  <c r="H1040" i="1" s="1"/>
  <c r="G1041" i="1"/>
  <c r="H1041" i="1" s="1" a="1"/>
  <c r="H1041" i="1" s="1"/>
  <c r="G1042" i="1"/>
  <c r="H1042" i="1" s="1" a="1"/>
  <c r="H1042" i="1" s="1"/>
  <c r="G1043" i="1"/>
  <c r="H1043" i="1" s="1" a="1"/>
  <c r="H1043" i="1" s="1"/>
  <c r="G1044" i="1"/>
  <c r="H1044" i="1" s="1" a="1"/>
  <c r="H1044" i="1" s="1"/>
  <c r="G1045" i="1"/>
  <c r="H1045" i="1" s="1" a="1"/>
  <c r="H1045" i="1" s="1"/>
  <c r="G1046" i="1"/>
  <c r="H1046" i="1" s="1" a="1"/>
  <c r="H1046" i="1" s="1"/>
  <c r="G1047" i="1"/>
  <c r="H1047" i="1" s="1" a="1"/>
  <c r="H1047" i="1" s="1"/>
  <c r="G1048" i="1"/>
  <c r="H1048" i="1" s="1" a="1"/>
  <c r="H1048" i="1" s="1"/>
  <c r="G1049" i="1"/>
  <c r="H1049" i="1" s="1" a="1"/>
  <c r="H1049" i="1" s="1"/>
  <c r="G1050" i="1"/>
  <c r="H1050" i="1" s="1" a="1"/>
  <c r="H1050" i="1" s="1"/>
  <c r="G1051" i="1"/>
  <c r="H1051" i="1" s="1" a="1"/>
  <c r="H1051" i="1" s="1"/>
  <c r="G1052" i="1"/>
  <c r="H1052" i="1" s="1" a="1"/>
  <c r="H1052" i="1" s="1"/>
  <c r="G1053" i="1"/>
  <c r="H1053" i="1" s="1" a="1"/>
  <c r="H1053" i="1" s="1"/>
  <c r="G1054" i="1"/>
  <c r="H1054" i="1" s="1" a="1"/>
  <c r="H1054" i="1" s="1"/>
  <c r="G1055" i="1"/>
  <c r="H1055" i="1" s="1" a="1"/>
  <c r="H1055" i="1" s="1"/>
  <c r="G1056" i="1"/>
  <c r="H1056" i="1" s="1" a="1"/>
  <c r="H1056" i="1" s="1"/>
  <c r="G1057" i="1"/>
  <c r="H1057" i="1" s="1" a="1"/>
  <c r="H1057" i="1" s="1"/>
  <c r="G1058" i="1"/>
  <c r="H1058" i="1" s="1" a="1"/>
  <c r="H1058" i="1" s="1"/>
  <c r="G1059" i="1"/>
  <c r="H1059" i="1" s="1" a="1"/>
  <c r="H1059" i="1" s="1"/>
  <c r="G1060" i="1"/>
  <c r="H1060" i="1" s="1" a="1"/>
  <c r="H1060" i="1" s="1"/>
  <c r="G1061" i="1"/>
  <c r="H1061" i="1" s="1" a="1"/>
  <c r="H1061" i="1" s="1"/>
  <c r="G1062" i="1"/>
  <c r="H1062" i="1" s="1" a="1"/>
  <c r="H1062" i="1" s="1"/>
  <c r="G1063" i="1"/>
  <c r="H1063" i="1" s="1" a="1"/>
  <c r="H1063" i="1" s="1"/>
  <c r="G1064" i="1"/>
  <c r="H1064" i="1" s="1" a="1"/>
  <c r="H1064" i="1" s="1"/>
  <c r="G1065" i="1"/>
  <c r="H1065" i="1" s="1" a="1"/>
  <c r="H1065" i="1" s="1"/>
  <c r="G1066" i="1"/>
  <c r="H1066" i="1" s="1" a="1"/>
  <c r="H1066" i="1" s="1"/>
  <c r="G1067" i="1"/>
  <c r="H1067" i="1" s="1" a="1"/>
  <c r="H1067" i="1" s="1"/>
  <c r="G1068" i="1"/>
  <c r="H1068" i="1" s="1" a="1"/>
  <c r="H1068" i="1" s="1"/>
  <c r="G1069" i="1"/>
  <c r="H1069" i="1" s="1" a="1"/>
  <c r="H1069" i="1" s="1"/>
  <c r="G1070" i="1"/>
  <c r="H1070" i="1" s="1" a="1"/>
  <c r="H1070" i="1" s="1"/>
  <c r="G1071" i="1"/>
  <c r="H1071" i="1" s="1" a="1"/>
  <c r="H1071" i="1" s="1"/>
  <c r="G1072" i="1"/>
  <c r="H1072" i="1" s="1" a="1"/>
  <c r="H1072" i="1" s="1"/>
  <c r="G1073" i="1"/>
  <c r="H1073" i="1" s="1" a="1"/>
  <c r="H1073" i="1" s="1"/>
  <c r="G1074" i="1"/>
  <c r="H1074" i="1" s="1" a="1"/>
  <c r="H1074" i="1" s="1"/>
  <c r="G1075" i="1"/>
  <c r="H1075" i="1" s="1" a="1"/>
  <c r="H1075" i="1" s="1"/>
  <c r="G1076" i="1"/>
  <c r="H1076" i="1" s="1" a="1"/>
  <c r="H1076" i="1" s="1"/>
  <c r="G1077" i="1"/>
  <c r="H1077" i="1" s="1" a="1"/>
  <c r="H1077" i="1" s="1"/>
  <c r="G1078" i="1"/>
  <c r="H1078" i="1" s="1" a="1"/>
  <c r="H1078" i="1" s="1"/>
  <c r="G1079" i="1"/>
  <c r="H1079" i="1" s="1" a="1"/>
  <c r="H1079" i="1" s="1"/>
  <c r="G1080" i="1"/>
  <c r="H1080" i="1" s="1" a="1"/>
  <c r="H1080" i="1" s="1"/>
  <c r="G1081" i="1"/>
  <c r="H1081" i="1" s="1" a="1"/>
  <c r="H1081" i="1" s="1"/>
  <c r="G1082" i="1"/>
  <c r="H1082" i="1" s="1" a="1"/>
  <c r="H1082" i="1" s="1"/>
  <c r="G1083" i="1"/>
  <c r="H1083" i="1" s="1" a="1"/>
  <c r="H1083" i="1" s="1"/>
  <c r="G1084" i="1"/>
  <c r="H1084" i="1" s="1" a="1"/>
  <c r="H1084" i="1" s="1"/>
  <c r="G1085" i="1"/>
  <c r="H1085" i="1" s="1" a="1"/>
  <c r="H1085" i="1" s="1"/>
  <c r="G1086" i="1"/>
  <c r="H1086" i="1" s="1" a="1"/>
  <c r="H1086" i="1" s="1"/>
  <c r="G1087" i="1"/>
  <c r="H1087" i="1" s="1" a="1"/>
  <c r="H1087" i="1" s="1"/>
  <c r="G1088" i="1"/>
  <c r="H1088" i="1" s="1" a="1"/>
  <c r="H1088" i="1" s="1"/>
  <c r="G1089" i="1"/>
  <c r="H1089" i="1" s="1" a="1"/>
  <c r="H1089" i="1" s="1"/>
  <c r="G1090" i="1"/>
  <c r="H1090" i="1" s="1" a="1"/>
  <c r="H1090" i="1" s="1"/>
  <c r="G1091" i="1"/>
  <c r="H1091" i="1" s="1" a="1"/>
  <c r="H1091" i="1" s="1"/>
  <c r="G1092" i="1"/>
  <c r="H1092" i="1" s="1" a="1"/>
  <c r="H1092" i="1" s="1"/>
  <c r="G1093" i="1"/>
  <c r="H1093" i="1" s="1" a="1"/>
  <c r="H1093" i="1" s="1"/>
  <c r="G1094" i="1"/>
  <c r="H1094" i="1" s="1" a="1"/>
  <c r="H1094" i="1" s="1"/>
  <c r="G1095" i="1"/>
  <c r="H1095" i="1" s="1" a="1"/>
  <c r="H1095" i="1" s="1"/>
  <c r="G1096" i="1"/>
  <c r="H1096" i="1" s="1" a="1"/>
  <c r="H1096" i="1" s="1"/>
  <c r="G1097" i="1"/>
  <c r="H1097" i="1" s="1" a="1"/>
  <c r="H1097" i="1" s="1"/>
  <c r="G1098" i="1"/>
  <c r="H1098" i="1" s="1" a="1"/>
  <c r="H1098" i="1" s="1"/>
  <c r="G1099" i="1"/>
  <c r="H1099" i="1" s="1" a="1"/>
  <c r="H1099" i="1" s="1"/>
  <c r="G1100" i="1"/>
  <c r="H1100" i="1" s="1" a="1"/>
  <c r="H1100" i="1" s="1"/>
  <c r="G1101" i="1"/>
  <c r="H1101" i="1" s="1" a="1"/>
  <c r="H1101" i="1" s="1"/>
  <c r="G1102" i="1"/>
  <c r="H1102" i="1" s="1" a="1"/>
  <c r="H1102" i="1" s="1"/>
  <c r="G1103" i="1"/>
  <c r="H1103" i="1" s="1" a="1"/>
  <c r="H1103" i="1" s="1"/>
  <c r="G1104" i="1"/>
  <c r="H1104" i="1" s="1" a="1"/>
  <c r="H1104" i="1" s="1"/>
  <c r="G1105" i="1"/>
  <c r="H1105" i="1" s="1" a="1"/>
  <c r="H1105" i="1" s="1"/>
  <c r="G1106" i="1"/>
  <c r="H1106" i="1" s="1" a="1"/>
  <c r="H1106" i="1" s="1"/>
  <c r="G1107" i="1"/>
  <c r="H1107" i="1" s="1" a="1"/>
  <c r="H1107" i="1" s="1"/>
  <c r="G1108" i="1"/>
  <c r="H1108" i="1" s="1" a="1"/>
  <c r="H1108" i="1" s="1"/>
  <c r="G1109" i="1"/>
  <c r="H1109" i="1" s="1" a="1"/>
  <c r="H1109" i="1" s="1"/>
  <c r="G1110" i="1"/>
  <c r="H1110" i="1" s="1" a="1"/>
  <c r="H1110" i="1" s="1"/>
  <c r="G1111" i="1"/>
  <c r="H1111" i="1" s="1" a="1"/>
  <c r="H1111" i="1" s="1"/>
  <c r="G1112" i="1"/>
  <c r="H1112" i="1" s="1" a="1"/>
  <c r="H1112" i="1" s="1"/>
  <c r="G1113" i="1"/>
  <c r="H1113" i="1" s="1" a="1"/>
  <c r="H1113" i="1" s="1"/>
  <c r="G1114" i="1"/>
  <c r="H1114" i="1" s="1" a="1"/>
  <c r="H1114" i="1" s="1"/>
  <c r="G1115" i="1"/>
  <c r="H1115" i="1" s="1" a="1"/>
  <c r="H1115" i="1" s="1"/>
  <c r="G1116" i="1"/>
  <c r="H1116" i="1" s="1" a="1"/>
  <c r="H1116" i="1" s="1"/>
  <c r="G1117" i="1"/>
  <c r="H1117" i="1" s="1" a="1"/>
  <c r="H1117" i="1" s="1"/>
  <c r="G1118" i="1"/>
  <c r="H1118" i="1" s="1" a="1"/>
  <c r="H1118" i="1" s="1"/>
  <c r="G1119" i="1"/>
  <c r="H1119" i="1" s="1" a="1"/>
  <c r="H1119" i="1" s="1"/>
  <c r="G1120" i="1"/>
  <c r="H1120" i="1" s="1" a="1"/>
  <c r="H1120" i="1" s="1"/>
  <c r="G1121" i="1"/>
  <c r="H1121" i="1" s="1" a="1"/>
  <c r="H1121" i="1" s="1"/>
  <c r="G1122" i="1"/>
  <c r="H1122" i="1" s="1" a="1"/>
  <c r="H1122" i="1" s="1"/>
  <c r="G1123" i="1"/>
  <c r="H1123" i="1" s="1" a="1"/>
  <c r="H1123" i="1" s="1"/>
  <c r="G1124" i="1"/>
  <c r="H1124" i="1" s="1" a="1"/>
  <c r="H1124" i="1" s="1"/>
  <c r="G1125" i="1"/>
  <c r="H1125" i="1" s="1" a="1"/>
  <c r="H1125" i="1" s="1"/>
  <c r="G1126" i="1"/>
  <c r="H1126" i="1" s="1" a="1"/>
  <c r="H1126" i="1" s="1"/>
  <c r="G1127" i="1"/>
  <c r="H1127" i="1" s="1" a="1"/>
  <c r="H1127" i="1" s="1"/>
  <c r="G1128" i="1"/>
  <c r="H1128" i="1" s="1" a="1"/>
  <c r="H1128" i="1" s="1"/>
  <c r="G1129" i="1"/>
  <c r="H1129" i="1" s="1" a="1"/>
  <c r="H1129" i="1" s="1"/>
  <c r="G1130" i="1"/>
  <c r="H1130" i="1" s="1" a="1"/>
  <c r="H1130" i="1" s="1"/>
  <c r="G1131" i="1"/>
  <c r="H1131" i="1" s="1" a="1"/>
  <c r="H1131" i="1" s="1"/>
  <c r="G1132" i="1"/>
  <c r="H1132" i="1" s="1" a="1"/>
  <c r="H1132" i="1" s="1"/>
  <c r="G1133" i="1"/>
  <c r="H1133" i="1" s="1" a="1"/>
  <c r="H1133" i="1" s="1"/>
  <c r="G1134" i="1"/>
  <c r="H1134" i="1" s="1" a="1"/>
  <c r="H1134" i="1" s="1"/>
  <c r="G1135" i="1"/>
  <c r="H1135" i="1" s="1" a="1"/>
  <c r="H1135" i="1" s="1"/>
  <c r="G1136" i="1"/>
  <c r="H1136" i="1" s="1" a="1"/>
  <c r="H1136" i="1" s="1"/>
  <c r="G1137" i="1"/>
  <c r="H1137" i="1" s="1" a="1"/>
  <c r="H1137" i="1" s="1"/>
  <c r="G1138" i="1"/>
  <c r="H1138" i="1" s="1" a="1"/>
  <c r="H1138" i="1" s="1"/>
  <c r="G1139" i="1"/>
  <c r="H1139" i="1" s="1" a="1"/>
  <c r="H1139" i="1" s="1"/>
  <c r="G1140" i="1"/>
  <c r="H1140" i="1" s="1" a="1"/>
  <c r="H1140" i="1" s="1"/>
  <c r="G1141" i="1"/>
  <c r="H1141" i="1" s="1" a="1"/>
  <c r="H1141" i="1" s="1"/>
  <c r="G1142" i="1"/>
  <c r="H1142" i="1" s="1" a="1"/>
  <c r="H1142" i="1" s="1"/>
  <c r="G1143" i="1"/>
  <c r="H1143" i="1" s="1" a="1"/>
  <c r="H1143" i="1" s="1"/>
  <c r="G1144" i="1"/>
  <c r="H1144" i="1" s="1" a="1"/>
  <c r="H1144" i="1" s="1"/>
  <c r="G1145" i="1"/>
  <c r="H1145" i="1" s="1" a="1"/>
  <c r="H1145" i="1" s="1"/>
  <c r="G1146" i="1"/>
  <c r="H1146" i="1" s="1" a="1"/>
  <c r="H1146" i="1" s="1"/>
  <c r="G1147" i="1"/>
  <c r="H1147" i="1" s="1" a="1"/>
  <c r="H1147" i="1" s="1"/>
  <c r="G1148" i="1"/>
  <c r="H1148" i="1" s="1" a="1"/>
  <c r="H1148" i="1" s="1"/>
  <c r="G1149" i="1"/>
  <c r="H1149" i="1" s="1" a="1"/>
  <c r="H1149" i="1" s="1"/>
  <c r="G1150" i="1"/>
  <c r="H1150" i="1" s="1" a="1"/>
  <c r="H1150" i="1" s="1"/>
  <c r="G1151" i="1"/>
  <c r="H1151" i="1" s="1" a="1"/>
  <c r="H1151" i="1" s="1"/>
  <c r="G1152" i="1"/>
  <c r="H1152" i="1" s="1" a="1"/>
  <c r="H1152" i="1" s="1"/>
  <c r="G1153" i="1"/>
  <c r="H1153" i="1" s="1" a="1"/>
  <c r="H1153" i="1" s="1"/>
  <c r="G1154" i="1"/>
  <c r="H1154" i="1" s="1" a="1"/>
  <c r="H1154" i="1" s="1"/>
  <c r="G1155" i="1"/>
  <c r="H1155" i="1" s="1" a="1"/>
  <c r="H1155" i="1" s="1"/>
  <c r="G1156" i="1"/>
  <c r="H1156" i="1" s="1" a="1"/>
  <c r="H1156" i="1" s="1"/>
  <c r="G1157" i="1"/>
  <c r="H1157" i="1" s="1" a="1"/>
  <c r="H1157" i="1" s="1"/>
  <c r="G1158" i="1"/>
  <c r="H1158" i="1" s="1" a="1"/>
  <c r="H1158" i="1" s="1"/>
  <c r="G1159" i="1"/>
  <c r="H1159" i="1" s="1" a="1"/>
  <c r="H1159" i="1" s="1"/>
  <c r="G1160" i="1"/>
  <c r="H1160" i="1" s="1" a="1"/>
  <c r="H1160" i="1" s="1"/>
  <c r="G1161" i="1"/>
  <c r="H1161" i="1" s="1" a="1"/>
  <c r="H1161" i="1" s="1"/>
  <c r="G1162" i="1"/>
  <c r="H1162" i="1" s="1" a="1"/>
  <c r="H1162" i="1" s="1"/>
  <c r="G1163" i="1"/>
  <c r="H1163" i="1" s="1" a="1"/>
  <c r="H1163" i="1" s="1"/>
  <c r="G1164" i="1"/>
  <c r="H1164" i="1" s="1" a="1"/>
  <c r="H1164" i="1" s="1"/>
  <c r="G1165" i="1"/>
  <c r="H1165" i="1" s="1" a="1"/>
  <c r="H1165" i="1" s="1"/>
  <c r="G1166" i="1"/>
  <c r="H1166" i="1" s="1" a="1"/>
  <c r="H1166" i="1" s="1"/>
  <c r="G1167" i="1"/>
  <c r="H1167" i="1" s="1" a="1"/>
  <c r="H1167" i="1" s="1"/>
  <c r="G1168" i="1"/>
  <c r="H1168" i="1" s="1" a="1"/>
  <c r="H1168" i="1" s="1"/>
  <c r="G1169" i="1"/>
  <c r="H1169" i="1" s="1" a="1"/>
  <c r="H1169" i="1" s="1"/>
  <c r="G1170" i="1"/>
  <c r="H1170" i="1" s="1" a="1"/>
  <c r="H1170" i="1" s="1"/>
  <c r="G1171" i="1"/>
  <c r="H1171" i="1" s="1" a="1"/>
  <c r="H1171" i="1" s="1"/>
  <c r="G1172" i="1"/>
  <c r="H1172" i="1" s="1" a="1"/>
  <c r="H1172" i="1" s="1"/>
  <c r="G1173" i="1"/>
  <c r="H1173" i="1" s="1" a="1"/>
  <c r="H1173" i="1" s="1"/>
  <c r="G1174" i="1"/>
  <c r="H1174" i="1" s="1" a="1"/>
  <c r="H1174" i="1" s="1"/>
  <c r="G1175" i="1"/>
  <c r="H1175" i="1" s="1" a="1"/>
  <c r="H1175" i="1" s="1"/>
  <c r="G1176" i="1"/>
  <c r="H1176" i="1" s="1" a="1"/>
  <c r="H1176" i="1" s="1"/>
  <c r="G1177" i="1"/>
  <c r="H1177" i="1" s="1" a="1"/>
  <c r="H1177" i="1" s="1"/>
  <c r="G1178" i="1"/>
  <c r="H1178" i="1" s="1" a="1"/>
  <c r="H1178" i="1" s="1"/>
  <c r="G1179" i="1"/>
  <c r="H1179" i="1" s="1" a="1"/>
  <c r="H1179" i="1" s="1"/>
  <c r="G1180" i="1"/>
  <c r="H1180" i="1" s="1" a="1"/>
  <c r="H1180" i="1" s="1"/>
  <c r="G1181" i="1"/>
  <c r="H1181" i="1" s="1" a="1"/>
  <c r="H1181" i="1" s="1"/>
  <c r="G1182" i="1"/>
  <c r="H1182" i="1" s="1" a="1"/>
  <c r="H1182" i="1" s="1"/>
  <c r="G1183" i="1"/>
  <c r="H1183" i="1" s="1" a="1"/>
  <c r="H1183" i="1" s="1"/>
  <c r="G1184" i="1"/>
  <c r="H1184" i="1" s="1" a="1"/>
  <c r="H1184" i="1" s="1"/>
  <c r="G1185" i="1"/>
  <c r="H1185" i="1" s="1" a="1"/>
  <c r="H1185" i="1" s="1"/>
  <c r="G1186" i="1"/>
  <c r="H1186" i="1" s="1" a="1"/>
  <c r="H1186" i="1" s="1"/>
  <c r="G1187" i="1"/>
  <c r="H1187" i="1" s="1" a="1"/>
  <c r="H1187" i="1" s="1"/>
  <c r="G1188" i="1"/>
  <c r="H1188" i="1" s="1" a="1"/>
  <c r="H1188" i="1" s="1"/>
  <c r="G1189" i="1"/>
  <c r="H1189" i="1" s="1" a="1"/>
  <c r="H1189" i="1" s="1"/>
  <c r="G1190" i="1"/>
  <c r="H1190" i="1" s="1" a="1"/>
  <c r="H1190" i="1" s="1"/>
  <c r="G1191" i="1"/>
  <c r="H1191" i="1" s="1" a="1"/>
  <c r="H1191" i="1" s="1"/>
  <c r="G1192" i="1"/>
  <c r="H1192" i="1" s="1" a="1"/>
  <c r="H1192" i="1" s="1"/>
  <c r="G1193" i="1"/>
  <c r="H1193" i="1" s="1" a="1"/>
  <c r="H1193" i="1" s="1"/>
  <c r="G1194" i="1"/>
  <c r="H1194" i="1" s="1" a="1"/>
  <c r="H1194" i="1" s="1"/>
  <c r="G1195" i="1"/>
  <c r="H1195" i="1" s="1" a="1"/>
  <c r="H1195" i="1" s="1"/>
  <c r="G1196" i="1"/>
  <c r="H1196" i="1" s="1" a="1"/>
  <c r="H1196" i="1" s="1"/>
  <c r="G1197" i="1"/>
  <c r="H1197" i="1" s="1" a="1"/>
  <c r="H1197" i="1" s="1"/>
  <c r="G1198" i="1"/>
  <c r="H1198" i="1" s="1" a="1"/>
  <c r="H1198" i="1" s="1"/>
  <c r="G1199" i="1"/>
  <c r="H1199" i="1" s="1" a="1"/>
  <c r="H1199" i="1" s="1"/>
  <c r="G1200" i="1"/>
  <c r="H1200" i="1" s="1" a="1"/>
  <c r="H1200" i="1" s="1"/>
  <c r="G1201" i="1"/>
  <c r="H1201" i="1" s="1" a="1"/>
  <c r="H1201" i="1" s="1"/>
  <c r="G1202" i="1"/>
  <c r="H1202" i="1" s="1" a="1"/>
  <c r="H1202" i="1" s="1"/>
  <c r="G1203" i="1"/>
  <c r="H1203" i="1" s="1" a="1"/>
  <c r="H1203" i="1" s="1"/>
  <c r="G1204" i="1"/>
  <c r="H1204" i="1" s="1" a="1"/>
  <c r="H1204" i="1" s="1"/>
  <c r="G1205" i="1"/>
  <c r="H1205" i="1" s="1" a="1"/>
  <c r="H1205" i="1" s="1"/>
  <c r="G1206" i="1"/>
  <c r="H1206" i="1" s="1" a="1"/>
  <c r="H1206" i="1" s="1"/>
  <c r="G1207" i="1"/>
  <c r="H1207" i="1" s="1" a="1"/>
  <c r="H1207" i="1" s="1"/>
  <c r="G1208" i="1"/>
  <c r="H1208" i="1" s="1" a="1"/>
  <c r="H1208" i="1" s="1"/>
  <c r="G1209" i="1"/>
  <c r="H1209" i="1" s="1" a="1"/>
  <c r="H1209" i="1" s="1"/>
  <c r="G1210" i="1"/>
  <c r="H1210" i="1" s="1" a="1"/>
  <c r="H1210" i="1" s="1"/>
  <c r="G1211" i="1"/>
  <c r="H1211" i="1" s="1" a="1"/>
  <c r="H1211" i="1" s="1"/>
  <c r="G1212" i="1"/>
  <c r="H1212" i="1" s="1" a="1"/>
  <c r="H1212" i="1" s="1"/>
  <c r="G1213" i="1"/>
  <c r="H1213" i="1" s="1" a="1"/>
  <c r="H1213" i="1" s="1"/>
  <c r="G1214" i="1"/>
  <c r="H1214" i="1" s="1" a="1"/>
  <c r="H1214" i="1" s="1"/>
  <c r="G1215" i="1"/>
  <c r="H1215" i="1" s="1" a="1"/>
  <c r="H1215" i="1" s="1"/>
  <c r="G1216" i="1"/>
  <c r="H1216" i="1" s="1" a="1"/>
  <c r="H1216" i="1" s="1"/>
  <c r="G1217" i="1"/>
  <c r="H1217" i="1" s="1" a="1"/>
  <c r="H1217" i="1" s="1"/>
  <c r="G1218" i="1"/>
  <c r="H1218" i="1" s="1" a="1"/>
  <c r="H1218" i="1" s="1"/>
  <c r="G1219" i="1"/>
  <c r="H1219" i="1" s="1" a="1"/>
  <c r="H1219" i="1" s="1"/>
  <c r="G1220" i="1"/>
  <c r="H1220" i="1" s="1" a="1"/>
  <c r="H1220" i="1" s="1"/>
  <c r="G1221" i="1"/>
  <c r="H1221" i="1" s="1" a="1"/>
  <c r="H1221" i="1" s="1"/>
  <c r="G1222" i="1"/>
  <c r="H1222" i="1" s="1" a="1"/>
  <c r="H1222" i="1" s="1"/>
  <c r="G1223" i="1"/>
  <c r="H1223" i="1" s="1" a="1"/>
  <c r="H1223" i="1" s="1"/>
  <c r="G1224" i="1"/>
  <c r="H1224" i="1" s="1" a="1"/>
  <c r="H1224" i="1" s="1"/>
  <c r="G1225" i="1"/>
  <c r="H1225" i="1" s="1" a="1"/>
  <c r="H1225" i="1" s="1"/>
  <c r="G1226" i="1"/>
  <c r="H1226" i="1" s="1" a="1"/>
  <c r="H1226" i="1" s="1"/>
  <c r="G1227" i="1"/>
  <c r="H1227" i="1" s="1" a="1"/>
  <c r="H1227" i="1" s="1"/>
  <c r="G1228" i="1"/>
  <c r="H1228" i="1" s="1" a="1"/>
  <c r="H1228" i="1" s="1"/>
  <c r="G1229" i="1"/>
  <c r="H1229" i="1" s="1" a="1"/>
  <c r="H1229" i="1" s="1"/>
  <c r="G1230" i="1"/>
  <c r="H1230" i="1" s="1" a="1"/>
  <c r="H1230" i="1" s="1"/>
  <c r="G1231" i="1"/>
  <c r="H1231" i="1" s="1" a="1"/>
  <c r="H1231" i="1" s="1"/>
  <c r="G1232" i="1"/>
  <c r="H1232" i="1" s="1" a="1"/>
  <c r="H1232" i="1" s="1"/>
  <c r="G1233" i="1"/>
  <c r="H1233" i="1" s="1" a="1"/>
  <c r="H1233" i="1" s="1"/>
  <c r="G1234" i="1"/>
  <c r="H1234" i="1" s="1" a="1"/>
  <c r="H1234" i="1" s="1"/>
  <c r="G1235" i="1"/>
  <c r="H1235" i="1" s="1" a="1"/>
  <c r="H1235" i="1" s="1"/>
  <c r="G1236" i="1"/>
  <c r="H1236" i="1" s="1" a="1"/>
  <c r="H1236" i="1" s="1"/>
  <c r="G1237" i="1"/>
  <c r="H1237" i="1" s="1" a="1"/>
  <c r="H1237" i="1" s="1"/>
  <c r="G1238" i="1"/>
  <c r="H1238" i="1" s="1" a="1"/>
  <c r="H1238" i="1" s="1"/>
  <c r="G1239" i="1"/>
  <c r="H1239" i="1" s="1" a="1"/>
  <c r="H1239" i="1" s="1"/>
  <c r="G1240" i="1"/>
  <c r="H1240" i="1" s="1" a="1"/>
  <c r="H1240" i="1" s="1"/>
  <c r="G1241" i="1"/>
  <c r="H1241" i="1" s="1" a="1"/>
  <c r="H1241" i="1" s="1"/>
  <c r="G1242" i="1"/>
  <c r="H1242" i="1" s="1" a="1"/>
  <c r="H1242" i="1" s="1"/>
  <c r="G1243" i="1"/>
  <c r="H1243" i="1" s="1" a="1"/>
  <c r="H1243" i="1" s="1"/>
  <c r="G1244" i="1"/>
  <c r="H1244" i="1" s="1" a="1"/>
  <c r="H1244" i="1" s="1"/>
  <c r="G1245" i="1"/>
  <c r="H1245" i="1" s="1" a="1"/>
  <c r="H1245" i="1" s="1"/>
  <c r="G1246" i="1"/>
  <c r="H1246" i="1" s="1" a="1"/>
  <c r="H1246" i="1" s="1"/>
  <c r="G1247" i="1"/>
  <c r="H1247" i="1" s="1" a="1"/>
  <c r="H1247" i="1" s="1"/>
  <c r="G1248" i="1"/>
  <c r="H1248" i="1" s="1" a="1"/>
  <c r="H1248" i="1" s="1"/>
  <c r="G1249" i="1"/>
  <c r="H1249" i="1" s="1" a="1"/>
  <c r="H1249" i="1" s="1"/>
  <c r="G1250" i="1"/>
  <c r="H1250" i="1" s="1" a="1"/>
  <c r="H1250" i="1" s="1"/>
  <c r="G1251" i="1"/>
  <c r="H1251" i="1" s="1" a="1"/>
  <c r="H1251" i="1" s="1"/>
  <c r="G1252" i="1"/>
  <c r="H1252" i="1" s="1" a="1"/>
  <c r="H1252" i="1" s="1"/>
  <c r="G1253" i="1"/>
  <c r="H1253" i="1" s="1" a="1"/>
  <c r="H1253" i="1" s="1"/>
  <c r="G1254" i="1"/>
  <c r="H1254" i="1" s="1" a="1"/>
  <c r="H1254" i="1" s="1"/>
  <c r="G1255" i="1"/>
  <c r="H1255" i="1" s="1" a="1"/>
  <c r="H1255" i="1" s="1"/>
  <c r="G1256" i="1"/>
  <c r="H1256" i="1" s="1" a="1"/>
  <c r="H1256" i="1" s="1"/>
  <c r="G1257" i="1"/>
  <c r="H1257" i="1" s="1" a="1"/>
  <c r="H1257" i="1" s="1"/>
  <c r="G1258" i="1"/>
  <c r="H1258" i="1" s="1" a="1"/>
  <c r="H1258" i="1" s="1"/>
  <c r="G1259" i="1"/>
  <c r="H1259" i="1" s="1" a="1"/>
  <c r="H1259" i="1" s="1"/>
  <c r="G1260" i="1"/>
  <c r="H1260" i="1" s="1" a="1"/>
  <c r="H1260" i="1" s="1"/>
  <c r="G1261" i="1"/>
  <c r="H1261" i="1" s="1" a="1"/>
  <c r="H1261" i="1" s="1"/>
  <c r="G1262" i="1"/>
  <c r="H1262" i="1" s="1" a="1"/>
  <c r="H1262" i="1" s="1"/>
  <c r="G1263" i="1"/>
  <c r="H1263" i="1" s="1" a="1"/>
  <c r="H1263" i="1" s="1"/>
  <c r="G1264" i="1"/>
  <c r="H1264" i="1" s="1" a="1"/>
  <c r="H1264" i="1" s="1"/>
  <c r="G1265" i="1"/>
  <c r="H1265" i="1" s="1" a="1"/>
  <c r="H1265" i="1" s="1"/>
  <c r="G1266" i="1"/>
  <c r="H1266" i="1" s="1" a="1"/>
  <c r="H1266" i="1" s="1"/>
  <c r="G1267" i="1"/>
  <c r="H1267" i="1" s="1" a="1"/>
  <c r="H1267" i="1" s="1"/>
  <c r="G1268" i="1"/>
  <c r="H1268" i="1" s="1" a="1"/>
  <c r="H1268" i="1" s="1"/>
  <c r="G1269" i="1"/>
  <c r="H1269" i="1" s="1" a="1"/>
  <c r="H1269" i="1" s="1"/>
  <c r="G1270" i="1"/>
  <c r="H1270" i="1" s="1" a="1"/>
  <c r="H1270" i="1" s="1"/>
  <c r="G1271" i="1"/>
  <c r="H1271" i="1" s="1" a="1"/>
  <c r="H1271" i="1" s="1"/>
  <c r="G1272" i="1"/>
  <c r="H1272" i="1" s="1" a="1"/>
  <c r="H1272" i="1" s="1"/>
  <c r="G1273" i="1"/>
  <c r="H1273" i="1" s="1" a="1"/>
  <c r="H1273" i="1" s="1"/>
  <c r="G1274" i="1"/>
  <c r="H1274" i="1" s="1" a="1"/>
  <c r="H1274" i="1" s="1"/>
  <c r="G1275" i="1"/>
  <c r="H1275" i="1" s="1" a="1"/>
  <c r="H1275" i="1" s="1"/>
  <c r="G1276" i="1"/>
  <c r="H1276" i="1" s="1" a="1"/>
  <c r="H1276" i="1" s="1"/>
  <c r="G1277" i="1"/>
  <c r="H1277" i="1" s="1" a="1"/>
  <c r="H1277" i="1" s="1"/>
  <c r="G1278" i="1"/>
  <c r="H1278" i="1" s="1" a="1"/>
  <c r="H1278" i="1" s="1"/>
  <c r="G1279" i="1"/>
  <c r="H1279" i="1" s="1" a="1"/>
  <c r="H1279" i="1" s="1"/>
  <c r="G1280" i="1"/>
  <c r="H1280" i="1" s="1" a="1"/>
  <c r="H1280" i="1" s="1"/>
  <c r="G1281" i="1"/>
  <c r="H1281" i="1" s="1" a="1"/>
  <c r="H1281" i="1" s="1"/>
  <c r="G1282" i="1"/>
  <c r="H1282" i="1" s="1" a="1"/>
  <c r="H1282" i="1" s="1"/>
  <c r="G1283" i="1"/>
  <c r="H1283" i="1" s="1" a="1"/>
  <c r="H1283" i="1" s="1"/>
  <c r="G1284" i="1"/>
  <c r="H1284" i="1" s="1" a="1"/>
  <c r="H1284" i="1" s="1"/>
  <c r="G1285" i="1"/>
  <c r="H1285" i="1" s="1" a="1"/>
  <c r="H1285" i="1" s="1"/>
  <c r="G1286" i="1"/>
  <c r="H1286" i="1" s="1" a="1"/>
  <c r="H1286" i="1" s="1"/>
  <c r="G1287" i="1"/>
  <c r="H1287" i="1" s="1" a="1"/>
  <c r="H1287" i="1" s="1"/>
  <c r="G1288" i="1"/>
  <c r="H1288" i="1" s="1" a="1"/>
  <c r="H1288" i="1" s="1"/>
  <c r="G1289" i="1"/>
  <c r="H1289" i="1" s="1" a="1"/>
  <c r="H1289" i="1" s="1"/>
  <c r="G1290" i="1"/>
  <c r="H1290" i="1" s="1" a="1"/>
  <c r="H1290" i="1" s="1"/>
  <c r="G1291" i="1"/>
  <c r="H1291" i="1" s="1" a="1"/>
  <c r="H1291" i="1" s="1"/>
  <c r="G1292" i="1"/>
  <c r="H1292" i="1" s="1" a="1"/>
  <c r="H1292" i="1" s="1"/>
  <c r="G1293" i="1"/>
  <c r="H1293" i="1" s="1" a="1"/>
  <c r="H1293" i="1" s="1"/>
  <c r="G1294" i="1"/>
  <c r="H1294" i="1" s="1" a="1"/>
  <c r="H1294" i="1" s="1"/>
  <c r="G1295" i="1"/>
  <c r="H1295" i="1" s="1" a="1"/>
  <c r="H1295" i="1" s="1"/>
  <c r="G1296" i="1"/>
  <c r="H1296" i="1" s="1" a="1"/>
  <c r="H1296" i="1" s="1"/>
  <c r="G1297" i="1"/>
  <c r="H1297" i="1" s="1" a="1"/>
  <c r="H1297" i="1" s="1"/>
  <c r="G1298" i="1"/>
  <c r="H1298" i="1" s="1" a="1"/>
  <c r="H1298" i="1" s="1"/>
  <c r="G1299" i="1"/>
  <c r="H1299" i="1" s="1" a="1"/>
  <c r="H1299" i="1" s="1"/>
  <c r="G1300" i="1"/>
  <c r="H1300" i="1" s="1" a="1"/>
  <c r="H1300" i="1" s="1"/>
  <c r="G1301" i="1"/>
  <c r="H1301" i="1" s="1" a="1"/>
  <c r="H1301" i="1" s="1"/>
  <c r="G1302" i="1"/>
  <c r="H1302" i="1" s="1" a="1"/>
  <c r="H1302" i="1" s="1"/>
  <c r="G1303" i="1"/>
  <c r="H1303" i="1" s="1" a="1"/>
  <c r="H1303" i="1" s="1"/>
  <c r="G1304" i="1"/>
  <c r="H1304" i="1" s="1" a="1"/>
  <c r="H1304" i="1" s="1"/>
  <c r="G1305" i="1"/>
  <c r="H1305" i="1" s="1" a="1"/>
  <c r="H1305" i="1" s="1"/>
  <c r="G1306" i="1"/>
  <c r="H1306" i="1" s="1" a="1"/>
  <c r="H1306" i="1" s="1"/>
  <c r="G1307" i="1"/>
  <c r="H1307" i="1" s="1" a="1"/>
  <c r="H1307" i="1" s="1"/>
  <c r="G1308" i="1"/>
  <c r="H1308" i="1" s="1" a="1"/>
  <c r="H1308" i="1" s="1"/>
  <c r="G1309" i="1"/>
  <c r="H1309" i="1" s="1" a="1"/>
  <c r="H1309" i="1" s="1"/>
  <c r="G1310" i="1"/>
  <c r="H1310" i="1" s="1" a="1"/>
  <c r="H1310" i="1" s="1"/>
  <c r="G1311" i="1"/>
  <c r="H1311" i="1" s="1" a="1"/>
  <c r="H1311" i="1" s="1"/>
  <c r="G1312" i="1"/>
  <c r="H1312" i="1" s="1" a="1"/>
  <c r="H1312" i="1" s="1"/>
  <c r="G1313" i="1"/>
  <c r="H1313" i="1" s="1" a="1"/>
  <c r="H1313" i="1" s="1"/>
  <c r="G1314" i="1"/>
  <c r="H1314" i="1" s="1" a="1"/>
  <c r="H1314" i="1" s="1"/>
  <c r="G1315" i="1"/>
  <c r="H1315" i="1" s="1" a="1"/>
  <c r="H1315" i="1" s="1"/>
  <c r="G1316" i="1"/>
  <c r="H1316" i="1" s="1" a="1"/>
  <c r="H1316" i="1" s="1"/>
  <c r="G1317" i="1"/>
  <c r="H1317" i="1" s="1" a="1"/>
  <c r="H1317" i="1" s="1"/>
  <c r="G1318" i="1"/>
  <c r="H1318" i="1" s="1" a="1"/>
  <c r="H1318" i="1" s="1"/>
  <c r="G1319" i="1"/>
  <c r="H1319" i="1" s="1" a="1"/>
  <c r="H1319" i="1" s="1"/>
  <c r="G1320" i="1"/>
  <c r="H1320" i="1" s="1" a="1"/>
  <c r="H1320" i="1" s="1"/>
  <c r="G1321" i="1"/>
  <c r="H1321" i="1" s="1" a="1"/>
  <c r="H1321" i="1" s="1"/>
  <c r="G1322" i="1"/>
  <c r="H1322" i="1" s="1" a="1"/>
  <c r="H1322" i="1" s="1"/>
  <c r="G1323" i="1"/>
  <c r="H1323" i="1" s="1" a="1"/>
  <c r="H1323" i="1" s="1"/>
  <c r="G1324" i="1"/>
  <c r="H1324" i="1" s="1" a="1"/>
  <c r="H1324" i="1" s="1"/>
  <c r="G1325" i="1"/>
  <c r="H1325" i="1" s="1" a="1"/>
  <c r="H1325" i="1" s="1"/>
  <c r="G1326" i="1"/>
  <c r="H1326" i="1" s="1" a="1"/>
  <c r="H1326" i="1" s="1"/>
  <c r="G1327" i="1"/>
  <c r="H1327" i="1" s="1" a="1"/>
  <c r="H1327" i="1" s="1"/>
  <c r="G1328" i="1"/>
  <c r="H1328" i="1" s="1" a="1"/>
  <c r="H1328" i="1" s="1"/>
  <c r="G1329" i="1"/>
  <c r="H1329" i="1" s="1" a="1"/>
  <c r="H1329" i="1" s="1"/>
  <c r="G1330" i="1"/>
  <c r="H1330" i="1" s="1" a="1"/>
  <c r="H1330" i="1" s="1"/>
  <c r="G1331" i="1"/>
  <c r="H1331" i="1" s="1" a="1"/>
  <c r="H1331" i="1" s="1"/>
  <c r="G1332" i="1"/>
  <c r="H1332" i="1" s="1" a="1"/>
  <c r="H1332" i="1" s="1"/>
  <c r="G1333" i="1"/>
  <c r="H1333" i="1" s="1" a="1"/>
  <c r="H1333" i="1" s="1"/>
  <c r="G1334" i="1"/>
  <c r="H1334" i="1" s="1" a="1"/>
  <c r="H1334" i="1" s="1"/>
  <c r="G1335" i="1"/>
  <c r="H1335" i="1" s="1" a="1"/>
  <c r="H1335" i="1" s="1"/>
  <c r="G1336" i="1"/>
  <c r="H1336" i="1" s="1" a="1"/>
  <c r="H1336" i="1" s="1"/>
  <c r="G1337" i="1"/>
  <c r="H1337" i="1" s="1" a="1"/>
  <c r="H1337" i="1" s="1"/>
  <c r="G1338" i="1"/>
  <c r="H1338" i="1" s="1" a="1"/>
  <c r="H1338" i="1" s="1"/>
  <c r="G1339" i="1"/>
  <c r="H1339" i="1" s="1" a="1"/>
  <c r="H1339" i="1" s="1"/>
  <c r="G1340" i="1"/>
  <c r="H1340" i="1" s="1" a="1"/>
  <c r="H1340" i="1" s="1"/>
  <c r="G1341" i="1"/>
  <c r="H1341" i="1" s="1" a="1"/>
  <c r="H1341" i="1" s="1"/>
  <c r="G1342" i="1"/>
  <c r="H1342" i="1" s="1" a="1"/>
  <c r="H1342" i="1" s="1"/>
  <c r="G1343" i="1"/>
  <c r="H1343" i="1" s="1" a="1"/>
  <c r="H1343" i="1" s="1"/>
  <c r="G1344" i="1"/>
  <c r="H1344" i="1" s="1" a="1"/>
  <c r="H1344" i="1" s="1"/>
  <c r="G1345" i="1"/>
  <c r="H1345" i="1" s="1" a="1"/>
  <c r="H1345" i="1" s="1"/>
  <c r="G1346" i="1"/>
  <c r="H1346" i="1" s="1" a="1"/>
  <c r="H1346" i="1" s="1"/>
  <c r="G1347" i="1"/>
  <c r="H1347" i="1" s="1" a="1"/>
  <c r="H1347" i="1" s="1"/>
  <c r="G1348" i="1"/>
  <c r="H1348" i="1" s="1" a="1"/>
  <c r="H1348" i="1" s="1"/>
  <c r="G1349" i="1"/>
  <c r="H1349" i="1" s="1" a="1"/>
  <c r="H1349" i="1" s="1"/>
  <c r="G1350" i="1"/>
  <c r="H1350" i="1" s="1" a="1"/>
  <c r="H1350" i="1" s="1"/>
  <c r="G1351" i="1"/>
  <c r="H1351" i="1" s="1" a="1"/>
  <c r="H1351" i="1" s="1"/>
  <c r="G1352" i="1"/>
  <c r="H1352" i="1" s="1" a="1"/>
  <c r="H1352" i="1" s="1"/>
  <c r="G1353" i="1"/>
  <c r="H1353" i="1" s="1" a="1"/>
  <c r="H1353" i="1" s="1"/>
  <c r="G1354" i="1"/>
  <c r="H1354" i="1" s="1" a="1"/>
  <c r="H1354" i="1" s="1"/>
  <c r="G1355" i="1"/>
  <c r="H1355" i="1" s="1" a="1"/>
  <c r="H1355" i="1" s="1"/>
  <c r="G1356" i="1"/>
  <c r="H1356" i="1" s="1" a="1"/>
  <c r="H1356" i="1" s="1"/>
  <c r="G1357" i="1"/>
  <c r="H1357" i="1" s="1" a="1"/>
  <c r="H1357" i="1" s="1"/>
  <c r="G1358" i="1"/>
  <c r="H1358" i="1" s="1" a="1"/>
  <c r="H1358" i="1" s="1"/>
  <c r="G1359" i="1"/>
  <c r="H1359" i="1" s="1" a="1"/>
  <c r="H1359" i="1" s="1"/>
  <c r="G1360" i="1"/>
  <c r="H1360" i="1" s="1" a="1"/>
  <c r="H1360" i="1" s="1"/>
  <c r="G1361" i="1"/>
  <c r="H1361" i="1" s="1" a="1"/>
  <c r="H1361" i="1" s="1"/>
  <c r="G1362" i="1"/>
  <c r="H1362" i="1" s="1" a="1"/>
  <c r="H1362" i="1" s="1"/>
  <c r="G1363" i="1"/>
  <c r="H1363" i="1" s="1" a="1"/>
  <c r="H1363" i="1" s="1"/>
  <c r="AI2" i="1" a="1"/>
  <c r="AI2" i="1" s="1"/>
  <c r="AI3" i="1" a="1"/>
  <c r="AI3" i="1" s="1"/>
  <c r="AI4" i="1" a="1"/>
  <c r="AI4" i="1" s="1"/>
  <c r="AI5" i="1" a="1"/>
  <c r="AI5" i="1"/>
  <c r="AI6" i="1" a="1"/>
  <c r="AI6" i="1" s="1"/>
  <c r="AI7" i="1" a="1"/>
  <c r="AI7" i="1" s="1"/>
  <c r="AI8" i="1" a="1"/>
  <c r="AI8" i="1" s="1"/>
  <c r="AI9" i="1" a="1"/>
  <c r="AI9" i="1" s="1"/>
  <c r="AI10" i="1" a="1"/>
  <c r="AI10" i="1" s="1"/>
  <c r="AI11" i="1" a="1"/>
  <c r="AI11" i="1" s="1"/>
  <c r="AI12" i="1" a="1"/>
  <c r="AI12" i="1" s="1"/>
  <c r="AI13" i="1" a="1"/>
  <c r="AI13" i="1"/>
  <c r="AI14" i="1" a="1"/>
  <c r="AI14" i="1" s="1"/>
  <c r="AI15" i="1" a="1"/>
  <c r="AI15" i="1" s="1"/>
  <c r="AI16" i="1" a="1"/>
  <c r="AI16" i="1" s="1"/>
  <c r="AI17" i="1" a="1"/>
  <c r="AI17" i="1" s="1"/>
  <c r="AI18" i="1" a="1"/>
  <c r="AI18" i="1" s="1"/>
  <c r="AI19" i="1" a="1"/>
  <c r="AI19" i="1" s="1"/>
  <c r="AI20" i="1" a="1"/>
  <c r="AI20" i="1" s="1"/>
  <c r="AI21" i="1" a="1"/>
  <c r="AI21" i="1" s="1"/>
  <c r="AI22" i="1" a="1"/>
  <c r="AI22" i="1" s="1"/>
  <c r="AI23" i="1" a="1"/>
  <c r="AI23" i="1" s="1"/>
  <c r="AI24" i="1" a="1"/>
  <c r="AI24" i="1" s="1"/>
  <c r="AI25" i="1" a="1"/>
  <c r="AI25" i="1" s="1"/>
  <c r="AI26" i="1" a="1"/>
  <c r="AI26" i="1" s="1"/>
  <c r="AI27" i="1" a="1"/>
  <c r="AI27" i="1" s="1"/>
  <c r="AI28" i="1" a="1"/>
  <c r="AI28" i="1" s="1"/>
  <c r="AI29" i="1" a="1"/>
  <c r="AI29" i="1" s="1"/>
  <c r="AI30" i="1" a="1"/>
  <c r="AI30" i="1" s="1"/>
  <c r="AI31" i="1" a="1"/>
  <c r="AI31" i="1" s="1"/>
  <c r="AI32" i="1" a="1"/>
  <c r="AI32" i="1" s="1"/>
  <c r="AI33" i="1" a="1"/>
  <c r="AI33" i="1" s="1"/>
  <c r="AI34" i="1" a="1"/>
  <c r="AI34" i="1" s="1"/>
  <c r="AI35" i="1" a="1"/>
  <c r="AI35" i="1" s="1"/>
  <c r="AI36" i="1" a="1"/>
  <c r="AI36" i="1" s="1"/>
  <c r="AI37" i="1" a="1"/>
  <c r="AI37" i="1" s="1"/>
  <c r="AI38" i="1" a="1"/>
  <c r="AI38" i="1" s="1"/>
  <c r="AI39" i="1" a="1"/>
  <c r="AI39" i="1" s="1"/>
  <c r="AI40" i="1" a="1"/>
  <c r="AI40" i="1" s="1"/>
  <c r="AI41" i="1" a="1"/>
  <c r="AI41" i="1" s="1"/>
  <c r="AI42" i="1" a="1"/>
  <c r="AI42" i="1" s="1"/>
  <c r="AI43" i="1" a="1"/>
  <c r="AI43" i="1" s="1"/>
  <c r="AI44" i="1" a="1"/>
  <c r="AI44" i="1" s="1"/>
  <c r="AI45" i="1" a="1"/>
  <c r="AI45" i="1" s="1"/>
  <c r="AI46" i="1" a="1"/>
  <c r="AI46" i="1" s="1"/>
  <c r="AI47" i="1" a="1"/>
  <c r="AI47" i="1" s="1"/>
  <c r="AI48" i="1" a="1"/>
  <c r="AI48" i="1" s="1"/>
  <c r="AI49" i="1" a="1"/>
  <c r="AI49" i="1" s="1"/>
  <c r="AI50" i="1" a="1"/>
  <c r="AI50" i="1" s="1"/>
  <c r="AI51" i="1" a="1"/>
  <c r="AI51" i="1" s="1"/>
  <c r="AI52" i="1" a="1"/>
  <c r="AI52" i="1" s="1"/>
  <c r="AI53" i="1" a="1"/>
  <c r="AI53" i="1" s="1"/>
  <c r="AI54" i="1" a="1"/>
  <c r="AI54" i="1" s="1"/>
  <c r="AI55" i="1" a="1"/>
  <c r="AI55" i="1" s="1"/>
  <c r="AI56" i="1" a="1"/>
  <c r="AI56" i="1" s="1"/>
  <c r="AI57" i="1" a="1"/>
  <c r="AI57" i="1" s="1"/>
  <c r="AI58" i="1" a="1"/>
  <c r="AI58" i="1" s="1"/>
  <c r="AI59" i="1" a="1"/>
  <c r="AI59" i="1" s="1"/>
  <c r="AI60" i="1" a="1"/>
  <c r="AI60" i="1" s="1"/>
  <c r="AI61" i="1" a="1"/>
  <c r="AI61" i="1" s="1"/>
  <c r="AI62" i="1" a="1"/>
  <c r="AI62" i="1" s="1"/>
  <c r="AI63" i="1" a="1"/>
  <c r="AI63" i="1" s="1"/>
  <c r="AI64" i="1" a="1"/>
  <c r="AI64" i="1" s="1"/>
  <c r="AI65" i="1" a="1"/>
  <c r="AI65" i="1" s="1"/>
  <c r="AI66" i="1" a="1"/>
  <c r="AI66" i="1" s="1"/>
  <c r="AI67" i="1" a="1"/>
  <c r="AI67" i="1" s="1"/>
  <c r="AI68" i="1" a="1"/>
  <c r="AI68" i="1" s="1"/>
  <c r="AI69" i="1" a="1"/>
  <c r="AI69" i="1" s="1"/>
  <c r="AI70" i="1" a="1"/>
  <c r="AI70" i="1" s="1"/>
  <c r="AI71" i="1" a="1"/>
  <c r="AI71" i="1" s="1"/>
  <c r="AI72" i="1" a="1"/>
  <c r="AI72" i="1" s="1"/>
  <c r="AI73" i="1" a="1"/>
  <c r="AI73" i="1" s="1"/>
  <c r="AI74" i="1" a="1"/>
  <c r="AI74" i="1" s="1"/>
  <c r="AI75" i="1" a="1"/>
  <c r="AI75" i="1" s="1"/>
  <c r="AI76" i="1" a="1"/>
  <c r="AI76" i="1" s="1"/>
  <c r="AI77" i="1" a="1"/>
  <c r="AI77" i="1" s="1"/>
  <c r="AI78" i="1" a="1"/>
  <c r="AI78" i="1" s="1"/>
  <c r="AI79" i="1" a="1"/>
  <c r="AI79" i="1" s="1"/>
  <c r="AI80" i="1" a="1"/>
  <c r="AI80" i="1" s="1"/>
  <c r="AI81" i="1" a="1"/>
  <c r="AI81" i="1" s="1"/>
  <c r="AI82" i="1" a="1"/>
  <c r="AI82" i="1" s="1"/>
  <c r="AI83" i="1" a="1"/>
  <c r="AI83" i="1" s="1"/>
  <c r="AI84" i="1" a="1"/>
  <c r="AI84" i="1" s="1"/>
  <c r="AI85" i="1" a="1"/>
  <c r="AI85" i="1" s="1"/>
  <c r="AI86" i="1" a="1"/>
  <c r="AI86" i="1" s="1"/>
  <c r="AI87" i="1" a="1"/>
  <c r="AI87" i="1" s="1"/>
  <c r="AI88" i="1" a="1"/>
  <c r="AI88" i="1" s="1"/>
  <c r="AI89" i="1" a="1"/>
  <c r="AI89" i="1" s="1"/>
  <c r="AI90" i="1" a="1"/>
  <c r="AI90" i="1" s="1"/>
  <c r="AI91" i="1" a="1"/>
  <c r="AI91" i="1" s="1"/>
  <c r="AI92" i="1" a="1"/>
  <c r="AI92" i="1" s="1"/>
  <c r="AI93" i="1" a="1"/>
  <c r="AI93" i="1" s="1"/>
  <c r="AI94" i="1" a="1"/>
  <c r="AI94" i="1" s="1"/>
  <c r="AI95" i="1" a="1"/>
  <c r="AI95" i="1" s="1"/>
  <c r="AI96" i="1" a="1"/>
  <c r="AI96" i="1" s="1"/>
  <c r="AI97" i="1" a="1"/>
  <c r="AI97" i="1" s="1"/>
  <c r="AI98" i="1" a="1"/>
  <c r="AI98" i="1" s="1"/>
  <c r="AI99" i="1" a="1"/>
  <c r="AI99" i="1" s="1"/>
  <c r="AI100" i="1" a="1"/>
  <c r="AI100" i="1" s="1"/>
  <c r="AI101" i="1" a="1"/>
  <c r="AI101" i="1" s="1"/>
  <c r="AI102" i="1" a="1"/>
  <c r="AI102" i="1" s="1"/>
  <c r="AI103" i="1" a="1"/>
  <c r="AI103" i="1" s="1"/>
  <c r="AI104" i="1" a="1"/>
  <c r="AI104" i="1" s="1"/>
  <c r="AI105" i="1" a="1"/>
  <c r="AI105" i="1" s="1"/>
  <c r="AI106" i="1" a="1"/>
  <c r="AI106" i="1" s="1"/>
  <c r="AI107" i="1" a="1"/>
  <c r="AI107" i="1" s="1"/>
  <c r="AI108" i="1" a="1"/>
  <c r="AI108" i="1" s="1"/>
  <c r="AI109" i="1" a="1"/>
  <c r="AI109" i="1" s="1"/>
  <c r="AI110" i="1" a="1"/>
  <c r="AI110" i="1" s="1"/>
  <c r="AI111" i="1" a="1"/>
  <c r="AI111" i="1" s="1"/>
  <c r="AI112" i="1" a="1"/>
  <c r="AI112" i="1" s="1"/>
  <c r="AI113" i="1" a="1"/>
  <c r="AI113" i="1" s="1"/>
  <c r="AI114" i="1" a="1"/>
  <c r="AI114" i="1" s="1"/>
  <c r="AI115" i="1" a="1"/>
  <c r="AI115" i="1" s="1"/>
  <c r="AI116" i="1" a="1"/>
  <c r="AI116" i="1" s="1"/>
  <c r="AI117" i="1" a="1"/>
  <c r="AI117" i="1" s="1"/>
  <c r="AI118" i="1" a="1"/>
  <c r="AI118" i="1" s="1"/>
  <c r="AI119" i="1" a="1"/>
  <c r="AI119" i="1" s="1"/>
  <c r="AI120" i="1" a="1"/>
  <c r="AI120" i="1" s="1"/>
  <c r="AI121" i="1" a="1"/>
  <c r="AI121" i="1" s="1"/>
  <c r="AI122" i="1" a="1"/>
  <c r="AI122" i="1" s="1"/>
  <c r="AI123" i="1" a="1"/>
  <c r="AI123" i="1" s="1"/>
  <c r="AI124" i="1" a="1"/>
  <c r="AI124" i="1" s="1"/>
  <c r="AI125" i="1" a="1"/>
  <c r="AI125" i="1" s="1"/>
  <c r="AI126" i="1" a="1"/>
  <c r="AI126" i="1" s="1"/>
  <c r="AI127" i="1" a="1"/>
  <c r="AI127" i="1" s="1"/>
  <c r="AI128" i="1" a="1"/>
  <c r="AI128" i="1" s="1"/>
  <c r="AI129" i="1" a="1"/>
  <c r="AI129" i="1" s="1"/>
  <c r="AI130" i="1" a="1"/>
  <c r="AI130" i="1" s="1"/>
  <c r="AI131" i="1" a="1"/>
  <c r="AI131" i="1" s="1"/>
  <c r="AI132" i="1" a="1"/>
  <c r="AI132" i="1" s="1"/>
  <c r="AI133" i="1" a="1"/>
  <c r="AI133" i="1" s="1"/>
  <c r="AI134" i="1" a="1"/>
  <c r="AI134" i="1" s="1"/>
  <c r="AI135" i="1" a="1"/>
  <c r="AI135" i="1" s="1"/>
  <c r="AI136" i="1" a="1"/>
  <c r="AI136" i="1" s="1"/>
  <c r="AI137" i="1" a="1"/>
  <c r="AI137" i="1" s="1"/>
  <c r="AI138" i="1" a="1"/>
  <c r="AI138" i="1" s="1"/>
  <c r="AI139" i="1" a="1"/>
  <c r="AI139" i="1" s="1"/>
  <c r="AI140" i="1" a="1"/>
  <c r="AI140" i="1" s="1"/>
  <c r="AI141" i="1" a="1"/>
  <c r="AI141" i="1" s="1"/>
  <c r="AI142" i="1" a="1"/>
  <c r="AI142" i="1" s="1"/>
  <c r="AI143" i="1" a="1"/>
  <c r="AI143" i="1" s="1"/>
  <c r="AI144" i="1" a="1"/>
  <c r="AI144" i="1" s="1"/>
  <c r="AI145" i="1" a="1"/>
  <c r="AI145" i="1" s="1"/>
  <c r="AI146" i="1" a="1"/>
  <c r="AI146" i="1" s="1"/>
  <c r="AI147" i="1" a="1"/>
  <c r="AI147" i="1" s="1"/>
  <c r="AI148" i="1" a="1"/>
  <c r="AI148" i="1" s="1"/>
  <c r="AI149" i="1" a="1"/>
  <c r="AI149" i="1" s="1"/>
  <c r="AI150" i="1" a="1"/>
  <c r="AI150" i="1" s="1"/>
  <c r="AI151" i="1" a="1"/>
  <c r="AI151" i="1" s="1"/>
  <c r="AI152" i="1" a="1"/>
  <c r="AI152" i="1" s="1"/>
  <c r="AI153" i="1" a="1"/>
  <c r="AI153" i="1" s="1"/>
  <c r="AI154" i="1" a="1"/>
  <c r="AI154" i="1" s="1"/>
  <c r="AI155" i="1" a="1"/>
  <c r="AI155" i="1" s="1"/>
  <c r="AI156" i="1" a="1"/>
  <c r="AI156" i="1" s="1"/>
  <c r="AI157" i="1" a="1"/>
  <c r="AI157" i="1" s="1"/>
  <c r="AI158" i="1" a="1"/>
  <c r="AI158" i="1" s="1"/>
  <c r="AI159" i="1" a="1"/>
  <c r="AI159" i="1" s="1"/>
  <c r="AI160" i="1" a="1"/>
  <c r="AI160" i="1" s="1"/>
  <c r="AI161" i="1" a="1"/>
  <c r="AI161" i="1" s="1"/>
  <c r="AI162" i="1" a="1"/>
  <c r="AI162" i="1" s="1"/>
  <c r="AI163" i="1" a="1"/>
  <c r="AI163" i="1" s="1"/>
  <c r="AI164" i="1" a="1"/>
  <c r="AI164" i="1" s="1"/>
  <c r="AI165" i="1" a="1"/>
  <c r="AI165" i="1" s="1"/>
  <c r="AI166" i="1" a="1"/>
  <c r="AI166" i="1" s="1"/>
  <c r="AI167" i="1" a="1"/>
  <c r="AI167" i="1" s="1"/>
  <c r="AI168" i="1" a="1"/>
  <c r="AI168" i="1" s="1"/>
  <c r="AI169" i="1" a="1"/>
  <c r="AI169" i="1" s="1"/>
  <c r="AI170" i="1" a="1"/>
  <c r="AI170" i="1" s="1"/>
  <c r="AI171" i="1" a="1"/>
  <c r="AI171" i="1" s="1"/>
  <c r="AI172" i="1" a="1"/>
  <c r="AI172" i="1" s="1"/>
  <c r="AI173" i="1" a="1"/>
  <c r="AI173" i="1" s="1"/>
  <c r="AI174" i="1" a="1"/>
  <c r="AI174" i="1" s="1"/>
  <c r="AI175" i="1" a="1"/>
  <c r="AI175" i="1" s="1"/>
  <c r="AI176" i="1" a="1"/>
  <c r="AI176" i="1" s="1"/>
  <c r="AI177" i="1" a="1"/>
  <c r="AI177" i="1" s="1"/>
  <c r="AI178" i="1" a="1"/>
  <c r="AI178" i="1" s="1"/>
  <c r="AI179" i="1" a="1"/>
  <c r="AI179" i="1" s="1"/>
  <c r="AI180" i="1" a="1"/>
  <c r="AI180" i="1" s="1"/>
  <c r="AI181" i="1" a="1"/>
  <c r="AI181" i="1" s="1"/>
  <c r="AI182" i="1" a="1"/>
  <c r="AI182" i="1" s="1"/>
  <c r="AI183" i="1" a="1"/>
  <c r="AI183" i="1" s="1"/>
  <c r="AI184" i="1" a="1"/>
  <c r="AI184" i="1" s="1"/>
  <c r="AI185" i="1" a="1"/>
  <c r="AI185" i="1" s="1"/>
  <c r="AI186" i="1" a="1"/>
  <c r="AI186" i="1" s="1"/>
  <c r="AI187" i="1" a="1"/>
  <c r="AI187" i="1" s="1"/>
  <c r="AI188" i="1" a="1"/>
  <c r="AI188" i="1" s="1"/>
  <c r="AI189" i="1" a="1"/>
  <c r="AI189" i="1" s="1"/>
  <c r="AI190" i="1" a="1"/>
  <c r="AI190" i="1" s="1"/>
  <c r="AI191" i="1" a="1"/>
  <c r="AI191" i="1" s="1"/>
  <c r="AI192" i="1" a="1"/>
  <c r="AI192" i="1" s="1"/>
  <c r="AI193" i="1" a="1"/>
  <c r="AI193" i="1" s="1"/>
  <c r="AI194" i="1" a="1"/>
  <c r="AI194" i="1" s="1"/>
  <c r="AI195" i="1" a="1"/>
  <c r="AI195" i="1" s="1"/>
  <c r="AI196" i="1" a="1"/>
  <c r="AI196" i="1" s="1"/>
  <c r="AI197" i="1" a="1"/>
  <c r="AI197" i="1" s="1"/>
  <c r="AI198" i="1" a="1"/>
  <c r="AI198" i="1" s="1"/>
  <c r="AI199" i="1" a="1"/>
  <c r="AI199" i="1" s="1"/>
  <c r="AI200" i="1" a="1"/>
  <c r="AI200" i="1" s="1"/>
  <c r="AI201" i="1" a="1"/>
  <c r="AI201" i="1" s="1"/>
  <c r="AI202" i="1" a="1"/>
  <c r="AI202" i="1" s="1"/>
  <c r="AI203" i="1" a="1"/>
  <c r="AI203" i="1" s="1"/>
  <c r="AI204" i="1" a="1"/>
  <c r="AI204" i="1" s="1"/>
  <c r="AI205" i="1" a="1"/>
  <c r="AI205" i="1" s="1"/>
  <c r="AI206" i="1" a="1"/>
  <c r="AI206" i="1" s="1"/>
  <c r="AI207" i="1" a="1"/>
  <c r="AI207" i="1" s="1"/>
  <c r="AI208" i="1" a="1"/>
  <c r="AI208" i="1" s="1"/>
  <c r="AI209" i="1" a="1"/>
  <c r="AI209" i="1" s="1"/>
  <c r="AI210" i="1" a="1"/>
  <c r="AI210" i="1" s="1"/>
  <c r="AI211" i="1" a="1"/>
  <c r="AI211" i="1" s="1"/>
  <c r="AI212" i="1" a="1"/>
  <c r="AI212" i="1" s="1"/>
  <c r="AI213" i="1" a="1"/>
  <c r="AI213" i="1" s="1"/>
  <c r="AI214" i="1" a="1"/>
  <c r="AI214" i="1" s="1"/>
  <c r="AI215" i="1" a="1"/>
  <c r="AI215" i="1" s="1"/>
  <c r="AI216" i="1" a="1"/>
  <c r="AI216" i="1" s="1"/>
  <c r="AI217" i="1" a="1"/>
  <c r="AI217" i="1" s="1"/>
  <c r="AI218" i="1" a="1"/>
  <c r="AI218" i="1" s="1"/>
  <c r="AI219" i="1" a="1"/>
  <c r="AI219" i="1" s="1"/>
  <c r="AI220" i="1" a="1"/>
  <c r="AI220" i="1" s="1"/>
  <c r="AI221" i="1" a="1"/>
  <c r="AI221" i="1" s="1"/>
  <c r="AI222" i="1" a="1"/>
  <c r="AI222" i="1" s="1"/>
  <c r="AI223" i="1" a="1"/>
  <c r="AI223" i="1" s="1"/>
  <c r="AI224" i="1" a="1"/>
  <c r="AI224" i="1" s="1"/>
  <c r="AI225" i="1" a="1"/>
  <c r="AI225" i="1" s="1"/>
  <c r="AI226" i="1" a="1"/>
  <c r="AI226" i="1" s="1"/>
  <c r="AI227" i="1" a="1"/>
  <c r="AI227" i="1" s="1"/>
  <c r="AI228" i="1" a="1"/>
  <c r="AI228" i="1" s="1"/>
  <c r="AI229" i="1" a="1"/>
  <c r="AI229" i="1" s="1"/>
  <c r="AI230" i="1" a="1"/>
  <c r="AI230" i="1" s="1"/>
  <c r="AI231" i="1" a="1"/>
  <c r="AI231" i="1" s="1"/>
  <c r="AI232" i="1" a="1"/>
  <c r="AI232" i="1" s="1"/>
  <c r="AI233" i="1" a="1"/>
  <c r="AI233" i="1" s="1"/>
  <c r="AI234" i="1" a="1"/>
  <c r="AI234" i="1" s="1"/>
  <c r="AI235" i="1" a="1"/>
  <c r="AI235" i="1" s="1"/>
  <c r="AI236" i="1" a="1"/>
  <c r="AI236" i="1" s="1"/>
  <c r="AI237" i="1" a="1"/>
  <c r="AI237" i="1" s="1"/>
  <c r="AI238" i="1" a="1"/>
  <c r="AI238" i="1" s="1"/>
  <c r="AI239" i="1" a="1"/>
  <c r="AI239" i="1" s="1"/>
  <c r="AI240" i="1" a="1"/>
  <c r="AI240" i="1" s="1"/>
  <c r="AI241" i="1" a="1"/>
  <c r="AI241" i="1" s="1"/>
  <c r="AI242" i="1" a="1"/>
  <c r="AI242" i="1" s="1"/>
  <c r="AI243" i="1" a="1"/>
  <c r="AI243" i="1" s="1"/>
  <c r="AI244" i="1" a="1"/>
  <c r="AI244" i="1" s="1"/>
  <c r="AI245" i="1" a="1"/>
  <c r="AI245" i="1" s="1"/>
  <c r="AI246" i="1" a="1"/>
  <c r="AI246" i="1" s="1"/>
  <c r="AI247" i="1" a="1"/>
  <c r="AI247" i="1" s="1"/>
  <c r="AI248" i="1" a="1"/>
  <c r="AI248" i="1" s="1"/>
  <c r="AI249" i="1" a="1"/>
  <c r="AI249" i="1" s="1"/>
  <c r="AI250" i="1" a="1"/>
  <c r="AI250" i="1" s="1"/>
  <c r="AI251" i="1" a="1"/>
  <c r="AI251" i="1" s="1"/>
  <c r="AI252" i="1" a="1"/>
  <c r="AI252" i="1" s="1"/>
  <c r="AI253" i="1" a="1"/>
  <c r="AI253" i="1" s="1"/>
  <c r="AI254" i="1" a="1"/>
  <c r="AI254" i="1" s="1"/>
  <c r="AI255" i="1" a="1"/>
  <c r="AI255" i="1" s="1"/>
  <c r="AI256" i="1" a="1"/>
  <c r="AI256" i="1" s="1"/>
  <c r="AI257" i="1" a="1"/>
  <c r="AI257" i="1" s="1"/>
  <c r="AI258" i="1" a="1"/>
  <c r="AI258" i="1" s="1"/>
  <c r="AI259" i="1" a="1"/>
  <c r="AI259" i="1" s="1"/>
  <c r="AI260" i="1" a="1"/>
  <c r="AI260" i="1" s="1"/>
  <c r="AI261" i="1" a="1"/>
  <c r="AI261" i="1" s="1"/>
  <c r="AI262" i="1" a="1"/>
  <c r="AI262" i="1" s="1"/>
  <c r="AI263" i="1" a="1"/>
  <c r="AI263" i="1" s="1"/>
  <c r="AI264" i="1" a="1"/>
  <c r="AI264" i="1" s="1"/>
  <c r="AI265" i="1" a="1"/>
  <c r="AI265" i="1" s="1"/>
  <c r="AI266" i="1" a="1"/>
  <c r="AI266" i="1" s="1"/>
  <c r="AI267" i="1" a="1"/>
  <c r="AI267" i="1" s="1"/>
  <c r="AI268" i="1" a="1"/>
  <c r="AI268" i="1" s="1"/>
  <c r="AI269" i="1" a="1"/>
  <c r="AI269" i="1" s="1"/>
  <c r="AI270" i="1" a="1"/>
  <c r="AI270" i="1" s="1"/>
  <c r="AI271" i="1" a="1"/>
  <c r="AI271" i="1" s="1"/>
  <c r="AI272" i="1" a="1"/>
  <c r="AI272" i="1" s="1"/>
  <c r="AI273" i="1" a="1"/>
  <c r="AI273" i="1" s="1"/>
  <c r="AI274" i="1" a="1"/>
  <c r="AI274" i="1" s="1"/>
  <c r="AI275" i="1" a="1"/>
  <c r="AI275" i="1" s="1"/>
  <c r="AI276" i="1" a="1"/>
  <c r="AI276" i="1" s="1"/>
  <c r="AI277" i="1" a="1"/>
  <c r="AI277" i="1" s="1"/>
  <c r="AI278" i="1" a="1"/>
  <c r="AI278" i="1" s="1"/>
  <c r="AI279" i="1" a="1"/>
  <c r="AI279" i="1" s="1"/>
  <c r="AI280" i="1" a="1"/>
  <c r="AI280" i="1" s="1"/>
  <c r="AI281" i="1" a="1"/>
  <c r="AI281" i="1" s="1"/>
  <c r="AI282" i="1" a="1"/>
  <c r="AI282" i="1" s="1"/>
  <c r="AI283" i="1" a="1"/>
  <c r="AI283" i="1" s="1"/>
  <c r="AI284" i="1" a="1"/>
  <c r="AI284" i="1" s="1"/>
  <c r="AI285" i="1" a="1"/>
  <c r="AI285" i="1" s="1"/>
  <c r="AI286" i="1" a="1"/>
  <c r="AI286" i="1" s="1"/>
  <c r="AI287" i="1" a="1"/>
  <c r="AI287" i="1" s="1"/>
  <c r="AI288" i="1" a="1"/>
  <c r="AI288" i="1" s="1"/>
  <c r="AI289" i="1" a="1"/>
  <c r="AI289" i="1" s="1"/>
  <c r="AI290" i="1" a="1"/>
  <c r="AI290" i="1" s="1"/>
  <c r="AI291" i="1" a="1"/>
  <c r="AI291" i="1" s="1"/>
  <c r="AI292" i="1" a="1"/>
  <c r="AI292" i="1" s="1"/>
  <c r="AI293" i="1" a="1"/>
  <c r="AI293" i="1" s="1"/>
  <c r="AI294" i="1" a="1"/>
  <c r="AI294" i="1" s="1"/>
  <c r="AI295" i="1" a="1"/>
  <c r="AI295" i="1" s="1"/>
  <c r="AI296" i="1" a="1"/>
  <c r="AI296" i="1" s="1"/>
  <c r="AI297" i="1" a="1"/>
  <c r="AI297" i="1" s="1"/>
  <c r="AI298" i="1" a="1"/>
  <c r="AI298" i="1" s="1"/>
  <c r="AI299" i="1" a="1"/>
  <c r="AI299" i="1" s="1"/>
  <c r="AI300" i="1" a="1"/>
  <c r="AI300" i="1" s="1"/>
  <c r="AI301" i="1" a="1"/>
  <c r="AI301" i="1" s="1"/>
  <c r="AI302" i="1" a="1"/>
  <c r="AI302" i="1" s="1"/>
  <c r="AI303" i="1" a="1"/>
  <c r="AI303" i="1" s="1"/>
  <c r="AI304" i="1" a="1"/>
  <c r="AI304" i="1" s="1"/>
  <c r="AI305" i="1" a="1"/>
  <c r="AI305" i="1" s="1"/>
  <c r="AI306" i="1" a="1"/>
  <c r="AI306" i="1" s="1"/>
  <c r="AI307" i="1" a="1"/>
  <c r="AI307" i="1" s="1"/>
  <c r="AI308" i="1" a="1"/>
  <c r="AI308" i="1" s="1"/>
  <c r="AI309" i="1" a="1"/>
  <c r="AI309" i="1" s="1"/>
  <c r="AI310" i="1" a="1"/>
  <c r="AI310" i="1" s="1"/>
  <c r="AI311" i="1" a="1"/>
  <c r="AI311" i="1" s="1"/>
  <c r="AI312" i="1" a="1"/>
  <c r="AI312" i="1" s="1"/>
  <c r="AI313" i="1" a="1"/>
  <c r="AI313" i="1" s="1"/>
  <c r="AI314" i="1" a="1"/>
  <c r="AI314" i="1" s="1"/>
  <c r="AI315" i="1" a="1"/>
  <c r="AI315" i="1" s="1"/>
  <c r="AI316" i="1" a="1"/>
  <c r="AI316" i="1" s="1"/>
  <c r="AI317" i="1" a="1"/>
  <c r="AI317" i="1" s="1"/>
  <c r="AI318" i="1" a="1"/>
  <c r="AI318" i="1" s="1"/>
  <c r="AI319" i="1" a="1"/>
  <c r="AI319" i="1" s="1"/>
  <c r="AI320" i="1" a="1"/>
  <c r="AI320" i="1" s="1"/>
  <c r="AI321" i="1" a="1"/>
  <c r="AI321" i="1" s="1"/>
  <c r="AI322" i="1" a="1"/>
  <c r="AI322" i="1" s="1"/>
  <c r="AI323" i="1" a="1"/>
  <c r="AI323" i="1" s="1"/>
  <c r="AI324" i="1" a="1"/>
  <c r="AI324" i="1" s="1"/>
  <c r="AI325" i="1" a="1"/>
  <c r="AI325" i="1" s="1"/>
  <c r="AI326" i="1" a="1"/>
  <c r="AI326" i="1" s="1"/>
  <c r="AI327" i="1" a="1"/>
  <c r="AI327" i="1" s="1"/>
  <c r="AI328" i="1" a="1"/>
  <c r="AI328" i="1" s="1"/>
  <c r="AI329" i="1" a="1"/>
  <c r="AI329" i="1" s="1"/>
  <c r="AI330" i="1" a="1"/>
  <c r="AI330" i="1" s="1"/>
  <c r="AI331" i="1" a="1"/>
  <c r="AI331" i="1" s="1"/>
  <c r="AI332" i="1" a="1"/>
  <c r="AI332" i="1" s="1"/>
  <c r="AI333" i="1" a="1"/>
  <c r="AI333" i="1" s="1"/>
  <c r="AI334" i="1" a="1"/>
  <c r="AI334" i="1" s="1"/>
  <c r="AI335" i="1" a="1"/>
  <c r="AI335" i="1" s="1"/>
  <c r="AI336" i="1" a="1"/>
  <c r="AI336" i="1" s="1"/>
  <c r="AI337" i="1" a="1"/>
  <c r="AI337" i="1" s="1"/>
  <c r="AI338" i="1" a="1"/>
  <c r="AI338" i="1" s="1"/>
  <c r="AI339" i="1" a="1"/>
  <c r="AI339" i="1" s="1"/>
  <c r="AI340" i="1" a="1"/>
  <c r="AI340" i="1" s="1"/>
  <c r="AI341" i="1" a="1"/>
  <c r="AI341" i="1" s="1"/>
  <c r="AI342" i="1" a="1"/>
  <c r="AI342" i="1" s="1"/>
  <c r="AI343" i="1" a="1"/>
  <c r="AI343" i="1" s="1"/>
  <c r="AI344" i="1" a="1"/>
  <c r="AI344" i="1" s="1"/>
  <c r="AI345" i="1" a="1"/>
  <c r="AI345" i="1" s="1"/>
  <c r="AI346" i="1" a="1"/>
  <c r="AI346" i="1" s="1"/>
  <c r="AI347" i="1" a="1"/>
  <c r="AI347" i="1" s="1"/>
  <c r="AI348" i="1" a="1"/>
  <c r="AI348" i="1" s="1"/>
  <c r="AI349" i="1" a="1"/>
  <c r="AI349" i="1" s="1"/>
  <c r="AI350" i="1" a="1"/>
  <c r="AI350" i="1" s="1"/>
  <c r="AI351" i="1" a="1"/>
  <c r="AI351" i="1" s="1"/>
  <c r="AI352" i="1" a="1"/>
  <c r="AI352" i="1" s="1"/>
  <c r="AI353" i="1" a="1"/>
  <c r="AI353" i="1" s="1"/>
  <c r="AI354" i="1" a="1"/>
  <c r="AI354" i="1" s="1"/>
  <c r="AI355" i="1" a="1"/>
  <c r="AI355" i="1" s="1"/>
  <c r="AI356" i="1" a="1"/>
  <c r="AI356" i="1" s="1"/>
  <c r="AI357" i="1" a="1"/>
  <c r="AI357" i="1" s="1"/>
  <c r="AI358" i="1" a="1"/>
  <c r="AI358" i="1" s="1"/>
  <c r="AI359" i="1" a="1"/>
  <c r="AI359" i="1" s="1"/>
  <c r="AI360" i="1" a="1"/>
  <c r="AI360" i="1" s="1"/>
  <c r="AI361" i="1" a="1"/>
  <c r="AI361" i="1" s="1"/>
  <c r="AI362" i="1" a="1"/>
  <c r="AI362" i="1" s="1"/>
  <c r="AI363" i="1" a="1"/>
  <c r="AI363" i="1" s="1"/>
  <c r="AI364" i="1" a="1"/>
  <c r="AI364" i="1" s="1"/>
  <c r="AI365" i="1" a="1"/>
  <c r="AI365" i="1" s="1"/>
  <c r="AI366" i="1" a="1"/>
  <c r="AI366" i="1" s="1"/>
  <c r="AI367" i="1" a="1"/>
  <c r="AI367" i="1" s="1"/>
  <c r="AI368" i="1" a="1"/>
  <c r="AI368" i="1" s="1"/>
  <c r="AI369" i="1" a="1"/>
  <c r="AI369" i="1" s="1"/>
  <c r="AI370" i="1" a="1"/>
  <c r="AI370" i="1" s="1"/>
  <c r="AI371" i="1" a="1"/>
  <c r="AI371" i="1" s="1"/>
  <c r="AI372" i="1" a="1"/>
  <c r="AI372" i="1" s="1"/>
  <c r="AI373" i="1" a="1"/>
  <c r="AI373" i="1" s="1"/>
  <c r="AI374" i="1" a="1"/>
  <c r="AI374" i="1" s="1"/>
  <c r="AI375" i="1" a="1"/>
  <c r="AI375" i="1" s="1"/>
  <c r="AI376" i="1" a="1"/>
  <c r="AI376" i="1" s="1"/>
  <c r="AI377" i="1" a="1"/>
  <c r="AI377" i="1" s="1"/>
  <c r="AI378" i="1" a="1"/>
  <c r="AI378" i="1" s="1"/>
  <c r="AI379" i="1" a="1"/>
  <c r="AI379" i="1" s="1"/>
  <c r="AI380" i="1" a="1"/>
  <c r="AI380" i="1" s="1"/>
  <c r="AI381" i="1" a="1"/>
  <c r="AI381" i="1" s="1"/>
  <c r="AI382" i="1" a="1"/>
  <c r="AI382" i="1" s="1"/>
  <c r="AI383" i="1" a="1"/>
  <c r="AI383" i="1" s="1"/>
  <c r="AI384" i="1" a="1"/>
  <c r="AI384" i="1" s="1"/>
  <c r="AI385" i="1" a="1"/>
  <c r="AI385" i="1" s="1"/>
  <c r="AI386" i="1" a="1"/>
  <c r="AI386" i="1" s="1"/>
  <c r="AI387" i="1" a="1"/>
  <c r="AI387" i="1" s="1"/>
  <c r="AI388" i="1" a="1"/>
  <c r="AI388" i="1" s="1"/>
  <c r="AI389" i="1" a="1"/>
  <c r="AI389" i="1" s="1"/>
  <c r="AI390" i="1" a="1"/>
  <c r="AI390" i="1" s="1"/>
  <c r="AI391" i="1" a="1"/>
  <c r="AI391" i="1" s="1"/>
  <c r="AI392" i="1" a="1"/>
  <c r="AI392" i="1" s="1"/>
  <c r="AI393" i="1" a="1"/>
  <c r="AI393" i="1" s="1"/>
  <c r="AI394" i="1" a="1"/>
  <c r="AI394" i="1" s="1"/>
  <c r="AI395" i="1" a="1"/>
  <c r="AI395" i="1" s="1"/>
  <c r="AI396" i="1" a="1"/>
  <c r="AI396" i="1" s="1"/>
  <c r="AI397" i="1" a="1"/>
  <c r="AI397" i="1" s="1"/>
  <c r="AI398" i="1" a="1"/>
  <c r="AI398" i="1" s="1"/>
  <c r="AI399" i="1" a="1"/>
  <c r="AI399" i="1" s="1"/>
  <c r="AI400" i="1" a="1"/>
  <c r="AI400" i="1" s="1"/>
  <c r="AI401" i="1" a="1"/>
  <c r="AI401" i="1" s="1"/>
  <c r="AI402" i="1" a="1"/>
  <c r="AI402" i="1" s="1"/>
  <c r="AI403" i="1" a="1"/>
  <c r="AI403" i="1" s="1"/>
  <c r="AI404" i="1" a="1"/>
  <c r="AI404" i="1" s="1"/>
  <c r="AI405" i="1" a="1"/>
  <c r="AI405" i="1" s="1"/>
  <c r="AI406" i="1" a="1"/>
  <c r="AI406" i="1" s="1"/>
  <c r="AI407" i="1" a="1"/>
  <c r="AI407" i="1" s="1"/>
  <c r="AI408" i="1" a="1"/>
  <c r="AI408" i="1" s="1"/>
  <c r="AI409" i="1" a="1"/>
  <c r="AI409" i="1" s="1"/>
  <c r="AI410" i="1" a="1"/>
  <c r="AI410" i="1" s="1"/>
  <c r="AI411" i="1" a="1"/>
  <c r="AI411" i="1" s="1"/>
  <c r="AI412" i="1" a="1"/>
  <c r="AI412" i="1" s="1"/>
  <c r="AI413" i="1" a="1"/>
  <c r="AI413" i="1" s="1"/>
  <c r="AI414" i="1" a="1"/>
  <c r="AI414" i="1" s="1"/>
  <c r="AI415" i="1" a="1"/>
  <c r="AI415" i="1" s="1"/>
  <c r="AI416" i="1" a="1"/>
  <c r="AI416" i="1" s="1"/>
  <c r="AI417" i="1" a="1"/>
  <c r="AI417" i="1" s="1"/>
  <c r="AI418" i="1" a="1"/>
  <c r="AI418" i="1" s="1"/>
  <c r="AI419" i="1" a="1"/>
  <c r="AI419" i="1" s="1"/>
  <c r="AI420" i="1" a="1"/>
  <c r="AI420" i="1" s="1"/>
  <c r="AI421" i="1" a="1"/>
  <c r="AI421" i="1" s="1"/>
  <c r="AI422" i="1" a="1"/>
  <c r="AI422" i="1" s="1"/>
  <c r="AI423" i="1" a="1"/>
  <c r="AI423" i="1" s="1"/>
  <c r="AI424" i="1" a="1"/>
  <c r="AI424" i="1" s="1"/>
  <c r="AI425" i="1" a="1"/>
  <c r="AI425" i="1" s="1"/>
  <c r="AI426" i="1" a="1"/>
  <c r="AI426" i="1" s="1"/>
  <c r="AI427" i="1" a="1"/>
  <c r="AI427" i="1" s="1"/>
  <c r="AI428" i="1" a="1"/>
  <c r="AI428" i="1" s="1"/>
  <c r="AI429" i="1" a="1"/>
  <c r="AI429" i="1" s="1"/>
  <c r="AI430" i="1" a="1"/>
  <c r="AI430" i="1" s="1"/>
  <c r="AI431" i="1" a="1"/>
  <c r="AI431" i="1" s="1"/>
  <c r="AI432" i="1" a="1"/>
  <c r="AI432" i="1" s="1"/>
  <c r="AI433" i="1" a="1"/>
  <c r="AI433" i="1" s="1"/>
  <c r="AI434" i="1" a="1"/>
  <c r="AI434" i="1" s="1"/>
  <c r="AI435" i="1" a="1"/>
  <c r="AI435" i="1" s="1"/>
  <c r="AI436" i="1" a="1"/>
  <c r="AI436" i="1" s="1"/>
  <c r="AI437" i="1" a="1"/>
  <c r="AI437" i="1" s="1"/>
  <c r="AI438" i="1" a="1"/>
  <c r="AI438" i="1" s="1"/>
  <c r="AI439" i="1" a="1"/>
  <c r="AI439" i="1" s="1"/>
  <c r="AI440" i="1" a="1"/>
  <c r="AI440" i="1" s="1"/>
  <c r="AI441" i="1" a="1"/>
  <c r="AI441" i="1" s="1"/>
  <c r="AI442" i="1" a="1"/>
  <c r="AI442" i="1" s="1"/>
  <c r="AI443" i="1" a="1"/>
  <c r="AI443" i="1" s="1"/>
  <c r="AI444" i="1" a="1"/>
  <c r="AI444" i="1" s="1"/>
  <c r="AI445" i="1" a="1"/>
  <c r="AI445" i="1" s="1"/>
  <c r="AI446" i="1" a="1"/>
  <c r="AI446" i="1" s="1"/>
  <c r="AI447" i="1" a="1"/>
  <c r="AI447" i="1" s="1"/>
  <c r="AI448" i="1" a="1"/>
  <c r="AI448" i="1" s="1"/>
  <c r="AI449" i="1" a="1"/>
  <c r="AI449" i="1" s="1"/>
  <c r="AI450" i="1" a="1"/>
  <c r="AI450" i="1" s="1"/>
  <c r="AI451" i="1" a="1"/>
  <c r="AI451" i="1" s="1"/>
  <c r="AI452" i="1" a="1"/>
  <c r="AI452" i="1" s="1"/>
  <c r="AI453" i="1" a="1"/>
  <c r="AI453" i="1" s="1"/>
  <c r="AI454" i="1" a="1"/>
  <c r="AI454" i="1" s="1"/>
  <c r="AI455" i="1" a="1"/>
  <c r="AI455" i="1" s="1"/>
  <c r="AI456" i="1" a="1"/>
  <c r="AI456" i="1" s="1"/>
  <c r="AI457" i="1" a="1"/>
  <c r="AI457" i="1" s="1"/>
  <c r="AI458" i="1" a="1"/>
  <c r="AI458" i="1" s="1"/>
  <c r="AI459" i="1" a="1"/>
  <c r="AI459" i="1" s="1"/>
  <c r="AI460" i="1" a="1"/>
  <c r="AI460" i="1" s="1"/>
  <c r="AI461" i="1" a="1"/>
  <c r="AI461" i="1" s="1"/>
  <c r="AI462" i="1" a="1"/>
  <c r="AI462" i="1" s="1"/>
  <c r="AI463" i="1" a="1"/>
  <c r="AI463" i="1" s="1"/>
  <c r="AI464" i="1" a="1"/>
  <c r="AI464" i="1" s="1"/>
  <c r="AI465" i="1" a="1"/>
  <c r="AI465" i="1" s="1"/>
  <c r="AI466" i="1" a="1"/>
  <c r="AI466" i="1" s="1"/>
  <c r="AI467" i="1" a="1"/>
  <c r="AI467" i="1" s="1"/>
  <c r="AI468" i="1" a="1"/>
  <c r="AI468" i="1" s="1"/>
  <c r="AI469" i="1" a="1"/>
  <c r="AI469" i="1" s="1"/>
  <c r="AI470" i="1" a="1"/>
  <c r="AI470" i="1" s="1"/>
  <c r="AI471" i="1" a="1"/>
  <c r="AI471" i="1" s="1"/>
  <c r="AI472" i="1" a="1"/>
  <c r="AI472" i="1" s="1"/>
  <c r="AI473" i="1" a="1"/>
  <c r="AI473" i="1" s="1"/>
  <c r="AI474" i="1" a="1"/>
  <c r="AI474" i="1" s="1"/>
  <c r="AI475" i="1" a="1"/>
  <c r="AI475" i="1" s="1"/>
  <c r="AI476" i="1" a="1"/>
  <c r="AI476" i="1" s="1"/>
  <c r="AI477" i="1" a="1"/>
  <c r="AI477" i="1" s="1"/>
  <c r="AI478" i="1" a="1"/>
  <c r="AI478" i="1" s="1"/>
  <c r="AI479" i="1" a="1"/>
  <c r="AI479" i="1" s="1"/>
  <c r="AI480" i="1" a="1"/>
  <c r="AI480" i="1" s="1"/>
  <c r="AI481" i="1" a="1"/>
  <c r="AI481" i="1" s="1"/>
  <c r="AI482" i="1" a="1"/>
  <c r="AI482" i="1" s="1"/>
  <c r="AI483" i="1" a="1"/>
  <c r="AI483" i="1" s="1"/>
  <c r="AI484" i="1" a="1"/>
  <c r="AI484" i="1" s="1"/>
  <c r="AI485" i="1" a="1"/>
  <c r="AI485" i="1" s="1"/>
  <c r="AI486" i="1" a="1"/>
  <c r="AI486" i="1" s="1"/>
  <c r="AI487" i="1" a="1"/>
  <c r="AI487" i="1" s="1"/>
  <c r="AI488" i="1" a="1"/>
  <c r="AI488" i="1" s="1"/>
  <c r="AI489" i="1" a="1"/>
  <c r="AI489" i="1" s="1"/>
  <c r="AI490" i="1" a="1"/>
  <c r="AI490" i="1" s="1"/>
  <c r="AI491" i="1" a="1"/>
  <c r="AI491" i="1" s="1"/>
  <c r="AI492" i="1" a="1"/>
  <c r="AI492" i="1" s="1"/>
  <c r="AI493" i="1" a="1"/>
  <c r="AI493" i="1" s="1"/>
  <c r="AI494" i="1" a="1"/>
  <c r="AI494" i="1" s="1"/>
  <c r="AI495" i="1" a="1"/>
  <c r="AI495" i="1" s="1"/>
  <c r="AI496" i="1" a="1"/>
  <c r="AI496" i="1" s="1"/>
  <c r="AI497" i="1" a="1"/>
  <c r="AI497" i="1" s="1"/>
  <c r="AI498" i="1" a="1"/>
  <c r="AI498" i="1" s="1"/>
  <c r="AI499" i="1" a="1"/>
  <c r="AI499" i="1" s="1"/>
  <c r="AI500" i="1" a="1"/>
  <c r="AI500" i="1" s="1"/>
  <c r="AI501" i="1" a="1"/>
  <c r="AI501" i="1" s="1"/>
  <c r="AI502" i="1" a="1"/>
  <c r="AI502" i="1" s="1"/>
  <c r="AI503" i="1" a="1"/>
  <c r="AI503" i="1" s="1"/>
  <c r="AI504" i="1" a="1"/>
  <c r="AI504" i="1" s="1"/>
  <c r="AI505" i="1" a="1"/>
  <c r="AI505" i="1" s="1"/>
  <c r="AI506" i="1" a="1"/>
  <c r="AI506" i="1" s="1"/>
  <c r="AI507" i="1" a="1"/>
  <c r="AI507" i="1" s="1"/>
  <c r="AI508" i="1" a="1"/>
  <c r="AI508" i="1" s="1"/>
  <c r="AI509" i="1" a="1"/>
  <c r="AI509" i="1" s="1"/>
  <c r="AI510" i="1" a="1"/>
  <c r="AI510" i="1" s="1"/>
  <c r="AI511" i="1" a="1"/>
  <c r="AI511" i="1" s="1"/>
  <c r="AI512" i="1" a="1"/>
  <c r="AI512" i="1" s="1"/>
  <c r="AI513" i="1" a="1"/>
  <c r="AI513" i="1" s="1"/>
  <c r="AI514" i="1" a="1"/>
  <c r="AI514" i="1" s="1"/>
  <c r="AI515" i="1" a="1"/>
  <c r="AI515" i="1" s="1"/>
  <c r="AI516" i="1" a="1"/>
  <c r="AI516" i="1" s="1"/>
  <c r="AI517" i="1" a="1"/>
  <c r="AI517" i="1" s="1"/>
  <c r="AI518" i="1" a="1"/>
  <c r="AI518" i="1" s="1"/>
  <c r="AI519" i="1" a="1"/>
  <c r="AI519" i="1" s="1"/>
  <c r="AI520" i="1" a="1"/>
  <c r="AI520" i="1" s="1"/>
  <c r="AI521" i="1" a="1"/>
  <c r="AI521" i="1" s="1"/>
  <c r="AI522" i="1" a="1"/>
  <c r="AI522" i="1" s="1"/>
  <c r="AI523" i="1" a="1"/>
  <c r="AI523" i="1" s="1"/>
  <c r="AI524" i="1" a="1"/>
  <c r="AI524" i="1" s="1"/>
  <c r="AI525" i="1" a="1"/>
  <c r="AI525" i="1" s="1"/>
  <c r="AI526" i="1" a="1"/>
  <c r="AI526" i="1" s="1"/>
  <c r="AI527" i="1" a="1"/>
  <c r="AI527" i="1" s="1"/>
  <c r="AI528" i="1" a="1"/>
  <c r="AI528" i="1" s="1"/>
  <c r="AI529" i="1" a="1"/>
  <c r="AI529" i="1" s="1"/>
  <c r="AI530" i="1" a="1"/>
  <c r="AI530" i="1" s="1"/>
  <c r="AI531" i="1" a="1"/>
  <c r="AI531" i="1" s="1"/>
  <c r="AI532" i="1" a="1"/>
  <c r="AI532" i="1" s="1"/>
  <c r="AI533" i="1" a="1"/>
  <c r="AI533" i="1" s="1"/>
  <c r="AI534" i="1" a="1"/>
  <c r="AI534" i="1" s="1"/>
  <c r="AI535" i="1" a="1"/>
  <c r="AI535" i="1" s="1"/>
  <c r="AI536" i="1" a="1"/>
  <c r="AI536" i="1" s="1"/>
  <c r="AI537" i="1" a="1"/>
  <c r="AI537" i="1" s="1"/>
  <c r="AI538" i="1" a="1"/>
  <c r="AI538" i="1" s="1"/>
  <c r="AI539" i="1" a="1"/>
  <c r="AI539" i="1" s="1"/>
  <c r="AI540" i="1" a="1"/>
  <c r="AI540" i="1" s="1"/>
  <c r="AI541" i="1" a="1"/>
  <c r="AI541" i="1" s="1"/>
  <c r="AI542" i="1" a="1"/>
  <c r="AI542" i="1" s="1"/>
  <c r="AI543" i="1" a="1"/>
  <c r="AI543" i="1" s="1"/>
  <c r="AI544" i="1" a="1"/>
  <c r="AI544" i="1" s="1"/>
  <c r="AI545" i="1" a="1"/>
  <c r="AI545" i="1" s="1"/>
  <c r="AI546" i="1" a="1"/>
  <c r="AI546" i="1" s="1"/>
  <c r="AI547" i="1" a="1"/>
  <c r="AI547" i="1" s="1"/>
  <c r="AI548" i="1" a="1"/>
  <c r="AI548" i="1" s="1"/>
  <c r="AI549" i="1" a="1"/>
  <c r="AI549" i="1" s="1"/>
  <c r="AI550" i="1" a="1"/>
  <c r="AI550" i="1" s="1"/>
  <c r="AI551" i="1" a="1"/>
  <c r="AI551" i="1" s="1"/>
  <c r="AI552" i="1" a="1"/>
  <c r="AI552" i="1" s="1"/>
  <c r="AI553" i="1" a="1"/>
  <c r="AI553" i="1" s="1"/>
  <c r="AI554" i="1" a="1"/>
  <c r="AI554" i="1" s="1"/>
  <c r="AI555" i="1" a="1"/>
  <c r="AI555" i="1" s="1"/>
  <c r="AI556" i="1" a="1"/>
  <c r="AI556" i="1" s="1"/>
  <c r="AI557" i="1" a="1"/>
  <c r="AI557" i="1" s="1"/>
  <c r="AI558" i="1" a="1"/>
  <c r="AI558" i="1" s="1"/>
  <c r="AI559" i="1" a="1"/>
  <c r="AI559" i="1" s="1"/>
  <c r="AI560" i="1" a="1"/>
  <c r="AI560" i="1" s="1"/>
  <c r="AI561" i="1" a="1"/>
  <c r="AI561" i="1" s="1"/>
  <c r="AI562" i="1" a="1"/>
  <c r="AI562" i="1" s="1"/>
  <c r="AI563" i="1" a="1"/>
  <c r="AI563" i="1" s="1"/>
  <c r="AI564" i="1" a="1"/>
  <c r="AI564" i="1" s="1"/>
  <c r="AI565" i="1" a="1"/>
  <c r="AI565" i="1" s="1"/>
  <c r="AI566" i="1" a="1"/>
  <c r="AI566" i="1" s="1"/>
  <c r="AI567" i="1" a="1"/>
  <c r="AI567" i="1" s="1"/>
  <c r="AI568" i="1" a="1"/>
  <c r="AI568" i="1" s="1"/>
  <c r="AI569" i="1" a="1"/>
  <c r="AI569" i="1" s="1"/>
  <c r="AI570" i="1" a="1"/>
  <c r="AI570" i="1" s="1"/>
  <c r="AI571" i="1" a="1"/>
  <c r="AI571" i="1" s="1"/>
  <c r="AI572" i="1" a="1"/>
  <c r="AI572" i="1" s="1"/>
  <c r="AI573" i="1" a="1"/>
  <c r="AI573" i="1" s="1"/>
  <c r="AI574" i="1" a="1"/>
  <c r="AI574" i="1" s="1"/>
  <c r="AI575" i="1" a="1"/>
  <c r="AI575" i="1" s="1"/>
  <c r="AI576" i="1" a="1"/>
  <c r="AI576" i="1" s="1"/>
  <c r="AI577" i="1" a="1"/>
  <c r="AI577" i="1" s="1"/>
  <c r="AI578" i="1" a="1"/>
  <c r="AI578" i="1" s="1"/>
  <c r="AI579" i="1" a="1"/>
  <c r="AI579" i="1" s="1"/>
  <c r="AI580" i="1" a="1"/>
  <c r="AI580" i="1" s="1"/>
  <c r="AI581" i="1" a="1"/>
  <c r="AI581" i="1" s="1"/>
  <c r="AI582" i="1" a="1"/>
  <c r="AI582" i="1" s="1"/>
  <c r="AI583" i="1" a="1"/>
  <c r="AI583" i="1" s="1"/>
  <c r="AI584" i="1" a="1"/>
  <c r="AI584" i="1" s="1"/>
  <c r="AI585" i="1" a="1"/>
  <c r="AI585" i="1" s="1"/>
  <c r="AI586" i="1" a="1"/>
  <c r="AI586" i="1" s="1"/>
  <c r="AI587" i="1" a="1"/>
  <c r="AI587" i="1" s="1"/>
  <c r="AI588" i="1" a="1"/>
  <c r="AI588" i="1" s="1"/>
  <c r="AI589" i="1" a="1"/>
  <c r="AI589" i="1" s="1"/>
  <c r="AI590" i="1" a="1"/>
  <c r="AI590" i="1" s="1"/>
  <c r="AI591" i="1" a="1"/>
  <c r="AI591" i="1" s="1"/>
  <c r="AI592" i="1" a="1"/>
  <c r="AI592" i="1" s="1"/>
  <c r="AI593" i="1" a="1"/>
  <c r="AI593" i="1" s="1"/>
  <c r="AI594" i="1" a="1"/>
  <c r="AI594" i="1" s="1"/>
  <c r="AI595" i="1" a="1"/>
  <c r="AI595" i="1" s="1"/>
  <c r="AI596" i="1" a="1"/>
  <c r="AI596" i="1" s="1"/>
  <c r="AI597" i="1" a="1"/>
  <c r="AI597" i="1" s="1"/>
  <c r="AI598" i="1" a="1"/>
  <c r="AI598" i="1" s="1"/>
  <c r="AI599" i="1" a="1"/>
  <c r="AI599" i="1" s="1"/>
  <c r="AI600" i="1" a="1"/>
  <c r="AI600" i="1" s="1"/>
  <c r="AI601" i="1" a="1"/>
  <c r="AI601" i="1" s="1"/>
  <c r="AI602" i="1" a="1"/>
  <c r="AI602" i="1" s="1"/>
  <c r="AI603" i="1" a="1"/>
  <c r="AI603" i="1" s="1"/>
  <c r="AI604" i="1" a="1"/>
  <c r="AI604" i="1" s="1"/>
  <c r="AI605" i="1" a="1"/>
  <c r="AI605" i="1" s="1"/>
  <c r="AI606" i="1" a="1"/>
  <c r="AI606" i="1" s="1"/>
  <c r="AI607" i="1" a="1"/>
  <c r="AI607" i="1" s="1"/>
  <c r="AI608" i="1" a="1"/>
  <c r="AI608" i="1" s="1"/>
  <c r="AI609" i="1" a="1"/>
  <c r="AI609" i="1" s="1"/>
  <c r="AI610" i="1" a="1"/>
  <c r="AI610" i="1" s="1"/>
  <c r="AI611" i="1" a="1"/>
  <c r="AI611" i="1" s="1"/>
  <c r="AI612" i="1" a="1"/>
  <c r="AI612" i="1" s="1"/>
  <c r="AI613" i="1" a="1"/>
  <c r="AI613" i="1" s="1"/>
  <c r="AI614" i="1" a="1"/>
  <c r="AI614" i="1" s="1"/>
  <c r="AI615" i="1" a="1"/>
  <c r="AI615" i="1" s="1"/>
  <c r="AI616" i="1" a="1"/>
  <c r="AI616" i="1" s="1"/>
  <c r="AI617" i="1" a="1"/>
  <c r="AI617" i="1" s="1"/>
  <c r="AI618" i="1" a="1"/>
  <c r="AI618" i="1" s="1"/>
  <c r="AI619" i="1" a="1"/>
  <c r="AI619" i="1" s="1"/>
  <c r="AI620" i="1" a="1"/>
  <c r="AI620" i="1" s="1"/>
  <c r="AI621" i="1" a="1"/>
  <c r="AI621" i="1" s="1"/>
  <c r="AI622" i="1" a="1"/>
  <c r="AI622" i="1" s="1"/>
  <c r="AI623" i="1" a="1"/>
  <c r="AI623" i="1" s="1"/>
  <c r="AI624" i="1" a="1"/>
  <c r="AI624" i="1" s="1"/>
  <c r="AI625" i="1" a="1"/>
  <c r="AI625" i="1" s="1"/>
  <c r="AI626" i="1" a="1"/>
  <c r="AI626" i="1" s="1"/>
  <c r="AI627" i="1" a="1"/>
  <c r="AI627" i="1" s="1"/>
  <c r="AI628" i="1" a="1"/>
  <c r="AI628" i="1" s="1"/>
  <c r="AI629" i="1" a="1"/>
  <c r="AI629" i="1" s="1"/>
  <c r="AI630" i="1" a="1"/>
  <c r="AI630" i="1" s="1"/>
  <c r="AI631" i="1" a="1"/>
  <c r="AI631" i="1" s="1"/>
  <c r="AI632" i="1" a="1"/>
  <c r="AI632" i="1" s="1"/>
  <c r="AI633" i="1" a="1"/>
  <c r="AI633" i="1" s="1"/>
  <c r="AI634" i="1" a="1"/>
  <c r="AI634" i="1" s="1"/>
  <c r="AI635" i="1" a="1"/>
  <c r="AI635" i="1" s="1"/>
  <c r="AI636" i="1" a="1"/>
  <c r="AI636" i="1" s="1"/>
  <c r="AI637" i="1" a="1"/>
  <c r="AI637" i="1" s="1"/>
  <c r="AI638" i="1" a="1"/>
  <c r="AI638" i="1" s="1"/>
  <c r="AI639" i="1" a="1"/>
  <c r="AI639" i="1" s="1"/>
  <c r="AI640" i="1" a="1"/>
  <c r="AI640" i="1" s="1"/>
  <c r="AI641" i="1" a="1"/>
  <c r="AI641" i="1" s="1"/>
  <c r="AI642" i="1" a="1"/>
  <c r="AI642" i="1" s="1"/>
  <c r="AI643" i="1" a="1"/>
  <c r="AI643" i="1" s="1"/>
  <c r="AI644" i="1" a="1"/>
  <c r="AI644" i="1" s="1"/>
  <c r="AI645" i="1" a="1"/>
  <c r="AI645" i="1" s="1"/>
  <c r="AI646" i="1" a="1"/>
  <c r="AI646" i="1" s="1"/>
  <c r="AI647" i="1" a="1"/>
  <c r="AI647" i="1" s="1"/>
  <c r="AI648" i="1" a="1"/>
  <c r="AI648" i="1" s="1"/>
  <c r="AI649" i="1" a="1"/>
  <c r="AI649" i="1" s="1"/>
  <c r="AI650" i="1" a="1"/>
  <c r="AI650" i="1" s="1"/>
  <c r="AI651" i="1" a="1"/>
  <c r="AI651" i="1" s="1"/>
  <c r="AI652" i="1" a="1"/>
  <c r="AI652" i="1" s="1"/>
  <c r="AI653" i="1" a="1"/>
  <c r="AI653" i="1" s="1"/>
  <c r="AI654" i="1" a="1"/>
  <c r="AI654" i="1" s="1"/>
  <c r="AI655" i="1" a="1"/>
  <c r="AI655" i="1" s="1"/>
  <c r="AI656" i="1" a="1"/>
  <c r="AI656" i="1" s="1"/>
  <c r="AI657" i="1" a="1"/>
  <c r="AI657" i="1" s="1"/>
  <c r="AI658" i="1" a="1"/>
  <c r="AI658" i="1" s="1"/>
  <c r="AI659" i="1" a="1"/>
  <c r="AI659" i="1" s="1"/>
  <c r="AI660" i="1" a="1"/>
  <c r="AI660" i="1" s="1"/>
  <c r="AI661" i="1" a="1"/>
  <c r="AI661" i="1" s="1"/>
  <c r="AI662" i="1" a="1"/>
  <c r="AI662" i="1" s="1"/>
  <c r="AI663" i="1" a="1"/>
  <c r="AI663" i="1" s="1"/>
  <c r="AI664" i="1" a="1"/>
  <c r="AI664" i="1" s="1"/>
  <c r="AI665" i="1" a="1"/>
  <c r="AI665" i="1" s="1"/>
  <c r="AI666" i="1" a="1"/>
  <c r="AI666" i="1" s="1"/>
  <c r="AI667" i="1" a="1"/>
  <c r="AI667" i="1" s="1"/>
  <c r="AI668" i="1" a="1"/>
  <c r="AI668" i="1" s="1"/>
  <c r="AI669" i="1" a="1"/>
  <c r="AI669" i="1" s="1"/>
  <c r="AI670" i="1" a="1"/>
  <c r="AI670" i="1" s="1"/>
  <c r="AI671" i="1" a="1"/>
  <c r="AI671" i="1" s="1"/>
  <c r="AI672" i="1" a="1"/>
  <c r="AI672" i="1" s="1"/>
  <c r="AI673" i="1" a="1"/>
  <c r="AI673" i="1" s="1"/>
  <c r="AI674" i="1" a="1"/>
  <c r="AI674" i="1" s="1"/>
  <c r="AI675" i="1" a="1"/>
  <c r="AI675" i="1" s="1"/>
  <c r="AI676" i="1" a="1"/>
  <c r="AI676" i="1" s="1"/>
  <c r="AI677" i="1" a="1"/>
  <c r="AI677" i="1" s="1"/>
  <c r="AI678" i="1" a="1"/>
  <c r="AI678" i="1" s="1"/>
  <c r="AI679" i="1" a="1"/>
  <c r="AI679" i="1" s="1"/>
  <c r="AI680" i="1" a="1"/>
  <c r="AI680" i="1" s="1"/>
  <c r="AI681" i="1" a="1"/>
  <c r="AI681" i="1" s="1"/>
  <c r="AI682" i="1" a="1"/>
  <c r="AI682" i="1" s="1"/>
  <c r="AI683" i="1" a="1"/>
  <c r="AI683" i="1" s="1"/>
  <c r="AI684" i="1" a="1"/>
  <c r="AI684" i="1" s="1"/>
  <c r="AI685" i="1" a="1"/>
  <c r="AI685" i="1" s="1"/>
  <c r="AI686" i="1" a="1"/>
  <c r="AI686" i="1" s="1"/>
  <c r="AI687" i="1" a="1"/>
  <c r="AI687" i="1" s="1"/>
  <c r="AI688" i="1" a="1"/>
  <c r="AI688" i="1" s="1"/>
  <c r="AI689" i="1" a="1"/>
  <c r="AI689" i="1" s="1"/>
  <c r="AI690" i="1" a="1"/>
  <c r="AI690" i="1" s="1"/>
  <c r="AI691" i="1" a="1"/>
  <c r="AI691" i="1" s="1"/>
  <c r="AI692" i="1" a="1"/>
  <c r="AI692" i="1" s="1"/>
  <c r="AI693" i="1" a="1"/>
  <c r="AI693" i="1" s="1"/>
  <c r="AI694" i="1" a="1"/>
  <c r="AI694" i="1" s="1"/>
  <c r="AI695" i="1" a="1"/>
  <c r="AI695" i="1" s="1"/>
  <c r="AI696" i="1" a="1"/>
  <c r="AI696" i="1" s="1"/>
  <c r="AI697" i="1" a="1"/>
  <c r="AI697" i="1" s="1"/>
  <c r="AI698" i="1" a="1"/>
  <c r="AI698" i="1" s="1"/>
  <c r="AI699" i="1" a="1"/>
  <c r="AI699" i="1" s="1"/>
  <c r="AI700" i="1" a="1"/>
  <c r="AI700" i="1" s="1"/>
  <c r="AI701" i="1" a="1"/>
  <c r="AI701" i="1" s="1"/>
  <c r="AI702" i="1" a="1"/>
  <c r="AI702" i="1" s="1"/>
  <c r="AI703" i="1" a="1"/>
  <c r="AI703" i="1" s="1"/>
  <c r="AI704" i="1" a="1"/>
  <c r="AI704" i="1" s="1"/>
  <c r="AI705" i="1" a="1"/>
  <c r="AI705" i="1" s="1"/>
  <c r="AI706" i="1" a="1"/>
  <c r="AI706" i="1" s="1"/>
  <c r="AI707" i="1" a="1"/>
  <c r="AI707" i="1" s="1"/>
  <c r="AI708" i="1" a="1"/>
  <c r="AI708" i="1" s="1"/>
  <c r="AI709" i="1" a="1"/>
  <c r="AI709" i="1" s="1"/>
  <c r="AI710" i="1" a="1"/>
  <c r="AI710" i="1" s="1"/>
  <c r="AI711" i="1" a="1"/>
  <c r="AI711" i="1" s="1"/>
  <c r="AI712" i="1" a="1"/>
  <c r="AI712" i="1" s="1"/>
  <c r="AI713" i="1" a="1"/>
  <c r="AI713" i="1" s="1"/>
  <c r="AI714" i="1" a="1"/>
  <c r="AI714" i="1" s="1"/>
  <c r="AI715" i="1" a="1"/>
  <c r="AI715" i="1" s="1"/>
  <c r="AI716" i="1" a="1"/>
  <c r="AI716" i="1" s="1"/>
  <c r="AI717" i="1" a="1"/>
  <c r="AI717" i="1" s="1"/>
  <c r="AI718" i="1" a="1"/>
  <c r="AI718" i="1" s="1"/>
  <c r="AI719" i="1" a="1"/>
  <c r="AI719" i="1" s="1"/>
  <c r="AI720" i="1" a="1"/>
  <c r="AI720" i="1" s="1"/>
  <c r="AI721" i="1" a="1"/>
  <c r="AI721" i="1" s="1"/>
  <c r="AI722" i="1" a="1"/>
  <c r="AI722" i="1" s="1"/>
  <c r="AI723" i="1" a="1"/>
  <c r="AI723" i="1" s="1"/>
  <c r="AI724" i="1" a="1"/>
  <c r="AI724" i="1" s="1"/>
  <c r="AI725" i="1" a="1"/>
  <c r="AI725" i="1" s="1"/>
  <c r="AI726" i="1" a="1"/>
  <c r="AI726" i="1" s="1"/>
  <c r="AI727" i="1" a="1"/>
  <c r="AI727" i="1" s="1"/>
  <c r="AI728" i="1" a="1"/>
  <c r="AI728" i="1" s="1"/>
  <c r="AI729" i="1" a="1"/>
  <c r="AI729" i="1" s="1"/>
  <c r="AI730" i="1" a="1"/>
  <c r="AI730" i="1" s="1"/>
  <c r="AI731" i="1" a="1"/>
  <c r="AI731" i="1" s="1"/>
  <c r="AI732" i="1" a="1"/>
  <c r="AI732" i="1" s="1"/>
  <c r="AI733" i="1" a="1"/>
  <c r="AI733" i="1" s="1"/>
  <c r="AI734" i="1" a="1"/>
  <c r="AI734" i="1" s="1"/>
  <c r="AI735" i="1" a="1"/>
  <c r="AI735" i="1" s="1"/>
  <c r="AI736" i="1" a="1"/>
  <c r="AI736" i="1" s="1"/>
  <c r="AI737" i="1" a="1"/>
  <c r="AI737" i="1" s="1"/>
  <c r="AI738" i="1" a="1"/>
  <c r="AI738" i="1" s="1"/>
  <c r="AI739" i="1" a="1"/>
  <c r="AI739" i="1" s="1"/>
  <c r="AI740" i="1" a="1"/>
  <c r="AI740" i="1" s="1"/>
  <c r="AI741" i="1" a="1"/>
  <c r="AI741" i="1" s="1"/>
  <c r="AI742" i="1" a="1"/>
  <c r="AI742" i="1" s="1"/>
  <c r="AI743" i="1" a="1"/>
  <c r="AI743" i="1" s="1"/>
  <c r="AI744" i="1" a="1"/>
  <c r="AI744" i="1" s="1"/>
  <c r="AI745" i="1" a="1"/>
  <c r="AI745" i="1" s="1"/>
  <c r="AI746" i="1" a="1"/>
  <c r="AI746" i="1" s="1"/>
  <c r="AI747" i="1" a="1"/>
  <c r="AI747" i="1" s="1"/>
  <c r="AI748" i="1" a="1"/>
  <c r="AI748" i="1" s="1"/>
  <c r="AI749" i="1" a="1"/>
  <c r="AI749" i="1" s="1"/>
  <c r="AI750" i="1" a="1"/>
  <c r="AI750" i="1" s="1"/>
  <c r="AI751" i="1" a="1"/>
  <c r="AI751" i="1" s="1"/>
  <c r="AI752" i="1" a="1"/>
  <c r="AI752" i="1" s="1"/>
  <c r="AI753" i="1" a="1"/>
  <c r="AI753" i="1" s="1"/>
  <c r="AI754" i="1" a="1"/>
  <c r="AI754" i="1" s="1"/>
  <c r="AI755" i="1" a="1"/>
  <c r="AI755" i="1" s="1"/>
  <c r="AI756" i="1" a="1"/>
  <c r="AI756" i="1" s="1"/>
  <c r="AI757" i="1" a="1"/>
  <c r="AI757" i="1" s="1"/>
  <c r="AI758" i="1" a="1"/>
  <c r="AI758" i="1" s="1"/>
  <c r="AI759" i="1" a="1"/>
  <c r="AI759" i="1" s="1"/>
  <c r="AI760" i="1" a="1"/>
  <c r="AI760" i="1" s="1"/>
  <c r="AI761" i="1" a="1"/>
  <c r="AI761" i="1" s="1"/>
  <c r="AI762" i="1" a="1"/>
  <c r="AI762" i="1" s="1"/>
  <c r="AI763" i="1" a="1"/>
  <c r="AI763" i="1" s="1"/>
  <c r="AI764" i="1" a="1"/>
  <c r="AI764" i="1" s="1"/>
  <c r="AI765" i="1" a="1"/>
  <c r="AI765" i="1" s="1"/>
  <c r="AI766" i="1" a="1"/>
  <c r="AI766" i="1" s="1"/>
  <c r="AI767" i="1" a="1"/>
  <c r="AI767" i="1" s="1"/>
  <c r="AI768" i="1" a="1"/>
  <c r="AI768" i="1" s="1"/>
  <c r="AI769" i="1" a="1"/>
  <c r="AI769" i="1" s="1"/>
  <c r="AI770" i="1" a="1"/>
  <c r="AI770" i="1" s="1"/>
  <c r="AI771" i="1" a="1"/>
  <c r="AI771" i="1" s="1"/>
  <c r="AI772" i="1" a="1"/>
  <c r="AI772" i="1" s="1"/>
  <c r="AI773" i="1" a="1"/>
  <c r="AI773" i="1" s="1"/>
  <c r="AI774" i="1" a="1"/>
  <c r="AI774" i="1" s="1"/>
  <c r="AI775" i="1" a="1"/>
  <c r="AI775" i="1" s="1"/>
  <c r="AI776" i="1" a="1"/>
  <c r="AI776" i="1" s="1"/>
  <c r="AI777" i="1" a="1"/>
  <c r="AI777" i="1" s="1"/>
  <c r="AI778" i="1" a="1"/>
  <c r="AI778" i="1" s="1"/>
  <c r="AI779" i="1" a="1"/>
  <c r="AI779" i="1" s="1"/>
  <c r="AI780" i="1" a="1"/>
  <c r="AI780" i="1" s="1"/>
  <c r="AI781" i="1" a="1"/>
  <c r="AI781" i="1" s="1"/>
  <c r="AI782" i="1" a="1"/>
  <c r="AI782" i="1" s="1"/>
  <c r="AI783" i="1" a="1"/>
  <c r="AI783" i="1" s="1"/>
  <c r="AI784" i="1" a="1"/>
  <c r="AI784" i="1" s="1"/>
  <c r="AI785" i="1" a="1"/>
  <c r="AI785" i="1" s="1"/>
  <c r="AI786" i="1" a="1"/>
  <c r="AI786" i="1" s="1"/>
  <c r="AI787" i="1" a="1"/>
  <c r="AI787" i="1" s="1"/>
  <c r="AI788" i="1" a="1"/>
  <c r="AI788" i="1" s="1"/>
  <c r="AI789" i="1" a="1"/>
  <c r="AI789" i="1" s="1"/>
  <c r="AI790" i="1" a="1"/>
  <c r="AI790" i="1" s="1"/>
  <c r="AI791" i="1" a="1"/>
  <c r="AI791" i="1" s="1"/>
  <c r="AI792" i="1" a="1"/>
  <c r="AI792" i="1" s="1"/>
  <c r="AI793" i="1" a="1"/>
  <c r="AI793" i="1" s="1"/>
  <c r="AI794" i="1" a="1"/>
  <c r="AI794" i="1" s="1"/>
  <c r="AI795" i="1" a="1"/>
  <c r="AI795" i="1" s="1"/>
  <c r="AI796" i="1" a="1"/>
  <c r="AI796" i="1" s="1"/>
  <c r="AI797" i="1" a="1"/>
  <c r="AI797" i="1" s="1"/>
  <c r="AI798" i="1" a="1"/>
  <c r="AI798" i="1" s="1"/>
  <c r="AI799" i="1" a="1"/>
  <c r="AI799" i="1" s="1"/>
  <c r="AI800" i="1" a="1"/>
  <c r="AI800" i="1" s="1"/>
  <c r="AI801" i="1" a="1"/>
  <c r="AI801" i="1" s="1"/>
  <c r="AI802" i="1" a="1"/>
  <c r="AI802" i="1" s="1"/>
  <c r="AI803" i="1" a="1"/>
  <c r="AI803" i="1" s="1"/>
  <c r="AI804" i="1" a="1"/>
  <c r="AI804" i="1" s="1"/>
  <c r="AI805" i="1" a="1"/>
  <c r="AI805" i="1" s="1"/>
  <c r="AI806" i="1" a="1"/>
  <c r="AI806" i="1" s="1"/>
  <c r="AI807" i="1" a="1"/>
  <c r="AI807" i="1" s="1"/>
  <c r="AI808" i="1" a="1"/>
  <c r="AI808" i="1" s="1"/>
  <c r="AI809" i="1" a="1"/>
  <c r="AI809" i="1" s="1"/>
  <c r="AI810" i="1" a="1"/>
  <c r="AI810" i="1" s="1"/>
  <c r="AI811" i="1" a="1"/>
  <c r="AI811" i="1" s="1"/>
  <c r="AI812" i="1" a="1"/>
  <c r="AI812" i="1" s="1"/>
  <c r="AI813" i="1" a="1"/>
  <c r="AI813" i="1" s="1"/>
  <c r="AI814" i="1" a="1"/>
  <c r="AI814" i="1" s="1"/>
  <c r="AI815" i="1" a="1"/>
  <c r="AI815" i="1" s="1"/>
  <c r="AI816" i="1" a="1"/>
  <c r="AI816" i="1" s="1"/>
  <c r="AI817" i="1" a="1"/>
  <c r="AI817" i="1" s="1"/>
  <c r="AI818" i="1" a="1"/>
  <c r="AI818" i="1" s="1"/>
  <c r="AI819" i="1" a="1"/>
  <c r="AI819" i="1" s="1"/>
  <c r="AI820" i="1" a="1"/>
  <c r="AI820" i="1" s="1"/>
  <c r="AI821" i="1" a="1"/>
  <c r="AI821" i="1" s="1"/>
  <c r="AI822" i="1" a="1"/>
  <c r="AI822" i="1" s="1"/>
  <c r="AI823" i="1" a="1"/>
  <c r="AI823" i="1" s="1"/>
  <c r="AI824" i="1" a="1"/>
  <c r="AI824" i="1" s="1"/>
  <c r="AI825" i="1" a="1"/>
  <c r="AI825" i="1" s="1"/>
  <c r="AI826" i="1" a="1"/>
  <c r="AI826" i="1" s="1"/>
  <c r="AI827" i="1" a="1"/>
  <c r="AI827" i="1" s="1"/>
  <c r="AI828" i="1" a="1"/>
  <c r="AI828" i="1" s="1"/>
  <c r="AI829" i="1" a="1"/>
  <c r="AI829" i="1" s="1"/>
  <c r="AI830" i="1" a="1"/>
  <c r="AI830" i="1" s="1"/>
  <c r="AI831" i="1" a="1"/>
  <c r="AI831" i="1" s="1"/>
  <c r="AI832" i="1" a="1"/>
  <c r="AI832" i="1" s="1"/>
  <c r="AI833" i="1" a="1"/>
  <c r="AI833" i="1" s="1"/>
  <c r="AI834" i="1" a="1"/>
  <c r="AI834" i="1" s="1"/>
  <c r="AI835" i="1" a="1"/>
  <c r="AI835" i="1" s="1"/>
  <c r="AI836" i="1" a="1"/>
  <c r="AI836" i="1" s="1"/>
  <c r="AI837" i="1" a="1"/>
  <c r="AI837" i="1" s="1"/>
  <c r="AI838" i="1" a="1"/>
  <c r="AI838" i="1" s="1"/>
  <c r="AI839" i="1" a="1"/>
  <c r="AI839" i="1" s="1"/>
  <c r="AI840" i="1" a="1"/>
  <c r="AI840" i="1" s="1"/>
  <c r="AI841" i="1" a="1"/>
  <c r="AI841" i="1" s="1"/>
  <c r="AI842" i="1" a="1"/>
  <c r="AI842" i="1" s="1"/>
  <c r="AI843" i="1" a="1"/>
  <c r="AI843" i="1" s="1"/>
  <c r="AI844" i="1" a="1"/>
  <c r="AI844" i="1" s="1"/>
  <c r="AI845" i="1" a="1"/>
  <c r="AI845" i="1" s="1"/>
  <c r="AI846" i="1" a="1"/>
  <c r="AI846" i="1" s="1"/>
  <c r="AI847" i="1" a="1"/>
  <c r="AI847" i="1" s="1"/>
  <c r="AI848" i="1" a="1"/>
  <c r="AI848" i="1" s="1"/>
  <c r="AI849" i="1" a="1"/>
  <c r="AI849" i="1" s="1"/>
  <c r="AI850" i="1" a="1"/>
  <c r="AI850" i="1" s="1"/>
  <c r="AI851" i="1" a="1"/>
  <c r="AI851" i="1" s="1"/>
  <c r="AI852" i="1" a="1"/>
  <c r="AI852" i="1" s="1"/>
  <c r="AI853" i="1" a="1"/>
  <c r="AI853" i="1" s="1"/>
  <c r="AI854" i="1" a="1"/>
  <c r="AI854" i="1" s="1"/>
  <c r="AI855" i="1" a="1"/>
  <c r="AI855" i="1" s="1"/>
  <c r="AI856" i="1" a="1"/>
  <c r="AI856" i="1" s="1"/>
  <c r="AI857" i="1" a="1"/>
  <c r="AI857" i="1" s="1"/>
  <c r="AI858" i="1" a="1"/>
  <c r="AI858" i="1" s="1"/>
  <c r="AI859" i="1" a="1"/>
  <c r="AI859" i="1" s="1"/>
  <c r="AI860" i="1" a="1"/>
  <c r="AI860" i="1" s="1"/>
  <c r="AI861" i="1" a="1"/>
  <c r="AI861" i="1" s="1"/>
  <c r="AI862" i="1" a="1"/>
  <c r="AI862" i="1" s="1"/>
  <c r="AI863" i="1" a="1"/>
  <c r="AI863" i="1" s="1"/>
  <c r="AI864" i="1" a="1"/>
  <c r="AI864" i="1" s="1"/>
  <c r="AI865" i="1" a="1"/>
  <c r="AI865" i="1" s="1"/>
  <c r="AI866" i="1" a="1"/>
  <c r="AI866" i="1" s="1"/>
  <c r="AI867" i="1" a="1"/>
  <c r="AI867" i="1" s="1"/>
  <c r="AI868" i="1" a="1"/>
  <c r="AI868" i="1" s="1"/>
  <c r="AI869" i="1" a="1"/>
  <c r="AI869" i="1" s="1"/>
  <c r="AI870" i="1" a="1"/>
  <c r="AI870" i="1" s="1"/>
  <c r="AI871" i="1" a="1"/>
  <c r="AI871" i="1" s="1"/>
  <c r="AI872" i="1" a="1"/>
  <c r="AI872" i="1" s="1"/>
  <c r="AI873" i="1" a="1"/>
  <c r="AI873" i="1" s="1"/>
  <c r="AI874" i="1" a="1"/>
  <c r="AI874" i="1" s="1"/>
  <c r="AI875" i="1" a="1"/>
  <c r="AI875" i="1" s="1"/>
  <c r="AI876" i="1" a="1"/>
  <c r="AI876" i="1" s="1"/>
  <c r="AI877" i="1" a="1"/>
  <c r="AI877" i="1" s="1"/>
  <c r="AI878" i="1" a="1"/>
  <c r="AI878" i="1" s="1"/>
  <c r="AI879" i="1" a="1"/>
  <c r="AI879" i="1" s="1"/>
  <c r="AI880" i="1" a="1"/>
  <c r="AI880" i="1" s="1"/>
  <c r="AI881" i="1" a="1"/>
  <c r="AI881" i="1" s="1"/>
  <c r="AI882" i="1" a="1"/>
  <c r="AI882" i="1" s="1"/>
  <c r="AI883" i="1" a="1"/>
  <c r="AI883" i="1" s="1"/>
  <c r="AI884" i="1" a="1"/>
  <c r="AI884" i="1" s="1"/>
  <c r="AI885" i="1" a="1"/>
  <c r="AI885" i="1" s="1"/>
  <c r="AI886" i="1" a="1"/>
  <c r="AI886" i="1" s="1"/>
  <c r="AI887" i="1" a="1"/>
  <c r="AI887" i="1" s="1"/>
  <c r="AI888" i="1" a="1"/>
  <c r="AI888" i="1" s="1"/>
  <c r="AI889" i="1" a="1"/>
  <c r="AI889" i="1" s="1"/>
  <c r="AI890" i="1" a="1"/>
  <c r="AI890" i="1" s="1"/>
  <c r="AI891" i="1" a="1"/>
  <c r="AI891" i="1" s="1"/>
  <c r="AI892" i="1" a="1"/>
  <c r="AI892" i="1" s="1"/>
  <c r="AI893" i="1" a="1"/>
  <c r="AI893" i="1" s="1"/>
  <c r="AI894" i="1" a="1"/>
  <c r="AI894" i="1" s="1"/>
  <c r="AI895" i="1" a="1"/>
  <c r="AI895" i="1" s="1"/>
  <c r="AI896" i="1" a="1"/>
  <c r="AI896" i="1" s="1"/>
  <c r="AI897" i="1" a="1"/>
  <c r="AI897" i="1" s="1"/>
  <c r="AI898" i="1" a="1"/>
  <c r="AI898" i="1" s="1"/>
  <c r="AI899" i="1" a="1"/>
  <c r="AI899" i="1" s="1"/>
  <c r="AI900" i="1" a="1"/>
  <c r="AI900" i="1" s="1"/>
  <c r="AI901" i="1" a="1"/>
  <c r="AI901" i="1" s="1"/>
  <c r="AI902" i="1" a="1"/>
  <c r="AI902" i="1" s="1"/>
  <c r="AI903" i="1" a="1"/>
  <c r="AI903" i="1" s="1"/>
  <c r="AI904" i="1" a="1"/>
  <c r="AI904" i="1" s="1"/>
  <c r="AI905" i="1" a="1"/>
  <c r="AI905" i="1" s="1"/>
  <c r="AI906" i="1" a="1"/>
  <c r="AI906" i="1" s="1"/>
  <c r="AI907" i="1" a="1"/>
  <c r="AI907" i="1" s="1"/>
  <c r="AI908" i="1" a="1"/>
  <c r="AI908" i="1" s="1"/>
  <c r="AI909" i="1" a="1"/>
  <c r="AI909" i="1" s="1"/>
  <c r="AI910" i="1" a="1"/>
  <c r="AI910" i="1" s="1"/>
  <c r="AI911" i="1" a="1"/>
  <c r="AI911" i="1" s="1"/>
  <c r="AI912" i="1" a="1"/>
  <c r="AI912" i="1" s="1"/>
  <c r="AI913" i="1" a="1"/>
  <c r="AI913" i="1" s="1"/>
  <c r="AI914" i="1" a="1"/>
  <c r="AI914" i="1" s="1"/>
  <c r="AI915" i="1" a="1"/>
  <c r="AI915" i="1" s="1"/>
  <c r="AI916" i="1" a="1"/>
  <c r="AI916" i="1" s="1"/>
  <c r="AI917" i="1" a="1"/>
  <c r="AI917" i="1" s="1"/>
  <c r="AI918" i="1" a="1"/>
  <c r="AI918" i="1" s="1"/>
  <c r="AI919" i="1" a="1"/>
  <c r="AI919" i="1" s="1"/>
  <c r="AI920" i="1" a="1"/>
  <c r="AI920" i="1" s="1"/>
  <c r="AI921" i="1" a="1"/>
  <c r="AI921" i="1" s="1"/>
  <c r="AI922" i="1" a="1"/>
  <c r="AI922" i="1" s="1"/>
  <c r="AI923" i="1" a="1"/>
  <c r="AI923" i="1" s="1"/>
  <c r="AI924" i="1" a="1"/>
  <c r="AI924" i="1" s="1"/>
  <c r="AI925" i="1" a="1"/>
  <c r="AI925" i="1" s="1"/>
  <c r="AI926" i="1" a="1"/>
  <c r="AI926" i="1" s="1"/>
  <c r="AI927" i="1" a="1"/>
  <c r="AI927" i="1" s="1"/>
  <c r="AI928" i="1" a="1"/>
  <c r="AI928" i="1" s="1"/>
  <c r="AI929" i="1" a="1"/>
  <c r="AI929" i="1" s="1"/>
  <c r="AI930" i="1" a="1"/>
  <c r="AI930" i="1" s="1"/>
  <c r="AI931" i="1" a="1"/>
  <c r="AI931" i="1" s="1"/>
  <c r="AI932" i="1" a="1"/>
  <c r="AI932" i="1" s="1"/>
  <c r="AI933" i="1" a="1"/>
  <c r="AI933" i="1" s="1"/>
  <c r="AI934" i="1" a="1"/>
  <c r="AI934" i="1" s="1"/>
  <c r="AI935" i="1" a="1"/>
  <c r="AI935" i="1" s="1"/>
  <c r="AI936" i="1" a="1"/>
  <c r="AI936" i="1" s="1"/>
  <c r="AI937" i="1" a="1"/>
  <c r="AI937" i="1" s="1"/>
  <c r="AI938" i="1" a="1"/>
  <c r="AI938" i="1" s="1"/>
  <c r="AI939" i="1" a="1"/>
  <c r="AI939" i="1" s="1"/>
  <c r="AI940" i="1" a="1"/>
  <c r="AI940" i="1" s="1"/>
  <c r="AI941" i="1" a="1"/>
  <c r="AI941" i="1" s="1"/>
  <c r="AI942" i="1" a="1"/>
  <c r="AI942" i="1" s="1"/>
  <c r="AI943" i="1" a="1"/>
  <c r="AI943" i="1" s="1"/>
  <c r="AI944" i="1" a="1"/>
  <c r="AI944" i="1" s="1"/>
  <c r="AI945" i="1" a="1"/>
  <c r="AI945" i="1" s="1"/>
  <c r="AI946" i="1" a="1"/>
  <c r="AI946" i="1" s="1"/>
  <c r="AI947" i="1" a="1"/>
  <c r="AI947" i="1" s="1"/>
  <c r="AI948" i="1" a="1"/>
  <c r="AI948" i="1" s="1"/>
  <c r="AI949" i="1" a="1"/>
  <c r="AI949" i="1" s="1"/>
  <c r="AI950" i="1" a="1"/>
  <c r="AI950" i="1" s="1"/>
  <c r="AI951" i="1" a="1"/>
  <c r="AI951" i="1" s="1"/>
  <c r="AI952" i="1" a="1"/>
  <c r="AI952" i="1" s="1"/>
  <c r="AI953" i="1" a="1"/>
  <c r="AI953" i="1" s="1"/>
  <c r="AI954" i="1" a="1"/>
  <c r="AI954" i="1" s="1"/>
  <c r="AI955" i="1" a="1"/>
  <c r="AI955" i="1" s="1"/>
  <c r="AI956" i="1" a="1"/>
  <c r="AI956" i="1" s="1"/>
  <c r="AI957" i="1" a="1"/>
  <c r="AI957" i="1" s="1"/>
  <c r="AI958" i="1" a="1"/>
  <c r="AI958" i="1" s="1"/>
  <c r="AI959" i="1" a="1"/>
  <c r="AI959" i="1" s="1"/>
  <c r="AI960" i="1" a="1"/>
  <c r="AI960" i="1" s="1"/>
  <c r="AI961" i="1" a="1"/>
  <c r="AI961" i="1" s="1"/>
  <c r="AI962" i="1" a="1"/>
  <c r="AI962" i="1" s="1"/>
  <c r="AI963" i="1" a="1"/>
  <c r="AI963" i="1" s="1"/>
  <c r="AI964" i="1" a="1"/>
  <c r="AI964" i="1" s="1"/>
  <c r="AI965" i="1" a="1"/>
  <c r="AI965" i="1" s="1"/>
  <c r="AI966" i="1" a="1"/>
  <c r="AI966" i="1" s="1"/>
  <c r="AI967" i="1" a="1"/>
  <c r="AI967" i="1" s="1"/>
  <c r="AI968" i="1" a="1"/>
  <c r="AI968" i="1" s="1"/>
  <c r="AI969" i="1" a="1"/>
  <c r="AI969" i="1" s="1"/>
  <c r="AI970" i="1" a="1"/>
  <c r="AI970" i="1" s="1"/>
  <c r="AI971" i="1" a="1"/>
  <c r="AI971" i="1" s="1"/>
  <c r="AI972" i="1" a="1"/>
  <c r="AI972" i="1" s="1"/>
  <c r="AI973" i="1" a="1"/>
  <c r="AI973" i="1" s="1"/>
  <c r="AI974" i="1" a="1"/>
  <c r="AI974" i="1" s="1"/>
  <c r="AI975" i="1" a="1"/>
  <c r="AI975" i="1" s="1"/>
  <c r="AI976" i="1" a="1"/>
  <c r="AI976" i="1" s="1"/>
  <c r="AI977" i="1" a="1"/>
  <c r="AI977" i="1" s="1"/>
  <c r="AI978" i="1" a="1"/>
  <c r="AI978" i="1" s="1"/>
  <c r="AI979" i="1" a="1"/>
  <c r="AI979" i="1" s="1"/>
  <c r="AI980" i="1" a="1"/>
  <c r="AI980" i="1" s="1"/>
  <c r="AI981" i="1" a="1"/>
  <c r="AI981" i="1" s="1"/>
  <c r="AI982" i="1" a="1"/>
  <c r="AI982" i="1" s="1"/>
  <c r="AI983" i="1" a="1"/>
  <c r="AI983" i="1" s="1"/>
  <c r="AI984" i="1" a="1"/>
  <c r="AI984" i="1" s="1"/>
  <c r="AI985" i="1" a="1"/>
  <c r="AI985" i="1" s="1"/>
  <c r="AI986" i="1" a="1"/>
  <c r="AI986" i="1" s="1"/>
  <c r="AI987" i="1" a="1"/>
  <c r="AI987" i="1" s="1"/>
  <c r="AI988" i="1" a="1"/>
  <c r="AI988" i="1" s="1"/>
  <c r="AI989" i="1" a="1"/>
  <c r="AI989" i="1" s="1"/>
  <c r="AI990" i="1" a="1"/>
  <c r="AI990" i="1" s="1"/>
  <c r="AI991" i="1" a="1"/>
  <c r="AI991" i="1" s="1"/>
  <c r="AI992" i="1" a="1"/>
  <c r="AI992" i="1" s="1"/>
  <c r="AI993" i="1" a="1"/>
  <c r="AI993" i="1" s="1"/>
  <c r="AI994" i="1" a="1"/>
  <c r="AI994" i="1" s="1"/>
  <c r="AI995" i="1" a="1"/>
  <c r="AI995" i="1" s="1"/>
  <c r="AI996" i="1" a="1"/>
  <c r="AI996" i="1" s="1"/>
  <c r="AI997" i="1" a="1"/>
  <c r="AI997" i="1" s="1"/>
  <c r="AI998" i="1" a="1"/>
  <c r="AI998" i="1" s="1"/>
  <c r="AI999" i="1" a="1"/>
  <c r="AI999" i="1" s="1"/>
  <c r="AI1000" i="1" a="1"/>
  <c r="AI1000" i="1" s="1"/>
  <c r="AI1001" i="1" a="1"/>
  <c r="AI1001" i="1" s="1"/>
  <c r="AI1002" i="1" a="1"/>
  <c r="AI1002" i="1" s="1"/>
  <c r="AI1003" i="1" a="1"/>
  <c r="AI1003" i="1" s="1"/>
  <c r="AI1004" i="1" a="1"/>
  <c r="AI1004" i="1" s="1"/>
  <c r="AI1005" i="1" a="1"/>
  <c r="AI1005" i="1" s="1"/>
  <c r="AI1006" i="1" a="1"/>
  <c r="AI1006" i="1" s="1"/>
  <c r="AI1007" i="1" a="1"/>
  <c r="AI1007" i="1" s="1"/>
  <c r="AI1008" i="1" a="1"/>
  <c r="AI1008" i="1" s="1"/>
  <c r="AI1009" i="1" a="1"/>
  <c r="AI1009" i="1" s="1"/>
  <c r="AI1010" i="1" a="1"/>
  <c r="AI1010" i="1" s="1"/>
  <c r="AI1011" i="1" a="1"/>
  <c r="AI1011" i="1" s="1"/>
  <c r="AI1012" i="1" a="1"/>
  <c r="AI1012" i="1" s="1"/>
  <c r="AI1013" i="1" a="1"/>
  <c r="AI1013" i="1" s="1"/>
  <c r="AI1014" i="1" a="1"/>
  <c r="AI1014" i="1" s="1"/>
  <c r="AI1015" i="1" a="1"/>
  <c r="AI1015" i="1" s="1"/>
  <c r="AI1016" i="1" a="1"/>
  <c r="AI1016" i="1" s="1"/>
  <c r="AI1017" i="1" a="1"/>
  <c r="AI1017" i="1" s="1"/>
  <c r="AI1018" i="1" a="1"/>
  <c r="AI1018" i="1" s="1"/>
  <c r="AI1019" i="1" a="1"/>
  <c r="AI1019" i="1" s="1"/>
  <c r="AI1020" i="1" a="1"/>
  <c r="AI1020" i="1" s="1"/>
  <c r="AI1021" i="1" a="1"/>
  <c r="AI1021" i="1" s="1"/>
  <c r="AI1022" i="1" a="1"/>
  <c r="AI1022" i="1" s="1"/>
  <c r="AI1023" i="1" a="1"/>
  <c r="AI1023" i="1" s="1"/>
  <c r="AI1024" i="1" a="1"/>
  <c r="AI1024" i="1" s="1"/>
  <c r="AI1025" i="1" a="1"/>
  <c r="AI1025" i="1" s="1"/>
  <c r="AI1026" i="1" a="1"/>
  <c r="AI1026" i="1" s="1"/>
  <c r="AI1027" i="1" a="1"/>
  <c r="AI1027" i="1" s="1"/>
  <c r="AI1028" i="1" a="1"/>
  <c r="AI1028" i="1" s="1"/>
  <c r="AI1029" i="1" a="1"/>
  <c r="AI1029" i="1" s="1"/>
  <c r="AI1030" i="1" a="1"/>
  <c r="AI1030" i="1" s="1"/>
  <c r="AI1031" i="1" a="1"/>
  <c r="AI1031" i="1" s="1"/>
  <c r="AI1032" i="1" a="1"/>
  <c r="AI1032" i="1" s="1"/>
  <c r="AI1033" i="1" a="1"/>
  <c r="AI1033" i="1" s="1"/>
  <c r="AI1034" i="1" a="1"/>
  <c r="AI1034" i="1" s="1"/>
  <c r="AI1035" i="1" a="1"/>
  <c r="AI1035" i="1" s="1"/>
  <c r="AI1036" i="1" a="1"/>
  <c r="AI1036" i="1" s="1"/>
  <c r="AI1037" i="1" a="1"/>
  <c r="AI1037" i="1" s="1"/>
  <c r="AI1038" i="1" a="1"/>
  <c r="AI1038" i="1" s="1"/>
  <c r="AI1039" i="1" a="1"/>
  <c r="AI1039" i="1" s="1"/>
  <c r="AI1040" i="1" a="1"/>
  <c r="AI1040" i="1" s="1"/>
  <c r="AI1041" i="1" a="1"/>
  <c r="AI1041" i="1" s="1"/>
  <c r="AI1042" i="1" a="1"/>
  <c r="AI1042" i="1" s="1"/>
  <c r="AI1043" i="1" a="1"/>
  <c r="AI1043" i="1" s="1"/>
  <c r="AI1044" i="1" a="1"/>
  <c r="AI1044" i="1" s="1"/>
  <c r="AI1045" i="1" a="1"/>
  <c r="AI1045" i="1" s="1"/>
  <c r="AI1046" i="1" a="1"/>
  <c r="AI1046" i="1" s="1"/>
  <c r="AI1047" i="1" a="1"/>
  <c r="AI1047" i="1" s="1"/>
  <c r="AI1048" i="1" a="1"/>
  <c r="AI1048" i="1" s="1"/>
  <c r="AI1049" i="1" a="1"/>
  <c r="AI1049" i="1" s="1"/>
  <c r="AI1050" i="1" a="1"/>
  <c r="AI1050" i="1" s="1"/>
  <c r="AI1051" i="1" a="1"/>
  <c r="AI1051" i="1" s="1"/>
  <c r="AI1052" i="1" a="1"/>
  <c r="AI1052" i="1" s="1"/>
  <c r="AI1053" i="1" a="1"/>
  <c r="AI1053" i="1" s="1"/>
  <c r="AI1054" i="1" a="1"/>
  <c r="AI1054" i="1" s="1"/>
  <c r="AI1055" i="1" a="1"/>
  <c r="AI1055" i="1" s="1"/>
  <c r="AI1056" i="1" a="1"/>
  <c r="AI1056" i="1" s="1"/>
  <c r="AI1057" i="1" a="1"/>
  <c r="AI1057" i="1" s="1"/>
  <c r="AI1058" i="1" a="1"/>
  <c r="AI1058" i="1" s="1"/>
  <c r="AI1059" i="1" a="1"/>
  <c r="AI1059" i="1" s="1"/>
  <c r="AI1060" i="1" a="1"/>
  <c r="AI1060" i="1" s="1"/>
  <c r="AI1061" i="1" a="1"/>
  <c r="AI1061" i="1" s="1"/>
  <c r="AI1062" i="1" a="1"/>
  <c r="AI1062" i="1" s="1"/>
  <c r="AI1063" i="1" a="1"/>
  <c r="AI1063" i="1" s="1"/>
  <c r="AI1064" i="1" a="1"/>
  <c r="AI1064" i="1" s="1"/>
  <c r="AI1065" i="1" a="1"/>
  <c r="AI1065" i="1" s="1"/>
  <c r="AI1066" i="1" a="1"/>
  <c r="AI1066" i="1" s="1"/>
  <c r="AI1067" i="1" a="1"/>
  <c r="AI1067" i="1" s="1"/>
  <c r="AI1068" i="1" a="1"/>
  <c r="AI1068" i="1" s="1"/>
  <c r="AI1069" i="1" a="1"/>
  <c r="AI1069" i="1" s="1"/>
  <c r="AI1070" i="1" a="1"/>
  <c r="AI1070" i="1" s="1"/>
  <c r="AI1071" i="1" a="1"/>
  <c r="AI1071" i="1" s="1"/>
  <c r="AI1072" i="1" a="1"/>
  <c r="AI1072" i="1" s="1"/>
  <c r="AI1073" i="1" a="1"/>
  <c r="AI1073" i="1" s="1"/>
  <c r="AI1074" i="1" a="1"/>
  <c r="AI1074" i="1" s="1"/>
  <c r="AI1075" i="1" a="1"/>
  <c r="AI1075" i="1" s="1"/>
  <c r="AI1076" i="1" a="1"/>
  <c r="AI1076" i="1" s="1"/>
  <c r="AI1077" i="1" a="1"/>
  <c r="AI1077" i="1" s="1"/>
  <c r="AI1078" i="1" a="1"/>
  <c r="AI1078" i="1" s="1"/>
  <c r="AI1079" i="1" a="1"/>
  <c r="AI1079" i="1" s="1"/>
  <c r="AI1080" i="1" a="1"/>
  <c r="AI1080" i="1" s="1"/>
  <c r="AI1081" i="1" a="1"/>
  <c r="AI1081" i="1" s="1"/>
  <c r="AI1082" i="1" a="1"/>
  <c r="AI1082" i="1" s="1"/>
  <c r="AI1083" i="1" a="1"/>
  <c r="AI1083" i="1" s="1"/>
  <c r="AI1084" i="1" a="1"/>
  <c r="AI1084" i="1" s="1"/>
  <c r="AI1085" i="1" a="1"/>
  <c r="AI1085" i="1" s="1"/>
  <c r="AI1086" i="1" a="1"/>
  <c r="AI1086" i="1" s="1"/>
  <c r="AI1087" i="1" a="1"/>
  <c r="AI1087" i="1" s="1"/>
  <c r="AI1088" i="1" a="1"/>
  <c r="AI1088" i="1" s="1"/>
  <c r="AI1089" i="1" a="1"/>
  <c r="AI1089" i="1" s="1"/>
  <c r="AI1090" i="1" a="1"/>
  <c r="AI1090" i="1" s="1"/>
  <c r="AI1091" i="1" a="1"/>
  <c r="AI1091" i="1" s="1"/>
  <c r="AI1092" i="1" a="1"/>
  <c r="AI1092" i="1" s="1"/>
  <c r="AI1093" i="1" a="1"/>
  <c r="AI1093" i="1" s="1"/>
  <c r="AI1094" i="1" a="1"/>
  <c r="AI1094" i="1" s="1"/>
  <c r="AI1095" i="1" a="1"/>
  <c r="AI1095" i="1" s="1"/>
  <c r="AI1096" i="1" a="1"/>
  <c r="AI1096" i="1" s="1"/>
  <c r="AI1097" i="1" a="1"/>
  <c r="AI1097" i="1" s="1"/>
  <c r="AI1098" i="1" a="1"/>
  <c r="AI1098" i="1" s="1"/>
  <c r="AI1099" i="1" a="1"/>
  <c r="AI1099" i="1" s="1"/>
  <c r="AI1100" i="1" a="1"/>
  <c r="AI1100" i="1" s="1"/>
  <c r="AI1101" i="1" a="1"/>
  <c r="AI1101" i="1" s="1"/>
  <c r="AI1102" i="1" a="1"/>
  <c r="AI1102" i="1" s="1"/>
  <c r="AI1103" i="1" a="1"/>
  <c r="AI1103" i="1" s="1"/>
  <c r="AI1104" i="1" a="1"/>
  <c r="AI1104" i="1" s="1"/>
  <c r="AI1105" i="1" a="1"/>
  <c r="AI1105" i="1" s="1"/>
  <c r="AI1106" i="1" a="1"/>
  <c r="AI1106" i="1" s="1"/>
  <c r="AI1107" i="1" a="1"/>
  <c r="AI1107" i="1" s="1"/>
  <c r="AI1108" i="1" a="1"/>
  <c r="AI1108" i="1" s="1"/>
  <c r="AI1109" i="1" a="1"/>
  <c r="AI1109" i="1" s="1"/>
  <c r="AI1110" i="1" a="1"/>
  <c r="AI1110" i="1" s="1"/>
  <c r="AI1111" i="1" a="1"/>
  <c r="AI1111" i="1" s="1"/>
  <c r="AI1112" i="1" a="1"/>
  <c r="AI1112" i="1" s="1"/>
  <c r="AI1113" i="1" a="1"/>
  <c r="AI1113" i="1" s="1"/>
  <c r="AI1114" i="1" a="1"/>
  <c r="AI1114" i="1" s="1"/>
  <c r="AI1115" i="1" a="1"/>
  <c r="AI1115" i="1" s="1"/>
  <c r="AI1116" i="1" a="1"/>
  <c r="AI1116" i="1" s="1"/>
  <c r="AI1117" i="1" a="1"/>
  <c r="AI1117" i="1" s="1"/>
  <c r="AI1118" i="1" a="1"/>
  <c r="AI1118" i="1" s="1"/>
  <c r="AI1119" i="1" a="1"/>
  <c r="AI1119" i="1" s="1"/>
  <c r="AI1120" i="1" a="1"/>
  <c r="AI1120" i="1" s="1"/>
  <c r="AI1121" i="1" a="1"/>
  <c r="AI1121" i="1" s="1"/>
  <c r="AI1122" i="1" a="1"/>
  <c r="AI1122" i="1" s="1"/>
  <c r="AI1123" i="1" a="1"/>
  <c r="AI1123" i="1" s="1"/>
  <c r="AI1124" i="1" a="1"/>
  <c r="AI1124" i="1" s="1"/>
  <c r="AI1125" i="1" a="1"/>
  <c r="AI1125" i="1" s="1"/>
  <c r="AI1126" i="1" a="1"/>
  <c r="AI1126" i="1" s="1"/>
  <c r="AI1127" i="1" a="1"/>
  <c r="AI1127" i="1" s="1"/>
  <c r="AI1128" i="1" a="1"/>
  <c r="AI1128" i="1" s="1"/>
  <c r="AI1129" i="1" a="1"/>
  <c r="AI1129" i="1" s="1"/>
  <c r="AI1130" i="1" a="1"/>
  <c r="AI1130" i="1" s="1"/>
  <c r="AI1131" i="1" a="1"/>
  <c r="AI1131" i="1" s="1"/>
  <c r="AI1132" i="1" a="1"/>
  <c r="AI1132" i="1" s="1"/>
  <c r="AI1133" i="1" a="1"/>
  <c r="AI1133" i="1" s="1"/>
  <c r="AI1134" i="1" a="1"/>
  <c r="AI1134" i="1" s="1"/>
  <c r="AI1135" i="1" a="1"/>
  <c r="AI1135" i="1" s="1"/>
  <c r="AI1136" i="1" a="1"/>
  <c r="AI1136" i="1" s="1"/>
  <c r="AI1137" i="1" a="1"/>
  <c r="AI1137" i="1" s="1"/>
  <c r="AI1138" i="1" a="1"/>
  <c r="AI1138" i="1" s="1"/>
  <c r="AI1139" i="1" a="1"/>
  <c r="AI1139" i="1" s="1"/>
  <c r="AI1140" i="1" a="1"/>
  <c r="AI1140" i="1" s="1"/>
  <c r="AI1141" i="1" a="1"/>
  <c r="AI1141" i="1" s="1"/>
  <c r="AI1142" i="1" a="1"/>
  <c r="AI1142" i="1" s="1"/>
  <c r="AI1143" i="1" a="1"/>
  <c r="AI1143" i="1" s="1"/>
  <c r="AI1144" i="1" a="1"/>
  <c r="AI1144" i="1" s="1"/>
  <c r="AI1145" i="1" a="1"/>
  <c r="AI1145" i="1" s="1"/>
  <c r="AI1146" i="1" a="1"/>
  <c r="AI1146" i="1" s="1"/>
  <c r="AI1147" i="1" a="1"/>
  <c r="AI1147" i="1" s="1"/>
  <c r="AI1148" i="1" a="1"/>
  <c r="AI1148" i="1" s="1"/>
  <c r="AI1149" i="1" a="1"/>
  <c r="AI1149" i="1" s="1"/>
  <c r="AI1150" i="1" a="1"/>
  <c r="AI1150" i="1" s="1"/>
  <c r="AI1151" i="1" a="1"/>
  <c r="AI1151" i="1" s="1"/>
  <c r="AI1152" i="1" a="1"/>
  <c r="AI1152" i="1" s="1"/>
  <c r="AI1153" i="1" a="1"/>
  <c r="AI1153" i="1" s="1"/>
  <c r="AI1154" i="1" a="1"/>
  <c r="AI1154" i="1" s="1"/>
  <c r="AI1155" i="1" a="1"/>
  <c r="AI1155" i="1" s="1"/>
  <c r="AI1156" i="1" a="1"/>
  <c r="AI1156" i="1" s="1"/>
  <c r="AI1157" i="1" a="1"/>
  <c r="AI1157" i="1" s="1"/>
  <c r="AI1158" i="1" a="1"/>
  <c r="AI1158" i="1" s="1"/>
  <c r="AI1159" i="1" a="1"/>
  <c r="AI1159" i="1" s="1"/>
  <c r="AI1160" i="1" a="1"/>
  <c r="AI1160" i="1" s="1"/>
  <c r="AI1161" i="1" a="1"/>
  <c r="AI1161" i="1" s="1"/>
  <c r="AI1162" i="1" a="1"/>
  <c r="AI1162" i="1" s="1"/>
  <c r="AI1163" i="1" a="1"/>
  <c r="AI1163" i="1" s="1"/>
  <c r="AI1164" i="1" a="1"/>
  <c r="AI1164" i="1" s="1"/>
  <c r="AI1165" i="1" a="1"/>
  <c r="AI1165" i="1" s="1"/>
  <c r="AI1166" i="1" a="1"/>
  <c r="AI1166" i="1" s="1"/>
  <c r="AI1167" i="1" a="1"/>
  <c r="AI1167" i="1" s="1"/>
  <c r="AI1168" i="1" a="1"/>
  <c r="AI1168" i="1" s="1"/>
  <c r="AI1169" i="1" a="1"/>
  <c r="AI1169" i="1" s="1"/>
  <c r="AI1170" i="1" a="1"/>
  <c r="AI1170" i="1" s="1"/>
  <c r="AI1171" i="1" a="1"/>
  <c r="AI1171" i="1" s="1"/>
  <c r="AI1172" i="1" a="1"/>
  <c r="AI1172" i="1" s="1"/>
  <c r="AI1173" i="1" a="1"/>
  <c r="AI1173" i="1" s="1"/>
  <c r="AI1174" i="1" a="1"/>
  <c r="AI1174" i="1" s="1"/>
  <c r="AI1175" i="1" a="1"/>
  <c r="AI1175" i="1" s="1"/>
  <c r="AI1176" i="1" a="1"/>
  <c r="AI1176" i="1" s="1"/>
  <c r="AI1177" i="1" a="1"/>
  <c r="AI1177" i="1" s="1"/>
  <c r="AI1178" i="1" a="1"/>
  <c r="AI1178" i="1" s="1"/>
  <c r="AI1179" i="1" a="1"/>
  <c r="AI1179" i="1" s="1"/>
  <c r="AI1180" i="1" a="1"/>
  <c r="AI1180" i="1" s="1"/>
  <c r="AI1181" i="1" a="1"/>
  <c r="AI1181" i="1" s="1"/>
  <c r="AI1182" i="1" a="1"/>
  <c r="AI1182" i="1" s="1"/>
  <c r="AI1183" i="1" a="1"/>
  <c r="AI1183" i="1" s="1"/>
  <c r="AI1184" i="1" a="1"/>
  <c r="AI1184" i="1" s="1"/>
  <c r="AI1185" i="1" a="1"/>
  <c r="AI1185" i="1" s="1"/>
  <c r="AI1186" i="1" a="1"/>
  <c r="AI1186" i="1" s="1"/>
  <c r="AI1187" i="1" a="1"/>
  <c r="AI1187" i="1" s="1"/>
  <c r="AI1188" i="1" a="1"/>
  <c r="AI1188" i="1" s="1"/>
  <c r="AI1189" i="1" a="1"/>
  <c r="AI1189" i="1" s="1"/>
  <c r="AI1190" i="1" a="1"/>
  <c r="AI1190" i="1" s="1"/>
  <c r="AI1191" i="1" a="1"/>
  <c r="AI1191" i="1" s="1"/>
  <c r="AI1192" i="1" a="1"/>
  <c r="AI1192" i="1" s="1"/>
  <c r="AI1193" i="1" a="1"/>
  <c r="AI1193" i="1" s="1"/>
  <c r="AI1194" i="1" a="1"/>
  <c r="AI1194" i="1" s="1"/>
  <c r="AI1195" i="1" a="1"/>
  <c r="AI1195" i="1" s="1"/>
  <c r="AI1196" i="1" a="1"/>
  <c r="AI1196" i="1" s="1"/>
  <c r="AI1197" i="1" a="1"/>
  <c r="AI1197" i="1" s="1"/>
  <c r="AI1198" i="1" a="1"/>
  <c r="AI1198" i="1" s="1"/>
  <c r="AI1199" i="1" a="1"/>
  <c r="AI1199" i="1" s="1"/>
  <c r="AI1200" i="1" a="1"/>
  <c r="AI1200" i="1" s="1"/>
  <c r="AI1201" i="1" a="1"/>
  <c r="AI1201" i="1" s="1"/>
  <c r="AI1202" i="1" a="1"/>
  <c r="AI1202" i="1" s="1"/>
  <c r="AI1203" i="1" a="1"/>
  <c r="AI1203" i="1" s="1"/>
  <c r="AI1204" i="1" a="1"/>
  <c r="AI1204" i="1" s="1"/>
  <c r="AI1205" i="1" a="1"/>
  <c r="AI1205" i="1" s="1"/>
  <c r="AI1206" i="1" a="1"/>
  <c r="AI1206" i="1" s="1"/>
  <c r="AI1207" i="1" a="1"/>
  <c r="AI1207" i="1" s="1"/>
  <c r="AI1208" i="1" a="1"/>
  <c r="AI1208" i="1" s="1"/>
  <c r="AI1209" i="1" a="1"/>
  <c r="AI1209" i="1" s="1"/>
  <c r="AI1210" i="1" a="1"/>
  <c r="AI1210" i="1" s="1"/>
  <c r="AI1211" i="1" a="1"/>
  <c r="AI1211" i="1" s="1"/>
  <c r="AI1212" i="1" a="1"/>
  <c r="AI1212" i="1" s="1"/>
  <c r="AI1213" i="1" a="1"/>
  <c r="AI1213" i="1" s="1"/>
  <c r="AI1214" i="1" a="1"/>
  <c r="AI1214" i="1" s="1"/>
  <c r="AI1215" i="1" a="1"/>
  <c r="AI1215" i="1" s="1"/>
  <c r="AI1216" i="1" a="1"/>
  <c r="AI1216" i="1" s="1"/>
  <c r="AI1217" i="1" a="1"/>
  <c r="AI1217" i="1" s="1"/>
  <c r="AI1218" i="1" a="1"/>
  <c r="AI1218" i="1" s="1"/>
  <c r="AI1219" i="1" a="1"/>
  <c r="AI1219" i="1" s="1"/>
  <c r="AI1220" i="1" a="1"/>
  <c r="AI1220" i="1" s="1"/>
  <c r="AI1221" i="1" a="1"/>
  <c r="AI1221" i="1" s="1"/>
  <c r="AI1222" i="1" a="1"/>
  <c r="AI1222" i="1" s="1"/>
  <c r="AI1223" i="1" a="1"/>
  <c r="AI1223" i="1" s="1"/>
  <c r="AI1224" i="1" a="1"/>
  <c r="AI1224" i="1" s="1"/>
  <c r="AI1225" i="1" a="1"/>
  <c r="AI1225" i="1" s="1"/>
  <c r="AI1226" i="1" a="1"/>
  <c r="AI1226" i="1" s="1"/>
  <c r="AI1227" i="1" a="1"/>
  <c r="AI1227" i="1" s="1"/>
  <c r="AI1228" i="1" a="1"/>
  <c r="AI1228" i="1" s="1"/>
  <c r="AI1229" i="1" a="1"/>
  <c r="AI1229" i="1" s="1"/>
  <c r="AI1230" i="1" a="1"/>
  <c r="AI1230" i="1" s="1"/>
  <c r="AI1231" i="1" a="1"/>
  <c r="AI1231" i="1" s="1"/>
  <c r="AI1232" i="1" a="1"/>
  <c r="AI1232" i="1" s="1"/>
  <c r="AI1233" i="1" a="1"/>
  <c r="AI1233" i="1" s="1"/>
  <c r="AI1234" i="1" a="1"/>
  <c r="AI1234" i="1" s="1"/>
  <c r="AI1235" i="1" a="1"/>
  <c r="AI1235" i="1" s="1"/>
  <c r="AI1236" i="1" a="1"/>
  <c r="AI1236" i="1" s="1"/>
  <c r="AI1237" i="1" a="1"/>
  <c r="AI1237" i="1" s="1"/>
  <c r="AI1238" i="1" a="1"/>
  <c r="AI1238" i="1" s="1"/>
  <c r="AI1239" i="1" a="1"/>
  <c r="AI1239" i="1" s="1"/>
  <c r="AI1240" i="1" a="1"/>
  <c r="AI1240" i="1" s="1"/>
  <c r="AI1241" i="1" a="1"/>
  <c r="AI1241" i="1" s="1"/>
  <c r="AI1242" i="1" a="1"/>
  <c r="AI1242" i="1" s="1"/>
  <c r="AI1243" i="1" a="1"/>
  <c r="AI1243" i="1" s="1"/>
  <c r="AI1244" i="1" a="1"/>
  <c r="AI1244" i="1" s="1"/>
  <c r="AI1245" i="1" a="1"/>
  <c r="AI1245" i="1" s="1"/>
  <c r="AI1246" i="1" a="1"/>
  <c r="AI1246" i="1" s="1"/>
  <c r="AI1247" i="1" a="1"/>
  <c r="AI1247" i="1" s="1"/>
  <c r="AI1248" i="1" a="1"/>
  <c r="AI1248" i="1" s="1"/>
  <c r="AI1249" i="1" a="1"/>
  <c r="AI1249" i="1" s="1"/>
  <c r="AI1250" i="1" a="1"/>
  <c r="AI1250" i="1" s="1"/>
  <c r="AI1251" i="1" a="1"/>
  <c r="AI1251" i="1" s="1"/>
  <c r="AI1252" i="1" a="1"/>
  <c r="AI1252" i="1" s="1"/>
  <c r="AI1253" i="1" a="1"/>
  <c r="AI1253" i="1" s="1"/>
  <c r="AI1254" i="1" a="1"/>
  <c r="AI1254" i="1" s="1"/>
  <c r="AI1255" i="1" a="1"/>
  <c r="AI1255" i="1" s="1"/>
  <c r="AI1256" i="1" a="1"/>
  <c r="AI1256" i="1" s="1"/>
  <c r="AI1257" i="1" a="1"/>
  <c r="AI1257" i="1" s="1"/>
  <c r="AI1258" i="1" a="1"/>
  <c r="AI1258" i="1" s="1"/>
  <c r="AI1259" i="1" a="1"/>
  <c r="AI1259" i="1" s="1"/>
  <c r="AI1260" i="1" a="1"/>
  <c r="AI1260" i="1" s="1"/>
  <c r="AI1261" i="1" a="1"/>
  <c r="AI1261" i="1" s="1"/>
  <c r="AI1262" i="1" a="1"/>
  <c r="AI1262" i="1" s="1"/>
  <c r="AI1263" i="1" a="1"/>
  <c r="AI1263" i="1" s="1"/>
  <c r="AI1264" i="1" a="1"/>
  <c r="AI1264" i="1" s="1"/>
  <c r="AI1265" i="1" a="1"/>
  <c r="AI1265" i="1" s="1"/>
  <c r="AI1266" i="1" a="1"/>
  <c r="AI1266" i="1" s="1"/>
  <c r="AI1267" i="1" a="1"/>
  <c r="AI1267" i="1" s="1"/>
  <c r="AI1268" i="1" a="1"/>
  <c r="AI1268" i="1" s="1"/>
  <c r="AI1269" i="1" a="1"/>
  <c r="AI1269" i="1" s="1"/>
  <c r="AI1270" i="1" a="1"/>
  <c r="AI1270" i="1" s="1"/>
  <c r="AI1271" i="1" a="1"/>
  <c r="AI1271" i="1" s="1"/>
  <c r="AI1272" i="1" a="1"/>
  <c r="AI1272" i="1" s="1"/>
  <c r="AI1273" i="1" a="1"/>
  <c r="AI1273" i="1" s="1"/>
  <c r="AI1274" i="1" a="1"/>
  <c r="AI1274" i="1" s="1"/>
  <c r="AI1275" i="1" a="1"/>
  <c r="AI1275" i="1" s="1"/>
  <c r="AI1276" i="1" a="1"/>
  <c r="AI1276" i="1" s="1"/>
  <c r="AI1277" i="1" a="1"/>
  <c r="AI1277" i="1" s="1"/>
  <c r="AI1278" i="1" a="1"/>
  <c r="AI1278" i="1" s="1"/>
  <c r="AI1279" i="1" a="1"/>
  <c r="AI1279" i="1" s="1"/>
  <c r="AI1280" i="1" a="1"/>
  <c r="AI1280" i="1" s="1"/>
  <c r="AI1281" i="1" a="1"/>
  <c r="AI1281" i="1" s="1"/>
  <c r="AI1282" i="1" a="1"/>
  <c r="AI1282" i="1" s="1"/>
  <c r="AI1283" i="1" a="1"/>
  <c r="AI1283" i="1" s="1"/>
  <c r="AI1284" i="1" a="1"/>
  <c r="AI1284" i="1" s="1"/>
  <c r="AI1285" i="1" a="1"/>
  <c r="AI1285" i="1" s="1"/>
  <c r="AI1286" i="1" a="1"/>
  <c r="AI1286" i="1" s="1"/>
  <c r="AI1287" i="1" a="1"/>
  <c r="AI1287" i="1" s="1"/>
  <c r="AI1288" i="1" a="1"/>
  <c r="AI1288" i="1" s="1"/>
  <c r="AI1289" i="1" a="1"/>
  <c r="AI1289" i="1" s="1"/>
  <c r="AI1290" i="1" a="1"/>
  <c r="AI1290" i="1" s="1"/>
  <c r="AI1291" i="1" a="1"/>
  <c r="AI1291" i="1" s="1"/>
  <c r="AI1292" i="1" a="1"/>
  <c r="AI1292" i="1" s="1"/>
  <c r="AI1293" i="1" a="1"/>
  <c r="AI1293" i="1" s="1"/>
  <c r="AI1294" i="1" a="1"/>
  <c r="AI1294" i="1" s="1"/>
  <c r="AI1295" i="1" a="1"/>
  <c r="AI1295" i="1" s="1"/>
  <c r="AI1296" i="1" a="1"/>
  <c r="AI1296" i="1" s="1"/>
  <c r="AI1297" i="1" a="1"/>
  <c r="AI1297" i="1" s="1"/>
  <c r="AI1298" i="1" a="1"/>
  <c r="AI1298" i="1" s="1"/>
  <c r="AI1299" i="1" a="1"/>
  <c r="AI1299" i="1" s="1"/>
  <c r="AI1300" i="1" a="1"/>
  <c r="AI1300" i="1" s="1"/>
  <c r="AI1301" i="1" a="1"/>
  <c r="AI1301" i="1" s="1"/>
  <c r="AI1302" i="1" a="1"/>
  <c r="AI1302" i="1" s="1"/>
  <c r="AI1303" i="1" a="1"/>
  <c r="AI1303" i="1" s="1"/>
  <c r="AI1304" i="1" a="1"/>
  <c r="AI1304" i="1" s="1"/>
  <c r="AI1305" i="1" a="1"/>
  <c r="AI1305" i="1" s="1"/>
  <c r="AI1306" i="1" a="1"/>
  <c r="AI1306" i="1" s="1"/>
  <c r="AI1307" i="1" a="1"/>
  <c r="AI1307" i="1" s="1"/>
  <c r="AI1308" i="1" a="1"/>
  <c r="AI1308" i="1" s="1"/>
  <c r="AI1309" i="1" a="1"/>
  <c r="AI1309" i="1" s="1"/>
  <c r="AI1310" i="1" a="1"/>
  <c r="AI1310" i="1" s="1"/>
  <c r="AI1311" i="1" a="1"/>
  <c r="AI1311" i="1" s="1"/>
  <c r="AI1312" i="1" a="1"/>
  <c r="AI1312" i="1" s="1"/>
  <c r="AI1313" i="1" a="1"/>
  <c r="AI1313" i="1" s="1"/>
  <c r="AI1314" i="1" a="1"/>
  <c r="AI1314" i="1" s="1"/>
  <c r="AI1315" i="1" a="1"/>
  <c r="AI1315" i="1" s="1"/>
  <c r="AI1316" i="1" a="1"/>
  <c r="AI1316" i="1" s="1"/>
  <c r="AI1317" i="1" a="1"/>
  <c r="AI1317" i="1" s="1"/>
  <c r="AI1318" i="1" a="1"/>
  <c r="AI1318" i="1" s="1"/>
  <c r="AI1319" i="1" a="1"/>
  <c r="AI1319" i="1" s="1"/>
  <c r="AI1320" i="1" a="1"/>
  <c r="AI1320" i="1" s="1"/>
  <c r="AI1321" i="1" a="1"/>
  <c r="AI1321" i="1" s="1"/>
  <c r="AI1322" i="1" a="1"/>
  <c r="AI1322" i="1" s="1"/>
  <c r="AI1323" i="1" a="1"/>
  <c r="AI1323" i="1" s="1"/>
  <c r="AI1324" i="1" a="1"/>
  <c r="AI1324" i="1" s="1"/>
  <c r="AI1325" i="1" a="1"/>
  <c r="AI1325" i="1" s="1"/>
  <c r="AI1326" i="1" a="1"/>
  <c r="AI1326" i="1" s="1"/>
  <c r="AI1327" i="1" a="1"/>
  <c r="AI1327" i="1" s="1"/>
  <c r="AI1328" i="1" a="1"/>
  <c r="AI1328" i="1" s="1"/>
  <c r="AI1329" i="1" a="1"/>
  <c r="AI1329" i="1" s="1"/>
  <c r="AI1330" i="1" a="1"/>
  <c r="AI1330" i="1" s="1"/>
  <c r="AI1331" i="1" a="1"/>
  <c r="AI1331" i="1" s="1"/>
  <c r="AI1332" i="1" a="1"/>
  <c r="AI1332" i="1" s="1"/>
  <c r="AI1333" i="1" a="1"/>
  <c r="AI1333" i="1" s="1"/>
  <c r="AI1334" i="1" a="1"/>
  <c r="AI1334" i="1" s="1"/>
  <c r="AI1335" i="1" a="1"/>
  <c r="AI1335" i="1" s="1"/>
  <c r="AI1336" i="1" a="1"/>
  <c r="AI1336" i="1" s="1"/>
  <c r="AI1337" i="1" a="1"/>
  <c r="AI1337" i="1" s="1"/>
  <c r="AI1338" i="1" a="1"/>
  <c r="AI1338" i="1" s="1"/>
  <c r="AI1339" i="1" a="1"/>
  <c r="AI1339" i="1" s="1"/>
  <c r="AI1340" i="1" a="1"/>
  <c r="AI1340" i="1" s="1"/>
  <c r="AI1341" i="1" a="1"/>
  <c r="AI1341" i="1" s="1"/>
  <c r="AI1342" i="1" a="1"/>
  <c r="AI1342" i="1" s="1"/>
  <c r="AI1343" i="1" a="1"/>
  <c r="AI1343" i="1" s="1"/>
  <c r="AI1344" i="1" a="1"/>
  <c r="AI1344" i="1" s="1"/>
  <c r="AI1345" i="1" a="1"/>
  <c r="AI1345" i="1" s="1"/>
  <c r="AI1346" i="1" a="1"/>
  <c r="AI1346" i="1" s="1"/>
  <c r="AI1347" i="1" a="1"/>
  <c r="AI1347" i="1" s="1"/>
  <c r="AI1348" i="1" a="1"/>
  <c r="AI1348" i="1" s="1"/>
  <c r="AI1349" i="1" a="1"/>
  <c r="AI1349" i="1" s="1"/>
  <c r="AI1350" i="1" a="1"/>
  <c r="AI1350" i="1" s="1"/>
  <c r="AI1351" i="1" a="1"/>
  <c r="AI1351" i="1" s="1"/>
  <c r="AI1352" i="1" a="1"/>
  <c r="AI1352" i="1" s="1"/>
  <c r="AI1353" i="1" a="1"/>
  <c r="AI1353" i="1" s="1"/>
  <c r="AI1354" i="1" a="1"/>
  <c r="AI1354" i="1" s="1"/>
  <c r="AI1355" i="1" a="1"/>
  <c r="AI1355" i="1" s="1"/>
  <c r="AI1356" i="1" a="1"/>
  <c r="AI1356" i="1" s="1"/>
  <c r="AI1357" i="1" a="1"/>
  <c r="AI1357" i="1" s="1"/>
  <c r="AI1358" i="1" a="1"/>
  <c r="AI1358" i="1" s="1"/>
  <c r="AI1359" i="1" a="1"/>
  <c r="AI1359" i="1" s="1"/>
  <c r="AI1360" i="1" a="1"/>
  <c r="AI1360" i="1" s="1"/>
  <c r="AI1361" i="1" a="1"/>
  <c r="AI1361" i="1" s="1"/>
  <c r="AI1362" i="1" a="1"/>
  <c r="AI1362" i="1" s="1"/>
  <c r="AI1363" i="1" a="1"/>
  <c r="AI1363" i="1" s="1"/>
  <c r="AB3" i="1" a="1"/>
  <c r="AB3" i="1" s="1"/>
  <c r="AB4" i="1" a="1"/>
  <c r="AB4" i="1" s="1"/>
  <c r="AB5" i="1" a="1"/>
  <c r="AB5" i="1" s="1"/>
  <c r="AB6" i="1" a="1"/>
  <c r="AB6" i="1" s="1"/>
  <c r="AB7" i="1" a="1"/>
  <c r="AB7" i="1" s="1"/>
  <c r="AB8" i="1" a="1"/>
  <c r="AB8" i="1" s="1"/>
  <c r="AB9" i="1" a="1"/>
  <c r="AB9" i="1" s="1"/>
  <c r="AB10" i="1" a="1"/>
  <c r="AB10" i="1" s="1"/>
  <c r="AB11" i="1" a="1"/>
  <c r="AB11" i="1" s="1"/>
  <c r="AB12" i="1" a="1"/>
  <c r="AB12" i="1" s="1"/>
  <c r="AB13" i="1" a="1"/>
  <c r="AB13" i="1" s="1"/>
  <c r="AB14" i="1" a="1"/>
  <c r="AB14" i="1" s="1"/>
  <c r="AB15" i="1" a="1"/>
  <c r="AB15" i="1" s="1"/>
  <c r="AB16" i="1" a="1"/>
  <c r="AB16" i="1" s="1"/>
  <c r="AB17" i="1" a="1"/>
  <c r="AB17" i="1" s="1"/>
  <c r="AB18" i="1" a="1"/>
  <c r="AB18" i="1" s="1"/>
  <c r="AB19" i="1" a="1"/>
  <c r="AB19" i="1" s="1"/>
  <c r="AB20" i="1" a="1"/>
  <c r="AB20" i="1" s="1"/>
  <c r="AB21" i="1" a="1"/>
  <c r="AB21" i="1" s="1"/>
  <c r="AB22" i="1" a="1"/>
  <c r="AB22" i="1" s="1"/>
  <c r="AB23" i="1" a="1"/>
  <c r="AB23" i="1" s="1"/>
  <c r="AB24" i="1" a="1"/>
  <c r="AB24" i="1" s="1"/>
  <c r="AB25" i="1" a="1"/>
  <c r="AB25" i="1" s="1"/>
  <c r="AB26" i="1" a="1"/>
  <c r="AB26" i="1" s="1"/>
  <c r="AB27" i="1" a="1"/>
  <c r="AB27" i="1" s="1"/>
  <c r="AB28" i="1" a="1"/>
  <c r="AB28" i="1" s="1"/>
  <c r="AB29" i="1" a="1"/>
  <c r="AB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AB55" i="1" a="1"/>
  <c r="AB55" i="1" s="1"/>
  <c r="AB56" i="1" a="1"/>
  <c r="AB56" i="1" s="1"/>
  <c r="AB57" i="1" a="1"/>
  <c r="AB57" i="1" s="1"/>
  <c r="AB58" i="1" a="1"/>
  <c r="AB58" i="1" s="1"/>
  <c r="AB59" i="1" a="1"/>
  <c r="AB59" i="1" s="1"/>
  <c r="AB60" i="1" a="1"/>
  <c r="AB60" i="1" s="1"/>
  <c r="AB61" i="1" a="1"/>
  <c r="AB61" i="1" s="1"/>
  <c r="AB62" i="1" a="1"/>
  <c r="AB62" i="1" s="1"/>
  <c r="AB63" i="1" a="1"/>
  <c r="AB63" i="1" s="1"/>
  <c r="AB64" i="1" a="1"/>
  <c r="AB64" i="1" s="1"/>
  <c r="AB65" i="1" a="1"/>
  <c r="AB65" i="1" s="1"/>
  <c r="AB66" i="1" a="1"/>
  <c r="AB66" i="1" s="1"/>
  <c r="AB67" i="1" a="1"/>
  <c r="AB67" i="1" s="1"/>
  <c r="AB68" i="1" a="1"/>
  <c r="AB68" i="1" s="1"/>
  <c r="AB69" i="1" a="1"/>
  <c r="AB69" i="1" s="1"/>
  <c r="AB70" i="1" a="1"/>
  <c r="AB70" i="1" s="1"/>
  <c r="AB71" i="1" a="1"/>
  <c r="AB71" i="1" s="1"/>
  <c r="AB72" i="1" a="1"/>
  <c r="AB72" i="1" s="1"/>
  <c r="AB73" i="1" a="1"/>
  <c r="AB73" i="1" s="1"/>
  <c r="AB74" i="1" a="1"/>
  <c r="AB74" i="1" s="1"/>
  <c r="AB75" i="1" a="1"/>
  <c r="AB75" i="1" s="1"/>
  <c r="AB76" i="1" a="1"/>
  <c r="AB76" i="1" s="1"/>
  <c r="AB77" i="1" a="1"/>
  <c r="AB77" i="1" s="1"/>
  <c r="AB78" i="1" a="1"/>
  <c r="AB78" i="1" s="1"/>
  <c r="AB79" i="1" a="1"/>
  <c r="AB79" i="1" s="1"/>
  <c r="AB80" i="1" a="1"/>
  <c r="AB80" i="1" s="1"/>
  <c r="AB81" i="1" a="1"/>
  <c r="AB81" i="1" s="1"/>
  <c r="AB82" i="1" a="1"/>
  <c r="AB82" i="1" s="1"/>
  <c r="AB83" i="1" a="1"/>
  <c r="AB83" i="1" s="1"/>
  <c r="AB84" i="1" a="1"/>
  <c r="AB84" i="1" s="1"/>
  <c r="AB85" i="1" a="1"/>
  <c r="AB85" i="1" s="1"/>
  <c r="AB86" i="1" a="1"/>
  <c r="AB86" i="1" s="1"/>
  <c r="AB87" i="1" a="1"/>
  <c r="AB87" i="1" s="1"/>
  <c r="AB88" i="1" a="1"/>
  <c r="AB88" i="1" s="1"/>
  <c r="AB89" i="1" a="1"/>
  <c r="AB89" i="1" s="1"/>
  <c r="AB90" i="1" a="1"/>
  <c r="AB90" i="1" s="1"/>
  <c r="AB91" i="1" a="1"/>
  <c r="AB91" i="1" s="1"/>
  <c r="AB92" i="1" a="1"/>
  <c r="AB92" i="1" s="1"/>
  <c r="AB93" i="1" a="1"/>
  <c r="AB93" i="1" s="1"/>
  <c r="AB94" i="1" a="1"/>
  <c r="AB94" i="1" s="1"/>
  <c r="AB95" i="1" a="1"/>
  <c r="AB95" i="1" s="1"/>
  <c r="AB96" i="1" a="1"/>
  <c r="AB96" i="1" s="1"/>
  <c r="AB97" i="1" a="1"/>
  <c r="AB97" i="1" s="1"/>
  <c r="AB98" i="1" a="1"/>
  <c r="AB98" i="1" s="1"/>
  <c r="AB99" i="1" a="1"/>
  <c r="AB99" i="1" s="1"/>
  <c r="AB100" i="1" a="1"/>
  <c r="AB100" i="1" s="1"/>
  <c r="AB101" i="1" a="1"/>
  <c r="AB101" i="1" s="1"/>
  <c r="AB102" i="1" a="1"/>
  <c r="AB102" i="1" s="1"/>
  <c r="AB103" i="1" a="1"/>
  <c r="AB103" i="1" s="1"/>
  <c r="AB104" i="1" a="1"/>
  <c r="AB104" i="1" s="1"/>
  <c r="AB105" i="1" a="1"/>
  <c r="AB105" i="1" s="1"/>
  <c r="AB106" i="1" a="1"/>
  <c r="AB106" i="1" s="1"/>
  <c r="AB107" i="1" a="1"/>
  <c r="AB107" i="1" s="1"/>
  <c r="AB108" i="1" a="1"/>
  <c r="AB108" i="1" s="1"/>
  <c r="AB109" i="1" a="1"/>
  <c r="AB109" i="1" s="1"/>
  <c r="AB110" i="1" a="1"/>
  <c r="AB110" i="1" s="1"/>
  <c r="AB111" i="1" a="1"/>
  <c r="AB111" i="1" s="1"/>
  <c r="AB112" i="1" a="1"/>
  <c r="AB112" i="1" s="1"/>
  <c r="AB113" i="1" a="1"/>
  <c r="AB113" i="1" s="1"/>
  <c r="AB114" i="1" a="1"/>
  <c r="AB114" i="1" s="1"/>
  <c r="AB115" i="1" a="1"/>
  <c r="AB115" i="1" s="1"/>
  <c r="AB116" i="1" a="1"/>
  <c r="AB116" i="1" s="1"/>
  <c r="AB117" i="1" a="1"/>
  <c r="AB117" i="1" s="1"/>
  <c r="AB118" i="1" a="1"/>
  <c r="AB118" i="1" s="1"/>
  <c r="AB119" i="1" a="1"/>
  <c r="AB119" i="1" s="1"/>
  <c r="AB120" i="1" a="1"/>
  <c r="AB120" i="1" s="1"/>
  <c r="AB121" i="1" a="1"/>
  <c r="AB121" i="1" s="1"/>
  <c r="AB122" i="1" a="1"/>
  <c r="AB122" i="1" s="1"/>
  <c r="AB123" i="1" a="1"/>
  <c r="AB123" i="1" s="1"/>
  <c r="AB124" i="1" a="1"/>
  <c r="AB124" i="1" s="1"/>
  <c r="AB125" i="1" a="1"/>
  <c r="AB125" i="1" s="1"/>
  <c r="AB126" i="1" a="1"/>
  <c r="AB126" i="1" s="1"/>
  <c r="AB127" i="1" a="1"/>
  <c r="AB127" i="1" s="1"/>
  <c r="AB128" i="1" a="1"/>
  <c r="AB128" i="1" s="1"/>
  <c r="AB129" i="1" a="1"/>
  <c r="AB129" i="1" s="1"/>
  <c r="AB130" i="1" a="1"/>
  <c r="AB130" i="1" s="1"/>
  <c r="AB131" i="1" a="1"/>
  <c r="AB131" i="1" s="1"/>
  <c r="AB132" i="1" a="1"/>
  <c r="AB132" i="1" s="1"/>
  <c r="AB133" i="1" a="1"/>
  <c r="AB133" i="1" s="1"/>
  <c r="AB134" i="1" a="1"/>
  <c r="AB134" i="1" s="1"/>
  <c r="AB135" i="1" a="1"/>
  <c r="AB135" i="1" s="1"/>
  <c r="AB136" i="1" a="1"/>
  <c r="AB136" i="1" s="1"/>
  <c r="AB137" i="1" a="1"/>
  <c r="AB137" i="1" s="1"/>
  <c r="AB138" i="1" a="1"/>
  <c r="AB138" i="1" s="1"/>
  <c r="AB139" i="1" a="1"/>
  <c r="AB139" i="1" s="1"/>
  <c r="AB140" i="1" a="1"/>
  <c r="AB140" i="1" s="1"/>
  <c r="AB141" i="1" a="1"/>
  <c r="AB141" i="1" s="1"/>
  <c r="AB142" i="1" a="1"/>
  <c r="AB142" i="1" s="1"/>
  <c r="AB143" i="1" a="1"/>
  <c r="AB143" i="1" s="1"/>
  <c r="AB144" i="1" a="1"/>
  <c r="AB144" i="1" s="1"/>
  <c r="AB145" i="1" a="1"/>
  <c r="AB145" i="1" s="1"/>
  <c r="AB146" i="1" a="1"/>
  <c r="AB146" i="1" s="1"/>
  <c r="AB147" i="1" a="1"/>
  <c r="AB147" i="1" s="1"/>
  <c r="AB148" i="1" a="1"/>
  <c r="AB148" i="1" s="1"/>
  <c r="AB149" i="1" a="1"/>
  <c r="AB149" i="1" s="1"/>
  <c r="AB150" i="1" a="1"/>
  <c r="AB150" i="1" s="1"/>
  <c r="AB151" i="1" a="1"/>
  <c r="AB151" i="1" s="1"/>
  <c r="AB152" i="1" a="1"/>
  <c r="AB152" i="1" s="1"/>
  <c r="AB153" i="1" a="1"/>
  <c r="AB153" i="1" s="1"/>
  <c r="AB154" i="1" a="1"/>
  <c r="AB154" i="1" s="1"/>
  <c r="AB155" i="1" a="1"/>
  <c r="AB155" i="1" s="1"/>
  <c r="AB156" i="1" a="1"/>
  <c r="AB156" i="1" s="1"/>
  <c r="AB157" i="1" a="1"/>
  <c r="AB157" i="1" s="1"/>
  <c r="AB158" i="1" a="1"/>
  <c r="AB158" i="1" s="1"/>
  <c r="AB159" i="1" a="1"/>
  <c r="AB159" i="1" s="1"/>
  <c r="AB160" i="1" a="1"/>
  <c r="AB160" i="1" s="1"/>
  <c r="AB161" i="1" a="1"/>
  <c r="AB161" i="1" s="1"/>
  <c r="AB162" i="1" a="1"/>
  <c r="AB162" i="1" s="1"/>
  <c r="AB163" i="1" a="1"/>
  <c r="AB163" i="1" s="1"/>
  <c r="AB164" i="1" a="1"/>
  <c r="AB164" i="1" s="1"/>
  <c r="AB165" i="1" a="1"/>
  <c r="AB165" i="1" s="1"/>
  <c r="AB166" i="1" a="1"/>
  <c r="AB166" i="1" s="1"/>
  <c r="AB167" i="1" a="1"/>
  <c r="AB167" i="1" s="1"/>
  <c r="AB168" i="1" a="1"/>
  <c r="AB168" i="1" s="1"/>
  <c r="AB169" i="1" a="1"/>
  <c r="AB169" i="1" s="1"/>
  <c r="AB170" i="1" a="1"/>
  <c r="AB170" i="1" s="1"/>
  <c r="AB171" i="1" a="1"/>
  <c r="AB171" i="1" s="1"/>
  <c r="AB172" i="1" a="1"/>
  <c r="AB172" i="1" s="1"/>
  <c r="AB173" i="1" a="1"/>
  <c r="AB173" i="1" s="1"/>
  <c r="AB174" i="1" a="1"/>
  <c r="AB174" i="1" s="1"/>
  <c r="AB175" i="1" a="1"/>
  <c r="AB175" i="1" s="1"/>
  <c r="AB176" i="1" a="1"/>
  <c r="AB176" i="1" s="1"/>
  <c r="AB177" i="1" a="1"/>
  <c r="AB177" i="1" s="1"/>
  <c r="AB178" i="1" a="1"/>
  <c r="AB178" i="1" s="1"/>
  <c r="AB179" i="1" a="1"/>
  <c r="AB179" i="1" s="1"/>
  <c r="AB180" i="1" a="1"/>
  <c r="AB180" i="1" s="1"/>
  <c r="AB181" i="1" a="1"/>
  <c r="AB181" i="1" s="1"/>
  <c r="AB182" i="1" a="1"/>
  <c r="AB182" i="1" s="1"/>
  <c r="AB183" i="1" a="1"/>
  <c r="AB183" i="1" s="1"/>
  <c r="AB184" i="1" a="1"/>
  <c r="AB184" i="1" s="1"/>
  <c r="AB185" i="1" a="1"/>
  <c r="AB185" i="1" s="1"/>
  <c r="AB186" i="1" a="1"/>
  <c r="AB186" i="1" s="1"/>
  <c r="AB187" i="1" a="1"/>
  <c r="AB187" i="1" s="1"/>
  <c r="AB188" i="1" a="1"/>
  <c r="AB188" i="1" s="1"/>
  <c r="AB189" i="1" a="1"/>
  <c r="AB189" i="1" s="1"/>
  <c r="AB190" i="1" a="1"/>
  <c r="AB190" i="1" s="1"/>
  <c r="AB191" i="1" a="1"/>
  <c r="AB191" i="1" s="1"/>
  <c r="AB192" i="1" a="1"/>
  <c r="AB192" i="1" s="1"/>
  <c r="AB193" i="1" a="1"/>
  <c r="AB193" i="1" s="1"/>
  <c r="AB194" i="1" a="1"/>
  <c r="AB194" i="1" s="1"/>
  <c r="AB195" i="1" a="1"/>
  <c r="AB195" i="1" s="1"/>
  <c r="AB196" i="1" a="1"/>
  <c r="AB196" i="1" s="1"/>
  <c r="AB197" i="1" a="1"/>
  <c r="AB197" i="1" s="1"/>
  <c r="AB198" i="1" a="1"/>
  <c r="AB198" i="1" s="1"/>
  <c r="AB199" i="1" a="1"/>
  <c r="AB199" i="1" s="1"/>
  <c r="AB200" i="1" a="1"/>
  <c r="AB200" i="1" s="1"/>
  <c r="AB201" i="1" a="1"/>
  <c r="AB201" i="1" s="1"/>
  <c r="AB202" i="1" a="1"/>
  <c r="AB202" i="1" s="1"/>
  <c r="AB203" i="1" a="1"/>
  <c r="AB203" i="1" s="1"/>
  <c r="AB204" i="1" a="1"/>
  <c r="AB204" i="1" s="1"/>
  <c r="AB205" i="1" a="1"/>
  <c r="AB205" i="1" s="1"/>
  <c r="AB206" i="1" a="1"/>
  <c r="AB206" i="1" s="1"/>
  <c r="AB207" i="1" a="1"/>
  <c r="AB207" i="1" s="1"/>
  <c r="AB208" i="1" a="1"/>
  <c r="AB208" i="1" s="1"/>
  <c r="AB209" i="1" a="1"/>
  <c r="AB209" i="1" s="1"/>
  <c r="AB210" i="1" a="1"/>
  <c r="AB210" i="1" s="1"/>
  <c r="AB211" i="1" a="1"/>
  <c r="AB211" i="1" s="1"/>
  <c r="AB212" i="1" a="1"/>
  <c r="AB212" i="1" s="1"/>
  <c r="AB213" i="1" a="1"/>
  <c r="AB213" i="1" s="1"/>
  <c r="AB214" i="1" a="1"/>
  <c r="AB214" i="1" s="1"/>
  <c r="AB215" i="1" a="1"/>
  <c r="AB215" i="1" s="1"/>
  <c r="AB216" i="1" a="1"/>
  <c r="AB216" i="1" s="1"/>
  <c r="AB217" i="1" a="1"/>
  <c r="AB217" i="1" s="1"/>
  <c r="AB218" i="1" a="1"/>
  <c r="AB218" i="1" s="1"/>
  <c r="AB219" i="1" a="1"/>
  <c r="AB219" i="1" s="1"/>
  <c r="AB220" i="1" a="1"/>
  <c r="AB220" i="1" s="1"/>
  <c r="AB221" i="1" a="1"/>
  <c r="AB221" i="1" s="1"/>
  <c r="AB222" i="1" a="1"/>
  <c r="AB222" i="1" s="1"/>
  <c r="AB223" i="1" a="1"/>
  <c r="AB223" i="1" s="1"/>
  <c r="AB224" i="1" a="1"/>
  <c r="AB224" i="1" s="1"/>
  <c r="AB225" i="1" a="1"/>
  <c r="AB225" i="1" s="1"/>
  <c r="AB226" i="1" a="1"/>
  <c r="AB226" i="1" s="1"/>
  <c r="AB227" i="1" a="1"/>
  <c r="AB227" i="1" s="1"/>
  <c r="AB228" i="1" a="1"/>
  <c r="AB228" i="1" s="1"/>
  <c r="AB229" i="1" a="1"/>
  <c r="AB229" i="1" s="1"/>
  <c r="AB230" i="1" a="1"/>
  <c r="AB230" i="1" s="1"/>
  <c r="AB231" i="1" a="1"/>
  <c r="AB231" i="1" s="1"/>
  <c r="AB232" i="1" a="1"/>
  <c r="AB232" i="1" s="1"/>
  <c r="AB233" i="1" a="1"/>
  <c r="AB233" i="1" s="1"/>
  <c r="AB234" i="1" a="1"/>
  <c r="AB234" i="1" s="1"/>
  <c r="AB235" i="1" a="1"/>
  <c r="AB235" i="1" s="1"/>
  <c r="AB236" i="1" a="1"/>
  <c r="AB236" i="1" s="1"/>
  <c r="AB237" i="1" a="1"/>
  <c r="AB237" i="1" s="1"/>
  <c r="AB238" i="1" a="1"/>
  <c r="AB238" i="1" s="1"/>
  <c r="AB239" i="1" a="1"/>
  <c r="AB239" i="1" s="1"/>
  <c r="AB240" i="1" a="1"/>
  <c r="AB240" i="1" s="1"/>
  <c r="AB241" i="1" a="1"/>
  <c r="AB241" i="1" s="1"/>
  <c r="AB242" i="1" a="1"/>
  <c r="AB242" i="1" s="1"/>
  <c r="AB243" i="1" a="1"/>
  <c r="AB243" i="1" s="1"/>
  <c r="AB244" i="1" a="1"/>
  <c r="AB244" i="1" s="1"/>
  <c r="AB245" i="1" a="1"/>
  <c r="AB245" i="1" s="1"/>
  <c r="AB246" i="1" a="1"/>
  <c r="AB246" i="1" s="1"/>
  <c r="AB247" i="1" a="1"/>
  <c r="AB247" i="1" s="1"/>
  <c r="AB248" i="1" a="1"/>
  <c r="AB248" i="1" s="1"/>
  <c r="AB249" i="1" a="1"/>
  <c r="AB249" i="1" s="1"/>
  <c r="AB250" i="1" a="1"/>
  <c r="AB250" i="1" s="1"/>
  <c r="AB251" i="1" a="1"/>
  <c r="AB251" i="1" s="1"/>
  <c r="AB252" i="1" a="1"/>
  <c r="AB252" i="1" s="1"/>
  <c r="AB253" i="1" a="1"/>
  <c r="AB253" i="1" s="1"/>
  <c r="AB254" i="1" a="1"/>
  <c r="AB254" i="1" s="1"/>
  <c r="AB255" i="1" a="1"/>
  <c r="AB255" i="1" s="1"/>
  <c r="AB256" i="1" a="1"/>
  <c r="AB256" i="1" s="1"/>
  <c r="AB257" i="1" a="1"/>
  <c r="AB257" i="1" s="1"/>
  <c r="AB258" i="1" a="1"/>
  <c r="AB258" i="1" s="1"/>
  <c r="AB259" i="1" a="1"/>
  <c r="AB259" i="1" s="1"/>
  <c r="AB260" i="1" a="1"/>
  <c r="AB260" i="1" s="1"/>
  <c r="AB261" i="1" a="1"/>
  <c r="AB261" i="1" s="1"/>
  <c r="AB262" i="1" a="1"/>
  <c r="AB262" i="1" s="1"/>
  <c r="AB263" i="1" a="1"/>
  <c r="AB263" i="1" s="1"/>
  <c r="AB264" i="1" a="1"/>
  <c r="AB264" i="1" s="1"/>
  <c r="AB265" i="1" a="1"/>
  <c r="AB265" i="1" s="1"/>
  <c r="AB266" i="1" a="1"/>
  <c r="AB266" i="1" s="1"/>
  <c r="AB267" i="1" a="1"/>
  <c r="AB267" i="1" s="1"/>
  <c r="AB268" i="1" a="1"/>
  <c r="AB268" i="1" s="1"/>
  <c r="AB269" i="1" a="1"/>
  <c r="AB269" i="1" s="1"/>
  <c r="AB270" i="1" a="1"/>
  <c r="AB270" i="1" s="1"/>
  <c r="AB271" i="1" a="1"/>
  <c r="AB271" i="1" s="1"/>
  <c r="AB272" i="1" a="1"/>
  <c r="AB272" i="1" s="1"/>
  <c r="AB273" i="1" a="1"/>
  <c r="AB273" i="1" s="1"/>
  <c r="AB274" i="1" a="1"/>
  <c r="AB274" i="1" s="1"/>
  <c r="AB275" i="1" a="1"/>
  <c r="AB275" i="1" s="1"/>
  <c r="AB276" i="1" a="1"/>
  <c r="AB276" i="1" s="1"/>
  <c r="AB277" i="1" a="1"/>
  <c r="AB277" i="1" s="1"/>
  <c r="AB278" i="1" a="1"/>
  <c r="AB278" i="1" s="1"/>
  <c r="AB279" i="1" a="1"/>
  <c r="AB279" i="1" s="1"/>
  <c r="AB280" i="1" a="1"/>
  <c r="AB280" i="1" s="1"/>
  <c r="AB281" i="1" a="1"/>
  <c r="AB281" i="1" s="1"/>
  <c r="AB282" i="1" a="1"/>
  <c r="AB282" i="1" s="1"/>
  <c r="AB283" i="1" a="1"/>
  <c r="AB283" i="1" s="1"/>
  <c r="AB284" i="1" a="1"/>
  <c r="AB284" i="1" s="1"/>
  <c r="AB285" i="1" a="1"/>
  <c r="AB285" i="1" s="1"/>
  <c r="AB286" i="1" a="1"/>
  <c r="AB286" i="1" s="1"/>
  <c r="AB287" i="1" a="1"/>
  <c r="AB287" i="1" s="1"/>
  <c r="AB288" i="1" a="1"/>
  <c r="AB288" i="1" s="1"/>
  <c r="AB289" i="1" a="1"/>
  <c r="AB289" i="1" s="1"/>
  <c r="AB290" i="1" a="1"/>
  <c r="AB290" i="1" s="1"/>
  <c r="AB291" i="1" a="1"/>
  <c r="AB291" i="1" s="1"/>
  <c r="AB292" i="1" a="1"/>
  <c r="AB292" i="1" s="1"/>
  <c r="AB293" i="1" a="1"/>
  <c r="AB293" i="1" s="1"/>
  <c r="AB294" i="1" a="1"/>
  <c r="AB294" i="1" s="1"/>
  <c r="AB295" i="1" a="1"/>
  <c r="AB295" i="1" s="1"/>
  <c r="AB296" i="1" a="1"/>
  <c r="AB296" i="1" s="1"/>
  <c r="AB297" i="1" a="1"/>
  <c r="AB297" i="1" s="1"/>
  <c r="AB298" i="1" a="1"/>
  <c r="AB298" i="1" s="1"/>
  <c r="AB299" i="1" a="1"/>
  <c r="AB299" i="1" s="1"/>
  <c r="AB300" i="1" a="1"/>
  <c r="AB300" i="1" s="1"/>
  <c r="AB301" i="1" a="1"/>
  <c r="AB301" i="1" s="1"/>
  <c r="AB302" i="1" a="1"/>
  <c r="AB302" i="1" s="1"/>
  <c r="AB303" i="1" a="1"/>
  <c r="AB303" i="1" s="1"/>
  <c r="AB304" i="1" a="1"/>
  <c r="AB304" i="1" s="1"/>
  <c r="AB305" i="1" a="1"/>
  <c r="AB305" i="1" s="1"/>
  <c r="AB306" i="1" a="1"/>
  <c r="AB306" i="1" s="1"/>
  <c r="AB307" i="1" a="1"/>
  <c r="AB307" i="1" s="1"/>
  <c r="AB308" i="1" a="1"/>
  <c r="AB308" i="1" s="1"/>
  <c r="AB309" i="1" a="1"/>
  <c r="AB309" i="1" s="1"/>
  <c r="AB310" i="1" a="1"/>
  <c r="AB310" i="1" s="1"/>
  <c r="AB311" i="1" a="1"/>
  <c r="AB311" i="1" s="1"/>
  <c r="AB312" i="1" a="1"/>
  <c r="AB312" i="1" s="1"/>
  <c r="AB313" i="1" a="1"/>
  <c r="AB313" i="1" s="1"/>
  <c r="AB314" i="1" a="1"/>
  <c r="AB314" i="1" s="1"/>
  <c r="AB315" i="1" a="1"/>
  <c r="AB315" i="1" s="1"/>
  <c r="AB316" i="1" a="1"/>
  <c r="AB316" i="1" s="1"/>
  <c r="AB317" i="1" a="1"/>
  <c r="AB317" i="1" s="1"/>
  <c r="AB318" i="1" a="1"/>
  <c r="AB318" i="1" s="1"/>
  <c r="AB319" i="1" a="1"/>
  <c r="AB319" i="1" s="1"/>
  <c r="AB320" i="1" a="1"/>
  <c r="AB320" i="1" s="1"/>
  <c r="AB321" i="1" a="1"/>
  <c r="AB321" i="1" s="1"/>
  <c r="AB322" i="1" a="1"/>
  <c r="AB322" i="1" s="1"/>
  <c r="AB323" i="1" a="1"/>
  <c r="AB323" i="1" s="1"/>
  <c r="AB324" i="1" a="1"/>
  <c r="AB324" i="1" s="1"/>
  <c r="AB325" i="1" a="1"/>
  <c r="AB325" i="1" s="1"/>
  <c r="AB326" i="1" a="1"/>
  <c r="AB326" i="1" s="1"/>
  <c r="AB327" i="1" a="1"/>
  <c r="AB327" i="1" s="1"/>
  <c r="AB328" i="1" a="1"/>
  <c r="AB328" i="1" s="1"/>
  <c r="AB329" i="1" a="1"/>
  <c r="AB329" i="1" s="1"/>
  <c r="AB330" i="1" a="1"/>
  <c r="AB330" i="1" s="1"/>
  <c r="AB331" i="1" a="1"/>
  <c r="AB331" i="1" s="1"/>
  <c r="AB332" i="1" a="1"/>
  <c r="AB332" i="1" s="1"/>
  <c r="AB333" i="1" a="1"/>
  <c r="AB333" i="1" s="1"/>
  <c r="AB334" i="1" a="1"/>
  <c r="AB334" i="1" s="1"/>
  <c r="AB335" i="1" a="1"/>
  <c r="AB335" i="1" s="1"/>
  <c r="AB336" i="1" a="1"/>
  <c r="AB336" i="1" s="1"/>
  <c r="AB337" i="1" a="1"/>
  <c r="AB337" i="1" s="1"/>
  <c r="AB338" i="1" a="1"/>
  <c r="AB338" i="1" s="1"/>
  <c r="AB339" i="1" a="1"/>
  <c r="AB339" i="1" s="1"/>
  <c r="AB340" i="1" a="1"/>
  <c r="AB340" i="1" s="1"/>
  <c r="AB341" i="1" a="1"/>
  <c r="AB341" i="1" s="1"/>
  <c r="AB342" i="1" a="1"/>
  <c r="AB342" i="1" s="1"/>
  <c r="AB343" i="1" a="1"/>
  <c r="AB343" i="1" s="1"/>
  <c r="AB344" i="1" a="1"/>
  <c r="AB344" i="1" s="1"/>
  <c r="AB345" i="1" a="1"/>
  <c r="AB345" i="1" s="1"/>
  <c r="AB346" i="1" a="1"/>
  <c r="AB346" i="1" s="1"/>
  <c r="AB347" i="1" a="1"/>
  <c r="AB347" i="1" s="1"/>
  <c r="AB348" i="1" a="1"/>
  <c r="AB348" i="1" s="1"/>
  <c r="AB349" i="1" a="1"/>
  <c r="AB349" i="1" s="1"/>
  <c r="AB350" i="1" a="1"/>
  <c r="AB350" i="1" s="1"/>
  <c r="AB351" i="1" a="1"/>
  <c r="AB351" i="1" s="1"/>
  <c r="AB352" i="1" a="1"/>
  <c r="AB352" i="1" s="1"/>
  <c r="AB353" i="1" a="1"/>
  <c r="AB353" i="1" s="1"/>
  <c r="AB354" i="1" a="1"/>
  <c r="AB354" i="1" s="1"/>
  <c r="AB355" i="1" a="1"/>
  <c r="AB355" i="1" s="1"/>
  <c r="AB356" i="1" a="1"/>
  <c r="AB356" i="1" s="1"/>
  <c r="AB357" i="1" a="1"/>
  <c r="AB357" i="1" s="1"/>
  <c r="AB358" i="1" a="1"/>
  <c r="AB358" i="1" s="1"/>
  <c r="AB359" i="1" a="1"/>
  <c r="AB359" i="1" s="1"/>
  <c r="AB360" i="1" a="1"/>
  <c r="AB360" i="1" s="1"/>
  <c r="AB361" i="1" a="1"/>
  <c r="AB361" i="1" s="1"/>
  <c r="AB362" i="1" a="1"/>
  <c r="AB362" i="1" s="1"/>
  <c r="AB363" i="1" a="1"/>
  <c r="AB363" i="1" s="1"/>
  <c r="AB364" i="1" a="1"/>
  <c r="AB364" i="1" s="1"/>
  <c r="AB365" i="1" a="1"/>
  <c r="AB365" i="1" s="1"/>
  <c r="AB366" i="1" a="1"/>
  <c r="AB366" i="1" s="1"/>
  <c r="AB367" i="1" a="1"/>
  <c r="AB367" i="1" s="1"/>
  <c r="AB368" i="1" a="1"/>
  <c r="AB368" i="1" s="1"/>
  <c r="AB369" i="1" a="1"/>
  <c r="AB369" i="1" s="1"/>
  <c r="AB370" i="1" a="1"/>
  <c r="AB370" i="1" s="1"/>
  <c r="AB371" i="1" a="1"/>
  <c r="AB371" i="1" s="1"/>
  <c r="AB372" i="1" a="1"/>
  <c r="AB372" i="1" s="1"/>
  <c r="AB373" i="1" a="1"/>
  <c r="AB373" i="1" s="1"/>
  <c r="AB374" i="1" a="1"/>
  <c r="AB374" i="1" s="1"/>
  <c r="AB375" i="1" a="1"/>
  <c r="AB375" i="1" s="1"/>
  <c r="AB376" i="1" a="1"/>
  <c r="AB376" i="1" s="1"/>
  <c r="AB377" i="1" a="1"/>
  <c r="AB377" i="1" s="1"/>
  <c r="AB378" i="1" a="1"/>
  <c r="AB378" i="1" s="1"/>
  <c r="AB379" i="1" a="1"/>
  <c r="AB379" i="1" s="1"/>
  <c r="AB380" i="1" a="1"/>
  <c r="AB380" i="1" s="1"/>
  <c r="AB381" i="1" a="1"/>
  <c r="AB381" i="1" s="1"/>
  <c r="AB382" i="1" a="1"/>
  <c r="AB382" i="1" s="1"/>
  <c r="AB383" i="1" a="1"/>
  <c r="AB383" i="1" s="1"/>
  <c r="AB384" i="1" a="1"/>
  <c r="AB384" i="1" s="1"/>
  <c r="AB385" i="1" a="1"/>
  <c r="AB385" i="1" s="1"/>
  <c r="AB386" i="1" a="1"/>
  <c r="AB386" i="1" s="1"/>
  <c r="AB387" i="1" a="1"/>
  <c r="AB387" i="1" s="1"/>
  <c r="AB388" i="1" a="1"/>
  <c r="AB388" i="1" s="1"/>
  <c r="AB389" i="1" a="1"/>
  <c r="AB389" i="1" s="1"/>
  <c r="AB390" i="1" a="1"/>
  <c r="AB390" i="1" s="1"/>
  <c r="AB391" i="1" a="1"/>
  <c r="AB391" i="1" s="1"/>
  <c r="AB392" i="1" a="1"/>
  <c r="AB392" i="1" s="1"/>
  <c r="AB393" i="1" a="1"/>
  <c r="AB393" i="1" s="1"/>
  <c r="AB394" i="1" a="1"/>
  <c r="AB394" i="1" s="1"/>
  <c r="AB395" i="1" a="1"/>
  <c r="AB395" i="1" s="1"/>
  <c r="AB396" i="1" a="1"/>
  <c r="AB396" i="1" s="1"/>
  <c r="AB397" i="1" a="1"/>
  <c r="AB397" i="1" s="1"/>
  <c r="AB398" i="1" a="1"/>
  <c r="AB398" i="1" s="1"/>
  <c r="AB399" i="1" a="1"/>
  <c r="AB399" i="1" s="1"/>
  <c r="AB400" i="1" a="1"/>
  <c r="AB400" i="1" s="1"/>
  <c r="AB401" i="1" a="1"/>
  <c r="AB401" i="1" s="1"/>
  <c r="AB402" i="1" a="1"/>
  <c r="AB402" i="1" s="1"/>
  <c r="AB403" i="1" a="1"/>
  <c r="AB403" i="1" s="1"/>
  <c r="AB404" i="1" a="1"/>
  <c r="AB404" i="1" s="1"/>
  <c r="AB405" i="1" a="1"/>
  <c r="AB405" i="1" s="1"/>
  <c r="AB406" i="1" a="1"/>
  <c r="AB406" i="1" s="1"/>
  <c r="AB407" i="1" a="1"/>
  <c r="AB407" i="1" s="1"/>
  <c r="AB408" i="1" a="1"/>
  <c r="AB408" i="1" s="1"/>
  <c r="AB409" i="1" a="1"/>
  <c r="AB409" i="1" s="1"/>
  <c r="AB410" i="1" a="1"/>
  <c r="AB410" i="1" s="1"/>
  <c r="AB411" i="1" a="1"/>
  <c r="AB411" i="1" s="1"/>
  <c r="AB412" i="1" a="1"/>
  <c r="AB412" i="1" s="1"/>
  <c r="AB413" i="1" a="1"/>
  <c r="AB413" i="1" s="1"/>
  <c r="AB414" i="1" a="1"/>
  <c r="AB414" i="1" s="1"/>
  <c r="AB415" i="1" a="1"/>
  <c r="AB415" i="1" s="1"/>
  <c r="AB416" i="1" a="1"/>
  <c r="AB416" i="1" s="1"/>
  <c r="AB417" i="1" a="1"/>
  <c r="AB417" i="1" s="1"/>
  <c r="AB418" i="1" a="1"/>
  <c r="AB418" i="1" s="1"/>
  <c r="AB419" i="1" a="1"/>
  <c r="AB419" i="1" s="1"/>
  <c r="AB420" i="1" a="1"/>
  <c r="AB420" i="1" s="1"/>
  <c r="AB421" i="1" a="1"/>
  <c r="AB421" i="1" s="1"/>
  <c r="AB422" i="1" a="1"/>
  <c r="AB422" i="1" s="1"/>
  <c r="AB423" i="1" a="1"/>
  <c r="AB423" i="1" s="1"/>
  <c r="AB424" i="1" a="1"/>
  <c r="AB424" i="1" s="1"/>
  <c r="AB425" i="1" a="1"/>
  <c r="AB425" i="1" s="1"/>
  <c r="AB426" i="1" a="1"/>
  <c r="AB426" i="1" s="1"/>
  <c r="AB427" i="1" a="1"/>
  <c r="AB427" i="1" s="1"/>
  <c r="AB428" i="1" a="1"/>
  <c r="AB428" i="1" s="1"/>
  <c r="AB429" i="1" a="1"/>
  <c r="AB429" i="1" s="1"/>
  <c r="AB430" i="1" a="1"/>
  <c r="AB430" i="1" s="1"/>
  <c r="AB431" i="1" a="1"/>
  <c r="AB431" i="1" s="1"/>
  <c r="AB432" i="1" a="1"/>
  <c r="AB432" i="1" s="1"/>
  <c r="AB433" i="1" a="1"/>
  <c r="AB433" i="1" s="1"/>
  <c r="AB434" i="1" a="1"/>
  <c r="AB434" i="1" s="1"/>
  <c r="AB435" i="1" a="1"/>
  <c r="AB435" i="1" s="1"/>
  <c r="AB436" i="1" a="1"/>
  <c r="AB436" i="1" s="1"/>
  <c r="AB437" i="1" a="1"/>
  <c r="AB437" i="1" s="1"/>
  <c r="AB438" i="1" a="1"/>
  <c r="AB438" i="1" s="1"/>
  <c r="AB439" i="1" a="1"/>
  <c r="AB439" i="1" s="1"/>
  <c r="AB440" i="1" a="1"/>
  <c r="AB440" i="1" s="1"/>
  <c r="AB441" i="1" a="1"/>
  <c r="AB441" i="1" s="1"/>
  <c r="AB442" i="1" a="1"/>
  <c r="AB442" i="1" s="1"/>
  <c r="AB443" i="1" a="1"/>
  <c r="AB443" i="1" s="1"/>
  <c r="AB444" i="1" a="1"/>
  <c r="AB444" i="1" s="1"/>
  <c r="AB445" i="1" a="1"/>
  <c r="AB445" i="1" s="1"/>
  <c r="AB446" i="1" a="1"/>
  <c r="AB446" i="1" s="1"/>
  <c r="AB447" i="1" a="1"/>
  <c r="AB447" i="1" s="1"/>
  <c r="AB448" i="1" a="1"/>
  <c r="AB448" i="1" s="1"/>
  <c r="AB449" i="1" a="1"/>
  <c r="AB449" i="1" s="1"/>
  <c r="AB450" i="1" a="1"/>
  <c r="AB450" i="1" s="1"/>
  <c r="AB451" i="1" a="1"/>
  <c r="AB451" i="1" s="1"/>
  <c r="AB452" i="1" a="1"/>
  <c r="AB452" i="1" s="1"/>
  <c r="AB453" i="1" a="1"/>
  <c r="AB453" i="1" s="1"/>
  <c r="AB454" i="1" a="1"/>
  <c r="AB454" i="1" s="1"/>
  <c r="AB455" i="1" a="1"/>
  <c r="AB455" i="1" s="1"/>
  <c r="AB456" i="1" a="1"/>
  <c r="AB456" i="1" s="1"/>
  <c r="AB457" i="1" a="1"/>
  <c r="AB457" i="1" s="1"/>
  <c r="AB458" i="1" a="1"/>
  <c r="AB458" i="1" s="1"/>
  <c r="AB459" i="1" a="1"/>
  <c r="AB459" i="1" s="1"/>
  <c r="AB460" i="1" a="1"/>
  <c r="AB460" i="1" s="1"/>
  <c r="AB461" i="1" a="1"/>
  <c r="AB461" i="1" s="1"/>
  <c r="AB462" i="1" a="1"/>
  <c r="AB462" i="1" s="1"/>
  <c r="AB463" i="1" a="1"/>
  <c r="AB463" i="1" s="1"/>
  <c r="AB464" i="1" a="1"/>
  <c r="AB464" i="1" s="1"/>
  <c r="AB465" i="1" a="1"/>
  <c r="AB465" i="1" s="1"/>
  <c r="AB466" i="1" a="1"/>
  <c r="AB466" i="1" s="1"/>
  <c r="AB467" i="1" a="1"/>
  <c r="AB467" i="1" s="1"/>
  <c r="AB468" i="1" a="1"/>
  <c r="AB468" i="1" s="1"/>
  <c r="AB469" i="1" a="1"/>
  <c r="AB469" i="1" s="1"/>
  <c r="AB470" i="1" a="1"/>
  <c r="AB470" i="1" s="1"/>
  <c r="AB471" i="1" a="1"/>
  <c r="AB471" i="1" s="1"/>
  <c r="AB472" i="1" a="1"/>
  <c r="AB472" i="1" s="1"/>
  <c r="AB473" i="1" a="1"/>
  <c r="AB473" i="1" s="1"/>
  <c r="AB474" i="1" a="1"/>
  <c r="AB474" i="1" s="1"/>
  <c r="AB475" i="1" a="1"/>
  <c r="AB475" i="1" s="1"/>
  <c r="AB476" i="1" a="1"/>
  <c r="AB476" i="1" s="1"/>
  <c r="AB477" i="1" a="1"/>
  <c r="AB477" i="1" s="1"/>
  <c r="AB478" i="1" a="1"/>
  <c r="AB478" i="1" s="1"/>
  <c r="AB479" i="1" a="1"/>
  <c r="AB479" i="1" s="1"/>
  <c r="AB480" i="1" a="1"/>
  <c r="AB480" i="1" s="1"/>
  <c r="AB481" i="1" a="1"/>
  <c r="AB481" i="1" s="1"/>
  <c r="AB482" i="1" a="1"/>
  <c r="AB482" i="1" s="1"/>
  <c r="AB483" i="1" a="1"/>
  <c r="AB483" i="1" s="1"/>
  <c r="AB484" i="1" a="1"/>
  <c r="AB484" i="1" s="1"/>
  <c r="AB485" i="1" a="1"/>
  <c r="AB485" i="1" s="1"/>
  <c r="AB486" i="1" a="1"/>
  <c r="AB486" i="1" s="1"/>
  <c r="AB487" i="1" a="1"/>
  <c r="AB487" i="1" s="1"/>
  <c r="AB488" i="1" a="1"/>
  <c r="AB488" i="1" s="1"/>
  <c r="AB489" i="1" a="1"/>
  <c r="AB489" i="1" s="1"/>
  <c r="AB490" i="1" a="1"/>
  <c r="AB490" i="1" s="1"/>
  <c r="AB491" i="1" a="1"/>
  <c r="AB491" i="1" s="1"/>
  <c r="AB492" i="1" a="1"/>
  <c r="AB492" i="1" s="1"/>
  <c r="AB493" i="1" a="1"/>
  <c r="AB493" i="1" s="1"/>
  <c r="AB494" i="1" a="1"/>
  <c r="AB494" i="1" s="1"/>
  <c r="AB495" i="1" a="1"/>
  <c r="AB495" i="1" s="1"/>
  <c r="AB496" i="1" a="1"/>
  <c r="AB496" i="1" s="1"/>
  <c r="AB497" i="1" a="1"/>
  <c r="AB497" i="1" s="1"/>
  <c r="AB498" i="1" a="1"/>
  <c r="AB498" i="1" s="1"/>
  <c r="AB499" i="1" a="1"/>
  <c r="AB499" i="1" s="1"/>
  <c r="AB500" i="1" a="1"/>
  <c r="AB500" i="1" s="1"/>
  <c r="AB501" i="1" a="1"/>
  <c r="AB501" i="1" s="1"/>
  <c r="AB502" i="1" a="1"/>
  <c r="AB502" i="1" s="1"/>
  <c r="AB503" i="1" a="1"/>
  <c r="AB503" i="1" s="1"/>
  <c r="AB504" i="1" a="1"/>
  <c r="AB504" i="1" s="1"/>
  <c r="AB505" i="1" a="1"/>
  <c r="AB505" i="1" s="1"/>
  <c r="AB506" i="1" a="1"/>
  <c r="AB506" i="1" s="1"/>
  <c r="AB507" i="1" a="1"/>
  <c r="AB507" i="1" s="1"/>
  <c r="AB508" i="1" a="1"/>
  <c r="AB508" i="1" s="1"/>
  <c r="AB509" i="1" a="1"/>
  <c r="AB509" i="1" s="1"/>
  <c r="AB510" i="1" a="1"/>
  <c r="AB510" i="1" s="1"/>
  <c r="AB511" i="1" a="1"/>
  <c r="AB511" i="1" s="1"/>
  <c r="AB512" i="1" a="1"/>
  <c r="AB512" i="1" s="1"/>
  <c r="AB513" i="1" a="1"/>
  <c r="AB513" i="1" s="1"/>
  <c r="AB514" i="1" a="1"/>
  <c r="AB514" i="1" s="1"/>
  <c r="AB515" i="1" a="1"/>
  <c r="AB515" i="1" s="1"/>
  <c r="AB516" i="1" a="1"/>
  <c r="AB516" i="1" s="1"/>
  <c r="AB517" i="1" a="1"/>
  <c r="AB517" i="1" s="1"/>
  <c r="AB518" i="1" a="1"/>
  <c r="AB518" i="1" s="1"/>
  <c r="AB519" i="1" a="1"/>
  <c r="AB519" i="1" s="1"/>
  <c r="AB520" i="1" a="1"/>
  <c r="AB520" i="1" s="1"/>
  <c r="AB521" i="1" a="1"/>
  <c r="AB521" i="1" s="1"/>
  <c r="AB522" i="1" a="1"/>
  <c r="AB522" i="1" s="1"/>
  <c r="AB523" i="1" a="1"/>
  <c r="AB523" i="1" s="1"/>
  <c r="AB524" i="1" a="1"/>
  <c r="AB524" i="1" s="1"/>
  <c r="AB525" i="1" a="1"/>
  <c r="AB525" i="1" s="1"/>
  <c r="AB526" i="1" a="1"/>
  <c r="AB526" i="1" s="1"/>
  <c r="AB527" i="1" a="1"/>
  <c r="AB527" i="1" s="1"/>
  <c r="AB528" i="1" a="1"/>
  <c r="AB528" i="1" s="1"/>
  <c r="AB529" i="1" a="1"/>
  <c r="AB529" i="1" s="1"/>
  <c r="AB530" i="1" a="1"/>
  <c r="AB530" i="1" s="1"/>
  <c r="AB531" i="1" a="1"/>
  <c r="AB531" i="1" s="1"/>
  <c r="AB532" i="1" a="1"/>
  <c r="AB532" i="1" s="1"/>
  <c r="AB533" i="1" a="1"/>
  <c r="AB533" i="1" s="1"/>
  <c r="AB534" i="1" a="1"/>
  <c r="AB534" i="1" s="1"/>
  <c r="AB535" i="1" a="1"/>
  <c r="AB535" i="1" s="1"/>
  <c r="AB536" i="1" a="1"/>
  <c r="AB536" i="1" s="1"/>
  <c r="AB537" i="1" a="1"/>
  <c r="AB537" i="1" s="1"/>
  <c r="AB538" i="1" a="1"/>
  <c r="AB538" i="1" s="1"/>
  <c r="AB539" i="1" a="1"/>
  <c r="AB539" i="1" s="1"/>
  <c r="AB540" i="1" a="1"/>
  <c r="AB540" i="1" s="1"/>
  <c r="AB541" i="1" a="1"/>
  <c r="AB541" i="1" s="1"/>
  <c r="AB542" i="1" a="1"/>
  <c r="AB542" i="1" s="1"/>
  <c r="AB543" i="1" a="1"/>
  <c r="AB543" i="1" s="1"/>
  <c r="AB544" i="1" a="1"/>
  <c r="AB544" i="1" s="1"/>
  <c r="AB545" i="1" a="1"/>
  <c r="AB545" i="1" s="1"/>
  <c r="AB546" i="1" a="1"/>
  <c r="AB546" i="1" s="1"/>
  <c r="AB547" i="1" a="1"/>
  <c r="AB547" i="1" s="1"/>
  <c r="AB548" i="1" a="1"/>
  <c r="AB548" i="1" s="1"/>
  <c r="AB549" i="1" a="1"/>
  <c r="AB549" i="1" s="1"/>
  <c r="AB550" i="1" a="1"/>
  <c r="AB550" i="1" s="1"/>
  <c r="AB551" i="1" a="1"/>
  <c r="AB551" i="1" s="1"/>
  <c r="AB552" i="1" a="1"/>
  <c r="AB552" i="1" s="1"/>
  <c r="AB553" i="1" a="1"/>
  <c r="AB553" i="1" s="1"/>
  <c r="AB554" i="1" a="1"/>
  <c r="AB554" i="1" s="1"/>
  <c r="AB555" i="1" a="1"/>
  <c r="AB555" i="1" s="1"/>
  <c r="AB556" i="1" a="1"/>
  <c r="AB556" i="1" s="1"/>
  <c r="AB557" i="1" a="1"/>
  <c r="AB557" i="1" s="1"/>
  <c r="AB558" i="1" a="1"/>
  <c r="AB558" i="1" s="1"/>
  <c r="AB559" i="1" a="1"/>
  <c r="AB559" i="1" s="1"/>
  <c r="AB560" i="1" a="1"/>
  <c r="AB560" i="1" s="1"/>
  <c r="AB561" i="1" a="1"/>
  <c r="AB561" i="1" s="1"/>
  <c r="AB562" i="1" a="1"/>
  <c r="AB562" i="1" s="1"/>
  <c r="AB563" i="1" a="1"/>
  <c r="AB563" i="1" s="1"/>
  <c r="AB564" i="1" a="1"/>
  <c r="AB564" i="1" s="1"/>
  <c r="AB565" i="1" a="1"/>
  <c r="AB565" i="1" s="1"/>
  <c r="AB566" i="1" a="1"/>
  <c r="AB566" i="1" s="1"/>
  <c r="AB567" i="1" a="1"/>
  <c r="AB567" i="1" s="1"/>
  <c r="AB568" i="1" a="1"/>
  <c r="AB568" i="1" s="1"/>
  <c r="AB569" i="1" a="1"/>
  <c r="AB569" i="1" s="1"/>
  <c r="AB570" i="1" a="1"/>
  <c r="AB570" i="1" s="1"/>
  <c r="AB571" i="1" a="1"/>
  <c r="AB571" i="1" s="1"/>
  <c r="AB572" i="1" a="1"/>
  <c r="AB572" i="1" s="1"/>
  <c r="AB573" i="1" a="1"/>
  <c r="AB573" i="1" s="1"/>
  <c r="AB574" i="1" a="1"/>
  <c r="AB574" i="1" s="1"/>
  <c r="AB575" i="1" a="1"/>
  <c r="AB575" i="1" s="1"/>
  <c r="AB576" i="1" a="1"/>
  <c r="AB576" i="1" s="1"/>
  <c r="AB577" i="1" a="1"/>
  <c r="AB577" i="1" s="1"/>
  <c r="AB578" i="1" a="1"/>
  <c r="AB578" i="1" s="1"/>
  <c r="AB579" i="1" a="1"/>
  <c r="AB579" i="1" s="1"/>
  <c r="AB580" i="1" a="1"/>
  <c r="AB580" i="1" s="1"/>
  <c r="AB581" i="1" a="1"/>
  <c r="AB581" i="1" s="1"/>
  <c r="AB582" i="1" a="1"/>
  <c r="AB582" i="1" s="1"/>
  <c r="AB583" i="1" a="1"/>
  <c r="AB583" i="1" s="1"/>
  <c r="AB584" i="1" a="1"/>
  <c r="AB584" i="1" s="1"/>
  <c r="AB585" i="1" a="1"/>
  <c r="AB585" i="1" s="1"/>
  <c r="AB586" i="1" a="1"/>
  <c r="AB586" i="1" s="1"/>
  <c r="AB587" i="1" a="1"/>
  <c r="AB587" i="1" s="1"/>
  <c r="AB588" i="1" a="1"/>
  <c r="AB588" i="1" s="1"/>
  <c r="AB589" i="1" a="1"/>
  <c r="AB589" i="1" s="1"/>
  <c r="AB590" i="1" a="1"/>
  <c r="AB590" i="1" s="1"/>
  <c r="AB591" i="1" a="1"/>
  <c r="AB591" i="1" s="1"/>
  <c r="AB592" i="1" a="1"/>
  <c r="AB592" i="1" s="1"/>
  <c r="AB593" i="1" a="1"/>
  <c r="AB593" i="1" s="1"/>
  <c r="AB594" i="1" a="1"/>
  <c r="AB594" i="1" s="1"/>
  <c r="AB595" i="1" a="1"/>
  <c r="AB595" i="1" s="1"/>
  <c r="AB596" i="1" a="1"/>
  <c r="AB596" i="1" s="1"/>
  <c r="AB597" i="1" a="1"/>
  <c r="AB597" i="1" s="1"/>
  <c r="AB598" i="1" a="1"/>
  <c r="AB598" i="1" s="1"/>
  <c r="AB599" i="1" a="1"/>
  <c r="AB599" i="1" s="1"/>
  <c r="AB600" i="1" a="1"/>
  <c r="AB600" i="1" s="1"/>
  <c r="AB601" i="1" a="1"/>
  <c r="AB601" i="1" s="1"/>
  <c r="AB602" i="1" a="1"/>
  <c r="AB602" i="1" s="1"/>
  <c r="AB603" i="1" a="1"/>
  <c r="AB603" i="1" s="1"/>
  <c r="AB604" i="1" a="1"/>
  <c r="AB604" i="1" s="1"/>
  <c r="AB605" i="1" a="1"/>
  <c r="AB605" i="1" s="1"/>
  <c r="AB606" i="1" a="1"/>
  <c r="AB606" i="1" s="1"/>
  <c r="AB607" i="1" a="1"/>
  <c r="AB607" i="1" s="1"/>
  <c r="AB608" i="1" a="1"/>
  <c r="AB608" i="1" s="1"/>
  <c r="AB609" i="1" a="1"/>
  <c r="AB609" i="1" s="1"/>
  <c r="AB610" i="1" a="1"/>
  <c r="AB610" i="1" s="1"/>
  <c r="AB611" i="1" a="1"/>
  <c r="AB611" i="1" s="1"/>
  <c r="AB612" i="1" a="1"/>
  <c r="AB612" i="1" s="1"/>
  <c r="AB613" i="1" a="1"/>
  <c r="AB613" i="1" s="1"/>
  <c r="AB614" i="1" a="1"/>
  <c r="AB614" i="1" s="1"/>
  <c r="AB615" i="1" a="1"/>
  <c r="AB615" i="1" s="1"/>
  <c r="AB616" i="1" a="1"/>
  <c r="AB616" i="1" s="1"/>
  <c r="AB617" i="1" a="1"/>
  <c r="AB617" i="1" s="1"/>
  <c r="AB618" i="1" a="1"/>
  <c r="AB618" i="1" s="1"/>
  <c r="AB619" i="1" a="1"/>
  <c r="AB619" i="1" s="1"/>
  <c r="AB620" i="1" a="1"/>
  <c r="AB620" i="1" s="1"/>
  <c r="AB621" i="1" a="1"/>
  <c r="AB621" i="1" s="1"/>
  <c r="AB622" i="1" a="1"/>
  <c r="AB622" i="1" s="1"/>
  <c r="AB623" i="1" a="1"/>
  <c r="AB623" i="1" s="1"/>
  <c r="AB624" i="1" a="1"/>
  <c r="AB624" i="1" s="1"/>
  <c r="AB625" i="1" a="1"/>
  <c r="AB625" i="1" s="1"/>
  <c r="AB626" i="1" a="1"/>
  <c r="AB626" i="1" s="1"/>
  <c r="AB627" i="1" a="1"/>
  <c r="AB627" i="1" s="1"/>
  <c r="AB628" i="1" a="1"/>
  <c r="AB628" i="1" s="1"/>
  <c r="AB629" i="1" a="1"/>
  <c r="AB629" i="1" s="1"/>
  <c r="AB630" i="1" a="1"/>
  <c r="AB630" i="1" s="1"/>
  <c r="AB631" i="1" a="1"/>
  <c r="AB631" i="1" s="1"/>
  <c r="AB632" i="1" a="1"/>
  <c r="AB632" i="1" s="1"/>
  <c r="AB633" i="1" a="1"/>
  <c r="AB633" i="1" s="1"/>
  <c r="AB634" i="1" a="1"/>
  <c r="AB634" i="1" s="1"/>
  <c r="AB635" i="1" a="1"/>
  <c r="AB635" i="1" s="1"/>
  <c r="AB636" i="1" a="1"/>
  <c r="AB636" i="1" s="1"/>
  <c r="AB637" i="1" a="1"/>
  <c r="AB637" i="1" s="1"/>
  <c r="AB638" i="1" a="1"/>
  <c r="AB638" i="1" s="1"/>
  <c r="AB639" i="1" a="1"/>
  <c r="AB639" i="1" s="1"/>
  <c r="AB640" i="1" a="1"/>
  <c r="AB640" i="1" s="1"/>
  <c r="AB641" i="1" a="1"/>
  <c r="AB641" i="1" s="1"/>
  <c r="AB642" i="1" a="1"/>
  <c r="AB642" i="1" s="1"/>
  <c r="AB643" i="1" a="1"/>
  <c r="AB643" i="1" s="1"/>
  <c r="AB644" i="1" a="1"/>
  <c r="AB644" i="1" s="1"/>
  <c r="AB645" i="1" a="1"/>
  <c r="AB645" i="1" s="1"/>
  <c r="AB646" i="1" a="1"/>
  <c r="AB646" i="1" s="1"/>
  <c r="AB647" i="1" a="1"/>
  <c r="AB647" i="1" s="1"/>
  <c r="AB648" i="1" a="1"/>
  <c r="AB648" i="1" s="1"/>
  <c r="AB649" i="1" a="1"/>
  <c r="AB649" i="1" s="1"/>
  <c r="AB650" i="1" a="1"/>
  <c r="AB650" i="1" s="1"/>
  <c r="AB651" i="1" a="1"/>
  <c r="AB651" i="1" s="1"/>
  <c r="AB652" i="1" a="1"/>
  <c r="AB652" i="1" s="1"/>
  <c r="AB653" i="1" a="1"/>
  <c r="AB653" i="1" s="1"/>
  <c r="AB654" i="1" a="1"/>
  <c r="AB654" i="1" s="1"/>
  <c r="AB655" i="1" a="1"/>
  <c r="AB655" i="1" s="1"/>
  <c r="AB656" i="1" a="1"/>
  <c r="AB656" i="1" s="1"/>
  <c r="AB657" i="1" a="1"/>
  <c r="AB657" i="1" s="1"/>
  <c r="AB658" i="1" a="1"/>
  <c r="AB658" i="1" s="1"/>
  <c r="AB659" i="1" a="1"/>
  <c r="AB659" i="1" s="1"/>
  <c r="AB660" i="1" a="1"/>
  <c r="AB660" i="1" s="1"/>
  <c r="AB661" i="1" a="1"/>
  <c r="AB661" i="1" s="1"/>
  <c r="AB662" i="1" a="1"/>
  <c r="AB662" i="1" s="1"/>
  <c r="AB663" i="1" a="1"/>
  <c r="AB663" i="1" s="1"/>
  <c r="AB664" i="1" a="1"/>
  <c r="AB664" i="1" s="1"/>
  <c r="AB665" i="1" a="1"/>
  <c r="AB665" i="1" s="1"/>
  <c r="AB666" i="1" a="1"/>
  <c r="AB666" i="1" s="1"/>
  <c r="AB667" i="1" a="1"/>
  <c r="AB667" i="1" s="1"/>
  <c r="AB668" i="1" a="1"/>
  <c r="AB668" i="1" s="1"/>
  <c r="AB669" i="1" a="1"/>
  <c r="AB669" i="1" s="1"/>
  <c r="AB670" i="1" a="1"/>
  <c r="AB670" i="1" s="1"/>
  <c r="AB671" i="1" a="1"/>
  <c r="AB671" i="1" s="1"/>
  <c r="AB672" i="1" a="1"/>
  <c r="AB672" i="1" s="1"/>
  <c r="AB673" i="1" a="1"/>
  <c r="AB673" i="1" s="1"/>
  <c r="AB674" i="1" a="1"/>
  <c r="AB674" i="1" s="1"/>
  <c r="AB675" i="1" a="1"/>
  <c r="AB675" i="1" s="1"/>
  <c r="AB676" i="1" a="1"/>
  <c r="AB676" i="1" s="1"/>
  <c r="AB677" i="1" a="1"/>
  <c r="AB677" i="1" s="1"/>
  <c r="AB678" i="1" a="1"/>
  <c r="AB678" i="1" s="1"/>
  <c r="AB679" i="1" a="1"/>
  <c r="AB679" i="1" s="1"/>
  <c r="AB680" i="1" a="1"/>
  <c r="AB680" i="1" s="1"/>
  <c r="AB681" i="1" a="1"/>
  <c r="AB681" i="1" s="1"/>
  <c r="AB682" i="1" a="1"/>
  <c r="AB682" i="1" s="1"/>
  <c r="AB683" i="1" a="1"/>
  <c r="AB683" i="1" s="1"/>
  <c r="AB684" i="1" a="1"/>
  <c r="AB684" i="1" s="1"/>
  <c r="AB685" i="1" a="1"/>
  <c r="AB685" i="1" s="1"/>
  <c r="AB686" i="1" a="1"/>
  <c r="AB686" i="1" s="1"/>
  <c r="AB687" i="1" a="1"/>
  <c r="AB687" i="1" s="1"/>
  <c r="AB688" i="1" a="1"/>
  <c r="AB688" i="1" s="1"/>
  <c r="AB689" i="1" a="1"/>
  <c r="AB689" i="1" s="1"/>
  <c r="AB690" i="1" a="1"/>
  <c r="AB690" i="1" s="1"/>
  <c r="AB691" i="1" a="1"/>
  <c r="AB691" i="1" s="1"/>
  <c r="AB692" i="1" a="1"/>
  <c r="AB692" i="1" s="1"/>
  <c r="AB693" i="1" a="1"/>
  <c r="AB693" i="1" s="1"/>
  <c r="AB694" i="1" a="1"/>
  <c r="AB694" i="1" s="1"/>
  <c r="AB695" i="1" a="1"/>
  <c r="AB695" i="1" s="1"/>
  <c r="AB696" i="1" a="1"/>
  <c r="AB696" i="1" s="1"/>
  <c r="AB697" i="1" a="1"/>
  <c r="AB697" i="1" s="1"/>
  <c r="AB698" i="1" a="1"/>
  <c r="AB698" i="1" s="1"/>
  <c r="AB699" i="1" a="1"/>
  <c r="AB699" i="1" s="1"/>
  <c r="AB700" i="1" a="1"/>
  <c r="AB700" i="1" s="1"/>
  <c r="AB701" i="1" a="1"/>
  <c r="AB701" i="1" s="1"/>
  <c r="AB702" i="1" a="1"/>
  <c r="AB702" i="1" s="1"/>
  <c r="AB703" i="1" a="1"/>
  <c r="AB703" i="1" s="1"/>
  <c r="AB704" i="1" a="1"/>
  <c r="AB704" i="1" s="1"/>
  <c r="AB705" i="1" a="1"/>
  <c r="AB705" i="1" s="1"/>
  <c r="AB706" i="1" a="1"/>
  <c r="AB706" i="1" s="1"/>
  <c r="AB707" i="1" a="1"/>
  <c r="AB707" i="1" s="1"/>
  <c r="AB708" i="1" a="1"/>
  <c r="AB708" i="1" s="1"/>
  <c r="AB709" i="1" a="1"/>
  <c r="AB709" i="1" s="1"/>
  <c r="AB710" i="1" a="1"/>
  <c r="AB710" i="1" s="1"/>
  <c r="AB711" i="1" a="1"/>
  <c r="AB711" i="1" s="1"/>
  <c r="AB712" i="1" a="1"/>
  <c r="AB712" i="1" s="1"/>
  <c r="AB713" i="1" a="1"/>
  <c r="AB713" i="1" s="1"/>
  <c r="AB714" i="1" a="1"/>
  <c r="AB714" i="1" s="1"/>
  <c r="AB715" i="1" a="1"/>
  <c r="AB715" i="1" s="1"/>
  <c r="AB716" i="1" a="1"/>
  <c r="AB716" i="1" s="1"/>
  <c r="AB717" i="1" a="1"/>
  <c r="AB717" i="1" s="1"/>
  <c r="AB718" i="1" a="1"/>
  <c r="AB718" i="1" s="1"/>
  <c r="AB719" i="1" a="1"/>
  <c r="AB719" i="1" s="1"/>
  <c r="AB720" i="1" a="1"/>
  <c r="AB720" i="1" s="1"/>
  <c r="AB721" i="1" a="1"/>
  <c r="AB721" i="1" s="1"/>
  <c r="AB722" i="1" a="1"/>
  <c r="AB722" i="1" s="1"/>
  <c r="AB723" i="1" a="1"/>
  <c r="AB723" i="1" s="1"/>
  <c r="AB724" i="1" a="1"/>
  <c r="AB724" i="1" s="1"/>
  <c r="AB725" i="1" a="1"/>
  <c r="AB725" i="1" s="1"/>
  <c r="AB726" i="1" a="1"/>
  <c r="AB726" i="1" s="1"/>
  <c r="AB727" i="1" a="1"/>
  <c r="AB727" i="1" s="1"/>
  <c r="AB728" i="1" a="1"/>
  <c r="AB728" i="1" s="1"/>
  <c r="AB729" i="1" a="1"/>
  <c r="AB729" i="1" s="1"/>
  <c r="AB730" i="1" a="1"/>
  <c r="AB730" i="1" s="1"/>
  <c r="AB731" i="1" a="1"/>
  <c r="AB731" i="1" s="1"/>
  <c r="AB732" i="1" a="1"/>
  <c r="AB732" i="1" s="1"/>
  <c r="AB733" i="1" a="1"/>
  <c r="AB733" i="1" s="1"/>
  <c r="AB734" i="1" a="1"/>
  <c r="AB734" i="1" s="1"/>
  <c r="AB735" i="1" a="1"/>
  <c r="AB735" i="1" s="1"/>
  <c r="AB736" i="1" a="1"/>
  <c r="AB736" i="1" s="1"/>
  <c r="AB737" i="1" a="1"/>
  <c r="AB737" i="1" s="1"/>
  <c r="AB738" i="1" a="1"/>
  <c r="AB738" i="1" s="1"/>
  <c r="AB739" i="1" a="1"/>
  <c r="AB739" i="1" s="1"/>
  <c r="AB740" i="1" a="1"/>
  <c r="AB740" i="1" s="1"/>
  <c r="AB741" i="1" a="1"/>
  <c r="AB741" i="1" s="1"/>
  <c r="AB742" i="1" a="1"/>
  <c r="AB742" i="1" s="1"/>
  <c r="AB743" i="1" a="1"/>
  <c r="AB743" i="1" s="1"/>
  <c r="AB744" i="1" a="1"/>
  <c r="AB744" i="1" s="1"/>
  <c r="AB745" i="1" a="1"/>
  <c r="AB745" i="1" s="1"/>
  <c r="AB746" i="1" a="1"/>
  <c r="AB746" i="1" s="1"/>
  <c r="AB747" i="1" a="1"/>
  <c r="AB747" i="1" s="1"/>
  <c r="AB748" i="1" a="1"/>
  <c r="AB748" i="1" s="1"/>
  <c r="AB749" i="1" a="1"/>
  <c r="AB749" i="1" s="1"/>
  <c r="AB750" i="1" a="1"/>
  <c r="AB750" i="1" s="1"/>
  <c r="AB751" i="1" a="1"/>
  <c r="AB751" i="1" s="1"/>
  <c r="AB752" i="1" a="1"/>
  <c r="AB752" i="1" s="1"/>
  <c r="AB753" i="1" a="1"/>
  <c r="AB753" i="1" s="1"/>
  <c r="AB754" i="1" a="1"/>
  <c r="AB754" i="1" s="1"/>
  <c r="AB755" i="1" a="1"/>
  <c r="AB755" i="1" s="1"/>
  <c r="AB756" i="1" a="1"/>
  <c r="AB756" i="1" s="1"/>
  <c r="AB757" i="1" a="1"/>
  <c r="AB757" i="1" s="1"/>
  <c r="AB758" i="1" a="1"/>
  <c r="AB758" i="1" s="1"/>
  <c r="AB759" i="1" a="1"/>
  <c r="AB759" i="1" s="1"/>
  <c r="AB760" i="1" a="1"/>
  <c r="AB760" i="1" s="1"/>
  <c r="AB761" i="1" a="1"/>
  <c r="AB761" i="1" s="1"/>
  <c r="AB762" i="1" a="1"/>
  <c r="AB762" i="1" s="1"/>
  <c r="AB763" i="1" a="1"/>
  <c r="AB763" i="1" s="1"/>
  <c r="AB764" i="1" a="1"/>
  <c r="AB764" i="1" s="1"/>
  <c r="AB765" i="1" a="1"/>
  <c r="AB765" i="1" s="1"/>
  <c r="AB766" i="1" a="1"/>
  <c r="AB766" i="1" s="1"/>
  <c r="AB767" i="1" a="1"/>
  <c r="AB767" i="1" s="1"/>
  <c r="AB768" i="1" a="1"/>
  <c r="AB768" i="1" s="1"/>
  <c r="AB769" i="1" a="1"/>
  <c r="AB769" i="1" s="1"/>
  <c r="AB770" i="1" a="1"/>
  <c r="AB770" i="1" s="1"/>
  <c r="AB771" i="1" a="1"/>
  <c r="AB771" i="1" s="1"/>
  <c r="AB772" i="1" a="1"/>
  <c r="AB772" i="1" s="1"/>
  <c r="AB773" i="1" a="1"/>
  <c r="AB773" i="1" s="1"/>
  <c r="AB774" i="1" a="1"/>
  <c r="AB774" i="1" s="1"/>
  <c r="AB775" i="1" a="1"/>
  <c r="AB775" i="1" s="1"/>
  <c r="AB776" i="1" a="1"/>
  <c r="AB776" i="1" s="1"/>
  <c r="AB777" i="1" a="1"/>
  <c r="AB777" i="1" s="1"/>
  <c r="AB778" i="1" a="1"/>
  <c r="AB778" i="1" s="1"/>
  <c r="AB779" i="1" a="1"/>
  <c r="AB779" i="1" s="1"/>
  <c r="AB780" i="1" a="1"/>
  <c r="AB780" i="1" s="1"/>
  <c r="AB781" i="1" a="1"/>
  <c r="AB781" i="1" s="1"/>
  <c r="AB782" i="1" a="1"/>
  <c r="AB782" i="1" s="1"/>
  <c r="AB783" i="1" a="1"/>
  <c r="AB783" i="1" s="1"/>
  <c r="AB784" i="1" a="1"/>
  <c r="AB784" i="1" s="1"/>
  <c r="AB785" i="1" a="1"/>
  <c r="AB785" i="1" s="1"/>
  <c r="AB786" i="1" a="1"/>
  <c r="AB786" i="1" s="1"/>
  <c r="AB787" i="1" a="1"/>
  <c r="AB787" i="1" s="1"/>
  <c r="AB788" i="1" a="1"/>
  <c r="AB788" i="1" s="1"/>
  <c r="AB789" i="1" a="1"/>
  <c r="AB789" i="1" s="1"/>
  <c r="AB790" i="1" a="1"/>
  <c r="AB790" i="1" s="1"/>
  <c r="AB791" i="1" a="1"/>
  <c r="AB791" i="1" s="1"/>
  <c r="AB792" i="1" a="1"/>
  <c r="AB792" i="1" s="1"/>
  <c r="AB793" i="1" a="1"/>
  <c r="AB793" i="1" s="1"/>
  <c r="AB794" i="1" a="1"/>
  <c r="AB794" i="1" s="1"/>
  <c r="AB795" i="1" a="1"/>
  <c r="AB795" i="1" s="1"/>
  <c r="AB796" i="1" a="1"/>
  <c r="AB796" i="1" s="1"/>
  <c r="AB797" i="1" a="1"/>
  <c r="AB797" i="1" s="1"/>
  <c r="AB798" i="1" a="1"/>
  <c r="AB798" i="1" s="1"/>
  <c r="AB799" i="1" a="1"/>
  <c r="AB799" i="1" s="1"/>
  <c r="AB800" i="1" a="1"/>
  <c r="AB800" i="1" s="1"/>
  <c r="AB801" i="1" a="1"/>
  <c r="AB801" i="1" s="1"/>
  <c r="AB802" i="1" a="1"/>
  <c r="AB802" i="1" s="1"/>
  <c r="AB803" i="1" a="1"/>
  <c r="AB803" i="1" s="1"/>
  <c r="AB804" i="1" a="1"/>
  <c r="AB804" i="1" s="1"/>
  <c r="AB805" i="1" a="1"/>
  <c r="AB805" i="1" s="1"/>
  <c r="AB806" i="1" a="1"/>
  <c r="AB806" i="1" s="1"/>
  <c r="AB807" i="1" a="1"/>
  <c r="AB807" i="1" s="1"/>
  <c r="AB808" i="1" a="1"/>
  <c r="AB808" i="1" s="1"/>
  <c r="AB809" i="1" a="1"/>
  <c r="AB809" i="1" s="1"/>
  <c r="AB810" i="1" a="1"/>
  <c r="AB810" i="1" s="1"/>
  <c r="AB811" i="1" a="1"/>
  <c r="AB811" i="1" s="1"/>
  <c r="AB812" i="1" a="1"/>
  <c r="AB812" i="1" s="1"/>
  <c r="AB813" i="1" a="1"/>
  <c r="AB813" i="1" s="1"/>
  <c r="AB814" i="1" a="1"/>
  <c r="AB814" i="1" s="1"/>
  <c r="AB815" i="1" a="1"/>
  <c r="AB815" i="1" s="1"/>
  <c r="AB816" i="1" a="1"/>
  <c r="AB816" i="1" s="1"/>
  <c r="AB817" i="1" a="1"/>
  <c r="AB817" i="1" s="1"/>
  <c r="AB818" i="1" a="1"/>
  <c r="AB818" i="1" s="1"/>
  <c r="AB819" i="1" a="1"/>
  <c r="AB819" i="1" s="1"/>
  <c r="AB820" i="1" a="1"/>
  <c r="AB820" i="1" s="1"/>
  <c r="AB821" i="1" a="1"/>
  <c r="AB821" i="1" s="1"/>
  <c r="AB822" i="1" a="1"/>
  <c r="AB822" i="1" s="1"/>
  <c r="AB823" i="1" a="1"/>
  <c r="AB823" i="1" s="1"/>
  <c r="AB824" i="1" a="1"/>
  <c r="AB824" i="1" s="1"/>
  <c r="AB825" i="1" a="1"/>
  <c r="AB825" i="1" s="1"/>
  <c r="AB826" i="1" a="1"/>
  <c r="AB826" i="1" s="1"/>
  <c r="AB827" i="1" a="1"/>
  <c r="AB827" i="1" s="1"/>
  <c r="AB828" i="1" a="1"/>
  <c r="AB828" i="1" s="1"/>
  <c r="AB829" i="1" a="1"/>
  <c r="AB829" i="1" s="1"/>
  <c r="AB830" i="1" a="1"/>
  <c r="AB830" i="1" s="1"/>
  <c r="AB831" i="1" a="1"/>
  <c r="AB831" i="1" s="1"/>
  <c r="AB832" i="1" a="1"/>
  <c r="AB832" i="1" s="1"/>
  <c r="AB833" i="1" a="1"/>
  <c r="AB833" i="1" s="1"/>
  <c r="AB834" i="1" a="1"/>
  <c r="AB834" i="1" s="1"/>
  <c r="AB835" i="1" a="1"/>
  <c r="AB835" i="1" s="1"/>
  <c r="AB836" i="1" a="1"/>
  <c r="AB836" i="1" s="1"/>
  <c r="AB837" i="1" a="1"/>
  <c r="AB837" i="1" s="1"/>
  <c r="AB838" i="1" a="1"/>
  <c r="AB838" i="1" s="1"/>
  <c r="AB839" i="1" a="1"/>
  <c r="AB839" i="1" s="1"/>
  <c r="AB840" i="1" a="1"/>
  <c r="AB840" i="1" s="1"/>
  <c r="AB841" i="1" a="1"/>
  <c r="AB841" i="1" s="1"/>
  <c r="AB842" i="1" a="1"/>
  <c r="AB842" i="1" s="1"/>
  <c r="AB843" i="1" a="1"/>
  <c r="AB843" i="1" s="1"/>
  <c r="AB844" i="1" a="1"/>
  <c r="AB844" i="1" s="1"/>
  <c r="AB845" i="1" a="1"/>
  <c r="AB845" i="1" s="1"/>
  <c r="AB846" i="1" a="1"/>
  <c r="AB846" i="1" s="1"/>
  <c r="AB847" i="1" a="1"/>
  <c r="AB847" i="1" s="1"/>
  <c r="AB848" i="1" a="1"/>
  <c r="AB848" i="1" s="1"/>
  <c r="AB849" i="1" a="1"/>
  <c r="AB849" i="1" s="1"/>
  <c r="AB850" i="1" a="1"/>
  <c r="AB850" i="1" s="1"/>
  <c r="AB851" i="1" a="1"/>
  <c r="AB851" i="1" s="1"/>
  <c r="AB852" i="1" a="1"/>
  <c r="AB852" i="1" s="1"/>
  <c r="AB853" i="1" a="1"/>
  <c r="AB853" i="1" s="1"/>
  <c r="AB854" i="1" a="1"/>
  <c r="AB854" i="1" s="1"/>
  <c r="AB855" i="1" a="1"/>
  <c r="AB855" i="1" s="1"/>
  <c r="AB856" i="1" a="1"/>
  <c r="AB856" i="1" s="1"/>
  <c r="AB857" i="1" a="1"/>
  <c r="AB857" i="1" s="1"/>
  <c r="AB858" i="1" a="1"/>
  <c r="AB858" i="1" s="1"/>
  <c r="AB859" i="1" a="1"/>
  <c r="AB859" i="1" s="1"/>
  <c r="AB860" i="1" a="1"/>
  <c r="AB860" i="1" s="1"/>
  <c r="AB861" i="1" a="1"/>
  <c r="AB861" i="1" s="1"/>
  <c r="AB862" i="1" a="1"/>
  <c r="AB862" i="1" s="1"/>
  <c r="AB863" i="1" a="1"/>
  <c r="AB863" i="1" s="1"/>
  <c r="AB864" i="1" a="1"/>
  <c r="AB864" i="1" s="1"/>
  <c r="AB865" i="1" a="1"/>
  <c r="AB865" i="1" s="1"/>
  <c r="AB866" i="1" a="1"/>
  <c r="AB866" i="1" s="1"/>
  <c r="AB867" i="1" a="1"/>
  <c r="AB867" i="1" s="1"/>
  <c r="AB868" i="1" a="1"/>
  <c r="AB868" i="1" s="1"/>
  <c r="AB869" i="1" a="1"/>
  <c r="AB869" i="1" s="1"/>
  <c r="AB870" i="1" a="1"/>
  <c r="AB870" i="1" s="1"/>
  <c r="AB871" i="1" a="1"/>
  <c r="AB871" i="1" s="1"/>
  <c r="AB872" i="1" a="1"/>
  <c r="AB872" i="1" s="1"/>
  <c r="AB873" i="1" a="1"/>
  <c r="AB873" i="1" s="1"/>
  <c r="AB874" i="1" a="1"/>
  <c r="AB874" i="1" s="1"/>
  <c r="AB875" i="1" a="1"/>
  <c r="AB875" i="1" s="1"/>
  <c r="AB876" i="1" a="1"/>
  <c r="AB876" i="1" s="1"/>
  <c r="AB877" i="1" a="1"/>
  <c r="AB877" i="1" s="1"/>
  <c r="AB878" i="1" a="1"/>
  <c r="AB878" i="1" s="1"/>
  <c r="AB879" i="1" a="1"/>
  <c r="AB879" i="1" s="1"/>
  <c r="AB880" i="1" a="1"/>
  <c r="AB880" i="1" s="1"/>
  <c r="AB881" i="1" a="1"/>
  <c r="AB881" i="1" s="1"/>
  <c r="AB882" i="1" a="1"/>
  <c r="AB882" i="1" s="1"/>
  <c r="AB883" i="1" a="1"/>
  <c r="AB883" i="1" s="1"/>
  <c r="AB884" i="1" a="1"/>
  <c r="AB884" i="1" s="1"/>
  <c r="AB885" i="1" a="1"/>
  <c r="AB885" i="1" s="1"/>
  <c r="AB886" i="1" a="1"/>
  <c r="AB886" i="1" s="1"/>
  <c r="AB887" i="1" a="1"/>
  <c r="AB887" i="1" s="1"/>
  <c r="AB888" i="1" a="1"/>
  <c r="AB888" i="1" s="1"/>
  <c r="AB889" i="1" a="1"/>
  <c r="AB889" i="1" s="1"/>
  <c r="AB890" i="1" a="1"/>
  <c r="AB890" i="1" s="1"/>
  <c r="AB891" i="1" a="1"/>
  <c r="AB891" i="1" s="1"/>
  <c r="AB892" i="1" a="1"/>
  <c r="AB892" i="1" s="1"/>
  <c r="AB893" i="1" a="1"/>
  <c r="AB893" i="1" s="1"/>
  <c r="AB894" i="1" a="1"/>
  <c r="AB894" i="1" s="1"/>
  <c r="AB895" i="1" a="1"/>
  <c r="AB895" i="1" s="1"/>
  <c r="AB896" i="1" a="1"/>
  <c r="AB896" i="1" s="1"/>
  <c r="AB897" i="1" a="1"/>
  <c r="AB897" i="1" s="1"/>
  <c r="AB898" i="1" a="1"/>
  <c r="AB898" i="1" s="1"/>
  <c r="AB899" i="1" a="1"/>
  <c r="AB899" i="1" s="1"/>
  <c r="AB900" i="1" a="1"/>
  <c r="AB900" i="1" s="1"/>
  <c r="AB901" i="1" a="1"/>
  <c r="AB901" i="1" s="1"/>
  <c r="AB902" i="1" a="1"/>
  <c r="AB902" i="1" s="1"/>
  <c r="AB903" i="1" a="1"/>
  <c r="AB903" i="1" s="1"/>
  <c r="AB904" i="1" a="1"/>
  <c r="AB904" i="1" s="1"/>
  <c r="AB905" i="1" a="1"/>
  <c r="AB905" i="1" s="1"/>
  <c r="AB906" i="1" a="1"/>
  <c r="AB906" i="1" s="1"/>
  <c r="AB907" i="1" a="1"/>
  <c r="AB907" i="1" s="1"/>
  <c r="AB908" i="1" a="1"/>
  <c r="AB908" i="1" s="1"/>
  <c r="AB909" i="1" a="1"/>
  <c r="AB909" i="1" s="1"/>
  <c r="AB910" i="1" a="1"/>
  <c r="AB910" i="1" s="1"/>
  <c r="AB911" i="1" a="1"/>
  <c r="AB911" i="1" s="1"/>
  <c r="AB912" i="1" a="1"/>
  <c r="AB912" i="1" s="1"/>
  <c r="AB913" i="1" a="1"/>
  <c r="AB913" i="1" s="1"/>
  <c r="AB914" i="1" a="1"/>
  <c r="AB914" i="1" s="1"/>
  <c r="AB915" i="1" a="1"/>
  <c r="AB915" i="1" s="1"/>
  <c r="AB916" i="1" a="1"/>
  <c r="AB916" i="1" s="1"/>
  <c r="AB917" i="1" a="1"/>
  <c r="AB917" i="1" s="1"/>
  <c r="AB918" i="1" a="1"/>
  <c r="AB918" i="1" s="1"/>
  <c r="AB919" i="1" a="1"/>
  <c r="AB919" i="1" s="1"/>
  <c r="AB920" i="1" a="1"/>
  <c r="AB920" i="1" s="1"/>
  <c r="AB921" i="1" a="1"/>
  <c r="AB921" i="1" s="1"/>
  <c r="AB922" i="1" a="1"/>
  <c r="AB922" i="1" s="1"/>
  <c r="AB923" i="1" a="1"/>
  <c r="AB923" i="1" s="1"/>
  <c r="AB924" i="1" a="1"/>
  <c r="AB924" i="1" s="1"/>
  <c r="AB925" i="1" a="1"/>
  <c r="AB925" i="1" s="1"/>
  <c r="AB926" i="1" a="1"/>
  <c r="AB926" i="1" s="1"/>
  <c r="AB927" i="1" a="1"/>
  <c r="AB927" i="1" s="1"/>
  <c r="AB928" i="1" a="1"/>
  <c r="AB928" i="1" s="1"/>
  <c r="AB929" i="1" a="1"/>
  <c r="AB929" i="1" s="1"/>
  <c r="AB930" i="1" a="1"/>
  <c r="AB930" i="1" s="1"/>
  <c r="AB931" i="1" a="1"/>
  <c r="AB931" i="1" s="1"/>
  <c r="AB932" i="1" a="1"/>
  <c r="AB932" i="1" s="1"/>
  <c r="AB933" i="1" a="1"/>
  <c r="AB933" i="1" s="1"/>
  <c r="AB934" i="1" a="1"/>
  <c r="AB934" i="1" s="1"/>
  <c r="AB935" i="1" a="1"/>
  <c r="AB935" i="1" s="1"/>
  <c r="AB936" i="1" a="1"/>
  <c r="AB936" i="1" s="1"/>
  <c r="AB937" i="1" a="1"/>
  <c r="AB937" i="1" s="1"/>
  <c r="AB938" i="1" a="1"/>
  <c r="AB938" i="1" s="1"/>
  <c r="AB939" i="1" a="1"/>
  <c r="AB939" i="1" s="1"/>
  <c r="AB940" i="1" a="1"/>
  <c r="AB940" i="1" s="1"/>
  <c r="AB941" i="1" a="1"/>
  <c r="AB941" i="1" s="1"/>
  <c r="AB942" i="1" a="1"/>
  <c r="AB942" i="1" s="1"/>
  <c r="AB943" i="1" a="1"/>
  <c r="AB943" i="1" s="1"/>
  <c r="AB944" i="1" a="1"/>
  <c r="AB944" i="1" s="1"/>
  <c r="AB945" i="1" a="1"/>
  <c r="AB945" i="1" s="1"/>
  <c r="AB946" i="1" a="1"/>
  <c r="AB946" i="1" s="1"/>
  <c r="AB947" i="1" a="1"/>
  <c r="AB947" i="1" s="1"/>
  <c r="AB948" i="1" a="1"/>
  <c r="AB948" i="1" s="1"/>
  <c r="AB949" i="1" a="1"/>
  <c r="AB949" i="1" s="1"/>
  <c r="AB950" i="1" a="1"/>
  <c r="AB950" i="1" s="1"/>
  <c r="AB951" i="1" a="1"/>
  <c r="AB951" i="1" s="1"/>
  <c r="AB952" i="1" a="1"/>
  <c r="AB952" i="1" s="1"/>
  <c r="AB953" i="1" a="1"/>
  <c r="AB953" i="1" s="1"/>
  <c r="AB954" i="1" a="1"/>
  <c r="AB954" i="1" s="1"/>
  <c r="AB955" i="1" a="1"/>
  <c r="AB955" i="1" s="1"/>
  <c r="AB956" i="1" a="1"/>
  <c r="AB956" i="1" s="1"/>
  <c r="AB957" i="1" a="1"/>
  <c r="AB957" i="1" s="1"/>
  <c r="AB958" i="1" a="1"/>
  <c r="AB958" i="1" s="1"/>
  <c r="AB959" i="1" a="1"/>
  <c r="AB959" i="1" s="1"/>
  <c r="AB960" i="1" a="1"/>
  <c r="AB960" i="1" s="1"/>
  <c r="AB961" i="1" a="1"/>
  <c r="AB961" i="1" s="1"/>
  <c r="AB962" i="1" a="1"/>
  <c r="AB962" i="1" s="1"/>
  <c r="AB963" i="1" a="1"/>
  <c r="AB963" i="1" s="1"/>
  <c r="AB964" i="1" a="1"/>
  <c r="AB964" i="1" s="1"/>
  <c r="AB965" i="1" a="1"/>
  <c r="AB965" i="1" s="1"/>
  <c r="AB966" i="1" a="1"/>
  <c r="AB966" i="1" s="1"/>
  <c r="AB967" i="1" a="1"/>
  <c r="AB967" i="1" s="1"/>
  <c r="AB968" i="1" a="1"/>
  <c r="AB968" i="1" s="1"/>
  <c r="AB969" i="1" a="1"/>
  <c r="AB969" i="1" s="1"/>
  <c r="AB970" i="1" a="1"/>
  <c r="AB970" i="1" s="1"/>
  <c r="AB971" i="1" a="1"/>
  <c r="AB971" i="1" s="1"/>
  <c r="AB972" i="1" a="1"/>
  <c r="AB972" i="1" s="1"/>
  <c r="AB973" i="1" a="1"/>
  <c r="AB973" i="1" s="1"/>
  <c r="AB974" i="1" a="1"/>
  <c r="AB974" i="1" s="1"/>
  <c r="AB975" i="1" a="1"/>
  <c r="AB975" i="1" s="1"/>
  <c r="AB976" i="1" a="1"/>
  <c r="AB976" i="1" s="1"/>
  <c r="AB977" i="1" a="1"/>
  <c r="AB977" i="1" s="1"/>
  <c r="AB978" i="1" a="1"/>
  <c r="AB978" i="1" s="1"/>
  <c r="AB979" i="1" a="1"/>
  <c r="AB979" i="1" s="1"/>
  <c r="AB980" i="1" a="1"/>
  <c r="AB980" i="1" s="1"/>
  <c r="AB981" i="1" a="1"/>
  <c r="AB981" i="1" s="1"/>
  <c r="AB982" i="1" a="1"/>
  <c r="AB982" i="1" s="1"/>
  <c r="AB983" i="1" a="1"/>
  <c r="AB983" i="1" s="1"/>
  <c r="AB984" i="1" a="1"/>
  <c r="AB984" i="1" s="1"/>
  <c r="AB985" i="1" a="1"/>
  <c r="AB985" i="1" s="1"/>
  <c r="AB986" i="1" a="1"/>
  <c r="AB986" i="1" s="1"/>
  <c r="AB987" i="1" a="1"/>
  <c r="AB987" i="1" s="1"/>
  <c r="AB988" i="1" a="1"/>
  <c r="AB988" i="1" s="1"/>
  <c r="AB989" i="1" a="1"/>
  <c r="AB989" i="1" s="1"/>
  <c r="AB990" i="1" a="1"/>
  <c r="AB990" i="1" s="1"/>
  <c r="AB991" i="1" a="1"/>
  <c r="AB991" i="1" s="1"/>
  <c r="AB992" i="1" a="1"/>
  <c r="AB992" i="1" s="1"/>
  <c r="AB993" i="1" a="1"/>
  <c r="AB993" i="1" s="1"/>
  <c r="AB994" i="1" a="1"/>
  <c r="AB994" i="1" s="1"/>
  <c r="AB995" i="1" a="1"/>
  <c r="AB995" i="1" s="1"/>
  <c r="AB996" i="1" a="1"/>
  <c r="AB996" i="1" s="1"/>
  <c r="AB997" i="1" a="1"/>
  <c r="AB997" i="1" s="1"/>
  <c r="AB998" i="1" a="1"/>
  <c r="AB998" i="1" s="1"/>
  <c r="AB999" i="1" a="1"/>
  <c r="AB999" i="1" s="1"/>
  <c r="AB1000" i="1" a="1"/>
  <c r="AB1000" i="1" s="1"/>
  <c r="AB1001" i="1" a="1"/>
  <c r="AB1001" i="1" s="1"/>
  <c r="AB1002" i="1" a="1"/>
  <c r="AB1002" i="1" s="1"/>
  <c r="AB1003" i="1" a="1"/>
  <c r="AB1003" i="1" s="1"/>
  <c r="AB1004" i="1" a="1"/>
  <c r="AB1004" i="1" s="1"/>
  <c r="AB1005" i="1" a="1"/>
  <c r="AB1005" i="1" s="1"/>
  <c r="AB1006" i="1" a="1"/>
  <c r="AB1006" i="1" s="1"/>
  <c r="AB1007" i="1" a="1"/>
  <c r="AB1007" i="1" s="1"/>
  <c r="AB1008" i="1" a="1"/>
  <c r="AB1008" i="1" s="1"/>
  <c r="AB1009" i="1" a="1"/>
  <c r="AB1009" i="1" s="1"/>
  <c r="AB1010" i="1" a="1"/>
  <c r="AB1010" i="1" s="1"/>
  <c r="AB1011" i="1" a="1"/>
  <c r="AB1011" i="1" s="1"/>
  <c r="AB1012" i="1" a="1"/>
  <c r="AB1012" i="1" s="1"/>
  <c r="AB1013" i="1" a="1"/>
  <c r="AB1013" i="1" s="1"/>
  <c r="AB1014" i="1" a="1"/>
  <c r="AB1014" i="1" s="1"/>
  <c r="AB1015" i="1" a="1"/>
  <c r="AB1015" i="1" s="1"/>
  <c r="AB1016" i="1" a="1"/>
  <c r="AB1016" i="1" s="1"/>
  <c r="AB1017" i="1" a="1"/>
  <c r="AB1017" i="1" s="1"/>
  <c r="AB1018" i="1" a="1"/>
  <c r="AB1018" i="1" s="1"/>
  <c r="AB1019" i="1" a="1"/>
  <c r="AB1019" i="1" s="1"/>
  <c r="AB1020" i="1" a="1"/>
  <c r="AB1020" i="1" s="1"/>
  <c r="AB1021" i="1" a="1"/>
  <c r="AB1021" i="1" s="1"/>
  <c r="AB1022" i="1" a="1"/>
  <c r="AB1022" i="1" s="1"/>
  <c r="AB1023" i="1" a="1"/>
  <c r="AB1023" i="1" s="1"/>
  <c r="AB1024" i="1" a="1"/>
  <c r="AB1024" i="1" s="1"/>
  <c r="AB1025" i="1" a="1"/>
  <c r="AB1025" i="1" s="1"/>
  <c r="AB1026" i="1" a="1"/>
  <c r="AB1026" i="1" s="1"/>
  <c r="AB1027" i="1" a="1"/>
  <c r="AB1027" i="1" s="1"/>
  <c r="AB1028" i="1" a="1"/>
  <c r="AB1028" i="1" s="1"/>
  <c r="AB1029" i="1" a="1"/>
  <c r="AB1029" i="1" s="1"/>
  <c r="AB1030" i="1" a="1"/>
  <c r="AB1030" i="1" s="1"/>
  <c r="AB1031" i="1" a="1"/>
  <c r="AB1031" i="1" s="1"/>
  <c r="AB1032" i="1" a="1"/>
  <c r="AB1032" i="1" s="1"/>
  <c r="AB1033" i="1" a="1"/>
  <c r="AB1033" i="1" s="1"/>
  <c r="AB1034" i="1" a="1"/>
  <c r="AB1034" i="1" s="1"/>
  <c r="AB1035" i="1" a="1"/>
  <c r="AB1035" i="1" s="1"/>
  <c r="AB1036" i="1" a="1"/>
  <c r="AB1036" i="1" s="1"/>
  <c r="AB1037" i="1" a="1"/>
  <c r="AB1037" i="1" s="1"/>
  <c r="AB1038" i="1" a="1"/>
  <c r="AB1038" i="1" s="1"/>
  <c r="AB1039" i="1" a="1"/>
  <c r="AB1039" i="1" s="1"/>
  <c r="AB1040" i="1" a="1"/>
  <c r="AB1040" i="1" s="1"/>
  <c r="AB1041" i="1" a="1"/>
  <c r="AB1041" i="1" s="1"/>
  <c r="AB1042" i="1" a="1"/>
  <c r="AB1042" i="1" s="1"/>
  <c r="AB1043" i="1" a="1"/>
  <c r="AB1043" i="1" s="1"/>
  <c r="AB1044" i="1" a="1"/>
  <c r="AB1044" i="1" s="1"/>
  <c r="AB1045" i="1" a="1"/>
  <c r="AB1045" i="1" s="1"/>
  <c r="AB1046" i="1" a="1"/>
  <c r="AB1046" i="1" s="1"/>
  <c r="AB1047" i="1" a="1"/>
  <c r="AB1047" i="1" s="1"/>
  <c r="AB1048" i="1" a="1"/>
  <c r="AB1048" i="1" s="1"/>
  <c r="AB1049" i="1" a="1"/>
  <c r="AB1049" i="1" s="1"/>
  <c r="AB1050" i="1" a="1"/>
  <c r="AB1050" i="1" s="1"/>
  <c r="AB1051" i="1" a="1"/>
  <c r="AB1051" i="1" s="1"/>
  <c r="AB1052" i="1" a="1"/>
  <c r="AB1052" i="1" s="1"/>
  <c r="AB1053" i="1" a="1"/>
  <c r="AB1053" i="1" s="1"/>
  <c r="AB1054" i="1" a="1"/>
  <c r="AB1054" i="1" s="1"/>
  <c r="AB1055" i="1" a="1"/>
  <c r="AB1055" i="1" s="1"/>
  <c r="AB1056" i="1" a="1"/>
  <c r="AB1056" i="1" s="1"/>
  <c r="AB1057" i="1" a="1"/>
  <c r="AB1057" i="1" s="1"/>
  <c r="AB1058" i="1" a="1"/>
  <c r="AB1058" i="1" s="1"/>
  <c r="AB1059" i="1" a="1"/>
  <c r="AB1059" i="1" s="1"/>
  <c r="AB1060" i="1" a="1"/>
  <c r="AB1060" i="1" s="1"/>
  <c r="AB1061" i="1" a="1"/>
  <c r="AB1061" i="1" s="1"/>
  <c r="AB1062" i="1" a="1"/>
  <c r="AB1062" i="1" s="1"/>
  <c r="AB1063" i="1" a="1"/>
  <c r="AB1063" i="1" s="1"/>
  <c r="AB1064" i="1" a="1"/>
  <c r="AB1064" i="1" s="1"/>
  <c r="AB1065" i="1" a="1"/>
  <c r="AB1065" i="1" s="1"/>
  <c r="AB1066" i="1" a="1"/>
  <c r="AB1066" i="1" s="1"/>
  <c r="AB1067" i="1" a="1"/>
  <c r="AB1067" i="1" s="1"/>
  <c r="AB1068" i="1" a="1"/>
  <c r="AB1068" i="1" s="1"/>
  <c r="AB1069" i="1" a="1"/>
  <c r="AB1069" i="1" s="1"/>
  <c r="AB1070" i="1" a="1"/>
  <c r="AB1070" i="1" s="1"/>
  <c r="AB1071" i="1" a="1"/>
  <c r="AB1071" i="1" s="1"/>
  <c r="AB1072" i="1" a="1"/>
  <c r="AB1072" i="1" s="1"/>
  <c r="AB1073" i="1" a="1"/>
  <c r="AB1073" i="1" s="1"/>
  <c r="AB1074" i="1" a="1"/>
  <c r="AB1074" i="1" s="1"/>
  <c r="AB1075" i="1" a="1"/>
  <c r="AB1075" i="1" s="1"/>
  <c r="AB1076" i="1" a="1"/>
  <c r="AB1076" i="1" s="1"/>
  <c r="AB1077" i="1" a="1"/>
  <c r="AB1077" i="1" s="1"/>
  <c r="AB1078" i="1" a="1"/>
  <c r="AB1078" i="1" s="1"/>
  <c r="AB1079" i="1" a="1"/>
  <c r="AB1079" i="1" s="1"/>
  <c r="AB1080" i="1" a="1"/>
  <c r="AB1080" i="1" s="1"/>
  <c r="AB1081" i="1" a="1"/>
  <c r="AB1081" i="1" s="1"/>
  <c r="AB1082" i="1" a="1"/>
  <c r="AB1082" i="1" s="1"/>
  <c r="AB1083" i="1" a="1"/>
  <c r="AB1083" i="1" s="1"/>
  <c r="AB1084" i="1" a="1"/>
  <c r="AB1084" i="1" s="1"/>
  <c r="AB1085" i="1" a="1"/>
  <c r="AB1085" i="1" s="1"/>
  <c r="AB1086" i="1" a="1"/>
  <c r="AB1086" i="1" s="1"/>
  <c r="AB1087" i="1" a="1"/>
  <c r="AB1087" i="1" s="1"/>
  <c r="AB1088" i="1" a="1"/>
  <c r="AB1088" i="1" s="1"/>
  <c r="AB1089" i="1" a="1"/>
  <c r="AB1089" i="1" s="1"/>
  <c r="AB1090" i="1" a="1"/>
  <c r="AB1090" i="1" s="1"/>
  <c r="AB1091" i="1" a="1"/>
  <c r="AB1091" i="1" s="1"/>
  <c r="AB1092" i="1" a="1"/>
  <c r="AB1092" i="1" s="1"/>
  <c r="AB1093" i="1" a="1"/>
  <c r="AB1093" i="1" s="1"/>
  <c r="AB1094" i="1" a="1"/>
  <c r="AB1094" i="1" s="1"/>
  <c r="AB1095" i="1" a="1"/>
  <c r="AB1095" i="1" s="1"/>
  <c r="AB1096" i="1" a="1"/>
  <c r="AB1096" i="1" s="1"/>
  <c r="AB1097" i="1" a="1"/>
  <c r="AB1097" i="1" s="1"/>
  <c r="AB1098" i="1" a="1"/>
  <c r="AB1098" i="1" s="1"/>
  <c r="AB1099" i="1" a="1"/>
  <c r="AB1099" i="1" s="1"/>
  <c r="AB1100" i="1" a="1"/>
  <c r="AB1100" i="1" s="1"/>
  <c r="AB1101" i="1" a="1"/>
  <c r="AB1101" i="1" s="1"/>
  <c r="AB1102" i="1" a="1"/>
  <c r="AB1102" i="1" s="1"/>
  <c r="AB1103" i="1" a="1"/>
  <c r="AB1103" i="1" s="1"/>
  <c r="AB1104" i="1" a="1"/>
  <c r="AB1104" i="1" s="1"/>
  <c r="AB1105" i="1" a="1"/>
  <c r="AB1105" i="1" s="1"/>
  <c r="AB1106" i="1" a="1"/>
  <c r="AB1106" i="1" s="1"/>
  <c r="AB1107" i="1" a="1"/>
  <c r="AB1107" i="1" s="1"/>
  <c r="AB1108" i="1" a="1"/>
  <c r="AB1108" i="1" s="1"/>
  <c r="AB1109" i="1" a="1"/>
  <c r="AB1109" i="1" s="1"/>
  <c r="AB1110" i="1" a="1"/>
  <c r="AB1110" i="1" s="1"/>
  <c r="AB1111" i="1" a="1"/>
  <c r="AB1111" i="1" s="1"/>
  <c r="AB1112" i="1" a="1"/>
  <c r="AB1112" i="1" s="1"/>
  <c r="AB1113" i="1" a="1"/>
  <c r="AB1113" i="1" s="1"/>
  <c r="AB1114" i="1" a="1"/>
  <c r="AB1114" i="1" s="1"/>
  <c r="AB1115" i="1" a="1"/>
  <c r="AB1115" i="1" s="1"/>
  <c r="AB1116" i="1" a="1"/>
  <c r="AB1116" i="1" s="1"/>
  <c r="AB1117" i="1" a="1"/>
  <c r="AB1117" i="1" s="1"/>
  <c r="AB1118" i="1" a="1"/>
  <c r="AB1118" i="1" s="1"/>
  <c r="AB1119" i="1" a="1"/>
  <c r="AB1119" i="1" s="1"/>
  <c r="AB1120" i="1" a="1"/>
  <c r="AB1120" i="1" s="1"/>
  <c r="AB1121" i="1" a="1"/>
  <c r="AB1121" i="1" s="1"/>
  <c r="AB1122" i="1" a="1"/>
  <c r="AB1122" i="1" s="1"/>
  <c r="AB1123" i="1" a="1"/>
  <c r="AB1123" i="1" s="1"/>
  <c r="AB1124" i="1" a="1"/>
  <c r="AB1124" i="1" s="1"/>
  <c r="AB1125" i="1" a="1"/>
  <c r="AB1125" i="1" s="1"/>
  <c r="AB1126" i="1" a="1"/>
  <c r="AB1126" i="1" s="1"/>
  <c r="AB1127" i="1" a="1"/>
  <c r="AB1127" i="1" s="1"/>
  <c r="AB1128" i="1" a="1"/>
  <c r="AB1128" i="1" s="1"/>
  <c r="AB1129" i="1" a="1"/>
  <c r="AB1129" i="1" s="1"/>
  <c r="AB1130" i="1" a="1"/>
  <c r="AB1130" i="1" s="1"/>
  <c r="AB1131" i="1" a="1"/>
  <c r="AB1131" i="1" s="1"/>
  <c r="AB1132" i="1" a="1"/>
  <c r="AB1132" i="1" s="1"/>
  <c r="AB1133" i="1" a="1"/>
  <c r="AB1133" i="1" s="1"/>
  <c r="AB1134" i="1" a="1"/>
  <c r="AB1134" i="1" s="1"/>
  <c r="AB1135" i="1" a="1"/>
  <c r="AB1135" i="1" s="1"/>
  <c r="AB1136" i="1" a="1"/>
  <c r="AB1136" i="1" s="1"/>
  <c r="AB1137" i="1" a="1"/>
  <c r="AB1137" i="1" s="1"/>
  <c r="AB1138" i="1" a="1"/>
  <c r="AB1138" i="1" s="1"/>
  <c r="AB1139" i="1" a="1"/>
  <c r="AB1139" i="1" s="1"/>
  <c r="AB1140" i="1" a="1"/>
  <c r="AB1140" i="1" s="1"/>
  <c r="AB1141" i="1" a="1"/>
  <c r="AB1141" i="1" s="1"/>
  <c r="AB1142" i="1" a="1"/>
  <c r="AB1142" i="1" s="1"/>
  <c r="AB1143" i="1" a="1"/>
  <c r="AB1143" i="1" s="1"/>
  <c r="AB1144" i="1" a="1"/>
  <c r="AB1144" i="1" s="1"/>
  <c r="AB1145" i="1" a="1"/>
  <c r="AB1145" i="1" s="1"/>
  <c r="AB1146" i="1" a="1"/>
  <c r="AB1146" i="1" s="1"/>
  <c r="AB1147" i="1" a="1"/>
  <c r="AB1147" i="1" s="1"/>
  <c r="AB1148" i="1" a="1"/>
  <c r="AB1148" i="1" s="1"/>
  <c r="AB1149" i="1" a="1"/>
  <c r="AB1149" i="1" s="1"/>
  <c r="AB1150" i="1" a="1"/>
  <c r="AB1150" i="1" s="1"/>
  <c r="AB1151" i="1" a="1"/>
  <c r="AB1151" i="1" s="1"/>
  <c r="AB1152" i="1" a="1"/>
  <c r="AB1152" i="1" s="1"/>
  <c r="AB1153" i="1" a="1"/>
  <c r="AB1153" i="1" s="1"/>
  <c r="AB1154" i="1" a="1"/>
  <c r="AB1154" i="1" s="1"/>
  <c r="AB1155" i="1" a="1"/>
  <c r="AB1155" i="1" s="1"/>
  <c r="AB1156" i="1" a="1"/>
  <c r="AB1156" i="1" s="1"/>
  <c r="AB1157" i="1" a="1"/>
  <c r="AB1157" i="1" s="1"/>
  <c r="AB1158" i="1" a="1"/>
  <c r="AB1158" i="1" s="1"/>
  <c r="AB1159" i="1" a="1"/>
  <c r="AB1159" i="1" s="1"/>
  <c r="AB1160" i="1" a="1"/>
  <c r="AB1160" i="1" s="1"/>
  <c r="AB1161" i="1" a="1"/>
  <c r="AB1161" i="1" s="1"/>
  <c r="AB1162" i="1" a="1"/>
  <c r="AB1162" i="1" s="1"/>
  <c r="AB1163" i="1" a="1"/>
  <c r="AB1163" i="1" s="1"/>
  <c r="AB1164" i="1" a="1"/>
  <c r="AB1164" i="1" s="1"/>
  <c r="AB1165" i="1" a="1"/>
  <c r="AB1165" i="1" s="1"/>
  <c r="AB1166" i="1" a="1"/>
  <c r="AB1166" i="1" s="1"/>
  <c r="AB1167" i="1" a="1"/>
  <c r="AB1167" i="1" s="1"/>
  <c r="AB1168" i="1" a="1"/>
  <c r="AB1168" i="1" s="1"/>
  <c r="AB1169" i="1" a="1"/>
  <c r="AB1169" i="1" s="1"/>
  <c r="AB1170" i="1" a="1"/>
  <c r="AB1170" i="1" s="1"/>
  <c r="AB1171" i="1" a="1"/>
  <c r="AB1171" i="1" s="1"/>
  <c r="AB1172" i="1" a="1"/>
  <c r="AB1172" i="1" s="1"/>
  <c r="AB1173" i="1" a="1"/>
  <c r="AB1173" i="1" s="1"/>
  <c r="AB1174" i="1" a="1"/>
  <c r="AB1174" i="1" s="1"/>
  <c r="AB1175" i="1" a="1"/>
  <c r="AB1175" i="1" s="1"/>
  <c r="AB1176" i="1" a="1"/>
  <c r="AB1176" i="1" s="1"/>
  <c r="AB1177" i="1" a="1"/>
  <c r="AB1177" i="1" s="1"/>
  <c r="AB1178" i="1" a="1"/>
  <c r="AB1178" i="1" s="1"/>
  <c r="AB1179" i="1" a="1"/>
  <c r="AB1179" i="1" s="1"/>
  <c r="AB1180" i="1" a="1"/>
  <c r="AB1180" i="1" s="1"/>
  <c r="AB1181" i="1" a="1"/>
  <c r="AB1181" i="1" s="1"/>
  <c r="AB1182" i="1" a="1"/>
  <c r="AB1182" i="1" s="1"/>
  <c r="AB1183" i="1" a="1"/>
  <c r="AB1183" i="1" s="1"/>
  <c r="AB1184" i="1" a="1"/>
  <c r="AB1184" i="1" s="1"/>
  <c r="AB1185" i="1" a="1"/>
  <c r="AB1185" i="1" s="1"/>
  <c r="AB1186" i="1" a="1"/>
  <c r="AB1186" i="1" s="1"/>
  <c r="AB1187" i="1" a="1"/>
  <c r="AB1187" i="1" s="1"/>
  <c r="AB1188" i="1" a="1"/>
  <c r="AB1188" i="1" s="1"/>
  <c r="AB1189" i="1" a="1"/>
  <c r="AB1189" i="1" s="1"/>
  <c r="AB1190" i="1" a="1"/>
  <c r="AB1190" i="1" s="1"/>
  <c r="AB1191" i="1" a="1"/>
  <c r="AB1191" i="1" s="1"/>
  <c r="AB1192" i="1" a="1"/>
  <c r="AB1192" i="1" s="1"/>
  <c r="AB1193" i="1" a="1"/>
  <c r="AB1193" i="1" s="1"/>
  <c r="AB1194" i="1" a="1"/>
  <c r="AB1194" i="1" s="1"/>
  <c r="AB1195" i="1" a="1"/>
  <c r="AB1195" i="1" s="1"/>
  <c r="AB1196" i="1" a="1"/>
  <c r="AB1196" i="1" s="1"/>
  <c r="AB1197" i="1" a="1"/>
  <c r="AB1197" i="1" s="1"/>
  <c r="AB1198" i="1" a="1"/>
  <c r="AB1198" i="1" s="1"/>
  <c r="AB1199" i="1" a="1"/>
  <c r="AB1199" i="1" s="1"/>
  <c r="AB1200" i="1" a="1"/>
  <c r="AB1200" i="1" s="1"/>
  <c r="AB1201" i="1" a="1"/>
  <c r="AB1201" i="1" s="1"/>
  <c r="AB1202" i="1" a="1"/>
  <c r="AB1202" i="1" s="1"/>
  <c r="AB1203" i="1" a="1"/>
  <c r="AB1203" i="1" s="1"/>
  <c r="AB1204" i="1" a="1"/>
  <c r="AB1204" i="1" s="1"/>
  <c r="AB1205" i="1" a="1"/>
  <c r="AB1205" i="1" s="1"/>
  <c r="AB1206" i="1" a="1"/>
  <c r="AB1206" i="1" s="1"/>
  <c r="AB1207" i="1" a="1"/>
  <c r="AB1207" i="1" s="1"/>
  <c r="AB1208" i="1" a="1"/>
  <c r="AB1208" i="1" s="1"/>
  <c r="AB1209" i="1" a="1"/>
  <c r="AB1209" i="1" s="1"/>
  <c r="AB1210" i="1" a="1"/>
  <c r="AB1210" i="1" s="1"/>
  <c r="AB1211" i="1" a="1"/>
  <c r="AB1211" i="1" s="1"/>
  <c r="AB1212" i="1" a="1"/>
  <c r="AB1212" i="1" s="1"/>
  <c r="AB1213" i="1" a="1"/>
  <c r="AB1213" i="1" s="1"/>
  <c r="AB1214" i="1" a="1"/>
  <c r="AB1214" i="1" s="1"/>
  <c r="AB1215" i="1" a="1"/>
  <c r="AB1215" i="1" s="1"/>
  <c r="AB1216" i="1" a="1"/>
  <c r="AB1216" i="1" s="1"/>
  <c r="AB1217" i="1" a="1"/>
  <c r="AB1217" i="1" s="1"/>
  <c r="AB1218" i="1" a="1"/>
  <c r="AB1218" i="1" s="1"/>
  <c r="AB1219" i="1" a="1"/>
  <c r="AB1219" i="1" s="1"/>
  <c r="AB1220" i="1" a="1"/>
  <c r="AB1220" i="1" s="1"/>
  <c r="AB1221" i="1" a="1"/>
  <c r="AB1221" i="1" s="1"/>
  <c r="AB1222" i="1" a="1"/>
  <c r="AB1222" i="1" s="1"/>
  <c r="AB1223" i="1" a="1"/>
  <c r="AB1223" i="1" s="1"/>
  <c r="AB1224" i="1" a="1"/>
  <c r="AB1224" i="1" s="1"/>
  <c r="AB1225" i="1" a="1"/>
  <c r="AB1225" i="1" s="1"/>
  <c r="AB1226" i="1" a="1"/>
  <c r="AB1226" i="1" s="1"/>
  <c r="AB1227" i="1" a="1"/>
  <c r="AB1227" i="1" s="1"/>
  <c r="AB1228" i="1" a="1"/>
  <c r="AB1228" i="1" s="1"/>
  <c r="AB1229" i="1" a="1"/>
  <c r="AB1229" i="1" s="1"/>
  <c r="AB1230" i="1" a="1"/>
  <c r="AB1230" i="1" s="1"/>
  <c r="AB1231" i="1" a="1"/>
  <c r="AB1231" i="1" s="1"/>
  <c r="AB1232" i="1" a="1"/>
  <c r="AB1232" i="1" s="1"/>
  <c r="AB1233" i="1" a="1"/>
  <c r="AB1233" i="1" s="1"/>
  <c r="AB1234" i="1" a="1"/>
  <c r="AB1234" i="1" s="1"/>
  <c r="AB1235" i="1" a="1"/>
  <c r="AB1235" i="1" s="1"/>
  <c r="AB1236" i="1" a="1"/>
  <c r="AB1236" i="1" s="1"/>
  <c r="AB1237" i="1" a="1"/>
  <c r="AB1237" i="1" s="1"/>
  <c r="AB1238" i="1" a="1"/>
  <c r="AB1238" i="1" s="1"/>
  <c r="AB1239" i="1" a="1"/>
  <c r="AB1239" i="1" s="1"/>
  <c r="AB1240" i="1" a="1"/>
  <c r="AB1240" i="1" s="1"/>
  <c r="AB1241" i="1" a="1"/>
  <c r="AB1241" i="1" s="1"/>
  <c r="AB1242" i="1" a="1"/>
  <c r="AB1242" i="1" s="1"/>
  <c r="AB1243" i="1" a="1"/>
  <c r="AB1243" i="1" s="1"/>
  <c r="AB1244" i="1" a="1"/>
  <c r="AB1244" i="1" s="1"/>
  <c r="AB1245" i="1" a="1"/>
  <c r="AB1245" i="1" s="1"/>
  <c r="AB1246" i="1" a="1"/>
  <c r="AB1246" i="1" s="1"/>
  <c r="AB1247" i="1" a="1"/>
  <c r="AB1247" i="1" s="1"/>
  <c r="AB1248" i="1" a="1"/>
  <c r="AB1248" i="1" s="1"/>
  <c r="AB1249" i="1" a="1"/>
  <c r="AB1249" i="1" s="1"/>
  <c r="AB1250" i="1" a="1"/>
  <c r="AB1250" i="1" s="1"/>
  <c r="AB1251" i="1" a="1"/>
  <c r="AB1251" i="1" s="1"/>
  <c r="AB1252" i="1" a="1"/>
  <c r="AB1252" i="1" s="1"/>
  <c r="AB1253" i="1" a="1"/>
  <c r="AB1253" i="1" s="1"/>
  <c r="AB1254" i="1" a="1"/>
  <c r="AB1254" i="1" s="1"/>
  <c r="AB1255" i="1" a="1"/>
  <c r="AB1255" i="1" s="1"/>
  <c r="AB1256" i="1" a="1"/>
  <c r="AB1256" i="1" s="1"/>
  <c r="AB1257" i="1" a="1"/>
  <c r="AB1257" i="1" s="1"/>
  <c r="AB1258" i="1" a="1"/>
  <c r="AB1258" i="1" s="1"/>
  <c r="AB1259" i="1" a="1"/>
  <c r="AB1259" i="1" s="1"/>
  <c r="AB1260" i="1" a="1"/>
  <c r="AB1260" i="1" s="1"/>
  <c r="AB1261" i="1" a="1"/>
  <c r="AB1261" i="1" s="1"/>
  <c r="AB1262" i="1" a="1"/>
  <c r="AB1262" i="1" s="1"/>
  <c r="AB1263" i="1" a="1"/>
  <c r="AB1263" i="1" s="1"/>
  <c r="AB1264" i="1" a="1"/>
  <c r="AB1264" i="1" s="1"/>
  <c r="AB1265" i="1" a="1"/>
  <c r="AB1265" i="1" s="1"/>
  <c r="AB1266" i="1" a="1"/>
  <c r="AB1266" i="1" s="1"/>
  <c r="AB1267" i="1" a="1"/>
  <c r="AB1267" i="1" s="1"/>
  <c r="AB1268" i="1" a="1"/>
  <c r="AB1268" i="1" s="1"/>
  <c r="AB1269" i="1" a="1"/>
  <c r="AB1269" i="1" s="1"/>
  <c r="AB1270" i="1" a="1"/>
  <c r="AB1270" i="1" s="1"/>
  <c r="AB1271" i="1" a="1"/>
  <c r="AB1271" i="1" s="1"/>
  <c r="AB1272" i="1" a="1"/>
  <c r="AB1272" i="1" s="1"/>
  <c r="AB1273" i="1" a="1"/>
  <c r="AB1273" i="1" s="1"/>
  <c r="AB1274" i="1" a="1"/>
  <c r="AB1274" i="1" s="1"/>
  <c r="AB1275" i="1" a="1"/>
  <c r="AB1275" i="1" s="1"/>
  <c r="AB1276" i="1" a="1"/>
  <c r="AB1276" i="1" s="1"/>
  <c r="AB1277" i="1" a="1"/>
  <c r="AB1277" i="1" s="1"/>
  <c r="AB1278" i="1" a="1"/>
  <c r="AB1278" i="1" s="1"/>
  <c r="AB1279" i="1" a="1"/>
  <c r="AB1279" i="1" s="1"/>
  <c r="AB1280" i="1" a="1"/>
  <c r="AB1280" i="1" s="1"/>
  <c r="AB1281" i="1" a="1"/>
  <c r="AB1281" i="1" s="1"/>
  <c r="AB1282" i="1" a="1"/>
  <c r="AB1282" i="1" s="1"/>
  <c r="AB1283" i="1" a="1"/>
  <c r="AB1283" i="1" s="1"/>
  <c r="AB1284" i="1" a="1"/>
  <c r="AB1284" i="1" s="1"/>
  <c r="AB1285" i="1" a="1"/>
  <c r="AB1285" i="1" s="1"/>
  <c r="AB1286" i="1" a="1"/>
  <c r="AB1286" i="1" s="1"/>
  <c r="AB1287" i="1" a="1"/>
  <c r="AB1287" i="1" s="1"/>
  <c r="AB1288" i="1" a="1"/>
  <c r="AB1288" i="1" s="1"/>
  <c r="AB1289" i="1" a="1"/>
  <c r="AB1289" i="1" s="1"/>
  <c r="AB1290" i="1" a="1"/>
  <c r="AB1290" i="1" s="1"/>
  <c r="AB1291" i="1" a="1"/>
  <c r="AB1291" i="1" s="1"/>
  <c r="AB1292" i="1" a="1"/>
  <c r="AB1292" i="1" s="1"/>
  <c r="AB1293" i="1" a="1"/>
  <c r="AB1293" i="1" s="1"/>
  <c r="AB1294" i="1" a="1"/>
  <c r="AB1294" i="1" s="1"/>
  <c r="AB1295" i="1" a="1"/>
  <c r="AB1295" i="1" s="1"/>
  <c r="AB1296" i="1" a="1"/>
  <c r="AB1296" i="1" s="1"/>
  <c r="AB1297" i="1" a="1"/>
  <c r="AB1297" i="1" s="1"/>
  <c r="AB1298" i="1" a="1"/>
  <c r="AB1298" i="1" s="1"/>
  <c r="AB1299" i="1" a="1"/>
  <c r="AB1299" i="1" s="1"/>
  <c r="AB1300" i="1" a="1"/>
  <c r="AB1300" i="1" s="1"/>
  <c r="AB1301" i="1" a="1"/>
  <c r="AB1301" i="1" s="1"/>
  <c r="AB1302" i="1" a="1"/>
  <c r="AB1302" i="1" s="1"/>
  <c r="AB1303" i="1" a="1"/>
  <c r="AB1303" i="1" s="1"/>
  <c r="AB1304" i="1" a="1"/>
  <c r="AB1304" i="1" s="1"/>
  <c r="AB1305" i="1" a="1"/>
  <c r="AB1305" i="1" s="1"/>
  <c r="AB1306" i="1" a="1"/>
  <c r="AB1306" i="1" s="1"/>
  <c r="AB1307" i="1" a="1"/>
  <c r="AB1307" i="1" s="1"/>
  <c r="AB1308" i="1" a="1"/>
  <c r="AB1308" i="1" s="1"/>
  <c r="AB1309" i="1" a="1"/>
  <c r="AB1309" i="1" s="1"/>
  <c r="AB1310" i="1" a="1"/>
  <c r="AB1310" i="1" s="1"/>
  <c r="AB1311" i="1" a="1"/>
  <c r="AB1311" i="1" s="1"/>
  <c r="AB1312" i="1" a="1"/>
  <c r="AB1312" i="1" s="1"/>
  <c r="AB1313" i="1" a="1"/>
  <c r="AB1313" i="1" s="1"/>
  <c r="AB1314" i="1" a="1"/>
  <c r="AB1314" i="1" s="1"/>
  <c r="AB1315" i="1" a="1"/>
  <c r="AB1315" i="1" s="1"/>
  <c r="AB1316" i="1" a="1"/>
  <c r="AB1316" i="1" s="1"/>
  <c r="AB1317" i="1" a="1"/>
  <c r="AB1317" i="1" s="1"/>
  <c r="AB1318" i="1" a="1"/>
  <c r="AB1318" i="1" s="1"/>
  <c r="AB1319" i="1" a="1"/>
  <c r="AB1319" i="1" s="1"/>
  <c r="AB1320" i="1" a="1"/>
  <c r="AB1320" i="1" s="1"/>
  <c r="AB1321" i="1" a="1"/>
  <c r="AB1321" i="1" s="1"/>
  <c r="AB1322" i="1" a="1"/>
  <c r="AB1322" i="1" s="1"/>
  <c r="AB1323" i="1" a="1"/>
  <c r="AB1323" i="1" s="1"/>
  <c r="AB1324" i="1" a="1"/>
  <c r="AB1324" i="1" s="1"/>
  <c r="AB1325" i="1" a="1"/>
  <c r="AB1325" i="1" s="1"/>
  <c r="AB1326" i="1" a="1"/>
  <c r="AB1326" i="1" s="1"/>
  <c r="AB1327" i="1" a="1"/>
  <c r="AB1327" i="1" s="1"/>
  <c r="AB1328" i="1" a="1"/>
  <c r="AB1328" i="1" s="1"/>
  <c r="AB1329" i="1" a="1"/>
  <c r="AB1329" i="1" s="1"/>
  <c r="AB1330" i="1" a="1"/>
  <c r="AB1330" i="1" s="1"/>
  <c r="AB1331" i="1" a="1"/>
  <c r="AB1331" i="1" s="1"/>
  <c r="AB1332" i="1" a="1"/>
  <c r="AB1332" i="1" s="1"/>
  <c r="AB1333" i="1" a="1"/>
  <c r="AB1333" i="1" s="1"/>
  <c r="AB1334" i="1" a="1"/>
  <c r="AB1334" i="1" s="1"/>
  <c r="AB1335" i="1" a="1"/>
  <c r="AB1335" i="1" s="1"/>
  <c r="AB1336" i="1" a="1"/>
  <c r="AB1336" i="1" s="1"/>
  <c r="AB1337" i="1" a="1"/>
  <c r="AB1337" i="1" s="1"/>
  <c r="AB1338" i="1" a="1"/>
  <c r="AB1338" i="1" s="1"/>
  <c r="AB1339" i="1" a="1"/>
  <c r="AB1339" i="1" s="1"/>
  <c r="AB1340" i="1" a="1"/>
  <c r="AB1340" i="1" s="1"/>
  <c r="AB1341" i="1" a="1"/>
  <c r="AB1341" i="1" s="1"/>
  <c r="AB1342" i="1" a="1"/>
  <c r="AB1342" i="1" s="1"/>
  <c r="AB1343" i="1" a="1"/>
  <c r="AB1343" i="1" s="1"/>
  <c r="AB1344" i="1" a="1"/>
  <c r="AB1344" i="1" s="1"/>
  <c r="AB1345" i="1" a="1"/>
  <c r="AB1345" i="1" s="1"/>
  <c r="AB1346" i="1" a="1"/>
  <c r="AB1346" i="1" s="1"/>
  <c r="AB1347" i="1" a="1"/>
  <c r="AB1347" i="1" s="1"/>
  <c r="AB1348" i="1" a="1"/>
  <c r="AB1348" i="1" s="1"/>
  <c r="AB1349" i="1" a="1"/>
  <c r="AB1349" i="1" s="1"/>
  <c r="AB1350" i="1" a="1"/>
  <c r="AB1350" i="1" s="1"/>
  <c r="AB1351" i="1" a="1"/>
  <c r="AB1351" i="1" s="1"/>
  <c r="AB1352" i="1" a="1"/>
  <c r="AB1352" i="1" s="1"/>
  <c r="AB1353" i="1" a="1"/>
  <c r="AB1353" i="1" s="1"/>
  <c r="AB1354" i="1" a="1"/>
  <c r="AB1354" i="1" s="1"/>
  <c r="AB1355" i="1" a="1"/>
  <c r="AB1355" i="1" s="1"/>
  <c r="AB1356" i="1" a="1"/>
  <c r="AB1356" i="1" s="1"/>
  <c r="AB1357" i="1" a="1"/>
  <c r="AB1357" i="1" s="1"/>
  <c r="AB1358" i="1" a="1"/>
  <c r="AB1358" i="1" s="1"/>
  <c r="AB1359" i="1" a="1"/>
  <c r="AB1359" i="1" s="1"/>
  <c r="AB1360" i="1" a="1"/>
  <c r="AB1360" i="1" s="1"/>
  <c r="AB1361" i="1" a="1"/>
  <c r="AB1361" i="1" s="1"/>
  <c r="AB1362" i="1" a="1"/>
  <c r="AB1362" i="1" s="1"/>
  <c r="AB1363" i="1" a="1"/>
  <c r="AB1363" i="1" s="1"/>
  <c r="AB2" i="1" a="1"/>
  <c r="AB2" i="1" s="1"/>
  <c r="P5" i="4"/>
  <c r="P6" i="4"/>
  <c r="O6" i="4"/>
  <c r="N6" i="4"/>
  <c r="E1353" i="8" l="1"/>
  <c r="E1318" i="8"/>
  <c r="E1255" i="8"/>
  <c r="E1143" i="8"/>
  <c r="E1015" i="8"/>
  <c r="E855" i="8"/>
  <c r="E727" i="8"/>
  <c r="E1344" i="8"/>
  <c r="E1299" i="8"/>
  <c r="E1231" i="8"/>
  <c r="E1174" i="8"/>
  <c r="E1110" i="8"/>
  <c r="E1014" i="8"/>
  <c r="E950" i="8"/>
  <c r="E886" i="8"/>
  <c r="E822" i="8"/>
  <c r="E758" i="8"/>
  <c r="E694" i="8"/>
  <c r="E1359" i="8"/>
  <c r="E1351" i="8"/>
  <c r="E1343" i="8"/>
  <c r="E1334" i="8"/>
  <c r="E1325" i="8"/>
  <c r="E1316" i="8"/>
  <c r="E1307" i="8"/>
  <c r="E1296" i="8"/>
  <c r="E1286" i="8"/>
  <c r="E1270" i="8"/>
  <c r="E1253" i="8"/>
  <c r="E1230" i="8"/>
  <c r="E1199" i="8"/>
  <c r="E1167" i="8"/>
  <c r="E1135" i="8"/>
  <c r="E1103" i="8"/>
  <c r="E1071" i="8"/>
  <c r="E1039" i="8"/>
  <c r="E1007" i="8"/>
  <c r="E975" i="8"/>
  <c r="E943" i="8"/>
  <c r="E911" i="8"/>
  <c r="E879" i="8"/>
  <c r="E847" i="8"/>
  <c r="E815" i="8"/>
  <c r="E783" i="8"/>
  <c r="E751" i="8"/>
  <c r="E719" i="8"/>
  <c r="E10" i="8"/>
  <c r="E18" i="8"/>
  <c r="E26" i="8"/>
  <c r="E34" i="8"/>
  <c r="E42" i="8"/>
  <c r="E50" i="8"/>
  <c r="E58" i="8"/>
  <c r="E66" i="8"/>
  <c r="E74" i="8"/>
  <c r="E82" i="8"/>
  <c r="E90" i="8"/>
  <c r="E98" i="8"/>
  <c r="E106" i="8"/>
  <c r="E114" i="8"/>
  <c r="E122" i="8"/>
  <c r="E130" i="8"/>
  <c r="E138" i="8"/>
  <c r="E146" i="8"/>
  <c r="E154" i="8"/>
  <c r="E162" i="8"/>
  <c r="E170" i="8"/>
  <c r="E178" i="8"/>
  <c r="E186" i="8"/>
  <c r="E194" i="8"/>
  <c r="E202" i="8"/>
  <c r="E210" i="8"/>
  <c r="E218" i="8"/>
  <c r="E226" i="8"/>
  <c r="E234" i="8"/>
  <c r="E242" i="8"/>
  <c r="E250" i="8"/>
  <c r="E258" i="8"/>
  <c r="E266" i="8"/>
  <c r="E274" i="8"/>
  <c r="E282" i="8"/>
  <c r="E290" i="8"/>
  <c r="E298" i="8"/>
  <c r="E306" i="8"/>
  <c r="E314" i="8"/>
  <c r="E322" i="8"/>
  <c r="E330" i="8"/>
  <c r="E338" i="8"/>
  <c r="E346" i="8"/>
  <c r="E354" i="8"/>
  <c r="E362" i="8"/>
  <c r="E370" i="8"/>
  <c r="E378" i="8"/>
  <c r="E386" i="8"/>
  <c r="E394" i="8"/>
  <c r="E402" i="8"/>
  <c r="E410" i="8"/>
  <c r="E418" i="8"/>
  <c r="E426" i="8"/>
  <c r="E434" i="8"/>
  <c r="E442" i="8"/>
  <c r="E450" i="8"/>
  <c r="E458" i="8"/>
  <c r="E466" i="8"/>
  <c r="E474" i="8"/>
  <c r="E482" i="8"/>
  <c r="E490" i="8"/>
  <c r="E498" i="8"/>
  <c r="E506" i="8"/>
  <c r="E514" i="8"/>
  <c r="E522" i="8"/>
  <c r="E530" i="8"/>
  <c r="E538" i="8"/>
  <c r="E546" i="8"/>
  <c r="E554" i="8"/>
  <c r="E562" i="8"/>
  <c r="E570" i="8"/>
  <c r="E578" i="8"/>
  <c r="E586" i="8"/>
  <c r="E594" i="8"/>
  <c r="E602" i="8"/>
  <c r="E610" i="8"/>
  <c r="E618" i="8"/>
  <c r="E626" i="8"/>
  <c r="E634" i="8"/>
  <c r="E642" i="8"/>
  <c r="E650" i="8"/>
  <c r="E658" i="8"/>
  <c r="E3" i="8"/>
  <c r="E11" i="8"/>
  <c r="E19" i="8"/>
  <c r="E27" i="8"/>
  <c r="E35" i="8"/>
  <c r="E43" i="8"/>
  <c r="E51" i="8"/>
  <c r="E59" i="8"/>
  <c r="E67" i="8"/>
  <c r="E75" i="8"/>
  <c r="E83" i="8"/>
  <c r="E91" i="8"/>
  <c r="E99" i="8"/>
  <c r="E107" i="8"/>
  <c r="E115" i="8"/>
  <c r="E123" i="8"/>
  <c r="E131" i="8"/>
  <c r="E139" i="8"/>
  <c r="E147" i="8"/>
  <c r="E155" i="8"/>
  <c r="E163" i="8"/>
  <c r="E171" i="8"/>
  <c r="E179" i="8"/>
  <c r="E187" i="8"/>
  <c r="E195" i="8"/>
  <c r="E203" i="8"/>
  <c r="E211" i="8"/>
  <c r="E219" i="8"/>
  <c r="E227" i="8"/>
  <c r="E235" i="8"/>
  <c r="E243" i="8"/>
  <c r="E251" i="8"/>
  <c r="E259" i="8"/>
  <c r="E267" i="8"/>
  <c r="E275" i="8"/>
  <c r="E283" i="8"/>
  <c r="E291" i="8"/>
  <c r="E299" i="8"/>
  <c r="E307" i="8"/>
  <c r="E315" i="8"/>
  <c r="E323" i="8"/>
  <c r="E331" i="8"/>
  <c r="E339" i="8"/>
  <c r="E347" i="8"/>
  <c r="E355" i="8"/>
  <c r="E363" i="8"/>
  <c r="E371" i="8"/>
  <c r="E379" i="8"/>
  <c r="E387" i="8"/>
  <c r="E395" i="8"/>
  <c r="E403" i="8"/>
  <c r="E411" i="8"/>
  <c r="E419" i="8"/>
  <c r="E427" i="8"/>
  <c r="E435" i="8"/>
  <c r="E443" i="8"/>
  <c r="E451" i="8"/>
  <c r="E459" i="8"/>
  <c r="E467" i="8"/>
  <c r="E475" i="8"/>
  <c r="E483" i="8"/>
  <c r="E491" i="8"/>
  <c r="E499" i="8"/>
  <c r="E507" i="8"/>
  <c r="E515" i="8"/>
  <c r="E523" i="8"/>
  <c r="E531" i="8"/>
  <c r="E539" i="8"/>
  <c r="E547" i="8"/>
  <c r="E555" i="8"/>
  <c r="E563" i="8"/>
  <c r="E571" i="8"/>
  <c r="E579" i="8"/>
  <c r="E587" i="8"/>
  <c r="E595" i="8"/>
  <c r="E603" i="8"/>
  <c r="E611" i="8"/>
  <c r="E619" i="8"/>
  <c r="E627" i="8"/>
  <c r="E635" i="8"/>
  <c r="E643" i="8"/>
  <c r="E651" i="8"/>
  <c r="E659" i="8"/>
  <c r="E667" i="8"/>
  <c r="E675" i="8"/>
  <c r="E4" i="8"/>
  <c r="E12" i="8"/>
  <c r="E20" i="8"/>
  <c r="E28" i="8"/>
  <c r="E36" i="8"/>
  <c r="E44" i="8"/>
  <c r="E52" i="8"/>
  <c r="E60" i="8"/>
  <c r="E68" i="8"/>
  <c r="E76" i="8"/>
  <c r="E84" i="8"/>
  <c r="E92" i="8"/>
  <c r="E100" i="8"/>
  <c r="E108" i="8"/>
  <c r="E116" i="8"/>
  <c r="E124" i="8"/>
  <c r="E132" i="8"/>
  <c r="E140" i="8"/>
  <c r="E148" i="8"/>
  <c r="E156" i="8"/>
  <c r="E164" i="8"/>
  <c r="E172" i="8"/>
  <c r="E180" i="8"/>
  <c r="E188" i="8"/>
  <c r="E196" i="8"/>
  <c r="E204" i="8"/>
  <c r="E212" i="8"/>
  <c r="E220" i="8"/>
  <c r="E228" i="8"/>
  <c r="E236" i="8"/>
  <c r="E244" i="8"/>
  <c r="E252" i="8"/>
  <c r="E260" i="8"/>
  <c r="E268" i="8"/>
  <c r="E276" i="8"/>
  <c r="E284" i="8"/>
  <c r="E292" i="8"/>
  <c r="E300" i="8"/>
  <c r="E308" i="8"/>
  <c r="E316" i="8"/>
  <c r="E324" i="8"/>
  <c r="E332" i="8"/>
  <c r="E340" i="8"/>
  <c r="E348" i="8"/>
  <c r="E356" i="8"/>
  <c r="E364" i="8"/>
  <c r="E372" i="8"/>
  <c r="E380" i="8"/>
  <c r="E388" i="8"/>
  <c r="E396" i="8"/>
  <c r="E404" i="8"/>
  <c r="E412" i="8"/>
  <c r="E420" i="8"/>
  <c r="E428" i="8"/>
  <c r="E436" i="8"/>
  <c r="E444" i="8"/>
  <c r="E452" i="8"/>
  <c r="E460" i="8"/>
  <c r="E468" i="8"/>
  <c r="E476" i="8"/>
  <c r="E484" i="8"/>
  <c r="E492" i="8"/>
  <c r="E500" i="8"/>
  <c r="E508" i="8"/>
  <c r="E516" i="8"/>
  <c r="E524" i="8"/>
  <c r="E532" i="8"/>
  <c r="E540" i="8"/>
  <c r="E548" i="8"/>
  <c r="E556" i="8"/>
  <c r="E564" i="8"/>
  <c r="E572" i="8"/>
  <c r="E580" i="8"/>
  <c r="E588" i="8"/>
  <c r="E596" i="8"/>
  <c r="E604" i="8"/>
  <c r="E612" i="8"/>
  <c r="E620" i="8"/>
  <c r="E628" i="8"/>
  <c r="E636" i="8"/>
  <c r="E644" i="8"/>
  <c r="E5" i="8"/>
  <c r="E13" i="8"/>
  <c r="E21" i="8"/>
  <c r="E29" i="8"/>
  <c r="E37" i="8"/>
  <c r="E45" i="8"/>
  <c r="E53" i="8"/>
  <c r="E61" i="8"/>
  <c r="E69" i="8"/>
  <c r="E77" i="8"/>
  <c r="E85" i="8"/>
  <c r="E93" i="8"/>
  <c r="E101" i="8"/>
  <c r="E109" i="8"/>
  <c r="E117" i="8"/>
  <c r="E125" i="8"/>
  <c r="E133" i="8"/>
  <c r="E141" i="8"/>
  <c r="E149" i="8"/>
  <c r="E157" i="8"/>
  <c r="E165" i="8"/>
  <c r="E173" i="8"/>
  <c r="E181" i="8"/>
  <c r="E189" i="8"/>
  <c r="E197" i="8"/>
  <c r="E205" i="8"/>
  <c r="E213" i="8"/>
  <c r="E221" i="8"/>
  <c r="E229" i="8"/>
  <c r="E237" i="8"/>
  <c r="E245" i="8"/>
  <c r="E253" i="8"/>
  <c r="E261" i="8"/>
  <c r="E269" i="8"/>
  <c r="E277" i="8"/>
  <c r="E285" i="8"/>
  <c r="E293" i="8"/>
  <c r="E301" i="8"/>
  <c r="E309" i="8"/>
  <c r="E317" i="8"/>
  <c r="E325" i="8"/>
  <c r="E333" i="8"/>
  <c r="E341" i="8"/>
  <c r="E349" i="8"/>
  <c r="E357" i="8"/>
  <c r="E365" i="8"/>
  <c r="E373" i="8"/>
  <c r="E381" i="8"/>
  <c r="E389" i="8"/>
  <c r="E397" i="8"/>
  <c r="E405" i="8"/>
  <c r="E413" i="8"/>
  <c r="E421" i="8"/>
  <c r="E429" i="8"/>
  <c r="E437" i="8"/>
  <c r="E445" i="8"/>
  <c r="E453" i="8"/>
  <c r="E461" i="8"/>
  <c r="E469" i="8"/>
  <c r="E477" i="8"/>
  <c r="E485" i="8"/>
  <c r="E493" i="8"/>
  <c r="E501" i="8"/>
  <c r="E509" i="8"/>
  <c r="E517" i="8"/>
  <c r="E525" i="8"/>
  <c r="E533" i="8"/>
  <c r="E541" i="8"/>
  <c r="E549" i="8"/>
  <c r="E557" i="8"/>
  <c r="E565" i="8"/>
  <c r="E573" i="8"/>
  <c r="E581" i="8"/>
  <c r="E589" i="8"/>
  <c r="E597" i="8"/>
  <c r="E605" i="8"/>
  <c r="E613" i="8"/>
  <c r="E621" i="8"/>
  <c r="E629" i="8"/>
  <c r="E637" i="8"/>
  <c r="E645" i="8"/>
  <c r="E6" i="8"/>
  <c r="E14" i="8"/>
  <c r="E22" i="8"/>
  <c r="E30" i="8"/>
  <c r="E38" i="8"/>
  <c r="E46" i="8"/>
  <c r="E54" i="8"/>
  <c r="E62" i="8"/>
  <c r="E70" i="8"/>
  <c r="E78" i="8"/>
  <c r="E86" i="8"/>
  <c r="E94" i="8"/>
  <c r="E102" i="8"/>
  <c r="E110" i="8"/>
  <c r="E118" i="8"/>
  <c r="E126" i="8"/>
  <c r="E134" i="8"/>
  <c r="E142" i="8"/>
  <c r="E150" i="8"/>
  <c r="E158" i="8"/>
  <c r="E166" i="8"/>
  <c r="E174" i="8"/>
  <c r="E182" i="8"/>
  <c r="E190" i="8"/>
  <c r="E198" i="8"/>
  <c r="E206" i="8"/>
  <c r="E214" i="8"/>
  <c r="E222" i="8"/>
  <c r="E230" i="8"/>
  <c r="E238" i="8"/>
  <c r="E246" i="8"/>
  <c r="E254" i="8"/>
  <c r="E262" i="8"/>
  <c r="E270" i="8"/>
  <c r="E278" i="8"/>
  <c r="E286" i="8"/>
  <c r="E294" i="8"/>
  <c r="E302" i="8"/>
  <c r="E310" i="8"/>
  <c r="E318" i="8"/>
  <c r="E326" i="8"/>
  <c r="E334" i="8"/>
  <c r="E342" i="8"/>
  <c r="E350" i="8"/>
  <c r="E358" i="8"/>
  <c r="E366" i="8"/>
  <c r="E374" i="8"/>
  <c r="E382" i="8"/>
  <c r="E390" i="8"/>
  <c r="E398" i="8"/>
  <c r="E406" i="8"/>
  <c r="E414" i="8"/>
  <c r="E422" i="8"/>
  <c r="E430" i="8"/>
  <c r="E438" i="8"/>
  <c r="E446" i="8"/>
  <c r="E454" i="8"/>
  <c r="E462" i="8"/>
  <c r="E470" i="8"/>
  <c r="E478" i="8"/>
  <c r="E486" i="8"/>
  <c r="E494" i="8"/>
  <c r="E502" i="8"/>
  <c r="E510" i="8"/>
  <c r="E518" i="8"/>
  <c r="E526" i="8"/>
  <c r="E534" i="8"/>
  <c r="E542" i="8"/>
  <c r="E550" i="8"/>
  <c r="E558" i="8"/>
  <c r="E566" i="8"/>
  <c r="E574" i="8"/>
  <c r="E582" i="8"/>
  <c r="E590" i="8"/>
  <c r="E598" i="8"/>
  <c r="E606" i="8"/>
  <c r="E614" i="8"/>
  <c r="E622" i="8"/>
  <c r="E630" i="8"/>
  <c r="E638" i="8"/>
  <c r="E646" i="8"/>
  <c r="E654" i="8"/>
  <c r="E662" i="8"/>
  <c r="E670" i="8"/>
  <c r="E7" i="8"/>
  <c r="E15" i="8"/>
  <c r="E23" i="8"/>
  <c r="E31" i="8"/>
  <c r="E39" i="8"/>
  <c r="E47" i="8"/>
  <c r="E55" i="8"/>
  <c r="E63" i="8"/>
  <c r="E71" i="8"/>
  <c r="E79" i="8"/>
  <c r="E87" i="8"/>
  <c r="E95" i="8"/>
  <c r="E103" i="8"/>
  <c r="E111" i="8"/>
  <c r="E119" i="8"/>
  <c r="E127" i="8"/>
  <c r="E135" i="8"/>
  <c r="E143" i="8"/>
  <c r="E151" i="8"/>
  <c r="E159" i="8"/>
  <c r="E167" i="8"/>
  <c r="E175" i="8"/>
  <c r="E183" i="8"/>
  <c r="E191" i="8"/>
  <c r="E199" i="8"/>
  <c r="E207" i="8"/>
  <c r="E215" i="8"/>
  <c r="E223" i="8"/>
  <c r="E231" i="8"/>
  <c r="E239" i="8"/>
  <c r="E247" i="8"/>
  <c r="E255" i="8"/>
  <c r="E263" i="8"/>
  <c r="E271" i="8"/>
  <c r="E279" i="8"/>
  <c r="E287" i="8"/>
  <c r="E295" i="8"/>
  <c r="E303" i="8"/>
  <c r="E311" i="8"/>
  <c r="E319" i="8"/>
  <c r="E327" i="8"/>
  <c r="E335" i="8"/>
  <c r="E343" i="8"/>
  <c r="E351" i="8"/>
  <c r="E359" i="8"/>
  <c r="E367" i="8"/>
  <c r="E375" i="8"/>
  <c r="E383" i="8"/>
  <c r="E391" i="8"/>
  <c r="E399" i="8"/>
  <c r="E407" i="8"/>
  <c r="E415" i="8"/>
  <c r="E423" i="8"/>
  <c r="E431" i="8"/>
  <c r="E439" i="8"/>
  <c r="E447" i="8"/>
  <c r="E455" i="8"/>
  <c r="E463" i="8"/>
  <c r="E471" i="8"/>
  <c r="E479" i="8"/>
  <c r="E487" i="8"/>
  <c r="E495" i="8"/>
  <c r="E503" i="8"/>
  <c r="E511" i="8"/>
  <c r="E519" i="8"/>
  <c r="E527" i="8"/>
  <c r="E535" i="8"/>
  <c r="E543" i="8"/>
  <c r="E551" i="8"/>
  <c r="E559" i="8"/>
  <c r="E567" i="8"/>
  <c r="E575" i="8"/>
  <c r="E583" i="8"/>
  <c r="E591" i="8"/>
  <c r="E599" i="8"/>
  <c r="E607" i="8"/>
  <c r="E615" i="8"/>
  <c r="E623" i="8"/>
  <c r="E631" i="8"/>
  <c r="E639" i="8"/>
  <c r="E647" i="8"/>
  <c r="E655" i="8"/>
  <c r="E663" i="8"/>
  <c r="E8" i="8"/>
  <c r="E16" i="8"/>
  <c r="E24" i="8"/>
  <c r="E32" i="8"/>
  <c r="E40" i="8"/>
  <c r="E48" i="8"/>
  <c r="E56" i="8"/>
  <c r="E64" i="8"/>
  <c r="E72" i="8"/>
  <c r="E80" i="8"/>
  <c r="E88" i="8"/>
  <c r="E96" i="8"/>
  <c r="E104" i="8"/>
  <c r="E112" i="8"/>
  <c r="E120" i="8"/>
  <c r="E128" i="8"/>
  <c r="E136" i="8"/>
  <c r="E144" i="8"/>
  <c r="E152" i="8"/>
  <c r="E160" i="8"/>
  <c r="E168" i="8"/>
  <c r="E176" i="8"/>
  <c r="E184" i="8"/>
  <c r="E192" i="8"/>
  <c r="E200" i="8"/>
  <c r="E208" i="8"/>
  <c r="E216" i="8"/>
  <c r="E224" i="8"/>
  <c r="E232" i="8"/>
  <c r="E240" i="8"/>
  <c r="E248" i="8"/>
  <c r="E256" i="8"/>
  <c r="E264" i="8"/>
  <c r="E272" i="8"/>
  <c r="E280" i="8"/>
  <c r="E288" i="8"/>
  <c r="E296" i="8"/>
  <c r="E304" i="8"/>
  <c r="E312" i="8"/>
  <c r="E320" i="8"/>
  <c r="E328" i="8"/>
  <c r="E336" i="8"/>
  <c r="E344" i="8"/>
  <c r="E352" i="8"/>
  <c r="E360" i="8"/>
  <c r="E368" i="8"/>
  <c r="E376" i="8"/>
  <c r="E384" i="8"/>
  <c r="E392" i="8"/>
  <c r="E400" i="8"/>
  <c r="E408" i="8"/>
  <c r="E416" i="8"/>
  <c r="E424" i="8"/>
  <c r="E432" i="8"/>
  <c r="E440" i="8"/>
  <c r="E448" i="8"/>
  <c r="E456" i="8"/>
  <c r="E464" i="8"/>
  <c r="E472" i="8"/>
  <c r="E480" i="8"/>
  <c r="E488" i="8"/>
  <c r="E496" i="8"/>
  <c r="E504" i="8"/>
  <c r="E512" i="8"/>
  <c r="E520" i="8"/>
  <c r="E528" i="8"/>
  <c r="E536" i="8"/>
  <c r="E544" i="8"/>
  <c r="E552" i="8"/>
  <c r="E560" i="8"/>
  <c r="E568" i="8"/>
  <c r="E576" i="8"/>
  <c r="E584" i="8"/>
  <c r="E592" i="8"/>
  <c r="E600" i="8"/>
  <c r="E608" i="8"/>
  <c r="E616" i="8"/>
  <c r="E624" i="8"/>
  <c r="E632" i="8"/>
  <c r="E640" i="8"/>
  <c r="E648" i="8"/>
  <c r="E9" i="8"/>
  <c r="E17" i="8"/>
  <c r="E25" i="8"/>
  <c r="E33" i="8"/>
  <c r="E41" i="8"/>
  <c r="E49" i="8"/>
  <c r="E57" i="8"/>
  <c r="E65" i="8"/>
  <c r="E73" i="8"/>
  <c r="E81" i="8"/>
  <c r="E89" i="8"/>
  <c r="E97" i="8"/>
  <c r="E105" i="8"/>
  <c r="E113" i="8"/>
  <c r="E121" i="8"/>
  <c r="E129" i="8"/>
  <c r="E137" i="8"/>
  <c r="E145" i="8"/>
  <c r="E153" i="8"/>
  <c r="E161" i="8"/>
  <c r="E169" i="8"/>
  <c r="E177" i="8"/>
  <c r="E185" i="8"/>
  <c r="E193" i="8"/>
  <c r="E201" i="8"/>
  <c r="E209" i="8"/>
  <c r="E217" i="8"/>
  <c r="E225" i="8"/>
  <c r="E233" i="8"/>
  <c r="E241" i="8"/>
  <c r="E249" i="8"/>
  <c r="E257" i="8"/>
  <c r="E265" i="8"/>
  <c r="E273" i="8"/>
  <c r="E281" i="8"/>
  <c r="E289" i="8"/>
  <c r="E297" i="8"/>
  <c r="E305" i="8"/>
  <c r="E313" i="8"/>
  <c r="E321" i="8"/>
  <c r="E329" i="8"/>
  <c r="E337" i="8"/>
  <c r="E345" i="8"/>
  <c r="E353" i="8"/>
  <c r="E361" i="8"/>
  <c r="E369" i="8"/>
  <c r="E377" i="8"/>
  <c r="E385" i="8"/>
  <c r="E393" i="8"/>
  <c r="E401" i="8"/>
  <c r="E409" i="8"/>
  <c r="E417" i="8"/>
  <c r="E425" i="8"/>
  <c r="E433" i="8"/>
  <c r="E441" i="8"/>
  <c r="E449" i="8"/>
  <c r="E457" i="8"/>
  <c r="E465" i="8"/>
  <c r="E473" i="8"/>
  <c r="E481" i="8"/>
  <c r="E489" i="8"/>
  <c r="E497" i="8"/>
  <c r="E505" i="8"/>
  <c r="E513" i="8"/>
  <c r="E521" i="8"/>
  <c r="E529" i="8"/>
  <c r="E537" i="8"/>
  <c r="E545" i="8"/>
  <c r="E553" i="8"/>
  <c r="E561" i="8"/>
  <c r="E569" i="8"/>
  <c r="E577" i="8"/>
  <c r="E585" i="8"/>
  <c r="E593" i="8"/>
  <c r="E601" i="8"/>
  <c r="E609" i="8"/>
  <c r="E617" i="8"/>
  <c r="E625" i="8"/>
  <c r="E633" i="8"/>
  <c r="E641" i="8"/>
  <c r="E649" i="8"/>
  <c r="E657" i="8"/>
  <c r="E665" i="8"/>
  <c r="E673" i="8"/>
  <c r="E652" i="8"/>
  <c r="E669" i="8"/>
  <c r="E680" i="8"/>
  <c r="E688" i="8"/>
  <c r="E696" i="8"/>
  <c r="E704" i="8"/>
  <c r="E712" i="8"/>
  <c r="E720" i="8"/>
  <c r="E728" i="8"/>
  <c r="E736" i="8"/>
  <c r="E744" i="8"/>
  <c r="E752" i="8"/>
  <c r="E760" i="8"/>
  <c r="E768" i="8"/>
  <c r="E776" i="8"/>
  <c r="E784" i="8"/>
  <c r="E792" i="8"/>
  <c r="E800" i="8"/>
  <c r="E808" i="8"/>
  <c r="E816" i="8"/>
  <c r="E824" i="8"/>
  <c r="E832" i="8"/>
  <c r="E840" i="8"/>
  <c r="E848" i="8"/>
  <c r="E856" i="8"/>
  <c r="E864" i="8"/>
  <c r="E872" i="8"/>
  <c r="E880" i="8"/>
  <c r="E888" i="8"/>
  <c r="E896" i="8"/>
  <c r="E904" i="8"/>
  <c r="E912" i="8"/>
  <c r="E920" i="8"/>
  <c r="E928" i="8"/>
  <c r="E936" i="8"/>
  <c r="E944" i="8"/>
  <c r="E952" i="8"/>
  <c r="E960" i="8"/>
  <c r="E968" i="8"/>
  <c r="E976" i="8"/>
  <c r="E984" i="8"/>
  <c r="E992" i="8"/>
  <c r="E1000" i="8"/>
  <c r="E1008" i="8"/>
  <c r="E1016" i="8"/>
  <c r="E1024" i="8"/>
  <c r="E1032" i="8"/>
  <c r="E1040" i="8"/>
  <c r="E1048" i="8"/>
  <c r="E1056" i="8"/>
  <c r="E1064" i="8"/>
  <c r="E1072" i="8"/>
  <c r="E1080" i="8"/>
  <c r="E1088" i="8"/>
  <c r="E1096" i="8"/>
  <c r="E1104" i="8"/>
  <c r="E1112" i="8"/>
  <c r="E1120" i="8"/>
  <c r="E1128" i="8"/>
  <c r="E1136" i="8"/>
  <c r="E1144" i="8"/>
  <c r="E1152" i="8"/>
  <c r="E1160" i="8"/>
  <c r="E1168" i="8"/>
  <c r="E1176" i="8"/>
  <c r="E1184" i="8"/>
  <c r="E1192" i="8"/>
  <c r="E1200" i="8"/>
  <c r="E1208" i="8"/>
  <c r="E1216" i="8"/>
  <c r="E1224" i="8"/>
  <c r="E1232" i="8"/>
  <c r="E1240" i="8"/>
  <c r="E1248" i="8"/>
  <c r="E1256" i="8"/>
  <c r="E1264" i="8"/>
  <c r="E1272" i="8"/>
  <c r="E1280" i="8"/>
  <c r="E653" i="8"/>
  <c r="E671" i="8"/>
  <c r="E681" i="8"/>
  <c r="E689" i="8"/>
  <c r="E697" i="8"/>
  <c r="E705" i="8"/>
  <c r="E713" i="8"/>
  <c r="E721" i="8"/>
  <c r="E729" i="8"/>
  <c r="E737" i="8"/>
  <c r="E745" i="8"/>
  <c r="E753" i="8"/>
  <c r="E761" i="8"/>
  <c r="E769" i="8"/>
  <c r="E777" i="8"/>
  <c r="E785" i="8"/>
  <c r="E793" i="8"/>
  <c r="E801" i="8"/>
  <c r="E809" i="8"/>
  <c r="E817" i="8"/>
  <c r="E825" i="8"/>
  <c r="E833" i="8"/>
  <c r="E841" i="8"/>
  <c r="E849" i="8"/>
  <c r="E857" i="8"/>
  <c r="E865" i="8"/>
  <c r="E873" i="8"/>
  <c r="E881" i="8"/>
  <c r="E889" i="8"/>
  <c r="E897" i="8"/>
  <c r="E905" i="8"/>
  <c r="E913" i="8"/>
  <c r="E921" i="8"/>
  <c r="E929" i="8"/>
  <c r="E937" i="8"/>
  <c r="E945" i="8"/>
  <c r="E953" i="8"/>
  <c r="E961" i="8"/>
  <c r="E969" i="8"/>
  <c r="E977" i="8"/>
  <c r="E985" i="8"/>
  <c r="E993" i="8"/>
  <c r="E1001" i="8"/>
  <c r="E1009" i="8"/>
  <c r="E1017" i="8"/>
  <c r="E1025" i="8"/>
  <c r="E1033" i="8"/>
  <c r="E1041" i="8"/>
  <c r="E1049" i="8"/>
  <c r="E1057" i="8"/>
  <c r="E1065" i="8"/>
  <c r="E1073" i="8"/>
  <c r="E1081" i="8"/>
  <c r="E1089" i="8"/>
  <c r="E1097" i="8"/>
  <c r="E1105" i="8"/>
  <c r="E1113" i="8"/>
  <c r="E1121" i="8"/>
  <c r="E1129" i="8"/>
  <c r="E1137" i="8"/>
  <c r="E1145" i="8"/>
  <c r="E1153" i="8"/>
  <c r="E1161" i="8"/>
  <c r="E1169" i="8"/>
  <c r="E1177" i="8"/>
  <c r="E1185" i="8"/>
  <c r="E1193" i="8"/>
  <c r="E1201" i="8"/>
  <c r="E1209" i="8"/>
  <c r="E1217" i="8"/>
  <c r="E1225" i="8"/>
  <c r="E1233" i="8"/>
  <c r="E1241" i="8"/>
  <c r="E1249" i="8"/>
  <c r="E1257" i="8"/>
  <c r="E1265" i="8"/>
  <c r="E1273" i="8"/>
  <c r="E1281" i="8"/>
  <c r="E1289" i="8"/>
  <c r="E1297" i="8"/>
  <c r="E656" i="8"/>
  <c r="E672" i="8"/>
  <c r="E682" i="8"/>
  <c r="E690" i="8"/>
  <c r="E698" i="8"/>
  <c r="E706" i="8"/>
  <c r="E714" i="8"/>
  <c r="E722" i="8"/>
  <c r="E730" i="8"/>
  <c r="E738" i="8"/>
  <c r="E746" i="8"/>
  <c r="E754" i="8"/>
  <c r="E762" i="8"/>
  <c r="E770" i="8"/>
  <c r="E778" i="8"/>
  <c r="E786" i="8"/>
  <c r="E794" i="8"/>
  <c r="E802" i="8"/>
  <c r="E810" i="8"/>
  <c r="E818" i="8"/>
  <c r="E826" i="8"/>
  <c r="E834" i="8"/>
  <c r="E842" i="8"/>
  <c r="E850" i="8"/>
  <c r="E858" i="8"/>
  <c r="E866" i="8"/>
  <c r="E874" i="8"/>
  <c r="E882" i="8"/>
  <c r="E890" i="8"/>
  <c r="E898" i="8"/>
  <c r="E906" i="8"/>
  <c r="E914" i="8"/>
  <c r="E922" i="8"/>
  <c r="E930" i="8"/>
  <c r="E938" i="8"/>
  <c r="E946" i="8"/>
  <c r="E954" i="8"/>
  <c r="E962" i="8"/>
  <c r="E970" i="8"/>
  <c r="E978" i="8"/>
  <c r="E986" i="8"/>
  <c r="E994" i="8"/>
  <c r="E1002" i="8"/>
  <c r="E1010" i="8"/>
  <c r="E1018" i="8"/>
  <c r="E1026" i="8"/>
  <c r="E1034" i="8"/>
  <c r="E1042" i="8"/>
  <c r="E1050" i="8"/>
  <c r="E1058" i="8"/>
  <c r="E1066" i="8"/>
  <c r="E1074" i="8"/>
  <c r="E1082" i="8"/>
  <c r="E1090" i="8"/>
  <c r="E1098" i="8"/>
  <c r="E1106" i="8"/>
  <c r="E1114" i="8"/>
  <c r="E1122" i="8"/>
  <c r="E1130" i="8"/>
  <c r="E1138" i="8"/>
  <c r="E1146" i="8"/>
  <c r="E1154" i="8"/>
  <c r="E1162" i="8"/>
  <c r="E1170" i="8"/>
  <c r="E1178" i="8"/>
  <c r="E1186" i="8"/>
  <c r="E1194" i="8"/>
  <c r="E1202" i="8"/>
  <c r="E1210" i="8"/>
  <c r="E1218" i="8"/>
  <c r="E1226" i="8"/>
  <c r="E1234" i="8"/>
  <c r="E1242" i="8"/>
  <c r="E1250" i="8"/>
  <c r="E1258" i="8"/>
  <c r="E1266" i="8"/>
  <c r="E1274" i="8"/>
  <c r="E1282" i="8"/>
  <c r="E1290" i="8"/>
  <c r="E1298" i="8"/>
  <c r="E1306" i="8"/>
  <c r="E1314" i="8"/>
  <c r="E1322" i="8"/>
  <c r="E1330" i="8"/>
  <c r="E1338" i="8"/>
  <c r="E660" i="8"/>
  <c r="E674" i="8"/>
  <c r="E683" i="8"/>
  <c r="E691" i="8"/>
  <c r="E699" i="8"/>
  <c r="E707" i="8"/>
  <c r="E715" i="8"/>
  <c r="E723" i="8"/>
  <c r="E731" i="8"/>
  <c r="E739" i="8"/>
  <c r="E747" i="8"/>
  <c r="E755" i="8"/>
  <c r="E763" i="8"/>
  <c r="E771" i="8"/>
  <c r="E779" i="8"/>
  <c r="E787" i="8"/>
  <c r="E795" i="8"/>
  <c r="E803" i="8"/>
  <c r="E811" i="8"/>
  <c r="E819" i="8"/>
  <c r="E827" i="8"/>
  <c r="E835" i="8"/>
  <c r="E843" i="8"/>
  <c r="E851" i="8"/>
  <c r="E859" i="8"/>
  <c r="E867" i="8"/>
  <c r="E875" i="8"/>
  <c r="E883" i="8"/>
  <c r="E891" i="8"/>
  <c r="E899" i="8"/>
  <c r="E907" i="8"/>
  <c r="E915" i="8"/>
  <c r="E923" i="8"/>
  <c r="E931" i="8"/>
  <c r="E939" i="8"/>
  <c r="E947" i="8"/>
  <c r="E955" i="8"/>
  <c r="E963" i="8"/>
  <c r="E971" i="8"/>
  <c r="E979" i="8"/>
  <c r="E987" i="8"/>
  <c r="E995" i="8"/>
  <c r="E1003" i="8"/>
  <c r="E1011" i="8"/>
  <c r="E1019" i="8"/>
  <c r="E1027" i="8"/>
  <c r="E1035" i="8"/>
  <c r="E1043" i="8"/>
  <c r="E1051" i="8"/>
  <c r="E1059" i="8"/>
  <c r="E1067" i="8"/>
  <c r="E1075" i="8"/>
  <c r="E1083" i="8"/>
  <c r="E1091" i="8"/>
  <c r="E1099" i="8"/>
  <c r="E1107" i="8"/>
  <c r="E1115" i="8"/>
  <c r="E1123" i="8"/>
  <c r="E1131" i="8"/>
  <c r="E1139" i="8"/>
  <c r="E1147" i="8"/>
  <c r="E1155" i="8"/>
  <c r="E1163" i="8"/>
  <c r="E1171" i="8"/>
  <c r="E1179" i="8"/>
  <c r="E1187" i="8"/>
  <c r="E1195" i="8"/>
  <c r="E1203" i="8"/>
  <c r="E1211" i="8"/>
  <c r="E1219" i="8"/>
  <c r="E1227" i="8"/>
  <c r="E1235" i="8"/>
  <c r="E1243" i="8"/>
  <c r="E1251" i="8"/>
  <c r="E1259" i="8"/>
  <c r="E1267" i="8"/>
  <c r="E1275" i="8"/>
  <c r="E1283" i="8"/>
  <c r="E661" i="8"/>
  <c r="E676" i="8"/>
  <c r="E684" i="8"/>
  <c r="E692" i="8"/>
  <c r="E700" i="8"/>
  <c r="E708" i="8"/>
  <c r="E716" i="8"/>
  <c r="E724" i="8"/>
  <c r="E732" i="8"/>
  <c r="E740" i="8"/>
  <c r="E748" i="8"/>
  <c r="E756" i="8"/>
  <c r="E764" i="8"/>
  <c r="E772" i="8"/>
  <c r="E780" i="8"/>
  <c r="E788" i="8"/>
  <c r="E796" i="8"/>
  <c r="E804" i="8"/>
  <c r="E812" i="8"/>
  <c r="E820" i="8"/>
  <c r="E828" i="8"/>
  <c r="E836" i="8"/>
  <c r="E844" i="8"/>
  <c r="E852" i="8"/>
  <c r="E860" i="8"/>
  <c r="E868" i="8"/>
  <c r="E876" i="8"/>
  <c r="E884" i="8"/>
  <c r="E892" i="8"/>
  <c r="E900" i="8"/>
  <c r="E908" i="8"/>
  <c r="E916" i="8"/>
  <c r="E924" i="8"/>
  <c r="E932" i="8"/>
  <c r="E940" i="8"/>
  <c r="E948" i="8"/>
  <c r="E956" i="8"/>
  <c r="E964" i="8"/>
  <c r="E972" i="8"/>
  <c r="E980" i="8"/>
  <c r="E988" i="8"/>
  <c r="E996" i="8"/>
  <c r="E1004" i="8"/>
  <c r="E1012" i="8"/>
  <c r="E1020" i="8"/>
  <c r="E1028" i="8"/>
  <c r="E1036" i="8"/>
  <c r="E1044" i="8"/>
  <c r="E1052" i="8"/>
  <c r="E1060" i="8"/>
  <c r="E1068" i="8"/>
  <c r="E1076" i="8"/>
  <c r="E1084" i="8"/>
  <c r="E1092" i="8"/>
  <c r="E1100" i="8"/>
  <c r="E1108" i="8"/>
  <c r="E1116" i="8"/>
  <c r="E1124" i="8"/>
  <c r="E1132" i="8"/>
  <c r="E1140" i="8"/>
  <c r="E1148" i="8"/>
  <c r="E1156" i="8"/>
  <c r="E1164" i="8"/>
  <c r="E1172" i="8"/>
  <c r="E1180" i="8"/>
  <c r="E1188" i="8"/>
  <c r="E1196" i="8"/>
  <c r="E1204" i="8"/>
  <c r="E1212" i="8"/>
  <c r="E1220" i="8"/>
  <c r="E1228" i="8"/>
  <c r="E1236" i="8"/>
  <c r="E1244" i="8"/>
  <c r="E1252" i="8"/>
  <c r="E1260" i="8"/>
  <c r="E664" i="8"/>
  <c r="E677" i="8"/>
  <c r="E685" i="8"/>
  <c r="E693" i="8"/>
  <c r="E701" i="8"/>
  <c r="E709" i="8"/>
  <c r="E717" i="8"/>
  <c r="E725" i="8"/>
  <c r="E733" i="8"/>
  <c r="E741" i="8"/>
  <c r="E749" i="8"/>
  <c r="E757" i="8"/>
  <c r="E765" i="8"/>
  <c r="E773" i="8"/>
  <c r="E781" i="8"/>
  <c r="E789" i="8"/>
  <c r="E797" i="8"/>
  <c r="E805" i="8"/>
  <c r="E813" i="8"/>
  <c r="E821" i="8"/>
  <c r="E829" i="8"/>
  <c r="E837" i="8"/>
  <c r="E845" i="8"/>
  <c r="E853" i="8"/>
  <c r="E861" i="8"/>
  <c r="E869" i="8"/>
  <c r="E877" i="8"/>
  <c r="E885" i="8"/>
  <c r="E893" i="8"/>
  <c r="E901" i="8"/>
  <c r="E909" i="8"/>
  <c r="E917" i="8"/>
  <c r="E925" i="8"/>
  <c r="E933" i="8"/>
  <c r="E941" i="8"/>
  <c r="E949" i="8"/>
  <c r="E957" i="8"/>
  <c r="E965" i="8"/>
  <c r="E973" i="8"/>
  <c r="E981" i="8"/>
  <c r="E989" i="8"/>
  <c r="E997" i="8"/>
  <c r="E1005" i="8"/>
  <c r="E1013" i="8"/>
  <c r="E1021" i="8"/>
  <c r="E1029" i="8"/>
  <c r="E1037" i="8"/>
  <c r="E1045" i="8"/>
  <c r="E1053" i="8"/>
  <c r="E1061" i="8"/>
  <c r="E1069" i="8"/>
  <c r="E1077" i="8"/>
  <c r="E1085" i="8"/>
  <c r="E1093" i="8"/>
  <c r="E1101" i="8"/>
  <c r="E1109" i="8"/>
  <c r="E1117" i="8"/>
  <c r="E1125" i="8"/>
  <c r="E1133" i="8"/>
  <c r="E1141" i="8"/>
  <c r="E1149" i="8"/>
  <c r="E1157" i="8"/>
  <c r="E1165" i="8"/>
  <c r="E1173" i="8"/>
  <c r="E1181" i="8"/>
  <c r="E1189" i="8"/>
  <c r="E1197" i="8"/>
  <c r="E1205" i="8"/>
  <c r="E1213" i="8"/>
  <c r="E1221" i="8"/>
  <c r="E1358" i="8"/>
  <c r="E1350" i="8"/>
  <c r="E1342" i="8"/>
  <c r="E1333" i="8"/>
  <c r="E1324" i="8"/>
  <c r="E1315" i="8"/>
  <c r="E1305" i="8"/>
  <c r="E1295" i="8"/>
  <c r="E1285" i="8"/>
  <c r="E1269" i="8"/>
  <c r="E1247" i="8"/>
  <c r="E1229" i="8"/>
  <c r="E1198" i="8"/>
  <c r="E1166" i="8"/>
  <c r="E1134" i="8"/>
  <c r="E1102" i="8"/>
  <c r="E1070" i="8"/>
  <c r="E1038" i="8"/>
  <c r="E1006" i="8"/>
  <c r="E974" i="8"/>
  <c r="E942" i="8"/>
  <c r="E910" i="8"/>
  <c r="E878" i="8"/>
  <c r="E846" i="8"/>
  <c r="E814" i="8"/>
  <c r="E782" i="8"/>
  <c r="E750" i="8"/>
  <c r="E718" i="8"/>
  <c r="E686" i="8"/>
  <c r="E1361" i="8"/>
  <c r="E1345" i="8"/>
  <c r="E1309" i="8"/>
  <c r="E1276" i="8"/>
  <c r="E1175" i="8"/>
  <c r="E1079" i="8"/>
  <c r="E951" i="8"/>
  <c r="E823" i="8"/>
  <c r="E695" i="8"/>
  <c r="E1360" i="8"/>
  <c r="E1335" i="8"/>
  <c r="E1308" i="8"/>
  <c r="E1254" i="8"/>
  <c r="E1206" i="8"/>
  <c r="E1142" i="8"/>
  <c r="E1078" i="8"/>
  <c r="E1046" i="8"/>
  <c r="E982" i="8"/>
  <c r="E918" i="8"/>
  <c r="E726" i="8"/>
  <c r="E1357" i="8"/>
  <c r="E1349" i="8"/>
  <c r="E1341" i="8"/>
  <c r="E1332" i="8"/>
  <c r="E1323" i="8"/>
  <c r="E1313" i="8"/>
  <c r="E1304" i="8"/>
  <c r="E1294" i="8"/>
  <c r="E1284" i="8"/>
  <c r="E1268" i="8"/>
  <c r="E1246" i="8"/>
  <c r="E1223" i="8"/>
  <c r="E1191" i="8"/>
  <c r="E1159" i="8"/>
  <c r="E1127" i="8"/>
  <c r="E1095" i="8"/>
  <c r="E1063" i="8"/>
  <c r="E1031" i="8"/>
  <c r="E999" i="8"/>
  <c r="E967" i="8"/>
  <c r="E935" i="8"/>
  <c r="E903" i="8"/>
  <c r="E871" i="8"/>
  <c r="E839" i="8"/>
  <c r="E807" i="8"/>
  <c r="E775" i="8"/>
  <c r="E743" i="8"/>
  <c r="E711" i="8"/>
  <c r="E679" i="8"/>
  <c r="E1336" i="8"/>
  <c r="E1288" i="8"/>
  <c r="E1207" i="8"/>
  <c r="E1047" i="8"/>
  <c r="E983" i="8"/>
  <c r="E887" i="8"/>
  <c r="E791" i="8"/>
  <c r="E1352" i="8"/>
  <c r="E1317" i="8"/>
  <c r="E1271" i="8"/>
  <c r="E854" i="8"/>
  <c r="E1356" i="8"/>
  <c r="E1348" i="8"/>
  <c r="E1340" i="8"/>
  <c r="E1331" i="8"/>
  <c r="E1321" i="8"/>
  <c r="E1312" i="8"/>
  <c r="E1303" i="8"/>
  <c r="E1293" i="8"/>
  <c r="E1279" i="8"/>
  <c r="E1263" i="8"/>
  <c r="E1245" i="8"/>
  <c r="E1222" i="8"/>
  <c r="E1190" i="8"/>
  <c r="E1158" i="8"/>
  <c r="E1126" i="8"/>
  <c r="E1094" i="8"/>
  <c r="E1062" i="8"/>
  <c r="E1030" i="8"/>
  <c r="E998" i="8"/>
  <c r="E966" i="8"/>
  <c r="E934" i="8"/>
  <c r="E902" i="8"/>
  <c r="E870" i="8"/>
  <c r="E838" i="8"/>
  <c r="E806" i="8"/>
  <c r="E774" i="8"/>
  <c r="E742" i="8"/>
  <c r="E710" i="8"/>
  <c r="E678" i="8"/>
  <c r="E1327" i="8"/>
  <c r="E1300" i="8"/>
  <c r="E1237" i="8"/>
  <c r="E1111" i="8"/>
  <c r="E919" i="8"/>
  <c r="E759" i="8"/>
  <c r="E1326" i="8"/>
  <c r="E1287" i="8"/>
  <c r="E790" i="8"/>
  <c r="E1363" i="8"/>
  <c r="E1355" i="8"/>
  <c r="E1347" i="8"/>
  <c r="E1339" i="8"/>
  <c r="E1329" i="8"/>
  <c r="E1320" i="8"/>
  <c r="E1311" i="8"/>
  <c r="E1302" i="8"/>
  <c r="E1292" i="8"/>
  <c r="E1278" i="8"/>
  <c r="E1262" i="8"/>
  <c r="E1239" i="8"/>
  <c r="E1215" i="8"/>
  <c r="E1183" i="8"/>
  <c r="E1151" i="8"/>
  <c r="E1119" i="8"/>
  <c r="E1087" i="8"/>
  <c r="E1055" i="8"/>
  <c r="E1023" i="8"/>
  <c r="E991" i="8"/>
  <c r="E959" i="8"/>
  <c r="E927" i="8"/>
  <c r="E895" i="8"/>
  <c r="E863" i="8"/>
  <c r="E831" i="8"/>
  <c r="E799" i="8"/>
  <c r="E767" i="8"/>
  <c r="E735" i="8"/>
  <c r="E703" i="8"/>
  <c r="E668" i="8"/>
  <c r="E1362" i="8"/>
  <c r="E1354" i="8"/>
  <c r="E1346" i="8"/>
  <c r="E1337" i="8"/>
  <c r="E1328" i="8"/>
  <c r="E1319" i="8"/>
  <c r="E1310" i="8"/>
  <c r="E1301" i="8"/>
  <c r="E1291" i="8"/>
  <c r="E1277" i="8"/>
  <c r="E1261" i="8"/>
  <c r="E1238" i="8"/>
  <c r="E1214" i="8"/>
  <c r="E1182" i="8"/>
  <c r="E1150" i="8"/>
  <c r="E1118" i="8"/>
  <c r="E1086" i="8"/>
  <c r="E1054" i="8"/>
  <c r="E1022" i="8"/>
  <c r="E990" i="8"/>
  <c r="E958" i="8"/>
  <c r="E926" i="8"/>
  <c r="E894" i="8"/>
  <c r="E862" i="8"/>
  <c r="E830" i="8"/>
  <c r="E798" i="8"/>
  <c r="E766" i="8"/>
  <c r="E734" i="8"/>
  <c r="E702" i="8"/>
  <c r="E666" i="8"/>
  <c r="T2" i="8"/>
  <c r="E2" i="8" s="1"/>
  <c r="Q5" i="4"/>
  <c r="Q6" i="4"/>
  <c r="H2" i="8" l="1"/>
  <c r="AT18" i="4" s="1"/>
  <c r="H8" i="8"/>
  <c r="AT24" i="4" s="1"/>
  <c r="H5" i="8"/>
  <c r="AT21" i="4" s="1"/>
  <c r="H12" i="8"/>
  <c r="AT28" i="4" s="1"/>
  <c r="H10" i="8"/>
  <c r="AT26" i="4" s="1"/>
  <c r="H4" i="8"/>
  <c r="AT20" i="4" s="1"/>
  <c r="H15" i="8"/>
  <c r="AT31" i="4" s="1"/>
  <c r="H7" i="8"/>
  <c r="AT23" i="4" s="1"/>
  <c r="H11" i="8"/>
  <c r="AT27" i="4" s="1"/>
  <c r="H17" i="8"/>
  <c r="AT33" i="4" s="1"/>
  <c r="H14" i="8"/>
  <c r="AT30" i="4" s="1"/>
  <c r="H3" i="8"/>
  <c r="AT19" i="4" s="1"/>
  <c r="H9" i="8"/>
  <c r="AT25" i="4" s="1"/>
  <c r="H16" i="8"/>
  <c r="AT32" i="4" s="1"/>
  <c r="H6" i="8"/>
  <c r="AT22" i="4" s="1"/>
  <c r="H13" i="8"/>
  <c r="AT29" i="4" s="1"/>
  <c r="H18" i="8"/>
  <c r="AT34" i="4" s="1"/>
  <c r="AU34" i="4" l="1"/>
  <c r="AW34" i="4"/>
  <c r="AU29" i="4"/>
  <c r="AW29" i="4"/>
  <c r="AU23" i="4"/>
  <c r="AW23" i="4"/>
  <c r="AW22" i="4"/>
  <c r="AU22" i="4"/>
  <c r="AU31" i="4"/>
  <c r="AW31" i="4"/>
  <c r="AW32" i="4"/>
  <c r="AU32" i="4"/>
  <c r="AU20" i="4"/>
  <c r="AW20" i="4"/>
  <c r="AU25" i="4"/>
  <c r="AW25" i="4"/>
  <c r="AU26" i="4"/>
  <c r="AW26" i="4"/>
  <c r="AU19" i="4"/>
  <c r="AW19" i="4"/>
  <c r="AU28" i="4"/>
  <c r="AW28" i="4"/>
  <c r="AU30" i="4"/>
  <c r="AW30" i="4"/>
  <c r="AU21" i="4"/>
  <c r="AW21" i="4"/>
  <c r="AU33" i="4"/>
  <c r="AW33" i="4"/>
  <c r="AW24" i="4"/>
  <c r="AU24" i="4"/>
  <c r="AW27" i="4"/>
  <c r="AU27" i="4"/>
  <c r="AU18" i="4"/>
  <c r="AW18" i="4"/>
  <c r="I2" i="8" a="1"/>
  <c r="I2" i="8" l="1"/>
  <c r="AV18" i="4" s="1"/>
  <c r="AV19" i="4"/>
  <c r="AV27" i="4"/>
  <c r="AV20" i="4"/>
  <c r="AV28" i="4"/>
  <c r="AV21" i="4"/>
  <c r="AV29" i="4"/>
  <c r="AV22" i="4"/>
  <c r="AV30" i="4"/>
  <c r="AV23" i="4"/>
  <c r="AV31" i="4"/>
  <c r="AV24" i="4"/>
  <c r="AV32" i="4"/>
  <c r="AV25" i="4"/>
  <c r="AV33" i="4"/>
  <c r="AV26" i="4"/>
  <c r="AV34"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<sst xmlns="http://schemas.openxmlformats.org/spreadsheetml/2006/main" count="71880" uniqueCount="16950">
  <si>
    <t>Index</t>
  </si>
  <si>
    <t>title_orig</t>
  </si>
  <si>
    <t>price</t>
  </si>
  <si>
    <t>retail_price</t>
  </si>
  <si>
    <t>gap_price</t>
  </si>
  <si>
    <t>units_sold</t>
  </si>
  <si>
    <t>uses_ad_boosts</t>
  </si>
  <si>
    <t>rating</t>
  </si>
  <si>
    <t>rating_count</t>
  </si>
  <si>
    <t>rating_five_count</t>
  </si>
  <si>
    <t>rating_four_count</t>
  </si>
  <si>
    <t>rating_three_count</t>
  </si>
  <si>
    <t>rating_two_count</t>
  </si>
  <si>
    <t>rating_one_count</t>
  </si>
  <si>
    <t>badges_count</t>
  </si>
  <si>
    <t>badge_local_product</t>
  </si>
  <si>
    <t>badge_product_quality</t>
  </si>
  <si>
    <t>badge_fast_shipping</t>
  </si>
  <si>
    <t>product_color</t>
  </si>
  <si>
    <t>product_variation_size_id</t>
  </si>
  <si>
    <t>shipping_option_name</t>
  </si>
  <si>
    <t>shipping_option_price</t>
  </si>
  <si>
    <t>shipping_is_express</t>
  </si>
  <si>
    <t>countries_shipped_to</t>
  </si>
  <si>
    <t>inventory_total</t>
  </si>
  <si>
    <t>has_urgency_banner</t>
  </si>
  <si>
    <t>origin_country</t>
  </si>
  <si>
    <t>merchant_title</t>
  </si>
  <si>
    <t>merchant_info_subtitle</t>
  </si>
  <si>
    <t>merchant_rating_count</t>
  </si>
  <si>
    <t>merchant_rating</t>
  </si>
  <si>
    <t>merchant_has_profile_picture</t>
  </si>
  <si>
    <t>product_id</t>
  </si>
  <si>
    <t>2020 Summer Vintage Flamingo Print  Pajamas Set Casual Loose T Shirt Top And Elastic Shorts Women Sleepwear Night Wear Loungewear Sets</t>
  </si>
  <si>
    <t>white</t>
  </si>
  <si>
    <t>M</t>
  </si>
  <si>
    <t>Standard shipping</t>
  </si>
  <si>
    <t>CN</t>
  </si>
  <si>
    <t>zgrdejia</t>
  </si>
  <si>
    <t>(568 notes)</t>
  </si>
  <si>
    <t>5e9ae51d43d6a96e303acdb0</t>
  </si>
  <si>
    <t>Women's Casual Summer Sleeveless Sexy Mini Dress</t>
  </si>
  <si>
    <t>green</t>
  </si>
  <si>
    <t>XS</t>
  </si>
  <si>
    <t>SaraHouse</t>
  </si>
  <si>
    <t>58940d436a0d3d5da4e95a38</t>
  </si>
  <si>
    <t>2020 New Arrival Women Spring and Summer Beach Wear Long Thin Cardigan Open Front Kimono Green Leaf Printed Chiffon Cardigan S-5XL</t>
  </si>
  <si>
    <t>leopardprint</t>
  </si>
  <si>
    <t>hxt520</t>
  </si>
  <si>
    <t>5ea10e2c617580260d55310a</t>
  </si>
  <si>
    <t>Women Summer Shorts Lace Up Elastic Waistband Loose Thin Casual Pants Plus Size S-8XL</t>
  </si>
  <si>
    <t>yellow</t>
  </si>
  <si>
    <t>S</t>
  </si>
  <si>
    <t>youngpeopleshop</t>
  </si>
  <si>
    <t>5ebf5819ebac372b070b0e70</t>
  </si>
  <si>
    <t>Plus Size Summer Women Casual Sleeveless Rompers Jumpsuits Solid Color Suspender Ttrousers Loose Overalls</t>
  </si>
  <si>
    <t>navyblue</t>
  </si>
  <si>
    <t>Size-XS</t>
  </si>
  <si>
    <t>zhoulinglinga</t>
  </si>
  <si>
    <t>5ec645bafd107a02279c8c54</t>
  </si>
  <si>
    <t>Women Fashion Loose Lace Blouse V Neck Bat Sleeves T Shirt Hollow Out Tops Plus Size XS-8XL</t>
  </si>
  <si>
    <t>Unique Li Fashion Shop</t>
  </si>
  <si>
    <t>5c63a337d5e2ce4bbb3152cf</t>
  </si>
  <si>
    <t>Women's Baggy Tunic Dress Summer Dress Denim Dress Denim Shirt Dress Shift Dress</t>
  </si>
  <si>
    <t>blue</t>
  </si>
  <si>
    <t>M.</t>
  </si>
  <si>
    <t>So Band</t>
  </si>
  <si>
    <t>(342 notes)</t>
  </si>
  <si>
    <t>5e0ae5ebc2efb76ccf0a3391</t>
  </si>
  <si>
    <t>Women's Summer Casual Dress Fashion Short Sleeve Slim Dress</t>
  </si>
  <si>
    <t>black</t>
  </si>
  <si>
    <t>chenxiangjunjun</t>
  </si>
  <si>
    <t>5e6f1fb7fe4a5bb4b8bf36e5</t>
  </si>
  <si>
    <t>Summer Women Plus Size Casual Loose V Neck Short Sleeve Floral Printed Blouse Tops</t>
  </si>
  <si>
    <t>beige</t>
  </si>
  <si>
    <t>Luowei clothe</t>
  </si>
  <si>
    <t>5ccfaf238a8d535cec2dfb47</t>
  </si>
  <si>
    <t>Women's Fashion Summer Loose Sleeveless Pockets Solid Color Maxi Dress Casual Dress Plus Size</t>
  </si>
  <si>
    <t>grey</t>
  </si>
  <si>
    <t>XXS</t>
  </si>
  <si>
    <t>mayuhiao</t>
  </si>
  <si>
    <t>5cac5af68de7960d89e54fe0</t>
  </si>
  <si>
    <t>Summer Sexy Women Fashion Casual Loose Tops Casual T-Shirt Summer V-Neck Solid Color Plus Size Short Sleeve Blouse</t>
  </si>
  <si>
    <t>lightblue</t>
  </si>
  <si>
    <t>lanniesdesign</t>
  </si>
  <si>
    <t>5ec49d527d7044ccfa3f1c04</t>
  </si>
  <si>
    <t>New Women's Summer Causal Shorts Drawstring Short Pants Loose Short Pants</t>
  </si>
  <si>
    <t>orange</t>
  </si>
  <si>
    <t>easymarket</t>
  </si>
  <si>
    <t>87% Feedback positivo (557 classificaÃ§Ãµes)</t>
  </si>
  <si>
    <t>5e9da39dc737cf255eddd4bf</t>
  </si>
  <si>
    <t>2019 Summer Women's Fashion New Sleeveless Polka Dot V-neck Strap Mini Backless Casual Top Dresses</t>
  </si>
  <si>
    <t>Pentiumhorse</t>
  </si>
  <si>
    <t>(55,499 notes)</t>
  </si>
  <si>
    <t>5cc2ce18bc97595b6549fa14</t>
  </si>
  <si>
    <t>Summer Fashion Flare Sleeve Plus Size T-shirt Off The Shoulder Cute Solid Color Top Long Sleeve Shirt</t>
  </si>
  <si>
    <t>Black</t>
  </si>
  <si>
    <t>Petha's boutique</t>
  </si>
  <si>
    <t>5c85d47641ec3b55d4d14f79</t>
  </si>
  <si>
    <t>New Summer Women's Fashion Sleeveless Polka Dot V-neck Dress Strap Mini Backless Party Dress Casual Top Dresses</t>
  </si>
  <si>
    <t>red</t>
  </si>
  <si>
    <t>L</t>
  </si>
  <si>
    <t>2312hangm</t>
  </si>
  <si>
    <t>(6,302 notes)</t>
  </si>
  <si>
    <t>5cd3e795ebe403118bbc0f89</t>
  </si>
  <si>
    <t>2018 New Fashion Women's Tops Sexy Strappy Sleeveless Lace Crop Tops</t>
  </si>
  <si>
    <t>leiston</t>
  </si>
  <si>
    <t>5b07a7c6e997b33c6f9947da</t>
  </si>
  <si>
    <t>5 Color Plus Size Summer New Women Fashion Ladies Casual Sleeveless Tops Summer Sexy Cutout Back Open Double Layer Tank Top(S-5XL)</t>
  </si>
  <si>
    <t>centper3</t>
  </si>
  <si>
    <t>5a8f82375e2ae101c8913122</t>
  </si>
  <si>
    <t>S~5XL Zipper Vest Tee New V-neck Sleeveless Plus Size Slim Fit Tank Tops Summer Solid Color Casual Tops Blouses</t>
  </si>
  <si>
    <t>chenqinq</t>
  </si>
  <si>
    <t>5cf648ce373ac2069fd6317d</t>
  </si>
  <si>
    <t>Top Swimsuit Sets Fashion Swimwear Women Bikini 2016 Sexy Padded</t>
  </si>
  <si>
    <t>uranus</t>
  </si>
  <si>
    <t>57416238fc6f7d5d698f3c9f</t>
  </si>
  <si>
    <t>Summer Women Fashion Vest Solid Color Women Sleeveless Cotton T-shirt Lace Up Hollow Sexy Slim Tank Tops Tee</t>
  </si>
  <si>
    <t>Oucho co. ltd.</t>
  </si>
  <si>
    <t>(12,913 notes)</t>
  </si>
  <si>
    <t>5c244b73e6a1c618296f73db</t>
  </si>
  <si>
    <t>Dew Design Women Summer Fashion Sexy V-Neck Vest Button Spaghetti Strap Tank Top Cotton Sleeveless Tank Top Solid Color Camisole Casual Loose Tops Holiday Beach Wear Plus Size S-5XL 5 Colors</t>
  </si>
  <si>
    <t>armygreen</t>
  </si>
  <si>
    <t>huaxianglarou</t>
  </si>
  <si>
    <t>5e1056784fff5f26e6f1745d</t>
  </si>
  <si>
    <t>Summer Fashion Women Short Sleeve U-neck Slim T-shirt Casual Style Cotton Pullover Women Fashion Tee Plus Size Blouse Tops Tee</t>
  </si>
  <si>
    <t>Pure Fashion</t>
  </si>
  <si>
    <t>(96,838 notes)</t>
  </si>
  <si>
    <t>5d15731024c17f6b8b9bd97a</t>
  </si>
  <si>
    <t>New Ladies Fashion Summer Tank Tops Sexy Backless Shirts Summer Vest Tops</t>
  </si>
  <si>
    <t>sjhdstoer</t>
  </si>
  <si>
    <t>5c63adf7edc5d6528e8b1ca3</t>
  </si>
  <si>
    <t>2018 Summer Fashion Women Casual Camouflage Tank Top Sleeveless O-neck Vest</t>
  </si>
  <si>
    <t>terbuer</t>
  </si>
  <si>
    <t>5bed2a42bdf0421a30e62c6c</t>
  </si>
  <si>
    <t>New Women Lace Crochet Bikini Cover Up Swimwear Bathing Suit Summer Swimwear</t>
  </si>
  <si>
    <t>US</t>
  </si>
  <si>
    <t>coaluss</t>
  </si>
  <si>
    <t>5b5edbae1e222732845e655f</t>
  </si>
  <si>
    <t xml:space="preserve"> Spring/Summer Fashion Women "honey"Letter Print Sleeveless Shirt Sexy Embroidered Bodycon Vest Knitted Cotton Vest Casual Tank Top </t>
  </si>
  <si>
    <t>happyshoooping</t>
  </si>
  <si>
    <t>(40,943 notes)</t>
  </si>
  <si>
    <t>5a4f2d8f5dcd0221008b2c36</t>
  </si>
  <si>
    <t>2020 New Fashion Summer Women Sleeveless Black White Pink Scalloped Trim Deep V Neck Lace Vest Solid Slim Tank Tops Tee</t>
  </si>
  <si>
    <t>pink</t>
  </si>
  <si>
    <t>Memo2</t>
  </si>
  <si>
    <t>5e5e09065b03ef0b420f333f</t>
  </si>
  <si>
    <t>4 Color Women's Fashion Casual Solid Color tops Sleeveless Sheath Summer Fashion Plus Size Brief Pullover Strapless Short Cotton Tunic Top Crop Top</t>
  </si>
  <si>
    <t>XXL</t>
  </si>
  <si>
    <t>meiximeiyo</t>
  </si>
  <si>
    <t>5cc0049aca0c3b3d01a87964</t>
  </si>
  <si>
    <t>HODMEXI Fashion Love Graffiti Print Summer Dress Short Sleeve Party Dresses Plus Size Women Clothing Vestidos</t>
  </si>
  <si>
    <t>HOT DRESS</t>
  </si>
  <si>
    <t>5c9d920da94960780239d468</t>
  </si>
  <si>
    <t>Sweet Beading Cami Tank Tops for Women Spaghetti Strap Summer Vest Tops</t>
  </si>
  <si>
    <t>New Fashion Shopping Park</t>
  </si>
  <si>
    <t>5c9ee457c233fd74ef4c8a84</t>
  </si>
  <si>
    <t>Summer Women Sling Dresses Casual Backless Dress Ladies Floral Printed Dress Swallowtail Dresses Slim Beach Dress</t>
  </si>
  <si>
    <t>khaki</t>
  </si>
  <si>
    <t>Kallyett</t>
  </si>
  <si>
    <t>5dc4488112f5e91a9d4bb52e</t>
  </si>
  <si>
    <t>Solid Color T-shirts Bandeau Yoga Vest Off Shoulder Women Strapless Bra Tube Crop Top</t>
  </si>
  <si>
    <t>Faringoto</t>
  </si>
  <si>
    <t>5b582d5ec4561c4f6b53feeb</t>
  </si>
  <si>
    <t>Women Fashion Vest Plus Size Loose Casual Pure Color Lace Sleeveless Camisole Summer Tank Tops</t>
  </si>
  <si>
    <t>Sangboo Store</t>
  </si>
  <si>
    <t>(10,600 derece)</t>
  </si>
  <si>
    <t>5cae1d6c836ecb39e57e9e80</t>
  </si>
  <si>
    <t>Floral Print Cold Shoulder Ruffled Summer Short Sleeve Flowy Blouse Plus Size Sexy Tops</t>
  </si>
  <si>
    <t>Lin Fashion Store</t>
  </si>
  <si>
    <t>(13,946 notes)</t>
  </si>
  <si>
    <t>5b10cf0b7cc4492c87411045</t>
  </si>
  <si>
    <t>Summer fashion female butterfly tank vest sleeveless round neck casual top</t>
  </si>
  <si>
    <t>Unnistore</t>
  </si>
  <si>
    <t>5eb4dcebdaa4b90940076979</t>
  </si>
  <si>
    <t>Women's Cotton Sleeveless Round Neck Shirt T-Shirt Loose Fit Pattern Print Sweatshirt</t>
  </si>
  <si>
    <t>Cuetaes</t>
  </si>
  <si>
    <t>5e7adc5458a95b3323a3c6eb</t>
  </si>
  <si>
    <t>5 Color Women's Fashion Summer Slim Sleeveless Camouflage Print Dress High Waist Lace Up Casual Pocket Mini Dresses Plus Size S-5XL</t>
  </si>
  <si>
    <t>5d2fd5a9af7a0c5b21369a05</t>
  </si>
  <si>
    <t>Sexy Women Casual Striped T-shirt Long Tops Blouse Kaftan Beach Shirt Mini Dress</t>
  </si>
  <si>
    <t>Fashionshow68</t>
  </si>
  <si>
    <t>556fbe8595528719e004fa27</t>
  </si>
  <si>
    <t>NEW Red Bull Summer Mens Casual Shorts Pants Loose Cotton Movement Dry Quickly Fitness Shorts</t>
  </si>
  <si>
    <t>baijupingshop</t>
  </si>
  <si>
    <t>87% Positives Feedback (196 Bewertungen)</t>
  </si>
  <si>
    <t>5ea7e2d999ecf941204c42ee</t>
  </si>
  <si>
    <t>Summer New Women Fashion Let It ~ Bee Printed Casual Round Neck Graphic Tee Cute Short Sleeve Cotton T-shirts</t>
  </si>
  <si>
    <t>wuewi</t>
  </si>
  <si>
    <t>5e702eb03aa1f42076ffabc9</t>
  </si>
  <si>
    <t>New Fashion Women Ladies Crochet Kimono Tops Hollow Coat</t>
  </si>
  <si>
    <t>Brittany</t>
  </si>
  <si>
    <t>57d3bc906cfeb9135f44ded5</t>
  </si>
  <si>
    <t>Women Spring and Summer Fashion Soild Color Vest Off Shoulder Bandage Vest Casual Low Cut Sport Wear Ladies Bodycon Sleeveless Tank Top</t>
  </si>
  <si>
    <t>5c136c3cb870cf4e458afee4</t>
  </si>
  <si>
    <t>Fashion Women Jumpsuits Slit Bohemia Maxi Long Dress Womens Printed Dress Rose Boho Beach Shorts</t>
  </si>
  <si>
    <t>red &amp; blue</t>
  </si>
  <si>
    <t>Knights</t>
  </si>
  <si>
    <t>5af6bc9c13927d50370db58a</t>
  </si>
  <si>
    <t>Plus Size Women's Fashion Loose Casual V neck long sleeve Floral print summer dress</t>
  </si>
  <si>
    <t>fengjinying</t>
  </si>
  <si>
    <t>(10,474 notes)</t>
  </si>
  <si>
    <t>5d1573a55a16864c5de706ab</t>
  </si>
  <si>
    <t>Summer Fashion New Women Letter Funny O-neck T-shirt " I Only Look Up To You " Love T-shirt / " Don't Flatter Yourself " Graphic Tee / March T-shirt</t>
  </si>
  <si>
    <t>enjoy the sunshine</t>
  </si>
  <si>
    <t>(139,607 notes)</t>
  </si>
  <si>
    <t>5c9212fc8de79667e3c7ca59</t>
  </si>
  <si>
    <t>Women Fashion Summer V Neck Camisole Vest Solid Color Tops Sleeveless T-shirt Loose Casual Plus Size Tank Tops</t>
  </si>
  <si>
    <t>chentengying</t>
  </si>
  <si>
    <t>5ea2877224b9643185e52b58</t>
  </si>
  <si>
    <t>Womens Fashion 3D Skull Print Cut Out Back Tank Top Summer Sleeveless Graphic Shirt Slim Fit Cotton Gothic Tee Tops Plus Size Vest</t>
  </si>
  <si>
    <t>Flora boutique</t>
  </si>
  <si>
    <t>5ee717cbcb636e7b8b597fc3</t>
  </si>
  <si>
    <t>Women Loose Casual Printed V Neck Long Dress Plus Size Wave Point Dress Summer Dress</t>
  </si>
  <si>
    <t>s</t>
  </si>
  <si>
    <t>chengyongbo64</t>
  </si>
  <si>
    <t>5ebb9faea86f7a4d86e2f6fb</t>
  </si>
  <si>
    <t>NEW Women's Summer Floral Sleeveless Spaghetti Strap Backless Casual Dress Short Dress MINI Dress Party Dress Plus Size S-5XL</t>
  </si>
  <si>
    <t>blue &amp; pink</t>
  </si>
  <si>
    <t>WOW BANG</t>
  </si>
  <si>
    <t>87% retroalimentaciÃ³n positiva (16,013 calificaciones)</t>
  </si>
  <si>
    <t>5ceb62be9795ee4693f2cd00</t>
  </si>
  <si>
    <t>Women Sexy Lace Patchwork V-Neck Backless Summer Beach Mini Dress</t>
  </si>
  <si>
    <t>RED</t>
  </si>
  <si>
    <t>choose a size</t>
  </si>
  <si>
    <t>Nalin International</t>
  </si>
  <si>
    <t>(13,309 notes)</t>
  </si>
  <si>
    <t>5af519e189a29b15fca1b13b</t>
  </si>
  <si>
    <t>New Fashion Summer Women Casual Dress Round Neck Loose Big Swing Skirt Sleeveless Soild Color Beach dress</t>
  </si>
  <si>
    <t>Maryswill</t>
  </si>
  <si>
    <t>5e81acbde187530740f207c6</t>
  </si>
  <si>
    <t>Sexy Solid Ruffled Chiffon Sling Top Pure Color Women Summer Tank Top Plus Size</t>
  </si>
  <si>
    <t>Fashion Trend Line</t>
  </si>
  <si>
    <t>5c879aba202e6b38cd317164</t>
  </si>
  <si>
    <t xml:space="preserve">Zanzea S-5XL Summer Women Crew Neck Sleeveless Graffiti Printed Casual Loose Maxi Dress Robes </t>
  </si>
  <si>
    <t>LeadTheFashion</t>
  </si>
  <si>
    <t>5d52b1d7314eb61030644375</t>
  </si>
  <si>
    <t>Women's Summer New Fashion Sports Shorts Solid Color Elastic Shorts Female Slim Fit Running Short Pants Gym Workout Elastic Casual Sports Short Pants</t>
  </si>
  <si>
    <t>caishuiwang</t>
  </si>
  <si>
    <t>5ebff6d34a4cf4438dba5d80</t>
  </si>
  <si>
    <t>Women s New Fashion Solid Color Pants Loose Casual Trousers Wide Leg Pants</t>
  </si>
  <si>
    <t>zufanqiudinli</t>
  </si>
  <si>
    <t>5eba6ecb9a9e129fb97b5dfd</t>
  </si>
  <si>
    <t>European and American Classic Fashion Summer Ladies Short-sleeved Cotton Dress</t>
  </si>
  <si>
    <t>happy feng</t>
  </si>
  <si>
    <t>(6,187 notes)</t>
  </si>
  <si>
    <t>5d04e3db2ec1245228829a64</t>
  </si>
  <si>
    <t>Women Summer Three-color Stitching Short Sleeve Long Dress Ladies Casual V Collar Cotton Plus Size Long Dresses XS-5XL</t>
  </si>
  <si>
    <t>lianlie</t>
  </si>
  <si>
    <t>5ec5cf37cd3da70de19c3f18</t>
  </si>
  <si>
    <t xml:space="preserve">Plus Size 4XL 5XL Chinese Clothing Shirts for Men Cotton Linen Shirt Tops Summer </t>
  </si>
  <si>
    <t>saya2016</t>
  </si>
  <si>
    <t>5d034039c822d263d90f58d4</t>
  </si>
  <si>
    <t>Women Fashion Loose Casual Soild Color Camisole Sleeveless Lace Summer Tank Tops</t>
  </si>
  <si>
    <t>keepahorse</t>
  </si>
  <si>
    <t>5c9ca27e5aee12258c2f341c</t>
  </si>
  <si>
    <t>Summer Beach Fashion Plus Size Women's Loose Short Sleeve Long Blouses Plus Size Deep V-neck Party Dress Ladies Casual Solid Color Beach Wear Swimsuit Cover-up Short Linen Dress</t>
  </si>
  <si>
    <t>taomi  gogo</t>
  </si>
  <si>
    <t>(21,012 notes)</t>
  </si>
  <si>
    <t>5d29bc2ed35393550e31d6f3</t>
  </si>
  <si>
    <t>Trend Summer New Design Letter Printed Women T-shirts Deep V-neck Sleeveless Shirts Casual Tank Tops</t>
  </si>
  <si>
    <t>winered</t>
  </si>
  <si>
    <t>Aidos</t>
  </si>
  <si>
    <t>5e86c211d22ae539102d25c7</t>
  </si>
  <si>
    <t>Summer Women Round Neck Dress Casual Sleeveless Dress Floral Printed Dress Slim Flower Dress</t>
  </si>
  <si>
    <t>black &amp; green</t>
  </si>
  <si>
    <t>Smart Home International Co.Ltd</t>
  </si>
  <si>
    <t>5d2407e66e8e037b4dd9fad3</t>
  </si>
  <si>
    <t>2018 Women Ladies Fashion Musical Note Asymmetric Tank Top</t>
  </si>
  <si>
    <t>WDHDAGE</t>
  </si>
  <si>
    <t>5b0386696040cc41f2331c83</t>
  </si>
  <si>
    <t>Fashion Women Sleeveless Lace Vest Loose V Neck Solid Silk  Lady Casual Sexy Black Tank Tops</t>
  </si>
  <si>
    <t>WSLCWM</t>
  </si>
  <si>
    <t>5ed0dfc51fa8446451b19c0d</t>
  </si>
  <si>
    <t>New trend round neck heart-shaped t-shirt casual loose tops women cute funny t-shirt plus size</t>
  </si>
  <si>
    <t>Seraih</t>
  </si>
  <si>
    <t>5eb0f23c904507255ca6530c</t>
  </si>
  <si>
    <t>Women Fashion Short Jumpsuit Spaghetti Strap Sleeveless Rompers Summer One Piece Set Casual Summer Outfits</t>
  </si>
  <si>
    <t>chooop</t>
  </si>
  <si>
    <t>5e4267d60640954a435e64f5</t>
  </si>
  <si>
    <t>New Fashion Women Casual Shorts Suit Summer Tie-dye Print Halter Bandage Sleeveless Backless Crop Top and Elastic Waist Shorts Pants Two Piece Set</t>
  </si>
  <si>
    <t>purple</t>
  </si>
  <si>
    <t>luojiayushop</t>
  </si>
  <si>
    <t>5b29e5b5080ea2661b2287f6</t>
  </si>
  <si>
    <t>Good Vibes Shirt Summer Shirt Rainbow Shirt Rainbow Pattern Shirt Letter Print Shirt Round Neck Short Sleeve Shirt Splicing Shirt Solid Colour Cotton Shirt Slim Fit Top Plus Size S-5XL</t>
  </si>
  <si>
    <t>wangjiangxu</t>
  </si>
  <si>
    <t>5eafcf8a1f07813cd5404b52</t>
  </si>
  <si>
    <t>2019 Women's Fashion Swimwear Two Pieces Split Bikini Set Summer Printed Beach Bathing Swimsuits</t>
  </si>
  <si>
    <t>whitefloral</t>
  </si>
  <si>
    <t>hellohorse</t>
  </si>
  <si>
    <t>89% opinii pozytywnych (liczba ocen: 126,370)</t>
  </si>
  <si>
    <t>5c91e1ecb14bfa747e277427</t>
  </si>
  <si>
    <t>7 Colors Tops 2018 Women Lady Sexy Summer Sleeveless Top Blouse Lace Vest Tank Shirt</t>
  </si>
  <si>
    <t>hufscfshkuhjdfs</t>
  </si>
  <si>
    <t>(8,996 notes)</t>
  </si>
  <si>
    <t>5ec773b5967eb036b2c2e668</t>
  </si>
  <si>
    <t>XS-8XL Women's Fashion Summer Sleeveless Floral Printing Sling Dress Deep V-Neck Slim Fit Big Swing Beach Skirts Loose Casual Long Maxi Dresses Ladies Plus Size Party Dresses</t>
  </si>
  <si>
    <t>XS.</t>
  </si>
  <si>
    <t>cp7438</t>
  </si>
  <si>
    <t>(2,366 notes)</t>
  </si>
  <si>
    <t>5de079e771151e6e9e85ee05</t>
  </si>
  <si>
    <t>Sexy Women Solid Color Strappy Mini Dress Summer Fashion Sleeveless Short Dress Plus Size</t>
  </si>
  <si>
    <t>Langwei Garment Co., LTD</t>
  </si>
  <si>
    <t>(2,776 notes)</t>
  </si>
  <si>
    <t>5e97e0c7cb3cec329c7b4e98</t>
  </si>
  <si>
    <t>2018 Summer Fashion Women Tank Tops Sexy Women Sleeveless Crop Tops Casual Style Women Cotton Print Lace Stitching Irregular Blouse Topsï¼ˆS-5XL)</t>
  </si>
  <si>
    <t>5ad987d8918dae087d633040</t>
  </si>
  <si>
    <t xml:space="preserve">New Summer Womens Fashion Plus Size Tops Trendy Sleeve Feather Print Lace Up V-neck Off Shoulder Blouse &amp;Shirts S-5XL </t>
  </si>
  <si>
    <t>realmhome</t>
  </si>
  <si>
    <t>5cc67417a01bbd6b6c066df2</t>
  </si>
  <si>
    <t>Women's 2019 Fashion Bandage SwimSuits Colorblock Bikini Sets Beachwear</t>
  </si>
  <si>
    <t>vemaneya</t>
  </si>
  <si>
    <t>90% opinii pozytywnych (liczba ocen: 6,555)</t>
  </si>
  <si>
    <t>5c061cf358603c4b35a19363</t>
  </si>
  <si>
    <t>Women Fashion Leopard Lips Crewneck Tee Short Sleeve Casual T-shirt</t>
  </si>
  <si>
    <t>xiaoameiyou</t>
  </si>
  <si>
    <t>(1,288 notes)</t>
  </si>
  <si>
    <t>5e5f5289a950c34147f0d94b</t>
  </si>
  <si>
    <t xml:space="preserve">NEW Women Summer Floral Printed  Sleeveless Dress Sling Dress V-neck Backless Dress </t>
  </si>
  <si>
    <t>floral</t>
  </si>
  <si>
    <t>f40051ab1zhong9</t>
  </si>
  <si>
    <t>5cf5e44b3c8b9e101a5db52c</t>
  </si>
  <si>
    <t>Women Summer Printed Plus Size Loose Casual Trousers Harlan Pants Long Pants</t>
  </si>
  <si>
    <t>charming_family</t>
  </si>
  <si>
    <t>5d5d038d99df1e17cc9313cf</t>
  </si>
  <si>
    <t xml:space="preserve">Women Stretchy Camisole Spaghetti Strap Long Tank Top Slip Mini Dress 4Color SIZE XXL is available Now </t>
  </si>
  <si>
    <t>trendy_world</t>
  </si>
  <si>
    <t>544b079d1280fa28eee9b380</t>
  </si>
  <si>
    <t>COMENII Women Summer Tunics T-shirt Dresses Fold Casual  robe femme Loose Swing Flare Short Sleeves Dress Beach Dress Sexy O-neck Plus Size Tank Tops Dress Pocket Dress Ruffles Party Mini Dress Ladies Fashion Solid Color Pleated Cotton Dress</t>
  </si>
  <si>
    <t>new style</t>
  </si>
  <si>
    <t>5b35cab04f75026255f2364a</t>
  </si>
  <si>
    <t>schmuckdesignonline</t>
  </si>
  <si>
    <t>5e958754a9136f26ddb12929</t>
  </si>
  <si>
    <t>New Summer Fashion Women Striped Stitching Stranger Things Print Tracksuit Stranger Things Clothes 2 Piece Set Woman Sports Suits Shorts Crop Tops   Shorts Pants Outfit</t>
  </si>
  <si>
    <t>Guifen underwear</t>
  </si>
  <si>
    <t>5eb8b430e015797901090ac0</t>
  </si>
  <si>
    <t>Plus Size Women's Fashion Loose Casual V neck Wave point Floral print splice Summer Vest camisole</t>
  </si>
  <si>
    <t>nmgyusj</t>
  </si>
  <si>
    <t>5e7f13c2bd7ab15d52e9b5f9</t>
  </si>
  <si>
    <t>Women Fashion Sleeveless Deep Neck Cross Spaghetti Strap Solid Color Tank Top Loose Blouse Beach Vest Top and Blouse Summer Casual T-shirts Plus Size</t>
  </si>
  <si>
    <t>Molesfashion</t>
  </si>
  <si>
    <t>5d1db3c0e2b5cc0f74e091af</t>
  </si>
  <si>
    <t>Men Cotton Overalls Camouflage Loose Shorts Elasticity Waist Pants</t>
  </si>
  <si>
    <t>orange &amp; camouflage</t>
  </si>
  <si>
    <t>32/L</t>
  </si>
  <si>
    <t>Dongguang Internationnal</t>
  </si>
  <si>
    <t>5e9d55038d475a01721c1c7f</t>
  </si>
  <si>
    <t>2018 6 Color Summer Womenâ€™s New Fashion Sexy Cute Whiskey Print Lace Patchwork Spaghetti Strap T-Shirts Slim Bodycon Off The Shoulder Short Sleeve Blouse Casual Cotton Outdoor Tops Plus Size S-XXXXL</t>
  </si>
  <si>
    <t>young's boutique</t>
  </si>
  <si>
    <t>5a5db5398988991d7f7aec44</t>
  </si>
  <si>
    <t>2020 Men Summer Fashion Brand Summer Suits Casual Athletic Set Short Sleeve Tracksuits 2Pc: Shorts T-shirts</t>
  </si>
  <si>
    <t>Suit-S</t>
  </si>
  <si>
    <t>lidandanshop</t>
  </si>
  <si>
    <t>(67 notes)</t>
  </si>
  <si>
    <t>5e9fff5de4df1d32ef2ca70c</t>
  </si>
  <si>
    <t>Women Summer Off Shoulder V-neck Bow Top Cotton Casual Stretch Slim Fitted T-Shirt</t>
  </si>
  <si>
    <t>Dazzling_store</t>
  </si>
  <si>
    <t>(99,283 notes)</t>
  </si>
  <si>
    <t>5a4b9eba2b0a1c3062666033</t>
  </si>
  <si>
    <t>New Fashon Women Summer Sleeveless Spaghetti Strap Beach Dress Dresses for Women Casual Floral Print Party Dress</t>
  </si>
  <si>
    <t>lightyellow</t>
  </si>
  <si>
    <t>zhenyangongyequ7766</t>
  </si>
  <si>
    <t>(40,616 notes)</t>
  </si>
  <si>
    <t>5c5fc9a63af7386b63c00d25</t>
  </si>
  <si>
    <t>2020 Fashion Brand Printed Short Pants Casual Jogging Slim Fit Trousers Mens Sports</t>
  </si>
  <si>
    <t>lianglinglingdian</t>
  </si>
  <si>
    <t>5e6bbe2bb683599ccbb78637</t>
  </si>
  <si>
    <t>Summer Cool Leaf Printed Bikini Set Women Fashion Beach Swimsuit</t>
  </si>
  <si>
    <t>Jingka</t>
  </si>
  <si>
    <t>(4,610 notes)</t>
  </si>
  <si>
    <t>5b1f9afe694fab75ca9fa8ea</t>
  </si>
  <si>
    <t>Casual Women Crew Neck Short Sleeve Leaf Printed Loose Mini Dress Summer</t>
  </si>
  <si>
    <t>5c78151c27202a28a75752b7</t>
  </si>
  <si>
    <t>2020 Women Fashion V-neck Solid Color Slim Fit Casual Cotton Two Pieces Sports Wear</t>
  </si>
  <si>
    <t>Denas Fashion</t>
  </si>
  <si>
    <t>5e743eded2656b046017c719</t>
  </si>
  <si>
    <t>Classic Women Backless Lace Hollow Out Halter Neck Mini Evening Party Dress</t>
  </si>
  <si>
    <t>XXXXXL</t>
  </si>
  <si>
    <t>xiejiatang</t>
  </si>
  <si>
    <t>5acb7ae3a69e662bb0133546</t>
  </si>
  <si>
    <t>Fashion Women Denim Shorts Stitching Lace Summer Jeans Shorts 3 Colors</t>
  </si>
  <si>
    <t>coolblack</t>
  </si>
  <si>
    <t>Sunshine In You Eyes</t>
  </si>
  <si>
    <t>5e9d3df803ee35376979fe40</t>
  </si>
  <si>
    <t>Women Half Sleeve Loose Casual Summer Shirts Blouse Tops Plus Size XS-8XL</t>
  </si>
  <si>
    <t>multicolor</t>
  </si>
  <si>
    <t>fuzhoushicangshanqutiantuwenhuachuanboyouxiangongsi</t>
  </si>
  <si>
    <t>(8,989 notes)</t>
  </si>
  <si>
    <t>5dd00194ea9f8e175c5561a9</t>
  </si>
  <si>
    <t>Women Short T-shirt   Shorts Suit Summer Sport Wear Casual Cotton Yoga Lady Crop Top and Shorts</t>
  </si>
  <si>
    <t>eirufjl</t>
  </si>
  <si>
    <t>5eb8a1d594d1e31702a4ef7c</t>
  </si>
  <si>
    <t>Fashion double-sided electric embroidery small daisy pattern woman summer outdoor sunscreen fisherman hat</t>
  </si>
  <si>
    <t>langsengy</t>
  </si>
  <si>
    <t>5ec118ec7b4679d720f8de1d</t>
  </si>
  <si>
    <t>Summer Shorts Pants Men Quick Dry Swimming Shorts Swim Trunks Beach Shorts</t>
  </si>
  <si>
    <t>VE</t>
  </si>
  <si>
    <t>Tobeplayer</t>
  </si>
  <si>
    <t>5ddf65d292bf935981e0eaa7</t>
  </si>
  <si>
    <t>VANGULL Camouflage Shorts Fashion Basic New Board Shorts Women Loose Drawstring hot Short Pants Without Belt</t>
  </si>
  <si>
    <t>camouflage</t>
  </si>
  <si>
    <t>Vangull</t>
  </si>
  <si>
    <t>5780938ff1ab1f1146be7dd1</t>
  </si>
  <si>
    <t>Women's Fashion Summer Tank Top Casual Printed V-neck Sleeveless Camisole Vest</t>
  </si>
  <si>
    <t>tingshen</t>
  </si>
  <si>
    <t>5e3fa5ca9c4021248d4e1c37</t>
  </si>
  <si>
    <t>Summer Casual Front Knot Cotton Sleeveless Irregular Hem Tank Top</t>
  </si>
  <si>
    <t>aishoumat</t>
  </si>
  <si>
    <t>(9,703 notes)</t>
  </si>
  <si>
    <t>5edf1267c771c4255ceee25d</t>
  </si>
  <si>
    <t>S-5XL Summer New Fashion Women Silver Letter Print Dress Short Sleeve Skirt Fashion Casual T Shirt Dress Plus Size</t>
  </si>
  <si>
    <t>BigHero</t>
  </si>
  <si>
    <t>5d93f4284385140973836ddf</t>
  </si>
  <si>
    <t>2020 Summer Women's Fashion Elastic Waist 3/4 Jogging Capri Hose Strass Dance Paisley Drawstring Casual Sport Fitness Pants</t>
  </si>
  <si>
    <t>lightpink</t>
  </si>
  <si>
    <t>Raverks</t>
  </si>
  <si>
    <t>83% Ø±Ø¯ÙˆØ¯ ÙØ¹Ù„ Ø¥ÙŠØ¬Ø§Ø¨ÙŠØ© (3,237 ØªØµÙ†ÙŠÙØ§Øª)</t>
  </si>
  <si>
    <t>5e74326f3ae3412b2f7d9f42</t>
  </si>
  <si>
    <t>Women Summer Fashion Tie-dye Printed Casual Printed Shorts Two-piece Set Sports Set</t>
  </si>
  <si>
    <t>praden</t>
  </si>
  <si>
    <t>5eb8d93dbd495919c2a0feb6</t>
  </si>
  <si>
    <t>Women's Casual Sleeveless Stripe T Shirts Dress Big Swing Maxi Dress Summer Beach Long Dress Plus Size XS-5XL</t>
  </si>
  <si>
    <t>Kyiswen</t>
  </si>
  <si>
    <t>5ed3ae8e7bf8821d5cf4bc64</t>
  </si>
  <si>
    <t>NEW Women Casual Tank Top Blouses O-neck Sleeveless Gradient Color Cotton Printing T-shirt Summer Vest Blouses Loose Plus Size S-5XL</t>
  </si>
  <si>
    <t>5cf509abb483551e0278ac5e</t>
  </si>
  <si>
    <t>Spring and Summer New Tik Tok Ing Endless Loose Large Size Short Sleeve Crop Top and Shorts Set</t>
  </si>
  <si>
    <t>pink &amp; black</t>
  </si>
  <si>
    <t>Ashley Johnson</t>
  </si>
  <si>
    <t>5e946e7e5a19660b52733c7e</t>
  </si>
  <si>
    <t>XS-8XL Women Summer Casual Tops V-Neck Short Sleeve Shirts Ladies Fashion Solid Color Cotton Loose T-shirt Plus Size Candy Color Lady Pullovers Blouse</t>
  </si>
  <si>
    <t>wonderful1688</t>
  </si>
  <si>
    <t>5ce74be097a9f1764b0df1f3</t>
  </si>
  <si>
    <t>Women's Summer Sleeveless U-neck Floral Print Fashion Tank Tops Casual Plus Size Tops(S-5XL)</t>
  </si>
  <si>
    <t>Suyi Technology</t>
  </si>
  <si>
    <t>5cf632d1c0baab5b15e71437</t>
  </si>
  <si>
    <t>2019 Women's Fashion Letter Print Sleeveless Shirt Summer Casual Fashion Tank Top</t>
  </si>
  <si>
    <t>longfeifengwu</t>
  </si>
  <si>
    <t>5cef6f6f1d8cd844d8dade14</t>
  </si>
  <si>
    <t>New Women's Fashion Letter Print Tie Dye Halter Sleeveless Long Dress Summer Cotton Bohemian Maxi Boho Dress</t>
  </si>
  <si>
    <t>eeeeffff889966</t>
  </si>
  <si>
    <t>(4,571 notes)</t>
  </si>
  <si>
    <t>5d2432e4e991b724c8327597</t>
  </si>
  <si>
    <t>2019 Summer Women's New Fashion Sleeveless Polka Dot V-neck Strap Mini Backless Casual Top Dresses</t>
  </si>
  <si>
    <t>shuilingjiao international trade company</t>
  </si>
  <si>
    <t>(88,193 notes)</t>
  </si>
  <si>
    <t>5ce604beadbdfb572729ca3f</t>
  </si>
  <si>
    <t>Women Casual Round Open Toe Sandals Female Slippers Vintage Orthopedic Buckle Strap Anti-slip Breathable Summer Beach Sandals Roman Gladiator</t>
  </si>
  <si>
    <t>EU 35</t>
  </si>
  <si>
    <t>Chentuyi Store</t>
  </si>
  <si>
    <t>(433 notes)</t>
  </si>
  <si>
    <t>5e7482a975c1d92dea899a18</t>
  </si>
  <si>
    <t>Women's stripes Lined up double up tankini top swimwear(plus size)</t>
  </si>
  <si>
    <t>Facing the sea</t>
  </si>
  <si>
    <t>57639e8824841762459c5e5c</t>
  </si>
  <si>
    <t>Spring/Summer/Autumn New Fashion Indo-Shape Head Loose Large Size Solid Color Men's Men's Velvet Wirtschafts</t>
  </si>
  <si>
    <t>aa321707</t>
  </si>
  <si>
    <t>5e8dd27d5318e78013eafd40</t>
  </si>
  <si>
    <t>2020 New Women's Summer Leisure Holiday Flat Shoes Hot Drilling Flip-flops Sandals</t>
  </si>
  <si>
    <t>silver</t>
  </si>
  <si>
    <t>Smeer co. ltd.</t>
  </si>
  <si>
    <t>5ebb8a4dc5b72c3e982ec9c1</t>
  </si>
  <si>
    <t>2018 New Fashion Women Casual Playsuit Ladies Jumpsuit Romper Summer Floral Playsuit Brand New (3 Colors)</t>
  </si>
  <si>
    <t>besagift</t>
  </si>
  <si>
    <t>(61,895 notes)</t>
  </si>
  <si>
    <t>5aec22cec25735338c544690</t>
  </si>
  <si>
    <t>Women Off Shoulder Chest Wrapped Sexy Chiffon Tops Halter Neck Loose Long Sleeve T Shirts</t>
  </si>
  <si>
    <t>211670008@qq.com</t>
  </si>
  <si>
    <t>57eccd2865007e1903d250d8</t>
  </si>
  <si>
    <t>Women Fashion Ripped Denim Shorts Casual Summer Slim Short Jeans Legging Pant Plus Size S-XXXL</t>
  </si>
  <si>
    <t>5cd939cadb29322e7a79b575</t>
  </si>
  <si>
    <t>New Fashion Women Sleeveless Plaid Dess Vintage Dress Summer Knee-length Casual Dress Party Dress</t>
  </si>
  <si>
    <t>redisland</t>
  </si>
  <si>
    <t>(59,903 notes)</t>
  </si>
  <si>
    <t>5d05d9ca81f992576d4f0d23</t>
  </si>
  <si>
    <t>Women Summer Shorts Lace Up Elastic Waistband Loose Panties Plus Size</t>
  </si>
  <si>
    <t>LISTONE</t>
  </si>
  <si>
    <t>82% Positives Feedback (9,177 Bewertungen)</t>
  </si>
  <si>
    <t>5eb650f019701819801f42b2</t>
  </si>
  <si>
    <t>New Women's Summer Tops Sleeveless Spaghetti Strap Casual Printed Cotton Tank Tops</t>
  </si>
  <si>
    <t>lightgreen</t>
  </si>
  <si>
    <t>FlyE</t>
  </si>
  <si>
    <t>5cfa8fd7b5db0b6cbdb5f4a6</t>
  </si>
  <si>
    <t>NewWomen's Push-Up Triangle Bikini Swimsuit Set</t>
  </si>
  <si>
    <t>shaoling01yang</t>
  </si>
  <si>
    <t>58e0f38f9bf29f55183efd0d</t>
  </si>
  <si>
    <t>Women Ladies Fashion Openwork Panel Tie Dye Tank Top</t>
  </si>
  <si>
    <t>longfashionstores</t>
  </si>
  <si>
    <t>5ebe24ca1c5e1d1d5306a00b</t>
  </si>
  <si>
    <t>Women Summer Off Shoulder Tops Lace Stitching Shirts Casual Shorts Sleeves Loose Blouse</t>
  </si>
  <si>
    <t>chaojishanghu</t>
  </si>
  <si>
    <t>5d134234b8b4be6c4ed403ff</t>
  </si>
  <si>
    <t xml:space="preserve">S-5XL Sleeveless Blouse Beachwear Plus Size Pleated Loose Sling Tank Tops  Women Casual Summer Loose Off Shoulder Deep V-Neck Backless Vest </t>
  </si>
  <si>
    <t>à¸„à¸³à¸•à¸´à¸Šà¸¡à¹€à¸Šà¸´à¸‡à¸šà¸§à¸ 82% (10,600 à¸„à¸°à¹à¸™à¸™)</t>
  </si>
  <si>
    <t>5cb854e30715c33b71bcd318</t>
  </si>
  <si>
    <t>Fashion Women Summer Sleeveless Dresses V Neck Backless Lace Dress Ladies Beach Dresses White Dress</t>
  </si>
  <si>
    <t>Size S.</t>
  </si>
  <si>
    <t>modai</t>
  </si>
  <si>
    <t>5eda07ab0e295c2097c36590</t>
  </si>
  <si>
    <t>Women Fashion Sexy Tie Dye Printed Two Piece Sets Summer T-shirt + Shorts 2 Piece Set Slim Fit Outfit Suits</t>
  </si>
  <si>
    <t>5ec37404c1831f02b79b7cd9</t>
  </si>
  <si>
    <t>Women Summer Casual Loose Solid Color Vintage Overalls Strap Long Pants Jumpsuits Rompers Plus Size</t>
  </si>
  <si>
    <t>Josephineo</t>
  </si>
  <si>
    <t>5ece1b9e57fd6f3ea96f0b26</t>
  </si>
  <si>
    <t>Summer Fashion Women Round Neck Sleeveless Pure Color Casual Pocket Dress</t>
  </si>
  <si>
    <t>XMB mobile experience store</t>
  </si>
  <si>
    <t>5a3e27622b0a1c693c87e849</t>
  </si>
  <si>
    <t>4 Color Women Fashion Summer Sleeveless Letters Print Tops Casual Workout Tank Tops Casual Cotton Shirt Vest Loose Blouse (S-5XL)</t>
  </si>
  <si>
    <t>taishon</t>
  </si>
  <si>
    <t>5b74c8f200e4c40836165131</t>
  </si>
  <si>
    <t>2019 Summer Letter Print Funny T-Shirt Women Fashion Cute Sloth Printed Short Sleeved T-shirt Summer Lady Casual Graphic T Shirts Round Neck Pure Color Tee</t>
  </si>
  <si>
    <t>Lees Closet</t>
  </si>
  <si>
    <t>5cad4ef199e9b858928efbff</t>
  </si>
  <si>
    <t>Summer Elegant Temperament Printing Women Dresses New Fashion Sexy V-neck Short Sleeve Silk Office Lady Dress A-line</t>
  </si>
  <si>
    <t>xvsivo7412</t>
  </si>
  <si>
    <t>(300 notes)</t>
  </si>
  <si>
    <t>5b1bf3ccbe42dd67af401067</t>
  </si>
  <si>
    <t>Women Casual Shorts Fashion Sports Shorts Women Summer Plus Size Loose Pants Cotton Shorts</t>
  </si>
  <si>
    <t>suzhure</t>
  </si>
  <si>
    <t>5bf4c675e52f7426b0d688f3</t>
  </si>
  <si>
    <t>Summer mens cool sport suit Sports Wear Casual Jogging Suits Short Sleeve Outfit Sets</t>
  </si>
  <si>
    <t>S.</t>
  </si>
  <si>
    <t>qiaopiaduxiu</t>
  </si>
  <si>
    <t>5e9a74e447f7d92c8db8d14b</t>
  </si>
  <si>
    <t xml:space="preserve">Sexy Women's Summer Casual Sleeveless Evening Party Backless Beachwear Mini Dress 12 colors </t>
  </si>
  <si>
    <t>mintgreen</t>
  </si>
  <si>
    <t>HillnTrees</t>
  </si>
  <si>
    <t>5e9e8180ec24302643422eff</t>
  </si>
  <si>
    <t>Women Summer Fashion Lace Up Short Pants Casual High Waist Pure Color Crepe Woven Tie Beach Shorts Pocket Cotton Short Pants</t>
  </si>
  <si>
    <t>wowomart</t>
  </si>
  <si>
    <t>5e9acdb9faf87d3f938dbbe6</t>
  </si>
  <si>
    <t>8 Colors Camouflage Sunshade Net Army Mesh Nets Lightweight Durable Sunshade Patio Garden Decoration for Hunting Blind Shooting Camping Photography Jungle</t>
  </si>
  <si>
    <t>1m by 3m</t>
  </si>
  <si>
    <t>White FFF Shop</t>
  </si>
  <si>
    <t>5e951bd77e3ea319cb8c4d83</t>
  </si>
  <si>
    <t>Women's Summer Sleeveless Tank Cotton Vest Printed Tank Tops</t>
  </si>
  <si>
    <t>tiefanye</t>
  </si>
  <si>
    <t>5eb4f323b67a8d189a8f8380</t>
  </si>
  <si>
    <t>Summer Fashion Men'S Sport Athletic Shorts Pants Men Casual Print</t>
  </si>
  <si>
    <t>Horesen bestwell comenbin</t>
  </si>
  <si>
    <t>5e26fc417db45b12adcdffef</t>
  </si>
  <si>
    <t>Casual Summer Women's Romper Short Lace Playsuit V-Neck Slim Ladies Jumpsuit</t>
  </si>
  <si>
    <t>ocean5for8ZH</t>
  </si>
  <si>
    <t>5e21311e2e434806022e2d5f</t>
  </si>
  <si>
    <t>Women Summer Off Sholuder V-Neck Printed Big Swing Loose Casual Plus Size Holiday  Beach Gradient Color Long Dress Sling Dress Plus Size</t>
  </si>
  <si>
    <t>5d9cbb8cf401a262dbc2f81c</t>
  </si>
  <si>
    <t>Plus Size Women's Fashion Loose Casual Round neck Tie Dye Gradient short sleeves Summer T Shirts tops blouses</t>
  </si>
  <si>
    <t>zhaangyuu</t>
  </si>
  <si>
    <t>5eb0d6ce8924cd08428a902a</t>
  </si>
  <si>
    <t>Women Summer 2Piece Set Crop Top and Shorts Bodycon Outfit Short Yoga Sport suit</t>
  </si>
  <si>
    <t>trustlie</t>
  </si>
  <si>
    <t>(629 notes)</t>
  </si>
  <si>
    <t>5c7a4ff0fc2f9d2ebdc57be4</t>
  </si>
  <si>
    <t>Summer casual Women T-shirts Ulzzang Streetwear kawaii cartoon print Tshirt Korean Style Tops Harajuku short sleeve t shirt</t>
  </si>
  <si>
    <t>3XL</t>
  </si>
  <si>
    <t>Wufangzhong</t>
  </si>
  <si>
    <t>5e71e299eb0f3b5a3af7c35f</t>
  </si>
  <si>
    <t>Women's Fashion Double-layer High Waist Workout Yoga Shorts Summer Gym Shorts Pants</t>
  </si>
  <si>
    <t>Size S</t>
  </si>
  <si>
    <t>5ec1ed21f4cb0a320a390bca</t>
  </si>
  <si>
    <t>Women Summer T Shirt Dress V-neck Slim Fit Party Dress Casual Soild Color Plus Size Midi Dress Ladies Beach Wear Loose Mini Dresses</t>
  </si>
  <si>
    <t>feijituan</t>
  </si>
  <si>
    <t>5d5531bfde263a630dedc093</t>
  </si>
  <si>
    <t>Women Bikini Blockbuster Underwear Padded Swimwear Swimsuit Bathing Swimwear Suit Bikini Summer Plus Swimming Suit Patchwork Beachwear Plus Size XS-8XL</t>
  </si>
  <si>
    <t>pink &amp; grey</t>
  </si>
  <si>
    <t>XL</t>
  </si>
  <si>
    <t>zhengruirong</t>
  </si>
  <si>
    <t>5c6770a544f429173fab6b0d</t>
  </si>
  <si>
    <t>2019 The New Women Fashion Bone Hand Pattern Print Spaghetti Strap Cotton Tank Tops Summer Women Casual Bodycon Slim Fit Sleeveless Beach Style Vest</t>
  </si>
  <si>
    <t>5d401a46387b8d36d665b17b</t>
  </si>
  <si>
    <t>Mens Short Pants Summer Beach Pants Sports Trousers</t>
  </si>
  <si>
    <t>Standard Shipping</t>
  </si>
  <si>
    <t>love ~xi</t>
  </si>
  <si>
    <t>79% Positive Feedback (1,452 ratings)</t>
  </si>
  <si>
    <t>5e0eb9a3ce94460127984053</t>
  </si>
  <si>
    <t>NEW Summer Womens Sleeveless V-neck Floral Print Beach Sling Dress Big Swing Dress Loose Casual Long Vest Dresses Ladies Party Dress Plus Size XS-8XL</t>
  </si>
  <si>
    <t>gray</t>
  </si>
  <si>
    <t>Wang Flag Fashion</t>
  </si>
  <si>
    <t>5e4b795796159b77894f2afd</t>
  </si>
  <si>
    <t>Fabric Waist Trainer Vest Hot Shaper Summer Shaperwear Slimming Adjustable Sweat Belt Body Shaper</t>
  </si>
  <si>
    <t>lumeizi</t>
  </si>
  <si>
    <t>5ea6bb4678212d0c01c3476a</t>
  </si>
  <si>
    <t>Summer Women s  Fashion  Lace Up Tie Pants  Plus Size Casual High Waist Short Pants</t>
  </si>
  <si>
    <t>Maxnina</t>
  </si>
  <si>
    <t>(105,015 notes)</t>
  </si>
  <si>
    <t>5dde07c651fe4539f9c3ee70</t>
  </si>
  <si>
    <t>Fashion Yoga Shorts Women Summer Shorts Casual Sports Shorts Gym Workout Waistband Skinny Shorts S-XL</t>
  </si>
  <si>
    <t>JUST_BUY</t>
  </si>
  <si>
    <t>5bff59032065bf4285123b4a</t>
  </si>
  <si>
    <t>New Summer Women Bikini Set Colorblock High Waist Swimming Bottom Casual Female Beachwear Bathing Suit Swimsuit Underwear</t>
  </si>
  <si>
    <t>jiutunhecimu</t>
  </si>
  <si>
    <t>(2,602 notes)</t>
  </si>
  <si>
    <t>5e782fc60185361b7bee805f</t>
  </si>
  <si>
    <t>Mens Summer Color Block Printed Chest Pocket Turn Down Collar Button Down Short Sleeve Loose Casual Shirts Beach Holiday</t>
  </si>
  <si>
    <t>Angle.Susan</t>
  </si>
  <si>
    <t>(892 notes)</t>
  </si>
  <si>
    <t>5d369a1866c3c46a8212c172</t>
  </si>
  <si>
    <t>2018 Summer New Women Long Skirts Solid Sexy Split Pencil Skirts</t>
  </si>
  <si>
    <t>Shopping&amp;Sharing</t>
  </si>
  <si>
    <t>(49,327 ratings)</t>
  </si>
  <si>
    <t>59cc60cb86ac5b2f32a92b8a</t>
  </si>
  <si>
    <t>Crochet bikini top, Crochet top, bikini top, bikini, beachwear, croshet clothing, boho top, top, sexy top</t>
  </si>
  <si>
    <t>fashiononmywayup</t>
  </si>
  <si>
    <t>5abddcc030a7eb0beba353d5</t>
  </si>
  <si>
    <t>New Summer Women's Fashion Sleeveless Sexy Deep V-neck Tank Top Package Hip Zipper Tunic Top Vest Casual Women Slim Fit Cotton Tees Shirt Plus Size S-5XL</t>
  </si>
  <si>
    <t>yqlili666</t>
  </si>
  <si>
    <t>5e79a626daa3f125000815ad</t>
  </si>
  <si>
    <t>THAT'S A HORRIBLE IDEA WHAT TIME Art Letter Print T-shirt Summer Fashion Women Vest Sleeveless Round Neck Casual T-shirt Loose Cotton Tank Top Basic Tee Shirt Sport Yoga Top Plus Size XS-5XL</t>
  </si>
  <si>
    <t>zoushoujintmiao</t>
  </si>
  <si>
    <t>5e3bc68087e8cb10820b3161</t>
  </si>
  <si>
    <t>Women's Active Skort Athletic Stretchy Pleated Tennis Skirt for Running Golf Workout</t>
  </si>
  <si>
    <t>renpingping</t>
  </si>
  <si>
    <t>5ed1c059630f990d1d44592c</t>
  </si>
  <si>
    <t>Bohemian Fashion Women Dresses Tassel Decoration Geometric Print Off the Shoulder Sexy Beach Dress</t>
  </si>
  <si>
    <t>Happygirl International Shopping Park</t>
  </si>
  <si>
    <t>(70,773 notes)</t>
  </si>
  <si>
    <t>5525ebeb3056e817e9ccba1d</t>
  </si>
  <si>
    <t>2019 Summer Beach Shoes Couple Ventilative Sandals Casual Shoes Slippers</t>
  </si>
  <si>
    <t>Women Size 36</t>
  </si>
  <si>
    <t>HENTOL</t>
  </si>
  <si>
    <t>(11,333 notes)</t>
  </si>
  <si>
    <t>5d03bea61eff7835fb25338b</t>
  </si>
  <si>
    <t>NEW Women Casual Loose Solid Color Dress Short Sleeve V-neck Dress Plus Size</t>
  </si>
  <si>
    <t>Army green</t>
  </si>
  <si>
    <t>kaiqiangmaoyi</t>
  </si>
  <si>
    <t>(1,290 notes)</t>
  </si>
  <si>
    <t>5d80989a9abb1f75b86fb8ce</t>
  </si>
  <si>
    <t>New Women Summer Beach Off Shoulder Bandeau Maxi Dress Holiday Swimwear Cover Up Sexy Bikini Cover Up Beach Swimwear Dress</t>
  </si>
  <si>
    <t>owlzaw</t>
  </si>
  <si>
    <t>(3,209 notes)</t>
  </si>
  <si>
    <t>5b1f7d6c3c6b9b16c50a857c</t>
  </si>
  <si>
    <t>6 Color Summer Women Fashion Sexy Slim Fit Elegant Women Dress Plus Size Solid Color Fit and Flare Rockabilly Dress  S-5XL</t>
  </si>
  <si>
    <t>5b909b94073c6b7adb985307</t>
  </si>
  <si>
    <t>Women's Hey All You Cool Cats and Kittens Tees Funny Women Tank Tops Carole Baskin Shirt</t>
  </si>
  <si>
    <t>VactoryBuy</t>
  </si>
  <si>
    <t>5eb2218fbeadef13bbcd71ad</t>
  </si>
  <si>
    <t>Women's Fashion Vintage Hollow Out Lace Dress Women Elegant Sleeveless White Dress Summer Chic Party Dress Vestidos Robe</t>
  </si>
  <si>
    <t>yuhang081899</t>
  </si>
  <si>
    <t>5c6275876c0cb22f5e6ba570</t>
  </si>
  <si>
    <t>Women Halter Long Sling Dress Swing Print Boho Dress</t>
  </si>
  <si>
    <t>zongxindianziyouxian gongsi</t>
  </si>
  <si>
    <t>5d0062d51eff785af2761c47</t>
  </si>
  <si>
    <t>Summer Women's Loose V-neck Sling Dress Sleeveless Dress Lace Dress</t>
  </si>
  <si>
    <t>Ahadadada</t>
  </si>
  <si>
    <t>87% Olumlu Geri Bildirim (2,377 oy verildi)</t>
  </si>
  <si>
    <t>5d05b9c3ffe84667e45db71e</t>
  </si>
  <si>
    <t>Summer Women Casual Sleeveless Loose Tops Floral Printed V-neck Shirt Blouse Ladies Fashion Buttoned T-shirts Lady Vest Plus Size Tank Tops XS-8XL</t>
  </si>
  <si>
    <t>KAIXINDEDIAN</t>
  </si>
  <si>
    <t>5ce55cc2ebe4035d7fbeb4f8</t>
  </si>
  <si>
    <t>4 Colors Summer Women Fashion Sleeveless Cotton Letter Print "BUT DID YOU DIE" Tank Tops Workout Tank Top T-shirt Tee In Blue White and Grey</t>
  </si>
  <si>
    <t>owiner</t>
  </si>
  <si>
    <t>5b73bf7b7594b445df99384e</t>
  </si>
  <si>
    <t>XS-8XL Womens Fashion Summer Short Sleeve Long Blouses Deep V-neck Loose Party Dress Ladies Casual Loose Solid Color Plus Size Beach Wear Cover-up Short Linen Dress</t>
  </si>
  <si>
    <t>guanzhiming44553</t>
  </si>
  <si>
    <t>5cce7e4242b1b85f6d3e5fa6</t>
  </si>
  <si>
    <t>xbxiaodian</t>
  </si>
  <si>
    <t>5e68654e4d9d67070047a61b</t>
  </si>
  <si>
    <t>Women Spring Floral Printed Demin Jumpsuit Romper Ladies Embroidery Summer Overalls Trousers Jeans Plus Size</t>
  </si>
  <si>
    <t>QWE520</t>
  </si>
  <si>
    <t>5e58c7425692c749b5631d44</t>
  </si>
  <si>
    <t>Summer Women Boho Maxi Polka Dot Dress Irregular Sleeveless Casual Beach Wear Sundress</t>
  </si>
  <si>
    <t>coffee</t>
  </si>
  <si>
    <t>Fashion Happy World</t>
  </si>
  <si>
    <t>5e142dee04c3e579e89576a3</t>
  </si>
  <si>
    <t>2018 New Fashion Women Bikini Set Push-up Padded Bra Swimsuit -Swimwear</t>
  </si>
  <si>
    <t>Tinaglobalstore</t>
  </si>
  <si>
    <t>5ad1ac1b81260b40b40c6b2b</t>
  </si>
  <si>
    <t>Women Skeleton Printed Premium Bodycon Slim Fit Soft Elasticity Black Summer Casual Shorts</t>
  </si>
  <si>
    <t>spy89ping@163.com</t>
  </si>
  <si>
    <t>(35,262 notes)</t>
  </si>
  <si>
    <t>5ce3aefa37b2e67944a89146</t>
  </si>
  <si>
    <t>Women Summer Sexy Halter Mini Dress Party Bodycon Dress Striped Dresses(S-XL)</t>
  </si>
  <si>
    <t>weshamazoon</t>
  </si>
  <si>
    <t>5ac31ba3a9cca9278bbf44d5</t>
  </si>
  <si>
    <t>2020 New Womens Summer Sleeveless V-neck Floral Print Sling Dress Fashion Big Swing Skirt Loose Casual Long Vest Spaghetti Strap Dresses Ladies Party Dress Plus Size S-5XL</t>
  </si>
  <si>
    <t>Shen Fashion Style</t>
  </si>
  <si>
    <t>5d9d842eb20dc815d33f5749</t>
  </si>
  <si>
    <t>New Aeeival Women Clothing Long Sleeve Autumn Winter Ball Gown Dress Slim Fit Patchwork Casual Lace Dress Vestido De Renda</t>
  </si>
  <si>
    <t>light green</t>
  </si>
  <si>
    <t>SHENZHEN LONGDRAGON TECHNOLOGY CO.,LTD</t>
  </si>
  <si>
    <t>54bdf18039b8c045f118936a</t>
  </si>
  <si>
    <t>2019 Women Open Toe Ankle Braid Strap Straw Platform Sandals Adjustable Buckle Wedge Rubble Sole Summer Shoes Cute Espadrille</t>
  </si>
  <si>
    <t>leopard</t>
  </si>
  <si>
    <t>US 6.5 (EU 37)</t>
  </si>
  <si>
    <t>maozhuocai</t>
  </si>
  <si>
    <t>5c8783d4fc2f9d769aa1cc3e</t>
  </si>
  <si>
    <t>Women's Sexy Push Up Bikini Vintage Set Sexy Brazilian Biquini</t>
  </si>
  <si>
    <t>YIWU SHI AO HANG DIAN ZI SHANG WU YOU XIAN GONG SI</t>
  </si>
  <si>
    <t>573db9316b335c34ca0513b8</t>
  </si>
  <si>
    <t>S-5XL New Fashion Women Tops Blouse Sleeveless V-neck Solid Color Tank Top Women Summer Shirt Tops Plus Size Causal Loose</t>
  </si>
  <si>
    <t>saulstore</t>
  </si>
  <si>
    <t>5ee8875404718a4bba2d6348</t>
  </si>
  <si>
    <t>2020 NEW Women Short Sets Summer Short Sleeve Tracksuit Fashion Printed T-shirt and Shorts</t>
  </si>
  <si>
    <t>black &amp; white</t>
  </si>
  <si>
    <t>yuan zheng shop</t>
  </si>
  <si>
    <t>(610 notes)</t>
  </si>
  <si>
    <t>5ea5128b91b00685e5fe387d</t>
  </si>
  <si>
    <t>Women's Fashion Boho Long Dot Dress Long Dress High Silt Printed Beach Dress XS-5XL</t>
  </si>
  <si>
    <t>Fashion Icon 365</t>
  </si>
  <si>
    <t>5d5bc86a32cc57482a4b9d5a</t>
  </si>
  <si>
    <t xml:space="preserve">Summer New Fashion Women Two Pieces Sleepwear Soft Silk Casual Pajama Sets(6 Colors) </t>
  </si>
  <si>
    <t>Shades Darker</t>
  </si>
  <si>
    <t>5d0729b0f945bd59ac54b329</t>
  </si>
  <si>
    <t>Fashion Sunflower Print Short Sleeve T Shirt Summer Women Shirts Plus Size</t>
  </si>
  <si>
    <t>Finingsy sticker</t>
  </si>
  <si>
    <t>5e54bf2ed1ef373d3ad6d1d9</t>
  </si>
  <si>
    <t>100%Cotton ZANZEA S-5XL NEW Vintage Women Strap Dungaree Jumpsuit Casual Loose Trousers Overalls Rompers Jumpsuit</t>
  </si>
  <si>
    <t>Fannystore2016</t>
  </si>
  <si>
    <t>(29,044 notes)</t>
  </si>
  <si>
    <t>5a13ff501726782d8daed18e</t>
  </si>
  <si>
    <t>Women Sleeveless T-shirt Letters Printed 'I HATE EVERYONE' Tank Top Summer Ladies Blouse Camisole Vest Tee Pullovers</t>
  </si>
  <si>
    <t>Apengzuishuai</t>
  </si>
  <si>
    <t>5b1a56a219b6ee563e1edc39</t>
  </si>
  <si>
    <t>Women Fashion Solid Color Sexy V-neck Crop Tops Slim Fit Summer Short Sleeve Tank Top T Shirts</t>
  </si>
  <si>
    <t>5e9692898a10221b310986c9</t>
  </si>
  <si>
    <t>2019 Summer Sexy Women Halter Tops Beach Swimming Letter Print Swimwear Lady's Push Up Vest Bra S-3XL</t>
  </si>
  <si>
    <t>bethaz19</t>
  </si>
  <si>
    <t>5cada72d2d542d7a90cb4f2f</t>
  </si>
  <si>
    <t>Summer Women Sling Dress V-neck Floral Pleated Strap Casual Pocket Large Dress</t>
  </si>
  <si>
    <t>white &amp; green</t>
  </si>
  <si>
    <t>zhuangyuping1</t>
  </si>
  <si>
    <t>5ed1b644b1e34008ce012d4b</t>
  </si>
  <si>
    <t>Hot Summer Cool T Shirt for Women Fashion Tops Bee Printed Letters Short Sleeve O Neck Cotton T-shirts Tops Tee Clothing</t>
  </si>
  <si>
    <t>allenfan</t>
  </si>
  <si>
    <t>(23,832 notes)</t>
  </si>
  <si>
    <t>5cedf17ad1d44c52c59e4aca</t>
  </si>
  <si>
    <t>new summer men's hooded large pockets, pure color large size short sleeve T-shirt</t>
  </si>
  <si>
    <t>zhangjian1234</t>
  </si>
  <si>
    <t>5b6696c5365562146825dd5f</t>
  </si>
  <si>
    <t>ZANZEA Damen ÃœbergrÃ¶ÃŸe Tunikakleid Kaftan Freizeitkleid Strand Retro Longtop Kleid Kaftan Dresses</t>
  </si>
  <si>
    <t>orange-red</t>
  </si>
  <si>
    <t>specialforyou_68</t>
  </si>
  <si>
    <t>5d5e5ca35cd08f2a40b53f48</t>
  </si>
  <si>
    <t>(S-5XL) Women Fashion Summer Double-Layer Sports Shorts Quick-Drying Yoga Sports Leggings Fitness Shorts Plus Size</t>
  </si>
  <si>
    <t>XXXS</t>
  </si>
  <si>
    <t>huangxiaoyan2125</t>
  </si>
  <si>
    <t>5eeb1da8eeb02e10154792a6</t>
  </si>
  <si>
    <t>Women Deep V Neck Casual Sleeveless Blouse Floral Print T-Shirt Summer Loose Blouse</t>
  </si>
  <si>
    <t>Li WL SHOP</t>
  </si>
  <si>
    <t>5cc5464bef87096336ab0583</t>
  </si>
  <si>
    <t>New Women's Fashion Love Print Short Sleeve T-Shirt Summer Casual Graphic Tess Tops</t>
  </si>
  <si>
    <t>jjqiiozoqv</t>
  </si>
  <si>
    <t>5cda28715a88ef05656ef440</t>
  </si>
  <si>
    <t>Women Plus Size Off Shoulder Animal Print Long Sleeve Irregular Loose Dress</t>
  </si>
  <si>
    <t>HEH Shop</t>
  </si>
  <si>
    <t>5cd22d97dd0c5b6415519101</t>
  </si>
  <si>
    <t>Women Summer Fashion Sleeveless Crop Tops Spaghetti Strap Deep V Neck Tank Tops Solid Color Casual Slim Fit Cami  Vest  Short T Shirt</t>
  </si>
  <si>
    <t>markit</t>
  </si>
  <si>
    <t>5cf5ccee75af880a5c947bcf</t>
  </si>
  <si>
    <t>Women Fashion Summer Round Neck Flower Print Vest Casual Sleeveless Tops Loose Plus Size Print Tank Tops</t>
  </si>
  <si>
    <t>ZEKAISTORE666</t>
  </si>
  <si>
    <t>5eb95cc7802266bb4675b6d5</t>
  </si>
  <si>
    <t>XS-8XL Plus Size Dresses Summer Fashion Clothes Womens Deep V-neck Sleeveless Maxi Dresses Ladies Casual Spaghetti Strap Loose Beach Wear Floral Printed Halter Party Dress</t>
  </si>
  <si>
    <t>champion_28</t>
  </si>
  <si>
    <t>(7,314 notes)</t>
  </si>
  <si>
    <t>5e12e142f1166c04c1948efb</t>
  </si>
  <si>
    <t>2019 Summer Women Casual Sleeveless Tops Off Shoulder Shirts Ladies Fashion Printed Loose T-shirts Backless Cotton Tank Tops</t>
  </si>
  <si>
    <t>yangaiqun</t>
  </si>
  <si>
    <t>5c84bd33d8694176615f7019</t>
  </si>
  <si>
    <t>New Women Fashion Solid Color V Neck Lace Tank Top Summer Sleeveless Plus Size Loose Tank Top Vest</t>
  </si>
  <si>
    <t>xinsheng</t>
  </si>
  <si>
    <t>5cf8d241b5db0b3d18364572</t>
  </si>
  <si>
    <t>2019 Women Fashion Back Hollow Lace Blouse Round Neck Floral Print Sleeveless Casual Plus Size Tank Tops (S-5XL)</t>
  </si>
  <si>
    <t>guangzhouweishiweifushiyouxiangongsi</t>
  </si>
  <si>
    <t>5cd1cbb1b5d96721e0a6b346</t>
  </si>
  <si>
    <t>Fashion Women Midi Slim Basic Vestidos Bodycon Short Sleeve Package Hip Robe Dresses</t>
  </si>
  <si>
    <t>Ashley Go</t>
  </si>
  <si>
    <t>587347296dd28e71b1c9d289</t>
  </si>
  <si>
    <t>Good Quality 2014 Summer Hot Sale Zipper Shorts Fashion Slim Men's Causual Ripped Jeans Cropped Trousers</t>
  </si>
  <si>
    <t>26(Waist 72cm 28inch)</t>
  </si>
  <si>
    <t>ailla clothing</t>
  </si>
  <si>
    <t>535530635aefb0555ba4351f</t>
  </si>
  <si>
    <t>Women Summer Casual Adjustable Spaghetti Strap Dresses Solid Color Pleated Backless Mini Beach Sundress Plus Size</t>
  </si>
  <si>
    <t>Size XXS</t>
  </si>
  <si>
    <t>The leisure pavilion</t>
  </si>
  <si>
    <t>5e4a4b252ce2e5cac8cb6364</t>
  </si>
  <si>
    <t>Fashion Summer Lady Skull Print Beauty Vest Halter Tank Top</t>
  </si>
  <si>
    <t>OIUG 56465</t>
  </si>
  <si>
    <t>5e180dab29a9690a38a1748f</t>
  </si>
  <si>
    <t>Summer Fashion Tie-Dye Short Sleeve Long Dress Loose V Neck BOHO Maxi Dress</t>
  </si>
  <si>
    <t>5e8d70549f1504449514c8b9</t>
  </si>
  <si>
    <t>Plus Size XS-6XL Summer Women Round Neck Sleeveless Dress Casual Floral Printed Dress Slim Flower Dresses</t>
  </si>
  <si>
    <t>wofu_network_technology</t>
  </si>
  <si>
    <t>5d550011680f557c89bb4406</t>
  </si>
  <si>
    <t>5 Colors Women Fashion Sports Shorts Solid Color Elastic Gym Shorts Female Running Clothes Fitness Panties Bottom for Girl Plus Size S~5XL</t>
  </si>
  <si>
    <t>mohuya</t>
  </si>
  <si>
    <t>5dd4b6c20f11f57cf9ad97d8</t>
  </si>
  <si>
    <t>Womens Summer Red White and Blue Chiffon Short-Sleeve T-Shirt</t>
  </si>
  <si>
    <t>bigcompany</t>
  </si>
  <si>
    <t>53897eeeafddf70c91af1cda</t>
  </si>
  <si>
    <t>Trending Summer Sports Wear for Men Casual Two Piece Jogging Suits Short Sleeve Shirts and Shorts Outfit Sets</t>
  </si>
  <si>
    <t>huangyulanl</t>
  </si>
  <si>
    <t>5ea0f2a654446407c111b622</t>
  </si>
  <si>
    <t>Women Spaghetti Strap Print Mini Dress Summer Fashion Tie Party Dresses</t>
  </si>
  <si>
    <t>yanzhang198411</t>
  </si>
  <si>
    <t>(38 notes)</t>
  </si>
  <si>
    <t>5ea913d8fde32e396ebfea19</t>
  </si>
  <si>
    <t>Summer Women's New Fashion Sleeveless Polka Dot V-neck Strap Mini Backless Casual Top Dresses</t>
  </si>
  <si>
    <t>RoseWiner</t>
  </si>
  <si>
    <t>5eb0db681c4b1c25486d2e7e</t>
  </si>
  <si>
    <t>5 Colors Women's Summer Fashion Spaghetti Strap Floral Print Tie Front Mini Dress Party Dresses</t>
  </si>
  <si>
    <t>An honor to serve</t>
  </si>
  <si>
    <t>5eb207e9beadef0479cd7271</t>
  </si>
  <si>
    <t>Tank Top " I am not perfect but i am limited Edition " letter printed sleeveless casual slim tank tops</t>
  </si>
  <si>
    <t>Love Fashion Show</t>
  </si>
  <si>
    <t>(45,964 notes)</t>
  </si>
  <si>
    <t>5b42fbca85270064d13d6679</t>
  </si>
  <si>
    <t>NEW Womens Summer Deep V-neck Tops Pure Color T-shirt Ladies Fashion Casual Tank Tops Loose Button-up Blouse Lady Sleeveless Shirts Plus Size Top</t>
  </si>
  <si>
    <t>dustypink</t>
  </si>
  <si>
    <t>5d15ae82502b2660ec498f59</t>
  </si>
  <si>
    <t>2020 New Arrival Women Fashion Tie Dye Printing Slim Fit Casual Cotton Tank Top</t>
  </si>
  <si>
    <t>5ea3bfe9b95fdb06c2c5b88f</t>
  </si>
  <si>
    <t>2019 NEW Men's Short Sleeve T-Shirt Fitness Round Neck Casual Men's Zippers Summer T-Shirt</t>
  </si>
  <si>
    <t>008fashion</t>
  </si>
  <si>
    <t>5c2f4fd85c994c42faf7c82b</t>
  </si>
  <si>
    <t>Women Fashion Summer Tank Tops Low Cut Sleeveless Solid Color Off Shoulder Tank Shirt Spaghetti Strap Halter Backless Casual Vest Top</t>
  </si>
  <si>
    <t>hellocome</t>
  </si>
  <si>
    <t>5cefa120731ea53346708575</t>
  </si>
  <si>
    <t>Summer Men's Classic Shorts Multi-pocket Casual Pants Summer Loose Overalls Cargo Pants</t>
  </si>
  <si>
    <t>Man's ocean</t>
  </si>
  <si>
    <t>(3,743 notes)</t>
  </si>
  <si>
    <t>5e609a827dc79ebbd3899c0b</t>
  </si>
  <si>
    <t>Plus Size Ladies Short Sleeve Summer Loose Denim Midi Dress Women Jeans Dresses</t>
  </si>
  <si>
    <t>SOPHIE PRETTY</t>
  </si>
  <si>
    <t>5e843aabcde5b602e21d1e83</t>
  </si>
  <si>
    <t>Women's Fashion Sexy Deep U Neck Sleeveless Package Hip Dress Summer Pure Color Casual Knee Length Slim Dress Club Party Night Dress Women's Clothing Plus Size S-5XL</t>
  </si>
  <si>
    <t>hanqidress180</t>
  </si>
  <si>
    <t>5c36df7cc86a911c10f32184</t>
  </si>
  <si>
    <t>Women's One Piece Push Up Padded Bikini Swimsuit Swimwear Bathing Monokini HOT</t>
  </si>
  <si>
    <t>Johnson007</t>
  </si>
  <si>
    <t>594dcfd3346d4b7048be7495</t>
  </si>
  <si>
    <t>5 Color Large Size Camouflage Dress Women's Fashion Print Dress Summer Fashion Slim Sexy Sleeveless Dress High Waist Lace Long Skirt Casual Loose Pocket Skirt S ~ 5XL</t>
  </si>
  <si>
    <t>wushein</t>
  </si>
  <si>
    <t>(7,627 notes)</t>
  </si>
  <si>
    <t>5cece97854680c605d708db0</t>
  </si>
  <si>
    <t>lxm545</t>
  </si>
  <si>
    <t>5e6b0d747962cf365c8085dc</t>
  </si>
  <si>
    <t>Women Fashion Spaghetti Strap Jumpsuits Rompers Summer Casual Slim Fit Drawstring Waist One Piece Suits Sexy Sleeveless Bodycon Playsuit Outfits Set Ladies Short Rompers Bodysuits for Beachwear</t>
  </si>
  <si>
    <t>White</t>
  </si>
  <si>
    <t>snowgirl</t>
  </si>
  <si>
    <t>5c3d7f9c4cd456252b1aaf7b</t>
  </si>
  <si>
    <t>2019 New Fashion Women Blouse Tops Sleeveless Spaghetti Strap Criss Cross V-neck T Shirt Tops Summer Casual Blouse Shirts</t>
  </si>
  <si>
    <t>à¸„à¸³à¸•à¸´à¸Šà¸¡à¹€à¸Šà¸´à¸‡à¸šà¸§à¸ 83% (32,168 à¸„à¸°à¹à¸™à¸™)</t>
  </si>
  <si>
    <t>5cb0c8ce99b2203478a63abb</t>
  </si>
  <si>
    <t>Fashion Women Black Sleeveless Summer Beach Bodysuits Back Cross Slim Cami Jumpsuit</t>
  </si>
  <si>
    <t>zengyiceng520</t>
  </si>
  <si>
    <t>5b4706f2b0674e4982445092</t>
  </si>
  <si>
    <t>Plus Size 5XL Summer Sexy Hot Fashion Women's Flower Skull Digital Print Round Neck Sleeveless Tank Camisole</t>
  </si>
  <si>
    <t>hanzhy</t>
  </si>
  <si>
    <t>5c554a96f0a57768026f4891</t>
  </si>
  <si>
    <t>Women Retro V-neck Print Fitted Jumpsuit Straps Mini Rompers Trousers Dress</t>
  </si>
  <si>
    <t>VR Shopping</t>
  </si>
  <si>
    <t>59a6a209d2bcb73a60589e00</t>
  </si>
  <si>
    <t>2019 Women Fashion Spaghetti Strap Jumpsuits Rompers Summer Casual Slim Fit Drawstring Waist One Piece Suits Sexy Sleeveless Bodycon Playsuit Outfits Set Ladies Short Rompers Bodysuits for Beachwear</t>
  </si>
  <si>
    <t>(4,516 notes)</t>
  </si>
  <si>
    <t>5d35305c24357406456ff507</t>
  </si>
  <si>
    <t>Women Summer Fashion V-neck Short Sleeve Floral Printing High Waist Mini Dress</t>
  </si>
  <si>
    <t>(80,093 notes)</t>
  </si>
  <si>
    <t>5eb639aaab882b0f466bf02e</t>
  </si>
  <si>
    <t>5 Colors Summer Fashion Women Sexy Bikini Charming Flower Print Swimsuit Push Up Swimwear Two Pieces Casual Slim Fit Beach Wear Swimming Set S~3XL</t>
  </si>
  <si>
    <t>yuanhuaxiaodaian</t>
  </si>
  <si>
    <t>5df1d9818b8232096b1f153b</t>
  </si>
  <si>
    <t>2019 New Fashion Women's Slim Plus Size Maxi Dress Ink Printing Spaghetti Strap Dress</t>
  </si>
  <si>
    <t>lovemom</t>
  </si>
  <si>
    <t>5dc3800976a1ec057a02a047</t>
  </si>
  <si>
    <t>Women Fashion Floral Print Overlap Sleeveless Top Casual Loose Party Shirt Irregular Elegant Tops Plus Size XS-6XL</t>
  </si>
  <si>
    <t>wangdandanshixiaoniao</t>
  </si>
  <si>
    <t>5ced017c4e909a5584d1ff08</t>
  </si>
  <si>
    <t>Women Lace Stitching Blouses Sexy Hollow Out Off Shoulder Long Flare Sleeve T Shirts White Tops</t>
  </si>
  <si>
    <t>Gdear</t>
  </si>
  <si>
    <t>591c6e86681f5f27332330ce</t>
  </si>
  <si>
    <t>Women Fashion Loose Casual Pure Color Plus Size Sexy Vest Sleeveless Summer Sleeveless Dress</t>
  </si>
  <si>
    <t>5c975ab7ba7ed20eb805a242</t>
  </si>
  <si>
    <t>Summer Crop Top Women Tank Tops Halter Vest Casual Camisole Croped Shirt Women Tops</t>
  </si>
  <si>
    <t>Beauty Look</t>
  </si>
  <si>
    <t>5a38f6e0fc8e5b063a250db6</t>
  </si>
  <si>
    <t>Women's Punk Tank Top with Skull Print Summer Beach Sleeveless Tank Top</t>
  </si>
  <si>
    <t>xingle</t>
  </si>
  <si>
    <t>5d16d575190e3f48ec7061ed</t>
  </si>
  <si>
    <t>Summer Fashion Funny Letter Print Cotton Vest Tank Top Slim Fit Crop Top Black Camisole T  Shirt Ladies Crop Tops Plus Size</t>
  </si>
  <si>
    <t>Cenic Beauty</t>
  </si>
  <si>
    <t>5acb0ab0a69e66115b133cec</t>
  </si>
  <si>
    <t>New Mini Solar Floating Water Fountain for  Spring Summer Home Garden Pool Pond Decoration 13.5x13.5x3.8cm</t>
  </si>
  <si>
    <t>1pc</t>
  </si>
  <si>
    <t>YingHong Store</t>
  </si>
  <si>
    <t>5c935aa8778e8274b0bdcead</t>
  </si>
  <si>
    <t xml:space="preserve">170cm Inflatable Spray Water Cushion Summer Kids Play Water Mat Lawn Games Pad Sprinkler Play Toys Outdoor Tub Swiming Pool </t>
  </si>
  <si>
    <t>100 cm</t>
  </si>
  <si>
    <t>long41</t>
  </si>
  <si>
    <t>5e97fdc8a558b636a9f4b239</t>
  </si>
  <si>
    <t>Women Fashion Boho Gradient Color Head Scarf Quick Dry Sport Sweat-absorbent Turban Stretchy Cotton Headband Summer Workout Yoga Headband Stretchy Head Scarf Fashion Accessories</t>
  </si>
  <si>
    <t>One Size</t>
  </si>
  <si>
    <t>Eris's store</t>
  </si>
  <si>
    <t>5eaa763d431fea1e04e210ea</t>
  </si>
  <si>
    <t>Women Sexy Sleeveless Open Back Shirt Knotted Tank Top Blouse Sport Vest Tops Tshirt AST</t>
  </si>
  <si>
    <t>astro_top</t>
  </si>
  <si>
    <t>(3,665 notes)</t>
  </si>
  <si>
    <t>592bc443f4fbb234d2e85852</t>
  </si>
  <si>
    <t>Women Tops Tank Bandage Feather Print Sleeveless O-Neck Vest Summer Sport Tank Tops Casual Ladies Blouse T Shirt Tops Plus Size</t>
  </si>
  <si>
    <t>Oklfao</t>
  </si>
  <si>
    <t>5cde56ea6bbbd86b1cbab4a8</t>
  </si>
  <si>
    <t>Women Ladies Summer Sleeveless Long Dress Plus Size Loose Casual Elegant Butterfly Beach Dress Maxi Dress</t>
  </si>
  <si>
    <t>xiaojiunian</t>
  </si>
  <si>
    <t>5d1460e2aec1fd1f8cc82be5</t>
  </si>
  <si>
    <t>18 Styles Women Summer Sexy Printing Buttons Off Shoulder Sleeveless Dress Princess Dress Spaghetti Straps Dresses</t>
  </si>
  <si>
    <t>star</t>
  </si>
  <si>
    <t>aristotle</t>
  </si>
  <si>
    <t>5ae5ad725194c9720b59d1d2</t>
  </si>
  <si>
    <t xml:space="preserve"> Women's Fashion Graphic \Don't Flatter Yourself....\Tee for Women Summer Casual Tee T Shirts for Girls</t>
  </si>
  <si>
    <t>dexiaojiapin</t>
  </si>
  <si>
    <t>5e47d0ff641421625f0c94ca</t>
  </si>
  <si>
    <t>XS-8XL Women Summer Tops O-neck Sleeveless Shirts Print Cotton Vest Loose T-shirt Ladies Fashion Casual Plus Size Tank Tops Lady Pullovers Blouse</t>
  </si>
  <si>
    <t>zanglixia555</t>
  </si>
  <si>
    <t>(6,876 notes)</t>
  </si>
  <si>
    <t>5cf73fa7b5db0b19a2c59bb2</t>
  </si>
  <si>
    <t>2019 Women Sleeveless Solid Color Lace Halter Yoga Vest  Cotton Slim Fit Tank Top</t>
  </si>
  <si>
    <t>5cef78be3219e2346a96779e</t>
  </si>
  <si>
    <t>rtgh</t>
  </si>
  <si>
    <t>86% Feedback pozitiv (45,151 rating)</t>
  </si>
  <si>
    <t>5ec3740fa7ed5d2fbc7460a5</t>
  </si>
  <si>
    <t>2019 Summer Plus Size Tank Top for Women Spaghetti Strap  Flower Print Sleeveless Casual Top (S-6XL)</t>
  </si>
  <si>
    <t>5c9853b1d2430a5b7500f4b6</t>
  </si>
  <si>
    <t>2019 Women Ladies Fashion Crocheted Lace Summer Dress Maxi Dress Long Dress</t>
  </si>
  <si>
    <t>Star Star in The Sky</t>
  </si>
  <si>
    <t>5c90908b8625751a972408f1</t>
  </si>
  <si>
    <t>2019 Summer 2 Color Women Fashion Bikini Set Spaghetti Strap Crop Top High Waist Triangle Swimwear Leopard Print Two Piece Push Up Bathing Suit Swimsuit</t>
  </si>
  <si>
    <t>white &amp; black</t>
  </si>
  <si>
    <t>eatluncher</t>
  </si>
  <si>
    <t>5c107c373a0d72228ee96207</t>
  </si>
  <si>
    <t>Women Summer V Neck Mini Swing Dress Sunflower Print Sleeveless Spaghetti Strap Party Dresses Plus Size S-5XL</t>
  </si>
  <si>
    <t>xinxinshishangzhuang</t>
  </si>
  <si>
    <t>5e1eae0d2823cf0ad7d20358</t>
  </si>
  <si>
    <t>Women Push-up Padded Bra Bandage Bikini Set Swimsuit Triangle Swimwear Bathing</t>
  </si>
  <si>
    <t>Konheart</t>
  </si>
  <si>
    <t>(14,442 notes)</t>
  </si>
  <si>
    <t>5e53ed365c21a20c1bf9b8cb</t>
  </si>
  <si>
    <t>Fashion Crop Top for Women Spaghetti Strap V Neck Tank Top Summer Top Plus Size S-5XL</t>
  </si>
  <si>
    <t>cxuelin99126</t>
  </si>
  <si>
    <t>5ea27636bea0a409031ae82f</t>
  </si>
  <si>
    <t>Hollowing Out Halter Dress Women Summer V Neck Sleeveless Dress</t>
  </si>
  <si>
    <t>liuxuelian123</t>
  </si>
  <si>
    <t>5ed70273653d316c5a04335b</t>
  </si>
  <si>
    <t xml:space="preserve">Women's Sleeveless Deep V-neck Package Hip Zipper Tunic Shirt Vest Casual Women Fashion Slim Fit Cotton Tee Tank Top </t>
  </si>
  <si>
    <t>paoyeye</t>
  </si>
  <si>
    <t>5bb6cfd4e0334021219d5d2f</t>
  </si>
  <si>
    <t>New Fashion Women Plus Size Casual T-shirt 3/4 Sleeve Blouse Button Printing Loose Tops</t>
  </si>
  <si>
    <t>5d3fa6df99a3f92b0a400e46</t>
  </si>
  <si>
    <t>Ladies Summer Tie Dye Print Short Sleeve Off Shoulder Casual Plus Size Dress</t>
  </si>
  <si>
    <t>chaoyang_lizhen</t>
  </si>
  <si>
    <t>83% Feedback positivo (6 classificaÃ§Ãµes)</t>
  </si>
  <si>
    <t>5edda5aeb7160e568443c6e7</t>
  </si>
  <si>
    <t>2020 New Summer T-shirt Paul Men's Short-sleeved Shirt Popular Fashion Polo Shirt Print</t>
  </si>
  <si>
    <t>sankutoy20</t>
  </si>
  <si>
    <t>5eb658630aac0c435be0b210</t>
  </si>
  <si>
    <t>Women's Summer Fashion Spaghetti Strap Dress Floral Print Tie Front Mini Dress Sexy Dress Plus Size S-5XL</t>
  </si>
  <si>
    <t>zhongling695847</t>
  </si>
  <si>
    <t>5ea91e4d29b81241e1d43b27</t>
  </si>
  <si>
    <t>Summer New Europe and The United States Sexy Round Neck Pocket Stripes Printed Hip Dress Women</t>
  </si>
  <si>
    <t>LI SHANSHAN78WGV</t>
  </si>
  <si>
    <t>5ef0ef11f30aba4e22166d4b</t>
  </si>
  <si>
    <t>Dragonfly Tee 2020 New Women Summer Fashion Comfy High-quality Graphic Short Sleeve  T-shirt Casual Cotton Print</t>
  </si>
  <si>
    <t>Midd co. ltd.</t>
  </si>
  <si>
    <t>5e5cae2fa25ca51880cf47ef</t>
  </si>
  <si>
    <t>KinzieWoolShop</t>
  </si>
  <si>
    <t>5e93d87e2e87d8b154dd238e</t>
  </si>
  <si>
    <t>AH Women's Waist Lace Splicing Suspenders Low Cut Backless Off Shoulder Expansion A-line Mini Dress</t>
  </si>
  <si>
    <t>zhouling1234</t>
  </si>
  <si>
    <t>5c273b6f959812232228099c</t>
  </si>
  <si>
    <t>Short Sleeve Beach Dress Women Summer Print V Neck Dress Loose Casual Pullover Midi Dress</t>
  </si>
  <si>
    <t>bodeng</t>
  </si>
  <si>
    <t>5ec4bf87c2112615ba1c66d4</t>
  </si>
  <si>
    <t>Summer Short Sleeve Casual Loose Dress Women Plus Size V-neck Floral Dress</t>
  </si>
  <si>
    <t>JEANSDE</t>
  </si>
  <si>
    <t>5d156736078e6e75b5404077</t>
  </si>
  <si>
    <t>Women Summer Beach Halter Asymmetric Hem Top High Waist Bottom Printed Tankini Set Two Piece Swimsuit Beachwear</t>
  </si>
  <si>
    <t>SIZE-4XL</t>
  </si>
  <si>
    <t>AlicaDubecka</t>
  </si>
  <si>
    <t>(746 notes)</t>
  </si>
  <si>
    <t>5de8c7d46beed03182792ce7</t>
  </si>
  <si>
    <t>2019 New Fashion Women Casual Shorts Suit Summer Tie-Dye Print Halter Bandage Sleeveless Backless Crop Top And Elastic Waist Shorts Pants Two Piece Set</t>
  </si>
  <si>
    <t>xiaoxia0914</t>
  </si>
  <si>
    <t>88% retroalimentaciÃ³n positiva (1,290 calificaciones)</t>
  </si>
  <si>
    <t>5c6782e351aa00744af69565</t>
  </si>
  <si>
    <t>2019 New Summer Women Sleeveless Flower Print Spaghetti Straps Long Dresses Big Swing Loose Casual Plus Size Long Maxi Dresses Tank Dress</t>
  </si>
  <si>
    <t>ABCDYYY</t>
  </si>
  <si>
    <t>5d688e832a3d8d5ba95c15c1</t>
  </si>
  <si>
    <t>25 Styles Women Summer Sleeveless Crop Top Free Size Printed Slim Sling Vest Spaghetti Strap Printed Shirt</t>
  </si>
  <si>
    <t>laohaodai</t>
  </si>
  <si>
    <t>5ccd4ae4400cf976a05bea6e</t>
  </si>
  <si>
    <t xml:space="preserve">Summer New Fashion Women Two Pieces Sleepwear Soft Silk Casual Pajama Sets(5 Colors) </t>
  </si>
  <si>
    <t>fangyin</t>
  </si>
  <si>
    <t>5d832e8bdfe9c5124cb98bd2</t>
  </si>
  <si>
    <t>11 Colors V Neck Women Sleeveless Tops Halter Neck Plus Size Chiffon CropTops(S~5XL)</t>
  </si>
  <si>
    <t>JingDu international trading</t>
  </si>
  <si>
    <t>(21,226 notes)</t>
  </si>
  <si>
    <t>5c8a111f4caa1626abc98d55</t>
  </si>
  <si>
    <t>Fashion Women Sexy Bikini Leaf Printed Two Piece Split Bikini Set Summer Beach Swimsuit Bathing Suit Swimwear</t>
  </si>
  <si>
    <t>New Lucky</t>
  </si>
  <si>
    <t>5aa37d856d638a7ee5469a6c</t>
  </si>
  <si>
    <t>Anti-Fog Summer Swimming Full Face Mask Surface Diving Snorkel Scuba for GoPro (S/M ,L/XL)</t>
  </si>
  <si>
    <t>S/M(child)</t>
  </si>
  <si>
    <t>velocitee</t>
  </si>
  <si>
    <t>(9,217 notes)</t>
  </si>
  <si>
    <t>5e90074a5dd4013b350b81e4</t>
  </si>
  <si>
    <t>Women Sleeveless V Neck Backless Drawstring Jumpsuits Side Split Pants Rompers with Pockets</t>
  </si>
  <si>
    <t>vibrance_boutique</t>
  </si>
  <si>
    <t>5c89fb9f548adf55f587bb22</t>
  </si>
  <si>
    <t>2020 Women's Fashion Summer Casual Short Sleeve Round Neck T-shirt Cute Funny Cotton Shirt Tops</t>
  </si>
  <si>
    <t>Styou</t>
  </si>
  <si>
    <t>5e65f92959cd5fc3e2ebf080</t>
  </si>
  <si>
    <t>Women's Fashion Sleeveless Pleated Flowy Spaghetti Strap V-Neck Casual Sexy Summer Tank Top</t>
  </si>
  <si>
    <t>jfdgdfhfyujtyre</t>
  </si>
  <si>
    <t>5c10aebf9b427b638743a490</t>
  </si>
  <si>
    <t>ZANZEA Vintage Womens Short Sleeve V Neck Casual Loose Beach Dress Tunic Kaftan Dresses</t>
  </si>
  <si>
    <t>Skrt</t>
  </si>
  <si>
    <t>5d5bdbeb59a0f0065186c860</t>
  </si>
  <si>
    <t>Summer loose sling gradually dyed printed one-piece trousers</t>
  </si>
  <si>
    <t>cgyhapy</t>
  </si>
  <si>
    <t>(1,500 notes)</t>
  </si>
  <si>
    <t>5ebb6e21224e2e1e5929be1a</t>
  </si>
  <si>
    <t>gaowenxiao</t>
  </si>
  <si>
    <t>(3,566 notes)</t>
  </si>
  <si>
    <t>5d332bbdc15e48119789c2ae</t>
  </si>
  <si>
    <t>Summer Women Chiffon Solid Color O-neck Sleeveless Top Sling Sexy Off Shoulder Loose Pleated T-shirt Blouse Casual Tank Top Plus Size S-6XL</t>
  </si>
  <si>
    <t>hgjkgk</t>
  </si>
  <si>
    <t>5b07f4f16e42c03e6eb4b1f6</t>
  </si>
  <si>
    <t>2019 Summer Women Floral Dress Printing Off-Shoulder Short Sleeved Mini Dress Beach Mini Sundress Women's Casual Cotton Lace Dress Robe Female Floral Sleeveless Backless V Neck Mini Dress Boho Dresses</t>
  </si>
  <si>
    <t>arthumcco</t>
  </si>
  <si>
    <t>5d26a954b93be477634336ab</t>
  </si>
  <si>
    <t>5 Colors Fashion Women Push Up Bikini Set Sexy Solid Color Summer Hot Bathing Suit Swimsuit Casual Beachwear Bra + Bikini Bottom</t>
  </si>
  <si>
    <t>5d0c8e125adf55596cf111bd</t>
  </si>
  <si>
    <t>Women Sleeveless Floral Print Dress V-neck Sling Dress Casual Loose Beach Dress</t>
  </si>
  <si>
    <t>apricot</t>
  </si>
  <si>
    <t>shitongyi12683626</t>
  </si>
  <si>
    <t>5df58b3dfcc85c5bf78552eb</t>
  </si>
  <si>
    <t>Women Plaid Stripes T Shirt V-neck Short Sleeve Blouse</t>
  </si>
  <si>
    <t>Guangzhou Fashion Girl co.,ltd</t>
  </si>
  <si>
    <t>5ed8983fb83b7828822ad26a</t>
  </si>
  <si>
    <t>Lazy Lay Bag High Quality Fast Inflatable Lazy Sofa Lounger Air Sofa Unicorn Bean Bag Chair Outdoor Beach Lounger</t>
  </si>
  <si>
    <t>skyblue</t>
  </si>
  <si>
    <t>smileeveryday</t>
  </si>
  <si>
    <t>(15,173 notes)</t>
  </si>
  <si>
    <t>5b238ab1ddaa9221a9b9249c</t>
  </si>
  <si>
    <t>Sexy Women Crop Tops High Waist Shorts Floral Bikini Set Beach Swimwear Swimsuit BRE</t>
  </si>
  <si>
    <t>BrendaBear</t>
  </si>
  <si>
    <t>(30,292 notes)</t>
  </si>
  <si>
    <t>584e5c5190e8175031339254</t>
  </si>
  <si>
    <t>burgundy</t>
  </si>
  <si>
    <t>yutinomupoi</t>
  </si>
  <si>
    <t>5b133d8edfd6302a48963642</t>
  </si>
  <si>
    <t>6 Colors Autumn Summer Ladies Casual Loose Solid Tank Jumpsuit Long Suspender Overalls Bib Pants Plus Size S-5XL</t>
  </si>
  <si>
    <t>liuyaling66058</t>
  </si>
  <si>
    <t>5eaa6d9c8d99eb3ec06709f4</t>
  </si>
  <si>
    <t>XS-8XL New Women's Fashion Summer Sleeveless Spaghetti Strap Dress Casual Deep V-Neck Letters Gradient Printing Boho Long Maxi Dress Holiday Vest Beach Dresses Loose Plus Size Sling Dress Ladies Sexy Party Dress</t>
  </si>
  <si>
    <t>80% Feedback positivo (6,876 classificaÃ§Ãµes)</t>
  </si>
  <si>
    <t>5e59d0872190531f19135384</t>
  </si>
  <si>
    <t>Summer Women Short Dress Sleeveless Waist Dress Camouflage Dress Bodycon Slim Fit Dress Plus Size XS-8XL</t>
  </si>
  <si>
    <t>SIZE XS</t>
  </si>
  <si>
    <t>ELIM fashion store</t>
  </si>
  <si>
    <t>5e9e8c496f15e20742bd4172</t>
  </si>
  <si>
    <t>3 Colors Fashion Summer Women Sexy Sleeveless Crop Top Cotton Letter Print Sports Bra Top Ladies Casual Vest Tops</t>
  </si>
  <si>
    <t>liudandan28652</t>
  </si>
  <si>
    <t>5c30694985fe9b55be100665</t>
  </si>
  <si>
    <t xml:space="preserve"> Summer Students Style Bodycon Rompers Womens Slim Fit Jumpsuit Chest Zipper Contrast Color Short Sleeve V-neck Shorts Bodysuit</t>
  </si>
  <si>
    <t>TopLifeYouNeed</t>
  </si>
  <si>
    <t>5b0cb6869019fa04b1e83f3f</t>
  </si>
  <si>
    <t>Women Summer Fashion Cotton Overalls Sleeveless Casual Jumpsuits</t>
  </si>
  <si>
    <t>caogao</t>
  </si>
  <si>
    <t>(1,380 notes)</t>
  </si>
  <si>
    <t>5ebfdd5bebac37702b0b207b</t>
  </si>
  <si>
    <t>Women's Fashion Pure Color Dress Round Neck Casual Dress Sleeveless Summer Dresses for Women</t>
  </si>
  <si>
    <t>liuani</t>
  </si>
  <si>
    <t>5b5c11f425298226bf0cfad6</t>
  </si>
  <si>
    <t xml:space="preserve">Boho Style Women Spaghetti Strap Halter Summer Long Dress Floral Print Side Slit Beach Dress </t>
  </si>
  <si>
    <t>SZLTHT999</t>
  </si>
  <si>
    <t>5ac31900e114ef38d7fb09dc</t>
  </si>
  <si>
    <t>Summer Women Boho Maxi Polka Dot Dress Cocktail Party Evening Beach Dress ZM</t>
  </si>
  <si>
    <t>Jun U Near Store</t>
  </si>
  <si>
    <t>5cf611aee7e9e650150d59f9</t>
  </si>
  <si>
    <t>Women Lace Floral White Long Maxi Dress Boho Cardigan Jacket Coat Kimono Kaftan</t>
  </si>
  <si>
    <t xml:space="preserve">FashionForChanny </t>
  </si>
  <si>
    <t>56a88f23e726b165ec424c94</t>
  </si>
  <si>
    <t>Women Fashion's Lace Sexy Elastic Yoga Shorts Summer Casual Sport Gym Leggings Workout Skinny Short Pants</t>
  </si>
  <si>
    <t>reyoun</t>
  </si>
  <si>
    <t>5ea90d795a7b8a3ab73de10d</t>
  </si>
  <si>
    <t>Men's Low Cut Socks Shallow Invisible Socks Spring and Summer Short Socks Pure Cotton Breathable Socks Medias Femininas Socks for Men</t>
  </si>
  <si>
    <t>2pcs</t>
  </si>
  <si>
    <t>Happy kids shop</t>
  </si>
  <si>
    <t>(783 notes)</t>
  </si>
  <si>
    <t>5e75b2e213e56742f2907368</t>
  </si>
  <si>
    <t>yu wen xiu</t>
  </si>
  <si>
    <t>(2,293 notes)</t>
  </si>
  <si>
    <t>5b03c5328b3f0e17fcf0faf1</t>
  </si>
  <si>
    <t>Joe Exotic Tiger King Print Women Summer O-neck Short Sleeve T-Shirt Casual Graphic Tees Plus Size</t>
  </si>
  <si>
    <t>witkey BL</t>
  </si>
  <si>
    <t>5e8eb0f1ac17f03b1d4c585d</t>
  </si>
  <si>
    <t>Men Fashion Plus Size S-3XL Denim Shorts Men Summer Autumn Fashion Vintage Style Jeans</t>
  </si>
  <si>
    <t>postonny</t>
  </si>
  <si>
    <t>5b88da661a62df412262441f</t>
  </si>
  <si>
    <t>4 Color New Arrival Women's Fashion Casual Sexy Vest Summer Fashion Solid Color Spaghetti Strap Halter Tank Top O-neck Cotton Leisure Brief Sexy Slim Fit Top Plus Size Pure Color Vest Tank Top Tunic Top Backless Top</t>
  </si>
  <si>
    <t>XXXL</t>
  </si>
  <si>
    <t>nanguoguan</t>
  </si>
  <si>
    <t>5c40402ec4dae35993974402</t>
  </si>
  <si>
    <t>New Women Ladies Fashion Summer Skinny High Wasist Washed Short Jeans Pants</t>
  </si>
  <si>
    <t>5c80e8a150c63d28c67b8f14</t>
  </si>
  <si>
    <t>2020 NEW Women's Fashion Floral Print Harem Pants 7 Colors Wide Leg Long Pants Palazzo Trousers Yoga Pants Women Casual Trousers Spring Summer Plus Size</t>
  </si>
  <si>
    <t>S..</t>
  </si>
  <si>
    <t>idooryou</t>
  </si>
  <si>
    <t>5e670a1bfdfc802659966971</t>
  </si>
  <si>
    <t>Summer Men's Fashion Short Pants Trousers Loose Shorts for Men</t>
  </si>
  <si>
    <t>claret</t>
  </si>
  <si>
    <t>5e8c22c6e4ca5f4a4e5b2bbe</t>
  </si>
  <si>
    <t>Women Summer LOVE Printed Sleeveless Tank Top T-shirt</t>
  </si>
  <si>
    <t>BENNA</t>
  </si>
  <si>
    <t>5b0927944d25b81c6083a63f</t>
  </si>
  <si>
    <t xml:space="preserve">Summer Crop Top Women Tank Tops Halter Vest Casual Camisole Croped Shirt Women Tops </t>
  </si>
  <si>
    <t>Mermaid 's Kiss</t>
  </si>
  <si>
    <t>586f25ca9365e96fd0d1c09f</t>
  </si>
  <si>
    <t>2020 New Upgrade 170/150/100/30CM Inflatable Spray Water Cushion Summer Kids Play Water Mat Lawn Games Pad Sprinkler Play Toys Outdoor Tub Swiming Pool</t>
  </si>
  <si>
    <t>30 cm</t>
  </si>
  <si>
    <t>happiness maker czycl</t>
  </si>
  <si>
    <t>5ed3bc0f48c418059f206943</t>
  </si>
  <si>
    <t>Women Fashion High Waist Denim Shorts Stretch Skinny Short Jeans Summer Casual Shorts Plus Size</t>
  </si>
  <si>
    <t>Rell Mail</t>
  </si>
  <si>
    <t>5e1e7173813e9901fe03beb9</t>
  </si>
  <si>
    <t>Women Summer Elegant Floral Print Sleeveless Deep V Neck Casual Print Jumpsuit Summer Romper Women Jumpsuit</t>
  </si>
  <si>
    <t>laibingo zhiwei</t>
  </si>
  <si>
    <t>5ed9de39b6befd33de8dd908</t>
  </si>
  <si>
    <t>Women's Fashion Summer Casual Short Sleeve Round Neck Printed Not Today Letter T-shirt Cute Funny Printing Cotton Shirt Tops</t>
  </si>
  <si>
    <t>(18,877 notes)</t>
  </si>
  <si>
    <t>5e69cad1c01db73c10b938e7</t>
  </si>
  <si>
    <t>Vintage Kawaii Harajuku T Shirt Women Ullzang Cute 90S summer T-shirt Funny Cartoon Graphic Tshirt 90s Fashion  Tees Female</t>
  </si>
  <si>
    <t>WenqiaoyouuOO</t>
  </si>
  <si>
    <t>5ec48b4f504db2c516aad131</t>
  </si>
  <si>
    <t>New Women's Fashion Summer O-neck Cotton T-shirt Loose Printed Blouse Casual Short Sleeve Tops Ladies Fashion Plus Size Shirt</t>
  </si>
  <si>
    <t>LALALA FASH</t>
  </si>
  <si>
    <t>(3,053 notes)</t>
  </si>
  <si>
    <t>5e8d7de13fe07502b8f48c70</t>
  </si>
  <si>
    <t>Womens Stripes Lined Up Double Up Tankini Top Swimwear(Plus Size)</t>
  </si>
  <si>
    <t>lirenlanfan</t>
  </si>
  <si>
    <t>(12,371 notes)</t>
  </si>
  <si>
    <t>5b1b4f77b1e26e24b3058773</t>
  </si>
  <si>
    <t>7 Colors Women Summer Fashion Bikini Set Floral Print High Waist Swimsuit Casual Sexy Crop Tops + Shorts Two Piece Set Bathing Suit Swimwear Beach Wear Halter Tankinis Plus Size</t>
  </si>
  <si>
    <t>86% Positive Feedback (3,592 ratings)</t>
  </si>
  <si>
    <t>5e1441859fe5367b00bb3b54</t>
  </si>
  <si>
    <t>XS-8XL Women Faashion Summer V-neck Sleeveless Tops Loose Pleated Tank Tops Ladies Fashion Swing Flowy Hem Shirs Summer Vest Shirs Tunic Cotton Blouses</t>
  </si>
  <si>
    <t>chenhai1028</t>
  </si>
  <si>
    <t>5e3e69f009a91d0893974dab</t>
  </si>
  <si>
    <t>Sexy Thong Cheeky Bottom Women Beachwear Brazilian Bikini Bra Swimwear Bathing S M L XL</t>
  </si>
  <si>
    <t>Fashion Vane</t>
  </si>
  <si>
    <t>56553387a03eee0826acb151</t>
  </si>
  <si>
    <t>Summer Sexy Womens Bag Buckle Tank Tops Crop Top Vest</t>
  </si>
  <si>
    <t>fashion belts</t>
  </si>
  <si>
    <t>5cc2af5ba1aa1959ad4341b8</t>
  </si>
  <si>
    <t>2019 New Women Fashion S-5XL Casual Blouse Women Solid Color One Shoulder Summer Tops Plus Size Sleeveless Women Loose Blouse</t>
  </si>
  <si>
    <t>stev5344</t>
  </si>
  <si>
    <t>5d68bd0b1b88a17f1aebbc8b</t>
  </si>
  <si>
    <t>New Women Ladies Fashion Elastic Waist 3/4 Jogging Capri Summer Faith Printed Drawstring Casual Sport Fitness Pants</t>
  </si>
  <si>
    <t>TONGXIAO</t>
  </si>
  <si>
    <t>83% Positives Feedback (1,373 Bewertungen)</t>
  </si>
  <si>
    <t>5eafa3137a265f22445c1482</t>
  </si>
  <si>
    <t>premiumfa</t>
  </si>
  <si>
    <t>5eb38309fa6f111ca122bed4</t>
  </si>
  <si>
    <t>Women Fashion Cute Ruffle Tops Summer Spaghetti Strap Sleeveless Tees Pretty Summer Vest Women's Clothes</t>
  </si>
  <si>
    <t>neellery</t>
  </si>
  <si>
    <t>(16,527 notes)</t>
  </si>
  <si>
    <t>5cf0ee81f1dc9f714cd38255</t>
  </si>
  <si>
    <t>2020 Men Summer Fashion Brand Summer Suits Casual Athletic Set Short Sleeve Tracksuits 2Pc</t>
  </si>
  <si>
    <t>zengdaitao</t>
  </si>
  <si>
    <t>5ec49a2f9b4280aee762a72d</t>
  </si>
  <si>
    <t>8 Colors Women New Fashion Tops Blouse Sleeveless Round Neck Love Print Tops T Shirts Summer Casual Women Tops Shirts</t>
  </si>
  <si>
    <t>longlongchenchen</t>
  </si>
  <si>
    <t>5cda82293eec43037143a061</t>
  </si>
  <si>
    <t>plus size Women Ladies Fashion Wide Strap Polka Dot Swimdress and Short XS-8XL</t>
  </si>
  <si>
    <t>Bees flying butterfly</t>
  </si>
  <si>
    <t>5ba4f816c1a38516a0cb12d9</t>
  </si>
  <si>
    <t>Summer New Women's Fashion V-neck Floral Printed Loose Dress Sleeveless Elegant Maxi Dress Halter Dress XS-5XL</t>
  </si>
  <si>
    <t>truth us trading</t>
  </si>
  <si>
    <t>5ea67bbe87683f3ad5bc83f3</t>
  </si>
  <si>
    <t>2020 New Fashion Women's Colorful Mouth Butterfly Print Yoga Suit Sexy Sleeveless Fitness Sports Jumpsuit Bodycon Shorts Summer Rompers Plus Size S-5XL</t>
  </si>
  <si>
    <t>5ec23bea8bef5b2d1d994b95</t>
  </si>
  <si>
    <t>2020 Women Girl Fashion Cute Printed Ribbed Cherry Tank Top Cropped Sleeveless Summer Top Vest Crop Tops</t>
  </si>
  <si>
    <t>5e95381c6072db2941108f3f</t>
  </si>
  <si>
    <t>Woman Fashion Sexy Bow Top Strap Sling Vest Top</t>
  </si>
  <si>
    <t>Cornflower</t>
  </si>
  <si>
    <t>(10,963 notes)</t>
  </si>
  <si>
    <t>5d19cb1bf558224b10ed6352</t>
  </si>
  <si>
    <t>New Summer Fashion Hot Sale Pingu Noot Noot Motherfu*kers Vintage Women Casual Cotton Short Sleeve Cartoon T Shirts Plus Size S-5XL</t>
  </si>
  <si>
    <t>zhenhaogouwuche</t>
  </si>
  <si>
    <t>5e59c5f9bd11e71903d79ec3</t>
  </si>
  <si>
    <t>Women Fashion Casual Summer Sleeveless Blackless Vests Tank Tops Spaghetti Strap Floral Printed Chiffon Off Shoulder Blouse</t>
  </si>
  <si>
    <t>lan ban wang</t>
  </si>
  <si>
    <t>5b17b34f5272053200439a7a</t>
  </si>
  <si>
    <t>Womens Short Sleeve Baggy Summer Beach Midi Dress Ladies Shift Kaftan Dresses S-5XL</t>
  </si>
  <si>
    <t>SCOMELY</t>
  </si>
  <si>
    <t>5d1060d39ed281190dfcec91</t>
  </si>
  <si>
    <t>2019 Summer Women S  Fashion  Lace Up Tie Pants  Plus Size Casual High Waist Short Pants(S-5XL)</t>
  </si>
  <si>
    <t>5XL</t>
  </si>
  <si>
    <t>hey jude flower</t>
  </si>
  <si>
    <t>5d14546bf5eab044136b2540</t>
  </si>
  <si>
    <t>Women Lace Beach Boho Maxi Sundress Sleeveless Long Dress Party Holiday Strapless Dresses</t>
  </si>
  <si>
    <t>563707b0e5be09157176fe80</t>
  </si>
  <si>
    <t>Women's Fashion Lace-up Solid Summer Shorts Ladies Casual Short Pants Plus Size(S-5XL)</t>
  </si>
  <si>
    <t>5d00c646e1fe9971cb8aeb9a</t>
  </si>
  <si>
    <t xml:space="preserve">Women Summer New Flip Flops Sandals Beach Shoes Slipper Shoes Comfortable Open Toe Sandals Vintage Anti-slip Breathable Summer Casual Shoes Plus Size </t>
  </si>
  <si>
    <t>5e6881d5e045550e433acc50</t>
  </si>
  <si>
    <t xml:space="preserve">Water toys row float </t>
  </si>
  <si>
    <t>ruxinggu</t>
  </si>
  <si>
    <t>5ac1d7201a8c21778e2a2482</t>
  </si>
  <si>
    <t>Puppy Dog Cat Canvas Baseball Cap Outdoor Pet Sun Hat Pet Supplies Virsor Caps</t>
  </si>
  <si>
    <t>Size M</t>
  </si>
  <si>
    <t>QB_Fashion</t>
  </si>
  <si>
    <t>5e60961c7ba7dc614091b57f</t>
  </si>
  <si>
    <t>pink &amp; white</t>
  </si>
  <si>
    <t>salmophee</t>
  </si>
  <si>
    <t>5e9ee02987ac3b0f75279756</t>
  </si>
  <si>
    <t>Women Summer Sundress Gown Flare Tiered Crochet Floral Lace Dress</t>
  </si>
  <si>
    <t>asyouwill</t>
  </si>
  <si>
    <t>(15,551 notes)</t>
  </si>
  <si>
    <t>5dc935a53c6ea501005741ce</t>
  </si>
  <si>
    <t>Women Summer Print Striped Casual Dress Tank Dress Vest T Shirt Blouse</t>
  </si>
  <si>
    <t>singing  the  song</t>
  </si>
  <si>
    <t>5ca219bb68678434f74cc82a</t>
  </si>
  <si>
    <t>Women Wrap Banded Draped Out Hi Low Asymmetrical High Waist Open Maxi Skirt</t>
  </si>
  <si>
    <t>beauties</t>
  </si>
  <si>
    <t>5b0e75f106c2bc706f82561e</t>
  </si>
  <si>
    <t>XS-8XL Ladies Summer Tunic Tops Sleeveless Off Shoulder Shirts Womens Fashion Casual Loose Cotton Blouse T Shirts Backless Camisole Vest Solid Color Plus Size Tank Tops</t>
  </si>
  <si>
    <t>Star Trading Company</t>
  </si>
  <si>
    <t>5c3ee10631d4665298c01dec</t>
  </si>
  <si>
    <t>Plus Size Fashion Dresses Summer Clothes Women's Casual Cotton Sleeveless Dress Loose Solid Color Pleated Tank Top Mini Dress Ladies Deep V-neck Beach Wear Party Dress</t>
  </si>
  <si>
    <t>wisefield</t>
  </si>
  <si>
    <t>5e46bea2659a6838000f1255</t>
  </si>
  <si>
    <t>dengqinghuaok</t>
  </si>
  <si>
    <t>(3,060 notes)</t>
  </si>
  <si>
    <t>5ea8cfb44e671a04ca0e5b79</t>
  </si>
  <si>
    <t>sklioppp</t>
  </si>
  <si>
    <t>5edf3082e066d71501a40c73</t>
  </si>
  <si>
    <t>Summer New Women's Fashion Jeans Denim Shorts Loose Casual Curling Shorts Elastic Band Jeans</t>
  </si>
  <si>
    <t>shishishi</t>
  </si>
  <si>
    <t>5ce25f6abcd1323e12e5da97</t>
  </si>
  <si>
    <t>Plus Size S-5XL Ladies Short Sleeve Summer Loose Denim Midi Dress Women Jeans Dresses</t>
  </si>
  <si>
    <t>HwaLee</t>
  </si>
  <si>
    <t>5df9c78eb66d8b0afed110c4</t>
  </si>
  <si>
    <t>Women's Fashion T-Shirts Let It ~ Bee Printed Casual Round Neck Graphic Tee Cute Short Sleeve T-shirts Summer Top</t>
  </si>
  <si>
    <t>5e16bfe7dbbd26008904fe6e</t>
  </si>
  <si>
    <t>Summer Fashion Women Sexy Lace Strap Shirt Tops Solid Color Sleeveless Top Blouse</t>
  </si>
  <si>
    <t>5ea3b3944119761a2b014de7</t>
  </si>
  <si>
    <t>Women Summer Fashion Double-layer Printed Sleeveless Round Neck Dress Casual Plus Size Loose Sundress</t>
  </si>
  <si>
    <t>(13,946 ratings)</t>
  </si>
  <si>
    <t>5c984d7e082de24a302cc559</t>
  </si>
  <si>
    <t>Plus Size Women's Fashion Loose Casual Leaf printing Floral print short sleeves V neck summer dress</t>
  </si>
  <si>
    <t>(1,559 notes)</t>
  </si>
  <si>
    <t>5ed6032d69876d3e38e34bcc</t>
  </si>
  <si>
    <t>2020 Plus Size Fashion Women Summer Casual Tank Tops Loose Beach Blouses Sleeveless Bohemia Printed Cotton Beach T Shirt</t>
  </si>
  <si>
    <t>Youngirls</t>
  </si>
  <si>
    <t>5e686ca2d57c632500ba6543</t>
  </si>
  <si>
    <t>Outdoor Sand-proof and Waterproof Pocket Beach Blanket Portable Compact Multifunctional Lightweight Outdoor Travel Blanket  Nylon Mat for Beach Picnic Camping Hiking Activities</t>
  </si>
  <si>
    <t>100 x 100cm(39.3 x 39.3inch)</t>
  </si>
  <si>
    <t>SHHUIZFIA9586</t>
  </si>
  <si>
    <t>5e7dcf204fb94d0505f3af99</t>
  </si>
  <si>
    <t>Summer Women Fashion Floral Short Dress Spaghetti Strap Sweetheart Sheath Dress</t>
  </si>
  <si>
    <t>rosered</t>
  </si>
  <si>
    <t>Higheight</t>
  </si>
  <si>
    <t>(27,764 notes)</t>
  </si>
  <si>
    <t>5d2eb8028c9c606b3e2f99cc</t>
  </si>
  <si>
    <t>Fashion Women's Black Tanks Feather Print Workout Fitness Vest Top Sexy Summer Sleeveless O Neck T Shirt Tops</t>
  </si>
  <si>
    <t>llegaiyy</t>
  </si>
  <si>
    <t>84% Ø±Ø¯ÙˆØ¯ ÙØ¹Ù„ Ø¥ÙŠØ¬Ø§Ø¨ÙŠØ© (12,763 ØªØµÙ†ÙŠÙØ§Øª)</t>
  </si>
  <si>
    <t>5c6e63c954bd610ed2bebe4f</t>
  </si>
  <si>
    <t>Women Summer Fashion Bikini Set Floral Print High Waist Swimsuit Casual Sexy Crop Tops + Shorts Two Piece Set Bathing Suit Swimwear Beach Wear Halter Tankinis Plus Size</t>
  </si>
  <si>
    <t>shiyipanpan</t>
  </si>
  <si>
    <t>(12,919 notes)</t>
  </si>
  <si>
    <t>5e661829f862cad5bb9a224f</t>
  </si>
  <si>
    <t>fengguijieshop</t>
  </si>
  <si>
    <t>5ea7e2d9d113700dcbc76b82</t>
  </si>
  <si>
    <t>Summer Womens Bow Tie Plaid Romper Dress Jumpsuit Shorts Suspended Checked Pants Beach Dress</t>
  </si>
  <si>
    <t>xuezhongfei</t>
  </si>
  <si>
    <t>5d0c79efd805290e2ab8d712</t>
  </si>
  <si>
    <t>2020 New Arrival Women's Fashion Funny "HIPPIE SOUL" Printed Cute T-shirts Summer Short Sleeve Tops Shirts Graphic Tees Plus Size S-5XL</t>
  </si>
  <si>
    <t>guangzhouxinchangguomao</t>
  </si>
  <si>
    <t>5e799a568b59163b8a9d2c21</t>
  </si>
  <si>
    <t>2018 Plus Size Summer Women Fashion Sexy V-neck Lace Up Plaid Blouse Tops Irregular Short Sleeve Shirtï¼ˆS-5XLï¼‰</t>
  </si>
  <si>
    <t>kam</t>
  </si>
  <si>
    <t>5ac085a66d638a3b2bc434d5</t>
  </si>
  <si>
    <t>Women Summer Floral Printed Short Sleeve Dress Ladies Casual V Neck Dresses Plus Size Dress XS-5XL</t>
  </si>
  <si>
    <t>LYCWANG</t>
  </si>
  <si>
    <t>(290 ratings)</t>
  </si>
  <si>
    <t>5ec5e362dfb6fa1a150123b5</t>
  </si>
  <si>
    <t>Sexy Womens Casual Slim Sleeveless Tank Cami Vest Blouse Crop Top Fitness Vest</t>
  </si>
  <si>
    <t>590c2cf4ff4b3e7b335e6a7e</t>
  </si>
  <si>
    <t>New Women Summer Fashion Womens Sleeveless Floral Print Sling Dress Party Evening Dresses Maxi Dress Beach Dress Sundress V-Neck Long Robes Plus Size S-5XL</t>
  </si>
  <si>
    <t>chenkaili</t>
  </si>
  <si>
    <t>5db3eae4119b010a435fa932</t>
  </si>
  <si>
    <t>linsongda</t>
  </si>
  <si>
    <t>5ed1d078d8841a194fb87630</t>
  </si>
  <si>
    <t>New Women Fashion Summer Two Pieces Set Ladies Female Pure Color Suit Sleeveless Tops Shirts Crop Top and Skinny Fitness Shorts Leggings</t>
  </si>
  <si>
    <t>yiliannvhai</t>
  </si>
  <si>
    <t>(18,029 notes)</t>
  </si>
  <si>
    <t>5eaf98de05a9b4014db48b90</t>
  </si>
  <si>
    <t>Shorts for Women Cotton Sport Yoga Shorts Women Fashion Lace Patchwork Fitness Panties Bottom Summer Athletic Lounge Short Pants</t>
  </si>
  <si>
    <t>Masa co.ltd.</t>
  </si>
  <si>
    <t>5e39049345452705aa173fda</t>
  </si>
  <si>
    <t>Women Off Shoulder Floral Print Boho Dress Women Beach Summer Dresses Ladies Strapless Long Maxi Dress Vestidos Female</t>
  </si>
  <si>
    <t>tan</t>
  </si>
  <si>
    <t>AT</t>
  </si>
  <si>
    <t>tutishop</t>
  </si>
  <si>
    <t>5f01c514792d0b94d29d0cb6</t>
  </si>
  <si>
    <t>4 Color New Summer Women Fashion Bee Pattern Print Cotton T-Shirt O-Neck Slim Fit Casual Tops Solid Color Funny Street Style Lady Tee Plus Size</t>
  </si>
  <si>
    <t>qinjingjing2018</t>
  </si>
  <si>
    <t>5d2d750dc7bd0127fe8cc50e</t>
  </si>
  <si>
    <t>Women Lady Sports Shorts Gym Workout Skinny Elastic Fitness Yoga Leggings Pants Five-point Riding Pants Basic Slim Dance Sports Shorts</t>
  </si>
  <si>
    <t>5c9450f3dd30f5586dfa47f0</t>
  </si>
  <si>
    <t>Women Fashion Double-Layer Sports Shorts Quick-Drying Yoga Sports Leggings Fitness Shorts</t>
  </si>
  <si>
    <t>wuxinqiudress21076</t>
  </si>
  <si>
    <t>5e5cb06e8ac7c478f8cc2cb5</t>
  </si>
  <si>
    <t>feelyourrelax</t>
  </si>
  <si>
    <t>5b629b6da70ab967b5402657</t>
  </si>
  <si>
    <t>Men's Fashion Summer Fitness T-Shirt Camouflage Print  Shirts Round Neck Short Sleeve Casual Tops</t>
  </si>
  <si>
    <t>5c8622c240fb5753d489ae2e</t>
  </si>
  <si>
    <t>2019 Summer Women Spaghetti Strap Mini Dress Women New Fashion Sleeveless Dress Sexy Women Package Hip Mini Dress Casual Style Slim Sexy Women Summer Dress Plus Size</t>
  </si>
  <si>
    <t>(54,504 notes)</t>
  </si>
  <si>
    <t>5c3444e69740a97bc41bdb5e</t>
  </si>
  <si>
    <t>Womens Summer Fashion Lip Print 2pc Set Ladies Casual Round Neck Short Sleeve T Shirt and Shorts</t>
  </si>
  <si>
    <t>5eb90ab5ad67f63678d15ed9</t>
  </si>
  <si>
    <t>New Hot Sale Summer Fashion Women Girl A-line Mini Short Gress Loose Sleeveless Flamingo Vintage Floral Print Gress</t>
  </si>
  <si>
    <t>zhihuigshop</t>
  </si>
  <si>
    <t>5ea79fc6579d081c80f57b08</t>
  </si>
  <si>
    <t>Womens Swimsuit Bikini Trim Swimwear Beach Beach Wear Swim Wear Cover Up Dress Blouse T Shirt</t>
  </si>
  <si>
    <t>DEMANGO FASHION SPORTS</t>
  </si>
  <si>
    <t>5d24618d5b4a6c625d6e931a</t>
  </si>
  <si>
    <t>Women Fashion Halter Sequin Blouse Summer Casual Sleeveless Solid Color Tops T-shirts Plus Size S-5XL</t>
  </si>
  <si>
    <t>jmm926</t>
  </si>
  <si>
    <t>5dd624d86c7b2c9de52362af</t>
  </si>
  <si>
    <t>S-5XL New Fashion Women Tops Blouse Sleeveless V-neck Solid Color Tank Top Women Summer Shirt Tops Plus Size</t>
  </si>
  <si>
    <t>81% Positive Feedback (5,934 ratings)</t>
  </si>
  <si>
    <t>5dd39d1da55d5466dc560252</t>
  </si>
  <si>
    <t>Women Lace Boho Bikini Cover Up Cardigan Blouse Long Sunscreen Blouse</t>
  </si>
  <si>
    <t>(151,249 notes)</t>
  </si>
  <si>
    <t>5cd3e833034a3c2ceeed0ba9</t>
  </si>
  <si>
    <t>2020 5 Color Summer New Fashion Women Tops Blouse Plus Size Sleeveless Strappy Tank Tops Cross Back Tops Summer Causal Tops for Women S-5XL</t>
  </si>
  <si>
    <t>libo peng</t>
  </si>
  <si>
    <t>5e3684770ee1810ee4160d27</t>
  </si>
  <si>
    <t>zuilangmanDS</t>
  </si>
  <si>
    <t>5df77ce97ad7980a900781e0</t>
  </si>
  <si>
    <t>Mayzero New Summer Women Long Beach Dress Boho Floral Print Sexy Split</t>
  </si>
  <si>
    <t>hechuang1001</t>
  </si>
  <si>
    <t>5a211e5fb2f70e3fded9ea3e</t>
  </si>
  <si>
    <t xml:space="preserve"> 3 Colors New Fashion Summer Ladies Casual Jumpsuit Long Suspender Overalls Bib Pants</t>
  </si>
  <si>
    <t>heilnielmiw</t>
  </si>
  <si>
    <t>5d0214aff779d1671ecff865</t>
  </si>
  <si>
    <t>Hot Sale Women Sexy Chest Strap Sling Vest Summer Style Top Soft and Comfotable Fitness Dress</t>
  </si>
  <si>
    <t>taotaobeibei</t>
  </si>
  <si>
    <t>5947a7f69009d76370a4cd97</t>
  </si>
  <si>
    <t>May One</t>
  </si>
  <si>
    <t>5d0b42183ae5dc63a3a94efe</t>
  </si>
  <si>
    <t>The 2018 Summer Shorts Jeans Girl Hot Pocket Waist Casual Shorts Women Sexy Lace Blue Denim Shorts</t>
  </si>
  <si>
    <t>kljolk</t>
  </si>
  <si>
    <t>5a4ef583061be948d524c8e8</t>
  </si>
  <si>
    <t>100pcs Summer Disposable Sweat Pad Perspiration Absorbing Guard Underarm Armpit Sweat Pad Pure Antiperspirant Adhesive Underarm Pads</t>
  </si>
  <si>
    <t>100pcs</t>
  </si>
  <si>
    <t>zhaoyunyun</t>
  </si>
  <si>
    <t>(2,228 notes)</t>
  </si>
  <si>
    <t>5e70ba09e3d51e1002f7cf8e</t>
  </si>
  <si>
    <t>COMENII Summer Women Sexy Tops Button Deep V-Neck Off Shoulder Shirts Cotton Blouse Casual Loose Sleeveless T Shirts Backless Camisole Ladies Fashion Vest Solid Color Sling Plus Size Tank Tops 4XL 5XL 6XL</t>
  </si>
  <si>
    <t>High Flagship Store</t>
  </si>
  <si>
    <t>5b039ca98d537915d3dd0071</t>
  </si>
  <si>
    <t>Women's Fashion Summer Dresses V Neck Backless Lace Dress Beach Dresses White Dress Plus Size XS-5XL Robe Femme</t>
  </si>
  <si>
    <t>lqyaim</t>
  </si>
  <si>
    <t>5ed89213b14bb80600d2468a</t>
  </si>
  <si>
    <t>liliangyu151800</t>
  </si>
  <si>
    <t>5ec5ef713c5b5f21ae984f89</t>
  </si>
  <si>
    <t>linpingstore</t>
  </si>
  <si>
    <t>5ecc8472fe429946b009900e</t>
  </si>
  <si>
    <t>6 Color Summer Women Printed Bckless Tank Tops Women New Fashion Slim Sleeveless Yoga Fitness Vest Casual Lady Tops Plus Size S-5XL</t>
  </si>
  <si>
    <t>5d2c36f4010ae87eef758d55</t>
  </si>
  <si>
    <t>Palm Angels Sanskrit Short T-shirt Hip Hop Streetwear Oversize Summer Kanye West Tops T shirt</t>
  </si>
  <si>
    <t>liuxiaojun</t>
  </si>
  <si>
    <t>(541 notes)</t>
  </si>
  <si>
    <t>5e573e6360f35b2661fff9dc</t>
  </si>
  <si>
    <t>Women School Girls A-line Dress Summer Girls A Lattice Short Dress High Waist Pleated Tennis Skirt Uniform with Inner Shorts</t>
  </si>
  <si>
    <t>Girls' showtime</t>
  </si>
  <si>
    <t>59438e8f609fe23d637ddf41</t>
  </si>
  <si>
    <t>Fashion Women Summer Casual Tank Tops Loose Beach Blouses Sleeveless Printed Cotton Beach T Shirt Plus Size</t>
  </si>
  <si>
    <t>5e9141ec67b78030f67d01f8</t>
  </si>
  <si>
    <t>Women Fashion Off-shoulder Tank Top Casual Blouses Crop Tops T-Shirt emilyandlily New Top</t>
  </si>
  <si>
    <t>Simple_style</t>
  </si>
  <si>
    <t>58e6e016b5b91e192b207346</t>
  </si>
  <si>
    <t>2020 Running Shorts High Waist Legging Plus Size S-3XL 3 Color Summer New Women Fashion Solid Color Safety Shorts Yoga</t>
  </si>
  <si>
    <t>5e5b7192cf4480c25cbc626c</t>
  </si>
  <si>
    <t>2019 New Women Fashion Loose Pants High Waist Ninth Pant Casual Trousers</t>
  </si>
  <si>
    <t>5cc40501e824b607860ec588</t>
  </si>
  <si>
    <t xml:space="preserve">Sleeveless Floral Print Elegant Dress Drawstring Waist Slim Party Beach Maxi Dress </t>
  </si>
  <si>
    <t>MlhaxzylgFashionStore</t>
  </si>
  <si>
    <t>5abb034f5e2ae16763047591</t>
  </si>
  <si>
    <t>Womens Padded Bra Tops V Neck Camisole Straps Push Up Bra Vest Tank</t>
  </si>
  <si>
    <t xml:space="preserve">Sammy </t>
  </si>
  <si>
    <t>5b035ff3bc3b6a7a3e91811b</t>
  </si>
  <si>
    <t>Men Summer Running Shorts 2 in 1 Sports Jogging Fitness Shorts Training Quick Dry Short Gym Shorts Sport Pants</t>
  </si>
  <si>
    <t>2XL</t>
  </si>
  <si>
    <t>Liuxixi</t>
  </si>
  <si>
    <t>5e97f85b737a610159cf5efa</t>
  </si>
  <si>
    <t>Fashion Womens Jumpsuit Summer Bib Pants Shorts Casual Loose Sleeveless Rompers Jumpsuit Suspenders Overalls S-XXXL</t>
  </si>
  <si>
    <t>Xiaojun579</t>
  </si>
  <si>
    <t>5d6e5c9b045a156519de6483</t>
  </si>
  <si>
    <t>S-2XL Women Sunflower Print Pattern Strap Dress Female Summer Fashion Flower Sling Skirt Youth Girls Dress Strap Dress</t>
  </si>
  <si>
    <t>william pollard</t>
  </si>
  <si>
    <t>5cb541909a4d0e69ecb34301</t>
  </si>
  <si>
    <t>Women's Summer Maxi Casual Dresses Cotton</t>
  </si>
  <si>
    <t>beauty_baby_baby</t>
  </si>
  <si>
    <t>58f5ebbc9895db01c700c615</t>
  </si>
  <si>
    <t>COMENII Summer Women Tops Button Deep V-Neck Off Shoulder Shirts Cotton Blouse Casual Loose Sleeveless T Shirts Backless Camisole Ladies Fashion Vest Solid Color Sling Plus Size Tank Tops</t>
  </si>
  <si>
    <t>new top</t>
  </si>
  <si>
    <t>5d9077c6e6119333db096ce2</t>
  </si>
  <si>
    <t>Lace Summer Princess Prom Punk Dress Women Casual Basic Dress  Moda Hippie Clothing</t>
  </si>
  <si>
    <t>Chinese style_GQ</t>
  </si>
  <si>
    <t>5b126e3ef1fce6262041d8b3</t>
  </si>
  <si>
    <t>Women Crop Tops Deep V Neck Sleeveless Slim Fit Solid Tops For Summer</t>
  </si>
  <si>
    <t>Adrea boutique</t>
  </si>
  <si>
    <t>5e86c978d4bc413d5735e5ea</t>
  </si>
  <si>
    <t>SG</t>
  </si>
  <si>
    <t>Recherche.sg</t>
  </si>
  <si>
    <t>5dd900306a7d4f0c672f6e30</t>
  </si>
  <si>
    <t>Summer Women Sexy Floral Short Dress Spaghetti Strap Sweetheart Sheath Dress</t>
  </si>
  <si>
    <t>qysm6688</t>
  </si>
  <si>
    <t>(897 notes)</t>
  </si>
  <si>
    <t>5c9b2bded2430a1d4535ed64</t>
  </si>
  <si>
    <t>Women Summer Long Dress Spaghetti Strap V Neck Irregular Hem Holiday Casual Party Dress Sundress Plus Size S-5XL</t>
  </si>
  <si>
    <t>summernights</t>
  </si>
  <si>
    <t>5cf66417936ead236e2015d1</t>
  </si>
  <si>
    <t>New Summer Men Cat Caterpillar Bulldozer Short Pants Sport</t>
  </si>
  <si>
    <t>5ea7e2d949b52108c6560c5b</t>
  </si>
  <si>
    <t>2020 New Men's Fashion Short Sleeve T-Shirt   Shorts Men Sports Set Men Casual Summer Men's Set</t>
  </si>
  <si>
    <t>huangdewen</t>
  </si>
  <si>
    <t>5e951ed83843b713841430e1</t>
  </si>
  <si>
    <t>Summer Fashion Women's Seamless Tube Top Basic Long Bandeau Layering Ribbed Stretch Tee</t>
  </si>
  <si>
    <t>5abb107507c7b470f5efc3cf</t>
  </si>
  <si>
    <t>Sexy Women Summer Beach Lace Sleeveless Party Evening Cocktail Skater Mini Dress</t>
  </si>
  <si>
    <t>Fashion Show Style</t>
  </si>
  <si>
    <t>(117,487 áž€áž¶ážšážœáž¶áž™ážáž˜áŸ’áž›áŸƒ)</t>
  </si>
  <si>
    <t>554b114fff561a1235152554</t>
  </si>
  <si>
    <t>Boho Vintage Women Floral Printed Long Dress Sleeveless Summer Ruffle Casual Maxi Tunic Dresses Robes Vestidos</t>
  </si>
  <si>
    <t>ufeelme</t>
  </si>
  <si>
    <t>(6,343 notes)</t>
  </si>
  <si>
    <t>5a755aca35ca8610fb54bfc3</t>
  </si>
  <si>
    <t>Women Two Pieces Floral Print Bikini Set High Waist Sport Shorts Swimsuit Bathing Suit</t>
  </si>
  <si>
    <t>xff</t>
  </si>
  <si>
    <t>5cb14fc53632e85803d4e328</t>
  </si>
  <si>
    <t>Summer Fashion Womens Vest Top Sleeveless Blouse Casual Tank Tops T-Shirt</t>
  </si>
  <si>
    <t>beihaidaofj</t>
  </si>
  <si>
    <t>5b977f816c03331992548158</t>
  </si>
  <si>
    <t>4XL</t>
  </si>
  <si>
    <t>bazaretsaintfrusquin</t>
  </si>
  <si>
    <t>(7,936 notes)</t>
  </si>
  <si>
    <t>5e9d34befcc85c593db92d5c</t>
  </si>
  <si>
    <t>2020 Summer Sexy Women Halter Tops Beach Swimming Letter Print Swimwear Lady's Push Up Vest Bra S-5XL</t>
  </si>
  <si>
    <t>lindieduxin</t>
  </si>
  <si>
    <t>5dea1d9cec016f062ce8aab1</t>
  </si>
  <si>
    <t>Fashion Women Back Deep V Sexy Backless Vest Tank Sleeveless Slim Tops womens Tshirt</t>
  </si>
  <si>
    <t>freebird</t>
  </si>
  <si>
    <t>(839,882 notes)</t>
  </si>
  <si>
    <t>552f840fcea30816e52aabcf</t>
  </si>
  <si>
    <t>Women Sister Shirt Cute Cat Printed Couple Summer Tank Tops Vest  S-3XL</t>
  </si>
  <si>
    <t>SOLID VALUE</t>
  </si>
  <si>
    <t>(2,174,765 notes)</t>
  </si>
  <si>
    <t>5c4a036b77c75a26fc78fb02</t>
  </si>
  <si>
    <t>Sexy Women Lace Bodycon Dress Skirt and Crop V-Neck Tops 2-Piece Party Clubwear</t>
  </si>
  <si>
    <t>GL</t>
  </si>
  <si>
    <t>569de6363e68eb0d85e0cded</t>
  </si>
  <si>
    <t>Women's Fashion Casual Summer Loose off shoulder Floral print Tops</t>
  </si>
  <si>
    <t>5cb3f6030aa3a43bd26d5af9</t>
  </si>
  <si>
    <t>Women's Ruffled One Piece Swimsuit Solid Adjustable Strap Monokinis Bathing Suits Swimwear</t>
  </si>
  <si>
    <t>SEABOY2</t>
  </si>
  <si>
    <t>(5,841 notes)</t>
  </si>
  <si>
    <t>5b2b24dd7fc4eb3f593dac62</t>
  </si>
  <si>
    <t>navy blue</t>
  </si>
  <si>
    <t>Honest Fashion shopping</t>
  </si>
  <si>
    <t>574eaac76283f860b772ba47</t>
  </si>
  <si>
    <t>Plus Size Women's Fashion Loose Casual sleeveless Floral print Round neck Summer Vest camisole</t>
  </si>
  <si>
    <t>DERNMUUR</t>
  </si>
  <si>
    <t>5e9932cab3eafb25c00ba79f</t>
  </si>
  <si>
    <t>1PCS Swimwear Monokini Swimsuit Backless Bodysuit Women Swimsuit</t>
  </si>
  <si>
    <t>hoastlnen</t>
  </si>
  <si>
    <t>(33,303 ratings)</t>
  </si>
  <si>
    <t>5cc40a4d1d09f56e4fafa12e</t>
  </si>
  <si>
    <t>2019 Men's Summer Cool Jogging Shorts</t>
  </si>
  <si>
    <t>OOWW FASHION</t>
  </si>
  <si>
    <t>57f70798531e39192c0db8e6</t>
  </si>
  <si>
    <t>Summer Quick-Dry Ellesse Shorts Men Siwmwear Beach Shorts Swim Shorts Beach Wear Sports (9 Colors)</t>
  </si>
  <si>
    <t>sunsunxinxin</t>
  </si>
  <si>
    <t>5e142bd2ffb8db76f604cfc7</t>
  </si>
  <si>
    <t>Women Fashion Sexy Sleeveless Knit Crop Tops</t>
  </si>
  <si>
    <t>wine red</t>
  </si>
  <si>
    <t>587dc542c334b3508f79d68b</t>
  </si>
  <si>
    <t>Womens Off Shoulder Casual Loose T-Shirt Tops Printed Summer Blouse Tops Shirt</t>
  </si>
  <si>
    <t>haohuangsheng</t>
  </si>
  <si>
    <t>594b8b92a8834639b6a09295</t>
  </si>
  <si>
    <t>Women's Fashion Summer Clothes Beach Sleeveless Dresses Star Printed Loose V-neck Dress Casual Cotton Party Dress Ladies Fashion Plus Size Mini Dress XS-8XL</t>
  </si>
  <si>
    <t>ZALA Rainbows Store</t>
  </si>
  <si>
    <t>5ec899f21043f127b20955af</t>
  </si>
  <si>
    <t>New Women Slim Loose Outfits Crop Top Short  Sorts Drawstring Pants Casual  Running Jumpsuits Yoga Rompers</t>
  </si>
  <si>
    <t>5ad714f9c4791873311ac156</t>
  </si>
  <si>
    <t>Women Loose Casual Printed V Neck Long Dress Plus Size  Wave Point Dress Summer Dress</t>
  </si>
  <si>
    <t>pan-emily</t>
  </si>
  <si>
    <t>5e943811e6cd6f1680c64414</t>
  </si>
  <si>
    <t>Mens Summer Cotton Breathable Solid Color Buttons T-Shirts Casual Slim Short Sleeve Shirt Tops</t>
  </si>
  <si>
    <t>Smallspring.X</t>
  </si>
  <si>
    <t>5cc2c7e11f6e1263c6169d59</t>
  </si>
  <si>
    <t>Women Solid Color Elastic Waist Casual Shorts Plus Size Loose Summer Shorts</t>
  </si>
  <si>
    <t>Jinqianbao888</t>
  </si>
  <si>
    <t>56ab07ee59a6820f0a29f468</t>
  </si>
  <si>
    <t>wanguanqiuxi</t>
  </si>
  <si>
    <t>5e9dad8cbc19c300417e1733</t>
  </si>
  <si>
    <t>S-5XL Plus Size Summer Women's Fashion Jumpsuit Casual Loose Solid Tank Jumpsuit Long Suspender Overalls Bib Pants Rompers Wide Leg Pants</t>
  </si>
  <si>
    <t>5eb4e78900cf4a1f5b5d0fe1</t>
  </si>
  <si>
    <t>Women Summer Fashion Sexy Party Dress Irregular Floral Print Backless Bodycon</t>
  </si>
  <si>
    <t>5e9587727e435f174603150e</t>
  </si>
  <si>
    <t>Women's Fashion Sports Shorts Gym Workout Yoga Fitness Elastic Waist Shorts Summer Shorts</t>
  </si>
  <si>
    <t>keidjur</t>
  </si>
  <si>
    <t>5e4501ec336e3e324049e199</t>
  </si>
  <si>
    <t>Women's Fashion Casual Short Sleeved Tie-dyed Gradient Printing Round Neck T-Shirt Tunic Tops Loose Plus Size Summer Blouses</t>
  </si>
  <si>
    <t>yxz888</t>
  </si>
  <si>
    <t>5eb3a12911440f2634f0dbb3</t>
  </si>
  <si>
    <t>V-neck Wrap Jumpsuit Slim Street Windbreaker 2019 Summer Tight Jumpsuit Women's Drawstring Jumpsuit Jumpsuit Shorts</t>
  </si>
  <si>
    <t>Modernhatshop</t>
  </si>
  <si>
    <t>(1,585 notes)</t>
  </si>
  <si>
    <t>5caeb60f046e927ba20e27eb</t>
  </si>
  <si>
    <t>Casual Ladies Spaghetti Strap Tank Top Summer T Shirts Fashion Baggy Sleeveless Blouse Top Plus Size S-2XL</t>
  </si>
  <si>
    <t>speedup</t>
  </si>
  <si>
    <t>5c9f318958417d39264a7878</t>
  </si>
  <si>
    <t>Women Summer Fashion O-neck Sleeveless Stripes Printing Slim Fit Casual Cotton Tank Top</t>
  </si>
  <si>
    <t>Sonick</t>
  </si>
  <si>
    <t>5e9d28099fb1a6c87938eb06</t>
  </si>
  <si>
    <t>Women&amp;#39;s Fashion Flannel Caroset Pleated Elastic High Waist Sexy Shorts (8 Colors)</t>
  </si>
  <si>
    <t>yangboyang</t>
  </si>
  <si>
    <t>5adf04b7f3bcca2a870d2104</t>
  </si>
  <si>
    <t>5 Colors Women Fashion Sexy Backless Swimming Jumpsuits Slim Fit Spaghetti Strap Camouflage One Piece Swimsuit Bikini Beachwear Bathing Suit</t>
  </si>
  <si>
    <t>Pink</t>
  </si>
  <si>
    <t>5c3c203632a6a40bc2a9c5d9</t>
  </si>
  <si>
    <t>2019 New Women Fashion Sexy Tank Bone Hand Pattern Print Spaghetti Strap Cotton Tank Tops Summer Women Casual Bodycon Slim Fit Sleeveless Beach Style Vest Plus Size S-5xl</t>
  </si>
  <si>
    <t>5d5a4895a5d03a4088690b06</t>
  </si>
  <si>
    <t>2020 Women's Summer Fashion Spaghetti Strap Floral Print Tie Front Mini Dress Sexy Dress</t>
  </si>
  <si>
    <t>chillerty</t>
  </si>
  <si>
    <t>5e9544e52c07571a03ec85a8</t>
  </si>
  <si>
    <t>(66,644 notes)</t>
  </si>
  <si>
    <t>5edf07e70b313014b48a7450</t>
  </si>
  <si>
    <t>Women Fashion Cocktail Party Evening Maxi Dress Chiffon Summer Beach Lace Gown</t>
  </si>
  <si>
    <t>5763e16461221c639c5ec734</t>
  </si>
  <si>
    <t>Women's Fashion Chiffon Shirt V-neck Long Sleeve Loose Tops Zipper T-Shirt</t>
  </si>
  <si>
    <t>stayflyskate</t>
  </si>
  <si>
    <t>(7,348 notes)</t>
  </si>
  <si>
    <t>5da95c1665eaf90d411b3bd0</t>
  </si>
  <si>
    <t>Women Lace See Through Sexy Lace up Low Waist Hollow Bikini Lingerie Set</t>
  </si>
  <si>
    <t>bestwsih4u</t>
  </si>
  <si>
    <t>(253,249 notes)</t>
  </si>
  <si>
    <t>5a6f52aef718e05afa275acd</t>
  </si>
  <si>
    <t>S-XXL Summer Spring Fashion Women Elastic High Waist Lace Shorts  Short Hot Pants</t>
  </si>
  <si>
    <t>fashionforgirls</t>
  </si>
  <si>
    <t>53c8f05046188e57778ac77c</t>
  </si>
  <si>
    <t>Slit Bohemia Maxi Long Dress Womens Printed Rose Boho Beach Shorts Party Evening</t>
  </si>
  <si>
    <t>Fancykini Wardrobe</t>
  </si>
  <si>
    <t>5942193c9b78fd772abfc706</t>
  </si>
  <si>
    <t>Two Piece Dress Women's Fashion Summer Sunflower Printed Beach Dress Casual Knotted Short Sleeve Tunic Tops Plus Size S-5XL</t>
  </si>
  <si>
    <t>chaokelaihuanxishangpu</t>
  </si>
  <si>
    <t>5cd5116066c86729ee53cc1e</t>
  </si>
  <si>
    <t>New Women Short Set Fashion Printed Short Sleeve T-shirt and Shorts Pants 2 Pcs Women Sports Yaga Suits 5 Colors</t>
  </si>
  <si>
    <t>5eb8f74fad8d1085b5bac034</t>
  </si>
  <si>
    <t>Women's Elegant Sleeveless Stripe T Shirts Dress Party Dress Big Swing Long Round Neck Maxi Dress Summer Color-block Beach Long Dress Plus Size S-5XL</t>
  </si>
  <si>
    <t>wait amoment</t>
  </si>
  <si>
    <t>5e687ba49f25130c8ef07f36</t>
  </si>
  <si>
    <t>Plus Size Women Floral Dress Spaghetti Strap Collect Waist A-line Summer Mini Dress</t>
  </si>
  <si>
    <t>Chen Tidal current clothing</t>
  </si>
  <si>
    <t>5ad8a6fda7d4844b7e6d9e5e</t>
  </si>
  <si>
    <t>Summer Women Sexy Cropped Tops Fashion Sleeveless Push-up Vests Backless Solid Tank Tops S-2XL</t>
  </si>
  <si>
    <t>Horliday</t>
  </si>
  <si>
    <t>5e79a719493d722c8e4fcd4d</t>
  </si>
  <si>
    <t>Women Tops Tank Bandage Feather Print Sleeveless O-Neck Vest Summer Sport Tank Tops Casual Ladies Blouse T Shirt Plus Size</t>
  </si>
  <si>
    <t>LONG Fashion mail</t>
  </si>
  <si>
    <t>5c932eafa1a838592a672364</t>
  </si>
  <si>
    <t>Fashion Women Sexy Dresses V Neck Backless Lace Dress Beach Dresses White Dress Plus Size S-5XL</t>
  </si>
  <si>
    <t>bluesky1</t>
  </si>
  <si>
    <t>5c3c4a7f97fd8d386bae82f2</t>
  </si>
  <si>
    <t>4 Colors Women Summer Fashion Sexy Lace Stitching Solid Color T-shirt Female Ladies Slim Fit Plus Size Blouse Tee Tops</t>
  </si>
  <si>
    <t>makingsuper</t>
  </si>
  <si>
    <t>5afbce54b0708d5b7ca09377</t>
  </si>
  <si>
    <t>Woman's Fashion Shirt short Sleeve Casual V-neck T-shirt Skirt Dress</t>
  </si>
  <si>
    <t>fengyizubao1</t>
  </si>
  <si>
    <t>(15,006 notes)</t>
  </si>
  <si>
    <t>5a925ede414de21cb29cba9e</t>
  </si>
  <si>
    <t>Women Two Piece Set Print Wave Striped Sleeveless Tops+Short Skirts Excellent</t>
  </si>
  <si>
    <t>BUSINESS INDUSTRY</t>
  </si>
  <si>
    <t>56f640b461d6cf68cb5c5d83</t>
  </si>
  <si>
    <t>Pandolah Hot Women One Piece Bathing Suit Dotted Beachwear Push up Swimsuit Plus Size Swimwear Monokini M-3XL</t>
  </si>
  <si>
    <t>Pandolah Apparel Co.,Ltd</t>
  </si>
  <si>
    <t>5656be5c8f5f02126fd6babc</t>
  </si>
  <si>
    <t>Women Fashion Loose Casual Sleeveless Flower Print V Neck Summer Vest Camisole Casual Plus Size Loose Tank Tops</t>
  </si>
  <si>
    <t>XIUZHENfashion</t>
  </si>
  <si>
    <t>5e9ff9f8627b2e2e6531fb85</t>
  </si>
  <si>
    <t>Women's Casual Strap Off-Shoulder Tie-Dye Print T-Shirt Summer Fashion Holiday Shirt Beach Wear Top Blouse Long Sleeve Chiffon Blouse Bohemian Style Shirt Blouse Plus Size S-5XL</t>
  </si>
  <si>
    <t>5e96a75c5ccddf1c40dfcb9d</t>
  </si>
  <si>
    <t>Womens Summer Bikini Tankini Off Shoulder Double Swimsuit Swimwear Bathing Suit Tankini</t>
  </si>
  <si>
    <t>good999</t>
  </si>
  <si>
    <t>5cd93efe5ea312479d7b1400</t>
  </si>
  <si>
    <t>Women's Fashion Faith Letter Print Tees Camisole Off Shoulder T-shirt Summer Ladies Plus Size Short Sleeve Blouse Top</t>
  </si>
  <si>
    <t>shenzhenxiaozhishangpu</t>
  </si>
  <si>
    <t>5ed0b14ac170044ba20d1b17</t>
  </si>
  <si>
    <t>Womens Floral Print Cold Shoulder Ruffled Summer Short Sleeve Flowy Blouse Plus Size Sexy Tops</t>
  </si>
  <si>
    <t>Ruo Qiong Shop</t>
  </si>
  <si>
    <t>5cee1ddd050d347f75e6668e</t>
  </si>
  <si>
    <t>Summer Fashion Trousers Women Leggings Ripped Pants Slim Pants Army Green Tights Pants</t>
  </si>
  <si>
    <t>5db12c316a6f680a03dba43d</t>
  </si>
  <si>
    <t>Summer Women  Casual Loose Sling Dress V-neck Backless Dress Sleeveless Pockets Solid Color Maxi Dress Plus Size</t>
  </si>
  <si>
    <t>gaoying666300</t>
  </si>
  <si>
    <t>5ed9af39e06ea614ef1afb59</t>
  </si>
  <si>
    <t>New Fashion Mens Summer Pants Slacks Shorts Sport Sweatpants Trousers Jogging Hose</t>
  </si>
  <si>
    <t>gimi06</t>
  </si>
  <si>
    <t>5d7886997bf8ef73a437287a</t>
  </si>
  <si>
    <t>Women's Fashion Summer Country Girl Print Sleeveless Tank Top Ladies Skull Print Plus Size Tops Vest</t>
  </si>
  <si>
    <t>5eb24e953a4167257cc30700</t>
  </si>
  <si>
    <t>5e06d16908979a191fe33031</t>
  </si>
  <si>
    <t>Women Summer Casual Dress Colorful Mini Dress Spaghetti Strap Chiffon Dress</t>
  </si>
  <si>
    <t>5578fe96893ec31c0ad635e6</t>
  </si>
  <si>
    <t>High Quality Plus Size 6XL 2016 Fashion Black Cotton Sleeveless Casual Sexy Cross-Back Shift Dress Women Summer Dresses</t>
  </si>
  <si>
    <t>shenzhenfuzhuangmaoyiyouxiangongsidianpu</t>
  </si>
  <si>
    <t>5809ab4aa964b43cbe7b19ef</t>
  </si>
  <si>
    <t>Floral Print Women Dress Short Sleeve Chiffon Long Dress  Women Maxi BOHO Summer Long Evening Party Dress Beach Dress Sundress</t>
  </si>
  <si>
    <t>brown</t>
  </si>
  <si>
    <t>byebyebye</t>
  </si>
  <si>
    <t>591c1155b9317f274dbaac86</t>
  </si>
  <si>
    <t>Womens Summer Casual Splicing Drawstring Shorts High Waist Camouflage Printed Short Pants Femele Trousers</t>
  </si>
  <si>
    <t>A small twist of sweet fruit</t>
  </si>
  <si>
    <t>5b04d636306ac3182e2481f9</t>
  </si>
  <si>
    <t>Plus Size Fashion Tops Summer Clothes Women's Casual Short Sleeve Shirts Loose Lace Stitching Blouses Ladies O-neck Solid Color Pleated Cotton T-shirts XS-8XL</t>
  </si>
  <si>
    <t>5ecb610b60d793319e3a06a0</t>
  </si>
  <si>
    <t>New Fashion Women's Summer Drawstring Pants  Loose Casual Shorts Elastic Waistband Lacing Short Pants</t>
  </si>
  <si>
    <t>5cc7b4c98b94871ee33b33b6</t>
  </si>
  <si>
    <t>Supuma Wall Sticker</t>
  </si>
  <si>
    <t>5eb252858a2fcf27fbd81ece</t>
  </si>
  <si>
    <t>Summer Women Fashion Short Dress Sleeveless Waist Dress Camouflage Dress Bodycon Slim Fit Dress Plus Size S-5XL</t>
  </si>
  <si>
    <t>MSyongan</t>
  </si>
  <si>
    <t>5d78eb19cc404c03393c83b5</t>
  </si>
  <si>
    <t>Women Ladies Fashion Wide Strap Polka Dot Swimdress and Short Swimwear Swimsuit Bathing Suit Tankini Bikini Plus Size</t>
  </si>
  <si>
    <t>haoyouduooo</t>
  </si>
  <si>
    <t>5c72abadba08b264e3aebb9a</t>
  </si>
  <si>
    <t>zoufei</t>
  </si>
  <si>
    <t>5e8dfd148e760f97b76f09a5</t>
  </si>
  <si>
    <t>Women Summer Fashion Hollow Out Beach Coat Deep V-Neck Lace Dresses Bikini Blouse Sun Protection Clothing</t>
  </si>
  <si>
    <t>mekemoneyemm</t>
  </si>
  <si>
    <t>91% Feedback pozitiv (1,038 rating)</t>
  </si>
  <si>
    <t>5ce21d4c033389325d443022</t>
  </si>
  <si>
    <t>5d4fb2a715168b6ba86ad354</t>
  </si>
  <si>
    <t>Women's Summer Casual Short Sleeve Plus Size Oversized T-shirt Dress Solid Color Loose Slit Hem Long Linen Blouses Side Slit Beach Wear Party Dress</t>
  </si>
  <si>
    <t>5d0097b7e372cc63e0376a4c</t>
  </si>
  <si>
    <t>maxiaoxu</t>
  </si>
  <si>
    <t>5ea914e163d59930cccc879c</t>
  </si>
  <si>
    <t>Sexy Womens Padded Bra Tops V Neck Camisole Straps Push Up Bra Vest Tank</t>
  </si>
  <si>
    <t>HuaBaoxuanhandicraftshop</t>
  </si>
  <si>
    <t>5cabfcdc32227053f6254ee6</t>
  </si>
  <si>
    <t>COMENII Women Summer Tunics T-shirt Dresses Fold Casual Loose Swing Flare Short Sleeves Dress Beach Dress Sexy O-neck Plus Size Tank Tops Dress Pocket Dress Ruffles Party Mini Dress Ladies Fashion Solid Color Pleated Cotton Dress 4XL 5XL 6XL</t>
  </si>
  <si>
    <t>zhaojinghui</t>
  </si>
  <si>
    <t>5b21200c62ecd114b51a00f4</t>
  </si>
  <si>
    <t>2020 New Fashion Women Sunflower Criss Cross Bikini Set</t>
  </si>
  <si>
    <t>Butgood</t>
  </si>
  <si>
    <t>81% opinii pozytywnych (liczba ocen: 37,753)</t>
  </si>
  <si>
    <t>5de220d892bf939443e0eaf6</t>
  </si>
  <si>
    <t>Portable Insulated Cooler Food Bag for Beach Camping Picnic Mesh Bags Cooler Tote Waterproof Storage Bags</t>
  </si>
  <si>
    <t>zhaowenxiang</t>
  </si>
  <si>
    <t>5c89b88e9a4d0e31e7532778</t>
  </si>
  <si>
    <t>Beach Casual V-neck Fashion Sleeveless Zipper Slim Woman's Jumpsuit Romper</t>
  </si>
  <si>
    <t>Jutao Trading</t>
  </si>
  <si>
    <t>59636dbdc657d57012e8b3f3</t>
  </si>
  <si>
    <t>XS-6XL New Women's Fashion Summer O-Neck Sleeveless Tank Dress Casual Solid Color Pockets Strap Dress Cotton Linen Off Shoulder Beach Skirt Plus Size Loose A-Line Dresses Ladies Fashion Mini Dress Sundress</t>
  </si>
  <si>
    <t>fuzhe622</t>
  </si>
  <si>
    <t>5e54d231288c854858653a3c</t>
  </si>
  <si>
    <t>Women Free Size Summer U-neck Backless Sleeveless Halter Top Lace Crop Tops</t>
  </si>
  <si>
    <t>Ruihong Home&amp;Garden Co.,ltd</t>
  </si>
  <si>
    <t>5ac302716931da0d71398f53</t>
  </si>
  <si>
    <t>S-5XL Women's Fashion Summer Autumn Casual Rompers Long Suspender Overalls Bib Pants Loose Solid Colors Tank Jumpsuits</t>
  </si>
  <si>
    <t>hanziye1234</t>
  </si>
  <si>
    <t>5eaa6e36fa62c322bb57f78d</t>
  </si>
  <si>
    <t>S-5XL Women's Summer Causal Shorts Drawstring Short Pants Loose Short Pants</t>
  </si>
  <si>
    <t>darkblue</t>
  </si>
  <si>
    <t>duhan</t>
  </si>
  <si>
    <t>5ed49e6cbddbc879074ce8db</t>
  </si>
  <si>
    <t>New Women Fashion Solid Color Denin Shot Pants Summer Casual Skinny Slim Fit Sexy Shorts Jeans</t>
  </si>
  <si>
    <t>(45,151 notes)</t>
  </si>
  <si>
    <t>5c19e627b5d6eb585a98b1e7</t>
  </si>
  <si>
    <t>New Women Fashion Short Sleeve Shirt Yoga Top Summer Oversize Tee Top Female Girl Casual Graphic Top Round Neck Boho Tee Shirt</t>
  </si>
  <si>
    <t>5d10313c6903be601a68191d</t>
  </si>
  <si>
    <t>2020 Summer Sexy Women Tie Dye Print Short Sleeve T Shirt O-neck Gradient Color Tee Shirt Femme Streetwear</t>
  </si>
  <si>
    <t>camilleziyan</t>
  </si>
  <si>
    <t>(1,151 notes)</t>
  </si>
  <si>
    <t>5ea7a6f6191e142dee990e0f</t>
  </si>
  <si>
    <t>S-5XL Plus Size Fashion Women Summer Casual Tops Off the Shoulder Sticting Hollow Up Blouses  Short Sleeve Loose Cotton Beach T Shirt</t>
  </si>
  <si>
    <t>5cba00c59cff0a2ef7bb8df3</t>
  </si>
  <si>
    <t>Summer Beach Maxi Dress Women Floral Print Boho Long Dress Femme</t>
  </si>
  <si>
    <t>5d0243123ae5dc7393474e4d</t>
  </si>
  <si>
    <t xml:space="preserve">NEW Fashion Clothes Summer Women Casual Tops Loose V-neck T-shirt Solid Color Sleeveless Shirts Ladies Fashion Chiffon Pullover Tank Top Plus Size XS-8XL </t>
  </si>
  <si>
    <t>Alliswell118</t>
  </si>
  <si>
    <t>81% Positive Feedback (1,685 ratings)</t>
  </si>
  <si>
    <t>5e60cf863cc066db7c05eeba</t>
  </si>
  <si>
    <t>Summer Women Boho Maxi Polka Dot Dress Irregular Beach Wear Sundress</t>
  </si>
  <si>
    <t>SZ Globe Fashion World</t>
  </si>
  <si>
    <t>(39,395 notes)</t>
  </si>
  <si>
    <t>5c5fce98075d674a6acc7b84</t>
  </si>
  <si>
    <t>Women Fashion Swimwear Two Pieces Split Bikini Set Summer Printed Beach Bathing Swimsuits</t>
  </si>
  <si>
    <t>SizeL</t>
  </si>
  <si>
    <t>papastees</t>
  </si>
  <si>
    <t>(4,150 notes)</t>
  </si>
  <si>
    <t>5ee4389b9d2ddf161dcb50c7</t>
  </si>
  <si>
    <t>Plus Size Summer Women Casual Dresses Deep V Neck Floral Printed Fold Sling Dresses</t>
  </si>
  <si>
    <t>jiayun shop</t>
  </si>
  <si>
    <t>5d0b4268d5c8e1784b6e23b4</t>
  </si>
  <si>
    <t>(US Size) Cotton Graphic Tees for Women / Girls: 4 Colors, Spring Summer Tee, Cute Funny Short Sleeve T-Shirt, Loose Blouse Tops</t>
  </si>
  <si>
    <t>liufengjiao</t>
  </si>
  <si>
    <t>(18,529 notes)</t>
  </si>
  <si>
    <t>5c95ca01202e6b700d5c5ee4</t>
  </si>
  <si>
    <t>2018 New ZANZEA Beach Romper Women Jumpsuits Front Zipper Sleeveless Sexy Playsuits</t>
  </si>
  <si>
    <t>5a98b8cd414de27e9ef44d4a</t>
  </si>
  <si>
    <t>Women's Fashion Solid Summer Shorts Ladies Casual Short Pants Plus Size S-5XL Beach Shorts</t>
  </si>
  <si>
    <t>5e0ac4a79691cb6cc1fa7323</t>
  </si>
  <si>
    <t>Women's Fashion Sexy See Through Crop Top Solid Color Plus Size Summer Tank Top Casual Lace Bralette Top Hollow-out Bras Fitness Short Underwear Casual Bra</t>
  </si>
  <si>
    <t>wisetqw</t>
  </si>
  <si>
    <t>5e1847af3336f40fccedf031</t>
  </si>
  <si>
    <t>Plus Size Women Print Dress Summer Sundress Cotton Female Lady Vestidos Loose Casual Holiday Maxi Dress Plus</t>
  </si>
  <si>
    <t>vvfashion2016</t>
  </si>
  <si>
    <t>5cf22f0724fe055ca684c3a7</t>
  </si>
  <si>
    <t>5 Colors Plus Size New Fashion Summer Women's Floral Lace Spaghetti Straps Bra Patchwork Lingerie Top Sleeveless Halter Hollow Out Crop Top Cup Bra</t>
  </si>
  <si>
    <t>houxiandaili</t>
  </si>
  <si>
    <t>5ccbd380b8ceed67d64eb36e</t>
  </si>
  <si>
    <t>Plus Size Women Sexy Sleeveless Spaghetti Strap Summer Dress Holiday Party Maxi Dress</t>
  </si>
  <si>
    <t>Treasure land</t>
  </si>
  <si>
    <t>(22,173 notes)</t>
  </si>
  <si>
    <t>5c25a5209e480d5fa87c638a</t>
  </si>
  <si>
    <t>Summer Womenâ€™s Fashion Sports Shorts Casual Lace Yoga Shorts Slim Fit Solid Color Shorts Pants</t>
  </si>
  <si>
    <t>maligoodsmart</t>
  </si>
  <si>
    <t>5ea252f345b33212c1012e5e</t>
  </si>
  <si>
    <t xml:space="preserve">Womenâ€™s Fashion Summer Casual Floral Printed V-Neck Sling Dress Bohemian Skirt High Waist Big Swing Dress </t>
  </si>
  <si>
    <t>5cfdc9eaa9b0806c2f9aca41</t>
  </si>
  <si>
    <t>Black and White Boho Maxi Long Dress</t>
  </si>
  <si>
    <t>Melantha</t>
  </si>
  <si>
    <t>57d25f8877ba9b045e02cd12</t>
  </si>
  <si>
    <t>Womens Beach Long Dress Summer Dress Print Strapless Dresses_MYin</t>
  </si>
  <si>
    <t>MayLin1230</t>
  </si>
  <si>
    <t>5b220a09415f47162c1c155e</t>
  </si>
  <si>
    <t>Sexy Casual Women  Spring Summer  Sleeveless Shirt Knitted Bottoming Shirt Cami Vest Pullover Bodycon Cotton Fitness Crop Top Ladies Solid Color Plus Size Slim Fit Beach Wear Short Tank Tops</t>
  </si>
  <si>
    <t>(213,709 notes)</t>
  </si>
  <si>
    <t>5a991e9dd236a537f1473439</t>
  </si>
  <si>
    <t>Plus Size S-8XL Women's Fashion Casual V-neck Dresses Loose T-shirt Tops Tunics Blouse Short Sleeves Dress Beach Dress Printing Dress Sexy Cotton Swing Flare Dress Ruffles Party Mini Pleated Dress</t>
  </si>
  <si>
    <t>xiaojubo</t>
  </si>
  <si>
    <t>5c9209128f5ca95fc2c046bd</t>
  </si>
  <si>
    <t>Cotton Shirt Tops Women's Summer Casual Loose Short-sleeved Printed Ladies Shirt</t>
  </si>
  <si>
    <t>5ecb7f7dc76c3c99918909f0</t>
  </si>
  <si>
    <t>New summer men's sleeveless vest hole camouflage personality fitness vest</t>
  </si>
  <si>
    <t>yingzuo</t>
  </si>
  <si>
    <t>5d197f6647e7d46f98d78309</t>
  </si>
  <si>
    <t xml:space="preserve">Boho Summer Dress Women Strappy Lace White Mini Dress Ladies Beach V Neck Party Sundress S-5XL </t>
  </si>
  <si>
    <t>SIZE XXS</t>
  </si>
  <si>
    <t>silveres_9</t>
  </si>
  <si>
    <t>5e902948fac97a32c1e5e38e</t>
  </si>
  <si>
    <t>Men Summer Color Changing Swim Trunks Fashion Swimming Shorts Beach Swim Shorts Male Briefs Bathing Shorts</t>
  </si>
  <si>
    <t>liulianbag</t>
  </si>
  <si>
    <t>5edf2bba26a6cf0388a44aad</t>
  </si>
  <si>
    <t>S-5XL Summer Women Fashion Cross Bandage Crop Top Camisole Casual Sleeveless Tank Top Solid Color Vest Lady Caged Bralette Bra Cami Tank Top Plus Size</t>
  </si>
  <si>
    <t>5ccfcecb9abadb59845c93c8</t>
  </si>
  <si>
    <t>Women Velvet Drawstring Shorts Casual High Waist 2017 Spring Summer Sexy Elegant Skinny Shorts</t>
  </si>
  <si>
    <t>Home Stuff</t>
  </si>
  <si>
    <t>5ab5c9b75194c936ddbdd8e7</t>
  </si>
  <si>
    <t>Women Fashion Wolf Print Hollow Out Tank Top Summer Sleeveless Casual Tops</t>
  </si>
  <si>
    <t>Surper boutique</t>
  </si>
  <si>
    <t>5eba2544300b031bc24ff8f6</t>
  </si>
  <si>
    <t>Women Fashion solid color Bikini Set casual Two Piece Set Swimsuit Bathing Suit Swimwear Beach Wear plus size S-5XL High Waist Cage Neck Cross Front Bikini Set</t>
  </si>
  <si>
    <t>jiangshanpu</t>
  </si>
  <si>
    <t>5e37c1ea08b64727ff894b5d</t>
  </si>
  <si>
    <t>8 Colors Summer Women Anti-Cellulite Yoga Shorts Gym Cellulite Push Up  Workout Fitness Scrunch Thin Skinny  Sports Running Yoga Shorts</t>
  </si>
  <si>
    <t>Justfashion</t>
  </si>
  <si>
    <t>5ea11f79e2a3123494955d83</t>
  </si>
  <si>
    <t>Women Fashion Letter Print Tank Top Sleeveless O-neck T-shirt Summer Casual Tops Plus Size</t>
  </si>
  <si>
    <t>(16,803 notes)</t>
  </si>
  <si>
    <t>5df49c4732950d0102838a00</t>
  </si>
  <si>
    <t>S-5XL Plus Size Woman Fashion Gradient Ramp Tape Maxi Long Dress Holiday Causal Beach Dress</t>
  </si>
  <si>
    <t>miniWGS</t>
  </si>
  <si>
    <t>5abcce430de05539f33c17a2</t>
  </si>
  <si>
    <t>Fashion Women Summer Casual Tank Tops Loose Beach Blouses Sleeveless Printed Cotton T Shirt</t>
  </si>
  <si>
    <t>5e913f130d3e282f24260292</t>
  </si>
  <si>
    <t>Sexy Women Short Sleeve T-shirt Top Sportwear Shorts Pants Tacksuit Outfit Clothes Sets Jumpsuit Summer</t>
  </si>
  <si>
    <t>wf06</t>
  </si>
  <si>
    <t>5e707d59ad58d64d89a54409</t>
  </si>
  <si>
    <t>Sexy Women Strapless Bikini Push Up One Piece Solid Tankini Summer Plus Size Swimwear</t>
  </si>
  <si>
    <t>SEVEN O.O</t>
  </si>
  <si>
    <t>588392e43d29014fabb85dad</t>
  </si>
  <si>
    <t>Women Summer Floral Print Backless Elastic Waist Split Long Dress</t>
  </si>
  <si>
    <t>SZLCGC777</t>
  </si>
  <si>
    <t>(25,260 notes)</t>
  </si>
  <si>
    <t>5ad95b9007c7b46572687a5d</t>
  </si>
  <si>
    <t>Swimwear Bathing Bikini Set Padded Bandage Bra Push-up Suit Swimsuit Women</t>
  </si>
  <si>
    <t>yangxueqing</t>
  </si>
  <si>
    <t>5af8fc1aa708c4241d0cf8a3</t>
  </si>
  <si>
    <t>Women's Fashion Autumn Winter Trendy Sexy Skirt Club Wear Cute Dress Summer New Women Long Skirts Solid Split Pencil Skirts High Waist Plus Size Bodycon Skirt Causal Package Hip Skirt Fashion A-line Skirt</t>
  </si>
  <si>
    <t>dream_studio</t>
  </si>
  <si>
    <t>59d5d6a6765fdd2dc2d6ed2a</t>
  </si>
  <si>
    <t>Women Summer Printed Plus Size Loose Casual Trousers Harlan Pants Long Pants Plus  Size S-5XL</t>
  </si>
  <si>
    <t>simply spell</t>
  </si>
  <si>
    <t>5e3baa8d8f7db5003fb33026</t>
  </si>
  <si>
    <t>Summer 2020 Fashionable Women's Solid Color Vest Sleeveless Halter V-Neck Top</t>
  </si>
  <si>
    <t>XXXXL</t>
  </si>
  <si>
    <t>Zios</t>
  </si>
  <si>
    <t>5eb4dccc8fb578171beef0ad</t>
  </si>
  <si>
    <t>UR SUGAR 4 Bottles/Set Colorful Summer Color Gel Nail Kit Soak Off Gel Nail Polish Set</t>
  </si>
  <si>
    <t>Base &amp; Top &amp; Matte Top Coat</t>
  </si>
  <si>
    <t>spaklestar</t>
  </si>
  <si>
    <t>5e7e0c35e27371898f419f5d</t>
  </si>
  <si>
    <t>Fashion Summer Ponytail Cap Baseball Cap for Women Mesh Visor Womens Sun Cap Sun Hat Girls Hat Ponytail Hat Adjustable Baseball Hat</t>
  </si>
  <si>
    <t>5d0c8dd26404871188ddf01d</t>
  </si>
  <si>
    <t>Women Loose Demin Short Sleeve Mini Dress Sexy V Neck Summer Casual Sundress</t>
  </si>
  <si>
    <t>5d67944867b2c57d6f358338</t>
  </si>
  <si>
    <t>Asige-1122</t>
  </si>
  <si>
    <t>5ed9df5dd6223e34697f9024</t>
  </si>
  <si>
    <t>2020 Summer Fashion Two Piece Suit Bikini Set Casual Low Cut Off Shoulder Tops Ladies Beach Wear High Waist Bikini Backless Bikini Swimsuit Bathing Swimwear</t>
  </si>
  <si>
    <t>lihengchen</t>
  </si>
  <si>
    <t>5ef9a1091df14e8f41dca4fa</t>
  </si>
  <si>
    <t>Women Summer Boho Long Evening Party Dress Beach Dress Sundress Backless Maxi Dress</t>
  </si>
  <si>
    <t>WAKE UP CHILDHOODMEMORIES</t>
  </si>
  <si>
    <t>(3,190 notes)</t>
  </si>
  <si>
    <t>5ce69880afab7162455321fe</t>
  </si>
  <si>
    <t>Sexy Women Bandage See-through Leggings Stitching Running Yoga Outwear Sports Skinny Pants</t>
  </si>
  <si>
    <t>To maintain a good mood is the good life</t>
  </si>
  <si>
    <t>5926a32e5b3cde33d7993689</t>
  </si>
  <si>
    <t>Women's Dress Summer Beach Maxi Dress Women Floral Print Boho Long Dress</t>
  </si>
  <si>
    <t>size S</t>
  </si>
  <si>
    <t>Honesty integrity</t>
  </si>
  <si>
    <t>5e8436c3c510a227405a1f1b</t>
  </si>
  <si>
    <t>Fashion Women&amp;acute;s Ladies Summer Loose Chiffon Tops Long Sleeve Shirt Casual Blouse</t>
  </si>
  <si>
    <t>camel</t>
  </si>
  <si>
    <t>mannika</t>
  </si>
  <si>
    <t>5a93ab421c6def23e6f0c878</t>
  </si>
  <si>
    <t>2020 New Arrival Women Fashion Short Sleeve Letter Print Casual T-shirts Plus Size Women O-neck Summer Graphic Tees</t>
  </si>
  <si>
    <t>wulifange</t>
  </si>
  <si>
    <t>5eb3aec324c46f21c224b844</t>
  </si>
  <si>
    <t>Summer Women Lace Hollow Backless Irregular Floral Long Beach Dress</t>
  </si>
  <si>
    <t>(67,171 notes)</t>
  </si>
  <si>
    <t>5c61232151aa0072bb647739</t>
  </si>
  <si>
    <t>Women Sleeveless Spaghetti Strap Solid Color Pleated Dress Casual Loose Ruffle Maxi Dress Plus Size</t>
  </si>
  <si>
    <t>Trendyshow</t>
  </si>
  <si>
    <t>5c6512e25d38b721f29d4cb1</t>
  </si>
  <si>
    <t>Summer Women Jurassic Mom of Dino Tank Tops Casual Vest Don't Mess with MamaSaurus You'll Get Jurasskicked Funny Mom Shirt Sleeveless Blouse</t>
  </si>
  <si>
    <t>zhaodongmei</t>
  </si>
  <si>
    <t>5e9d476c03df0b35e16bc678</t>
  </si>
  <si>
    <t xml:space="preserve">5 Colors Plus Size New Design  Hot Summer Women Fashion Tops Casual Sexy Floral Lace Spaghetti Straps Bra Patchwork Lingerie Top Sleeveless Halter Hollow Out Crop Top Cup Bra </t>
  </si>
  <si>
    <t>YULINGH</t>
  </si>
  <si>
    <t>5dc3b1f9896ffb0bdbd02d76</t>
  </si>
  <si>
    <t>New Women Fashion Solid Color Safety Shorts Yoga Running Shorts Short Leggings with Pockets S-3XL</t>
  </si>
  <si>
    <t>Cuiior</t>
  </si>
  <si>
    <t>5db8fcb8805c6a02fb6dcc29</t>
  </si>
  <si>
    <t>5e9570e2d4af000dc41b1a9a</t>
  </si>
  <si>
    <t>Womens Brief and Comfortable Summer Short Sleeve Baggy Midi Dress Ladies Shift Kaftan Dresses</t>
  </si>
  <si>
    <t>juxinchengxiu</t>
  </si>
  <si>
    <t>5dbfe72d66169243db6635df</t>
  </si>
  <si>
    <t>4 Color Summer New Women's Fashion Short Sleeve Tie Dry Hipple Soul T-shirts Plus Size S-5XL</t>
  </si>
  <si>
    <t>apgbeweh</t>
  </si>
  <si>
    <t>5eb4dfbb1284d61c96c43bad</t>
  </si>
  <si>
    <t>Summer Women's Fashion Short Sleeve Lace Trim V-neck Pure Color Casual Tops T-shirt</t>
  </si>
  <si>
    <t>5c99cb32780afa57da3af9e0</t>
  </si>
  <si>
    <t>Summer Fashion Womens Antiskid Zipper Canvas Shoes Casual Shoes Womens Canvas Shoes Denim Flats Plus Size 35-43</t>
  </si>
  <si>
    <t>Arashi</t>
  </si>
  <si>
    <t>5cdd3515d943635651a29bbf</t>
  </si>
  <si>
    <t>Side Split Letter Print Curved Hem Casual Dress Summer Sport Style T Shirt Dress Plus Size</t>
  </si>
  <si>
    <t>5ccd5797cb8529092f1cace5</t>
  </si>
  <si>
    <t>Women's Fashion Solid Summer Shorts Ladies Casual Short Pants Beach Shorts Plus Size XS-8XL</t>
  </si>
  <si>
    <t>Hello fashion store</t>
  </si>
  <si>
    <t>(17,655 notes)</t>
  </si>
  <si>
    <t>5e95cf4cce38972f9c579599</t>
  </si>
  <si>
    <t xml:space="preserve">New Sexy Women Strap Backless Pajamas Lingerie Night Sleepwear Mini Dress </t>
  </si>
  <si>
    <t>Express shipping</t>
  </si>
  <si>
    <t>Mycroft</t>
  </si>
  <si>
    <t>(7,012 notes)</t>
  </si>
  <si>
    <t>5aabae5e7ddb066f389e4e7b</t>
  </si>
  <si>
    <t>2020 Summer New Fashion Women's Tie-dye Gradient Printed Loose T-shirt Plus Size S-5XL</t>
  </si>
  <si>
    <t>HuanShiCiTrade</t>
  </si>
  <si>
    <t>5ea1a307f5df8f1f851fda62</t>
  </si>
  <si>
    <t>2019 Summer Hot Womens Playsuit For Holiday Ladies Summer Floral Jumpsuit Sleeveless Romper Shorts</t>
  </si>
  <si>
    <t>topsea</t>
  </si>
  <si>
    <t>594b7307a6623669348a92d1</t>
  </si>
  <si>
    <t>Summer Shorts Lace Up Elastic Waistband Loose Panties</t>
  </si>
  <si>
    <t>ONLYZY</t>
  </si>
  <si>
    <t>5b24a2b9b2c8bd2aa4036e49</t>
  </si>
  <si>
    <t>NEW Women Loose Solid Color Dress Short Sleeve V-neck Dress Plus Size</t>
  </si>
  <si>
    <t>ToToToTo Market</t>
  </si>
  <si>
    <t>(12,441 notes)</t>
  </si>
  <si>
    <t>5d1c3deb8efcc17404a476fd</t>
  </si>
  <si>
    <t>New Women Fashion Women Yoga butterfly printed Legging High Waist Jeggings Tight Jeans Print Slim Pant Skinny Leggings</t>
  </si>
  <si>
    <t>5d9addc41a7798259e7a705b</t>
  </si>
  <si>
    <t>Summer Fashion Men's Shorts Summer Casual Sport Shorts for Men Knee Pleated Lac Up Waist Jogger Pants</t>
  </si>
  <si>
    <t>Happy dags</t>
  </si>
  <si>
    <t>5ed5c0afc832f62b8cfb21cb</t>
  </si>
  <si>
    <t>2020 Summer Womens Teens Casual Splicing Drawstring Shorts High Waist Trendy Camouflage Printed Short Pants Female Trousers</t>
  </si>
  <si>
    <t>taizi</t>
  </si>
  <si>
    <t>5e9e512979c77d0abfe12ef2</t>
  </si>
  <si>
    <t>Choicâ€˜store</t>
  </si>
  <si>
    <t>5eb618659ac3e01e76161a4a</t>
  </si>
  <si>
    <t>Summer Women's Wear Lace-up Dress Sexy Fashion V-neck Bohemian Beach Skirt</t>
  </si>
  <si>
    <t>Elisa2</t>
  </si>
  <si>
    <t>5e5769e751a8041e0224208f</t>
  </si>
  <si>
    <t>Plus Size S-5xl Jumpsuits Summer Simple Style Women Short Sleeve Jumpsuit Wide Leg Solid Color Business Wear</t>
  </si>
  <si>
    <t>yanglingling</t>
  </si>
  <si>
    <t>5d159fb3571bc13fb08f3a77</t>
  </si>
  <si>
    <t>2019 Summer Women Sexy Off Shoulder Shirt Casual Half Sleeve Top Ladies Fashion Printing Loose T-shirts Plus Size Cotton Blouse XS-5XL</t>
  </si>
  <si>
    <t>xiaoyueliang1</t>
  </si>
  <si>
    <t>5c3ec8efdb9deb55dd4b86c6</t>
  </si>
  <si>
    <t>NEW Fashion Women Flower Slip On Platform Sandals Slippers Beach Shoes Wedges Sandals Summer Casual Shoes Plus Size</t>
  </si>
  <si>
    <t>Kprusoian</t>
  </si>
  <si>
    <t>5e9536095c9c5306813b3bbc</t>
  </si>
  <si>
    <t>chaoyang_yangjianfa</t>
  </si>
  <si>
    <t>(4 notes)</t>
  </si>
  <si>
    <t>5ed868776a5a342472182986</t>
  </si>
  <si>
    <t>Women Summer Sleeveless V-neck Tops Pure Color T-shirt Casual Tank Tops Loose Button-up Blouse Lady Sleeveless Shirts Plus Size Top</t>
  </si>
  <si>
    <t>5d32ae384c901a2f6263384d</t>
  </si>
  <si>
    <t>TopmanClothing</t>
  </si>
  <si>
    <t>(16,215 notes)</t>
  </si>
  <si>
    <t>5e44564413b8939de2f0a0f8</t>
  </si>
  <si>
    <t>mantianliuyin</t>
  </si>
  <si>
    <t>5eaaece39229fd6f744473dc</t>
  </si>
  <si>
    <t>Fashion Summer Dress Sexy Women Casual Sleeveless Beach Short Dress Tassel Solid White Mini Lace Dress Plus Size</t>
  </si>
  <si>
    <t>5db3bb3bede8100679c50fb7</t>
  </si>
  <si>
    <t>Women Summer Sexy Floral print off shoulder Beach Bohemian Chiffon Dress Size S-4XL</t>
  </si>
  <si>
    <t>Happy Street</t>
  </si>
  <si>
    <t>5937a77811601873f9b93e96</t>
  </si>
  <si>
    <t>lightred</t>
  </si>
  <si>
    <t>5e12c01191235958ecdd6285</t>
  </si>
  <si>
    <t>Women Summer Short Sleeve Deep V Neck Printed Beach Dress Loose Casual Big Swing Maxi Dress</t>
  </si>
  <si>
    <t>5d19be93231caf73e46ccc12</t>
  </si>
  <si>
    <t>5d32ae381e56691d7722e2c2</t>
  </si>
  <si>
    <t>4 Color Spring and Summer Women's Fashion Jumpsuit Casual Loose Solid Tank Jumpsuit Long Suspender Overalls Bib Pants Rompers Wide Leg Pants</t>
  </si>
  <si>
    <t>pumpkincarriages</t>
  </si>
  <si>
    <t>5bac96d54b784e1e83636983</t>
  </si>
  <si>
    <t>bebebebe world</t>
  </si>
  <si>
    <t>5cf7a100809b316c5d761f61</t>
  </si>
  <si>
    <t>Summer Women Fashion Double-Layer Sports Shorts Quick-Drying Yoga Sports Leggings Fitness Shorts Skirts</t>
  </si>
  <si>
    <t>lixiangbo1515</t>
  </si>
  <si>
    <t>5ebe625c3cdb6c40b7b9231e</t>
  </si>
  <si>
    <t>Women's Fashion Hollow Out Boho Dress Spring Summer Vintage Loose Lace Lantern Sleeve Short Dress Ruffle Floral V Neckline Tunic Dress Plus Size XXS-5XL</t>
  </si>
  <si>
    <t>Xindi Store</t>
  </si>
  <si>
    <t>5b2b38a1f795e417f8c00222</t>
  </si>
  <si>
    <t>Sexy Women Maxi Long Lace Cocktail Evening Summer Beach Backless Ball Gown Dress</t>
  </si>
  <si>
    <t>sacha</t>
  </si>
  <si>
    <t>55a3818f65bfcb406995a2a5</t>
  </si>
  <si>
    <t>Plus Size Women's Fashion Loose Casual slim Solid color sleeveless Summer Vest camisole tank tops</t>
  </si>
  <si>
    <t>5e9eba2f1a0bf408fef8b837</t>
  </si>
  <si>
    <t>Women's Fashion Jumpsuits &amp; Rompers Ruffle Floral Lace Slash Neck Jumpsuit Sexy Casual Off Shoulder Embroidery Bodysuit (4 Colors X 4 Sizes)</t>
  </si>
  <si>
    <t>Younger Style!!!</t>
  </si>
  <si>
    <t>5937cd7fb6a2cd0ccdbef91c</t>
  </si>
  <si>
    <t>Kawaii Cartoon Avocado Short Sleeve T-shirt Women Casual Avocado Graphic T-shirt Female Tee Summer Women T-shirts Tops</t>
  </si>
  <si>
    <t>5e807b83a887540e4049dd31</t>
  </si>
  <si>
    <t>2019 Summer Ribbed Knitted Tank Top Cool Casual Plain Crop Top</t>
  </si>
  <si>
    <t>cindy</t>
  </si>
  <si>
    <t>5c86009eab8dc14c1e679eb0</t>
  </si>
  <si>
    <t>Women Shorts Jumpsuits Summer Jumpsuits Casual V Neck Loose Drawstring Waist Jumpsuit One Piece Suits Short Sleeve Ladies Short Rompers</t>
  </si>
  <si>
    <t>xiangbuxiangdoude</t>
  </si>
  <si>
    <t>5d11df5057a1887a5e25584f</t>
  </si>
  <si>
    <t>(73,271 notes)</t>
  </si>
  <si>
    <t>5e93d2215a3eed0c80ed2e56</t>
  </si>
  <si>
    <t>Fashion Womens Jumpsuit Summer Bib Pants Shorts Casual Loose Sleeveless Rompers Jumpsuit Suspenders Overalls S-5XL</t>
  </si>
  <si>
    <t>wang168</t>
  </si>
  <si>
    <t>5ebfb735c9354d2da2efa220</t>
  </si>
  <si>
    <t>Summer New Women's Casual Dress Short Sleeve V-neck Loose Dresses Solid Color Dress Plus Size</t>
  </si>
  <si>
    <t>5d5f49662c026a13234062e7</t>
  </si>
  <si>
    <t>Women Summer Printed Plus Size  Loose Casual Trousers Harlon Pants Long Pants</t>
  </si>
  <si>
    <t>cjinxiang</t>
  </si>
  <si>
    <t>(6,158 notes)</t>
  </si>
  <si>
    <t>5ce4172ab1219155bd999296</t>
  </si>
  <si>
    <t>2018 Black Flora Flower Printed Short Dress Women</t>
  </si>
  <si>
    <t>modelup</t>
  </si>
  <si>
    <t>5af661dd2c642f136b49527b</t>
  </si>
  <si>
    <t>Women's Shorts Spring Summer Leopard/Multicolor/Black/Red Printed Shorts Casual Short Pants</t>
  </si>
  <si>
    <t>S (waist58-62cm)</t>
  </si>
  <si>
    <t>allstars</t>
  </si>
  <si>
    <t>88% Feedback positivo (110,548 classificaÃ§Ãµes)</t>
  </si>
  <si>
    <t>57a940f74b2a7418992a07f4</t>
  </si>
  <si>
    <t>Summer Vintage Swimsuit  Women Two Piece Retro Halter Ruched High Waist Print Bikini Set</t>
  </si>
  <si>
    <t>S(Pink &amp; Black)</t>
  </si>
  <si>
    <t>Onestores</t>
  </si>
  <si>
    <t>5def361cdcbcd1028120322d</t>
  </si>
  <si>
    <t>New Lovely Women's Two Piece Set Lips Print Short Sleeves T-shirt &amp; Skinny Shorts Pants Sets</t>
  </si>
  <si>
    <t>persisttree</t>
  </si>
  <si>
    <t>(31,916 notes)</t>
  </si>
  <si>
    <t>5ea11b7fdb5ebf040c8e489d</t>
  </si>
  <si>
    <t>ZANZEA Women Summer Fashion V Neck Short Sleeve Plain Cotton Ruffle Long Dress</t>
  </si>
  <si>
    <t>balabobo</t>
  </si>
  <si>
    <t>5cdbfec689dab63d46b47cc5</t>
  </si>
  <si>
    <t>hgcxdcxcc</t>
  </si>
  <si>
    <t>5eb4ebb47cac1223a5749cc2</t>
  </si>
  <si>
    <t>Summer Women Elastic Waist Cotton Pleated Hem Solid Color Cotton  Patchwork Long Maxi Skirt Saia</t>
  </si>
  <si>
    <t>WeirdBeauty</t>
  </si>
  <si>
    <t>5e65fa41b12772c309bcf9fe</t>
  </si>
  <si>
    <t>Women's Summer Fashion Spaghetti Strap Floral Print Tie Front Mini Dress Sexy Dress</t>
  </si>
  <si>
    <t>Memento</t>
  </si>
  <si>
    <t>5e7d9bee6732e31740797e15</t>
  </si>
  <si>
    <t>20 Pcs Fashion Comfortable Short Socks Candy Color Invisible Silicone Non-slip Socks Slippers Socks</t>
  </si>
  <si>
    <t>nude</t>
  </si>
  <si>
    <t>20pcs</t>
  </si>
  <si>
    <t>89% Feedback positivo (21,012 classificaÃ§Ãµes)</t>
  </si>
  <si>
    <t>5ce2702ba6bc056027727991</t>
  </si>
  <si>
    <t>S-5XL Plus Size New Summer Fashion Skinny Pants Women Elastic Waist Capri Pants Solid Color Drawstring Casual Pants Cotton Short Pants Sportswear Leggings</t>
  </si>
  <si>
    <t>Blue</t>
  </si>
  <si>
    <t>5b7658a91fde835ed161abd2</t>
  </si>
  <si>
    <t xml:space="preserve">New Summer Womenâ€™s Fashion Casual Backless Dress Floral Printed V-Neck Sling Dress High Waist Big Swing Dress </t>
  </si>
  <si>
    <t>5d204f0cb51e547d5b3153cd</t>
  </si>
  <si>
    <t>NEW Womens Fashion Summer Short Sleeve Long Blouses Deep V-neck Loose Ladies Casual Loose Solid Color Plus Size Beach Wear Cover-up Short Linen Dress Plus Size XS~8XL</t>
  </si>
  <si>
    <t>lightpurple</t>
  </si>
  <si>
    <t>kongcanyhq3078</t>
  </si>
  <si>
    <t>(5,422 ratings)</t>
  </si>
  <si>
    <t>5d31f9a0a2b39074d5732b4e</t>
  </si>
  <si>
    <t>Women Summer Sleeveless Irregular Hem Dress Plus Size Beach Long Dress 5 Colors</t>
  </si>
  <si>
    <t>US-S</t>
  </si>
  <si>
    <t>5e7dc8a4c2e8ef49007d2dd9</t>
  </si>
  <si>
    <t>Sexy Women One-Piece Push Up Bikini Bandage Monokini Swimsuit Bathing Swimwear</t>
  </si>
  <si>
    <t>56975d088b70437255bf8af8</t>
  </si>
  <si>
    <t>hzxuch</t>
  </si>
  <si>
    <t>(2,127 notes)</t>
  </si>
  <si>
    <t>5e70535be2608d353af85716</t>
  </si>
  <si>
    <t xml:space="preserve">Bikini Swimsuit for Women Sexy One Piece Swimsuit Summer Floral Bikini Suit High Waisted Lady Beach Swimwear Deep V Neck Bikini S-XXL </t>
  </si>
  <si>
    <t>hallerail</t>
  </si>
  <si>
    <t>(14,194 notes)</t>
  </si>
  <si>
    <t>5c0f719d4901112e08cf971f</t>
  </si>
  <si>
    <t>2020 Summer New Style Lotus Necklaces Jewelry Personalized Girl Silver Color Bohemia Alloy Necklace Multilayer Chain Women Collares Jewelry</t>
  </si>
  <si>
    <t>shufangyunyingdian</t>
  </si>
  <si>
    <t>5e5f507c931bd44190563aa1</t>
  </si>
  <si>
    <t>S-6XL Summer Cotton Plus Size Women Fashion Loose Casual Sleeveless Striped Sling Mini Dress</t>
  </si>
  <si>
    <t>ZZXia</t>
  </si>
  <si>
    <t>5ccd341e8cc067595fcba7c4</t>
  </si>
  <si>
    <t>Plus Size Summer Fashion Women Round Neck Chiffon Mini Dress Sleeveless Casual Dress S-5XL</t>
  </si>
  <si>
    <t>army</t>
  </si>
  <si>
    <t>USA Mall</t>
  </si>
  <si>
    <t>5b6270648aa701441eaab44f</t>
  </si>
  <si>
    <t>Women Fashion Loose Casual Sleeveless Striped Plus Size Cotton Summer Sling Dress</t>
  </si>
  <si>
    <t>black &amp; stripe</t>
  </si>
  <si>
    <t>5c8f86e0f842ba52b8c19009</t>
  </si>
  <si>
    <t>Woman Summer Lovely Flower Printed Sleeveless Mini Skirt Sweet Dating beach Sun Dress</t>
  </si>
  <si>
    <t>Guangzhou Idea e-commerce co.,ltd</t>
  </si>
  <si>
    <t>55acbdf8ed44704872df93e2</t>
  </si>
  <si>
    <t>2020 New  Women Summer Fashion O-neck Sleeveless Stripes Printing Slim Fit Casual Cotton Tank Tops</t>
  </si>
  <si>
    <t>longming</t>
  </si>
  <si>
    <t>5eccb8aa18e87d64f13e012c</t>
  </si>
  <si>
    <t>Summer Women's Fashion Solid Color High Waist Yoga Quick Dry Elastic Short Plus Size</t>
  </si>
  <si>
    <t>5e5f56ea3dbe9d00474f503f</t>
  </si>
  <si>
    <t>2020 Plus Size S-5XL Ladies Short Sleeve Summer Loose Denim Midi Dress Women High Quality Jeans Dresses</t>
  </si>
  <si>
    <t>FY251</t>
  </si>
  <si>
    <t>5e6f204282e6d6b567d051d7</t>
  </si>
  <si>
    <t>2018 Women Fashion Stretchy Camisole  Spaghetti Strap Long Tank Top Slip Summer Fashion Floral Mini Dress 7 Color SIZE XXL</t>
  </si>
  <si>
    <t>83% Ð¿Ð¾Ð»Ð¾Ð¶Ð¸Ñ‚ÐµÐ»ÑŒÐ½Ñ‹Ñ… Ð¾Ñ‚Ð·Ñ‹Ð²Ð¾Ð² (5,083 Ñ€ÐµÐ¹Ñ‚Ð¸Ð½Ð³)</t>
  </si>
  <si>
    <t>5ae9344787ff841c9ab69b79</t>
  </si>
  <si>
    <t>citizenrepublk</t>
  </si>
  <si>
    <t>5dfd9633ddee91057e0018d2</t>
  </si>
  <si>
    <t>Women's Plus Size Flowy Summer Spaghetti Strap Camisoles Tank</t>
  </si>
  <si>
    <t>593fb0c99a2eee2bb40cee61</t>
  </si>
  <si>
    <t>Summer Women Sling V-Neck Sexy Club Elegant Bodycon Jumpsuit Romper</t>
  </si>
  <si>
    <t>5aa8cd7b2c3a22301d352e25</t>
  </si>
  <si>
    <t>Hot Summer Women's Fashion Boho Chiffon Long Maxi Dress Sleeveless Lady Beach Dresses Sundress Party Loose Dress</t>
  </si>
  <si>
    <t>2ist</t>
  </si>
  <si>
    <t>58d5c37dd3af5b54ebb74d56</t>
  </si>
  <si>
    <t>5cc5363ab90e2b5649a53b80</t>
  </si>
  <si>
    <t>2019 Summer Women s Fashion Lace Up Tie Pants Plus Size Casual High Waist Short Pants(S-5XL)</t>
  </si>
  <si>
    <t>shipping666</t>
  </si>
  <si>
    <t>5d1cbf16231caf5ee5f61593</t>
  </si>
  <si>
    <t>New Summer Fashion Women Round Neck Chiffon Mini Dress Sleeveless Casual Dress S-5XL</t>
  </si>
  <si>
    <t>5b07af657c3f11160f8bb7d9</t>
  </si>
  <si>
    <t>2020 Men Summer Fashion Brand Summer Suits Casual Athletic Set Short Sleeve Tracksuits 2Pc: Shorts T-shirts S-4XL</t>
  </si>
  <si>
    <t>mawenru646</t>
  </si>
  <si>
    <t>5edb2db0fcc85c2e12014395</t>
  </si>
  <si>
    <t>Women Casual Tank Tops Hollow Out Cross Tee Shirt Summer Sleeveless Halter Loose Tunic Tops Vest</t>
  </si>
  <si>
    <t>Excellent Fashion Store</t>
  </si>
  <si>
    <t>5cedf538a1e74b7cfd5974ab</t>
  </si>
  <si>
    <t>Lucky726</t>
  </si>
  <si>
    <t>5eb2200b989caa081980b812</t>
  </si>
  <si>
    <t>New Fashion Women's Fashion Loose Casual Blouse Sleeveless Floral Print Round Neck Summer Vest Camisole Plus Size</t>
  </si>
  <si>
    <t>dududustore</t>
  </si>
  <si>
    <t>5e8695172124351e6192bcf5</t>
  </si>
  <si>
    <t>Women's Fashion Summer O-neck Cotton T-shirt Loose Printed Blouse Casual Short Sleeve Tops Ladies Fashion Plus Size Shirt</t>
  </si>
  <si>
    <t>(10,600 notes)</t>
  </si>
  <si>
    <t>5e8d7d681db40e4c921cc994</t>
  </si>
  <si>
    <t>Women Casual Backless Strap Siamese Trousers Deep V-neck Drawstring Pure Cotton Jumpsuit Print Sleeveless Combinaison Femme_JHAO</t>
  </si>
  <si>
    <t>Size -XXS</t>
  </si>
  <si>
    <t>JHjuhao</t>
  </si>
  <si>
    <t>(36 notes)</t>
  </si>
  <si>
    <t>5e3e1e80659f9c012d05e35c</t>
  </si>
  <si>
    <t>New Women Fashion Loose Shorts Elastic Waist Summer Beach Short Pants Shorts</t>
  </si>
  <si>
    <t>5cff1056c76d52288fac419d</t>
  </si>
  <si>
    <t>Neoprene Sauna Waist Trainer Vest Shaper Summer Workout Shaperwear Slimming Adjustable Sweat Belt Fajas Body Shaper</t>
  </si>
  <si>
    <t>liliyuanxi</t>
  </si>
  <si>
    <t>5a748120dc0c28764634ccfe</t>
  </si>
  <si>
    <t>Women Short Sleeve T Shirts Tops Letter Printed Cotton Summer Casual T Shirts Tees S-5XL</t>
  </si>
  <si>
    <t>yuhkgmaal</t>
  </si>
  <si>
    <t>5d6f980190bd5f5694d25a6d</t>
  </si>
  <si>
    <t>liaowangting</t>
  </si>
  <si>
    <t>5cdbb7300ffb0e5faa5d5d63</t>
  </si>
  <si>
    <t>2019 Summer New Women Fashion â€œ Let It ~â€œ Bee â€™â€™Printed Casual Round Neck Graphic Tee Cute Short Sleeve Cotton T-shirts</t>
  </si>
  <si>
    <t>yubenqiang</t>
  </si>
  <si>
    <t>5cedf93ac0baab7389f4ccd7</t>
  </si>
  <si>
    <t>Summer Women's Fashion Sleeveless V-neck backless Dress Street Sexy punk Party Dress</t>
  </si>
  <si>
    <t>Rose red</t>
  </si>
  <si>
    <t>Yanfeng Living museum</t>
  </si>
  <si>
    <t>5d09ecc2f5d4eb7721203368</t>
  </si>
  <si>
    <t>uiuieornt</t>
  </si>
  <si>
    <t>5eb5268448db4b2032243489</t>
  </si>
  <si>
    <t>Muscle Tops Vest Mens T-Shirts Weste Undershirt Spaghetti Strap Tank Slim Man Fasion</t>
  </si>
  <si>
    <t>Ifyou521</t>
  </si>
  <si>
    <t>5ed9bcfdaaa2b81d9c991b83</t>
  </si>
  <si>
    <t xml:space="preserve"> New Fashion Autumn Summer Women's Long Sleeve V Neck Long Dress Floral Print Split Maxi Dress Holiday Party Beach Sundress Evening Dresses</t>
  </si>
  <si>
    <t>greysnakeskinprint</t>
  </si>
  <si>
    <t>Vincent Fan</t>
  </si>
  <si>
    <t>80% Feedback positivo (18,762 classificaÃ§Ãµes)</t>
  </si>
  <si>
    <t>5def3c02b8bdac0102daa099</t>
  </si>
  <si>
    <t xml:space="preserve">5 Color New Summer Women Fashion Spaghetti Strap Long Dress Sexy Gradient Chiffon Beach Dress Floor-Length Casual O-Neck Sleeveless Dress Plus Size S-5XL </t>
  </si>
  <si>
    <t>5d2fca68d4465c17e6206de7</t>
  </si>
  <si>
    <t>Women Jumpsuit Print Off Shoulder Rompers Summer Playsuit</t>
  </si>
  <si>
    <t>X   L</t>
  </si>
  <si>
    <t>Amineefashionstore</t>
  </si>
  <si>
    <t>(1,078 notes)</t>
  </si>
  <si>
    <t>5b12401145089b206d7a455e</t>
  </si>
  <si>
    <t>Women One-Piece Swimsuit Beachwear Swimwear push up monokini bikini Bathing Suit</t>
  </si>
  <si>
    <t>dawtgkaopai</t>
  </si>
  <si>
    <t>(2,044 notes)</t>
  </si>
  <si>
    <t>5ccaadf547634f48ae1daf8c</t>
  </si>
  <si>
    <t>ZANZEA Women Fashion Short Sleeve Crew Neck Polka Dot Kaftan Holiday Beach Club Party Long Maxi Dress Long Dress Robes Plus Kleid</t>
  </si>
  <si>
    <t>iwannachange</t>
  </si>
  <si>
    <t>5da42681410d480fbb13c9db</t>
  </si>
  <si>
    <t>New Fashion Women Solid Color Causal Dialy Demin Romper Overalls Jumpsuit Demin Pants Demin Blue Large Size S-3XL</t>
  </si>
  <si>
    <t>denimblue</t>
  </si>
  <si>
    <t>shangjing1012</t>
  </si>
  <si>
    <t>5c0a0eab7721f07320bdacd0</t>
  </si>
  <si>
    <t>New Women Fashion Summer Shorts Yoga Shorts Summer Beach Short Athletic Shorts Pants Sport Shorts Gym Workout Waistband Casual Shorts</t>
  </si>
  <si>
    <t>Wushuang Sciense</t>
  </si>
  <si>
    <t>5e60a7a59c6112c4c01a2ded</t>
  </si>
  <si>
    <t>zaitaowanggou</t>
  </si>
  <si>
    <t>5e940265ea3640c9ca0353aa</t>
  </si>
  <si>
    <t>Women's Fashion Sexy Dress Formal Dress A Variety of Ways To Wear Cross-flush Sexy Skirt 15 Colors</t>
  </si>
  <si>
    <t>HOT SUMMERR</t>
  </si>
  <si>
    <t>593e59811897c53b972f5dc7</t>
  </si>
  <si>
    <t>Ladies Sexy Backless Lace Hollow Out Halter Neck Sling Mini Dress</t>
  </si>
  <si>
    <t>5aea67918a743b21013e41f6</t>
  </si>
  <si>
    <t>Personal Fan USB Rechargeable Hands Free Neckband Fan Outdoor Sports Mini Fan</t>
  </si>
  <si>
    <t>xiaoguiling</t>
  </si>
  <si>
    <t>(693 notes)</t>
  </si>
  <si>
    <t>5f11698e9a44cd5ecd1909db</t>
  </si>
  <si>
    <t>Women Summer Hollowing Out Halter Dress V-neck Sleeveless Dress</t>
  </si>
  <si>
    <t>biaoqing</t>
  </si>
  <si>
    <t>(5,226 notes)</t>
  </si>
  <si>
    <t>5ccfa41e35af5c46c0bbad64</t>
  </si>
  <si>
    <t>5 Colors Women Girls Summer Funny Letter Printed Personalized T Shirts Ladies Casual Streetwear Comfy Blouse Tees</t>
  </si>
  <si>
    <t>sundaterly</t>
  </si>
  <si>
    <t>5c9b5efc65b4b3700cd6c679</t>
  </si>
  <si>
    <t>2020 Summer Bodycon Rompers Womens Slim Fit Jumpsuit Chest Zipper Solid Color Short Sleeve V-Neck Shorts Bodysuit</t>
  </si>
  <si>
    <t>SteelFular</t>
  </si>
  <si>
    <t>(3,520 notes)</t>
  </si>
  <si>
    <t>5e71b033d9b4ac3bfee4274f</t>
  </si>
  <si>
    <t xml:space="preserve">2019 New Women's Fashion Summer Casual Leopard-print Deep V-Neck Lotus Leaf Edge Dress </t>
  </si>
  <si>
    <t>5cdfa97c034a3c0f3af1bfd1</t>
  </si>
  <si>
    <t>HODMEXI Summer Women Lace Party Dresses Plus Size Elegant Sleeveless Long Dress Women Clothing</t>
  </si>
  <si>
    <t>5ccfc1718249575e0f776a12</t>
  </si>
  <si>
    <t>Hakuna Matata Letter Print Tee Shirt Summer Women Short Sleeve T Shirt Plus Size Women Casual Cotton Top Funny T Shirt</t>
  </si>
  <si>
    <t>liyang163</t>
  </si>
  <si>
    <t>5ed4cabd34f3329741e8c3ee</t>
  </si>
  <si>
    <t>Women's Fashion Plus Size Casual Short Sleeve Loose Summer Print V-neck Dress</t>
  </si>
  <si>
    <t>5ea8dcee238ae108c8a57aa1</t>
  </si>
  <si>
    <t>2019 New Women Crop Top Ribbed Short Sleeve t-shirt Casual Cotton T Shirt Tops Fashion Tee Hot</t>
  </si>
  <si>
    <t>Fashion taste of life</t>
  </si>
  <si>
    <t>5c8aa4b8571dc27f6022a29a</t>
  </si>
  <si>
    <t>Women's Skinny Pants Casual Pure Color Yoga Pants Sportwear Cropped Trousers Leggings Women Trousers</t>
  </si>
  <si>
    <t>letaoba</t>
  </si>
  <si>
    <t>5d523b41dc07526635f3ae75</t>
  </si>
  <si>
    <t>Summer Fashion V Neck Women Casual Loose Half Sleeve Blouse Tops</t>
  </si>
  <si>
    <t>AGone</t>
  </si>
  <si>
    <t>5b61a98ba3839047d010fd62</t>
  </si>
  <si>
    <t>COMENII Summer Women Casual Round Neck Floral Printed Loose Sleeveless Beach Tank Top Holiday A-line Pocket Dresses Sexy Short Club Party Mini Halter Midi Dresses Robe Ete Femme Knee Length Pleated Skirts Ladies Fashion Swing Cotton T-Shirt Dress Plus Size S-6XL</t>
  </si>
  <si>
    <t>superheros</t>
  </si>
  <si>
    <t>5b31e341ec739662f2bd71ab</t>
  </si>
  <si>
    <t>Women's Sexy Lace Sling Dress Summer Sleeveless Tank Top Dress Vest Tank Blouse</t>
  </si>
  <si>
    <t>yiludamai</t>
  </si>
  <si>
    <t>5e047ffa271ecb01ce39ae76</t>
  </si>
  <si>
    <t>2020 Summer Fashion Dress for Women's Dress Short Sleeve Slim Print Mini Dress Summer Sexy Skirt</t>
  </si>
  <si>
    <t>xiakeliuxingfushi</t>
  </si>
  <si>
    <t>5e6f1aa7c182c5b14b486f9d</t>
  </si>
  <si>
    <t>Plus Size Fashion Sleeveless Tank Tops For Women Sizes XS-5XL</t>
  </si>
  <si>
    <t>hui zhou ming mao yi</t>
  </si>
  <si>
    <t>5953892749a5f7756941171f</t>
  </si>
  <si>
    <t>Sexy Women's Summer Casual Sleeveless Evening Party Backless Beachwear Mini Dress</t>
  </si>
  <si>
    <t>applegreen</t>
  </si>
  <si>
    <t>uiritnkdr</t>
  </si>
  <si>
    <t>5ea8f0eb3f8a650a4227f717</t>
  </si>
  <si>
    <t xml:space="preserve">Casual Womens Ladies Long Sleeve Long Shirt Dress Loose Side Slit Blouse Dresses </t>
  </si>
  <si>
    <t>offwhite</t>
  </si>
  <si>
    <t>5d2823d9afa40277f9dcd92d</t>
  </si>
  <si>
    <t>2018 New Summer Women Sexy V-neck Bandage T-shirts Camouflage Printed Short Sleeve Plus size Tops Tee(S-4XL)</t>
  </si>
  <si>
    <t>5a6af94ffb04de342fa3ff8b</t>
  </si>
  <si>
    <t>Women's Fashion High Waist Swimsuit New Bikinis Push Up Bikini Set Vintage Retro Bandage Bathing Suit Beach Wear</t>
  </si>
  <si>
    <t>Size-S</t>
  </si>
  <si>
    <t>liuliujiaroupian</t>
  </si>
  <si>
    <t>5c83278c6b39e64d6c16c907</t>
  </si>
  <si>
    <t>Women Ladies Fashion Musical Note Asymmetric Tank Top Summer Tops Plus Size</t>
  </si>
  <si>
    <t>5c874bffc7901e40dcb53cd2</t>
  </si>
  <si>
    <t>XS-8XL New Women's Fashion Summer Sleeveless Gradient Printing Sling Dress Deep V-Neck Big Swing Party Dress Casual Long Beach Skirt Ladies Loose Mini Dress Plus Size Slim Fit Maxi Dress</t>
  </si>
  <si>
    <t>lightgray</t>
  </si>
  <si>
    <t>yykeaid</t>
  </si>
  <si>
    <t>5e4ce8cc2ce2e50680cee732</t>
  </si>
  <si>
    <t>Summer Fashion Dabbing Pug T-Shirt Newest Men Funny T Shirts  Tops Hip Hop Tee</t>
  </si>
  <si>
    <t>Durax</t>
  </si>
  <si>
    <t>591e8dcf49043a6ea25b1a31</t>
  </si>
  <si>
    <t>New Women Fashion Two Piece Sunflower Printed Bikini Set Swimsuit Bathing Suit Beach Wear High Waist Bikini Swimwear</t>
  </si>
  <si>
    <t>5e6079792389e6a7ef176eed</t>
  </si>
  <si>
    <t>(12,309 notes)</t>
  </si>
  <si>
    <t>5d00ccdde1fe9971cb8aef7a</t>
  </si>
  <si>
    <t>M-XXL Size Summer New Ladies Butterfly Printing Bohemian Beach Skirt v-Neck Sleeveless Casual Temperament Dress</t>
  </si>
  <si>
    <t>Chaoyang</t>
  </si>
  <si>
    <t>(6,348 notes)</t>
  </si>
  <si>
    <t>5eec6643d6854068e20df558</t>
  </si>
  <si>
    <t>Summer Men Viking Tattoo Art T Shirt 3D Print T-shirts Short Sleeve Casual Top</t>
  </si>
  <si>
    <t>hangzhoukulunfushiyouxiangongsi</t>
  </si>
  <si>
    <t>5e6885a8835b431211cdcd46</t>
  </si>
  <si>
    <t>wandonqiushuai</t>
  </si>
  <si>
    <t>5e9afadf98c04211c179fcf4</t>
  </si>
  <si>
    <t>Women Fashion 1/2 Sleeve Dress Casual V Neck Slim Waist Bandage Dress Spring Summer Ladies Normal Dress Solid Color Party Dress Women Gift Dress</t>
  </si>
  <si>
    <t>Colorful Romance</t>
  </si>
  <si>
    <t>5c78989a826e994cd3bdab97</t>
  </si>
  <si>
    <t>Plus Size Fashion Women Summer Casual Tank Tops Loose Beach Blouses Sleeveless Printed Cotton Beach T Shirt</t>
  </si>
  <si>
    <t>5e913de867b78002c07d5ff9</t>
  </si>
  <si>
    <t>Men's Summer Outdoor Cargo Shorts Relaxed Fit Multi-Pockets Elastic Waist Casual Shorts</t>
  </si>
  <si>
    <t>roserose</t>
  </si>
  <si>
    <t>(38,985 notes)</t>
  </si>
  <si>
    <t>5de22bd604954c94ec9b6c99</t>
  </si>
  <si>
    <t>ZANZEA Femme Casual Beach Col V Manche Courte Loose Plage Robe Dresse Maxi Plus</t>
  </si>
  <si>
    <t>(90,105 notes)</t>
  </si>
  <si>
    <t>5d5bb89494613054c04a2e21</t>
  </si>
  <si>
    <t>Summer Men Fitness Shorts Sports Running Beach Shorts Men's Gym Shorts Bodybuilding Shorts</t>
  </si>
  <si>
    <t>William&amp;Jack</t>
  </si>
  <si>
    <t>5b1371ddd068ec1ed5ebabd1</t>
  </si>
  <si>
    <t>Fashion Women BOHO Party Dress Ladies Striped Printed Maxi Summer Beach Long Dress Plus Size S-5XL</t>
  </si>
  <si>
    <t>5954c8008329cb74b77e81e6</t>
  </si>
  <si>
    <t>5eb4dd169263020a42be1a88</t>
  </si>
  <si>
    <t>Women Casual Hippie Letter Printed Long Dress Sleeveless Summer Irregular Loose T-shirt Dresses Plus Size</t>
  </si>
  <si>
    <t>lianhaiqin</t>
  </si>
  <si>
    <t>5e7ee69fa9d2ef00550fedaf</t>
  </si>
  <si>
    <t>Women's Fashion Sleeveless Jumpsuit Solid Color Ladies Slim Short Bodycon Rompers Women Spaghetti Strap Bodysuit</t>
  </si>
  <si>
    <t>Yuanda Technology</t>
  </si>
  <si>
    <t>5d08893ebcf6877edd051a36</t>
  </si>
  <si>
    <t>COMENII 2018 New Women Summer Casual Tunic Tank Top Dress Loose Beach Wear Sexy V-neck Off Shoulder Party Dresses Sleeveless A-line Ruffles Pockets T-Shirt Dresses Ladies Fashion Cotton Solid Color Button Plus Size Dress</t>
  </si>
  <si>
    <t>exingstore11</t>
  </si>
  <si>
    <t>(12,476 notes)</t>
  </si>
  <si>
    <t>5b5815ff4092766d7dbafc3f</t>
  </si>
  <si>
    <t>Plus Size Fashion Women Skull Printed Sleeveless Mini Dress Lady Girl Casual V Neck Tank Dress Loose Punk Tunic Dress</t>
  </si>
  <si>
    <t>5d48ec8f6b0dcd5cb0c6265b</t>
  </si>
  <si>
    <t>Women Summer Fashion Casual Cut Out Halter Neck Crop Top Casual Cross Sport Fitness Vest Yoga Tops Camisole</t>
  </si>
  <si>
    <t>kuailem</t>
  </si>
  <si>
    <t>(37,956 notes)</t>
  </si>
  <si>
    <t>5baf1d26c48bce0b1c46014b</t>
  </si>
  <si>
    <t>Women's Fashion Summer New Sleeveless Tank Top Comfortable Chiffon Low Cut Top Slim Fit Casual Tops for Women Plus Size S-5XL</t>
  </si>
  <si>
    <t>Flirey co.ltd.</t>
  </si>
  <si>
    <t>5cfdbe0fba8cc019629e36f6</t>
  </si>
  <si>
    <t>Woman's New Summer Women Stretchy Camisole  Spaghetti Strap Long Tank Top Slip Mini Dress Fashion Sleeveless Backless Low Cut Top Camisole Spaghetti Strap Dress Beach Dress 7 Color</t>
  </si>
  <si>
    <t>Oneshopp</t>
  </si>
  <si>
    <t>(18,831 notes)</t>
  </si>
  <si>
    <t>5c6a62559d67d46bb6ce5d70</t>
  </si>
  <si>
    <t>2019 New Fashion Summer Women Casual Dress Round Neck Loose Big Swing Skirt Sleeveless Soild Color Beach dress</t>
  </si>
  <si>
    <t>5cd3e32fd908537780580e43</t>
  </si>
  <si>
    <t>2020 New 3 Colors Fashion Female Slippers Hollow Wedge Sandals Summer Patchwork Slippers Increased Slippers</t>
  </si>
  <si>
    <t>Rmslkfgylove</t>
  </si>
  <si>
    <t>(3,769 notes)</t>
  </si>
  <si>
    <t>5ed213d6342ca33d87fe2ea4</t>
  </si>
  <si>
    <t>Summer Women Bohemia Push-Up Padded Bra Beach Bikini Set Swimsuit Swimwear</t>
  </si>
  <si>
    <t>htaassw</t>
  </si>
  <si>
    <t>5aed1470e9b72317ade10c19</t>
  </si>
  <si>
    <t>5d1c8ce7d9ebfb1a55989de8</t>
  </si>
  <si>
    <t>2019 Summer Women Sling Dresses Casual Backless Dress Ladies Floral Printed Dress Swallowtail Dresses Slim Beach Dress</t>
  </si>
  <si>
    <t>5d178f2c35678a26633c3bff</t>
  </si>
  <si>
    <t>5c9f216de87867207c7ac74b</t>
  </si>
  <si>
    <t>2020 Summer Women's Summer Fashion Spaghetti Strap Floral Print Tie Front Mini Dress Sexy Dress, Party Dresses ,Dance Dress, Evening Dresses</t>
  </si>
  <si>
    <t>Beauty Designer</t>
  </si>
  <si>
    <t>5ed8ea0b974ab76e85fb3459</t>
  </si>
  <si>
    <t>Women's Fashion Summer Casual Cross Bandage Loose Dress Cotton Solid Color Plus Size Lace Pleated Dress</t>
  </si>
  <si>
    <t>resonal</t>
  </si>
  <si>
    <t>(35,679 notes)</t>
  </si>
  <si>
    <t>5c876f5b122fda4ffb5246d0</t>
  </si>
  <si>
    <t>S(bust 88cm)</t>
  </si>
  <si>
    <t>huanjun411</t>
  </si>
  <si>
    <t>5cbe81430aa3a4566e6ee369</t>
  </si>
  <si>
    <t>Women Fashion Plus Size Loose Casual Pure Color Lace Sleeveless Camisole Summer Tank Tops</t>
  </si>
  <si>
    <t>hzruanyf</t>
  </si>
  <si>
    <t>5c8a16b5cb281923bc848d20</t>
  </si>
  <si>
    <t>2019 Printed Short-sleeved Women's Fashion Cat Shirt Printed T-shirt Casual T-shirt Casual Shirt Cotton Short-sleeved Plus Size Summer Vest</t>
  </si>
  <si>
    <t>5c7e67e703cdc34ae8bd45a1</t>
  </si>
  <si>
    <t>Plus Size Fashion Clothes Summer Dresses Women's Casual Sleeveless Halter Party Dress Ladies Deep V-neck Floral Printed Beach Wear Maxi Dress</t>
  </si>
  <si>
    <t>hcczhiqiang</t>
  </si>
  <si>
    <t>5e4e29ed8753cc326396fbec</t>
  </si>
  <si>
    <t>2019 New Fashion Women Summer Funny Penguin print T-Shirts Casual Short Sleeve O-Neck Tops Loose Cotton Cute Cool Tee Plus Size S-5XL 4 Colors</t>
  </si>
  <si>
    <t>shopmeleeinc</t>
  </si>
  <si>
    <t>5d82f2852a8c735a7daa3e55</t>
  </si>
  <si>
    <t>Women Casual Off Shoulder Lace Collar Blouse Summer Loose Solid Color T Shirt</t>
  </si>
  <si>
    <t>WX Shop</t>
  </si>
  <si>
    <t>5d0c7fda142e760e3b414d74</t>
  </si>
  <si>
    <t>2019 Summer Womens Fashion Bow Tie Plaid Romper Dress Jumpsuit Shorts Suspended Checked Clothing Beach Dress</t>
  </si>
  <si>
    <t>WPZ SHOP</t>
  </si>
  <si>
    <t>(14,974 notes)</t>
  </si>
  <si>
    <t>5d170abbc3b82d2ca527b409</t>
  </si>
  <si>
    <t>Plus Size S-5XL Solid Color Lace Up Short Pants Women's Fashion Casual High Waist Yoga Shorts Women Summer Loose Sport Shorts Trousers</t>
  </si>
  <si>
    <t>5c36e83cc7d0216a7835b7a1</t>
  </si>
  <si>
    <t>Sexy Women Bikini Set Bandage Push Up Padded Swimwear Swimsuit Bathing Summer Beachwear</t>
  </si>
  <si>
    <t>qtcjcc03</t>
  </si>
  <si>
    <t>5a694c37a5419b68016bcb1c</t>
  </si>
  <si>
    <t>2019 Women Clubwear V Neck Playsuit Bodycon Party Jumpsuit&amp;Romper Short</t>
  </si>
  <si>
    <t>886806Blw</t>
  </si>
  <si>
    <t>5957163634bd9170cd0f7502</t>
  </si>
  <si>
    <t>2019 New Fashion Spring Summer Women's Long Pants Short Sleeves Off Shoulder Jumpsuit</t>
  </si>
  <si>
    <t>5cbd345663e9171f9180b06d</t>
  </si>
  <si>
    <t>New Summer Women 's Fashion Bikini Set Solid Color Two Pieces Swimsuit High waist Sexy Backless Bathing Suit Beach Wear</t>
  </si>
  <si>
    <t>5cece16810467a5f254abaa9</t>
  </si>
  <si>
    <t>2020 Soon To Be Mom Summer Short Sleeve Pregnant T-Shirt Seen You Soon Baby Cute Cartoon Pattern Print Funny Maternity Shirt Pregnancy Mom Shirts</t>
  </si>
  <si>
    <t>5eb7863e696078086baec0ab</t>
  </si>
  <si>
    <t>2020 Summer New Women's Fashion V-neck Floral Printed Loose Dress Sleeveless Elegant Maxi Dress Halter Dress</t>
  </si>
  <si>
    <t>5e815f84532ff786c0d6190a</t>
  </si>
  <si>
    <t>Summer Women Off Shoulder Printed Round Neck Loose Casual Plus Size Big Swing Long Dress Plus Size Splicing Sleeveless Beach Long Dress</t>
  </si>
  <si>
    <t>5d3b25b59416e5223a1e30c1</t>
  </si>
  <si>
    <t>Women Casual Short Sleeves Loose Pleat Tops Blouse Button T Shirt Plus Size S-5XL</t>
  </si>
  <si>
    <t>(5,534 notes)</t>
  </si>
  <si>
    <t>5cd6627aa116696ad5a74fe4</t>
  </si>
  <si>
    <t>Summer Women Floral Print Cross Halter Wide Leg Jumpsuit</t>
  </si>
  <si>
    <t>jayne208</t>
  </si>
  <si>
    <t>5d0334561d8cd85dc025691b</t>
  </si>
  <si>
    <t>Summer Fashion Women  Crepe Woven Tie Pants Summer Casual  High Waist Shorts</t>
  </si>
  <si>
    <t>First Crush</t>
  </si>
  <si>
    <t>5c1b3c204f9bf4042395e823</t>
  </si>
  <si>
    <t>Women's Fashion Boho Long Dot Dress Long Dress High Silt Printed Beach Dress S-5XL_S</t>
  </si>
  <si>
    <t>sell best quality goods</t>
  </si>
  <si>
    <t>(4,435 notes)</t>
  </si>
  <si>
    <t>5c81feb19a4d0e06ea86daf7</t>
  </si>
  <si>
    <t>Bali Island Hand-Woven Rattan Bag Straw Purse Handmade Wicker Crossbody Beach</t>
  </si>
  <si>
    <t>Round</t>
  </si>
  <si>
    <t>fengzhiqiang</t>
  </si>
  <si>
    <t>5c944cf5b82fb711ad500ec2</t>
  </si>
  <si>
    <t>Hexagon Mulit Style Straw Bag Handbags Women Summer Rattan Bag Handmade Woven Beach Shoulder Messenger Bags</t>
  </si>
  <si>
    <t>Pack of 1</t>
  </si>
  <si>
    <t>bagbagbagshop</t>
  </si>
  <si>
    <t>5d2509a8b67b3f36849121a7</t>
  </si>
  <si>
    <t>Sexy Women Fashion Loose Shorts Lace Up Elastic Waist Summer Beach Short Pants Shorts</t>
  </si>
  <si>
    <t>sangery</t>
  </si>
  <si>
    <t>(7,889 notes)</t>
  </si>
  <si>
    <t>5afa87619987a56b4ae7405c</t>
  </si>
  <si>
    <t>Vintage Women Hair Scrunchies Scarf Bowknot Solid Soft Cloth Ponytail Holder Summer Headbands Elastic Hair Ties Ropes for Girls</t>
  </si>
  <si>
    <t>wenjd_415</t>
  </si>
  <si>
    <t>5cc7b24a607f2a6bbc3570e4</t>
  </si>
  <si>
    <t>New Women's Fashion Pineapple Shirt Graphic Tees Summer Short Sleeve Round Neck T-Shirt Tops</t>
  </si>
  <si>
    <t>lihui258</t>
  </si>
  <si>
    <t>5ccfa00e24ae2d5cf52f45ca</t>
  </si>
  <si>
    <t>New Fashion Women Round Neck Summer Polka Dot Printed Sleeveless Dress Ladies Casual Mid-length Plus Size Dress</t>
  </si>
  <si>
    <t>(55,670 notes)</t>
  </si>
  <si>
    <t>5d1c1f12c794de7b30320ba6</t>
  </si>
  <si>
    <t>Summer Women Fashion Short Sleeve O-neck Feather Print Cotton T-shirt Casual Street Style Tops 4 Colors S-5XL</t>
  </si>
  <si>
    <t>Liifashion</t>
  </si>
  <si>
    <t>5d00afae32ac2c5a78cc059c</t>
  </si>
  <si>
    <t>Women's Summer Fashion Floral Print Tie Front Mini Dress Sexy Dress</t>
  </si>
  <si>
    <t>5e9ea7ba3a27db3e80bb7b6e</t>
  </si>
  <si>
    <t>XS-5XL Plus Size Short Sleeve Beach Dress Women Summer Print V Neck Dress Loose Casual Pullover Midi Dress</t>
  </si>
  <si>
    <t>songliling</t>
  </si>
  <si>
    <t>5ebcdff977dea63a3bbc4e5d</t>
  </si>
  <si>
    <t>8 Colors Plus Size Summer New Women Fashion Ladies Casual Sleeveless Tops Summer Sexy Cutout Back Open Double Layer Tank Top Plus Size S-5XL</t>
  </si>
  <si>
    <t>5e79d1d09981e55d65627085</t>
  </si>
  <si>
    <t>Butterfly Print Cotton Face Mask Outdoor Sport Meet Isolation Mask Summer New Fashion Trendy Street Mask Casual Bandana for Women Health Care</t>
  </si>
  <si>
    <t>1 pc.</t>
  </si>
  <si>
    <t>hehaiyan</t>
  </si>
  <si>
    <t>5edf2eac07570835cf35ee02</t>
  </si>
  <si>
    <t>Women Summer Off Sholuder Round Neck Printed Big Swing Loose Casual Holiday Beach Long Dress</t>
  </si>
  <si>
    <t>5ed89a314342ce2530775c08</t>
  </si>
  <si>
    <t>S-5XL Women Fashion Camouflage Print Lace Patchwork Sport Yoga Shorts Fitness Panties Bottom Summer Athletic Lounge Short Pants</t>
  </si>
  <si>
    <t>supardaily</t>
  </si>
  <si>
    <t>88% feedback positivi (19,867 recensioni)</t>
  </si>
  <si>
    <t>5eb3937c9dd6ca23dcb12315</t>
  </si>
  <si>
    <t>New Summer Women's Fashion Double Layer Hipple Sleeveless Asymmetric Letter Casual Dress Irregular Hem Boho Dress Maxi Dress Size S-2XL</t>
  </si>
  <si>
    <t>bumanke003</t>
  </si>
  <si>
    <t>5d4930a022fd6c0c10d9b8e3</t>
  </si>
  <si>
    <t>6 Colors Fashion Women Sports Sets Solid Tops and Shorts Sleeveless Round Collar Sexy for Women Plus size  S-4XL</t>
  </si>
  <si>
    <t>Shelan</t>
  </si>
  <si>
    <t>5899205070782c519e2d8738</t>
  </si>
  <si>
    <t>2019 Women Fashion Summer Dress Butterfly Print Sleeveless Short O-neck Mini Dress Above Knee Casual Loose Plus Size Button Pockets Dress Size S-5XL</t>
  </si>
  <si>
    <t>5cccf1b9e723f0635d81553c</t>
  </si>
  <si>
    <t>Summer New Women's Fashion Summer Sleeveless Smooth As Jennessee Whiskey Letter Printed Cotton Graphic Shirts Tank Tops</t>
  </si>
  <si>
    <t>LLpp</t>
  </si>
  <si>
    <t>5e915fc33b3c4742cfd78b63</t>
  </si>
  <si>
    <t xml:space="preserve">Female V-neck Hollow Out Casual Loose Blouse Plus Size Tops Summer Women's Fashion Short Sleeve T Shirt </t>
  </si>
  <si>
    <t>fluorescentgreen</t>
  </si>
  <si>
    <t>Zhihua Fashion</t>
  </si>
  <si>
    <t>(1,250 notes)</t>
  </si>
  <si>
    <t>5ebe0ff82d407f12e15d8b69</t>
  </si>
  <si>
    <t>2018 Hot Selling Spring Summer Women Flared Causal Trousers Loose Pants Drawstring Elastic Waist Middle Waisted  Wide Leg Pants</t>
  </si>
  <si>
    <t>The Small's store</t>
  </si>
  <si>
    <t>5a7033cfd91790235ed80f19</t>
  </si>
  <si>
    <t>Women Fashion Tie Dye Printed Two Piece Sets Summer Off Shoulder T Shirts + Tie Dye Shirts 2 Piece Set Outfit Suits</t>
  </si>
  <si>
    <t>Yellow store</t>
  </si>
  <si>
    <t>5eb0f505ff79823411767eca</t>
  </si>
  <si>
    <t>Summer Women Casual Sleeveless Loose Tops Solid Color Cotton Shirts Sexy Deep V-neck Halter Button Blouse Ladies Fashion Swing Flowy T-shirts Lady Vest Plus Size Cotton Tank Tops XS-6XL</t>
  </si>
  <si>
    <t>5b17a4cff4979a14e3b4bf7f</t>
  </si>
  <si>
    <t>Children Outdoor Soft Air Water Filled Bubble Ball Blow Up Balloon Toy Fun Party Game Summer Gift For Kids Inflatable Gift</t>
  </si>
  <si>
    <t>S Diameter 30cm</t>
  </si>
  <si>
    <t>Zhenxuan</t>
  </si>
  <si>
    <t>(269 notes)</t>
  </si>
  <si>
    <t>5eb64eca0c8dbe3dfc55c400</t>
  </si>
  <si>
    <t>Women Simple Plain Swim Leggings Capri Swim Bottom Plus Size S-4XL</t>
  </si>
  <si>
    <t>5d2ee72ad0c3c6130e8e15e8</t>
  </si>
  <si>
    <t>Plus Size Women Bandage Bikini Set Summer HOT Beach Bathing Suit Swimsuit Padded Halter Swimwear For Women</t>
  </si>
  <si>
    <t>Keeptop international</t>
  </si>
  <si>
    <t>5b45bfd6d26302285f0f83e6</t>
  </si>
  <si>
    <t>Girls Cotton Tee Tank Top Clothing Cold Shoulder Tops   Women Casual Cute Letter Print T-shirt Summer</t>
  </si>
  <si>
    <t>5c079b1b3d864936c0a4c1a3</t>
  </si>
  <si>
    <t>Summer Mini Dresses for Women V Neck Beach Casual Striped Boho Sun Dress</t>
  </si>
  <si>
    <t>Simorly</t>
  </si>
  <si>
    <t>5cdd1c445632da70960b4b9a</t>
  </si>
  <si>
    <t>yangshaokuei6688</t>
  </si>
  <si>
    <t>5ecb7e7bdc30f61965688c68</t>
  </si>
  <si>
    <t>New Fashion Women Loose Shorts Elastic Waist Summer Casual Short Pants</t>
  </si>
  <si>
    <t>(3,762 notes)</t>
  </si>
  <si>
    <t>5ee47535e0fdab19513772a7</t>
  </si>
  <si>
    <t>Summer Women's Fashion Elastic Waist 3/4 Jogging Capri Hose Strass Dance Paisley Drawstring Casual Sport Fitness Pants</t>
  </si>
  <si>
    <t>Clothes-Market</t>
  </si>
  <si>
    <t>(45,524 notes)</t>
  </si>
  <si>
    <t>5cf5d255217c704c9f5ac4e0</t>
  </si>
  <si>
    <t>Summer women's cool Wear Casual sport Jogging Suits men's Short Sleeve short pants Outfit Sets</t>
  </si>
  <si>
    <t>wanghaoshop</t>
  </si>
  <si>
    <t>5e98015614b1cf44d90910da</t>
  </si>
  <si>
    <t>3 Styles Women Summer Fashion High Waist Floral Print Swimwear Bikini Set 2 Piece Beach Bikini Bathing Suit</t>
  </si>
  <si>
    <t>5b61488334144513e27ce380</t>
  </si>
  <si>
    <t>(S-7XL) Women Camisole Summer Printed Vest Floral Sleeveless Vest V-neck Shirt Plus Size</t>
  </si>
  <si>
    <t>MC lin store</t>
  </si>
  <si>
    <t>5e9ea0052f7e421781e951fa</t>
  </si>
  <si>
    <t>5 Colors Fashion Womens Sleeveless Lace Bralette Women Crop Top Summer Floral Lace Bras Top Cropped Cami Tank Tops Plus Size</t>
  </si>
  <si>
    <t>cloudya</t>
  </si>
  <si>
    <t>5ea3ec32cf46550c2ee011e8</t>
  </si>
  <si>
    <t>S-5XL New Fashion Women Tops Blouse Sleeveless Strappy Tank Tops Cross Back Tops Summer Causal Women Tops Plus Size</t>
  </si>
  <si>
    <t>pumpkin262012</t>
  </si>
  <si>
    <t>(3,972 notes)</t>
  </si>
  <si>
    <t>5d48e96858129b44c0324f90</t>
  </si>
  <si>
    <t>gray &amp; white</t>
  </si>
  <si>
    <t>5e65bf0988c42d5a40179cb4</t>
  </si>
  <si>
    <t>Women Summer Casual Loose Solid Color Sleeveless Dress with Pocket</t>
  </si>
  <si>
    <t>cyh888</t>
  </si>
  <si>
    <t>(1,686 notes)</t>
  </si>
  <si>
    <t>5c9c7c98b453e26d96b0341f</t>
  </si>
  <si>
    <t>2018 Summer New Women Fashion Sexy Sleeveless Tank Top Floral Print Casual Women Cotton T-shirts Plus Size Women Vestï¼ˆS-5XLï¼‰</t>
  </si>
  <si>
    <t>5acefb2f16d944554a579745</t>
  </si>
  <si>
    <t>Comfy Sleeveless Hooded Mini Dress</t>
  </si>
  <si>
    <t>Goddess-Beauty</t>
  </si>
  <si>
    <t>579c11beaa8aa377f926b2ea</t>
  </si>
  <si>
    <t>Summer Women Fashion Sleeveless Shirt Bohemian Casual Printed Loose Sling V Neck Blouse Tank Top Vest</t>
  </si>
  <si>
    <t>520daiwenqi.show</t>
  </si>
  <si>
    <t>5ecb231abbaf9c260ba413ea</t>
  </si>
  <si>
    <t>Women Casual Loose Round Neck Short Sleeves Floral Print Polka Dot Pocket Summer Dress</t>
  </si>
  <si>
    <t>5c9da0f8593b264e85540ba3</t>
  </si>
  <si>
    <t>Women Fashion Casual Thai Harem Trousers Summer Hippy High Waist Pants Loose Yoga Pants</t>
  </si>
  <si>
    <t>brown &amp; yellow</t>
  </si>
  <si>
    <t>changzhouzeranshangmaoyouxiangongsi</t>
  </si>
  <si>
    <t>5ec3838095806b23bae8412b</t>
  </si>
  <si>
    <t>S-5XL Plus Size Summer Vacation Women  V-neck Style  Mini Dress Sleeveless Pure Color Dress Beach Dress Casual Loose Dress</t>
  </si>
  <si>
    <t>blessua</t>
  </si>
  <si>
    <t>5d30353626e12b6a5c2b44f6</t>
  </si>
  <si>
    <t>rose</t>
  </si>
  <si>
    <t>SKATE</t>
  </si>
  <si>
    <t>(9,827 notes)</t>
  </si>
  <si>
    <t>594c7f0082f9b070a355c94c</t>
  </si>
  <si>
    <t>MXNINA  Sexy Women's Summer Casual Sleeveless Evening Party Backless Beachwear Mini Dress wmnC16122400387E21</t>
  </si>
  <si>
    <t>5936611a08f45940ce8b5e01</t>
  </si>
  <si>
    <t>2019 Summer New Women's Fashion Tops Casual Cross Straps Shirt Solid Color Vest Casual Loose Tops</t>
  </si>
  <si>
    <t>5d299060d270a82a82344c01</t>
  </si>
  <si>
    <t>Summer Print Dress Women's Round Neck Print Short Sleeve Vintage Dress</t>
  </si>
  <si>
    <t>5d42ab33e2f3da0f1d959b01</t>
  </si>
  <si>
    <t>Fashion Women Strapless Print Crop Tops Suits High Waisted Shorts Sexy Two Piece Set</t>
  </si>
  <si>
    <t>chailing</t>
  </si>
  <si>
    <t>5a2f7cdb5cc9a60fadb7abc6</t>
  </si>
  <si>
    <t xml:space="preserve">Summer Women Jurassic Mom of Dino Tank Tops Casual Vest Don't Mess with MamaSaurus You'll Get Jurasskicked Funny Mom Shirt Sleeveless Blouse </t>
  </si>
  <si>
    <t>Chuanpu</t>
  </si>
  <si>
    <t>5ca2f72d96d90c7ed661b692</t>
  </si>
  <si>
    <t>New Ladies Fashion Print Top Summer V-neck Sleeveless Top</t>
  </si>
  <si>
    <t>pedeska</t>
  </si>
  <si>
    <t>5ed48479a79b693eae66e575</t>
  </si>
  <si>
    <t>Summer Women Fashion Short Dress Sleeveless Waist Dress Camouflage Dress Bodycon Slim Fit Dress Plus Size XS-8XL</t>
  </si>
  <si>
    <t>5e956110d55c740fe1578225</t>
  </si>
  <si>
    <t>S-5XL New Arrival Women Fashion Blouse T Shirt Short Sleeve Boss Lady Print Round Neck Cotton T Shirt Summer Casual Women Tops T Shirts Plus Size</t>
  </si>
  <si>
    <t>5cfa0a9de936495950c04101</t>
  </si>
  <si>
    <t>5ce2439e619d074a2e7b8481</t>
  </si>
  <si>
    <t>ZANZEA Casual Women Straps Sleeveless Cotton Dress Summer Oversized Mid-calf Dress</t>
  </si>
  <si>
    <t>yourvogue</t>
  </si>
  <si>
    <t>5cc6cc24034a3c48657edb3f</t>
  </si>
  <si>
    <t>Vintage Ripped Hole Fringe Blue Denim Shorts Women Casual Pocket Jeans Shorts Summer Girl Hot Shorts</t>
  </si>
  <si>
    <t>5aa0ee9c8304252fddfcc4f1</t>
  </si>
  <si>
    <t>Women Plus Size Fashion Dress Summer Sleeveless Loose Floral Print Long Dress</t>
  </si>
  <si>
    <t>yuanchentrade</t>
  </si>
  <si>
    <t>5cededafd481f058c1c52148</t>
  </si>
  <si>
    <t>Summer Casual Pants Women's Five-point Pants Thin Section Outer Wear Middle Pants Large Size Women's Loose Women</t>
  </si>
  <si>
    <t>6XL</t>
  </si>
  <si>
    <t>xonyaly</t>
  </si>
  <si>
    <t>(277 notes)</t>
  </si>
  <si>
    <t>5eb399f9f7086c24de6a958c</t>
  </si>
  <si>
    <t>Summer Women Bohemia Push-Up Padded Bra Beach Bikini Set Swimsuit Swimwear_C</t>
  </si>
  <si>
    <t>5e6896fefcbdc64ff96f9935</t>
  </si>
  <si>
    <t>loft415</t>
  </si>
  <si>
    <t>5e93ffb081f3830154bf3585</t>
  </si>
  <si>
    <t>Women Summer Fashion Tank Tops Sexy Sleeveless Crop Tops Casual Style Women Cotton Print Lace Stitching Irregular Blouse Topsï¼ˆXS-5XL)</t>
  </si>
  <si>
    <t>5e16cb87e6dd7c03be24b28a</t>
  </si>
  <si>
    <t>2020Newest [ 1200mAh Cordless ] Summer Mosquito Bug Zappers Battery Power Electric Fly Swatter Bug Zappers Racket Insects Killer Home Bug Zappers</t>
  </si>
  <si>
    <t>AU plug Low quality</t>
  </si>
  <si>
    <t>Kelecha1</t>
  </si>
  <si>
    <t>5eedd34f85d8a51957774703</t>
  </si>
  <si>
    <t>Women Fashion Sports Sets Solid Crop Tops and Shorts Sleeveless Round Collar Sexy for Ladies Fitness Suits Plus Size</t>
  </si>
  <si>
    <t>mermaidpainting</t>
  </si>
  <si>
    <t>5e9fcb1b93ebc013c8dc9f18</t>
  </si>
  <si>
    <t>Summer Dress Sexy Women Casual Sleeveless Beach Short Dress Tassel Mini Lace Dress Plus Size</t>
  </si>
  <si>
    <t>Youth Forever</t>
  </si>
  <si>
    <t>5ae186aea9cca955de69c5c0</t>
  </si>
  <si>
    <t>New Fashion Women Summer Bib Pants Shorts Casual Loose Sleeveless Rompers Jumpsuit Suspenders Overalls</t>
  </si>
  <si>
    <t>5d27f983780e69046e93254c</t>
  </si>
  <si>
    <t>NEW Summer Plus Size Tank Top for Women Spaghetti Strap  Flower Print Sleeveless Casual Top</t>
  </si>
  <si>
    <t>(16,013 notes)</t>
  </si>
  <si>
    <t>5d0c4bf4f8e0be7ea8e096ed</t>
  </si>
  <si>
    <t>5dafd1e7e580730831a8a64c</t>
  </si>
  <si>
    <t>xiaomi</t>
  </si>
  <si>
    <t>5af406469be1de3b00f73128</t>
  </si>
  <si>
    <t>Summer Sports Wear Casual Jogging Suits Short Sleeve Outfit Sets</t>
  </si>
  <si>
    <t>5e7ef0c5014a212b80a7b19e</t>
  </si>
  <si>
    <t>86% Feedback pozitiv (2,782 rating)</t>
  </si>
  <si>
    <t>5eb0b91db0d5d210fe8ac2ff</t>
  </si>
  <si>
    <t>OH FOR FOX SAKE Print Summer Women Fashion Funny Sleeveless Tank Tops Casual Loose Workout Tops</t>
  </si>
  <si>
    <t>5c9b4fb6c7c1b5471f6dee62</t>
  </si>
  <si>
    <t>5 Color Summer New Women Fashion Casual Style Beach Wear Bikini Set Floral Print Sexy Swimsuit for Women Plus Size S-3XL</t>
  </si>
  <si>
    <t>cupminger</t>
  </si>
  <si>
    <t>5dcbbed0de3a61037b6f1ef7</t>
  </si>
  <si>
    <t>5PAIRS</t>
  </si>
  <si>
    <t>chuxinmile</t>
  </si>
  <si>
    <t>5dc51020f73ea90d48c68531</t>
  </si>
  <si>
    <t>Women Casual Playsuit Ladies Jumpsuit Romper Summer Floral Playsuit Brand New</t>
  </si>
  <si>
    <t>5ab4c9a52d659f0378b9cb22</t>
  </si>
  <si>
    <t>NEW Fashion Women's Fashion Summer Mode Lose Rundhals Baumwolle Leinen 3/4 Arm Shirt Bluse Hemd Kleid Casual Dress</t>
  </si>
  <si>
    <t>lixingongyuan</t>
  </si>
  <si>
    <t>5eb29d33ae52d33440407949</t>
  </si>
  <si>
    <t>Summer Women's Fashion Lace Bra Crop Top Summer See Through Brassiere Deep V Neck Bralette Top S-3XL</t>
  </si>
  <si>
    <t>5cc2592d1ff4ab5900977522</t>
  </si>
  <si>
    <t>Women's Summer Sleeveless Blouses Casual Sling Stitching Print Camisole Tank Tops Printed Shirts Large Size Loose Vest</t>
  </si>
  <si>
    <t>MAzhiyong.0602WG</t>
  </si>
  <si>
    <t>5eba05b08c884a0bddd0ad96</t>
  </si>
  <si>
    <t>Womens Ladies Strapless Floral Print Sheering Boobtube Gathered Bandeau Top Mini Dress S-5XL</t>
  </si>
  <si>
    <t>Snow White</t>
  </si>
  <si>
    <t>(15,407 notes)</t>
  </si>
  <si>
    <t>5b77b487c2bcf56ac0d49a19</t>
  </si>
  <si>
    <t>Summer Women Sexy Dress Fashion Short Sleeve Slim Dress</t>
  </si>
  <si>
    <t>zhangxiaoyunyun</t>
  </si>
  <si>
    <t>5ec1fcc3674f2550b841f3f2</t>
  </si>
  <si>
    <t>NEW Summer Womens Fashion Sleeveless V-neck Floral Print Beach Dress Big Swing Dress Loose Casual Long Vest Dresses Ladies Party Dress Plus Size XS-8XL</t>
  </si>
  <si>
    <t>winered &amp; yellow</t>
  </si>
  <si>
    <t>83% Positive Feedback (12,441 ratings)</t>
  </si>
  <si>
    <t>5e660d44ed8e33cf98d36f99</t>
  </si>
  <si>
    <t>NEW Fashion Women's Jumpsuit Summer Sleeveless Shorts Elegant Playsuit  Jumpsuit Solid Color Spaghetti Strap Buttoned Romper Plus Sizes</t>
  </si>
  <si>
    <t>DaDaDa Bao</t>
  </si>
  <si>
    <t>5e7d9629e8192e00463aa6d5</t>
  </si>
  <si>
    <t>XS-8XL NEW Summer Women Fashion Sling Strap Flowers Printing Dress Deep V Neck Sleeveless Off Shoulder Dress Casual Beach Skirt Big Swing Florals Printed Party Dress Slim Fit Long Dress Plus Size Maxi Dress Ladies Mini Dress</t>
  </si>
  <si>
    <t>zhiceyang</t>
  </si>
  <si>
    <t>5e6098d6aefd8aba77d88f6b</t>
  </si>
  <si>
    <t>Womens Sleeveless Strapless Tube Tops Bandeau Stretch Ribbed Layering Tank Tops</t>
  </si>
  <si>
    <t>57ccc65975aea72c65411bc6</t>
  </si>
  <si>
    <t>Summer Men Fashion Gyms Tight T-shirt Mens Fitness T-shirt Homme Gyms T Shirt Men Fitness Crossfit Summer Top</t>
  </si>
  <si>
    <t>heqiongdian</t>
  </si>
  <si>
    <t>(2,946 notes)</t>
  </si>
  <si>
    <t>5a62e26c95f79f51de48a606</t>
  </si>
  <si>
    <t>Stranger Things season 3 T Shirt Women Upside Down Tshirt Eleven Female Graphic grunge T-shirt femme tee Shirts funny clothing</t>
  </si>
  <si>
    <t>25-S</t>
  </si>
  <si>
    <t>Unlimited retaliation</t>
  </si>
  <si>
    <t>5e8c600e60f3076f85bf2d73</t>
  </si>
  <si>
    <t>5ec1e63f7abee20ab93c68f2</t>
  </si>
  <si>
    <t>5 Colors Air Water Filled Bubble Ball Water-Filled Interactive Rubber Big Amazing Bubble Balls By Bubble World Water Filled Ball</t>
  </si>
  <si>
    <t>Yguo</t>
  </si>
  <si>
    <t>5eba1a18d61f0344e17fae3c</t>
  </si>
  <si>
    <t>Summer Men's Casual T Shirt Personality T-shirt Fitness Tshirts Sports O-neck Mens T Shirts Short Sleeve T Shirt (S-XXL)</t>
  </si>
  <si>
    <t>army green</t>
  </si>
  <si>
    <t>007 Fashion</t>
  </si>
  <si>
    <t>(31,559 notes)</t>
  </si>
  <si>
    <t>5abf2ef62ef55168ca71bd15</t>
  </si>
  <si>
    <t>ZANZEA BOHO Women Summer Boho Long Maxi Party Dress Beach Dresses Sundress</t>
  </si>
  <si>
    <t>56791dffae318651873663c2</t>
  </si>
  <si>
    <t xml:space="preserve">Summer New Women Casual Sleeveless  Jumpsuits  Solid Color Suspender Ttrousers Loose Overalls Plus Size  </t>
  </si>
  <si>
    <t>81% Positive Feedback (28 ratings)</t>
  </si>
  <si>
    <t>5ed8b757c840df324c7796aa</t>
  </si>
  <si>
    <t>Fahsion Women&amp;#39;s V Neck Striped Camisole Crop Tops</t>
  </si>
  <si>
    <t>whitestripe</t>
  </si>
  <si>
    <t>tianjianyingfeng</t>
  </si>
  <si>
    <t>(11,596 notes)</t>
  </si>
  <si>
    <t>5b10c4ef431b7342aadace18</t>
  </si>
  <si>
    <t>Hot Latest Sexy Bikini Women Fashion Swimming Suit Beach Bikini with Bracket Gather NOR</t>
  </si>
  <si>
    <t>NORTINSAM</t>
  </si>
  <si>
    <t>5892e3b0da200f71bcec426e</t>
  </si>
  <si>
    <t>New Sexy High For Women Beach Bikini  Swimsuits  Bikini</t>
  </si>
  <si>
    <t>Welline</t>
  </si>
  <si>
    <t>5c74e0aec25639192b9e2275</t>
  </si>
  <si>
    <t>Grocery Story</t>
  </si>
  <si>
    <t>5eab54c831a9e205b05e6e84</t>
  </si>
  <si>
    <t>2019 Summer Women Newest Transparent Sheer Thin Mesh Vintage Cupid Angel Printed Short Sleeve T Shirt High Collar Crop Top</t>
  </si>
  <si>
    <t>shenzhen dcr technology co.,ltd</t>
  </si>
  <si>
    <t>5d1c260af02c727e3c3d0c61</t>
  </si>
  <si>
    <t>Sexy Womens Short Sleeve Party Evening Crew Neck Bodycon Summer Beach Mini Dress</t>
  </si>
  <si>
    <t>Frome</t>
  </si>
  <si>
    <t>57cfd9cc1640562050e48bec</t>
  </si>
  <si>
    <t>Women's Fashiom Floral Print Capri Leggings Casual 3/4 Leggings Jeggings Pants</t>
  </si>
  <si>
    <t>5d1437ef4bc85a14abf579a8</t>
  </si>
  <si>
    <t>shenzhenmaoyifuzhuangdian</t>
  </si>
  <si>
    <t>5ed4846f86ab3a200059da35</t>
  </si>
  <si>
    <t>Women's Fashion Tie Dye Fitness Vest Ladies halter bandage Tank Top Female Crop Top Sleeveless Waistcoat Summer Women Tops Sexy Sport Running Vests</t>
  </si>
  <si>
    <t>Lang Wei</t>
  </si>
  <si>
    <t>(45,372 notes)</t>
  </si>
  <si>
    <t>5e8eb174fcc85c4b2f970769</t>
  </si>
  <si>
    <t>Woman 2019 New Fashion Sex Tank Tops Summer Casual Solid Color Silm Fit Girls Sleeveless Tops</t>
  </si>
  <si>
    <t>5c9042bd4d78254c392d449a</t>
  </si>
  <si>
    <t>Women Fashion Casual High Slit Flowy Layered Palazzo Pants Loose Wide Leg Pants_M</t>
  </si>
  <si>
    <t>Size/S</t>
  </si>
  <si>
    <t>potatomarket</t>
  </si>
  <si>
    <t>5d5d0f8768a6ac6756e3d21e</t>
  </si>
  <si>
    <t>8 Colors Streetwear Women LOVE Letters Printed Sleeveless Cotton Cozy Tank Top Lady Fashion Loose Shirt Blouse Women Casual T-shirts</t>
  </si>
  <si>
    <t>galowtew</t>
  </si>
  <si>
    <t>5c1c89326432f859634aa737</t>
  </si>
  <si>
    <t>NEW Summer Women's Fashion Short Sleeve T Shirt Ladies Female V-neck Hollow Out Casual Loose Blouse Plus Size Tops</t>
  </si>
  <si>
    <t>shanliangtrade</t>
  </si>
  <si>
    <t>5ea918a65f8ba830fee3a94f</t>
  </si>
  <si>
    <t>S-5XL Summer Women Casual Tops Off Shoulder Fashion Female T Shirt Plus Size Blouse</t>
  </si>
  <si>
    <t>58db2a4eca5fec55a2b176a8</t>
  </si>
  <si>
    <t>Women Summer Double-layer Printed Sleeveless Round Neck Dress Casual Plus Size Loose Sundress(Size: S~5XL)</t>
  </si>
  <si>
    <t>CMQ shop</t>
  </si>
  <si>
    <t>5ce75b39bd809b61b5617d4a</t>
  </si>
  <si>
    <t>Women's New Fahison Vintage Cross Bandage Sleeveless Deep V-Neck Long Slim Tops Bohemia T-shirt Skull Printed Vest Plus Size S-3XL</t>
  </si>
  <si>
    <t>pwiuxuus</t>
  </si>
  <si>
    <t>5ceb44aac976b44c9c5f0227</t>
  </si>
  <si>
    <t>Children Outdoor Soft Air Water Filled Bubble Ball Blow Up Balloon Toy Fun Party Game Summer Gift for Kids Inflatable Gift</t>
  </si>
  <si>
    <t>S Pink</t>
  </si>
  <si>
    <t>Amoy fashion</t>
  </si>
  <si>
    <t>5ee8d64229e09b123f9e9aa7</t>
  </si>
  <si>
    <t>Outside Stretch Super Amazing Rubber Tear-Resistant Inflatable Kid Play Outdoor Ball Balloon Bubble Ball</t>
  </si>
  <si>
    <t>liangdongjie</t>
  </si>
  <si>
    <t>5ea11302c2d31f2d6f622bd2</t>
  </si>
  <si>
    <t>New S-5XL Women Short Sleeve Croceht Tank Tops Floral Detail Blouse T-Shirts</t>
  </si>
  <si>
    <t>zhangj</t>
  </si>
  <si>
    <t>5b4dcba5c731de4eb674bf4f</t>
  </si>
  <si>
    <t>2018 T Shirts + Shorts Brand Clothing Tshirt Men Homme Letter Printed Basketball Running Sports Set T-shirt Suit Male</t>
  </si>
  <si>
    <t>wuguipanwei2016</t>
  </si>
  <si>
    <t>85% Feedback pozitiv (639 rating)</t>
  </si>
  <si>
    <t>575f968e71c7c161e321f107</t>
  </si>
  <si>
    <t>New Summer Women's Loose Denim Bib Pants Shorts Women Overalls Jeans Shorts Demin Shorts Women Jumpsuits Rompers</t>
  </si>
  <si>
    <t>Lost red fruit</t>
  </si>
  <si>
    <t>5e50d4805cb11404c0659096</t>
  </si>
  <si>
    <t>Summer 2020 New Loose Floral Print Sleeveless Women's Dress XL Women's Dress (S-5XL)</t>
  </si>
  <si>
    <t>Langwei Clothes CO.,LTD</t>
  </si>
  <si>
    <t>5eb8dd6275e01b65b8da16ac</t>
  </si>
  <si>
    <t>Summer Shorts Women Sports Shorts Gym Workout Waistband Skinny Short</t>
  </si>
  <si>
    <t>blueberries</t>
  </si>
  <si>
    <t>589d7bc5b72e7c1397b8b5d2</t>
  </si>
  <si>
    <t>Women Casual Shorts Pants Lace Up Summer Short Elastic Waistband Loose Panties Plus Size</t>
  </si>
  <si>
    <t>5d042f0921141014f192efd6</t>
  </si>
  <si>
    <t>Women Summer Casual Hippie Soul Letter Printed Long Dress Irregular Double Layers Sleeveless A-line Plus Size T Shirt Dresses</t>
  </si>
  <si>
    <t>Size-5XL</t>
  </si>
  <si>
    <t>qiuyu66058</t>
  </si>
  <si>
    <t>5ec4d25fa7ed5dd27f74ad31</t>
  </si>
  <si>
    <t>Women Shoes Summer New Open Toe Fish Head Platform Sandals Fashion High Heels Wedges Sandals</t>
  </si>
  <si>
    <t>jiedandan567</t>
  </si>
  <si>
    <t>5e5389135c21a2d11ef9b8e9</t>
  </si>
  <si>
    <t>Women's Fashion Hakuna Matata Letter Print Summer T Shirt Casual Short Sleeve Shirts Plus Size</t>
  </si>
  <si>
    <t>5c8615c29b83af3b342d2c15</t>
  </si>
  <si>
    <t>5df2576d68963c1660471f9a</t>
  </si>
  <si>
    <t>Sexy Women Ladies One Shoulder Plus Size Swimsuit Swimwear Padded Monokini Bikini Bathing Beachwear</t>
  </si>
  <si>
    <t>D.M Tianjin Network Technology Co.Ltd01</t>
  </si>
  <si>
    <t>93% feedback positivi (6,275 recensioni)</t>
  </si>
  <si>
    <t>5a1e957fce700d27f347c435</t>
  </si>
  <si>
    <t>2020 Women's Sexy Deep V Neck Dress Backless Maxi Party Evening Dress Rainbow Summer Beach Dress</t>
  </si>
  <si>
    <t>rainbow</t>
  </si>
  <si>
    <t>beaufullife2017</t>
  </si>
  <si>
    <t>5ee4880dad418021a27e3dea</t>
  </si>
  <si>
    <t>5ebf573c45f8f02b2539663b</t>
  </si>
  <si>
    <t>5e4b7be804e312785914c0c8</t>
  </si>
  <si>
    <t>2019 Fashion Family matching swimwear beachwear mommy and me swimsuit mother daughter father son clothes dresses high waist bikini look mum</t>
  </si>
  <si>
    <t>daughter 24M</t>
  </si>
  <si>
    <t>binghexiaodian</t>
  </si>
  <si>
    <t>5caf39f0c1cfa228fccec57d</t>
  </si>
  <si>
    <t>ZANZEA Women Round Neck Short Sleeves Solid Color Loose Mid-calf Summer Dress</t>
  </si>
  <si>
    <t>NiZuiMei</t>
  </si>
  <si>
    <t>5cb99a5eb6259b187cc77184</t>
  </si>
  <si>
    <t>Women Push-up Padded Bra Bandage Bikini Set Swimsuit</t>
  </si>
  <si>
    <t>Manystone91</t>
  </si>
  <si>
    <t>5c823b50a937185c992e6d2f</t>
  </si>
  <si>
    <t>2020 Summer Men's Classic Shorts Multi-pocket Casual Pants Summer Loose Overalls Cargo Pants</t>
  </si>
  <si>
    <t>10 days delivery</t>
  </si>
  <si>
    <t>5eeef4c4066647a9388a8ac2</t>
  </si>
  <si>
    <t>Plus Size S-5XL Women Vintage Sleeveless Hanging Neck Tank Tops Casual Style Women Chiffon Print Crop Top Bras</t>
  </si>
  <si>
    <t>zhishukuaile</t>
  </si>
  <si>
    <t>5e3e5d332c3e1f0734f6740a</t>
  </si>
  <si>
    <t>Hot Summer Women Fashion New Design Tank Tops Printed Sleeveless Round-neck Off Shoulder Camis Plus Size 4 Colors Women Vest Casual Party Beach Wear Cotton Soft Tops T-shirts</t>
  </si>
  <si>
    <t>sdawmgeyy</t>
  </si>
  <si>
    <t>5d300e5c0152ba058f2cb07f</t>
  </si>
  <si>
    <t>2018 Fashion Summer Dress Women Sexy Dresses V Neck Backless Lace Stitching Dress Beach Dresses White Dress</t>
  </si>
  <si>
    <t>AKLOVERS</t>
  </si>
  <si>
    <t>5adae16416d9442733b00177</t>
  </si>
  <si>
    <t>Summer Fashion Women Spaghetti Strap Maxi Dress Oversize Casual Loose Solid Color Cami Slip Long Dresses Ladies Sleveless Evening Party Holiday Beach Dresses Plus Size S-5XL</t>
  </si>
  <si>
    <t>yangyanlinbh202</t>
  </si>
  <si>
    <t>5c35bcc4b7d2d236938ad925</t>
  </si>
  <si>
    <t>5d07120c11e6065641900fc4</t>
  </si>
  <si>
    <t>Fashion Women Retro Vertical Striped Mini Button Camisole Dress</t>
  </si>
  <si>
    <t>Autumn2014</t>
  </si>
  <si>
    <t>5ec4cea618f3b9c71fc3c49f</t>
  </si>
  <si>
    <t>2019 Women Casual Summer Loose Off Shoulder Deep V-Neck Sexy Backless Sleeveless Blouse Cotton Vest Irregular Shirt Ladies Fashion Solid Color Super Plus Size Pleated Loose Sling Tank Tops S-8XL</t>
  </si>
  <si>
    <t>so crazy ear</t>
  </si>
  <si>
    <t>5c39d2fca958dc1dd6b0cc64</t>
  </si>
  <si>
    <t>Summer Women Fashion Sleeveless Shirt Bohemian Casual Printed Loose Sling  V Neck Blouse  Tank Top Vest</t>
  </si>
  <si>
    <t>(3,771 notes)</t>
  </si>
  <si>
    <t>5e9810834500da4e8d0c2376</t>
  </si>
  <si>
    <t xml:space="preserve">Summer Casual Sexy Halter Vest Women Bag BuckleTank Tops Crop Top </t>
  </si>
  <si>
    <t>junzhangxiezi</t>
  </si>
  <si>
    <t>5cd68836e731f919b55e08e3</t>
  </si>
  <si>
    <t>5cf509ff2e4608604e83148d</t>
  </si>
  <si>
    <t>Fashion Women Wrap Banded Draped Cut Out Hi Low Asymmetrical High Waist Open Maxi Skirt Gray</t>
  </si>
  <si>
    <t>(110,548 notes)</t>
  </si>
  <si>
    <t>5b2880c8e6aa7717e21461a6</t>
  </si>
  <si>
    <t xml:space="preserve"> Men's Casual Workout Athletic Gym Jersey Shorts Elastic Waist Drawstring Summer Training Running Knee Length Shorts with Zipper Pocket</t>
  </si>
  <si>
    <t>lightgrey</t>
  </si>
  <si>
    <t>yongxiastore</t>
  </si>
  <si>
    <t>5d2d31d4c15e48540153300a</t>
  </si>
  <si>
    <t>Sexy Swimsuit South African Golden Print Halter Bikini High Waist Two Pieces Swimwear Women Bathing Suit Bikini Set</t>
  </si>
  <si>
    <t>Sweat moly</t>
  </si>
  <si>
    <t>599e9345064610593dba223e</t>
  </si>
  <si>
    <t>Mens Fashion Slim Fit Jeans Shorts Cargo Baumwolle Skinny Shorts Jeans Summer Casual Denim Shorts</t>
  </si>
  <si>
    <t>yunanjie</t>
  </si>
  <si>
    <t>5b58449a6efe5e178f799c31</t>
  </si>
  <si>
    <t>NEW Women's Round Neck Digital Flower Printed Dress Sleeveless Plus Size Mini Dress S-5XL</t>
  </si>
  <si>
    <t>5cfcdd42b3fdc841c21ff904</t>
  </si>
  <si>
    <t>Fashion Women Backless Strapless Sexy Ladies Baggy Casual Loose Long Maxi Dress Beach Clubwear</t>
  </si>
  <si>
    <t>5576b706edb2391a06372f71</t>
  </si>
  <si>
    <t>New Summer  Women Sexy Sleeveless Knit Crop Tops</t>
  </si>
  <si>
    <t>fantastic_tune</t>
  </si>
  <si>
    <t>599624c59e41a0342218c883</t>
  </si>
  <si>
    <t>New Women Summer Loose V Neck Tops Ladies Mesh Stitching 3/4 Sleeve Casual Holiday Blouse Shirt Female Blusas Tunic Shirts Tops</t>
  </si>
  <si>
    <t>5b44179208f66b1dae02fdf4</t>
  </si>
  <si>
    <t>Summer Women Casual Sleeveless Stripe T Shirts Dress Tunic Waist Dresses Beach Vestido</t>
  </si>
  <si>
    <t>Top 1 toYOU</t>
  </si>
  <si>
    <t>(4,373 notes)</t>
  </si>
  <si>
    <t>5d2bf4ce06f96e2cd64772d4</t>
  </si>
  <si>
    <t>Women's Fashion Vest Top Sleeveless Shirt Blouse Casual Tank Tops T-Shirt</t>
  </si>
  <si>
    <t>This is a pair of eyes that you find</t>
  </si>
  <si>
    <t>(6,457 notes)</t>
  </si>
  <si>
    <t>5ac487250548ea06d2955024</t>
  </si>
  <si>
    <t>2018 Women Summer Casual Solid Color Loose Sleeveless Beach Tank Top A-line Pocket Dress Sexy Deep V-neck Short Club Party Mini Halter Midi Dresses Robe Ete Femme Knee Length Pleated Skirts Ladies Fashion Swing Cotton T-Shirt Dress Plus Size S-6XL</t>
  </si>
  <si>
    <t>yshsbjj</t>
  </si>
  <si>
    <t>5b0bbe32c1082f71c9ad9209</t>
  </si>
  <si>
    <t>Tie Dyed Double Waist Cashew Flower Square Scarf Gradual Hip Hop Headscarf Cotton Printed Bandanna</t>
  </si>
  <si>
    <t>LFZNB</t>
  </si>
  <si>
    <t>5ea7cdb941b27544b4f4694c</t>
  </si>
  <si>
    <t>Plus Size New Summer Women's Fashion V-neck Printing Sleeveless Tunic Tops Vest Tank Tops(S-7XL)</t>
  </si>
  <si>
    <t>Prosehome</t>
  </si>
  <si>
    <t>86% Positive Feedback (3,271 ratings)</t>
  </si>
  <si>
    <t>5cedee9d7775ef72c072be78</t>
  </si>
  <si>
    <t>Women Lace Short Sleeve Long Tops Blouse Shirt Ladies Beach BOHO Mini Dress 6-16</t>
  </si>
  <si>
    <t>ApparelHeaven</t>
  </si>
  <si>
    <t>567cb0925ff12c4829f07dfb</t>
  </si>
  <si>
    <t>Sexy Women Bikini Set Bathing Suit Bandage Swimwear Push-up Swimsuit</t>
  </si>
  <si>
    <t>(38,258 notes)</t>
  </si>
  <si>
    <t>59fd51ba9e82590b7bf7ad16</t>
  </si>
  <si>
    <t>Summer Steering Wheel Sunshade Swim Ring Car Inflatable Baby Float Seat Boat Pool Tools Accessories For Kids Toys</t>
  </si>
  <si>
    <t>Baby Float Boat</t>
  </si>
  <si>
    <t>Guangzhou Teamwin Trading Co.,Ltd</t>
  </si>
  <si>
    <t>(295,161 notes)</t>
  </si>
  <si>
    <t>54ab85ff509baf3e966f7f2a</t>
  </si>
  <si>
    <t>Casual Fashion High Waist Lace Up Bandages Striped Ruffle Mini Plus Size Hot Shorts</t>
  </si>
  <si>
    <t>Lyxljcktwsjtzwlstore</t>
  </si>
  <si>
    <t>(8,166 notes)</t>
  </si>
  <si>
    <t>5c63b75850c63d6a9bfe634a</t>
  </si>
  <si>
    <t>5 Color New Arrival Women's Fashion Sexy Elegant Strapless Long Sleeve Halter Backless Solid Color Slim Fit Blouse Tops Autumn Fashion Sexy Criss Cross Pleated Tunic Top</t>
  </si>
  <si>
    <t>5d59083aa5fa243bcd2b45e3</t>
  </si>
  <si>
    <t>5ea3b5bfa92d6c0442cd4b03</t>
  </si>
  <si>
    <t>10/30/50ml Hair Removal Spray Super Natural Painless Permanent Depilatory Cream</t>
  </si>
  <si>
    <t>10 ml</t>
  </si>
  <si>
    <t>logrenvu</t>
  </si>
  <si>
    <t>5ebb6a3db1e97c2d2d60101f</t>
  </si>
  <si>
    <t>Women Long Skirt Wave Point V-tie Open-fork Dress Short Sleeve V-neck Low-cut Print Polka Dot Dress</t>
  </si>
  <si>
    <t>yangrenyun</t>
  </si>
  <si>
    <t>5c944d690d06de6f91b3a991</t>
  </si>
  <si>
    <t>New Summer Fashion Women Sleeveless â€œ HIPPIE SOULâ€ Letter Printed Tank Top Funny Workout T-shirt Casual Loose Tee Tops Clothes In Blue  Pink and Dark Grey</t>
  </si>
  <si>
    <t>5c3ff9c71b115c0802243181</t>
  </si>
  <si>
    <t>Women's Striped Double Up Tankini Top</t>
  </si>
  <si>
    <t>(17,816 notes)</t>
  </si>
  <si>
    <t>574ff29cb4b28660d9f94d3f</t>
  </si>
  <si>
    <t>Hot Sale Women's Fashion Summer Sleeveless Dress Mini V-neck Party Dress JACK DANIEL'S Print Loose Cool Casual Dresses</t>
  </si>
  <si>
    <t>xiaotianxunxin</t>
  </si>
  <si>
    <t>5e916d950e061621c062ac52</t>
  </si>
  <si>
    <t>Cute Pajama Set Pink Bugs Bunny Cartoon Summer Short Pyjamas Women Polyester Printing Womens Clothings</t>
  </si>
  <si>
    <t>huajitoup</t>
  </si>
  <si>
    <t>5d42a8479ef2d22e268e050a</t>
  </si>
  <si>
    <t>INCERUN Summer Mens Short Sleeve Shirts Green Blue Yellow Casual Cotton Linen Shirts Henley</t>
  </si>
  <si>
    <t>No1fashions</t>
  </si>
  <si>
    <t>(6,775 notes)</t>
  </si>
  <si>
    <t>5d03176da8c15d5e4b5171e4</t>
  </si>
  <si>
    <t>lus Size Summer Women's Fashion V-neck Print Sleeveless Tunic Tops Vest Tank Tops S-8XL_Y</t>
  </si>
  <si>
    <t>5e6a049b22948f5de207447e</t>
  </si>
  <si>
    <t>Women's Boho Floral Chiffon Summer Party Evening Beach Short Mini Dress Sundress</t>
  </si>
  <si>
    <t>SZshi886wei</t>
  </si>
  <si>
    <t>5ad6b4271e520e4c8fffe172</t>
  </si>
  <si>
    <t>US Size Without Belt Summer Shorts Women Vintage Club Jeans Denim Shorts Pant(Not included belt)</t>
  </si>
  <si>
    <t>vipgirl</t>
  </si>
  <si>
    <t>58aae24ddd127b534be35ae8</t>
  </si>
  <si>
    <t>NEW Women Casual Off Shoulder Lace Collar Blouse Loose Solid Color T Shirt Plus Size</t>
  </si>
  <si>
    <t>(12,974 notes)</t>
  </si>
  <si>
    <t>5cf0a87f2202a759d6ddb369</t>
  </si>
  <si>
    <t>Sling Jumpsuit Women Printed Jumpsuit Summer Small Fresh Jumpsuit</t>
  </si>
  <si>
    <t>prussianblue</t>
  </si>
  <si>
    <t>songsongzhao</t>
  </si>
  <si>
    <t>5ce262d24db1576e365454d1</t>
  </si>
  <si>
    <t>5d78933775c1735981cf4c25</t>
  </si>
  <si>
    <t>Women Sleeveless Vest Tank Top Shirt Casual Faith Letter Print Loose T-shirt Blouse Cotton Round Neck Graphic Tee</t>
  </si>
  <si>
    <t>5bbd48c6cde8402bfd4e18e0</t>
  </si>
  <si>
    <t>5e9167baf5ad2a474363ebaf</t>
  </si>
  <si>
    <t>New Summer Women's Fashion New Sleeveless Polka Dot V-neck Strap Mini Backless Casual Top Dresses</t>
  </si>
  <si>
    <t>POLYVORE TRADE LIMITED</t>
  </si>
  <si>
    <t>5d3591931958cd77befe429b</t>
  </si>
  <si>
    <t xml:space="preserve">16 Color Fashion Women Casual Sleeveless Camisoles Loose T-shirts with Ziper Deep V-neck Blouses Ladies Chiffon Shirts Tank Tops </t>
  </si>
  <si>
    <t>better Interesting shop</t>
  </si>
  <si>
    <t>(24 notes)</t>
  </si>
  <si>
    <t>5e9e9f8aca869939b544a886</t>
  </si>
  <si>
    <t>Fashion Sexy Women Bikini Leaf Printed Two Piece Split Bikini Set Swimwear Beach Swimsuit Bathing Suit</t>
  </si>
  <si>
    <t>Comfy_life</t>
  </si>
  <si>
    <t>(9,034 notes)</t>
  </si>
  <si>
    <t>5ab891d5dc0c2851135824d7</t>
  </si>
  <si>
    <t>New Women's Fashion Solid Color Shorts Summer Casual Shorts Pants Gym Shorts Beach Shorts</t>
  </si>
  <si>
    <t>5e6b2dfdc8a3db48b223b701</t>
  </si>
  <si>
    <t>5ebbd192c1b69c3de34286cc</t>
  </si>
  <si>
    <t>Get Trendy</t>
  </si>
  <si>
    <t>5d806ae97c339c307264cf76</t>
  </si>
  <si>
    <t>New Summer Fashion V-neck Heart T-shirt O Neck Loose-sleeved Top Women's Cute Fun T-shirt Plus Size</t>
  </si>
  <si>
    <t>sunnygee</t>
  </si>
  <si>
    <t>(33,855 notes)</t>
  </si>
  <si>
    <t>5ea27e10bea0a402811af6a8</t>
  </si>
  <si>
    <t>Fashion Women Shake the Shoes Cool Summer Woman Casual Shoes Comfortable Breathable Non-Slip Shoes Height Increasing Fashion Zapatos Mujer</t>
  </si>
  <si>
    <t>SHOPWNMON</t>
  </si>
  <si>
    <t>5e76d7f0370e9deae7cadf87</t>
  </si>
  <si>
    <t>Women Summer Casual Loose Sling Dress V-neck Backless Dress Sleeveless Pockets Solid Color Maxi Dress Plus Size</t>
  </si>
  <si>
    <t>wangxiaoxiadexiaoxingyun</t>
  </si>
  <si>
    <t>5e82c05c9d1cec1dfa9bf0fd</t>
  </si>
  <si>
    <t>Women Fashion Stripe Sleeveless Shirt V Neck Tank Tops Vest T Shirt</t>
  </si>
  <si>
    <t>navyblue &amp; white</t>
  </si>
  <si>
    <t>The nice men fine leather goods</t>
  </si>
  <si>
    <t>5c63b8d97037716f81be1e89</t>
  </si>
  <si>
    <t>Summer Fashion New  Sleeveless Casual Long Dress For Women Spaghetti Strap Flower Print Dresses Knee-length Sling Casual Dress Plus Size</t>
  </si>
  <si>
    <t>white &amp; red</t>
  </si>
  <si>
    <t>5e65e7ac35af31b8b719aa13</t>
  </si>
  <si>
    <t xml:space="preserve"> Plus Size Women Halter Striped Wide Leg Pants Casual Jumpsuit Rompers Fashion Shorts </t>
  </si>
  <si>
    <t>Daily Market World</t>
  </si>
  <si>
    <t>5c2f068b53477172e3886c79</t>
  </si>
  <si>
    <t>Size-L</t>
  </si>
  <si>
    <t>5d3120c92435742c362a09ec</t>
  </si>
  <si>
    <t>fenghuang1</t>
  </si>
  <si>
    <t>5d3fbb7edf9945238a3e858e</t>
  </si>
  <si>
    <t>Sexy Women Camouflage Print Bandage Push-up Swimsuit Bathing Suit Bikini Set</t>
  </si>
  <si>
    <t>rainbowmall</t>
  </si>
  <si>
    <t>92% opinii pozytywnych (liczba ocen: 33,675)</t>
  </si>
  <si>
    <t>588c54fb6661e84246a8aa71</t>
  </si>
  <si>
    <t>huhaniu</t>
  </si>
  <si>
    <t>5e689c86003bf60050ae0be1</t>
  </si>
  <si>
    <t>Summer New Women's Fashion Let's Rock Graphic Letter Printing Casual Sleeveless Tank Tops Vest S-5XL</t>
  </si>
  <si>
    <t>jingjingongmao</t>
  </si>
  <si>
    <t>5e3a58fbab71890480516a09</t>
  </si>
  <si>
    <t>Women Loose Casual Solid color Plus Size V neck summer Sleeve dress Tunic dress</t>
  </si>
  <si>
    <t>5cc2d24035b846634f67558a</t>
  </si>
  <si>
    <t>Summer Hollow Out Beach Coat For Women Deep V-Neck Lace Dresses Bikini Blouse Sun Protection Clothing</t>
  </si>
  <si>
    <t>Good Fortune Land</t>
  </si>
  <si>
    <t>5d282b01d750b778c045c9f1</t>
  </si>
  <si>
    <t>Summer Print Dress Women's Round Neck Short Sleeve Casual Loose  Vintage Dress</t>
  </si>
  <si>
    <t>lionmouse</t>
  </si>
  <si>
    <t>5eb63e65f98a3634f4d430b3</t>
  </si>
  <si>
    <t>Summer Women Sexy Solid Color O-neck Sleeveless Tops Loose Pleated Cotton Blouse Plus Size T Shirt Fashion Casual Tank Tops S-6XL</t>
  </si>
  <si>
    <t>ligen</t>
  </si>
  <si>
    <t>5b22ee2dcf612a12962a84f6</t>
  </si>
  <si>
    <t>Spring Summer Ladies Casual Loose Solid Tank Jumpsuit Long Suspender Overalls Bib Pants Plus Size XS-5XL</t>
  </si>
  <si>
    <t>mumofson</t>
  </si>
  <si>
    <t>5c88aede7d6c6a218ce2b312</t>
  </si>
  <si>
    <t>Summer Women Short Sleeved Casual Sleeveless Stripe T Shirts Dress Tunic Waist Dresses Beach Vestido Plus Size XS-8XL</t>
  </si>
  <si>
    <t>caohongbo</t>
  </si>
  <si>
    <t>5df1d0a2c7f18f0857cc1798</t>
  </si>
  <si>
    <t xml:space="preserve">Women Summer Casual Loose Sling Dress V-neck Backless Long Dress Dress Sleeveless Pockets Solid Color Maxi Dress Plus Size </t>
  </si>
  <si>
    <t>pink &amp; blue</t>
  </si>
  <si>
    <t>SIZE-XXS</t>
  </si>
  <si>
    <t>Uncle Drew</t>
  </si>
  <si>
    <t>(22,615 notes)</t>
  </si>
  <si>
    <t>5eb0d8b4423db02317031a34</t>
  </si>
  <si>
    <t>2020 Women's Fashion Long Dress Summer Party Sling Dress Casual Slim Fit Sleeveless Dresses Ladies Flower Printed Cotton Dress Big Swing Beach Maxi Dress Plus Size XS-8XL</t>
  </si>
  <si>
    <t>Lovemall</t>
  </si>
  <si>
    <t>5ecf5d30e9f82b433471be88</t>
  </si>
  <si>
    <t>2020 Summer &amp; Winter Carp Fishing 3D Over Printed Clothes Cool Men Fish T-Shirt</t>
  </si>
  <si>
    <t>yang min bao</t>
  </si>
  <si>
    <t>5e04554af2db2e0211989d36</t>
  </si>
  <si>
    <t>2019 Summer Womenâ€˜sâ€™ Fashion  Lace Up Tie Pants  Plus Size Casual High Waist Short Pants(S-5XL)</t>
  </si>
  <si>
    <t>5ca084765e18c31890903f2a</t>
  </si>
  <si>
    <t>Women Summer Sleeveless Lace Casual Evening Party Cocktail Short Mini Dress</t>
  </si>
  <si>
    <t>(80,713 notes)</t>
  </si>
  <si>
    <t>58e85a652ab02a1908608ab8</t>
  </si>
  <si>
    <t>Summer Holidy Lady Floral Printed Dress Sexy Deep V-Neck Sleeveless Party Mini Dress</t>
  </si>
  <si>
    <t>5c1b6e19c96aa87c20e6a32c</t>
  </si>
  <si>
    <t>Women Summer Tassel Patchwork Loose Dress Sexy Short Sleeve Off Shoulder Halter Dress Plus Size S-5XL</t>
  </si>
  <si>
    <t>5bf651b7107ad060df8d82fd</t>
  </si>
  <si>
    <t>Women Summer Autumn Printed Plus Size Loose Casual Trousers Harlon Pants Long Pants</t>
  </si>
  <si>
    <t>xulaiqingfen</t>
  </si>
  <si>
    <t>5d5df4f9ab3178058cbd5906</t>
  </si>
  <si>
    <t>Women's Sleeveless Floral Print Ruffle Tops Ladies Summer Fashion Casual Bandages Camisole Tunic Top Blouse  Plus Size S-5XL</t>
  </si>
  <si>
    <t>5be393792655325c8004cf82</t>
  </si>
  <si>
    <t>Summer fashion casual pants women's cropped pants thin outer medium Pants Large pants s-6xl</t>
  </si>
  <si>
    <t>5ec4d24b21c01ee2d6dfb50e</t>
  </si>
  <si>
    <t>Women Summer Casual Platform Wedge Sandals Open Toe Shoes Ankle Strap Sandals Plus Size 35-43</t>
  </si>
  <si>
    <t>US5.5-EU35</t>
  </si>
  <si>
    <t>5e9bf36aecb3b56809e83a36</t>
  </si>
  <si>
    <t>Summer Fashion Womens Print 2pc Set Ladies Casual Round Neck Short Sleeve T Shirt and Shorts</t>
  </si>
  <si>
    <t>pashesa</t>
  </si>
  <si>
    <t>(16,885 notes)</t>
  </si>
  <si>
    <t>5eaba913c039171aeb0732f8</t>
  </si>
  <si>
    <t>XS-8XL Women's Fashion Summer Dresses Polka Dot Printed V-neck Dress Casual Party Dress Elegant Ladies Loose Cotton Dresses Plus Size Short Sleeve Dresses</t>
  </si>
  <si>
    <t>yutongastore</t>
  </si>
  <si>
    <t>5ef2f90ca888ba40baf3bd16</t>
  </si>
  <si>
    <t>Summer Fashion Women Sexy Sleeveless Shirt V-Neck Casual Cotton Button Tank Tops</t>
  </si>
  <si>
    <t>shirely_store</t>
  </si>
  <si>
    <t>(1,663 notes)</t>
  </si>
  <si>
    <t>5c837b60bec7771428a98865</t>
  </si>
  <si>
    <t>Fashion Women Round Neck Summer Polka Dot Printed Sleeveless Dress Ladies Casual Mid-length Plus Size Dress</t>
  </si>
  <si>
    <t>5d22a5c3b1ae313fdb4801da</t>
  </si>
  <si>
    <t>Plus Size S-5XL Slim Fit Casual Classic Shorts Jeans Summer Sexy Women's Fashion High Waist Washed Denim Shorts</t>
  </si>
  <si>
    <t>5eb24bea7fc03e380f0509a1</t>
  </si>
  <si>
    <t>5dd372bed0d2f061a0c6fdea</t>
  </si>
  <si>
    <t>5eb4dc8ec1231404c92d7eae</t>
  </si>
  <si>
    <t>NEW Summer Women s Fashion Loose Shorts Elastic Waist Short Pants Casual Shorts</t>
  </si>
  <si>
    <t>zhouzhilong</t>
  </si>
  <si>
    <t>5efc475047f98d45ef7fa1f2</t>
  </si>
  <si>
    <t>Summer Beach Wear V-neck Dress Women's Sleeveless Boho Mini Dress</t>
  </si>
  <si>
    <t>yingshengsu</t>
  </si>
  <si>
    <t>5cf10d573818e44a8e42f255</t>
  </si>
  <si>
    <t>Women's Fashion Spring and Summer O-neck Cotton T-shirt Loose Printed Blouse Casual Short Sleeve Tops Ladies Fashion Plus Size Shirt</t>
  </si>
  <si>
    <t>5e8d78b38a5fed4a5a026712</t>
  </si>
  <si>
    <t>2019 Women Fashion Summer Beach Vintage Floral Print Chiffon Dress Camisole Mini Dresses</t>
  </si>
  <si>
    <t>Asinastore</t>
  </si>
  <si>
    <t>5d1ea4a4c3467e6294d1ad0c</t>
  </si>
  <si>
    <t>Women's Fashion Summer Sexy Slimn Fit Denim Shorts High Waist Jean Shorts NS0122</t>
  </si>
  <si>
    <t>Gossip Girl 1</t>
  </si>
  <si>
    <t>5af40bb2f281cb017ec17012</t>
  </si>
  <si>
    <t>Women's Fashion Country Girl Deer Hunting Printed Slim Fit Leggings</t>
  </si>
  <si>
    <t>Angle Xia</t>
  </si>
  <si>
    <t>87% Positive Feedback (6,256 ratings)</t>
  </si>
  <si>
    <t>5e9e82ea36d82c2330c1b363</t>
  </si>
  <si>
    <t>2018 Women Cool T-shirt Funny 3d Tshirt Print Two Cat Short Sleeve Summer Tops Tees Teen Graphic Tee Cute Shirt Funny Gifts</t>
  </si>
  <si>
    <t>Women wardrobe Apparel Trade Co., Ltd.</t>
  </si>
  <si>
    <t>5abc519e3c1dc61e44e0667f</t>
  </si>
  <si>
    <t>Sexy Women Bandage Bikini Set Swimsuit Swimwear Bathing Suit</t>
  </si>
  <si>
    <t>seagull</t>
  </si>
  <si>
    <t>5707400fae8c9365ccb888bd</t>
  </si>
  <si>
    <t>Women Ladies Fashion Crocheted Lace Summer Dress Maxi Dress Long Dress</t>
  </si>
  <si>
    <t>hongyuli</t>
  </si>
  <si>
    <t>5c93384658417d4d433feb91</t>
  </si>
  <si>
    <t>20Pairs/lot Summer Ultrathin Transparent Crystal Silk Socks for Women High Elastic Black Nylon Short Socks Female Socks</t>
  </si>
  <si>
    <t>10pcs</t>
  </si>
  <si>
    <t>5bf38aa52dd62c3a7550a899</t>
  </si>
  <si>
    <t>1Set Lace Bikini Diamond Swimsuit Crystal Women Swimwear Nude Bikinis Brazilian Rhinestone Beachwear Push Up Bikini</t>
  </si>
  <si>
    <t>HQMALL</t>
  </si>
  <si>
    <t>(3,063 notes)</t>
  </si>
  <si>
    <t>5bce9924df97d42c05eef81e</t>
  </si>
  <si>
    <t>Summer Women's Loose V-neck Sling Dress Sleeveless Dress Lace Dress Plus Size XS-5XL</t>
  </si>
  <si>
    <t>yuanshangmao</t>
  </si>
  <si>
    <t>5e68ffbbe97f758d0698e049</t>
  </si>
  <si>
    <t>S~XXXXXL Summer  Fashion Woman Sexy V-neck Zipper Back Cross Irregular Chiffon Plus size Tank tops</t>
  </si>
  <si>
    <t>guangzhouyangguang</t>
  </si>
  <si>
    <t>5a9fa7ab6bcfa367f9c554c8</t>
  </si>
  <si>
    <t>2020 Fashion Trend Butterfly Print Masks Street Sunscreen Isolation Summer Breathable Washable Face Cover</t>
  </si>
  <si>
    <t>Life stage</t>
  </si>
  <si>
    <t>5ef2c54482e1e6221ffc7de9</t>
  </si>
  <si>
    <t>2019 Punk Style Women Skeleton Printed Premium Bodycon Slim Fit Soft Elasticity Black Summer Casual Shorts</t>
  </si>
  <si>
    <t>Streetstyle</t>
  </si>
  <si>
    <t>(25,914 notes)</t>
  </si>
  <si>
    <t>5cc01186416a307424603aba</t>
  </si>
  <si>
    <t>Swimsuit Female Tankini Tummy Control Swimsuit Vest Printed Swimsuit Matching Swimsuit</t>
  </si>
  <si>
    <t>szyyouth0102</t>
  </si>
  <si>
    <t>5cda71c65ea3126b96be1ab9</t>
  </si>
  <si>
    <t>Women Casual Hippie Soul Letter Printed Long Dress Sleeveless Summer Irregular A-line Dresses Plus Size</t>
  </si>
  <si>
    <t>Size-XXS</t>
  </si>
  <si>
    <t>5e7ee6ba87a9e742d6894fdc</t>
  </si>
  <si>
    <t>7 Colors Bodycon Dress Women Lady Sexy Sleeveless Bodycon Dress Lace Babydoll Dress Tank Shirt Plus Size S-5XL</t>
  </si>
  <si>
    <t>ataoios</t>
  </si>
  <si>
    <t>5b326af509dce53d08a6466b</t>
  </si>
  <si>
    <t>7 Colors Couple Summer Indoor and Outdoor Leisure Walking Slippers Hollow Flat Sandals</t>
  </si>
  <si>
    <t>Women Size 37</t>
  </si>
  <si>
    <t>SanShu.trade co., LTD</t>
  </si>
  <si>
    <t>5e76bdc3e92186db5697bf62</t>
  </si>
  <si>
    <t>Women Loose Casual Printed V-Neck Long Dress Plus Size Wave Point Dress Summer Dress</t>
  </si>
  <si>
    <t>5ea3d34c7e458d258289cdfe</t>
  </si>
  <si>
    <t>Gina Williamson</t>
  </si>
  <si>
    <t>5eb96af6de96f304f1437bc0</t>
  </si>
  <si>
    <t>Women's Summer Fashion Spaghetti Strap Floral Print Tie Front Mini Dress Dresses Plus Size XS-8XL</t>
  </si>
  <si>
    <t>Unforgettable fashion store(factory price)</t>
  </si>
  <si>
    <t>5e9e96da6c4bc104801ae477</t>
  </si>
  <si>
    <t>Women New Summer Fashion Solid Color Casual Tank Tops Plus Size Spaghetti Strap Women Crop Tops Sleeveless Women Casual Vest Tops Camisole S-3XL</t>
  </si>
  <si>
    <t>liushiqiangw222288888888</t>
  </si>
  <si>
    <t>(6,246 notes)</t>
  </si>
  <si>
    <t>5d47999b2445d31e05451436</t>
  </si>
  <si>
    <t xml:space="preserve">Summer New Design Fashion Women Sleeveless T-shirt Solid Color Deep V-neck Button Vest Casual Loose Cotton Tops for Women Brief Basic Tee Shirt Tank Top Plus Size XS-5XL 5 Colors </t>
  </si>
  <si>
    <t>wine</t>
  </si>
  <si>
    <t>5e227b0fca2543070a2e1734</t>
  </si>
  <si>
    <t>Summer Fashion Women Round Neck Dress With Pockets Polka Dot Dress Long Loose Dress</t>
  </si>
  <si>
    <t>5d57803644554b1b9200275f</t>
  </si>
  <si>
    <t>5c3de992180d223f8a3329d9</t>
  </si>
  <si>
    <t>Women Ladies Fashion Plus Size Daisy Sleeveless Casual Shirts &amp; Tops</t>
  </si>
  <si>
    <t>Langwei Garments Trading CO.,LTD</t>
  </si>
  <si>
    <t>5e9a99189b1c2d0240f15f72</t>
  </si>
  <si>
    <t>Women's Fashion Sleeveless American National Independence Day Flag Print Spaghetti Strap Tank Top Irregular Hem Blouse T-shirts Plus Size S-5XL</t>
  </si>
  <si>
    <t>5cfdff52d05757021bae9d17</t>
  </si>
  <si>
    <t>2019 Women Ladies Fashion Plus Size Summer Tie Dye Print Short Sleeve One Shoulder Casual  Dress</t>
  </si>
  <si>
    <t>Siebel Angel Baby Paradise</t>
  </si>
  <si>
    <t>5d367739407a226495aa2470</t>
  </si>
  <si>
    <t>Women's Ten Colors S-XXL Dress Short Sleeve Summer Dress Tunic Dresses Pure Colors Dersses</t>
  </si>
  <si>
    <t>tingtingwang</t>
  </si>
  <si>
    <t>5b62adee423ee1752a512ca9</t>
  </si>
  <si>
    <t>shishangfang</t>
  </si>
  <si>
    <t>5eab895777f05602e0f36f12</t>
  </si>
  <si>
    <t>nidekeaiduo</t>
  </si>
  <si>
    <t>5e9aa6027ef81b1d830b6e11</t>
  </si>
  <si>
    <t>Women Fashion Summer Dress Butterfly Print Sleeveless Short O-neck Mini Dress Above Knee Casual Loose Plus Size Button Pockets Dress Size S-5XL</t>
  </si>
  <si>
    <t>5d79d8dc6607933421ffa6a4</t>
  </si>
  <si>
    <t>Fashion Women Tassel Patchwork Loose Casual Dress Sexy Short Sleeve Off Shoulder Halter Dress</t>
  </si>
  <si>
    <t>ZhtdxyscdymdgcStore</t>
  </si>
  <si>
    <t>5adeaf1617c7a925122b2941</t>
  </si>
  <si>
    <t>NEW Womens Short Sleeve Baggy Summer Beach Midi Dress Ladies Shift Kaftan Dresses</t>
  </si>
  <si>
    <t>qiaoqiao1053</t>
  </si>
  <si>
    <t>5e65d0ea5dc348884032a14e</t>
  </si>
  <si>
    <t>Summer Casual T-shirts Single Shoulder Tube Crop Top Women Single Strap Bra Yoga Vest AOM</t>
  </si>
  <si>
    <t>allofme</t>
  </si>
  <si>
    <t>5c3fe7021a62f63f6d4820ef</t>
  </si>
  <si>
    <t>Hot Sale Women's Sexy Summer Fashion Sleeveless Camisole Tank Zipper Top T-shirt I-shaped Strap Bow Vest</t>
  </si>
  <si>
    <t>SpeedClothes</t>
  </si>
  <si>
    <t>5c8b3b73727ef733eae435d2</t>
  </si>
  <si>
    <t>New Fashion Summer Sexy Women Halter Tops Beach Swimming Letter Print Swimwear Lady's Push Up Vest Bra S-5XL</t>
  </si>
  <si>
    <t>huyanggood</t>
  </si>
  <si>
    <t>5e0481bf1705212493a2f8e5</t>
  </si>
  <si>
    <t>Women's Fashion Summer Dresses V Neck Backless Lace Dress Beach Dresses White Dress Plus Size S-5XL</t>
  </si>
  <si>
    <t>5eb10406591f883c59a1dcb4</t>
  </si>
  <si>
    <t>2019 Women's Fashion New Flare Sleeve Boat Neck Off The Shoulder Blouse Summer Women Long Sleeve Elastic Cuffs Waist Top Casual  Slim Fit Lady Plus Size Tops</t>
  </si>
  <si>
    <t>5d2477487a074501b0cb6438</t>
  </si>
  <si>
    <t>Summer Women Straps Printed Loose Jumpsuit Romper Dress Shorts Off Shoulder V Neck Slim Beach Dress</t>
  </si>
  <si>
    <t>19 Miles</t>
  </si>
  <si>
    <t>5e751f3a15c57e874f677e6d</t>
  </si>
  <si>
    <t>naturalcolor</t>
  </si>
  <si>
    <t>5d29bc2e05b01018762aaea8</t>
  </si>
  <si>
    <t>Women Fashion Ruffles Slash Neck Crop Top and Skinny Pants Two Piece Outfit</t>
  </si>
  <si>
    <t>5cc81498d2dfc22af700ebe5</t>
  </si>
  <si>
    <t>2019 New Fashion Women Loose Round Neck Dress Short Sleeve Solid Color Casual Dress</t>
  </si>
  <si>
    <t>(91,631 notes)</t>
  </si>
  <si>
    <t>5d8d8f2e0c400f2f97671e30</t>
  </si>
  <si>
    <t>ASKY1</t>
  </si>
  <si>
    <t>5f03643cc00703c46d6745f0</t>
  </si>
  <si>
    <t>Plus Size Women Fashion Polka Shirt Casual Dot Loose Autumn S-5XL</t>
  </si>
  <si>
    <t>YYW COM</t>
  </si>
  <si>
    <t>5bd144f0b0de8459981dd41c</t>
  </si>
  <si>
    <t>Spring and summer in the New South burgundy Korean dark navy skirt anti sun dress with a lining fluffy skirt female skirt pleated skirt sexy</t>
  </si>
  <si>
    <t>ivory</t>
  </si>
  <si>
    <t>Shanghai Chaochao Store</t>
  </si>
  <si>
    <t>(12,304 notes)</t>
  </si>
  <si>
    <t>55ac4e9fc21d2e406f4b90b7</t>
  </si>
  <si>
    <t>Womens Summer Bohemia Floral Beach Dress Ladies Loose Kaftan Sundress Plus Size</t>
  </si>
  <si>
    <t>5d51315fe72c993296b63061</t>
  </si>
  <si>
    <t>FUERFITS Women's Casual Beach Summer Sleeveless Adjustable Strappy Floral Dress</t>
  </si>
  <si>
    <t>black &amp; yellow</t>
  </si>
  <si>
    <t>xidan1949</t>
  </si>
  <si>
    <t>597adab2ab03f4429e23d778</t>
  </si>
  <si>
    <t xml:space="preserve">Women's Sleeveless Spaghetti Strap Camouflage Print Package Hip Mini Dress Casual Slim Fit Cotton Party Evening Dresses </t>
  </si>
  <si>
    <t>5b7ba8fdfc71be0f30bb7f44</t>
  </si>
  <si>
    <t>2020 Summer Dress Women Fashion Printed BTS Sexy Short Skirt Casual Short Sleeve Cotton Beach Dress</t>
  </si>
  <si>
    <t>uei635w</t>
  </si>
  <si>
    <t>(62 notes)</t>
  </si>
  <si>
    <t>5edefbd61eb25e17fedf9b8e</t>
  </si>
  <si>
    <t>2019 New Style Summer Fashion Women Casual One Piece Slim Fit Braces Skirt Sleeveless Dress Solid Color Slip Dress</t>
  </si>
  <si>
    <t>weilongs</t>
  </si>
  <si>
    <t>(4,955 notes)</t>
  </si>
  <si>
    <t>5c355a86211ca154535af293</t>
  </si>
  <si>
    <t>Mens T-Shirts  Summer Popular Tik Tok Printed Tops Tee Male T-shirt Short Sleeve tshirt for Men Casual Top</t>
  </si>
  <si>
    <t>JinveI skyqiong</t>
  </si>
  <si>
    <t>5ecdc68e46cdc10c6216940f</t>
  </si>
  <si>
    <t>Womens Summer Casual Short Sleeves Round Neck Flared Sleeves Dresses Solid Color Loose Dresses Short Dresses Plus Size</t>
  </si>
  <si>
    <t>5d4925eb8972ff23164bbd2a</t>
  </si>
  <si>
    <t>Summer Short Sleeve Slim Bodycon Women Sexy T-shirt Elastic Cotton Tee Top</t>
  </si>
  <si>
    <t>ChicPopular</t>
  </si>
  <si>
    <t>5b9f1a4bd143a816d746677a</t>
  </si>
  <si>
    <t>2019 Women New Fashion Dress Stretchy Camisole Dress Spaghetti Strap Backless Shoulderless  Long Tank Top Slip Summer Fashion Floral Mini Dress</t>
  </si>
  <si>
    <t>see you</t>
  </si>
  <si>
    <t>5d2e8fa433d723444547a0e3</t>
  </si>
  <si>
    <t xml:space="preserve"> Summer Women s Fashion Lace Up Tie Pants Plus Size Casual High Waist Short Pants(S-5XL)</t>
  </si>
  <si>
    <t>83% Positive Feedback (17,752 ratings)</t>
  </si>
  <si>
    <t>5d58daef3159a812b05933d2</t>
  </si>
  <si>
    <t>(43,676 notes)</t>
  </si>
  <si>
    <t>5abb2dcdd236a572c57192f8</t>
  </si>
  <si>
    <t>New Summer 4 Color Women's Fashion Tops Solid Color Short Sleeve Lace V Neck Tee Shirt Fitness Causal Summer Pullover Sweatshirt Plus Size S-5XL</t>
  </si>
  <si>
    <t>duoleh</t>
  </si>
  <si>
    <t>5b06754d91d2cf12f07c6988</t>
  </si>
  <si>
    <t>XS-8XL Plus Size Sleeveless Summer Tops Fashion Clothes Women's Casual Floral Printed Blouses Ladies Beach Wear Pleated Shirts Deep V-neck Tank Tops</t>
  </si>
  <si>
    <t>zjyuanhang.1</t>
  </si>
  <si>
    <t>5e5723c6f14e531668fe93c6</t>
  </si>
  <si>
    <t>Women Summer Casual Sleeveless Evening Party Beach Dress Short Mini Dress</t>
  </si>
  <si>
    <t>595b77cd3e5c2010cd0712ca</t>
  </si>
  <si>
    <t>Bandage Swimwear Bikini Women Halter Swimsuit Push Up Swimsuits One-piece Swimwear Big Size XL,XXL,XXXL</t>
  </si>
  <si>
    <t>DAKARING</t>
  </si>
  <si>
    <t>(16,064 notes)</t>
  </si>
  <si>
    <t>56fe70b837c44740638391a6</t>
  </si>
  <si>
    <t>shaomengna</t>
  </si>
  <si>
    <t>5dc188b6e2abd414a2bcb144</t>
  </si>
  <si>
    <t>Women's Summer Sexy Sleeveless Turtleneck Mini Dress</t>
  </si>
  <si>
    <t>fashionstore0408</t>
  </si>
  <si>
    <t>571adeab62cce546f1a46bc0</t>
  </si>
  <si>
    <t>ZANZEA Women Summer Round Neck Short Sleeve Cotton Basic Dress Solid Color Dresses</t>
  </si>
  <si>
    <t>ZanzeaFashion</t>
  </si>
  <si>
    <t>(32,386 notes)</t>
  </si>
  <si>
    <t>5cb99a6535110466bac87472</t>
  </si>
  <si>
    <t>Women's Fashion Casual V-neck Sleeveless Spaghetti Strap Sequins Tank Tops</t>
  </si>
  <si>
    <t>fghetu</t>
  </si>
  <si>
    <t>(6,731 notes)</t>
  </si>
  <si>
    <t>5e3901a8aaccd401e2a2d699</t>
  </si>
  <si>
    <t>New Women Fashion Shorts Yoga Shorts Summer Beach Short Athletic Shorts Pants Sport Shorts Gym Workout Waistband Casual Shorts</t>
  </si>
  <si>
    <t>Newgate</t>
  </si>
  <si>
    <t>5ef858a0d41d4c085fb829e6</t>
  </si>
  <si>
    <t>5e91713952bdf84d21150eaa</t>
  </si>
  <si>
    <t>9 Colors Mens 2019 Summer Cotton  Breathable Slim Short SleeveSolid Color Buttons T-Shirts Casual Shirts</t>
  </si>
  <si>
    <t>fjrwzy</t>
  </si>
  <si>
    <t>5d1f255bd91ac0648c8c7079</t>
  </si>
  <si>
    <t>1pcs Men's Running Shorts 2 in 1 Sports Jogging Fitness Shorts Summer Training Quick Dry Short Gym Shorts Sport Pants</t>
  </si>
  <si>
    <t>highspring</t>
  </si>
  <si>
    <t>5eaa972cf7d1965858d7b664</t>
  </si>
  <si>
    <t>Women's Fashion Short Sleeve Round Collar Summer Tank Tops Feather Print T-shirt</t>
  </si>
  <si>
    <t>HUASHU co. ltd.</t>
  </si>
  <si>
    <t>5d11c1a359a267782799345b</t>
  </si>
  <si>
    <t>Summer Women Sexy Long Dress Sleeveless V Neck Casual Beach Party Dress Sundress Plus Size S-5XL</t>
  </si>
  <si>
    <t>MoWoMo</t>
  </si>
  <si>
    <t>5cf66417844fc312acf3d8ff</t>
  </si>
  <si>
    <t>Fashion Womens White Summer Boho Sexy Lace Hollow Knit Bikini Swimwear Cover up Crochet Beach Mini Dress Tops Blouse</t>
  </si>
  <si>
    <t>Home Goods</t>
  </si>
  <si>
    <t>5577faf03cef83230c39d0c3</t>
  </si>
  <si>
    <t>New Women Fashion Summer Casual Party Beach Maxi Dress Beachwear Bikini Cover-Up</t>
  </si>
  <si>
    <t>(30,225 notes)</t>
  </si>
  <si>
    <t>5a6ac6f9227c62493f93b53e</t>
  </si>
  <si>
    <t>Zaamami</t>
  </si>
  <si>
    <t>5dd795fa0f11f7c2e48f2091</t>
  </si>
  <si>
    <t>Women Summer Fashion Sexy Party Dress Irregular Floral Print Backless Bodycon Slip Dresses Mei</t>
  </si>
  <si>
    <t>(7,363 notes)</t>
  </si>
  <si>
    <t>5db013aa7b620c0e7346ebf6</t>
  </si>
  <si>
    <t>5 Colors Fashion Women Sleeveless Lace Tops Sexy Lady Summer Workout Tank Tops Casual Lady Lace Patchwork Vest</t>
  </si>
  <si>
    <t>5bebc4a90269f2172b1af950</t>
  </si>
  <si>
    <t>Women Summer Bib Pants Casual Loose Shorts Sleeveless Rompers Jumpsuit Suspender Trousers Overalls</t>
  </si>
  <si>
    <t>jasper</t>
  </si>
  <si>
    <t>yushimaoyi</t>
  </si>
  <si>
    <t>(3,990 notes)</t>
  </si>
  <si>
    <t>5d1709377d85c3451136583b</t>
  </si>
  <si>
    <t>Crystal Sequins Anklet Set for Women Beach Foot Jewelry Vintage Statement Elephant Moon Chain Charm Anklets Bracelet Boho Retro Style Party Summer Alloy Jewelry</t>
  </si>
  <si>
    <t>3 layered anklet</t>
  </si>
  <si>
    <t>xixi520</t>
  </si>
  <si>
    <t>5aec5aa5e08184220e174919</t>
  </si>
  <si>
    <t>Women Fashion Vintage Animal Dragonfly Owl Printed T-shirt Women Loose Sleeveless Summer Shirt Tee S-XXXL</t>
  </si>
  <si>
    <t>Your Fashion 2016</t>
  </si>
  <si>
    <t>5f095371d25f1d274c028031</t>
  </si>
  <si>
    <t>Plus Size S-3XL New Women Fashion Loose Pants High Waist Ninth Pant Linen Trousers</t>
  </si>
  <si>
    <t>lightkhaki</t>
  </si>
  <si>
    <t>Bruce Sky</t>
  </si>
  <si>
    <t>5cb02b41f8badd79e1c3a00b</t>
  </si>
  <si>
    <t>Sexy Women Summer Vest Top Sleeveless Blouse Casual Tank Tops T Shirt Better SS</t>
  </si>
  <si>
    <t>Ice Scream</t>
  </si>
  <si>
    <t>58b7dc3133b0bd5914a62c90</t>
  </si>
  <si>
    <t>The Soul of A Mermaid Women Tank Tops Fashion Summer Vest Shirt Casual Graphic Tees Plus Size</t>
  </si>
  <si>
    <t>5e9d251ec741acb9f508e014</t>
  </si>
  <si>
    <t>New Vogue Women Summer Sofy Casual   Funny Printed Sleeveless Long T Shirts  Mini Dress  Plus Size</t>
  </si>
  <si>
    <t>CVhart</t>
  </si>
  <si>
    <t>5eaa52eb9438b830d970731d</t>
  </si>
  <si>
    <t>Women Summer Half Sleeve Irregular Hem Bohemian long Dress</t>
  </si>
  <si>
    <t>SHOES 4U</t>
  </si>
  <si>
    <t>(1,442 notes)</t>
  </si>
  <si>
    <t>5f0e6c204e43471f765df4f0</t>
  </si>
  <si>
    <t>Women Fashion Style Denim High Waisted Shorts Pants Summer Women Shorts Jeans</t>
  </si>
  <si>
    <t>aiqianxiege</t>
  </si>
  <si>
    <t>(13,909 notes)</t>
  </si>
  <si>
    <t>5db82c194989970842830ee5</t>
  </si>
  <si>
    <t>NEW Summer Women Round Neck Dress Casual Sleeveless Dress Floral Printed Dress Slim Flower Dress Plus Size</t>
  </si>
  <si>
    <t>5d4105bcde7d5d3b599eaa26</t>
  </si>
  <si>
    <t>Letter Print Tie Dye Halter Sleeveless Long Dress Summer Cotton Bohemian Dress</t>
  </si>
  <si>
    <t>Beautiful Angel Fashion Store</t>
  </si>
  <si>
    <t>5ec782e0a323520050bd869b</t>
  </si>
  <si>
    <t>Women Loose Maxi Dress Sling Polka Dot Pocket V-neck Summer Casual Vestido</t>
  </si>
  <si>
    <t>56fc8fb110d0170f68dcc789</t>
  </si>
  <si>
    <t>alabaostore</t>
  </si>
  <si>
    <t>5ecb27f2a746691048f27232</t>
  </si>
  <si>
    <t>Women Summer Short Sleeve Shirt Off Shoulder Letter Print I Am Not Old I Am A Classic Cotton Shirt Tops Fashion Cartoon Car Shirt</t>
  </si>
  <si>
    <t>5e478ea274ebb43c45f5615d</t>
  </si>
  <si>
    <t>5ea7929004129921f6ec8786</t>
  </si>
  <si>
    <t>2020 Spring and Summer New Casual Lens Round Neck Cotton Sweater</t>
  </si>
  <si>
    <t>sonvgfht</t>
  </si>
  <si>
    <t>5ea0f7839341bb1d6e41ec51</t>
  </si>
  <si>
    <t>Sleeveless Dress Women Summer Casual Printed Tank Dress Plus Size Dress</t>
  </si>
  <si>
    <t>liuzongbin369</t>
  </si>
  <si>
    <t>5ecc7c381d9d7640d5507759</t>
  </si>
  <si>
    <t>Spring Summer Women Fashion Loose Causal Lace Sleeveless Pure Color  Vest Sexy Loose V Neck Tank Tops for Ladies Plus Size XS-5XL</t>
  </si>
  <si>
    <t>5e8aae44079d800040436ad9</t>
  </si>
  <si>
    <t>2019 Summer Women's Plus Size Knee-length Sling dress Sleeveless Casual Long Dress</t>
  </si>
  <si>
    <t>5cb149f2b8ef3559d7a616a0</t>
  </si>
  <si>
    <t>Black Lace Trim Solid Biker Shorts For Women Activewear Summer Athleisure Female High Waist Skinny Shorts S-XXL</t>
  </si>
  <si>
    <t>5e423fd2cfe75d335f1cb59f</t>
  </si>
  <si>
    <t>Plus Size Women Fashion Trendy Short Sleeve Lace Up Floral Print Blouses Tops &amp; T-Shirts Casual Summer Lace Stitching Shirts</t>
  </si>
  <si>
    <t>5cbaa75474447f0309226366</t>
  </si>
  <si>
    <t>Women Summer Fashion Leggings Short Pants Casual Shorts Boyfriend Jeans Solid Slim Fit Hot Shorts Plus Size S-5XL</t>
  </si>
  <si>
    <t>liminny</t>
  </si>
  <si>
    <t>5a3e135e8b9e474d8ced3d13</t>
  </si>
  <si>
    <t>3 Color Summer New Women's Fashion Sexy Ripped  Skinny Denim Short Pants Casual Shorts Hot Jeans Plus Size Women Trousers S-3XL</t>
  </si>
  <si>
    <t>powshew</t>
  </si>
  <si>
    <t>5e4e9219fcc85c44b0757483</t>
  </si>
  <si>
    <t>Women Summer Sleeveless Irregular Hem Dress Maxi Dress Plus Size Hippie Soul Letter Printed Beach Long Dress 5 Colors</t>
  </si>
  <si>
    <t>guojinghao</t>
  </si>
  <si>
    <t>5ec61961f80b97293e308e3b</t>
  </si>
  <si>
    <t>Womens Jumpsuit Summer Bib Pants Shorts Casual Loose Sleeveless Rompers Jumpsuit Suspenders Overalls XS-XXXL</t>
  </si>
  <si>
    <t>Women's Fashion maker international</t>
  </si>
  <si>
    <t>5d3009fcff0f8e20ef73d344</t>
  </si>
  <si>
    <t>5e9fa7c9898d87003f5891cd</t>
  </si>
  <si>
    <t>New Fashion Women Sleeveless Solid Color Spaghetti Strap Package Hip Dress Casual Slim Fit Mini Dress Party Dress Summer Street Dress 5 Colors S-5XL</t>
  </si>
  <si>
    <t>luvda</t>
  </si>
  <si>
    <t>(1,022 notes)</t>
  </si>
  <si>
    <t>5dce171a4ce6af254aee6a13</t>
  </si>
  <si>
    <t>Jumpsuits Summer Simple Style Women Short Sleeve Jumpsuit Wide Leg Solid Color Business Wear</t>
  </si>
  <si>
    <t>youlika</t>
  </si>
  <si>
    <t>5d51228a93da464d5b2995fd</t>
  </si>
  <si>
    <t>Aowofs Men's Summer Cotton Overalls Summer Camouflage Loose Shorts</t>
  </si>
  <si>
    <t>bushangfushi</t>
  </si>
  <si>
    <t>576ba1eb7f3351084cd0b578</t>
  </si>
  <si>
    <t>Mother and Daughter Casual Boho Stripe Maxi Dress Mom &amp; Kids Matching Set Outfit</t>
  </si>
  <si>
    <t>4-5 Years</t>
  </si>
  <si>
    <t>5b3dd07615e1a54aa30f6117</t>
  </si>
  <si>
    <t>Ladies Summer Skeleton Print Crop Top</t>
  </si>
  <si>
    <t>Fashion show11</t>
  </si>
  <si>
    <t>5cda67f81d74dd124be0aa84</t>
  </si>
  <si>
    <t>Summer Loose Large Size Printed Womens Sleeveless Dress Cake Skirt</t>
  </si>
  <si>
    <t>songluping</t>
  </si>
  <si>
    <t>5ccd040271a18b65332a83d7</t>
  </si>
  <si>
    <t>huanfeng</t>
  </si>
  <si>
    <t>5d02053561ba8679fdbc3082</t>
  </si>
  <si>
    <t>Women's Fashion Summer Sexy Lace Bandage Shirt Top Solid Color Sleeveless Slim Top</t>
  </si>
  <si>
    <t>5ea3b3e93b0e9b0ef3af91c3</t>
  </si>
  <si>
    <t>2019 Summer Fashion Women Sleeveless Lace Tank Top Spaghetti Strap Tops Casual Tank Top V Neck Shirt Plus Size</t>
  </si>
  <si>
    <t>mimily</t>
  </si>
  <si>
    <t>(9,341 notes)</t>
  </si>
  <si>
    <t>5cd8e61e943cd76a7c2d0be0</t>
  </si>
  <si>
    <t>NEW Fashion Women Vintage Vertical Striped Mini Sexy Button Cami Spring and Summer Dresses</t>
  </si>
  <si>
    <t>Leemin</t>
  </si>
  <si>
    <t>5e40f1398d75d64239efbb87</t>
  </si>
  <si>
    <t>Plus Size Fashion Women's Summer Casual Short Sleeve Solid Color Beach Dress with Pockets Deep V-neck Loose Pleated Cotton Mini Dress Loose</t>
  </si>
  <si>
    <t>5c2320b1c68b9858ff6fff97</t>
  </si>
  <si>
    <t>Women's Bikini Cut Flower Two Piece Swimsuit Pushups Swimwear Beachwear</t>
  </si>
  <si>
    <t>Crystalhousee</t>
  </si>
  <si>
    <t>(14,664 notes)</t>
  </si>
  <si>
    <t>5ceb892ba24a0f04545c69cd</t>
  </si>
  <si>
    <t>XS-8XL Plus Size Summer Women Casual Solid Color Loose Sleeveless Beach Tank Top Dress Deep V-neck Short Club Party Mini Halter Dresses Knee Length Pleated Skirts Ladies Fashion Swing Cotton Dress</t>
  </si>
  <si>
    <t>zktrade.co.ltd</t>
  </si>
  <si>
    <t>5c8b7042b5154f67e6e2e327</t>
  </si>
  <si>
    <t>Sling Dress Summer V-neck Floral Pleated Strap Casual Pocket Large Dress</t>
  </si>
  <si>
    <t>yunquan</t>
  </si>
  <si>
    <t>82% Feedback positivo (5,175 classificaÃ§Ãµes)</t>
  </si>
  <si>
    <t>5d11bd97dc99724d81941cf4</t>
  </si>
  <si>
    <t>minyuehuaiy9618</t>
  </si>
  <si>
    <t>5ccd5605944e530bfb02d203</t>
  </si>
  <si>
    <t>New Summer Women's New Fashion Sleeveless Polka Dot V-neck Strap Mini Backless Casual Top Dresses</t>
  </si>
  <si>
    <t>navy</t>
  </si>
  <si>
    <t>5d82f19340367911da1b9ee7</t>
  </si>
  <si>
    <t>2019 Fashion Women Summer V-Neck Sleeveless Collect Waist Boho Print Maxi Long Dress S-XXXXXL</t>
  </si>
  <si>
    <t>Lonly</t>
  </si>
  <si>
    <t>(8,950 notes)</t>
  </si>
  <si>
    <t>5d2d7c75d7bd6303731a556f</t>
  </si>
  <si>
    <t>NEW Summer Fashion Women Ladies Maxi Dresses Sleeveless Casual V-Neck Gradient Color Beach Long Dress Solid Color Party Evening Plus Size S-5XL</t>
  </si>
  <si>
    <t>yehuihui</t>
  </si>
  <si>
    <t>5dd62bc4971b429f13c186b8</t>
  </si>
  <si>
    <t>pinksnow</t>
  </si>
  <si>
    <t>591a98617e26c61eceb2a581</t>
  </si>
  <si>
    <t>Juice-Wrld Letter Printed Crop Top And Shorts Set Summer Short Sleeve Crop Top And Elastic Beach Shorts Casual Two Pieces</t>
  </si>
  <si>
    <t>offblack</t>
  </si>
  <si>
    <t>MJ Bags Outlet</t>
  </si>
  <si>
    <t>5e9fe3edda7e8a20bf1975ff</t>
  </si>
  <si>
    <t>XS-8XL Women's Fashion Summer Casual T Shirts Plus Size Short Sleeve Hollow Out Stitching Lace Blouses Candy Color Loose Casual O-neck Solid Color Oversize Tops</t>
  </si>
  <si>
    <t>Foryingni</t>
  </si>
  <si>
    <t>5ca1b478f31dbc0a7a353b40</t>
  </si>
  <si>
    <t>Women's Capri Leggings In Jeans 3/4 Summer Leggings Jeggings Skinny Butterfly Printed Jegging Pants</t>
  </si>
  <si>
    <t>5cef6f0d2b18ce107dff9f21</t>
  </si>
  <si>
    <t>2019 New Summer Fashion Sleeveless Lace Patchwork Tank Top Irregular Hem Cami Tank Top</t>
  </si>
  <si>
    <t>5cb6c6e841ec3b10cad8e77f</t>
  </si>
  <si>
    <t>Summer Fashion Women Casual Solid One-shoulder Vest Slim Fit Sleeveless Top Hole Sports Shirts</t>
  </si>
  <si>
    <t>5c9ac9b36b682b47155e1a58</t>
  </si>
  <si>
    <t>Meifeng Bras</t>
  </si>
  <si>
    <t>5eba5b1c29367c77b5c0eb35</t>
  </si>
  <si>
    <t>Bridgeliushui</t>
  </si>
  <si>
    <t>5dde06cf1a6aa6391f0da3fc</t>
  </si>
  <si>
    <t>Pnma Men Summer Quick Dry Shorts Mens Swim Beach Shorts Swim Shorts Beach Wear Sports Gym</t>
  </si>
  <si>
    <t>charmyaner</t>
  </si>
  <si>
    <t>(3,373 notes)</t>
  </si>
  <si>
    <t>5e1bd84750f8cd462a20b05b</t>
  </si>
  <si>
    <t>Women's Summer Slim-fit Print Strapless Sleeveless Dress</t>
  </si>
  <si>
    <t>5ec1ffa502f451526044f724</t>
  </si>
  <si>
    <t>5d11bfcf5ac86e1fbfb52b8f</t>
  </si>
  <si>
    <t>Clothingloves</t>
  </si>
  <si>
    <t>5d806bcf77593b45bd7cff78</t>
  </si>
  <si>
    <t>Summer Short Sleeve Dress Women Casual Loose Dress Plus Size V-neck Floral Dress</t>
  </si>
  <si>
    <t>5ec5e902610fbb0cb0ab6da2</t>
  </si>
  <si>
    <t>2018 Summer Women Sexy Off Shoulder Shirt Casual Half Sleeve Top Ladies Fashion Printing Loose T-shirts Plus Size Cotton Blouse XS-5XL</t>
  </si>
  <si>
    <t>liwenjuan fashion store</t>
  </si>
  <si>
    <t>5b6021aee07ac6197df2d097</t>
  </si>
  <si>
    <t>XS-8XL Plus Size Fashion Clothes Summer Dresses Women's Casual Sleeveless Beach Dress Gradient Color Cotton Dress Deep V-neck Off Shoulder Long Dress Ladies Loose Halter Party Dress</t>
  </si>
  <si>
    <t>shenzhenshihuayanmaoyiyouxiangongsi</t>
  </si>
  <si>
    <t>5ea13adaa3cf3440f5d1605d</t>
  </si>
  <si>
    <t>Summer Beach Safety Shorts Lady Leggings Pants Lace Seamless Fashion Women(3 Colors,S-6XL)</t>
  </si>
  <si>
    <t>shenghuhouse</t>
  </si>
  <si>
    <t>5cb0327791033211722bcb97</t>
  </si>
  <si>
    <t>Women's Ten Colors Pure Color Dress Short Sleeve Summer Dress Tunic S-XXL Dresses for Women</t>
  </si>
  <si>
    <t>5b5928df126bde74e5771563</t>
  </si>
  <si>
    <t>SMOEYAKIO</t>
  </si>
  <si>
    <t>5df1d0d196708b08bd77de84</t>
  </si>
  <si>
    <t>Summer New Fashion Women Ice Silk Sleepwear Sexy Lace Night Dress(11 Colors)</t>
  </si>
  <si>
    <t>violet</t>
  </si>
  <si>
    <t>Hesperis</t>
  </si>
  <si>
    <t>5cc15531a59fb0422d35df06</t>
  </si>
  <si>
    <t>New Fashion Women Loose Round Neck Dress Short Sleeve Solid Color Casual Dress</t>
  </si>
  <si>
    <t>5d3eba3f20e552131d7dcb40</t>
  </si>
  <si>
    <t>Women Fashion Loose Casual Sleeveless Floral Print Round Neck Tops Summer Vest Camisole Casual Plus Size Loose Tank Tops</t>
  </si>
  <si>
    <t>linglingstore666</t>
  </si>
  <si>
    <t>(706 notes)</t>
  </si>
  <si>
    <t>5e9ff3e48b0b220dc5fe08b5</t>
  </si>
  <si>
    <t>Women Strapless Ruched Tube Top Shirt Backless Stretchy Tunic Shirt for Women</t>
  </si>
  <si>
    <t>5c99cc1d987d733441c90588</t>
  </si>
  <si>
    <t>Summer Fashion Women Backless Strap Siamese Floral Printed Trousers Deep V-neck Drawstring Cotton Jumpsuit Sleeveless Combinaison Femme</t>
  </si>
  <si>
    <t>luguolong333666</t>
  </si>
  <si>
    <t>5e1c35b8fcc85c5446a0a8af</t>
  </si>
  <si>
    <t>Summer Women's Fashion Short Sleeve T Shirt Ladies Female V-neck Hollow Out Casual Loose Blouse Plus Size Tops</t>
  </si>
  <si>
    <t>5ebe0ead593b960eb1c82d0b</t>
  </si>
  <si>
    <t>lihongying12</t>
  </si>
  <si>
    <t>5ecc88113630a4376e694457</t>
  </si>
  <si>
    <t>'Let That Shit Go' Women Graphic Tee Casual Cotton Short Sleeve T-shirts Bohemia Style Mandala Namaste Printed Top Blouse</t>
  </si>
  <si>
    <t>5d4e1c578d4d082786c90cc8</t>
  </si>
  <si>
    <t>5ea27927a561041cc3fe56e3</t>
  </si>
  <si>
    <t>Wedding jewelry store</t>
  </si>
  <si>
    <t>(620 notes)</t>
  </si>
  <si>
    <t>5ea1161798c3202180fa1293</t>
  </si>
  <si>
    <t>chenzhiqiang11</t>
  </si>
  <si>
    <t>5ed1d07c3577612ab0072657</t>
  </si>
  <si>
    <t>Women Causal Short Sleeve Eye Lip Print Graphic Tee Shirts Plus Size V Neck Plus Size Tshirts Tops Fashion Cute Funny Blouse Shirts</t>
  </si>
  <si>
    <t>5ea90eed651012211b49959b</t>
  </si>
  <si>
    <t>Women's Round Neck Digital Flower Printed Dress Sleeveless Plus Size Mini Dress</t>
  </si>
  <si>
    <t>5cde482084913617975abc02</t>
  </si>
  <si>
    <t>Women Bikini Bandage Push Up Swimwear Lace One Piece Swimsuit Bathing Beachwear</t>
  </si>
  <si>
    <t>nacylucy</t>
  </si>
  <si>
    <t>(24,306 notes)</t>
  </si>
  <si>
    <t>5a35a744daa5c76df424c228</t>
  </si>
  <si>
    <t>5e9fa7de39682a0043ab7898</t>
  </si>
  <si>
    <t>Women Summer Spaghetti Strap Off Shoulder Sleeveless Oversized Solid Color Dress Vintage Ruffle Evening Party Plus Size Dress Adjustable Strappy A-line Dress Skater Pleat Dress with Button</t>
  </si>
  <si>
    <t>Shenzhen JNH Co.,Ltd</t>
  </si>
  <si>
    <t>5b14b26c978bdd2c6e21d987</t>
  </si>
  <si>
    <t>ZANZEA Women Summer Floral Printed Vintage Midi Dress Casual Loose Dress</t>
  </si>
  <si>
    <t>SweetKissfashion</t>
  </si>
  <si>
    <t>89% Positive Feedback (17,856 ratings)</t>
  </si>
  <si>
    <t>5cf2af4e5d3c271292063d27</t>
  </si>
  <si>
    <t>Fashion summer women's casual tank top vest blouse sleeveless cropped tops shirt</t>
  </si>
  <si>
    <t>5a309e7c2495d43e9bd63486</t>
  </si>
  <si>
    <t>Summer Fashion Women Sexy Irregular Sleeveless Digital Printing Vest S-XXXXXL</t>
  </si>
  <si>
    <t>Eleven international</t>
  </si>
  <si>
    <t>59785c836bfb5f7a747d6eb5</t>
  </si>
  <si>
    <t>Men's Suzuki Motocycles T-shirt Summer Casual Short Sleeved Tops</t>
  </si>
  <si>
    <t>kolesw</t>
  </si>
  <si>
    <t>(8,043 notes)</t>
  </si>
  <si>
    <t>5d089aa1c76d52190a124b58</t>
  </si>
  <si>
    <t>Summer Women Short Sleeve Cotton T-shirts Tops Casual Round Neck Print Pullover Plus Size Blouses</t>
  </si>
  <si>
    <t>zhuangxiuhuang</t>
  </si>
  <si>
    <t>5ed1d24d5aaa9c285e15cd64</t>
  </si>
  <si>
    <t>tanyaportillo</t>
  </si>
  <si>
    <t>5e6f1f18eb32d0b52d76cdbf</t>
  </si>
  <si>
    <t>zhuhongyushop</t>
  </si>
  <si>
    <t>5e967c5fb8172805c0956fd3</t>
  </si>
  <si>
    <t>Quick Dry 2 Pieces Set Casual Man Clothes Summer Fashion Men Fitness Suit Sports Suits Short Sleeve T-shirt + Shorts</t>
  </si>
  <si>
    <t>HERNADEZYELI</t>
  </si>
  <si>
    <t>5eba38a9d0c9a464e4490d20</t>
  </si>
  <si>
    <t>Summer Women's Silk Chiffon Halter Tops Loose V-neck Solid Color Sling Vest Tank Top</t>
  </si>
  <si>
    <t>lilianjie</t>
  </si>
  <si>
    <t>(8,740 notes)</t>
  </si>
  <si>
    <t>5d31263826b71f67aa5618c9</t>
  </si>
  <si>
    <t>Women's Fashion Summer Sleeveless V-Neck Skull Printed Mini Dresses</t>
  </si>
  <si>
    <t>5e3e5bf39052fe07808a7adc</t>
  </si>
  <si>
    <t>2020 Men Summer Fashion Brand Summer Suits Casual Athletic Set Short Sleeve Tracksuits</t>
  </si>
  <si>
    <t>lichengfangshop</t>
  </si>
  <si>
    <t>(64 notes)</t>
  </si>
  <si>
    <t>5e9ea540e0c1023c4fd978db</t>
  </si>
  <si>
    <t>2020 Women Ladies Fashion Plus Size Summer Tie Dye Print Short Sleeve One Shoulder Casual  Dress</t>
  </si>
  <si>
    <t>5e683f1cee70ce1cf4a91d2a</t>
  </si>
  <si>
    <t>2018 Women Ladies Fashion Crocheted Lace Summer Dress Maxi Dress Long Dress</t>
  </si>
  <si>
    <t>5b82f9d02e756e165025e7b8</t>
  </si>
  <si>
    <t>Women Swimsuit Swimwear Bathing Suit Bikini Tankini Beachwear Plus Size XS-8XL</t>
  </si>
  <si>
    <t>Superman Fashion Store</t>
  </si>
  <si>
    <t>(1,178 notes)</t>
  </si>
  <si>
    <t>5d4a77d84aec0d1e81e8ddd8</t>
  </si>
  <si>
    <t>5e7eb4545c97e409ca7c33aa</t>
  </si>
  <si>
    <t>Women's Fashion Loose Casual Floral print V neck Multicolor Summer dress Sleeveless dress</t>
  </si>
  <si>
    <t>5eec894c4625d53252ad6e09</t>
  </si>
  <si>
    <t>4 Color Summer Women's Fashion T-shirt O-Neck Casual Top Coconut Tree Sunset BRING ON THE SUNSHINE Letter Print Short Sleeve Solid Plus Size S-5XL</t>
  </si>
  <si>
    <t>(5,042 notes)</t>
  </si>
  <si>
    <t>5d43cfe54fa3e47d9280ef5d</t>
  </si>
  <si>
    <t>New Sexy Women Bandage Cut Out Tank Tops Ladies Summer Bustier Crop Tops One Size</t>
  </si>
  <si>
    <t>5801bf9ef22bef78458987d8</t>
  </si>
  <si>
    <t>Be Happy T-shirt Women Cotton Short Sleeve Tee Shirt</t>
  </si>
  <si>
    <t>5eacf4bd2f2def0238b0aec6</t>
  </si>
  <si>
    <t>ZANZEA Damen Fackel-Ã„rmel V Neck Kleid Spitzenkleid Baumwolle Linen Hemdkleid</t>
  </si>
  <si>
    <t>M.E store</t>
  </si>
  <si>
    <t>5d1b46faed852961cae43e78</t>
  </si>
  <si>
    <t>S-5XL Women Sleeveless Spaghetti Strap Long Dresses Summer Beach Tank Top Dress Sundress Kleid</t>
  </si>
  <si>
    <t>5ddf85feb3118e5ced0b8cf4</t>
  </si>
  <si>
    <t>Summer Upgraded Portable Mini Hanging Neck Fan Rechargeable USB Neckband Fan for Outdoor Traveling Home Office Ventilateur</t>
  </si>
  <si>
    <t>first  generation</t>
  </si>
  <si>
    <t>Joy Store</t>
  </si>
  <si>
    <t>5eb282013b3dda03d08d5f6d</t>
  </si>
  <si>
    <t>Women Bohemia Style V neck Sleevelss Floral Print Casual Mini Tank Dress</t>
  </si>
  <si>
    <t>Longfengjixiang168</t>
  </si>
  <si>
    <t>5c6ba39ccc30f2654992a710</t>
  </si>
  <si>
    <t>Pandolah High Waist Women Bikini Set Plus size Super sexy Padded Tassel Swimwear  Swimsuit</t>
  </si>
  <si>
    <t>shanghaimingqidianqikejiyouxiangongsi</t>
  </si>
  <si>
    <t>59313378900f63528b168590</t>
  </si>
  <si>
    <t>Women's Fashion High Waist Elstic Shorts Summer Casual Shorts Gym Shorts</t>
  </si>
  <si>
    <t>5e7843348935f4bcaf684605</t>
  </si>
  <si>
    <t>XS-8XL Plus Size Fashion Dresses Summer Clothes Women's Casual Short Sleeve Dress Solid Color Beach Wear Dress with Pockets Deep V-neck Pleated Cotton Mini Dress Loose Party Dress</t>
  </si>
  <si>
    <t>5f0025c325561d2a49b8f58c</t>
  </si>
  <si>
    <t>2018 New The new cross-strait national wind body bikini Swimsuit  Swimwear LBT</t>
  </si>
  <si>
    <t>ShenZhen Lianbotongshi Co.,Ltd</t>
  </si>
  <si>
    <t>5a3cccf4e723d838617c8a68</t>
  </si>
  <si>
    <t>2020 Summer Funny Pop Two Piece Set Summer Harajuku Cotton Print Crop Top T Shirt and Shorts XXL</t>
  </si>
  <si>
    <t>puzhengxing</t>
  </si>
  <si>
    <t>5e951eb4c7783d0a9a876292</t>
  </si>
  <si>
    <t>Women Casual Short Sleeve Baggy Cotton Linen Maxi Dress Geometric Splicing Irregular Dresses Plus Size XS-5XL</t>
  </si>
  <si>
    <t>ChenMo Shop</t>
  </si>
  <si>
    <t>5d3d64184aa4784e026ef969</t>
  </si>
  <si>
    <t>Women Bikini Set Swimsuit Bikinis Halter Swimwear Women Beach Wear Bathing Suit Tankini Monokini</t>
  </si>
  <si>
    <t>black &amp; blue</t>
  </si>
  <si>
    <t>5d2c298f71a914273558a31e</t>
  </si>
  <si>
    <t>2020 Women's Fashion Bandage SwimSuits Colorblock Bikini Sets Beachwear</t>
  </si>
  <si>
    <t>micronite</t>
  </si>
  <si>
    <t>5e09ebecdc02a90154dc6bf0</t>
  </si>
  <si>
    <t>New Arrival Women's Fashion One Shoulder I'M NOT OLD I'M CLASSIC Graphic Half Sleeve T-shirts Funny Letter Printed Birthday Summer Tops</t>
  </si>
  <si>
    <t>5e915982ab90d13f12c58c1d</t>
  </si>
  <si>
    <t>2019 Women Summer Fashion Tops Casual Loose Cotton Shirt Human Skeleton Print Sleeveless Short Tank Top Punk Style Vest Size S-5XL</t>
  </si>
  <si>
    <t>(4,811 notes)</t>
  </si>
  <si>
    <t>5cbfdb539f5865397b24f635</t>
  </si>
  <si>
    <t>Men's Summer Fashion T Shirt Men's cotton t-shirt,Short sleeved t-shirt</t>
  </si>
  <si>
    <t>(9,940 notes)</t>
  </si>
  <si>
    <t>5b04be45a7df63180c4f9c7e</t>
  </si>
  <si>
    <t>Summer Women Stretchy Strap Long Tank Top Slim Mini Dress Solid Sexy Sleeveless Dresses</t>
  </si>
  <si>
    <t>5a1d08e7cd0e681313a1dbde</t>
  </si>
  <si>
    <t>myunxiaodian</t>
  </si>
  <si>
    <t>5d410e4a11512c51311ad3d3</t>
  </si>
  <si>
    <t>Summer New Tank Top Women's Fashion Loose Casual Sleeveless Design Floral Printed Spaghetti Strap Tank Top Plus Size  Tops  S-6XL</t>
  </si>
  <si>
    <t>5d0b0ac9fdbec0744e2584a9</t>
  </si>
  <si>
    <t>DSVIE FASHION</t>
  </si>
  <si>
    <t>(239 notes)</t>
  </si>
  <si>
    <t>5e1bd924d7be4445acfa8c6d</t>
  </si>
  <si>
    <t>5cee3f86fad167490f608390</t>
  </si>
  <si>
    <t>Summer New  Plus Size Tank Top for Women Spaghetti Strap Flower Print Casual Tops Women's Fashion Sleeveless Tank Top</t>
  </si>
  <si>
    <t>5e99436f9ce56d2f8a145788</t>
  </si>
  <si>
    <t>Summer Women Short Sleeve Round Neck Floral Printed Loose Dress</t>
  </si>
  <si>
    <t>zhongwenlili</t>
  </si>
  <si>
    <t>(16,757 notes)</t>
  </si>
  <si>
    <t>5d09be52eea40f71353f7213</t>
  </si>
  <si>
    <t>Summer Herren Polo T-Shirt Sweatshirt Kurzarmshirt Trend Sommer Fashion Polo homme</t>
  </si>
  <si>
    <t>GB</t>
  </si>
  <si>
    <t>Matt Olivo</t>
  </si>
  <si>
    <t>5cecc52995362038cdafa5cd</t>
  </si>
  <si>
    <t>2020 New men sport pants beach shorts swimming pants Running sports Quickly Dry male GYM shorts Summer Swimwear Colorful</t>
  </si>
  <si>
    <t>Huaisrysn bedclothes</t>
  </si>
  <si>
    <t>5e4de7c0fca4bd0c7f6e62a6</t>
  </si>
  <si>
    <t>Summer  Womens Slim Fit Jumpsuit Chest Zipper Contrast Color Short Sleeve V-neck Shorts Bodysuit</t>
  </si>
  <si>
    <t>5c78d5ca8f7a796ffffd6fba</t>
  </si>
  <si>
    <t>2019 Summer Women Printed Tnak Tops Women New Fashion Sleeveless Cotton Plus Size Cool Fitness Vest Casual Women Tops</t>
  </si>
  <si>
    <t>5cb8112250c674473bd58784</t>
  </si>
  <si>
    <t>New Arrival Women Fashion Plus Size Skinny Butterfly Print Casual Jeggings Faux Denim Jean Shorts Pants</t>
  </si>
  <si>
    <t>suzhou lever co. ltd.</t>
  </si>
  <si>
    <t>(29,615 notes)</t>
  </si>
  <si>
    <t>5e7ed12eb0bce72e808fd175</t>
  </si>
  <si>
    <t>2020 Door Mesh Netting Curtain Bedroom Home Anti Mosquito Insect Nets Velcro Vorhang Home Decor Supplies Door Screen Magnetic Net</t>
  </si>
  <si>
    <t>80 X 200 CM</t>
  </si>
  <si>
    <t>wuruisky</t>
  </si>
  <si>
    <t>5e7c870cedbc005e005014b3</t>
  </si>
  <si>
    <t>Vintage Dresses for Women V-Neck High Splits Fashion Summer Beach Long Dress</t>
  </si>
  <si>
    <t>5c6a61c8707afb3ec1abb8d3</t>
  </si>
  <si>
    <t>Summer Dresses Fashion Clothes Women's Plus Size Dresses Casual V-neck Sleeveless Maxi Dresses Ladies L Loose Cotton Dress Party Wear Floral Printed Halter Beach Dress</t>
  </si>
  <si>
    <t>zhoupingastore</t>
  </si>
  <si>
    <t>5e5772c54870984470202a63</t>
  </si>
  <si>
    <t xml:space="preserve">INCERUN Women Men Harem Pants Yoga Solid Color Oversized Gypsy Pants Yoga Trousers Femme Boho Pants     </t>
  </si>
  <si>
    <t>satisfy</t>
  </si>
  <si>
    <t>(15,540 notes)</t>
  </si>
  <si>
    <t>5c29b30b97c6703dd54b1096</t>
  </si>
  <si>
    <t>Plus Size Women's Fashion Chiffon Shirt V-neck Long Sleeve Loose Tops Zipper T-Shirt</t>
  </si>
  <si>
    <t>5ea8f08300a7ca1e25baf3e1</t>
  </si>
  <si>
    <t xml:space="preserve">Women Fashion Jumpsuit Short Romper V Neck Summer Playsuit Spaghetti Strap Halter Cute Beach Shorts Casual Solid Cami Rompers for Women </t>
  </si>
  <si>
    <t>Double boutique</t>
  </si>
  <si>
    <t>5e82bd24239e991c07f02bf7</t>
  </si>
  <si>
    <t>Plus Size XS-5XL New Fashion Women  Dandelion Print Tee Shirt Lady Girl Short Sleeve T-shirt Boho Graphic Tee Casual Yoga Top</t>
  </si>
  <si>
    <t>juybsabar</t>
  </si>
  <si>
    <t>5e974f0241bfa80828e9c0da</t>
  </si>
  <si>
    <t>Summer Women's Fashion New Sleeveless Polka Dot V-neck Strap Mini Backless Casual Top Dresses</t>
  </si>
  <si>
    <t>bujizhan</t>
  </si>
  <si>
    <t>5db021827fee081001a82fc0</t>
  </si>
  <si>
    <t>10/20/30ml Slimming Firming Anti-Cellulite Massage Cream Fat Burning Weight Losing Moisturizer Gel for Shaping Waist</t>
  </si>
  <si>
    <t>chenyarushop</t>
  </si>
  <si>
    <t>(591 notes)</t>
  </si>
  <si>
    <t>5ebe5359c88200382515760f</t>
  </si>
  <si>
    <t>New Fashion Summer Hole Shoes Hollow Lace Soft Bottom Non-slip Female Sandals and Slippers</t>
  </si>
  <si>
    <t>EU39(US8)</t>
  </si>
  <si>
    <t>(131 notes)</t>
  </si>
  <si>
    <t>5e8ec06f45ca8b343769e77c</t>
  </si>
  <si>
    <t>fanxiaoying9470</t>
  </si>
  <si>
    <t>5ed49b78c445ee6481e1d100</t>
  </si>
  <si>
    <t>5eaa6872e868273dd4f538d2</t>
  </si>
  <si>
    <t>Failaimi Toys</t>
  </si>
  <si>
    <t>5eb0c05c8418d0155e62ab7b</t>
  </si>
  <si>
    <t>5e93d60ebc5446aedde50c50</t>
  </si>
  <si>
    <t>S-5XL Plus Size Summer Fashion Women Sleeveless Elegant Pinup Floral Print Retro 50s Style Cocktail Rockabilly Evening Party Gown Swing Pleated Dress</t>
  </si>
  <si>
    <t>Legeit</t>
  </si>
  <si>
    <t>5ae978af2d88f95727d921f2</t>
  </si>
  <si>
    <t>Women Fashion Loose Casual Printed Women Trousers Summer Women Jumpsuit Sleeveless Jumpsuit</t>
  </si>
  <si>
    <t>blackwhite</t>
  </si>
  <si>
    <t>(17,471 notes)</t>
  </si>
  <si>
    <t>5c8600ae1cb98f7a3a7099c2</t>
  </si>
  <si>
    <t>New Women's Fashion Spring and Summer Solid Color Cotton Round Neck Sleeveless Dress Party Beach Dresses Casual Loose A-line Skirt Ladies Fashion Plus Size Mini Dress XXS-8XL</t>
  </si>
  <si>
    <t>rensijing</t>
  </si>
  <si>
    <t>5eb5265fc98433438c3a5775</t>
  </si>
  <si>
    <t>New Summer Women Fashion Pullovers Short Sleeve T-shirt Sexy Red Lips Print Cotton Tees Women Casual Street Tops</t>
  </si>
  <si>
    <t>quan yy25</t>
  </si>
  <si>
    <t>5da7e257dca002097b158dfc</t>
  </si>
  <si>
    <t>Women Sleeveless Sunflower Print T Shirt Casual Loose Tank Top Summer Fashion Blouse Shirt</t>
  </si>
  <si>
    <t>wifehome</t>
  </si>
  <si>
    <t>5c3c095b2af01c230cd5dbf2</t>
  </si>
  <si>
    <t>Bandage Lace Semi-sheer Women Mini Dress Hollow Out Chiffon Dress Plunge V-Neck Long Sleeve Dress Black/White</t>
  </si>
  <si>
    <t>Ningboyingshiguojimaoyiyouxiangongsi</t>
  </si>
  <si>
    <t>5cb43ef2351d553f2d276946</t>
  </si>
  <si>
    <t>2019 Women Fashion Casual Floral Short Skirts Summer High Waist Pleated Beach Skirt</t>
  </si>
  <si>
    <t>5cda2dc154645202d0458a14</t>
  </si>
  <si>
    <t>Women's Fashion Rugrats Tie Dye Casual Printed Multicolor Two-piece Set</t>
  </si>
  <si>
    <t>zengzhaoti</t>
  </si>
  <si>
    <t>5eaa4aead761a603014a1d64</t>
  </si>
  <si>
    <t>5e9ea82f6171be39047899cd</t>
  </si>
  <si>
    <t>Summer women's sleeveless straps navel short vest bottoming shirt</t>
  </si>
  <si>
    <t>loveisabicth</t>
  </si>
  <si>
    <t>5cfc84de83993d32af5257e9</t>
  </si>
  <si>
    <t>New Fashion Printed Large Size Short Sleeve Shorts Set Casual T-shirt   Shorts Yoga Gym Lady Clothes Suit</t>
  </si>
  <si>
    <t>zhanghongxue</t>
  </si>
  <si>
    <t>5eba14a6aa66533dc41f2ae3</t>
  </si>
  <si>
    <t>Men Women T-shirt Fear of God Essentials 3M Reflective Harajuku Hip Hop Kanye West Streetwear summer Tee Tops Coats</t>
  </si>
  <si>
    <t>THE wolf come</t>
  </si>
  <si>
    <t>5d569982a4c254518f4e3f33</t>
  </si>
  <si>
    <t>wenj498</t>
  </si>
  <si>
    <t>(397 notes)</t>
  </si>
  <si>
    <t>5ea69521f5e1e65a3c70faa8</t>
  </si>
  <si>
    <t>XS-8XL Plus Size Fashion Clothes Women's Dresses Casual Short Sleeve Linen Blouses Loose Deep V-neck Dress Party Dress Ladies Casual Solid Color Swimsuit Cover-up Beach Dress</t>
  </si>
  <si>
    <t>mynewsoul</t>
  </si>
  <si>
    <t>5e0450861f26761e566fee35</t>
  </si>
  <si>
    <t>Xinemengbianli</t>
  </si>
  <si>
    <t>5dc23f82bcc20f001e5a73e0</t>
  </si>
  <si>
    <t>XS-8XL Summer Clothes Women's Fashion Sleeveless Off Shoulder Dress Floral Printing Sling Dress Deep V-Neck Slim Fit Big Swing Beach Skirts Loose Casual Long Maxi Dresses Ladies Plus Size Party Dresses</t>
  </si>
  <si>
    <t>yangyanyao</t>
  </si>
  <si>
    <t>5ed0a8c8ada718467c37424f</t>
  </si>
  <si>
    <t>Summer New 2020 Fashion Women's Slim Long Dress Plus Size Gradient Printed Sleeveless Soft and Comfortable Dress Beach Spaghetti Strap Dress Elegant Dress</t>
  </si>
  <si>
    <t>5eb763e728a61a40806afbff</t>
  </si>
  <si>
    <t>Plus Size XS-3XL Women Summer Indoor Sports Pants Casual Slim Fit High Waisted Shorts Pure Color Elastic Waist Short Pants Ladies Fashion Running Yoga Shorts</t>
  </si>
  <si>
    <t>L.</t>
  </si>
  <si>
    <t>liumangtu123</t>
  </si>
  <si>
    <t>5ee46c69e9523b10591b0dca</t>
  </si>
  <si>
    <t>Women New Fashion low cut top word collar Lace Strapless Dress Elegant Evening Party Dress</t>
  </si>
  <si>
    <t>5b0e18738213af277cb862f9</t>
  </si>
  <si>
    <t>UR Sugar Color UV Gel Spring Summer Fashion Nail Art Gel Vanrish</t>
  </si>
  <si>
    <t>Base Coat</t>
  </si>
  <si>
    <t>Harunouta Nail</t>
  </si>
  <si>
    <t>(15,221 notes)</t>
  </si>
  <si>
    <t>5e663f65b12772eb50bcf938</t>
  </si>
  <si>
    <t>huangchaoyishe</t>
  </si>
  <si>
    <t>5e93d7cf79bded3d40385b54</t>
  </si>
  <si>
    <t>Women's Fashion Chiffon Shirt Sleeveless Loose Tops T Shirt Plus Size S-5XL</t>
  </si>
  <si>
    <t>5bcd4a045d689f171be1655b</t>
  </si>
  <si>
    <t xml:space="preserve">Women Fashion Lace Party Cocktail Mini Dress Ladies Summer Short Sleeve Skater Dresses </t>
  </si>
  <si>
    <t>World Deal</t>
  </si>
  <si>
    <t>5aba0e4d35ca8601538db9b5</t>
  </si>
  <si>
    <t>XS-8XL Women's Fashion Summer Deep V-Neck Sling Flower Printed Colorful Dresses Sleeveless Mini Dresses Slim Fit Big Swing Beach Skirts Ladies Cotton Loose Long Maxi Dresses Plus Size Casual Party Evening Dresses</t>
  </si>
  <si>
    <t>lizheng566</t>
  </si>
  <si>
    <t>87% retroalimentaciÃ³n positiva (11,078 calificaciones)</t>
  </si>
  <si>
    <t>5e44d17582959024a050bae7</t>
  </si>
  <si>
    <t>Lace Summer Princess Prom Punk Dress Women Casual Basic Dress Honey Moda Hippie Clothing</t>
  </si>
  <si>
    <t>OIZEN</t>
  </si>
  <si>
    <t>5923db899009d70e4319514f</t>
  </si>
  <si>
    <t>New Women Ladies Fashion Feather Print Lace Trim Pointed Hem Tank Top</t>
  </si>
  <si>
    <t>5ebb83bfb3eb1c26cc6f048b</t>
  </si>
  <si>
    <t>Hot One Piece Bathing Suit Women Ruffles Sweetheart Beachwear Push up Swimsuit  Plus Size Swimwear Monokini M-3XL</t>
  </si>
  <si>
    <t>55c181dee7f48f42252fb7ff</t>
  </si>
  <si>
    <t>Womens Summer Sleeveless Loose Casual Long Vest Dresses Ladies Party Dress V-neck Floral Print Sling Dress Big Swing Skirt Plus Size S-5XL_X</t>
  </si>
  <si>
    <t>XMZMALL</t>
  </si>
  <si>
    <t>5e5783f3ef63054df23adcd9</t>
  </si>
  <si>
    <t>5eaa763bf2a4023bc0f6f600</t>
  </si>
  <si>
    <t>Summer Women's Fashion Sexy Tops V Neck Sleeveless Shirt Off Shoulder Top Shirts Loose Cotton Pleated T Shirts Casual Backless Camisole Fashion Ladies Straps Tank Top Solid Color Sling Blouse Plus Size Shirts XXS-6XL (12 Colors )</t>
  </si>
  <si>
    <t>Wwenliping</t>
  </si>
  <si>
    <t>5b812c6bad9cf525ee514516</t>
  </si>
  <si>
    <t>36 inches Inflatable Bouncy Ball Water Balloon Funny Toy Ball Amazing Tear-Resistant Inflatable Balls for Kids Outdoor Play Summer Beach Ball Game</t>
  </si>
  <si>
    <t>dajuu zha</t>
  </si>
  <si>
    <t>5ceb7e996bdaed5f2be26d58</t>
  </si>
  <si>
    <t xml:space="preserve">Fashion Women Two Pieces Dress Off Shoulder T-Shirt &amp; Striped Maxi Skirt Sets </t>
  </si>
  <si>
    <t>5d0731413f99db0be0450928</t>
  </si>
  <si>
    <t>5eb4dd1bba09581b242c01b0</t>
  </si>
  <si>
    <t>Women Fashion Letter Printed Short Sleeve Top Summer Casual Round Collar Pullover T Shirt Loose Cotton Blouses</t>
  </si>
  <si>
    <t>wenbao</t>
  </si>
  <si>
    <t>5eb619fb040a7f1fc2bbe3d0</t>
  </si>
  <si>
    <t>5d0c4c994fb7a96068096174</t>
  </si>
  <si>
    <t>New Women's Fashion Summer Tops Sleeveless Spaghetti Straps Casual Printed Cotton Tank Tops</t>
  </si>
  <si>
    <t>forloveyou</t>
  </si>
  <si>
    <t>5d088a1afc092c6d6e8c9daf</t>
  </si>
  <si>
    <t>5 Colors Summer Fashion Women Sport Shorts High Waist Elastic Skinny Hip Lifting Short Pants Lady Running Fitness Shorts</t>
  </si>
  <si>
    <t>5e7d9c4eb880a0477d8103cb</t>
  </si>
  <si>
    <t xml:space="preserve">Women Fashion Spring and Summer Casual Side Pockets Solid Color Mini Shirt Dress Long Sleeve O-Neck Short Dress  </t>
  </si>
  <si>
    <t>yz33</t>
  </si>
  <si>
    <t>(3,533 notes)</t>
  </si>
  <si>
    <t>5c710c76ebd9466c3e4861ad</t>
  </si>
  <si>
    <t xml:space="preserve"> XS - XXL Fashion Women's Summer Casual T - Shirt Love Gesture Printed Short Sleeve Blouse XS - XXL</t>
  </si>
  <si>
    <t>lin626079</t>
  </si>
  <si>
    <t>5d63a7dfa9c84677ea42887f</t>
  </si>
  <si>
    <t>6 Color Women Summer Fashion Tank Top Dress Sleeveless Short Deep V-neck Dress Pentacle Print Cotton Plus Size Women Casual Loose Dress S-5XL</t>
  </si>
  <si>
    <t>5ce35861a11669329976a491</t>
  </si>
  <si>
    <t>Women Fashion Loose Casual Printed Women Trousers Summer Women Jumpsuit Sleeveless Jumpsuit_MAER</t>
  </si>
  <si>
    <t>margot missyou encounter</t>
  </si>
  <si>
    <t>5e3ec653022fe610e3dc5b72</t>
  </si>
  <si>
    <t>Summer Fashion Halter Women Crop Tops Fashion Letter Print Women Tank Top Casual</t>
  </si>
  <si>
    <t>5a62dcd33f78766f035945ac</t>
  </si>
  <si>
    <t>ZANZEA Women Short Sleeve Dress Casual V-Neck Long Maxi Sundress Ladies Vestido Fashion Party Tunic Robe</t>
  </si>
  <si>
    <t>(11,900 notes)</t>
  </si>
  <si>
    <t>5e6861a9ee70ce3101a91d44</t>
  </si>
  <si>
    <t>Plus Size Women Sleeveless Vest Tank Top  Casual Athletic Yoga Tops Faith Letter Print Loose T-shirt Race Back Sports Tee S-5XL</t>
  </si>
  <si>
    <t>5c920161bec77729d9490525</t>
  </si>
  <si>
    <t>Drag Couples Slippers Men and Women Indoor Bathroom Home In The Summer Quality</t>
  </si>
  <si>
    <t>delamareglass</t>
  </si>
  <si>
    <t>(12,666 notes)</t>
  </si>
  <si>
    <t>58eeefc901ba331d47ca05d8</t>
  </si>
  <si>
    <t>Women Sexy Halter Cowl Neck Backless Ruched Tank Tops</t>
  </si>
  <si>
    <t>Ji hua shishang</t>
  </si>
  <si>
    <t>(19,436 notes)</t>
  </si>
  <si>
    <t>58ca99f931a345532b684d7e</t>
  </si>
  <si>
    <t>2021 Stranger Things season 4 T Shirt Women Upside Down T Shirt Eleven Female Graphic grunge T-shirt femme tee Shirts funny clothing</t>
  </si>
  <si>
    <t>04-3XL</t>
  </si>
  <si>
    <t xml:space="preserve">Super Business </t>
  </si>
  <si>
    <t>5e97129b6ee2a91a8067702e</t>
  </si>
  <si>
    <t>Lianhanming369</t>
  </si>
  <si>
    <t>5ebf4728ed59bb08322ca81a</t>
  </si>
  <si>
    <t>New Women Swimwear Bandage Bikini Set Push-up Padded Bra Bathing Suit Swimsuit</t>
  </si>
  <si>
    <t>Handsome_91</t>
  </si>
  <si>
    <t>(127,966 notes)</t>
  </si>
  <si>
    <t>592fc0ee8f7b083a09f0f64f</t>
  </si>
  <si>
    <t xml:space="preserve">Summer Crop Top Women Tank Top Solid Color Sexy Hollow Out Ladies Tops Womenâ€˜sâ€™ Clothing Fashion Tops Women T-shirt Casual Ladies Shirt </t>
  </si>
  <si>
    <t>chunwanfusu</t>
  </si>
  <si>
    <t>5cc8351147634f53a6115fcc</t>
  </si>
  <si>
    <t>Summer Women's Fashion Tie Dye Print Tassel Sleeve T-shirt</t>
  </si>
  <si>
    <t>5d130908ce76c95e615be75c</t>
  </si>
  <si>
    <t>Women Sexy Chest Strap Sling Vest Summer Style Top Soft and Comfotable Fitness Tops Swimwear Push Up Swim Top</t>
  </si>
  <si>
    <t>ZCMP</t>
  </si>
  <si>
    <t>5947718c4600c76e72246e75</t>
  </si>
  <si>
    <t>geichun</t>
  </si>
  <si>
    <t>84% Ð¿Ð¾Ð»Ð¾Ð¶Ð¸Ñ‚ÐµÐ»ÑŒÐ½Ñ‹Ñ… Ð¾Ñ‚Ð·Ñ‹Ð²Ð¾Ð² (5,988 Ñ€ÐµÐ¹Ñ‚Ð¸Ð½Ð³)</t>
  </si>
  <si>
    <t>5e426615a4662e4a214c6371</t>
  </si>
  <si>
    <t>2020 Summer Trend Men's Short-sleeved New Fashion T-shirt Men's Shirt Round Neck Loose Shirt Large Size</t>
  </si>
  <si>
    <t>KINNLTY</t>
  </si>
  <si>
    <t>(231 notes)</t>
  </si>
  <si>
    <t>5eb4ee2c48db4b0f42240401</t>
  </si>
  <si>
    <t xml:space="preserve"> New The New Men's Stitching Design Jogging Sports Cropped Trousers</t>
  </si>
  <si>
    <t>pants-S</t>
  </si>
  <si>
    <t>aa388ps</t>
  </si>
  <si>
    <t>(2,359 notes)</t>
  </si>
  <si>
    <t>5d4bb45c3ff22e4754d51846</t>
  </si>
  <si>
    <t>Plus Size Fashion Women Summer Casual Tank Tops Loose Beach Blouses Sleeveless Bohemia Printed Cotton Beach T Shirt</t>
  </si>
  <si>
    <t>5e686ce3e1cc2837f55f4401</t>
  </si>
  <si>
    <t>Women Vintage Vertical Striped Mini Button Cami Spring and Summer Dresses Vest Plus Size XS-8XL</t>
  </si>
  <si>
    <t>5e9e714ed8ffeb004ec08270</t>
  </si>
  <si>
    <t>Women Sexy Pachwork Denim Shorts Lace Trouser</t>
  </si>
  <si>
    <t>Wuanna</t>
  </si>
  <si>
    <t>5b1a1d72892e9f13ded21644</t>
  </si>
  <si>
    <t>Summer Fashion Moon Phases Printed Shirt T-shirt Ladies Casual Short Sleeve V-neck Tee Tops</t>
  </si>
  <si>
    <t>5c6bb167314806702b1b55ca</t>
  </si>
  <si>
    <t>1 Pcs Swimming Chair/Bed Swimming Pool Seat Inflatable Lazy Bed Lounge Chair Air Mattress Floating Bed/Chair with Net Foldable for Swimming Pool/Beach Water Relaxation</t>
  </si>
  <si>
    <t>Floating Chair for Kid</t>
  </si>
  <si>
    <t>KoKoYES</t>
  </si>
  <si>
    <t>(173,992 notes)</t>
  </si>
  <si>
    <t>5ee3257cb3c7be38e3ec7c74</t>
  </si>
  <si>
    <t>ZANZEA Damen Sommer Mode Lose Rundhals Baumwolle Leinen 3/4 Arm Shirt Bluse Hemd Kleid Dress</t>
  </si>
  <si>
    <t>5b2a113209dce569672cc9f2</t>
  </si>
  <si>
    <t>Women's Summer Sleeveless T-shirt New fashion Casual Solid O-neck Letter Print Loose Christian Shirts Cotton Tops Graphic Tees</t>
  </si>
  <si>
    <t>5cb934f3a866551356e5f254</t>
  </si>
  <si>
    <t>NEW Women Summer Floral Printed Sleeveless Dress Sling Dress V-neck Backless Dress Plus Size</t>
  </si>
  <si>
    <t>5d10a119f11faf10003b52c9</t>
  </si>
  <si>
    <t>New Fashion Women Casual Shorts Suit Summer Tie-Dye Print Halter Bandage Sleeveless Backless Crop Top And Elastic Waist Shorts Pants Two Piece Set</t>
  </si>
  <si>
    <t>91% retroalimentaciÃ³n positiva (9,200 calificaciones)</t>
  </si>
  <si>
    <t>5c340c2b31825e42ca62d69a</t>
  </si>
  <si>
    <t>XS-5XL Summer Women Round Neck Sleeveless Dress Casual Plus Size Floral Printed Dress Slim Flower Dresses</t>
  </si>
  <si>
    <t>zhongminjun</t>
  </si>
  <si>
    <t>(12,933 notes)</t>
  </si>
  <si>
    <t>5d3127cd4d7c340fd86ad244</t>
  </si>
  <si>
    <t>20/10pcs Women Ankle Invisible No Show Nonslip Loafer Boat Liner Cotton Socks Comfortable Socks Women Shoes Accessories  (Application Size: 33-43)</t>
  </si>
  <si>
    <t>20PCS-10PAIRS</t>
  </si>
  <si>
    <t>Plan B</t>
  </si>
  <si>
    <t>5ccd4623195cfe61a169cafd</t>
  </si>
  <si>
    <t>Summer Men Fashion Short Pants Beach Casual Shorts Loose Men Pants Cargo Shorts Plus Size S-5XL</t>
  </si>
  <si>
    <t>lakeblue</t>
  </si>
  <si>
    <t>pookie0331</t>
  </si>
  <si>
    <t>5e8ebf2eac17f043654c58d7</t>
  </si>
  <si>
    <t>2018 Summer Womenâ€™s New Fashion Whiskey Print Lace Patchwork Spaghetti Strap T-Shirts Casual Sexy Cotton Tops</t>
  </si>
  <si>
    <t>5a3385c1e26cae0aaa20e029</t>
  </si>
  <si>
    <t>NEW Womens Plus Size Top Summer Deep V-neck Tops Pure Color T-shirt Ladies Fashion Casual Tank Tops Loose Button-up Blouse Lady Sleeveless Shirts Plus Size Top</t>
  </si>
  <si>
    <t>5e4501d384935740a8a9a4c3</t>
  </si>
  <si>
    <t>Women Summer Fashion Casual Sexy Off Shoulder Spaghetti Strap Short Sleeve T-shirt Female Ladies Letter Print Cotton T Shirts Tops Tee Plus Size Clothing In Black Blue Grey and Blue</t>
  </si>
  <si>
    <t>5c6a4bbb3abfb51118b000ca</t>
  </si>
  <si>
    <t>Summer Casual Womens Short Sleeves Round Neck Flared Sleeves Dresses Solid Color Loose Dresses Short Dresses Plus Size</t>
  </si>
  <si>
    <t>UTOA.SPORTSOUT</t>
  </si>
  <si>
    <t>(4,921 notes)</t>
  </si>
  <si>
    <t>5cc004928e117425a916426b</t>
  </si>
  <si>
    <t>Women's Fashion Summer V Neck Dresses Lace Backless Dress Beach Mini Dresses Sleeveless Spaghetti Strap White Dress Plus Size XS-5XL Robe Femme</t>
  </si>
  <si>
    <t>APLUSWORLD</t>
  </si>
  <si>
    <t>5f046ac0980447385a1a28e4</t>
  </si>
  <si>
    <t>S-8XL 2018 New Women Summer Casual Shirt Beach Wear Sexy V-neck Off Shoulder Long Vest Tunic Dress with Pockets Sleeveless A-line Loose Beach Wear Ruffles T-Shirt Dresses Cotton Mini Dress Ladies Fashion Solid Color Button Down Knee Length Pleated Plus Size Tank Top Dress</t>
  </si>
  <si>
    <t>5b42cb780cb47619a7f6bbc2</t>
  </si>
  <si>
    <t>New Arrival 2020 Women Butterfly 3D Print Sleeveless Shirt Summer Tank Tops Plus Size</t>
  </si>
  <si>
    <t>shenzhenxiaoshangpu</t>
  </si>
  <si>
    <t>5e9e876d27f2102a8979c8ee</t>
  </si>
  <si>
    <t>ZHOUkely</t>
  </si>
  <si>
    <t>5edf1268a464d32423613a5e</t>
  </si>
  <si>
    <t>Women's Fashion Summer Clothes Cotton V-neck Short Sleeve Shirt Solid Color Loose Pleated Hem Tops Blouse</t>
  </si>
  <si>
    <t>qian3462898</t>
  </si>
  <si>
    <t>5ebd015540cd2c3a8953cecb</t>
  </si>
  <si>
    <t>Casual Boho Beach Dresses Womens O-Neck Party Summer Dress Short Sleeve Loose Mini Dress</t>
  </si>
  <si>
    <t>FOMALHAUT Jewelry</t>
  </si>
  <si>
    <t>5ebf9b2a6e0bd84bbf5edb18</t>
  </si>
  <si>
    <t>shishaokang</t>
  </si>
  <si>
    <t>5e16bf595457ab0a563485ea</t>
  </si>
  <si>
    <t>LET It Bee Letter Print T Shirts Summer Women Funny Tee Short Sleeve O Neck Top Graphic Tee</t>
  </si>
  <si>
    <t>5d11e3e51bb88e735249cbbb</t>
  </si>
  <si>
    <t>Fashion Women Fitness Underwear Sexy Camisole Padded Tank Tops  Lady Floral Lace Bralette Crop Top</t>
  </si>
  <si>
    <t>Sun Sugar</t>
  </si>
  <si>
    <t>5c3845c9b7d2d26e8b409f02</t>
  </si>
  <si>
    <t>Hot Summer Fur Slides Slippers Women Sandal Soft Furry Faux Fox Fur Indoor Outdoor Slippers Chaussons Femme Zapatillas Hausschuhe Damen</t>
  </si>
  <si>
    <t>lkwelyly</t>
  </si>
  <si>
    <t>5ef702023a91ac0176d698e6</t>
  </si>
  <si>
    <t>baixuea</t>
  </si>
  <si>
    <t>5e9d3f0bad02980482682c4e</t>
  </si>
  <si>
    <t>2019 Women's Fashion Hot Summer Fashion Flare Sleeve Plus Size T-shirt Off The Shoulder Cute Solid Color Top Long Sleeve Elastic Cuffs Waist Top</t>
  </si>
  <si>
    <t>coralred</t>
  </si>
  <si>
    <t>ppwiiixoza</t>
  </si>
  <si>
    <t>5cbdabea787e5828c3059a6c</t>
  </si>
  <si>
    <t>Fashion Women Vintage Vertical Striped Mini Sexy Button Cami Spring Summer Dresses</t>
  </si>
  <si>
    <t>5ec5fba4a6e08e12f03e460e</t>
  </si>
  <si>
    <t xml:space="preserve"> Plus Size S-5XL Women Summer Tops Casual V-Neck Short Sleeve Shirts Ladies Cotton Loose T Shirt Candy Color Lady Pullovers Blouse</t>
  </si>
  <si>
    <t>5cb8136006879f55b0ff0df0</t>
  </si>
  <si>
    <t>Women's Fashion Summer  V Neck Dresses Lace Backless Dress Beach Mini Dresses Sleeveless Spaghetti Strap White Dress Plus Size XS-5XL Robe Femme</t>
  </si>
  <si>
    <t>angelxianv</t>
  </si>
  <si>
    <t>5ed9e4ba8ab15d0b4b04e50b</t>
  </si>
  <si>
    <t>New Arrival Women Fashion Sexy Coss Design Sleeveless Solid Color Causal Cotton Tops</t>
  </si>
  <si>
    <t>spearnaily</t>
  </si>
  <si>
    <t>5e5ca8e862cb8f75896ae172</t>
  </si>
  <si>
    <t>liveupp</t>
  </si>
  <si>
    <t>5dd8ab8a786d6703c7ec8a69</t>
  </si>
  <si>
    <t>Women Fashion Summer Casual Goth Style Short Sleeve Skull Print Dress Plus Size</t>
  </si>
  <si>
    <t>5eba352573d6765d88b36bdc</t>
  </si>
  <si>
    <t xml:space="preserve">Women Polka Dot Decorate Irregular  Elegant Slim Summer Dress </t>
  </si>
  <si>
    <t>5c60e1b2a74fd43d1ebfe639</t>
  </si>
  <si>
    <t>XS-XXXXL Fashion Summer Lady Skull Print Beauty Vest Halter Tank Top</t>
  </si>
  <si>
    <t>xiaohuagogogo</t>
  </si>
  <si>
    <t>5e59fbad67b3390255c23751</t>
  </si>
  <si>
    <t>Summer Vogue Sexy Lacework Stitching Plus Size Printed Causal Tank Tops 4 Colors Tops Sleeveless T-shirts</t>
  </si>
  <si>
    <t>chenxiaoxiao123</t>
  </si>
  <si>
    <t>5b1e05d0c71f3d17c2e5d4df</t>
  </si>
  <si>
    <t>NEW Fashion Spring Women Dress Polka Dot Mini Dress Sleeveless Summer Beach Dresses</t>
  </si>
  <si>
    <t>Lzara</t>
  </si>
  <si>
    <t>5e40f1f893ca5f428e2471d3</t>
  </si>
  <si>
    <t>Summer Women's Plus Size Knee-length Sling dress Sleeveless Casual Long Dress</t>
  </si>
  <si>
    <t>Size4XL</t>
  </si>
  <si>
    <t>glambitiong</t>
  </si>
  <si>
    <t>93% Ø±Ø¯ÙˆØ¯ ÙØ¹Ù„ Ø¥ÙŠØ¬Ø§Ø¨ÙŠØ© (7,197 ØªØµÙ†ÙŠÙØ§Øª)</t>
  </si>
  <si>
    <t>5df1ecfd5ae3500bbf3ba4d4</t>
  </si>
  <si>
    <t>Women's Fashion Summer Sleeveless Belted Striped Wide Leg Jumpsuit Casual Loose Romper Plus Size</t>
  </si>
  <si>
    <t>haitaotaomingdian</t>
  </si>
  <si>
    <t>(24,095 notes)</t>
  </si>
  <si>
    <t>5c21ca1898238d325ed92eca</t>
  </si>
  <si>
    <t>(24,564 notes)</t>
  </si>
  <si>
    <t>5eaa52ee64c7a230fe403a64</t>
  </si>
  <si>
    <t>Womens Casual Sandals Flip Flops Flat Sandals Bling-bling Diamond Slippers Flip Flops Summer Flash Beach Slippers Plus Size 34-43</t>
  </si>
  <si>
    <t>(126,370 notes)</t>
  </si>
  <si>
    <t>5edf0766194c971ec3ac4b9e</t>
  </si>
  <si>
    <t>Women's T-shirt 90's Letter Print Summer Cotton O-Neck Short Sleeve Funny Plus Size Tops</t>
  </si>
  <si>
    <t>Sunshine754</t>
  </si>
  <si>
    <t>5ad99c58bd784c1ffb100601</t>
  </si>
  <si>
    <t>New Fashion Women's Crop Tops Yes Daddy Letter Print Short Sleeve Slim Fit Short Tops Summer Casual Stretchy T Shirts</t>
  </si>
  <si>
    <t>5d01ea30388e1065461d8806</t>
  </si>
  <si>
    <t>Women Casual Loose Linen Trousers Solid Color Sport Yoga Comfortable Women Pants</t>
  </si>
  <si>
    <t>Grace Style Fashion Store</t>
  </si>
  <si>
    <t>5cf608da188cc348c6d66b74</t>
  </si>
  <si>
    <t>Summer Women Sexy White Embroidery Lace Crop Top Plus Size Clubwear Flare Sleeve Clothing</t>
  </si>
  <si>
    <t>(51,369 notes)</t>
  </si>
  <si>
    <t>58df3eb809730e54ddd932ca</t>
  </si>
  <si>
    <t>New Women Fashion Tee Shirt 'Mama Needs Coffee' Mom Life Summer Female Funny Short Sleeve Shirt Casual Cotton Round Neck T-shirt Comfy Tank Top</t>
  </si>
  <si>
    <t>5cef3ca4dd762342f4a4df7a</t>
  </si>
  <si>
    <t>Women Fashion Sexy Tie Dye Printed Two Piece Sets Summer Off Shoulder Crop Top + Shorts 2 Piece Set Loose Outfit Suits</t>
  </si>
  <si>
    <t>5ec35e48c2112616231ab3f4</t>
  </si>
  <si>
    <t xml:space="preserve">Hair Growth Inhibitor Facial Removal Spray Beard Bikini Intimate Legs Body Armpit Painless Facial Stop Hair </t>
  </si>
  <si>
    <t>(484 notes)</t>
  </si>
  <si>
    <t>5ed5f7ccdfed1b4b1ac785c7</t>
  </si>
  <si>
    <t>Women  Loose Casual Pure Color Plus Size Vest Sleeveless Summer Sleeveless Dress</t>
  </si>
  <si>
    <t>congxiaolong</t>
  </si>
  <si>
    <t>5c9b2487b14bfa32ed7eb029</t>
  </si>
  <si>
    <t>Women's Summer Short Sleeve Dress Pure Color Dress Tunic Dress for Women</t>
  </si>
  <si>
    <t>yuzk</t>
  </si>
  <si>
    <t>(4,295 notes)</t>
  </si>
  <si>
    <t>5b20b718a2a83e2ca6e9ac7e</t>
  </si>
  <si>
    <t xml:space="preserve">6 Colors Women Fashion Summer Tank Tops Casual T-shirt Graphic Tee Blouse IN A WORLD WHERE YOU CAN BE ANYTHING BE KIND Letter Print Top Faith T Shirts Summer Short Sleeve T Shirts Spread Kindness Teacher Gift </t>
  </si>
  <si>
    <t>5caed93ee8567b275e1ca8d8</t>
  </si>
  <si>
    <t>Women Fashion Boho Color Head Scarf Quick Dry Sport Sweat-absorbent Turban Stretchy Headband Summer Workout Yoga Headband Stretchy Head Scarf Fashion Accessories</t>
  </si>
  <si>
    <t>B</t>
  </si>
  <si>
    <t>HAODUOYI China-made quality</t>
  </si>
  <si>
    <t>5ed34320dd296c304cb25970</t>
  </si>
  <si>
    <t>Summer Universal Swimming Luminous Waterproof Smart Phone Seal Strap Diving Protect Case For iPhone/Samsung/Huawei Outdoor Dustproof Touchable Waterproof Pouch Phone Bags</t>
  </si>
  <si>
    <t>xuzhen</t>
  </si>
  <si>
    <t>92% Positive Feedback (32,318 ratings)</t>
  </si>
  <si>
    <t>5caed595c7c1b5383a04043f</t>
  </si>
  <si>
    <t>Women's Fashion Fitness Vest Ladies Solid Tank Top Female Crop Top Sleeveless Waistcoat Summer Women Tops Sexy Sport Running Vests</t>
  </si>
  <si>
    <t>5b3f3a9205dff81785dba8e6</t>
  </si>
  <si>
    <t>Women's Fashion Summer Casual Loose Butterfly Print Vest Plus Size</t>
  </si>
  <si>
    <t>5e9189606123795b1d5b60ab</t>
  </si>
  <si>
    <t>Summer Short Sleeve Floral Print Tunic Long Dress Women Irregular Vestidos</t>
  </si>
  <si>
    <t>5abb1309dc0c285e4eb675a8</t>
  </si>
  <si>
    <t>Women Summer Casual Loose Sling Dress V-neck Backless Dress Sleeveless Pockets Solid Color Maxi Dress</t>
  </si>
  <si>
    <t>Size--S</t>
  </si>
  <si>
    <t>(2,363 notes)</t>
  </si>
  <si>
    <t>5de0bdcce07f9e75fdfc8da1</t>
  </si>
  <si>
    <t>S-5XL Summer New Women's Fashion Cotton T-shirt Love Print Short Sleeve T-Shirt Women Casual Graphic Tess Tops 5 Colors</t>
  </si>
  <si>
    <t>5d1b00a20d62613f9e7f76f3</t>
  </si>
  <si>
    <t>Populor New Summer Freddie Mercury    Print  Woman Men's Black T-shirt Funny T-shirt Harajuku femaletshirt  Freddie Mercury  T-shirt Outdoor,</t>
  </si>
  <si>
    <t>Building Dream Yan</t>
  </si>
  <si>
    <t>5ea139e452f5470ac02279e2</t>
  </si>
  <si>
    <t>European and American Fashion Summer Ladies Short-sleeved Cotton Dress</t>
  </si>
  <si>
    <t>yanxiahome</t>
  </si>
  <si>
    <t>(4,907 notes)</t>
  </si>
  <si>
    <t>5cfbdd5f3818e474b87846b7</t>
  </si>
  <si>
    <t>Summer casual Women T-shirts Ulzzang Streetwear kawaii cartoon dinosaur print Tshirt Korean Style Tops Harajuku short sleeve t shirt</t>
  </si>
  <si>
    <t>5eb24d0fd8da132dfb97ee79</t>
  </si>
  <si>
    <t>Plus Size Women Fashion Feather Print Skew Neck Cold Shoulder T-shirt Blouseï¼ˆonly T-shirtï¼‰</t>
  </si>
  <si>
    <t>Women Clothes Factory</t>
  </si>
  <si>
    <t>5d2fe4d55cdae96941f5a9bd</t>
  </si>
  <si>
    <t>New Women Summer Fashion Solid Color Shorts Causal Loose Drawstring Short Pants Plus Size</t>
  </si>
  <si>
    <t>darkgreen</t>
  </si>
  <si>
    <t>gaomeigui</t>
  </si>
  <si>
    <t>5eccb455d4eb5d46b00be0ed</t>
  </si>
  <si>
    <t>Plus Size S-5XL New Summer Women's Sleeveless Floral Print Ruffle Tops Ladies Fashion Casual Bandages Camisole Tunic Top Blouse</t>
  </si>
  <si>
    <t>5bdea74e9eddea3597f1a67d</t>
  </si>
  <si>
    <t>Summer New Fashion V-neck Floral Printed Loose Dress Women's Sleeveless Elegant Maxi Dress</t>
  </si>
  <si>
    <t>justlovemequella</t>
  </si>
  <si>
    <t>83% Positive Feedback (1,821 ratings)</t>
  </si>
  <si>
    <t>5e8d606bda3e443b5e67bc29</t>
  </si>
  <si>
    <t>Women's Fashion Summer Casual Striped Bib Idyllic Simple Bib !! Bavoir Ã  rayures dÃ©contractÃ© pour femmes !! Damenmode Sommer lÃ¤ssig gestreiftes LÃ¤tzchen Idyllisch schlichtes LÃ¤tzchen</t>
  </si>
  <si>
    <t>ourdress</t>
  </si>
  <si>
    <t>5d5a9a582084e238605c2d99</t>
  </si>
  <si>
    <t>Women Summer Casual Solid Color V Neck Sleeveless Sling Dress Chiffon Dress Plus Size</t>
  </si>
  <si>
    <t>5d2d3c9ed5c6b00249163289</t>
  </si>
  <si>
    <t>Women Fashion Plus Size Tops Short Sleeve Loose Solid Color Summer T-Shirt</t>
  </si>
  <si>
    <t>5cb9e5b3f80ccb4a33211329</t>
  </si>
  <si>
    <t>Fashion Ocean Wave Silver &amp; Rose Gold Ring Summer Beach Sea Surfer Personality Jewelry</t>
  </si>
  <si>
    <t>rosegold</t>
  </si>
  <si>
    <t>meishu</t>
  </si>
  <si>
    <t>5aa3592f6bcfa3795cba85b8</t>
  </si>
  <si>
    <t>Plus Size S-5XL Women Fashion Tube Top Dress Off Shoulder Floral Print A-line Mini Dress Lady Casual Strapless Short Dress Tunic Dress Summer Beach Dress Bikini Cover-up</t>
  </si>
  <si>
    <t>watermelonred</t>
  </si>
  <si>
    <t>5c88742f9a4d0e68dc7148c2</t>
  </si>
  <si>
    <t>5c662a56c3b02f4d7fe5fe32</t>
  </si>
  <si>
    <t>New Women Casual Off Shoulder Lace Collar Blouse Butterfly Print T-shirt Plus Size</t>
  </si>
  <si>
    <t>5d0b625666b2734958f627dd</t>
  </si>
  <si>
    <t>2018 Summer Women Print Top Fashion Women Casual Army Camo Camouflage Tank Top Sleeveless O-neck Slim T-Shirts Plus Size S-XXXXXL</t>
  </si>
  <si>
    <t>Wrong Turn</t>
  </si>
  <si>
    <t>5a618aff64621a6a2122adb6</t>
  </si>
  <si>
    <t>2018 Women Fashion Summer Sleeveless Maxi Halter Dresses Solid Color Halter Maxi Dress with Halter Tie and Pockets</t>
  </si>
  <si>
    <t>5ac343da7ddb0617e9b95919</t>
  </si>
  <si>
    <t>Activewear Yoga Shorts Women Summer Shorts Casual Sports Shorts Gym Workout Waistband Skinny Shorts</t>
  </si>
  <si>
    <t>1 PC - XL</t>
  </si>
  <si>
    <t>5d157312e38c8c047ea116f3</t>
  </si>
  <si>
    <t>Summer Women's Fashion High Waist Breathable Color block Sports Shorts</t>
  </si>
  <si>
    <t>5e7ed4fb7a1e3137c5ad14ff</t>
  </si>
  <si>
    <t>S-8XL Women's Summer Casual Shirt Sexy V-neck Strapless Vest Dress Sleeveless A Word Loose Ladies Fashion Solid Color Buckle Pleated Vest Dress</t>
  </si>
  <si>
    <t>5b4f0dc4dacb4350696cbbe1</t>
  </si>
  <si>
    <t>50 Pcs Cute Summer Waterproof Stickers Yellow Blue Graffiti Stickers For Laptop Skateboard Luggagetravel Box</t>
  </si>
  <si>
    <t>H01</t>
  </si>
  <si>
    <t>zzbllss</t>
  </si>
  <si>
    <t>(2,904 notes)</t>
  </si>
  <si>
    <t>5d6a0d55976cd02993e43250</t>
  </si>
  <si>
    <t>7 Colors Sleeveless Lace Up O-neck Floral Printed Women's Asymmetric Mini Dress (S-5XL)</t>
  </si>
  <si>
    <t>guangzhou xinguang co. ltd.</t>
  </si>
  <si>
    <t>58d3459c7379b159c406b360</t>
  </si>
  <si>
    <t>bodycon summer dress off shoulder bodycon dress bodycon wrap dress bodycon cocktail dress bodycon clubwear dress</t>
  </si>
  <si>
    <t>5ae01ea95e2ae114f138414f</t>
  </si>
  <si>
    <t>(22,711 notes)</t>
  </si>
  <si>
    <t>5df202bb707508021388614a</t>
  </si>
  <si>
    <t>Ethnic Ladies Sleeveless Halter Neck Floral Summer Casual Mini Dress Beach Party</t>
  </si>
  <si>
    <t>(151,914 notes)</t>
  </si>
  <si>
    <t>55754db131308d19e9cfcfee</t>
  </si>
  <si>
    <t>Women's Fashion Sleeveless Asymmetric Hippie Soul Letter Printed Long Dress Sleeveless Summer Irregular Hem Double Layer Maxi Dress Plus Size</t>
  </si>
  <si>
    <t>5eb10d32f12bf74120b0fd1e</t>
  </si>
  <si>
    <t>5d22bc01b1f60206f29d77e1</t>
  </si>
  <si>
    <t>NEW Lovely Women's Colorful Lip Print Rouned Neck Short Sleeves T-shirt &amp; Skinny Pants Sets</t>
  </si>
  <si>
    <t>5e9693535690ff1a49098d4f</t>
  </si>
  <si>
    <t>Women Plus Size Monokini Gothic Black Skull Beachwear Halter Backless Push up Swimwear One piece Bathing suit</t>
  </si>
  <si>
    <t>56396e7c37b94b100592b93b</t>
  </si>
  <si>
    <t>Women's Fashion Summer Dress Floral Print Sleeveless Knee Length Dresses Ladies Loose Casual Spaghetti Strap Dress Plus Size</t>
  </si>
  <si>
    <t>5d2d40ad6044b50685483ae7</t>
  </si>
  <si>
    <t>LET IT BE Shirt, Finger Shirt, Colorful Shirt, Lip Shirt, Gift for Women, Graphic Tee Shirt, Summer Fashion Women Short Sleeve Shirt, Plus Size Top</t>
  </si>
  <si>
    <t>niuniuche</t>
  </si>
  <si>
    <t>5e75a726fd65bb1d871a71cc</t>
  </si>
  <si>
    <t>Women Summer Jumpsuits Summer Casual V Neck Loose Drawstring Waist One Piece Suits Short Sleeve Ladies Short Rompers</t>
  </si>
  <si>
    <t>Xu Han watch store</t>
  </si>
  <si>
    <t>(8,352 notes)</t>
  </si>
  <si>
    <t>5cb84b0ca94960380df13ca7</t>
  </si>
  <si>
    <t>Balloon filled children's toys: elastic ball, water ball, bubble ball, balloon filled, durable and soft, inflatable sports interactive balloon</t>
  </si>
  <si>
    <t>40 cm</t>
  </si>
  <si>
    <t>xiujiestore</t>
  </si>
  <si>
    <t>(193 notes)</t>
  </si>
  <si>
    <t>5eb6c6c98dfb8862c52ae331</t>
  </si>
  <si>
    <t>Women Summer Shoes Beach Sandals Rhinestone Crystal Sandals Slip on Flip Flops Rome Style Gladiator Sandals Plus Size 35-43</t>
  </si>
  <si>
    <t>gold</t>
  </si>
  <si>
    <t>LuckyFA Trend Shoes</t>
  </si>
  <si>
    <t>5dbcfa073bab3307315950fc</t>
  </si>
  <si>
    <t>Super Shopping Mart</t>
  </si>
  <si>
    <t>(612 notes)</t>
  </si>
  <si>
    <t>5ea28758278192466d0427dc</t>
  </si>
  <si>
    <t>Summer Women Crew Neck Short Sleeve Polka Dot Print Loose Oversized Dress(S-5XL)</t>
  </si>
  <si>
    <t>skyblueshoping</t>
  </si>
  <si>
    <t>5ea16697e791c05f2a5d0c6a</t>
  </si>
  <si>
    <t>hanfangjingcuijingpin</t>
  </si>
  <si>
    <t>(1,279 notes)</t>
  </si>
  <si>
    <t>5ec39565bb9e684ea7371e7c</t>
  </si>
  <si>
    <t>New Women Fashion Plus Size Butterfly Print Swing Cami Top Summer V-neck Sleeveless Tops</t>
  </si>
  <si>
    <t>lingersun</t>
  </si>
  <si>
    <t>(32,715 notes)</t>
  </si>
  <si>
    <t>5e9699a819be191f54278a18</t>
  </si>
  <si>
    <t>Summer Pro Team CUBE Cycling Jersey Short Set MTB Bike Clothing Ropa Ciclismo Bike Wear Men's Clothing Maillot Culotte</t>
  </si>
  <si>
    <t>jqhainabaichuan</t>
  </si>
  <si>
    <t>84% Positive Feedback (399 ratings)</t>
  </si>
  <si>
    <t>5ed703113547ebad907edbc0</t>
  </si>
  <si>
    <t>6 Color Plus Size Women's Sexy Lace Patchwork Scalloped Halter Lace Bralette Plus Size Lacy Bra Crop Top Halter Neck Bralettes</t>
  </si>
  <si>
    <t>5b7d0e51b79c8414c3ef8548</t>
  </si>
  <si>
    <t>Two Piece Outfits Totem Print Women Sexy Backless Off Shoulder Boho Crop Tops and Split Long Skirt</t>
  </si>
  <si>
    <t>5919b96486a1694f4fbcfa12</t>
  </si>
  <si>
    <t>Womens Summer Blouse Sexy Floral Shirt Loose Kimono Cardigan Casual Jacket Tops</t>
  </si>
  <si>
    <t>572981a997dc5f5d3c5f0651</t>
  </si>
  <si>
    <t>2017 Women Ladies Summer Dress Sleeveless Casual Sexy Floral Print Beach Dress Fashion Spaghetti Strap Mini Short Dress</t>
  </si>
  <si>
    <t>59115cdde048527c7195b49f</t>
  </si>
  <si>
    <t>Summer Vacation Women S-5XL Plus Size V-neck Style  Mini Dress Sleeveless Pure Color Skirt Beach Dress Casual Loose Dress</t>
  </si>
  <si>
    <t>5d69df6c8b2a8b61e7b3eb0c</t>
  </si>
  <si>
    <t>Plus Size XS-7XL Summer Women Fashion Round Neck Sleeveless Tank Dress Casual Solid Color Pleated Pockets Beach Dress Loose Swing T Shirt Dress Mini Dress</t>
  </si>
  <si>
    <t>ainiu</t>
  </si>
  <si>
    <t>5c3befd857ceb9569c5dbb8d</t>
  </si>
  <si>
    <t>Fashion Back Lace Up Flower Print Tops Shorts Off Shoulder Loose Pleated Halter Two Piece Set</t>
  </si>
  <si>
    <t>5ad96a001c6def05447630a0</t>
  </si>
  <si>
    <t>Women Pleated Polka Dot Short Sleeve Dresses Loose Swing Casual Beach Dress</t>
  </si>
  <si>
    <t>5cb48928caedb76788c56141</t>
  </si>
  <si>
    <t>New Summer Sexy Women Short Sleeve T-shirt Top Sportwear Shorts Pants Tacksuit Outfit Clothes Sets Jumpsuit Summer</t>
  </si>
  <si>
    <t>amzhangda85</t>
  </si>
  <si>
    <t>(263 notes)</t>
  </si>
  <si>
    <t>5e7d7a3e796e353360f42fc7</t>
  </si>
  <si>
    <t>Sling Dress Women's Lace-up Printed Dress Summer Small Fresh Dress</t>
  </si>
  <si>
    <t>(5,175 notes)</t>
  </si>
  <si>
    <t>5ce253c2bffaf674088e8ff3</t>
  </si>
  <si>
    <t>New Women's Fashion Summer Dress Floral Print Sleeveless Knee Length Dresses Ladies Loose Casual Spaghetti Strap Dress Plus Size</t>
  </si>
  <si>
    <t>5e9915ef9fae4f26f32f15df</t>
  </si>
  <si>
    <t>Summer Fashion  Cute " Dog  Mom " Letter Printed Tee Tops  Dog Lover Shirt Women Casual Short Sleeve Paw Print Funny Shirt Happy Shirt for Doggie Mama</t>
  </si>
  <si>
    <t>5c6ccaed29eb172d628bb404</t>
  </si>
  <si>
    <t>csfsegdd</t>
  </si>
  <si>
    <t>5e609362ecbd0cb7bd4314da</t>
  </si>
  <si>
    <t>5ecb7059fb408fea401d255e</t>
  </si>
  <si>
    <t>Oversize Women Summer Evening Cocktail Party Beach Long Maxi Dress BOHO</t>
  </si>
  <si>
    <t>5840d0503d6ce66bf4ff84e0</t>
  </si>
  <si>
    <t>Women Spaghetti Strap Peony Flower Short Jumpsuit Summer Beach Playsuit Crop Top Set</t>
  </si>
  <si>
    <t>Beautiful plant</t>
  </si>
  <si>
    <t>5959ed562c2ebe2e03d228f5</t>
  </si>
  <si>
    <t>8 Colors Women's Off The Shoulder Crop Tops Casual Strapless Bra Tank Vests AOM</t>
  </si>
  <si>
    <t>5c41a80f3db9c507d63e3e52</t>
  </si>
  <si>
    <t>Women Loose Casual Pure Color Off Shoulder Summer T-shirts Blouses</t>
  </si>
  <si>
    <t>5cbdc84c85bdb02f695eae8c</t>
  </si>
  <si>
    <t xml:space="preserve">Plus Size Ladies Short Sleeve Summer Loose Denim Midi Dress Women Jeans Dresses
</t>
  </si>
  <si>
    <t>5d66eb53d2bde654e2b948de</t>
  </si>
  <si>
    <t>NEW Women's Fashion Summer Casual Loose Short Sleeve Lace T-Shirt Round Neck Plus Size Blouse 10 colors</t>
  </si>
  <si>
    <t>Happy Host store</t>
  </si>
  <si>
    <t>5ec62572edb716031c1256f3</t>
  </si>
  <si>
    <t>(794 notes)</t>
  </si>
  <si>
    <t>5cb1abbb53de5b5d80d22e2e</t>
  </si>
  <si>
    <t>HODMEXIâ„¢ New Fashion Summer Womens Sexy Party Dresses Plus Size Women Casual Dress</t>
  </si>
  <si>
    <t>56f0dab6277db57b2a18e14e</t>
  </si>
  <si>
    <t>Summer Fashion Women's Jumpsuit Floral Print Sleeveless 5 Colors Romper</t>
  </si>
  <si>
    <t>Teamwolf</t>
  </si>
  <si>
    <t>(14,502 notes)</t>
  </si>
  <si>
    <t>5a6ac97e5983516f0f0dbf85</t>
  </si>
  <si>
    <t>Women Summer Shirts Plus V Neck Sleeveless Top Solid Cami Top Double Layer Front Tank Top</t>
  </si>
  <si>
    <t>Anqiyila</t>
  </si>
  <si>
    <t>5ccea5c767c5606e6f8022b1</t>
  </si>
  <si>
    <t>Plus Size New Summer Women's Fashion V-neck Printing Sleeveless Tunic Tops Vest Tank Tops(XS-7XL)</t>
  </si>
  <si>
    <t>ZhuanTa1e</t>
  </si>
  <si>
    <t>5e60eee21ed938ec8c3da0af</t>
  </si>
  <si>
    <t xml:space="preserve">ZANZEA Women Summer Polka Dot Kaftan Beach Club Party Long Maxi Dress HOT Long Dress </t>
  </si>
  <si>
    <t>88% Feedback positivo (151,914 classificaÃ§Ãµes)</t>
  </si>
  <si>
    <t>5da04c1f5949a226113006f1</t>
  </si>
  <si>
    <t>2018 Women fashion Summer Lace Patchwork Tank Tops Casual Sleeveless Tops Vest Blouse (S-5XL) Plus Size</t>
  </si>
  <si>
    <t>5b4ed29514f0765a8a844592</t>
  </si>
  <si>
    <t>New Summer Fashion Trousers Women Leggings Ripped Pants Slim Pants Army Green Tights Pants</t>
  </si>
  <si>
    <t>(4,080 notes)</t>
  </si>
  <si>
    <t>5e8f0165e815903d022a3c7c</t>
  </si>
  <si>
    <t>Sleeveless Solid Color Women Jumpsuit Ladies Slim Short Bodycon Rompers Women Bodysuit</t>
  </si>
  <si>
    <t>5c91a7ae7cfe8e4e64c36d97</t>
  </si>
  <si>
    <t>New Fashion Women Bohemia Dandelion Print Tee Shirt Lady Girl Short Sleeve T-shirt Boho Graphic Tee Casual Yoga Top Plus Size</t>
  </si>
  <si>
    <t>5d5fadc99febd9356cbc52ee</t>
  </si>
  <si>
    <t>10 Color Women Summer Shorts Lace Up Elastic Waistband Loose Panties Plus Size S-6XL</t>
  </si>
  <si>
    <t>5eccd22b4497b86fd48f16b4</t>
  </si>
  <si>
    <t>New Men Siwmwear Beach-Shorts Men Summer Quick-Dry Short Swim-Shorts Beach-Wear Sports</t>
  </si>
  <si>
    <t>SIZE S</t>
  </si>
  <si>
    <t>shixueying</t>
  </si>
  <si>
    <t>5e74be96034d613d42b52dfe</t>
  </si>
  <si>
    <t>Fashion Women Yoga Pants Slim Fit Fitness Running Leggings</t>
  </si>
  <si>
    <t>AISHOPPINGMALL</t>
  </si>
  <si>
    <t>5e857321f53c3d2d8f25e7ed</t>
  </si>
  <si>
    <t>product_size</t>
  </si>
  <si>
    <t>XLplus</t>
  </si>
  <si>
    <t>other</t>
  </si>
  <si>
    <t>tags</t>
  </si>
  <si>
    <t>Summer,Fashion,womenunderwearsuit,printedpajamasset,womencasualshort,Women's Fashion,flamingo,loungewearset,Casual,Shirt,casualsleepwear,Shorts,flamingotshirt,Elastic,Vintage,Tops,tshirtandshortsset,Women,Sleepwear,Print,womenpajamasset,womennightwear,Pajamas,womensleepwearset</t>
  </si>
  <si>
    <t>Mini,womens dresses,Summer,Patchwork,fashion dress,Dress,Mini dress,Women's Fashion,Women S Clothing,backless,party,summer dresses,sleeveless,sexy,Casual</t>
  </si>
  <si>
    <t>Summer,cardigan,women beachwear,chiffon,Sexy women,Coat,summercardigan,openfront,short sleeves,Swimsuit,Women's Fashion,leaf,Green,printed,Spring,longcardigan,Women,Beach,kimono</t>
  </si>
  <si>
    <t>Summer,Shorts,Cotton,Cotton T Shirt,Sleeve,printedletterstop,Clothing,Tops,Necks,short sleeves,Women's Fashion,Women Clothing,printed,Women,tshirtforwomen,Fashion,T Shirts,Shirt</t>
  </si>
  <si>
    <t>Summer,Plus Size,Lace,Casual pants,Bottom,pants,Loose,Women's Fashion,Shorts,Lace Up,Elastic,Casual,Women</t>
  </si>
  <si>
    <t>Deep V-Neck,Summer,Plus Size,Spaghetti Strap,Overalls,Women's Fashion,sleeveless,Women,Casual,jumpsuit</t>
  </si>
  <si>
    <t>blouse,Women,lace t shirt,summer t-shirts,Lace,Sleeve,Women Blouse,loose shirt,Short Sleeve Blouses,Pure Color,Womens Blouse,Bat,lace shirts,Necks,Women's Fashion,Plus Size,loose t-shirt,Short Sleeve T-Shirt,Fashion,Tops,Shirt</t>
  </si>
  <si>
    <t>Jeans,Fashion,tunic,Shirt,Summer,Dress,Denim,summer dress,denimjeansdres,short sleeves,casual dresses,Women's Fashion,Tunic dress,minishirtdres,Lines,mididre</t>
  </si>
  <si>
    <t>slim dress,summer dress,womenshortsleevedre,Sleeve,Summer,Dress,slim,short sleeves,Women's Fashion,Shorts,boho dress,slimfitdre,Fashion,Casual</t>
  </si>
  <si>
    <t>blouse,Summer,Plus Size,Floral print,Necks,Sleeve,summer shirt,Loose,short sleeves,Casual,T Shirts,Shorts,Fashion,Floral,Women,Women's Fashion,Tops,printed</t>
  </si>
  <si>
    <t>Summer,Plus Size,long dress,plus size dress,Dress,Women's Fashion,maxi dress,Casual,beach dress,Sleeveless dress,summer dresses,women dress,Fashion,loose dress,sleeveless</t>
  </si>
  <si>
    <t>Summer,Plus Size,Cotton T Shirt,womens shirt,summer t-shirts,short sleeves,V-neck,T Shirts,Fashion,sexy,Casual,Women,blouse,Shorts,Sleeve,Pure Color,Women's Fashion,Pullovers,Tops</t>
  </si>
  <si>
    <t>Summer,Women,Shorts,pants,Loose,Short pants,drawstring,Causal</t>
  </si>
  <si>
    <t>Summer,Vest,summer t-shirts,looseblouse,Cross,tank top,Spaghetti Strap,Sleeveless Shirt,Plus Size,topandblouse,deepneck,Spaghetti,Casual,Women Fashion,Women,blouse,Tank,Necks,Beach,Tops,beachvest,Women's Fashion,T Shirts,Fashion,sleeveless</t>
  </si>
  <si>
    <t>Summer,Fashion,Mini,Dress,Loose,Polkas,V-neck,Tops,Women's Fashion,black,polka dot,sleeveless,backless,Casual,Women Fashion</t>
  </si>
  <si>
    <t>Summer,Plus Size,Shirt,Sleeve,cute,Long Sleeve,flare,Tops,topsamptshirt,Women's Fashion,Clothes for women,cuteshirt,Fashion,long sleeve t shirt,solidcolorshirt,Summer Fashion,loose t-shirt,T Shirts</t>
  </si>
  <si>
    <t>Summer,fashion women,Fashion,Mini,Dresses,Tops,Polkas,V-neck,Mini dress,Women's Fashion,Party Dress,backless,party,Sexy Dress,Dress,sleeveless,polka dot,Casual,casual dress</t>
  </si>
  <si>
    <t>blouse,Plus Size,Lace,lace top,Tops,Fashion,strappy,sexy,sleeveless,summer tops,Women Fashion</t>
  </si>
  <si>
    <t>Summer,Fashion,tunic,Women Vest,Tank,Tops,topsamptshirt,tank top,doublelayer,Women's Fashion,backless,sexy,Ladies,sleeveless,Casual,Women</t>
  </si>
  <si>
    <t>blouse,Summer,Vest,Plus Size,Tank,zippers,Tops,Slim Fit,tank top,Women's Fashion,V-neck,topsampblouse,sleeveless,women top,slim,Casual</t>
  </si>
  <si>
    <t>Fashion,Floral print,Tops,sexy bikini,Swimwear,Swimsuit,padded,Bikini,sexy,Women,Women's Fashion,Swimming</t>
  </si>
  <si>
    <t>Summer,Vest,Fashion,Tank,Lace,Tops,slim,Women's Fashion,tank top,T Shirts,Lace Up,topsamptee,sexy,sleeveless,Women,Women Fashion,Cotton</t>
  </si>
  <si>
    <t>Women Vest,Vest,Fashion,buttontop,camisole,Summer,Spaghetti Strap,tank top,Women's Fashion,Plus Size,Design,V-neck,sleeveless,sexy,Spaghetti,summer tops,Cotton,Tank,Tops,Casual,Cotton Vest,Women,sleevelesstshirt,Casual Tops,Holiday,Beach,button</t>
  </si>
  <si>
    <t>blouse,Summer,Shorts,Sleeve,fashiontee,Tops,slim,short sleeves,Pullovers,Women's Fashion,Plus Size,Summer Fashion,Cotton,Fashion,Casual,T Shirts,Women</t>
  </si>
  <si>
    <t>Summer,Vest,Fashion,Tank,Shirt,backless top,summer shirt,topsamptshirt,tank top,Ladies,Sleeveless Shirt,backless,V-neck,solid color,sexy,summervest,Tops,Women Fashion,Ladies Fashion</t>
  </si>
  <si>
    <t>Summer,Vest,Fashion,Tank,Slim T-shirt,camouflage,Tops,camouflagevest,tank top,Cool T-Shirts,Women's Fashion,sleeveless tops,Women,Casual T-Shirt,Casual Tops,Military,Casual,sleeveless,t</t>
  </si>
  <si>
    <t>Summer,midsleevebeachblouse,summerswimsuit,womensummerswimwear,crochet,Cover,womenbeachblouse,Swimsuit,Bikini,beachblouse,Swimwear,bikinibeachcoverup,Women,women fashion dress,women bathing suit,budsilkblouse,Suits,Women's Fashion,Lace</t>
  </si>
  <si>
    <t>Women Vest,Vest,Fashion,yoga top,low cut,Women's Fashion,off shoulder,sportwear,sleeveless,sexy,Casual,sexyvest,knitted,Tank,Shirt,Tops,Slim Fit,beach wear,soildcolor,Women,Print,Lace Up,Cotton,tank top</t>
  </si>
  <si>
    <t>pink,Vest,Fashion,Lace,Summer,outweartop,slim,tank top,Women's Fashion,sleeveless tops,summerwomentop,Women,Deep V-Neck,Tank,Necks,Women Fashion,lace top,Tops,lace vest,black,blackwhitepink,scallopedtrimtop,sleeveless,white</t>
  </si>
  <si>
    <t>Summer,strapless,Plus Size,tunic,tunic top,Tops,Shorts,slim fit shirt,Women's Fashion,Fashion,topsamptee,women tank top,solid color,sleeveless,Pullovers,Casual,Cotton</t>
  </si>
  <si>
    <t>Summer,Plus Size,Love,plus size dress,Dress,short sleeves,Women's Fashion,Party Dress,Graffiti,uniquedres,Clothing,Bodycon Dress,casual dress,Shorts,Sleeve,summer dress,Cotton Dress,Women Clothing,print dress,Print,party,Short Sleeved,Women,Fashion</t>
  </si>
  <si>
    <t>tank top women,Vest,Beading,Cotton Shirt,camisole,Women Vest,Sweets,Tops,Spaghetti Strap,Women's Fashion,Spaghetti,Cami,Summer,Bandages,Tank,Women,Cool Tees,Shirt</t>
  </si>
  <si>
    <t>Summer,camisole,chiffon,Dress,slim,beach dress,Ladies,Women's Fashion,backless,printed,Floral,Robes,Beach,Casual,Women</t>
  </si>
  <si>
    <t>Vest,Fashion,Yoga,SEXY CROP TOP,girl bra,Tops,strapless,topbra,Tee,Women's Fashion,straplesstanktop,T Shirts,Casual,Bras,Women</t>
  </si>
  <si>
    <t>Summer,Vest,Plus Size,Tank,Lace,Tops,Loose,beach wear,Women's Fashion,Pure Color,sleeveless,Fashion,Casual,Women Fashion,Women</t>
  </si>
  <si>
    <t>blouse,Summer,Plus Size,Floral print,ruffled,Sleeve,Tops,sexyblouse,short sleeves,Floral,Women's Fashion,Shorts,Print,sexy,Fashion</t>
  </si>
  <si>
    <t>butterflyprint,Vest,Plus Size,Necks,Tops,Spaghetti Strap,tank top,Casual,Round neck,Fashion,sleeveless tops,Casual Tops,summervest,womens vest</t>
  </si>
  <si>
    <t>Women Pants,womens jeans,Shorts,Ladies Fashion,Hot pants,pants,Short pants,Women's Fashion,skinnyshort,summerpant,Fashion,Summer,Denim Shorts,solid color,sexy,Jeans,Ladies,Women Fashion,Women</t>
  </si>
  <si>
    <t>Summer,Fashion,Shirt,Necks,Loose,Round neck,Womens T Shirts,T Shirts,Print,sleeveless,Sweatshirts,Cotton,graphicprint</t>
  </si>
  <si>
    <t>Summer,Plus Size,Lace,Mini,Dress,slim,camouflage,Mini dress,Pocket,high waist,Women's Fashion,Fashion,Lace Up,t,print dress,Print,sleeveless,bodycon,Casual,Women Fashion,Waist</t>
  </si>
  <si>
    <t>blouse,Mini,Fashion,longtop,Shirt,kaftandresse,stripetee,Tops,short sleeves,Mini dress,T Shirts,Sexy Dress,Dress,Tops &amp; Blouses,Beach,Women's Fashion,Casual,Women</t>
  </si>
  <si>
    <t>Mini,spaghettistrapdresse,Floral print,Summer,womensfahsion,Spaghetti,Dress,summer dress,Print,minidressforwomen,Mini dress,spaghettishoulderstrapdre,Women's Fashion,floralprinteddre,Sexy Dress,Floral,sexy,Fashion</t>
  </si>
  <si>
    <t>Summer,Shorts,pants,Fitness,Short pants,runningpant,Men's Fashion,Casual,Red,Cotton</t>
  </si>
  <si>
    <t>Summer,Shorts,Cotton,Cotton T Shirt,letter print,cute,teeshirthomme,short sleeves,Casual,Round neck,Women's Fashion,Fashion,printed,beetshirt,Women,Sleeve,T Shirts,Necks</t>
  </si>
  <si>
    <t>Fashion,Tops &amp; Blouses,Coat,Tops,tank top,Hollow,Jacket,Women's Fashion,kimono,crochet,Ladies,Women,Women Clothing</t>
  </si>
  <si>
    <t>Summer,off shoulder top,Fashion,crop top,Spring,Vest,yoga top,Women's Fashion,tank top,sexy,Sport,summer tops,Women,fashion women,Fashion tank top,Tank,summer tank top,Tops,sexy tank top,Casual,Ladies,sleeveless,women top</t>
  </si>
  <si>
    <t>Summer,Shorts,women's jogging suits,Sleeve,shortsleeveset,Short pants,summersuitset,short sleeves,Sport,summerpant,mensjoggingsuit,Suits,Sport Suits,short sleeve shirt,Outfits,men's suits,Casual</t>
  </si>
  <si>
    <t>bohemia,sleeveless,printeddre,Rose,long dress,Vintage,Dress,Women's Fashion,Beach,boho,Shorts,midcalfdre,vestido,jumpsuit,maxi dress,printed,Vintage dress,Fashion,Women</t>
  </si>
  <si>
    <t>Summer,Plus Size,Floral print,Lace,Sleeve,Long Sleeve,Dress,Loose,V-neck,Floral,Women's Fashion,Fashion,Floral dress,summer dress,Print,Casual,Necks</t>
  </si>
  <si>
    <t>Summer,Plus Size,Love,Graphic T-Shirt,Funny,summer t-shirts,short sleeves,T Shirts,Funny T Shirt,Women's Fashion,Fashion,Women</t>
  </si>
  <si>
    <t>Summer,Vest,Plus Size,Tank,Necks,Tops,Loose,Women's Fashion,tank top,T Shirts,Fashion,V-neck,solid color,sleeveless,women top,Casual,Women</t>
  </si>
  <si>
    <t>Summer,sexy bathing suit,Bikinis Set,splitbikiniset,Swimwear,Swimsuit,Bikini,Fashion,Two Pieces,printed,Women's Fashion,Women,Beach,splits</t>
  </si>
  <si>
    <t>Summer,Vest,Fashion,slim,gothicshirt,tank top,punkshirt,T Shirts,Plus Size,gothic,skullshirt,Goth,summer tops,Cotton,Tank,Shirt,skull,graphic tee,Tops,Slim Fit,Women's Fashion,Tops &amp; T-Shirts,Print,sleeveless</t>
  </si>
  <si>
    <t>Summer,Plus Size,Necks,long dress,Dress,summer dress,V-neck,Women's Fashion,printed,wavepoint,Women,Loose,Casual,casual dress</t>
  </si>
  <si>
    <t>Summer,Spaghetti Strap,short dress,Mini,Shorts,Dress,summer dress,Party Dress,Floral dress,Mini dress,Women's Fashion,Sleeveless dress,backless,Plus Size,sleeveless,Floral,party,Spaghetti,Casual,casual dress</t>
  </si>
  <si>
    <t>Mini,Summer,pleated dress,Lace,women dresses,Dress,V-neck,Mini dress,backless,Sexy Dress,sexy lace,sleeveless,sexy,Beach,Women</t>
  </si>
  <si>
    <t>Summer,Fashion,Necks,Beach,Dress,Loose,beach dress,Round neck,Women's Fashion,sleeveless,Skirts,Casual,Women</t>
  </si>
  <si>
    <t>Summer,Plus Size,ruffle,ruffled,chiffon,Tank,Pure Color,Cami,tank top,Women's Fashion,Fashion,V-neck,blousesampshirt,sexy,Tops,Women</t>
  </si>
  <si>
    <t>Summer,Sling,Dresses,Dress,V-neck,Casual,Pocket,Women's Fashion,Sleeveless dress,women dress,Floral,sleeveless,Women,loose dress,Pleated,casual dress</t>
  </si>
  <si>
    <t>Summer,Plus Size,women39sfashion,Necks,Tunic dress,summer dress,Women's Fashion,Floral print,Casual,Crewneck,dressesforwomen,Graffiti,printeddre,sleeveless,Robes,Women,Dress,printed</t>
  </si>
  <si>
    <t>Summer,Fashion,Elastic,pants,slim,Short pants,Women's Fashion,Running,Shorts,Sport,Casual,Slim Fit</t>
  </si>
  <si>
    <t>Summer,Fashion,pants,widelegpant,Women's Fashion,trousers,solid color,Wool,Casual,Women</t>
  </si>
  <si>
    <t>Summer,Fashion,night dress,Dress,Classics,short sleeves,Cotton Dress,Women's Fashion,european,Ladies,American,Large Size,Clothing,Pajamas,Cotton</t>
  </si>
  <si>
    <t>Summer,Shorts,Rompers,Casual,Ladies,Women's Fashion,Fashion,off shoulder,sexy,Floral,sleeveless,Women,Beach,playsuit,jumpsuit</t>
  </si>
  <si>
    <t>Summer,V Collar,Plus Size,Stitching,Sleeve,Dresses,Dress,summer dress,long dress,short sleeves,Casual,ladies dress,Women's Fashion,Shorts,Women,Ladies,women dress,Short Sleeved,Cotton,Collar,casual dress</t>
  </si>
  <si>
    <t>Summer,Plus Size,Cotton,summershirtsformen,Chinese,loose shirt,cottonlinenshirt,Tops,buttonup,short sleeves,men shirt,Men's Fashion,Fashion,Men,solid color,Shirt,camisamen,Clothing,basictshirt,beachshirt</t>
  </si>
  <si>
    <t>Summer,Fashion,Necks,Skirts,Dress,Loose,Women's Fashion,Round neck,beach dress,sleeveless,Beach,Casual,Women</t>
  </si>
  <si>
    <t>Summer,soildcolor,Plus Size,Tank,camisole,Tops,Loose,tank top,Women's Fashion,Fashion,sleeveless tops,sleeveless,Women,Lace,Casual,summerampspring</t>
  </si>
  <si>
    <t>blouse,Plus Size,Summer,Dress,short sleeves,V-neck,beach dress,Fashion,Casual,Deep V-Neck,Shorts,Tops &amp; Blouses,Sleeve,summer dress,Women's Fashion,Swimsuit,Party Dress,Ladies,party,linen dress,Beach,loose dress,Swimming</t>
  </si>
  <si>
    <t>Deep V-Neck,Summer,Plus Size,Tank,Shirt,rodeotank,Tops,Sleeveless Shirt,tank top,Women's Fashion,women shirt,V-neck,sleeveless,Design,T Shirts,Women,countrymusicshirt,Casual,countrythunder,printed</t>
  </si>
  <si>
    <t>Summer,dress slim,Fashion,neck dress,Necks,Dress,slim,Round neck,Women's Fashion,Sleeveless dress,Flowers,Floral,sleeveless,printed,Casual,Women</t>
  </si>
  <si>
    <t>Summer,Fashion,tunic,Ladies Fashion,asymmetric,Tops,tank top,Women's Fashion,Music,Ladies,Tank,Printed T Shirts,Women</t>
  </si>
  <si>
    <t>Summer,trousers,Casual pants,pants,Bottom,fashion pants,chiffonpant,Long pants,widelegpant,harem pants,summerpant,Plus Size,printed,Women's Fashion,Casual,Women</t>
  </si>
  <si>
    <t>Vest,Fashion,Lace,V-neck,Women's Fashion,lacebra,sexy,silk,Casual,Women,Tank,Necks,casualsuspendertop,lace top,Tops,lace vest,slingtop,black,sleeveless</t>
  </si>
  <si>
    <t>blouse,Summer,Plus Size,Shirt,Heart,womens shirt,print shirt,Tops,short sleeves,Round neck,Funny,Women's Fashion,cute,Women,Casual,Necks</t>
  </si>
  <si>
    <t>Summer,Shorts,Women,shortromper,Spaghetti,onepiece,Spaghetti Strap,One-Piece Suits,shortjumpsuit,Women's Fashion,Fashion,Casual,summerjumpsuit,sleeveless,Rompers,women Jumpsuit,playsuit,jumpsuit</t>
  </si>
  <si>
    <t>bandage top,Fashion,crop top,Halter,Summer,Women Set,elasticwaistshort,Women's Fashion,elastic waist,Casual,Women,Shorts,Waist,Elastic,Tops,pants,shortssuit,backless,Suits,Print,sleeveless,twopiecesset</t>
  </si>
  <si>
    <t>Summer,Plus Size,letter print,print shirt,summer t-shirts,short sleeves,Women's Fashion,Fashion,slimtop,slim,Women Fashion,Necks,rainbow,Shorts,Cotton Shirt,Shirt,Sleeve,graphic tee,Tops,Slim Fit,Round neck,women shirt,Tops &amp; T-Shirts,Print,Cotton</t>
  </si>
  <si>
    <t>Summer,sexy bathing suit,Bikinis Set,Swimwear,Swimsuit,Bikini,splitbikiniset,Fashion,Two Pieces,printed,Women's Fashion,Beach,splits</t>
  </si>
  <si>
    <t>Summer,Plus Size,Mini,Dress,Mini dress,Women's Fashion,Fashion,slingdres,sleeveless,women dress,Striped,Women,Casual,Cotton</t>
  </si>
  <si>
    <t>blouse,Summer,Vest,Plus Size,Tank,Lace,Women Skirts,Shirt,Dress,Plus size top,Tops,lace blouse,Women's Fashion,Fashion,sleeveless,blousesampshirt,sexy,Women,Casual,Cotton</t>
  </si>
  <si>
    <t>Summer,Fashion,plus size dress,Dress,slim,V-neck,Women's Fashion,Plus Size,sleeveless,Floral,Party Dresses,Skirts,Casual,casual dress,Deep V-Neck,party,Slim Fit,print dress,Evening Dress,Ladies,women dress,Beach</t>
  </si>
  <si>
    <t>strappydre,Mini,summer dress,short dress,Summer,Shorts,Dress,Slim Fit,V-neck,Mini dress,Women's Fashion,Sleeveless dress,strappy,Plus Size,Sexy Dress,solid color,sexy,Fashion,sleeveless,Women</t>
  </si>
  <si>
    <t>blouse,Summer,Plus Size,Tank,Lace,Tops,topsamptshirt,tank top,Women's Fashion,Fashion,Loose,topsampblouse,Print,sleeveless,sexy,Cotton,Casual,Women</t>
  </si>
  <si>
    <t>blouse,Summer,Fashion,Lace,Tops,Loose,V-neck,Women's Fashion,Lace Up,Print,Short Sleeved,feather,Casual,Shirt</t>
  </si>
  <si>
    <t>Deep V-Neck,Summer,slingdresse,Plus Size,Floral,Necks,women dresses,Dresses,vestdresse,floralprinted,Women's Fashion,printed,Dress,summer dresses,tunicdresse,Casual,Women</t>
  </si>
  <si>
    <t>bathing suit,two piece swimsuit,bikini set,Swimwear,Swimsuit,Bikini,bandage bikini,Push up bikini,Beach</t>
  </si>
  <si>
    <t>Summer,Fashion,cottontee,Sleeve,Tops &amp; Tees,Leopard,short sleeves,Shorts,Round neck,T Shirts,lipsshirt,lip,Tops &amp; T-Shirts,Casual Tops,Women's Fashion,Casual,Women Fashion,Women</t>
  </si>
  <si>
    <t>Sleeveless dress,Summer,Dresses,Dress,slingdre,Floral dress,Women's Fashion,Party Dress,backless,V-neck,bohemian dress,Floral,summer dresses,printed,Women,sleeveless,casual dress</t>
  </si>
  <si>
    <t>Summer,Plus Size,Dress,slim,short dress,Mini dress,Women's Fashion,Fashion,sleeveless,Party Dresses,Bodycon Dress,Women Fashion,casual dress,Shorts,Waist,Slim Fit,camouflage,Sleeveless dress,t,women dress,Women</t>
  </si>
  <si>
    <t>Mini,Strapless Dress,Spaghetti Strap,Tank,Tops,slim,tank top,Mini dress,Women's Fashion,Fashion,Women,Dress,sleevelessdresse,bodycon,Spaghetti,Casual,casual dress</t>
  </si>
  <si>
    <t>Summer,short sleeve dress,Mini,Pleated,t-shirt dress,beach dress,Fashion,pocketsdres,summer dresses,Casual,Cotton,Ladies Fashion,Tops,Ladies,women dress,Robes,Women,Beach,Plus Size,ruffle,Dress,short sleeves,Mini dress,Pocket,Women's Fashion,party,sexy,casual dress,Shorts,Tank,Sleeve,T Shirts,Cotton Dress,loose dress</t>
  </si>
  <si>
    <t>blouse,Summer,Plus Size,Shirt,Sleeve,Tops,Loose,short sleeves,V-neck,T Shirts,Shorts,Fashion,Ladies,Women's Fashion,Casual,Women</t>
  </si>
  <si>
    <t>Summer,Two-Piece Suits,women crop top,pants,Tops,track suit,Outfits,Women's Fashion,Shorts,Clothes,Suits,Print,Women,short sleeve shirt,Sport,Fashion,Striped,Sports Wear,sexy Women's Fashion</t>
  </si>
  <si>
    <t>Summer,Vest,Plus Size,Floral print,splice,Loose,V-neck,Floral,Women's Fashion,Fashion,wavepoint,Print,Casual,Necks</t>
  </si>
  <si>
    <t>Shorts,Waist,Casual pants,pants,summer shorts,Men,5pointspant,camouflage,Men's Fashion,Beach Shorts,t,Men Shorts,cargoshort,camouflageshort,Cotton</t>
  </si>
  <si>
    <t>Summer,trousers,Tank,pants,Spring,Overalls,Women's Fashion,Fashion,black,Ladies,sleeveless,Wool,women Jumpsuit,Casual,jumpsuit</t>
  </si>
  <si>
    <t>Summer,off shoulder top,Plus Size,Lace,cute,topsamptshirt,short sleeves,cottontop,T Shirts,Outdoor,sexy,topsampblouse,slimtop,slim,Casual,Women Fashion,Cotton,blouse,Spaghetti,Shorts,Sleeve,lace top,Tops,spaghettistraptshirt,Print,Casual Tops,jackdanielsprinttop,Fashion</t>
  </si>
  <si>
    <t>Mens T Shirt,Fashion,Men's Fashion,Sleeve,Summer,Athletics,tshirtshort,Men,summer shorts,short sleeves,Casual,Cool T-Shirts,sportsshort,Shorts,fashionbrandsuit,3D T-shirt,fashion brand,men's shorts,menssummersuit,T Shirts</t>
  </si>
  <si>
    <t>Tops &amp; Tees,Fashion,Slim T-shirt,Summer,Tops,bowtop,Women's Fashion,V-neck,Short top,womenhotshirt,T Shirts,Women S Clothing,off shoulder,Women,sexy,Bow,slim,Casual,Fitted,Cotton</t>
  </si>
  <si>
    <t>runningshort,Beach Shorts,beachpant,Bottom,sailboatshort,Shorts,Sport,beach swimwear,Men's Fashion,Puma,Summer,Men Shorts,men's shorts,surfshort,Beach,Men</t>
  </si>
  <si>
    <t>Summer,womens dresses,Dress,Spaghetti Strap,Floral dress,kleider,beach dress,Party Dress,party,Floral,summer dresses,Spaghetti,Casual,casual dress,tunic,saty,Women's Fashion,Floral print,Print,sleeveless,sexy,Women,Beach</t>
  </si>
  <si>
    <t>Fashion,fit,pants,Brand,slim,Short pants,jogging,Shorts,printed,Men,Sport,Casual,trousers,Slim Fit</t>
  </si>
  <si>
    <t>bathing suit,bandage swimsuit,Fashion,leaf,bikini set,Summer,womenbra,Women's Fashion,strappy bikini,Swimsuit,Bikini,Two Pieces,printed,printedswimwear,Women,Beach,Swimming</t>
  </si>
  <si>
    <t>Summer,Plus Size,Dress,Spaghetti Strap,Ladies,Women's Fashion,Fashion,Floral,knee,Spaghetti,Casual,Floral print,summer dress,women's dress,Print,sleeveless</t>
  </si>
  <si>
    <t>Summer,womens dresses,leaf,short dress,Sleeve,Mini,Dress,Loose,short sleeves,Mini dress,Necks,Women's Fashion,Shorts,leafprint,printed,Tops &amp; T-Shirts,Women,Casual,casual dress</t>
  </si>
  <si>
    <t>Summer,Shorts,Slim Fit,slim,twopiecesoutfit,V-neck,Women's Fashion,Fashion,tank top,Women,sexy,Sport,Casual,Women Fashion,Cotton</t>
  </si>
  <si>
    <t>Mini,halter dress,Necks,Cocktail dresses,Halter,Dress,Lace Dress,backless dress,Mini dress,Women's Fashion,Party Dress,prom dress,retro,Ladies,sexy,sexy lace,backless</t>
  </si>
  <si>
    <t>Summer,Shorts,Shirt,Sleeve,sportsset,short sleeves,Two piece set,lipprint,Ladies,women shorts,Fashion,lip,women t shirt,Round neck,Casual,Print,tracksuitsforwomen,runningset,Necks</t>
  </si>
  <si>
    <t>Summer,Fashion,Stitching,Lace,Denim,jeansforwomen,Women's Fashion,Shorts,Denim Shorts,sexy,Jeans,Women</t>
  </si>
  <si>
    <t>blouse,Summer,Womens Blouse,long sleeve blouse,Shirt,Sleeve,Women Blouse,Plus Size,Blouses &amp; Shirts,casual shirt,Casual,Tops,Women's Fashion,blouse women,Casual T-Shirt,Tops &amp; Blouses,Printed T Shirts,Fashion,long sleeve shirt,Women</t>
  </si>
  <si>
    <t>Summer,Shorts,women beachwear,women crop top,Tops,short sleeves,T Shirts,Fashion,Sport,Women,Suits,womencausaltshirt,Yoga,Women's Fashion,Casual,Sports Wear,Cotton</t>
  </si>
  <si>
    <t>Summer,fashion women,Fashion,headdress,women hats,æ¼å¸«ã®å¸½å­,Outdoor,Bucket Hats,daisy,sun hat,Hats,fishermanshat,Electric</t>
  </si>
  <si>
    <t>mensboardshort,Summer,Beach Shorts,pants,Shorts,Slim Fit,Swimsuit,quickdry,Men's Fashion,bodybuildingshort,mensswimtrunk,Swimming,Swim Shorts,Beach,Men</t>
  </si>
  <si>
    <t>Trousers &amp; Shorts,Fashion,pants,camouflageshortsforwomen,Loose,Short pants,camouflage,Women's Fashion,Shorts,t,basic,sexy,womenssexyshort,Board Shorts,Women</t>
  </si>
  <si>
    <t>blouse,printtank,Vest,Fashion,Tank,camisole,Summer,Tops,tank top,Women's Fashion,sleeveless tops,V-neck,sleeveless,printed,Casual,Cotton</t>
  </si>
  <si>
    <t>runningshort,Fashion,Sleeve,beachsuit,Athletics,sweat suit,Men,short sleeves,jogging suit,Men's Fashion,Shorts,Summer,T Shirts,Tops &amp; T-Shirts,men's shorts,men's suits,Casual,Sports Wear,jumpsuit</t>
  </si>
  <si>
    <t>Summer,Vest,Plus Size,Tank,Tops,V-neck,Fashion,tank top,knot,solid color,sleeveless,Casual,Women Fashion,Cotton</t>
  </si>
  <si>
    <t>butterfly,Mini,Vest,Fashion,Tank,Necks,Summer,womemstop,Tops,tank top,Round neck,#top #crop,tankvest,sleeveless,Casual</t>
  </si>
  <si>
    <t>Summer,Plus Size,letter print,Dress,short sleeves,bodycon,Women's Fashion,Fashion,Sexy Dress,t-shirt dress,Skirts,mini dresses,Shirt,Shorts,Jewelry,skewshoulder,Dresses,Casual,print dress,Sleeve,Print,Women,silver</t>
  </si>
  <si>
    <t>Women Pants,capripant,elastic waist,Waist,Elastic,pants,Summer,Fitness,jogging,harem pants,Women's Fashion,trousers,34pant,Sport,Fashion,Casual</t>
  </si>
  <si>
    <t>Summer,Shorts,sportsset,short sleeves,tiedyeprinted,Sport,women shorts,Fashion,Two Pieces,women t shirt,Casual,Women,printed,tracksuitsforwomen,Women's Fashion,runningset,Two piece set</t>
  </si>
  <si>
    <t>Summer,Plus Size,Shirt,long dress,Dress,Women's Fashion,V-neck,Maxi Dresses,beach dress,Party Dress,Stripes,Sleeveless dress,summer dresses,women dress,Beach,Casual,sleeveless</t>
  </si>
  <si>
    <t>blouse,Summer,Vest,Plus Size,Tank,Cotton,Tops,topsamptshirt,T Shirts,tank top,Women's Fashion,Fashion,sleeveless tops,blousesampshirt,sleeveless,o-neck,Casual,Women</t>
  </si>
  <si>
    <t>Summer,Two-Piece Suits,Fashion,Sleeve,Spring,Tops,short sleeves,sport suit women,Shorts,Sport Suits,suits for women,jogging suits for women,women sport suit,tiktoktshirt,womens shorts suit</t>
  </si>
  <si>
    <t>Summer,Plus Size,Tie Dye,tiedyeprint,Dyes,Dress,summer dress,short sleeves,Ladies,Women's Fashion,Shorts,off shoulder dress,Sleeve,Print,women dress,Casual,casual dress</t>
  </si>
  <si>
    <t>Summer,womens top,Cotton T Shirt,Food,summer t-shirts,short sleeves,V-neck,Women's Fashion,Plus Size,short sleeve shirt,Casual,Shirt,blouse,Cotton,Shorts,Tops &amp; Blouses,Ladies Fashion,Sleeve,Tops,T Shirts,candy,Pullovers,Tops &amp; T-Shirts,Ladies,loose t-shirt,Women,Fashion</t>
  </si>
  <si>
    <t>Summer,Plus Size,Tank,Tops,uneck,tank top,Floral print,Print,Women's Fashion,Fashion,Floral,sleeveless,Casual</t>
  </si>
  <si>
    <t>Women's Fashion,Tanktops for women,Fashion,Cotton Shirt,summer tank top,letter print,Summer,summer shirt,Tops,gothicshirt,tank top,Print,Sleeveless Shirt,sleeveless,blousesampshirt,Tank,moonshirt,Casual,Shirt</t>
  </si>
  <si>
    <t>slimming,wasitcincher,Fashion,waistgirdle,slimmingcorset,Corset,Summer,Waist,waist trainer,Fashion Accessory,Vest,shaperwear,belt</t>
  </si>
  <si>
    <t>Summer,Plus Size,Halter,letter print,long dress,Dyes,Dress,Women's Fashion,maxi dress,boho,Fashion,boho dress,Tie Dye,sleeveless,Print,bohemian dress,bohemian,Women Fashion,Cotton</t>
  </si>
  <si>
    <t>Summer,Fashion,Mini,Tops,Loose,Polkas,V-neck,Casual,backless,polka dot,sleeveless,Dress,Women Fashion,black</t>
  </si>
  <si>
    <t>slidesforwomen,sandalendamen,Sandals,Platform Shoes,Summer,Vintage,sandalswomen,Buckles,summer shoes,Women's Fashion,flatshoesforwoman,sandalefemme,sandaliasmujer,Roman,open toe,Casual,Women,Beach,wedgesshoeswomen,Slippers,slippers for women</t>
  </si>
  <si>
    <t>strapless,Bikinis Set,tankini bathing suits,Tops,triangle bikini swimwear,Swimwear,Swimsuit,Tankinis,Fashion,Stripes,Tankini Set,Bikinis For Women,strand</t>
  </si>
  <si>
    <t>Head,Fashion,longfleece,bigcode,solid,Sweaters,Men,sleevehead,young,Stamps,easy,Men Tops,velvet</t>
  </si>
  <si>
    <t>Summer,Flip Flops,hotrhinestone,Womens Shoes,Vacation,new2020,Slippers,flipflopsandal,Sandals,Shoes,casualsandal,Holiday,flat shoe</t>
  </si>
  <si>
    <t>Chiffon top,Shirt,chiffon,Long Sleeve,Tops,Necks,Women's Fashion,Halter,sexy tops for women,chiffon dress,T Shirts,off shoulder,sexy,chiffontshirt,Sleeve,Women</t>
  </si>
  <si>
    <t>Summer,Leggings,Shorts,high waist,pants,Denim,slim,Short pants,jean shorts,Women's Fashion,Fashion,Denim Shorts,Plus Size,rippedshort,Jeans,Casual,Women</t>
  </si>
  <si>
    <t>Summer,Vest,Swimming,Halter,wrappedchest,letter print,bras for women,Tops,slingvest,Swimwear,Push up bikini,Print,Women's Fashion,Halter Bikini,sexy,Women,Beach,summer tops,Bras,Bottoming shirt</t>
  </si>
  <si>
    <t>Summer,Fashion,Plaid Dress,Vintage,Dress,Party Dress,Women's Fashion,plaid,party,sleeveless,Casual,Women</t>
  </si>
  <si>
    <t>sleeve v-neck,Plus Size,fashion women,short sleeve dress,Sleeve,Dresses,Dress,short sleeves,V-neck,casual dresses,Women's Fashion,Party Dress,Shorts,Mini dress,Casual,Women</t>
  </si>
  <si>
    <t>Summer,Panties,Elastic,Lace,Casual pants,casualshort,summer shorts,Plus Size,Short pants,women shorts,Shorts,Beach Shorts Women,Beach Shorts,loosepant,high waisted shorts,Lace Up,Women's Fashion,Women</t>
  </si>
  <si>
    <t>Summer,Plus Size,Elastic,Lace,Casual pants,summer shorts,Short pants,women shorts,Shorts,Beach Shorts Women,Beach Shorts,loosepant,Panties,high waisted shorts,Lace Up,Women's Fashion,Casual,Women</t>
  </si>
  <si>
    <t>blouse,Summer,Fashion,Tank,Shirt,Tops,Spaghetti Strap,tank top,Women's Fashion,Plus Size,printed,sleeveless,Cotton,Casual,Women</t>
  </si>
  <si>
    <t>Fashion,Triangles,Swimming,sexy bikini,beach wear,Swimsuit,Swimwear,Bikini,bandage bikini,women bathing suit,Push up bikini,Women's Fashion,bandage monokini</t>
  </si>
  <si>
    <t>Tanktops for women,Fashion,Tank,Ladies Fashion,lace trim,lacepaneltanktop,Tops,tank top,Women's Fashion,Summer,Tie Dye,Dyes,Ladies,sleeveless,openworkpanel,Casual,tiedyetank,Women</t>
  </si>
  <si>
    <t>blouse,Summer,off shoulder top,Fashion,Lace,Sleeve,Women Blouse,Round Collar,lace top,Tops,short-sleeved shirt,tops for women,Casual,Women's Fashion,Shorts,women shirt,Casual T-Shirt,Short Sleeve Blouses,Women,summer tops,Shirt</t>
  </si>
  <si>
    <t>Deep V-Neck,Summer,Vest,Plus Size,Tank,sleevelessblouse,Pleated,topsamptshirt,beach wear,tank top,Casual,Women's Fashion,Fashion,backless,V-neck,sexy,blouse,sleeveless,Tops,Women</t>
  </si>
  <si>
    <t>Summer,fashion women,Fashion,Lace,Dresses,Dress,Lace Dress,Women's Fashion,ladies dress,beach dress,Sleeveless dress,backless,women's dress,sleeveless,Ladies,women dress,V-neck Dresses,Women,Beach,white,Necks</t>
  </si>
  <si>
    <t>Summer,Plus Size,2pieceset,Women,slim,T Shirts,Shorts,tshirtandtop,Women's Fashion,twopieceoutfit,printed,Tie Dye,Dyes,sexy,shortsforwomen,Outfits,Fashion,Women Fashion,Slim Fit</t>
  </si>
  <si>
    <t>Summer,Women Rompers,Plus Size,women long pants,linenjumpsuit,pants,Overalls,Loose,plussizejumpsuit,Women's Fashion,strappant,Long pants,Jumpsuits &amp; Rompers,rompers womens jumpsuit,Vintage,Women,women Jumpsuit,Casual,jumpsuit</t>
  </si>
  <si>
    <t>Round neck,Plus Size,Necks,Summer,Dress,Loose,Pocket,Women's Fashion,Fashion,Pure Color,sleeveless,Casual,Women</t>
  </si>
  <si>
    <t>blouse,Women Vest,Vest,Fashion,Tank,Shirt,letter print,Summer,Tops,Casual T-Shirt,tank top,Casual,Women's Fashion,Women,womens workout tank tops,Print,topsampblouse,womens tank tops,tops for women,sleeveless,Cotton</t>
  </si>
  <si>
    <t>Summer,Funny T Shirt,Graphic T-Shirt,letter print,cute,shortsleevestee,T Shirts,Plus Size,printed,summer tops,Women Fashion,Women,Funny,Shorts,Shirt,Pure Color,casualteeshirt,Women's Fashion,Round neck,Necks,print t-shirt,Print,o-neck,tops for women</t>
  </si>
  <si>
    <t>Summer,Plus Size,Office,Sleeve,Dresses,Lady,Dress,short sleeves,V-neck,Shorts,Elegant,Women's Fashion,Printing,Temperament,sexy,silk,Fashion,Women</t>
  </si>
  <si>
    <t>Summer,Plus Size,pants,casualshort,summerpant,Shorts,women shorts,Fashion,solid color,Women,Sport,Women's Fashion,Casual,looseshort,Cotton</t>
  </si>
  <si>
    <t>Mini,womens dresses,Summer,Patchwork,fashion dress,Dress,Mini dress,Women's Fashion,backless,party,summer dresses,sleeveless,sexy,Casual</t>
  </si>
  <si>
    <t>Summer,Fashion,Lace,pants,Short pants,Waist,Loose,high waisted,Pocket,high waist,Women's Fashion,Shorts,Lace Up,Pure Color,Beach,Cotton,woven,Casual,Women</t>
  </si>
  <si>
    <t>decoration,Patio,Hunting,camping,Army,patiodecoration,carcover,camouflage,camouflagenet,t,militarycamo,Photography,Garden,sunshadecover</t>
  </si>
  <si>
    <t>Cotton,Women Vest,Vest,Women's Casual Tops,loose top,Tops &amp; Tees,printed shirts,Tops,Sleeveless Shirt,Women's Fashion,Summer,sleeveless tops,sleeveless,Tank,womens tank tops,summer tops,printed</t>
  </si>
  <si>
    <t>Summer,Fashion,beach5pant,Athletics,pants,athleticpant,Sport,Men's Fashion,Shorts,Men's pants,Men,Print,fivepant,Casual,Cotton</t>
  </si>
  <si>
    <t>Summer,Women Rompers,Shorts,women beachwear,womenonepiece,lace top,lace bralette top,womensjumpsuitsromper,V-neck,Rompers,women summer tops,lace lingerie,Women S Clothing,Ladies,jumpsuit,slim,Casual,Lace</t>
  </si>
  <si>
    <t>bigswing,Summer,Plus Size,Sling,long dress,Dress,Loose,V-neck,letterprinted,Women's Fashion,printed,sleeveless,offsholuder,Holiday,Beach,Casual,Women</t>
  </si>
  <si>
    <t>blouse,Summer,Plus Size,Shirt,Sleeve,Tops,Ladies Top,short sleeves,Shorts,Round neck,T Shirts,Women S Clothing,Fashion,Tie Dye,Casual,Dyes,Women's Fashion,tshirts for women,Necks</t>
  </si>
  <si>
    <t>Summer,Shorts,crop top,womensummeroutfit,women track suit,Sport,Tops,yoga2pcsset,Outfits,womenoutfit,Women's Fashion,Fashion,Sport Suits,Suits,Yoga,womensportoutfit,yogasuit,bodyconclothe,Padded Bra,Women</t>
  </si>
  <si>
    <t>Summer,korea,cute,korean style,summer t-shirts,short sleeves,Harajuku,Women's Fashion,cartoon t shirt,women t shirt,Casual T-Shirt,short sleeve shirt,kawaiicute,Cartoons,Women,Kawaii,Shorts,Shirt,Sleeve,Tops,T Shirts,Casual,Print,Korean,Printed T Shirts,Fashion,powerpuffgirl</t>
  </si>
  <si>
    <t>Summer,Shorts,Yoga,high waist,pants,Workout,Women's Fashion,Fashion,sexy,Gym,Women Fashion,Waist</t>
  </si>
  <si>
    <t>Summer,short sleeve dress,Mini,plus size dress,Slim Fit,slim,V Neckdress,V-neck,Mini dress,Women's Fashion,Party Dress,party,t-shirt dress,Party Dresses,Casual,casual dress,Shirt,Plus Size,summer dress,Fashion,Midi Dress,Ladies,women dress,Women,Beach,Dress</t>
  </si>
  <si>
    <t>sexy underwear,Underwear,Plus Size,women beachwear,bikini set,sexy swimsuit,Summer,sexy bikini,Swimwear,Swimsuit,padded,Bikini,Fashion,Suits,Women,Women's Fashion,Swimming</t>
  </si>
  <si>
    <t>Women Vest,Vest,Fashion,bodyconvest,Summer,Spaghetti Strap,tank top,Women's Fashion,slim,sleeveless tops,Spaghetti,Casual,Women Fashion,Cotton,Tank,slimvest,Tops,Slim Fit,Cotton Vest,Women,Print,sleeveless,summervest,Beach,printvest</t>
  </si>
  <si>
    <t>runningpant,Trousers &amp; Shorts,Shorts,beach5pant,Summer,Short pants,pants,tracksuitpant,Beach,summerpant,trousersampshort,Sports Pants,Men's pants,Sport,trousers,Sports Wear,blackpant</t>
  </si>
  <si>
    <t>Summer,Vest,Plus Size,long dress,Dress,casual dresses,V-neck,Ladies,beach dress,Party Dress,Party Dresses,Floral,summer dresses,Casual,Swing dress,Floral print,Dresses,Women's Fashion,Maxi Dresses,retro,party,Swing,Print,sleeveless,Beach</t>
  </si>
  <si>
    <t>Summer,Shorts,high waist shorts,high waist,Casual pants,pants,summer shorts,Waist,Slim Fit,Short pants,Women's Fashion,Plus Size,Lace Up,Women,Fashion,Casual,Lace</t>
  </si>
  <si>
    <t>Summer,Shorts,Yoga,skinny pants,Bottom,athleticshort,gymshort,Women's Fashion,Fashion,Sports Pants,hightwaistpant,Sport,Casual,Women</t>
  </si>
  <si>
    <t>swimmingbottom,Summer,Underwear,Fashion,SwimwearWomen,bikini set,Women's Fashion,swimsuits for women,Swimsuit,Casual,high waist,Bikini,beacwear,Suits,Women,Swimming,Bikinis For Women,Waist</t>
  </si>
  <si>
    <t>Summer,Short Sleeve T-Shirt,Holiday,Men's Fashion,Sleeve,Pocket,Cotton Mens Shirts,button,short sleeves,casualshirtformen,shirts for men,colorblock,Shorts,printed,Collar,Button-Down Shirts,Beach,Casual,Shirt</t>
  </si>
  <si>
    <t>Summer,long skirt,pencil skirt,Fashion Skirts,long dress,Dress,pencil,Women Skirts,Women's Fashion,splits,sexy,Skirts,Women</t>
  </si>
  <si>
    <t>Fashion,crochet halter top,Tops,sexy bikini,crochet top,Swimwear,Bikini,boho,Women S Clothing,crochet,crochet bikini,sexy,Clothing</t>
  </si>
  <si>
    <t>tank top women,Vest,Fashion,Cotton T Shirt,tunic top,Summer,slim,V-neck,Women's Fashion,Plus Size,tank top,sexy,Tank,zippers,summer tops,Women,Deep V-Neck,Cotton,tunic,Shirt,sleevelessblouse,Tops,Slim Fit,tunicvesttopswomen,Casual,sleeveless,deep v neck top,bodycon top,tops for women,zippertop</t>
  </si>
  <si>
    <t>Summer,Plus Size,sleeve dress,Sleeve,Dress,short sleeves,V-neck,Casual,Women's Fashion,Shorts,Floral dress,Floral,women dress,Women,loose dress,printed</t>
  </si>
  <si>
    <t>Women Vest,Vest,Plus Size,art,letter print,Summer,summer t-shirts,yoga top,Women's Fashion,Fashion,tank top,loose t-shirt,Tank,Sport,Casual,Necks,Cotton,fashion women,Yoga,Shirt,Tee Shirt,T Shirts,Round neck,Print,sleeveless,Women,Tops</t>
  </si>
  <si>
    <t>ladies skort,running skirt,summer skirt,Golf,short dress,Women Skirts,Athletics,Skirts,Pleated,Running,Tennis,short skirt skorts,Women's Fashion,hightwaistdres,Pleated Skirt,Active,short skirt,tennisdres</t>
  </si>
  <si>
    <t>Women,Tassels,Plus Size,women dresses,Dresses,Dress,summer dress,Women's Fashion,Floral dress,decoration,boho,beach dress,Fashion,Female,sexy,Print,bohemian dress,Geometric,bohemian,Beach,Women Clothing</t>
  </si>
  <si>
    <t>Summer,Flip Flops,Outdoor,Breathable,Slippers,unisex,Fashion,Shoes,Sandals,Sport,Beach,Casual</t>
  </si>
  <si>
    <t>Summer,Women,Dress,summer dress,Cover,Women's Fashion,Swimwear,swim suit cover up,beach dress,off shoulder dress,maxi dress,Bikini,women dress,sexy,Holiday,Beach,Cover Ups,bandeau</t>
  </si>
  <si>
    <t>Summer,short sleeve dress,pleated dress,Plus Size,Slim Fit,Women's Fashion,slim,Elegant,wrap dress,Party Dress,Summer Fashion,sexy,Women,Fashion,Dress,casual dress</t>
  </si>
  <si>
    <t>sleevelesstopsforwomen,Summer,Fashion,Tank,Shirt,tigershirt,Tops,Sleeveless Shirt,tank top,Cats,bigcat,Funny,Women's Fashion,funnyshirt,carolebaskin,Women</t>
  </si>
  <si>
    <t>Summer,Fashion,Lace,Hollow-out,Dress,Mini dress,white dress,Elegant,beach dress,Party Dress,Sexy Dress,Summer Fashion,Chic,white,casual dress,party,Midi Dresses,Vintage,Lace Dress,Women's Fashion,sleeveless,Robes,Women</t>
  </si>
  <si>
    <t>Summer,Vest,Plus Size,Shirt,chiffon,Tops,Women's Fashion,Fashion,off shoulder,sleeveless,Casual</t>
  </si>
  <si>
    <t>Swing dress,halter dress,Halter,Dress,summer dress,Women's Fashion,Maxi Dresses,boho,beach dress,boho dress,Party Dresses,Print,Floral print,Women,casual dress</t>
  </si>
  <si>
    <t>Summer,Lace,Dress,Lace Dress,V-neck,Women's Fashion,Women Clothing,Sleeveless dress,summer dresses,women dress,loose dress,sleeveless</t>
  </si>
  <si>
    <t>Summer,Vest,Fashion,tank top,Women's Fashion,Plus Size,V-neck,Floral,Tank,Casual,Ladies Fashion,blouse,Floral print,Shirt,Tops,Blouses &amp; Shirts,T Shirts,Tops &amp; T-Shirts,Ladies,sleeveless,Women,printed</t>
  </si>
  <si>
    <t>Blues,Summer,Plus Size,Tank,Sexy Top,letter print,Workout tanktop,Tops,Grey,tank top,Women's Fashion,Fashion,women t shirt,Women,Casual T-Shirt,Print,sleeveless,white,women top,T Shirts,Cotton</t>
  </si>
  <si>
    <t>Summer,Plus Size,Deep V-Neck,Dress,short sleeves,V-neck,Mini dress,beach dress,Fashion,t-shirt dress,Casual,blouse,Shorts,Tops &amp; Blouses,Sleeve,summer dress,Women's Fashion,Party Dress,Ladies,party,linen dress,Beach,loose dress</t>
  </si>
  <si>
    <t>Summer,Plus Size,Floral print,Spring,demin,Overalls,Women's Fashion,jeansforwomen,trousersforwomen,Flowers,printed,Ladies,Jeans,Women,trousers,Rompers,Women Fashion,jumpsuit</t>
  </si>
  <si>
    <t>Summer,Plus Size,women dresses,polka dot,Spaghetti Strap,Polkas,irregulardre,boho,Women's Fashion,Party Dress,boho dress,Dress,sleeveless,sundress,Beach,Casual,Women</t>
  </si>
  <si>
    <t>Women,summer bikini,cheap tankini swimwear,bikini set,Bikini swimwear,sexy bikini,fashion bikini,Womens swimwear,beachwearbikini,padded,Women's Fashion,Fashion,swimsuits for women,triangle bikini,Bikini,sexy,Swimsuit,Bras,Swimming</t>
  </si>
  <si>
    <t>Summer,womens dresses,Mini,Patchwork,Dress,backlessbeachwear,Mini dress,beachdresse,Women's Fashion,Women S Clothing,soliddresse,party,backless,sexy,Casual,sleeveless</t>
  </si>
  <si>
    <t>womensummershort,womenshortspant,casualwomensjean,Skeleton,printed,Summer,fashionwomensummershort,athleticshort,Women's Fashion,Shorts,black,womenminishort,Denim pants,skeletonprinted,Women,slim,Casual,Slim Fit</t>
  </si>
  <si>
    <t>sleeveless,Halter,Mini,Dress,Mini dress,women dress,Women's Fashion,sexy,party,Sexy Dress,solid color,summer dresses,Striped,Beach,Bodycon Dress,Women</t>
  </si>
  <si>
    <t>Summer,Vest,Plus Size,Floral print,Fashion,long dress,Spaghetti,Dress,summer dress,V-neck,Floral,Ladies,Women's Fashion,Party Dress,party,maxi dress,Print,sleeveless,Skirts,Casual</t>
  </si>
  <si>
    <t>Summer,short sleeve dress,neck dress,Necks,Sleeve,Beach,Dress,Loose,short sleeves,V-neck,Shorts,beach dress,Plus Size,Midi Dress,summer dress,Print,Pullovers,Women's Fashion,Casual,Women</t>
  </si>
  <si>
    <t>Summer,Shift Dress,Sleeve,shirt dress,long dress,Beach,Dress,short sleeves,cottonlinendre,beach dress,Shorts,Midi Dress,Ladies,Women's Fashion,loose dress</t>
  </si>
  <si>
    <t>roupas femininas,womens dresses,Lace,gowns,Long Sleeve,Dress,dress slim,Women's Fashion,Party Dress,chiffiondres,vestidoderenda,Clothing,Casual,Slim Fit,Winter,Sleeve,robefemme,Lace Dress,slim,ball gown,women dress,Women,Fashion</t>
  </si>
  <si>
    <t>wedge,Sandals,Summer,antislip,espadrille,Slippers,Platform,Women's Fashion,open toe,cute,Shoes,Ankle,women shoes,Braids,Beach,Buckles,Women</t>
  </si>
  <si>
    <t>woman fashion,Fashion,outside,Vintage,sexy bikini,tasselbikini,Swimwear,Swimsuit,Bikini,brazilian,sexy,Beach,Women</t>
  </si>
  <si>
    <t>blouse,Summer,Plus Size,Tops &amp; Blouses,Shirt,Women Vest,Tank,button,Spaghetti Strap,tank top,Tops,Women's Fashion,Fashion,V-neck,sleeveless,Casual,Women</t>
  </si>
  <si>
    <t>Summer,womenshirtset,shortsetsforwomen,Sleeve,beachsuit,yoga pants,womensportset,yogasuitset,short sleeves,womens clothes,Women's Fashion,Shorts,printed,Fashion,T Shirts,Women</t>
  </si>
  <si>
    <t>wavepointdre,Fashion,long dress,Beach,Dress,summer dress,boho,beach dress,Party Dress,boho dress,printed,Women's Fashion</t>
  </si>
  <si>
    <t>pajamaset,Fashion,sexy pajamas for womens,silksleepwearforwomen,silksleepwear,pajamassuit,Casual,Women's Fashion,Summer,Sleepwear,pajamasforwomen,silksleepwearnightgown,silk,pajamassleepwear,women's pajamas,Women</t>
  </si>
  <si>
    <t>Summer,Plus Size,Shirt,Sleeve,Sunflowers,short sleeves,Round neck,Women's Fashion,Shorts,Print,Women,women top,Fashion,T Shirts,Cotton</t>
  </si>
  <si>
    <t>Women Pants,Loose,Jumpsuits &amp; Rompers,playsuit,Casual,Women's Fashion,women trousers,Women,jumpsuit,summer tops,Cotton</t>
  </si>
  <si>
    <t>blouse,Summer,Vest,Fashion,Tank,camisole,lettersprinted,Tops,T Shirts,tank top,Pullovers,Women's Fashion,printed,Ladies,sleeveless,Loose tank tops,Casual,Women</t>
  </si>
  <si>
    <t>Summer,Fashion,crop top,Shirt,Sleeve,Tank,Tops,slim,short sleeves,V-neck,T Shirts,Shorts,tank top,solid color,sexy,Women,Women's Fashion,Casual,Women Fashion,Slim Fit</t>
  </si>
  <si>
    <t>Summer,Vest,wrappedchest,Halter,slingvest,Print,Women's Fashion,sexy,Beach,summer tops,Women Fashion,Bottoming shirt,letter print,bras for women,Tops,Swimwear,Push up bikini,Women,Bras,Halter Bikini,spaghetti strap top,beachvesttop,Swimming</t>
  </si>
  <si>
    <t>Summer,polo men,Polo Shirts,Sleeve,Pure Color,polo hat,short sleeves,Shorts,menpoloshirt,T Shirts,hooded,Polos,T-Shirts polo sport men's,poloshirtmen,menspoloshirtbrand</t>
  </si>
  <si>
    <t>damenkleid,plaincolordres,highwaistdres,Evening Dress,Dress,summercocktaildres,Party Dress,retro,femmerobe,women dress,sommerkleid,Vintage dress</t>
  </si>
  <si>
    <t>Summer,Leggings,Shorts,loosecasualsweatpant,Fitness,casualshort,Plus Size,athleticshort,high waisted,yogashort,Women's Fashion,bodybuildingshort,quickdryingshort,Yoga,Sport,Fashion,short skirt,Women</t>
  </si>
  <si>
    <t>blouse,Summer,Plus Size,Floral print,Shirt,sleevelessblouse,Necks,Women's Fashion,tank top,Print,T Shirts,Fashion,casual shirt,Women,Floral,sleeveless,women top,Casual,sleeveless tops</t>
  </si>
  <si>
    <t>Summer,Shorts,Love,Sleeve,tee shirt women,Tops,summer t-shirts,short sleeves,Casual,Round neck,loveprinttshirt,Fashion,teesamptshirt,graphic tees women,Print,tes,Women's Fashion,tops for women,T Shirts</t>
  </si>
  <si>
    <t>Plus Size,off shoulder dress,Sleeve,Long Sleeve,Dress,V Neckdress,Women's Fashion,animal print,Animal,Print,women dress,loose dress,Women</t>
  </si>
  <si>
    <t>Tanktops for women,Vest,Fashion,crop top,Summer,Shirt,Slim Fit,topsamptshirt,Women's Fashion,slim,summer tops,Women Fashion,clubwear,Shorts,Tank,Sexy Top,Spaghetti,Tops,Necks,cropped,Casual,sleevelesstshirt,sleeveless,Women,tops for women</t>
  </si>
  <si>
    <t>Summer,Vest,Fashion,Tank,Necks,Tops,Loose,tank top,Round neck,Women's Fashion,Plus Size,Flowers,Print,sleeveless,women top,Casual,Women</t>
  </si>
  <si>
    <t>Summer,Collar,Fashion,Tank,Sleeve,Women Vest,Round Collar,Tops,T Shirts,tank top,short sleeves,Women's Fashion,Shorts,featherprint,Print,sleeveless,feather,Casual</t>
  </si>
  <si>
    <t>Summer,Plus Size,halter dress,Halter,Dress,V-neck,beach dress,Party Dress,printed,sleeveless,Floral,maxi dress,Spaghetti,Casual,Clothes,Deep V-Neck,printeddre,Beach,summer dress,Women's Fashion,Sleeveless dress,Ladies,party,Fashion,loose dress</t>
  </si>
  <si>
    <t>Summer,Fashion,topsamptshirt,tank top,Sleeveless Shirt,casual shirt,Off shoulder shirt,Casual,Women,Cotton,Tank,Shirt,Ladies Fashion,backless top,summer shirt,T Shirts,backless,Tops &amp; T-Shirts,Ladies,loose t-shirt,women top,Women's Fashion,Tops,sleeveless,printed</t>
  </si>
  <si>
    <t>tank top women,Vest,Fashion,Tank,summer tank top,loose top,lace top,Tops,Plus size top,V-neck,Necks,Women's Fashion,Plus Size,Summer,sleeveless tops,Casual T-Shirt,sleeveless,Women Vest,Women,tank top,Lace</t>
  </si>
  <si>
    <t>Summer,Plus Size,women dresses,Evening Dress,Dress,slim,casual dresses,Mini dress,beach dress,sleeveless,summer dresses,casual dress,slim dress,Shorts,Waist,short dress,Slim Fit,Women's Fashion,camouflage,Sleeveless dress,t,women dress,Women</t>
  </si>
  <si>
    <t>suspenders,Summer,Fashion,Lace,button,slim,Women's Fashion,sexy lace,sexy,solid color,sleeveless,Women,blouse,Tops,Shirt</t>
  </si>
  <si>
    <t>blouse,Plus Size,Floral print,Lace,Tank,Tops,Necks,tank top,Round neck,Floral,Women's Fashion,Fashion,topsamptee,Print,sleeveless,Casual,Women</t>
  </si>
  <si>
    <t>Midi Dresses,Sleeve,Dresses,packagehip,Dress,slim,short sleeves,Shorts,Women's Fashion,Fashion,vestido,Robes,Bodycon Dresses,basicvestido,Women</t>
  </si>
  <si>
    <t>men jeans,Fashion,Summer,rippedjean,slim,croppedjean,mensummerjean,2014menshort,Men Shorts,zippers,Jeans,trousers,summerjean,Shorts,causaljean,rippedshort,2014summermenshort</t>
  </si>
  <si>
    <t>Summer,trousers,pants,Bottom,fashion pants,Women's Fashion,Long pants,widelegpant,Casual,harem pants,summerpant,Plus Size,loosepant,printed,women trousers,slitpant,Women</t>
  </si>
  <si>
    <t>Summer,Fashion,Shirt,sundress,Dresses,Dress,Women's Fashion,V-neck,Cocktail Dress,beach dress,Party Dress,off shoulder,Girls Dresses,sleeveless,Pleated Skirt,Spaghetti,Casual,Pleated,Necks</t>
  </si>
  <si>
    <t>Summer,Vest,Fashion,Tank,camisole,Halter,Beauty,Tops,summer t-shirts,fashion women,tank top,Cool T-Shirts,skull,Print,summervest,femalevest</t>
  </si>
  <si>
    <t>Summer,summer dress,Necks,Sleeve,long dress,plus size dress,Dress,Loose,V Neckdress,short sleeves,maxi dress,Shorts,boho,short sleeve dress,boho dress,Fashion,womendre,women dress,Women's Fashion</t>
  </si>
  <si>
    <t>Summer,floralprinteddres,Dress,slim,Floral dress,Women's Fashion,Plus Size,womensleevelessdres,printed,Floral,Casual,Women,dressforwomen,Flowers,Necks,casualwomendres,summer dress,summersleeveelessdres,Sleeveless dress,Round neck,dress slim,sleeveless</t>
  </si>
  <si>
    <t>runningshort,Shorts,Elastic,Fitness,Plus Size,yoga pants,Short pants,Running,sportspantie,Women's Fashion,gymwear,Panties,fitnesspantie,Women,skinny,Sport,Fashion,Women Fashion,Clothes</t>
  </si>
  <si>
    <t>Summer,Plus Size,Cotton T Shirt,chiffon,Long Sleeve,womens top,short sleeves,Women's Fashion,Fashion,chiffon blouse,sexy,blouse,Tops,Chiffon Shirt,T Shirts,korean style,Women Clothing,T-Shirt womens,Short Sleeve T-Shirt</t>
  </si>
  <si>
    <t>short sleeves,Summer,trending,Shirt,Sleeve,shortsleeveset,sweat suit,Men,Short pants,summersuitset,Shorts,Sport,Women's Fashion,3dprinttshirt,Two Pieces,Fashion,Outfits,mensjoggersuit,Casual</t>
  </si>
  <si>
    <t>Mini,Spaghetti Strap,Corset Dress,short dress,Summer,Dresses,Spaghetti,Dress,summer dress,Women's Fashion,Floral dress,Mini dress,beach dress,Sleeveless dress,Sexy Dress,Floral print,sexy,Fashion</t>
  </si>
  <si>
    <t>Mini,Fashion,Summer,Tops,Loose,Polkas,V-neck,Casual,backless,polka dot,sleeveless,Dress,Women</t>
  </si>
  <si>
    <t>Summer,dressesforwomen,Floral print,Mini,long dress,Dress,Mini dress,Floral,Women's Fashion,Sleeveless dress,party,Sexy Dress,Print,summer dresses,Spaghetti,Women</t>
  </si>
  <si>
    <t>Women Vest,sleeveless,Fashion,Tank,Tops,sport tank top,tank top,Casual,printed,topsamptee,topsampblouse,summertank,sexy,slim,funnytank,Women Fashion</t>
  </si>
  <si>
    <t>Summer,Plus Size,Deep V-Neck,topsamptshirt,tank top,Women's Fashion,Fashion,V-neck,Loose,topsampblouse,Causal,Ladies Fashion,blouse,fashion women,Tank,Shirt,Tops,T Shirts,Casual,Ladies,sleeveless,Pure Color,sleeveless tops</t>
  </si>
  <si>
    <t>Summer,Fashion,Tank,Tops,slim,Women's Fashion,tank top,Slim Fit,Printing,Tie Dye,Dyes,sleeveless,Women,Casual,Women Fashion,Cotton</t>
  </si>
  <si>
    <t>Mens T Shirt,Fitness,Shorts,Cotton T Shirt,Sleeve,Summer,summer t-shirts,short sleeves,Round neck,Men's Fashion,Exercise &amp; Fitness,Tops &amp; T-Shirts,Sport,Casual,T Shirts,Necks</t>
  </si>
  <si>
    <t>vesttop,Summer,Vest,Fashion,Tank,Shirt,Halter,Tops,Spaghetti Strap,low cut,Women's Fashion,backless,sexy,solid color,sleeveless,Spaghetti,Casual,Women Fashion,Women</t>
  </si>
  <si>
    <t>joggingpant,Shorts,Casual pants,beachpant,pants,Overalls,Classics,tacticalpant,bermudashort,summerpant,Summer,Cargo pants,trackpant,Casual,looseshort</t>
  </si>
  <si>
    <t>Jeans,Plus Size,Sleeve,Summer,Dress,Denim,summer dress,denimjeansdres,short sleeves,casual dresses,Ladies,Women's Fashion,Shorts,minishirtdres,Lines,mididre,Women</t>
  </si>
  <si>
    <t>Summer,Plus Size,Dress,slim,Fitted Dress,clubwear,bodycon,Women's Fashion,Fashion,knee,Party Dresses,Clothing,Casual,sexy dresses,slim dress,short dress,Dresses,Pure Color,Necks,midilength,Cocktail Dress,party,sexy,sleeveless</t>
  </si>
  <si>
    <t>bathing suit,Bikinis Set,women beachwear,Lace Bikini,summerwomenbikini,One Piece Swimsuits,Push up bikini,padded,Swimwear,Women's Fashion,Fashion,womenmonokini,Bikini,womenswimwearbikini,Swimsuit,onepiece,Swimming</t>
  </si>
  <si>
    <t>Summer,long skirt,Fashion,Lace,Dress,camouflagewomensdre,Pocket,Women's Fashion,lace skirts,camouflagedre,sexy,Summer Fashion,summer dresses,sleevelessskirt,slim,Casual,Waist,printeddre,high waist,Skirts,pocketskirt,camouflage,Sleeveless dress,t,print dress,mini skirt,Print,sleeveless</t>
  </si>
  <si>
    <t>Summer,Shorts,high waist shorts,high waist,Casual pants,pants,Short pants,Waist,Slim Fit,summer shorts,Women's Fashion,Plus Size,Lace Up,Women,Fashion,Casual,Lace</t>
  </si>
  <si>
    <t>Summer,Fashion,slim,shortjumpsuit,romperoutfit,sleeveless,spaghettistrapjumpsuit,sexy,Spaghetti,jumpsuitsampromper,Women,playsuitforwomen,Shorts,Waist,onepiece,Slim Fit,bodysuitsjumpsuit,beach wear,Casual,Ladies,Women's Fashion,sexy jumpsuit,jumpsuit,women Jumpsuit</t>
  </si>
  <si>
    <t>blouse,Summer,Fashion,Shirt,Spaghetti,Tops,Spaghetti Strap,Cross,tank top,T Shirts,V-neck,sleeveless,Women's Fashion,Casual,Women</t>
  </si>
  <si>
    <t>Summer,Underwear,Fashion,Beach,Tops,slim,Sexy Swimwear,beach wear,Cross,Women,black,sleeveless,sexy,Body Suit,Women's Fashion,jumpsuit</t>
  </si>
  <si>
    <t>vesttop,Summer,Plus Size,Tank,camisole,skullprint,Necks,summer t-shirts,tank top,Round neck,Women's Fashion,Fashion,skull,sexy,Print,sleeveless,Casual,Flowers,Lace</t>
  </si>
  <si>
    <t>blouse,Mini,Fashion,Fitted,Dress,Overalls,V-neck,strap,Women's Fashion,Shorts,retro,Print,Women,Rompers,trousers,jumpsuit</t>
  </si>
  <si>
    <t>Summer,Fashion,Waist,Spaghetti,Women Set,Slim Fit,beach wear,jumpsuit,Shorts,summerset,Women's Fashion,slim,sexy,onepiece,bodyconset,sleeveless,sexy jumpsuit,Ladies,women Jumpsuit,Casual,Women</t>
  </si>
  <si>
    <t>Mini,Shorts,high waist,Sleeve,Summer,Dress,summer dress,short sleeves,Floral dress,Mini dress,Women's Fashion,Fashion,V-neck,print dress,Sexy Dress,Floral,Women,Women Fashion,Waist</t>
  </si>
  <si>
    <t>Women's Fashion,Summer,Fashion,Womens Swimsuit,Women,Beach,Slim Fit,sexy bikini,beach wear,Swimsuit,Swimwear,Bikini,Flowers,beachsuitforwomen,Print,sexy,Push up bikini,slim,Casual,Swimming</t>
  </si>
  <si>
    <t>slim dress,dressesforwomen,halter dress,Dresses,Spaghetti,Plus Size,Spaghetti Strap,slim,Women's Fashion,Sleeveless dress,maxi dress,Fashion,Dress,Women</t>
  </si>
  <si>
    <t>party,Plus Size,Floral print,Shirt,partyshirt,Tops,Loose,Floral,irregualr,Elegant,Women's Fashion,Fashion,Tops &amp; T-Shirts,sexy,Print,sleeveless,Casual,Women</t>
  </si>
  <si>
    <t>blouse,Women,off shoulder top,Lace,Hollow-out,Tops,sexyblouse,lace shirts,flaresleeve,T Shirts,backless,Long sleeve top,Summer Fashion,sexy,white,women top,Women's Fashion,Sleeve,Shirt</t>
  </si>
  <si>
    <t>Summer,Vest,Plus Size,Pure Color,Loose,Casual,Women's Fashion,Sleeveless dress,sexy,sleeveless,Fashion,Dress,Women</t>
  </si>
  <si>
    <t>Fashion,Shirt,Corset,pants,Tops,Women's Fashion,homeampliving,boho,lace lingerie,Sleepwear,Casual,Bras,Women</t>
  </si>
  <si>
    <t>Summer,Fashion,Tank,skull,Tops,punk,tank top,Print,sleeveless,Beach,womens vest</t>
  </si>
  <si>
    <t>Summer,Vest,Fashion,women crop top,letter print,slimfittop,Slim Fit,slim,strapless crop top,tank top,Ladies,Women's Fashion,Plus Size,sexy,sexy tank top,summercroptop,Funny,Tank,Shirt,sexy shirts,SEXY CROP TOP,Print,sleeveless crop top,black,sexy camisole,Cotton,Tops,sexy lingerie</t>
  </si>
  <si>
    <t>Mini,Garden,Home &amp; Living,water,gardenponddecor,waterfloatingpump,Sprays,Fountain,solarfountain,waterpump,poolfloatingpanel,Home,Garden Decor,decoration,Home &amp; Kitchen,pool,Solar</t>
  </si>
  <si>
    <t>Summer,Outdoor,swimmingpoolspraypad,Children's Toys,Inflatable,Children,water,summerfamilyentertainmenttoy,Sprays,Toy,sprayer,Cushions,wateringchildrenstoy,outdoorwatergamepad,Tub,Swimming Pools,pool,kids</t>
  </si>
  <si>
    <t>Cotton,Summer,Head,Fashion,Yoga,boho,Head Bands,headbandsturban,Fashion Accessories,head scarf,Accessories,Hair Band,Running,bohoheadband,Women's Fashion,Sport,heandband,Hair Accessories,scarf,Women</t>
  </si>
  <si>
    <t>blouse,Vest,backlessshirt,backless tank tops,suntop,cowlbacktshirt,Tank,Tops,T Shirts,tank top,women's sleeveless tank,Fashion,Sexy Tshirt,sleeveless,sexy,Sport,Women</t>
  </si>
  <si>
    <t>blouse,Summer,Vest,Plus Size,Tank,Shirt,Women Blouse,Short Sleeve Blouses,Tops,Ladies,Women's Fashion,Fashion,chiffon blouse,Print,sleeveless,feather,Sport,Casual,Women</t>
  </si>
  <si>
    <t>Mini,floralprinteddre,Plus Size,Floral print,Summer,Spaghetti,Dress,summer dress,Party Dress,beach dress,Mini dress,Print,Women's Fashion,Sleeveless dress,Sexy Dress,Floral,women dress,sexy,Fashion</t>
  </si>
  <si>
    <t>butterfly,Summer,Plus Size,long dress,Dress,summer dress,Women's Fashion,Casual,Elegant,beach dress,Sleeveless dress,women long dress,Elegant Dress,Ladies,maxi dress,Beach,loose dress,sleeveless,Women</t>
  </si>
  <si>
    <t>buttondres,Summer,dressesforwomen,Princess,sundress,Dresses,spaghettistrapsdres,summercasualdres,strap,Women's Fashion,Sleeveless dress,Sexy Dress,maxi dress,sexy,princess dress,Spaghetti,Dress,sleeveless,Women</t>
  </si>
  <si>
    <t>Summer,Funny T Shirt,Shirt,summer t-shirts,Casual,Women's Fashion,Women Clothing,Women,Short Sleeve T-Shirt,Fashion,tops for women,Graphic T-Shirt</t>
  </si>
  <si>
    <t>Summer,Vest,womens top,Cotton T Shirt,summer t-shirts,tank top,Ladies,Women's Fashion,Fashion,sleeveless tops,sleeveless,Tank,Casual,Ladies Fashion,blouse,Plus Size,Cotton,Tops &amp; Blouses,Shirt,Tops,T Shirts,Pullovers,Print,loose t-shirt,Women</t>
  </si>
  <si>
    <t>Tank,Vest,Fashion,Yoga,camisole,Halter,lace top,Tops,Slim Fit,tank top,haltertshirt,Women's Fashion,yogavest,women tank top,solid color,sleeveless,Women,slim,Cotton,Women Fashion,Lace</t>
  </si>
  <si>
    <t>Summer,Plus Size,Tank,Spaghetti,Tops,Spaghetti Strap,tank top,Women's Fashion,Flowers,flowerprint,Print,sleeveless,Fashion,Casual,Women</t>
  </si>
  <si>
    <t>Summer,Plus Size,Shirt,letter print,splitdre,Dress,Mini dress,Women's Fashion,Fashion,splits,Print,Sport,Casual</t>
  </si>
  <si>
    <t>Summer,Fashion,Lace,long dress,Dress,Lace Dress,Women's Fashion,beach dress,Sleeveless dress,summer dress,maxi dress,Ladies,summer dresses,Women,Ladies Fashion,casual dress</t>
  </si>
  <si>
    <t>Summer,summer bikini,Triangles,bikini set,leopard print,bathing suit cover ups,Spaghetti Strap,Leopard,fashion bikini,Women's Fashion,Fashion,high waist bikini,Summer Fashion,Spaghetti,two piece bathing suit,high waist,Tops,Waist,Swimwear,Swimsuit,beach swimwear,Bikini,Suits,Print,Women,Swimming</t>
  </si>
  <si>
    <t>Mini,Plus Size,Summer,ladies dress,Dress,Floral dress,Mini dress,beach dress,Party Dress,party,V-neck Dresses,Spaghetti,Women,Swing dress,Necks,Sunflowers,summer dress,Women's Fashion,Sleeveless dress,retro,Swing,Print,women dress,sleeveless</t>
  </si>
  <si>
    <t>bathing suit,Fashion,Triangles,bikini set,Swimsuit,beach wear,Swimwear,padded,pushuppaddedbra,women swimwear,Bandages,brazilian,Bikini,Women,swimwea,Swimming,Women's Fashion,Bras,high waist</t>
  </si>
  <si>
    <t>blouse,Summer,Vest,Plus Size,Tank,Necks,Shirt,Tops,Women's Fashion,tank top,boho,Fashion,printed,sleeveless,bohemian,Casual,Women</t>
  </si>
  <si>
    <t>Summer,Plus Size,crop top,clubwear,Tank,Tops,Slim Fit,tank top,Casual,Spaghetti Strap,Women's Fashion,Fashion,sexy,Women,Spaghetti,summer tops,Necks</t>
  </si>
  <si>
    <t>Summer,Plus Size,halter dress,Necks,Halter,Dresses,Dress,Loose,V-neck,Women's Fashion,Sleeveless dress,off shoulder,summer dress,sleeveless,women dress,Women,Casual,Cotton</t>
  </si>
  <si>
    <t>tank top women,Vest,Fashion,Cotton T Shirt,tunic top,slim,tank top,Women's Fashion,tanktopforwomen,V-neck,tunic,zippers,summer tops,Women,Deep V-Neck,Cotton,Tank,Shirt,Tops,Slim Fit,Casual,womens sexy tops,tunicsforwomen,sleeveless,deep v neck top,bodycon top</t>
  </si>
  <si>
    <t>blouse,Plus Size,34sleeve,Sleeve,Tops,Loose,Women's Fashion,T Shirts,Fashion,printed,button,Casual,Women Fashion,Women</t>
  </si>
  <si>
    <t>Summer,Fashion,Shirt,Mens T Shirt,slim,hellyhansen,Print,shirts for men,poloshirtsformen,T Shirts,Fashion Men,Polos,Casual</t>
  </si>
  <si>
    <t>Summer,Flowers,Necks,printed,Pocket,fashion dress,Dress,beach dress,Round neck,women dress,Women's Fashion,Stripes,Vintage,bohemian dress,sexy,Beach,Women</t>
  </si>
  <si>
    <t>blouse,Summer,Fashion,Shirt,Sleeve,trendshirtwomen,Tops,short sleeves,comfy,Long Sleeve,T Shirts,Shorts,Print,Cotton,Women's Fashion,Casual,Women</t>
  </si>
  <si>
    <t>Summer,Fashion,vest dress,Lace,Dress,Mini dress,Women's Fashion,A line dress,sexy,party,backless,Women Fashion,Waist</t>
  </si>
  <si>
    <t>Summer,Plus Size,Sleeve,Dress,short sleeves,V-neck,Casual,Women's Fashion,Shorts,Floral dress,Floral,women dress,Women,loose dress,printed</t>
  </si>
  <si>
    <t>bathing suit,Fashion,women beachwear,Waist,Halter,Summer,asymmetric,swim dress,Tops,Women's Fashion,Swimsuit,Tankinis,Bikini,printed,Swimming,Women,halter tankini,Beach,printbikini,high waist</t>
  </si>
  <si>
    <t>Mini,Summer,Dress,short sleeves,Mini dress,T Shirts,Casual,Shorts,Sleeve,summer dress,Women's Fashion,boho,Women S Clothing,T-Shirt womens,party,Beach</t>
  </si>
  <si>
    <t>Summer,Plus Size,Tank,camisole,long dress,Spaghetti,Dress,strap,Print,Women's Fashion,Flowers,print dress,sleeveless,Floral,women dress,Skirts,Casual,Women</t>
  </si>
  <si>
    <t>Summer,Vest,skeletonvest,digitalprintingvesttop,Fashion,Spaghetti,Tops,summer dress,skullshirtwomen,Spaghetti Strap,Women's Fashion,cannabisleafprint,printed,Tops &amp; T-Shirts,sleeveless,Women,slim,printvest,Shirt</t>
  </si>
  <si>
    <t>Halterneck Top,Plus Size,crop top,Halter,chiffon,Tops,womens top,Necks,Women's Fashion,chiffonesummertop,halterneck,sleeveless,Women Sleeveless Top,Chiffon top,Women,tops for women,sleeveless tops</t>
  </si>
  <si>
    <t>bathing suit,two piece swimsuit,leaf,bikini set,Summer,sexy bikini,Swimwear,Swimsuit,Bikini,Women's Fashion,Fashion,printed,Suits,Swimming,sexy,Women,Beach,splits</t>
  </si>
  <si>
    <t>divingsnorkel,divingmask,Summer,divingequipment,Masks,antifoggoggle,swimmingmask,swimmingfacemask,fullfacemask,siliconedivingmask,divingsnorkeling,Swimming</t>
  </si>
  <si>
    <t>Necks,pants,splits,jumpsuit,Rompers,Women's Fashion,rompers womens jumpsuit,Women's Jumpsuits,sleeveless,playsuit,women Jumpsuit,jumpsuitsampromper,Women</t>
  </si>
  <si>
    <t>Summer,Shorts,Shirt,Sleeve,cute,Tops,Necks,short sleeves,Round neck,Funny,Women's Fashion,Fashion,Casual,T Shirts,Cotton</t>
  </si>
  <si>
    <t>Summer,Spaghetti Strap,Tank,summer tank top,Pleated,Tops,Loose,V-neck,Women's Fashion,Fashion,Cami Tank Tops,tank top,sexy,sleeveless,Spaghetti,Casual,flowytanktop</t>
  </si>
  <si>
    <t>damenkleid,Shorts,tunic,plaincolordres,Sleeve,highwaistdres,Evening Dress,Dress,Necks,short sleeves,Beach,summercocktaildres,beach dress,Party Dress,femmerobe,women dress,sommerkleid,Women's Fashion,Casual,Vintage dress</t>
  </si>
  <si>
    <t>Deep V-Neck,Summer,trousers,onepiece,Jumpsuits &amp; Rompers,Women's Fashion,backless,printed,Print,sleeveless,women Jumpsuit,Casual,jumpsuit</t>
  </si>
  <si>
    <t>blouse,Summer,o-neck,Tops &amp; Blouses,Shirt,chiffon,Tank,Pleated,Tops,T Shirts,tank top,Women's Fashion,Plus Size,sleeveless tops,sexy,loose t-shirt,women top,Fashion,Casual,sleeveless,Women</t>
  </si>
  <si>
    <t>Mini,Lace Dress,Lace,Summer,Dress,Mini dress,Women's Fashion,Floral,Spaghetti,Casual,Women Fashion,Women,Shorts,sexy dresses,Necks,summer dress,beach dress,boho,backless,sleeveless,Robes,Cotton,Beach</t>
  </si>
  <si>
    <t>Summer,Fashion,Women's Fashion,Swimsuit,Bikini,Suits,sexy,Women,Casual,Bras,Swimming</t>
  </si>
  <si>
    <t>Summer,Floral print,women dresses,fashion dress,Dress,beach dress,Floral dress,Print,slingdre,Sleeveless dress,Lace Up,V-neck,print dress,Floral,sleeveless,V-neck Dresses,Beach,Women's Fashion,Casual,Women</t>
  </si>
  <si>
    <t>sleeve v-neck,plaid shirt,fashion women,Short Sleeve T-Shirt,sunmmertshirt,Shirt,Sleeve,Shorts,blouse,short sleeves,V-neck,plaid,Women's Fashion,Fashion,T-Shirt womens,Women,Casual T-Shirt,Tops &amp; Blouses,Printed T Shirts,summer tops,Stripes</t>
  </si>
  <si>
    <t>inflatablebed,inflatablelounger,Outdoor,Home Decor,camping,Hobbies,Sofas,Inflatable,outdoorampcampingaccessorie,Bags,inflatablesofa,unicorn,Chair,Travel Accessories,Beach</t>
  </si>
  <si>
    <t>Shorts,Swimming,bikini set,Beach,Tops,Waist,Swimwear,Swimsuit,Bikini,Women S Clothing,Fashion,Floral,sexy,bre,Women,Women's Fashion,crop tops fashion,high waist</t>
  </si>
  <si>
    <t>blouse,Summer,Vest,Fashion,Tank,Shirt,sexy shirts,Chiffon Shirt,Women's Fashion,tank top,Sleeveless Shirt,women shirt,sleeveless,sexy,Women,Tops,Lace</t>
  </si>
  <si>
    <t>Summer,Vest,Fashion,Evening Dress,Dress,V-neck,beach dress,Party Dress,party,sexy,Spaghetti,Casual,casual dress,Deep V-Neck,Plus Size,summer dress,Women's Fashion,boho,Sleeveless dress,print dress,plus size dress,Ladies,women dress,Holiday,Beach,sleeveless</t>
  </si>
  <si>
    <t>Summer,strappytop,Plus Size,Lace,Shirt,Plus size top,tank top,Women's Fashion,Fashion,sleeveless tops,Casual T-Shirt,Spaghetti,summer tops,Women,lace trim,spaghetti strap top,Tank,Necks,Tops,Casual,Cami Tank Tops,sleeveless,deep v neck top,Loose tank tops</t>
  </si>
  <si>
    <t>vesttop,Summer,Vest,Sports Bra,crop top,letter print,Cotton,Tops,cottontop,Ladies,Women's Fashion,Fashion,Sport,printed,sexy,Print,sleeveless,Women,Casual,Bras,sportstop</t>
  </si>
  <si>
    <t>Summer,Slim  Fitting,Tank,summer tank top,Tops,slim,tank top,Slim Fit,Women's Fashion,Fashion,Stripes,sleeveless,Cotton,Casual,Women Fashion,Women</t>
  </si>
  <si>
    <t>sleeve v-neck,Summer,Shorts,Sleeve,zippers,studentsstyle,slim,short sleeves,V-neck,bodycon,Summer Fashion,contrastcolor,Body Suit,women Jumpsuit,jumpsuit,Slim Fit</t>
  </si>
  <si>
    <t>Summer,Fashion,Cotton,Casual pants,rompersforwomen,Overalls,Women's Fashion,summerpant,overallsforwomen,sleeveless,Women,women Jumpsuit,Casual,jumpsuit</t>
  </si>
  <si>
    <t>bohemia,Summer,Plus Size,Loose,tank top,Women's Fashion,Fashion,sleeveless tops,Summer Fashion,Casual,Cotton,blouse,beachtshirt,Tank,Shirt,Tops,boho,women shirt,sleeveless,Women,Beach,printed</t>
  </si>
  <si>
    <t>Summer,dressesforwomen,irregulardres,Necks,Dresses,Dress,Party Dress,Casual,Round neck,Women's Fashion,Sleeveless dress,Pure Color,Sexy Dress,sleeveless,Women,Fashion,Bodycon Dress,casual dress</t>
  </si>
  <si>
    <t>Women's Fashion,Summer,halter dress,Halter,long dress,Evening Dress,Dress,Spaghetti Strap,boho,Floral print,Print,beach dress,bohemian,print dress,Floral,maxi dress,Beach,Spaghetti,Women</t>
  </si>
  <si>
    <t>Women's Fashion,dressforwomen,Cocktail,Summer,Dresses,Dress,summer dress,Polkas,boho,beach dress,Party Dress,party,women dress,Beach,polka dot,Women</t>
  </si>
  <si>
    <t>Sheer,cardigan,Lace,Long Coat,Long Sleeve,Coat,Dress,Women's Fashion,Hollow,Jacket,boho,Fashion,kaftandresse,Floral,white,Women,kimono</t>
  </si>
  <si>
    <t>Summer,kimonosforwomen,women beachwear,chiffon,Spring,summercardigan,openfront,short sleeves,Women's Fashion,kimono,Green,printed,Women,longcardigan,Beach,kimonocardigan,Cover Ups,leaf</t>
  </si>
  <si>
    <t>runningshort,Leggings,Shorts,Yoga,Lace,Elastic,Summer,pants,Bottom,Short pants,gymshort,Women's Fashion,Women,sexy,shortsforwomen,Sport,Casual,leggingforwomen</t>
  </si>
  <si>
    <t>Summer,Shorts,Breathable,Spring,Men,Socks,Men's Fashion,low,pure,Invisible,Cotton</t>
  </si>
  <si>
    <t>Summer,Underwear,Fashion,Tank,Shirt,Corset,pants,Home &amp; Living,Tops,Women's Fashion,Vest,Halter,lace lingerie,Sleepwear,sexy,Casual,Bras,Women</t>
  </si>
  <si>
    <t>Exotic,Summer,Plus Size,Sleeve,King,graphic tee,Tiger,short sleeves,joeexotic,Casual,T Shirts,Shorts,women shirt,Print,Women's Fashion,tigerking,Women</t>
  </si>
  <si>
    <t>men jeans,Shorts,Summer,Vintage,Denim,Men,casualstyle,loosejean,Men's Fashion,Plus Size,Denim Shorts,Men Shorts,Summer Fashion,oldschool,vintagejean,Fashion,Jeans,shortjean</t>
  </si>
  <si>
    <t>blouse,Summer,Vest,Tank,Shirt,Tops,Loose,Women's Fashion,printed,Tops &amp; T-Shirts,Print,sleeveless,Casual</t>
  </si>
  <si>
    <t>Women Vest,Vest,Plus Size,tunic top,Summer,Slim Fit,Tops,casual shirt,Pure Color,Women's Fashion,Fashion,tank top,sexy,Tank,slim,Casual,Cotton,tunic,Halter,Spaghetti,sexy shirts,haltershirt,Cotton Vest,backless,women tank top,solid color,summer shirt</t>
  </si>
  <si>
    <t>Summer,harem,Plus Size,Spring/Autumn,Casual pants,pants,Spring,Long pants,Women's Fashion,Fashion,loosepant,Floral,Floral print,Casual,trousers,Women,Wool,cottonpant,harem pants,women trousers,Print,Yoga</t>
  </si>
  <si>
    <t>Summer,Shorts,Men's Fashion,pants,beachpant,Short pants,mens Trousers,Cargo pants,pantsformen,Fashion,Men's pants,trousersformen,Men Shorts,trousers,Men</t>
  </si>
  <si>
    <t>Summer,Fashion,crop top,Love,Tank,Tops,summer t-shirts,short sleeves,tank top,Crewneck,women t shirt,Casual T-Shirt,Ladies,sleeveless,Women,Women's Fashion,T Shirts,printed</t>
  </si>
  <si>
    <t>Summer,Plus Size,summer dress,Necks,long dress,Dress,Loose,V-neck,Women's Fashion,printed,wavepoint,Casual,Women</t>
  </si>
  <si>
    <t>tank top women,Vest,bra top,Necks,vesttank,Women Vest,Tank,Tops,strap,padded,Women's Fashion,sexy,crop top,vneckcamisole</t>
  </si>
  <si>
    <t>Summer,Vest,Fashion,Tank,camisole,Halter,Tops,crops,Women's Fashion,tank top,Ladies,sexy,Women,Casual,Shirt</t>
  </si>
  <si>
    <t>Summer,children39stoy,Outdoor,summerswimming,swimmingpoolspraypad,Children's Toys,Inflatable,summertool,water,Sprays,Toy,inflatablepool,pool,Cushions,Tub,Sport &amp; Outdoor,outdoorpool,swimming pool supplies,kids</t>
  </si>
  <si>
    <t>Blues,Summer,Shorts,high waist,pants,casualshort,Waist,Women's Fashion,skinnyshort,women shorts,Plus Size,Denim Shorts,Denim pants,Jeans,Women,Fashion,trousers,Women Fashion,stretch</t>
  </si>
  <si>
    <t>blouse,Summer,off shoulder top,Plus Size,Floral print,ruffled,Sleeve,Tops,sexyblouse,short sleeves,Print,Women's Fashion,Shorts,Tops &amp; T-Shirts,Floral,sexy,Fashion</t>
  </si>
  <si>
    <t>Summer,Plus Size,Floral print,summerjumpsuit,Rompers,Women,Necks,Casual,Elegant,Women's Fashion,offshoulderjumpsuit,sleevelessjumpsuit,Print,sleeveless,printjumpsuit,women Jumpsuit,Causal,Floral,jumpsuit</t>
  </si>
  <si>
    <t>Summer,Fashion,Necks,Printed Tee,Funny,printed shirts,summer t-shirts,T Shirts,Casual,Round neck,Women's Fashion,women shirt,printed,loose t-shirt,Women,Tops,Cotton</t>
  </si>
  <si>
    <t>90sfashion,Summer,Fashion,Princess,cute,Kawaii,Shirt,comfy,Leisure,short sleeves,Funny,Women's Fashion,women t shirt,Vintage,Cartoons,Women,Harajuku,Casual,T Shirts,Cotton</t>
  </si>
  <si>
    <t>blouse,Summer,Plus Size,Cotton,Shirt,Sleeve,Tops,slim,short sleeves,Women's Fashion,Shorts,printed,Ladies,o-neck,Fashion,Casual,T Shirts,Ladies Fashion</t>
  </si>
  <si>
    <t>strapless,Fashion,Plus Size Swimwear,sexyplussizetankini,Tops,Women's Fashion,Swimsuit,Tankinis,Bikini,Stripes,sexy tankini</t>
  </si>
  <si>
    <t>Summer,Plus Size,Halter,Women's Fashion,Shorts,BikiniWomen,Floral,sexy,Swimsuit,Casual,Waist,Bikinis Set,Floral print,high waist,women swimsuit,Beach,Tops,Swimwear,Two piece set,Bikini,Suits,Print,sleeveless,Women,Fashion,Swimming</t>
  </si>
  <si>
    <t>Summer,Vest,Fashion,camisole,tunic top,Pleated,womens top,V-neck,Ladies,Women's Fashion,sleeveless tops,loose t-shirt,tunic,summer tops,Women,blouse,Tank,Ladies Fashion,Tops,Tops &amp; T-Shirts,women tank top,pleatedtop,Casual Tops,Cotton,sleeveless</t>
  </si>
  <si>
    <t>beach wear women,bathing suit,Brazilian Bikini bottom,sexy brazilian bikinis,girlsbowknotbikini,ruched bikini bottom,Thong,sexythongswimwear,Womens swimwear,Swimwear,cheeky bikini bottom,Women's Fashion,brazilian,Bikini,sexy,Women,Bras,Glasses</t>
  </si>
  <si>
    <t>Summer,Vest,Fashion,crop top,women crop top,Tank,Buckles,Tops,tank top,Bags,Tops &amp; T-Shirts,Casual Tops,sexy,women top,summer tops,Women Fashion</t>
  </si>
  <si>
    <t>blouse,Summer,Plus Size,one-shoulder,Tops,Loose,blousesampshirt,Women's Fashion,Fashion,Women Blouse,solid color,sleeveless,women top,Casual,Women</t>
  </si>
  <si>
    <t>Women Pants,capripant,elastic waist,Waist,Elastic,pants,Summer,Fitness,jogging,Ladies Fashion,harem pants,Women's Fashion,trousers,34pant,printed,Ladies,Sport,Fashion,Casual,Women</t>
  </si>
  <si>
    <t>Women Vest,Vest,Fashion,ruffle,cute,Tops,Plus size top,ruffle top,summer tops,Cotton Vest,Women's Fashion,Summer,sleeveless tops,Pretty,sleeveless,solidtop,Clothes,Spaghetti,tops for women,Women</t>
  </si>
  <si>
    <t>Summer,Shorts,shortsleeveset,mensjoggersuit,summersuitset,summersportssuit,jogging suit,Outfits &amp; Sets,Sport Suits,mentracksuit,men's suits,Sports Wear</t>
  </si>
  <si>
    <t>Summer,Shorts,Sleeve,pants,shortsleeveset,mensjoggersuit,sweat suit,Short pants,short sleeves,Outfits,Women's Fashion,Sport Suits,short sleeve shirt,Sport,men's suits,Casual</t>
  </si>
  <si>
    <t>blouse,Summer,Fashion,Love,Shirt,letter print,Tops,T Shirts,tank top,Round neck,Women's Fashion,Women,topsampblouse,Print,sleeveless,women top,Casual,Necks</t>
  </si>
  <si>
    <t>Mini,plus,Plus Size,short dress,Summer,solid,Dress,Lace Dress,Tassels,Casual,Women's Fashion,Shorts,summer dress,Fashion,sleeveless,sexy,Women,Beach,white,Lace</t>
  </si>
  <si>
    <t>Women,Shorts,bikini set,polka dot,Polkas,Swimwear,Swimsuit,Swimdresses,Tankinis,Bikini,Plus Size,Fashion,Ladies,Women's Fashion,Wool,Tankini Set,Ladies Fashion</t>
  </si>
  <si>
    <t>sleeve v-neck,Fashion,Cotton T Shirt,Summer,short sleeves,V-neck,Women's Fashion,printed,Casual T-Shirt,summer tops,Shirt,Deep V-Neck,Shorts,basictee,moonphase,Sleeve,shortsleevetop,Tops,Ladies Top,T Shirts,Moon,Casual,Ladies</t>
  </si>
  <si>
    <t>Deep V-Neck,Swing dress,Plus Size,Floral print,Fashion,Halter,Summer,long dress,Dress,Women's Fashion,V-neck,Elegant,beach dress,Sleeveless dress,retro,sleeveless,Floral,halter dress,Beach,Casual,printed</t>
  </si>
  <si>
    <t>butterfly,Summer,Plus Size,Colorful,Fitness,Women's Fashion,stretchshort,mouth,sexy,yogasuit,jumpsuit,bodycon jumpsuits,Shorts,Yoga,sportset,jumpsuitromper,Sport,sleevelessjumpsuit,Suits,Print,sleeveless,fitness leggings,Fashion</t>
  </si>
  <si>
    <t>Summer,Vest,Fashion,crop top,Cherry,cute,Tank,Tops,girltanktop,tank top,cute crop tops,Women's Fashion,sleeveless tops,women tank top,sexy,Women,sleeveless,printed</t>
  </si>
  <si>
    <t>Summer,Vest,Fashion,Women Vest,fashion vest,Tops,Women's Fashion,Bow,women's wear,sexy,sexyvest</t>
  </si>
  <si>
    <t>Summer,Plus Size,Shirt,letter print,Graphic Shirt,Vintage,short sleeves,vintageshirt,Cartoons,Round neck,Women's Fashion,Shorts,women t shirt,Tops &amp; T-Shirts,Sleeve,nootnoot,Cotton,Fashion,Casual,Women</t>
  </si>
  <si>
    <t>blouse,Summer,Plus Size,Floral print,chiffon,Women Vest,Tank,Tops,Women's Fashion,Fashion,printed,chiffon blouse,Floral,sleeveless,Spaghetti,Casual,Women</t>
  </si>
  <si>
    <t>Summer,Shift Dress,Sleeve,shirt dress,long dress,Beach,Dress,short sleeves,beach dress,Shorts,Midi Dress,Ladies,Women's Fashion,loose dress,kaftandre</t>
  </si>
  <si>
    <t>Summer,Shorts,Lace,pants,Short pants,Yellow,high waist,Women's Fashion,Plus Size,Lace Up,Women,Fashion,Casual,Waist</t>
  </si>
  <si>
    <t>bathing suit,strapless,Lace,women dresses,long dress,Beach,Dress,Lace Dress,boho,Women's Fashion,Party Dress,boho dress,Sexy Dress,party,Holiday,sheertop,sleeveless,Women</t>
  </si>
  <si>
    <t>Summer,Plus Size,pants,women's pants,Short pants,Women's Fashion,Shorts,Lace Up,Ladies,Fashion,Casual</t>
  </si>
  <si>
    <t>Summer,Flip Flops,Sandals,Vintage,antislip,Slippers,Women's Fashion,open toe,Shoes,Plus Size,Beach,Casual,Women</t>
  </si>
  <si>
    <t>Toy,Inflatable,paddle,the new,water,Equipment,Game,inflation,competitive,Suits,ittakestwo</t>
  </si>
  <si>
    <t>Outdoor,doghat,Pets,Cap,sunhatfordog,Dogs,Cats,dogcap,Fashion,Baseball,Pet Supplies,Baseball Cap,Canvas,puppyhat,virsorcap,puppy,Hats,cathat,Dog Supplies</t>
  </si>
  <si>
    <t>2pieceset,Shorts,crop top,Sleeve,Summer,tiktok,Spring,Tops,Spaghetti Strap,short sleeves,Fashion</t>
  </si>
  <si>
    <t>crochet,gowns,Club Dress,Plus Size,short dress,Summer,robefemme,Dress,Lace Dress,Women's Fashion,Mini dress,floral lace,beach dress,coldshoulder,Sexy Dress,Floral,Women,Lace,lanternsleeve</t>
  </si>
  <si>
    <t>Summer,Vest,Plus Size,Floral print,camisole,Loose,Round neck,Print,Women's Fashion,Fashion,Floral,sleeveless,Casual,Necks</t>
  </si>
  <si>
    <t>Women Vest,Vest,Fashion,Women Blouse,long dress,Dress,beach dress,Party Dress,Summer,Casual T-Shirt,Striped,Casual,casual dress,blouse,Tank,Shirt,summer dress,Women's Fashion,Sleeveless dress,Print,women dress,Women</t>
  </si>
  <si>
    <t>long skirt,summer skirt,high waist,Dresses,slim,Draped,maxi skirt,Women's Fashion,Fashion,splits,Women,Skirts,Waist</t>
  </si>
  <si>
    <t>Tops &amp; Tees,off shoulder top,Plus Size,Women Blouse,tunic,Vest,tank top,Women's Fashion,Fashion,Summer,sleeveless tops,sleeveless,Tank,summer tops,Cotton,blouse,Tops &amp; Blouses,Shirt,Tops,Casual,backless,Ladies,loose t-shirt,women top</t>
  </si>
  <si>
    <t>Mini,Fashion,Summer,Pleated,Dress,V-neck,Mini dress,beach dress,Party Dress,tank top,party,Party Dresses,Casual,casual dress,Deep V-Neck,Plus Size,Cotton,Tank,Tops,summer dress,Women's Fashion,Cotton Dress,Sleeveless dress,Ladies,women dress,Clothes,Beach,loose dress,sleeveless</t>
  </si>
  <si>
    <t>Summer,Shorts,Elastic,pants,Denim,Loose,Women's Fashion,trousers,Denim Shorts,elasticband,Jeans,Fashion,Casual</t>
  </si>
  <si>
    <t>Summer,Lines,Plus Size,Sleeve,Dress,Denim,summer dress,denimjeansdres,short sleeves,casual dresses,Ladies,Women's Fashion,Shorts,minishirtdres,Jeans,mididre,Women</t>
  </si>
  <si>
    <t>Summer,Tees &amp; T-Shirts,Necks,Sleeve,cute,graphic tee,Tops,summer t-shirts,short sleeves,Round neck,T Shirts,Shorts,Fashion,Tops &amp; T-Shirts,Women's Fashion,Casual,Women Fashion,printed</t>
  </si>
  <si>
    <t>Summer,Fashion,Necks,Dress,neck dress,Round neck,Women's Fashion,Plus Size,printed,sleeveless,Casual,Women Fashion,Women</t>
  </si>
  <si>
    <t>Summer,Plus Size,Floral print,Necks,Sleeve,Dress,Loose,short sleeves,V-neck,Floral,Women's Fashion,Shorts,summer dress,leafprinting,Print,leaf,Fashion,Casual</t>
  </si>
  <si>
    <t>Pocket,Hiking,Outdoor,waterproofmat,Mats,camping,Waterproof,Blanket,nylonmat,Travel,outdoormat,Picnic,Nylon,Beach,picnicmat,beachblanket,beachmat</t>
  </si>
  <si>
    <t>Summer,sweetheart,Fashion,short dress,strappydres,goingout,Slim Fit,Floral dress,Shorts,Floral,Women's Fashion,Sheath Dress,A line dress,sweetheartdres,sexy,Above Knee dresses,Spaghetti,Dress,Women</t>
  </si>
  <si>
    <t>Summer,Vest,Plus Size,camisole,Fitness,Shirt,Tops,topsamptshirt,Necks,tank top,Cotton Vest,Women's Fashion,Fashion,black,print t-shirt,sexy,Print,sleeveless,feather,Casual,summer tank top</t>
  </si>
  <si>
    <t>bathing suit,Plus Size,Halter,Summer,Swimwear,Women's Fashion,Fashion,printed,Floral,sexy,Two piece set,Casual,Women,Shorts,Floral print,high waist,Sunflowers,Tops,Waist,beach wear,Swimsuit,Bikini,Suits,Print,Beach,Swimming</t>
  </si>
  <si>
    <t>Summer,Shorts,pants,women Jumpsuit,Dress,Jumpsuits &amp; Rompers,Bow,beach dress,plaid,suspended,loosejumpsuit,Women's Fashion,Beach,Rompers,jumpsuit</t>
  </si>
  <si>
    <t>Summer,Plus Size,Shirt,Sleeve,Funny,graphic tee,Tops,short sleeves,Tee,Women's Fashion,Shorts,cute,printed,Fashion,Casual,T Shirts,hippie</t>
  </si>
  <si>
    <t>blouse,Summer,Fashion,Lace,Sleeve,Shorts,Tops,womens top,short sleeves,Clothes for women,Casual,Women's Fashion,Plus Size,Lace Up,V-neck,plaid,sexy,tops for women,Women</t>
  </si>
  <si>
    <t>Summer,Plus Size,sleeve dress,Necks,Sleeve,Dress,short sleeves,V-neck,Ladies,Women,Shorts,printed,Floral,women dress,Short Sleeved,casual dress,Women's Fashion,Casual,Cotton</t>
  </si>
  <si>
    <t>blouse,Vest,Shorts,Tank,Shirt,Halter,Fitness,Tops,slim,Necks,Cami,sleeveless,crop top,Casual,Women</t>
  </si>
  <si>
    <t>sleeveless,Plus Size,Floral print,Summer,long dress,Evening Dress,Dress,Women's Fashion,V-neck,Floral,beach dress,Fashion,party,print dress,women dress,Print,maxi dress,Robes,Party Dresses,Beach,Women</t>
  </si>
  <si>
    <t>Summer,Leggings,Shorts,crop top,Shirt,Fitness,Tops,sport2set,Women's Fashion,Fashion,Pure Color,Suits,women clothes,sleeveless,Ladies,twopiecesset,Women Fashion,Women</t>
  </si>
  <si>
    <t>Summer,Fitness,Shorts,Yoga,Lace,pants,Athletics,yoga pants,Short pants,athleticpant,lounge,Women's Fashion,Panties,Sport,women trousers,Women,athleticshort,Fashion,Cotton</t>
  </si>
  <si>
    <t>Summer,strapless,Floral print,Tops &amp; T-Shirts,sundress,ladies dress,Beach,Dress,Blouses &amp; Shirts,boho,Women,Print,beach dress,transparentdres,Black Top,Sexy Dress,Floral,women dress,Ladies,Women's Fashion,Women Clothing</t>
  </si>
  <si>
    <t>Summer,Funny T Shirt,Cotton T Shirt,summer t-shirts,short sleeves,Women's Fashion,Plus Size,women t shirt,Casual T-Shirt,slim,Casual,Cotton,Funny,#fashion #tshirt,onecktshirt,Tops,Slim Fit,T Shirts,print t-shirt,Print,Women,Fashion</t>
  </si>
  <si>
    <t>Summer,Shorts,Waist,Women jeans,Denim,Slim Fit,summer shorts,jean shorts,women shorts,Fashion,Denim Shorts,high waisted shorts,sexy,Jeans,Women's Fashion,Casual,high waist</t>
  </si>
  <si>
    <t>Leggings,Shorts,Yoga,Elastic,pants,ridingpant,Fitness,sport legging,Women's Fashion,Sport,slim,Women</t>
  </si>
  <si>
    <t>Leggings,Shorts,loosecasualsweatpant,Sports &amp; Outdoors,pants,casualshort,Fitness,high waisted,yogashort,Women's Fashion,bodybuildingshort,quickdryingshort,Yoga,skort,Sport,Fashion,Women</t>
  </si>
  <si>
    <t>Summer,Plus size top,Dress,womens top,casual dresses,Women's Fashion,Plus Size,printed,sleeveless,Casual,Women Fashion,Women,vesttop,Floral print,Necks,Round neck,boho,Fashion,dailyclothe,neck dress,women summer dress</t>
  </si>
  <si>
    <t>Summer,Fashion,Polo Shirts,camouflageprint,Fitness,Shirt,Tops,topsamptshirt,short sleeves,camouflage,Round neck,Necks,Men's Fashion,Shorts,t,Sleeve,Print,Cotton,Casual,T Shirts,summerampspring</t>
  </si>
  <si>
    <t>Mini,slim dress,Plus Size,Summer,Spaghetti,Dress,summer dress,slim,Mini dress,Women's Fashion,package hip dress,Sleeveless dress,sexy,Summer Fashion,women dress,Women,Fashion,Casual,sleeveless,casual dress</t>
  </si>
  <si>
    <t>Summer,flamingo,Floral print,Mini,Shorts,Vintage,Dress,Loose,Mini dress,Print,Women's Fashion,Fashion,Sleeveless dress,Floral,sleeveless,Casual,Women</t>
  </si>
  <si>
    <t>blouse,Fashion,Shirt,Bikini,long dress,beach coverup,bathing suit cover ups,summer dress,Cover,Swimwear,coverupsbikini,swim suit cover up,beach dress,Beach,Casual T-Shirt,Dress,women dress,Swimsuit,Women's Fashion,Cover Ups,Swimming</t>
  </si>
  <si>
    <t>blouse,Summer,Plus Size,Shirt,Halter,Tops,Women's Fashion,Casual,T Shirts,Fashion,sleeveless,solid color,sexy,Sequin,Women Fashion,Women</t>
  </si>
  <si>
    <t>blouse,Summer,Plus Size,Tops &amp; Blouses,Shirt,Women Vest,Tank,Tops,tank top,Women's Fashion,Fashion,strappy,V-neck,sleeveless,women top,Casual,Women</t>
  </si>
  <si>
    <t>beachcardigan,Lace,cardigan,summer dress,Cover,beach wear,Sunscreen,Bikini,boho,beach dress,Fashion,Women,Bikini Cover-Up,Women's Fashion,Cover Ups,kimono</t>
  </si>
  <si>
    <t>blouse,Summer,Plus Size,Tops &amp; Blouses,Sexy Top,Tank,Tops,Cross,tank top,Women's Fashion,Fashion,strappy,solid color,sleeveless,women top,tops for women,Women</t>
  </si>
  <si>
    <t>Summer,Floral print,long dress,Beach,Dress,boho,Print,beach dress,off shoulder,splits,sexy,Floral,maxi dress,Ladies,Women's Fashion,Women</t>
  </si>
  <si>
    <t>summertrouser,summerwear,casualjumpsuit,trousers,pants,jumpsuitsampromper,Body Suit,Casual,Fashion,Summer,Ladies,women Jumpsuit,Rompers,jumpsuit</t>
  </si>
  <si>
    <t>Summer,Vest,Fashion,Fitness,Tops,cheststrapvest,charmingdres,womenfashionclothing,Charming,Fashion Accessories,fitness top,sexy,Women's Fashion,Dress,Women</t>
  </si>
  <si>
    <t>Blues,Summer,casualshort,Shorts,Waist,laceshort,Lace,Denim,summer shorts,Pocket,women fashion shorts,Women's Fashion,Fashion,sexy lace,Denim Shorts,sexy,Jeans,midshort,Casual,looseshort,Women</t>
  </si>
  <si>
    <t>underarm,Summer,sweatguardpad,perspirationpad,disposable,dressshield,sweatpad,armpitsweatpad,underarmshield,armpitguard</t>
  </si>
  <si>
    <t>Summer,Vest,Fashion,Cotton T Shirt,V-neck,summer t-shirts,sleeveless tops,casual shirt,Ladies,T Shirts,Plus Size,tank top,blouse,sexy,Casual,Ladies Fashion,Deep V-Neck,Cotton,Tank,Shirt,Tops,Women's Fashion,Women,backless,plussizeshirt,sleeveless,womens tank tops,button,vneckshirt</t>
  </si>
  <si>
    <t>Summer,Plus Size,partydressesforwomen,Lace,robefemme,Dress,Lace Dress,casualdressesforwomen,Women's Fashion,white dress,sexydressesforwoman,beach dress,Fashion,backless,plus size dress,summerdressesforwomen,sundressesforwomen,Robes,Beach,white,Necks</t>
  </si>
  <si>
    <t>summerwear,Summer,elastic waist,drawstringshort,Casual pants,Panties,Womens shorts,Shorts,largecottonandlinenwomenstrouser,Women's Fashion,Plus Size,Lace Up,midriff,Elastic,slimpant,Women,croppedtrouser,Lace</t>
  </si>
  <si>
    <t>Women Vest,Vest,Fashion,Summer,fashion vest,slim,tank top,Women's Fashion,Plus Size,sleeveless tops,Yoga,bcklessvest,fitnessvest,Women Fashion,Women,Tank,Tops,printedvest,Casual,casualvest,sleeveless,summervest,Fitness,printed</t>
  </si>
  <si>
    <t>shorttshirt,Fashion,Shirt,Angel,Summer,Tops,summer t-shirts,fearofgod,Hip Hop,T Shirts,Shorts,Oversize,kanyewest,sanskrit,streetwear,Women Fashion</t>
  </si>
  <si>
    <t>Mini,School,summer skirt,collegegirlskirt,A-line,Summer,Pleated,Waist,Lines,schoolgirl,tennisskirt,Women Skirts,Women's Fashion,Shorts,fluffy,mini skirt,schoolskirt,Pleated Skirt,Women,short skirt,high waist</t>
  </si>
  <si>
    <t>suspenders,Summer,Plus Size,Tank,Shirt,Beach,Tops,Loose,Women's Fashion,Fashion,printed,Summer Fashion,sleeveless,Cotton,blouse,Casual,Women</t>
  </si>
  <si>
    <t>Summer,Shorts,Tank,Necks,Sleeve,short sleeves,Elegant,Women's Fashion,Fashion,sexy,shouldertop,Casual,Red,Women</t>
  </si>
  <si>
    <t>Summer,Leggings,Shorts,Yoga,skinny pants,Waist,Short pants,Running,yoga leggings,Women's Fashion,Plus Size,Women,Soft and comfortable,Fashion,high waist</t>
  </si>
  <si>
    <t>Summer,trousers,high waist,pants,Loose,Women's Fashion,Fashion,black,Women,Casual,Women Fashion,Waist</t>
  </si>
  <si>
    <t>Waist,Floral print,short dress,long dress,Dress,slim,Floral,Elegant,Women's Fashion,boho dress,party,vestido,Print,women dress,Beach,sleeveless,Women</t>
  </si>
  <si>
    <t>Women Vest,Vest,basictop,bra top,Necks,vesttank,Tops,strap,padded,Women's Fashion,sexy,Tank,Bras</t>
  </si>
  <si>
    <t>trainingquickdryshort,Shorts,gymshortssportpant,pants,Fitness,Men's Fashion,mensummerrunningshort,Sport,Running,Summer,Men,fitnessshort,2in1sportsjogging</t>
  </si>
  <si>
    <t>Summer,Shorts,pants,Loose,Overalls,Fashion,black,sleeveless,Casual,jumpsuit</t>
  </si>
  <si>
    <t>Summer,Women Rompers,Fashion,Sunflowers,women Jumpsuit,fashion dress,Dress,sunflowerprint,strap,Women's Fashion,Flowers,women dress,Print,fashion girl,Skirts,rompersforwomen,Women</t>
  </si>
  <si>
    <t>Summer,Shorts,Necks,Sleeve,long dress,Dress,Loose,dresswithpocket,short sleeves,soildcolor,Pocket,Dresses,Women's Fashion,splits,Women,Ladies,baggydre,fulllengthdre,Casual,Cotton</t>
  </si>
  <si>
    <t>Summer,Vest,Plus size top,Cotton T Shirt,summer t-shirts,tank top,Ladies,Sleeveless Shirt,Fashion,casual shirt,sleeveless,blouse,Tank,Casual,Cotton,Deep V-Neck,Plus Size,Tops &amp; Blouses,Shirt,Tops,Women's Fashion,Women,women shirt,V-neck,backless,womens tank tops,Ladies Fashion,button,sleeveless tops</t>
  </si>
  <si>
    <t>Summer,Fashion,Lace,Princess,Dress,princessprom,punk,Women's Fashion,basicdressboho,punkdre,Prom,lacesummer,Casual,vestido,hippie,Mori Girl,donnahoney,Clothing,Lolita,Women</t>
  </si>
  <si>
    <t>Deep V-Neck,Summer,Vest,Slim Fit,crop top,Necks,Pure Color,slim,Women's Fashion,sexy,sleeveless,women top,simfit,Tops,Women</t>
  </si>
  <si>
    <t>Summer,printeddres,halter dress,Halter,Dress,V-neck,beach dress,Party Dress,printed,sleeveless,Floral,maxi dress,Spaghetti,Casual,Clothes,Deep V-Neck,Beach,Plus Size,summer dress,Women's Fashion,Sleeveless dress,Ladies,party,Fashion,loose dress</t>
  </si>
  <si>
    <t>Summer,trousers,Tank,Casual pants,pants,Spring,Overalls,widelegpant,Casual,Women's Fashion,Fashion,bibpant,Wool,women Jumpsuit,jumpsuitsampromper,springandsummer,jumpsuit</t>
  </si>
  <si>
    <t>sexypleated,sweetheart,Shorts,short dress,Summer,plus size dress,Dress,summer dress,Floral dress,Women's Fashion,Sheath Dress,women's dress,sexydressforwomen,Floral,sexy,Women,Spaghetti,spaghettistrapdres</t>
  </si>
  <si>
    <t>Summer,Plus Size,party,Necks,long dress,plus size dress,Dress,summer dress,Women,Dresses,Women's Fashion,Party Dress,spaghettistrapdres,asymmetricdres,Sexy Dress,women dress,Holiday,Spaghetti,Casual,casual dress</t>
  </si>
  <si>
    <t>Summer,Plus Size,Casual pants,pants,Men,Short pants,caterpillar,Cats,Men's Fashion,Shorts,Sport,Cotton</t>
  </si>
  <si>
    <t>Summer,Shorts,Sleeve,short sleeved tshirt,Men,Fashion Suits,Men's Fashion,short sleeves,T Shirts,Fashion,casual wear,Short Sleeved,Sport,Casual,summermensclothing</t>
  </si>
  <si>
    <t>Summer,Fashion,Tube top,summer shirt,Tops,cool shirts,tank top,slim shirts,Sleeveless Shirt,teesamptshirt,solid color,Off shoulder shirt,tops for women</t>
  </si>
  <si>
    <t>Mini,beachlacesleevelessdres,cocktailskaterminidres,Lace,Cocktail,Summer,Dress,eveningcocktailskaterminidres,Mini dress,Women's Fashion,sleeveless,sexy,partyeveningcocktailskaterminidres,Women,womengirlsummersexyprintedflowerdres,mini dress sexy club wear,party,Beach</t>
  </si>
  <si>
    <t>Sleeveless dress,ruffle,sundress,long dress,Dress,Women's Fashion,Summer,printed,Floral,tunic,Casual,Vintage dress,Women,Floral print,sexy dresses,Vintage,summer dress,boho,Women S Clothing,boho dress,sleeveless,casual dress</t>
  </si>
  <si>
    <t>Women,Shorts,Floral print,two piece bathing suit,Print,Waist,high waisted,Women's Fashion,Swimsuit,push up swimwear,high waist,Bikini,Fashion,Sport,high waisted shorts,Floral,crop top,Suits,Sports Wear,Swimming</t>
  </si>
  <si>
    <t>blouse,Fashion,Pleated,Women's Fashion,tank top,T Shirts,backless,sleeveless tops,sexy,Casual,Women Fashion,Bottoming shirt</t>
  </si>
  <si>
    <t>wavepointdre,Fashion,long dress,Beach,Dress,summer dress,beach dress,boho,Party Dress,boho dress,printed,Women's Fashion</t>
  </si>
  <si>
    <t>Vest,womens top,Tank,Tops,slim,T Shirts,Womens T Shirts,Women's Fashion,Fashion,backless,sexy,sleeveless,womens vest,Women</t>
  </si>
  <si>
    <t>Summer,Vest,Fashion,Tank,Shirt,cute,Tops,women tank,Cats,Women's Fashion,printed,Women Fashion,Women</t>
  </si>
  <si>
    <t>2pieceset,short dress,Skirts,Tops,slim,short sleeves,V-neck,bodycon,clubwear,Women's Fashion,party,croptopandskirt,sexy,Mini dress,Lace,Dress,Women</t>
  </si>
  <si>
    <t>blouse,Summer,Fashion,off the shoulder top,Shirt,Tops,short sleeves,Print,Women's Fashion,shoulderdrape,Floral,Floral print,Casual,Women</t>
  </si>
  <si>
    <t>Fashion,Swimming,ruffled,onepiece,One Piece Swimsuits,Womens swimwear,Swimwear,Bikini,beach volleyball swimwear,women bathing suit,monokini,Swimsuit,Swimming suit,swimming suit for women</t>
  </si>
  <si>
    <t>Summer,Shorts,Skeleton,Casual pants,athleticshort,summer shorts,Women's Fashion,Hot pants,High Waist Pants,womenshortspant,black,printed,punk style,skeletonprinted,Women,slim,Casual,Slim Fit</t>
  </si>
  <si>
    <t>Summer,Fashion,bikini set,Bottom,striped bikini,Swimwear,Swimsuit,beachwear for women,Stripes,monokini,Tankini Set,Swimming</t>
  </si>
  <si>
    <t>bikinsuit,Fashion,Floral print,backlessswimsuit,Swimming,beach wear,Swimsuit,Halter Bikini,women swimwear,backless,Summer Fashion,monokini,Women,Women's Fashion,bikini suit,Swimwear</t>
  </si>
  <si>
    <t>Summer,Fashion,Necks,Sleeve,Dress,neck dress,short sleeves,Round neck,Women's Fashion,Shorts,Loose,Casual,Women</t>
  </si>
  <si>
    <t>Summer,ÑˆÐ¾Ñ€Ñ‚Ñ‹Ð¼ÑƒÐ¶ÑÐºÐ¸Ðµ,Fashion,compressionshort,menscasulshort,ShortsMen,Short pants,menssportspant,gymshort,Shorts,slimfitpant,printed,men's shorts</t>
  </si>
  <si>
    <t>runningshort,Beach Shorts,ellessepant,beachpant,Bottom,sailboatshort,beach swimwear,Men's Fashion,Shorts,Summer,Men Shorts,men's shorts,Sport,Beach,ellesse,Men</t>
  </si>
  <si>
    <t>corset top,Fashion,crop top,camisole,knittop,Tops,tank top,Women's Fashion,sexy,sleeveless,knit,fashionwomencroptop,Women</t>
  </si>
  <si>
    <t>women shirt Blouse,Summer,Fashion,Floral print,Off shoulder shirt,printed shirts,long sleeve shirt women,T Shirts,loose t-shirt,Women's Fashion,causalshirtwomen,floral shirt,sexy shirts for women,Shirt</t>
  </si>
  <si>
    <t>Mini,Plus Size,halter dress,women dresses,plus size dress,Dress,casual dresses,V-neck,Mini dress,beach dress,Fashion,Summer,printed,sleeveless,Star,Casual,Clothes,Ladies Fashion,summer dress,Party Dress,Women's Fashion,Cotton Dress,Sleeveless dress,Ladies,party,Cotton,Beach,loose dress</t>
  </si>
  <si>
    <t>Shorts,Fashion,workoutampyoga,pants,slim,Short pants,Outfits,yogaromper,Women's Fashion,Set,runningjumpsuit,cropped top,Casual,jumpsuit</t>
  </si>
  <si>
    <t>Summer,men's dress shirt,Fashion,Shirt,Sleeve,Men's Shirt,Tops,casualmensshirt,short sleeves,Shorts,Men's Fashion,slim,Men T-shirt,Men Tops,Short Sleeve T-Shirt,Beach,Casual,T Shirts,Cotton</t>
  </si>
  <si>
    <t>Women Pants,bowknot,Plus Size,Waist,chiffon,Summer,Shorts,summer shorts,Women's Fashion,widelegpant,women shorts,elastic waist,Elastic,Women,European Style,Casual,Women Clothing</t>
  </si>
  <si>
    <t>Summer,Plus Size,crop top,Cotton T Shirt,T Shirts,Fashion,off shoulder,Casual T-Shirt,sexy,Casual,Shirt,blouse,Cotton,Sexy Top,Sleeve,Tops,Womens Blouse,Women's Fashion,Printing t shirt,Ladies,loose t-shirt,Women,Ladies Fashion</t>
  </si>
  <si>
    <t>Summer,Shorts,Sleeve,cool,Men,outdoorsuit,short sleeves,Outfits,Round neck,jogging,Suits,Sport,Casual,Clothes</t>
  </si>
  <si>
    <t>Summer,Women Rompers,Plus Size,Tank,linenjumpsuit,women long pants,pants,Women's Fashion,Long pants,Jumpsuits &amp; Rompers,Fashion,rompers womens jumpsuit,Wool,women Jumpsuit,Casual,jumpsuit</t>
  </si>
  <si>
    <t>Summer,Fashion,Floral print,Dress,Formal Dresses,Print,Women's Fashion,Party Dress,backless,party,Floral,Party Dresses,sexy,Women</t>
  </si>
  <si>
    <t>Summer,Beach Shorts,Yoga,Waist,Elastic,Fitness,Workout,summer shorts,Women's Fashion,yogashort,gymshort,women shorts,Shorts,elastic waist,Sport,Fashion,Sports Wear</t>
  </si>
  <si>
    <t>blouse,tunics women,Fashion,tunic,Necks,t shirt printing,Round Collar,Tops,Loose,Ladies Top,Women's Fashion,Shorts,Round neck,gradient,T Shirts,Plus Size,Summer,Tops &amp; T-Shirts,Short Sleeved,Casual,summertee</t>
  </si>
  <si>
    <t>Summer,Shorts,clubwear,Sleeve,Long Sleeve,Slim Fit,V-neck,wrapjumpsuit,vneckjumpsuit,Women's Fashion,drawstring,Sport,slim,jumpsuit</t>
  </si>
  <si>
    <t>blouse,Summer,Vest,Fashion,Tank,Shirt,sleevelessblouse,Tops,Spaghetti Strap,Women's Fashion,tank top,baggy,Casual,T Shirts,Plus Size,Ladies,sleeveless,women top,Spaghetti,summer tops</t>
  </si>
  <si>
    <t>Cotton,Slim  Fitting,Tank,summer tank top,Tops,New arrival,tank top,Women's Fashion,tanktopforwomen,sleeveless tops,printtanktop,Women,Fashion,tops for women,Women Fashion,Slim Fit</t>
  </si>
  <si>
    <t>Shorts,Cotton,Waist,Sports &amp; Outdoors,Pleated,yogashort,women shorts,Fashion,Elastic,sexy,Sport,high waist</t>
  </si>
  <si>
    <t>bathing suit,Fashion,bikini set,slim,One Piece Swimsuits,Women's Fashion,Summer Fashion,sexy,Spaghetti,Women Fashion,Women,onepiece,Slim Fit,Swimwear,camouflage,Swimsuit,Bikini,backless,t,Suits,jumpsuit,women Jumpsuit,Swimming</t>
  </si>
  <si>
    <t>Summer,Vest,Spaghetti Strap,Tank,Fashion,Spaghetti,Tops,slim,Women's Fashion,Slim Fit,Plus Size,sexy,Print,sleeveless,Women,Beach,Casual,Women Fashion,Cotton</t>
  </si>
  <si>
    <t>Mini,spaghettistrapdresse,Floral print,Summer,womensfahsion,Spaghetti,Dress,summer dress,minidressforwomen,Mini dress,spaghettishoulderstrapdre,Women's Fashion,floralprinteddre,Sexy Dress,Print,sexy,Fashion,Floral</t>
  </si>
  <si>
    <t>Summer,Shorts,Lace,Casual pants,Bottom,pants,Loose,Women's Fashion,Plus Size,Lace Up,Elastic,Casual,Women</t>
  </si>
  <si>
    <t>Summer,Fashion,gowns,Vintage Dresses,Cocktail dresses,summerwomenladysleevelesschiffonflouncinglongsundressdressmaxidressloosedlongdres,chiffon dress,Dress,newsexyfulllongeveningdressbodyconsundressclubwearmaxibohodressessxl,Cocktail,vintagestylewomendressfloralhighwaisteveningpartyslimlongswingdres,Women's Fashion,fashionwomensdresseveningcocktaildresslongdressbandagesmlxl,party,long_maxi_dress,women dress,womensundres,Women,Beach,chiffon,Lace</t>
  </si>
  <si>
    <t>Plus Size,Shirt,Sleeve,Long Sleeve,Tops,Chiffon Shirt,Women's Fashion,V-neck,T Shirts,Women Clothing,chiffon,Fashion,Casual</t>
  </si>
  <si>
    <t>Lace Up,lacelingerieset,Lace,lowwaistunderwear,hollowoutlingerie,Waist,florallingerie,halterlingerieset,Women's Fashion,Bikini,Lingerie,women lingerie,Lingerie Sets,sexy,sexy lace,Bikini Lingerie,Women,sexy lingerie,laceuplingerie</t>
  </si>
  <si>
    <t>Shorts,Lace,pants,Dress,Women Leggings,Hot pants,Women's Fashion,Fashion,beachwear for women,sexy,Women,Skirts,Waist</t>
  </si>
  <si>
    <t>bohemia,Shorts,Deep V-neck Dress,long dress,Rose,Dress,boho,highsplitdre,Women's Fashion,flowerprinteddre,printed,party,Maxi Dresses,Beach,Casual</t>
  </si>
  <si>
    <t>Summer,Fashion,Tunic dress,short sleeves,Floral dress,Mini dress,beach dress,short sleeve dress,printed,two piece dress,Party Dresses,Casual,Shorts,tunic,Sleeve,Sunflowers,Plus Size,summer dress,Women's Fashion,Dress,Beach,Tops</t>
  </si>
  <si>
    <t>Fashion,Yoga,Sleeve,pants,Shorts,T Shirts,summer t-shirts,short sleeves,Outfits,Women's Fashion,gymwear,printed,short sleeve shirt,Sport,Printed T Shirts,Sports Wear,Women</t>
  </si>
  <si>
    <t>Summer,Plus Size,Shirt,Elegant,long dress,Dress,Necks,Party Dress,Round neck,Women Skirts,Women's Fashion,Sleeveless dress,striped dress,Stripes,party,women dress,Party Dresses,Beach,loose dress,sleeveless,Causal Dress</t>
  </si>
  <si>
    <t>Mini,Plus Size,Print Dresses,Waist,Summer,Dress,Mini dress,Women's Fashion,vestido,Floral,Spaghetti,Women</t>
  </si>
  <si>
    <t>sexy bra,Fashion,crop top,Summer,backless top,Tops,vestcasual,tank top,tankcroptop,Women's Fashion,backless,sleeveless tops,sexy,Tank,cropped top,sleeveless,Women</t>
  </si>
  <si>
    <t>Summer,Vest,Blouses &amp; Shirts,Women Blouse,Evening Dress,Mini dress,Ladies,beach dress,Fashion,chiffon blouse,sleeveless,Sport,Casual,Women,blouse,Plus Size,Tank,Shirt,Short Sleeve Blouses,Tops,summer dress,Women's Fashion,Print,women dress,feather</t>
  </si>
  <si>
    <t>summer dress,pleated dress,Lace,Beach,Plus Size,Lace Dress,backless dress,Women's Fashion,Necks,beach dress,Sleeveless dress,backless,wedding dress,Sexy Dress,sexy,white,Fashion,Dress,Women</t>
  </si>
  <si>
    <t>blouse,Summer,Plus Size,Lace,Women Blouse,lace top,Tops,topsamptshirt,Ladies,T Shirts,solid color,Women's Fashion,Fashion,sexy lace,Women,Summer Fashion,sexy,women top,slim,Casual,Slim Fit</t>
  </si>
  <si>
    <t>short sleeves,Fashion,Shirt,Sleeve,Bandage Dresses,Dress,Women's Fashion,V-neck,Pullovers,Casual,T Shirts,Shorts,women shirt,tank top,Skirts,summer shirt</t>
  </si>
  <si>
    <t>chiffon dress,strapdres,Dress,summer dress,backless dress,waveprintdres,Sleeveless dress,mini skirt,Print,women dress,Striped,sexy skirt</t>
  </si>
  <si>
    <t>push up swimwear,Plus Size,Vintage,onepiece,plus size bathing suits for women,sexy one piece bathing suit,One Piece Swimsuits,Swimwear,polkadottedbikini,women swimwear,Fashion,plus size monokini,Suits,Women,womenbeahcwear,Swimsuit,Women's Fashion,Swimming</t>
  </si>
  <si>
    <t>Summer,Vest,Plus Size,Tank,camisole,Tops,Loose,tank top,Women's Fashion,Fashion,Flowers,Women,sleeveless,Print,flowerprint,women top,Casual,Necks</t>
  </si>
  <si>
    <t>Summer,Plus Size,chiffon,Women Blouse,Long Sleeve,print shirt,Women's Fashion,Fashion,off shoulder,chiffon blouse,Casual,Women Fashion,blouse,Shirt,Sleeve,loose top,summer shirt,sleeve chiffon,T Shirts,boho,bohemian,Tops &amp; T-Shirts,Print,Holiday,Beach,Tops</t>
  </si>
  <si>
    <t>Summer,Bikinis Set,Womens Swimsuit,Bikini swimwear,women swimsuit,high waist bikini,high waisted bathing suits,Swimwear,Bikini,Suits,high waist swimsuit,two piece swimsuit,bandage bikini,women bathing suit,Swimsuit,Fashion,Swimming</t>
  </si>
  <si>
    <t>blouse,Tops &amp; Tees,Plus Size,Sleeve,letter print,Summer,Tops,short sleeves,Shorts,Ladies,T Shirts,Fashion,off shoulder,Print,faith,Women's Fashion,Casual,Women Fashion</t>
  </si>
  <si>
    <t>Summer,Leggings,Fashion,high waist,pants,slim,Women's Fashion,trousers,Green,Army,Women</t>
  </si>
  <si>
    <t>Summer,Plus Size,Elastic,Sleeve,cute,Long Sleeve,solidcolorshirt,Tops,topsamptshirt,cuteshirt,Clothes for women,Women's Fashion,Fashion,long sleeve t shirt,Summer Fashion,loose t-shirt,T Shirts,Waist</t>
  </si>
  <si>
    <t>Sleeveless dress,dressesforwomen,Summer,long dress,Dress,summer dress,backless dress,Casual,Cotton Dress,Party Dress,sleeveless,prom dresses,loose dress,Women</t>
  </si>
  <si>
    <t>Summer,Shorts,Casual pants,pants,harem pants,Men's Fashion,Fashion,Men's pants,men's shorts,Sport,Striped,trousers</t>
  </si>
  <si>
    <t>Summer,Vest,Plus Size,Tank,skull,Women Blouse,Tops,womens top,tank top,Ladies,Women's Fashion,tanktopforwomen,T-Shirt womens,Tops &amp; T-Shirts,sleeveless,Print,Casual Tops,Fashion</t>
  </si>
  <si>
    <t>Mini,halter dress,Necks,Cocktail dresses,Classics,Halter,Dress,Lace Dress,backless dress,Mini dress,Women's Fashion,Party Dress,prom dress,party,women dress,summer dresses,Women,Lace,backless,casual dress</t>
  </si>
  <si>
    <t>contrastcolordres,Mini,Colorful,chiffon,Summer,beachdresse,Spaghetti,Dress,Spaghetti Strap,Mini dress,Casual,chiffon dress,Women's Fashion,summer dresses,sleeveless,chiffomdresse,women summer dress,loose dress,Women</t>
  </si>
  <si>
    <t>Summer,Women's Casual Tops,V-neck,loose t-shirt,Women's Fashion,Sleeveless dress,black,chiffon blouse,crisscrossbackdre,t-shirt dress,women dress,sexy,Women,Casual,sleeveless,Cotton</t>
  </si>
  <si>
    <t>womenbohemiandre,Summer,chiffon,elegantwomendre,Dress,short sleeves,bohoclothing,beach dress,Party Dress,Floral,Party Dresses,Women,Shorts,Floral print,hippie,Sleeve,knee length dress,Beach,summer dress,sleeve chiffon,Women's Fashion,long dress,boho,Print,party,sexywomendre,fashionsundre</t>
  </si>
  <si>
    <t>Splicing,Shorts,high waist,drawstringshort,Summer,pants,Short pants,camouflage,t,womens clothes,trousersforwomen,trousers,printed,shortsforwomen,Casual,Waist</t>
  </si>
  <si>
    <t>Tops &amp; Tees,Plus Size,Cotton T Shirt,Summer,Pleated,short sleeves,Women's Fashion,Fashion,Casual Tops,short sleeve shirt,summer tops,Lace,blouse,Shorts,Cotton,Shirt,Sleeve,lace top,Tops,T Shirts,Casual,Tops &amp; T-Shirts,Ladies,loose t-shirt,women top,Clothes</t>
  </si>
  <si>
    <t>drawstringpant,Summer,Shorts,Bottom,pants,Loose,Short pants,Women's Fashion,Plus Size,Fashion,Casual,Women</t>
  </si>
  <si>
    <t>Summer,wasitcincher,Fashion,waistgirdle,slimmingcorset,Corset,Fashion Accessory,Beauty,Health &amp; Beauty,Waist,Vest,slimming,belt</t>
  </si>
  <si>
    <t>Women,Shorts,bikini set,Ladies Fashion,polka dot,Polkas,Swimwear,Swimsuit,Swimdresses,Tankinis,Bikini,Plus Size,Fashion,Suits,Ladies,Women's Fashion,Wool,Tankini Set,Swimming</t>
  </si>
  <si>
    <t>blouse,Deep V-Neck,Fashion,Lace,bikiniblouse,Summer,hollowoutbikini,Coat,Dress,Bikini,V-neck,beachcoat,Women's Fashion,Women,summer dresses,Clothing,Beach,Skirts,knitskirt</t>
  </si>
  <si>
    <t>Summer,Shorts,pants,Beach,Plus Size,beachpant,Short pants,pantsformen,Men's Fashion,trousers,Men's pants,Men Shorts,mens Trousers,Fashion,Casual,Men</t>
  </si>
  <si>
    <t>Mini,Summer,Denim,denimjeansdres,short sleeves,casual dresses,Women's Fashion,sexy,Lines,Mini dress,mididre,Women,Shorts,Necks,Sleeve,summer dress,Casual,minishirtdres,Jeans,Dress</t>
  </si>
  <si>
    <t>blouse,Summer,Plus Size,Tops &amp; Blouses,Sleeve,Women's Fashion,Dress,summer dress,short sleeves,Shorts,Casual,beach dress,Party Dress,longblouse,party,women dress,linen dress,Beach,loose dress,T Shirts,casual dress</t>
  </si>
  <si>
    <t>Summer,short sleeve dress,Mini,Pleated,tank top,t-shirt dress,beach dress,Fashion,pocketsdres,summer dresses,Casual,Cotton,Ladies Fashion,Tops,Ladies,women dress,Women,Beach,Plus Size,ruffle,Dress,Mini dress,Pocket,Women's Fashion,party,sexy,casual dress,Shorts,Tank,Sleeve,T Shirts,Cotton Dress,loose dress</t>
  </si>
  <si>
    <t>Summer,2piecebathingsuit,Sunflowers,bathing suit,Women Set,sunflowerbathingsuit,Cross,Bikini,Women's Fashion,Fashion,BikiniWomen,womenswimsit,Women,Beach,Bras,String Bikini</t>
  </si>
  <si>
    <t>insulatedcooler,Outdoor,Picnic,camping,Totes,Waterproof,Storage,Bags,Women's Fashion,Shopping Bag,Handbags,Beach</t>
  </si>
  <si>
    <t>Women Rompers,Fashion,Beach,slim,Jumpsuits &amp; Rompers,V-neck,Casual,Women's Fashion,sleeveless,Women's Jumpsuits,sexy,sexy jumpsuit,jumpsuit,zippers,Rompers,Women</t>
  </si>
  <si>
    <t>Mini,Summer,Fashion,sundress,plus size dress,Dress,Mini dress,Women's Fashion,Party Dress,sleeveless,Skirts,Casual,casual dress,Tank,Ladies Fashion,Plus Size,summer dress,Sleeveless dress,fashion dress,Ladies,women dress,Cotton,Beach,loose dress</t>
  </si>
  <si>
    <t>halter top,Summer,neckcroptop,crop top,croptopsforgirl,Women,Tops,slim,black crop top,sleeveless crop top,Women's Fashion,croptopsforwomen,white crop top,sexy,Tank,printed,lace crop top,backless halter top,Lace</t>
  </si>
  <si>
    <t>Summer,Women Rompers,trousers,Tank,Fashion,Long pants,Spring,pants,Women's Fashion,Cargo pants,harem pants,Jumpsuits &amp; Rompers,overallsforwomen,bibpant,Ladies,Wool,women Jumpsuit,Casual,jumpsuit</t>
  </si>
  <si>
    <t>Summer,Shorts,pants,Home &amp; Living,Loose,Short pants,Running,women shorts,Plus Size,drawstring,Sport,Causal</t>
  </si>
  <si>
    <t>Summer,Shorts,pants,Short pants,Slim Fit,summer shorts,skinny jeans,Women's Fashion,Fashion,short-s jeans,sexy,solid color,Denim pants,Jeans,slim,Casual,Women</t>
  </si>
  <si>
    <t>Summer,Fashion,Graphic Shirt,topsamptshirt,short sleeves,yogateeshirt,Cool T-Shirts,comfyshirt,bohostyle,yoga top,short sleeve shirt,Casual,Women,Shorts,Yoga,Shirt,Sleeve,Tops,Necks,Women's Fashion,Round neck,boho,women tank top,women t shirt</t>
  </si>
  <si>
    <t>gradientcolor,Summer,Shorts,Shirt,Sleeve,tiedyetshirt,Tops,short sleeves,Women's Fashion,Fashion,Tie Dye,Dyes,Print,sexy,Printed T Shirts,Casual,T Shirts,Women</t>
  </si>
  <si>
    <t>blouse,Summer,Plus Size,Shirt,Sleeve,Beach,Tops,Loose,short sleeves,T Shirts,Shorts,off shoulder,Fashion,Ladies,Women,Women's Fashion,Casual,Cotton</t>
  </si>
  <si>
    <t>women dress,short sleeve dress,Floral print,Summer,Dresses,Evening Dress,Dress,Print,Women's Fashion,Floral,long dress,boho,boho dress,Cocktail Party Dress,summer dresses,Party Dresses,Women,Beach,casual dress</t>
  </si>
  <si>
    <t>Summer,Plus Size,Tops &amp; Blouses,Shirt,chiffon,Tank,Tops,Blouses &amp; Shirts,T Shirts,tank top,Pullovers,Women's Fashion,Fashion,V-neck,chiffon blouse,Ladies,sleeveless,Women,Ladies Fashion,Casual,Clothes</t>
  </si>
  <si>
    <t>Summer,Plus Size,women dresses,polka dot,Spaghetti Strap,Polkas,irregulardre,boho,Women's Fashion,Party Dress,boho dress,sundress,Beach,Dress,Women</t>
  </si>
  <si>
    <t>Summer,sexy bathing suit,Bikinis Set,Beach,splitbikiniset,Swimsuit,Swimwear,Bikini,Fashion,Two Pieces,splits,Women,Women's Fashion,printed</t>
  </si>
  <si>
    <t>blouse,Summer,Shorts,letter print,Sleeve,Funny,Short Sleeve Blouses,Tops,short sleeves,Women's Fashion,Fashion,cute,Spring,Cotton,T Shirts,Women</t>
  </si>
  <si>
    <t>womenpalysuit,Women,Plus Size,Beach,palysuit,Women's Fashion,Women S Clothing,sexy,sleeveless,Body Suit,zippers,Rompers,jumpsuitsforwomen,jumpsuit</t>
  </si>
  <si>
    <t>Summer,Shorts,Fashion,pants,women's pants,pantalonfemme,Loose,Short pants,women shorts,Women's Fashion,Plus Size,Ladies,Beach,Casual</t>
  </si>
  <si>
    <t>Summer,Plus Size,bralette top,womens bralette,sexy underwear,lace bralette top,tank top,floral lace,Women's Fashion,Fashion,sexy lace,sexy,Casual,Bras,Lace,push up bra,Underwear,Shorts,Tank,brassiere,Tops,Fitness,ultrathinbra</t>
  </si>
  <si>
    <t>Summer,Plus Size,print dress,sundress,Vintage,Dress,Floral dress,Women,holidaydres,Women's Fashion,boho dress,printed,dressforlady,vestido,Print,maxi dress,Robes,Holiday,Casual,Cotton</t>
  </si>
  <si>
    <t>Summer,sexy lace tank top,Plus Size,crop top,Lace,Halter,slimfittop,Spaghetti Strap,strap,floral lace,Sleeveless Shirt,Fashion,sexy lace,Floral,Spaghetti,summer tops,Bras,push up bra,Cup,Tops,Women's Fashion,croptopbra,sleeveless,casualblouse</t>
  </si>
  <si>
    <t>Summer,Plus Size,vest dress,robefemme,Dress,vestido,Elegant Dress,holidaydres,Women's Fashion,beachsundres,summer dress,party,Sexy Dress,sleeveless,sexy,Holiday,Spaghetti,Women</t>
  </si>
  <si>
    <t>Summer,Fashion,Yoga,Lace,pants,Slim Fit,sportshort,yogashort,Women's Fashion,Shorts,Sport,slim,Casual,Women</t>
  </si>
  <si>
    <t>Summer,Fashion,high waist,Swing dress,long dress,Skirts,Dress,Waist,boho,V-neck,floralprinted,slingdre,bohemian,off shoulder,retro,Swing,Floral,printed,Women's Fashion,Casual,Women</t>
  </si>
  <si>
    <t>Summer,slim dress,sundress,long dress,fashion dress,Dress,summer dress,beach dress,longmaxiskirt,boho,Party Dress,boho dress,party,sexy,women dress,Beach,Women's Fashion,geometricpattern,evening party dress,Women</t>
  </si>
  <si>
    <t>Summer,Strapless Dress,summer dress,floralprintdres,long dress,Dress,strapless,Women's Fashion,Print,beach dress,splitdresse,off shoulder dress,summer dresses,Floral,bohemian dress,sexy,Beach</t>
  </si>
  <si>
    <t>Summer,Vest,Fashion,Fitness,Spring,slim,knitted crop top,knitted,Women's Fashion,Plus Size,sleeveless tops,sexy,Casual,Cotton,Shorts,Tank,Shirt,Tops,Slim Fit,Pullovers,women tank top,Ladies,sleeveless,Women,Beach</t>
  </si>
  <si>
    <t>Mini,Plus Size,ruffle,Pleated,V-neck,Mini dress,Women's Fashion,Fashion,printingdres,sexy,V-neck Dresses,Casual,T Shirts,Cotton,blouse,party,Shorts,Cotton Shirt,Sleeve,Tops,beach dress,Tops &amp; T-Shirts,loose t-shirt,women top,Beach,Dress</t>
  </si>
  <si>
    <t>blouse,Summer,Plus Size,Shirt,Tops,Loose,short sleeves,T Shirts,Fashion,printed,Tops &amp; T-Shirts,Ladies,women top,Casual,Cotton</t>
  </si>
  <si>
    <t>slimvestmen,Summer,Vest,menspersonalityfitnessvest,Men's vest,Fitness,camouflagevest,personalizedvest,camouflage,summersportsvest,t,sleevelessvestmen,casualvest,fitnessvestmen,sleeveless,sweatvest</t>
  </si>
  <si>
    <t>Summer,Lace Dress,pleated dress,Lace,Mini,Dress,backless dress,Mini dress,white dress,beach dress,wedding dress,Women,Necks,summer dress,Women's Fashion,boho,Sleeveless dress,strappy,Ladies,party,white,Beach</t>
  </si>
  <si>
    <t>Summer,Plus Size,Shorts,Men,beach wear,casualtrunk,bathingshort,Men's Fashion,Fashion,malebrief,Men Shorts,colorchangingshort,swimmingshort,Swimming,Beach,#fashion #shorts,swim trunk</t>
  </si>
  <si>
    <t>bandagebra,Vest,Fashion,crop top,camisole,Women Vest,Summer,Tank,Tops,Cross,tank top,caged bralette,Women's Fashion,Plus Size,Cami Tank Tops,Casual Tops,solid color,sleeveless,Casual,Bras,Women</t>
  </si>
  <si>
    <t>Women,Shorts,Yoga,Lace,Elastic,velvetshort,slim,Short pants,Elegant,Women's Fashion,velvet,high waist,sexy,Sport,Casual,Waist</t>
  </si>
  <si>
    <t>hollowouttanktop,Tanktops for women,Plus Size,wolfprint,summer tank top,Summer,skulltanktopforwomen,Tops,tank top,Casual,Print,Women's Fashion,sleevelesstshirt,Wolf,sleeveless,tanksforwomen,Tank,Fashion,3dprint,Women</t>
  </si>
  <si>
    <t>bathing suit,Plus Size,bikini set,Cross,Swimwear,Women's Fashion,Fashion,Push up bikini,Casual,High Waisted Bikini,Necks,high waist,Beach,Waist,halterneck,beach wear,Swimsuit,Bikini,Suits,Women,plus size bathing suits,Swimming</t>
  </si>
  <si>
    <t>Summer,scrunch,Yoga,skinnyshort,Shorts,Fitness,Running,yogashort,gymshort,women shorts,short leggings,Sport,elasticlegging,fitness leggings,Women's Fashion,Women Fashion,Women</t>
  </si>
  <si>
    <t>Summer,Plus Size,Tank,letter print,Tops,Women's Fashion,tank top,Round neck,T Shirts,Fashion,Print,sleeveless,Casual,Women Fashion,Women</t>
  </si>
  <si>
    <t>Plus Size,sundress,long dress,Dress,Women's Fashion,Maxi Dresses,Dresses,beach dress,Party Dress,fashion dresses,women dress,Holiday,Causal Dress</t>
  </si>
  <si>
    <t>Summer,Shorts,Sleeve,Hollow-out,pants,sportsset,short sleeves,Outfits,Women's Fashion,Fashion,Women,tacksuit,sexy,Clothes,Tops,T Shirts,jumpsuit</t>
  </si>
  <si>
    <t>Summer,strapless,Plus Size,Vintage swimwear,onepiece,One Piece Swimsuits,Swimwear,Bikini,Women's Fashion,Push-Up,sexy,monokini,Women,plus size bathing suits,strapless bikini,Swimming</t>
  </si>
  <si>
    <t>Summer,dressesforwomen,tunic,Waist,Elastic,women dresses,long dress,Dress,Print,Floral dress,Floral print,Dresses,Women's Fashion,elastic waist,backless,splits,vestido,Floral,summer dresses,Holiday,Women</t>
  </si>
  <si>
    <t>Bikini,Fashion,womenbikiniset,bikini set,pushupsuit,women swimsuit,New arrival,Swimwear,Swimsuit,padded,women swimwear,Bras,Suits,women bathing suit,Women,Women's Fashion,Padded Bra,Swimming</t>
  </si>
  <si>
    <t>Fashion Skirts,long skirt,pencil skirt,solidcolordre,elegantsplitskirt,Bottom,Elegant,Dress,sidesplitshirt,pencil,sexy skirt,Women Skirts,Women's Fashion,Fashion,splits,sexy,Skirts,Women</t>
  </si>
  <si>
    <t>Summer,Shorts,high waist shorts,Lace,Casual pants,pants,summer shorts,Slim Fit,Short pants,high waist,Women's Fashion,Plus Size,Lace Up,Women,vocation,Fashion,Casual,Waist</t>
  </si>
  <si>
    <t>Mini,Vest,Fashion,Tank,Halter,Summer,womemstop,Tops,tank top,#top #crop,tankvest,V-neck,sleeveless</t>
  </si>
  <si>
    <t>Women Pants,Summer,Leggings,Shorts,Yoga,Fitness,casualshort,high waisted,yogashort,Women's Fashion,Fashion,Sport,falda,shortsforwomen,sportampoutdoor,Skirts,short skirt,Women</t>
  </si>
  <si>
    <t>Summer,Colorful,Beauty,Nail Polish,nail kit,mattetopcoat,soakoffgel,Nails,cosmetic,gel nail polish,topbasegel,Nail Gel,uvlampgel,nail gel set,Kit,UV Gel</t>
  </si>
  <si>
    <t>Summer,ponytailhat,Fashion,Hats,Women Cap,Cap,Adjustable Baseball Cap,baseballcapforwomen,summercap,Women's Fashion,Baseball,Baseball Cap,sun hat,Visors,Women</t>
  </si>
  <si>
    <t>Summer,bathing suit,Fashion,Waist,Two Piece Swimwear,Beach,Tops,Swimwear,Swimsuit,Ladies,Bikini,Lace Up,high waist,Suits,solid color,backless,Swimming suit,Casual,beach bikini,Swimming</t>
  </si>
  <si>
    <t>Summer,Fashion,sundress,Evening Dress,Dress,Women's Fashion,boho,beach dress,Party Dress,backless,party,maxi dress,Beach,Women</t>
  </si>
  <si>
    <t>Leggings,Fashion,Yoga,pants,legging fitness,Women's Fashion,Running,trousers,sexy,Sport</t>
  </si>
  <si>
    <t>Summer,short sleeve dress,Floral print,Dresses,Dress,Print,boho,long dress,Women's Fashion,boho dress,women's dress,Floral,women dress,Women,Beach,casual dress</t>
  </si>
  <si>
    <t>women sexy dress,blouse,Fashion,chiffon,Sleeve,shirt dress,Summer,Tops,looseblouse,fashion top,Long Sleeve,womendressshirt,women shirt,Ladies,women dress,Mini dress,women top,Casual,Women Fashion,Shirt</t>
  </si>
  <si>
    <t>Summer,Plus Size,Sleeve,letter print,graphic tee,short sleeves,Women's Fashion,Shorts,o-neck,Print,women top,Fashion,Casual,T Shirts,Women</t>
  </si>
  <si>
    <t>Summer,Fashion,Lace,long dress,Evening Dress,Dress,beach dress,women dress,irregulardre,boho dress,maxi dress,Floral,summer dresses,Beach,Women's Fashion,backless,Women</t>
  </si>
  <si>
    <t>sleeveless,Plus Size,ruffle,Dress,summer dress,kleid,Women's Fashion,maxi dress,pleateddresse,bohemian,long dresses,Sexy Dress,women dress,vestido,Spaghetti,Casual,Pleated,Women</t>
  </si>
  <si>
    <t>Summer,Vest,momshirt,Get,summer t-shirts,funnytop,tank top,Tops,Women's Fashion,Fashion,yoga top,Casual,Women,blouse,Funny,Tank,Shirt,graphic tee,sleevelessblouse,sportsamprecreation,gymwear,sleeveless,casualblouse</t>
  </si>
  <si>
    <t>Women Vest,Plus Size,Lace,Halter,Summer,casual shirt,strap,floral lace,Women's Fashion,Fashion,sexy lace,sleeveless tops,sleeveless,Floral,sexy,slimtop,Spaghetti,summer tops,Women Fashion,Women,push up bra,Cup,Tops,lace shirts,Casual,Lingerie,Bras,women tank top,Design</t>
  </si>
  <si>
    <t>runningpant,Leggings,Shorts,Yoga,skinny pants,Short pants,Running,yoga leggings,yogashort,Women's Fashion,short leggings,Soft and comfortable,fitness leggings,Fashion,Women</t>
  </si>
  <si>
    <t>Summer,Plus Size,Shirt,Elegant,long dress,Dress,Necks,Party Dress,Round neck,Women Skirts,Women's Fashion,Sleeveless dress,striped dress,Stripes,party,Party Dresses,women dress,Beach,loose dress,sleeveless,Causal Dress</t>
  </si>
  <si>
    <t>Summer,Shift Dress,Sleeve,shirt dress,long dress,Dress,short sleeves,cottonlinendre,beach dress,Shorts,Ladies,Women's Fashion,Beach</t>
  </si>
  <si>
    <t>Summer,Leggings,trousers,high waist,Casual pants,Army,pants,Women's Fashion,pencil pants,Fashion,Green,Women,slim,Pants &amp; Capris</t>
  </si>
  <si>
    <t>gradientcolor,Summer,Plus Size,colorfultop,Shirt,Sleeve,dewshoulder,short sleeves,Shorts,colorblock,hipplesoul,Fashion,Tie Dye,Women's Fashion,T Shirts</t>
  </si>
  <si>
    <t>short sleeves,lace trim,Shorts,Lace,Sleeve,Summer,sleeve lace,Pure Color,summer t-shirts,Women's Fashion,V-neck,Casual,T Shirts,Fashion,women t shirt,loose t-shirt,Short Sleeve T-Shirt,Tops</t>
  </si>
  <si>
    <t>casual shoes,Summer,Plus Size,Womens Shoes,Flats,zippers,Denim,Loafers,Women's Fashion,Fashion,Shoes,Canvas,flat shoe,Casual,Canvas Shoes</t>
  </si>
  <si>
    <t>Summer,Shorts,skinny pants,pants,women's pants,Short pants,summer shorts,Casual,harem pants,Women's Fashion,Plus Size,Sports Pants,Denim Shorts,high waisted shorts,Ladies,Beach,Fashion,pant womens summer</t>
  </si>
  <si>
    <t>Mini,Dress,summer dress,Mini dress,silk dress,Women's Fashion,Party Dress,backless,Sleepwear,Lingerie,strapdre,women dress,sexy,sleepweardre,Pajamas,Women</t>
  </si>
  <si>
    <t>shirtsforwomen,Summer,Fashion,Shirt,Tops,short sleeves,T Shirts,Plus Size,printed,loose t-shirt,Women's Fashion,Casual,Women</t>
  </si>
  <si>
    <t>women clothes,Shorts,playsuit,Ladies,Women's Fashion,summerjumpsuit,Women's Jumpsuits,jumpsuit,Rompers,beachjumpsuit</t>
  </si>
  <si>
    <t>Summer,Beach Shorts,Sports &amp; Outdoors,Elastic,Short pants,summer shorts,Women's Fashion,Shorts,women shorts,Plus Size,Panties,high waisted shorts,pant womens summer,Lace</t>
  </si>
  <si>
    <t>sleeve v-neck,fashion women,short sleeve dress,Sleeve,Dresses,Plus Size,summer dress,casual dresses,V-neck,Mini dress,short sleeves,Party Dress,Shorts,Women's Fashion,Dress,Women</t>
  </si>
  <si>
    <t>butterfly,longtrouser,Plus Size,pants,slim,jeansforwomen,Women's Fashion,Fashion,printed,highwaispant,leggingsamptight,autumn and winter,Women Fashion,Women,Leggings,Yoga,Waist,Print,jegging,high waist,jeggingsforwoman,fitnesspant,Jeans</t>
  </si>
  <si>
    <t>Summer,Shorts,Waist,pants,Jogger,Pleated,Men,summerpant,harem pants,Men's Fashion,Fashion,knee,Sport,Casual</t>
  </si>
  <si>
    <t>Summer,womens dresses,Mini,Patchwork,fashion dress,Dress,Mini dress,Women's Fashion,Women S Clothing,backless,sexy,party,Casual,sleeveless</t>
  </si>
  <si>
    <t>Summer,Fashion,Beach,Dress,boho,V-neck,Women's Fashion,bohemian,Lace Up,wear,sexy,Skirts,Women</t>
  </si>
  <si>
    <t>Summer,trousers,Sleeve,Simple,Loose,short sleeves,Shorts,Round neck,Women's Fashion,Plus Size,summerjumpsuit,solid color,Women,Wool,women Jumpsuit,Casual,jumpsuit</t>
  </si>
  <si>
    <t>beach shoes,fashion women,Plus Size,Women Sandals,Fashion,bohemiasandal,Beach,Flowers,platformsandal,wedgessandal,nonslipslipper,womenshoessummer,sandals for women,Sandals,Summer,Shoes,Women,Women's Fashion,Casual,Slippers,slippers for women</t>
  </si>
  <si>
    <t>Summer,Plus Size,street style,V-neck,women summer tops,Sleeveless Shirt,Fashion,Casual T-Shirt,Casual,T Shirts,Shirt,blouse,Tank,summer tank top,Tops,Women's Fashion,woman shirt summer,Women,women tank top,sleeveless,summer t-shirts,Loose tank tops,Pure Color</t>
  </si>
  <si>
    <t>blouse,Summer,Plus Size,Shirt,Tops,Loose,short sleeves,Fashion,printed,Tops &amp; T-Shirts,Ladies,women top,Casual,Cotton</t>
  </si>
  <si>
    <t>Fashion,chiffon,long dress,Dress,summer dress,Women's Fashion,maxi dress,Floral,beach dress,off shoulder,women dress,Print,party,sexy,Beach,Women</t>
  </si>
  <si>
    <t>Summer,Shorts,Necks,Sleeve,long dress,Beach,Tunic dress,Loose,short sleeves,V-neck,beach dress,printed,vacationdre,Dress,Women's Fashion,Casual,long_maxi_dress,Women</t>
  </si>
  <si>
    <t>Summer,Plus Size,ruffle,Spring/Autumn,Spring,Tunic dress,Loose,Women's Fashion,Shorts,Neckline,Floral,Lace,Maternity Dresses,blouse women,tunic,short dress,Sleeve,Dresses,Vintage,Vacation,boho,boho dress,daydre,Fashion,Dress,Lantern</t>
  </si>
  <si>
    <t>Mini,Plus Size,Necks,Round Collar,Dress,summer dress,Mini dress,Round neck,Women's Fashion,Flowers,printed,women dress,Summer Fashion,sleeveless,casual dress</t>
  </si>
  <si>
    <t>Summer,Cocktail,Lace,flowerlacedre,gowns,long dress,Evening Dress,ballgowndre,summer dress,backless dress,ball gown,Maxi Dresses,Women's Fashion,boho dress,sexy,women dress,backless,Beach,Dress,Women</t>
  </si>
  <si>
    <t>Summer,Plus Size,Deep V-neck Dress,Mini,Skirts,Pure Color,Loose,Vacation,V-neck,Mini dress,beach dress,Women,women dress,Dress,sleeveless,Beach,Women's Fashion,Casual,casual dress</t>
  </si>
  <si>
    <t>Summer,Vest,Plus Size,Tank,camisole,Tops,slim,Women's Fashion,Fashion,Loose,solid color,sleeveless,Casual</t>
  </si>
  <si>
    <t>bodycon jumpsuits,Summer,short sleeve dress,ruffle,Lace,Slim Fit,jumpsuit,floral lace,Women's Fashion,Fashion,off shoulder,slashneckjumpsuit,sexy,sexy jumpsuit,women top,Casual,Necks</t>
  </si>
  <si>
    <t>Kawaii,cute,#Summer Clothes,Shorts,Sleeve,Summer,korean style,Tops,avocado,T Shirts,short sleeves,Casual,Women's Fashion,women t shirt,Casual T-Shirt,Women,Cartoons,Cotton</t>
  </si>
  <si>
    <t>highwaisttop,Fashion,loosevest,Summer,loose shirt,Tank,Tops,knitted crop top,tank top,tank tops women,knitted,ribbed crop top,PLAINCROP TOP,Casual,cassualvest,solidblouse,tops for women</t>
  </si>
  <si>
    <t>Summer,Women Rompers,looseblouse,summer shorts,short sleeves,Women's Fashion,jumsuitsforwomen,loosejumpsuit,One-Piece Suits,Necks,onepiece,Shorts,Waist,Sleeve,Pure Color,jumpsuit,Casual,Jumpsuits &amp; Rompers,Ladies,Women,women Jumpsuit,tops for women</t>
  </si>
  <si>
    <t>sleeve v-neck,Summer,Plus Size,Sleeve,Dresses,Dress,short sleeves,V-neck,Women's Fashion,Shorts,solid color,knee,Fashion,Casual</t>
  </si>
  <si>
    <t>Summer,Plus Size,pants,harlonpant,Loose,Long pants,Women's Fashion,trousers,printed,Casual,Women</t>
  </si>
  <si>
    <t>Plus Size,Shirt,Sleeve,Long Sleeve,Tops,Loose,T Shirts,chiffon,Women's Fashion,Fashion,Chiffon Shirt,V-neck,zippers</t>
  </si>
  <si>
    <t>Summer,Plus Size,long dress,Dress,summer dress,Party Dress,V-neck,Maxi Dresses,Casual,Women's Fashion,Sleeveless dress,backless,Sexy Dress,sleeveless,Women,loose dress,casual dress</t>
  </si>
  <si>
    <t>printeddres,flora,short dress,Shorts,Dress,Party Dress,Women's Fashion,bohoskirt,Mini dress,boho,Sleeveless dress,boho dress,Flowers,bohostyle,printed,Women,black</t>
  </si>
  <si>
    <t>bohemia,sleeveless,Shorts,Rose,long dress,Vintage,Dress,boho,Women's Fashion,Fashion,printed,maxi dress,jumpsuit,women dress,Women,Beach,Vintage dress</t>
  </si>
  <si>
    <t>Women Pants,Summer,Fashion,pants,Leopard,Short pants,beach wear,Women's Fashion,Shorts,printed,Spring,sexy,Casual,european</t>
  </si>
  <si>
    <t>Summer,Fashion,Halter,sexy bikini,One Piece Swimsuits,Women's Fashion,Bikinis Set,Swimsuit,Waist,Underwear,two piece swimsuit,high waist,Bikini swimwear,Vintage,Sexy Swimwear,Push up bikini,Bikini,retro,Print,Women,Swimming</t>
  </si>
  <si>
    <t>Summer,Shorts,Sleeve,pants,Short pants,Women Set,summer shorts,T Shirts,leopardprinted,Women's Fashion,lip,shirtandshort,Print,sexy,short sleeve shirt,lovely,lipsprint</t>
  </si>
  <si>
    <t>Summer,plaincolor,ruffle,Necks,Sleeve,long dress,Dress,Loose,short sleeves,V-neck,Shorts,Cotton Dress,Women's Fashion,Plus Size,women dress,Women,Fashion,frilledhem,Cotton</t>
  </si>
  <si>
    <t>Summer,long skirt,elastic waist,Cotton,Waist,Elastic,Patchwork,Pleated,maxi skirt,Women's Fashion,Plus Size,summerlongskirt,solid color,Women,saiaplissada,Skirts,saialonga,pleatedhem</t>
  </si>
  <si>
    <t>sleeve v-neck,Summer,Plus Size,Sleeve,Dresses,Dress,short sleeves,V-neck,Women's Fashion,Shorts,solid color,Casual</t>
  </si>
  <si>
    <t>Cotton Socks,Silicone,Socks,invisiblesock,candy,Shorts,Slippers,Food,candycolorsock,Fashion,antislipsock,shortsock,Moisturizing Socks,summersock,anklesock</t>
  </si>
  <si>
    <t>Women Pants,sexy leggings,Leggings,elastic waist,skinny pants,Casual pants,capripant,pants,Short pants,yoga leggings,Shorts,Women's Fashion,Plus Size,Summer,Sportwear women,Elastic,Women,Cotton,Fashion,Casual,Waist</t>
  </si>
  <si>
    <t>Summer,Fashion,Waist,Swing dress,long dress,Dress,Women's Fashion,V-neck,floralprinted,slingdre,backless,retro,high waist,Swing,Floral,printed,Casual,Women</t>
  </si>
  <si>
    <t>Summer,Fashion,Deep V-Neck,bathing suit cover ups,Loose,swimsuitscoverup,short sleeves,V-neck,Women's Fashion,Shorts,Casual,blouse,cardigan,Sleeve,beach coverup,Plus Size,beach dress,Swim Wear Cover Up,Coat,Ladies,Short Sleeve Blouses,Beach,Dress</t>
  </si>
  <si>
    <t>Summer,Plus Size,long dress,Dress,asymmetrical dress,Women's Fashion,boho,Sleeveless dress,boho dress,maxi dress,women dress,Women,Beach,loose dress,sleeveless,casual dress</t>
  </si>
  <si>
    <t>Women,womenpaddedbra,summercasualfashionsexywomenprintbikinissetpushupbraswimsuitmidwaist,women swimsuit,onepiece,womensummersexybacklessbikini,Swimsuit,Swimwear,sexyswimwearset,Bikini,Fashion,fashionswimsuitswimwearbathingsuit,womenfashionsummerbikinisset,sexy,pushupbikiniset,fashionsweetladybeautywomenbikinisexyswimwear,Women's Fashion,summerbeachbikini,Swimming</t>
  </si>
  <si>
    <t>Summer,Fashion,bikini set,Women's Fashion,high waist bikini,Floral,sexy,Swimsuit,Women,Deep V-Neck,Necks,padded bikini,Swimwear,Push up bikini,Bikini,one piece bathing suit,Suits,Halter Bikini,Beach,onepiece,Swimming</t>
  </si>
  <si>
    <t>Summer,Fashion,Necks,Skirts,Dress,Loose,Women's Fashion,Round neck,beach dress,sleeveless,black dress,Beach,Casual,Women</t>
  </si>
  <si>
    <t>bohemia,Summer,multilayerchainnecklace,Jewelry,Chain,multilayerdropnecklace,Women's Fashion,Lotus,ethnicstylenecklace,boho,Necklace,bohemiaalloynecklace,silver,Women</t>
  </si>
  <si>
    <t>Summer,Plus Size,Necks,chiffon,Mini,chiffon dress,Dress,Loose,Mini dress,Round neck,t-shirt dress,Women's Fashion,Sleeveless dress,solid color,sleeveless,Fashion,Casual,Women</t>
  </si>
  <si>
    <t>blouse,Summer,Plus Size,Tops &amp; Blouses,Lace,Tank,Tops,topsamptshirt,tank top,Women's Fashion,Fashion,Loose,topsampblouse,Print,sleeveless,sexy,Women,Casual,Cotton</t>
  </si>
  <si>
    <t>Summer,Plus Size,Dress,Loose,Women's Fashion,slingdre,Fashion,sleeveless,strapdre,Striped,Women,Casual,Women Fashion,Cotton</t>
  </si>
  <si>
    <t>Mini,Summer,fashion dress,Dress,Mini dress,Women's Fashion,Party Dress,printed,Skirts,Bodycon Dress,slim dress,Flowers,Beach,sundress,summeronepiece,datingdres,mini skirt,sleeveless,lovely,Sweets,lovelydres</t>
  </si>
  <si>
    <t>Summer,Plus Size,Yoga,Waist,Elastic,Shorts,controlpantie,Women's Fashion,yogashort,women shorts,elastic waist,laceseamle,elasticlegging,solidcolorshort,Fashion,Women Fashion,high waist</t>
  </si>
  <si>
    <t>Summer,Strapless Dress,Fashion,Tank,Mini,Dress,Floral dress,Mini dress,2018fashion,Women's Fashion,Sleeveless dress,tank top,Women,Summer Fashion,women dress,bodycon,Spaghetti,Tops,Floral,casual dress</t>
  </si>
  <si>
    <t>Summer,sexy bathing suit,Bikinis Set,Beach,splitbikiniset,Swimwear,Bikini,Fashion,Two Pieces,splits,Women,Women's Fashion,printed</t>
  </si>
  <si>
    <t>Summer,Vest,Plus Size,Tank,flowytop,Pure Color,spaghetti strap tank top,tank top,summer tops,Tops,Women's Fashion,Fashion,sleeveless,Spaghetti,Casual</t>
  </si>
  <si>
    <t>Summer,clubwear,Dress,Women's Fashion,V-neck,bodycon,Elegant,Jumpsuits &amp; Rompers,sexy,Women,Rompers,jumpsuit</t>
  </si>
  <si>
    <t>off the shoulder dress,Summer,Fashion,Dresses,Dress,summer dress,long dress,plussizemaxidresse,beachdresse,boho,floraldresse,sleeveless,Party Dresses,Beach</t>
  </si>
  <si>
    <t>Summer,Lace,Dress,Lace Dress,V-neck,Women's Fashion,Women Clothing,Sleeveless dress,sleeveless,summer dresses,women dress,loose dress,casual dress</t>
  </si>
  <si>
    <t>Summer,Shorts,Lace,pants,Waist,Short pants,Yellow,Women's Fashion,Plus Size,Lace Up,Women,Fashion,Casual,high waist</t>
  </si>
  <si>
    <t>Mini,Fashion,Necks,chiffon,Summer,Pure Color,Mini dress,Round neck,Women's Fashion,Casual,sleeveless,Dress,Women</t>
  </si>
  <si>
    <t>Women Vest,Vest,Fashion,Halter,Women Blouse,summer t-shirts,Cross,Women's Fashion,Summer,Casual T-Shirt,tunic,short sleeve shirt,Casual,Women,blouse women,Tops &amp; Blouses,Shirt,Short Sleeve Blouses,Tops,Blouses &amp; Shirts,sleeveless,Short Sleeve T-Shirt,Tank</t>
  </si>
  <si>
    <t>Mini,summer dress,Floral print,Summer,womensfahsion,Spaghetti,Dress,floralprinteddres,Print,minidressforwomen,Mini dress,spaghettishoulderstrapdres,Women's Fashion,spaghettistrapdresse,Sexy Dress,Floral,sexy,Fashion</t>
  </si>
  <si>
    <t>blouse,Summer,Vest,Fashion,Floral print,camisole,Loose,Round neck,Print,Women's Fashion,Plus Size,Floral,sleeveless,Casual,Women Fashion,Necks</t>
  </si>
  <si>
    <t>Deep V-Neck,fashion women,trousers,Cotton,rompersjumpsuit,printjumpersuit,Women's Fashion,V-neck,Jumpsuits &amp; Rompers,backless,Print,sleeveless,backlesssiamese,siamesetrouser,women Jumpsuit,Casual,jumpsuit,Women</t>
  </si>
  <si>
    <t>Summer,Shorts,Waist,Elastic,Bottom,pants,Loose,Short pants,Women's Fashion,Fashion,Casual,Women</t>
  </si>
  <si>
    <t>Summer,Fashion,Mini,Vintage,button,slim,Women's Fashion,Spring,sexy,Striped,Dress,Women</t>
  </si>
  <si>
    <t>Fashion Accessory,slimmingshapewear,hotshaper,Body Shapers,waist trainer,trainingcorset,slimwaistshaperbelt,bodyslimmingcincher,slimmingwaistbelt,bodyshaperwomen,belt</t>
  </si>
  <si>
    <t>Summer,Plus Size,Tank,Tops,Spaghetti Strap,tank top,floralprinted,Women's Fashion,Fashion,Design,printed,Floral,sleeveless,Spaghetti,Casual</t>
  </si>
  <si>
    <t>Summer,Funny T Shirt,Shirt,Sleeve,Shorts,tshirtcotton,Tops,short-sleeved shirt,short sleeves,cottontop,Casual,Women's Fashion,tshirtsfemme,tanktopshirt,women t shirt,Women,printed,Cotton,letterprinttshirt,summer tops,casualtshirttop</t>
  </si>
  <si>
    <t>Summer,Plus Size,Deep V-Neck,Dress,short sleeves,V-neck,Mini dress,beach dress,Fashion,t-shirt dress,Casual,blouse,Shorts,Tops &amp; Blouses,Sleeve,summer dress,Women's Fashion,Swimsuit,swim suit cover up,Party Dress,Ladies,party,linen dress,Beach,loose dress,Swimming</t>
  </si>
  <si>
    <t>Summer,Shorts,Cotton,Cotton T Shirt,letter print,cute,teeshirthomme,short sleeves,animalprotectiontshirt,Round neck,Women's Fashion,Fashion,printed,topsamptee,Casual,beetshirt,Women,Sleeve,T Shirts,Necks</t>
  </si>
  <si>
    <t>party,Goth,Plus Size,Summer,Dress,V-neck,bodycon,Women's Fashion,Party Dress,Design,Sexy Dress,sleeveless,sexy,Fashion,backless</t>
  </si>
  <si>
    <t>Vest,Slim Fit,Tops &amp; Blouses,muscleshirt,Tops,slim,Undershirts,T Shirts,Tank,Muscle,Spaghetti</t>
  </si>
  <si>
    <t>Summer,Fashion,long dress,Dress,Floral dress,beach dress,Party Dress,party,Floral,maxi dress,Floral print,Necks,Sleeve,bohemian maxi dress,summer dress,Women's Fashion,Long Sleeve,boho dress,splits,Print,splitbohodre,Holiday,Beach</t>
  </si>
  <si>
    <t>Summer,sleeveless,Plus Size,chiffon,chiffon dress,Beach,Dress,summer dress,spaghettistrapdre,long dress,beach dress,Sleeveless dress,Spaghetti,Sexy Dress,Women's Fashion,sexy,Women,Fashion,Casual,Women Fashion,casual dress</t>
  </si>
  <si>
    <t>Summer,romperswomenjumpsuit,floralprintromper,Women's Fashion,sexy,Print,Women,sexy jumpsuit,playsuit,rompersforwomen,Rompers,jumpsuitsforwomen,jumpsuit</t>
  </si>
  <si>
    <t>bathing suit,Fashion,sexy bra,onepiece,sexy bikini,Swimwear,swimsuits for women,Push up bikini,push up swimwear,beach swimwear,Bikini,Women,Suits,Swimming,sexy,Swimsuit,Women's Fashion,beachwearladie</t>
  </si>
  <si>
    <t>Fashion,long dress,plus size dress,Dress,short sleeves,Women's Fashion,Party Dress,polka dot dress,pocketdres,women dress,maxi dress,shirtdressforwomen,Women,party,34sleevedres,Necks,Sleeve,stripedres,polka dot,Polkas,Shorts,longshirtdres,Holiday,Beach</t>
  </si>
  <si>
    <t>Blues,Plus Size,pants,Women jeans,denimromper,Rompers,Women's Fashion,Fashion,womenoverall,Denim pants,jumpsuit,Casual,Women</t>
  </si>
  <si>
    <t>Summer,Beach Shorts,Yoga,Athletics,pants,casualshort,Beach,athleticshort,sexyshort,sportshort,yogashort,gymshort,Women's Fashion,Shorts,Sport,Fashion,Casual,Women</t>
  </si>
  <si>
    <t>Summer,long skirt,Fashion,Elegant,solid,Skirts,Dress,Sexy Dress,Formal Dress,Women's Fashion,party,sexy,Beach</t>
  </si>
  <si>
    <t>Summer,halter dress,Lace,Cocktail,Mini,Halter,Dress,Lace Dress,backless dress,Mini dress,Women's Fashion,Party Dress,backless,Ladies,sexy,Necks</t>
  </si>
  <si>
    <t>Mini,Summer,portablefan,usb,minifan,Rechargeable,travelfan,Outdoor,Fans,sportfan,Sport,neckhangingfan,lazyfan</t>
  </si>
  <si>
    <t>hollowingout,halter dress,Halter,Summer,Dresses,Dress,summer dress,V-neck,Women's Fashion,Sleeveless dress,women dress,sleeveless,V-neck Dresses,Women</t>
  </si>
  <si>
    <t>blouse,shirt women,blouse women,Shirt,letter print,Summer,blusasfeminina,Tee Shirt,summer t-shirts,comfy,funnyshirt,Casual,blusasmujer,Funny,Women's Fashion,Fashion,T-Shirt womens,Ladies,Women,summer tops,printed</t>
  </si>
  <si>
    <t>sleeve v-neck,Summer,Slim Fit,Sleeve,Shorts,women Jumpsuit,slim,bodysuitsjumpsuit,short sleeves,V-neck,bodycon,shortjumpsuit,chestzipper,rompersoverall,zippers,summerjumpsuit,jumpsuitshort,rompersshort,jumpsuit</t>
  </si>
  <si>
    <t>Deep V-Neck,Summer,Fashion,leaf,short dress,leopard print,Dress,V-neck,Women's Fashion,Lotus,Casual,Women</t>
  </si>
  <si>
    <t>lace dresses,Club Dress,Plus Size,Lace,Summer,long dress,Clothing,Dress,summer dress,Women's Fashion,Maxi Dresses,womens clothes,Elegant,beach dress,Sleeveless dress,sleeveless,party,Women,Fashion,casual dress</t>
  </si>
  <si>
    <t>Funny,letter print,Fashion,Shirt,Sleeve,Summer,unisex,Tops,short sleeves,Shorts,T Shirts,Plus Size,black,Tops &amp; T-Shirts,Print,Women,Women's Fashion,Casual,Cotton</t>
  </si>
  <si>
    <t>Summer,Plus Size,Sleeve,Dress,Loose,short sleeves,V-neck,Shorts,Women's Fashion,Fashion,Print,Casual,Women Fashion</t>
  </si>
  <si>
    <t>short sleeves,Shorts,Shirt,Sleeve,ribbed,Tee,crops,Casual,T Shirts,Fashion,Women,Women's Fashion,Tops,Cotton</t>
  </si>
  <si>
    <t>Trousers &amp; Shorts,trousers,sport pants,skinny pants,Casual pants,pants,Pure Color,yoga pants,Short pants,Leggings,Long pants,pencil pants,Sports Pants,women trousers,Yoga,Women's Fashion,Casual,Women</t>
  </si>
  <si>
    <t>blouse,Summer,Fashion,Shirt,Sleeve,halfsleeve,Tops,Loose,blousetop,Necks,Women's Fashion,V-neck,Casual,Women</t>
  </si>
  <si>
    <t>Summer,Fashion,Mini,plus size dress,Pleated,tank top,beach dress,Party Dress,Elegant Dress,summer dresses,Skirts,Casual,Cotton,short dress,Tops,Round neck,Sleeveless dress,Ladies,sleeveless,Robes,Holiday,Beach,Plus Size,Halter,Dress,Floral dress,Mini dress,Pocket,Women's Fashion,printed,party,Floral,knee,casual dress,sexy,Shorts,Tank,Necks,T Shirts,Women,Ladies Fashion</t>
  </si>
  <si>
    <t>Summer,Vest,Fashion,Lace,fashion vest,Dress,blouse,tank top,Sleeveless Shirt,sexy lace,sexy,women shirt Blouse,Tank,sexy shirts,Chiffon Shirt,Women's Fashion,cami top,women tank top,sleeveless,Tops</t>
  </si>
  <si>
    <t>Summer,Fashion,Mini,Dress,slim,short sleeves,Mini dress,Women's Fashion,printed,sexy,Women Party Dress,Skirts,Cotton,slim dress,Shorts,Sleeve,summer dress,women's dress,mini skirt,Print,Short Sleeved,blousedre</t>
  </si>
  <si>
    <t>joggingpant,Shorts,Casual pants,pants,Summer,Overalls,beachpant,tacticalpant,bermudashort,summerpant,Classics,Casual</t>
  </si>
  <si>
    <t>sleeveless,Plus Size,Tops &amp; Blouses,Shirt,chiffon,Tank,Tops,tank top,Pocket,Women's Fashion,Fashion,V-neck,sexy,button,loose t-shirt,Shirts &amp; T-Shirts,Casual,sleeveless tops</t>
  </si>
  <si>
    <t>Mini,womens dresses,Summer,sleevele,Dress,Mini dress,Women's Fashion,Fashion,backless,party,sexy,summer dresses,Women S Clothing,Casual,sleeveless</t>
  </si>
  <si>
    <t>blouse,Plus Size,Shirt,Sleeve,shirt dress,Long Sleeve,robefemme,Tunic dress,Casual,long dress,Women's Fashion,Fashion,Ladies,Cotton Dress,Dress,casual dress</t>
  </si>
  <si>
    <t>Summer,Plus Size,Sleeve,Tops,womens top,short sleeves,camouflage,Shorts,T Shirts,Women Clothing,V-neck,Tops &amp; T-Shirts,camouflagetshirt,printed,Women,tops for women,t</t>
  </si>
  <si>
    <t>Summer,Fashion,high waist,Vintage,Waist,Swimwear,Bikini,Women's Fashion,retro,Women,Suits,sexy,Swimsuit,Beach,Swimming</t>
  </si>
  <si>
    <t>Summer,Plus Size,Tank,tunic top,asymmetric,summer shirt,summer t-shirts,tank top,women summer tops,Sleeveless Shirt,Fashion,women tank top,Ladies,Printed T Shirts,Tops,Women</t>
  </si>
  <si>
    <t>Mini,Fashion,Summer,long dress,plus size dress,Dress,slim,V-neck,Mini dress,Women's Fashion,Party Dress,Sexy Dress,maxi dress,Skirts,Casual,casual dress,Deep V-Neck,party,Dresses,Plus Size,summer dress,Slim Fit,Sleeveless dress,Evening Dress,Ladies,women dress,Beach,sleeveless</t>
  </si>
  <si>
    <t>Hip Hop,Summer,Fashion,Shirt,Funny,onecktshirt,Tops,summer t-shirts,Tee,Men's Fashion,Cool T-Shirts,T Shirts,Men T-shirt,Men,3dprintedtshirt,sizesxxxl</t>
  </si>
  <si>
    <t>bathing suit,Fashion,high waist,Sunflowers,Beach,Waist,beach wear,Swimwear,Bikini,printed,Suits,Swimming,Women,Swimsuit,Women's Fashion,Two piece set</t>
  </si>
  <si>
    <t>Summer,Plus Size,Floral print,Tank,Tops,Spaghetti Strap,tank top,Women's Fashion,Flowers,Spaghetti,Print,sleeveless,Fashion,Casual,Women</t>
  </si>
  <si>
    <t>butterfly,Summer,printeddre,halter dress,dressesforwomensummer,Beach,Dress,boho,V-neck,beach dress,bohemian,icesilk,Ladies,sleeveless,Skirts,butterflyprintskirt,Casual,Women's Fashion</t>
  </si>
  <si>
    <t>Summer,Fashion,Mini,Tops,Polkas,V-neck,Casual,black,polka dot,sleeveless,backless,Dress,Women Fashion</t>
  </si>
  <si>
    <t>Summer,Fashion,art,Shirt,Sleeve,tattoo,Tops,Men,short sleeves,Men's Fashion,retrotshirt,Round neck,T Shirts,Shorts,3D T-shirt,Casual,Print,Tee Shirt,printed</t>
  </si>
  <si>
    <t>Summer,bandage dress,women dresses,Spring,Dress,slim,casual dresses,Women's Fashion,Fashion,springdre,summer dresses,Casual,casual dress,Slimwaist,party,sleeve dress,Necks,Sleeve,Dresses,Waist,Gifts,long sleeve dress,Ladies,women dress,Women</t>
  </si>
  <si>
    <t>Summer,beachlooseshort,elastic waist,Waist,Elastic,mensdrawstringshort,Outdoor,Shorts,casualsummersportsshort,menssolidcolorshort,men's shorts,Casual,menspocketsshort</t>
  </si>
  <si>
    <t>pleated dress,robefemme,summer dress,V Neckdress,Casual,kleid,maternitydres,Party Dress,prom dress,maxi dress,Robes,Beach,loose dress</t>
  </si>
  <si>
    <t>Summer,Beach Shorts,Fitness,Slim Fit,Men's Fashion,sportshort,Shorts,Running,bodybuildingshort,shortsformen,Men,sknnyshort,Sport,Beach,tracksuitshort</t>
  </si>
  <si>
    <t>Women's Fashion,Summer,Plus Size,long dress,Beach,Dress,slim,boho,beach dress,Party Dress,printed,party,sexy,Ladies,sleeveless,Striped,Fashion,Women</t>
  </si>
  <si>
    <t>Summer,A-line,women dresses,long dress,Dress,summer dress,Round neck,Cotton Dress,Women's Fashion,Women Clothing,Midi Dress,sleeveless,women dress,printed,Women,casual dress</t>
  </si>
  <si>
    <t>bodycon jumpsuits,Summer,Fashion,Shorts,Spaghetti,Spaghetti Strap,Casual,Women's Fashion,slim,Women,Ladies,sleeveless,Rompers,women Jumpsuit,jumpsuitsampromper,jumpsuit</t>
  </si>
  <si>
    <t>summerwear,Summer,elastic waist,drawstringshort,Casual pants,pants,women's fashion T-shirt,Womens shorts,Casual,largecottonandlinenwomenstrouser,Medium,Plus Size Fashions,slimpant,Fashion,croppedtrouser</t>
  </si>
  <si>
    <t>Summer,Fashion,ruffle,Plus Size Fashions,Dress,Tops,casual dresses,tank top,beach dress,Plus Size,V-neck,pocketdres,Sexy Dress,summer dresses,Beach,Casual,Cotton,tunic,Ladies Fashion,Tank,button,T Shirts,Sleeveless dress,Ladies,party,sexy,Women,Women's Fashion,loose dress,sleeveless</t>
  </si>
  <si>
    <t>Mini,Plus Size,Dress,V Neckdress,Mini dress,Women's Fashion,Fashion,printed,punk style,tankdre,tunic,Casual,Women Fashion,casual dress,printeddre,Tank,Necks,skull,skullprinted,punk,Cotton Dress,Tunic dress,sleeveless,Women,loose dress</t>
  </si>
  <si>
    <t>tank top women,Vest,Fashion,women crop top,Halter,Fitness,sporttshirt,slim,Cross,yoga top,Women's Fashion,sleeveless tops,crochet,sexy,Sport,sexy tank top,Necks,Yoga,summer tank top,Tops,Slim Fit,fitnessvest,Casual,women halter tops,strappy,solid color</t>
  </si>
  <si>
    <t>Summer,Plus Size,chiffon,Slim Fit,Tops,tank top,Women's Fashion,Fashion,sleeveless tops,Casual T-Shirt,Tank,slim,Casual,low cut top,Women,Floral print,summer shirt,Chiffon Shirt,slim fit shirt,ruffledtop,sleeveless,tops for women</t>
  </si>
  <si>
    <t>Mini,Strapless Dress,Fashion,Tank,Spaghetti,Summer,Beach,Tops,Spaghetti Strap,beach dress,tank top,bodycon,Women's Fashion,Sleeveless dress,backless,Dress,sleeveless,Mini dress,slim,Casual,Women</t>
  </si>
  <si>
    <t>heightenedshoe,wedge,Sandals,casual shoes,High Heel,Slippers,Women's Fashion,Fashion,Summer,Wedge Sandals</t>
  </si>
  <si>
    <t>bohemia,Summer,Fashion,bikini set,bathing suit,Beach,Swimwear,Swimsuit,padded,boho,Bikini,bohemian,Women,Push up bikini,Women's Fashion,Bras,Swimming</t>
  </si>
  <si>
    <t>Mini,Plus Size,Floral print,Summer,Dress,slim,Mini dress,Floral,Women's Fashion,Fashion,party,Sexy Dress,Print,sleeveless,sexy,Spaghetti,Casual</t>
  </si>
  <si>
    <t>Summer,Plus Size,vest dress,Lace,asymmetricalhem,Bandage Dresses,Pleated,summer dress,beach dress,Cross,Casual,Cotton Dress,slingdre,Sleeveless dress,Fashion,Dress,Cotton,Women's Fashion,loose dress,casual dress</t>
  </si>
  <si>
    <t>Summer,Plus Size,Tank,camisole,Pure Color,Loose,tank top,Tops,Women's Fashion,Fashion,sleeveless,Women,Lace,Casual,Women Fashion,Shirt</t>
  </si>
  <si>
    <t>cottonshortsleeve,printedtop,Vest,Fashion,Shirt,Summer,summer dress,short sleeves,printedwomensdre,Cats,Casual,Women's Fashion,Plus Size,casual wear,printed,patternedtop,casualsolidcolor,T Shirts,Cotton</t>
  </si>
  <si>
    <t>Summer,printeddres,Halter,Dress,Floral dress,beach dress,Party Dress,V-neck,sleeveless,Floral,maxi dress,Casual,casual dress,Deep V-Neck,Beach,Plus Size,summer dress,Women's Fashion,Sleeveless dress,Ladies,party,Clothes,Fashion,printed</t>
  </si>
  <si>
    <t>Summer,Plus Size,cute,summer t-shirts,short sleeves,cottontop,Women's Fashion,Funny T Shirt,Casual T-Shirt,Casual,Cotton,Funny,Penguin,Shorts,Sleeve,graphic tee,Tops,T Shirts,Womens T Shirts,print t-shirt,Print,Women,Fashion</t>
  </si>
  <si>
    <t>blouse,Summer,off shoulder top,Plus Size,Shirt,loose top,lace top,Tops,Collar,Women's Fashion,Fashion,Lace,Casual,Women</t>
  </si>
  <si>
    <t>Summer,Shorts,Fashion,Beach,Dress,Jumpsuits &amp; Rompers,Bow,beach dress,plaid,suspended,loosejumpsuit,Women's Fashion,Clothing,jumpsuit,women Jumpsuit,Rompers,Women Clothing</t>
  </si>
  <si>
    <t>Summer,Plus Size,Lace,pants,Short pants,summer shorts,yogashort,women fashion shorts,women shorts,Fashion,Lace Up,Sport,trousers,Casual,looseshort,Women,Shorts,Yoga,Waist,casualshortpant,sexyshort,Women's Fashion,high waist,solid color</t>
  </si>
  <si>
    <t>Summer,Bathing,Fashion,summerbikiniset,women swimsuit,Swimwear,beach wear,padded,Bikini,Swimming,sexy,Swimsuit,Women's Fashion,Women</t>
  </si>
  <si>
    <t>Deep V-Neck,party,Women Rompers,Shorts,Necks,backlessromper,clubwear,Women's Fashion,Sleeveless dress,Sexy Dress,Women's Jumpsuits,women dress,Women,playsuit,trousers,jumpsuit</t>
  </si>
  <si>
    <t>Summer,Shorts,Sleeve,pants,Spring,Loose,short sleeves,Long pants,Fashion,off shoulder,black,Causal,Women Fashion,jumpsuit</t>
  </si>
  <si>
    <t>bathing suit,Fashion,Summer,sexy bikini,beach wear,high waist,women swimwear,high waist bikini,Summer Fashion,sexy,Swimsuit,Women,Waist,women swimsuit,Beach,Swimwear,Two piece set,Bikini,backless,Suits,Women's Fashion,Swimming</t>
  </si>
  <si>
    <t>cute,momshirt,Shirt,Sleeve,pregnant,Summer,Print,maternityshirt,Maternity,Cartoons,seenyousoon,Funny,short sleeves,Fashion,pregnantshirt,Shorts,Baby,pregnancyshirt,Casual,T Shirts</t>
  </si>
  <si>
    <t>Summer,Fashion,halter dress,Halter,Dresses,Dress,Spaghetti Strap,Women's Fashion,Floral dress,Floral,Elegant,beach dress,Plus Size,dressesforwomen,Elegant Dress,V-neck,maxi dress,printed,sleeveless,Women</t>
  </si>
  <si>
    <t>bigswing,Summer,Plus Size,Necks,splicedre,long dress,Dress,Loose,Round neck,lattice,Women's Fashion,off shoulder,printed,sleeveless,Beach,Casual,Women</t>
  </si>
  <si>
    <t>blouse,Summer,Plus Size,Shirt,Sleeve,Tops,Loose,short sleeves,Casual,Women's Fashion,Shorts,button,Tops &amp; T-Shirts,Fashion,summer tops,Women</t>
  </si>
  <si>
    <t>Summer,Loose,Floral print,Halter,halterneck,Print,Cross,Floral,Women's Jumpsuits,Women's Fashion,Women,Summer Fashion,sleeveless,sexy jumpsuit,Wool,women Jumpsuit,jumpsuitsampromper,Women Fashion,jumpsuit</t>
  </si>
  <si>
    <t>Beach Shorts,shorts feminino,Waist,pants,Short pants,Slim Fit,summer shorts,women shorts,high waist,Women's Fashion,Shorts,high waisted shorts,shortsforwomen,Casual,Women</t>
  </si>
  <si>
    <t>Summer,Bat,Fashion,Tops &amp; Blouses,Shirt,Sleeve,Wings,tee shirt women,Tops,Women's Fashion,Shorts,T Shirts,Plus Size,european,Women,Casual,Necks</t>
  </si>
  <si>
    <t>Fashion,long dress,Dress,summer dress,beach dress,boho,Women's Fashion,Party Dress,boho dress,printed,wavepointdres,slitdres,Beach,Bodycon Dress</t>
  </si>
  <si>
    <t>Summer,summerbeach,handwoven,beachbag,wovenbag,Bali,purses,bamboobag,Handmade,Women's Fashion,Bags,Crossbody Bag,ladiesmessengerbag,Beach,Women</t>
  </si>
  <si>
    <t>women bags,beachbag,strawbag,pursesampwallet,Shoulder Bags,Handmade,fashion bag,minibag,Bags,Crossbody Bag,Summer,Handbags,Women's Fashion,Beach,woven,Women</t>
  </si>
  <si>
    <t>elastic waist,Lace,Elastic,pants,casualshort,Short pants,summer shorts,Women's Fashion,women shorts,women fashion shorts,High Waist Pants,Shorts,Lace Up,solid color,sexy,Beach,Waist</t>
  </si>
  <si>
    <t>hair,Baby Girl,Fashion,Elastic,Summer,Fashion Accessories,Vintage,Accessories,girlsupplie,hairrope,Rope,bowknot,Cloth,scarf,Head Bands,Women's Fashion,Hair Accessories,Bow,Women</t>
  </si>
  <si>
    <t>Summer,Shorts,Shirt,Sleeve,pineappleshirtwomen,pineappleflowerpattern,Tops,summer t-shirts,short sleeves,Round neck,topsforwoman,Women's Fashion,Fashion,teesamptshirt,graphic tees women,Casual,T Shirts,Necks</t>
  </si>
  <si>
    <t>Summer,Plus Size,Necks,Dress,Polkas,Round neck,Women's Fashion,Fashion,polka dot,Sleeveless dress,Ladies,sleeveless,printed,Casual,Women</t>
  </si>
  <si>
    <t>Summer,Shorts,Cotton,Cotton T Shirt,summerfashiontshirt,Tops,street style,short sleeves,T Shirts,Fashion,women t shirt,featherprint,Sleeve,Print,feather,o-neck,Women's Fashion,Casual,Women Fashion,Women</t>
  </si>
  <si>
    <t>suspenders,Summer,Plus Size,Floral print,Sexy Dress,Mini,Dress,slim,Mini dress,Floral,Women's Fashion,Fashion,sexy,Print,sleeveless,Casual</t>
  </si>
  <si>
    <t>Women Vest,Plus Size,Tops &amp; Blouses,tunic top,tanktopcroptop,Summer,backless top,sleevelessblouse,Tops,ruffletanktop,Women's Fashion,tshirtcasualtop,tank top,teevest,sexy,Ladies,Tank,Fashion,Casual,sleeveless,Women</t>
  </si>
  <si>
    <t>butterfly,Summer,Outdoor,isolation,Masks,Sport,Women's Fashion,Fashion,Health,Face Mask,Print,Women,Cotton,Casual,cottonmask</t>
  </si>
  <si>
    <t>bigswing,Summer,Necks,long dress,Dress,Maxi Dresses,Round neck,Women's Fashion,printed,long dresses,sleeveless,Holiday,Beach,Casual,Women</t>
  </si>
  <si>
    <t>Summer,Shorts,Yoga,Lace,pants,Athletics,Fitness,Short pants,camouflage,Women's Fashion,Fashion,Panties,t,Print,Sport,Women</t>
  </si>
  <si>
    <t>Summer,Plus Size,letter print,asymmetric,Dress,boho,Casual,Women's Fashion,Sleeveless dress,boho dress,sleeveless,maxi dress,Fashion,loose dress,casual dress</t>
  </si>
  <si>
    <t>Set,Round Collar,Tops,Women's Fashion,Shorts,Suits,sleeveless,sexy,Sport,Fashion,Collar,Women</t>
  </si>
  <si>
    <t>butterflyprint,butterfly,Plus Size,Summer,fashion dress,Dress,Mini dress,Mini,Women's Fashion,Fashion,Summer Fashion,knee,Casual,Women Fashion,casual dress,Shorts,button,summer dress,Women,Print,sleeveless,Above Knee dresses,loose dress</t>
  </si>
  <si>
    <t>Tops &amp; Tees,Plus Size,Tank,Shirt,Summer,Tops,summer t-shirts,tank top,Women's Fashion,Fashion,printed,whiskeytshirt,sleeveless,o-neck,Casual,Women Fashion,Cotton</t>
  </si>
  <si>
    <t>blouse,Summer,Plus Size,Fashion,Sleeve,Shirt,Tops,short sleeves,V-neck,loosetee,T Shirts,Shorts,Women's Fashion,Casual,Women</t>
  </si>
  <si>
    <t>Women Pants,Summer,trousers,Waist,Elastic,pants,Spring,High Waist Pants,Long pants,Women's Fashion,drawstring,loosepant,elastic waist,middlewaist,Wool,Casual,Women</t>
  </si>
  <si>
    <t>Summer,Plus Size,Shirt,2pieceset,short sleeves,Outfits,Women's Fashion,twopieceoutfit,off shoulder,printed,Tie Dye,Dyes,sexy,shortsforwomen,Fashion,Women Fashion,Women</t>
  </si>
  <si>
    <t>Deep V-Neck,Vest,Plus Size,Halter,Summer,topsamptshirt,tank top,Ladies,T Shirts,Fashion,casual shirt,sexy,blouse,Tank,Casual,Women,halter top,Cotton,Loose tank tops,Cotton Shirt,Shirt,Tops,Women's Fashion,V-neck,sleeveless,women top,Ladies Fashion,button,sleeveless tops</t>
  </si>
  <si>
    <t>Summer,Toy,Gifts,bubbleball,Balloon,Children,balloonsbirthday,water,Outdoor,magicbubble,balloonsforparty,Fun,party,gaes,magicbubbleball,bubble,Inflatable,kids</t>
  </si>
  <si>
    <t>capripant,Leggings,Beach Shorts,capri leggings,pants,Simple,yoga pants,women swimwear,Women's Fashion,Plus Size,womenswimbottom,Women,Swimming</t>
  </si>
  <si>
    <t>2 Piece Swimsuit,Plus Size,Swimming,plus size bikinis,sexy swimsuit,Bikini swimwear,women swimsuit,Beach,sexy bikini,Swimwear,Halter,Suits,Bikini,Fashion,Summer,swimsuits for girls,bandage bikini,Halter Bikini,Swimsuit,Women's Fashion,Women</t>
  </si>
  <si>
    <t>blouse,Summer,Vest,Plus Size,letter print,cute,Tops,tank top,Casual,Women's Fashion,tankvest,Print,sleeveless,Clothing,womens vest,sleeveless tops</t>
  </si>
  <si>
    <t>women dress,boho,Vintage Dresses,Mini,Summer,Beach,Dress,sundress,backless dress,casual dresses,Mini dress,maxi skirt,beach dress,boho dress,summer dresses,Party Dresses,Striped,Women,Women's Fashion,Casual,Necks</t>
  </si>
  <si>
    <t>Summer,Shorts,Waist,Elastic,Bottom,pants,Loose,Short pants,Women's Fashion,elastic waist,Fashion,Casual,Women Fashion,Women</t>
  </si>
  <si>
    <t>bathing suit,Fashion,women beachwear,bikini set,Bikini,Summer,Print,Swimwear,Swimsuit,Floral print,beach swimwear,Women's Fashion,high waist,2piecesbikini,Suits,Floral,floralprintswimwear,Women,Beach,Waist</t>
  </si>
  <si>
    <t>Women Vest,Vest,womens  tank,camisole,Women Blouse,Shirt,Plus Size,womens top,V-neck,sleevelessvest,Womens T Shirts,Women's Fashion,Fashion,Summer,printed,floral shirt,Floral,sleeveless,Women,vneckshirt</t>
  </si>
  <si>
    <t>lacebrallette,Plus Size,crop top,bralette top,tasselslingerie,Tops,brallettesexy,floral lace,Women's Fashion,Lingerie,Summer,brassierefemme,sleeveless,Floral,Tank,Women,Fashion,Bras,Lace</t>
  </si>
  <si>
    <t>blouse,Summer,Plus Size,Tank,Tops,Cross,tank top,Women's Fashion,Fashion,strappy,topsampblouse,solid color,sexy,women top,sleeveless,Women</t>
  </si>
  <si>
    <t>2pieceset,Shorts,crop top,Sleeve,Summer,tiktok,Spring,Tops,Spaghetti Strap,short sleeves,Outfits,Fashion</t>
  </si>
  <si>
    <t>Summer,Plus Size,short dress,Dress,Mini dress,Pocket,Women's Fashion,Sleeveless dress,off shoulder,solid color,women dress,Casual,Women</t>
  </si>
  <si>
    <t>Women Vest,Plus Size,Cotton T Shirt,Summer,topsamptshirt,tank top,Sleeveless Shirt,Fashion,Casual T-Shirt,Floral,Tank,Casual,T Shirts,Cotton,Floral print,Sexy Top,Tops,Women's Fashion,Print,sleeveless,sexy,Women,tops for women</t>
  </si>
  <si>
    <t>Mini,Fashion,Dress Shirt,Party Dresses,Dress,casual dresses,boho,hooded,party,Hoodies,summer dresses,sleevelessdresse,sexy,Bodycon Dresses,Women's Fashion,sleeveless,Women</t>
  </si>
  <si>
    <t>Summer,Vest,Plus Size,Shirt,Loose,V-neck,Women's Fashion,Fashion,sleeveless tops,Casual T-Shirt,Casual,Cotton,blouse,Tank,Necks,Tops,Ladies Top,boho,bohemian,slingshirt,sleeveless,Women,tank top,printed</t>
  </si>
  <si>
    <t>Summer,Shorts,Floral print,Necks,Sleeve,Pocket,polka dot,Loose,Polkas,short sleeves,Casual,Round neck,Floral,Women's Fashion,summer dress,Print,Dress,Women</t>
  </si>
  <si>
    <t>Summer,harem,trousers,Yoga,high waist,Casual pants,Long pants,pants,Waist,yoga pants,Women's Fashion,yoga leggings,harem pants,High Waist Pants,Fashion,sweat pants,Casual,Women</t>
  </si>
  <si>
    <t>Summer,Plus Size,Deep V-neck Dress,Mini,Beach,Pure Color,Loose,Vacation,V-neck,Mini dress,beach dress,sleeveless,Dress,women dress,Women,Women's Fashion,Casual,casual dress</t>
  </si>
  <si>
    <t>blouse,Summer,Vest,Fashion,Shirt,crossstrap,Tops,Loose,Cross,strap,Women's Fashion,solid color,sexy,Casual</t>
  </si>
  <si>
    <t>Summer,Shorts,Necks,floralprintdres,plus size dress,Dress,summer dress,Vintage,Mini dress,Round neck,Print,short sleeves,shortsleevesdres,off shoulder dress,Sleeve,Girls Dresses,women dress,print dress,Women's Fashion,loose dress,casual dress</t>
  </si>
  <si>
    <t>strapless,Fashion,off the shoulder top,Tops,strapless crop top,Two piece set,Women's Fashion,twopieceoutfit,Suits,Print,crop top,sexy,croptopsforwomen,summer tops,Women</t>
  </si>
  <si>
    <t>Summer,Vest,momshirt,Get,summer t-shirts,funnytop,yoga top,Tops,Women's Fashion,Fashion,Casual,Women,blouse,Funny,Tank,Shirt,graphic tee,sleevelessblouse,sportsamprecreation,Dinosaur,gymwear,sleeveless,casualblouse</t>
  </si>
  <si>
    <t>blouse,Summer,Fashion,Ladies Fashion,topsandtop,slim,V-neck,Ladies,Women S Clothing,sleeveless tops,Print,sleeveless,Printing,Tops,Women</t>
  </si>
  <si>
    <t>Summer,Plus Size,women dresses,Evening Dress,Dress,slim,casual dresses,Mini dress,beach dress,Fashion,sleeveless,summer dresses,casual dress,slim dress,Shorts,Waist,short dress,Slim Fit,Women's Fashion,camouflage,Sleeveless dress,t,women dress,Women</t>
  </si>
  <si>
    <t>blouse,Summer,Shorts,Cotton,Shirt,letter print,Sleeve,Tops,topsamptshirt,short sleeves,Round neck,Women's Fashion,Plus Size,teesamptshirt,Casual T-Shirt,Print,Women,women top,Fashion,Casual,Necks</t>
  </si>
  <si>
    <t>Summer,Slim Fit,Waist,Spaghetti,onepiece,slim,beach wear,Shorts,Women's Fashion,Fashion,sexy,Ladies,sleeveless,sexy jumpsuit,jumpsuit,women Jumpsuit,Casual,Women</t>
  </si>
  <si>
    <t>Summer,Plus Size,midcalfdres,Dress,Loose,strap,Cotton Dress,Women's Fashion,Fashion,frilled,sleeveless,Women,Casual,Cotton</t>
  </si>
  <si>
    <t>Blues,Summer,Shorts,rippedjean,Women jeans,Denim,Casual,Pocket,Women's Fashion,jeansshort,Denim Shorts,Vintage,womenshortpan,sexy,shortsforwomen,holejean,Jeans,Women</t>
  </si>
  <si>
    <t>women dress,dressesforwomen,Floral print,Summer,long dress,Plus Size,summer dress,Print,Women's Fashion,Dresses,beach dress,Sleeveless dress,fashion dresses,Floral,Party Dresses,Women,Fashion,Dress,sleeveless,casual dress</t>
  </si>
  <si>
    <t>Summer,Fashion,pants,women's pants,midwaist,Loose,straighttrouser,Casual,Women's Fashion,solid color,midpant,Large Size,slim,croppedtrouser,Women</t>
  </si>
  <si>
    <t>bohemia,bathing suit,Fashion,bikini set,padded,Summer,Beach,beach wear,Swimsuit,Bikini,Swimwear,boho,Women,Push up bikini,Women's Fashion,Bras,Swimming</t>
  </si>
  <si>
    <t>Summer,antimosquitofly,Electric,Home &amp; Living,flyswatter,electricswatter,Home &amp; Kitchen,Battery,insectzapper,flyswatterelectric,Home,mosquitoswatter,electricbugswatter,mosquitokiller</t>
  </si>
  <si>
    <t>Fashion,crop top,Fitness,Tops,Shorts,Women's Fashion,Plus Size,Sport Suits,sexy,Ladies,sleeveless,Sport,Collar,Women</t>
  </si>
  <si>
    <t>Mini,Tassels,Plus Size,Lace,Summer,Dress,summer dress,short dress,Women's Fashion,Shorts,Lace Dress,sexy,sleeveless,white,Beach,Casual,Women</t>
  </si>
  <si>
    <t>Summer,Shorts,pants,Loose,Overalls,Casual,Women's Fashion,Fashion,black,sleeveless,jumpsuit,jumpsuitsampromper,Women Fashion,Women</t>
  </si>
  <si>
    <t>Summer,fashion women,Plus Size,Tank,Tops,topsamptshirt,tank top,Spaghetti Strap,Print,Women's Fashion,Fashion,printed,blousesampshirt,sleeveless,Women,Spaghetti,Casual,Flowers,sleeveless tops</t>
  </si>
  <si>
    <t>Women's Fashion,Summer,Shorts,Sleeve,shortsleeveset,mensjoggersuit,sweat suit,Short pants,summersuitset,short sleeves,Sport,summerpant,Sport Suits,toppant,short sleeve shirt,Outfits,men's suits,Casual</t>
  </si>
  <si>
    <t>sleeveless,Fashion,Tank,letter print,Women Blouse,Summer,Workout,summer t-shirts,Fox,Casual,Funny,Women's Fashion,Casual T-Shirt,women t shirt,women tank top,Print,loose t-shirt,women top,Tops,Women</t>
  </si>
  <si>
    <t>cute,Plus Size,bikini set,bathing suit,sexy bikini,Floral,Women's Fashion,Fashion,Summer,printedbikini,Summer Fashion,sexy,Swimsuit  For Women,Casual,Women Fashion,Women,Floral print,Swimsuit,Bikini,Print,Beach,Swimming</t>
  </si>
  <si>
    <t>Summer,Shorts,Breathable,Spring,Men,Socks,low,pure,Invisible,Cotton</t>
  </si>
  <si>
    <t>Summer,Shorts,Rompers,Casual,Floral,Women's Fashion,off shoulder,sexy,Ladies,sleeveless,Women,Beach,playsuit,jumpsuit</t>
  </si>
  <si>
    <t>Summer,Fashion,Shirt,Dresses,Dress,Women's Fashion,Midi Dress,sexy,Skirts,Casual,Women</t>
  </si>
  <si>
    <t>Summer,Fashion,crop top,Lace,womens bralette,sheerlacebra,lacebralette,lace bralette top,Spaghetti Strap,Women's Fashion,bra top,women top,Tops,Bras,Necks</t>
  </si>
  <si>
    <t>blouse,Women Vest,Vest,summer t-shirts,Tank,Shirt,Summer,Tops,Loose,Casual,slingtop,Print,Women's Fashion,printed,Tops &amp; T-Shirts,Plus size top,sleeveless,Tank&amp;Sleeveless</t>
  </si>
  <si>
    <t>printedtop,strapless,Fashion,Floral print,Sexy Top,Mini,Tops,strapless crop top,Women's Fashion,tank top,tops for women,Print,T Shirts,Ladies,floraltop,Dress,Mini dress,summer tops,Floral,Cotton</t>
  </si>
  <si>
    <t>shortskirtsdresse,summer dress,womenshortsleevedre,Fashion,Sleeve,slim dress,Summer,Dress,ellessedressforwomen,short sleeves,Women's Fashion,Shorts,solidcolordresse,Sexy Dress,sexyshortdresse,women dress,sexy,slim,shortsdresse,ellesse,Women</t>
  </si>
  <si>
    <t>Summer,Vest,Plus Size,long dress,Dress,Loose,V-neck,Ladies,beach dress,Fashion,party,Floral,Casual,Deep V-Neck,Swing dress,Floral print,Party Dress,Women's Fashion,maixdre,Sleeveless dress,retro,Swing,Print,women dress,Beach,sleeveless</t>
  </si>
  <si>
    <t>Summer,Shorts,Fashion,Spaghetti,evening gown,Outfits,Casual,Elegant,Women's Fashion,Plus Size,sleeveless,summer dresses,women Jumpsuit,Rompers,jumpsuit</t>
  </si>
  <si>
    <t>Mini,Fashion,Summer,long dress,plus size dress,Dress,slim,Mini dress,Women's Fashion,Party Dress,printed,Sexy Dress,Skirts,Casual,Slim Fit,Deep V-Neck,party,dress slim,Flowers,Necks,Plus Size,summer dress,Sleeveless dress,print dress,Evening Dress,Ladies,women dress,shoulder dress,Women,Beach,sleeveless</t>
  </si>
  <si>
    <t>Summer,strapless,Tank,Tops,Women's Fashion,tank top,beachvest,off shoulder,sleeveless,women top,backless,Strapless Top</t>
  </si>
  <si>
    <t>Mens T Shirt,fathertshirt,Fashion,Shirt,Summer,mensfitnesstshirt,Tops,summer t-shirts,T Shirts,Men's Fashion,Men,giftformen,Fitness,summer tops,gifts for dad,gymstighttshirt</t>
  </si>
  <si>
    <t>blouse,Summer,Shorts,Grunge,letter print,Sleeve,Funny,Shirt,short sleeves,Women's Fashion,strangerthing,Clothing,Women,Fashion,T Shirts,Cotton</t>
  </si>
  <si>
    <t>water,blowing,Elastic,Children's Toys,Balloon,Plastic,Rubber,airball,childrensballoon,bubbleball,bubble</t>
  </si>
  <si>
    <t>Mens T Shirt,Fashion,Cotton T Shirt,Sports &amp; Outdoors,Fitness,onecktshirt,summer t-shirts,short sleeves,Round neck,T Shirts,Shorts,Summer,Sleeve,solid color,Short Sleeve T-Shirt,Casual,Sport,Shirt</t>
  </si>
  <si>
    <t>Summer,Dress,summerswimwear,Swimwear,V-neck,strap,boho,backless,baggykaftandresse,party,sexy,Cocktail Dress,boho dress,Beach,Women</t>
  </si>
  <si>
    <t>Summer,casualjumpsuit,summerjumpsuit,cottonblendjumpsuit,jumpsuitforwomen,widelegpant,Jumpsuits &amp; Rompers,sleevelessjumpsuit,loosejumpsuit,sleeveless,Women,women Jumpsuit,Casual,jumpsuit</t>
  </si>
  <si>
    <t>blouse,Fashion,women crop top,Tops,womens top,cami top,sexy,camisoleblouse,v neck crop top,Striped,Necks</t>
  </si>
  <si>
    <t>gatherbracketbikini,Panties,beachsuit,Beach,Suits,Women's Fashion,Swimsuit,Bikini,Fashion,Women Fashion,sexy,women dress,Swimming,Swimming suit,beach bikini,Women</t>
  </si>
  <si>
    <t>Women's Fashion,bikini set,Bathing Suits For Women,Swimwear,swimsuits for women,Women's Bikini Swimwear,Bikini,BikiniWomen,sexy,Beach,Bikinis For Women,Women</t>
  </si>
  <si>
    <t>Mini,bikiniswimwearcoverup,Fashion,Lace,Summer,Dress,Mini dress,Women's Fashion,sexy lace,crochet,sexy,knit,blouse,lacehollow,beach coverup,Tops,summer dress,Cover,Bikini,Swimwear,boho,white,women top,Beach</t>
  </si>
  <si>
    <t>Summer,Shorts,Yoga,pants,Athletics,Women's Fashion,Fashion,Sport,Beach,Casual,Women</t>
  </si>
  <si>
    <t>Summer,Fashion,crop top,short sleeves,Short top,Women's Fashion,printed,highcollartop,transparentblouse,Sleeve,Shirt,Shorts,Sexy Top,angelprint,Vintage,Tops,Collar,topsforwoman,Women,meshshirt,sheer mesh top,Short Sleeve T-Shirt</t>
  </si>
  <si>
    <t>Mini,Fashion,Necks,Sleeve,Summer,Dress,crew neck sweatshirts for women,short sleeves,Casual,Women's Fashion,Shorts,party,sexy,topsampblouse,Striped,Mini dress,Beach,Bodycon Dress</t>
  </si>
  <si>
    <t>Leggings,short leggings,Floral print,high waist,pants,denim leggings,Leggings for Women,Casual,Floral,Women's Fashion,Print,capri leggings,skinnylegging,leggings that look like jeans</t>
  </si>
  <si>
    <t>Women Vest,Vest,Fashion,crop top,Halter,Summer,sportvest,tank top,Women's Fashion,Tie Dye,sexy,Dyes,Sport,fitnessvest,Women Fashion,Women,Tank,#Sport Bra,Tops,Fitness,Running,summer tops,Ladies,sleeveless,women top</t>
  </si>
  <si>
    <t>Summer,woman fashion,casualshirtforwomen,Woman clothes,summer tank top,Tank,Tops,Slim Fit,woman top,sextop,sleeveless tops,sleeveless,Girls Clothes,Fashion tank top,Fashion,Casual</t>
  </si>
  <si>
    <t>elastic waist,Casual pants,Bottom,pants,palazzopant,widelegpant,Women's Fashion,Fashion,ninthpant,Loose,Wool,Casual,layeredpalazzopant,Women</t>
  </si>
  <si>
    <t>Summer,Plus Size,Lace,Dress,Lace Dress,V-neck,Women's Fashion,Women Clothing,Sleeveless dress,sleeveless,summer dresses,women dress,loose dress,casual dress</t>
  </si>
  <si>
    <t>blouse,Vest,Fashion,Tank,Shirt,Love,graphic tee,Cotton,Tops,topsamptshirt,T Shirts,tank top,Women's Fashion,printed,Summer Fashion,sleeveless,Printed T Shirts,Casual,Women</t>
  </si>
  <si>
    <t>Summer,womens top,Women Blouse,Plus size top,short sleeves,V-neck,Women's Fashion,Fashion,short sleeve shirt,summer tops,blouse,Plus Size,Shorts,Shirt,Sleeve,Tops,Casual,T-Shirt womens,Tops &amp; T-Shirts,Ladies,Casual Tops,Short Sleeve T-Shirt</t>
  </si>
  <si>
    <t>Summer,Plus Size,Necks,Dress,neck dress,Round neck,Women's Fashion,printed,sleeveless,Casual,Women Fashion,Women</t>
  </si>
  <si>
    <t>bohemia,Vest,Plus Size,long shirt,gothic clothing,slim,Cross,tank top,Mini dress,womensfahison,Women's Fashion,sleeveless tops,Deep V-Neck,Slim T-shirt,deepvneckvest,Vintage,Tops,printedvest,T Shirts,boho,skull,crossbandage,V-neck,sleeveless,printed</t>
  </si>
  <si>
    <t>Summer,Outdoor,Gifts,Balloon,ballonnen,bubbleball,water,Game,Toy,Fun,party,gaes,bubble,Children,Inflatable,kids</t>
  </si>
  <si>
    <t>Outdoor,bubble,stretch,playtoy,Inflatable,bubbleball,tearresistant,interactive,Soft,Balloon,kids</t>
  </si>
  <si>
    <t>blouse,Shorts,Tank,Shirt,Sleeve,Tops,short sleeves,V-neck,floral lace,Women's Fashion,Fashion,Floral,shortsleevee,T Shirts,Women</t>
  </si>
  <si>
    <t>bathing suit,Fashion,Sports &amp; Outdoors,summersuit,Men,pantssuit,T Shirts,Basketball,Men's pants,printed,Sport,Swimming suit,tshirtsuit,Shorts,Shirt,Clothing,track suit,Fashion Suits,Running,Men's Fashion,Sport Suits,Suits</t>
  </si>
  <si>
    <t>jumpsuitsjean,Shorts,Summer,Jeans,Denim,pants,Women's Fashion,denimjeansshort,denimbibpant,pantsshort,rompers womens jumpsuit,womensexy,Women,denimjumpsuit,Women Fashion,jumpsuit</t>
  </si>
  <si>
    <t>Summer,Plus Size,Floral print,Dresses,Spring,Dress,summer dress,Print,Women's Fashion,Sleeveless dress,women's dress,Floral,sleeveless</t>
  </si>
  <si>
    <t>Summer,Shorts,benchwomen,pants,sportshort,women fashion shorts,Women's Fashion,Sportwear women,Sport,Casual,Women</t>
  </si>
  <si>
    <t>Summer,Plus Size,Elastic,Lace,Casual pants,pants,women's pants,summer shorts,Women's Fashion,Womens shorts,Shorts,Casual,Beach Shorts Women,elastic waist,loosepant,high waisted shorts,Lace Up,Panties,Women</t>
  </si>
  <si>
    <t>Summer,plus size hippie dresses,Plus Size,hippie,Dresses,Dress,asymmetrical dress,Casual,Round neck,long dress,Women's Fashion,Fashion,Midi Dress,maxi dress,t-shirt dress,women dress,printed,Women,loose dress,sleeveless,Shirt</t>
  </si>
  <si>
    <t>beach shoes,sandalendamen,Sandals,Fashion,Womens Shoes,Summer,sandalswomen,summer shoes,platformsandal,wedgessandal,sandalefemme,Women's Fashion,open toe,High Heel,Women,Head,fish,Heels,Shoes</t>
  </si>
  <si>
    <t>Summer,Plus Size,Shirt,letter print,topsamptshirt,short sleeves,Women's Fashion,Shorts,women shirt,topsamptee,Sleeve,Print,Fashion,Casual,Cotton</t>
  </si>
  <si>
    <t>Summer,Plus Size,Swimming,bikinibeachwear,one shoulder-bikini,summerbathingsuit,Swimwear,Swimsuit,padded,ladyswimwear,Bikini,Fashion,Women,summersunsuit,fashionwomenmonkini,WomenBikini,sexy,Ladies,Women's Fashion,womenonepiecebikini</t>
  </si>
  <si>
    <t>slim dress,neck dress,Necks,rainbow,Evening Dress,Dress,summer dress,Party Dress,Women's Fashion,Formal Dress,beach dress,Sleeveless dress,Summer,party,Sexy Dress,women dress,sexy,Beach,backless</t>
  </si>
  <si>
    <t>Summer,Fashion,high waist,Family,Dress,Waist,Swimsuit,Swimwear,beach wear,Bikini,Mother,Holiday,Clothes,matching,Swimming</t>
  </si>
  <si>
    <t>dressforwomen,Shorts,Necks,Sleeve,midcalf,Vintage,Dress,Loose,short sleeves,long,Round neck,Women's Fashion,Summer,summer dress,solid color,women dress,Women,Casual,Cotton</t>
  </si>
  <si>
    <t>bandagebra,bandage swimsuit,ladyswimsuit,sexy bikini,Bikini,Swimsuit,padded,Triangle Swimwear,Women's Fashion,Fashion,womensexybraset,solid color,Women,Swimming,beachewear,Bras,padded swimsuit</t>
  </si>
  <si>
    <t>Plus Size,crop top,vintagetop,chiffon,Vintage,printtop,tank top,Casual,Women's Fashion,Fashion,sleeveless tops,chiffon blouse,sleeveless,Print,Tank,Women,Tops,Bras,Necks</t>
  </si>
  <si>
    <t>Summer,Vest,Plus Size,summer t-shirts,tank top,Sleeveless Shirt,vestforwomen,Design,printed,party,Casual,Women Fashion,Women,Tank,Beach,Tops,T Shirts,fashion top,Women's Fashion,Cotton,Fashion,womens vest,sleeveless</t>
  </si>
  <si>
    <t>Summer,Slim Fit,Lace,Deep V-neck Dress,bowknotdres,Beach,Dress,Lace Dress,sexybacklessdres,beach wear,Women's Fashion,Party Dress,backless,summer dress,Women,vestido,sexy,white,Mini dress,Fashion,Necks</t>
  </si>
  <si>
    <t>Summer,dressesforwomen,plus size dress,Dress,beach dress,Plus Size,sleveles,maxi dress,Spaghetti,Casual,Women,party,Fashion,splitdre,Beach,summer dress,spaghettistrapdre,Ladies,Women's Fashion,Holiday,soliddre,loose dress</t>
  </si>
  <si>
    <t>Mini,Vest,Fashion,camisole,Summer,Dress,Women's Fashion,retro,Striped,Beach,button,Women</t>
  </si>
  <si>
    <t>Summer,off shoulder top,Fashion,Cotton T Shirt,Pleated,summer t-shirts,Vest,tank top,Ladies,Women's Fashion,Plus Size,off shoulder,sleeveless tops,Casual T-Shirt,blouse,sexy,Casual,Women,Deep V-Neck,Tank,Shirt,sleevelessblouse,Tops,women shirt,V-neck,backless,Cotton,Ladies Fashion,womens vest,sleeveless,vneckshirt</t>
  </si>
  <si>
    <t>halter top,Women Vest,Vest,bagbuckle,crop top,Halter,Summer,Tops,tank top,Casual,Bags,Women's Fashion,Fashion,silmfit,solid color,Casual Tops,sexy,summer tops,Women</t>
  </si>
  <si>
    <t>Gray,long skirt,summer dress,high waist,long dress,high waist skirt,Draped,Dresses,Women's Fashion,Fashion,Skirts women,maxi dress,Women,Skirts,Waist</t>
  </si>
  <si>
    <t>runningshortsformen,Summer,Shorts,Waist,Elastic,Bottom,casualshort,zippers,athleticshort,Running,Pocket,workoutshortsformen,athleticshortsmen,Fashion,knee,camouflageshortsformen,elastic waist,Athletics,Casual,Jerseys,summershortsformen</t>
  </si>
  <si>
    <t>bathing suit,Bikinis Set,Womens Swimsuit,Waist,Halter,golden,southafrican,Sexy Swimwear,Swimwear,Swimsuit,high waist,Bikini,Fashion,Two Pieces,Suits,Print,sexy,Women,Women's Fashion,High Waisted Bikini,Swimming</t>
  </si>
  <si>
    <t>Summer,Shorts,Casual pants,pants,Denim,slim,Short pants,jean shorts,Men's Fashion,trousers,Denim Shorts,Jeans,Fashion,Casual,Slim Fit</t>
  </si>
  <si>
    <t>Mini,Plus Size,Necks,Dresses,Dress,summer dress,Mini dress,Round neck,Round Collar,Women's Fashion,Flowers,printed,sleeveless,sleevelessdresse,casual dress</t>
  </si>
  <si>
    <t>Strapless Dress,Fashion,clubwear,long dress,Dress,Loose,strapless,beachdrss,Women's Fashion,backless,maxi dress,Ladies,sexy,Beach,Casual,Women</t>
  </si>
  <si>
    <t>blouse,Summer,Fashion,tunic,Shirt,Sleeve,Dresses,Tops,Necks,blusa,long dress,beach dress,Women,Ladies,women dress,Holiday,Women's Fashion,Casual,casual dress</t>
  </si>
  <si>
    <t>Summer,tunic,Shirt,women dresses,long dress,Evening Dress,Dress,summer dress,casual dresses,beach dress,Sleeveless dress,Stripes,Women,women dress,Waist,summer dresses,Beach,Women's Fashion,Casual,sleeveless,casual dress</t>
  </si>
  <si>
    <t>blouse,Vest,Fashion,Tank,Shirt,Tops,T Shirts,tank tops women,Women's Fashion,sleeveless,Casual,Lace</t>
  </si>
  <si>
    <t>Mini,Fashion,halter dress,Summer,plus size dress,Pleated,V Neckdress,beach dress,Party Dress,sexy,Skirts,Casual,Cotton,Deep V-Neck,party,Ladies Fashion,Tops,summer dress,Ladies,women dress,Robes,Women,Beach,Plus Size,Halter,Dress,V-neck,Pocket,Women's Fashion,sleeveless,knee,casual dress,Shorts,Tank,T Shirts,sleevelessdresse,loose dress</t>
  </si>
  <si>
    <t>kerchief,Flowers,Waist,handkerchief,gradualchange,Hip Hop,Fashion Accessories,Printing,printed,squarescarf,Cotton,Fashion,scarf,bandanna</t>
  </si>
  <si>
    <t>Summer,Vest,Plus Size,tunic,Tops,blousetop,Casual,Women's Fashion,Printing,tank top,V-neck,sleeveless,Fashion,plusszie</t>
  </si>
  <si>
    <t>blouse,Fashion,Shirt,boho,Tops,summer t-shirts,short sleeves,Mini dress,lace blouse,Women's Fashion,Shorts,Ladies,Short Sleeved,Polyester Shirt,Beach,Women</t>
  </si>
  <si>
    <t>bathing suit,Fashion,bikini set,Sexy Swimwear,Swimwear,Swimsuit,Bikini,Suits,sexy,Swimming,Women's Fashion,Women</t>
  </si>
  <si>
    <t>Summer,Fun,Jewelry,Gifts,pool,babyswimfloatboat,swimring,poolaccessorie,floatboat,Green,swimminglap,Baby,Ring,Seats,floatseat,Boat</t>
  </si>
  <si>
    <t>Mini,kurzehosen,Beach Shorts,high waist shorts,Lace,Plus Size,summer shorts,Casual,ruffle,Women's Fashion,Shorts,minishort,high waist,Lace Up,Striped,Fashion,Panties,plussizeshort,Waist</t>
  </si>
  <si>
    <t>Mini,Strapless Dress,Fashion,Summer,Tube top,Tunic dress,bandeau top,Mini dress,Women's Fashion,Plus Size,off shoulder,Floral,sexy,sexy tank top,Women,strapless,Shorts,Floral print,short dress,Tops,beach dress,Swimsuit Cover,Casual,Bikini,tunic,Print,tubetopdre,Beach,Dress</t>
  </si>
  <si>
    <t>halterblousesforwomen,Fashion,Halter,Long Sleeve,blusasfeminina,Pleated,slim,sexyblouse,Cross,solid color,backlessblouse,sexy,tunic,blousesforwomen,blouse,strapless,bodyconblouse,long sleeve blouse,tunic top,Sleeve,Elegant,Tops,Slim Fit,Women's Fashion,backless,tunictopforwomen,straplessblouse</t>
  </si>
  <si>
    <t>Summer,Fashion,Floral print,Mini,Dress,Mini dress,Print,Women's Fashion,Sexy Dress,Floral,sexy,Spaghetti,Women Fashion</t>
  </si>
  <si>
    <t>Summer,painlessdepilation,legs,hairremoval,Skincare,permanent,Sprays,depilatory,armpit,hair,Arms</t>
  </si>
  <si>
    <t>vtie,Summer,long skirt,Dress,summer dress,womens clothes,Women's Fashion,Party Dress,openfork,wavepoint,Sexy Dress,sexy,Skirts,casual dress</t>
  </si>
  <si>
    <t>Summer,Plus Size,letter print,Workout tanktop,summer t-shirts,sleevelesstanktop,tank top,Dark,Women's Fashion,Fashion,women t shirt,Tank,Casual,T Shirts,Clothes,Blues,Funny,Cotton Shirt,hippie,pink,Tops,Grey,teesamptshirt,sleeveless,Women,printed</t>
  </si>
  <si>
    <t>strapless,Fashion,Tops,striped bikini,Swimwear,beach wear,Tankinis,Women's Sweatsuit,black,Stripes,beachwear for women,monokini,Swimsuit</t>
  </si>
  <si>
    <t>Sleeveless dress,sleeveless,Fashion,Mini,Dress,summer dress,V Neckdress,V-neck,Mini dress,Casual,Women's Fashion,Party Dress,Summer,Jack Daniels,print dress,party,Print,women dress,loose dress,Women Fashion,casual dress</t>
  </si>
  <si>
    <t>pink,Summer,Polyester,Shorts,Set,cute,printingpajama,Cartoons,Women's Fashion,Women S Clothing,pyjama,bunny,Pajamas,Women</t>
  </si>
  <si>
    <t>Blues,Summer,Shorts,Shirt,Sleeve,cottonlinenshirt,Tops,short sleeves,casual shirt,henley,Casual,T Shirts,Green,Yellow,Fashion Men,Men's Shirt,linentop,Cotton</t>
  </si>
  <si>
    <t>Summer,Shorts,pants,Short pants,Denim,summer shorts,jean shorts,Women's Fashion,Plus Size,Denim Shorts,women trousers,sexy,Jeans,Women,Fashion,Casual,trousers,hotcasual</t>
  </si>
  <si>
    <t>Summer,Vest,Plus Size,Tank,tunic,Tops,tank top,Print,Women's Fashion,Printing,blousetop,V-neck,sleeveless,Fashion,Casual</t>
  </si>
  <si>
    <t>bobo,Mini,Fashion,chiffon,Summer,Beach,Dress,summer dress,boho,Floral dress,Mini dress,beach dress,Shorts,party,maxi dress,Floral,sleeveless,Women's Fashion,evening party dress</t>
  </si>
  <si>
    <t>Summer,Fashion Accessory,Shorts,skull,pants,Vintage,Denim,Women's Fashion,Hot pants,Hip Hop,Plus Size,Denim Shorts,sexy,Jeans,Fashion,Women Fashion,Women</t>
  </si>
  <si>
    <t>blouse,Summer,Plus Size,off the shoulder top,Lace,topsamptshirt,Collar,Women's Fashion,Fashion,Loose,topsampblouse,Women,Casual,Shirt</t>
  </si>
  <si>
    <t>Summer,Plus Size,Loose,floralprinted,Women's Fashion,off shoulder,printed,summerjumpsuit,loosejumpsuit,sleeveless,Women,Women's Jumpsuits,Casual,jumpsuit</t>
  </si>
  <si>
    <t>Women Vest,Vest,Fashion,tunic top,letter print,tank top,Women's Fashion,sleeveless,Tank,Casual,Shirt,blouse,Cotton,cottontee,Printed Tee,graphic tee,Tops,sleevelessvest,T Shirts,Round neck,Necks,Print,loose t-shirt,Women</t>
  </si>
  <si>
    <t>Mini,Fashion,Summer,V Neckdress,Dress,backless dress,V-neck,Mini dress,beach dress,polka dot dress,Casual,loosedresse,Tops,summer dress,Polkas,spaghettistrapdre,Cotton Dress,Sleeveless dress,backless,sleeveless,Women's Fashion,polka dot</t>
  </si>
  <si>
    <t>Deep V-Neck,Fashion,chiffon,V-neck,Women's Fashion,camisolestanktop,Casual Tops,Tank,Casual,ladiessleevelesstop,blouse,tops shirts for women,Shirt,Tops,Womens Blouse,T Shirts,Womens T Shirts,women chiffon shirt,sumnerblouseforwomen,Ladies,sexy shirts for women,Women,sleeveless</t>
  </si>
  <si>
    <t>Summer,Fashion,leaf,bathing suit,Women's Fashion,Swimsuit,Swimwear,Bikini,splits,Women,Suits,sexy,Swimming,Beach,printed</t>
  </si>
  <si>
    <t>Summer,Shorts,pantsforwomen,pants,Short pants,summer shorts,women shorts,sportshort,yogashort,Women's Fashion,Fashion,sexy,shortpantsforwomen,Beach,Casual</t>
  </si>
  <si>
    <t>cute,Shorts,Shirt,letter print,Summer,graphic tee,funnytee,Tops,short sleeves,Funny,T Shirts,Fashion,teesamptshirt,Women,Sleeve,Print,Casual Tops,o-neck,Women's Fashion,summer tops,Necks</t>
  </si>
  <si>
    <t>Summer,Plus Size,tiedyeprint,Dress,short sleeves,Mini dress,Ladies,Women's Fashion,Fashion,Tie Dye,Dyes,Casual,Women Fashion,shortsleevesdre,Shorts,one shoulder dress,Sleeve,summer dress,Women,Print,women dress,casual dress,Ladies Fashion,loose dress</t>
  </si>
  <si>
    <t>blouse,cute,heartprint,Cotton Shirt,Shirt,Graphic Shirt,womens top,short sleeves,casual shirt,fashionshortsleeve,Women's Fashion,Fashion,V-neck,Fun,T Shirts,Necks</t>
  </si>
  <si>
    <t>Summer,Sneakers,taschendamen,Womens Shoes,breathablesportshoe,chaussurefamme,summer shoes,Casual,Women's Fashion,Fashion,Adidas,Shoes,fashionbreathableshoe,womenbreathableshoe,Women</t>
  </si>
  <si>
    <t>Women,Vest,Fashion,Tank,Shirt,Stripes,Tops,Women's Fashion,V-neck,T Shirts,tank top,sleeveless,summervest,Casual,Women Fashion,Necks</t>
  </si>
  <si>
    <t>Summer,Plus Size,long dress,Dress,Spaghetti Strap,Women's Fashion,Fashion,Flowers,sleeveless,Print,flowerprint,Women,Spaghetti,Casual,casual dress</t>
  </si>
  <si>
    <t>casualjumpsuit,Beach Shorts,wideleg,Fashion,Halter,pants,women Jumpsuit,Women's Fashion,Shorts,Casual,women shorts,Plus Size,Lace Up,jumpsuit,sleeveless,sexy jumpsuit,Wool,plussizeclothe,Striped,Women</t>
  </si>
  <si>
    <t>bathing suit,Fashion,fashion swimsuit,bikini set,Halter,sexy bikini,Women's Fashion,camouflage,Swimsuit,Bikini,t,Suits,Print,sexy,Women,camouflageprint,Swimming</t>
  </si>
  <si>
    <t>Summer,Vest,Fashion,Tank,Shirt,Tops,topsamptshirt,women tank,Women's Fashion,rockandroll,sleeveless tops,sleeveless,Casual</t>
  </si>
  <si>
    <t>Summer,Plus Size,tunic,Necks,Sleeve,Dress,Tunic dress,Loose,V-neck,Women's Fashion,Sleeveless dress,sleeve dress,solid color,strapdre,Casual,Women</t>
  </si>
  <si>
    <t>blouse,Deep V-Neck,Fashion,Lace,Summer,beach coverup,Dress,summer dress,beach wear,V-neck,Swimsuit,Bikini,beachcoat,Women's Fashion,Coat,Clothing,sun protection swimwear,Beach,Swimsuit Cover,Women</t>
  </si>
  <si>
    <t>Summer,Plus Size,Necks,Sleeve,Vintage,Dress,short sleeves,Floral dress,Casual,Round neck,Print,Women's Fashion,Shorts,print dress,Floral,women dress,loose dress</t>
  </si>
  <si>
    <t>blouse,Summer,o-neck,Tops &amp; Blouses,Shirt,Tank,Pleated,Tops,tank top,Women's Fashion,Plus Size,sleeveless tops,Women,sexy,loose t-shirt,women top,Fashion,Casual,sleeveless,Cotton</t>
  </si>
  <si>
    <t>Summer,trousers,Tank,pants,Spring,Overalls,Casual,baggypant,Ladies,Women's Fashion,Plus Size,sleevelessjumpsuit,bibpant,loosejumpsuit,women Jumpsuit,jumpsuitsampromper,jumpsuit</t>
  </si>
  <si>
    <t>Summer,Plus Size,women dresses,long dress,Evening Dress,Dress,casual dresses,beach dress,Stripes,sleeveless,summer dresses,Casual,casual dress,Shorts,tunic,Shirt,Waist,summer dress,Women's Fashion,Sleeveless dress,women dress,Women,Beach</t>
  </si>
  <si>
    <t>Summer,Fashion,halter dress,Print Dresses,women dresses,long dress,plus size dress,Dress,slim,Women's Fashion,Plus Size,printed,summer dresses,Party Dresses,Casual,casual dress,slim dress,Flowers,Slim Fit,Cotton Dress,Sleeveless dress,long dresses,Ladies,party,Cotton,Beach,sleeveless</t>
  </si>
  <si>
    <t>Summer,Fashion,casualclothing,fashionshortsleeve,fish,Men,Fishing,short sleeves,fashion clothing,Men's Fashion,3D T-shirt,printed,Clothes,T Shirts,Winter</t>
  </si>
  <si>
    <t>Summer,Plus Size,high waist,pants,Waist,Short pants,Yellow,Shorts,Women's Fashion,Fashion,Lace Up,Lace,Casual,Women</t>
  </si>
  <si>
    <t>Summer,sleeveless,Shorts,Lace,Cocktail,Mini,Dress,Lace Dress,V Neckdress,Women's Fashion,Mini dress,beach dress,Party Dress,lacedresswhite,party,Casual,evening party dress,Women</t>
  </si>
  <si>
    <t>Deep V-Neck,Mini,Summer,Dress,summer dress,Women's Fashion,Floral dress,Mini dress,beach dress,Party Dress,V-neck,party,sleeveless,Floral,women dress,sexy,V-neck Dresses,printed</t>
  </si>
  <si>
    <t>Summer,Tassels,Plus Size,halter dress,Halter,Sleeve,Dresses,Pleated,summer dress,short sleeves,Mini dress,tasseldre,Shorts,off shoulder,sexy,Dress,women dress,Women,Women's Fashion,loose dress,casual dress</t>
  </si>
  <si>
    <t>Summer,trousers,casualtrouser,Casual pants,pantsforwomen,Long pants,pantalonfemme,pants,widelegpant,baggypant,harem pants,Women's Fashion,Plus Size,women yoga pants,printed,Casual,Women</t>
  </si>
  <si>
    <t>Summer,Fashion,ruffle,tunic top,Spaghetti Strap,tank top,Cool T-Shirts,Women's Fashion,Plus Size,sleeveless tops,Summer Fashion,tunic,Casual,blouse,Floral print,Tops,ruffle crop top,Floral,Print,sleeveless,Ladies,tops for women</t>
  </si>
  <si>
    <t>wedge,sandals for women,Sandals,Platform Shoes,Womens Shoes,Summer,Plus Size,Women's Fashion,espadrille,sandaliasfeminina,open toe,Shoes,Ankle Strap,Ankle,Wedge Sandals,Casual,Women</t>
  </si>
  <si>
    <t>Summer,Shorts,Shirt,Sleeve,sportsset,short sleeves,Two piece set,Round neck,Ladies,women shorts,Fashion,women t shirt,Casual,Print,tracksuitsforwomen,runningset,Necks</t>
  </si>
  <si>
    <t>Summer,Plus Size,Print Dresses,plus size dress,Dress,casual dresses,V-neck,short sleeves,Elegant,Women's Fashion,Party Dress,printed,Elegant Dress,Casual,Cotton,party,Shorts,Sleeve,polka dot,summer dress,Polkas,Cotton Dress,Ladies,women dress,Short Sleeved,Fashion,loose dress</t>
  </si>
  <si>
    <t>blouse,Summer,Cotton,Plus Size,Tank,Shirt,Tops,topsamptshirt,Women's Fashion,casual shirt,Casual,T Shirts,Fashion,sleeveless tops,Women,sleeveless,V-neck,sexy,Loose tank tops,button,vneckshirt</t>
  </si>
  <si>
    <t>Summer,Vest,Fashion,Floral print,camisole,Tank,Tops,Loose,Print,Round neck,Floral,Women's Fashion,Plus Size,Women,women clothes,sleeveless,womens tank tops,Casual,Necks</t>
  </si>
  <si>
    <t>Summer,Plus Size,Necks,Dresses,polka dot,Polkas,Round neck,Ladies,Women's Fashion,Sleeveless dress,printed,sleeveless,Dress,summer dresses,Fashion,Casual,Women</t>
  </si>
  <si>
    <t>Women Pants,womens jeans,Fashion,Summer,Denim,slim,Hot pants,Women's Fashion,Plus Size,sexy,Casual,Slim Fit,Shorts,Waist,skinnyshort,Classics,Short pants,summerpant,Denim Shorts,high waist,solid color,Jeans</t>
  </si>
  <si>
    <t>Summer,baggyshort,Shorts,Waist,Elastic,beachpant,casualshort,Short pants,pants,summer shorts,elasticshort,Womens shorts,solidcolorshort,Women's Fashion,elastic waist,strappingshort,Fashion,Casual,plussizeshort,Women</t>
  </si>
  <si>
    <t>Mini,Summer,slingdres,summer dress,Women's Fashion,V-neck,Mini dress,boho,beach dress,Sleeveless dress,boho dress,sleeveless,backless,Beach,Dress,casual dress</t>
  </si>
  <si>
    <t>blouse,Summer,Plus Size,Cotton,Shirt,Sleeve,Spring,Tops,slim,short sleeves,Women's Fashion,Shorts,printed,Ladies,o-neck,Fashion,Casual,T Shirts,Ladies Fashion</t>
  </si>
  <si>
    <t>Mini,Fashion,Floral print,chiffon,Summer,chiffon dress,plus size dress,Tunic dress,beach dress,Floral dress,Floral,Women's Fashion,Vintage,Print,Beach,Dress,Women</t>
  </si>
  <si>
    <t>Leggings,countrygirllegging,high waist,Hunting,Slim Fit,Deer,Printed Leggings,Women's Fashion,Fashion,gothic,printed,deerhuntingprinted,slim,Casual</t>
  </si>
  <si>
    <t>teen,Funny,short sleeves,Shorts,Shirt,Sleeve,cute,graphic tee,Tops,Tee,Cats,womens clothes,T Shirts,Fashion,Print,Girl,Women's Fashion,Women</t>
  </si>
  <si>
    <t>bathing suit,Fashion,bikini set,Suits,Swimwear,Swimsuit,Bikini,bandage bikini,sexy,Swimming,Women's Fashion,Women</t>
  </si>
  <si>
    <t>Summer,Fashion,Lace,long dress,Dress,summer dress,Women's Fashion,Party Dress,Ladies,summer dresses,Ladies Fashion,Women</t>
  </si>
  <si>
    <t>blouse,Summer,Plus Size,Necks,Heart,womens shirt,Tops,short sleeves,V-neck,graphic tee,Women's Fashion,Fashion,cute,Fun,summer shirt,T Shirts</t>
  </si>
  <si>
    <t>Summer,Shorts,Elastic,silksock,thinsock,silk,Socks,Slippers,Crystal,Women's Fashion,Cotton Socks,black,Ankle,Nylon,anklesock,Women</t>
  </si>
  <si>
    <t>Summer,asymmetrical dress,hippie,long dress,Dress,Plus Size,summer dress,asymmetric,Women's Fashion,Sleeveless dress,boho dress,Midi Dress,sleeveless,t-shirt dress,women dress,printed,Fashion,loose dress,casual dress</t>
  </si>
  <si>
    <t>DIAMOND,Lace,Lace Bikini,crystalbikini,diamondbikini,Rhinestone,diamondbikiniset,Women's Fashion,sportampentertainment,Push up bikini,Women,Bikinis Set,Jewelry,Crystal,nude,Swimsuit,Women's Bikini,beachwearbikini,Swimwear,Bikini,brazilian,Fashion,Swimming</t>
  </si>
  <si>
    <t>Summer,Vest,Plus Size,Tops &amp; Blouses,Women Vest,zippers,Tops,Cross,tank top,Women Clothing,V-neck,womens tank tops,Fashion,tops for women</t>
  </si>
  <si>
    <t>butterfly,Summer,Fashion,Breathable,Cover,Print,Masks,Sunscreen,butterflymask,Street,printmask,facecover</t>
  </si>
  <si>
    <t>roupas femininas,Vest,Fashion,topsforwomenkleiderdamen,blusasfeminina,Clothes for women,Swimsuit,ropademujer,Women S Clothing,printed,robefemme,summerdressesforwomen,Tankini Swimsuits,Swimming</t>
  </si>
  <si>
    <t>Summer,long dress,Dress,summer dress,Round neck,Dresses,Women's Fashion,Midi Dress,sleeveless,t-shirt dress,women dress,printed,Women,casual dress</t>
  </si>
  <si>
    <t>blouse,Summer,Fashion,Tank,Lace,sundress,fashion vest,sexy shirts,Chiffon Shirt,women tank,Women's Fashion,Plus Size,sleeveless,Dress,sexy,Women,Bodycon Dress,Shirt</t>
  </si>
  <si>
    <t>Sandals &amp; Flip Flops,Outdoor,Summer,Couple,Indoor,Men's Sandals,Leisure,Slippers,balckandwhite,sandals for women,Sandals,Home &amp; Garden,Summer Fashion</t>
  </si>
  <si>
    <t>Summer,Plus Size,long dress,Tops,Loose,V-neck,Casual,Women's Fashion,printed,summer dress,Dress,Women Fashion,Women</t>
  </si>
  <si>
    <t>Mini,womens dresses,Summer,Patchwork,Dress,Mini dress,Women's Fashion,Women S Clothing,backless,party,summer dresses,sleeveless,sexy,Casual</t>
  </si>
  <si>
    <t>Summer,Two-Piece Suits,Sleeve,Shorts,Spring,Tops,short sleeves,sport suit women,Fashion,Sport Suits,suits for women,jogging suits for women,women sport suit,tiktoktshirt,womens shorts suit</t>
  </si>
  <si>
    <t>Mini,slim dress,Plus Size,Floral print,women dresses,Spaghetti,Dress,Print,Women's Fashion,Mini dress,women dress,beach dress,Sleeveless dress,Summer,summer dresses,Girls Dresses,Party Dresses,Fashion,Floral,casual dress</t>
  </si>
  <si>
    <t>vesttop,Summer,Vest,Plus Size,crop top,camisole,Tank,Tops,Spaghetti Strap,tank top,Women's Fashion,Fashion,solid color,sleeveless,Spaghetti,Casual,Women</t>
  </si>
  <si>
    <t>tank top women,Vest,Fashion,buttontop,Summer,Loose,V-neck,Tops,Women's Fashion,Plus Size,Design,tank top,Casual,T Shirts,Women,Deep V-Neck,fashion women,Tank,Shirt,summer shirt,deep-v,Cotton Vest,button,sleeveless,Cotton,Tee Shirt</t>
  </si>
  <si>
    <t>Summer,Plus Size,neck dress,Necks,plus size dress,polka dot,longloosedres,kleid,Round neck,Women's Fashion,Fashion,abito,summer dress,Polkas,women dress,Robes,Women,Dress,casual dress</t>
  </si>
  <si>
    <t>Summer,Underwear,two piece swimsuit,women beachwear,bikini set,padded,Swimwear,bikinis women,Bikini,Tankinis,women swimwear,Plus Size,Fashion,Suits,women bathing suit,Women,Swimsuit,Women's Fashion,Swimming</t>
  </si>
  <si>
    <t>Plus Size,Shirt,Tops,Women's Fashion,Fashion,sleeveless tops,daisy,Ladies,sleeveless,Ladies Fashion,Casual,Women Fashion,Women</t>
  </si>
  <si>
    <t>blouse,Spaghetti Strap,Tank,Fashion,Irregular,Spaghetti,national,topsamptshirt,USA flag,T Shirts,tank top,Print,American,Plus Size,blousesampshirt,sleeveless,Women's Fashion,Tops,Women Fashion</t>
  </si>
  <si>
    <t>Summer,Plus Size,tiedyeprint,one-shoulder,Dress,Loose,short sleeves,Mini dress,Ladies,Women's Fashion,Fashion,Tie Dye,Dyes,Casual,Women Fashion,casual dress,Shorts,Ladies Fashion,Sleeve,Print,women dress,Women</t>
  </si>
  <si>
    <t>Summer,short sleeve dress,tunic,Sleeve,Pure Color,tunicsforwomen,short sleeves,Cotton Dress,Women's Fashion,Shorts,summer dress,fashion dresses,Dress,summer dresses,short skirt,casual dress</t>
  </si>
  <si>
    <t>butterfly,Summer,Plus Size,butterflydre,Mini,fashion dress,Dress,Mini dress,beach dress,Fashion,knee,Casual,casual dress,Shorts,button,summer dress,Women's Fashion,Sleeveless dress,Print,sleeveless,Women,loose dress</t>
  </si>
  <si>
    <t>Women's Fashion,Tassels,Plus Size,halter dress,Sleeve,Halter,Dress,Loose,short sleeves,Shorts,tasseldre,Party Dress,off shoulder,summer dress,women dress,Women,Fashion,Casual,casual dress</t>
  </si>
  <si>
    <t>Summer,Vest,Fashion,Yoga,woman vest,girl bra,Tops,summer t-shirts,T Shirts,Casual,brayogavest,Women's Fashion,singleshoulder,Bras,Women</t>
  </si>
  <si>
    <t>plussizevest,Vest,zippersleevelessvest,Tank,bowknottanktop,Summer,camisoletanktop,Tops,plussizetanktop,zippers,Bow,T Shirts,Fashion,backbowknotvest,fashionvesttop,camisolevest,sexy,womensexytanktop,sleeveless,sleeveless tops</t>
  </si>
  <si>
    <t>Summer,Vest,Fashion,Swimming,Halter,wrappedchest,letter print,bras for women,Tops,slingvest,Swimwear,Push up bikini,Print,Women's Fashion,Halter Bikini,sexy,Women,Beach,summer tops,Bras,Bottoming shirt</t>
  </si>
  <si>
    <t>Summer,summer dress,pleated dress,Lace,Beach,Plus Size,Lace Dress,backless dress,Women's Fashion,Mini dress,beach dress,Sleeveless dress,backless,wedding dress,white,Party Dresses,V-neck Dresses,Fashion,Dress,Necks</t>
  </si>
  <si>
    <t>Summer,flaresleeveblouse,Long Sleeve,Plus size top,Women's Fashion,Plus Size,offtheshoulder,slim,Casual,Women Fashion,Slim Fit,blouse,long sleeve blouse,Waist,Sleeve,loose top,Tops,boatneckblouse,Necks,Women,Elastic,Boat,elasticblouse,Casual Tops,women top,Fashion</t>
  </si>
  <si>
    <t>Summer,Dress,slim,Floral dress,strap,loosejumpsuit,beach dress,striped dress,printed,Women's Jumpsuits,rompersforwomen,jumpsuit,Shorts,Necks,Beach,Slim Fit,Women's Fashion,Jumpsuits &amp; Rompers,sleevelessjumpsuit,Women,women Jumpsuit,Rompers</t>
  </si>
  <si>
    <t>Summer,Fashion,crop top,skinny pants,Casual pants,pants,Tops,Outfits,Long pants,Women's Fashion,Two Pieces,Women,ruffle,offtheshoulder,Two piece set,Necks</t>
  </si>
  <si>
    <t>Plus Size,Shirt,tunic top,Long Sleeve,Tops,Loose,Women's Fashion,V-neck,Casual,ruffle top,Fashion,polka dot,Women</t>
  </si>
  <si>
    <t>Summer,sundress,Spring,fluffy,Dark,Women's Fashion,newskirt,burgundy,Navy,sexy,Pleated Skirt,fluffyshortskirt,Skirts,womanskirt,fluffydres,plussizeskirt,springskirt,fluffyskirt,Korean,darknavyskirt,burgundyskirt,Dress,Pleated</t>
  </si>
  <si>
    <t>bohemia,Summer,Plus Size,Beach,Dress,longloosedres,kleid,beach dress,Floral dress,Ladies,boho,faketwopiecesdres,summer dress,vestido,Floral,women dress,Robes,Women's Fashion,Vintage dress</t>
  </si>
  <si>
    <t>Swing dress,strapless,Summer,Dresses,Dress,Women's Fashion,strappy,knee length,Floral,party,Beach,Casual,sleeveless,Women</t>
  </si>
  <si>
    <t>Mini,dressesforwomen,sexy dresses,Dresses,Spaghetti,Dress,Spaghetti Strap,camouflage,Mini dress,Women's Fashion,package hip dress,t,party,sleeveless,Print,Party Dresses,Cotton,slim,Casual,Slim Fit</t>
  </si>
  <si>
    <t>Women's Fashion,Summer,Fashion,Sleeve,Beach,Dress,summer dress,short sleeves,Mini dress,Summer Fashion,beach dress,Shorts,printed,Sexy Dress,women clothes,women dress,sexy,Cotton,Skirts,Casual,Women</t>
  </si>
  <si>
    <t>Summer,Fashion,high waist,slim dress,Skirts,Dress,summer dress,Mini dress,Women,slim,women's dress,Sleeveless dress,sleeveless,princess dress,Beach,onepiece,Slim Fit</t>
  </si>
  <si>
    <t>Summer,Fashion,Shirt,Sleeve,Tops,Men,Men's Fashion,short sleeves,T Shirts,Shorts,printed,Casual</t>
  </si>
  <si>
    <t>Splicing,Plus Size,sleeve dress,Necks,Sleeve,Summer,women casual dress,Dress,Women's Fashion,gauzenet,Round neck,roundneckflared,Party Dress,Shorts,shortsleevesdres,solid color,looseshortdres,Casual</t>
  </si>
  <si>
    <t>Summer,Shorts,Shirt,Elastic,teetop,Tops,short sleeves,slim shirts,T Shirts,Fashion,sexy,Women's Fashion,Sleeve,Women</t>
  </si>
  <si>
    <t>slim dress,Strapless Dress,Fashion,Tank,Mini,Dress,Tops,V Neckdress,Floral dress,Mini dress,Floral,Women,Sleeveless dress,Summer,tank top,Summer Fashion,women dress,backless,Spaghetti,Bodycon Dress,casual dress</t>
  </si>
  <si>
    <t>Mini,Club Dress,womens dresses,Summer,fashion dress,Dress,Mini dress,Women's Fashion,Party Dress,backless,party,Sexy Dress,summer dresses,sexy,Casual,sleeveless</t>
  </si>
  <si>
    <t>Summer,Plus Size,Lace,Women Blouse,blacktshirt,short sleeves,casual shirt,slim shirts,Women's Fashion,Fashion,sexy lace,V-neck,sexy,Sweatshirts,Necks,Shorts,Shirt,Sleeve,Tops,Fitness,lace shirts,Pullovers,comfortableshirt,T-Shirt womens,solid color,Short Sleeve T-Shirt</t>
  </si>
  <si>
    <t>Summer,Plus Size,Deep V-Neck,Pleated,tank top,Ladies,Women's Fashion,Fashion,sleeveless tops,chiffon blouse,Casual T-Shirt,Floral,Tank,summer tops,Clothes,blouse,Floral print,Shirt,loose shirt,Tops,Casual,V-neck,sleeveless,women top,Beach,printed</t>
  </si>
  <si>
    <t>Mini,Shorts,Summer,fashion dress,Dress,Women's Fashion,Mini dress,beach dress,party,sleeveless,Beach,Casual,Women</t>
  </si>
  <si>
    <t>bathing suit,Plus Size,Halter,onepiece,Swimwear,Swimsuit,Bikini,Fashion,trending,sexy,Women,Women's Fashion,Swimming</t>
  </si>
  <si>
    <t>slim dress,Mini,Elegant,Dress,Mini dress,turtleneck,Women's Fashion,Party Dress,Summer,party,Sleeveless dress,Elegant Dress,women dress,sexy,Clothing,sleeveless,Women</t>
  </si>
  <si>
    <t>basicdres,womencottondres,Fashion,Necks,Sleeve,Summer,Dresses,Vintage,Dress,women long dress,short sleeves,Round neck,Women's Fashion,Shorts,roundneckdres,Cotton,women summer dress,Casual,pregnancydres,Women</t>
  </si>
  <si>
    <t>Fashion,Tank,Sexy Top,Spaghetti,Tops,Spaghetti Strap,V-neck,Casual,Women's Fashion,tank top,sleeveless,sequin top,Nightclub Tops,summer tops,Women Fashion</t>
  </si>
  <si>
    <t>Summer,elastic waist,Yoga,pants,Shorts,Beach,buttlifting,Short pants,sportshort,yogashort,plussizepant,Athletics,Women's Fashion,leggingspant,pantsplussize,croppedpant,athleticshort,Fashion,Casual,Sport,Women</t>
  </si>
  <si>
    <t>Summer,Shorts,Shirt,Man t-shirts,slim,casualmensshirt,T Shirts,Men's Fashion,Men's Shirt,Men Tops,Short Sleeve T-Shirt,Beach,Casual,Cotton</t>
  </si>
  <si>
    <t>Summer,Training,Shorts,Running,pants,Gym,Fitness,jogging,quickdry,Men's Fashion,2in1short,Sport,sportsshort</t>
  </si>
  <si>
    <t>Summer,Plus Size,party,Necks,sundress,long dress,plus size dress,Dress,summer dress,Women's Fashion,Party Dress,spaghettistrapdres,ladiesdresse,Sexy Dress,women dress,sexy,Women,Beach,Casual,sleeveless,casual dress</t>
  </si>
  <si>
    <t>Summer,Fashion,Casual,Dress,summer dress,beach wear,beachwearbikini,Bikini,Women's Fashion,Party Dress,party,maxi dress,women dress,Beach,Maxis,Women</t>
  </si>
  <si>
    <t>Summer,Fashion,Floral print,Dress,Print,Women's Fashion,Party Dress,backless,sexy,Floral,party,Women Fashion,Women</t>
  </si>
  <si>
    <t>Summer,Vest,Fashion,Tank,Lace,lace top,Tops,tank top,Women's Fashion,gothic,sexy,workout top,sleeveless,women top,Casual,Women</t>
  </si>
  <si>
    <t>suspenders,Summer,Women Rompers,Shorts,pants,summer shorts,Overalls,women shorts,Women's Fashion,Jumpsuits &amp; Rompers,bibpant,sleeveless,Women,women Jumpsuit,Casual,trousers,jumpsuit</t>
  </si>
  <si>
    <t>Summer,Anklets,Chain,Elephant,Women's Fashion,Charm,braceletset,retro style,Jewelry,bohemianjewelry,ankletchain,barefootjewelry,Bracelet,Moon,Crystal,boho,retro,Vintage,party,Women,Beach</t>
  </si>
  <si>
    <t>Summer,Fashion,dragon fly,summer t-shirts,T Shirts,sleeves,women t shirt,Owl,Women,Shirt,animal print,Vintage,Tops,Women's Fashion,Round neck,Printing t shirt,Animal,sleeveless,Printed T Shirts,printed</t>
  </si>
  <si>
    <t>trousers,high waist,Casual pants,pants,Women's Fashion,Long pants,pencil pants,Plus Size,loosepant,women trousers,Women,Fashion,Waist</t>
  </si>
  <si>
    <t>blouse,Summer,Vest,Fashion,Tank,Lace,sleevelessblouse,Tops,Women's Fashion,T Shirts,sexy,sleeveless,Casual,Women</t>
  </si>
  <si>
    <t>Summer,Vest,Fashion,Cotton Shirt,Shirt,graphic tee,Tops,Women's Fashion,tank top,Sleeveless Shirt,Racer back tank,women t shirt,Plus Size,mermaid,Tank,summervest,Casual,Women Fashion,Women</t>
  </si>
  <si>
    <t>Summer,woman fashion,printeddres,suspenderdres,Dress,Slim Fit,beach wear,Women's Fashion,Sleeveless dress,women dress,Print,sleeveless,Casual,strapless</t>
  </si>
  <si>
    <t>vesttop,Mini,sleeveless,Plus Size,Shirt,minidresselvendre,Summer,Dress,printedvest,tank top,Mini dress,Funny,Women's Fashion,sleevelesstshirt,printed,Casual T-Shirt,lotusprinted,vogue,Casual,longshirtsforwomen,Women</t>
  </si>
  <si>
    <t>bohodressesforwoman,irregularhemdre,Sleeve,Summer,long dress,Dress,beach dress,bohemiandresse,boho,bohemian,boho dress,halfsleevedre,bohemian dress,Women,Women's Fashion,mediasmujer</t>
  </si>
  <si>
    <t>Summer,Panties,plus size jeans,Casual pants,Bottom,women's pants,Denim,pants,Short pants,Women's Fashion,Shorts,high waisted pants,Jeans,Fashion,shortsforwomen,Women</t>
  </si>
  <si>
    <t>slim dress,fashion women,Plus Size,Floral,Necks,Summer,Dresses,Dress,neck dress,Round neck,floralprinted,Women's Fashion,Sleeveless dress,Flowers,dress slim,sleeveless,Women,slim,Casual,printed</t>
  </si>
  <si>
    <t>Summer,Fashion,halter dress,letter print,long dress,Dress,Women's Fashion,Tie Dye,sleeveless,Dyes,bohemian,Women,Halter,boho,Sleeveless dress,Print,bohemian dress,Cotton</t>
  </si>
  <si>
    <t>Summer,Strapless Dress,Fashion,long dress,polka dot,summer dress,Polkas,spaghettistrapdre,V-neck,Casual,Pocket,Women's Fashion,Sleeveless dress,polka dot dress,maxi dress,Dress,women dress,loose dress,Women</t>
  </si>
  <si>
    <t>Summer,Plus Size,letter print,Classics,Graphic Shirt,short sleeves,vintageshirt,Women's Fashion,Fashion,off shoulder,Cartoons,Cotton,Shorts,Cotton Shirt,Shirt,Sleeve,graphic tee,Cars,Tops,shirt women,Print,Women,tops for women</t>
  </si>
  <si>
    <t>Summer,Fashion,Necks,Long Sleeve,Spring,Sweaters,Loose,Lens,Pullovers,Round neck,Casual,Casual sweater,Sweatshirts,Cotton,sweatersformen,Men Tops</t>
  </si>
  <si>
    <t>Summer,Plus Size,Tank,Dresses,Dress,Loose,Mini dress,Women's Fashion,Sleeveless dress,off shoulder,printed,summer dress,sleeveless,women dress,Casual,Women</t>
  </si>
  <si>
    <t>blouse,Summer,Vest,Fashion,Tank,Lace,Spring,Pure Color,tank top,Ladies,Women's Fashion,Plus Size,Cami Tank Tops,sexyblousetop,Summer Fashion,sleeveless,sexy,Women,Tops,Necks</t>
  </si>
  <si>
    <t>Summer,Women's Fashion,Plus Size,black,long dress,sleeveless,Dress,Fashion,Casual,Women</t>
  </si>
  <si>
    <t>Lace,Summer,Shorts,high waist shorts,high waist,lace trim,laceshort,blacklacetrim,summer shorts,biker,womans fashion,skinnyshort,solidbiker,black,summerathleisure,Women,shortsforwomen,black lace,Women's Fashion,Waist</t>
  </si>
  <si>
    <t>blouse,Summer,Plus Size,Floral print,Lace,Sleeve,sleeve lace,Tops,topsamptshirt,beach wear,short sleeves,Floral,Women's Fashion,Shorts,Lace Up,Print,Women,Fashion,Casual,T Shirts,Shirt</t>
  </si>
  <si>
    <t>Leggings,fashionpantyhose,womenshortpant,Casual pants,pants,Women jeans,Short pants,Shorts,Casual,Women's Fashion,Fashion,Denim Shorts,pants women,fashion pants,Jeans,Women</t>
  </si>
  <si>
    <t>Summer,asymmetrical dress,hippie,long dress,Plus Size,summer dress,Women's Fashion,Sleeveless dress,boho dress,printed,maxi dress,Dress,women dress,Women,Beach,loose dress,sleeveless,casual dress</t>
  </si>
  <si>
    <t>Summer,Shorts,pants,Loose,Overalls,black,sleeveless,Casual,jumpsuit</t>
  </si>
  <si>
    <t>Summer,Shorts,high waist,Elastic,Bottom,pants,athleticshort,Short pants,Running,Women's Fashion,Fashion,solid color,slim,Casual,Slim Fit</t>
  </si>
  <si>
    <t>Mini,slim,package hip dress,Fashion,Summer,fashion dress,Dress,summer dress,Party Dress,spaghettistrapdre,Mini dress,Slim Fit,Sleeveless dress,Spaghetti,party,women dress,Women,Women's Fashion,Casual,sleeveless,casual dress</t>
  </si>
  <si>
    <t>Summer,trousers,Sleeve,Simple,Loose,short sleeves,Round neck,Women's Fashion,Shorts,summerjumpsuit,solid color,Women,Wool,women Jumpsuit,Casual,jumpsuit</t>
  </si>
  <si>
    <t>Summer,Shorts,pants,camouflagepant,Men,Overalls,foreign trade,the new,camouflage,Pure Cotton,trousers,t,easy,fullmark,Cotton</t>
  </si>
  <si>
    <t>Women S Clothing,maxi summer dresses,Mother,Dress,motherdaughterdresse,momandkid,Outfits,Casual,boho,Women's Fashion,Sleeveless dress,striped dress,Stripes,women dress,boho dress,motherdaughtermatchingclothe,kids</t>
  </si>
  <si>
    <t>Summer,Fashion,crop top,Skeleton,skullprint,skeletonprint,Tops,tank top,sleeveless crop top,Ladies,Women's Fashion,sleeveless tops,Print,sleeveless,cropped top,summer tops</t>
  </si>
  <si>
    <t>Summer,long dress,plus size dress,Dress,summer dress,Women Skirts,Women's Fashion,Sleeveless dress,women's dress,sleeveless,Cake,summer dresses,printed,Skirts,loose dress,Girls Clothes,Cotton</t>
  </si>
  <si>
    <t>suspenders,Summer,Fashion,Lace,button,slim,Women's Fashion,sexy lace,sexy,solid color,sleeveless,Tops,Shirt</t>
  </si>
  <si>
    <t>Summer,Plus Size,Mini,Spring,Dress,slim,Cami,Women's Fashion,dressesforwomen,Vintage,sexy,Striped,Women,Fashion,button,Vintage dress</t>
  </si>
  <si>
    <t>Mini,short sleeve dress,Summer,plus size dress,Pleated,short sleeves,V-neck,Mini dress,beach dress,Party Dress,t-shirt dress,Casual,casual dress,Deep V-Neck,Shorts,Sleeve,Beach,Plus Size,summer dress,Women's Fashion,Cotton Dress,Dress,women dress,Cotton,Fashion,loose dress</t>
  </si>
  <si>
    <t>summer bikini,women swimsuit,brasbraset,sexy bikini,Swimsuit,floral bikini,Swimwear,Bikini,beach dress,Fashion,pushupswimsuittop,Flowers,women bathing suit,beachwear for women,Nylon,Swimming</t>
  </si>
  <si>
    <t>Mini,Fashion,halter dress,Summer,plus size dress,Pleated,tank top,Party Dress,summer dresses,Skirts,Casual,Cotton,Deep V-Neck,Ladies Fashion,Tops,Sleeveless dress,Ladies,women dress,Women,Beach,sleeveless,Plus Size,Halter,Dress,V-neck,Mini dress,Women's Fashion,party,knee,casual dress,Shorts,Tank,Cotton Dress,loose dress</t>
  </si>
  <si>
    <t>Summer,Dresses,Dress,Pleated,summer dress,V-neck,Casual,Pocket,Women's Fashion,Sleeveless dress,slingdres,women dress,Floral,sleeveless,loose dress,casual dress</t>
  </si>
  <si>
    <t>Sleeveless dress,women's plus size fashion,Waist,plus size dress,Dress,waistcollection,V Neckdress,boho,V-neck,Women's Fashion,Party Dress,summer dress,maxi dress,Print,bohemian dress,Fashion,sleeveless,Women</t>
  </si>
  <si>
    <t>sleeveless,Plus Size,Summer,long dress,Evening Dress,Dress,summer dress,Women's Fashion,maxi dress,beach dress,Fashion,V-neck,party,women dress,Ladies,Party Dresses,Robes,Beach,Casual,Women</t>
  </si>
  <si>
    <t>blouse,Summer,Fashion,Shirt,tee shirt women,Tops,Women's Fashion,T Shirts,Plus Size,topsampblouse,Casual,Women</t>
  </si>
  <si>
    <t>Summer,croptopandshortsset,Fashion,letterprintedshirt,women crop top,Sleeve,Shorts,Tops,juicewrldshirt,casualshortswomen,short sleeves,Beach Shorts Women,Elastic,printed,casualtwopiece,juicewrld,summershortswomen,Beach,Casual,summercroptop</t>
  </si>
  <si>
    <t>blouse,Tops &amp; Tees,Shorts,Cotton Shirt,Lace,Hollow-out,Women Blouse,Food,summer t-shirts,short sleeves,candy,Casual,T Shirts,Summer,Tops &amp; T-Shirts,loose t-shirt,short sleeve shirt,Sleeve,Shirt</t>
  </si>
  <si>
    <t>butterfly,caprisforwomen,skinngjean,Plus Size,Casual pants,Summer,pants,yoga pants,Leggings,jeggingsjeansforwomen,summerpant,jeggingsforwomen,printed,leggingsamptight,Jeans,Women Fashion</t>
  </si>
  <si>
    <t>Summer,Plus Size,tunic,Lace,Tank,Tops,Loose,camisoles for women,tank top,Fashion,sleeveless,sexy,Casual,Women Fashion</t>
  </si>
  <si>
    <t>Women Vest,Vest,topsamptshirt,Shirt,one-shoulder,Tops,Slim Fit,Women's Fashion,slim,Women Clothing,Summer,Women,Casual T-Shirt,Summer Fashion,sleeveless,Sport,Fashion,Casual,Sports Wear,vestforwoman</t>
  </si>
  <si>
    <t>Deep V-Neck,Plus Size,halter dress,Halter,Summer,long dress,Dress,V-neck,beach dress,Party Dress,sleeveless,Casual,Clothes,maxide,Beach,summer dress,Women's Fashion,Cotton Dress,Sleeveless dress,Ladies,party,Cotton,Fashion,loose dress</t>
  </si>
  <si>
    <t>undersafetypant,Summer,Underwear,Panties,high waist,boxer shorts,pants,Body Shapers,Leggings,Shorts,Knickers,Boxer,Seamless,Beach,safetypant,Fashion,Lace</t>
  </si>
  <si>
    <t>Summer,short sleeve dress,tunic,Sleeve,Pure Color,tunicsforwomen,short sleeves,Cotton Dress,Women's Fashion,Shorts,summer dress,fashion dresses,Dress,summer dresses,Women,short skirt,casual dress</t>
  </si>
  <si>
    <t>sexy sleepwear dress,Summer,silk,Lace,Dress,silksleepwear,Nightgown,Women's Fashion,Fashion,sexy lace,Sleepwear,Women,sexy,pyjamaswomen,loose dress,Ice</t>
  </si>
  <si>
    <t>Summer,Vest,Fashion,Floral print,camisole,Tank,Tops,Loose,Round neck,Floral,Women's Fashion,Plus Size,Print,sleeveless,Women,Casual,Necks</t>
  </si>
  <si>
    <t>strapless,softcomfortable,tunic,Shirt,Tube top,sexy shirts,Plus size top,beach wear,Tops,loose shirt,Women's Fashion,Fashion,backless,Strapless Top,causaltop,summer tops,stretchytop,Women</t>
  </si>
  <si>
    <t>Summer,Plus Size,long dress,Dress,Women's Fashion,Fashion,black,sleeveless,Casual,Women</t>
  </si>
  <si>
    <t>Deep V-Neck,Summer,Fashion,Cotton,pants,Jumpsuits &amp; Rompers,V-neck,Rompers,Floral,Women's Fashion,trousers,backless,rompers womens jumpsuit,Women's Jumpsuits,sleeveless,printed,Women,women Jumpsuit,playsuit,jumpsuit</t>
  </si>
  <si>
    <t>Summer,baggyshort,Shorts,Waist,Elastic,pants,Short pants,Simple Style,stretchshort,sandybeach,elastic waist,Fashion,Casual,Women</t>
  </si>
  <si>
    <t>bohemia,Fashion,printed,Women Blouse,short sleeves,yoga top,Cool T-Shirts,Women's Fashion,casual shirt,Summer Fashion,short sleeve shirt,mandala,Casual,Women,blouse,Shorts,Sleeve,graphic tee,funnytee,T Shirts,boho,Cotton,Tops,women t shirt</t>
  </si>
  <si>
    <t>shirtsforwomen,Summer,Plus Size,cute,Graphic Shirt,short sleeves,casual shirt,Women's Fashion,Fashion,V-neck,eye,Necks,blouse,Funny,Shorts,Cotton Shirt,Shirt,Sleeve,loose shirt,Tops,graphic tee,lip,funnyshirt,Print,Women</t>
  </si>
  <si>
    <t>womensummerclothe,Fashion,Lace,Bikini swimwear,women swimsuit,onepiece,beachwera,Lace Bikini,Women's Fashion,bikinis women,Bikini,Swimwear,women swimwear,bikini sexy,Women,women bathing suit,bangdagebikini,Swimsuit,Swimming</t>
  </si>
  <si>
    <t>Sleeveless dress,Plus Size,pleated dress,Summer,Vintage,button,summer dress,Spaghetti Strap,Cotton Dress,Women's Fashion,Party Dress,strappy,party,vestido,women dress,ruffle,Women,Spaghetti,Dress,sleeveless,casual dress</t>
  </si>
  <si>
    <t>Summer,short sleeve dress,summerdresseswomen,Vintage,baggydresseswomen,floralprinteddres,Women's Fashion,Casual,Floral,vintagedresswomen,dressesforwomen,A line dress,Midi Dress,Dress,Women,floraldresseswomen,casualloosedres,printed</t>
  </si>
  <si>
    <t>blouse,push up bra,Vest,Sports Bra,crop top,Shirt,#Sport Bra,bras for women,Tops,Bracelet,tank top,sleeveless,Fashion,Summer,sport bra top,Tank,Casual,Bras</t>
  </si>
  <si>
    <t>Summer,Vest,camisole,Tops,T Shirts,Women's Fashion,sleeveless,Women,Swimming,Casual,Shirt</t>
  </si>
  <si>
    <t>Summer,Shorts,Shirt,Fitness,Tops,Slim Fit,short sleeves,Casual,T Shirts,Men T-shirt,print t-shirt,Sport Tops,men's casual  shirt,suzuki,Motorcycle</t>
  </si>
  <si>
    <t>blouse,Summer,Fashion,Shirt,Sleeve,Shorts,Tops,Necks,short sleeves,Pullovers,Round neck,Women's Fashion,Plus Size,Casual,Print,Women,summer tops,T Shirts,Cotton</t>
  </si>
  <si>
    <t>Summer,Shorts,Sleeve,Sport Suits,shortsleeveset,Short pants,summersuitset,short sleeves,Sport,summerpant,mensjoggingsuit,Suits,toppant,short sleeve shirt,Outfits,men's suits,Casual</t>
  </si>
  <si>
    <t>mensummertshirt,Summer,Fashion,Men's Fashion,Sleeve,Fitness,Shorts,athleticset,short sleeves,Outfits,Sport,T Shirts,sportsampoutdoor,Sport Suits,Men,Suits,Short Sleeve T-Shirt,Casual,Clothes</t>
  </si>
  <si>
    <t>Summer,Vest,Fashion,Tank,chiffon,Halter,Tops,Loose,V-neck,solid color,tank top,women clothes,silk,vneckshirt</t>
  </si>
  <si>
    <t>Summer,Fashion,skull,skullprint,Mini,Dress,summer dress,rippeddre,V-neck,Mini dress,Women's Fashion,Sleeveless dress,printed,sleeveless,women dress,Cotton</t>
  </si>
  <si>
    <t>Mens T Shirt,Fashion,Men's Fashion,Sleeve,Summer,Athletics,tshirtshort,Men,summer shorts,short sleeves,Casual,Cool T-Shirts,sportsshort,Shorts,fashionbrandsuit,3D T-shirt,fashion brand,men's shorts,menssummersuit</t>
  </si>
  <si>
    <t>Summer,summer dress,Lace,Ladies Fashion,long dress,Dress,Lace Dress,Party Dress,Women's Fashion,beach dress,Sleeveless dress,maxi dress,Ladies,summer dresses,Women,Fashion,casual dress</t>
  </si>
  <si>
    <t>Bikinis Set,women beachwear,Fashion,Bikini swimwear,bandage bikini,Swimwear,Womens swimwear,Swimsuit,Tankinis,Bikini,Plus Size,high waist bikini,women bathing suit,Women,Suits,Women's Fashion,Monokini Swimsuits,Swimming</t>
  </si>
  <si>
    <t>Summer,Fashion,Floral print,Necks,multicolorprinting,Dress,Loose,V-neck,Floral,Women's Fashion,Sleeveless dress,summer dress,Print,sleeveless,Casual</t>
  </si>
  <si>
    <t>Summer,Plus Size,Sleeve,letter print,T Shirts,Tops,summer t-shirts,Tree,short sleeves,Womens T Shirts,Women's Fashion,Shorts,Fashion,print t-shirt,Print,loose t-shirt,sunshine,women top,casual cap,Casual,summertee</t>
  </si>
  <si>
    <t>Summer,sportytankini,crop top,Tank,Tops,tank top,tank tops women,sportcroptop,Women's Fashion,Bustier,Ladies,sexy,Women,Casual,Bandages</t>
  </si>
  <si>
    <t>Summer,Shorts,Cotton,Cotton T Shirt,Sleeve,womentee,short sleeves,hippietshirt,T Shirts,Fashion,women shirt,Women,women top,Women's Fashion,Casual,Women Fashion,Shirt</t>
  </si>
  <si>
    <t>candycolordres,Necks,Hollow-out,sundress,women casual dress,plus size dress,patchworkdres,Cotton Dress,halfsleevedres,New Fashion,casual dress</t>
  </si>
  <si>
    <t>tanktopdres,Summer,Plus Size,Tank,sundress,long dress,Beach,Tops,summer dress,kleid,Women's Fashion,tank top,Spaghetti Strap,beach dress,Sleeveless dress,Spaghetti,sleeveless,maxi dress,Fashion,Dress,Women</t>
  </si>
  <si>
    <t>fanscooling,air conditioner,neckfan,usb,neckfansportable,Mini,Home &amp; Living,Office,Necks,usbcooler,Rechargeable,Home &amp; Kitchen,Outdoor,Home,coolingfan,neckfancooler,hangingneckfan,usbfan</t>
  </si>
  <si>
    <t>bohemia,Mini,Strapless Dress,Dress,slim,vestido de festa,Mini dress,beach dress,Floral dress,Floral,summer dresses,Casual,Women,Tank,Necks,Dresses,Women's Fashion,Floral print,boho,backless,Print,sleeveless</t>
  </si>
  <si>
    <t>bathing suit,Plus Size,bikini set,sexy swimsuit,sexy bikini,paddedfringetasselbikinibeachswimwear,Swimwear,padded,Women's Fashion,Fashion,sexy,fashiondesign,high waist,Tassels,Waist,beach wear,Swimsuit,Bikini,splitswimsuit,Women,Monokini Swimsuits,Swimming</t>
  </si>
  <si>
    <t>Summer,Shorts,high waist,summer shorts,elasticshort,sportshort,shortpantsforwomen,gymshort,women shorts,Fashion,solid color,sexy,Women's Fashion,Casual,Waist</t>
  </si>
  <si>
    <t>Mini,short sleeve dress,Summer,Pleated,short sleeves,V-neck,Mini dress,beach dress,Party Dress,t-shirt dress,Casual,casual dress,Deep V-Neck,Cotton,Shorts,sleeve dress,Sleeve,Beach,Plus Size,summer dress,Women's Fashion,Cotton Dress,Dress,party,Clothes,Fashion,loose dress</t>
  </si>
  <si>
    <t>bohemia,gatherbracketbikini,Panties,beachsuit,national,Swimwear,Swimsuit,padded,Women's Fashion,Fashion,Bikini,Beach,Women Fashion,Swimming</t>
  </si>
  <si>
    <t>Summer,croptopandshortsset,Shorts,women crop top,Funny,Tops,thevampirediarie,sexyshort,Harajuku,croptoptshirt,womensporttracksuit,T Shirts,Fashion,womens sexy tops,cotton crop top,summershortpant,Print,Cotton,Shirt</t>
  </si>
  <si>
    <t>Plus Size,Sleeve,Irregular,women dresses,long dress,Dress,short sleeves,baggy,Women's Fashion,Shorts,maxi dress,Geometric,Women,Casual,Cotton</t>
  </si>
  <si>
    <t>Bikinis Set,Womens Swimsuit,Halter,Bikini swimwear,women swimsuit,padded bikini,bandage bikini,Swimwear,swimsuits for women,Bikini,Suits,Women's Fashion,Fashion,Womens swimwear,high waist bikini,Halter Bikini,Swimsuit,Beach,Swimming,Women</t>
  </si>
  <si>
    <t>padded,bathing suit,two piece swimsuit,bikini set,Halter,Summer,Swimwear,Swimsuit,Cross,Bikini,Plus Size,Design,Fashion,Women,bandage bikini,Women's Fashion,Push up bikini,Beach,Bras,Swimming</t>
  </si>
  <si>
    <t>Summer,Plus Size,Cotton Shirt,Sleeve,letter print,Classics,Graphic Shirt,Tops,short sleeves,vintageshirt,shirt women,graphic tee,T Shirts,Fashion,off shoulder,printed,Funny,Women's Fashion,tops for women</t>
  </si>
  <si>
    <t>Summer,Vest,Plus Size,Skeleton,casual shirt,Women's Fashion,Fashion,sleeveless tops,punk style,Summer Fashion,Tank,Casual,Women Fashion,Women,Shorts,Cotton Shirt,Shirt,Tops,punk,fashion top,women tank top,Print,sleeveless,Cotton,tank top,humanskeletonprint</t>
  </si>
  <si>
    <t>Summer,Slim Fit,Cotton T Shirt,Mens T Shirt,slim,short sleeves,V-neck,Men's Fashion,Fashion,solid color,Cotton,Casual,T Shirts,Shirt</t>
  </si>
  <si>
    <t>Spaghetti Strap,vest dress,Pure Color,summer dress,tank top,Mini dress,Plus Size,sleeveless,women dress,sexy,Bodycon Dress,Slim Fit</t>
  </si>
  <si>
    <t>Summer,sleeveless,Plus Size,Waist,Shorts,Dress,Slim Fit,short dress,camouflage,Mini dress,Fashion,Women's Fashion,Sleeveless dress,t,women dress,Party Dresses,Women,slim,Bodycon Dress,Women Fashion,casual dress</t>
  </si>
  <si>
    <t>Summer,Plus Size,Floral print,Tank,Tops,Spaghetti Strap,tank top,Women's Fashion,Fashion,Flowers,Print,sleeveless,Spaghetti,Casual,Women</t>
  </si>
  <si>
    <t>Summer,Plus Size,high waist,Sleeve,Dress,Loose,short sleeves,Round neck,floralprinted,Women's Fashion,Shorts,printed,Floral,Necks,Casual,Women</t>
  </si>
  <si>
    <t>Summer,Fashion,Outdoor Sports,polohomme,summershortsleevetshirt,T Shirts,herrenpolotshirt,Men's Fashion,poloshirtherren,Polos,poloshirtsformen,Sweatshirts,Printed T Shirts,chemisehomme</t>
  </si>
  <si>
    <t>Summer,Beach Shorts,Colorful,menswimshort,beachpant,Men's Fashion,pants,Swimwear,sportshort,swimwear for men,Running,Shorts,menfashionshort,sandybeach,Swimming,mensshortpant,men's shorts,Sport,Beach,shortsformen,Men</t>
  </si>
  <si>
    <t>sleeve v-neck,Summer,slim,Sleeve,Slim Fit,short sleeves,V-neck,Shorts,rompers womens jumpsuit,bodysuitwomen,contrastcolor,zippers,sexy jumpsuit,jumpsuit</t>
  </si>
  <si>
    <t>Women Vest,Vest,Fashion,Summer,fashion vest,tank top,Women's Fashion,Plus Size,sleeveless tops,fitnessvest,Women Fashion,Women,Cotton,Tops,printedvest,Casual,Cotton Vest,casualvest,sleeveless,summervest,Fitness,printed</t>
  </si>
  <si>
    <t>butterflyprint,butterfly,Shorts,pants,Denim,fauxpant,Women's Fashion,fauxjean,Plus Size,short-s jeans,Print,Denim pants,Jeans,Fashion,Casual,Women</t>
  </si>
  <si>
    <t>magneticscreendoor,Summer,Decor,insectnet,Home Decor,vorhang,bedroomdoornet,doorscreennet,Home DÃ©cor,windowscreennet,Home &amp; Kitchen,Home &amp; Living,antimosquitonet,doorcurtain,bedroom,Home,Door</t>
  </si>
  <si>
    <t>Summer,short sleeve dress,Vintage Dresses,long dress,Vintage,Dress,Women's Fashion,Floral dress,Beach,beach dress,printeddres,boho dress,V-neck,maxi dress,summer dresses,kleiderdamen,Fashion,Women</t>
  </si>
  <si>
    <t>Summer,Plus Size,halter dress,Halter,Dress,V-neck,beach dress,Party Dress,printed,sleeveless,Floral,maxi dress,Casual,Clothes,printeddre,Beach,summer dress,Women's Fashion,Cotton Dress,Sleeveless dress,Ladies,party,Cotton,Fashion,loose dress</t>
  </si>
  <si>
    <t>Women Pants,harem,elastic waist,Yoga,oversizedpant,pants,bellydancepant,boho,gypsy,harem pants,trousersforwomen,trousers,dropcrotchpant,solid color,widetrouser,gypsypant</t>
  </si>
  <si>
    <t>Summer,Plus Size,camishort,Halter,cute,Spaghetti,Necks,Spaghetti Strap,beach wear,playsuit,Casual,Women's Fashion,Shorts,playsuitoutfitsclothing,Fashion,Summer Fashion,Women,Beach,Rompers,Women Fashion,jumpsuit</t>
  </si>
  <si>
    <t>mensummertshirt,Summer,Fashion,Shirt,Rose,punk,mensfitnessshirt,Round neck,T Shirts,Funny T Shirt,Music,punktshirt,Spike,Necks</t>
  </si>
  <si>
    <t>Plus Size,dandelionfloralprinted,Shirt,Sleeve,boho,graphic tee,Tee Shirt,short sleeves,yoga top,Casual,Cool T-Shirts,Women's Fashion,Shorts,Print,Casual Tops,short sleeve shirt,Yoga,Fashion,Tops,T Shirts,Women</t>
  </si>
  <si>
    <t>Summer,Vest,Fashion,Tank,Beauty,skull,Halter,femalevest,Tops,punk,tank top,Print,sleeveless,Beach,womens vest</t>
  </si>
  <si>
    <t>Summer,Fashion,Mini,Tops,Loose,Polkas,V-neck,Women's Fashion,backless,polka dot,Dress,sleeveless,Casual</t>
  </si>
  <si>
    <t>Summer,loseweight,legs,anticellulite,Massage &amp; Relaxation,Waist,Bikini,Belly,obesity,shaping,Massage,slimmingcream</t>
  </si>
  <si>
    <t>Summer,Sandals,Lace,Flats,Breathable,Slippers,Fashion,Shoes,Women,Beach,Sandals &amp; Flip Flops</t>
  </si>
  <si>
    <t>gowns,Plus Size,pleated dress,Vintage Dresses,Cocktail,Summer,plus size dress,Tunic dress,Elegant,Women's Fashion,Fashion,sleeveless,Floral,princess dress,Dress,women sexy dress,Swing dress,pin up,Floral print,Sleeveless dress,Midi Dress,print dress,Print,party,Women,Pleated,retro</t>
  </si>
  <si>
    <t>Summer,Fashion,sleevelessjumpsuit,Loose,Long pants,Women's Fashion,trousers,printed,women trousers,jumpsuit,sleeveless,Women,women Jumpsuit,Casual,Women Fashion,Cotton</t>
  </si>
  <si>
    <t>Mini,Summer,Plus Size,dressesforwomencasualsummer,Spring,Dress,Mini dress,beach dress,Party Dress,party,Beach,Skirts,Casual,casual dress,loosedresse,Necks,vestidoscasualesdemujer,Women's Fashion,Round neck,Sleeveless dress,Fashion,Ladies,sleeveless,Cotton,Ladies Fashion,a-line skirt</t>
  </si>
  <si>
    <t>Summer,Fashion,Cotton T Shirt,summer t-shirts,short sleeves,T Shirts,Shorts,women t shirt,Casual T-Shirt,sexy,Casual,Women Fashion,plussizetshirt,women top,Cotton,Sleeve,fashion shirt,shortsleevetop,Tops,Women's Fashion,Pullovers,Women,lip,Print,Printed T Shirts,Red</t>
  </si>
  <si>
    <t>blouse,Summer,Vest,Printed T Shirts,Tank,Shirt,Sunflowers,Tops,womens top,Tee,tank top,T Shirts,Fashion,Print,sleeveless,Fashion tank top,Women's Fashion,Casual,Women</t>
  </si>
  <si>
    <t>Mini,Lace,Hollow-out,Long Sleeve,Dress,V-neck,Mini dress,Women's Fashion,Party Dress,Women Fashion,Women,sleeve dress,chiffon,Sleeve,Dresses,Lace Dress,chiffon dress,women dress</t>
  </si>
  <si>
    <t>Summer,Shorts,high waist,Skirts,Pleated,Casual,Women's Fashion,Fashion,floral skirt,Floral,Women,Beach,short skirt,Women Fashion,Waist</t>
  </si>
  <si>
    <t>setsforwomen,rugratsprint,rugratsset,rugrat,Women Set,summeroutfit,Women's Fashion,twopieceoutfit,Two Pieces,printed,Tie Dye,summerset,Dyes,Fashion,Casual</t>
  </si>
  <si>
    <t>suspenders,Summer,Plus Size,Floral print,Sexy Dress,Mini,Dress,slim,Mini dress,Floral,Women's Fashion,Fashion,sexy,Print,sleeveless,Spaghetti,Casual</t>
  </si>
  <si>
    <t>Summer,Underwear,Shorts,Shirt,navel,Vest,strap,women's wear,shortsection,smallvest,sleeveless,sexy,Fashion,basecoat</t>
  </si>
  <si>
    <t>Fashion,Yoga,sexy Women's Fashion,Sleeve,Suits,short sleeves,Two piece set,T Shirts,Shorts,gymwear,Casual T-Shirt,Printed T Shirts,Clothes,Casual,Sports Wear,printed</t>
  </si>
  <si>
    <t>Summer,Coat,Tops,Tee,Harajuku,Hip Hop,3mreflective,kanyewest,streetwear,essential,T Shirts</t>
  </si>
  <si>
    <t>Deep V-Neck,Plus Size,Dress,short sleeves,V-neck,Mini dress,beach dress,short sleeve dress,Casual,Clothes,blouse,Shorts,Tops &amp; Blouses,Sleeve,Beach,summer dress,Women's Fashion,Swimsuit,swim suit cover up,Party Dress,Ladies,party,linen dress,Fashion,loose dress,Swimming</t>
  </si>
  <si>
    <t>Summer,Fashion,plus size dress,Dress,slim,casual dresses,V-neck,Women's Fashion,Party Dress,Sexy Dress,Floral,Skirts,Casual,Slim Fit,Deep V-Neck,party,Plus Size,summer dress,Sleeveless dress,print dress,Ladies,women dress,shoulder dress,Clothes,Beach,sleeveless</t>
  </si>
  <si>
    <t>slim long,slim dress,Fashion,Summer,Dresses,Beach,Dress,summer dress,long dress,Women's Fashion,slim,Spaghetti Strap,Elegant,beach dress,Plus Size,printed,Sleeveless dress,sleeveless,maxi dress,Spaghetti,Women</t>
  </si>
  <si>
    <t>Summer,Plus Size,skinny pants,pants,Indoor,yoga leggings,yogashort,Running,short leggings,Sport,Ladies Fashion,Leggings,Shorts,Yoga,Waist,Elastic,Pure Color,Short pants,Women's Fashion,Women,Ladies,elastic waist,fitness leggings,Fashion</t>
  </si>
  <si>
    <t>Sexy Wedding Dress,Fashion,sexy dresses,Tops,summer dress,Strapless Dress,Collar,Elegant,Women's Fashion,Party Dress,backless,strapless,party,Dress,awordcollar,Lace,loose dress,low cut top,Women</t>
  </si>
  <si>
    <t>Summer,Fashion,art,Beauty,sequinsnailgel,Nail Polish,nailuvgel,colorgel,soakoffgel,Spring,mattegel,Nails,gel nail polish,Nail Gel,UV Gel,nail art,uv</t>
  </si>
  <si>
    <t>Mini,womens dresses,Lace,Cocktail,slim dress,Dress,short sleeves,Mini dress,Women's Fashion,short sleeve dress,Summer,Party Dresses,princess dress,Bodycon Dress,Women,lace dresses,Shorts,Sleeve,Cocktail dresses,summer dress,Ladies,party,Fashion</t>
  </si>
  <si>
    <t>Summer,Fashion,Colorful,Mini,plus size dress,Dress,slim,V-neck,Women's Fashion,Plus Size,printed,sleeveless,Party Dresses,Skirts,Casual,casual dress,Deep V-Neck,party,Flowers,Slim Fit,print dress,Evening Dress,Ladies,women dress,Cotton,Beach</t>
  </si>
  <si>
    <t>Summer,Fashion,Lace,Princess,Dress,princessprom,punk,Women's Fashion,basicdressboho,Casual,Prom,lacesummer,vestido,hippie,Mori Girl,donnahoney,Clothing,Lolita,punkdres,Women</t>
  </si>
  <si>
    <t>Summer,dressesforwomen,tunic,Sleeve,long dress,robefemme,Dress,summer dress,Print,short sleeves,Dresses,Women's Fashion,Shorts,vestido,Floral,Floral print,Women</t>
  </si>
  <si>
    <t>printtank,Tanktops for women,Fashion,Tops &amp; Blouses,Lace,lace trim,Tank,Tops,tank top,Women's Fashion,featherprint,women tank top,Print,sleeveless,feather,Casual,irregularhem</t>
  </si>
  <si>
    <t>Summer,sweetheart,Plus Size,ruffle,onepiece,sexy one piece bathing suit,One Piece Swimsuits,Swimwear,push up swimwear,Women's Fashion,one piece bathing suit,beachwear for women,fahsion,Suits,Swimming,Swimsuit,Women,Fashion,sexy monokini</t>
  </si>
  <si>
    <t>Summer,Vest,Plus Size,vest dress,long dress,Dress,Spaghetti Strap,V-neck,Ladies,Women's Fashion,Party Dress,women dress,Floral,Party Dresses,Skirts,Casual,party,Floral print,Dresses,summer dress,Maxi Dresses,Print,sleeveless</t>
  </si>
  <si>
    <t>Summer,Plus size top,Pleated,looseblouse,tank top,cottontop,Women's Fashion,Fashion,sleeveless tops,sexy,Tank,shouldertop,strap,loosevest,cottonblouse,blouse,Plus Size,womens  tank,Tops &amp; Blouses,Shirt,Tops,Necks,Casual,backless,Tops &amp; T-Shirts,Ladies,sleeveless,Cotton</t>
  </si>
  <si>
    <t>Summer,Outdoor,Funny,Festival,bubble,Balloon,water,waterball,Large,Birthday,Wedding,Toy,gaes,Beach,waterballoon,Inflatable,kids</t>
  </si>
  <si>
    <t>long skirt,Two-Piece Suits,2 piece dress sets,long dress,Women's Fashion,Two piece set,Women Skirts,T Shirts,Fashion,off shoulder,two piece dress,Striped,Skirts,Women Fashion</t>
  </si>
  <si>
    <t>Summer,summer t-shirts,looseblouse,pullovershirt,short sleeves,casual shirt,Women's Fashion,Fashion,printed,Navy,Collar,Pullovers,summer tops,Cotton,blouse,Shorts,Shirt,Sleeve,Tops,New arrival,letterprinted,Casual,Tops &amp; T-Shirts,Women</t>
  </si>
  <si>
    <t>Summer,Fashion,Tank,Tops,Spaghetti Strap,tank top,strap,Women's Fashion,printed,sleeveless,Cotton,Spaghetti,Casual,Women</t>
  </si>
  <si>
    <t>runningfitne,Shorts,high waist,Elastic,pants,Fitness,Short pants,Running,women shorts,elasticskinnypant,Summer,Women,Summer Fashion,Women's Fashion,hiplifting,Sport,Fashion,shortsforwomen,Waist</t>
  </si>
  <si>
    <t>Mini,Shorts,short dress,Sleeve,Summer,Long Sleeve,Evening Dress,Dress,Elegant Dress,Spring,Pullovers,Women's Fashion,Party Dress,Women,Long sleeved,Shirt,women dress,o-neck,Fashion,Casual,casual dress</t>
  </si>
  <si>
    <t>blouse,Summer,Fashion,Love,Shirt,Sleeve,Tee Shirt,topsamptshirt,short sleeves,Women's Fashion,Shorts,printed,Casual</t>
  </si>
  <si>
    <t>Summer,Plus Size,fashion dress,Dress,V-neck,Women's Fashion,Fashion,sleevelessshort,tank top,Summer Fashion,Casual,Women Fashion,casual dress,Deep V-Neck,Shorts,Tank,Tops,Cotton Dress,Women,Print,sleeveless,pentacleprint,Cotton,loose dress</t>
  </si>
  <si>
    <t>Summer,Plus Size,sleevelessjumpsuit,romperswomen,Jumpsuits &amp; Rompers,Casual,Women's Fashion,Fashion,printed,printedjumpsuit,sleeveless,Women,women Jumpsuit,women trousers,trousers,jumpsuit</t>
  </si>
  <si>
    <t>Summer,Fashion,crop top,Halter,letter print,fashion vest,Tops,haltershirt,tank top,Women's Fashion,Print,Tank,women top,Casual,Women</t>
  </si>
  <si>
    <t>Fashion,highwaistdres,Evening Dress,Dress,short sleeves,V-neck,Women's Fashion,Party Dress,party,tunic,Sleeve,Vintage dress,damenkleid,Shorts,sleeve dress,sommerkleid,solidcolordres,Casual,femmerobe,plus size dress,Ladies,women dress,Robes,Women</t>
  </si>
  <si>
    <t>Vest,Fashion,letter print,Shirt,topsamptshirt,tank top,tank tops women,Sleeveless Shirt,Plus Size,sleeveless tops,sleeveless,Sport,Casual,T Shirts,Women,Tank,Sexy Top,Tops,loose t-shirt,Women's Fashion,Cami Tank Tops,T-Shirt womens,Print,lace tank top,womens tank tops</t>
  </si>
  <si>
    <t>Slippers,Bathroom,Sandals,Summer,Home &amp; Living,Couple,Indoor,Bath,Home &amp; Kitchen,showerroom,takeashower,Home,Household</t>
  </si>
  <si>
    <t>sexy tank,Tank,Necks,Halter,haltertank,women tank,tank top,ruchedtanktop,solidtank,Women's Fashion,slimtank,backless,cowlnecktank,ruchedtank,sexy,Tops,backlesstank,Women</t>
  </si>
  <si>
    <t>blouse,Summer,Fashion,Grunge,Shirt,letter print,Funny,short sleeves,Women's Fashion,strangerthing,Print,Women,Clothing,Sleeve,T Shirts,Necks</t>
  </si>
  <si>
    <t>bikini2017,bathing suit,swimsuit model,SwimwearWomen,Plus Size Swimwear,Swimwear,Swimsuit,padded,Bikini,Fashion,swimwearwomen2017,Suits,Women's Fashion,Swimming,bathing suit women,Bras,Women</t>
  </si>
  <si>
    <t>Summer,Fashion,Hollow-out,short sleeves,tank top,Women's Fashion,tanktopforwomen,Sexy Tshirt,sexy,datetop,Clothing,Casual,Women Fashion,Women,Tank,Shirt,solidcolortop,Tops,Slim Fit,T Shirts,Street,Ladies</t>
  </si>
  <si>
    <t>Summer,Tassels,summer t-shirts,Sleeve,Dyes,Slim Fit,short sleeves,Women's Fashion,Fashion,Tie Dye,topsampblouse,Print,sexy,T Shirts,tiedyeshirt,taeeltshirt</t>
  </si>
  <si>
    <t>sexyandbeautifulstyle,Fitness,Fashion,Summer,Tops,cheststrapvest,charmingdres,tank top,Swimwear,slimvest,Women's Fashion,fitness top,swimsuits for women,Dress,sexy,pushupswimtop,sexysummerdres,Women</t>
  </si>
  <si>
    <t>Summer,harem,Shorts,Casual pants,pants,harem pants,Men's Fashion,Fashion,Men's pants,men's shorts,Sport,Striped,trousers</t>
  </si>
  <si>
    <t>Mini,slim dress,Vest,Plus Size,Vintage,women dresses,Spring,button,casual dresses,Mini dress,beach dress,Sleeveless dress,Summer,women dress,Dress,summer dresses,Women Vest,Women,Women's Fashion,Striped,casual dress</t>
  </si>
  <si>
    <t>lacetrouser,Summer,Short pants,Shorts,mentionhippant,Lace,pants,Vintage,Denim,Slim Fit,summer shorts,jean shorts,Women's Fashion,Plus Size,sexy lace,Denim Shorts,high waisted shorts,sexy,Jeans,Women</t>
  </si>
  <si>
    <t>Beds,Outdoor,inflatablefloatchair,Sports &amp; Outdoors,Home &amp; Living,Inflatable,cushionbed,swimmingpoolseat,Seats,water,hammock,pool,swimmingchair,Swimming,toolsgadget,mattress,Chair,Furniture,Watersports</t>
  </si>
  <si>
    <t>Fashion,Shirt,women dresses,Long Sleeve,plus size dress,Dress,pulloverdres,Women's Fashion,Midi Dress,maxi dress,kaftandres,plaidchecked</t>
  </si>
  <si>
    <t>tank top women,christiantshirt,topsamptshirt,cottontee,Shirt,letter print,Women Vest,graphic tee,Tops,summer t-shirts,Christian,T Shirts,Fashion,Summer,sleeveless tops,sleeveless,Print,loose t-shirt,Casual,Cotton</t>
  </si>
  <si>
    <t>Sleeveless dress,Plus Size,Summer,Dresses,Dress,slingdre,Floral dress,Women's Fashion,Party Dress,backless,V-neck,bohemian dress,Floral,summer dresses,printed,Women,sleeveless,casual dress</t>
  </si>
  <si>
    <t>Summer,floralprinteddres,floralwomendres,Dress,slim,Floral dress,Women's Fashion,Plus Size,womensleevelessdres,printed,Floral,Casual,Women,dressforwomen,Flowers,Necks,casualwomendres,summer dress,summersleeveelessdres,Sleeveless dress,Round neck,dress slim,sleeveless</t>
  </si>
  <si>
    <t>socksamptight,non-slip,noshowamplinersock,ankleinvisiblesock,thinsock,Socks,Ankle,low cut,Summer Fashion,Women's Fashion,Shoes,clothingampaccessorie,socksamphosiery,Women,Cotton</t>
  </si>
  <si>
    <t>Summer,Fashion,Sexy Top,Tops,topsamptshirt,Off shoulder tops for women,Casual,spaghettistraptshirt,T Shirts,sexy,topsampblouse,Print,Casual Tops,jackdanielsprinttop,Spaghetti,printed shirts,Women Fashion,Cotton</t>
  </si>
  <si>
    <t>Summer,Plus Size,Deep V-Neck,topsamptshirt,V-neck,Women's Fashion,Fashion,tank top,Loose,topsampblouse,Causal,Ladies Fashion,blouse,fashion women,Tank,Shirt,Tops,T Shirts,Casual,Ladies,sleeveless,Pure Color,sleeveless tops</t>
  </si>
  <si>
    <t>Summer,Spaghetti Strap,Cotton T Shirt,letter print,Shirt,topsamptshirt,short sleeves,Ladies,Women's Fashion,Fashion,Casual T-Shirt,Summer Fashion,sexy,Clothing,Casual,T Shirts,European Style,Blues,Plus Size,Shorts,Cotton,Sexy Top,Sleeve,Spaghetti,Tops,Grey,Women,black,Print,women top</t>
  </si>
  <si>
    <t>Summer,Plus Size,short dress,Sleeve,Pure Color,Necks,short sleeves,flaresleeve,Round neck,beach dress,Shorts,Casual,summer dresses,Dress,women dress,Women's Fashion,loose dress,casual dress</t>
  </si>
  <si>
    <t>Mini,Plus Size,partydressesforwomen,Lace,Summer,plus size dress,Dress,casualdressesforwomen,white dress,sundressesforwomen,beach dress,Fashion,summerdressesforwomen,Spaghetti,white,Necks,robefemme,Lace Dress,Women's Fashion,backless,sexydressesforwoman,sleeveless,Robes,Beach</t>
  </si>
  <si>
    <t>Summer,Vest,Fashion,Mini,Pleated,tank top,beach dress,Party Dress,Sexy Dress,Casual,Cotton,Shirt,Tops,summer dress,Sleeveless dress,Ladies,sleeveless,Women,Beach,Tunic dress,Plus Size,ruffle,Dress,V-neck,Mini dress,Women's Fashion,pocketdres,sexy,casual dress,tunic,Tank,button,T Shirts,Cotton Dress,knee,Ladies Fashion,loose dress</t>
  </si>
  <si>
    <t>butterflyprint,butterfly,Plus Size,Tank,Shirt,Summer,Tops,Women's Fashion,tank top,summer tops,Sleeveless Shirt,Fashion,3dprint,combo,Print,sleeveless,countrygirl,Casual,Women Fashion,Women</t>
  </si>
  <si>
    <t>blouse,Summer,Shorts,Cotton,Cotton T Shirt,Sleeve,Tops,T Shirts,casual shirt,short sleeves,Women's Fashion,Fashion,V-neck,Tops &amp; T-Shirts,short sleeve shirt,women top,Clothes,summer tops,Pleated,Shirt</t>
  </si>
  <si>
    <t>Summer,Plus Size,Necks,chiffon,chiffon dress,Dress,summer dress,V Neckdress,beach dress,Mini dress,slingdre,Sleeveless dress,sleeveless,women dress,Women,Women's Fashion,Casual,casual dress</t>
  </si>
  <si>
    <t>breathableunderwear,Fashion,Tank,Lace,Fitness,Tube top,Tops,Underwear,womanbra,padded,floral lace,Women's Fashion,Floral,sexy,Women</t>
  </si>
  <si>
    <t>Summer,slideslipper,Sandals,fur,Indoor,Fox,Indoor Slippers,outdoorslipper,Slippers,Women's Fashion,Outdoor,slippers women,furryslipper,Beach slippers,furslide,furslipperswomen,Women</t>
  </si>
  <si>
    <t>Summer,Plus Size,Food,topsamptshirt,short sleeves,V-neck,Women's Fashion,Fashion,Loose,Sleeve,Women Fashion,Cotton,blouse,Shorts,Shirt,candy color,Tops,candy,Pullovers,Casual,Ladies,Women</t>
  </si>
  <si>
    <t>Summer,Fashion,Tops,tank top,Casual,Women's Fashion,Design,sexy,solid color,sleeveless,Women,tops for women,Women Fashion,Cotton</t>
  </si>
  <si>
    <t>Summer,Goth,Plus Size,gothstyle,Sleeve,skullprint,Dress,Loose,short sleeves,gothic,Women's Fashion,Shorts,dressesforladie,skull,print dress,Print,women dress,Fashion,Casual,Women Fashion,Women</t>
  </si>
  <si>
    <t>Summer,dressforwomen,summer dress,halter dress,women dresses,chiffon dress,polka dot,Spaghetti Strap,Polkas,Elegant,Women's Fashion,Party Dress,boho dress,slim,Dress,Women</t>
  </si>
  <si>
    <t>Summer,Plus Size,Tank,Lace,printedtop,Tops,T Shirts,tank top,Women's Fashion,Fashion,printed,topsamptee,sexy,topsampblouse,Casual,sleeveless,vogue</t>
  </si>
  <si>
    <t>Summer,Fashion,Mini,Spring,polka dot,summer dress,Polkas,short sleeves,Mini dress,Big size,sleeveless,Beach,Casual,Women</t>
  </si>
  <si>
    <t>Summer,Plus Size,widelegjumpsuit,jumpsuitsampromper,Rompers,Round neck,Women's Fashion,Fashion,Stripes,jumpsuit,sleeveless,Striped,Wool,women Jumpsuit,Casual,Women</t>
  </si>
  <si>
    <t>blingblingdiamond,Flip Flops,Sandals,Jewelry,Womens Shoes,Flats,DIAMOND,Slippers,Women's Fashion,open toe,Summer,Plus Size,Beach,Casual,Sandals &amp; Flip Flops</t>
  </si>
  <si>
    <t>Summer,Plus Size,unisex clothing,Cotton T Shirt,letter print,Funny,Tops,short sleeves,T Shirts,Shorts,Print,Women's Fashion,Sleeve,Cotton</t>
  </si>
  <si>
    <t>shortshirt,Summer,Fashion,crop top,Elastic,letter print,Shirt,Tops,Slim Fit,short sleeves,Casual,Women's Fashion,Shorts,women t shirt,Sport Tops,Print,slim,Sleeve,T Shirts,summercroptop</t>
  </si>
  <si>
    <t>Panties,sport pants,skinny pants,Casual pants,pants,yoga pants,Women's Fashion,Long pants,trousersforwomen,trousers,Sports Pants,women trousers,Yoga,Sport,Casual,trouserswomen,Women</t>
  </si>
  <si>
    <t>white,uniquetop,Plus Size,crop top,Lace,Hollow-out,Summer,lace top,Tops,slashneck,flaresleeve,clubwear,Women's Fashion,Fashion,Embroidery,summer clothes for women,long sleeve shirt,sexy,Clothing,Sleeve,Women</t>
  </si>
  <si>
    <t>Summer,Coffee,momshirt,summerfashiontop,topsamptshirt,short sleeves,tank top,Tops,Women's Fashion,Fashion,Tank,Casual,T Shirts,Necks,Funny,Cotton,Shorts,coffeetshirt,Shirt,Sleeve,graphic tee,mamatshirt,comfy,Round neck,Women,T-Shirt womens,women tank top,Short Sleeve T-Shirt,funnytee</t>
  </si>
  <si>
    <t>Summer,Plus Size,crop top,2pieceset,Tops,Shorts,Women's Fashion,twopieceoutfit,off shoulder,printed,Tie Dye,Dyes,sexy,shortsforwomen,Outfits,Fashion,Women Fashion,Women</t>
  </si>
  <si>
    <t>Summer,Shaving &amp; Hair Removal,legs,Bikini,hair,permanent,Sprays,depilatory,facial,armpit,hairgrowthinhibitor</t>
  </si>
  <si>
    <t>Summer,Vest,Plus Size,Shirt,Pure Color,Loose,Casual,Women's Fashion,Sleeveless dress,sleeveless,Dress,Women</t>
  </si>
  <si>
    <t>Summer,short sleeve dress,tunic,Sleeve,theweststyle,sleeve dress,Pure Color,tunicsforwomen,fashiontunicdres,short sleeves,Cotton Dress,Tunic dress,Shorts,Elegant Dress,Dress,summer dresses,Women,Women's Fashion,short skirt,casual dress</t>
  </si>
  <si>
    <t>Summer,faithtshirt,letter print,summer t-shirts,short sleeves,T Shirts,Fashion,topsamptshirt,christianshirt,Women Fashion,Women,blouse,Shorts,Tank,Shirt,Sleeve,Tops,Gifts,Casual,kindne,Print,Women's Fashion</t>
  </si>
  <si>
    <t>Summer,Head,Head Bands,Yoga,boho,Elastic,Fashion Accessories,sweatabsorbent,turbanheadband,hair,Hair Band,Running,Fashion,Exercise &amp; Fitness,Sport,Women's Fashion,scarf,Women</t>
  </si>
  <si>
    <t>waterproof bag,beachphonecase,Smartphones,Summer,Pouch,Waterproof,Phone,Bags,Outdoor,case,Seal,waterproofphonebag,Phone Accessories,phonebag,Swimming</t>
  </si>
  <si>
    <t>Summer,Vest,Fashion,Waist Coat,Fitness,Tank,Tops,sportvest,tank top,fitnessvest,Running,Ladies,Women's Fashion,Sport,sexy,solid color,crop top,women top,summer tops,sleeveless,Women</t>
  </si>
  <si>
    <t>butterfly,Summer,Vest,Plus Size,Tops,Loose,camissole,Round neck,Women's Fashion,Printing,Print,sleeveless,Fashion,Casual,Women Fashion</t>
  </si>
  <si>
    <t>Sleeveless dress,Plus Size,Summer,long dress,Dress,summer dress,Maxi Dresses,Casual,Women's Fashion,Party Dress,Sexy Dress,maxi dress,loose dress,sleeveless</t>
  </si>
  <si>
    <t>Summer,Fashion,Love,Sleeve,graphic tee,tes,Tops,loveprinttshirt,short sleeves,Round neck,Women's Fashion,Shorts,teesamptshirt,women t shirt,Print,Women,women top,Casual,T Shirts,Cotton</t>
  </si>
  <si>
    <t>shortshirt,Summer,Outdoor,Cotton T Shirt,Funny,femaletshirt,summer t-shirts,freddiemercuryshirt,Harajuku,T Shirts,freddiemercury,girlsshirt,Print,black,Short Sleeve T-Shirt,#fashion #tshirt</t>
  </si>
  <si>
    <t>Summer,Fashion,night dress,Dress,short sleeves,Cotton Dress,Women's Fashion,european,Ladies,American,Large Size,Clothing,Pajamas,Cotton</t>
  </si>
  <si>
    <t>Summer,korea,cute,korean style,short sleeves,Harajuku,Women's Fashion,Fashion,women t shirt,Casual T-Shirt,short sleeve shirt,Casual,Women,Kawaii,Funny,Shorts,Shirt,Sleeve,Tops,T Shirts,Cartoons,Dinosaur,Print,Korean,Printed T Shirts,coupletshirt</t>
  </si>
  <si>
    <t>blouse,Summer,Plus Size,featherprint,topsamptshirt,Women's Fashion,Print,T Shirts,Fashion,coldshoulder,skewneck,feather,Women,Casual,Women Fashion,Necks</t>
  </si>
  <si>
    <t>Summer,Plus Size,pants,summer shorts,summershortsforwomen,Short pants,womencasualshort,plussizeshortsforwomen,solidcolorshortpant,Women's Fashion,Shorts,Fashion,Women</t>
  </si>
  <si>
    <t>Summer,Plus Size,ruffle,tunic top,Spaghetti Strap,tank top,Cool T-Shirts,Women's Fashion,Fashion,V-neck,Floral,tunic,Casual,blouse,Floral print,Ladies Fashion,Tops,ruffle crop top,Print,sleeveless,Ladies,tops for women,sleeveless tops</t>
  </si>
  <si>
    <t>Summer,Fashion,Floral,Dresses,Dress,Spaghetti Strap,Women's Fashion,Floral dress,Elegant,beach dress,Plus Size,dressesforwomen,Elegant Dress,V-neck,maxi dress,printed,sleeveless,Women</t>
  </si>
  <si>
    <t>Summer,Polyester,Fashion,slack,fit,Simple,Bib,Women's Fashion,Stripes,simplebib,Striped,Casual,pastoralstyle,jumpsuit</t>
  </si>
  <si>
    <t>Summer,Plus Size,Fashion,Sleeve,Tops,Loose,short sleeves,T Shirts,Shorts,off shoulder,solid color,Women's Fashion,Casual,Women</t>
  </si>
  <si>
    <t>Sterling,Summer,Fashion,Rose Gold Ring,gold,Silver Ring,statementring,ocean,Jewelry,tinyring,wavering,Ring,finger ring,Gold Ring,daintyring,surferring</t>
  </si>
  <si>
    <t>Summer,Fashion,Lace,pants,fashion pants,summer shorts,Womens shorts,Pocket,women fashion shorts,women shorts,Lace Up,high waisted shorts,shortsforwomen,Casual,Women,Shorts,Waist,Beach,Pure Color,Short pants,Women's Fashion,high waist,summershortpant,Cotton,woven</t>
  </si>
  <si>
    <t>blouse,butterfly,Plus Size,autumnblouse,sexytshrit,butterflytshirt,short sleeves,Collar,Women's Fashion,Fashion,coldshoulder,topsamptee,Print,Women,T Shirts,tshirtforwomen,chiffontshirt,Casual,Women Fashion,Lace</t>
  </si>
  <si>
    <t>Women Vest,Fashion,Summer,topsamptshirt,tank top,Cool T-Shirts,Women's Fashion,sleeveless tops,Sport Tops,slim,summer tops,Women,Tank,Army,T Shirts,camouflage,Casual,t,Print,Casual Tops,o-neck,sleeveless</t>
  </si>
  <si>
    <t>Summer,Fashion,Halter,solid,fashion dress,Dress,Loose,beach dress,long dress,Women's Fashion,women dress,sleeveless,Casual,Women</t>
  </si>
  <si>
    <t>Summer,Shorts,Yoga,skinny pants,Bottom,gymshort,Women's Fashion,sexy,Sport,Casual,Women</t>
  </si>
  <si>
    <t>Summer,Leggings,Plus Size,sporty,Fitness,Breathable,Women's Fashion,sportshort,yogashort,quickdry,high waist,women shorts,elastic waist,Shorts,Fashion,Women Fashion,Waist</t>
  </si>
  <si>
    <t>Summer,Vest,Plus Size,Pleated,tank top,Ladies,Women's Fashion,Fashion,V-neck,sexy,Casual,casual dress,strapless,Shirt,button,Buckles,Cotton Dress,Sleeveless dress,Dress,sleeveless,Ladies Fashion,loose dress</t>
  </si>
  <si>
    <t>Blues,Summer,luggagesticker,Bicycle,cute,freshsummer,Laptop,Waterproof,Skateboard,Box,Yellow,Computers,Graffiti,graffitisticker,Tech &amp; Gadgets,Cartoons,skateboardsticker,Stickers</t>
  </si>
  <si>
    <t>Plus Size,Floral print,Lace,asymmetric,Dress,beach dress,Mini dress,Cotton Dress,Women's Fashion,Lace Up,printed,sleeveless,Floral,sexy,Beach</t>
  </si>
  <si>
    <t>Summer,clubwear,bodyconsundres,Cocktail,Dress,summer dress,bodyconwrapdres,Cocktail Dress,wrap dress,offshoulderbodycondres,bodyconsummerdres,bodyconromperjumpsuitclub,Women's Fashion</t>
  </si>
  <si>
    <t>Mini,Loose,Tops &amp; Blouses,Necks,Halter,Dress,halterneck,Floral dress,Mini dress,Women's Fashion,Party Dress,party,sleeveless,Ladies,sexy,Beach,Casual</t>
  </si>
  <si>
    <t>Summer,fashion women,Spaghetti Strap,Tank,Spaghetti,Tops,topsamptshirt,tank top,Print,Women's Fashion,Plus Size,printed,blousesampshirt,sleeveless,Women,Fashion,Casual,Flowers,sleeveless tops</t>
  </si>
  <si>
    <t>Summer,Plus Size,skinny pants,Colorful,pants,Women Set,Necks,short sleeves,Print,T Shirts,Shorts,lip,summerset,fitnessset,lovely,Sleeve,Women Fashion,Cotton</t>
  </si>
  <si>
    <t>Goth,Plus Size,Halter,skull,black,women swimsuit,onepiece,One Piece Swimsuits,Swimwear,push up swimwear,Women's Fashion,gothic,beachwear for women,Suits,black skull bikini,backless,sexy monokini,plus size bathing suits,Women</t>
  </si>
  <si>
    <t>Summer,Plus Size,Floral print,Dress,Spaghetti Strap,Print,Women's Fashion,Fashion,summer dress,knee,Floral,sleeveless,Ladies,Spaghetti,Casual</t>
  </si>
  <si>
    <t>Summer,Plus Size,Colorful,print shirt,Plus size top,short sleeves,Women's Fashion,Fashion,women t shirt,Casual T-Shirt,lipshirt,Sleeve,Shirt,fashion women,Shorts,#fashion #tshirt,Gifts,loose shirt,Tops,graphic tee,lip,Women</t>
  </si>
  <si>
    <t>water,Toy,Elastic,gasballoon,bubble,Durable,bubbleball,Rubber,Outdoor,interaction,Sport,Soft,Children,Inflatable,Balloon</t>
  </si>
  <si>
    <t>Summer,Flip Flops,Sandals,Women Sandals,Crystal,Beach,summer shoes,Rhinestone,bohemiansandal,sandals for women,Plus Size,slippers women,beachsandal,Beach slippers,Women's Fashion,Women,flat shoe,Shoes</t>
  </si>
  <si>
    <t>Summer,Shorts,Necks,Sleeve,Swing dress,Dresses,polka dot,Polkas,short sleeves,womens clothes,ladies dress,Crewneck,Print,women dress,Short Sleeved,Women's Fashion,loose dress,Women</t>
  </si>
  <si>
    <t>topsforfemale,butterfly,irregualshirt,Plus Size,Tops &amp; Blouses,Summer,Tops,tank top,cami top,Print,Women's Fashion,Fashion,V-neck,sexyblouseforwomen,sleeveless,Women,butterfliesprint,Women Fashion,sleeveless tops</t>
  </si>
  <si>
    <t>Summer,Fashion,Cycling,pants,Shorts,maillot,Cycling Clothing,ciclismo,Uniforms,short sleeves,Bikes,ropa,Clothing,biking,Jerseys</t>
  </si>
  <si>
    <t>Plus Size,Fashion,Lace,Halter,Fitness,Workout,tank top,Women's Fashion,Lingerie,sexy lace,halterlacebralette,sexy,strappy,Tops,Bras,Necks</t>
  </si>
  <si>
    <t>long skirt,crop top,skirtsuit,Tops,Print,Women's Fashion,totemprint,Two piece set,boho,sexyoutfit,twopieceoutfit,backless,cotton crop top,Summer Fashion,sexy,Women,Skirts,splits</t>
  </si>
  <si>
    <t>blouse,Summer,Fashion,Tops,kimono,Casual,Jacket,cardigan,Floral,sexy,summer tops</t>
  </si>
  <si>
    <t>Summer,Fashion,Cocktail,Mini,Dress,Mini dress,Ladies,Women's Fashion,Party Dress,Floral,sexy,Spaghetti,Casual,Women,Shorts,Floral print,short dress,summer dress,beach dress,Print,sleeveless,Beach</t>
  </si>
  <si>
    <t>Summer,Plus Size,Mini,plus size dress,Dress,Mini dress,beach dress,Party Dress,sleeveless,Casual,casual dress,Tank,Shirt,tankdres,Beach,Necks,Women's Fashion,Round neck,Cotton Dress,Sleeveless dress,women dress,Women,Fashion,loose dress,Pleated</t>
  </si>
  <si>
    <t>Shorts,Lace,Halter,Pleated,Loose,Backs,Outfits,Fashion,Lace Up,Flowers,Suits,Print,off shoulder,Tops,Women</t>
  </si>
  <si>
    <t>Swing dress,fashion women,short sleeve dress,Sleeve,women casual dress,Beach,Pleated,Polkas,short sleeves,Shorts,Casual,beach dress,womens dresses,polka dot dress,polka dot,Dress,women dress,Women,Women's Fashion,loose dress,casual dress</t>
  </si>
  <si>
    <t>Summer,Shorts,Sleeve,Hollow-out,pants,sportsset,short sleeves,Outfits,T Shirts,Fashion,Clothes,Suits,tacksuit,sexy,jumpsuit,Women's Fashion,Tops,Women</t>
  </si>
  <si>
    <t>Summer,summer dress,Dresses,Dress,Loose,Mini dress,Women's Fashion,Sleeveless dress,printed,Plus Size,women dress,casual dress</t>
  </si>
  <si>
    <t>Summer,Fashion,cute,teeshirthomme,summer t-shirts,doglovershirt,funnyshirt,short sleeves,Women's Fashion,printed,Casual,Women Fashion,Women,Funny,Shorts,Shirt,Sleeve,Pets,Doggie,Tops,Dogs,letterprinted,Round neck,T-Shirt womens,pawprinttshirt,Print</t>
  </si>
  <si>
    <t>Summer,Cocktail,sundress,long dress,baggydres,Dress,beach wear,strap,boho,Women's Fashion,Maxis,party,sexy,Beach,Casual,Women</t>
  </si>
  <si>
    <t>Summer,Vest,roseprint,Fashion,Spaghetti,Tops,Overalls,Women's Fashion,Jumpsuits &amp; Rompers,Shorts,Flowers,sexy,sleeveless,jumpsuit,Beach,Women</t>
  </si>
  <si>
    <t>Vest,Fashion,Yoga,tubecroptop,womenstraplessbra,Tops,strapless,yogavest,Tee,Women's Fashion,Tank,fashion top,Casual,Bras</t>
  </si>
  <si>
    <t>blouse,Summer,Pure Color,Loose,beach wear,short sleeves,T Shirts,off shoulder,solid color,Women's Fashion,Casual,Women</t>
  </si>
  <si>
    <t>blouse,Summer,Plus Size,Lace,Sleeve,sleeve lace,Necks,short sleeves,Casual,Round neck,Women's Fashion,Shorts,Casual Tops,short sleeve shirt,Fashion,summer tops,T Shirts,Cotton T Shirt</t>
  </si>
  <si>
    <t>Summer,Plus Size,club dresses,Dress,summer dress,Casual,patydresse,Women's Fashion,Women Clothing,Midi Dress,Women,party,sexy,black dress,plus size dresses,Fashion,green dress,casual dress</t>
  </si>
  <si>
    <t>Summer,trousers,Floral print,Fashion,Print,Long pants,Women Clothing,Floral,sleeveless,sexy jumpsuit,Jumpers,Clothing,Rompers,jumpsuit</t>
  </si>
  <si>
    <t>shirtsforwomen,Summer,Fashion,Tops &amp; Blouses,Shirt,solid,Tops,Chiffon Shirt,tank top,cami top,Necks,Women's Fashion,sleeveless tops,women tank top,Tank,plussizeclothe,summer tops,sleeveless,Women</t>
  </si>
  <si>
    <t>Summer,Plus Size,tunic,Tops,blousetop,Casual,Women's Fashion,Printing,tank top,sleeveless,V-neck,Tank,Fashion,plusszie</t>
  </si>
  <si>
    <t>Summer,loosedresse,kaftan,long dress,baggydres,Dress,Polkas,robesforwomen,Women's Fashion,34sleevedres,party,roundneckdres,vestido,maxi dress,Beach,polka dot,Women</t>
  </si>
  <si>
    <t>blouse,Summer,Vest,Fashion,Women Blouse,sleevelessblouse,summer shirt,Loose,tank top,Casual,summerblouse,Women's Fashion,sleeveless tops,women top,casualblouse,Women</t>
  </si>
  <si>
    <t>bodycon jumpsuits,nightwear,Shorts,slim,Body Suit,shortjumpsuit,Women,vestido,Ladies,sleeveless,sexy,Rompers,Casual,jumpsuit</t>
  </si>
  <si>
    <t>bohemia,Plus Size,dandelionfloralprinted,short sleeves,yoga top,bohotshirt,Cool T-Shirts,Women's Fashion,Fashion,short sleeve shirt,Casual,Women,Shorts,Yoga,Shirt,Sleeve,graphic tee,Tee Shirt,T Shirts,boho,bohoshirt,Print,Casual Tops,Tops</t>
  </si>
  <si>
    <t>runningshort,Beach Shorts,beachpant,menbeachshort,Men,sailboatshort,beach swimwear,Men's Fashion,Shorts,Summer,men's shorts,Sport</t>
  </si>
  <si>
    <t>Summer,Leggings,slim,Yoga,pants,Slim Fit,Women's Fashion,Running,Fashion,Sport,Fitness,Women</t>
  </si>
  <si>
    <t>title</t>
  </si>
  <si>
    <t>currency_buyer</t>
  </si>
  <si>
    <t>product_variation_inventory</t>
  </si>
  <si>
    <t>urgency_text</t>
  </si>
  <si>
    <t>merchant_name</t>
  </si>
  <si>
    <t>merchant_id</t>
  </si>
  <si>
    <t>merchant_profile_picture</t>
  </si>
  <si>
    <t>product_url</t>
  </si>
  <si>
    <t>product_picture</t>
  </si>
  <si>
    <t>theme</t>
  </si>
  <si>
    <t>crawl_month</t>
  </si>
  <si>
    <t>EUR</t>
  </si>
  <si>
    <t>Livraison standard</t>
  </si>
  <si>
    <t>QuantitÃ© limitÃ©e !</t>
  </si>
  <si>
    <t>595097d6a26f6e070cb878d1</t>
  </si>
  <si>
    <t>https://www.wish.com/c/5e9ae51d43d6a96e303acdb0</t>
  </si>
  <si>
    <t>https://contestimg.wish.com/api/webimage/5e9ae51d43d6a96e303acdb0-medium.jpg</t>
  </si>
  <si>
    <t>summer</t>
  </si>
  <si>
    <t>2020-08</t>
  </si>
  <si>
    <t>SSHOUSE Summer Casual Sleeveless SoirÃ©e Party SoirÃ©e sans manches VÃªtements de plage sexy Mini robe femme wshC1612242400387A21</t>
  </si>
  <si>
    <t>sarahouse</t>
  </si>
  <si>
    <t>83 % avis positifs (17,752 notes)</t>
  </si>
  <si>
    <t>56458aa03a698c35c9050988</t>
  </si>
  <si>
    <t>https://www.wish.com/c/58940d436a0d3d5da4e95a38</t>
  </si>
  <si>
    <t>https://contestimg.wish.com/api/webimage/58940d436a0d3d5da4e95a38-medium.jpg</t>
  </si>
  <si>
    <t>2020 Nouvelle ArrivÃ©e Femmes Printemps et Ã‰tÃ© Plage Porter Longue Mince Cardigan Ouvert Avant Kimono Vert Feuille ImprimÃ© En Mousseline de Soie Cardigan S-5XL</t>
  </si>
  <si>
    <t>86 % avis positifs (295 notes)</t>
  </si>
  <si>
    <t>5d464a1ffdf7bc44ee933c65</t>
  </si>
  <si>
    <t>https://www.wish.com/c/5ea10e2c617580260d55310a</t>
  </si>
  <si>
    <t>https://contestimg.wish.com/api/webimage/5ea10e2c617580260d55310a-medium.jpg</t>
  </si>
  <si>
    <t>Hot Summer Cool T-shirt pour les femmes Mode Tops Abeille Lettres imprimÃ©es Manches courtes O Neck Coton T-shirts Tops Tee VÃªtements</t>
  </si>
  <si>
    <t>58cfdefdacb37b556efdff7c</t>
  </si>
  <si>
    <t>https://www.wish.com/c/5cedf17ad1d44c52c59e4aca</t>
  </si>
  <si>
    <t>https://contestimg.wish.com/api/webimage/5cedf17ad1d44c52c59e4aca-medium.jpg</t>
  </si>
  <si>
    <t>Femmes Shorts d'Ã©tÃ© Ã  lacets taille Ã©lastique lÃ¢che mince pantalon dÃ©contractÃ©, plus la taille S-8XL</t>
  </si>
  <si>
    <t>happyhorses</t>
  </si>
  <si>
    <t>85 % avis positifs (14,482 notes)</t>
  </si>
  <si>
    <t>5ab3b592c3911a095ad5dadb</t>
  </si>
  <si>
    <t>https://www.wish.com/c/5ebf5819ebac372b070b0e70</t>
  </si>
  <si>
    <t>https://contestimg.wish.com/api/webimage/5ebf5819ebac372b070b0e70-medium.jpg</t>
  </si>
  <si>
    <t>Plus la taille d'Ã©tÃ© femmes dÃ©contractÃ© sans manches barboteuses combinaisons combinaison de couleur unie jarretelles pantalons lÃ¢che salopette</t>
  </si>
  <si>
    <t>75 % avis positifs (65 notes)</t>
  </si>
  <si>
    <t>5e4b9c3801ba9d210036fc5a</t>
  </si>
  <si>
    <t>https://www.wish.com/c/5ec645bafd107a02279c8c54</t>
  </si>
  <si>
    <t>https://contestimg.wish.com/api/webimage/5ec645bafd107a02279c8c54-medium.jpg</t>
  </si>
  <si>
    <t>Women Fashion Loose Lace Blouse Blouse V Neck Bat Sleeves T Shirt Hollow Out Tops Plus Grande Taille XS-8XL</t>
  </si>
  <si>
    <t>uniquelifashionshopbb657bfe91d211e598c7063a14dc88b5</t>
  </si>
  <si>
    <t>86 % avis positifs (10,194 notes)</t>
  </si>
  <si>
    <t>5652f4053a698c76dc9a3f37</t>
  </si>
  <si>
    <t>https://s3-us-west-1.amazonaws.com/sweeper-production-merchantimage/dp_5652f4053a698c76dc9a3f37.jpg</t>
  </si>
  <si>
    <t>https://www.wish.com/c/5c63a337d5e2ce4bbb3152cf</t>
  </si>
  <si>
    <t>https://contestimg.wish.com/api/webimage/5c63a337d5e2ce4bbb3152cf-medium.jpg</t>
  </si>
  <si>
    <t>Robe tunique ample femme Robe d'Ã©tÃ© Robe en jean Robe chemise en jean Robe droite</t>
  </si>
  <si>
    <t>soband</t>
  </si>
  <si>
    <t>5d45349676befe65691dcfbb</t>
  </si>
  <si>
    <t>https://www.wish.com/c/5e0ae5ebc2efb76ccf0a3391</t>
  </si>
  <si>
    <t>https://contestimg.wish.com/api/webimage/5e0ae5ebc2efb76ccf0a3391-medium.jpg</t>
  </si>
  <si>
    <t>Robe d'Ã©tÃ© dÃ©contractÃ©e Ã  manches courtes pour femmes</t>
  </si>
  <si>
    <t>82 % avis positifs (330 notes)</t>
  </si>
  <si>
    <t>5d42980e8388970d32294ddc</t>
  </si>
  <si>
    <t>https://www.wish.com/c/5e6f1fb7fe4a5bb4b8bf36e5</t>
  </si>
  <si>
    <t>https://contestimg.wish.com/api/webimage/5e6f1fb7fe4a5bb4b8bf36e5-medium.jpg</t>
  </si>
  <si>
    <t>Femmes d'Ã©tÃ©, plus la taille dÃ©contractÃ©e lÃ¢che col en V Ã  manches courtes imprimÃ© floral Blouse Tops</t>
  </si>
  <si>
    <t>luoweiclothe</t>
  </si>
  <si>
    <t>85 % avis positifs (5,534 notes)</t>
  </si>
  <si>
    <t>5ba2251b4315d12ebce873fa</t>
  </si>
  <si>
    <t>https://www.wish.com/c/5ccfaf238a8d535cec2dfb47</t>
  </si>
  <si>
    <t>https://contestimg.wish.com/api/webimage/5ccfaf238a8d535cec2dfb47-medium.jpg</t>
  </si>
  <si>
    <t>Femmes Mode Ã‰tÃ© LÃ¢che Sans Manches Poches Couleur Unie Maxi Dress Robe DÃ©contractÃ©e Plus La Taille</t>
  </si>
  <si>
    <t>84 % avis positifs (9,470 notes)</t>
  </si>
  <si>
    <t>5952a218e81e8a4c30b5bbbc</t>
  </si>
  <si>
    <t>https://www.wish.com/c/5cac5af68de7960d89e54fe0</t>
  </si>
  <si>
    <t>https://contestimg.wish.com/api/webimage/5cac5af68de7960d89e54fe0-medium.jpg</t>
  </si>
  <si>
    <t>Ã‰tÃ© Sexy Femmes Mode Casual LÃ¢che Tops Casual T-Shirt D'Ã©tÃ© Col En V Solide Couleur Plus La Taille Ã€ Manches Courtes Blouse</t>
  </si>
  <si>
    <t>84 % avis positifs (3,515 notes)</t>
  </si>
  <si>
    <t>56cd27b048e91e13aa3986e4</t>
  </si>
  <si>
    <t>https://www.wish.com/c/5ec49d527d7044ccfa3f1c04</t>
  </si>
  <si>
    <t>https://contestimg.wish.com/api/webimage/5ec49d527d7044ccfa3f1c04-medium.jpg</t>
  </si>
  <si>
    <t>Shorts de causalitÃ© d'Ã©tÃ© de nouvelles femmes Pantalon court Ã  cordon Pantalon court lÃ¢che</t>
  </si>
  <si>
    <t>Envio PadrÃ£o</t>
  </si>
  <si>
    <t>5d3c419de4b65d4fb81e7286</t>
  </si>
  <si>
    <t>https://www.wish.com/c/5e9da39dc737cf255eddd4bf</t>
  </si>
  <si>
    <t>https://contestimg.wish.com/api/webimage/5e9da39dc737cf255eddd4bf-medium.jpg</t>
  </si>
  <si>
    <t>Mode fÃ©minine sans manches col profond croix sangle spaghetti couleur unie dÃ©bardeur chemisier lÃ¢che plage gilet haut et chemisier Ã©tÃ© T-shirts dÃ©contractÃ©s, plus la taille</t>
  </si>
  <si>
    <t>molesfashion</t>
  </si>
  <si>
    <t>83 % avis positifs (5,083 notes)</t>
  </si>
  <si>
    <t>566eaa533a698c6442549a74</t>
  </si>
  <si>
    <t>https://www.wish.com/c/5d1db3c0e2b5cc0f74e091af</t>
  </si>
  <si>
    <t>https://contestimg.wish.com/api/webimage/5d1db3c0e2b5cc0f74e091af-medium.jpg</t>
  </si>
  <si>
    <t>2019 Summer Women's Fashion Nouvelle robe sans manches Ã  pois Ã  encolure en V et Ã  bretelles en V sans dos Mini robes casual casual top</t>
  </si>
  <si>
    <t>pentiumhorse</t>
  </si>
  <si>
    <t>5926c5ace8ff5525241b368d</t>
  </si>
  <si>
    <t>https://www.wish.com/c/5cc2ce18bc97595b6549fa14</t>
  </si>
  <si>
    <t>https://contestimg.wish.com/api/webimage/5cc2ce18bc97595b6549fa14-medium.jpg</t>
  </si>
  <si>
    <t>Mode d'Ã©tÃ© Flare Sleeve Plus Size T-shirt hors de l'Ã©paule mignon couleur unie haut chemise Ã  manches longues</t>
  </si>
  <si>
    <t>pethasboutique</t>
  </si>
  <si>
    <t>86 % avis positifs (39,381 notes)</t>
  </si>
  <si>
    <t>566012f6769a5629aefca555</t>
  </si>
  <si>
    <t>https://www.wish.com/c/5c85d47641ec3b55d4d14f79</t>
  </si>
  <si>
    <t>https://contestimg.wish.com/api/webimage/5c85d47641ec3b55d4d14f79-medium.jpg</t>
  </si>
  <si>
    <t>Nouvelle mode d'Ã©tÃ© pour femmes Robe sans manches Ã  pois Ã  pois et encolure en V Mini robe Ã  bretelles sans dos Robe de soirÃ©e sans dos Robes dÃ©contractÃ©es Top Robes dÃ©contractÃ©es</t>
  </si>
  <si>
    <t>5b8beef49996c87b299cdbec</t>
  </si>
  <si>
    <t>https://www.wish.com/c/5cd3e795ebe403118bbc0f89</t>
  </si>
  <si>
    <t>https://contestimg.wish.com/api/webimage/5cd3e795ebe403118bbc0f89-medium.jpg</t>
  </si>
  <si>
    <t>2018 New Fashion Women's Tops Sexy Strappy Sleeveless Dentelle sans manches Crop Cops</t>
  </si>
  <si>
    <t>84 % avis positifs (139,223 notes)</t>
  </si>
  <si>
    <t>5708773c3c02161b3f8c7900</t>
  </si>
  <si>
    <t>https://www.wish.com/c/5b07a7c6e997b33c6f9947da</t>
  </si>
  <si>
    <t>https://contestimg.wish.com/api/webimage/5b07a7c6e997b33c6f9947da-medium.jpg</t>
  </si>
  <si>
    <t>DÃ©bardeur d'Ã©tÃ© 5 Couleurs Grandes Tailles Ã©tÃ© Femme Mode Femme DÃ©bardeur dÃ©contractÃ© sans manches DÃ©bardeur Ã©tÃ© Sexy DÃ©coupe dos ouvert double Ã©paisseur (S-5XL)</t>
  </si>
  <si>
    <t>87 % avis positifs (22,089 notes)</t>
  </si>
  <si>
    <t>59cdc2112351344fc0dfa54f</t>
  </si>
  <si>
    <t>https://www.wish.com/c/5a8f82375e2ae101c8913122</t>
  </si>
  <si>
    <t>https://contestimg.wish.com/api/webimage/5a8f82375e2ae101c8913122-medium.jpg</t>
  </si>
  <si>
    <t>S ~ 5XL Zipper Vest Tee Nouveau Col En V Sans Manches Plus La Taille Slim Fit DÃ©bardeurs D'Ã©tÃ© Solide Couleur Casual Tops Blouses</t>
  </si>
  <si>
    <t>86 % avis positifs (3,592 notes)</t>
  </si>
  <si>
    <t>5ae296b6cd968d66be12d247</t>
  </si>
  <si>
    <t>https://www.wish.com/c/5cf648ce373ac2069fd6317d</t>
  </si>
  <si>
    <t>https://contestimg.wish.com/api/webimage/5cf648ce373ac2069fd6317d-medium.jpg</t>
  </si>
  <si>
    <t>Top Maillot de bain Ensembles Mode Maillots de bain Femme Bikini 2016 Sexy rembourrÃ©</t>
  </si>
  <si>
    <t>hongkonghaijietradecolimited</t>
  </si>
  <si>
    <t>91 % avis positifs (23,609 notes)</t>
  </si>
  <si>
    <t>5576bb43de4a8c24953ae98f</t>
  </si>
  <si>
    <t>https://www.wish.com/c/57416238fc6f7d5d698f3c9f</t>
  </si>
  <si>
    <t>https://contestimg.wish.com/api/webimage/57416238fc6f7d5d698f3c9f-medium.jpg</t>
  </si>
  <si>
    <t>Gilet d'Ã©tÃ© pour femmes Gilet de mode couleur unie pour femmes T-shirt sans manches en coton T-shirt Ã  lacets Hollow Sexy Slim T-shirt dÃ©bardeur Ã  dÃ©bardeur</t>
  </si>
  <si>
    <t>ouchocoltd</t>
  </si>
  <si>
    <t>55ed5a3362e273427107759e</t>
  </si>
  <si>
    <t>https://s3-us-west-1.amazonaws.com/sweeper-production-merchantimage/dp_55ed5a3362e273427107759e.jpg</t>
  </si>
  <si>
    <t>https://www.wish.com/c/5c244b73e6a1c618296f73db</t>
  </si>
  <si>
    <t>https://contestimg.wish.com/api/webimage/5c244b73e6a1c618296f73db-medium.jpg</t>
  </si>
  <si>
    <t>Conception de rosÃ©e Femmes Mode D'Ã©tÃ© Sexy Col En V Gilet Bouton Bretelle Spaghetti DÃ©bardeur Coton Sans Manches DÃ©bardeur Couleur Unie Camisole Casual LÃ¢che Tops Vacances Plage Porter Plus La Taille S-5XL 5 Couleurs</t>
  </si>
  <si>
    <t>90 % avis positifs (4,516 notes)</t>
  </si>
  <si>
    <t>5ae93337d204cc177313f242</t>
  </si>
  <si>
    <t>https://www.wish.com/c/5e1056784fff5f26e6f1745d</t>
  </si>
  <si>
    <t>https://contestimg.wish.com/api/webimage/5e1056784fff5f26e6f1745d-medium.jpg</t>
  </si>
  <si>
    <t>Mode d'Ã©tÃ© Femmes Ã€ Manches Courtes U-cou Slim T-shirt Style DÃ©contractÃ© Coton Pull Femmes Mode Tee Plus La Taille Blouse Tops Tee</t>
  </si>
  <si>
    <t>purefashionltd</t>
  </si>
  <si>
    <t>5cb636dda7173671aedef051</t>
  </si>
  <si>
    <t>https://www.wish.com/c/5d15731024c17f6b8b9bd97a</t>
  </si>
  <si>
    <t>https://contestimg.wish.com/api/webimage/5d15731024c17f6b8b9bd97a-medium.jpg</t>
  </si>
  <si>
    <t>Nouvelle mode pour dames DÃ©bardeurs d'Ã©tÃ© Tops DÃ©bardeurs d'Ã©tÃ© Chemises sexy dos nu Gilet d'Ã©tÃ© Tops</t>
  </si>
  <si>
    <t>85 % avis positifs (80,093 notes)</t>
  </si>
  <si>
    <t>583138b06339b410ab9663ec</t>
  </si>
  <si>
    <t>https://www.wish.com/c/5c63adf7edc5d6528e8b1ca3</t>
  </si>
  <si>
    <t>https://contestimg.wish.com/api/webimage/5c63adf7edc5d6528e8b1ca3-medium.jpg</t>
  </si>
  <si>
    <t>2018 Mode d'Ã©tÃ© Femme Camouflage dÃ©contractÃ© Camouflage Tank Top Gilet sans manches Ã  col O</t>
  </si>
  <si>
    <t>87 % avis positifs (9,395 notes)</t>
  </si>
  <si>
    <t>575cfe470551415caa5505b5</t>
  </si>
  <si>
    <t>https://www.wish.com/c/5bed2a42bdf0421a30e62c6c</t>
  </si>
  <si>
    <t>https://contestimg.wish.com/api/webimage/5bed2a42bdf0421a30e62c6c-medium.jpg</t>
  </si>
  <si>
    <t>Nouveau Femme Dentelle Crochet Bikini Maillot de bain Maillot de bain Maillot de bain Maillot de bain d'Ã©tÃ©</t>
  </si>
  <si>
    <t>90 % avis positifs (4,298 notes)</t>
  </si>
  <si>
    <t>5a0fe8770a332a615df86c5e</t>
  </si>
  <si>
    <t>https://www.wish.com/c/5b5edbae1e222732845e655f</t>
  </si>
  <si>
    <t>https://contestimg.wish.com/api/webimage/5b5edbae1e222732845e655f-medium.jpg</t>
  </si>
  <si>
    <t xml:space="preserve"> Printemps/Ã‰tÃ© Mode Femme "miel" Lettre ImprimÃ© sans manches Chemise Sexy BrodÃ©e Gilet Bodycon TricotÃ© Gilet Coton Veste Tenue dÃ©contractÃ©e DÃ©bardeur DÃ©contractÃ© </t>
  </si>
  <si>
    <t>56c6f731bc435416ed5984d7</t>
  </si>
  <si>
    <t>https://www.wish.com/c/5a4f2d8f5dcd0221008b2c36</t>
  </si>
  <si>
    <t>https://contestimg.wish.com/api/webimage/5a4f2d8f5dcd0221008b2c36-medium.jpg</t>
  </si>
  <si>
    <t>2020 nouvelle mode d'Ã©tÃ© femmes sans manches noir blanc rose festonnÃ© garniture profonde col en V dentelle gilet solide mince dÃ©bardeurs Tee</t>
  </si>
  <si>
    <t>memo2</t>
  </si>
  <si>
    <t>81 % avis positifs (18,138 notes)</t>
  </si>
  <si>
    <t>58ba636a69ad29505a730852</t>
  </si>
  <si>
    <t>https://www.wish.com/c/5e5e09065b03ef0b420f333f</t>
  </si>
  <si>
    <t>https://contestimg.wish.com/api/webimage/5e5e09065b03ef0b420f333f-medium.jpg</t>
  </si>
  <si>
    <t>4 Couleur Femmes Mode Casual Couleur Unie Tops Sans Manches Gaine Mode Ã‰tÃ© Plus La Taille Bref Pull Sans Bretelles Court Coton Tunique Top Crop Top</t>
  </si>
  <si>
    <t>86 % avis positifs (7,034 notes)</t>
  </si>
  <si>
    <t>5adef3559d5e9767b3177472</t>
  </si>
  <si>
    <t>https://www.wish.com/c/5cc0049aca0c3b3d01a87964</t>
  </si>
  <si>
    <t>https://contestimg.wish.com/api/webimage/5cc0049aca0c3b3d01a87964-medium.jpg</t>
  </si>
  <si>
    <t>HODMEXI Mode Amour Graffiti Imprimer Robe D'Ã©tÃ© Ã€ Manches Courtes Robes De SoirÃ©e Plus La Taille Femmes VÃªtements Vestidos</t>
  </si>
  <si>
    <t>hotdress</t>
  </si>
  <si>
    <t>84 % avis positifs (51,369 notes)</t>
  </si>
  <si>
    <t>539937d634067e06707b1a8e</t>
  </si>
  <si>
    <t>https://s3-us-west-1.amazonaws.com/sweeper-production-merchantimage/dp_539937d634067e06707b1a8e.jpg</t>
  </si>
  <si>
    <t>https://www.wish.com/c/5c9d920da94960780239d468</t>
  </si>
  <si>
    <t>https://contestimg.wish.com/api/webimage/5c9d920da94960780239d468-medium.jpg</t>
  </si>
  <si>
    <t>Sweet Beading Cami DÃ©bardeurs pour femmes Spaghetti Strap Summer Vest Tops</t>
  </si>
  <si>
    <t>newfashionshoppingpark</t>
  </si>
  <si>
    <t>87 % avis positifs (44,837 notes)</t>
  </si>
  <si>
    <t>54d30f53dc8ce133f79b434d</t>
  </si>
  <si>
    <t>https://www.wish.com/c/5c9ee457c233fd74ef4c8a84</t>
  </si>
  <si>
    <t>https://contestimg.wish.com/api/webimage/5c9ee457c233fd74ef4c8a84-medium.jpg</t>
  </si>
  <si>
    <t>Femmes d'Ã©tÃ© Sling Robes Casual Backless Dress Ladies Floral Printed Dress Swallowtail Dresses Slim Beach Dress</t>
  </si>
  <si>
    <t>kallyett</t>
  </si>
  <si>
    <t>81 % avis positifs (3,460 notes)</t>
  </si>
  <si>
    <t>5d49403060c79c113a908720</t>
  </si>
  <si>
    <t>https://www.wish.com/c/5dc4488112f5e91a9d4bb52e</t>
  </si>
  <si>
    <t>https://contestimg.wish.com/api/webimage/5dc4488112f5e91a9d4bb52e-medium.jpg</t>
  </si>
  <si>
    <t>T-shirts de couleur unie Bandeau Yoga Gilet Hors Ã‰paule Femmes Sans Bretelles Soutien-Gorge Tube Crop Top</t>
  </si>
  <si>
    <t>maxgoods</t>
  </si>
  <si>
    <t>92 % avis positifs (223,392 notes)</t>
  </si>
  <si>
    <t>547bdd648edcfa5656cac810</t>
  </si>
  <si>
    <t>https://www.wish.com/c/5b582d5ec4561c4f6b53feeb</t>
  </si>
  <si>
    <t>https://contestimg.wish.com/api/webimage/5b582d5ec4561c4f6b53feeb-medium.jpg</t>
  </si>
  <si>
    <t>Femmes Mode Gilet Plus La Taille LÃ¢che Casual Pure Couleur Dentelle Sans Manches Camisole D'Ã©tÃ© DÃ©bardeurs</t>
  </si>
  <si>
    <t>Standart GÃ¶nderi</t>
  </si>
  <si>
    <t>sangboostore</t>
  </si>
  <si>
    <t>582833faea77701b456c786a</t>
  </si>
  <si>
    <t>https://www.wish.com/c/5cae1d6c836ecb39e57e9e80</t>
  </si>
  <si>
    <t>https://contestimg.wish.com/api/webimage/5cae1d6c836ecb39e57e9e80-medium.jpg</t>
  </si>
  <si>
    <t>ImprimÃ© floral Ã©paule froide Ã  volants Ã©tÃ© manches courtes chemisier fluide grande taille hauts sexy</t>
  </si>
  <si>
    <t>linfashionstore</t>
  </si>
  <si>
    <t>559d33adc605853731afbf10</t>
  </si>
  <si>
    <t>https://www.wish.com/c/5b10cf0b7cc4492c87411045</t>
  </si>
  <si>
    <t>https://contestimg.wish.com/api/webimage/5b10cf0b7cc4492c87411045-medium.jpg</t>
  </si>
  <si>
    <t>Mode d'Ã©tÃ© femme papillon rÃ©servoir gilet sans manches col rond haut dÃ©contractÃ©</t>
  </si>
  <si>
    <t>unnistore</t>
  </si>
  <si>
    <t>85 % avis positifs (47,981 notes)</t>
  </si>
  <si>
    <t>5684eae9daaaee26a0fdadba</t>
  </si>
  <si>
    <t>https://www.wish.com/c/5eb4dcebdaa4b90940076979</t>
  </si>
  <si>
    <t>https://contestimg.wish.com/api/webimage/5eb4dcebdaa4b90940076979-medium.jpg</t>
  </si>
  <si>
    <t>https://www.wish.com/c/5c80e8a150c63d28c67b8f14</t>
  </si>
  <si>
    <t>https://contestimg.wish.com/api/webimage/5c80e8a150c63d28c67b8f14-medium.jpg</t>
  </si>
  <si>
    <t>Sweat-shirt Ã  manches longues en coton Ã  col rond pour femmes</t>
  </si>
  <si>
    <t>cuetaes</t>
  </si>
  <si>
    <t>83 % avis positifs (16,741 notes)</t>
  </si>
  <si>
    <t>55dc3dcd8950c811f73a48a4</t>
  </si>
  <si>
    <t>https://www.wish.com/c/5e7adc5458a95b3323a3c6eb</t>
  </si>
  <si>
    <t>https://contestimg.wish.com/api/webimage/5e7adc5458a95b3323a3c6eb-medium.jpg</t>
  </si>
  <si>
    <t>5 Couleur Femmes De Mode D'Ã©tÃ© Mince Sans Manches ImprimÃ© Camouflage Robe Taille Haute Ã€ Lacets Casual Poche Mini Robes Plus La Taille S-5XL</t>
  </si>
  <si>
    <t>85 % avis positifs (12,913 notes)</t>
  </si>
  <si>
    <t>https://www.wish.com/c/5d2fd5a9af7a0c5b21369a05</t>
  </si>
  <si>
    <t>https://contestimg.wish.com/api/webimage/5d2fd5a9af7a0c5b21369a05-medium.jpg</t>
  </si>
  <si>
    <t>Sexy Women Casual T-shirt rayÃ© Long Tops Chemisier Chemisier Kaftan Beach Shirt Mini Robe</t>
  </si>
  <si>
    <t>å¹¿å·žä¹”èŽŽæœé¥°æœ‰é™å…¬å¸</t>
  </si>
  <si>
    <t>88 % avis positifs (59,198 notes)</t>
  </si>
  <si>
    <t>54bcaabb39b8c00b482a115f</t>
  </si>
  <si>
    <t>https://www.wish.com/c/556fbe8595528719e004fa27</t>
  </si>
  <si>
    <t>https://contestimg.wish.com/api/webimage/556fbe8595528719e004fa27-medium.jpg</t>
  </si>
  <si>
    <t>Mode fÃ©minine Ã©tÃ© bretelles spaghetti imprimÃ© floral nouer devant mini robe robe sexy</t>
  </si>
  <si>
    <t>5d48eef4b5144c50c2ac0af3</t>
  </si>
  <si>
    <t>https://www.wish.com/c/5ea69521f5e1e65a3c70faa8</t>
  </si>
  <si>
    <t>https://contestimg.wish.com/api/webimage/5ea69521f5e1e65a3c70faa8-medium.jpg</t>
  </si>
  <si>
    <t>NOUVEAU Red Bull Summer Mens Casual Shorts Pants Loose Cotton Movement Dry Rapidly Fitness Shorts</t>
  </si>
  <si>
    <t>Standardversand</t>
  </si>
  <si>
    <t>5e5c7c2c77179e31406eece1</t>
  </si>
  <si>
    <t>https://www.wish.com/c/5ea7e2d999ecf941204c42ee</t>
  </si>
  <si>
    <t>https://contestimg.wish.com/api/webimage/5ea7e2d999ecf941204c42ee-medium.jpg</t>
  </si>
  <si>
    <t>Ã‰tÃ© Nouvelles Femmes Mode Let It ~ Abeille ImprimÃ© Casual Col Rond T-shirt Graphique Mignon Ã€ Manches Courtes T-shirts En Coton</t>
  </si>
  <si>
    <t>93 % avis positifs (10,917 notes)</t>
  </si>
  <si>
    <t>58501ac7b9e3474c9f4b2afd</t>
  </si>
  <si>
    <t>https://www.wish.com/c/5e702eb03aa1f42076ffabc9</t>
  </si>
  <si>
    <t>https://contestimg.wish.com/api/webimage/5e702eb03aa1f42076ffabc9-medium.jpg</t>
  </si>
  <si>
    <t>Nouveau Mode Femmes Dames Crochet Kimono Tops Manteau Creux</t>
  </si>
  <si>
    <t>brittany</t>
  </si>
  <si>
    <t>89 % avis positifs (27,055 notes)</t>
  </si>
  <si>
    <t>56e6928521790d587623b3b4</t>
  </si>
  <si>
    <t>https://www.wish.com/c/57d3bc906cfeb9135f44ded5</t>
  </si>
  <si>
    <t>https://contestimg.wish.com/api/webimage/57d3bc906cfeb9135f44ded5-medium.jpg</t>
  </si>
  <si>
    <t>86 % avis positifs (40,943 notes)</t>
  </si>
  <si>
    <t>https://www.wish.com/c/5c136c3cb870cf4e458afee4</t>
  </si>
  <si>
    <t>https://contestimg.wish.com/api/webimage/5c136c3cb870cf4e458afee4-medium.jpg</t>
  </si>
  <si>
    <t>Costume de sport cool pour hommes d'Ã©tÃ© VÃªtements de sport Costumes de jogging dÃ©contractÃ©s Ensembles de tenues Ã  manches courtes</t>
  </si>
  <si>
    <t>81 % avis positifs (31 notes)</t>
  </si>
  <si>
    <t>5e61c817039ce2184a0ed392</t>
  </si>
  <si>
    <t>https://www.wish.com/c/5e9a74e447f7d92c8db8d14b</t>
  </si>
  <si>
    <t>https://contestimg.wish.com/api/webimage/5e9a74e447f7d92c8db8d14b-medium.jpg</t>
  </si>
  <si>
    <t>Fashion Femmes Combinaisons Salopette Bohemia Maxi Robe Longue Femmes Robe Longue ImprimÃ©e Robe Femme Rose Boho Beach Shorts</t>
  </si>
  <si>
    <t>knights</t>
  </si>
  <si>
    <t>87 % avis positifs (9,136 notes)</t>
  </si>
  <si>
    <t>57108cd6a995b507211ef8fb</t>
  </si>
  <si>
    <t>https://s3-us-west-1.amazonaws.com/sweeper-production-merchantimage/dp_57108cd6a995b507211ef8fb.jpg</t>
  </si>
  <si>
    <t>https://www.wish.com/c/5af6bc9c13927d50370db58a</t>
  </si>
  <si>
    <t>https://contestimg.wish.com/api/webimage/5af6bc9c13927d50370db58a-medium.jpg</t>
  </si>
  <si>
    <t>Robe d'Ã©tÃ© imprimÃ©e Ã  fleurs Ã  manches longues Ã  col en V et Ã  manches longues pour femmes</t>
  </si>
  <si>
    <t>5b160017daac45594728d9ba</t>
  </si>
  <si>
    <t>https://www.wish.com/c/5d1573a55a16864c5de706ab</t>
  </si>
  <si>
    <t>https://contestimg.wish.com/api/webimage/5d1573a55a16864c5de706ab-medium.jpg</t>
  </si>
  <si>
    <t>enjoythesunshine</t>
  </si>
  <si>
    <t>59257409b674b15e8191b8de</t>
  </si>
  <si>
    <t>https://www.wish.com/c/5c9212fc8de79667e3c7ca59</t>
  </si>
  <si>
    <t>https://contestimg.wish.com/api/webimage/5c9212fc8de79667e3c7ca59-medium.jpg</t>
  </si>
  <si>
    <t>Femmes Mode D'Ã©tÃ© Col En V Camisole Gilet Couleur Unie Tops Sans Manches T-shirt LÃ¢che Casual Plus La Taille DÃ©bardeurs</t>
  </si>
  <si>
    <t>89 % avis positifs (3,120 notes)</t>
  </si>
  <si>
    <t>5b0e27596b9302238a10c3f8</t>
  </si>
  <si>
    <t>https://www.wish.com/c/5ea2877224b9643185e52b58</t>
  </si>
  <si>
    <t>https://contestimg.wish.com/api/webimage/5ea2877224b9643185e52b58-medium.jpg</t>
  </si>
  <si>
    <t>Mode fÃ©minine Maillots de bain Deux piÃ¨ces Split Bikini Set Summer Printed Beach Bathing Swimsuits</t>
  </si>
  <si>
    <t>gettrendy</t>
  </si>
  <si>
    <t>88 % avis positifs (10,377 notes)</t>
  </si>
  <si>
    <t>548142ac653d51041ac1174f</t>
  </si>
  <si>
    <t>https://www.wish.com/c/5d806ae97c339c307264cf76</t>
  </si>
  <si>
    <t>https://contestimg.wish.com/api/webimage/5d806ae97c339c307264cf76-medium.jpg</t>
  </si>
  <si>
    <t>Womens Fashion 3D Skull Print Cut Out Back Tank Top Summer Chemise graphique sans manches Slim Fit Cotton Gothic Tee Tops Plus Size Vest</t>
  </si>
  <si>
    <t>floraboutique</t>
  </si>
  <si>
    <t>81 % avis positifs (8,197 notes)</t>
  </si>
  <si>
    <t>5684ca0f73c0e02989b91cad</t>
  </si>
  <si>
    <t>https://www.wish.com/c/5ee717cbcb636e7b8b597fc3</t>
  </si>
  <si>
    <t>https://contestimg.wish.com/api/webimage/5ee717cbcb636e7b8b597fc3-medium.jpg</t>
  </si>
  <si>
    <t>Femmes lÃ¢che dÃ©contractÃ© imprimÃ© col en V robe longue, plus la taille vague point robe robe d'Ã©tÃ©</t>
  </si>
  <si>
    <t>cyb654</t>
  </si>
  <si>
    <t>85 % avis positifs (703 notes)</t>
  </si>
  <si>
    <t>5e5363458cd99e4035bcd1c8</t>
  </si>
  <si>
    <t>https://www.wish.com/c/5ebb9faea86f7a4d86e2f6fb</t>
  </si>
  <si>
    <t>https://contestimg.wish.com/api/webimage/5ebb9faea86f7a4d86e2f6fb-medium.jpg</t>
  </si>
  <si>
    <t>NOUVEAU Femmes D'Ã©tÃ© Floral Sans Manches Bretelles Spaghetti Dos Nu Robe DÃ©contractÃ©e Robe Courte MINI Robe Robe De SoirÃ©e Plus La Taille S-5XL</t>
  </si>
  <si>
    <t>EnvÃ­o normal</t>
  </si>
  <si>
    <t>wowbang</t>
  </si>
  <si>
    <t>5c51b9b468178729c4213657</t>
  </si>
  <si>
    <t>https://www.wish.com/c/5ceb62be9795ee4693f2cd00</t>
  </si>
  <si>
    <t>https://contestimg.wish.com/api/webimage/5ceb62be9795ee4693f2cd00-medium.jpg</t>
  </si>
  <si>
    <t>Femmes Sexy dentelle Patchwork col en V Col en V Robe de plage d'Ã©tÃ© sans dos Mini-robe</t>
  </si>
  <si>
    <t>nalininternational</t>
  </si>
  <si>
    <t>55c89dc93a698c6010edccc4</t>
  </si>
  <si>
    <t>https://www.wish.com/c/5af519e189a29b15fca1b13b</t>
  </si>
  <si>
    <t>https://contestimg.wish.com/api/webimage/5af519e189a29b15fca1b13b-medium.jpg</t>
  </si>
  <si>
    <t>Nouvelle mode d'Ã©tÃ© femmes robe dÃ©contractÃ©e col rond lÃ¢che Big Swing jupe sans manches Soild couleur robe de plage</t>
  </si>
  <si>
    <t>maryswill</t>
  </si>
  <si>
    <t>81 % avis positifs (91,631 notes)</t>
  </si>
  <si>
    <t>5268759b736046671957190c</t>
  </si>
  <si>
    <t>https://s3-us-west-1.amazonaws.com/sweeper-production-merchantimage/dp_5268759b736046671957190c.jpg</t>
  </si>
  <si>
    <t>https://www.wish.com/c/5e81acbde187530740f207c6</t>
  </si>
  <si>
    <t>https://contestimg.wish.com/api/webimage/5e81acbde187530740f207c6-medium.jpg</t>
  </si>
  <si>
    <t>Sexy Solid Solid Ruffled Chiffon Sling Top Pure Color Femme DÃ©bardeur d'Ã©tÃ© Taille Plus Grande</t>
  </si>
  <si>
    <t>æ³·ç¿”</t>
  </si>
  <si>
    <t>85 % avis positifs (20,681 notes)</t>
  </si>
  <si>
    <t>5660e53e769a564b3e3aeca0</t>
  </si>
  <si>
    <t>https://s3-us-west-1.amazonaws.com/sweeper-production-merchantimage/dp_5660e53e769a564b3e3aeca0.jpg</t>
  </si>
  <si>
    <t>https://www.wish.com/c/5c879aba202e6b38cd317164</t>
  </si>
  <si>
    <t>https://contestimg.wish.com/api/webimage/5c879aba202e6b38cd317164-medium.jpg</t>
  </si>
  <si>
    <t>Femmes d'Ã©tÃ© Sling Dress V-cou Floral Strap plissÃ© Casual Pocket Large Dress</t>
  </si>
  <si>
    <t>79 % avis positifs (127 notes)</t>
  </si>
  <si>
    <t>5eb51ed929e7865dc268a561</t>
  </si>
  <si>
    <t>https://www.wish.com/c/5ed1b644b1e34008ce012d4b</t>
  </si>
  <si>
    <t>https://contestimg.wish.com/api/webimage/5ed1b644b1e34008ce012d4b-medium.jpg</t>
  </si>
  <si>
    <t>Zanzea S-5XL Ã‰tÃ© Femmes Col Ras Du Cou Sans Manches Graffiti ImprimÃ© Casual LÃ¢che Maxi Robe Robes</t>
  </si>
  <si>
    <t>zanzeaofficialstore</t>
  </si>
  <si>
    <t>90 % avis positifs (11,597 notes)</t>
  </si>
  <si>
    <t>5a4b4ab27dee4a057cca7429</t>
  </si>
  <si>
    <t>https://www.wish.com/c/5d52b1d7314eb61030644375</t>
  </si>
  <si>
    <t>https://contestimg.wish.com/api/webimage/5d52b1d7314eb61030644375-medium.jpg</t>
  </si>
  <si>
    <t>Femmes D'Ã©tÃ© Nouvelle Mode Shorts De Sport Couleur Unie Ã‰lastique Shorts Femelle Slim Fit Running Pantalon Court Gym Workout Ã‰lastique Casual Sport Pantalon Court</t>
  </si>
  <si>
    <t>94 % avis positifs (34 notes)</t>
  </si>
  <si>
    <t>5d4bbed57ad242352a46d910</t>
  </si>
  <si>
    <t>https://www.wish.com/c/5ebff6d34a4cf4438dba5d80</t>
  </si>
  <si>
    <t>https://contestimg.wish.com/api/webimage/5ebff6d34a4cf4438dba5d80-medium.jpg</t>
  </si>
  <si>
    <t>Pantalon de couleur unie Ã  la mode pour femmes, pantalon dÃ©contractÃ© Ã  jambes larges</t>
  </si>
  <si>
    <t>88 % avis positifs (9 notes)</t>
  </si>
  <si>
    <t>5e4b6a0c57cc9b0b53e499a4</t>
  </si>
  <si>
    <t>https://www.wish.com/c/5eba6ecb9a9e129fb97b5dfd</t>
  </si>
  <si>
    <t>https://contestimg.wish.com/api/webimage/5eba6ecb9a9e129fb97b5dfd-medium.jpg</t>
  </si>
  <si>
    <t>Robe en coton Ã  manches courtes pour femmes d'Ã©tÃ© de mode classique europÃ©enne et amÃ©ricaine</t>
  </si>
  <si>
    <t>happyfeng</t>
  </si>
  <si>
    <t>5b4028d56385741bff3b9163</t>
  </si>
  <si>
    <t>https://www.wish.com/c/5d04e3db2ec1245228829a64</t>
  </si>
  <si>
    <t>https://contestimg.wish.com/api/webimage/5d04e3db2ec1245228829a64-medium.jpg</t>
  </si>
  <si>
    <t>2018 New Fashion Women Casual Playsuit Dames Jumpsuit Romper Summer Floral Playsuit Brand New (3 Colors)</t>
  </si>
  <si>
    <t>55e7e41e606d0a18fdfc67d1</t>
  </si>
  <si>
    <t>https://s3-us-west-1.amazonaws.com/sweeper-production-merchantimage/dp_55e7e41e606d0a18fdfc67d1.jpg</t>
  </si>
  <si>
    <t>https://www.wish.com/c/5aec22cec25735338c544690</t>
  </si>
  <si>
    <t>https://contestimg.wish.com/api/webimage/5aec22cec25735338c544690-medium.jpg</t>
  </si>
  <si>
    <t>Femmes Ã©tÃ© tricolore couture manches courtes robe longue dames casual col en V coton, plus la taille robes longues XS-5XL</t>
  </si>
  <si>
    <t>84 % avis positifs (224 notes)</t>
  </si>
  <si>
    <t>5eb8b5ebac21070efaf91c99</t>
  </si>
  <si>
    <t>https://www.wish.com/c/5ec5cf37cd3da70de19c3f18</t>
  </si>
  <si>
    <t>https://contestimg.wish.com/api/webimage/5ec5cf37cd3da70de19c3f18-medium.jpg</t>
  </si>
  <si>
    <t>Plus la taille 4XL 5XL chinois vÃªtements chemises pour hommes coton lin chemise hauts d'Ã©tÃ©</t>
  </si>
  <si>
    <t>88 % avis positifs (11,900 notes)</t>
  </si>
  <si>
    <t>580f06685250a20783d33e56</t>
  </si>
  <si>
    <t>https://s3-us-west-1.amazonaws.com/sweeper-production-merchantimage/dp_580f06685250a20783d33e56.jpg</t>
  </si>
  <si>
    <t>https://www.wish.com/c/5d034039c822d263d90f58d4</t>
  </si>
  <si>
    <t>https://contestimg.wish.com/api/webimage/5d034039c822d263d90f58d4-medium.jpg</t>
  </si>
  <si>
    <t>88 % avis positifs (4,856 notes)</t>
  </si>
  <si>
    <t>5710ac98b2d43a5925da8dd8</t>
  </si>
  <si>
    <t>https://www.wish.com/c/5e940265ea3640c9ca0353aa</t>
  </si>
  <si>
    <t>https://contestimg.wish.com/api/webimage/5e940265ea3640c9ca0353aa-medium.jpg</t>
  </si>
  <si>
    <t>Femmes Mode LÃ¢che Casual Soild Couleur Camisole Sans Manches Dentelle DÃ©bardeurs D'Ã©tÃ©</t>
  </si>
  <si>
    <t>88 % avis positifs (66,644 notes)</t>
  </si>
  <si>
    <t>577fb2b368116418674befd9</t>
  </si>
  <si>
    <t>https://s3-us-west-1.amazonaws.com/sweeper-production-merchantimage/dp_577fb2b368116418674befd9.jpg</t>
  </si>
  <si>
    <t>https://www.wish.com/c/5c9ca27e5aee12258c2f341c</t>
  </si>
  <si>
    <t>https://contestimg.wish.com/api/webimage/5c9ca27e5aee12258c2f341c-medium.jpg</t>
  </si>
  <si>
    <t>Summer Beach Fashion Plus Size Femmes lÃ¢che manches courtes Blouses longues Plus Size Deep V-cou Party Dress Dames Casual Solid Color Beach Wear Maillot de bain Cover-up Short Linen Dress</t>
  </si>
  <si>
    <t>taomigogo</t>
  </si>
  <si>
    <t>5b14d31d7e43f22f255ea98c</t>
  </si>
  <si>
    <t>https://s3-us-west-1.amazonaws.com/sweeper-production-merchantimage/dp_5b14d31d7e43f22f255ea98c.jpg</t>
  </si>
  <si>
    <t>https://www.wish.com/c/5d29bc2ed35393550e31d6f3</t>
  </si>
  <si>
    <t>https://contestimg.wish.com/api/webimage/5d29bc2ed35393550e31d6f3-medium.jpg</t>
  </si>
  <si>
    <t>Tendance Ã©tÃ© nouvelle conception lettre imprimÃ©e femmes T-shirts col V profond chemises sans manches dÃ©bardeurs dÃ©contractÃ©s</t>
  </si>
  <si>
    <t>aidos</t>
  </si>
  <si>
    <t>82 % avis positifs (50,593 notes)</t>
  </si>
  <si>
    <t>583d7475269aad1da3dc2294</t>
  </si>
  <si>
    <t>https://www.wish.com/c/5e86c211d22ae539102d25c7</t>
  </si>
  <si>
    <t>https://contestimg.wish.com/api/webimage/5e86c211d22ae539102d25c7-medium.jpg</t>
  </si>
  <si>
    <t>Robe d'Ã©tÃ© Ã  col rond pour femmes d'Ã©tÃ© Robe dÃ©contractÃ©e sans manches Robe imprimÃ©e Ã  fleurs Robe fleurie</t>
  </si>
  <si>
    <t>smarthomeinternationalcoltd</t>
  </si>
  <si>
    <t>88 % avis positifs (55,670 notes)</t>
  </si>
  <si>
    <t>55c8a4c33a698c6010edcd9e</t>
  </si>
  <si>
    <t>https://s3-us-west-1.amazonaws.com/sweeper-production-merchantimage/dp_55c8a4c33a698c6010edcd9e.jpg</t>
  </si>
  <si>
    <t>https://www.wish.com/c/5d2407e66e8e037b4dd9fad3</t>
  </si>
  <si>
    <t>https://contestimg.wish.com/api/webimage/5d2407e66e8e037b4dd9fad3-medium.jpg</t>
  </si>
  <si>
    <t>2018 Femme Femme Mode Note Musicale DÃ©bardeur AsymÃ©trique Mode Dames</t>
  </si>
  <si>
    <t>wdhdage</t>
  </si>
  <si>
    <t>82 % avis positifs (8,821 notes)</t>
  </si>
  <si>
    <t>5aa1f31308a2240a052e9a1a</t>
  </si>
  <si>
    <t>https://www.wish.com/c/5b0386696040cc41f2331c83</t>
  </si>
  <si>
    <t>https://contestimg.wish.com/api/webimage/5b0386696040cc41f2331c83-medium.jpg</t>
  </si>
  <si>
    <t>Femmes Ã©tÃ© imprimÃ© grande taille pantalon dÃ©contractÃ© lÃ¢che pantalon harlan pantalon long</t>
  </si>
  <si>
    <t>91 % avis positifs (225,438 notes)</t>
  </si>
  <si>
    <t>53f6b7c81c105e2dfac91041</t>
  </si>
  <si>
    <t>https://www.wish.com/c/5d5d038d99df1e17cc9313cf</t>
  </si>
  <si>
    <t>https://contestimg.wish.com/api/webimage/5d5d038d99df1e17cc9313cf-medium.jpg</t>
  </si>
  <si>
    <t>wslcwm</t>
  </si>
  <si>
    <t>88 % avis positifs (1,496 notes)</t>
  </si>
  <si>
    <t>592955ef980a346d826f7bfc</t>
  </si>
  <si>
    <t>https://www.wish.com/c/5ed0dfc51fa8446451b19c0d</t>
  </si>
  <si>
    <t>https://contestimg.wish.com/api/webimage/5ed0dfc51fa8446451b19c0d-medium.jpg</t>
  </si>
  <si>
    <t>Nouvelle tendance col rond en forme de coeur t-shirt casual hauts lÃ¢ches femmes mignon drÃ´le t-shirt plus la taille</t>
  </si>
  <si>
    <t>seraih</t>
  </si>
  <si>
    <t>87 % avis positifs (8,397 notes)</t>
  </si>
  <si>
    <t>575ab2de20c8d15cb59e5ee0</t>
  </si>
  <si>
    <t>https://www.wish.com/c/5eb0f23c904507255ca6530c</t>
  </si>
  <si>
    <t>https://contestimg.wish.com/api/webimage/5eb0f23c904507255ca6530c-medium.jpg</t>
  </si>
  <si>
    <t>Femmes Mode Combinaison Courte Spaghetti Strap Sans Manches Barboteuses D'Ã©tÃ© Une PiÃ¨ce Ensemble Casual Tenues D'Ã©tÃ©</t>
  </si>
  <si>
    <t>81 % avis positifs (2,055 notes)</t>
  </si>
  <si>
    <t>5d462e58f320403871a78593</t>
  </si>
  <si>
    <t>https://s3-us-west-1.amazonaws.com/sweeper-production-merchantimage/dp_5d462e58f320403871a78593.jpg</t>
  </si>
  <si>
    <t>https://www.wish.com/c/5e4267d60640954a435e64f5</t>
  </si>
  <si>
    <t>https://contestimg.wish.com/api/webimage/5e4267d60640954a435e64f5-medium.jpg</t>
  </si>
  <si>
    <t>Nouveau Mode Femmes Casual Shorts Costume Ã‰tÃ© Tie-dye Imprimer Halter Bandage Sans Manches Dos Nu Crop Top et Ã‰lastique Taille Shorts Pantalon Deux PiÃ¨ces Ensemble</t>
  </si>
  <si>
    <t>91 % avis positifs (9,200 notes)</t>
  </si>
  <si>
    <t>583e7f658108913bced6f8cf</t>
  </si>
  <si>
    <t>https://www.wish.com/c/5b29e5b5080ea2661b2287f6</t>
  </si>
  <si>
    <t>https://contestimg.wish.com/api/webimage/5b29e5b5080ea2661b2287f6-medium.jpg</t>
  </si>
  <si>
    <t>Good Vibes Shirt Summer Shirt Rainbow Shirt Rainbow Pattern Shirt Letter Print Shirt Round Neck Short Sleeve Shirt Splicing Shirt Solid Color Cotton Shirt Slim Fit Top Plus Size S-5XL</t>
  </si>
  <si>
    <t>84 % avis positifs (7,076 notes)</t>
  </si>
  <si>
    <t>58311e2257e86a1b8863f74c</t>
  </si>
  <si>
    <t>https://www.wish.com/c/5eafcf8a1f07813cd5404b52</t>
  </si>
  <si>
    <t>https://contestimg.wish.com/api/webimage/5eafcf8a1f07813cd5404b52-medium.jpg</t>
  </si>
  <si>
    <t>2019 Mode pour femmes Maillots de bain Deux piÃ¨ces Bikini fendu Bikini Set Ã©tÃ© Plage ImprimÃ© Maillot de bain de bain</t>
  </si>
  <si>
    <t>Standardowa wysyÅ‚ka</t>
  </si>
  <si>
    <t>58ad449708de0c6dc59d9e06</t>
  </si>
  <si>
    <t>https://s3-us-west-1.amazonaws.com/sweeper-production-merchantimage/dp_58ad449708de0c6dc59d9e06.jpg</t>
  </si>
  <si>
    <t>https://www.wish.com/c/5c91e1ecb14bfa747e277427</t>
  </si>
  <si>
    <t>https://contestimg.wish.com/api/webimage/5c91e1ecb14bfa747e277427-medium.jpg</t>
  </si>
  <si>
    <t>S-6XL Summer Cotton Plus Size Women Fashion - Mini robe dÃ©contractÃ©e sans manches Ã  rayures, sans manches, en coton d'Ã©tÃ©, pour femme</t>
  </si>
  <si>
    <t>zzxia</t>
  </si>
  <si>
    <t>83 % avis positifs (1,322 notes)</t>
  </si>
  <si>
    <t>5b8e776e2eb51f7a5900a88a</t>
  </si>
  <si>
    <t>https://www.wish.com/c/5ccd341e8cc067595fcba7c4</t>
  </si>
  <si>
    <t>https://contestimg.wish.com/api/webimage/5ccd341e8cc067595fcba7c4-medium.jpg</t>
  </si>
  <si>
    <t>7 Couleurs Top 2018 Femme Femme Femme Sexy Top Blouse d'Ã©tÃ© sans manches Top Blouse Dentelle Gilet DÃ©bardeur Chemise</t>
  </si>
  <si>
    <t>5b348167af6b3122dba38825</t>
  </si>
  <si>
    <t>https://www.wish.com/c/5ec773b5967eb036b2c2e668</t>
  </si>
  <si>
    <t>https://contestimg.wish.com/api/webimage/5ec773b5967eb036b2c2e668-medium.jpg</t>
  </si>
  <si>
    <t>XS-8XL Femmes De Mode D'Ã©tÃ© Sans Manches ImprimÃ© Floral Sling Dress Deep V-Neck Slim Fit Big Swing Beach Jupes LÃ¢che Casual Longues Maxi Robes Dames Plus La Taille Robes De SoirÃ©e</t>
  </si>
  <si>
    <t>591ed674fc9cce0fcd7ff354</t>
  </si>
  <si>
    <t>https://www.wish.com/c/5de079e771151e6e9e85ee05</t>
  </si>
  <si>
    <t>https://contestimg.wish.com/api/webimage/5de079e771151e6e9e85ee05-medium.jpg</t>
  </si>
  <si>
    <t>Femmes sexy couleur unie bretelles mini robe mode d'Ã©tÃ© sans manches robe courte, plus la taille</t>
  </si>
  <si>
    <t>qslangweigarmentfactory</t>
  </si>
  <si>
    <t>546415e89719cd2ac2e20045</t>
  </si>
  <si>
    <t>https://www.wish.com/c/5e97e0c7cb3cec329c7b4e98</t>
  </si>
  <si>
    <t>https://contestimg.wish.com/api/webimage/5e97e0c7cb3cec329c7b4e98-medium.jpg</t>
  </si>
  <si>
    <t>2018 Mode d'Ã©tÃ© Femmes DÃ©bardeurs DÃ©bardeurs Femmes Sexy Culottes sans manches Casual Style Femmes Coton ImprimÃ© Dentelle Coutures IrrÃ©guliÃ¨res Blouse Topsï¼ˆS-5XL)</t>
  </si>
  <si>
    <t>89 % avis positifs (126,370 notes)</t>
  </si>
  <si>
    <t>https://www.wish.com/c/5ad987d8918dae087d633040</t>
  </si>
  <si>
    <t>https://contestimg.wish.com/api/webimage/5ad987d8918dae087d633040-medium.jpg</t>
  </si>
  <si>
    <t xml:space="preserve">Nouveau Summer Womens Fashion Plus Size Tops Trendy Sleeve Feather Print Lace Up V-neck Off Shoulder Blouse &amp;Shirts S-5XL </t>
  </si>
  <si>
    <t>ssshowsmart</t>
  </si>
  <si>
    <t>84 % avis positifs (4,178 notes)</t>
  </si>
  <si>
    <t>5c73a50ba0e25714e7f2bf90</t>
  </si>
  <si>
    <t>https://www.wish.com/c/5cc67417a01bbd6b6c066df2</t>
  </si>
  <si>
    <t>https://contestimg.wish.com/api/webimage/5cc67417a01bbd6b6c066df2-medium.jpg</t>
  </si>
  <si>
    <t>Plus Size Summer Women Casual Robes Deep V Neck Floral ImprimÃ© Plis Sling Robes</t>
  </si>
  <si>
    <t>jiayunshop</t>
  </si>
  <si>
    <t>87 % avis positifs (2,248 notes)</t>
  </si>
  <si>
    <t>58259c456ebae74739ecfdc8</t>
  </si>
  <si>
    <t>https://www.wish.com/c/5d0b4268d5c8e1784b6e23b4</t>
  </si>
  <si>
    <t>https://contestimg.wish.com/api/webimage/5d0b4268d5c8e1784b6e23b4-medium.jpg</t>
  </si>
  <si>
    <t>Femmes 2019 Mode Bandage de mode 2019 Maillot de bainSuits Colorblock Bikini Ensembles Maillots de bain</t>
  </si>
  <si>
    <t>5b2620ddd1c360688799eb51</t>
  </si>
  <si>
    <t>https://www.wish.com/c/5c061cf358603c4b35a19363</t>
  </si>
  <si>
    <t>https://contestimg.wish.com/api/webimage/5c061cf358603c4b35a19363-medium.jpg</t>
  </si>
  <si>
    <t>T-shirt dÃ©contractÃ© Ã  manches courtes pour femmes</t>
  </si>
  <si>
    <t>5ae417f567d25c041f6dd934</t>
  </si>
  <si>
    <t>https://www.wish.com/c/5e5f5289a950c34147f0d94b</t>
  </si>
  <si>
    <t>https://contestimg.wish.com/api/webimage/5e5f5289a950c34147f0d94b-medium.jpg</t>
  </si>
  <si>
    <t xml:space="preserve">NOUVELLE Robe d'Ã©tÃ© sans manches imprimÃ©e Ã  fleurs pour femmes Robe sans manches Ã  col en V sans manches pour l'Ã©tÃ© Robe sans dos </t>
  </si>
  <si>
    <t>84 % avis positifs (12,974 notes)</t>
  </si>
  <si>
    <t>5a7b23a69bda4e3d375e7b3f</t>
  </si>
  <si>
    <t>https://www.wish.com/c/5cf5e44b3c8b9e101a5db52c</t>
  </si>
  <si>
    <t>https://contestimg.wish.com/api/webimage/5cf5e44b3c8b9e101a5db52c-medium.jpg</t>
  </si>
  <si>
    <t>Summer Women Fashion Fashion Robe courte sans manches Robe taille camouflÃ©e Robe camouflage Bodycon Slim Fit Robe grande taille S-5XL</t>
  </si>
  <si>
    <t>supersupermarket</t>
  </si>
  <si>
    <t>81 % avis positifs (5,846 notes)</t>
  </si>
  <si>
    <t>5a792e56a71fbf471cf1fc99</t>
  </si>
  <si>
    <t>https://www.wish.com/c/5d78eb19cc404c03393c83b5</t>
  </si>
  <si>
    <t>https://contestimg.wish.com/api/webimage/5d78eb19cc404c03393c83b5-medium.jpg</t>
  </si>
  <si>
    <t>Femmes Camisole extensible Spaghetti Strap Long DÃ©bardeur Slip Mini Dress 4Color SIZE XXL est disponible maintenant</t>
  </si>
  <si>
    <t>shanghailalanginternationaltradecoltd</t>
  </si>
  <si>
    <t>86 % avis positifs (330,405 notes)</t>
  </si>
  <si>
    <t>53f2beb39020ee03566d6e18</t>
  </si>
  <si>
    <t>https://s3-us-west-1.amazonaws.com/sweeper-production-merchantimage/dp_53f2beb39020ee03566d6e18.jpg</t>
  </si>
  <si>
    <t>https://www.wish.com/c/544b079d1280fa28eee9b380</t>
  </si>
  <si>
    <t>https://contestimg.wish.com/api/webimage/544b079d1280fa28eee9b380-medium.jpg</t>
  </si>
  <si>
    <t>COMENII Femmes Tuniques d'Ã©tÃ© Tuniques Robes T-shirt Robe d'Ã©tÃ© Robe dÃ©contractÃ©e pliante Femme Basculante ample Robe Ã©vasÃ©e Manches courtes Robe de plage Robe de plage Sexy O-neck Grande taille DÃ©bardeur Robe de poche Robe de soirÃ©e Mini robe de soirÃ©e Mini robe pour dames Mode Robe en tissu de coton plissÃ© de couleur solide</t>
  </si>
  <si>
    <t>newstyle</t>
  </si>
  <si>
    <t>87 % avis positifs (15,748 notes)</t>
  </si>
  <si>
    <t>5368f053bb72c5150191a140</t>
  </si>
  <si>
    <t>https://www.wish.com/c/5b35cab04f75026255f2364a</t>
  </si>
  <si>
    <t>https://contestimg.wish.com/api/webimage/5b35cab04f75026255f2364a-medium.jpg</t>
  </si>
  <si>
    <t>Mode fÃ©minine d'Ã©tÃ© T-shirt Ã  manches courtes Dames Femme Col en V Ã‰vider Chemisier lÃ¢che dÃ©contractÃ© Plus la taille Tops</t>
  </si>
  <si>
    <t>å¹¿å·žå”¯é€‚å”¯æœé¥°æœ‰é™å…¬å¸</t>
  </si>
  <si>
    <t>83 % avis positifs (32,168 notes)</t>
  </si>
  <si>
    <t>558c2cdc89d53c4005ea2920</t>
  </si>
  <si>
    <t>https://www.wish.com/c/5ebe0ead593b960eb1c82d0b</t>
  </si>
  <si>
    <t>https://contestimg.wish.com/api/webimage/5ebe0ead593b960eb1c82d0b-medium.jpg</t>
  </si>
  <si>
    <t>83 % avis positifs (7,248 notes)</t>
  </si>
  <si>
    <t>56c94ae6df108f5af83b1e0f</t>
  </si>
  <si>
    <t>https://www.wish.com/c/5e958754a9136f26ddb12929</t>
  </si>
  <si>
    <t>https://contestimg.wish.com/api/webimage/5e958754a9136f26ddb12929-medium.jpg</t>
  </si>
  <si>
    <t>guifenunderwear</t>
  </si>
  <si>
    <t>86 % avis positifs (54 notes)</t>
  </si>
  <si>
    <t>5e72dc545021d6138b405bdc</t>
  </si>
  <si>
    <t>https://www.wish.com/c/5eb8b430e015797901090ac0</t>
  </si>
  <si>
    <t>https://contestimg.wish.com/api/webimage/5eb8b430e015797901090ac0-medium.jpg</t>
  </si>
  <si>
    <t>Plus la taille des femmes de la mode lÃ¢che dÃ©contractÃ© col en V point de vague imprimÃ© floral Ã©pissure gilet d'Ã©tÃ© camisole</t>
  </si>
  <si>
    <t>86 % avis positifs (1,559 notes)</t>
  </si>
  <si>
    <t>5d40ffe372b0c94d00f6c1f0</t>
  </si>
  <si>
    <t>https://www.wish.com/c/5e7f13c2bd7ab15d52e9b5f9</t>
  </si>
  <si>
    <t>https://contestimg.wish.com/api/webimage/5e7f13c2bd7ab15d52e9b5f9-medium.jpg</t>
  </si>
  <si>
    <t>Salopette en coton pour hommes Camouflage Shorts lÃ¢ches Pantalon taille Ã©lastique</t>
  </si>
  <si>
    <t>dongguanginternationnal</t>
  </si>
  <si>
    <t>90 % avis positifs (9,541 notes)</t>
  </si>
  <si>
    <t>5486cf7540b3786ec7c7e4ee</t>
  </si>
  <si>
    <t>https://www.wish.com/c/5e9d55038d475a01721c1c7f</t>
  </si>
  <si>
    <t>https://contestimg.wish.com/api/webimage/5e9d55038d475a01721c1c7f-medium.jpg</t>
  </si>
  <si>
    <t>6 Couleurs Automne Ã‰tÃ© Dames Casual LÃ¢che Solide RÃ©servoir Salopette Longue Bretelle Salopette Salopette Pantalon Plus La Taille S-5XL</t>
  </si>
  <si>
    <t>78 % avis positifs (288 notes)</t>
  </si>
  <si>
    <t>5de0981739adf2a3406bed18</t>
  </si>
  <si>
    <t>https://www.wish.com/c/5eaa6d9c8d99eb3ec06709f4</t>
  </si>
  <si>
    <t>https://contestimg.wish.com/api/webimage/5eaa6d9c8d99eb3ec06709f4-medium.jpg</t>
  </si>
  <si>
    <t>2018 6 Couleurs d'Ã©tÃ© de la mode d'Ã©tÃ© des femmes de la nouvelle mode Sexy Whiskey mignon ImprimÃ© dentelle Patchwork Spaghetti Strap Strap T-Shirts Slim Bodycon Off The Shoulder Short Sleeve Blouse Casual Cotton Outdoor Tops Plus Size S-XXXXXXL</t>
  </si>
  <si>
    <t>youngsboutique</t>
  </si>
  <si>
    <t>80 % avis positifs (54,504 notes)</t>
  </si>
  <si>
    <t>55c8029641d799421d41fe3a</t>
  </si>
  <si>
    <t>https://s3-us-west-1.amazonaws.com/sweeper-production-merchantimage/dp_55c8029641d799421d41fe3a.jpg</t>
  </si>
  <si>
    <t>https://www.wish.com/c/5a5db5398988991d7f7aec44</t>
  </si>
  <si>
    <t>https://contestimg.wish.com/api/webimage/5a5db5398988991d7f7aec44-medium.jpg</t>
  </si>
  <si>
    <t>2020 Hommes Summer Fashion Brand Summer Suits Casual Athletic Set Short Sleeve Tracksuits 2Pc: Shorts T-shirts</t>
  </si>
  <si>
    <t>5e64b92e00ff3743cf8f3c3d</t>
  </si>
  <si>
    <t>https://www.wish.com/c/5e9fff5de4df1d32ef2ca70c</t>
  </si>
  <si>
    <t>https://contestimg.wish.com/api/webimage/5e9fff5de4df1d32ef2ca70c-medium.jpg</t>
  </si>
  <si>
    <t>Women Summer Off Shoulder V-neck Bow Top Top Cotton Casual Stretch Slim Slim Fitted T-Shirt</t>
  </si>
  <si>
    <t>dazzling_store</t>
  </si>
  <si>
    <t>58a6b5d975b8da57c954c719</t>
  </si>
  <si>
    <t>https://www.wish.com/c/5a4b9eba2b0a1c3062666033</t>
  </si>
  <si>
    <t>https://contestimg.wish.com/api/webimage/5a4b9eba2b0a1c3062666033-medium.jpg</t>
  </si>
  <si>
    <t>Pnma Hommes Ã‰tÃ© Ã€ SÃ©chage Rapide Shorts Hommes Swim Beach Shorts Shim Shorts Beach Wear Sports Gym</t>
  </si>
  <si>
    <t>dsviefashion</t>
  </si>
  <si>
    <t>5d9f24a451a4ed72d95bac9c</t>
  </si>
  <si>
    <t>https://www.wish.com/c/5e1bd924d7be4445acfa8c6d</t>
  </si>
  <si>
    <t>https://contestimg.wish.com/api/webimage/5e1bd924d7be4445acfa8c6d-medium.jpg</t>
  </si>
  <si>
    <t>Nouvelle Fashon Women Summer Sleeveless Spaghetti Robe de plage Ã  bretelles sans manches pour femmes Robe dÃ©contractÃ©e Ã  imprimÃ© floral Robe de fÃªte</t>
  </si>
  <si>
    <t>556fc80f95528719e004fe8b</t>
  </si>
  <si>
    <t>https://www.wish.com/c/5c5fc9a63af7386b63c00d25</t>
  </si>
  <si>
    <t>https://contestimg.wish.com/api/webimage/5c5fc9a63af7386b63c00d25-medium.jpg</t>
  </si>
  <si>
    <t>2020 Marque De Mode ImprimÃ© Pantalon Court Casual Jogging Pantalon Slim Fit Hommes Sports</t>
  </si>
  <si>
    <t>81 % avis positifs (670 notes)</t>
  </si>
  <si>
    <t>5a2bc05fddda8c49398c52fe</t>
  </si>
  <si>
    <t>https://www.wish.com/c/5e6bbe2bb683599ccbb78637</t>
  </si>
  <si>
    <t>https://contestimg.wish.com/api/webimage/5e6bbe2bb683599ccbb78637-medium.jpg</t>
  </si>
  <si>
    <t>Summer Cool Leaf - Ensemble bikini imprimÃ© pour femmes - Maillot de bain de plage mode estivale</t>
  </si>
  <si>
    <t>jingka</t>
  </si>
  <si>
    <t>5ac0310597223354603de223</t>
  </si>
  <si>
    <t>https://www.wish.com/c/5b1f9afe694fab75ca9fa8ea</t>
  </si>
  <si>
    <t>https://contestimg.wish.com/api/webimage/5b1f9afe694fab75ca9fa8ea-medium.jpg</t>
  </si>
  <si>
    <t>Nouvelles femmes de mode robe d'Ã©tÃ© imprimÃ© floral sans manches genou longueur robes dames lÃ¢che dÃ©contractÃ© bretelles spaghetti robe grande taille</t>
  </si>
  <si>
    <t>83 % avis positifs (247 notes)</t>
  </si>
  <si>
    <t>5d5256c527752b19063d8c53</t>
  </si>
  <si>
    <t>https://www.wish.com/c/5e9915ef9fae4f26f32f15df</t>
  </si>
  <si>
    <t>https://contestimg.wish.com/api/webimage/5e9915ef9fae4f26f32f15df-medium.jpg</t>
  </si>
  <si>
    <t>Casual femmes ras du cou Ã  manches courtes feuille imprimÃ© lÃ¢che mini robe d'Ã©tÃ©</t>
  </si>
  <si>
    <t>85 % avis positifs (13,946 notes)</t>
  </si>
  <si>
    <t>https://www.wish.com/c/5c78151c27202a28a75752b7</t>
  </si>
  <si>
    <t>https://contestimg.wish.com/api/webimage/5c78151c27202a28a75752b7-medium.jpg</t>
  </si>
  <si>
    <t>2020 Femmes Mode Col En V Couleur Unie Slim Fit Coton DÃ©contractÃ© Deux PiÃ¨ces VÃªtements De Sport</t>
  </si>
  <si>
    <t>denasfashion</t>
  </si>
  <si>
    <t>82 % avis positifs (26,473 notes)</t>
  </si>
  <si>
    <t>55dc300452a04b658ad68139</t>
  </si>
  <si>
    <t>https://www.wish.com/c/5e743eded2656b046017c719</t>
  </si>
  <si>
    <t>https://contestimg.wish.com/api/webimage/5e743eded2656b046017c719-medium.jpg</t>
  </si>
  <si>
    <t>Femmes classiques dos nu en dentelle Ã©vider licou cou mini robe de soirÃ©e</t>
  </si>
  <si>
    <t>82 % avis positifs (32,858 notes)</t>
  </si>
  <si>
    <t>57baf75f63834218e305e4f4</t>
  </si>
  <si>
    <t>https://www.wish.com/c/5acb7ae3a69e662bb0133546</t>
  </si>
  <si>
    <t>https://contestimg.wish.com/api/webimage/5acb7ae3a69e662bb0133546-medium.jpg</t>
  </si>
  <si>
    <t>Womens Summer Fashion Lip Print 2pc Set Ladies Casual Col rond T-shirt Ã  manches courtes et short</t>
  </si>
  <si>
    <t>https://www.wish.com/c/5eb90ab5ad67f63678d15ed9</t>
  </si>
  <si>
    <t>https://contestimg.wish.com/api/webimage/5eb90ab5ad67f63678d15ed9-medium.jpg</t>
  </si>
  <si>
    <t>Mode femmes shorts en jean couture dentelle d'Ã©tÃ© jeans shorts 3 couleurs</t>
  </si>
  <si>
    <t>sunshineinyoueyes</t>
  </si>
  <si>
    <t>89 % avis positifs (10,799 notes)</t>
  </si>
  <si>
    <t>5845000d330f3a4d59cff91f</t>
  </si>
  <si>
    <t>https://www.wish.com/c/5e9d3df803ee35376979fe40</t>
  </si>
  <si>
    <t>https://contestimg.wish.com/api/webimage/5e9d3df803ee35376979fe40-medium.jpg</t>
  </si>
  <si>
    <t>Femmes demi-manches lÃ¢ches chemises d'Ã©tÃ© dÃ©contractÃ©es chemisier hauts, plus la taille XS-8XL</t>
  </si>
  <si>
    <t>ç¦å·žå¸‚ä»“å±±åŒºå¤©é€”æ–‡åŒ–ä¼ æ’­æœ‰é™å…¬å¸</t>
  </si>
  <si>
    <t>54db03867851097093c0efe7</t>
  </si>
  <si>
    <t>https://s3-us-west-1.amazonaws.com/sweeper-production-merchantimage/dp_54db03867851097093c0efe7.jpg</t>
  </si>
  <si>
    <t>https://www.wish.com/c/5dd00194ea9f8e175c5561a9</t>
  </si>
  <si>
    <t>https://contestimg.wish.com/api/webimage/5dd00194ea9f8e175c5561a9-medium.jpg</t>
  </si>
  <si>
    <t>Femmes Short T-shirt Shorts Costume Sport d'Ã©tÃ© Porter Casual Coton Yoga Lady Crop Top et Shorts</t>
  </si>
  <si>
    <t>84 % avis positifs (238 notes)</t>
  </si>
  <si>
    <t>5d53751b40defd6833e480ad</t>
  </si>
  <si>
    <t>https://www.wish.com/c/5eb8a1d594d1e31702a4ef7c</t>
  </si>
  <si>
    <t>https://contestimg.wish.com/api/webimage/5eb8a1d594d1e31702a4ef7c-medium.jpg</t>
  </si>
  <si>
    <t>Mode broderie Ã©lectrique double face petit motif marguerite femme Ã©tÃ© chapeau de pÃªcheur solaire extÃ©rieur</t>
  </si>
  <si>
    <t>97 % avis positifs (160 notes)</t>
  </si>
  <si>
    <t>5db248327c0d0800c24fc084</t>
  </si>
  <si>
    <t>https://s3-us-west-1.amazonaws.com/sweeper-production-merchantimage/dp_5db248327c0d0800c24fc084.jpg</t>
  </si>
  <si>
    <t>https://www.wish.com/c/5ec118ec7b4679d720f8de1d</t>
  </si>
  <si>
    <t>https://contestimg.wish.com/api/webimage/5ec118ec7b4679d720f8de1d-medium.jpg</t>
  </si>
  <si>
    <t>Shorts d'Ã©tÃ© Pantalons Hommes Shorts de bain Ã  sÃ©chage rapide Maillots de bain Shorts de plage</t>
  </si>
  <si>
    <t>tobeplayer</t>
  </si>
  <si>
    <t>85 % avis positifs (546 notes)</t>
  </si>
  <si>
    <t>5dbb45d78aabea2d9e97b407</t>
  </si>
  <si>
    <t>https://www.wish.com/c/5ddf65d292bf935981e0eaa7</t>
  </si>
  <si>
    <t>https://contestimg.wish.com/api/webimage/5ddf65d292bf935981e0eaa7-medium.jpg</t>
  </si>
  <si>
    <t>VANGULL Camouflage Shorts Fashion Basic New Board Shorts Femmes Loose Pantalon court chaud avec cordon de serrage sans ceinture</t>
  </si>
  <si>
    <t>zhuoyi</t>
  </si>
  <si>
    <t>92 % avis positifs (12,881 notes)</t>
  </si>
  <si>
    <t>565537c7a9a8a4572be0bef5</t>
  </si>
  <si>
    <t>https://s3-us-west-1.amazonaws.com/sweeper-production-merchantimage/dp_565537c7a9a8a4572be0bef5.jpg</t>
  </si>
  <si>
    <t>https://www.wish.com/c/5780938ff1ab1f1146be7dd1</t>
  </si>
  <si>
    <t>https://contestimg.wish.com/api/webimage/5780938ff1ab1f1146be7dd1-medium.jpg</t>
  </si>
  <si>
    <t>DÃ©bardeur d'Ã©tÃ© de mode pour femmes Casual Camisole sans manches Ã  col en V imprimÃ©</t>
  </si>
  <si>
    <t>82 % avis positifs (9,078 notes)</t>
  </si>
  <si>
    <t>58ff26fc42fc6a113afae083</t>
  </si>
  <si>
    <t>https://www.wish.com/c/5e3fa5ca9c4021248d4e1c37</t>
  </si>
  <si>
    <t>https://contestimg.wish.com/api/webimage/5e3fa5ca9c4021248d4e1c37-medium.jpg</t>
  </si>
  <si>
    <t>2020 Hommes Marque De Mode D'Ã©tÃ© Costumes D'Ã©tÃ© Casual AthlÃ©tique Ensemble SurvÃªtement Ã€ Manches Courtes 2 Pc: Shorts T-shirts S-4XL</t>
  </si>
  <si>
    <t>89 % avis positifs (57 notes)</t>
  </si>
  <si>
    <t>5e686e632fb13f0b010b6cd0</t>
  </si>
  <si>
    <t>https://www.wish.com/c/5edb2db0fcc85c2e12014395</t>
  </si>
  <si>
    <t>https://contestimg.wish.com/api/webimage/5edb2db0fcc85c2e12014395-medium.jpg</t>
  </si>
  <si>
    <t>DÃ©bardeur dÃ©contractÃ© sans manches en coton Ã  ourlet irrÃ©gulier</t>
  </si>
  <si>
    <t>5a9e4f25e05388149703d9c8</t>
  </si>
  <si>
    <t>https://www.wish.com/c/5edf1267c771c4255ceee25d</t>
  </si>
  <si>
    <t>https://contestimg.wish.com/api/webimage/5edf1267c771c4255ceee25d-medium.jpg</t>
  </si>
  <si>
    <t>85 % avis positifs (25,222 notes)</t>
  </si>
  <si>
    <t>566a47bfe9fa8a31b3ef5141</t>
  </si>
  <si>
    <t>https://www.wish.com/c/5eb4dd169263020a42be1a88</t>
  </si>
  <si>
    <t>https://contestimg.wish.com/api/webimage/5eb4dd169263020a42be1a88-medium.jpg</t>
  </si>
  <si>
    <t>S-5XL Ã‰tÃ© Nouvelle Mode Femmes Argent Lettre Imprimer Robe Ã€ Manches Courtes Jupe Mode Casual T-shirt Robe Plus La Taille</t>
  </si>
  <si>
    <t>bighero</t>
  </si>
  <si>
    <t>86 % avis positifs (6,715 notes)</t>
  </si>
  <si>
    <t>58c910072be00b51c601ccee</t>
  </si>
  <si>
    <t>https://s3-us-west-1.amazonaws.com/sweeper-production-merchantimage/dp_58c910072be00b51c601ccee.jpg</t>
  </si>
  <si>
    <t>https://www.wish.com/c/5d93f4284385140973836ddf</t>
  </si>
  <si>
    <t>https://contestimg.wish.com/api/webimage/5d93f4284385140973836ddf-medium.jpg</t>
  </si>
  <si>
    <t>2020 Ã‰tÃ© Femmes De Mode Ã‰lastique Taille 3/4 Jogging Capri Tuyau Strass Danse Paisley Cordon Casual Sport Fitness Pantalon</t>
  </si>
  <si>
    <t>Ø§Ù„Ø´Ø­Ù† Ø§Ù„Ù‚ÙŠØ§Ø³ÙŠ</t>
  </si>
  <si>
    <t>raverks</t>
  </si>
  <si>
    <t>55dc2bf3b92a5941ebd4ecf2</t>
  </si>
  <si>
    <t>https://www.wish.com/c/5e74326f3ae3412b2f7d9f42</t>
  </si>
  <si>
    <t>https://contestimg.wish.com/api/webimage/5e74326f3ae3412b2f7d9f42-medium.jpg</t>
  </si>
  <si>
    <t>Mode d'Ã©tÃ© pour femmes Tie-dye imprimÃ© Short imprimÃ© dÃ©contractÃ© Ensemble de deux piÃ¨ces Ensemble de sport</t>
  </si>
  <si>
    <t>84 % avis positifs (17,244 notes)</t>
  </si>
  <si>
    <t>576518fcf093bd5e79c5e351</t>
  </si>
  <si>
    <t>https://www.wish.com/c/5eb8d93dbd495919c2a0feb6</t>
  </si>
  <si>
    <t>https://contestimg.wish.com/api/webimage/5eb8d93dbd495919c2a0feb6-medium.jpg</t>
  </si>
  <si>
    <t>kyiswen</t>
  </si>
  <si>
    <t>75 % avis positifs (378 notes)</t>
  </si>
  <si>
    <t>5d417e7070327a2743021677</t>
  </si>
  <si>
    <t>https://www.wish.com/c/5ed3ae8e7bf8821d5cf4bc64</t>
  </si>
  <si>
    <t>https://contestimg.wish.com/api/webimage/5ed3ae8e7bf8821d5cf4bc64-medium.jpg</t>
  </si>
  <si>
    <t>NOUVEAU Femmes Casual DÃ©bardeurs Blouses O-cou Sans Manches DÃ©gradÃ© Couleur Coton Impression T-shirt D'Ã©tÃ© Gilet Blouses LÃ¢che Plus La Taille S-5XL</t>
  </si>
  <si>
    <t>87 % avis positifs (16,013 notes)</t>
  </si>
  <si>
    <t>https://www.wish.com/c/5cf509abb483551e0278ac5e</t>
  </si>
  <si>
    <t>https://contestimg.wish.com/api/webimage/5cf509abb483551e0278ac5e-medium.jpg</t>
  </si>
  <si>
    <t>Printemps et Ã©tÃ© nouveau Tik Tok Ing Ing sans fin lÃ¢che grande taille court Crop Top et Shorts Set</t>
  </si>
  <si>
    <t>ashleyjohnson</t>
  </si>
  <si>
    <t>73 % avis positifs (49 notes)</t>
  </si>
  <si>
    <t>5e6d18bceb2b33bdc975950f</t>
  </si>
  <si>
    <t>https://www.wish.com/c/5e946e7e5a19660b52733c7e</t>
  </si>
  <si>
    <t>https://contestimg.wish.com/api/webimage/5e946e7e5a19660b52733c7e-medium.jpg</t>
  </si>
  <si>
    <t>Dames d'Ã©tÃ© Tie Dye Imprimer manches courtes hors Ã©paule Casual Plus Size Dress</t>
  </si>
  <si>
    <t>5e6771b33cce5a8dd4f6fd3c</t>
  </si>
  <si>
    <t>https://www.wish.com/c/5ed868776a5a342472182986</t>
  </si>
  <si>
    <t>https://contestimg.wish.com/api/webimage/5ed868776a5a342472182986-medium.jpg</t>
  </si>
  <si>
    <t>XS-8XL Femmes Ã‰tÃ© Casual Tops Col En V Ã€ Manches Courtes Chemises Dames De Mode Solide Couleur Coton LÃ¢che T-shirt Plus La Taille De Couleur De Sucrerie Dame Pulls Blouse</t>
  </si>
  <si>
    <t>86 % avis positifs (9,308 notes)</t>
  </si>
  <si>
    <t>545dab9f5f313f1e28cb1a2f</t>
  </si>
  <si>
    <t>https://www.wish.com/c/5ce74be097a9f1764b0df1f3</t>
  </si>
  <si>
    <t>https://contestimg.wish.com/api/webimage/5ce74be097a9f1764b0df1f3-medium.jpg</t>
  </si>
  <si>
    <t>DÃ©bardeur femme Ã©tÃ© sans manches col en U imprimÃ© floral mode DÃ©bardeurs dÃ©contractÃ©s grande taille (S-5XL)</t>
  </si>
  <si>
    <t>greatexpectationstechnology</t>
  </si>
  <si>
    <t>86 % avis positifs (12,309 notes)</t>
  </si>
  <si>
    <t>5acaf29d5ebcfd72403106a8</t>
  </si>
  <si>
    <t>https://s3-us-west-1.amazonaws.com/sweeper-production-merchantimage/dp_5acaf29d5ebcfd72403106a8.jpg</t>
  </si>
  <si>
    <t>https://www.wish.com/c/5cf632d1c0baab5b15e71437</t>
  </si>
  <si>
    <t>https://contestimg.wish.com/api/webimage/5cf632d1c0baab5b15e71437-medium.jpg</t>
  </si>
  <si>
    <t>2019 Chemise sans manches Ã  la mode pour femmes</t>
  </si>
  <si>
    <t>é¾™é£žå‡¤èˆž</t>
  </si>
  <si>
    <t>85 % avis positifs (130,598 notes)</t>
  </si>
  <si>
    <t>5667f9745eec70268023940b</t>
  </si>
  <si>
    <t>https://www.wish.com/c/5cef6f6f1d8cd844d8dade14</t>
  </si>
  <si>
    <t>https://contestimg.wish.com/api/webimage/5cef6f6f1d8cd844d8dade14-medium.jpg</t>
  </si>
  <si>
    <t>Tissu taille formateur gilet chaud shaper Ã©tÃ© shaperwear minceur rÃ©glable sueur ceinture corps shaper</t>
  </si>
  <si>
    <t>Expediere Standard</t>
  </si>
  <si>
    <t>583da4b58108913e6c79a32e</t>
  </si>
  <si>
    <t>https://www.wish.com/c/5eb0b91db0d5d210fe8ac2ff</t>
  </si>
  <si>
    <t>https://contestimg.wish.com/api/webimage/5eb0b91db0d5d210fe8ac2ff-medium.jpg</t>
  </si>
  <si>
    <t>Nouveau Mode Femmes Lettre Imprimer Tie Dye Halter Sans Manches Longue Robe D'Ã©tÃ© Coton BohÃ¨me Maxi Boho Robe</t>
  </si>
  <si>
    <t>5b96067f42ebca48f6c041e8</t>
  </si>
  <si>
    <t>https://www.wish.com/c/5d2432e4e991b724c8327597</t>
  </si>
  <si>
    <t>https://contestimg.wish.com/api/webimage/5d2432e4e991b724c8327597-medium.jpg</t>
  </si>
  <si>
    <t>2019 Nouvelle mode d'Ã©tÃ© fÃ©minine sans manches Ã  pois Ã  pois et encolure en V Mini robes dÃ©contractÃ©es Ã  bretelles au dos sans dos</t>
  </si>
  <si>
    <t>shuilingjiaointernationaltradecompany</t>
  </si>
  <si>
    <t>5533c83986ff95173dc017d0</t>
  </si>
  <si>
    <t>https://s3-us-west-1.amazonaws.com/sweeper-production-merchantimage/dp_5533c83986ff95173dc017d0.jpg</t>
  </si>
  <si>
    <t>https://www.wish.com/c/5ce604beadbdfb572729ca3f</t>
  </si>
  <si>
    <t>https://contestimg.wish.com/api/webimage/5ce604beadbdfb572729ca3f-medium.jpg</t>
  </si>
  <si>
    <t>Femmes Casual Round Open Toe Sandals Female Slippers Vintage Orthopedic Buckle Strap Anti-slip Respirant Summer Beach Sandals Roman Gladiator</t>
  </si>
  <si>
    <t>chentuyistore</t>
  </si>
  <si>
    <t>5dde67d7801ecf6d4c385348</t>
  </si>
  <si>
    <t>https://www.wish.com/c/5e7482a975c1d92dea899a18</t>
  </si>
  <si>
    <t>https://contestimg.wish.com/api/webimage/5e7482a975c1d92dea899a18-medium.jpg</t>
  </si>
  <si>
    <t>Maillots de bain Ã  rayures pour dames avec double dÃ©bardeur tankini (plus grande taille)</t>
  </si>
  <si>
    <t>facingthesea</t>
  </si>
  <si>
    <t>89 % avis positifs (19,221 notes)</t>
  </si>
  <si>
    <t>5760bd976238335e38551943</t>
  </si>
  <si>
    <t>https://www.wish.com/c/57639e8824841762459c5e5c</t>
  </si>
  <si>
    <t>https://contestimg.wish.com/api/webimage/57639e8824841762459c5e5c-medium.jpg</t>
  </si>
  <si>
    <t>Printemps / Ã‰tÃ© / Automne Nouvelle Mode Indo-Forme TÃªte LÃ¢che Grande Taille Couleur Unie Hommes Velours Wirtschafts Hommes</t>
  </si>
  <si>
    <t>92 % avis positifs (1,088 notes)</t>
  </si>
  <si>
    <t>567eb3a5d8a1043c0ab70707</t>
  </si>
  <si>
    <t>https://s3-us-west-1.amazonaws.com/sweeper-production-merchantimage/dp_567eb3a5d8a1043c0ab70707.jpg</t>
  </si>
  <si>
    <t>https://www.wish.com/c/5e8dd27d5318e78013eafd40</t>
  </si>
  <si>
    <t>https://contestimg.wish.com/api/webimage/5e8dd27d5318e78013eafd40-medium.jpg</t>
  </si>
  <si>
    <t>2020 nouvelles femmes d'Ã©tÃ© loisirs vacances chaussures plates forage chaud tongs sandales</t>
  </si>
  <si>
    <t>smeercoltd</t>
  </si>
  <si>
    <t>87 % avis positifs (38,936 notes)</t>
  </si>
  <si>
    <t>55ed54947e8372421830b946</t>
  </si>
  <si>
    <t>https://s3-us-west-1.amazonaws.com/sweeper-production-merchantimage/dp_55ed54947e8372421830b946.jpg</t>
  </si>
  <si>
    <t>https://www.wish.com/c/5ebb8a4dc5b72c3e982ec9c1</t>
  </si>
  <si>
    <t>https://contestimg.wish.com/api/webimage/5ebb8a4dc5b72c3e982ec9c1-medium.jpg</t>
  </si>
  <si>
    <t>Women Off Shoulder Chest Chest Wrapped Sexy Chiffon Tops Halter Neck Loose Long Sleeve T-shirts Ã  manches longues</t>
  </si>
  <si>
    <t>211670008qqcom</t>
  </si>
  <si>
    <t>91 % avis positifs (43,676 notes)</t>
  </si>
  <si>
    <t>578866243a698c1713f2d19c</t>
  </si>
  <si>
    <t>https://www.wish.com/c/57eccd2865007e1903d250d8</t>
  </si>
  <si>
    <t>https://contestimg.wish.com/api/webimage/57eccd2865007e1903d250d8-medium.jpg</t>
  </si>
  <si>
    <t>Mode fÃ©minine dÃ©chirÃ© Denim Shorts Casual Ã‰tÃ© Slim Jeans Court Legging Pant Plus Size S-XXXL</t>
  </si>
  <si>
    <t>https://www.wish.com/c/5cd939cadb29322e7a79b575</t>
  </si>
  <si>
    <t>https://contestimg.wish.com/api/webimage/5cd939cadb29322e7a79b575-medium.jpg</t>
  </si>
  <si>
    <t>2020 Ã‰tÃ© Sexy Femmes Halter Tops Plage De Natation Lettre Imprimer Maillots De Bain Lady Push Up Gilet Soutien-Gorge S-5XL</t>
  </si>
  <si>
    <t>87 % avis positifs (483 notes)</t>
  </si>
  <si>
    <t>5d8b2f16ddac8e198fc7c8b7</t>
  </si>
  <si>
    <t>https://www.wish.com/c/5dea1d9cec016f062ce8aab1</t>
  </si>
  <si>
    <t>https://contestimg.wish.com/api/webimage/5dea1d9cec016f062ce8aab1-medium.jpg</t>
  </si>
  <si>
    <t>Nouvelle mode femmes sans manches Ã  carreaux Dess Vintage robe d'Ã©tÃ© au genou dÃ©contractÃ© robe de soirÃ©e robe</t>
  </si>
  <si>
    <t>557ed5b886d66519ff242099</t>
  </si>
  <si>
    <t>https://s3-us-west-1.amazonaws.com/sweeper-production-merchantimage/dp_557ed5b886d66519ff242099.jpg</t>
  </si>
  <si>
    <t>https://www.wish.com/c/5d05d9ca81f992576d4f0d23</t>
  </si>
  <si>
    <t>https://contestimg.wish.com/api/webimage/5d05d9ca81f992576d4f0d23-medium.jpg</t>
  </si>
  <si>
    <t>5d47dd864f7ba75f53d67c7c</t>
  </si>
  <si>
    <t>https://www.wish.com/c/5d80989a9abb1f75b86fb8ce</t>
  </si>
  <si>
    <t>https://contestimg.wish.com/api/webimage/5d80989a9abb1f75b86fb8ce-medium.jpg</t>
  </si>
  <si>
    <t>10 couleurs femmes shorts d'Ã©tÃ© lacent ceinture Ã©lastique culotte lÃ¢che, plus la taille S-6XL</t>
  </si>
  <si>
    <t>sellbestqualitygoods</t>
  </si>
  <si>
    <t>54d83b6b6b8a771e478558de</t>
  </si>
  <si>
    <t>https://www.wish.com/c/5eccd22b4497b86fd48f16b4</t>
  </si>
  <si>
    <t>https://contestimg.wish.com/api/webimage/5eccd22b4497b86fd48f16b4-medium.jpg</t>
  </si>
  <si>
    <t>Shorts d'Ã©tÃ© pour femmes Ã  lacets taille Ã©lastique culotte lÃ¢che, plus la taille</t>
  </si>
  <si>
    <t>listone</t>
  </si>
  <si>
    <t>59b7d6e1eea5c510889ea754</t>
  </si>
  <si>
    <t>https://www.wish.com/c/5eb650f019701819801f42b2</t>
  </si>
  <si>
    <t>https://contestimg.wish.com/api/webimage/5eb650f019701819801f42b2-medium.jpg</t>
  </si>
  <si>
    <t>linyiyoyoelectroniccommercecoltd</t>
  </si>
  <si>
    <t>88 % avis positifs (2,745 notes)</t>
  </si>
  <si>
    <t>5cd6743c8da3ad22253d937f</t>
  </si>
  <si>
    <t>https://www.wish.com/c/5cfa8fd7b5db0b6cbdb5f4a6</t>
  </si>
  <si>
    <t>https://contestimg.wish.com/api/webimage/5cfa8fd7b5db0b6cbdb5f4a6-medium.jpg</t>
  </si>
  <si>
    <t>Maillots de bain Femmes Triangle Bikini Set Bandage Push-Up Maillot de bain Baignade Beachwear</t>
  </si>
  <si>
    <t>90 % avis positifs (48,654 notes)</t>
  </si>
  <si>
    <t>58183b4ea642e03dc54eda6e</t>
  </si>
  <si>
    <t>https://www.wish.com/c/58e0f38f9bf29f55183efd0d</t>
  </si>
  <si>
    <t>https://contestimg.wish.com/api/webimage/58e0f38f9bf29f55183efd0d-medium.jpg</t>
  </si>
  <si>
    <t>DÃ©bardeur Tie Dye Ã  panneau ajourÃ© pour femmes</t>
  </si>
  <si>
    <t>88 % avis positifs (13,127 notes)</t>
  </si>
  <si>
    <t>599bf53b21064f19ffffc891</t>
  </si>
  <si>
    <t>https://www.wish.com/c/5ebe24ca1c5e1d1d5306a00b</t>
  </si>
  <si>
    <t>https://contestimg.wish.com/api/webimage/5ebe24ca1c5e1d1d5306a00b-medium.jpg</t>
  </si>
  <si>
    <t>Femmes Ã©tÃ© hors Ã©paule Tops dentelle coutures chemises Casual Shorts manches chemisier lÃ¢che</t>
  </si>
  <si>
    <t>92 % avis positifs (4,508 notes)</t>
  </si>
  <si>
    <t>5901f6c2a8e3eb2aca4b5559</t>
  </si>
  <si>
    <t>https://www.wish.com/c/5d134234b8b4be6c4ed403ff</t>
  </si>
  <si>
    <t>https://contestimg.wish.com/api/webimage/5d134234b8b4be6c4ed403ff-medium.jpg</t>
  </si>
  <si>
    <t xml:space="preserve">S-5XL Blouse sans manches S-5XL - Maillots de bain sans manches Plus Grande taille - DÃ©bardeurs amples plissÃ©s - DÃ©bardeurs amples - Femmes dÃ©contractÃ©es - Ã‰tÃ© dÃ©contractÃ© - Ã‰paule large - Col en V - Gilet dorsal profond sans manches </t>
  </si>
  <si>
    <t>à¸à¸²à¸£à¸ªà¹ˆà¸‡à¸ªà¸´à¸™à¸„à¹‰à¸²à¸¡à¸²à¸•à¸£à¸à¸²à¸™</t>
  </si>
  <si>
    <t>https://www.wish.com/c/5cb854e30715c33b71bcd318</t>
  </si>
  <si>
    <t>https://contestimg.wish.com/api/webimage/5cb854e30715c33b71bcd318-medium.jpg</t>
  </si>
  <si>
    <t>84 % avis positifs (1,047 notes)</t>
  </si>
  <si>
    <t>56cd50871e15ff78c21de8a9</t>
  </si>
  <si>
    <t>https://www.wish.com/c/5e93d60ebc5446aedde50c50</t>
  </si>
  <si>
    <t>https://contestimg.wish.com/api/webimage/5e93d60ebc5446aedde50c50-medium.jpg</t>
  </si>
  <si>
    <t>Mode femmes d'Ã©tÃ© sans manches robes col en V dos nu robe en dentelle dames robes de plage robe blanche</t>
  </si>
  <si>
    <t>77 % avis positifs (31 notes)</t>
  </si>
  <si>
    <t>5d56b32c40defd78043d5af9</t>
  </si>
  <si>
    <t>https://www.wish.com/c/5eda07ab0e295c2097c36590</t>
  </si>
  <si>
    <t>https://contestimg.wish.com/api/webimage/5eda07ab0e295c2097c36590-medium.jpg</t>
  </si>
  <si>
    <t>Femmes Mode Sexy Tie Dye ImprimÃ© Deux PiÃ¨ces Ensembles T-shirt D'Ã©tÃ© + Shorts 2 PiÃ¨ces Ensemble Slim Fit Outfit Costumes</t>
  </si>
  <si>
    <t>https://www.wish.com/c/5ec37404c1831f02b79b7cd9</t>
  </si>
  <si>
    <t>https://contestimg.wish.com/api/webimage/5ec37404c1831f02b79b7cd9-medium.jpg</t>
  </si>
  <si>
    <t>Femmes Ã©tÃ© dÃ©contractÃ© lÃ¢che couleur unie salopette vintage sangle pantalon long combinaisons barboteuses grande taille</t>
  </si>
  <si>
    <t>josephineo</t>
  </si>
  <si>
    <t>83 % avis positifs (18 notes)</t>
  </si>
  <si>
    <t>5e9a629b29e786250230ba90</t>
  </si>
  <si>
    <t>https://www.wish.com/c/5ece1b9e57fd6f3ea96f0b26</t>
  </si>
  <si>
    <t>https://contestimg.wish.com/api/webimage/5ece1b9e57fd6f3ea96f0b26-medium.jpg</t>
  </si>
  <si>
    <t>Summer Fashion Women - Robe dÃ©contractÃ©e sans manches Ã  col rond sans manches, de couleur pure, Ã  poches</t>
  </si>
  <si>
    <t>xmbmobileexperiencestore</t>
  </si>
  <si>
    <t>89 % avis positifs (30,643 notes)</t>
  </si>
  <si>
    <t>5853765779b45e0b58ad30f4</t>
  </si>
  <si>
    <t>https://s3-us-west-1.amazonaws.com/sweeper-production-merchantimage/dp_5853765779b45e0b58ad30f4.jpg</t>
  </si>
  <si>
    <t>https://www.wish.com/c/5a3e27622b0a1c693c87e849</t>
  </si>
  <si>
    <t>https://contestimg.wish.com/api/webimage/5a3e27622b0a1c693c87e849-medium.jpg</t>
  </si>
  <si>
    <t>Gilet d'Ã©tÃ© sans manches pour femme 4 couleurs avec impression de lettres sur le dessus de la veste en coton pour un entraÃ®nement dÃ©contractÃ© (S-5XL)</t>
  </si>
  <si>
    <t>83 % avis positifs (24,564 notes)</t>
  </si>
  <si>
    <t>5763e55cc6053f5e70522ad7</t>
  </si>
  <si>
    <t>https://www.wish.com/c/5b74c8f200e4c40836165131</t>
  </si>
  <si>
    <t>https://contestimg.wish.com/api/webimage/5b74c8f200e4c40836165131-medium.jpg</t>
  </si>
  <si>
    <t>leescloset</t>
  </si>
  <si>
    <t>88 % avis positifs (5,819 notes)</t>
  </si>
  <si>
    <t>583e34bb0299bc7904a92edf</t>
  </si>
  <si>
    <t>https://www.wish.com/c/5cad4ef199e9b858928efbff</t>
  </si>
  <si>
    <t>https://contestimg.wish.com/api/webimage/5cad4ef199e9b858928efbff-medium.jpg</t>
  </si>
  <si>
    <t>Ã‰tÃ© Ã‰lÃ©gant TempÃ©rament Impression Femmes Robes Nouvelle Mode Sexy Col En V Ã€ Manches Courtes En Soie Office Lady Robe A-ligne</t>
  </si>
  <si>
    <t>57ac5da80e3c8a18b4746013</t>
  </si>
  <si>
    <t>https://www.wish.com/c/5b1bf3ccbe42dd67af401067</t>
  </si>
  <si>
    <t>https://contestimg.wish.com/api/webimage/5b1bf3ccbe42dd67af401067-medium.jpg</t>
  </si>
  <si>
    <t>Shorts dÃ©contractÃ©s pour femmes Shorts sport mode Shorts sport pour femmes Pantalons amples pour l'Ã©tÃ© Pantalon ample Short en coton</t>
  </si>
  <si>
    <t>85 % avis positifs (12,033 notes)</t>
  </si>
  <si>
    <t>59afe1e030e1f33208fb2ca0</t>
  </si>
  <si>
    <t>https://www.wish.com/c/5bf4c675e52f7426b0d688f3</t>
  </si>
  <si>
    <t>https://contestimg.wish.com/api/webimage/5bf4c675e52f7426b0d688f3-medium.jpg</t>
  </si>
  <si>
    <t>hillntrees</t>
  </si>
  <si>
    <t>83 % avis positifs (8,484 notes)</t>
  </si>
  <si>
    <t>5700e2be27992f63cdca2dca</t>
  </si>
  <si>
    <t>https://www.wish.com/c/5e9e8180ec24302643422eff</t>
  </si>
  <si>
    <t>https://contestimg.wish.com/api/webimage/5e9e8180ec24302643422eff-medium.jpg</t>
  </si>
  <si>
    <t>Femmes Ã©tÃ© mode lacets pantalon court dÃ©contractÃ© taille haute couleur pure crÃªpe tissÃ© cravate shorts de plage poche coton pantalon court</t>
  </si>
  <si>
    <t>85 % avis positifs (365 notes)</t>
  </si>
  <si>
    <t>5d5b651b283abc16408fff54</t>
  </si>
  <si>
    <t>https://www.wish.com/c/5e9acdb9faf87d3f938dbbe6</t>
  </si>
  <si>
    <t>https://contestimg.wish.com/api/webimage/5e9acdb9faf87d3f938dbbe6-medium.jpg</t>
  </si>
  <si>
    <t>8 Couleurs Camouflage Pare-Soleil Net ArmÃ©e Filets En Maille LÃ©ger Durable Parasol Patio Jardin DÃ©coration pour Chasse Aveugle Tir Camping Photographie Jungle</t>
  </si>
  <si>
    <t>fragrantshop</t>
  </si>
  <si>
    <t>86 % avis positifs (44 notes)</t>
  </si>
  <si>
    <t>5dc682d24b0ae7154300d493</t>
  </si>
  <si>
    <t>https://www.wish.com/c/5e951bd77e3ea319cb8c4d83</t>
  </si>
  <si>
    <t>https://contestimg.wish.com/api/webimage/5e951bd77e3ea319cb8c4d83-medium.jpg</t>
  </si>
  <si>
    <t>DÃ©bardeur en coton sans manches pour femmes</t>
  </si>
  <si>
    <t>86 % avis positifs (1,374 notes)</t>
  </si>
  <si>
    <t>5a2fa9ce6ea4a770c66f5599</t>
  </si>
  <si>
    <t>https://www.wish.com/c/5eb4f323b67a8d189a8f8380</t>
  </si>
  <si>
    <t>https://contestimg.wish.com/api/webimage/5eb4f323b67a8d189a8f8380-medium.jpg</t>
  </si>
  <si>
    <t>Shorts de sport pour hommes</t>
  </si>
  <si>
    <t>horesenbestwellcomenbin</t>
  </si>
  <si>
    <t>84 % avis positifs (171 notes)</t>
  </si>
  <si>
    <t>5de7a6aa4c9c821f67c14ac3</t>
  </si>
  <si>
    <t>https://www.wish.com/c/5e26fc417db45b12adcdffef</t>
  </si>
  <si>
    <t>https://contestimg.wish.com/api/webimage/5e26fc417db45b12adcdffef-medium.jpg</t>
  </si>
  <si>
    <t>Combishort dÃ©contractÃ© Ã  manches courtes en dentelle pour femmes</t>
  </si>
  <si>
    <t>ocean5for8zh</t>
  </si>
  <si>
    <t>93 % avis positifs (73,595 notes)</t>
  </si>
  <si>
    <t>5817f156d8ef7848c3b400cc</t>
  </si>
  <si>
    <t>https://s3-us-west-1.amazonaws.com/sweeper-production-merchantimage/dp_5817f156d8ef7848c3b400cc.jpg</t>
  </si>
  <si>
    <t>https://www.wish.com/c/5e21311e2e434806022e2d5f</t>
  </si>
  <si>
    <t>https://contestimg.wish.com/api/webimage/5e21311e2e434806022e2d5f-medium.jpg</t>
  </si>
  <si>
    <t>Femmes Ã‰tÃ© Off Sholuder V-cou ImprimÃ© Big Swing LÃ¢che Casual Plus La Taille Vacances Plage Gradient Couleur Robe Longue Sling Robe Plus La Taille</t>
  </si>
  <si>
    <t>https://www.wish.com/c/5d9cbb8cf401a262dbc2f81c</t>
  </si>
  <si>
    <t>https://contestimg.wish.com/api/webimage/5d9cbb8cf401a262dbc2f81c-medium.jpg</t>
  </si>
  <si>
    <t>Plus la taille des femmes de la mode lÃ¢che dÃ©contractÃ© col rond Tie Dye Gradient manches courtes d'Ã©tÃ© T-shirts tops blouses</t>
  </si>
  <si>
    <t>84 % avis positifs (5,301 notes)</t>
  </si>
  <si>
    <t>5abbab1d7c27687c3daaad6e</t>
  </si>
  <si>
    <t>https://www.wish.com/c/5eb0d6ce8924cd08428a902a</t>
  </si>
  <si>
    <t>https://contestimg.wish.com/api/webimage/5eb0d6ce8924cd08428a902a-medium.jpg</t>
  </si>
  <si>
    <t>Femmes Ã©tÃ© 2 piÃ¨ces ensemble Crop Top et short Bodycon Outfit Short Yoga Sport costume</t>
  </si>
  <si>
    <t>59f9687a37f9f80d31798d60</t>
  </si>
  <si>
    <t>https://www.wish.com/c/5c7a4ff0fc2f9d2ebdc57be4</t>
  </si>
  <si>
    <t>https://contestimg.wish.com/api/webimage/5c7a4ff0fc2f9d2ebdc57be4-medium.jpg</t>
  </si>
  <si>
    <t>T-shirts dÃ©contractÃ©s d'Ã©tÃ© pour femmes Ulzzang Streetwear kawaii dessin animÃ© imprimÃ© Tshirt style corÃ©en Tops Harajuku t-shirt Ã  manches courtes</t>
  </si>
  <si>
    <t>wufangzhong</t>
  </si>
  <si>
    <t>89 % avis positifs (7,851 notes)</t>
  </si>
  <si>
    <t>5d173ba2dbf7606ee45e0b19</t>
  </si>
  <si>
    <t>https://www.wish.com/c/5e71e299eb0f3b5a3af7c35f</t>
  </si>
  <si>
    <t>https://contestimg.wish.com/api/webimage/5e71e299eb0f3b5a3af7c35f-medium.jpg</t>
  </si>
  <si>
    <t>Mode fÃ©minine Double couche taille haute Workout Yoga Shorts Summer Gym Shorts Pants</t>
  </si>
  <si>
    <t>https://www.wish.com/c/5ec1ed21f4cb0a320a390bca</t>
  </si>
  <si>
    <t>https://contestimg.wish.com/api/webimage/5ec1ed21f4cb0a320a390bca-medium.jpg</t>
  </si>
  <si>
    <t>Femmes d'Ã©tÃ© T-shirt robe col en V Slim Fit robe de soirÃ©e dÃ©contractÃ©e Soild couleur, plus la taille robe Midi dames plage porter lÃ¢che Mini robes</t>
  </si>
  <si>
    <t>89 % avis positifs (89 notes)</t>
  </si>
  <si>
    <t>5d43cb4c4c7855604ee59bbb</t>
  </si>
  <si>
    <t>https://www.wish.com/c/5d5531bfde263a630dedc093</t>
  </si>
  <si>
    <t>https://contestimg.wish.com/api/webimage/5d5531bfde263a630dedc093-medium.jpg</t>
  </si>
  <si>
    <t>Maillot de bain Maillot de bain Maillot de bain Maillot de bain Bikini Ã‰tÃ© Plus Maillot de bain Patchwork Beachwear Plus Grande Taille XS-8XL</t>
  </si>
  <si>
    <t>89 % avis positifs (6,460 notes)</t>
  </si>
  <si>
    <t>590eda48f3d19c203c2648e4</t>
  </si>
  <si>
    <t>https://www.wish.com/c/5c6770a544f429173fab6b0d</t>
  </si>
  <si>
    <t>https://contestimg.wish.com/api/webimage/5c6770a544f429173fab6b0d-medium.jpg</t>
  </si>
  <si>
    <t>https://www.wish.com/c/5d401a46387b8d36d665b17b</t>
  </si>
  <si>
    <t>https://contestimg.wish.com/api/webimage/5d401a46387b8d36d665b17b-medium.jpg</t>
  </si>
  <si>
    <t>Pantalons courts pour hommes Pantalons de plage d'Ã©tÃ© Pantalons de sport</t>
  </si>
  <si>
    <t>lovexi</t>
  </si>
  <si>
    <t>5aca1225e053885132dc837a</t>
  </si>
  <si>
    <t>https://www.wish.com/c/5e0eb9a3ce94460127984053</t>
  </si>
  <si>
    <t>https://contestimg.wish.com/api/webimage/5e0eb9a3ce94460127984053-medium.jpg</t>
  </si>
  <si>
    <t>NOUVELLE Ã‰tÃ© Femmes Sans Manches Col En V ImprimÃ© Floral Plage Sling Robe Grande Robe Swing LÃ¢che Casual Longue Gilet Robes Dames Robe De SoirÃ©e Plus La Taille XS-8XL</t>
  </si>
  <si>
    <t>wangflagfashion</t>
  </si>
  <si>
    <t>84 % avis positifs (2,869 notes)</t>
  </si>
  <si>
    <t>5d46cdb476befe7f781dd1af</t>
  </si>
  <si>
    <t>https://www.wish.com/c/5e4b795796159b77894f2afd</t>
  </si>
  <si>
    <t>https://contestimg.wish.com/api/webimage/5e4b795796159b77894f2afd-medium.jpg</t>
  </si>
  <si>
    <t>65 % avis positifs (43 notes)</t>
  </si>
  <si>
    <t>5e4a06cb57cc9b1700e826b3</t>
  </si>
  <si>
    <t>https://www.wish.com/c/5ea6bb4678212d0c01c3476a</t>
  </si>
  <si>
    <t>https://contestimg.wish.com/api/webimage/5ea6bb4678212d0c01c3476a-medium.jpg</t>
  </si>
  <si>
    <t>Pantalon Ã  lacets Ã  la mode pour femmes d'Ã©tÃ©, plus la taille Pantalon court Ã  taille haute dÃ©contractÃ©</t>
  </si>
  <si>
    <t>maxnina</t>
  </si>
  <si>
    <t>5177b0b63feb620dd802a197</t>
  </si>
  <si>
    <t>https://www.wish.com/c/5dde07c651fe4539f9c3ee70</t>
  </si>
  <si>
    <t>https://contestimg.wish.com/api/webimage/5dde07c651fe4539f9c3ee70-medium.jpg</t>
  </si>
  <si>
    <t>Mode Yoga Shorts Femmes Shorts D'Ã©tÃ© Casual Sports Shorts Gym Workout Waistband Skinny Shorts S-XL</t>
  </si>
  <si>
    <t>just_buy</t>
  </si>
  <si>
    <t>87 % avis positifs (32,724 notes)</t>
  </si>
  <si>
    <t>5729fb5ce1220e593d1b86ac</t>
  </si>
  <si>
    <t>https://www.wish.com/c/5bff59032065bf4285123b4a</t>
  </si>
  <si>
    <t>https://contestimg.wish.com/api/webimage/5bff59032065bf4285123b4a-medium.jpg</t>
  </si>
  <si>
    <t>58171618bfa9fd1994661235</t>
  </si>
  <si>
    <t>https://www.wish.com/c/5e782fc60185361b7bee805f</t>
  </si>
  <si>
    <t>https://contestimg.wish.com/api/webimage/5e782fc60185361b7bee805f-medium.jpg</t>
  </si>
  <si>
    <t>Hommes Ã©tÃ© bloc de couleur imprimÃ© poitrine poche tourner vers le bas col bouton vers le bas Ã  manches courtes lÃ¢che chemises dÃ©contractÃ©es vacances Ã  la plage</t>
  </si>
  <si>
    <t>anglesusan</t>
  </si>
  <si>
    <t>5b21e84a43b3b67a3089b10d</t>
  </si>
  <si>
    <t>https://www.wish.com/c/5d369a1866c3c46a8212c172</t>
  </si>
  <si>
    <t>https://contestimg.wish.com/api/webimage/5d369a1866c3c46a8212c172-medium.jpg</t>
  </si>
  <si>
    <t>2018 Summer New Women Jupes Longues Jupes Solides Sexy Split Jupes Crayon Sexy 2018</t>
  </si>
  <si>
    <t>shoppingsharing</t>
  </si>
  <si>
    <t>595b54fcd44a9b1180cb102b</t>
  </si>
  <si>
    <t>https://www.wish.com/c/59cc60cb86ac5b2f32a92b8a</t>
  </si>
  <si>
    <t>https://contestimg.wish.com/api/webimage/59cc60cb86ac5b2f32a92b8a-medium.jpg</t>
  </si>
  <si>
    <t>Haut de bikini crochetÃ©, Haut de bikini, haut de bikini, bikini, maillots de plage, vÃªtements de croshet, haut de boho, top, top, top sexy</t>
  </si>
  <si>
    <t>89 % avis positifs (92,654 notes)</t>
  </si>
  <si>
    <t>582173d6797f2308a87626e7</t>
  </si>
  <si>
    <t>https://s3-us-west-1.amazonaws.com/sweeper-production-merchantimage/dp_582173d6797f2308a87626e7.jpg</t>
  </si>
  <si>
    <t>https://www.wish.com/c/5abddcc030a7eb0beba353d5</t>
  </si>
  <si>
    <t>https://contestimg.wish.com/api/webimage/5abddcc030a7eb0beba353d5-medium.jpg</t>
  </si>
  <si>
    <t>Nouveau mode fÃ©minine d'Ã©tÃ© sans manches Sexy col en V profond dÃ©bardeur paquet hanche fermeture Ã©clair tunique haut gilet Casual femmes Slim Fit coton t-shirts chemise grande taille S-5XL</t>
  </si>
  <si>
    <t>81 % avis positifs (268 notes)</t>
  </si>
  <si>
    <t>5d454f4056a26067881bb903</t>
  </si>
  <si>
    <t>https://www.wish.com/c/5e79a626daa3f125000815ad</t>
  </si>
  <si>
    <t>https://contestimg.wish.com/api/webimage/5e79a626daa3f125000815ad-medium.jpg</t>
  </si>
  <si>
    <t>Robe Ã  manches courtes d'Ã©tÃ© Femmes Robe lÃ¢che dÃ©contractÃ©e, Plus la taille Robe Ã  col en V Ã  fleurs</t>
  </si>
  <si>
    <t>82 % avis positifs (129 notes)</t>
  </si>
  <si>
    <t>5eb6598ec43e5c5ab9fd5a78</t>
  </si>
  <si>
    <t>https://www.wish.com/c/5ec5e902610fbb0cb0ab6da2</t>
  </si>
  <si>
    <t>https://contestimg.wish.com/api/webimage/5ec5e902610fbb0cb0ab6da2-medium.jpg</t>
  </si>
  <si>
    <t>C'EST UNE IDÃ‰E HORRIBLE QUELLE HEURE Art Lettre Imprimer T-shirt Mode D'Ã©tÃ© Femmes Gilet Sans Manches Col Rond T-shirt DÃ©contractÃ© DÃ©bardeur En Coton LÃ¢che DÃ©bardeur De Base T-shirt Sport Yoga Top Plus La Taille XS-5XL</t>
  </si>
  <si>
    <t>88 % avis positifs (3,161 notes)</t>
  </si>
  <si>
    <t>5ae56280ddf45b183333ac45</t>
  </si>
  <si>
    <t>https://www.wish.com/c/5e3bc68087e8cb10820b3161</t>
  </si>
  <si>
    <t>https://contestimg.wish.com/api/webimage/5e3bc68087e8cb10820b3161-medium.jpg</t>
  </si>
  <si>
    <t>Jupe de tennis plissÃ©e extensible Active Skort Athletic pour femme pour l'entraÃ®nement de golf</t>
  </si>
  <si>
    <t>80 % avis positifs (129 notes)</t>
  </si>
  <si>
    <t>5a3231f2e62bbc45b0bda1dd</t>
  </si>
  <si>
    <t>https://www.wish.com/c/5ed1c059630f990d1d44592c</t>
  </si>
  <si>
    <t>https://contestimg.wish.com/api/webimage/5ed1c059630f990d1d44592c-medium.jpg</t>
  </si>
  <si>
    <t>Robes de bohÃ¨me de mode pour femmes DÃ©coration Ã  pompons Impression gÃ©omÃ©trique sur l'Ã©paule Robe de plage sexy</t>
  </si>
  <si>
    <t>happygirlinternationalshoppingpark</t>
  </si>
  <si>
    <t>54af9c1428565a151043b6bf</t>
  </si>
  <si>
    <t>https://www.wish.com/c/5525ebeb3056e817e9ccba1d</t>
  </si>
  <si>
    <t>https://contestimg.wish.com/api/webimage/5525ebeb3056e817e9ccba1d-medium.jpg</t>
  </si>
  <si>
    <t>2019 Chaussures de plage d'Ã©tÃ© Couple Sandales Ventilatives Chaussures Casual Chaussures Chaussures Chaussons</t>
  </si>
  <si>
    <t>kkksport</t>
  </si>
  <si>
    <t>57713183bd6b18740117229d</t>
  </si>
  <si>
    <t>https://s3-us-west-1.amazonaws.com/sweeper-production-merchantimage/dp_57713183bd6b18740117229d.jpg</t>
  </si>
  <si>
    <t>https://www.wish.com/c/5d03bea61eff7835fb25338b</t>
  </si>
  <si>
    <t>https://contestimg.wish.com/api/webimage/5d03bea61eff7835fb25338b-medium.jpg</t>
  </si>
  <si>
    <t>59410b5a7c64942ee36dad7a</t>
  </si>
  <si>
    <t>https://www.wish.com/c/5b1f7d6c3c6b9b16c50a857c</t>
  </si>
  <si>
    <t>https://contestimg.wish.com/api/webimage/5b1f7d6c3c6b9b16c50a857c-medium.jpg</t>
  </si>
  <si>
    <t>Robe d'Ã©tÃ© 6 Couleurs Femmes Mode d'Ã©tÃ© Sexy Slim Fit ElÃ©gante Robe Femme ElÃ©gante Taille Plus Grande Robe Rockabilly S-5XL Couleur Solide Fit and Flare</t>
  </si>
  <si>
    <t>https://www.wish.com/c/5b909b94073c6b7adb985307</t>
  </si>
  <si>
    <t>https://contestimg.wish.com/api/webimage/5b909b94073c6b7adb985307-medium.jpg</t>
  </si>
  <si>
    <t>Femmes Hey All You Cool Chats et chatons T-shirts DrÃ´les Femmes DÃ©bardeurs Carole Baskin Shirt</t>
  </si>
  <si>
    <t>vactorybuy</t>
  </si>
  <si>
    <t>89 % avis positifs (19,281 notes)</t>
  </si>
  <si>
    <t>578caf669035dc557db297c0</t>
  </si>
  <si>
    <t>https://www.wish.com/c/5eb2218fbeadef13bbcd71ad</t>
  </si>
  <si>
    <t>https://contestimg.wish.com/api/webimage/5eb2218fbeadef13bbcd71ad-medium.jpg</t>
  </si>
  <si>
    <t>Mode fÃ©minine Vintage Ã©vider robe en dentelle femmes Ã©lÃ©gante robe blanche sans manches Ã©tÃ© Chic robe de soirÃ©e Vestidos Robe</t>
  </si>
  <si>
    <t>88 % avis positifs (9,341 notes)</t>
  </si>
  <si>
    <t>5b7ecbfa7956ef54b750df16</t>
  </si>
  <si>
    <t>https://www.wish.com/c/5c6275876c0cb22f5e6ba570</t>
  </si>
  <si>
    <t>https://contestimg.wish.com/api/webimage/5c6275876c0cb22f5e6ba570-medium.jpg</t>
  </si>
  <si>
    <t>Chemise en mousseline de soie pour femmes sans manches lÃ¢che T-shirts grande taille S-5XL</t>
  </si>
  <si>
    <t>https://www.wish.com/c/5bcd4a045d689f171be1655b</t>
  </si>
  <si>
    <t>https://contestimg.wish.com/api/webimage/5bcd4a045d689f171be1655b-medium.jpg</t>
  </si>
  <si>
    <t>Femmes Halter Long Sling Dress Swing Print Boho Dress</t>
  </si>
  <si>
    <t>zongxindianziyouxiangongsi</t>
  </si>
  <si>
    <t>88 % avis positifs (5,048 notes)</t>
  </si>
  <si>
    <t>53df1a1046188e7ac043c6da</t>
  </si>
  <si>
    <t>https://www.wish.com/c/5d0062d51eff785af2761c47</t>
  </si>
  <si>
    <t>https://contestimg.wish.com/api/webimage/5d0062d51eff785af2761c47-medium.jpg</t>
  </si>
  <si>
    <t>Robe Ã  bretelles lÃ¢che col en v pour femmes d'Ã©tÃ© Robe sans manches Robe en dentelle</t>
  </si>
  <si>
    <t>ahadadada</t>
  </si>
  <si>
    <t>5ad1f14d40626a47903fe9df</t>
  </si>
  <si>
    <t>https://www.wish.com/c/5d05b9c3ffe84667e45db71e</t>
  </si>
  <si>
    <t>https://contestimg.wish.com/api/webimage/5d05b9c3ffe84667e45db71e-medium.jpg</t>
  </si>
  <si>
    <t>Summer Women Casual Sleeveless Loose Tops Libre Tops Floral ImprimÃ© col V Chemisier Chemisier Chemisier Femme Mode Dames T-shirts BoutonnÃ©s Gilet Lady Gilet Grande Taille Tank Tops XS-8XL</t>
  </si>
  <si>
    <t>kaixindedian</t>
  </si>
  <si>
    <t>92 % avis positifs (2,996 notes)</t>
  </si>
  <si>
    <t>586c683cc87b4c4f84b6b4de</t>
  </si>
  <si>
    <t>https://www.wish.com/c/5ce55cc2ebe4035d7fbeb4f8</t>
  </si>
  <si>
    <t>https://contestimg.wish.com/api/webimage/5ce55cc2ebe4035d7fbeb4f8-medium.jpg</t>
  </si>
  <si>
    <t>T-shirt d'Ã©tÃ© sans manches en coton imprimÃ© "BUT DID YOU DIE" T-shirt d'entraÃ®nement avec dÃ©bardeur T-shirt en bleu, blanc et gris.</t>
  </si>
  <si>
    <t>https://www.wish.com/c/5b73bf7b7594b445df99384e</t>
  </si>
  <si>
    <t>https://contestimg.wish.com/api/webimage/5b73bf7b7594b445df99384e-medium.jpg</t>
  </si>
  <si>
    <t>XS-8XL Mode Femmes Mode d'Ã©tÃ© manches courtes Chemisiers longs Chemisiers Ã  manches longues Col V profond Robe de soirÃ©e ample Robe dÃ©contractÃ©e Femmes dÃ©contractÃ©es Couleur ample et ample Robe de plage Couvre-nuque courte en lin</t>
  </si>
  <si>
    <t>86 % avis positifs (7,069 notes)</t>
  </si>
  <si>
    <t>5810bc6d61e38656e04e8ba2</t>
  </si>
  <si>
    <t>https://www.wish.com/c/5cce7e4242b1b85f6d3e5fa6</t>
  </si>
  <si>
    <t>https://contestimg.wish.com/api/webimage/5cce7e4242b1b85f6d3e5fa6-medium.jpg</t>
  </si>
  <si>
    <t>5d4e6ca57edfad27a90a6726</t>
  </si>
  <si>
    <t>https://www.wish.com/c/5e68654e4d9d67070047a61b</t>
  </si>
  <si>
    <t>https://contestimg.wish.com/api/webimage/5e68654e4d9d67070047a61b-medium.jpg</t>
  </si>
  <si>
    <t>Femmes Printemps Floral ImprimÃ© Demin Salopette Barboteuse Dames Broderie D'Ã©tÃ© Salopette Pantalon Jeans Plus La Taille</t>
  </si>
  <si>
    <t>qwe520</t>
  </si>
  <si>
    <t>88 % avis positifs (7,385 notes)</t>
  </si>
  <si>
    <t>5b9cc34eb226113590090c59</t>
  </si>
  <si>
    <t>https://www.wish.com/c/5e58c7425692c749b5631d44</t>
  </si>
  <si>
    <t>https://contestimg.wish.com/api/webimage/5e58c7425692c749b5631d44-medium.jpg</t>
  </si>
  <si>
    <t>Femmes d'Ã©tÃ© Boho Maxi Polka Dot Robe IrrÃ©guliÃ¨re Sans Manches Casual Beach Wear Robe d'Ã©tÃ©</t>
  </si>
  <si>
    <t>fashionhappyworld</t>
  </si>
  <si>
    <t>86 % avis positifs (4,705 notes)</t>
  </si>
  <si>
    <t>580c7d0a8b67fa197454a2d1</t>
  </si>
  <si>
    <t>https://www.wish.com/c/5e142dee04c3e579e89576a3</t>
  </si>
  <si>
    <t>https://contestimg.wish.com/api/webimage/5e142dee04c3e579e89576a3-medium.jpg</t>
  </si>
  <si>
    <t>2018 New Fashion Women Bikini Set Push-up Soutien-gorge rembourrÃ© Maillot de bain - Maillots de bain</t>
  </si>
  <si>
    <t>tinaglobalstored00e17e8d25111e7b653025b800a2048</t>
  </si>
  <si>
    <t>84 % avis positifs (1,490 notes)</t>
  </si>
  <si>
    <t>5a1a2758f3c1176a45e41544</t>
  </si>
  <si>
    <t>https://www.wish.com/c/5ad1ac1b81260b40b40c6b2b</t>
  </si>
  <si>
    <t>https://contestimg.wish.com/api/webimage/5ad1ac1b81260b40b40c6b2b-medium.jpg</t>
  </si>
  <si>
    <t>Mini robe de soirÃ©e dÃ©contractÃ©e sans manches pour femmes</t>
  </si>
  <si>
    <t>skate</t>
  </si>
  <si>
    <t>57c306d73a698c06f98ed450</t>
  </si>
  <si>
    <t>https://s3-us-west-1.amazonaws.com/sweeper-production-merchantimage/dp_57c306d73a698c06f98ed450.jpg</t>
  </si>
  <si>
    <t>https://www.wish.com/c/594c7f0082f9b070a355c94c</t>
  </si>
  <si>
    <t>https://contestimg.wish.com/api/webimage/594c7f0082f9b070a355c94c-medium.jpg</t>
  </si>
  <si>
    <t>Femmes Squelette ImprimÃ© Premium Moulante Slim Fit Ã‰lasticitÃ© Douce Noir Ã‰tÃ© Casual Shorts</t>
  </si>
  <si>
    <t>spy89ping163com</t>
  </si>
  <si>
    <t>58d109c5e3830f6bcb47e35d</t>
  </si>
  <si>
    <t>https://www.wish.com/c/5ce3aefa37b2e67944a89146</t>
  </si>
  <si>
    <t>https://contestimg.wish.com/api/webimage/5ce3aefa37b2e67944a89146-medium.jpg</t>
  </si>
  <si>
    <t>Women Summer Sexy Halter Robe d'Ã©tÃ© Mini-robe de fÃªte Robe rayÃ©e Bodyycon Robe(S-XL)</t>
  </si>
  <si>
    <t>89 % avis positifs (28,159 notes)</t>
  </si>
  <si>
    <t>586dff6c16e4106b5e5feb58</t>
  </si>
  <si>
    <t>https://www.wish.com/c/5ac31ba3a9cca9278bbf44d5</t>
  </si>
  <si>
    <t>https://contestimg.wish.com/api/webimage/5ac31ba3a9cca9278bbf44d5-medium.jpg</t>
  </si>
  <si>
    <t>2020 Nouvelles Femmes D'Ã©tÃ© Sans Manches Col En V ImprimÃ© Floral Sling Dress Fashion Big Swing Jupe LÃ¢che Casual Long Gilet Spaghetti Strap Robes Dames Party Dress Plus La Taille S-5XL</t>
  </si>
  <si>
    <t>shenfashionstyle</t>
  </si>
  <si>
    <t>82 % avis positifs (1,702 notes)</t>
  </si>
  <si>
    <t>5d3d59c772b0c92f4d1ea32d</t>
  </si>
  <si>
    <t>https://www.wish.com/c/5d9d842eb20dc815d33f5749</t>
  </si>
  <si>
    <t>https://contestimg.wish.com/api/webimage/5d9d842eb20dc815d33f5749-medium.jpg</t>
  </si>
  <si>
    <t>5a5c78ee9d0a7b724c6535fa</t>
  </si>
  <si>
    <t>https://www.wish.com/c/5e1bd84750f8cd462a20b05b</t>
  </si>
  <si>
    <t>https://contestimg.wish.com/api/webimage/5e1bd84750f8cd462a20b05b-medium.jpg</t>
  </si>
  <si>
    <t>Robe de plage Ã  manches courtes Femmes Robe d'Ã©tÃ© Ã  col en V ImprimÃ© dÃ©contractÃ©</t>
  </si>
  <si>
    <t>https://www.wish.com/c/5ec1e63f7abee20ab93c68f2</t>
  </si>
  <si>
    <t>https://contestimg.wish.com/api/webimage/5ec1e63f7abee20ab93c68f2-medium.jpg</t>
  </si>
  <si>
    <t>NOUVELLES femmes manches courtes Baggy Summer Beach Midi Dress Ladies Shift Kaftan Dresses</t>
  </si>
  <si>
    <t>80 % avis positifs (435 notes)</t>
  </si>
  <si>
    <t>5ac82ff62c49567ffa616535</t>
  </si>
  <si>
    <t>https://www.wish.com/c/5e65d0ea5dc348884032a14e</t>
  </si>
  <si>
    <t>https://contestimg.wish.com/api/webimage/5e65d0ea5dc348884032a14e-medium.jpg</t>
  </si>
  <si>
    <t>Nouveau Aeeival Femmes VÃªtements Ã€ Manches Longues Automne Hiver Robe De Bal Robe Slim Fit Patchwork Casual Dentelle Robe Robe De Renda</t>
  </si>
  <si>
    <t>shenzhenlongdragontechnologycoltd</t>
  </si>
  <si>
    <t>87 % avis positifs (108,048 notes)</t>
  </si>
  <si>
    <t>5417aada4ad3ab27e954b76c</t>
  </si>
  <si>
    <t>https://s3-us-west-1.amazonaws.com/sweeper-production-merchantimage/dp_5417aada4ad3ab27e954b76c.jpg</t>
  </si>
  <si>
    <t>https://www.wish.com/c/54bdf18039b8c045f118936a</t>
  </si>
  <si>
    <t>https://contestimg.wish.com/api/webimage/54bdf18039b8c045f118936a-medium.jpg</t>
  </si>
  <si>
    <t>2019 Femmes Open Toe orteil Braid Braid Strap Strap Strap Platform Sandales Sandales Ajustable Boucle Boucle Semelle Rubble Semelle Rubble Chaussures d'Ã©tÃ© Cute Espadrille</t>
  </si>
  <si>
    <t>91 % avis positifs (3,309 notes)</t>
  </si>
  <si>
    <t>5b8a5636af279f1699366496</t>
  </si>
  <si>
    <t>https://www.wish.com/c/5c8783d4fc2f9d769aa1cc3e</t>
  </si>
  <si>
    <t>https://contestimg.wish.com/api/webimage/5c8783d4fc2f9d769aa1cc3e-medium.jpg</t>
  </si>
  <si>
    <t>Women's Sexy Push Up Bikini Sexy Vintage Set Sexy Biquini BrÃ©silien Biquini</t>
  </si>
  <si>
    <t>yiwushiaohangdianzishangwuyouxiangongsi</t>
  </si>
  <si>
    <t>91 % avis positifs (22,621 notes)</t>
  </si>
  <si>
    <t>56025ed8293a5b2d24779bde</t>
  </si>
  <si>
    <t>https://www.wish.com/c/573db9316b335c34ca0513b8</t>
  </si>
  <si>
    <t>https://contestimg.wish.com/api/webimage/573db9316b335c34ca0513b8-medium.jpg</t>
  </si>
  <si>
    <t>S-5XL Nouvelle Mode Femmes Tops Blouse Sans Manches Col En V Solide Couleur DÃ©bardeur Femmes D'Ã©tÃ© Chemise Tops Plus La Taille Causal LÃ¢che</t>
  </si>
  <si>
    <t>85 % avis positifs (57 notes)</t>
  </si>
  <si>
    <t>5e3c5fbfe217d492138970c1</t>
  </si>
  <si>
    <t>https://www.wish.com/c/5ee8875404718a4bba2d6348</t>
  </si>
  <si>
    <t>https://contestimg.wish.com/api/webimage/5ee8875404718a4bba2d6348-medium.jpg</t>
  </si>
  <si>
    <t>2020 NOUVELLES Femmes Ensembles Courts D'Ã©tÃ© SurvÃªtement Ã€ Manches Courtes De Mode T-shirt ImprimÃ© et Shorts</t>
  </si>
  <si>
    <t>yuanzhengshop</t>
  </si>
  <si>
    <t>5dcf512a97383300d357ad69</t>
  </si>
  <si>
    <t>https://www.wish.com/c/5ea5128b91b00685e5fe387d</t>
  </si>
  <si>
    <t>https://contestimg.wish.com/api/webimage/5ea5128b91b00685e5fe387d-medium.jpg</t>
  </si>
  <si>
    <t>Mode fÃ©minine Boho Long Dot Dress Long Dress High Silt Printed Beach Dress XS-5XL</t>
  </si>
  <si>
    <t>fashionicon365</t>
  </si>
  <si>
    <t>82 % avis positifs (25,631 notes)</t>
  </si>
  <si>
    <t>547d7e413b64451274068583</t>
  </si>
  <si>
    <t>https://www.wish.com/c/5d5bc86a32cc57482a4b9d5a</t>
  </si>
  <si>
    <t>https://contestimg.wish.com/api/webimage/5d5bc86a32cc57482a4b9d5a-medium.jpg</t>
  </si>
  <si>
    <t xml:space="preserve">Ã‰tÃ© nouvelle mode femmes deux piÃ¨ces vÃªtements de nuit en soie douce ensembles de pyjama occasionnels (6 couleurs) </t>
  </si>
  <si>
    <t>shadesdarker</t>
  </si>
  <si>
    <t>91 % avis positifs (794 notes)</t>
  </si>
  <si>
    <t>58b7d6dd3c18975a18817d64</t>
  </si>
  <si>
    <t>https://www.wish.com/c/5d0729b0f945bd59ac54b329</t>
  </si>
  <si>
    <t>https://contestimg.wish.com/api/webimage/5d0729b0f945bd59ac54b329-medium.jpg</t>
  </si>
  <si>
    <t>Mode Tournesol Imprimer T-shirt Ã  manches courtes Ã‰tÃ© Femmes Chemises Plus La Taille</t>
  </si>
  <si>
    <t>finingsysticker</t>
  </si>
  <si>
    <t>87 % avis positifs (1,385 notes)</t>
  </si>
  <si>
    <t>5d7b761abd5aa37518970b8c</t>
  </si>
  <si>
    <t>https://www.wish.com/c/5e54bf2ed1ef373d3ad6d1d9</t>
  </si>
  <si>
    <t>https://contestimg.wish.com/api/webimage/5e54bf2ed1ef373d3ad6d1d9-medium.jpg</t>
  </si>
  <si>
    <t>100% coton ZANZEA S-5XL NOUVEAU Vintage femmes sangle salopette combinaison dÃ©contractÃ©e pantalon lÃ¢che salopette barboteuses combinaison</t>
  </si>
  <si>
    <t>fannystore2016</t>
  </si>
  <si>
    <t>582bd2fde18c0f0a402ba101</t>
  </si>
  <si>
    <t>https://s3-us-west-1.amazonaws.com/sweeper-production-merchantimage/dp_582bd2fde18c0f0a402ba101.jpg</t>
  </si>
  <si>
    <t>https://www.wish.com/c/5a13ff501726782d8daed18e</t>
  </si>
  <si>
    <t>https://contestimg.wish.com/api/webimage/5a13ff501726782d8daed18e-medium.jpg</t>
  </si>
  <si>
    <t>Femmes sans manches T-shirt lettres imprimÃ©es `` je dÃ©teste tout le monde '' dÃ©bardeur dames d'Ã©tÃ© chemisier camisole gilet Tee pulls</t>
  </si>
  <si>
    <t>apengzuishuai</t>
  </si>
  <si>
    <t>88 % avis positifs (2,610 notes)</t>
  </si>
  <si>
    <t>5acecb61417cee2b9d27f88a</t>
  </si>
  <si>
    <t>https://www.wish.com/c/5b1a56a219b6ee563e1edc39</t>
  </si>
  <si>
    <t>https://contestimg.wish.com/api/webimage/5b1a56a219b6ee563e1edc39-medium.jpg</t>
  </si>
  <si>
    <t>Femmes Mode Couleur Unie Sexy Col En V Tops Crop Slim Fit D'Ã©tÃ© Ã€ Manches Courtes DÃ©bardeur T-shirts</t>
  </si>
  <si>
    <t>https://www.wish.com/c/5e9692898a10221b310986c9</t>
  </si>
  <si>
    <t>https://contestimg.wish.com/api/webimage/5e9692898a10221b310986c9-medium.jpg</t>
  </si>
  <si>
    <t>2019 Ã‰tÃ© Sexy Femmes Halter Tops Plage De Natation Lettre Imprimer Maillots De Bain Lady Push Up Gilet Soutien-Gorge S-3XL</t>
  </si>
  <si>
    <t>90 % avis positifs (2,199 notes)</t>
  </si>
  <si>
    <t>583e3e7a5022c71b82d1b18c</t>
  </si>
  <si>
    <t>https://www.wish.com/c/5cada72d2d542d7a90cb4f2f</t>
  </si>
  <si>
    <t>https://contestimg.wish.com/api/webimage/5cada72d2d542d7a90cb4f2f-medium.jpg</t>
  </si>
  <si>
    <t>nouvelles poches Ã  capuche pour hommes d'Ã©tÃ©, T-shirt Ã  manches courtes de grande taille de couleur pure</t>
  </si>
  <si>
    <t>83 % avis positifs (9,926 notes)</t>
  </si>
  <si>
    <t>5a5a074d87c25b39c7a80ef1</t>
  </si>
  <si>
    <t>https://www.wish.com/c/5b6696c5365562146825dd5f</t>
  </si>
  <si>
    <t>https://contestimg.wish.com/api/webimage/5b6696c5365562146825dd5f-medium.jpg</t>
  </si>
  <si>
    <t>ZANZEA Robe tunique grande taille pour femmes Caftan Robe dÃ©contractÃ©e Plage Robe longue longue Robe caftan</t>
  </si>
  <si>
    <t>90 % avis positifs (104,269 notes)</t>
  </si>
  <si>
    <t>556d68d19fb8ca1a0c4d82ee</t>
  </si>
  <si>
    <t>https://www.wish.com/c/5d5e5ca35cd08f2a40b53f48</t>
  </si>
  <si>
    <t>https://contestimg.wish.com/api/webimage/5d5e5ca35cd08f2a40b53f48-medium.jpg</t>
  </si>
  <si>
    <t>(S-5XL) Femmes Mode D'Ã©tÃ© Double-couche Shorts De Sport SÃ©chage Rapide Yoga Leggings De Sport Shorts De Fitness Plus La Taille</t>
  </si>
  <si>
    <t>88 % avis positifs (1,338 notes)</t>
  </si>
  <si>
    <t>5b39de95d3db323a3a775883</t>
  </si>
  <si>
    <t>https://www.wish.com/c/5eeb1da8eeb02e10154792a6</t>
  </si>
  <si>
    <t>https://contestimg.wish.com/api/webimage/5eeb1da8eeb02e10154792a6-medium.jpg</t>
  </si>
  <si>
    <t>Femmes col en v profond chemisier sans manches dÃ©contractÃ© imprimÃ© floral t-shirt chemisier lÃ¢che d'Ã©tÃ©</t>
  </si>
  <si>
    <t>liwlshop</t>
  </si>
  <si>
    <t>85 % avis positifs (3,549 notes)</t>
  </si>
  <si>
    <t>57e90050b97437131f78c7d7</t>
  </si>
  <si>
    <t>https://www.wish.com/c/5cc5464bef87096336ab0583</t>
  </si>
  <si>
    <t>https://contestimg.wish.com/api/webimage/5cc5464bef87096336ab0583-medium.jpg</t>
  </si>
  <si>
    <t>T-shirt Ã  manches courtes Ã  imprimÃ© de mode pour femmes</t>
  </si>
  <si>
    <t>91 % avis positifs (5,781 notes)</t>
  </si>
  <si>
    <t>5ae90e716691361cdb40fb0b</t>
  </si>
  <si>
    <t>https://www.wish.com/c/5cda28715a88ef05656ef440</t>
  </si>
  <si>
    <t>https://contestimg.wish.com/api/webimage/5cda28715a88ef05656ef440-medium.jpg</t>
  </si>
  <si>
    <t>Femmes, plus la taille hors Ã©paule imprimÃ© animal manches longues robe lÃ¢che irrÃ©guliÃ¨re</t>
  </si>
  <si>
    <t>hehshop</t>
  </si>
  <si>
    <t>82 % avis positifs (870 notes)</t>
  </si>
  <si>
    <t>56efff5017777d430c47b78e</t>
  </si>
  <si>
    <t>https://www.wish.com/c/5cd22d97dd0c5b6415519101</t>
  </si>
  <si>
    <t>https://contestimg.wish.com/api/webimage/5cd22d97dd0c5b6415519101-medium.jpg</t>
  </si>
  <si>
    <t>Femmes D'Ã©tÃ© Mode Sans Manches Crop Tops Spaghetti Strap Deep V Cou DÃ©bardeurs Couleur Unie Casual Slim Fit Cami Gilet Court T Shirt</t>
  </si>
  <si>
    <t>82 % avis positifs (8,433 notes)</t>
  </si>
  <si>
    <t>57a09a5649c29a34cf282715</t>
  </si>
  <si>
    <t>https://www.wish.com/c/5cf5ccee75af880a5c947bcf</t>
  </si>
  <si>
    <t>https://contestimg.wish.com/api/webimage/5cf5ccee75af880a5c947bcf-medium.jpg</t>
  </si>
  <si>
    <t>Femmes Mode Ã‰tÃ© Col Rond Fleur Imprimer Gilet Casual DÃ©bardeurs Sans Manches LÃ¢che Plus La Taille Imprimer DÃ©bardeurs</t>
  </si>
  <si>
    <t>zekaistore666</t>
  </si>
  <si>
    <t>86 % avis positifs (540 notes)</t>
  </si>
  <si>
    <t>5d64f34f2736787d00ad93ec</t>
  </si>
  <si>
    <t>https://www.wish.com/c/5eb95cc7802266bb4675b6d5</t>
  </si>
  <si>
    <t>https://contestimg.wish.com/api/webimage/5eb95cc7802266bb4675b6d5-medium.jpg</t>
  </si>
  <si>
    <t>Mode fÃ©minine Ã  manches courtes col rond DÃ©bardeurs T-shirt imprimÃ© plumes</t>
  </si>
  <si>
    <t>huashucoltd</t>
  </si>
  <si>
    <t>82 % avis positifs (20,478 notes)</t>
  </si>
  <si>
    <t>546d44001280fa3ce1bf80fa</t>
  </si>
  <si>
    <t>https://s3-us-west-1.amazonaws.com/sweeper-production-merchantimage/dp_546d44001280fa3ce1bf80fa.jpg</t>
  </si>
  <si>
    <t>https://www.wish.com/c/5d11c1a359a267782799345b</t>
  </si>
  <si>
    <t>https://contestimg.wish.com/api/webimage/5d11c1a359a267782799345b-medium.jpg</t>
  </si>
  <si>
    <t>XS-8XL Robes Plus La Taille VÃªtements De Mode D'Ã©tÃ© Femmes Col V Profond Sans Manches Maxi Robes Dames Casual Spaghetti Strap LÃ¢che Plage Porter Floral ImprimÃ© Halter Party Dress</t>
  </si>
  <si>
    <t>5810c46f02b01e15f8a10e38</t>
  </si>
  <si>
    <t>https://www.wish.com/c/5e12e142f1166c04c1948efb</t>
  </si>
  <si>
    <t>https://contestimg.wish.com/api/webimage/5e12e142f1166c04c1948efb-medium.jpg</t>
  </si>
  <si>
    <t>2019 Femmes d'Ã©tÃ© Casual Sleeveless Tops Off Shoulder Shirts Dames Fashion ImprimÃ© T-shirts amples T-shirts sans dos T-shirts dÃ©bardeurs en coton sans dos Tops</t>
  </si>
  <si>
    <t>89 % avis positifs (15,538 notes)</t>
  </si>
  <si>
    <t>58106cfce516491e6e5f1e53</t>
  </si>
  <si>
    <t>https://www.wish.com/c/5c84bd33d8694176615f7019</t>
  </si>
  <si>
    <t>https://contestimg.wish.com/api/webimage/5c84bd33d8694176615f7019-medium.jpg</t>
  </si>
  <si>
    <t>æ–°ç”Ÿ</t>
  </si>
  <si>
    <t>83 % avis positifs (41,623 notes)</t>
  </si>
  <si>
    <t>56680c90e363a3613607ea61</t>
  </si>
  <si>
    <t>https://s3-us-west-1.amazonaws.com/sweeper-production-merchantimage/dp_56680c90e363a3613607ea61.jpg</t>
  </si>
  <si>
    <t>https://www.wish.com/c/5cf8d241b5db0b3d18364572</t>
  </si>
  <si>
    <t>https://contestimg.wish.com/api/webimage/5cf8d241b5db0b3d18364572-medium.jpg</t>
  </si>
  <si>
    <t>Ã‰tÃ© Femmes Robe Courte Sans Manches Taille Robe Camouflage Robe Moulante Slim Fit Robe Plus La Taille XS-8XL</t>
  </si>
  <si>
    <t>elimfashionstore</t>
  </si>
  <si>
    <t>92 % avis positifs (6,126 notes)</t>
  </si>
  <si>
    <t>550ab2be8e8def0b2c654d4b</t>
  </si>
  <si>
    <t>https://s3-us-west-1.amazonaws.com/sweeper-production-merchantimage/dp_550ab2be8e8def0b2c654d4b.jpg</t>
  </si>
  <si>
    <t>https://www.wish.com/c/5e9e8c496f15e20742bd4172</t>
  </si>
  <si>
    <t>https://contestimg.wish.com/api/webimage/5e9e8c496f15e20742bd4172-medium.jpg</t>
  </si>
  <si>
    <t>82 % avis positifs (10,600 notes)</t>
  </si>
  <si>
    <t>https://www.wish.com/c/5ea3b3944119761a2b014de7</t>
  </si>
  <si>
    <t>https://contestimg.wish.com/api/webimage/5ea3b3944119761a2b014de7-medium.jpg</t>
  </si>
  <si>
    <t>2019 Women Fashion Back Fashion Blouse creuse en dentelle Ã  col rond Chemisier imprimÃ© floral sans manches Casual Plus Size dÃ©bardeurs (S-5XL)</t>
  </si>
  <si>
    <t>https://www.wish.com/c/5cd1cbb1b5d96721e0a6b346</t>
  </si>
  <si>
    <t>https://contestimg.wish.com/api/webimage/5cd1cbb1b5d96721e0a6b346-medium.jpg</t>
  </si>
  <si>
    <t>Mode Femmes Midi Slim Basique Vestidos Moulante Ã€ Manches Courtes Paquet Hanche Robe Robes</t>
  </si>
  <si>
    <t>ashleygo</t>
  </si>
  <si>
    <t>84 % avis positifs (33,148 notes)</t>
  </si>
  <si>
    <t>58579043e950f24d94f612dc</t>
  </si>
  <si>
    <t>https://www.wish.com/c/587347296dd28e71b1c9d289</t>
  </si>
  <si>
    <t>https://contestimg.wish.com/api/webimage/587347296dd28e71b1c9d289-medium.jpg</t>
  </si>
  <si>
    <t>Bonne QualitÃ© 2014 Ã‰tÃ© Vente Chaude Zipper Shorts Mode Slim Hommes Causual DÃ©chirÃ© Jeans Pantalon Court</t>
  </si>
  <si>
    <t>litiannetworking</t>
  </si>
  <si>
    <t>87 % avis positifs (9,116 notes)</t>
  </si>
  <si>
    <t>530306fe34067e3f15c41d87</t>
  </si>
  <si>
    <t>https://s3-us-west-1.amazonaws.com/sweeper-production-merchantimage/dp_530306fe34067e3f15c41d87.jpg</t>
  </si>
  <si>
    <t>https://www.wish.com/c/535530635aefb0555ba4351f</t>
  </si>
  <si>
    <t>https://contestimg.wish.com/api/webimage/535530635aefb0555ba4351f-medium.jpg</t>
  </si>
  <si>
    <t>simplyspell</t>
  </si>
  <si>
    <t>88 % avis positifs (885 notes)</t>
  </si>
  <si>
    <t>5df71a34092d7302140be245</t>
  </si>
  <si>
    <t>https://s3-us-west-1.amazonaws.com/sweeper-production-merchantimage/dp_5df71a34092d7302140be245.jpg</t>
  </si>
  <si>
    <t>https://www.wish.com/c/5e3baa8d8f7db5003fb33026</t>
  </si>
  <si>
    <t>https://contestimg.wish.com/api/webimage/5e3baa8d8f7db5003fb33026-medium.jpg</t>
  </si>
  <si>
    <t>Femmes Ã©tÃ© dÃ©contractÃ© rÃ©glable bretelles spaghetti robes couleur unie plissÃ©e dos nu mini plage robe d'Ã©tÃ© plus la taille</t>
  </si>
  <si>
    <t>theleisurepavilion</t>
  </si>
  <si>
    <t>87 % avis positifs (7,676 notes)</t>
  </si>
  <si>
    <t>594ba69f2eac11550ec111a1</t>
  </si>
  <si>
    <t>https://www.wish.com/c/5e4a4b252ce2e5cac8cb6364</t>
  </si>
  <si>
    <t>https://contestimg.wish.com/api/webimage/5e4a4b252ce2e5cac8cb6364-medium.jpg</t>
  </si>
  <si>
    <t>oiug56465</t>
  </si>
  <si>
    <t>78 % avis positifs (6,632 notes)</t>
  </si>
  <si>
    <t>5b6ec2f2838d931d2fbf7a28</t>
  </si>
  <si>
    <t>https://www.wish.com/c/5e180dab29a9690a38a1748f</t>
  </si>
  <si>
    <t>https://contestimg.wish.com/api/webimage/5e180dab29a9690a38a1748f-medium.jpg</t>
  </si>
  <si>
    <t>Mode d'Ã©tÃ© Tie-Dye manches courtes robe longue lÃ¢che col en V BOHO Maxi Dress</t>
  </si>
  <si>
    <t>https://www.wish.com/c/5e8d70549f1504449514c8b9</t>
  </si>
  <si>
    <t>https://contestimg.wish.com/api/webimage/5e8d70549f1504449514c8b9-medium.jpg</t>
  </si>
  <si>
    <t>Plus la taille XS-6XL d'Ã©tÃ© femmes col rond robe sans manches dÃ©contractÃ© imprimÃ© floral robe Slim fleur robes</t>
  </si>
  <si>
    <t>huaracheairfactory</t>
  </si>
  <si>
    <t>87 % avis positifs (73,119 notes)</t>
  </si>
  <si>
    <t>547465748edcfa6ceab14f70</t>
  </si>
  <si>
    <t>https://s3-us-west-1.amazonaws.com/sweeper-production-merchantimage/dp_547465748edcfa6ceab14f70.jpg</t>
  </si>
  <si>
    <t>https://www.wish.com/c/5d550011680f557c89bb4406</t>
  </si>
  <si>
    <t>https://contestimg.wish.com/api/webimage/5d550011680f557c89bb4406-medium.jpg</t>
  </si>
  <si>
    <t>5 Couleurs Femmes Mode Shorts De Sport Couleur Unie Ã‰lastique Gym Shorts Femme VÃªtements De Course Culotte De Remise En Forme Bas pour Fille Plus La Taille S ~ 5XL</t>
  </si>
  <si>
    <t>87 % avis positifs (15,076 notes)</t>
  </si>
  <si>
    <t>59c8a909ae228e37ae159559</t>
  </si>
  <si>
    <t>https://www.wish.com/c/5dd4b6c20f11f57cf9ad97d8</t>
  </si>
  <si>
    <t>https://contestimg.wish.com/api/webimage/5dd4b6c20f11f57cf9ad97d8-medium.jpg</t>
  </si>
  <si>
    <t>T-shirt Ã  manches courtes en mousseline de soie rouge et blanc d'Ã©tÃ© pour femme</t>
  </si>
  <si>
    <t>86 % avis positifs (366,898 notes)</t>
  </si>
  <si>
    <t>53082ea15aefb07dfe1f2a4f</t>
  </si>
  <si>
    <t>https://www.wish.com/c/53897eeeafddf70c91af1cda</t>
  </si>
  <si>
    <t>https://contestimg.wish.com/api/webimage/53897eeeafddf70c91af1cda-medium.jpg</t>
  </si>
  <si>
    <t>Tendances vÃªtements de sport d'Ã©tÃ© pour hommes costumes de jogging deux piÃ¨ces dÃ©contractÃ©s chemises Ã  manches courtes et shorts ensembles de tenues</t>
  </si>
  <si>
    <t>89 % avis positifs (514 notes)</t>
  </si>
  <si>
    <t>5b0b907d59206904541886cf</t>
  </si>
  <si>
    <t>https://www.wish.com/c/5ea0f2a654446407c111b622</t>
  </si>
  <si>
    <t>https://contestimg.wish.com/api/webimage/5ea0f2a654446407c111b622-medium.jpg</t>
  </si>
  <si>
    <t>Femmes Spaghetti Strap Print Mini Dress Summer Fashion Tie Party Robes</t>
  </si>
  <si>
    <t>5e1691b573bfb90406044928</t>
  </si>
  <si>
    <t>https://www.wish.com/c/5ea913d8fde32e396ebfea19</t>
  </si>
  <si>
    <t>https://contestimg.wish.com/api/webimage/5ea913d8fde32e396ebfea19-medium.jpg</t>
  </si>
  <si>
    <t>Femmes d'Ã©tÃ© nouvelle mode sans manches Ã  pois v-cou sangle mini dos nu dÃ©contractÃ© top robes</t>
  </si>
  <si>
    <t>rosewiner</t>
  </si>
  <si>
    <t>73 % avis positifs (1,472 notes)</t>
  </si>
  <si>
    <t>56498ab42a6bdb4474afa47b</t>
  </si>
  <si>
    <t>https://www.wish.com/c/5eb0db681c4b1c25486d2e7e</t>
  </si>
  <si>
    <t>https://contestimg.wish.com/api/webimage/5eb0db681c4b1c25486d2e7e-medium.jpg</t>
  </si>
  <si>
    <t>5 couleurs femmes mode d'Ã©tÃ© bretelles spaghetti imprimÃ© floral cravate devant mini robe robes de soirÃ©e</t>
  </si>
  <si>
    <t>anhonortoserve</t>
  </si>
  <si>
    <t>90 % avis positifs (855 notes)</t>
  </si>
  <si>
    <t>5dbd7b090140ee044252ed12</t>
  </si>
  <si>
    <t>https://www.wish.com/c/5eb207e9beadef0479cd7271</t>
  </si>
  <si>
    <t>https://contestimg.wish.com/api/webimage/5eb207e9beadef0479cd7271-medium.jpg</t>
  </si>
  <si>
    <t>DÃ©bardeur " Je ne suis pas parfait mais je suis en Ã©dition limitÃ©e " DÃ©bardeurs dÃ©contractÃ©s sans manches imprimÃ© lettre.</t>
  </si>
  <si>
    <t>lovefashionshow</t>
  </si>
  <si>
    <t>576cfeed007b536be4a9ae96</t>
  </si>
  <si>
    <t>https://www.wish.com/c/5b42fbca85270064d13d6679</t>
  </si>
  <si>
    <t>https://contestimg.wish.com/api/webimage/5b42fbca85270064d13d6679-medium.jpg</t>
  </si>
  <si>
    <t>NOUVELLES Ã‰tÃ© Femmes Profonde V-cou Hauts Pure Color T-shirt Dames Mode Casual DÃ©bardeurs DÃ©bardeur En Vrac Boutonnage Blouse Lady Sans Manches Chemises Plus Taille Top</t>
  </si>
  <si>
    <t>https://www.wish.com/c/5d15ae82502b2660ec498f59</t>
  </si>
  <si>
    <t>https://contestimg.wish.com/api/webimage/5d15ae82502b2660ec498f59-medium.jpg</t>
  </si>
  <si>
    <t>2020 Nouvelle ArrivÃ©e Femmes Mode Tie Dye Impression Slim Fit Casual Coton DÃ©bardeur</t>
  </si>
  <si>
    <t>https://www.wish.com/c/5ea3bfe9b95fdb06c2c5b88f</t>
  </si>
  <si>
    <t>https://contestimg.wish.com/api/webimage/5ea3bfe9b95fdb06c2c5b88f-medium.jpg</t>
  </si>
  <si>
    <t>2019 NOUVEAU T-shirt Ã  manches courtes pour hommes Fitness Col rond Casual Zippers pour hommes T-shirt d'Ã©tÃ©</t>
  </si>
  <si>
    <t>89 % avis positifs (21,412 notes)</t>
  </si>
  <si>
    <t>59b88527b77173631729908e</t>
  </si>
  <si>
    <t>https://www.wish.com/c/5c2f4fd85c994c42faf7c82b</t>
  </si>
  <si>
    <t>https://contestimg.wish.com/api/webimage/5c2f4fd85c994c42faf7c82b-medium.jpg</t>
  </si>
  <si>
    <t>Femmes Mode DÃ©bardeurs D'Ã©tÃ© Low Cut Sans Manches Couleur Unie Hors Ã‰paule DÃ©bardeur Chemise Spaghetti Strap Halter Dos Nu Casual Gilet Top</t>
  </si>
  <si>
    <t>83 % avis positifs (5,365 notes)</t>
  </si>
  <si>
    <t>578e02bec0e9340e993d13f4</t>
  </si>
  <si>
    <t>https://www.wish.com/c/5cefa120731ea53346708575</t>
  </si>
  <si>
    <t>https://contestimg.wish.com/api/webimage/5cefa120731ea53346708575-medium.jpg</t>
  </si>
  <si>
    <t>Shorts classiques d'Ã©tÃ© pour hommes Pantalons dÃ©contractÃ©s Ã  poches multiples Salopette ample d'Ã©tÃ© Pantalon cargo</t>
  </si>
  <si>
    <t>mansocean</t>
  </si>
  <si>
    <t>58d4832721ad9176d0d3d00f</t>
  </si>
  <si>
    <t>https://www.wish.com/c/5e609a827dc79ebbd3899c0b</t>
  </si>
  <si>
    <t>https://contestimg.wish.com/api/webimage/5e609a827dc79ebbd3899c0b-medium.jpg</t>
  </si>
  <si>
    <t>Robe mi-longue en denim Ã  manches courtes pour femmes</t>
  </si>
  <si>
    <t>sophiepretty</t>
  </si>
  <si>
    <t>81 % avis positifs (168 notes)</t>
  </si>
  <si>
    <t>5d3da852e4b65d3e801e9b5d</t>
  </si>
  <si>
    <t>https://www.wish.com/c/5e843aabcde5b602e21d1e83</t>
  </si>
  <si>
    <t>https://contestimg.wish.com/api/webimage/5e843aabcde5b602e21d1e83-medium.jpg</t>
  </si>
  <si>
    <t>Mode pour dames Robe d'Ã©tÃ© sans manches Ã  col en U profonde et sexy Robe d'Ã©tÃ© sans manches Robe d'Ã©tÃ© de couleur pure Robe dÃ©contractÃ©e Ã  longueur de genou et Ã  coupe Ã©troite Robe de soirÃ©e Club Party Robe de soirÃ©e VÃªtements pour dames grande taille S-5XL</t>
  </si>
  <si>
    <t>84 % avis positifs (19,735 notes)</t>
  </si>
  <si>
    <t>5b629265299c7e3db17cf86d</t>
  </si>
  <si>
    <t>https://www.wish.com/c/5c36df7cc86a911c10f32184</t>
  </si>
  <si>
    <t>https://contestimg.wish.com/api/webimage/5c36df7cc86a911c10f32184-medium.jpg</t>
  </si>
  <si>
    <t>Maillot de bain Maillot de bain Monokini une piÃ¨ce pour femme Bikini rembourrÃ© Push Up Swimsuit Bathing Monokini HOT</t>
  </si>
  <si>
    <t>johnson007</t>
  </si>
  <si>
    <t>89 % avis positifs (80,713 notes)</t>
  </si>
  <si>
    <t>56dce88d21396a16a47eff39</t>
  </si>
  <si>
    <t>https://www.wish.com/c/594dcfd3346d4b7048be7495</t>
  </si>
  <si>
    <t>https://contestimg.wish.com/api/webimage/594dcfd3346d4b7048be7495-medium.jpg</t>
  </si>
  <si>
    <t>5 Couleur Grande Taille Robe De Camouflage Femmes ' s Fashion Print Dress Summer Fashion Slim Sexy Robe Sans Manches Taille Haute Dentelle Jupe Longue Casual Loose Pocket Pocket Jupe S ~ 5XL</t>
  </si>
  <si>
    <t>58a6f92596f1bb57c40b0d56</t>
  </si>
  <si>
    <t>https://www.wish.com/c/5cece97854680c605d708db0</t>
  </si>
  <si>
    <t>https://contestimg.wish.com/api/webimage/5cece97854680c605d708db0-medium.jpg</t>
  </si>
  <si>
    <t>79 % avis positifs (99 notes)</t>
  </si>
  <si>
    <t>5e50fecf18034a89e1aeede8</t>
  </si>
  <si>
    <t>https://www.wish.com/c/5e6b0d747962cf365c8085dc</t>
  </si>
  <si>
    <t>https://contestimg.wish.com/api/webimage/5e6b0d747962cf365c8085dc-medium.jpg</t>
  </si>
  <si>
    <t>rtgh710402e4b24511e6b69106d0c1a90220</t>
  </si>
  <si>
    <t>5836e38728f25753fe6af6a8</t>
  </si>
  <si>
    <t>https://www.wish.com/c/5ec3740fa7ed5d2fbc7460a5</t>
  </si>
  <si>
    <t>https://contestimg.wish.com/api/webimage/5ec3740fa7ed5d2fbc7460a5-medium.jpg</t>
  </si>
  <si>
    <t>Femmes Mode Mode Spaghetti Combinaisons Ã  bretelles Rompers Summer Casual Slim Fit Taille ajustÃ©e Lien de serrage Taille une piÃ¨ce Costume sexy sans manches Bodycon Playsuit Outfits Set Femmes Short Rompers Bodysuits pour vÃªtements de plage</t>
  </si>
  <si>
    <t>84 % avis positifs (36,361 notes)</t>
  </si>
  <si>
    <t>5639cd9bddb94f103070ef9f</t>
  </si>
  <si>
    <t>https://www.wish.com/c/5c3d7f9c4cd456252b1aaf7b</t>
  </si>
  <si>
    <t>https://contestimg.wish.com/api/webimage/5c3d7f9c4cd456252b1aaf7b-medium.jpg</t>
  </si>
  <si>
    <t>2019 nouvelle mode femmes chemisier hauts sans manches sangle spaghetti Criss Cross col en v T-shirt hauts d'Ã©tÃ© chemisier dÃ©contractÃ© chemises</t>
  </si>
  <si>
    <t>https://www.wish.com/c/5cb0c8ce99b2203478a63abb</t>
  </si>
  <si>
    <t>https://contestimg.wish.com/api/webimage/5cb0c8ce99b2203478a63abb-medium.jpg</t>
  </si>
  <si>
    <t>Mode Femmes Noir Sans Manches EtÃ© Plage Bodys Back Cross Slim Cami Jumpsuit</t>
  </si>
  <si>
    <t>89 % avis positifs (6,570 notes)</t>
  </si>
  <si>
    <t>5accdb3c1baafe6febd26cf3</t>
  </si>
  <si>
    <t>https://www.wish.com/c/5b4706f2b0674e4982445092</t>
  </si>
  <si>
    <t>https://contestimg.wish.com/api/webimage/5b4706f2b0674e4982445092-medium.jpg</t>
  </si>
  <si>
    <t>Plus la taille 5XL Ã©tÃ© Sexy Hot Fashion femmes fleur crÃ¢ne impression numÃ©rique col rond sans manches rÃ©servoir Camisole</t>
  </si>
  <si>
    <t>85 % avis positifs (15,106 notes)</t>
  </si>
  <si>
    <t>598d8d1e2afd354f6ef9950d</t>
  </si>
  <si>
    <t>https://www.wish.com/c/5c554a96f0a57768026f4891</t>
  </si>
  <si>
    <t>https://contestimg.wish.com/api/webimage/5c554a96f0a57768026f4891-medium.jpg</t>
  </si>
  <si>
    <t>Femmes RÃ©tro Col V ImprimÃ© Jumpsuit Bretelles Combinaisons Mini Barboteuses Pantalon Robe</t>
  </si>
  <si>
    <t>vrshopping</t>
  </si>
  <si>
    <t>88 % avis positifs (120,781 notes)</t>
  </si>
  <si>
    <t>57973560cb38dd77d126e9f1</t>
  </si>
  <si>
    <t>https://s3-us-west-1.amazonaws.com/sweeper-production-merchantimage/dp_57973560cb38dd77d126e9f1.jpg</t>
  </si>
  <si>
    <t>https://www.wish.com/c/59a6a209d2bcb73a60589e00</t>
  </si>
  <si>
    <t>https://contestimg.wish.com/api/webimage/59a6a209d2bcb73a60589e00-medium.jpg</t>
  </si>
  <si>
    <t>2019 Femmes Mode Spaghetti Strap Combinaisons Barboteuses Ã‰tÃ© Casual Slim Fit Cordon De Taille Taille One Piece Costumes Sexy Sans Manches Moulante Combishort Tenues Ensemble Dames Courtes Barboteuses Bodys pour Beachwear</t>
  </si>
  <si>
    <t>https://www.wish.com/c/5d35305c24357406456ff507</t>
  </si>
  <si>
    <t>https://contestimg.wish.com/api/webimage/5d35305c24357406456ff507-medium.jpg</t>
  </si>
  <si>
    <t>Femmes d'Ã©tÃ© mode col en V Ã  manches courtes imprimÃ© floral taille haute mini robe</t>
  </si>
  <si>
    <t>https://www.wish.com/c/5eb639aaab882b0f466bf02e</t>
  </si>
  <si>
    <t>https://contestimg.wish.com/api/webimage/5eb639aaab882b0f466bf02e-medium.jpg</t>
  </si>
  <si>
    <t>5 Couleurs D'Ã©tÃ© De Mode Femmes Sexy Bikini Charme Fleur Imprimer Maillot De Bain Push Up Maillots De Bain Deux PiÃ¨ces Casual Slim Fit Beach Wear Maillot De Bain S ~ 3XL</t>
  </si>
  <si>
    <t>88 % avis positifs (4,811 notes)</t>
  </si>
  <si>
    <t>5ae00dbf67d25c69bcf0251c</t>
  </si>
  <si>
    <t>https://www.wish.com/c/5df1d9818b8232096b1f153b</t>
  </si>
  <si>
    <t>https://contestimg.wish.com/api/webimage/5df1d9818b8232096b1f153b-medium.jpg</t>
  </si>
  <si>
    <t>2019 nouvelle mode femmes mince plus la taille maxi robe impression Ã  l'encre robe Ã  bretelles spaghetti</t>
  </si>
  <si>
    <t>85 % avis positifs (5,281 notes)</t>
  </si>
  <si>
    <t>58b011e82e27bf506cee1ace</t>
  </si>
  <si>
    <t>https://s3-us-west-1.amazonaws.com/sweeper-production-merchantimage/dp_58b011e82e27bf506cee1ace.jpg</t>
  </si>
  <si>
    <t>https://www.wish.com/c/5dc3800976a1ec057a02a047</t>
  </si>
  <si>
    <t>https://contestimg.wish.com/api/webimage/5dc3800976a1ec057a02a047-medium.jpg</t>
  </si>
  <si>
    <t>Femmes Mode Floral Imprimer Chevauchement Sans Manches Top Casual LÃ¢che Chemise De FÃªte IrrÃ©guliÃ¨re Ã‰lÃ©gante Tops Plus La Taille XS-6XL</t>
  </si>
  <si>
    <t>82 % avis positifs (2,510 notes)</t>
  </si>
  <si>
    <t>5a6166cbedd44230ea9c60dc</t>
  </si>
  <si>
    <t>https://www.wish.com/c/5ced017c4e909a5584d1ff08</t>
  </si>
  <si>
    <t>https://contestimg.wish.com/api/webimage/5ced017c4e909a5584d1ff08-medium.jpg</t>
  </si>
  <si>
    <t>Femmes Chemisiers Ã  coutures en dentelle Chemisiers Sexy Hollow Out Off Shoulder Long Flare Sleeve T Shirts manches longues T-shirts White Tops</t>
  </si>
  <si>
    <t>gdear</t>
  </si>
  <si>
    <t>92 % avis positifs (78,616 notes)</t>
  </si>
  <si>
    <t>5705e40cfda6252c1a9db062</t>
  </si>
  <si>
    <t>https://www.wish.com/c/591c6e86681f5f27332330ce</t>
  </si>
  <si>
    <t>https://contestimg.wish.com/api/webimage/591c6e86681f5f27332330ce-medium.jpg</t>
  </si>
  <si>
    <t>Women Fashion Loose Casual Pure Color Plus Size Sexy Vest Sleeveless Robe sans manches sans manches pour l'Ã©tÃ©</t>
  </si>
  <si>
    <t>https://www.wish.com/c/5c975ab7ba7ed20eb805a242</t>
  </si>
  <si>
    <t>https://contestimg.wish.com/api/webimage/5c975ab7ba7ed20eb805a242-medium.jpg</t>
  </si>
  <si>
    <t>Summer Crop Top Femmes DÃ©bardeurs Halter Gilet Casual Camisole Croped Shirt Femmes Tops</t>
  </si>
  <si>
    <t>beautylook</t>
  </si>
  <si>
    <t>86 % avis positifs (32,778 notes)</t>
  </si>
  <si>
    <t>58d20e95c7b73b52c9670c22</t>
  </si>
  <si>
    <t>https://www.wish.com/c/5a38f6e0fc8e5b063a250db6</t>
  </si>
  <si>
    <t>https://contestimg.wish.com/api/webimage/5a38f6e0fc8e5b063a250db6-medium.jpg</t>
  </si>
  <si>
    <t>DÃ©bardeur Punk pour femmes avec imprimÃ© crÃ¢ne Summer Beach DÃ©bardeur sans manches</t>
  </si>
  <si>
    <t>83 % avis positifs (1,411 notes)</t>
  </si>
  <si>
    <t>578793716b944637fa356bb4</t>
  </si>
  <si>
    <t>https://www.wish.com/c/5d16d575190e3f48ec7061ed</t>
  </si>
  <si>
    <t>https://contestimg.wish.com/api/webimage/5d16d575190e3f48ec7061ed-medium.jpg</t>
  </si>
  <si>
    <t>Mode d'Ã©tÃ© Funny Letter Print Gilet en coton ImprimÃ© Gilet DÃ©bardeur Slim Fit Crop Top Camisole T Shirt Noir T-shirt Dame Crop Tops Taille Plus Grande</t>
  </si>
  <si>
    <t>cenicbeauty</t>
  </si>
  <si>
    <t>87 % avis positifs (42,919 notes)</t>
  </si>
  <si>
    <t>564d8a9ac0f55a1276cd96f8</t>
  </si>
  <si>
    <t>https://www.wish.com/c/5acb0ab0a69e66115b133cec</t>
  </si>
  <si>
    <t>https://contestimg.wish.com/api/webimage/5acb0ab0a69e66115b133cec-medium.jpg</t>
  </si>
  <si>
    <t>Nouvelle mini fontaine d'eau flottante solaire pour printemps Ã©tÃ© maison jardin piscine Ã©tang dÃ©coration 13.5x13.5x3.8cm</t>
  </si>
  <si>
    <t>yinghongstore</t>
  </si>
  <si>
    <t>95 % avis positifs (3,682 notes)</t>
  </si>
  <si>
    <t>5915c592fc9cce7eb7312bd4</t>
  </si>
  <si>
    <t>https://www.wish.com/c/5c935aa8778e8274b0bdcead</t>
  </si>
  <si>
    <t>https://contestimg.wish.com/api/webimage/5c935aa8778e8274b0bdcead-medium.jpg</t>
  </si>
  <si>
    <t>85 % avis positifs (1,746 notes)</t>
  </si>
  <si>
    <t>5986cc750ec30f4610ea07be</t>
  </si>
  <si>
    <t>https://www.wish.com/c/5e97fdc8a558b636a9f4b239</t>
  </si>
  <si>
    <t>https://contestimg.wish.com/api/webimage/5e97fdc8a558b636a9f4b239-medium.jpg</t>
  </si>
  <si>
    <t>Femmes Mode Boho DÃ©gradÃ© Couleur TÃªte Ã‰charpe Ã€ SÃ©chage Rapide Sport Absorbant La Sueur Turban Extensible Coton Bandeau Ã‰tÃ© SÃ©ance D'entraÃ®nement Yoga Bandeau Extensible TÃªte Ã‰charpe Accessoires De Mode</t>
  </si>
  <si>
    <t>erissstore</t>
  </si>
  <si>
    <t>85 % avis positifs (23,465 notes)</t>
  </si>
  <si>
    <t>56669d89eb4b14361d45090f</t>
  </si>
  <si>
    <t>https://s3-us-west-1.amazonaws.com/sweeper-production-merchantimage/dp_56669d89eb4b14361d45090f.jpg</t>
  </si>
  <si>
    <t>https://www.wish.com/c/5eaa763d431fea1e04e210ea</t>
  </si>
  <si>
    <t>https://contestimg.wish.com/api/webimage/5eaa763d431fea1e04e210ea-medium.jpg</t>
  </si>
  <si>
    <t>Femmes Sexy Sleeveless Ouvert Chemise Dos Ouvert Chemise DÃ©bardeur Noeud Blouse Blouse Sport Gilet Gilet T-shirt AST</t>
  </si>
  <si>
    <t>jiawang</t>
  </si>
  <si>
    <t>53e442474497c57e900d7c64</t>
  </si>
  <si>
    <t>https://www.wish.com/c/592bc443f4fbb234d2e85852</t>
  </si>
  <si>
    <t>https://contestimg.wish.com/api/webimage/592bc443f4fbb234d2e85852-medium.jpg</t>
  </si>
  <si>
    <t>DÃ©bardeur pour femme DÃ©bardeur Bandage Plume ImprimÃ© sans manches Gilet col en O DÃ©bardeur sport d'Ã©tÃ© DÃ©bardeur pour femme Chemisier pour femme T-shirt pour femme Grande taille</t>
  </si>
  <si>
    <t>oklfao</t>
  </si>
  <si>
    <t>83 % avis positifs (1,050 notes)</t>
  </si>
  <si>
    <t>5a698cef028bbd27227d3d12</t>
  </si>
  <si>
    <t>https://www.wish.com/c/5cde56ea6bbbd86b1cbab4a8</t>
  </si>
  <si>
    <t>https://contestimg.wish.com/api/webimage/5cde56ea6bbbd86b1cbab4a8-medium.jpg</t>
  </si>
  <si>
    <t>77 % avis positifs (334 notes)</t>
  </si>
  <si>
    <t>5dda40561fead208515f98e2</t>
  </si>
  <si>
    <t>https://www.wish.com/c/5ea91e4d29b81241e1d43b27</t>
  </si>
  <si>
    <t>https://contestimg.wish.com/api/webimage/5ea91e4d29b81241e1d43b27-medium.jpg</t>
  </si>
  <si>
    <t>Femmes Dames D'Ã©tÃ© Sans Manches Longue Robe Plus La Taille LÃ¢che Casual Ã‰lÃ©gant Papillon Plage Robe Maxi Robe</t>
  </si>
  <si>
    <t>84 % avis positifs (5,466 notes)</t>
  </si>
  <si>
    <t>582d5286168b54404ec5ecf2</t>
  </si>
  <si>
    <t>https://www.wish.com/c/5d1460e2aec1fd1f8cc82be5</t>
  </si>
  <si>
    <t>https://contestimg.wish.com/api/webimage/5d1460e2aec1fd1f8cc82be5-medium.jpg</t>
  </si>
  <si>
    <t>18 Styles Femme Ã‰tÃ© Sexy Impression Boutons Boutons sur l'Ã©paule Robe sans manches Robe princesse Robe Ã  bretelles spaghetti Robes Ã  bretelles sans manches</t>
  </si>
  <si>
    <t>85 % avis positifs (35,751 notes)</t>
  </si>
  <si>
    <t>5902b4eab3e322098d3b41eb</t>
  </si>
  <si>
    <t>https://s3-us-west-1.amazonaws.com/sweeper-production-merchantimage/dp_5902b4eab3e322098d3b41eb.jpg</t>
  </si>
  <si>
    <t>https://www.wish.com/c/5ae5ad725194c9720b59d1d2</t>
  </si>
  <si>
    <t>https://contestimg.wish.com/api/webimage/5ae5ad725194c9720b59d1d2-medium.jpg</t>
  </si>
  <si>
    <t>79 % avis positifs (1,531 notes)</t>
  </si>
  <si>
    <t>5a9d135128a2b361c3491a1e</t>
  </si>
  <si>
    <t>https://www.wish.com/c/5e47d0ff641421625f0c94ca</t>
  </si>
  <si>
    <t>https://contestimg.wish.com/api/webimage/5e47d0ff641421625f0c94ca-medium.jpg</t>
  </si>
  <si>
    <t>XS-8XL Femmes D'Ã©tÃ© Tops O-cou Chemises Sans Manches ImprimÃ© Coton Gilet LÃ¢che T-shirt Dames De Mode Casual Plus La Taille DÃ©bardeurs Dame Pulls Blouse</t>
  </si>
  <si>
    <t>585037af728de662411bd39a</t>
  </si>
  <si>
    <t>https://www.wish.com/c/5cf73fa7b5db0b19a2c59bb2</t>
  </si>
  <si>
    <t>https://contestimg.wish.com/api/webimage/5cf73fa7b5db0b19a2c59bb2-medium.jpg</t>
  </si>
  <si>
    <t>2019 Femmes Sans Manches Couleur Unie Dentelle Halter Yoga Gilet Coton Slim Fit DÃ©bardeur</t>
  </si>
  <si>
    <t>https://www.wish.com/c/5cef78be3219e2346a96779e</t>
  </si>
  <si>
    <t>https://contestimg.wish.com/api/webimage/5cef78be3219e2346a96779e-medium.jpg</t>
  </si>
  <si>
    <t>2019 DÃ©bardeur grande taille Ã©tÃ© 2019 pour femme DÃ©bardeur dÃ©contractÃ© sans manches Ã  bretelles spaghetti imprimÃ© fleurs (S-6XL)</t>
  </si>
  <si>
    <t>https://www.wish.com/c/5c9853b1d2430a5b7500f4b6</t>
  </si>
  <si>
    <t>https://contestimg.wish.com/api/webimage/5c9853b1d2430a5b7500f4b6-medium.jpg</t>
  </si>
  <si>
    <t>CÃ´tÃ© Split Lettre Imprimer Ourlet IncurvÃ© Robe DÃ©contractÃ©e Style Sport D'Ã©tÃ© T-shirt Robe Plus La Taille</t>
  </si>
  <si>
    <t>5832e5632f5e534c23488f06</t>
  </si>
  <si>
    <t>https://www.wish.com/c/5ccd5797cb8529092f1cace5</t>
  </si>
  <si>
    <t>https://contestimg.wish.com/api/webimage/5ccd5797cb8529092f1cace5-medium.jpg</t>
  </si>
  <si>
    <t>2019 femmes dames mode dentelle crochetÃ©e robe d'Ã©tÃ© robe maxi robe longue</t>
  </si>
  <si>
    <t>starfactory</t>
  </si>
  <si>
    <t>84 % avis positifs (16,487 notes)</t>
  </si>
  <si>
    <t>58a3db5e05b2f9716d029e30</t>
  </si>
  <si>
    <t>https://www.wish.com/c/5c90908b8625751a972408f1</t>
  </si>
  <si>
    <t>https://contestimg.wish.com/api/webimage/5c90908b8625751a972408f1-medium.jpg</t>
  </si>
  <si>
    <t>2019 Ã‰tÃ© 2 Couleur Femmes Mode Bikini Set Spaghetti Strap Crop Top Taille Haute Triangle Maillots De Bain ImprimÃ© LÃ©opard Deux PiÃ¨ces Push Up Maillot De Bain Maillot De Bain</t>
  </si>
  <si>
    <t>86 % avis positifs (23,485 notes)</t>
  </si>
  <si>
    <t>58da4490933abf52ad547200</t>
  </si>
  <si>
    <t>https://www.wish.com/c/5c107c373a0d72228ee96207</t>
  </si>
  <si>
    <t>https://contestimg.wish.com/api/webimage/5c107c373a0d72228ee96207-medium.jpg</t>
  </si>
  <si>
    <t>Femmes Ã©tÃ© col en V mini robe trapÃ¨ze imprimÃ© tournesol sans manches bretelles spaghetti robes de soirÃ©e grande taille S-5XL</t>
  </si>
  <si>
    <t>æ¬£æ¬£æ—¶å°šè£…</t>
  </si>
  <si>
    <t>83 % avis positifs (23,161 notes)</t>
  </si>
  <si>
    <t>57b17fcc4249277b5ad99206</t>
  </si>
  <si>
    <t>https://www.wish.com/c/5e1eae0d2823cf0ad7d20358</t>
  </si>
  <si>
    <t>https://contestimg.wish.com/api/webimage/5e1eae0d2823cf0ad7d20358-medium.jpg</t>
  </si>
  <si>
    <t>Femmes push-up rembourrÃ© soutien-gorge bandage bikini ensemble maillot de bain triangle maillots de bain baignade</t>
  </si>
  <si>
    <t>konheart</t>
  </si>
  <si>
    <t>5a0d2c3e68788b4400878642</t>
  </si>
  <si>
    <t>https://www.wish.com/c/5e53ed365c21a20c1bf9b8cb</t>
  </si>
  <si>
    <t>https://contestimg.wish.com/api/webimage/5e53ed365c21a20c1bf9b8cb-medium.jpg</t>
  </si>
  <si>
    <t>5bd29797d32ed5241007af46</t>
  </si>
  <si>
    <t>https://www.wish.com/c/5e9810834500da4e8d0c2376</t>
  </si>
  <si>
    <t>https://contestimg.wish.com/api/webimage/5e9810834500da4e8d0c2376-medium.jpg</t>
  </si>
  <si>
    <t>Mode Crop Top pour les femmes Spaghetti Strap V Neck Tank Top Summer Top Plus Size S-5XL</t>
  </si>
  <si>
    <t>90 % avis positifs (5,316 notes)</t>
  </si>
  <si>
    <t>5b507899ab577736508a0782</t>
  </si>
  <si>
    <t>https://www.wish.com/c/5ea27636bea0a409031ae82f</t>
  </si>
  <si>
    <t>https://contestimg.wish.com/api/webimage/5ea27636bea0a409031ae82f-medium.jpg</t>
  </si>
  <si>
    <t>Ã‰vider robe licou femmes Ã©tÃ© col en V robe sans manches</t>
  </si>
  <si>
    <t>73 % avis positifs (211 notes)</t>
  </si>
  <si>
    <t>5eb50ff17041111c43033565</t>
  </si>
  <si>
    <t>https://www.wish.com/c/5ed70273653d316c5a04335b</t>
  </si>
  <si>
    <t>https://contestimg.wish.com/api/webimage/5ed70273653d316c5a04335b-medium.jpg</t>
  </si>
  <si>
    <t xml:space="preserve">Women's Sleeveless Sleeveless Deep V-neckage Package Hip Zipper Tunic Shirt Tunic Vest Casual Women Fashion Slim Fit Cotton Tee Tee Top Tank Top </t>
  </si>
  <si>
    <t>87 % avis positifs (18,877 notes)</t>
  </si>
  <si>
    <t>58fdedf645f9b210f58c00cc</t>
  </si>
  <si>
    <t>https://www.wish.com/c/5bb6cfd4e0334021219d5d2f</t>
  </si>
  <si>
    <t>https://contestimg.wish.com/api/webimage/5bb6cfd4e0334021219d5d2f-medium.jpg</t>
  </si>
  <si>
    <t>Nouvelle mode femmes grande taille T-shirt dÃ©contractÃ© manches 3/4 chemisier bouton impression hauts lÃ¢ches</t>
  </si>
  <si>
    <t>87 % avis positifs (88,193 notes)</t>
  </si>
  <si>
    <t>https://www.wish.com/c/5d3fa6df99a3f92b0a400e46</t>
  </si>
  <si>
    <t>https://contestimg.wish.com/api/webimage/5d3fa6df99a3f92b0a400e46-medium.jpg</t>
  </si>
  <si>
    <t>5e5f6272d0e9af054214467e</t>
  </si>
  <si>
    <t>https://www.wish.com/c/5edda5aeb7160e568443c6e7</t>
  </si>
  <si>
    <t>https://contestimg.wish.com/api/webimage/5edda5aeb7160e568443c6e7-medium.jpg</t>
  </si>
  <si>
    <t>2020 Nouveau T-shirt d'Ã©tÃ© Paul Chemise Ã  manches courtes pour hommes Polo de mode populaire Imprimer</t>
  </si>
  <si>
    <t>81 % avis positifs (151 notes)</t>
  </si>
  <si>
    <t>5e3683005ba64b1957b798cc</t>
  </si>
  <si>
    <t>https://www.wish.com/c/5eb658630aac0c435be0b210</t>
  </si>
  <si>
    <t>https://contestimg.wish.com/api/webimage/5eb658630aac0c435be0b210-medium.jpg</t>
  </si>
  <si>
    <t>lishanshan78wgv</t>
  </si>
  <si>
    <t>73 % avis positifs (138 notes)</t>
  </si>
  <si>
    <t>5d50fb2b1d9a8e23e3334c81</t>
  </si>
  <si>
    <t>https://www.wish.com/c/5ef0ef11f30aba4e22166d4b</t>
  </si>
  <si>
    <t>https://contestimg.wish.com/api/webimage/5ef0ef11f30aba4e22166d4b-medium.jpg</t>
  </si>
  <si>
    <t>middcoltd</t>
  </si>
  <si>
    <t>81 % avis positifs (7,602 notes)</t>
  </si>
  <si>
    <t>5609de679b11090d3bafce69</t>
  </si>
  <si>
    <t>https://s3-us-west-1.amazonaws.com/sweeper-production-merchantimage/dp_5609de679b11090d3bafce69.jpg</t>
  </si>
  <si>
    <t>https://www.wish.com/c/5e5cae2fa25ca51880cf47ef</t>
  </si>
  <si>
    <t>https://contestimg.wish.com/api/webimage/5e5cae2fa25ca51880cf47ef-medium.jpg</t>
  </si>
  <si>
    <t>kinziewoolshop</t>
  </si>
  <si>
    <t>91 % avis positifs (38,100 notes)</t>
  </si>
  <si>
    <t>56c2e30edf108f11548c6dcb</t>
  </si>
  <si>
    <t>https://www.wish.com/c/5e93d87e2e87d8b154dd238e</t>
  </si>
  <si>
    <t>https://contestimg.wish.com/api/webimage/5e93d87e2e87d8b154dd238e-medium.jpg</t>
  </si>
  <si>
    <t>AH Femmes Taille Dentelle Ã‰pissage Bretelles Bretelles Low Cut Dos Nu Hors Ã‰paule Expansion A-ligne Mini Robe</t>
  </si>
  <si>
    <t>86 % avis positifs (1,761 notes)</t>
  </si>
  <si>
    <t>5aec1dd2c96bb815b802df67</t>
  </si>
  <si>
    <t>https://www.wish.com/c/5c273b6f959812232228099c</t>
  </si>
  <si>
    <t>https://contestimg.wish.com/api/webimage/5c273b6f959812232228099c-medium.jpg</t>
  </si>
  <si>
    <t>80 % avis positifs (117 notes)</t>
  </si>
  <si>
    <t>5eb5076129e786048168034d</t>
  </si>
  <si>
    <t>https://www.wish.com/c/5ec4bf87c2112615ba1c66d4</t>
  </si>
  <si>
    <t>https://contestimg.wish.com/api/webimage/5ec4bf87c2112615ba1c66d4-medium.jpg</t>
  </si>
  <si>
    <t>Robe lÃ¢che dÃ©contractÃ©e Ã  manches courtes pour femmes</t>
  </si>
  <si>
    <t>jeansde</t>
  </si>
  <si>
    <t>78 % avis positifs (1,021 notes)</t>
  </si>
  <si>
    <t>593aa1956a74d26d7914a7e4</t>
  </si>
  <si>
    <t>https://s3-us-west-1.amazonaws.com/sweeper-production-merchantimage/dp_593aa1956a74d26d7914a7e4.jpg</t>
  </si>
  <si>
    <t>https://www.wish.com/c/5d156736078e6e75b5404077</t>
  </si>
  <si>
    <t>https://contestimg.wish.com/api/webimage/5d156736078e6e75b5404077-medium.jpg</t>
  </si>
  <si>
    <t>Femmes Ã©tÃ© plage licou ourlet asymÃ©trique haut taille haute bas imprimÃ© tankini ensemble deux piÃ¨ces maillot de bain maillots de bain</t>
  </si>
  <si>
    <t>alicadubecka</t>
  </si>
  <si>
    <t>5d415665838897104cf4003d</t>
  </si>
  <si>
    <t>https://www.wish.com/c/5de8c7d46beed03182792ce7</t>
  </si>
  <si>
    <t>https://contestimg.wish.com/api/webimage/5de8c7d46beed03182792ce7-medium.jpg</t>
  </si>
  <si>
    <t>Casual Boho Beach Robes Womens O-Neck Party Summer Dress manches courtes lÃ¢che Mini robe</t>
  </si>
  <si>
    <t>fomalhautjewelry</t>
  </si>
  <si>
    <t>94 % avis positifs (5,768 notes)</t>
  </si>
  <si>
    <t>58ff6866e17bc0302f540b50</t>
  </si>
  <si>
    <t>https://www.wish.com/c/5ebf9b2a6e0bd84bbf5edb18</t>
  </si>
  <si>
    <t>https://contestimg.wish.com/api/webimage/5ebf9b2a6e0bd84bbf5edb18-medium.jpg</t>
  </si>
  <si>
    <t>2019 Nouvelle Mode Femmes Shorts DÃ©contractÃ©s Costume D'Ã©tÃ© Tie-Dye Imprimer Halter Bandage Sans Manches Dos Nu Crop Top Et Ã‰lastique Taille Shorts Pantalon Deux PiÃ¨ces Ensemble</t>
  </si>
  <si>
    <t>596d9a4937635d7622a6c7f6</t>
  </si>
  <si>
    <t>https://www.wish.com/c/5c6782e351aa00744af69565</t>
  </si>
  <si>
    <t>https://contestimg.wish.com/api/webimage/5c6782e351aa00744af69565-medium.jpg</t>
  </si>
  <si>
    <t>2019 nouvelles femmes d'Ã©tÃ© sans manches imprimÃ© fleurs bretelles spaghetti robes longues Big Swing lÃ¢che dÃ©contractÃ©, plus la taille longues robes longues robe de rÃ©servoir</t>
  </si>
  <si>
    <t>abcdyyy</t>
  </si>
  <si>
    <t>80 % avis positifs (383 notes)</t>
  </si>
  <si>
    <t>5d4e91681d9a8e1fcc2fefba</t>
  </si>
  <si>
    <t>https://www.wish.com/c/5d688e832a3d8d5ba95c15c1</t>
  </si>
  <si>
    <t>https://contestimg.wish.com/api/webimage/5d688e832a3d8d5ba95c15c1-medium.jpg</t>
  </si>
  <si>
    <t>25 Styles Femmes Top d'Ã©tÃ© sans manches Taille Libre Taille Libre Gilet Sling Sling Spaghetti ImprimÃ© Sangle Spaghetti Chemise ImprimÃ©e</t>
  </si>
  <si>
    <t>85 % avis positifs (874 notes)</t>
  </si>
  <si>
    <t>5ba08911269570054ba2b669</t>
  </si>
  <si>
    <t>https://s3-us-west-1.amazonaws.com/sweeper-production-merchantimage/dp_5ba08911269570054ba2b669.jpg</t>
  </si>
  <si>
    <t>https://www.wish.com/c/5ccd4ae4400cf976a05bea6e</t>
  </si>
  <si>
    <t>https://contestimg.wish.com/api/webimage/5ccd4ae4400cf976a05bea6e-medium.jpg</t>
  </si>
  <si>
    <t>91 % avis positifs (889 notes)</t>
  </si>
  <si>
    <t>583beacf24b24f1b805ff7a2</t>
  </si>
  <si>
    <t>https://www.wish.com/c/5d832e8bdfe9c5124cb98bd2</t>
  </si>
  <si>
    <t>https://contestimg.wish.com/api/webimage/5d832e8bdfe9c5124cb98bd2-medium.jpg</t>
  </si>
  <si>
    <t>11 Couleurs Cou en V Femme Dessus sans manches Collier de Halter Couverture en mousseline de soie grande taille(S~5XL)</t>
  </si>
  <si>
    <t>jingduinternationaltrading</t>
  </si>
  <si>
    <t>5514d13ce87fd21cf12f9d0b</t>
  </si>
  <si>
    <t>https://www.wish.com/c/5c8a111f4caa1626abc98d55</t>
  </si>
  <si>
    <t>https://contestimg.wish.com/api/webimage/5c8a111f4caa1626abc98d55-medium.jpg</t>
  </si>
  <si>
    <t>Mode Femmes Sexy Bikini Leaf ImprimÃ© Deux PiÃ¨ces Split Bikini Set Summer Beach Maillot De Bain Maillot De Bain Maillots De Bain</t>
  </si>
  <si>
    <t>homeaccessoryinternational</t>
  </si>
  <si>
    <t>89 % avis positifs (246,312 notes)</t>
  </si>
  <si>
    <t>5406c9c77f086e1be430d73e</t>
  </si>
  <si>
    <t>https://www.wish.com/c/5aa37d856d638a7ee5469a6c</t>
  </si>
  <si>
    <t>https://contestimg.wish.com/api/webimage/5aa37d856d638a7ee5469a6c-medium.jpg</t>
  </si>
  <si>
    <t>Anti-buÃ©e de natation d'Ã©tÃ© masque complet plongÃ©e sous-marine plongÃ©e avec tuba pour GoPro (S / M, L / XL)</t>
  </si>
  <si>
    <t>569f3031b3d90139e3c5a407</t>
  </si>
  <si>
    <t>https://www.wish.com/c/5e90074a5dd4013b350b81e4</t>
  </si>
  <si>
    <t>https://contestimg.wish.com/api/webimage/5e90074a5dd4013b350b81e4-medium.jpg</t>
  </si>
  <si>
    <t>Femmes Sans manches Col V Dos Nu Cordon Combinaisons Pantalon Fendu LatÃ©ral Barboteuses avec Poches</t>
  </si>
  <si>
    <t>86 % avis positifs (56,745 notes)</t>
  </si>
  <si>
    <t>5837b0dc751d4d1b6e319c73</t>
  </si>
  <si>
    <t>https://www.wish.com/c/5c89fb9f548adf55f587bb22</t>
  </si>
  <si>
    <t>https://contestimg.wish.com/api/webimage/5c89fb9f548adf55f587bb22-medium.jpg</t>
  </si>
  <si>
    <t>2020 femmes mode d'Ã©tÃ© dÃ©contractÃ© Ã  manches courtes col rond T-shirt mignon drÃ´le coton chemise hauts</t>
  </si>
  <si>
    <t>styou</t>
  </si>
  <si>
    <t>83 % avis positifs (16,099 notes)</t>
  </si>
  <si>
    <t>55ed4e573a698c3a9daa8b2b</t>
  </si>
  <si>
    <t>https://s3-us-west-1.amazonaws.com/sweeper-production-merchantimage/dp_55ed4e573a698c3a9daa8b2b.jpg</t>
  </si>
  <si>
    <t>https://www.wish.com/c/5e65f92959cd5fc3e2ebf080</t>
  </si>
  <si>
    <t>https://contestimg.wish.com/api/webimage/5e65f92959cd5fc3e2ebf080-medium.jpg</t>
  </si>
  <si>
    <t>Mode fÃ©minine sans manches plissÃ©e Flowy Spaghetti Strap V-Neck Casual Sexy Summer DÃ©bardeur</t>
  </si>
  <si>
    <t>87 % avis positifs (10,436 notes)</t>
  </si>
  <si>
    <t>58c2318d3f49634886892d7c</t>
  </si>
  <si>
    <t>https://www.wish.com/c/5c10aebf9b427b638743a490</t>
  </si>
  <si>
    <t>https://contestimg.wish.com/api/webimage/5c10aebf9b427b638743a490-medium.jpg</t>
  </si>
  <si>
    <t>ZANZEA Vintage Femmes Ã€ Manches Courtes Col En V Casual Robe De Plage LÃ¢che Tunique Caftan Robes</t>
  </si>
  <si>
    <t>skrt</t>
  </si>
  <si>
    <t>90 % avis positifs (5,985 notes)</t>
  </si>
  <si>
    <t>5950dd272eac1127e00c4883</t>
  </si>
  <si>
    <t>https://www.wish.com/c/5d5bdbeb59a0f0065186c860</t>
  </si>
  <si>
    <t>https://contestimg.wish.com/api/webimage/5d5bdbeb59a0f0065186c860-medium.jpg</t>
  </si>
  <si>
    <t>Pantalon une piÃ¨ce imprimÃ© Ã  franges lÃ¢ches d'Ã©tÃ©</t>
  </si>
  <si>
    <t>5b767f37f54e4f1434671cc8</t>
  </si>
  <si>
    <t>https://www.wish.com/c/5ebb6e21224e2e1e5929be1a</t>
  </si>
  <si>
    <t>https://contestimg.wish.com/api/webimage/5ebb6e21224e2e1e5929be1a-medium.jpg</t>
  </si>
  <si>
    <t>584c23fbef56286074d2c9a6</t>
  </si>
  <si>
    <t>https://www.wish.com/c/5d332bbdc15e48119789c2ae</t>
  </si>
  <si>
    <t>https://contestimg.wish.com/api/webimage/5d332bbdc15e48119789c2ae-medium.jpg</t>
  </si>
  <si>
    <t>Ã‰tÃ© Femme Chiffon Chiffon Couleur unie Col en O Top sans manches Ã‰lingue sexy Ã‰paule large T-shirt ample Chemisier plissÃ© Blouse DÃ©bardeur dÃ©contractÃ© DÃ©bardeur plus grand Taille S-6XL</t>
  </si>
  <si>
    <t>88 % avis positifs (11,481 notes)</t>
  </si>
  <si>
    <t>58ad356108de0c6dc39d979d</t>
  </si>
  <si>
    <t>https://www.wish.com/c/5b07f4f16e42c03e6eb4b1f6</t>
  </si>
  <si>
    <t>https://contestimg.wish.com/api/webimage/5b07f4f16e42c03e6eb4b1f6-medium.jpg</t>
  </si>
  <si>
    <t>2019 Ã©tÃ© femmes robe florale impression hors Ã©paule manches courtes Mini robe plage Mini robe d'Ã©tÃ© femmes coton dÃ©contractÃ© robe en dentelle robe femme Floral sans manches dos nu col en V Mini robe Boho robes</t>
  </si>
  <si>
    <t>92 % avis positifs (34,975 notes)</t>
  </si>
  <si>
    <t>582c712cae088637843348a5</t>
  </si>
  <si>
    <t>https://www.wish.com/c/5d26a954b93be477634336ab</t>
  </si>
  <si>
    <t>https://contestimg.wish.com/api/webimage/5d26a954b93be477634336ab-medium.jpg</t>
  </si>
  <si>
    <t>5 couleurs mode femmes push up bikini ensemble sexy couleur unie Ã©tÃ© maillot de bain chaud maillot de bain casual beachwear soutien-gorge + bas de bikini</t>
  </si>
  <si>
    <t>https://www.wish.com/c/5d0c8e125adf55596cf111bd</t>
  </si>
  <si>
    <t>https://contestimg.wish.com/api/webimage/5d0c8e125adf55596cf111bd-medium.jpg</t>
  </si>
  <si>
    <t>Femmes Robe sans manches Ã  imprimÃ© floral Robe Ã  encolure en V Robe de plage dÃ©contractÃ©e</t>
  </si>
  <si>
    <t>91 % avis positifs (173 notes)</t>
  </si>
  <si>
    <t>5d3bc9f8e13a7e654424a4cb</t>
  </si>
  <si>
    <t>https://www.wish.com/c/5df58b3dfcc85c5bf78552eb</t>
  </si>
  <si>
    <t>https://contestimg.wish.com/api/webimage/5df58b3dfcc85c5bf78552eb-medium.jpg</t>
  </si>
  <si>
    <t>Femmes T-shirt Ã  rayures Ã  carreaux Chemisier Ã  manches courtes Ã  col en V</t>
  </si>
  <si>
    <t>guangzhoufashiongirlcoltd</t>
  </si>
  <si>
    <t>86 % avis positifs (21,307 notes)</t>
  </si>
  <si>
    <t>567bad8582c35f28103e5813</t>
  </si>
  <si>
    <t>https://www.wish.com/c/5ed8983fb83b7828822ad26a</t>
  </si>
  <si>
    <t>https://contestimg.wish.com/api/webimage/5ed8983fb83b7828822ad26a-medium.jpg</t>
  </si>
  <si>
    <t>Paresseux Lay Sac Haute QualitÃ© Rapide Gonflable Paresseux CanapÃ© Transat Air CanapÃ© Licorne Pouf Sac Chaise En Plein Air Plage Transat</t>
  </si>
  <si>
    <t>shanghaipangaotradingcoltd</t>
  </si>
  <si>
    <t>54f804901c36ca266909d090</t>
  </si>
  <si>
    <t>https://www.wish.com/c/5b238ab1ddaa9221a9b9249c</t>
  </si>
  <si>
    <t>https://contestimg.wish.com/api/webimage/5b238ab1ddaa9221a9b9249c-medium.jpg</t>
  </si>
  <si>
    <t>Sexy Women Crop Tops Haut Taille Haute Short Short Floral Bikini Set Maillot de Plage Maillot de bain BRE</t>
  </si>
  <si>
    <t>brendabear</t>
  </si>
  <si>
    <t>56f0f2bdc3c3715871ade946</t>
  </si>
  <si>
    <t>https://s3-us-west-1.amazonaws.com/sweeper-production-merchantimage/dp_56f0f2bdc3c3715871ade946.jpg</t>
  </si>
  <si>
    <t>https://www.wish.com/c/584e5c5190e8175031339254</t>
  </si>
  <si>
    <t>https://contestimg.wish.com/api/webimage/584e5c5190e8175031339254-medium.jpg</t>
  </si>
  <si>
    <t>88 % avis positifs (9,938 notes)</t>
  </si>
  <si>
    <t>5acdb384ccf0c86f34c5d539</t>
  </si>
  <si>
    <t>https://www.wish.com/c/5b133d8edfd6302a48963642</t>
  </si>
  <si>
    <t>https://contestimg.wish.com/api/webimage/5b133d8edfd6302a48963642-medium.jpg</t>
  </si>
  <si>
    <t>XS-8XL Nouvelles Femmes De Mode D'Ã©tÃ© Sans Manches Spaghetti Strap Robe Casual Profonde Col En V Lettres Gradient Impression Boho Longue Maxi Robe De Vacances Gilet Robes De Plage LÃ¢che Plus La Taille Sling Dress Dames Sexy Party Dress</t>
  </si>
  <si>
    <t>https://www.wish.com/c/5e59d0872190531f19135384</t>
  </si>
  <si>
    <t>https://contestimg.wish.com/api/webimage/5e59d0872190531f19135384-medium.jpg</t>
  </si>
  <si>
    <t>2019 Mode d'Ã©tÃ© Femme sans manches DÃ©bardeur en dentelle DÃ©bardeur Spaghetti Strap Tops DÃ©bardeur dÃ©contractÃ© DÃ©bardeur V Chemise col V Grande taille</t>
  </si>
  <si>
    <t>58fde9517c09181253b0ef86</t>
  </si>
  <si>
    <t>https://s3-us-west-1.amazonaws.com/sweeper-production-merchantimage/dp_58fde9517c09181253b0ef86.jpg</t>
  </si>
  <si>
    <t>https://www.wish.com/c/5cd8e61e943cd76a7c2d0be0</t>
  </si>
  <si>
    <t>https://contestimg.wish.com/api/webimage/5cd8e61e943cd76a7c2d0be0-medium.jpg</t>
  </si>
  <si>
    <t>3 Couleurs De La Mode D'Ã©tÃ© Femmes Sexy Sans Manches Crop Top Coton Lettre Imprimer Sport Bra Top Dames Casual Gilet Tops</t>
  </si>
  <si>
    <t>85 % avis positifs (5,807 notes)</t>
  </si>
  <si>
    <t>5b6935c0a1fdaa1dba5a4cd4</t>
  </si>
  <si>
    <t>https://www.wish.com/c/5c30694985fe9b55be100665</t>
  </si>
  <si>
    <t>https://contestimg.wish.com/api/webimage/5c30694985fe9b55be100665-medium.jpg</t>
  </si>
  <si>
    <t>85 % avis positifs (27,175 notes)</t>
  </si>
  <si>
    <t>58a99ceca65ebc504a6ebf1e</t>
  </si>
  <si>
    <t>https://www.wish.com/c/5eccb8aa18e87d64f13e012c</t>
  </si>
  <si>
    <t>https://contestimg.wish.com/api/webimage/5eccb8aa18e87d64f13e012c-medium.jpg</t>
  </si>
  <si>
    <t xml:space="preserve"> Summer Students Style Bodycon Rompers Rompers Femmes Combinaison cintrÃ©e cintrÃ©e Combinaison zippÃ©e poitrine contrastÃ©e Couleur contrastÃ©e Manches courtes Manches courtes Col en V Short Body</t>
  </si>
  <si>
    <t>toplifeyouneed</t>
  </si>
  <si>
    <t>91 % avis positifs (4,448 notes)</t>
  </si>
  <si>
    <t>58be502223167e61443f4d92</t>
  </si>
  <si>
    <t>https://www.wish.com/c/5b0cb6869019fa04b1e83f3f</t>
  </si>
  <si>
    <t>https://contestimg.wish.com/api/webimage/5b0cb6869019fa04b1e83f3f-medium.jpg</t>
  </si>
  <si>
    <t>Combinaisons dÃ©contractÃ©es sans manches en coton pour femmes</t>
  </si>
  <si>
    <t>5d4b8931933fb13f8a1fe232</t>
  </si>
  <si>
    <t>https://www.wish.com/c/5ebfdd5bebac37702b0b207b</t>
  </si>
  <si>
    <t>https://contestimg.wish.com/api/webimage/5ebfdd5bebac37702b0b207b-medium.jpg</t>
  </si>
  <si>
    <t>2020 Plus La Taille De Mode Femmes D'Ã©tÃ© DÃ©bardeurs Occasionnels LÃ¢che Blouses De Plage Sans Manches BohÃªme ImprimÃ© Coton T-shirt De Plage</t>
  </si>
  <si>
    <t>68 % avis positifs (359 notes)</t>
  </si>
  <si>
    <t>5e61e5580705ac039c94c08f</t>
  </si>
  <si>
    <t>https://www.wish.com/c/5ea914e163d59930cccc879c</t>
  </si>
  <si>
    <t>https://contestimg.wish.com/api/webimage/5ea914e163d59930cccc879c-medium.jpg</t>
  </si>
  <si>
    <t>Mode fÃ©minine couleur pure robe col rond tenue dÃ©contractÃ©e sans manches robes d'Ã©tÃ© pour les femmes</t>
  </si>
  <si>
    <t>86 % avis positifs (16,447 notes)</t>
  </si>
  <si>
    <t>597767f6171974220c25560a</t>
  </si>
  <si>
    <t>https://www.wish.com/c/5b5c11f425298226bf0cfad6</t>
  </si>
  <si>
    <t>https://contestimg.wish.com/api/webimage/5b5c11f425298226bf0cfad6-medium.jpg</t>
  </si>
  <si>
    <t xml:space="preserve">Boho Style Femmes Spaghetti Strap Halter Robe d'Ã©tÃ© longue Robe de plage fendue sur le cÃ´tÃ© avec imprimÃ© floral </t>
  </si>
  <si>
    <t>szltht999</t>
  </si>
  <si>
    <t>88 % avis positifs (67,171 notes)</t>
  </si>
  <si>
    <t>55542b4b662da7114d591723</t>
  </si>
  <si>
    <t>https://www.wish.com/c/5ac31900e114ef38d7fb09dc</t>
  </si>
  <si>
    <t>https://contestimg.wish.com/api/webimage/5ac31900e114ef38d7fb09dc-medium.jpg</t>
  </si>
  <si>
    <t>Summer Women Boho Maxi Polka Polka Robe Ã  pois Robe Cocktail Party Party Robe de plage du soir ZM</t>
  </si>
  <si>
    <t>jununearstore</t>
  </si>
  <si>
    <t>88 % avis positifs (2,116 notes)</t>
  </si>
  <si>
    <t>5b420ce3d9b2a4418b74ae31</t>
  </si>
  <si>
    <t>https://www.wish.com/c/5cf611aee7e9e650150d59f9</t>
  </si>
  <si>
    <t>https://contestimg.wish.com/api/webimage/5cf611aee7e9e650150d59f9-medium.jpg</t>
  </si>
  <si>
    <t>Femmes Dentelle Floral Blanc Longue Maxi Dress Boho Cardigan Veste Manteau Kimono Kaftan</t>
  </si>
  <si>
    <t>guangzhouchannytradecoltd</t>
  </si>
  <si>
    <t>91 % avis positifs (165,915 notes)</t>
  </si>
  <si>
    <t>53a2a09ad91139519161a267</t>
  </si>
  <si>
    <t>https://www.wish.com/c/56a88f23e726b165ec424c94</t>
  </si>
  <si>
    <t>https://contestimg.wish.com/api/webimage/56a88f23e726b165ec424c94-medium.jpg</t>
  </si>
  <si>
    <t>cuiior</t>
  </si>
  <si>
    <t>55cc4e1d845591103477a561</t>
  </si>
  <si>
    <t>https://www.wish.com/c/5df202bb707508021388614a</t>
  </si>
  <si>
    <t>https://contestimg.wish.com/api/webimage/5df202bb707508021388614a-medium.jpg</t>
  </si>
  <si>
    <t>84 % avis positifs (4,773 notes)</t>
  </si>
  <si>
    <t>5b29ff427752c84390ed6ecf</t>
  </si>
  <si>
    <t>https://www.wish.com/c/5ea90d795a7b8a3ab73de10d</t>
  </si>
  <si>
    <t>https://contestimg.wish.com/api/webimage/5ea90d795a7b8a3ab73de10d-medium.jpg</t>
  </si>
  <si>
    <t>Chaussettes basses pour hommes Chaussettes invisibles peu profondes Printemps et Ã©tÃ© Chaussettes courtes Pur coton Chaussettes respirantes Medias Femininas Chaussettes pour hommes</t>
  </si>
  <si>
    <t>happykidsshop</t>
  </si>
  <si>
    <t>5d52278327752b029793c927</t>
  </si>
  <si>
    <t>https://www.wish.com/c/5e75b2e213e56742f2907368</t>
  </si>
  <si>
    <t>https://contestimg.wish.com/api/webimage/5e75b2e213e56742f2907368-medium.jpg</t>
  </si>
  <si>
    <t>yuwenxiu</t>
  </si>
  <si>
    <t>5ae6dab8b125ab6825502d06</t>
  </si>
  <si>
    <t>https://www.wish.com/c/5b03c5328b3f0e17fcf0faf1</t>
  </si>
  <si>
    <t>https://contestimg.wish.com/api/webimage/5b03c5328b3f0e17fcf0faf1-medium.jpg</t>
  </si>
  <si>
    <t>Joe Exotic Tiger King Print Femmes Summer O-neck T-Shirt Ã  manches courtes Casual Graphic Tees Plus Size</t>
  </si>
  <si>
    <t>witkeybl</t>
  </si>
  <si>
    <t>86 % avis positifs (65,189 notes)</t>
  </si>
  <si>
    <t>57b03628c676b3573ba2a081</t>
  </si>
  <si>
    <t>https://www.wish.com/c/5e8eb0f1ac17f03b1d4c585d</t>
  </si>
  <si>
    <t>https://contestimg.wish.com/api/webimage/5e8eb0f1ac17f03b1d4c585d-medium.jpg</t>
  </si>
  <si>
    <t>Hommes Fashion Plus Size S-3XL Denim Shorts Hommes Mode EtÃ© Automne Mode Automne Vintage Style Jeans</t>
  </si>
  <si>
    <t>86 % avis positifs (15,855 notes)</t>
  </si>
  <si>
    <t>5a17b55d1f4d8c4f0b44b0ce</t>
  </si>
  <si>
    <t>https://www.wish.com/c/5b88da661a62df412262441f</t>
  </si>
  <si>
    <t>https://contestimg.wish.com/api/webimage/5b88da661a62df412262441f-medium.jpg</t>
  </si>
  <si>
    <t>Chemisiers sans manches d'Ã©tÃ© pour femmes Casual Sling Stitching Print Camisole DÃ©bardeurs Chemises imprimÃ©es Grande taille LÃ¢che Gilet</t>
  </si>
  <si>
    <t>https://www.wish.com/c/5ebbd192c1b69c3de34286cc</t>
  </si>
  <si>
    <t>https://contestimg.wish.com/api/webimage/5ebbd192c1b69c3de34286cc-medium.jpg</t>
  </si>
  <si>
    <t>4 Couleur Nouvelle ArrivÃ©e Mode DÃ©contractÃ©e pour Femme Veste Sexy Vest Mode d'Ã©tÃ© Couleur Solide Courroie Spaghetti Strap Halter DÃ©bardeur DÃ©bardeur O-cou en coton Slim Fit Top Grand Taille Sexy Couleur Pure Vest Tunic Top Tunique Top Sans Dos Top</t>
  </si>
  <si>
    <t>87 % avis positifs (7,544 notes)</t>
  </si>
  <si>
    <t>5b6bb9c8dd0d902d18928318</t>
  </si>
  <si>
    <t>https://www.wish.com/c/5c40402ec4dae35993974402</t>
  </si>
  <si>
    <t>https://contestimg.wish.com/api/webimage/5c40402ec4dae35993974402-medium.jpg</t>
  </si>
  <si>
    <t>86 % avis positifs (2,782 notes)</t>
  </si>
  <si>
    <t>https://www.wish.com/c/5edf3082e066d71501a40c73</t>
  </si>
  <si>
    <t>https://contestimg.wish.com/api/webimage/5edf3082e066d71501a40c73-medium.jpg</t>
  </si>
  <si>
    <t>2020 NOUVELLES Femmes De Mode ImprimÃ© Floral Sarouel 7 Couleurs Large Jambe Pantalon Long Pantalon Palazzo Pantalon De Yoga Femmes Pantalon DÃ©contractÃ© Printemps Ã‰tÃ© Plus La Taille</t>
  </si>
  <si>
    <t>77 % avis positifs (849 notes)</t>
  </si>
  <si>
    <t>5d44cb7ea5f07b2d00607909</t>
  </si>
  <si>
    <t>https://www.wish.com/c/5e670a1bfdfc802659966971</t>
  </si>
  <si>
    <t>https://contestimg.wish.com/api/webimage/5e670a1bfdfc802659966971-medium.jpg</t>
  </si>
  <si>
    <t>Pantalons courts de mode pour hommes d'Ã©tÃ© Pantalons Shorts amples pour hommes</t>
  </si>
  <si>
    <t>https://www.wish.com/c/5e8c22c6e4ca5f4a4e5b2bbe</t>
  </si>
  <si>
    <t>https://contestimg.wish.com/api/webimage/5e8c22c6e4ca5f4a4e5b2bbe-medium.jpg</t>
  </si>
  <si>
    <t>T-shirt dÃ©bardeur sans manches imprimÃ© AMOUR d'Ã©tÃ© pour femmes</t>
  </si>
  <si>
    <t>benna</t>
  </si>
  <si>
    <t>86 % avis positifs (55,089 notes)</t>
  </si>
  <si>
    <t>55cc3e5f845591103477a2f8</t>
  </si>
  <si>
    <t>https://s3-us-west-1.amazonaws.com/sweeper-production-merchantimage/dp_55cc3e5f845591103477a2f8.jpg</t>
  </si>
  <si>
    <t>https://www.wish.com/c/5b0927944d25b81c6083a63f</t>
  </si>
  <si>
    <t>https://contestimg.wish.com/api/webimage/5b0927944d25b81c6083a63f-medium.jpg</t>
  </si>
  <si>
    <t>panemily</t>
  </si>
  <si>
    <t>81 % avis positifs (4,295 notes)</t>
  </si>
  <si>
    <t>5b1522ab7b94e12ee3d455c9</t>
  </si>
  <si>
    <t>https://www.wish.com/c/5e943811e6cd6f1680c64414</t>
  </si>
  <si>
    <t>https://contestimg.wish.com/api/webimage/5e943811e6cd6f1680c64414-medium.jpg</t>
  </si>
  <si>
    <t>Femmes sexy soutien-gorge rembourrÃ© hauts col en V bretelles camisole push up soutien-gorge gilet rÃ©servoir</t>
  </si>
  <si>
    <t>huabaoxuanhandicraftshop</t>
  </si>
  <si>
    <t>91 % avis positifs (3,883 notes)</t>
  </si>
  <si>
    <t>5abf36d540626a753e8fc18a</t>
  </si>
  <si>
    <t>https://www.wish.com/c/5cabfcdc32227053f6254ee6</t>
  </si>
  <si>
    <t>https://contestimg.wish.com/api/webimage/5cabfcdc32227053f6254ee6-medium.jpg</t>
  </si>
  <si>
    <t xml:space="preserve">Veste dos nu Veste dos nu Camisole dÃ©contractÃ©e Chemise courte Femme Top Femme DÃ©bardeur D'Ã©tÃ© Tops </t>
  </si>
  <si>
    <t>mermaidskiss</t>
  </si>
  <si>
    <t>86 % avis positifs (151,249 notes)</t>
  </si>
  <si>
    <t>5860c757b1e41d4d67d183e8</t>
  </si>
  <si>
    <t>https://www.wish.com/c/586f25ca9365e96fd0d1c09f</t>
  </si>
  <si>
    <t>https://contestimg.wish.com/api/webimage/586f25ca9365e96fd0d1c09f-medium.jpg</t>
  </si>
  <si>
    <t>2020 nouvelle mise Ã  niveau 170/150/100/30 CM coussin gonflable de pulvÃ©risation d'eau Ã©tÃ© enfants jouent tapis d'eau pelouse jeux Pad arrosage jouer jouets baignoire extÃ©rieure piscine piscine</t>
  </si>
  <si>
    <t>happinessmakerczycl</t>
  </si>
  <si>
    <t>90 % avis positifs (299 notes)</t>
  </si>
  <si>
    <t>5d58d3b433f0b4349bbe941f</t>
  </si>
  <si>
    <t>https://www.wish.com/c/5ed3bc0f48c418059f206943</t>
  </si>
  <si>
    <t>https://contestimg.wish.com/api/webimage/5ed3bc0f48c418059f206943-medium.jpg</t>
  </si>
  <si>
    <t>Femmes Mode taille haute Denim Shorts Stretch Skinny Short Jeans Summer Casual Shorts Plus Size</t>
  </si>
  <si>
    <t>rellmail</t>
  </si>
  <si>
    <t>88 % avis positifs (16,803 notes)</t>
  </si>
  <si>
    <t>56455b13b15aab129db58cb7</t>
  </si>
  <si>
    <t>https://www.wish.com/c/5e1e7173813e9901fe03beb9</t>
  </si>
  <si>
    <t>https://contestimg.wish.com/api/webimage/5e1e7173813e9901fe03beb9-medium.jpg</t>
  </si>
  <si>
    <t>Femmes Floral Print Ã©paule froide Ã  volants d'Ã©tÃ© Ã  manches courtes Flowy Blouse Plus Size Sexy Tops</t>
  </si>
  <si>
    <t>ruoqiongshop</t>
  </si>
  <si>
    <t>90 % avis positifs (8,242 notes)</t>
  </si>
  <si>
    <t>57fc688ffcd3bb1955cb6f31</t>
  </si>
  <si>
    <t>https://www.wish.com/c/5cee1ddd050d347f75e6668e</t>
  </si>
  <si>
    <t>https://contestimg.wish.com/api/webimage/5cee1ddd050d347f75e6668e-medium.jpg</t>
  </si>
  <si>
    <t>Femmes Ã©tÃ© Ã©lÃ©gant imprimÃ© floral sans manches col en V profond impression dÃ©contractÃ©e combinaison d'Ã©tÃ© barboteuse femmes combinaison</t>
  </si>
  <si>
    <t>laibingozhiwei</t>
  </si>
  <si>
    <t>76 % avis positifs (254 notes)</t>
  </si>
  <si>
    <t>5d5a520c560eca48d7f140eb</t>
  </si>
  <si>
    <t>https://www.wish.com/c/5ed9de39b6befd33de8dd908</t>
  </si>
  <si>
    <t>https://contestimg.wish.com/api/webimage/5ed9de39b6befd33de8dd908-medium.jpg</t>
  </si>
  <si>
    <t>Mode fÃ©minine Ã©tÃ© dÃ©contractÃ© Ã  manches courtes col rond imprimÃ© pas aujourd'hui lettre T-shirt mignon drÃ´le impression coton chemise hauts</t>
  </si>
  <si>
    <t>https://www.wish.com/c/5e69cad1c01db73c10b938e7</t>
  </si>
  <si>
    <t>https://contestimg.wish.com/api/webimage/5e69cad1c01db73c10b938e7-medium.jpg</t>
  </si>
  <si>
    <t>wenqiaoyouuoo</t>
  </si>
  <si>
    <t>75 % avis positifs (8 notes)</t>
  </si>
  <si>
    <t>5df1cd2ecce7510b506fdba5</t>
  </si>
  <si>
    <t>https://www.wish.com/c/5ec48b4f504db2c516aad131</t>
  </si>
  <si>
    <t>https://contestimg.wish.com/api/webimage/5ec48b4f504db2c516aad131-medium.jpg</t>
  </si>
  <si>
    <t>Nouveau T-shirt en coton Ã  col en V pour femmes d'Ã©tÃ© Chemisier imprimÃ© lÃ¢che Casual Tops Ã  manches courtes Dames Mode Plus Size Shirt</t>
  </si>
  <si>
    <t>lalalafash</t>
  </si>
  <si>
    <t>571b38e66c39b141b1ad43e1</t>
  </si>
  <si>
    <t>https://www.wish.com/c/5e8d7de13fe07502b8f48c70</t>
  </si>
  <si>
    <t>https://contestimg.wish.com/api/webimage/5e8d7de13fe07502b8f48c70-medium.jpg</t>
  </si>
  <si>
    <t>Maillot de bain Tankini doublÃ© rayÃ© pour femmes (grande taille)</t>
  </si>
  <si>
    <t>5b14bc7ddaac4575492a01c5</t>
  </si>
  <si>
    <t>https://www.wish.com/c/5b1b4f77b1e26e24b3058773</t>
  </si>
  <si>
    <t>https://contestimg.wish.com/api/webimage/5b1b4f77b1e26e24b3058773-medium.jpg</t>
  </si>
  <si>
    <t>7 couleurs femmes mode d'Ã©tÃ© Bikini ensemble imprimÃ© floral maillot de bain taille haute dÃ©contractÃ© Sexy Crop Tops + Shorts deux piÃ¨ces ensemble maillot de bain maillots de bain plage porter licou Tankinis grande taille</t>
  </si>
  <si>
    <t>https://www.wish.com/c/5e1441859fe5367b00bb3b54</t>
  </si>
  <si>
    <t>https://contestimg.wish.com/api/webimage/5e1441859fe5367b00bb3b54-medium.jpg</t>
  </si>
  <si>
    <t>85 % avis positifs (5,264 notes)</t>
  </si>
  <si>
    <t>5aa78a0c75599a5bd049d682</t>
  </si>
  <si>
    <t>https://www.wish.com/c/5d410e4a11512c51311ad3d3</t>
  </si>
  <si>
    <t>https://contestimg.wish.com/api/webimage/5d410e4a11512c51311ad3d3-medium.jpg</t>
  </si>
  <si>
    <t>XS-8XL Femmes Faashion D'Ã©tÃ© Col En V Sans Manches Tops LÃ¢che PlissÃ©e DÃ©bardeurs Dames De Mode Swing Flowy Hem Shirs Gilet D'Ã©tÃ© Shirs Tunique Coton Blouses</t>
  </si>
  <si>
    <t>87 % avis positifs (2,399 notes)</t>
  </si>
  <si>
    <t>5939085087117919c6f12a77</t>
  </si>
  <si>
    <t>https://www.wish.com/c/5e3e69f009a91d0893974dab</t>
  </si>
  <si>
    <t>https://contestimg.wish.com/api/webimage/5e3e69f009a91d0893974dab-medium.jpg</t>
  </si>
  <si>
    <t>Sexy Thong Cheeky Bottom Femmes Beachwear BrÃ©silien Bikini Bra Maillots De Bain Baignade S M L XL</t>
  </si>
  <si>
    <t>å…¬ç‹¼ç½‘ç»œç§‘æŠ€æœ‰é™å…¬å¸</t>
  </si>
  <si>
    <t>87 % avis positifs (96,276 notes)</t>
  </si>
  <si>
    <t>544867549719cd33de1048d5</t>
  </si>
  <si>
    <t>https://www.wish.com/c/56553387a03eee0826acb151</t>
  </si>
  <si>
    <t>https://contestimg.wish.com/api/webimage/56553387a03eee0826acb151-medium.jpg</t>
  </si>
  <si>
    <t>Summer Sexy Women Bag Buckle Tank Tops Top Crop Top Gilet pour femme</t>
  </si>
  <si>
    <t>fashionbelts</t>
  </si>
  <si>
    <t>94 % avis positifs (1,963 notes)</t>
  </si>
  <si>
    <t>561921dd9342a274cb448c07</t>
  </si>
  <si>
    <t>https://www.wish.com/c/5cc2af5ba1aa1959ad4341b8</t>
  </si>
  <si>
    <t>https://contestimg.wish.com/api/webimage/5cc2af5ba1aa1959ad4341b8-medium.jpg</t>
  </si>
  <si>
    <t>2019 nouvelles femmes mode S-5XL chemisier dÃ©contractÃ© femmes couleur unie une Ã©paule hauts d'Ã©tÃ©, plus la taille sans manches femmes chemisier lÃ¢che</t>
  </si>
  <si>
    <t>81 % avis positifs (13,814 notes)</t>
  </si>
  <si>
    <t>582b156ff6872e749e4d1ad4</t>
  </si>
  <si>
    <t>https://www.wish.com/c/5d68bd0b1b88a17f1aebbc8b</t>
  </si>
  <si>
    <t>https://contestimg.wish.com/api/webimage/5d68bd0b1b88a17f1aebbc8b-medium.jpg</t>
  </si>
  <si>
    <t>Nouveau Femmes Dames Mode Taille Ã‰lastique 3/4 Jogging Capri Summer Faith ImprimÃ© Cordon Casual Sport Fitness Pantalon</t>
  </si>
  <si>
    <t>tongxiao</t>
  </si>
  <si>
    <t>5d5e064b560eca4814b2bb74</t>
  </si>
  <si>
    <t>https://www.wish.com/c/5eafa3137a265f22445c1482</t>
  </si>
  <si>
    <t>https://contestimg.wish.com/api/webimage/5eafa3137a265f22445c1482-medium.jpg</t>
  </si>
  <si>
    <t>85 % avis positifs (8,225 notes)</t>
  </si>
  <si>
    <t>56ab21890d8dad10e044b9ec</t>
  </si>
  <si>
    <t>https://www.wish.com/c/5eb38309fa6f111ca122bed4</t>
  </si>
  <si>
    <t>https://contestimg.wish.com/api/webimage/5eb38309fa6f111ca122bed4-medium.jpg</t>
  </si>
  <si>
    <t>Femmes Mode Mignon Volants Tops Courroie De Spaghetti D'Ã©tÃ© Sans Manches T-shirts Jolie Gilet D'Ã©tÃ© VÃªtements Pour Femmes</t>
  </si>
  <si>
    <t>neellery9cd3a918dad411e5bd3a0274b988e369</t>
  </si>
  <si>
    <t>56cd7070df108f481ff3e00e</t>
  </si>
  <si>
    <t>https://www.wish.com/c/5cf0ee81f1dc9f714cd38255</t>
  </si>
  <si>
    <t>https://contestimg.wish.com/api/webimage/5cf0ee81f1dc9f714cd38255-medium.jpg</t>
  </si>
  <si>
    <t>2020 Hommes Marque De Mode D'Ã©tÃ© Costumes D'Ã©tÃ© Casual AthlÃ©tique Ensemble SurvÃªtement Ã€ Manches Courtes 2 Pc</t>
  </si>
  <si>
    <t>85 % avis positifs (331 notes)</t>
  </si>
  <si>
    <t>5aae608bdb5f1f42a93eaaed</t>
  </si>
  <si>
    <t>https://www.wish.com/c/5ec49a2f9b4280aee762a72d</t>
  </si>
  <si>
    <t>https://contestimg.wish.com/api/webimage/5ec49a2f9b4280aee762a72d-medium.jpg</t>
  </si>
  <si>
    <t>VÃªtements d'Ã©tÃ© pour femmes, vÃªtements de sport dÃ©contractÃ©s, pantalons de jogging Ã  manches courtes pour hommes, ensembles de tenues</t>
  </si>
  <si>
    <t>80 % avis positifs (26 notes)</t>
  </si>
  <si>
    <t>5e748f2484068a0289ab6f9f</t>
  </si>
  <si>
    <t>https://www.wish.com/c/5e98015614b1cf44d90910da</t>
  </si>
  <si>
    <t>https://contestimg.wish.com/api/webimage/5e98015614b1cf44d90910da-medium.jpg</t>
  </si>
  <si>
    <t>8 Couleurs Femmes Nouvelle Mode Tops Blouse Sans Manches Col Rond Amour Imprimer Tops T-shirts D'Ã©tÃ© Casual Femmes Tops Chemises</t>
  </si>
  <si>
    <t>85 % avis positifs (3,300 notes)</t>
  </si>
  <si>
    <t>5ae29b4e1baafe7c0109c5ae</t>
  </si>
  <si>
    <t>https://www.wish.com/c/5cda82293eec43037143a061</t>
  </si>
  <si>
    <t>https://contestimg.wish.com/api/webimage/5cda82293eec43037143a061-medium.jpg</t>
  </si>
  <si>
    <t>Robe d'Ã©tÃ© de mode Sexy femmes Casual sans manches plage robe courte gland solide blanc Mini robe en dentelle, plus la taille</t>
  </si>
  <si>
    <t>bazaretsaintfrusquinc81f273ad6c611e5aa81062170e5f359</t>
  </si>
  <si>
    <t>84 % avis positifs (7,936 notes)</t>
  </si>
  <si>
    <t>56c6a33fabb774437118cd63</t>
  </si>
  <si>
    <t>https://www.wish.com/c/5db3bb3bede8100679c50fb7</t>
  </si>
  <si>
    <t>https://contestimg.wish.com/api/webimage/5db3bb3bede8100679c50fb7-medium.jpg</t>
  </si>
  <si>
    <t>Robe de bain et short XS-8XL Ã  pois Ã  large laniÃ¨re pour dames de taille plus grande</t>
  </si>
  <si>
    <t>beesflyingbutterfly</t>
  </si>
  <si>
    <t>91 % avis positifs (5,808 notes)</t>
  </si>
  <si>
    <t>5826f19f20a9402c37313979</t>
  </si>
  <si>
    <t>https://www.wish.com/c/5ba4f816c1a38516a0cb12d9</t>
  </si>
  <si>
    <t>https://contestimg.wish.com/api/webimage/5ba4f816c1a38516a0cb12d9-medium.jpg</t>
  </si>
  <si>
    <t>Mode d'Ã©tÃ© Phases de lune T-shirt imprimÃ© T-shirt manches courtes pour dames T-shirt Ã  manches courtes et col en V T-shirt pour femmes</t>
  </si>
  <si>
    <t>84 % avis positifs (35,262 notes)</t>
  </si>
  <si>
    <t>https://www.wish.com/c/5c6bb167314806702b1b55ca</t>
  </si>
  <si>
    <t>https://contestimg.wish.com/api/webimage/5c6bb167314806702b1b55ca-medium.jpg</t>
  </si>
  <si>
    <t>Ã‰tÃ© Nouvelles Femmes De Mode Col En V Floral ImprimÃ© LÃ¢che Robe Sans Manches Ã‰lÃ©gante Maxi Robe Halter Robe XS-5XL</t>
  </si>
  <si>
    <t>truthustrading</t>
  </si>
  <si>
    <t>61 % avis positifs (29 notes)</t>
  </si>
  <si>
    <t>5e8c98966642021100f8db13</t>
  </si>
  <si>
    <t>https://www.wish.com/c/5ea67bbe87683f3ad5bc83f3</t>
  </si>
  <si>
    <t>https://contestimg.wish.com/api/webimage/5ea67bbe87683f3ad5bc83f3-medium.jpg</t>
  </si>
  <si>
    <t>85 % avis positifs (23,832 notes)</t>
  </si>
  <si>
    <t>https://www.wish.com/c/5ec23bea8bef5b2d1d994b95</t>
  </si>
  <si>
    <t>https://contestimg.wish.com/api/webimage/5ec23bea8bef5b2d1d994b95-medium.jpg</t>
  </si>
  <si>
    <t>2020 Femmes Fille Mode Mignon ImprimÃ© CÃ´telÃ© Cerise DÃ©bardeur Cropped Sans Manches D'Ã©tÃ© Top Gilet Crop Tops</t>
  </si>
  <si>
    <t>https://www.wish.com/c/5e95381c6072db2941108f3f</t>
  </si>
  <si>
    <t>https://contestimg.wish.com/api/webimage/5e95381c6072db2941108f3f-medium.jpg</t>
  </si>
  <si>
    <t>Femme Fashion Sexy Bow Top Strap Sling Vest Top</t>
  </si>
  <si>
    <t>cornflower</t>
  </si>
  <si>
    <t>58778fdcdfa6bc28858f3422</t>
  </si>
  <si>
    <t>https://www.wish.com/c/5d19cb1bf558224b10ed6352</t>
  </si>
  <si>
    <t>https://contestimg.wish.com/api/webimage/5d19cb1bf558224b10ed6352-medium.jpg</t>
  </si>
  <si>
    <t>Nouvelle Mode D'Ã©tÃ© Vente Chaude Pingu Noot Noot Motherfu * kers Vintage Femmes Casual Coton Ã€ Manches Courtes de Bande DessinÃ©e T-shirts Plus La Taille S-5XL</t>
  </si>
  <si>
    <t>89 % avis positifs (5,106 notes)</t>
  </si>
  <si>
    <t>5adef67640626a4b409b8e94</t>
  </si>
  <si>
    <t>https://www.wish.com/c/5e59c5f9bd11e71903d79ec3</t>
  </si>
  <si>
    <t>https://contestimg.wish.com/api/webimage/5e59c5f9bd11e71903d79ec3-medium.jpg</t>
  </si>
  <si>
    <t>Women Fashion Casual Summer Sleeveless Blackless Gilets sans manches DÃ©bardeurs DÃ©bardeurs Strap Spaghetti Strap Floral ImprimÃ© Chiffon Off Shoulder Blouse Off Shoulder Blouse</t>
  </si>
  <si>
    <t>lanbanwang</t>
  </si>
  <si>
    <t>93 % avis positifs (3,403 notes)</t>
  </si>
  <si>
    <t>57a155a4b63950286426744f</t>
  </si>
  <si>
    <t>https://www.wish.com/c/5b17b34f5272053200439a7a</t>
  </si>
  <si>
    <t>https://contestimg.wish.com/api/webimage/5b17b34f5272053200439a7a-medium.jpg</t>
  </si>
  <si>
    <t>Robe mi-longue d'Ã©tÃ© Ã  manches courtes pour femmes Baggy Robes pour femmes Shift Kaftan S-5XL</t>
  </si>
  <si>
    <t>scomely</t>
  </si>
  <si>
    <t>86 % avis positifs (1,926 notes)</t>
  </si>
  <si>
    <t>593402ae25c4f54ed4e0abdf</t>
  </si>
  <si>
    <t>https://www.wish.com/c/5d1060d39ed281190dfcec91</t>
  </si>
  <si>
    <t>https://contestimg.wish.com/api/webimage/5d1060d39ed281190dfcec91-medium.jpg</t>
  </si>
  <si>
    <t>2019 femmes d'Ã©tÃ© de mode s Ã  lacets cravate pantalon, plus la taille occasionnelle pantalon taille haute court (s-5xl)</t>
  </si>
  <si>
    <t>heyjudeflower</t>
  </si>
  <si>
    <t>83 % avis positifs (12,006 notes)</t>
  </si>
  <si>
    <t>5770ca6694fc5029d02c368a</t>
  </si>
  <si>
    <t>https://www.wish.com/c/5d14546bf5eab044136b2540</t>
  </si>
  <si>
    <t>https://contestimg.wish.com/api/webimage/5d14546bf5eab044136b2540-medium.jpg</t>
  </si>
  <si>
    <t>Femmes dentelle plage boho maxi robe d'Ã©tÃ© sans manches robe longue fÃªte vacances robes sans bretelles</t>
  </si>
  <si>
    <t>https://www.wish.com/c/563707b0e5be09157176fe80</t>
  </si>
  <si>
    <t>https://contestimg.wish.com/api/webimage/563707b0e5be09157176fe80-medium.jpg</t>
  </si>
  <si>
    <t>Women's Fashion Lace-up Solid Summer Shorts Dames Casual Short Pantalon DÃ©contractÃ© Taille Plus (S-5XL)</t>
  </si>
  <si>
    <t>https://www.wish.com/c/5d00c646e1fe9971cb8aeb9a</t>
  </si>
  <si>
    <t>https://contestimg.wish.com/api/webimage/5d00c646e1fe9971cb8aeb9a-medium.jpg</t>
  </si>
  <si>
    <t>https://www.wish.com/c/5e6881d5e045550e433acc50</t>
  </si>
  <si>
    <t>https://contestimg.wish.com/api/webimage/5e6881d5e045550e433acc50-medium.jpg</t>
  </si>
  <si>
    <t xml:space="preserve">Jouets d'eau flotteur de rangÃ©e </t>
  </si>
  <si>
    <t>90 % avis positifs (4,084 notes)</t>
  </si>
  <si>
    <t>59c25e6a30e1f368ea189232</t>
  </si>
  <si>
    <t>https://www.wish.com/c/5ac1d7201a8c21778e2a2482</t>
  </si>
  <si>
    <t>https://contestimg.wish.com/api/webimage/5ac1d7201a8c21778e2a2482-medium.jpg</t>
  </si>
  <si>
    <t>qb_fashion</t>
  </si>
  <si>
    <t>92 % avis positifs (3,028 notes)</t>
  </si>
  <si>
    <t>5673acd9c1a80060fb201026</t>
  </si>
  <si>
    <t>https://www.wish.com/c/5e60961c7ba7dc614091b57f</t>
  </si>
  <si>
    <t>https://contestimg.wish.com/api/webimage/5e60961c7ba7dc614091b57f-medium.jpg</t>
  </si>
  <si>
    <t>90 % avis positifs (21 notes)</t>
  </si>
  <si>
    <t>5e8ad4c829e7860d8e20b40c</t>
  </si>
  <si>
    <t>https://www.wish.com/c/5e9ee02987ac3b0f75279756</t>
  </si>
  <si>
    <t>https://contestimg.wish.com/api/webimage/5e9ee02987ac3b0f75279756-medium.jpg</t>
  </si>
  <si>
    <t>Robe d'Ã©tÃ© en dentelle florale Ã  volants en crochet pour femme</t>
  </si>
  <si>
    <t>583658e928f25754106ae102</t>
  </si>
  <si>
    <t>https://www.wish.com/c/5dc935a53c6ea501005741ce</t>
  </si>
  <si>
    <t>https://contestimg.wish.com/api/webimage/5dc935a53c6ea501005741ce-medium.jpg</t>
  </si>
  <si>
    <t>Plus la taille des femmes de la mode lÃ¢che dÃ©contractÃ© sans manches imprimÃ© floral col rond gilet d'Ã©tÃ© camisole</t>
  </si>
  <si>
    <t>84 % avis positifs (17,471 notes)</t>
  </si>
  <si>
    <t>5aab3c8ea6bf7a704caec65c</t>
  </si>
  <si>
    <t>https://www.wish.com/c/5e9932cab3eafb25c00ba79f</t>
  </si>
  <si>
    <t>https://contestimg.wish.com/api/webimage/5e9932cab3eafb25c00ba79f-medium.jpg</t>
  </si>
  <si>
    <t>Femmes Robe dÃ©contractÃ©e rayÃ©e imprimÃ© Ã©tÃ© Robe dÃ©contractÃ©e Robe dÃ©bardeur Gilet T-shirt Chemisier Chemisier</t>
  </si>
  <si>
    <t>singingthesong</t>
  </si>
  <si>
    <t>86 % avis positifs (4,213 notes)</t>
  </si>
  <si>
    <t>583547f417dc6224cb464117</t>
  </si>
  <si>
    <t>https://www.wish.com/c/5ca219bb68678434f74cc82a</t>
  </si>
  <si>
    <t>https://contestimg.wish.com/api/webimage/5ca219bb68678434f74cc82a-medium.jpg</t>
  </si>
  <si>
    <t>Women Wraped Banded Draped Out Hi Low Asymmetrical High Waist Open Maxi Skirt</t>
  </si>
  <si>
    <t>fengshangtrade</t>
  </si>
  <si>
    <t>90 % avis positifs (41,906 notes)</t>
  </si>
  <si>
    <t>54236fbbf6d29616559514c9</t>
  </si>
  <si>
    <t>https://www.wish.com/c/5b0e75f106c2bc706f82561e</t>
  </si>
  <si>
    <t>https://contestimg.wish.com/api/webimage/5b0e75f106c2bc706f82561e-medium.jpg</t>
  </si>
  <si>
    <t>XS-8XL Tunique d'Ã©tÃ© pour dames Tunique d'Ã©tÃ© pour dames Chemises sans manches aux Ã©paules Chemises pour dames Mode dÃ©contractÃ©e Chemisier ample en coton Chemisier T Chemises sans dos Camisole Veste camisole Couleur pleine grandeur T-shirts de rÃ©servoir grande taille</t>
  </si>
  <si>
    <t>startradingcompany</t>
  </si>
  <si>
    <t>87 % avis positifs (5,534 notes)</t>
  </si>
  <si>
    <t>5641e263906c9c12737e6725</t>
  </si>
  <si>
    <t>https://www.wish.com/c/5c3ee10631d4665298c01dec</t>
  </si>
  <si>
    <t>https://contestimg.wish.com/api/webimage/5c3ee10631d4665298c01dec-medium.jpg</t>
  </si>
  <si>
    <t>Robes de mode grande taille VÃªtements d'Ã©tÃ© Femmes Casual Coton Robe sans manches LÃ¢che Couleur unie DÃ©bardeur plissÃ© Mini robe Dames Col en V profond VÃªtements de plage Robe de soirÃ©e</t>
  </si>
  <si>
    <t>86 % avis positifs (4,230 notes)</t>
  </si>
  <si>
    <t>53e98c6446188e1d4d3a38bd</t>
  </si>
  <si>
    <t>https://www.wish.com/c/5e46bea2659a6838000f1255</t>
  </si>
  <si>
    <t>https://contestimg.wish.com/api/webimage/5e46bea2659a6838000f1255-medium.jpg</t>
  </si>
  <si>
    <t>577f79f928d95d5777eac030</t>
  </si>
  <si>
    <t>https://www.wish.com/c/5ea8cfb44e671a04ca0e5b79</t>
  </si>
  <si>
    <t>https://contestimg.wish.com/api/webimage/5ea8cfb44e671a04ca0e5b79-medium.jpg</t>
  </si>
  <si>
    <t>Jeans de mode d'Ã©tÃ© pour femmes Shorts en denim lÃ¢che Shorts de curling dÃ©contractÃ©s Jeans Ã  bande Ã©lastique</t>
  </si>
  <si>
    <t>81 % avis positifs (5,934 notes)</t>
  </si>
  <si>
    <t>5829d1ca96db262f04db2063</t>
  </si>
  <si>
    <t>https://www.wish.com/c/5ce25f6abcd1323e12e5da97</t>
  </si>
  <si>
    <t>https://contestimg.wish.com/api/webimage/5ce25f6abcd1323e12e5da97-medium.jpg</t>
  </si>
  <si>
    <t>Plus la taille S-5XL dames manches courtes Ã©tÃ© lÃ¢che robe en denim midi femmes jeans robes</t>
  </si>
  <si>
    <t>hwalee</t>
  </si>
  <si>
    <t>81 % avis positifs (779 notes)</t>
  </si>
  <si>
    <t>5d464f4a56a26046dd1bb8a4</t>
  </si>
  <si>
    <t>https://www.wish.com/c/5df9c78eb66d8b0afed110c4</t>
  </si>
  <si>
    <t>https://contestimg.wish.com/api/webimage/5df9c78eb66d8b0afed110c4-medium.jpg</t>
  </si>
  <si>
    <t>T-shirts mode pour femmes Let It ~ Abeille ImprimÃ© Casual Col rond T-shirt graphique Mignon T-shirts Ã  manches courtes Top d'Ã©tÃ©</t>
  </si>
  <si>
    <t>https://www.wish.com/c/5e16bfe7dbbd26008904fe6e</t>
  </si>
  <si>
    <t>https://contestimg.wish.com/api/webimage/5e16bfe7dbbd26008904fe6e-medium.jpg</t>
  </si>
  <si>
    <t>ooww</t>
  </si>
  <si>
    <t>5495976a40b3782bc8b3654a</t>
  </si>
  <si>
    <t>https://s3-us-west-1.amazonaws.com/sweeper-production-merchantimage/dp_5495976a40b3782bc8b3654a.jpg</t>
  </si>
  <si>
    <t>https://www.wish.com/c/5e93d2215a3eed0c80ed2e56</t>
  </si>
  <si>
    <t>https://contestimg.wish.com/api/webimage/5e93d2215a3eed0c80ed2e56-medium.jpg</t>
  </si>
  <si>
    <t>Women Summer Fashion - Robe d'Ã©tÃ© Ã  col rond sans manches imprimÃ©e et double Ã©paisseur - Robe dÃ©contractÃ©e plus grande taille ample - Robe d'Ã©tÃ©</t>
  </si>
  <si>
    <t>https://www.wish.com/c/5c984d7e082de24a302cc559</t>
  </si>
  <si>
    <t>https://contestimg.wish.com/api/webimage/5c984d7e082de24a302cc559-medium.jpg</t>
  </si>
  <si>
    <t>Mode fÃ©minine grande taille lÃ¢che impression de feuilles dÃ©contractÃ©es imprimÃ© floral manches courtes col en V robe d'Ã©tÃ©</t>
  </si>
  <si>
    <t>https://www.wish.com/c/5ed6032d69876d3e38e34bcc</t>
  </si>
  <si>
    <t>https://contestimg.wish.com/api/webimage/5ed6032d69876d3e38e34bcc-medium.jpg</t>
  </si>
  <si>
    <t>youngirls</t>
  </si>
  <si>
    <t>82 % avis positifs (13,979 notes)</t>
  </si>
  <si>
    <t>55d18ce6183a5d103f970011</t>
  </si>
  <si>
    <t>https://s3-us-west-1.amazonaws.com/sweeper-production-merchantimage/dp_55d18ce6183a5d103f970011.jpg</t>
  </si>
  <si>
    <t>https://www.wish.com/c/5e686ca2d57c632500ba6543</t>
  </si>
  <si>
    <t>https://contestimg.wish.com/api/webimage/5e686ca2d57c632500ba6543-medium.jpg</t>
  </si>
  <si>
    <t>xiaoya888</t>
  </si>
  <si>
    <t>95 % avis positifs (3,439 notes)</t>
  </si>
  <si>
    <t>5b80fee2008a3e2f6ec81563</t>
  </si>
  <si>
    <t>https://www.wish.com/c/5e7dcf204fb94d0505f3af99</t>
  </si>
  <si>
    <t>https://contestimg.wish.com/api/webimage/5e7dcf204fb94d0505f3af99-medium.jpg</t>
  </si>
  <si>
    <t>Femmes d'Ã©tÃ© mode robe courte florale bretelles spaghetti chÃ©rie robe fourreau</t>
  </si>
  <si>
    <t>higheight</t>
  </si>
  <si>
    <t>5541ba455252290c0b225b1f</t>
  </si>
  <si>
    <t>https://s3-us-west-1.amazonaws.com/sweeper-production-merchantimage/dp_5541ba455252290c0b225b1f.jpg</t>
  </si>
  <si>
    <t>https://www.wish.com/c/5d2eb8028c9c606b3e2f99cc</t>
  </si>
  <si>
    <t>https://contestimg.wish.com/api/webimage/5d2eb8028c9c606b3e2f99cc-medium.jpg</t>
  </si>
  <si>
    <t>Mode Femmes DÃ©bardeurs Noir Plume Imprimer Workout Fitness Gilet Top Sexy D'Ã©tÃ© Sans Manches O Cou T-shirt Tops Tops</t>
  </si>
  <si>
    <t>5a031e9c9aee09542077d074</t>
  </si>
  <si>
    <t>https://www.wish.com/c/5c6e63c954bd610ed2bebe4f</t>
  </si>
  <si>
    <t>https://contestimg.wish.com/api/webimage/5c6e63c954bd610ed2bebe4f-medium.jpg</t>
  </si>
  <si>
    <t>Femmes Summer Fashion Bikini Set Floral Print Maillot de bain taille haute Casual Crop Tops + Shorts Deux piÃ¨ces Set Maillot de bain Maillots de bain Beach Wear Halter Tankinis Plus Size</t>
  </si>
  <si>
    <t>593fcbd5ff3e807d6a8485ff</t>
  </si>
  <si>
    <t>https://www.wish.com/c/5e661829f862cad5bb9a224f</t>
  </si>
  <si>
    <t>https://contestimg.wish.com/api/webimage/5e661829f862cad5bb9a224f-medium.jpg</t>
  </si>
  <si>
    <t>87 % avis positifs (52 notes)</t>
  </si>
  <si>
    <t>5e5cb2f077179e1ac07004a2</t>
  </si>
  <si>
    <t>https://www.wish.com/c/5ea7e2d9d113700dcbc76b82</t>
  </si>
  <si>
    <t>https://contestimg.wish.com/api/webimage/5ea7e2d9d113700dcbc76b82-medium.jpg</t>
  </si>
  <si>
    <t>Ã‰tÃ© Womens Bow Tie Plaid Romper Dress Jumpsuit Shorts Suspended Checked Pants Beach Dress</t>
  </si>
  <si>
    <t>91 % avis positifs (3,709 notes)</t>
  </si>
  <si>
    <t>58475ecf5eee8869e4ad9a07</t>
  </si>
  <si>
    <t>https://www.wish.com/c/5d0c79efd805290e2ab8d712</t>
  </si>
  <si>
    <t>https://contestimg.wish.com/api/webimage/5d0c79efd805290e2ab8d712-medium.jpg</t>
  </si>
  <si>
    <t>2020 Nouvelle ArrivÃ©e Femmes De Mode DrÃ´le "HIPPIE SOUL" ImprimÃ© Mignon T-shirts D'Ã©tÃ© Ã€ Manches Courtes Tops Chemises Graphique T-shirts Plus La Taille S-5XL</t>
  </si>
  <si>
    <t>å¹¿å·žæ–°æ˜Œå›½è´¸</t>
  </si>
  <si>
    <t>84 % avis positifs (17,222 notes)</t>
  </si>
  <si>
    <t>54869cf344a28275e008fb00</t>
  </si>
  <si>
    <t>https://s3-us-west-1.amazonaws.com/sweeper-production-merchantimage/dp_54869cf344a28275e008fb00.jpg</t>
  </si>
  <si>
    <t>https://www.wish.com/c/5e799a568b59163b8a9d2c21</t>
  </si>
  <si>
    <t>https://contestimg.wish.com/api/webimage/5e799a568b59163b8a9d2c21-medium.jpg</t>
  </si>
  <si>
    <t>2018 Plus Size Summer Women Fashion Fashion Sexy col en V Ã  lacets sur le haut de la blouse Plaid Plaid Tops Irregular Short Sleeve Shirtï¼ˆS-5XLï¼‰</t>
  </si>
  <si>
    <t>87 % avis positifs (56,999 notes)</t>
  </si>
  <si>
    <t>56d813f66d64ff168ab1bfac</t>
  </si>
  <si>
    <t>https://www.wish.com/c/5ac085a66d638a3b2bc434d5</t>
  </si>
  <si>
    <t>https://contestimg.wish.com/api/webimage/5ac085a66d638a3b2bc434d5-medium.jpg</t>
  </si>
  <si>
    <t>Femmes Ã©tÃ© floral imprimÃ© manches courtes robe dames dÃ©contractÃ© col en V robes grande taille robe XS-5XL</t>
  </si>
  <si>
    <t>lycwang</t>
  </si>
  <si>
    <t>5eb4be68dda5360c58501b42</t>
  </si>
  <si>
    <t>https://www.wish.com/c/5ec5e362dfb6fa1a150123b5</t>
  </si>
  <si>
    <t>https://contestimg.wish.com/api/webimage/5ec5e362dfb6fa1a150123b5-medium.jpg</t>
  </si>
  <si>
    <t>Sexy Femmes Casual Slim Sans Manches DÃ©bardeur Cami Gilet Blouse Crop Top Fitness Gilet</t>
  </si>
  <si>
    <t>https://www.wish.com/c/590c2cf4ff4b3e7b335e6a7e</t>
  </si>
  <si>
    <t>https://contestimg.wish.com/api/webimage/590c2cf4ff4b3e7b335e6a7e-medium.jpg</t>
  </si>
  <si>
    <t>Nouvelles femmes d'Ã©tÃ© mode femmes sans manches imprimÃ© floral fronde robe de soirÃ©e robes de soirÃ©e robe maxi robe de plage robe d'Ã©tÃ© col en V robes longues, plus la taille S-5XL</t>
  </si>
  <si>
    <t>85 % avis positifs (4,233 notes)</t>
  </si>
  <si>
    <t>584ae0173961b64ca9b426b1</t>
  </si>
  <si>
    <t>https://www.wish.com/c/5db3eae4119b010a435fa932</t>
  </si>
  <si>
    <t>https://contestimg.wish.com/api/webimage/5db3eae4119b010a435fa932-medium.jpg</t>
  </si>
  <si>
    <t>80 % avis positifs (144 notes)</t>
  </si>
  <si>
    <t>5eb91502c48732293d0a8e08</t>
  </si>
  <si>
    <t>https://www.wish.com/c/5ed1d078d8841a194fb87630</t>
  </si>
  <si>
    <t>https://contestimg.wish.com/api/webimage/5ed1d078d8841a194fb87630-medium.jpg</t>
  </si>
  <si>
    <t>https://www.wish.com/c/5eaf98de05a9b4014db48b90</t>
  </si>
  <si>
    <t>https://contestimg.wish.com/api/webimage/5eaf98de05a9b4014db48b90-medium.jpg</t>
  </si>
  <si>
    <t>Shorts pour femmes Coton Sport Yoga Shorts Femmes Mode Dentelle Patchwork Fitness Culottes Bas D'Ã©tÃ© AthlÃ©tique Lounge Pantalon Court</t>
  </si>
  <si>
    <t>masacoltd</t>
  </si>
  <si>
    <t>82 % avis positifs (4,072 notes)</t>
  </si>
  <si>
    <t>565c1b173a698c769e2be15d</t>
  </si>
  <si>
    <t>https://www.wish.com/c/5e39049345452705aa173fda</t>
  </si>
  <si>
    <t>https://contestimg.wish.com/api/webimage/5e39049345452705aa173fda-medium.jpg</t>
  </si>
  <si>
    <t>5dab9ece69ce753090f6735c</t>
  </si>
  <si>
    <t>https://www.wish.com/c/5f01c514792d0b94d29d0cb6</t>
  </si>
  <si>
    <t>https://contestimg.wish.com/api/webimage/5f01c514792d0b94d29d0cb6-medium.jpg</t>
  </si>
  <si>
    <t>4 Couleur Nouveau Ã‰tÃ© Femmes Mode Abeille Motif Imprimer Coton T-Shirt O-cou Slim Fit Casual Tops Couleur Unie DrÃ´le Street Style Lady Tee Plus La Taille</t>
  </si>
  <si>
    <t>86 % avis positifs (8,117 notes)</t>
  </si>
  <si>
    <t>5ad4325e9bda4e08bf7fd188</t>
  </si>
  <si>
    <t>https://www.wish.com/c/5d2d750dc7bd0127fe8cc50e</t>
  </si>
  <si>
    <t>https://contestimg.wish.com/api/webimage/5d2d750dc7bd0127fe8cc50e-medium.jpg</t>
  </si>
  <si>
    <t>Women's Fashion Summer Sexy Slimn Fit Denim Shorts Taille Haute Jean Shorts NS0122</t>
  </si>
  <si>
    <t>aqlangweigarmentstradingcoltd</t>
  </si>
  <si>
    <t>83 % avis positifs (87,178 notes)</t>
  </si>
  <si>
    <t>5440e3d7f8abc82cbd97b19c</t>
  </si>
  <si>
    <t>https://www.wish.com/c/5af40bb2f281cb017ec17012</t>
  </si>
  <si>
    <t>https://contestimg.wish.com/api/webimage/5af40bb2f281cb017ec17012-medium.jpg</t>
  </si>
  <si>
    <t>Femmes Lady Shorts de sport Gym Workout Skinny Ã‰lastique Fitness Yoga Leggings Pantalon Pantalon d'Ã©quitation Ã  cinq points Pantalon de base de danse Slim</t>
  </si>
  <si>
    <t>https://www.wish.com/c/5c9450f3dd30f5586dfa47f0</t>
  </si>
  <si>
    <t>https://contestimg.wish.com/api/webimage/5c9450f3dd30f5586dfa47f0-medium.jpg</t>
  </si>
  <si>
    <t>zuilangmands</t>
  </si>
  <si>
    <t>84 % avis positifs (5,654 notes)</t>
  </si>
  <si>
    <t>56fba259138ef73c2a749a56</t>
  </si>
  <si>
    <t>https://www.wish.com/c/5df77ce97ad7980a900781e0</t>
  </si>
  <si>
    <t>https://contestimg.wish.com/api/webimage/5df77ce97ad7980a900781e0-medium.jpg</t>
  </si>
  <si>
    <t>Femmes Mode Shorts de sport double couche Leggings de sport de yoga Ã  sÃ©chage rapide Shorts de fitness</t>
  </si>
  <si>
    <t>87 % avis positifs (6,651 notes)</t>
  </si>
  <si>
    <t>5b52ea49b56d05463d973207</t>
  </si>
  <si>
    <t>https://www.wish.com/c/5e5cb06e8ac7c478f8cc2cb5</t>
  </si>
  <si>
    <t>https://contestimg.wish.com/api/webimage/5e5cb06e8ac7c478f8cc2cb5-medium.jpg</t>
  </si>
  <si>
    <t>86 % avis positifs (1,990 notes)</t>
  </si>
  <si>
    <t>597eda458696be7dab480a44</t>
  </si>
  <si>
    <t>https://www.wish.com/c/5b629b6da70ab967b5402657</t>
  </si>
  <si>
    <t>https://contestimg.wish.com/api/webimage/5b629b6da70ab967b5402657-medium.jpg</t>
  </si>
  <si>
    <t>Mode pour hommes T-Shirt d'Ã©tÃ© Fitness Camouflage ImprimÃ© Chemises Ã  col rond Manches courtes T-shirts dÃ©contractÃ©s Ã  manches courtes</t>
  </si>
  <si>
    <t>https://www.wish.com/c/5c8622c240fb5753d489ae2e</t>
  </si>
  <si>
    <t>https://contestimg.wish.com/api/webimage/5c8622c240fb5753d489ae2e-medium.jpg</t>
  </si>
  <si>
    <t>2019 Summer Women Spaghetti Strap Mini Robe Femme Nouvelle Mode Robe sans manches Femme Sexy Package Hip Mini Robe DÃ©contractÃ©e Style Slim Sexy Women Robe d'Ã©tÃ© Taille Grande</t>
  </si>
  <si>
    <t>https://www.wish.com/c/5c3444e69740a97bc41bdb5e</t>
  </si>
  <si>
    <t>https://contestimg.wish.com/api/webimage/5c3444e69740a97bc41bdb5e-medium.jpg</t>
  </si>
  <si>
    <t>Nouvelle Vente Chaude D'Ã©tÃ© De Mode Femmes Fille A-ligne Mini Courte Gress LÃ¢che Sans Manches Flamingo Vintage ImprimÃ© Floral Gress</t>
  </si>
  <si>
    <t>56 % avis positifs (17 notes)</t>
  </si>
  <si>
    <t>5e8d923d20c9b7545017f1f9</t>
  </si>
  <si>
    <t>https://www.wish.com/c/5ea79fc6579d081c80f57b08</t>
  </si>
  <si>
    <t>https://contestimg.wish.com/api/webimage/5ea79fc6579d081c80f57b08-medium.jpg</t>
  </si>
  <si>
    <t>Maillot de bain femme Bikini Trim Maillots de bain Beach Beach Wear Swim Wear Cover Up Dress Blouse T Shirt</t>
  </si>
  <si>
    <t>demangofashionsports</t>
  </si>
  <si>
    <t>80 % avis positifs (1,733 notes)</t>
  </si>
  <si>
    <t>57b1288be4830507cc9f586a</t>
  </si>
  <si>
    <t>https://www.wish.com/c/5d24618d5b4a6c625d6e931a</t>
  </si>
  <si>
    <t>https://contestimg.wish.com/api/webimage/5d24618d5b4a6c625d6e931a-medium.jpg</t>
  </si>
  <si>
    <t>Femmes Mode Halter Sequin Blouse Ã‰tÃ© Casual Sans Manches Couleur Unie Tops T-shirts Plus La Taille S-5XL</t>
  </si>
  <si>
    <t>79 % avis positifs (1,029 notes)</t>
  </si>
  <si>
    <t>5ad6ddb822fad74c8ed3fa3a</t>
  </si>
  <si>
    <t>https://www.wish.com/c/5dd624d86c7b2c9de52362af</t>
  </si>
  <si>
    <t>https://contestimg.wish.com/api/webimage/5dd624d86c7b2c9de52362af-medium.jpg</t>
  </si>
  <si>
    <t>S-5XL Nouvelle Mode Femmes Tops Blouse Sans Manches Col En V Solide Couleur DÃ©bardeur Femmes D'Ã©tÃ© Chemise Tops Plus La Taille</t>
  </si>
  <si>
    <t>https://www.wish.com/c/5dd39d1da55d5466dc560252</t>
  </si>
  <si>
    <t>https://contestimg.wish.com/api/webimage/5dd39d1da55d5466dc560252-medium.jpg</t>
  </si>
  <si>
    <t>Femmes dentelle Boho Bikini Cover Up Cardigan Blouse Long Sunscreen Blouse</t>
  </si>
  <si>
    <t>https://www.wish.com/c/5cd3e833034a3c2ceeed0ba9</t>
  </si>
  <si>
    <t>https://contestimg.wish.com/api/webimage/5cd3e833034a3c2ceeed0ba9-medium.jpg</t>
  </si>
  <si>
    <t>2020 5 Couleur Ã‰tÃ© Nouvelle Mode Femmes Tops Blouse Plus La Taille Sans Manches Bretelles DÃ©bardeurs Cross Back Tops Ã‰tÃ© Causal Tops pour Femmes S-5XL</t>
  </si>
  <si>
    <t>libopeng</t>
  </si>
  <si>
    <t>88 % avis positifs (1,160 notes)</t>
  </si>
  <si>
    <t>5aea8f2ccac3c5238de1a99c</t>
  </si>
  <si>
    <t>https://www.wish.com/c/5e3684770ee1810ee4160d27</t>
  </si>
  <si>
    <t>https://contestimg.wish.com/api/webimage/5e3684770ee1810ee4160d27-medium.jpg</t>
  </si>
  <si>
    <t>Mayzero New Summer Femmes Robe Long Beach Boho ImprimÃ© Floral Sexy Split</t>
  </si>
  <si>
    <t>86 % avis positifs (25,093 notes)</t>
  </si>
  <si>
    <t>53e03f56ff4d6d36d2285ab0</t>
  </si>
  <si>
    <t>https://s3-us-west-1.amazonaws.com/sweeper-production-merchantimage/dp_53e03f56ff4d6d36d2285ab0.jpg</t>
  </si>
  <si>
    <t>https://www.wish.com/c/5a211e5fb2f70e3fded9ea3e</t>
  </si>
  <si>
    <t>https://contestimg.wish.com/api/webimage/5a211e5fb2f70e3fded9ea3e-medium.jpg</t>
  </si>
  <si>
    <t xml:space="preserve"> Pantalon Ã  bretelles 3 couleurs Nouvelle mode d'Ã©tÃ© pour dames Combinaison dÃ©contractÃ©e Combinaison d'Ã©tÃ© Ã  bretelles longues Pantalon Ã  bretelles</t>
  </si>
  <si>
    <t>93 % avis positifs (895 notes)</t>
  </si>
  <si>
    <t>5b66b2f303523d3caa84aed5</t>
  </si>
  <si>
    <t>https://www.wish.com/c/5d0214aff779d1671ecff865</t>
  </si>
  <si>
    <t>https://contestimg.wish.com/api/webimage/5d0214aff779d1671ecff865-medium.jpg</t>
  </si>
  <si>
    <t>Vente chaude Femmes Sexy Poitrine Sangle Sling Gilet D'Ã©tÃ© Style Top Doux et Comfotable Fitness Robe</t>
  </si>
  <si>
    <t>88 % avis positifs (1,369 notes)</t>
  </si>
  <si>
    <t>58748c070e230b22a1ab5bc2</t>
  </si>
  <si>
    <t>https://www.wish.com/c/5947a7f69009d76370a4cd97</t>
  </si>
  <si>
    <t>https://contestimg.wish.com/api/webimage/5947a7f69009d76370a4cd97-medium.jpg</t>
  </si>
  <si>
    <t>mayone</t>
  </si>
  <si>
    <t>82 % avis positifs (4,136 notes)</t>
  </si>
  <si>
    <t>575a9d8d6813ab5ceeb09521</t>
  </si>
  <si>
    <t>https://www.wish.com/c/5d0b42183ae5dc63a3a94efe</t>
  </si>
  <si>
    <t>https://contestimg.wish.com/api/webimage/5d0b42183ae5dc63a3a94efe-medium.jpg</t>
  </si>
  <si>
    <t>Le 2018 Ã©tÃ© Shorts Jeans Jeans Girl Hot Pocket Taille Casual Shorts Casual Shorts Femmes Sexy Dentelle Blue Denim Shorts</t>
  </si>
  <si>
    <t>86 % avis positifs (32,323 notes)</t>
  </si>
  <si>
    <t>59cc8ef5776ab943e535b888</t>
  </si>
  <si>
    <t>https://www.wish.com/c/5a4ef583061be948d524c8e8</t>
  </si>
  <si>
    <t>https://contestimg.wish.com/api/webimage/5a4ef583061be948d524c8e8-medium.jpg</t>
  </si>
  <si>
    <t>100 pcs Ã‰tÃ© Jetable Sweat Pad Transpiration Absorbant Garde Sous Les Aisselles Aisselles Sweat Pad Pur Antisudorifique AdhÃ©sif Sous Les Aisselles Pads</t>
  </si>
  <si>
    <t>59815a929fbc512d72137ba5</t>
  </si>
  <si>
    <t>https://www.wish.com/c/5e70ba09e3d51e1002f7cf8e</t>
  </si>
  <si>
    <t>https://contestimg.wish.com/api/webimage/5e70ba09e3d51e1002f7cf8e-medium.jpg</t>
  </si>
  <si>
    <t>COMENII Summer Women Sexy Tops Button Deep V-Neck Off Shoulder Shirts Chemisiers en coton Blouse DÃ©contractÃ©e T Shirts Sans manches DÃ©contractÃ©s T Shirts sans dos Camisole Camisole pour dames Gilet Mode pour dames Gilet Couleur unie Harnais Couleur pleine taille DÃ©bardeur Grande taille 4XL 5XL 6XL</t>
  </si>
  <si>
    <t>highflagshipstore</t>
  </si>
  <si>
    <t>88 % avis positifs (11,264 notes)</t>
  </si>
  <si>
    <t>5780c6b2e8aa893157a3286f</t>
  </si>
  <si>
    <t>https://www.wish.com/c/5b039ca98d537915d3dd0071</t>
  </si>
  <si>
    <t>https://contestimg.wish.com/api/webimage/5b039ca98d537915d3dd0071-medium.jpg</t>
  </si>
  <si>
    <t>Femmes Robes D'Ã©tÃ© De Mode Col En V Dos Nu Robe En Dentelle Robes De Plage Robe Blanche Plus La Taille XS-5XL Robe Femme</t>
  </si>
  <si>
    <t>79 % avis positifs (103 notes)</t>
  </si>
  <si>
    <t>5c7dee45a0e257512a5dd7f0</t>
  </si>
  <si>
    <t>https://www.wish.com/c/5ed89213b14bb80600d2468a</t>
  </si>
  <si>
    <t>https://contestimg.wish.com/api/webimage/5ed89213b14bb80600d2468a-medium.jpg</t>
  </si>
  <si>
    <t>XS-5XL Plus La Taille Ã€ Manches Courtes Robe De Plage Femmes D'Ã©tÃ© Imprimer Col En V Robe LÃ¢che Casual Pull Midi Robe</t>
  </si>
  <si>
    <t>77 % avis positifs (232 notes)</t>
  </si>
  <si>
    <t>5eba4507ad610e0589cab8c3</t>
  </si>
  <si>
    <t>https://www.wish.com/c/5ebcdff977dea63a3bbc4e5d</t>
  </si>
  <si>
    <t>https://contestimg.wish.com/api/webimage/5ebcdff977dea63a3bbc4e5d-medium.jpg</t>
  </si>
  <si>
    <t>86 % avis positifs (123 notes)</t>
  </si>
  <si>
    <t>5eba4bab58ed6ba265685ba1</t>
  </si>
  <si>
    <t>https://www.wish.com/c/5ec5ef713c5b5f21ae984f89</t>
  </si>
  <si>
    <t>https://contestimg.wish.com/api/webimage/5ec5ef713c5b5f21ae984f89-medium.jpg</t>
  </si>
  <si>
    <t>84 % avis positifs (366 notes)</t>
  </si>
  <si>
    <t>5b47ffa01e5bc91f3eea4f1f</t>
  </si>
  <si>
    <t>https://www.wish.com/c/5ecc8472fe429946b009900e</t>
  </si>
  <si>
    <t>https://contestimg.wish.com/api/webimage/5ecc8472fe429946b009900e-medium.jpg</t>
  </si>
  <si>
    <t>https://www.wish.com/c/5d2c36f4010ae87eef758d55</t>
  </si>
  <si>
    <t>https://contestimg.wish.com/api/webimage/5d2c36f4010ae87eef758d55-medium.jpg</t>
  </si>
  <si>
    <t>Palm Angels Sanskrit T-shirt court Hip Hop Streetwear Oversize Summer Kanye West Tops T-shirt</t>
  </si>
  <si>
    <t>55e51e53c9f8235d17759948</t>
  </si>
  <si>
    <t>https://www.wish.com/c/5e573e6360f35b2661fff9dc</t>
  </si>
  <si>
    <t>https://contestimg.wish.com/api/webimage/5e573e6360f35b2661fff9dc-medium.jpg</t>
  </si>
  <si>
    <t>Femmes Ã©cole filles une ligne robe d'Ã©tÃ© filles un treillis robe courte taille haute jupe de tennis plissÃ©e uniforme avec short intÃ©rieur</t>
  </si>
  <si>
    <t>girlsshowtime</t>
  </si>
  <si>
    <t>89 % avis positifs (124,563 notes)</t>
  </si>
  <si>
    <t>5860cf7b0929fc4d76180aed</t>
  </si>
  <si>
    <t>https://www.wish.com/c/59438e8f609fe23d637ddf41</t>
  </si>
  <si>
    <t>https://contestimg.wish.com/api/webimage/59438e8f609fe23d637ddf41-medium.jpg</t>
  </si>
  <si>
    <t>Mode Femmes D'Ã©tÃ© DÃ©bardeurs DÃ©contractÃ©s LÃ¢che Blouses De Plage Sans Manches ImprimÃ© Coton T-shirt De Plage Plus La Taille</t>
  </si>
  <si>
    <t>81 % avis positifs (3,053 notes)</t>
  </si>
  <si>
    <t>https://www.wish.com/c/5e9141ec67b78030f67d01f8</t>
  </si>
  <si>
    <t>https://contestimg.wish.com/api/webimage/5e9141ec67b78030f67d01f8-medium.jpg</t>
  </si>
  <si>
    <t>Femmes Mode DÃ©bardeur DÃ©bardeur Blouses DÃ©contractÃ©es Crop Tops T-Shirt emilyandlily Nouveau Top</t>
  </si>
  <si>
    <t>simple_style</t>
  </si>
  <si>
    <t>91 % avis positifs (213,709 notes)</t>
  </si>
  <si>
    <t>58216982dd9916453fe2d1a1</t>
  </si>
  <si>
    <t>https://www.wish.com/c/58e6e016b5b91e192b207346</t>
  </si>
  <si>
    <t>https://contestimg.wish.com/api/webimage/58e6e016b5b91e192b207346-medium.jpg</t>
  </si>
  <si>
    <t>2020 Shorts de course taille haute Legging grande taille S-3XL 3 couleurs Ã©tÃ© nouvelles femmes mode couleur unie Shorts de sÃ©curitÃ© Yoga</t>
  </si>
  <si>
    <t>83 % avis positifs (3,237 notes)</t>
  </si>
  <si>
    <t>https://www.wish.com/c/5e5b7192cf4480c25cbc626c</t>
  </si>
  <si>
    <t>https://contestimg.wish.com/api/webimage/5e5b7192cf4480c25cbc626c-medium.jpg</t>
  </si>
  <si>
    <t>2019 nouvelles femmes mode pantalon lÃ¢che taille haute neuviÃ¨me pantalon pantalon dÃ©contractÃ©</t>
  </si>
  <si>
    <t>89 % avis positifs (55,499 notes)</t>
  </si>
  <si>
    <t>https://www.wish.com/c/5cc40501e824b607860ec588</t>
  </si>
  <si>
    <t>https://contestimg.wish.com/api/webimage/5cc40501e824b607860ec588-medium.jpg</t>
  </si>
  <si>
    <t xml:space="preserve">Robe sans manches Ã  imprimÃ© floral Ã‰lÃ©gante et Ã©lÃ©gante Robe longue de plage avec cordon de serrage Ã  la taille. </t>
  </si>
  <si>
    <t>mlhaxzylgfashionstore</t>
  </si>
  <si>
    <t>87 % avis positifs (6,714 notes)</t>
  </si>
  <si>
    <t>59c0e0168696be51cef38e93</t>
  </si>
  <si>
    <t>https://www.wish.com/c/5abb034f5e2ae16763047591</t>
  </si>
  <si>
    <t>https://contestimg.wish.com/api/webimage/5abb034f5e2ae16763047591-medium.jpg</t>
  </si>
  <si>
    <t>Femmes Soutien-gorge rembourrÃ© Haut Soutien-gorge rembourrÃ© Col en V Bretelles Camisole Soutien-gorge Push Up Gilet DÃ©bardeur</t>
  </si>
  <si>
    <t>yiwuelectronicinternational</t>
  </si>
  <si>
    <t>89 % avis positifs (139,788 notes)</t>
  </si>
  <si>
    <t>5406cabdc5c2464980dc6314</t>
  </si>
  <si>
    <t>https://www.wish.com/c/5b035ff3bc3b6a7a3e91811b</t>
  </si>
  <si>
    <t>https://contestimg.wish.com/api/webimage/5b035ff3bc3b6a7a3e91811b-medium.jpg</t>
  </si>
  <si>
    <t>Hommes Shorts de course d'Ã©tÃ© 2 en 1 Sports Jogging Fitness Shorts Training Short de gymnastique Ã  sÃ©chage rapide Short Pantalon de sport</t>
  </si>
  <si>
    <t>liuxixi</t>
  </si>
  <si>
    <t>90 % avis positifs (1,465 notes)</t>
  </si>
  <si>
    <t>58d12c00b9d9d6505a44c4e6</t>
  </si>
  <si>
    <t>https://s3-us-west-1.amazonaws.com/sweeper-production-merchantimage/dp_58d12c00b9d9d6505a44c4e6.jpg</t>
  </si>
  <si>
    <t>https://www.wish.com/c/5e97f85b737a610159cf5efa</t>
  </si>
  <si>
    <t>https://contestimg.wish.com/api/webimage/5e97f85b737a610159cf5efa-medium.jpg</t>
  </si>
  <si>
    <t>Mode Femmes Salopette D'Ã©tÃ© Bavoir Pantalon Shorts Casual LÃ¢che Sans Manches Barboteuses Salopette Bretelles Salopette S-XXXL</t>
  </si>
  <si>
    <t>xiaojun579</t>
  </si>
  <si>
    <t>81 % avis positifs (2,608 notes)</t>
  </si>
  <si>
    <t>5ba8dffeb2f5b12221c73576</t>
  </si>
  <si>
    <t>https://www.wish.com/c/5d6e5c9b045a156519de6483</t>
  </si>
  <si>
    <t>https://contestimg.wish.com/api/webimage/5d6e5c9b045a156519de6483-medium.jpg</t>
  </si>
  <si>
    <t>S-2XL Femmes Motifs tournesol imprimÃ©s Robe Ã  bretelles Ã  motif tournesol Robe femme mode d'Ã©tÃ© Ã  fleurs Jupe Ã  bretelles jeunes filles Robe Ã  bretelles pour filles</t>
  </si>
  <si>
    <t>williampollard</t>
  </si>
  <si>
    <t>86 % avis positifs (4,048 notes)</t>
  </si>
  <si>
    <t>583edf165022c71b82d1d6c7</t>
  </si>
  <si>
    <t>https://www.wish.com/c/5cb541909a4d0e69ecb34301</t>
  </si>
  <si>
    <t>https://contestimg.wish.com/api/webimage/5cb541909a4d0e69ecb34301-medium.jpg</t>
  </si>
  <si>
    <t>2017 Nouvelles Femmes Dames D'Ã©tÃ© Soild Couleur Ã€ Manches Courtes LÃ¢che Casual Col En V Split Baggy Poche Longue Robe Pleine Longueur Robe</t>
  </si>
  <si>
    <t>88 % avis positifs (73,701 notes)</t>
  </si>
  <si>
    <t>576bbb443a698c085103c010</t>
  </si>
  <si>
    <t>https://www.wish.com/c/58f5ebbc9895db01c700c615</t>
  </si>
  <si>
    <t>https://contestimg.wish.com/api/webimage/58f5ebbc9895db01c700c615-medium.jpg</t>
  </si>
  <si>
    <t>COMENII Ã‰tÃ© Femmes Tops Bouton Profond Col En V Hors Ã‰paule Chemises Blouse En Coton Casual LÃ¢che Sans Manches T-shirts Dos Nu Camisole Dames Mode Gilet Solide Couleur Sling Plus La Taille DÃ©bardeurs</t>
  </si>
  <si>
    <t>newtop</t>
  </si>
  <si>
    <t>88 % avis positifs (6,300 notes)</t>
  </si>
  <si>
    <t>544e3da38edcfa4c456f6181</t>
  </si>
  <si>
    <t>https://www.wish.com/c/5d9077c6e6119333db096ce2</t>
  </si>
  <si>
    <t>https://contestimg.wish.com/api/webimage/5d9077c6e6119333db096ce2-medium.jpg</t>
  </si>
  <si>
    <t>Dentelle D'Ã©tÃ© Princesse De Bal Punk Robe Femmes Casual Robe De Base Moda Hippie VÃªtements</t>
  </si>
  <si>
    <t>chinesestyle_gq</t>
  </si>
  <si>
    <t>90 % avis positifs (16,994 notes)</t>
  </si>
  <si>
    <t>590189980094b829518713b8</t>
  </si>
  <si>
    <t>https://s3-us-west-1.amazonaws.com/sweeper-production-merchantimage/dp_590189980094b829518713b8.jpg</t>
  </si>
  <si>
    <t>https://www.wish.com/c/5b126e3ef1fce6262041d8b3</t>
  </si>
  <si>
    <t>https://contestimg.wish.com/api/webimage/5b126e3ef1fce6262041d8b3-medium.jpg</t>
  </si>
  <si>
    <t>Femmes Crop Tops Deep V Neck Sans manches Slim Fit Solid Tops Solid For Summer</t>
  </si>
  <si>
    <t>adreaboutique</t>
  </si>
  <si>
    <t>86 % avis positifs (14,676 notes)</t>
  </si>
  <si>
    <t>55f7c64b3a698c4749f3bccf</t>
  </si>
  <si>
    <t>https://www.wish.com/c/5e86c978d4bc413d5735e5ea</t>
  </si>
  <si>
    <t>https://contestimg.wish.com/api/webimage/5e86c978d4bc413d5735e5ea-medium.jpg</t>
  </si>
  <si>
    <t>recherchesg</t>
  </si>
  <si>
    <t>84 % avis positifs (3,791 notes)</t>
  </si>
  <si>
    <t>5810aa5bde5bf01b645c909e</t>
  </si>
  <si>
    <t>https://www.wish.com/c/5dd900306a7d4f0c672f6e30</t>
  </si>
  <si>
    <t>https://contestimg.wish.com/api/webimage/5dd900306a7d4f0c672f6e30-medium.jpg</t>
  </si>
  <si>
    <t>Combinaison dÃ©contractÃ©e dÃ©contractÃ©e Ã  bretelles longues Ã  bretelles larges Pantalons Ã  bretelles Ã  bretelles larges Pantalons Ã  bretelles Rompers Ã  bretelles larges Pantalons Ã  bretelles larges</t>
  </si>
  <si>
    <t>86 % avis positifs (8,547 notes)</t>
  </si>
  <si>
    <t>5b658cbebc3b221445ba1440</t>
  </si>
  <si>
    <t>https://www.wish.com/c/5bac96d54b784e1e83636983</t>
  </si>
  <si>
    <t>https://contestimg.wish.com/api/webimage/5bac96d54b784e1e83636983-medium.jpg</t>
  </si>
  <si>
    <t>Femmes d'Ã©tÃ© Sexy Floral robe courte bretelles spaghetti chÃ©rie robe fourreau</t>
  </si>
  <si>
    <t>5bdbb9048a83b5678f43462b</t>
  </si>
  <si>
    <t>https://www.wish.com/c/5c9b2bded2430a1d4535ed64</t>
  </si>
  <si>
    <t>https://contestimg.wish.com/api/webimage/5c9b2bded2430a1d4535ed64-medium.jpg</t>
  </si>
  <si>
    <t>Femmes Ã©tÃ© longue robe spaghetti sangle col en V ourlet irrÃ©gulier vacances dÃ©contractÃ©e robe de soirÃ©e robe d'Ã©tÃ© plus la taille S-5XL</t>
  </si>
  <si>
    <t>90 % avis positifs (13,075 notes)</t>
  </si>
  <si>
    <t>59538508e81e8a67610d9c8b</t>
  </si>
  <si>
    <t>https://www.wish.com/c/5cf66417936ead236e2015d1</t>
  </si>
  <si>
    <t>https://contestimg.wish.com/api/webimage/5cf66417936ead236e2015d1-medium.jpg</t>
  </si>
  <si>
    <t>Nouveau Ã©tÃ© hommes chat Caterpillar bulldozer pantalon court sport</t>
  </si>
  <si>
    <t>https://www.wish.com/c/5ea7e2d949b52108c6560c5b</t>
  </si>
  <si>
    <t>https://contestimg.wish.com/api/webimage/5ea7e2d949b52108c6560c5b-medium.jpg</t>
  </si>
  <si>
    <t>73 % avis positifs (79 notes)</t>
  </si>
  <si>
    <t>5e675a4b48763f1940d6ab3b</t>
  </si>
  <si>
    <t>https://www.wish.com/c/5e951ed83843b713841430e1</t>
  </si>
  <si>
    <t>https://contestimg.wish.com/api/webimage/5e951ed83843b713841430e1-medium.jpg</t>
  </si>
  <si>
    <t>T-shirt sans couture pour femmes, mode d'Ã©tÃ©, bandeau long basique, superposition, t-shirt stretch cÃ´telÃ©</t>
  </si>
  <si>
    <t>https://www.wish.com/c/5abb107507c7b470f5efc3cf</t>
  </si>
  <si>
    <t>https://contestimg.wish.com/api/webimage/5abb107507c7b470f5efc3cf-medium.jpg</t>
  </si>
  <si>
    <t>Femmes sexy Ã©tÃ© plage dentelle sans manches soirÃ©e soirÃ©e cocktail patineuse mini robe</t>
  </si>
  <si>
    <t>áž€áž¶ážšážŠáž¹áž€áž‡áž‰áŸ’áž‡áž¼áž“ážáž¶áž˜ážŸáŸ’ážáž„áŸ‹ážŠáž¶ážš</t>
  </si>
  <si>
    <t>fashionshowstyle</t>
  </si>
  <si>
    <t>5448701f90c77609a237f99f</t>
  </si>
  <si>
    <t>https://www.wish.com/c/554b114fff561a1235152554</t>
  </si>
  <si>
    <t>https://contestimg.wish.com/api/webimage/554b114fff561a1235152554-medium.jpg</t>
  </si>
  <si>
    <t>Boho Vintage Women - Robe longue sans manches Ã  imprimÃ© floral - Robes Vestidos - Robes longues tuniques dÃ©contractÃ©es Ã  volants et manches d'Ã©tÃ©</t>
  </si>
  <si>
    <t>5a54add17dee4a20b31ef567</t>
  </si>
  <si>
    <t>https://www.wish.com/c/5a755aca35ca8610fb54bfc3</t>
  </si>
  <si>
    <t>https://contestimg.wish.com/api/webimage/5a755aca35ca8610fb54bfc3-medium.jpg</t>
  </si>
  <si>
    <t>Femmes deux piÃ¨ces imprimÃ© floral bikini ensemble taille haute sport shorts maillot de bain maillot de bain</t>
  </si>
  <si>
    <t>91 % avis positifs (6,383 notes)</t>
  </si>
  <si>
    <t>58d9f311fe9cae52ce0213ec</t>
  </si>
  <si>
    <t>https://www.wish.com/c/5cb14fc53632e85803d4e328</t>
  </si>
  <si>
    <t>https://contestimg.wish.com/api/webimage/5cb14fc53632e85803d4e328-medium.jpg</t>
  </si>
  <si>
    <t>T-shirt Ã  manches courtes T-shirt jersey sans manches</t>
  </si>
  <si>
    <t>89 % avis positifs (2,114 notes)</t>
  </si>
  <si>
    <t>5ad02d61ccf0c866db06b8c9</t>
  </si>
  <si>
    <t>https://www.wish.com/c/5b977f816c03331992548158</t>
  </si>
  <si>
    <t>https://contestimg.wish.com/api/webimage/5b977f816c03331992548158-medium.jpg</t>
  </si>
  <si>
    <t>https://www.wish.com/c/5e9d34befcc85c593db92d5c</t>
  </si>
  <si>
    <t>https://contestimg.wish.com/api/webimage/5e9d34befcc85c593db92d5c-medium.jpg</t>
  </si>
  <si>
    <t>Fashion Women Back Deep V V Sexy Gilet sans dos Sexy DÃ©bardeur sans manches Slim T-shirt femme haut slim</t>
  </si>
  <si>
    <t>fashionshow</t>
  </si>
  <si>
    <t>52bd3ddb34067e4620a4c62d</t>
  </si>
  <si>
    <t>https://www.wish.com/c/552f840fcea30816e52aabcf</t>
  </si>
  <si>
    <t>https://contestimg.wish.com/api/webimage/552f840fcea30816e52aabcf-medium.jpg</t>
  </si>
  <si>
    <t>Women Sister Shirt Cute Cat ImprimÃ© Couple d'Ã©tÃ© DÃ©bardeur Dessus Veste S-3XL</t>
  </si>
  <si>
    <t>simplevalueltd</t>
  </si>
  <si>
    <t>5bd0a13aa8f4bb2739445be4</t>
  </si>
  <si>
    <t>https://www.wish.com/c/5c4a036b77c75a26fc78fb02</t>
  </si>
  <si>
    <t>https://contestimg.wish.com/api/webimage/5c4a036b77c75a26fc78fb02-medium.jpg</t>
  </si>
  <si>
    <t>Sexy Women Jupe robe en dentelle Bodycon Jupe et col en V Crop Tops 2-PiÃ¨ces Party Clubwear</t>
  </si>
  <si>
    <t>gl</t>
  </si>
  <si>
    <t>89 % avis positifs (402,743 notes)</t>
  </si>
  <si>
    <t>53facca81c105e3d5866e212</t>
  </si>
  <si>
    <t>https://s3-us-west-1.amazonaws.com/sweeper-production-merchantimage/dp_53facca81c105e3d5866e212.jpg</t>
  </si>
  <si>
    <t>https://www.wish.com/c/569de6363e68eb0d85e0cded</t>
  </si>
  <si>
    <t>https://contestimg.wish.com/api/webimage/569de6363e68eb0d85e0cded-medium.jpg</t>
  </si>
  <si>
    <t>Mode dÃ©contractÃ©e d'Ã©tÃ© pour femmes</t>
  </si>
  <si>
    <t>https://www.wish.com/c/5cb3f6030aa3a43bd26d5af9</t>
  </si>
  <si>
    <t>https://contestimg.wish.com/api/webimage/5cb3f6030aa3a43bd26d5af9-medium.jpg</t>
  </si>
  <si>
    <t>Maillot de bain une piÃ¨ce Ã  manches volantÃ©es pour femme - Maillot de bain monokinis Ã  bretelles ajustables - Maillot de bain monokinis - Maillot de bain une piÃ¨ce</t>
  </si>
  <si>
    <t>seaboy2</t>
  </si>
  <si>
    <t>5b235f8ad1c3603c027fdcda</t>
  </si>
  <si>
    <t>https://www.wish.com/c/5b2b24dd7fc4eb3f593dac62</t>
  </si>
  <si>
    <t>https://contestimg.wish.com/api/webimage/5b2b24dd7fc4eb3f593dac62-medium.jpg</t>
  </si>
  <si>
    <t>2019 Punk Style Femmes Squelette ImprimÃ© Premium Moulante Slim Fit Ã‰lasticitÃ© Souple Noir Ã‰tÃ© Casual Shorts</t>
  </si>
  <si>
    <t>streetstyle</t>
  </si>
  <si>
    <t>583512a3b63b3b249b0acc46</t>
  </si>
  <si>
    <t>https://www.wish.com/c/5cc01186416a307424603aba</t>
  </si>
  <si>
    <t>https://contestimg.wish.com/api/webimage/5cc01186416a307424603aba-medium.jpg</t>
  </si>
  <si>
    <t>honestfashionshopping</t>
  </si>
  <si>
    <t>91 % avis positifs (10,258 notes)</t>
  </si>
  <si>
    <t>570d017b1b4ca758e18e407d</t>
  </si>
  <si>
    <t>https://s3-us-west-1.amazonaws.com/sweeper-production-merchantimage/dp_570d017b1b4ca758e18e407d.jpg</t>
  </si>
  <si>
    <t>https://www.wish.com/c/574eaac76283f860b772ba47</t>
  </si>
  <si>
    <t>https://contestimg.wish.com/api/webimage/574eaac76283f860b772ba47-medium.jpg</t>
  </si>
  <si>
    <t>1PCS Maillot de bain Monokini Maillot de bain Monokini Body sans dos Maillot de bain femme</t>
  </si>
  <si>
    <t>58d3828699637874f89eb45a</t>
  </si>
  <si>
    <t>https://www.wish.com/c/5cc40a4d1d09f56e4fafa12e</t>
  </si>
  <si>
    <t>https://contestimg.wish.com/api/webimage/5cc40a4d1d09f56e4fafa12e-medium.jpg</t>
  </si>
  <si>
    <t>2019 nouvelle mode femmes lÃ¢che col rond robe manches courtes couleur unie tenue dÃ©contractÃ©e</t>
  </si>
  <si>
    <t>https://www.wish.com/c/5d8d8f2e0c400f2f97671e30</t>
  </si>
  <si>
    <t>https://contestimg.wish.com/api/webimage/5d8d8f2e0c400f2f97671e30-medium.jpg</t>
  </si>
  <si>
    <t>2019 Short de jogging d'Ã©tÃ© pour hommes</t>
  </si>
  <si>
    <t>85 % avis positifs (73,271 notes)</t>
  </si>
  <si>
    <t>https://www.wish.com/c/57f70798531e39192c0db8e6</t>
  </si>
  <si>
    <t>https://contestimg.wish.com/api/webimage/57f70798531e39192c0db8e6-medium.jpg</t>
  </si>
  <si>
    <t>Summer Quick-Dry Ellesse Shorts Hommes Siwmwear Shorts de plage Shorts de bain Beach Wear Sports (9 couleurs)</t>
  </si>
  <si>
    <t>82 % avis positifs (1,260 notes)</t>
  </si>
  <si>
    <t>5d4b891183889735374d3c88</t>
  </si>
  <si>
    <t>https://www.wish.com/c/5e142bd2ffb8db76f604cfc7</t>
  </si>
  <si>
    <t>https://contestimg.wish.com/api/webimage/5e142bd2ffb8db76f604cfc7-medium.jpg</t>
  </si>
  <si>
    <t>Women Fashion Sexy Sleeveless Crop Cops en tricot sans manches Sexy</t>
  </si>
  <si>
    <t>https://www.wish.com/c/587dc542c334b3508f79d68b</t>
  </si>
  <si>
    <t>https://contestimg.wish.com/api/webimage/587dc542c334b3508f79d68b-medium.jpg</t>
  </si>
  <si>
    <t>T-Shirt T-Shirt dÃ©contractÃ© dÃ©contractÃ© pour femme T-Shirt imprimÃ© T-shirt Chemisier imprimÃ© pour blouse d'Ã©tÃ© T-Shirt</t>
  </si>
  <si>
    <t>æµ©çš‡å‡</t>
  </si>
  <si>
    <t>91 % avis positifs (22,765 notes)</t>
  </si>
  <si>
    <t>569f632ed5f0840dda331a97</t>
  </si>
  <si>
    <t>https://www.wish.com/c/594b8b92a8834639b6a09295</t>
  </si>
  <si>
    <t>https://contestimg.wish.com/api/webimage/594b8b92a8834639b6a09295-medium.jpg</t>
  </si>
  <si>
    <t>zalarainbowsstore</t>
  </si>
  <si>
    <t>83 % avis positifs (4,098 notes)</t>
  </si>
  <si>
    <t>58008d25047bed1ad1940bff</t>
  </si>
  <si>
    <t>https://www.wish.com/c/5ec899f21043f127b20955af</t>
  </si>
  <si>
    <t>https://contestimg.wish.com/api/webimage/5ec899f21043f127b20955af-medium.jpg</t>
  </si>
  <si>
    <t>Nouveau Women Slim Outfits Loose Outfits Crop Top Short Sorts Short Pantalons Ã  lacets Pantalons Casual Running Jumpsuits Yoga Rompers</t>
  </si>
  <si>
    <t>https://www.wish.com/c/5ad714f9c4791873311ac156</t>
  </si>
  <si>
    <t>https://contestimg.wish.com/api/webimage/5ad714f9c4791873311ac156-medium.jpg</t>
  </si>
  <si>
    <t>Mens Summer Cotton Breathable Solid Color Buttons T-Shirts T-Shirts Casual Slim Short Sleeve Shirt Tops</t>
  </si>
  <si>
    <t>smallspringx</t>
  </si>
  <si>
    <t>88 % avis positifs (5,880 notes)</t>
  </si>
  <si>
    <t>5b08f027c2586968afffb44f</t>
  </si>
  <si>
    <t>https://www.wish.com/c/5cc2c7e11f6e1263c6169d59</t>
  </si>
  <si>
    <t>https://contestimg.wish.com/api/webimage/5cc2c7e11f6e1263c6169d59-medium.jpg</t>
  </si>
  <si>
    <t>Femmes Couleur unie Taille Ã©lastiquÃ©e Taille dÃ©contractÃ©e Short dÃ©contractÃ© Taille ample Short d'Ã©tÃ© ample</t>
  </si>
  <si>
    <t>jinqianbao888</t>
  </si>
  <si>
    <t>86 % avis positifs (40,245 notes)</t>
  </si>
  <si>
    <t>55769de4fa0be7249554bce2</t>
  </si>
  <si>
    <t>https://www.wish.com/c/56ab07ee59a6820f0a29f468</t>
  </si>
  <si>
    <t>https://contestimg.wish.com/api/webimage/56ab07ee59a6820f0a29f468-medium.jpg</t>
  </si>
  <si>
    <t>2018 Femmes d'Ã©tÃ© Femmes Sexy Off Shoulder Shirt Casual Half Sleeve Top Ladies Fashion Printing Loose T-shirts Plus Grande Taille Blouse en coton Blouse XS-5XL</t>
  </si>
  <si>
    <t>liwenjuanfashionstore</t>
  </si>
  <si>
    <t>88 % avis positifs (2,050 notes)</t>
  </si>
  <si>
    <t>591c4e7f1a071f13df7a63ff</t>
  </si>
  <si>
    <t>https://www.wish.com/c/5b6021aee07ac6197df2d097</t>
  </si>
  <si>
    <t>https://contestimg.wish.com/api/webimage/5b6021aee07ac6197df2d097-medium.jpg</t>
  </si>
  <si>
    <t>85 % avis positifs (47 notes)</t>
  </si>
  <si>
    <t>5e71bc2ff2bef60050bd3a86</t>
  </si>
  <si>
    <t>https://www.wish.com/c/5e9dad8cbc19c300417e1733</t>
  </si>
  <si>
    <t>https://contestimg.wish.com/api/webimage/5e9dad8cbc19c300417e1733-medium.jpg</t>
  </si>
  <si>
    <t>S-5XL Plus La Taille D'Ã©tÃ© Femmes De Mode Salopette Casual LÃ¢che Solide RÃ©servoir Salopette Longue Bretelle Salopette Salopette Salopette Barboteuses Pantalon Jambes Larges</t>
  </si>
  <si>
    <t>https://www.wish.com/c/5eb4e78900cf4a1f5b5d0fe1</t>
  </si>
  <si>
    <t>https://contestimg.wish.com/api/webimage/5eb4e78900cf4a1f5b5d0fe1-medium.jpg</t>
  </si>
  <si>
    <t>Femmes d'Ã©tÃ© mode sexy robe de soirÃ©e irrÃ©guliÃ¨re imprimÃ© floral dos nu moulante</t>
  </si>
  <si>
    <t>https://www.wish.com/c/5e9587727e435f174603150e</t>
  </si>
  <si>
    <t>https://contestimg.wish.com/api/webimage/5e9587727e435f174603150e-medium.jpg</t>
  </si>
  <si>
    <t>Shorts de sport de mode pour femmes Gym Workout Yoga Fitness Shorts Ã  taille Ã©lastique Shorts d'Ã©tÃ©</t>
  </si>
  <si>
    <t>80 % avis positifs (1,129 notes)</t>
  </si>
  <si>
    <t>5d51381f933fb16c06bb9d71</t>
  </si>
  <si>
    <t>https://www.wish.com/c/5e4501ec336e3e324049e199</t>
  </si>
  <si>
    <t>https://contestimg.wish.com/api/webimage/5e4501ec336e3e324049e199-medium.jpg</t>
  </si>
  <si>
    <t>Mode fÃ©minine DÃ©contractÃ© Ã  manches courtes TeintÃ© DÃ©gradÃ© Impression Col rond T-Shirt Tunique Tops LÃ¢che Plus La Taille Blouses D'Ã©tÃ©</t>
  </si>
  <si>
    <t>85 % avis positifs (4,402 notes)</t>
  </si>
  <si>
    <t>5aed66b2f0b75f35a1bd6615</t>
  </si>
  <si>
    <t>https://www.wish.com/c/5eb3a12911440f2634f0dbb3</t>
  </si>
  <si>
    <t>https://contestimg.wish.com/api/webimage/5eb3a12911440f2634f0dbb3-medium.jpg</t>
  </si>
  <si>
    <t>Combinaison Wrap Ã  encolure en V Slim Street Coupe-vent 2019 Summer Tight Jumpsuit Women's Drawstring Jumpsuit Jumpsuit Shorts</t>
  </si>
  <si>
    <t>modernhatshop</t>
  </si>
  <si>
    <t>5ac1db0a1c256d3bd25188f4</t>
  </si>
  <si>
    <t>https://www.wish.com/c/5caeb60f046e927ba20e27eb</t>
  </si>
  <si>
    <t>https://contestimg.wish.com/api/webimage/5caeb60f046e927ba20e27eb-medium.jpg</t>
  </si>
  <si>
    <t>Casual Ladies Spaghetti Strap DÃ©bardeur D'Ã©tÃ© T-shirts Mode Baggy Sans Manches Blouse Top Plus La Taille S-2XL</t>
  </si>
  <si>
    <t>86 % avis positifs (16,523 notes)</t>
  </si>
  <si>
    <t>58c921126c30436b692b1ead</t>
  </si>
  <si>
    <t>https://www.wish.com/c/5c9f318958417d39264a7878</t>
  </si>
  <si>
    <t>https://contestimg.wish.com/api/webimage/5c9f318958417d39264a7878-medium.jpg</t>
  </si>
  <si>
    <t>Femmes d'Ã©tÃ© mode O-cou sans manches rayures impression Slim Fit Casual coton dÃ©bardeur</t>
  </si>
  <si>
    <t>sonick</t>
  </si>
  <si>
    <t>88 % avis positifs (11,505 notes)</t>
  </si>
  <si>
    <t>565c13ad389b9b2df29caa32</t>
  </si>
  <si>
    <t>https://www.wish.com/c/5e9d28099fb1a6c87938eb06</t>
  </si>
  <si>
    <t>https://contestimg.wish.com/api/webimage/5e9d28099fb1a6c87938eb06-medium.jpg</t>
  </si>
  <si>
    <t>https://www.wish.com/c/5e12c01191235958ecdd6285</t>
  </si>
  <si>
    <t>https://contestimg.wish.com/api/webimage/5e12c01191235958ecdd6285-medium.jpg</t>
  </si>
  <si>
    <t>Women's Fashion Caroset Flanelle Flanelle PlissÃ© Elastique Taille Haute Sexy Shorts (8 Couleurs)</t>
  </si>
  <si>
    <t>89 % avis positifs (8,727 notes)</t>
  </si>
  <si>
    <t>5acc6cc0c3911a32ad141f60</t>
  </si>
  <si>
    <t>https://www.wish.com/c/5adf04b7f3bcca2a870d2104</t>
  </si>
  <si>
    <t>https://contestimg.wish.com/api/webimage/5adf04b7f3bcca2a870d2104-medium.jpg</t>
  </si>
  <si>
    <t>Maillot de bain Bikini Maillot de bain Bikini 5 Couleurs Femme Mode Mode Sexy Combinaison de bain Slim Fit Spaghetti Bracelet Camouflage Maillot de bain une piÃ¨ce Bikini Maillot de bain sans dos</t>
  </si>
  <si>
    <t>https://www.wish.com/c/5c3c203632a6a40bc2a9c5d9</t>
  </si>
  <si>
    <t>https://contestimg.wish.com/api/webimage/5c3c203632a6a40bc2a9c5d9-medium.jpg</t>
  </si>
  <si>
    <t>https://www.wish.com/c/5d5a4895a5d03a4088690b06</t>
  </si>
  <si>
    <t>https://contestimg.wish.com/api/webimage/5d5a4895a5d03a4088690b06-medium.jpg</t>
  </si>
  <si>
    <t>2020 femmes d'Ã©tÃ© mode spaghetti sangle imprimÃ© floral cravate devant mini robe robe sexy</t>
  </si>
  <si>
    <t>82 % avis positifs (21,012 notes)</t>
  </si>
  <si>
    <t>56d572b08ec6660796b65705</t>
  </si>
  <si>
    <t>https://www.wish.com/c/5e9544e52c07571a03ec85a8</t>
  </si>
  <si>
    <t>https://contestimg.wish.com/api/webimage/5e9544e52c07571a03ec85a8-medium.jpg</t>
  </si>
  <si>
    <t>https://www.wish.com/c/5edf07e70b313014b48a7450</t>
  </si>
  <si>
    <t>https://contestimg.wish.com/api/webimage/5edf07e70b313014b48a7450-medium.jpg</t>
  </si>
  <si>
    <t>Femmes mode cocktail soirÃ©e maxi robe en mousseline de soie d'Ã©tÃ© plage robe en dentelle</t>
  </si>
  <si>
    <t>https://www.wish.com/c/5763e16461221c639c5ec734</t>
  </si>
  <si>
    <t>https://contestimg.wish.com/api/webimage/5763e16461221c639c5ec734-medium.jpg</t>
  </si>
  <si>
    <t>56cc2ea09879a4136344cf49</t>
  </si>
  <si>
    <t>https://www.wish.com/c/5da95c1665eaf90d411b3bd0</t>
  </si>
  <si>
    <t>https://contestimg.wish.com/api/webimage/5da95c1665eaf90d411b3bd0-medium.jpg</t>
  </si>
  <si>
    <t>Femmes dentelle voir Ã  travers sexy lace up taille basse creux bikini ensemble de lingerie</t>
  </si>
  <si>
    <t>shenzhenfinejofashioncoltd</t>
  </si>
  <si>
    <t>53e4bb20ff4d6d1b68bdb6d1</t>
  </si>
  <si>
    <t>https://s3-us-west-1.amazonaws.com/sweeper-production-merchantimage/dp_53e4bb20ff4d6d1b68bdb6d1.jpg</t>
  </si>
  <si>
    <t>https://www.wish.com/c/5a6f52aef718e05afa275acd</t>
  </si>
  <si>
    <t>https://contestimg.wish.com/api/webimage/5a6f52aef718e05afa275acd-medium.jpg</t>
  </si>
  <si>
    <t>S-XXL Mode EtÃ© Printemps Femme Elastique Taille Haute en Dentelle Short Short Short Hot Pants</t>
  </si>
  <si>
    <t>guangzhouchanny</t>
  </si>
  <si>
    <t>88 % avis positifs (151,914 notes)</t>
  </si>
  <si>
    <t>53aa664438d3046ee44a5024</t>
  </si>
  <si>
    <t>https://www.wish.com/c/53c8f05046188e57778ac77c</t>
  </si>
  <si>
    <t>https://contestimg.wish.com/api/webimage/53c8f05046188e57778ac77c-medium.jpg</t>
  </si>
  <si>
    <t>Slit Bohemia Maxi Longue Robe Femme ImprimÃ©e Rose Boho Beach Shorts SoirÃ©e Party</t>
  </si>
  <si>
    <t>fancykiniwardrobe</t>
  </si>
  <si>
    <t>91 % avis positifs (44,067 notes)</t>
  </si>
  <si>
    <t>53208a086fa88c662a693514</t>
  </si>
  <si>
    <t>https://www.wish.com/c/5942193c9b78fd772abfc706</t>
  </si>
  <si>
    <t>https://contestimg.wish.com/api/webimage/5942193c9b78fd772abfc706-medium.jpg</t>
  </si>
  <si>
    <t>Deux piÃ¨ces robe femmes mode d'Ã©tÃ© tournesol imprimÃ© plage robe dÃ©contractÃ©e nouÃ© Ã  manches courtes tunique hauts, plus la taille S-5XL</t>
  </si>
  <si>
    <t>æ½®å®¢æ¥æ¬¢å–œå•†é“º</t>
  </si>
  <si>
    <t>86 % avis positifs (24,771 notes)</t>
  </si>
  <si>
    <t>57adc71ab0960b039817e137</t>
  </si>
  <si>
    <t>https://www.wish.com/c/5cd5116066c86729ee53cc1e</t>
  </si>
  <si>
    <t>https://contestimg.wish.com/api/webimage/5cd5116066c86729ee53cc1e-medium.jpg</t>
  </si>
  <si>
    <t>Nouveau Femmes Ensemble Court Mode ImprimÃ© T-shirt Ã€ Manches Courtes et Shorts Pantalon 2 Pcs Femmes Sports Yaga Costumes 5 Couleurs</t>
  </si>
  <si>
    <t>https://www.wish.com/c/5eb8f74fad8d1085b5bac034</t>
  </si>
  <si>
    <t>https://contestimg.wish.com/api/webimage/5eb8f74fad8d1085b5bac034-medium.jpg</t>
  </si>
  <si>
    <t>Femmes Ã‰lÃ©gant Sans Manches Ã€ Rayures T-shirts Robe Robe De SoirÃ©e Grande BalanÃ§oire Longue Col Rond Maxi Robe D'Ã©tÃ© Color-block Plage Robe Longue Plus La Taille S-5XL</t>
  </si>
  <si>
    <t>waitamoment</t>
  </si>
  <si>
    <t>80 % avis positifs (198 notes)</t>
  </si>
  <si>
    <t>5d5abf5b33f0b44411c05032</t>
  </si>
  <si>
    <t>https://www.wish.com/c/5e687ba49f25130c8ef07f36</t>
  </si>
  <si>
    <t>https://contestimg.wish.com/api/webimage/5e687ba49f25130c8ef07f36-medium.jpg</t>
  </si>
  <si>
    <t>Grande Taille Femme Robe Fleurale Robe Collect Largeur Taille Mini Robe d'Ã©tÃ© Ã  bretelles spaghetti et fines bretelles</t>
  </si>
  <si>
    <t>chentidalcurrentclothing</t>
  </si>
  <si>
    <t>85 % avis positifs (19,521 notes)</t>
  </si>
  <si>
    <t>5620c3b23a698c4bc7d17e8c</t>
  </si>
  <si>
    <t>https://s3-us-west-1.amazonaws.com/sweeper-production-merchantimage/dp_5620c3b23a698c4bc7d17e8c.jpg</t>
  </si>
  <si>
    <t>https://www.wish.com/c/5ad8a6fda7d4844b7e6d9e5e</t>
  </si>
  <si>
    <t>https://contestimg.wish.com/api/webimage/5ad8a6fda7d4844b7e6d9e5e-medium.jpg</t>
  </si>
  <si>
    <t>horliday</t>
  </si>
  <si>
    <t>82 % avis positifs (17,612 notes)</t>
  </si>
  <si>
    <t>583d245d0d44637eb04d1c8f</t>
  </si>
  <si>
    <t>https://www.wish.com/c/5e79a719493d722c8e4fcd4d</t>
  </si>
  <si>
    <t>https://contestimg.wish.com/api/webimage/5e79a719493d722c8e4fcd4d-medium.jpg</t>
  </si>
  <si>
    <t>DÃ©bardeur Femme Haut DÃ©bardeur Bandage Plume ImprimÃ© sans manches Gilet col en O Sport d'Ã©tÃ© DÃ©bardeur DÃ©contractÃ© Femme Chemisier Chemise T-Shirt Grande Taille</t>
  </si>
  <si>
    <t>longfashionmail</t>
  </si>
  <si>
    <t>89 % avis positifs (9,486 notes)</t>
  </si>
  <si>
    <t>56db028b3a9cb801c374b3c6</t>
  </si>
  <si>
    <t>https://s3-us-west-1.amazonaws.com/sweeper-production-merchantimage/dp_56db028b3a9cb801c374b3c6.jpg</t>
  </si>
  <si>
    <t>https://www.wish.com/c/5c932eafa1a838592a672364</t>
  </si>
  <si>
    <t>https://contestimg.wish.com/api/webimage/5c932eafa1a838592a672364-medium.jpg</t>
  </si>
  <si>
    <t>Mode Femmes Robes Sexy Robes V Col V Robe de plage en dentelle sans dos Robe de plage Robe Blanche Grande Taille S-5XL</t>
  </si>
  <si>
    <t>86 % avis positifs (47,356 notes)</t>
  </si>
  <si>
    <t>545c2b1790c776172b72d5ab</t>
  </si>
  <si>
    <t>https://www.wish.com/c/5c3c4a7f97fd8d386bae82f2</t>
  </si>
  <si>
    <t>https://contestimg.wish.com/api/webimage/5c3c4a7f97fd8d386bae82f2-medium.jpg</t>
  </si>
  <si>
    <t>T-shirt Femme 4 Couleurs Mode d'Ã©tÃ© Femme Couture Dentelle Sexy Couture Couture Couleur unie T-shirt Femme Femme Coupe Mince Taille Plus Grande Chemisier T-shirt T-shirt Taille Plus</t>
  </si>
  <si>
    <t>85 % avis positifs (15,348 notes)</t>
  </si>
  <si>
    <t>57fde031235aaa1926afe803</t>
  </si>
  <si>
    <t>https://www.wish.com/c/5afbce54b0708d5b7ca09377</t>
  </si>
  <si>
    <t>https://contestimg.wish.com/api/webimage/5afbce54b0708d5b7ca09377-medium.jpg</t>
  </si>
  <si>
    <t>ä¸°è¡£è¶³åŒ…1</t>
  </si>
  <si>
    <t>55af776cc982de2775ba26d2</t>
  </si>
  <si>
    <t>https://www.wish.com/c/5a925ede414de21cb29cba9e</t>
  </si>
  <si>
    <t>https://contestimg.wish.com/api/webimage/5a925ede414de21cb29cba9e-medium.jpg</t>
  </si>
  <si>
    <t>Femmes deux piÃ¨ces ensemble imprimÃ© vague rayÃ© hauts sans manches + jupes courtes excellent</t>
  </si>
  <si>
    <t>businessindustry</t>
  </si>
  <si>
    <t>90 % avis positifs (32,923 notes)</t>
  </si>
  <si>
    <t>542a670d4f66d92eba599455</t>
  </si>
  <si>
    <t>https://www.wish.com/c/56f640b461d6cf68cb5c5d83</t>
  </si>
  <si>
    <t>https://contestimg.wish.com/api/webimage/56f640b461d6cf68cb5c5d83-medium.jpg</t>
  </si>
  <si>
    <t>Pandolah Hot Women Maillot de bain une piÃ¨ce Maillot de bain Ã  pois Maillot de bain Push up Maillot de bain grande taille Monokini M-3XL</t>
  </si>
  <si>
    <t>pandolahapparelcoltd</t>
  </si>
  <si>
    <t>94 % avis positifs (18,910 notes)</t>
  </si>
  <si>
    <t>5384613a796f680f9d78a127</t>
  </si>
  <si>
    <t>https://s3-us-west-1.amazonaws.com/sweeper-production-merchantimage/dp_5384613a796f680f9d78a127.jpg</t>
  </si>
  <si>
    <t>https://www.wish.com/c/5656be5c8f5f02126fd6babc</t>
  </si>
  <si>
    <t>https://contestimg.wish.com/api/webimage/5656be5c8f5f02126fd6babc-medium.jpg</t>
  </si>
  <si>
    <t>Femmes Mode LÃ¢che Casual Sans Manches Fleur Imprimer Col En V D'Ã©tÃ© Gilet Camisole Casual Plus La Taille LÃ¢che DÃ©bardeurs</t>
  </si>
  <si>
    <t>xiuzhenfashion</t>
  </si>
  <si>
    <t>89 % avis positifs (2,399 notes)</t>
  </si>
  <si>
    <t>5b13817f0128754174259044</t>
  </si>
  <si>
    <t>https://www.wish.com/c/5e9ff9f8627b2e2e6531fb85</t>
  </si>
  <si>
    <t>https://contestimg.wish.com/api/webimage/5e9ff9f8627b2e2e6531fb85-medium.jpg</t>
  </si>
  <si>
    <t>Femmes Casual Strap Off-Shoulder Tie-Dye Print T-Shirt Summer Fashion Holiday Shirt Beach Wear Top Blouse Ã  manches longues en mousseline de soie Blouse Bohemian Style Shirt Blouse Plus Size S-5XL</t>
  </si>
  <si>
    <t>https://www.wish.com/c/5e96a75c5ccddf1c40dfcb9d</t>
  </si>
  <si>
    <t>https://contestimg.wish.com/api/webimage/5e96a75c5ccddf1c40dfcb9d-medium.jpg</t>
  </si>
  <si>
    <t>Womens Summer Bikini Tankini Off Ã‰paule Double Maillot De Bain Maillots De Bain Maillot De Bain Tankini</t>
  </si>
  <si>
    <t>90 % avis positifs (17,816 notes)</t>
  </si>
  <si>
    <t>56e43d9e3a698c3826a5feff</t>
  </si>
  <si>
    <t>https://s3-us-west-1.amazonaws.com/sweeper-production-merchantimage/dp_56e43d9e3a698c3826a5feff.jpg</t>
  </si>
  <si>
    <t>https://www.wish.com/c/5cd93efe5ea312479d7b1400</t>
  </si>
  <si>
    <t>https://contestimg.wish.com/api/webimage/5cd93efe5ea312479d7b1400-medium.jpg</t>
  </si>
  <si>
    <t>Mode fÃ©minine foi lettre impression t-shirts camisole hors Ã©paule T-shirt d'Ã©tÃ© dames grande taille Ã  manches courtes chemisier haut</t>
  </si>
  <si>
    <t>æ·±åœ³å°å¿—å•†é“º</t>
  </si>
  <si>
    <t>84 % avis positifs (38,258 notes)</t>
  </si>
  <si>
    <t>5788dc8d88eb7a2e8a04b1b2</t>
  </si>
  <si>
    <t>https://www.wish.com/c/5ed0b14ac170044ba20d1b17</t>
  </si>
  <si>
    <t>https://contestimg.wish.com/api/webimage/5ed0b14ac170044ba20d1b17-medium.jpg</t>
  </si>
  <si>
    <t>ahighqlty</t>
  </si>
  <si>
    <t>100 % avis positifs (6 notes)</t>
  </si>
  <si>
    <t>5e70afae21861a90a4e6b7f0</t>
  </si>
  <si>
    <t>https://www.wish.com/c/5f03643cc00703c46d6745f0</t>
  </si>
  <si>
    <t>https://contestimg.wish.com/api/webimage/5f03643cc00703c46d6745f0-medium.jpg</t>
  </si>
  <si>
    <t>Pantalon de mode d'Ã©tÃ© Femmes Leggings Pantalon dÃ©chirÃ© Pantalon slim Pantalon vert armÃ©e Collants</t>
  </si>
  <si>
    <t>https://www.wish.com/c/5db12c316a6f680a03dba43d</t>
  </si>
  <si>
    <t>https://contestimg.wish.com/api/webimage/5db12c316a6f680a03dba43d-medium.jpg</t>
  </si>
  <si>
    <t>2019 Mode fÃ©minine Hot Summer Fashion Flare Sleeve Plus Size T-shirt hors de l'Ã©paule mignon couleur unie haut Ã  manches longues poignets Ã©lastiques taille haut</t>
  </si>
  <si>
    <t>90 % avis positifs (5,070 notes)</t>
  </si>
  <si>
    <t>5ae2d62f2c49564f1df9bbd1</t>
  </si>
  <si>
    <t>https://www.wish.com/c/5cbdabea787e5828c3059a6c</t>
  </si>
  <si>
    <t>https://contestimg.wish.com/api/webimage/5cbdabea787e5828c3059a6c-medium.jpg</t>
  </si>
  <si>
    <t>81 % avis positifs (28 notes)</t>
  </si>
  <si>
    <t>5e4f6a3a29e786346774bcce</t>
  </si>
  <si>
    <t>https://www.wish.com/c/5ed9af39e06ea614ef1afb59</t>
  </si>
  <si>
    <t>https://contestimg.wish.com/api/webimage/5ed9af39e06ea614ef1afb59-medium.jpg</t>
  </si>
  <si>
    <t>Nouveau mode hommes pantalons d'Ã©tÃ© pantalons courts mÃ©trages pantalons de survÃªtement de sport pantalon jogging tuyau</t>
  </si>
  <si>
    <t>87 % avis positifs (5,019 notes)</t>
  </si>
  <si>
    <t>56c55a76cce1893c1b8a1716</t>
  </si>
  <si>
    <t>https://www.wish.com/c/5d7886997bf8ef73a437287a</t>
  </si>
  <si>
    <t>https://contestimg.wish.com/api/webimage/5d7886997bf8ef73a437287a-medium.jpg</t>
  </si>
  <si>
    <t>https://www.wish.com/c/5eb24e953a4167257cc30700</t>
  </si>
  <si>
    <t>https://contestimg.wish.com/api/webimage/5eb24e953a4167257cc30700-medium.jpg</t>
  </si>
  <si>
    <t>https://www.wish.com/c/5e06d16908979a191fe33031</t>
  </si>
  <si>
    <t>https://contestimg.wish.com/api/webimage/5e06d16908979a191fe33031-medium.jpg</t>
  </si>
  <si>
    <t>Robe dÃ©contractÃ©e d'Ã©tÃ© pour femme Mini-robe colorÃ©e Ã  bretelles spaghetti en mousseline de soie</t>
  </si>
  <si>
    <t>87 % avis positifs (40,616 notes)</t>
  </si>
  <si>
    <t>https://www.wish.com/c/5578fe96893ec31c0ad635e6</t>
  </si>
  <si>
    <t>https://contestimg.wish.com/api/webimage/5578fe96893ec31c0ad635e6-medium.jpg</t>
  </si>
  <si>
    <t>Robe d'Ã©tÃ© haute qualitÃ© plus taille 6XL 2016 Fashion en coton noir sans manches Sexy Sexy Cross-Back Shift Dress Femmes Robes d'Ã©tÃ©</t>
  </si>
  <si>
    <t>æ·±åœ³æœè£…è´¸æ˜“æœ‰é™å…¬å¸åº—é“º</t>
  </si>
  <si>
    <t>84 % avis positifs (32,394 notes)</t>
  </si>
  <si>
    <t>57864d704d669274929898fb</t>
  </si>
  <si>
    <t>https://www.wish.com/c/5809ab4aa964b43cbe7b19ef</t>
  </si>
  <si>
    <t>https://contestimg.wish.com/api/webimage/5809ab4aa964b43cbe7b19ef-medium.jpg</t>
  </si>
  <si>
    <t>Robe d'Ã©tÃ© longue Robe d'Ã©tÃ© longue Robe de plage Robe de plage Robe d'Ã©tÃ© longue en mousseline Ã  manches courtes Femmes Robe d'Ã©tÃ© BOHO</t>
  </si>
  <si>
    <t>86 % avis positifs (11,965 notes)</t>
  </si>
  <si>
    <t>570b68b9e902df590e48d196</t>
  </si>
  <si>
    <t>https://www.wish.com/c/591c1155b9317f274dbaac86</t>
  </si>
  <si>
    <t>https://contestimg.wish.com/api/webimage/591c1155b9317f274dbaac86-medium.jpg</t>
  </si>
  <si>
    <t>Femmes Ã©tÃ© dÃ©contractÃ© Ã©pissage cordon cordon taille haute camouflage imprimÃ© pantalon court pantalon Femele</t>
  </si>
  <si>
    <t>asmalltwistofsweetfruit</t>
  </si>
  <si>
    <t>92 % avis positifs (9,661 notes)</t>
  </si>
  <si>
    <t>58b81d56e3f66d59b36812ac</t>
  </si>
  <si>
    <t>https://www.wish.com/c/5b04d636306ac3182e2481f9</t>
  </si>
  <si>
    <t>https://contestimg.wish.com/api/webimage/5b04d636306ac3182e2481f9-medium.jpg</t>
  </si>
  <si>
    <t>Plus la taille Tops de mode VÃªtements d'Ã©tÃ© Femmes Casual Chemises Ã  manches courtes LÃ¢che Dentelle Blouses de couture Dames O-cou Couleur unie T-shirts en coton plissÃ© XS-8XL</t>
  </si>
  <si>
    <t>https://www.wish.com/c/5ecb610b60d793319e3a06a0</t>
  </si>
  <si>
    <t>https://contestimg.wish.com/api/webimage/5ecb610b60d793319e3a06a0-medium.jpg</t>
  </si>
  <si>
    <t>https://www.wish.com/c/5cc7b4c98b94871ee33b33b6</t>
  </si>
  <si>
    <t>https://contestimg.wish.com/api/webimage/5cc7b4c98b94871ee33b33b6-medium.jpg</t>
  </si>
  <si>
    <t>https://www.wish.com/c/5ecb7e7bdc30f61965688c68</t>
  </si>
  <si>
    <t>https://contestimg.wish.com/api/webimage/5ecb7e7bdc30f61965688c68-medium.jpg</t>
  </si>
  <si>
    <t>supumawallsticker</t>
  </si>
  <si>
    <t>78 % avis positifs (72 notes)</t>
  </si>
  <si>
    <t>5e4f81dc968c88593150e98e</t>
  </si>
  <si>
    <t>https://www.wish.com/c/5eb252858a2fcf27fbd81ece</t>
  </si>
  <si>
    <t>https://contestimg.wish.com/api/webimage/5eb252858a2fcf27fbd81ece-medium.jpg</t>
  </si>
  <si>
    <t>Femmes dames mode large sangle Ã  pois maillot de bain et maillot de bain court maillot de bain maillot de bain tankini bikini plus la taille</t>
  </si>
  <si>
    <t>91 % avis positifs (14,298 notes)</t>
  </si>
  <si>
    <t>582ff94e0d44631042fe7c41</t>
  </si>
  <si>
    <t>https://www.wish.com/c/5c72abadba08b264e3aebb9a</t>
  </si>
  <si>
    <t>https://contestimg.wish.com/api/webimage/5c72abadba08b264e3aebb9a-medium.jpg</t>
  </si>
  <si>
    <t>86 % avis positifs (189 notes)</t>
  </si>
  <si>
    <t>5e50e6b968f8f90ec04531bf</t>
  </si>
  <si>
    <t>https://www.wish.com/c/5e8dfd148e760f97b76f09a5</t>
  </si>
  <si>
    <t>https://contestimg.wish.com/api/webimage/5e8dfd148e760f97b76f09a5-medium.jpg</t>
  </si>
  <si>
    <t>Mode d'Ã©tÃ© pour femmes Manteau de plage creux Ã  col en V profond Robes en dentelle Bikini Blouse Blouse VÃªtements de protection contre le soleil</t>
  </si>
  <si>
    <t>successed</t>
  </si>
  <si>
    <t>5aad329608a224392d805720</t>
  </si>
  <si>
    <t>https://www.wish.com/c/5ce21d4c033389325d443022</t>
  </si>
  <si>
    <t>https://contestimg.wish.com/api/webimage/5ce21d4c033389325d443022-medium.jpg</t>
  </si>
  <si>
    <t>https://www.wish.com/c/5d4fb2a715168b6ba86ad354</t>
  </si>
  <si>
    <t>https://contestimg.wish.com/api/webimage/5d4fb2a715168b6ba86ad354-medium.jpg</t>
  </si>
  <si>
    <t>Ã‰tÃ© Hommes Mode Pantalon Court Plage Casual Shorts LÃ¢che Hommes Pantalon Cargo Shorts Plus La Taille S-5XL</t>
  </si>
  <si>
    <t>87 % avis positifs (7,497 notes)</t>
  </si>
  <si>
    <t>583141fbfef4094e51453d9b</t>
  </si>
  <si>
    <t>https://www.wish.com/c/5e8ebf2eac17f043654c58d7</t>
  </si>
  <si>
    <t>https://contestimg.wish.com/api/webimage/5e8ebf2eac17f043654c58d7-medium.jpg</t>
  </si>
  <si>
    <t>Femmes lÃ¢che demin manches courtes mini robe sexy col en v d'Ã©tÃ© robe d'Ã©tÃ© dÃ©contractÃ©e</t>
  </si>
  <si>
    <t>https://www.wish.com/c/5d67944867b2c57d6f358338</t>
  </si>
  <si>
    <t>https://contestimg.wish.com/api/webimage/5d67944867b2c57d6f358338-medium.jpg</t>
  </si>
  <si>
    <t>Femmes d'Ã©tÃ© dÃ©contractÃ© Ã  manches courtes, plus la taille surdimensionnÃ© robe t-shirt couleur unie lÃ¢che fente ourlet long lin chemisiers fente latÃ©rale plage porter robe de soirÃ©e</t>
  </si>
  <si>
    <t>https://www.wish.com/c/5d0097b7e372cc63e0376a4c</t>
  </si>
  <si>
    <t>https://contestimg.wish.com/api/webimage/5d0097b7e372cc63e0376a4c-medium.jpg</t>
  </si>
  <si>
    <t>COMENII Femmes Tuniques d'Ã©tÃ© Robes T-shirt Robe DÃ©contractÃ©e et dÃ©contractÃ©e Robe de plage Robe Ã©vasÃ©e Ã  manches courtes Robe de plage Robe O-cou sexy Grande taille DÃ©bardeur Robe de poche Ã  volants Mini robe de fÃªte pour dames Robe de mode en coton plissÃ© de couleur pleine 4XL 5XL 6XL</t>
  </si>
  <si>
    <t>85 % avis positifs (3,915 notes)</t>
  </si>
  <si>
    <t>58160e10f870301b4bff64fc</t>
  </si>
  <si>
    <t>https://www.wish.com/c/5b21200c62ecd114b51a00f4</t>
  </si>
  <si>
    <t>https://contestimg.wish.com/api/webimage/5b21200c62ecd114b51a00f4-medium.jpg</t>
  </si>
  <si>
    <t>butgood</t>
  </si>
  <si>
    <t>57ee5f0025e7c00ffe3f000c</t>
  </si>
  <si>
    <t>https://www.wish.com/c/5de220d892bf939443e0eaf6</t>
  </si>
  <si>
    <t>https://contestimg.wish.com/api/webimage/5de220d892bf939443e0eaf6-medium.jpg</t>
  </si>
  <si>
    <t>Portable isotherme refroidisseur sac de nourriture pour la plage camping pique-nique maille sacs refroidisseur fourre-tout Ã©tanche sacs de rangement</t>
  </si>
  <si>
    <t>92 % avis positifs (2,736 notes)</t>
  </si>
  <si>
    <t>5b2604207b94e16c00375350</t>
  </si>
  <si>
    <t>https://www.wish.com/c/5c89b88e9a4d0e31e7532778</t>
  </si>
  <si>
    <t>https://contestimg.wish.com/api/webimage/5c89b88e9a4d0e31e7532778-medium.jpg</t>
  </si>
  <si>
    <t>DÃ©contractÃ© Plage DÃ©contractÃ© col en V Mode sans manches Fermeture Ã©clair Mince Combinaison Femme Mince Romper</t>
  </si>
  <si>
    <t>jutaotrading</t>
  </si>
  <si>
    <t>90 % avis positifs (12,322 notes)</t>
  </si>
  <si>
    <t>595f3d28ce4e69232af53c32</t>
  </si>
  <si>
    <t>https://www.wish.com/c/59636dbdc657d57012e8b3f3</t>
  </si>
  <si>
    <t>https://contestimg.wish.com/api/webimage/59636dbdc657d57012e8b3f3-medium.jpg</t>
  </si>
  <si>
    <t>XS-6XL Nouvelle Mode Femmes D'Ã©tÃ© O-Cou Sans Manches DÃ©bardeur Robe Casual Couleur Unie Poches Sangle Robe Coton Lin Hors Ã‰paule Jupe De Plage Plus La Taille LÃ¢che A-ligne Robes Dames Mode Mini Robe Robe D'Ã©tÃ©</t>
  </si>
  <si>
    <t>87 % avis positifs (3,804 notes)</t>
  </si>
  <si>
    <t>5938e6a17fe241506f93503b</t>
  </si>
  <si>
    <t>https://www.wish.com/c/5e54d231288c854858653a3c</t>
  </si>
  <si>
    <t>https://contestimg.wish.com/api/webimage/5e54d231288c854858653a3c-medium.jpg</t>
  </si>
  <si>
    <t>Femmes taille libre Ã©tÃ© U-cou dos nu sans manches licou Top dentelle Crop Tops</t>
  </si>
  <si>
    <t>ruihonghomegardencoltd</t>
  </si>
  <si>
    <t>90 % avis positifs (2,212 notes)</t>
  </si>
  <si>
    <t>5950d54a4b913a1174a7ae6d</t>
  </si>
  <si>
    <t>https://www.wish.com/c/5ac302716931da0d71398f53</t>
  </si>
  <si>
    <t>https://contestimg.wish.com/api/webimage/5ac302716931da0d71398f53-medium.jpg</t>
  </si>
  <si>
    <t>S-5XL Femmes De Mode D'Ã©tÃ© Automne Casual Barboteuses Longue Bretelle Salopette Salopette Pantalon LÃ¢che Solide Couleurs RÃ©servoir Combinaisons</t>
  </si>
  <si>
    <t>71 % avis positifs (364 notes)</t>
  </si>
  <si>
    <t>5dd790db4cc6678b7441ba5d</t>
  </si>
  <si>
    <t>https://www.wish.com/c/5eaa6e36fa62c322bb57f78d</t>
  </si>
  <si>
    <t>https://contestimg.wish.com/api/webimage/5eaa6e36fa62c322bb57f78d-medium.jpg</t>
  </si>
  <si>
    <t>S-5XL Shorts de causalitÃ© d'Ã©tÃ© pour femmes Pantalons courts avec cordon de serrage Pantalons courts amples</t>
  </si>
  <si>
    <t>93 % avis positifs (619 notes)</t>
  </si>
  <si>
    <t>58402f95e24c5b06c6dccd35</t>
  </si>
  <si>
    <t>https://www.wish.com/c/5ed49e6cbddbc879074ce8db</t>
  </si>
  <si>
    <t>https://contestimg.wish.com/api/webimage/5ed49e6cbddbc879074ce8db-medium.jpg</t>
  </si>
  <si>
    <t>New Women Fashion - Pantalon de tir en denin de couleur unie - Pantalon de tir d'Ã©tÃ© skinny Slim Fit - Sexy Shorts - Jean skinny casual</t>
  </si>
  <si>
    <t>https://www.wish.com/c/5c19e627b5d6eb585a98b1e7</t>
  </si>
  <si>
    <t>https://contestimg.wish.com/api/webimage/5c19e627b5d6eb585a98b1e7-medium.jpg</t>
  </si>
  <si>
    <t>Nouveau Femmes Mode Chemise Ã€ Manches Courtes Yoga Top Ã‰tÃ© SurdimensionnÃ© Tee Top Femme Fille Casual Graphique Top Col Rond Boho Tee Shirt</t>
  </si>
  <si>
    <t>https://www.wish.com/c/5d10313c6903be601a68191d</t>
  </si>
  <si>
    <t>https://contestimg.wish.com/api/webimage/5d10313c6903be601a68191d-medium.jpg</t>
  </si>
  <si>
    <t>2020 Ã‰tÃ© Sexy Femmes Tie Dye Imprimer T-shirt Ã€ Manches Courtes O-cou DÃ©gradÃ© Couleur Tee Shirt Femme Streetwear</t>
  </si>
  <si>
    <t>happybest</t>
  </si>
  <si>
    <t>580595bda46fa31f93d83357</t>
  </si>
  <si>
    <t>https://www.wish.com/c/5ea7a6f6191e142dee990e0f</t>
  </si>
  <si>
    <t>https://contestimg.wish.com/api/webimage/5ea7a6f6191e142dee990e0f-medium.jpg</t>
  </si>
  <si>
    <t>S-5XL Grande Taille Mode Femme DÃ©contractÃ©e D'Ã©tÃ© T-shirt de plage en coton Ã  manches courtes et manches courtes avec blouses creuses et dÃ©colletÃ©s</t>
  </si>
  <si>
    <t>https://www.wish.com/c/5cba00c59cff0a2ef7bb8df3</t>
  </si>
  <si>
    <t>https://contestimg.wish.com/api/webimage/5cba00c59cff0a2ef7bb8df3-medium.jpg</t>
  </si>
  <si>
    <t>Summer Beach Maxi Dress Femme ImprimÃ© Floral Boho Robe Longue Femme</t>
  </si>
  <si>
    <t>https://www.wish.com/c/5d0243123ae5dc7393474e4d</t>
  </si>
  <si>
    <t>https://contestimg.wish.com/api/webimage/5d0243123ae5dc7393474e4d-medium.jpg</t>
  </si>
  <si>
    <t>alliswell118</t>
  </si>
  <si>
    <t>5d46751876befe56001de246</t>
  </si>
  <si>
    <t>https://www.wish.com/c/5e60cf863cc066db7c05eeba</t>
  </si>
  <si>
    <t>https://contestimg.wish.com/api/webimage/5e60cf863cc066db7c05eeba-medium.jpg</t>
  </si>
  <si>
    <t>Summer Women - Boho - Robe longue Ã  pois Boho - Robe Ã  pois Irregular Beach Wear - Robe d'Ã©tÃ© solaire Ã  pois</t>
  </si>
  <si>
    <t>szglobefashionworld</t>
  </si>
  <si>
    <t>563a19d1f75382101530dc15</t>
  </si>
  <si>
    <t>https://www.wish.com/c/5c5fce98075d674a6acc7b84</t>
  </si>
  <si>
    <t>https://contestimg.wish.com/api/webimage/5c5fce98075d674a6acc7b84-medium.jpg</t>
  </si>
  <si>
    <t>56a9df1b3a698c526f769805</t>
  </si>
  <si>
    <t>https://www.wish.com/c/5ee4389b9d2ddf161dcb50c7</t>
  </si>
  <si>
    <t>https://contestimg.wish.com/api/webimage/5ee4389b9d2ddf161dcb50c7-medium.jpg</t>
  </si>
  <si>
    <t>(Taille US) T-shirts graphiques en coton pour femmes / filles: 4 couleurs, t-shirt printemps-Ã©tÃ©, t-shirt drÃ´le Ã  manches courtes, hauts chemisiers amples</t>
  </si>
  <si>
    <t>59f868d0eea5c51c2167d097</t>
  </si>
  <si>
    <t>https://www.wish.com/c/5c95ca01202e6b700d5c5ee4</t>
  </si>
  <si>
    <t>https://contestimg.wish.com/api/webimage/5c95ca01202e6b700d5c5ee4-medium.jpg</t>
  </si>
  <si>
    <t>2018 Nouveau ZANZEA Beach Romper Femmes Combinaisons de saut ZANZEA Ã  glissiÃ¨re frontale Sexy Playsuits sans manches</t>
  </si>
  <si>
    <t>https://www.wish.com/c/5a98b8cd414de27e9ef44d4a</t>
  </si>
  <si>
    <t>https://contestimg.wish.com/api/webimage/5a98b8cd414de27e9ef44d4a-medium.jpg</t>
  </si>
  <si>
    <t>Mode fÃ©minine Solid Summer Shorts Ladies Casual Short Pants Plus Size S-5XL Beach Shorts</t>
  </si>
  <si>
    <t>https://www.wish.com/c/5e0ac4a79691cb6cc1fa7323</t>
  </si>
  <si>
    <t>https://contestimg.wish.com/api/webimage/5e0ac4a79691cb6cc1fa7323-medium.jpg</t>
  </si>
  <si>
    <t>Mode fÃ©minine Sexy Voir Ã  travers Crop Top Couleur unie Plus la taille DÃ©bardeur d'Ã©tÃ© Casual Lace Bralette Top Hollow-out Bras Fitness Short Underwear Casual Bra</t>
  </si>
  <si>
    <t>86 % avis positifs (9,857 notes)</t>
  </si>
  <si>
    <t>5a9e3a01ccf0c80c2d372870</t>
  </si>
  <si>
    <t>https://www.wish.com/c/5e1847af3336f40fccedf031</t>
  </si>
  <si>
    <t>https://contestimg.wish.com/api/webimage/5e1847af3336f40fccedf031-medium.jpg</t>
  </si>
  <si>
    <t>Plus la taille femmes impression robe d'Ã©tÃ© robe d'Ã©tÃ© coton femme dame robes lÃ¢che dÃ©contractÃ© vacances maxi robe plus</t>
  </si>
  <si>
    <t>90 % avis positifs (90,105 notes)</t>
  </si>
  <si>
    <t>58131ddf6f55296033923a7c</t>
  </si>
  <si>
    <t>https://s3-us-west-1.amazonaws.com/sweeper-production-merchantimage/dp_58131ddf6f55296033923a7c.jpg</t>
  </si>
  <si>
    <t>https://www.wish.com/c/5cf22f0724fe055ca684c3a7</t>
  </si>
  <si>
    <t>https://contestimg.wish.com/api/webimage/5cf22f0724fe055ca684c3a7-medium.jpg</t>
  </si>
  <si>
    <t>5 couleurs plus la taille nouvelle mode d'Ã©tÃ© femmes Floral dentelle bretelles spaghetti soutien-gorge Patchwork Lingerie Top sans manches licou Ã©vider Crop Top Cup soutien-gorge</t>
  </si>
  <si>
    <t>88 % avis positifs (3,977 notes)</t>
  </si>
  <si>
    <t>5addba5481260b1ddfffe5a3</t>
  </si>
  <si>
    <t>https://www.wish.com/c/5ccbd380b8ceed67d64eb36e</t>
  </si>
  <si>
    <t>https://contestimg.wish.com/api/webimage/5ccbd380b8ceed67d64eb36e-medium.jpg</t>
  </si>
  <si>
    <t>Grande Taille Femme Robe d'Ã©tÃ© Robe longue sexy sans manches Ã  bretelles spaghetti Robe d'Ã©tÃ© Party Party</t>
  </si>
  <si>
    <t>treasureland</t>
  </si>
  <si>
    <t>58ffff331a1cef16a78c78f4</t>
  </si>
  <si>
    <t>https://www.wish.com/c/5c25a5209e480d5fa87c638a</t>
  </si>
  <si>
    <t>https://contestimg.wish.com/api/webimage/5c25a5209e480d5fa87c638a-medium.jpg</t>
  </si>
  <si>
    <t>Shorts de sport de mode d'Ã©tÃ© pour femmes Shorts de yoga en dentelle dÃ©contractÃ©s</t>
  </si>
  <si>
    <t>lazzyshop</t>
  </si>
  <si>
    <t>88 % avis positifs (31,138 notes)</t>
  </si>
  <si>
    <t>5abb2cf26be8733b5bf6844f</t>
  </si>
  <si>
    <t>https://s3-us-west-1.amazonaws.com/sweeper-production-merchantimage/dp_5abb2cf26be8733b5bf6844f.jpg</t>
  </si>
  <si>
    <t>https://www.wish.com/c/5ea252f345b33212c1012e5e</t>
  </si>
  <si>
    <t>https://contestimg.wish.com/api/webimage/5ea252f345b33212c1012e5e-medium.jpg</t>
  </si>
  <si>
    <t xml:space="preserve">Women s Fashion Summer Casual Floral Printed V-Neck Sling Dress Bohemian Skirt High Waist Big Swing Dress </t>
  </si>
  <si>
    <t>https://www.wish.com/c/5cfdc9eaa9b0806c2f9aca41</t>
  </si>
  <si>
    <t>https://contestimg.wish.com/api/webimage/5cfdc9eaa9b0806c2f9aca41-medium.jpg</t>
  </si>
  <si>
    <t>Femmes robe d'Ã©tÃ© sexy Boho Maxi longue robe de soirÃ©e robe de plage robe d'Ã©tÃ© MEL</t>
  </si>
  <si>
    <t>melantha</t>
  </si>
  <si>
    <t>91 % avis positifs (58,068 notes)</t>
  </si>
  <si>
    <t>57875ba40cb30d38ba46f57d</t>
  </si>
  <si>
    <t>https://s3-us-west-1.amazonaws.com/sweeper-production-merchantimage/dp_57875ba40cb30d38ba46f57d.jpg</t>
  </si>
  <si>
    <t>https://www.wish.com/c/57d25f8877ba9b045e02cd12</t>
  </si>
  <si>
    <t>https://contestimg.wish.com/api/webimage/57d25f8877ba9b045e02cd12-medium.jpg</t>
  </si>
  <si>
    <t>Womens Beach longue robe d'Ã©tÃ© robe impression robes sans bretelles_MYin</t>
  </si>
  <si>
    <t>maylin1230</t>
  </si>
  <si>
    <t>89 % avis positifs (3,532 notes)</t>
  </si>
  <si>
    <t>540ec1f21d2d431f2d4b5cb6</t>
  </si>
  <si>
    <t>https://www.wish.com/c/5b220a09415f47162c1c155e</t>
  </si>
  <si>
    <t>https://contestimg.wish.com/api/webimage/5b220a09415f47162c1c155e-medium.jpg</t>
  </si>
  <si>
    <t>Sexy Casual Women Printemps EtÃ© sans manches Chemise sans manches TricotÃ©e Bas de chemise Cami Gilet Pull Bodycon Coton Fitness Fitness Top Femme Couleur Solide Couleur Plus Grande Taille Taille Mince VÃªtement de plage Short Tank Tops</t>
  </si>
  <si>
    <t>https://www.wish.com/c/5a991e9dd236a537f1473439</t>
  </si>
  <si>
    <t>https://contestimg.wish.com/api/webimage/5a991e9dd236a537f1473439-medium.jpg</t>
  </si>
  <si>
    <t>Plus Size S-8XL Mode pour dames DÃ©contractÃ©e Col V Robes DÃ©contractÃ©es Col V T-shirt ample Tops Tunics Chemisier Robe Chemisier Robe de plage Robe de plage Ã  manches courtes Robe imprimÃ©e Robe sexy en coton Ã©vasÃ© Robe Ã©vasÃ©e Robe Ã  volants froncÃ©s Mini Robe plissÃ©e</t>
  </si>
  <si>
    <t>84 % avis positifs (6,818 notes)</t>
  </si>
  <si>
    <t>584a9e7421390e4cb68dec18</t>
  </si>
  <si>
    <t>https://www.wish.com/c/5c9209128f5ca95fc2c046bd</t>
  </si>
  <si>
    <t>https://contestimg.wish.com/api/webimage/5c9209128f5ca95fc2c046bd-medium.jpg</t>
  </si>
  <si>
    <t>Chemise en coton Tops Femme Casual Casual LÃ¢che Ã  manches courtes imprimÃ© chemise pour femme</t>
  </si>
  <si>
    <t>https://www.wish.com/c/5ecb7f7dc76c3c99918909f0</t>
  </si>
  <si>
    <t>https://contestimg.wish.com/api/webimage/5ecb7f7dc76c3c99918909f0-medium.jpg</t>
  </si>
  <si>
    <t>Gilet sans manches pour hommes de camouflage de trou de gilet sans manches de nouvel Ã©tÃ©</t>
  </si>
  <si>
    <t>è‹±ä½æ¸¸è‡£ä¸“å–åº—</t>
  </si>
  <si>
    <t>84 % avis positifs (11,030 notes)</t>
  </si>
  <si>
    <t>5498115d653d5121ae5409c9</t>
  </si>
  <si>
    <t>https://www.wish.com/c/5d197f6647e7d46f98d78309</t>
  </si>
  <si>
    <t>https://contestimg.wish.com/api/webimage/5d197f6647e7d46f98d78309-medium.jpg</t>
  </si>
  <si>
    <t>81 % avis positifs (2,363 notes)</t>
  </si>
  <si>
    <t>5963882dd9b42511248ca27d</t>
  </si>
  <si>
    <t>https://www.wish.com/c/5e902948fac97a32c1e5e38e</t>
  </si>
  <si>
    <t>https://contestimg.wish.com/api/webimage/5e902948fac97a32c1e5e38e-medium.jpg</t>
  </si>
  <si>
    <t>Hommes Ã©tÃ© changement de couleur maillot de bain maillots de bain de mode shorts de bain de plage mÃ©moires masculins shorts de bain</t>
  </si>
  <si>
    <t>91 % avis positifs (8,888 notes)</t>
  </si>
  <si>
    <t>58e4a53ce070a80f9180685a</t>
  </si>
  <si>
    <t>https://www.wish.com/c/5edf2bba26a6cf0388a44aad</t>
  </si>
  <si>
    <t>https://contestimg.wish.com/api/webimage/5edf2bba26a6cf0388a44aad-medium.jpg</t>
  </si>
  <si>
    <t>S-5XL Ã‰tÃ© Femmes Mode Croix Bandage Crop Top Camisole Casual Sans Manches DÃ©bardeur Solide Couleur Gilet Lady Caged Bralette Soutien-Gorge Cami DÃ©bardeur Plus La Taille</t>
  </si>
  <si>
    <t>https://www.wish.com/c/5ccfcecb9abadb59845c93c8</t>
  </si>
  <si>
    <t>https://contestimg.wish.com/api/webimage/5ccfcecb9abadb59845c93c8-medium.jpg</t>
  </si>
  <si>
    <t>Femmes Velours Cordon Shorts Casual Taille Haute 2017 Printemps Ã‰tÃ© Sexy Ã‰lÃ©gant Shorts Skinny</t>
  </si>
  <si>
    <t>homestuff</t>
  </si>
  <si>
    <t>93 % avis positifs (85,562 notes)</t>
  </si>
  <si>
    <t>58a6971e0e16e97a6636a1b8</t>
  </si>
  <si>
    <t>https://www.wish.com/c/5ab5c9b75194c936ddbdd8e7</t>
  </si>
  <si>
    <t>https://contestimg.wish.com/api/webimage/5ab5c9b75194c936ddbdd8e7-medium.jpg</t>
  </si>
  <si>
    <t>Mode fÃ©minine imprimÃ© loup Ã©vider dÃ©bardeur Ã©tÃ© sans manches hauts dÃ©contractÃ©s</t>
  </si>
  <si>
    <t>surperboutique</t>
  </si>
  <si>
    <t>85 % avis positifs (10,501 notes)</t>
  </si>
  <si>
    <t>57086fd7fa6bee434d0e5852</t>
  </si>
  <si>
    <t>https://www.wish.com/c/5eba2544300b031bc24ff8f6</t>
  </si>
  <si>
    <t>https://contestimg.wish.com/api/webimage/5eba2544300b031bc24ff8f6-medium.jpg</t>
  </si>
  <si>
    <t>Femmes Mode Solide Couleur Bikini Ensemble Casual Deux PiÃ¨ces Ensemble Maillot De Bain Maillot De Bain Maillots De Bain Plage Porter plus la taille S-5XL Taille Haute Cage Cou Croix Avant Bikini Ensemble</t>
  </si>
  <si>
    <t>81 % avis positifs (4,524 notes)</t>
  </si>
  <si>
    <t>5831ae002f5e534c0a485f06</t>
  </si>
  <si>
    <t>https://www.wish.com/c/5e37c1ea08b64727ff894b5d</t>
  </si>
  <si>
    <t>https://contestimg.wish.com/api/webimage/5e37c1ea08b64727ff894b5d-medium.jpg</t>
  </si>
  <si>
    <t>Nouveau Mode Femmes Casual Shorts Costume D'Ã©tÃ© Tie-Dye Imprimer Halter Bandage Sans Manches Dos Nu Crop Top Et Ã‰lastique Taille Shorts Pantalon Deux PiÃ¨ces Ensemble</t>
  </si>
  <si>
    <t>https://www.wish.com/c/5c340c2b31825e42ca62d69a</t>
  </si>
  <si>
    <t>https://contestimg.wish.com/api/webimage/5c340c2b31825e42ca62d69a-medium.jpg</t>
  </si>
  <si>
    <t>é¡¶çº§å©†å¨˜</t>
  </si>
  <si>
    <t>85 % avis positifs (59,234 notes)</t>
  </si>
  <si>
    <t>5667c747eb4b140fe963ba77</t>
  </si>
  <si>
    <t>https://www.wish.com/c/5ea11f79e2a3123494955d83</t>
  </si>
  <si>
    <t>https://contestimg.wish.com/api/webimage/5ea11f79e2a3123494955d83-medium.jpg</t>
  </si>
  <si>
    <t>Femmes Mode Lettre Imprimer DÃ©bardeur Sans Manches O-cou T-shirt Ã‰tÃ© Casual Tops Plus La Taille</t>
  </si>
  <si>
    <t>https://www.wish.com/c/5df49c4732950d0102838a00</t>
  </si>
  <si>
    <t>https://contestimg.wish.com/api/webimage/5df49c4732950d0102838a00-medium.jpg</t>
  </si>
  <si>
    <t>S-5XL Grande Taille Femme Fashion Fashion Femme Gradient Rampe Tape Tape Maxi Robe Longue Robe de Vacances Causal Beach Dress</t>
  </si>
  <si>
    <t>miniwgs</t>
  </si>
  <si>
    <t>81 % avis positifs (2,397 notes)</t>
  </si>
  <si>
    <t>59a54d5eae228e4f11e9c5e0</t>
  </si>
  <si>
    <t>https://www.wish.com/c/5abcce430de05539f33c17a2</t>
  </si>
  <si>
    <t>https://contestimg.wish.com/api/webimage/5abcce430de05539f33c17a2-medium.jpg</t>
  </si>
  <si>
    <t>Mode Femmes D'Ã©tÃ© DÃ©bardeurs DÃ©contractÃ©s LÃ¢che Blouses De Plage Sans Manches ImprimÃ© Coton T-shirt</t>
  </si>
  <si>
    <t>https://www.wish.com/c/5e913f130d3e282f24260292</t>
  </si>
  <si>
    <t>https://contestimg.wish.com/api/webimage/5e913f130d3e282f24260292-medium.jpg</t>
  </si>
  <si>
    <t>Sexy Femmes T-shirt Ã€ Manches Courtes Top Sportwear Shorts Pantalon SurvÃªtement Outfit VÃªtements Ensembles Salopette D'Ã©tÃ©</t>
  </si>
  <si>
    <t>86 % avis positifs (114 notes)</t>
  </si>
  <si>
    <t>5e6910549145adc9f7972fac</t>
  </si>
  <si>
    <t>https://www.wish.com/c/5e707d59ad58d64d89a54409</t>
  </si>
  <si>
    <t>https://contestimg.wish.com/api/webimage/5e707d59ad58d64d89a54409-medium.jpg</t>
  </si>
  <si>
    <t>Sexy Femmes Bikini sans bretelles Push Up One Piece Tankini Solide Maillot de bain d'Ã©tÃ© Taille Grandes Tailles</t>
  </si>
  <si>
    <t>xinshengangcai</t>
  </si>
  <si>
    <t>87 % avis positifs (27,719 notes)</t>
  </si>
  <si>
    <t>565973368f5f027e14060846</t>
  </si>
  <si>
    <t>https://www.wish.com/c/588392e43d29014fabb85dad</t>
  </si>
  <si>
    <t>https://contestimg.wish.com/api/webimage/588392e43d29014fabb85dad-medium.jpg</t>
  </si>
  <si>
    <t>Femmes Ã©tÃ© imprimÃ© floral dos nu taille Ã©lastique fendue robe longue</t>
  </si>
  <si>
    <t>szlcgc777</t>
  </si>
  <si>
    <t>556d0dc2c00cd721cce30dd1</t>
  </si>
  <si>
    <t>https://www.wish.com/c/5ad95b9007c7b46572687a5d</t>
  </si>
  <si>
    <t>https://contestimg.wish.com/api/webimage/5ad95b9007c7b46572687a5d-medium.jpg</t>
  </si>
  <si>
    <t>Maillot de bain Bikini Set RembourrÃ© Bandage Bra Soutien-gorge Push-up Suit Maillot de bain Femme</t>
  </si>
  <si>
    <t>88 % avis positifs (11,740 notes)</t>
  </si>
  <si>
    <t>5acf2091cd968d299afe79a3</t>
  </si>
  <si>
    <t>https://www.wish.com/c/5af8fc1aa708c4241d0cf8a3</t>
  </si>
  <si>
    <t>https://contestimg.wish.com/api/webimage/5af8fc1aa708c4241d0cf8a3-medium.jpg</t>
  </si>
  <si>
    <t>La mode d'automne des femmes de la mode d'automne d'automne Ã  la mode Sexy Skirt Club Wear Cute Dress Summer New Women Jupes longues Jupes crayon fendues solides Jupes taille haute taille plus grande Jupe Bodycon Causal Package Hip Skirt Fashion A-Line Jupirt</t>
  </si>
  <si>
    <t>91 % avis positifs (92,005 notes)</t>
  </si>
  <si>
    <t>58f6f47891a95f10f0c54b8c</t>
  </si>
  <si>
    <t>https://s3-us-west-1.amazonaws.com/sweeper-production-merchantimage/dp_58f6f47891a95f10f0c54b8c.jpg</t>
  </si>
  <si>
    <t>https://www.wish.com/c/59d5d6a6765fdd2dc2d6ed2a</t>
  </si>
  <si>
    <t>https://contestimg.wish.com/api/webimage/59d5d6a6765fdd2dc2d6ed2a-medium.jpg</t>
  </si>
  <si>
    <t>topmanclothing</t>
  </si>
  <si>
    <t>52838e612dcc6469fa2d7104</t>
  </si>
  <si>
    <t>https://www.wish.com/c/5e44564413b8939de2f0a0f8</t>
  </si>
  <si>
    <t>https://contestimg.wish.com/api/webimage/5e44564413b8939de2f0a0f8-medium.jpg</t>
  </si>
  <si>
    <t>Gilet de couleur unie pour femmes Ã  la mode d'Ã©tÃ© 2020 Top sans manches Ã  col en V</t>
  </si>
  <si>
    <t>zios</t>
  </si>
  <si>
    <t>86 % avis positifs (28,798 notes)</t>
  </si>
  <si>
    <t>57c4dd2ce2a1b61c74c4265a</t>
  </si>
  <si>
    <t>https://www.wish.com/c/5eb4dccc8fb578171beef0ad</t>
  </si>
  <si>
    <t>https://contestimg.wish.com/api/webimage/5eb4dccc8fb578171beef0ad-medium.jpg</t>
  </si>
  <si>
    <t>Femmes d'Ã©tÃ© Mode Shorts de sport double couche Ã  sÃ©chage rapide Yoga Leggings de sport Shorts de fitness Jupes</t>
  </si>
  <si>
    <t>81 % avis positifs (3,730 notes)</t>
  </si>
  <si>
    <t>58d8e8ebd929c652b9c04c05</t>
  </si>
  <si>
    <t>https://www.wish.com/c/5ebe625c3cdb6c40b7b9231e</t>
  </si>
  <si>
    <t>https://contestimg.wish.com/api/webimage/5ebe625c3cdb6c40b7b9231e-medium.jpg</t>
  </si>
  <si>
    <t>UR SUGAR 4 Bouteilles / Set ColorÃ© Kit de Vernis Ã  Ongles Gel de Couleur D'Ã©tÃ© Soak Off Gel Vernis Ã  Ongles Set</t>
  </si>
  <si>
    <t>93 % avis positifs (105,684 notes)</t>
  </si>
  <si>
    <t>5742c706d75bc459506b80f1</t>
  </si>
  <si>
    <t>https://www.wish.com/c/5e7e0c35e27371898f419f5d</t>
  </si>
  <si>
    <t>https://contestimg.wish.com/api/webimage/5e7e0c35e27371898f419f5d-medium.jpg</t>
  </si>
  <si>
    <t>Mode Summer Ponytail Cap Casquette de baseball pour les femmes Mesh Visor Womens Sun Cap Sun Hat Girls Hat Ponytail Hat Chapeau de baseball rÃ©glable</t>
  </si>
  <si>
    <t>91 % avis positifs (96,838 notes)</t>
  </si>
  <si>
    <t>https://www.wish.com/c/5d0c8dd26404871188ddf01d</t>
  </si>
  <si>
    <t>https://contestimg.wish.com/api/webimage/5d0c8dd26404871188ddf01d-medium.jpg</t>
  </si>
  <si>
    <t>asige1122</t>
  </si>
  <si>
    <t>90 % avis positifs (4,595 notes)</t>
  </si>
  <si>
    <t>57885a8c090d40723d2105e3</t>
  </si>
  <si>
    <t>https://www.wish.com/c/5ed9df5dd6223e34697f9024</t>
  </si>
  <si>
    <t>https://contestimg.wish.com/api/webimage/5ed9df5dd6223e34697f9024-medium.jpg</t>
  </si>
  <si>
    <t>85 % avis positifs (676 notes)</t>
  </si>
  <si>
    <t>5d5008cb1d9a8e750032d31b</t>
  </si>
  <si>
    <t>https://www.wish.com/c/5ef9a1091df14e8f41dca4fa</t>
  </si>
  <si>
    <t>https://contestimg.wish.com/api/webimage/5ef9a1091df14e8f41dca4fa-medium.jpg</t>
  </si>
  <si>
    <t>Femmes Ã©tÃ© boho longue robe de soirÃ©e robe de plage robe d'Ã©tÃ© robe dos nu maxi robe</t>
  </si>
  <si>
    <t>wakeupchildhoodmemories</t>
  </si>
  <si>
    <t>5b083a8b7e43f23f2e16cbd6</t>
  </si>
  <si>
    <t>https://www.wish.com/c/5ce69880afab7162455321fe</t>
  </si>
  <si>
    <t>https://contestimg.wish.com/api/webimage/5ce69880afab7162455321fe-medium.jpg</t>
  </si>
  <si>
    <t>Femmes sexy Bandage Leggings transparents Couture Running Yoga Outwear Sports Pantalon skinny</t>
  </si>
  <si>
    <t>tomaintainagoodmoodisthegoodlife</t>
  </si>
  <si>
    <t>88 % avis positifs (33,705 notes)</t>
  </si>
  <si>
    <t>585f9ac5d7d14e4d51c16d4e</t>
  </si>
  <si>
    <t>https://www.wish.com/c/5926a32e5b3cde33d7993689</t>
  </si>
  <si>
    <t>https://contestimg.wish.com/api/webimage/5926a32e5b3cde33d7993689-medium.jpg</t>
  </si>
  <si>
    <t>Robe femme Summer Beach Maxi Dress Femme ImprimÃ© floral Boho Long Dress</t>
  </si>
  <si>
    <t>honestyintegrity</t>
  </si>
  <si>
    <t>89 % avis positifs (3,588 notes)</t>
  </si>
  <si>
    <t>5b722effbfb77d14812b8c2c</t>
  </si>
  <si>
    <t>https://www.wish.com/c/5e8436c3c510a227405a1f1b</t>
  </si>
  <si>
    <t>https://contestimg.wish.com/api/webimage/5e8436c3c510a227405a1f1b-medium.jpg</t>
  </si>
  <si>
    <t>Mode femmes &amp; dames aiguÃ«s d'Ã©tÃ© en mousseline de soie lÃ¢che hauts Ã  manches longues chemise chemisier dÃ©contractÃ©</t>
  </si>
  <si>
    <t>95 % avis positifs (537 notes)</t>
  </si>
  <si>
    <t>5a14dbb27dee4a2da907bddb</t>
  </si>
  <si>
    <t>https://www.wish.com/c/5a93ab421c6def23e6f0c878</t>
  </si>
  <si>
    <t>https://contestimg.wish.com/api/webimage/5a93ab421c6def23e6f0c878-medium.jpg</t>
  </si>
  <si>
    <t>2020 Nouvelle ArrivÃ©e Femmes Mode Ã€ Manches Courtes Lettre Imprimer T-shirts DÃ©contractÃ©s Plus La Taille Femmes O-cou D'Ã©tÃ© Graphique T-shirts</t>
  </si>
  <si>
    <t>84 % avis positifs (12,016 notes)</t>
  </si>
  <si>
    <t>5a17bb048cf0ed37ca9e18bc</t>
  </si>
  <si>
    <t>https://www.wish.com/c/5eb3aec324c46f21c224b844</t>
  </si>
  <si>
    <t>https://contestimg.wish.com/api/webimage/5eb3aec324c46f21c224b844-medium.jpg</t>
  </si>
  <si>
    <t>Femmes d'Ã©tÃ© en dentelle creuse dos nu robe de plage floral irrÃ©guliÃ¨re longue</t>
  </si>
  <si>
    <t>https://www.wish.com/c/5c61232151aa0072bb647739</t>
  </si>
  <si>
    <t>https://contestimg.wish.com/api/webimage/5c61232151aa0072bb647739-medium.jpg</t>
  </si>
  <si>
    <t>Women Sleeveless Spaghetti Strap Solid Color PlissÃ© Robe dÃ©contractÃ©e Robe ample ample Ã  volants amples Robe grande taille</t>
  </si>
  <si>
    <t>å¹¿å·žèŠŠå¦®è´¸æ˜“æœ‰é™å…¬å¸</t>
  </si>
  <si>
    <t>92 % avis positifs (44,840 notes)</t>
  </si>
  <si>
    <t>54922e98223ebf6980220266</t>
  </si>
  <si>
    <t>https://www.wish.com/c/5c6512e25d38b721f29d4cb1</t>
  </si>
  <si>
    <t>https://contestimg.wish.com/api/webimage/5c6512e25d38b721f29d4cb1-medium.jpg</t>
  </si>
  <si>
    <t>Femmes d'Ã©tÃ© Jurassic Mom of Dino DÃ©bardeurs Gilet dÃ©contractÃ© Ne salissez pas avec MamaSaurus Vous obtiendrez Jurasskicked Funny Mom Shirt Blouse sans manches</t>
  </si>
  <si>
    <t>83 % avis positifs (3,897 notes)</t>
  </si>
  <si>
    <t>5aacd6c1ccf0c83e5a6f3de0</t>
  </si>
  <si>
    <t>https://www.wish.com/c/5e9d476c03df0b35e16bc678</t>
  </si>
  <si>
    <t>https://contestimg.wish.com/api/webimage/5e9d476c03df0b35e16bc678-medium.jpg</t>
  </si>
  <si>
    <t>5 Couleurs Plus La Taille Nouveau Design Chaud D'Ã©tÃ© Femmes Mode Tops Casual Sexy Floral Dentelle Bretelles Spaghetti Soutien-Gorge Patchwork Lingerie Top Sans Manches Halter Crop Out Crop Top Cup Bra</t>
  </si>
  <si>
    <t>yulingh</t>
  </si>
  <si>
    <t>85 % avis positifs (1,181 notes)</t>
  </si>
  <si>
    <t>5d55015e3cc46d5c40a15c19</t>
  </si>
  <si>
    <t>https://www.wish.com/c/5dc3b1f9896ffb0bdbd02d76</t>
  </si>
  <si>
    <t>https://contestimg.wish.com/api/webimage/5dc3b1f9896ffb0bdbd02d76-medium.jpg</t>
  </si>
  <si>
    <t>Nouvelles femmes mode couleur unie Shorts de sÃ©curitÃ© Yoga Shorts de course Leggings courts avec poches S-3XL</t>
  </si>
  <si>
    <t>82 % avis positifs (22,711 notes)</t>
  </si>
  <si>
    <t>https://www.wish.com/c/5db8fcb8805c6a02fb6dcc29</t>
  </si>
  <si>
    <t>https://contestimg.wish.com/api/webimage/5db8fcb8805c6a02fb6dcc29-medium.jpg</t>
  </si>
  <si>
    <t>https://www.wish.com/c/5e9570e2d4af000dc41b1a9a</t>
  </si>
  <si>
    <t>https://contestimg.wish.com/api/webimage/5e9570e2d4af000dc41b1a9a-medium.jpg</t>
  </si>
  <si>
    <t>Robe mi-longue courte et confortable d'Ã©tÃ© Ã  manches courtes pour femmes</t>
  </si>
  <si>
    <t>86 % avis positifs (9,940 notes)</t>
  </si>
  <si>
    <t>596b4085d4cc34162e778769</t>
  </si>
  <si>
    <t>https://www.wish.com/c/5dbfe72d66169243db6635df</t>
  </si>
  <si>
    <t>https://contestimg.wish.com/api/webimage/5dbfe72d66169243db6635df-medium.jpg</t>
  </si>
  <si>
    <t>88 % avis positifs (17,760 notes)</t>
  </si>
  <si>
    <t>53db691bd911395c8b2f92be</t>
  </si>
  <si>
    <t>https://s3-us-west-1.amazonaws.com/sweeper-production-merchantimage/dp_53db691bd911395c8b2f92be.jpg</t>
  </si>
  <si>
    <t>https://www.wish.com/c/5af406469be1de3b00f73128</t>
  </si>
  <si>
    <t>https://contestimg.wish.com/api/webimage/5af406469be1de3b00f73128-medium.jpg</t>
  </si>
  <si>
    <t>4 Couleur Ã‰tÃ© Nouvelles Femmes De Mode Ã€ Manches Courtes Cravate Dry Hipple Soul T-shirts Plus La Taille S-5XL</t>
  </si>
  <si>
    <t>88 % avis positifs (24,132 notes)</t>
  </si>
  <si>
    <t>58ad74688a58e150335088ce</t>
  </si>
  <si>
    <t>https://www.wish.com/c/5eb4dfbb1284d61c96c43bad</t>
  </si>
  <si>
    <t>https://contestimg.wish.com/api/webimage/5eb4dfbb1284d61c96c43bad-medium.jpg</t>
  </si>
  <si>
    <t>Mode fÃ©minine d'Ã©tÃ© Ã  manches courtes en dentelle Ã  col en V couleur pure Tops dÃ©contractÃ©s T-shirt</t>
  </si>
  <si>
    <t>https://www.wish.com/c/5c99cb32780afa57da3af9e0</t>
  </si>
  <si>
    <t>https://contestimg.wish.com/api/webimage/5c99cb32780afa57da3af9e0-medium.jpg</t>
  </si>
  <si>
    <t>Mode d'Ã©tÃ© Femmes AntidÃ©rapant Zipper Chaussures En Toile Chaussures DÃ©contractÃ©es Femmes Chaussures En Toile Denim Appartements Plus La Taille 35-43</t>
  </si>
  <si>
    <t>arashi</t>
  </si>
  <si>
    <t>91 % avis positifs (99,800 notes)</t>
  </si>
  <si>
    <t>58a3f270e269ee522580e6bb</t>
  </si>
  <si>
    <t>https://s3-us-west-1.amazonaws.com/sweeper-production-merchantimage/dp_58a3f270e269ee522580e6bb.jpg</t>
  </si>
  <si>
    <t>https://www.wish.com/c/5cdd3515d943635651a29bbf</t>
  </si>
  <si>
    <t>https://contestimg.wish.com/api/webimage/5cdd3515d943635651a29bbf-medium.jpg</t>
  </si>
  <si>
    <t>Mode fÃ©minine Solid Summer Shorts Ladies Casual Short Pants Beach Shorts Plus Size XS-8XL</t>
  </si>
  <si>
    <t>hellofashionstore</t>
  </si>
  <si>
    <t>5512b0d98e8def07a462e1d7</t>
  </si>
  <si>
    <t>https://s3-us-west-1.amazonaws.com/sweeper-production-merchantimage/dp_5512b0d98e8def07a462e1d7.jpg</t>
  </si>
  <si>
    <t>https://www.wish.com/c/5e95cf4cce38972f9c579599</t>
  </si>
  <si>
    <t>https://contestimg.wish.com/api/webimage/5e95cf4cce38972f9c579599-medium.jpg</t>
  </si>
  <si>
    <t>New Sexy Women Strap Backless Pyjamas Lingerie Night Sleepwear Mini Dress</t>
  </si>
  <si>
    <t>Livraison Express</t>
  </si>
  <si>
    <t>mycroft</t>
  </si>
  <si>
    <t>587dd9a883eee74e06b30974</t>
  </si>
  <si>
    <t>https://www.wish.com/c/5aabae5e7ddb066f389e4e7b</t>
  </si>
  <si>
    <t>https://contestimg.wish.com/api/webimage/5aabae5e7ddb066f389e4e7b-medium.jpg</t>
  </si>
  <si>
    <t>2020 Ã©tÃ© nouvelle mode femmes Tie-dye dÃ©gradÃ© imprimÃ© T-shirt lÃ¢che, plus la taille S-5XL</t>
  </si>
  <si>
    <t>dadaclothes</t>
  </si>
  <si>
    <t>88 % avis positifs (2,076 notes)</t>
  </si>
  <si>
    <t>59c7610621064f2f6c8c9fe7</t>
  </si>
  <si>
    <t>https://s3-us-west-1.amazonaws.com/sweeper-production-merchantimage/dp_59c7610621064f2f6c8c9fe7.jpg</t>
  </si>
  <si>
    <t>https://www.wish.com/c/5ea1a307f5df8f1f851fda62</t>
  </si>
  <si>
    <t>https://contestimg.wish.com/api/webimage/5ea1a307f5df8f1f851fda62-medium.jpg</t>
  </si>
  <si>
    <t>91 % avis positifs (62,240 notes)</t>
  </si>
  <si>
    <t>55dc6b85f51bf838d3e3dcc2</t>
  </si>
  <si>
    <t>https://www.wish.com/c/594b7307a6623669348a92d1</t>
  </si>
  <si>
    <t>https://contestimg.wish.com/api/webimage/594b7307a6623669348a92d1-medium.jpg</t>
  </si>
  <si>
    <t>Short d'Ã©tÃ© Ã  lacets Ã©lastiques Ã  la taille Culotte ample</t>
  </si>
  <si>
    <t>onlyzy</t>
  </si>
  <si>
    <t>82 % avis positifs (17,120 notes)</t>
  </si>
  <si>
    <t>59aaa4d39fbc514dc80328e3</t>
  </si>
  <si>
    <t>https://www.wish.com/c/5b24a2b9b2c8bd2aa4036e49</t>
  </si>
  <si>
    <t>https://contestimg.wish.com/api/webimage/5b24a2b9b2c8bd2aa4036e49-medium.jpg</t>
  </si>
  <si>
    <t>NOUVELLES femmes lÃ¢che couleur unie robe Ã  manches courtes col v robe plus la taille</t>
  </si>
  <si>
    <t>totototomarket</t>
  </si>
  <si>
    <t>5c7893301bcc452c015b5de4</t>
  </si>
  <si>
    <t>https://www.wish.com/c/5d1c3deb8efcc17404a476fd</t>
  </si>
  <si>
    <t>https://contestimg.wish.com/api/webimage/5d1c3deb8efcc17404a476fd-medium.jpg</t>
  </si>
  <si>
    <t>Nouveau Femmes De Mode Femmes Yoga papillon imprimÃ© Legging Taille Haute Jeggings Jeans SerrÃ©s Imprimer Pantalon Mince Leggings Maigres</t>
  </si>
  <si>
    <t>https://www.wish.com/c/5d9addc41a7798259e7a705b</t>
  </si>
  <si>
    <t>https://contestimg.wish.com/api/webimage/5d9addc41a7798259e7a705b-medium.jpg</t>
  </si>
  <si>
    <t>Shorts de mode d'Ã©tÃ© pour hommes Shorts de sport dÃ©contractÃ©s d'Ã©tÃ© pour hommes genou plissÃ© lac jusqu'Ã  la taille pantalon de jogging</t>
  </si>
  <si>
    <t>happydags</t>
  </si>
  <si>
    <t>81 % avis positifs (514 notes)</t>
  </si>
  <si>
    <t>5af917558699ce1103dd6010</t>
  </si>
  <si>
    <t>https://www.wish.com/c/5ed5c0afc832f62b8cfb21cb</t>
  </si>
  <si>
    <t>https://contestimg.wish.com/api/webimage/5ed5c0afc832f62b8cfb21cb-medium.jpg</t>
  </si>
  <si>
    <t>Mode Femmes Salopette D'Ã©tÃ© Bavoir Pantalon Shorts Casual LÃ¢che Sans Manches Barboteuses Salopette Bretelles Salopette S-5XL</t>
  </si>
  <si>
    <t>89 % avis positifs (9,357 notes)</t>
  </si>
  <si>
    <t>59506bd1abea9119a059422d</t>
  </si>
  <si>
    <t>https://www.wish.com/c/5ebfb735c9354d2da2efa220</t>
  </si>
  <si>
    <t>https://contestimg.wish.com/api/webimage/5ebfb735c9354d2da2efa220-medium.jpg</t>
  </si>
  <si>
    <t>2020 Ã©tÃ© femmes adolescents dÃ©contractÃ© Ã©pissage cordon cordon taille haute tendance camouflage imprimÃ© pantalon court femme pantalon</t>
  </si>
  <si>
    <t>89 % avis positifs (360 notes)</t>
  </si>
  <si>
    <t>58dfa91e42ab0953f96d31d0</t>
  </si>
  <si>
    <t>https://www.wish.com/c/5e9e512979c77d0abfe12ef2</t>
  </si>
  <si>
    <t>https://contestimg.wish.com/api/webimage/5e9e512979c77d0abfe12ef2-medium.jpg</t>
  </si>
  <si>
    <t>choicstore</t>
  </si>
  <si>
    <t>85 % avis positifs (11,378 notes)</t>
  </si>
  <si>
    <t>564d8f2f3a698c01d97fbb81</t>
  </si>
  <si>
    <t>https://www.wish.com/c/5eb618659ac3e01e76161a4a</t>
  </si>
  <si>
    <t>https://contestimg.wish.com/api/webimage/5eb618659ac3e01e76161a4a-medium.jpg</t>
  </si>
  <si>
    <t>87 % avis positifs (9,827 notes)</t>
  </si>
  <si>
    <t>https://www.wish.com/c/5936611a08f45940ce8b5e01</t>
  </si>
  <si>
    <t>https://contestimg.wish.com/api/webimage/5936611a08f45940ce8b5e01-medium.jpg</t>
  </si>
  <si>
    <t>Robe d'Ã©tÃ© Ã  lacets pour femmes, mode sexy, col en V, jupe de plage bohÃ¨me</t>
  </si>
  <si>
    <t>elisa2</t>
  </si>
  <si>
    <t>81 % avis positifs (528 notes)</t>
  </si>
  <si>
    <t>58d64937794a2b6db2f0394e</t>
  </si>
  <si>
    <t>https://www.wish.com/c/5e5769e751a8041e0224208f</t>
  </si>
  <si>
    <t>https://contestimg.wish.com/api/webimage/5e5769e751a8041e0224208f-medium.jpg</t>
  </si>
  <si>
    <t>Plus la taille S-5xl combinaisons d'Ã©tÃ© style simple femmes manches courtes combinaison large jambe couleur unie vÃªtements de travail</t>
  </si>
  <si>
    <t>82 % avis positifs (3,727 notes)</t>
  </si>
  <si>
    <t>579f12b73087c40f57abcd3d</t>
  </si>
  <si>
    <t>https://www.wish.com/c/5d159fb3571bc13fb08f3a77</t>
  </si>
  <si>
    <t>https://contestimg.wish.com/api/webimage/5d159fb3571bc13fb08f3a77-medium.jpg</t>
  </si>
  <si>
    <t>2019 Ã‰tÃ© Femmes Sexy Hors Ã‰paule Chemise Casual Demi Manches Top Dames Impression De Mode T-shirts LÃ¢ches Plus La Taille Coton Blouse XS-5XL</t>
  </si>
  <si>
    <t>86 % avis positifs (2,464 notes)</t>
  </si>
  <si>
    <t>5af54e838699ce1143d1f876</t>
  </si>
  <si>
    <t>https://www.wish.com/c/5c3ec8efdb9deb55dd4b86c6</t>
  </si>
  <si>
    <t>https://contestimg.wish.com/api/webimage/5c3ec8efdb9deb55dd4b86c6-medium.jpg</t>
  </si>
  <si>
    <t>NOUVEAU Mode Femmes Fleur Slip Sur Plate-Forme Sandales Pantoufles Chaussures De Plage Cales Sandales D'Ã©tÃ© Casual Chaussures Plus La Taille</t>
  </si>
  <si>
    <t>kprusoian</t>
  </si>
  <si>
    <t>89 % avis positifs (4,501 notes)</t>
  </si>
  <si>
    <t>58d3cd3b773e9257cc5b990a</t>
  </si>
  <si>
    <t>https://www.wish.com/c/5e9536095c9c5306813b3bbc</t>
  </si>
  <si>
    <t>https://contestimg.wish.com/api/webimage/5e9536095c9c5306813b3bbc-medium.jpg</t>
  </si>
  <si>
    <t>Femmes Ã©tÃ© sans manches col en v hauts T-shirt de couleur pure dÃ©bardeurs dÃ©contractÃ©s chemisier boutonnÃ© lÃ¢che chemises sans manches grande taille</t>
  </si>
  <si>
    <t>https://www.wish.com/c/5d32ae384c901a2f6263384d</t>
  </si>
  <si>
    <t>https://contestimg.wish.com/api/webimage/5d32ae384c901a2f6263384d-medium.jpg</t>
  </si>
  <si>
    <t>80 % avis positifs (230 notes)</t>
  </si>
  <si>
    <t>5d46ce1a8388976d8c042c39</t>
  </si>
  <si>
    <t>https://www.wish.com/c/5eaaece39229fd6f744473dc</t>
  </si>
  <si>
    <t>https://contestimg.wish.com/api/webimage/5eaaece39229fd6f744473dc-medium.jpg</t>
  </si>
  <si>
    <t>Women Summer Sexy - Robe d'Ã©tÃ© en mousseline de BohÃªme avec imprimÃ© floral sur l'Ã©paule Taille S-4XL</t>
  </si>
  <si>
    <t>happystreet</t>
  </si>
  <si>
    <t>86 % avis positifs (12,004 notes)</t>
  </si>
  <si>
    <t>567a54fe7071ec7e12a1494e</t>
  </si>
  <si>
    <t>https://www.wish.com/c/5937a77811601873f9b93e96</t>
  </si>
  <si>
    <t>https://contestimg.wish.com/api/webimage/5937a77811601873f9b93e96-medium.jpg</t>
  </si>
  <si>
    <t>https://www.wish.com/c/5d19be93231caf73e46ccc12</t>
  </si>
  <si>
    <t>https://contestimg.wish.com/api/webimage/5d19be93231caf73e46ccc12-medium.jpg</t>
  </si>
  <si>
    <t>https://www.wish.com/c/5d32ae381e56691d7722e2c2</t>
  </si>
  <si>
    <t>https://contestimg.wish.com/api/webimage/5d32ae381e56691d7722e2c2-medium.jpg</t>
  </si>
  <si>
    <t>bebebebeworld</t>
  </si>
  <si>
    <t>87 % avis positifs (14,095 notes)</t>
  </si>
  <si>
    <t>5c74e493a0e25750b550e2a1</t>
  </si>
  <si>
    <t>https://www.wish.com/c/5cf7a100809b316c5d761f61</t>
  </si>
  <si>
    <t>https://contestimg.wish.com/api/webimage/5cf7a100809b316c5d761f61-medium.jpg</t>
  </si>
  <si>
    <t>Women's Fashion Hollow Out Boho Dress Spring Spring Summer Loose Lace Lantern Lantern Sleeve Short Dress Ruffle Floral V Neckline Tunic Dress Plus Size XXS-5XL</t>
  </si>
  <si>
    <t>xindistore</t>
  </si>
  <si>
    <t>82 % avis positifs (16,085 notes)</t>
  </si>
  <si>
    <t>589e67aa3205e17175ced38e</t>
  </si>
  <si>
    <t>https://s3-us-west-1.amazonaws.com/sweeper-production-merchantimage/dp_589e67aa3205e17175ced38e.jpg</t>
  </si>
  <si>
    <t>https://www.wish.com/c/5b2b38a1f795e417f8c00222</t>
  </si>
  <si>
    <t>https://contestimg.wish.com/api/webimage/5b2b38a1f795e417f8c00222-medium.jpg</t>
  </si>
  <si>
    <t>Women's Round Neck Digital Flower Printed Dress Sleeveless Plus Size Mini Robe Robe</t>
  </si>
  <si>
    <t>https://www.wish.com/c/5cde482084913617975abc02</t>
  </si>
  <si>
    <t>https://contestimg.wish.com/api/webimage/5cde482084913617975abc02-medium.jpg</t>
  </si>
  <si>
    <t>Sexy Women Maxi Long Cocktail Dentelle Longue Robe de soirÃ©e d'Ã©tÃ© Robe de bal sans dos Ã  la plage</t>
  </si>
  <si>
    <t>æ·±åœ³å¸‚ç¾Žä¸½ä¹è´­ç§‘æŠ€æœ‰é™å…¬å¸</t>
  </si>
  <si>
    <t>87 % avis positifs (200,089 notes)</t>
  </si>
  <si>
    <t>555f4174a4efd10ea5ebaa5f</t>
  </si>
  <si>
    <t>https://www.wish.com/c/55a3818f65bfcb406995a2a5</t>
  </si>
  <si>
    <t>https://contestimg.wish.com/api/webimage/55a3818f65bfcb406995a2a5-medium.jpg</t>
  </si>
  <si>
    <t>Vacances d'Ã©tÃ© femmes S-5XL grande taille style col en V Mini robe sans manches couleur pure jupe robe de plage robe lÃ¢che dÃ©contractÃ©e</t>
  </si>
  <si>
    <t>86 % avis positifs (2,044 notes)</t>
  </si>
  <si>
    <t>5ae7cee3a71fbf0725de5d43</t>
  </si>
  <si>
    <t>https://www.wish.com/c/5d69df6c8b2a8b61e7b3eb0c</t>
  </si>
  <si>
    <t>https://contestimg.wish.com/api/webimage/5d69df6c8b2a8b61e7b3eb0c-medium.jpg</t>
  </si>
  <si>
    <t>Mode grande taille femmes lÃ¢che dÃ©contractÃ© mince couleur unie sans manches gilet d'Ã©tÃ© camisole dÃ©bardeurs</t>
  </si>
  <si>
    <t>83 % avis positifs (10,474 notes)</t>
  </si>
  <si>
    <t>https://www.wish.com/c/5e9eba2f1a0bf408fef8b837</t>
  </si>
  <si>
    <t>https://contestimg.wish.com/api/webimage/5e9eba2f1a0bf408fef8b837-medium.jpg</t>
  </si>
  <si>
    <t>Costume Ã  volants en dentelle Ã  fleurs Ã  volants et Ã  empiÃ¨cements pour femmes Costume Ã  col rond en dentelle Ã  volants Sexy Casual Off avec broderie Ã  l'Ã©paule (4 couleurs X 4 tailles)</t>
  </si>
  <si>
    <t>youngerstyle</t>
  </si>
  <si>
    <t>84 % avis positifs (5,660 notes)</t>
  </si>
  <si>
    <t>5646025ecb3a45127928c032</t>
  </si>
  <si>
    <t>https://s3-us-west-1.amazonaws.com/sweeper-production-merchantimage/dp_5646025ecb3a45127928c032.jpg</t>
  </si>
  <si>
    <t>https://www.wish.com/c/5937cd7fb6a2cd0ccdbef91c</t>
  </si>
  <si>
    <t>https://contestimg.wish.com/api/webimage/5937cd7fb6a2cd0ccdbef91c-medium.jpg</t>
  </si>
  <si>
    <t>Kawaii Cartoon Avocado T-shirt Ã  manches courtes Femmes Casual Avocado Graphic T-shirt Femme Tee D'Ã©tÃ© Femmes T-shirts Tops</t>
  </si>
  <si>
    <t>https://www.wish.com/c/5e807b83a887540e4049dd31</t>
  </si>
  <si>
    <t>https://contestimg.wish.com/api/webimage/5e807b83a887540e4049dd31-medium.jpg</t>
  </si>
  <si>
    <t>2019 DÃ©bardeur d'Ã©tÃ© en tricot cÃ´telÃ© en maille pour chandail dÃ©contractÃ© et dÃ©contractÃ© Ã  bretelles unies</t>
  </si>
  <si>
    <t>çŽ‹ç„•ç„•</t>
  </si>
  <si>
    <t>87 % avis positifs (15,948 notes)</t>
  </si>
  <si>
    <t>55d480c092e9ba1242bd816a</t>
  </si>
  <si>
    <t>https://s3-us-west-1.amazonaws.com/sweeper-production-merchantimage/dp_55d480c092e9ba1242bd816a.jpg</t>
  </si>
  <si>
    <t>https://www.wish.com/c/5c86009eab8dc14c1e679eb0</t>
  </si>
  <si>
    <t>https://contestimg.wish.com/api/webimage/5c86009eab8dc14c1e679eb0-medium.jpg</t>
  </si>
  <si>
    <t>Femmes Shorts Combinaisons Combinaisons D'Ã©tÃ© Casual Col En V LÃ¢che Cordon De Taille Combinaison Une PiÃ¨ce Costumes Ã€ Manches Courtes Dames Barboteuses Courtes</t>
  </si>
  <si>
    <t>86 % avis positifs (4,434 notes)</t>
  </si>
  <si>
    <t>59b38b9d0ec30f3dcde27914</t>
  </si>
  <si>
    <t>https://www.wish.com/c/5d11df5057a1887a5e25584f</t>
  </si>
  <si>
    <t>https://contestimg.wish.com/api/webimage/5d11df5057a1887a5e25584f-medium.jpg</t>
  </si>
  <si>
    <t>Robe dÃ©contractÃ©e d'Ã©tÃ© Ã  manches courtes Ã  manches courtes pour femmes</t>
  </si>
  <si>
    <t>https://www.wish.com/c/5d5f49662c026a13234062e7</t>
  </si>
  <si>
    <t>https://contestimg.wish.com/api/webimage/5d5f49662c026a13234062e7-medium.jpg</t>
  </si>
  <si>
    <t>Pantalon dÃ©contractÃ© Harlon Pantalon Harlon Pantalon long Femme ImprimÃ© Ã‰tÃ© Plus Grande Taille</t>
  </si>
  <si>
    <t>5b24b6bdd1c3601ba899f0c0</t>
  </si>
  <si>
    <t>https://www.wish.com/c/5ce4172ab1219155bd999296</t>
  </si>
  <si>
    <t>https://contestimg.wish.com/api/webimage/5ce4172ab1219155bd999296-medium.jpg</t>
  </si>
  <si>
    <t>Chemise en mousseline de soie Ã  la mode pour femmes, grande taille, col en V, manches longues, T-shirt Ã  fermeture Ã  glissiÃ¨re</t>
  </si>
  <si>
    <t>79 % avis positifs (111 notes)</t>
  </si>
  <si>
    <t>5e4bb29957cc9b46d2e498f7</t>
  </si>
  <si>
    <t>https://www.wish.com/c/5ea8f08300a7ca1e25baf3e1</t>
  </si>
  <si>
    <t>https://contestimg.wish.com/api/webimage/5ea8f08300a7ca1e25baf3e1-medium.jpg</t>
  </si>
  <si>
    <t>uncledrew</t>
  </si>
  <si>
    <t>568b82677f5cdb26abff2f9a</t>
  </si>
  <si>
    <t>https://www.wish.com/c/5eb0d8b4423db02317031a34</t>
  </si>
  <si>
    <t>https://contestimg.wish.com/api/webimage/5eb0d8b4423db02317031a34-medium.jpg</t>
  </si>
  <si>
    <t>2018 Black Flora Flower - Robe courte imprimÃ©e - Femme</t>
  </si>
  <si>
    <t>89 % avis positifs (2,975 notes)</t>
  </si>
  <si>
    <t>59dc769133a48743534ac5c7</t>
  </si>
  <si>
    <t>https://www.wish.com/c/5af661dd2c642f136b49527b</t>
  </si>
  <si>
    <t>https://contestimg.wish.com/api/webimage/5af661dd2c642f136b49527b-medium.jpg</t>
  </si>
  <si>
    <t>93 % avis positifs (3,276 notes)</t>
  </si>
  <si>
    <t>582ff4f70299bc4f4b90d203</t>
  </si>
  <si>
    <t>https://www.wish.com/c/5cbe81430aa3a4566e6ee369</t>
  </si>
  <si>
    <t>https://contestimg.wish.com/api/webimage/5cbe81430aa3a4566e6ee369-medium.jpg</t>
  </si>
  <si>
    <t>Short Femme Printemps EtÃ© LÃ©opard / Multicolore / Noir / Rouge Short ImprimÃ© Pantalon Court DÃ©contractÃ©</t>
  </si>
  <si>
    <t>ä¹‰ä¹Œå¸‚ä¸°å²ç”µå­å•†åŠ¡æœ‰é™å…¬å¸</t>
  </si>
  <si>
    <t>561dc58d1f1ffb54d008b82f</t>
  </si>
  <si>
    <t>https://s3-us-west-1.amazonaws.com/sweeper-production-merchantimage/dp_561dc58d1f1ffb54d008b82f.jpg</t>
  </si>
  <si>
    <t>https://www.wish.com/c/57a940f74b2a7418992a07f4</t>
  </si>
  <si>
    <t>https://contestimg.wish.com/api/webimage/57a940f74b2a7418992a07f4-medium.jpg</t>
  </si>
  <si>
    <t>Maillot de bain vintage d'Ã©tÃ© femmes deux piÃ¨ces rÃ©tro licou ruchÃ© taille haute imprimÃ© bikini ensemble</t>
  </si>
  <si>
    <t>onestores</t>
  </si>
  <si>
    <t>91 % avis positifs (4,758 notes)</t>
  </si>
  <si>
    <t>58d10bee24f9f96bdbe80fb6</t>
  </si>
  <si>
    <t>https://www.wish.com/c/5def361cdcbcd1028120322d</t>
  </si>
  <si>
    <t>https://contestimg.wish.com/api/webimage/5def361cdcbcd1028120322d-medium.jpg</t>
  </si>
  <si>
    <t>Ensemble de deux piÃ¨ces pour femmes belles lÃ¨vres imprimÃ© T-shirt Ã  manches courtes et short skinny Ensembles de pantalons</t>
  </si>
  <si>
    <t>58dceeb2a6d6757401114dfd</t>
  </si>
  <si>
    <t>https://s3-us-west-1.amazonaws.com/sweeper-production-merchantimage/dp_58dceeb2a6d6757401114dfd.jpg</t>
  </si>
  <si>
    <t>https://www.wish.com/c/5ea11b7fdb5ebf040c8e489d</t>
  </si>
  <si>
    <t>https://contestimg.wish.com/api/webimage/5ea11b7fdb5ebf040c8e489d-medium.jpg</t>
  </si>
  <si>
    <t>ZANZEA Femmes Mode D'Ã©tÃ© Col En V Ã€ Manches Courtes Plaine Coton Ã€ Volants Robe Longue</t>
  </si>
  <si>
    <t>89 % avis positifs (14,291 notes)</t>
  </si>
  <si>
    <t>5898240369b8584f668a188b</t>
  </si>
  <si>
    <t>https://www.wish.com/c/5cdbfec689dab63d46b47cc5</t>
  </si>
  <si>
    <t>https://contestimg.wish.com/api/webimage/5cdbfec689dab63d46b47cc5-medium.jpg</t>
  </si>
  <si>
    <t>92 % avis positifs (120 notes)</t>
  </si>
  <si>
    <t>5e0b55766a4343d3823c7215</t>
  </si>
  <si>
    <t>https://www.wish.com/c/5eb4ebb47cac1223a5749cc2</t>
  </si>
  <si>
    <t>https://contestimg.wish.com/api/webimage/5eb4ebb47cac1223a5749cc2-medium.jpg</t>
  </si>
  <si>
    <t>weirdbeauty</t>
  </si>
  <si>
    <t>90 % avis positifs (878 notes)</t>
  </si>
  <si>
    <t>5d413afa0ff7f947c0e21025</t>
  </si>
  <si>
    <t>https://www.wish.com/c/5e65fa41b12772c309bcf9fe</t>
  </si>
  <si>
    <t>https://contestimg.wish.com/api/webimage/5e65fa41b12772c309bcf9fe-medium.jpg</t>
  </si>
  <si>
    <t>memento</t>
  </si>
  <si>
    <t>82 % avis positifs (28,694 notes)</t>
  </si>
  <si>
    <t>586e70187e94384d6fc17f14</t>
  </si>
  <si>
    <t>https://www.wish.com/c/5e7d9bee6732e31740797e15</t>
  </si>
  <si>
    <t>https://contestimg.wish.com/api/webimage/5e7d9bee6732e31740797e15-medium.jpg</t>
  </si>
  <si>
    <t>https://www.wish.com/c/5ecb27f2a746691048f27232</t>
  </si>
  <si>
    <t>https://contestimg.wish.com/api/webimage/5ecb27f2a746691048f27232-medium.jpg</t>
  </si>
  <si>
    <t>20 chaussettes courtes confortables de mode de sucrerie de couleur invisible de chaussettes antidÃ©rapantes de silicone de chaussettes de chaussettes</t>
  </si>
  <si>
    <t>https://www.wish.com/c/5ce2702ba6bc056027727991</t>
  </si>
  <si>
    <t>https://contestimg.wish.com/api/webimage/5ce2702ba6bc056027727991-medium.jpg</t>
  </si>
  <si>
    <t>S-5XL Plus La Taille Nouvelle Mode D'Ã©tÃ© Pantalon Skinny Femmes Taille Ã‰lastique Capri Pantalon Couleur Unie Cordon Pantalon DÃ©contractÃ© Coton Pantalon Court Sportswear Leggings</t>
  </si>
  <si>
    <t>https://www.wish.com/c/5b7658a91fde835ed161abd2</t>
  </si>
  <si>
    <t>https://contestimg.wish.com/api/webimage/5b7658a91fde835ed161abd2-medium.jpg</t>
  </si>
  <si>
    <t>Robe d'Ã©tÃ© dÃ©contractÃ©e Ã  dos nu Ã  la mode pour femmes</t>
  </si>
  <si>
    <t>https://www.wish.com/c/5d204f0cb51e547d5b3153cd</t>
  </si>
  <si>
    <t>https://contestimg.wish.com/api/webimage/5d204f0cb51e547d5b3153cd-medium.jpg</t>
  </si>
  <si>
    <t>NOUVELLES Femmes Mode D'Ã©tÃ© Ã€ Manches Courtes Blouses Longues Col En V LÃ¢che Dames Casual LÃ¢che Couleur Unie Plus La Taille Porter Des VÃªtements De Plage Robe De Lin Courte Plus La Taille XS ~ 8XL</t>
  </si>
  <si>
    <t>5b4d6eb88a5b7b24519e69ad</t>
  </si>
  <si>
    <t>https://www.wish.com/c/5d31f9a0a2b39074d5732b4e</t>
  </si>
  <si>
    <t>https://contestimg.wish.com/api/webimage/5d31f9a0a2b39074d5732b4e-medium.jpg</t>
  </si>
  <si>
    <t>Femmes Ã©tÃ© sans manches ourlet irrÃ©gulier robe grande taille plage robe longue 5 couleurs</t>
  </si>
  <si>
    <t>https://www.wish.com/c/5e7dc8a4c2e8ef49007d2dd9</t>
  </si>
  <si>
    <t>https://contestimg.wish.com/api/webimage/5e7dc8a4c2e8ef49007d2dd9-medium.jpg</t>
  </si>
  <si>
    <t>Femmes sexy une piÃ¨ce push-up bikini bandage monokini maillot de bain maillot de bain</t>
  </si>
  <si>
    <t>https://www.wish.com/c/56975d088b70437255bf8af8</t>
  </si>
  <si>
    <t>https://contestimg.wish.com/api/webimage/56975d088b70437255bf8af8-medium.jpg</t>
  </si>
  <si>
    <t>5bde9444a53011739fbde291</t>
  </si>
  <si>
    <t>https://www.wish.com/c/5e70535be2608d353af85716</t>
  </si>
  <si>
    <t>https://contestimg.wish.com/api/webimage/5e70535be2608d353af85716-medium.jpg</t>
  </si>
  <si>
    <t xml:space="preserve">Bikini Maillot de bain pour femme Maillot de bain une piÃ¨ce Sexy Maillot de bain d'Ã©tÃ© floral Maillot de bain femme taille haute Maillot de bain de plage col en V profond Bikini S-XXL </t>
  </si>
  <si>
    <t>58380161e18c0f0c70dd6907</t>
  </si>
  <si>
    <t>https://www.wish.com/c/5c0f719d4901112e08cf971f</t>
  </si>
  <si>
    <t>https://contestimg.wish.com/api/webimage/5c0f719d4901112e08cf971f-medium.jpg</t>
  </si>
  <si>
    <t>2019 New Fashion Summer Women Casual Dress Round Neck Round Neck Loose Big Swing Skirt Sleeveless Soild Color Robe de plage de couleur douce</t>
  </si>
  <si>
    <t>88 % avis positifs (59,903 notes)</t>
  </si>
  <si>
    <t>https://www.wish.com/c/5cd3e32fd908537780580e43</t>
  </si>
  <si>
    <t>https://contestimg.wish.com/api/webimage/5cd3e32fd908537780580e43-medium.jpg</t>
  </si>
  <si>
    <t>2020 Ã‰tÃ© Nouveau Style Lotus Colliers Bijoux PersonnalisÃ© Fille Argent Couleur BohÃªme Alliage Collier Multicouche ChaÃ®ne Femmes Collares Bijoux</t>
  </si>
  <si>
    <t>84 % avis positifs (1,055 notes)</t>
  </si>
  <si>
    <t>5d42991670327a71301ec76e</t>
  </si>
  <si>
    <t>https://www.wish.com/c/5e5f507c931bd44190563aa1</t>
  </si>
  <si>
    <t>https://contestimg.wish.com/api/webimage/5e5f507c931bd44190563aa1-medium.jpg</t>
  </si>
  <si>
    <t>Plus la taille des femmes de mode d'Ã©tÃ© col rond en mousseline de soie mini-robe sans manches tenue dÃ©contractÃ©e S-5XL</t>
  </si>
  <si>
    <t>usamall</t>
  </si>
  <si>
    <t>90 % avis positifs (6,357 notes)</t>
  </si>
  <si>
    <t>58b92804935861529969e778</t>
  </si>
  <si>
    <t>https://www.wish.com/c/5b6270648aa701441eaab44f</t>
  </si>
  <si>
    <t>https://contestimg.wish.com/api/webimage/5b6270648aa701441eaab44f-medium.jpg</t>
  </si>
  <si>
    <t>Femmes d'Ã©tÃ© Mode DÃ©bardeurs Sexy Sans Manches Crop Tops Style DÃ©contractÃ© Femmes Coton ImprimÃ© Dentelle Coutures IrrÃ©guliÃ¨res Blouse Tops ï¼ˆXS-5XL)</t>
  </si>
  <si>
    <t>https://www.wish.com/c/5e16cb87e6dd7c03be24b28a</t>
  </si>
  <si>
    <t>https://contestimg.wish.com/api/webimage/5e16cb87e6dd7c03be24b28a-medium.jpg</t>
  </si>
  <si>
    <t>Women Fashion Loose Casual Sleeveless Striped Plus Size - Robe d'Ã©tÃ© en coton sans manches</t>
  </si>
  <si>
    <t>81 % avis positifs (2,127 notes)</t>
  </si>
  <si>
    <t>https://www.wish.com/c/5c8f86e0f842ba52b8c19009</t>
  </si>
  <si>
    <t>https://contestimg.wish.com/api/webimage/5c8f86e0f842ba52b8c19009-medium.jpg</t>
  </si>
  <si>
    <t>Femme Ã©tÃ© belle fleur imprimÃ©e sans manches mini jupe douce datation plage robe de soleil</t>
  </si>
  <si>
    <t>guangzhouideaecommercecoltd</t>
  </si>
  <si>
    <t>85 % avis positifs (33,839 notes)</t>
  </si>
  <si>
    <t>537975ab71795104807b06b4</t>
  </si>
  <si>
    <t>https://www.wish.com/c/55acbdf8ed44704872df93e2</t>
  </si>
  <si>
    <t>https://contestimg.wish.com/api/webimage/55acbdf8ed44704872df93e2-medium.jpg</t>
  </si>
  <si>
    <t>Mode fÃ©minine d'Ã©tÃ© couleur unie taille haute Yoga sÃ©chage rapide Ã©lastique court plus la taille</t>
  </si>
  <si>
    <t>https://www.wish.com/c/5e5f56ea3dbe9d00474f503f</t>
  </si>
  <si>
    <t>https://contestimg.wish.com/api/webimage/5e5f56ea3dbe9d00474f503f-medium.jpg</t>
  </si>
  <si>
    <t>2020 Plus La Taille S-5XL Dames Ã€ Manches Courtes D'Ã©tÃ© En LÃ¢che Denim Midi Robe Femmes De Haute QualitÃ© Jeans Robes</t>
  </si>
  <si>
    <t>fy251</t>
  </si>
  <si>
    <t>85 % avis positifs (104 notes)</t>
  </si>
  <si>
    <t>5d3e6e0ce13a7e7ae9f35f74</t>
  </si>
  <si>
    <t>https://www.wish.com/c/5e6f204282e6d6b567d051d7</t>
  </si>
  <si>
    <t>https://contestimg.wish.com/api/webimage/5e6f204282e6d6b567d051d7-medium.jpg</t>
  </si>
  <si>
    <t>2018 Women Fashion Fashion Stretchy Camisole Spaghetti Strap Long DÃ©bardeur Top Slip Mode d'Ã©tÃ© Mini Robe Floral 7 Couleurs TAILLE XXL</t>
  </si>
  <si>
    <t>Ð¡Ñ‚Ð°Ð½Ð´Ð°Ñ€Ñ‚Ð½Ð°Ñ Ð´Ð¾ÑÑ‚Ð°Ð²ÐºÐ°</t>
  </si>
  <si>
    <t>https://www.wish.com/c/5ae9344787ff841c9ab69b79</t>
  </si>
  <si>
    <t>https://contestimg.wish.com/api/webimage/5ae9344787ff841c9ab69b79-medium.jpg</t>
  </si>
  <si>
    <t>https://www.wish.com/c/5dfd9633ddee91057e0018d2</t>
  </si>
  <si>
    <t>https://contestimg.wish.com/api/webimage/5dfd9633ddee91057e0018d2-medium.jpg</t>
  </si>
  <si>
    <t>Femmes Mouchoir Hem Hem Flowy Top Casual Summer Spaghetti Strap Camisoles Camisoles DÃ©bardeur Plus Grande Taille S-5XL WZD3012</t>
  </si>
  <si>
    <t>https://www.wish.com/c/593fb0c99a2eee2bb40cee61</t>
  </si>
  <si>
    <t>https://contestimg.wish.com/api/webimage/593fb0c99a2eee2bb40cee61-medium.jpg</t>
  </si>
  <si>
    <t>Summer Women Sling V-Neck Sexy Club Sexy Club Elegant Bodycon Jumpsuit Romper</t>
  </si>
  <si>
    <t>https://www.wish.com/c/5aa8cd7b2c3a22301d352e25</t>
  </si>
  <si>
    <t>https://contestimg.wish.com/api/webimage/5aa8cd7b2c3a22301d352e25-medium.jpg</t>
  </si>
  <si>
    <t>86 % avis positifs (12,919 notes)</t>
  </si>
  <si>
    <t>https://www.wish.com/c/5ebf573c45f8f02b2539663b</t>
  </si>
  <si>
    <t>https://contestimg.wish.com/api/webimage/5ebf573c45f8f02b2539663b-medium.jpg</t>
  </si>
  <si>
    <t>Hot Summer Women's Fashion Women's Fashion Boho Chiffon Long Robe Longue Robe Longue sans manches Lady Beach Robes de plage Robe de fÃªte Robe ample Robe de soirÃ©e ample</t>
  </si>
  <si>
    <t>83 % avis positifs (14,553 notes)</t>
  </si>
  <si>
    <t>5803772d4dcf7942d7280c39</t>
  </si>
  <si>
    <t>https://www.wish.com/c/58d5c37dd3af5b54ebb74d56</t>
  </si>
  <si>
    <t>https://contestimg.wish.com/api/webimage/58d5c37dd3af5b54ebb74d56-medium.jpg</t>
  </si>
  <si>
    <t>https://www.wish.com/c/5cc5363ab90e2b5649a53b80</t>
  </si>
  <si>
    <t>https://contestimg.wish.com/api/webimage/5cc5363ab90e2b5649a53b80-medium.jpg</t>
  </si>
  <si>
    <t>2019 Summer Women s Fashion Lace Up Tie Pants Plus Size Casual High Waist Short Pants (S-5XL)</t>
  </si>
  <si>
    <t>83 % avis positifs (8,563 notes)</t>
  </si>
  <si>
    <t>59a2e74a8696be0eeb7a7ba9</t>
  </si>
  <si>
    <t>https://www.wish.com/c/5d1cbf16231caf5ee5f61593</t>
  </si>
  <si>
    <t>https://contestimg.wish.com/api/webimage/5d1cbf16231caf5ee5f61593-medium.jpg</t>
  </si>
  <si>
    <t>New Summer Fashion Women - Robe dÃ©contractÃ©e sans manches en mousseline Ã  col rond pour femme S-5XL</t>
  </si>
  <si>
    <t>https://www.wish.com/c/5b07af657c3f11160f8bb7d9</t>
  </si>
  <si>
    <t>https://contestimg.wish.com/api/webimage/5b07af657c3f11160f8bb7d9-medium.jpg</t>
  </si>
  <si>
    <t>Femme DÃ©bardeur dÃ©contractÃ© DÃ©bardeur Dessus T-shirt Croix Creuse T-shirt Ã‰tÃ© Halter Sans Manches Tunique DÃ©gagÃ©e Dessus Veste</t>
  </si>
  <si>
    <t>excellentfashionstore</t>
  </si>
  <si>
    <t>86 % avis positifs (7,356 notes)</t>
  </si>
  <si>
    <t>570ceafac277d445e3cbebe5</t>
  </si>
  <si>
    <t>https://s3-us-west-1.amazonaws.com/sweeper-production-merchantimage/dp_570ceafac277d445e3cbebe5.jpg</t>
  </si>
  <si>
    <t>https://www.wish.com/c/5cedf538a1e74b7cfd5974ab</t>
  </si>
  <si>
    <t>https://contestimg.wish.com/api/webimage/5cedf538a1e74b7cfd5974ab-medium.jpg</t>
  </si>
  <si>
    <t>lucky726</t>
  </si>
  <si>
    <t>80 % avis positifs (626 notes)</t>
  </si>
  <si>
    <t>5d3aa36072b0c915fe6b8fbd</t>
  </si>
  <si>
    <t>https://www.wish.com/c/5eb2200b989caa081980b812</t>
  </si>
  <si>
    <t>https://contestimg.wish.com/api/webimage/5eb2200b989caa081980b812-medium.jpg</t>
  </si>
  <si>
    <t>Nouvelle mode femmes mode lÃ¢che chemisier dÃ©contractÃ© sans manches imprimÃ© floral col rond gilet d'Ã©tÃ© camisole grande taille</t>
  </si>
  <si>
    <t>80 % avis positifs (3,762 notes)</t>
  </si>
  <si>
    <t>5d4a717070327a03c1e7644e</t>
  </si>
  <si>
    <t>https://www.wish.com/c/5e8695172124351e6192bcf5</t>
  </si>
  <si>
    <t>https://contestimg.wish.com/api/webimage/5e8695172124351e6192bcf5-medium.jpg</t>
  </si>
  <si>
    <t>T-shirt en coton Ã  col en V pour femmes d'Ã©tÃ© Chemisier imprimÃ© lÃ¢che Chemises Ã  manches courtes dÃ©contractÃ©es</t>
  </si>
  <si>
    <t>https://www.wish.com/c/5e8d7d681db40e4c921cc994</t>
  </si>
  <si>
    <t>https://contestimg.wish.com/api/webimage/5e8d7d681db40e4c921cc994-medium.jpg</t>
  </si>
  <si>
    <t>Femmes Casual Backless Strap Siamese Trousers Deep V-neck Drawstring Pure Cotton Jumpsuit Print Sleeveless Combinaison Femme_JHAO</t>
  </si>
  <si>
    <t>jhjuhao</t>
  </si>
  <si>
    <t>5d513ddf1d9a8e239c347192</t>
  </si>
  <si>
    <t>https://www.wish.com/c/5e3e1e80659f9c012d05e35c</t>
  </si>
  <si>
    <t>https://contestimg.wish.com/api/webimage/5e3e1e80659f9c012d05e35c-medium.jpg</t>
  </si>
  <si>
    <t>Nouveau Women Fashion Loose Shorts Short Short Short de plage taille Ã©lastiquÃ©e taille d'Ã©tÃ© Short Pantalon de plage</t>
  </si>
  <si>
    <t>https://www.wish.com/c/5cff1056c76d52288fac419d</t>
  </si>
  <si>
    <t>https://contestimg.wish.com/api/webimage/5cff1056c76d52288fac419d-medium.jpg</t>
  </si>
  <si>
    <t>https://www.wish.com/c/5ec5fba4a6e08e12f03e460e</t>
  </si>
  <si>
    <t>https://contestimg.wish.com/api/webimage/5ec5fba4a6e08e12f03e460e-medium.jpg</t>
  </si>
  <si>
    <t>Gilet d'entraÃ®nement en nÃ©oprÃ¨ne pour le sauna et le sauna Gilet d'entraÃ®nement d'Ã©tÃ© VÃªtements d'entraÃ®nement d'Ã©tÃ© pour le corps Slimming Adjustable Sweat Belt Fajas Body Shaper</t>
  </si>
  <si>
    <t>85 % avis positifs (4,336 notes)</t>
  </si>
  <si>
    <t>5a72e56d9d5e975657c1460a</t>
  </si>
  <si>
    <t>https://www.wish.com/c/5a748120dc0c28764634ccfe</t>
  </si>
  <si>
    <t>https://contestimg.wish.com/api/webimage/5a748120dc0c28764634ccfe-medium.jpg</t>
  </si>
  <si>
    <t>https://www.wish.com/c/5d0b0ac9fdbec0744e2584a9</t>
  </si>
  <si>
    <t>https://contestimg.wish.com/api/webimage/5d0b0ac9fdbec0744e2584a9-medium.jpg</t>
  </si>
  <si>
    <t>Femmes T-shirts manches courtes Tops Lettre ImprimÃ© Coton Ã‰tÃ© Casual T-shirts T-shirts S-5XL</t>
  </si>
  <si>
    <t>80 % avis positifs (9,678 notes)</t>
  </si>
  <si>
    <t>58314fcb7284901b7ca0d358</t>
  </si>
  <si>
    <t>https://www.wish.com/c/5d6f980190bd5f5694d25a6d</t>
  </si>
  <si>
    <t>https://contestimg.wish.com/api/webimage/5d6f980190bd5f5694d25a6d-medium.jpg</t>
  </si>
  <si>
    <t>87 % avis positifs (5,995 notes)</t>
  </si>
  <si>
    <t>5819eb90d3d4474ddf97b23e</t>
  </si>
  <si>
    <t>https://www.wish.com/c/5cdbb7300ffb0e5faa5d5d63</t>
  </si>
  <si>
    <t>https://contestimg.wish.com/api/webimage/5cdbb7300ffb0e5faa5d5d63-medium.jpg</t>
  </si>
  <si>
    <t>2019 Ã©tÃ© nouvelle mode fÃ©minine "Let It ~" Bee '' imprimÃ© dÃ©contractÃ© col rond graphique T-shirt mignon Ã  manches courtes en coton T-shirts</t>
  </si>
  <si>
    <t>83 % avis positifs (5,816 notes)</t>
  </si>
  <si>
    <t>58330d7def56284f7634e5e5</t>
  </si>
  <si>
    <t>https://www.wish.com/c/5cedf93ac0baab7389f4ccd7</t>
  </si>
  <si>
    <t>https://contestimg.wish.com/api/webimage/5cedf93ac0baab7389f4ccd7-medium.jpg</t>
  </si>
  <si>
    <t>yanfenglivingmuseum</t>
  </si>
  <si>
    <t>90 % avis positifs (29,977 notes)</t>
  </si>
  <si>
    <t>5925555b2cd9447854443c41</t>
  </si>
  <si>
    <t>https://www.wish.com/c/5d09ecc2f5d4eb7721203368</t>
  </si>
  <si>
    <t>https://contestimg.wish.com/api/webimage/5d09ecc2f5d4eb7721203368-medium.jpg</t>
  </si>
  <si>
    <t>59 % avis positifs (231 notes)</t>
  </si>
  <si>
    <t>5e537a4038654d5bb8db71b4</t>
  </si>
  <si>
    <t>https://www.wish.com/c/5eb5268448db4b2032243489</t>
  </si>
  <si>
    <t>https://contestimg.wish.com/api/webimage/5eb5268448db4b2032243489-medium.jpg</t>
  </si>
  <si>
    <t>Muscle Tops Vest T-shirts pour hommes Weste Undershirt Spaghetti Strap Tank Slim Man Fasion</t>
  </si>
  <si>
    <t>ifyou521</t>
  </si>
  <si>
    <t>91 % avis positifs (8,443 notes)</t>
  </si>
  <si>
    <t>56da85f4df108f268b4a6618</t>
  </si>
  <si>
    <t>https://www.wish.com/c/5ed9bcfdaaa2b81d9c991b83</t>
  </si>
  <si>
    <t>https://contestimg.wish.com/api/webimage/5ed9bcfdaaa2b81d9c991b83-medium.jpg</t>
  </si>
  <si>
    <t>Â Nouvelle Mode Automne Ã‰tÃ© Femmes Ã€ Manches Longues Col En V Robe Longue ImprimÃ© Floral Split Maxi Robe FÃªte De Vacances Plage Robe D'Ã©tÃ© Robes De SoirÃ©e</t>
  </si>
  <si>
    <t>åŒ—äº¬å¥¥æ‚¦å£«ç§‘æŠ€æœ‰é™å…¬å¸</t>
  </si>
  <si>
    <t>553c93bcd57a0156022b1598</t>
  </si>
  <si>
    <t>https://s3-us-west-1.amazonaws.com/sweeper-production-merchantimage/dp_553c93bcd57a0156022b1598.jpg</t>
  </si>
  <si>
    <t>https://www.wish.com/c/5def3c02b8bdac0102daa099</t>
  </si>
  <si>
    <t>https://contestimg.wish.com/api/webimage/5def3c02b8bdac0102daa099-medium.jpg</t>
  </si>
  <si>
    <t>5 Couleur New Summer Femmes Mode Spaghetti Strap Long Dress Sexy Gradient Chiffon Beach Dress-parole longueur Casual O-Neck Robe sans manches Plus Size S-5XL</t>
  </si>
  <si>
    <t>https://www.wish.com/c/5d2fca68d4465c17e6206de7</t>
  </si>
  <si>
    <t>https://contestimg.wish.com/api/webimage/5d2fca68d4465c17e6206de7-medium.jpg</t>
  </si>
  <si>
    <t>Combinaison Femme ImprimÃ© Hors Ã‰paules Barboteuses Combishort D'Ã©tÃ©</t>
  </si>
  <si>
    <t>meno1</t>
  </si>
  <si>
    <t>5b0a66907752c8567c3cc671</t>
  </si>
  <si>
    <t>https://www.wish.com/c/5b12401145089b206d7a455e</t>
  </si>
  <si>
    <t>https://contestimg.wish.com/api/webimage/5b12401145089b206d7a455e-medium.jpg</t>
  </si>
  <si>
    <t>Femmes Maillot de bain une piÃ¨ce Maillots de bain Maillots de bain push up bikini monokini Maillot de bain</t>
  </si>
  <si>
    <t>https://www.wish.com/c/5ccaadf547634f48ae1daf8c</t>
  </si>
  <si>
    <t>https://contestimg.wish.com/api/webimage/5ccaadf547634f48ae1daf8c-medium.jpg</t>
  </si>
  <si>
    <t>ZANZEA Femmes Mode Ã€ Manches Courtes Ras Du Cou Polka Dot Kaftan Vacances Beach Club Party Longue Maxi Robe Robe Longue Robes Plus Kleid</t>
  </si>
  <si>
    <t>89 % avis positifs (7,328 notes)</t>
  </si>
  <si>
    <t>5953816a9579d81e5edcc3d7</t>
  </si>
  <si>
    <t>https://www.wish.com/c/5da42681410d480fbb13c9db</t>
  </si>
  <si>
    <t>https://contestimg.wish.com/api/webimage/5da42681410d480fbb13c9db-medium.jpg</t>
  </si>
  <si>
    <t>Nouvelle Mode Femmes Couleur Unie Causal Dialy Demin Barboteuse Salopette Combinaison Demin Pantalon Demin Bleu Grande Taille S-3XL</t>
  </si>
  <si>
    <t>87 % avis positifs (4,107 notes)</t>
  </si>
  <si>
    <t>59df389c88dd76239f03c701</t>
  </si>
  <si>
    <t>https://www.wish.com/c/5c0a0eab7721f07320bdacd0</t>
  </si>
  <si>
    <t>https://contestimg.wish.com/api/webimage/5c0a0eab7721f07320bdacd0-medium.jpg</t>
  </si>
  <si>
    <t>Nouveau Femmes Mode Shorts D'Ã©tÃ© Yoga Shorts Ã‰tÃ© Plage Court AthlÃ©tique Shorts Pantalon Sport Shorts Gym Workout Waistband Casual Shorts</t>
  </si>
  <si>
    <t>wushuangsciense</t>
  </si>
  <si>
    <t>71 % avis positifs (942 notes)</t>
  </si>
  <si>
    <t>5d46d6fd4c78550b43ab8351</t>
  </si>
  <si>
    <t>https://www.wish.com/c/5e60a7a59c6112c4c01a2ded</t>
  </si>
  <si>
    <t>https://contestimg.wish.com/api/webimage/5e60a7a59c6112c4c01a2ded-medium.jpg</t>
  </si>
  <si>
    <t>Mode fÃ©minine Robe sexy Robe formelle Une variÃ©tÃ© de faÃ§ons de porter une jupe sexy Ã  encolure croisÃ©e 15 couleurs</t>
  </si>
  <si>
    <t>hotsummerr</t>
  </si>
  <si>
    <t>92 % avis positifs (17,621 notes)</t>
  </si>
  <si>
    <t>591a999d1a071f7e40e984a4</t>
  </si>
  <si>
    <t>https://www.wish.com/c/593e59811897c53b972f5dc7</t>
  </si>
  <si>
    <t>https://contestimg.wish.com/api/webimage/593e59811897c53b972f5dc7-medium.jpg</t>
  </si>
  <si>
    <t>Dames Sexy - Robe sexy sans dos en dentelle avec encolure creuse Halter - Mini robe Ã  bretelles Ã  col bÃ©nitier</t>
  </si>
  <si>
    <t>https://www.wish.com/c/5aea67918a743b21013e41f6</t>
  </si>
  <si>
    <t>https://contestimg.wish.com/api/webimage/5aea67918a743b21013e41f6-medium.jpg</t>
  </si>
  <si>
    <t>Ventilateur personnel USB rechargeable mains libres tour de cou ventilateur de plein air Mini ventilateur</t>
  </si>
  <si>
    <t>5b24edf0d1c360301099e9c6</t>
  </si>
  <si>
    <t>https://www.wish.com/c/5f11698e9a44cd5ecd1909db</t>
  </si>
  <si>
    <t>https://contestimg.wish.com/api/webimage/5f11698e9a44cd5ecd1909db-medium.jpg</t>
  </si>
  <si>
    <t>Women Summer Hollowing Out Halter Dress Robe sans manches Ã  encolure en V</t>
  </si>
  <si>
    <t>59a6cc4b21064f78b1bef62f</t>
  </si>
  <si>
    <t>https://www.wish.com/c/5ccfa41e35af5c46c0bbad64</t>
  </si>
  <si>
    <t>https://contestimg.wish.com/api/webimage/5ccfa41e35af5c46c0bbad64-medium.jpg</t>
  </si>
  <si>
    <t>5 Couleurs Femmes Filles D'Ã©tÃ© DrÃ´le Lettre ImprimÃ© PersonnalisÃ© T-shirts Dames Casual Streetwear Comfy Blouse T-shirts</t>
  </si>
  <si>
    <t>87 % avis positifs (14,275 notes)</t>
  </si>
  <si>
    <t>56dd52e8e0a234169b46c4ca</t>
  </si>
  <si>
    <t>https://www.wish.com/c/5c9b5efc65b4b3700cd6c679</t>
  </si>
  <si>
    <t>https://contestimg.wish.com/api/webimage/5c9b5efc65b4b3700cd6c679-medium.jpg</t>
  </si>
  <si>
    <t>steelfular</t>
  </si>
  <si>
    <t>5ad7066e1b98df3e558530a6</t>
  </si>
  <si>
    <t>https://www.wish.com/c/5e71b033d9b4ac3bfee4274f</t>
  </si>
  <si>
    <t>https://contestimg.wish.com/api/webimage/5e71b033d9b4ac3bfee4274f-medium.jpg</t>
  </si>
  <si>
    <t xml:space="preserve">2019 Nouvelle robe d'Ã©tÃ© Ã  col en V Ã  imprimÃ© lÃ©opard et bordures de feuilles de lotus Ã  col en V profond pour la mode fÃ©minine </t>
  </si>
  <si>
    <t>https://www.wish.com/c/5cdfa97c034a3c0f3af1bfd1</t>
  </si>
  <si>
    <t>https://contestimg.wish.com/api/webimage/5cdfa97c034a3c0f3af1bfd1-medium.jpg</t>
  </si>
  <si>
    <t>HODMEXI Robes d'Ã©tÃ© en dentelle pour dames Robes de soirÃ©e grande taille Robe longue sans manches Ã©lÃ©gante pour dames HODMEXI</t>
  </si>
  <si>
    <t>https://www.wish.com/c/5ccfc1718249575e0f776a12</t>
  </si>
  <si>
    <t>https://contestimg.wish.com/api/webimage/5ccfc1718249575e0f776a12-medium.jpg</t>
  </si>
  <si>
    <t>Hakuna Matata Lettre Imprimer Tee Shirt Ã‰tÃ© Femmes T-shirt Ã€ Manches Courtes Plus La Taille Femmes Casual Coton Top DrÃ´le T-shirt</t>
  </si>
  <si>
    <t>33 % avis positifs (3 notes)</t>
  </si>
  <si>
    <t>5e63469b2fdc774466e15dd5</t>
  </si>
  <si>
    <t>https://www.wish.com/c/5ed4cabd34f3329741e8c3ee</t>
  </si>
  <si>
    <t>https://contestimg.wish.com/api/webimage/5ed4cabd34f3329741e8c3ee-medium.jpg</t>
  </si>
  <si>
    <t>Mode fÃ©minine, plus la taille dÃ©contractÃ©e Ã  manches courtes lÃ¢che d'Ã©tÃ© imprimer robe Ã  col en V</t>
  </si>
  <si>
    <t>https://www.wish.com/c/5ea8dcee238ae108c8a57aa1</t>
  </si>
  <si>
    <t>https://contestimg.wish.com/api/webimage/5ea8dcee238ae108c8a57aa1-medium.jpg</t>
  </si>
  <si>
    <t>2019 New Women Crop Top Ribbed Short Sleeve T-shirt manches courtes Casual Cotton T Shirt T-shirt Tops Fashion Tee Hot</t>
  </si>
  <si>
    <t>fashiontasteoflife</t>
  </si>
  <si>
    <t>88 % avis positifs (5,914 notes)</t>
  </si>
  <si>
    <t>586fbd8b8c30e82bdcce557d</t>
  </si>
  <si>
    <t>https://www.wish.com/c/5c8aa4b8571dc27f6022a29a</t>
  </si>
  <si>
    <t>https://contestimg.wish.com/api/webimage/5c8aa4b8571dc27f6022a29a-medium.jpg</t>
  </si>
  <si>
    <t>Pantalon skinny pour femmes Pantalon de yoga de couleur pure dÃ©contractÃ© Pantalon sport Pantalon court Legging Pantalon femme</t>
  </si>
  <si>
    <t>84 % avis positifs (4,019 notes)</t>
  </si>
  <si>
    <t>5833f721e18c0f15d659a8ed</t>
  </si>
  <si>
    <t>https://www.wish.com/c/5d523b41dc07526635f3ae75</t>
  </si>
  <si>
    <t>https://contestimg.wish.com/api/webimage/5d523b41dc07526635f3ae75-medium.jpg</t>
  </si>
  <si>
    <t>Mode d'Ã©tÃ© col en V femmes dÃ©contractÃ© lÃ¢che manches demi chemisier hauts</t>
  </si>
  <si>
    <t>agone</t>
  </si>
  <si>
    <t>91 % avis positifs (3,396 notes)</t>
  </si>
  <si>
    <t>5a40bd3812fa1c2c21498ea7</t>
  </si>
  <si>
    <t>https://www.wish.com/c/5b61a98ba3839047d010fd62</t>
  </si>
  <si>
    <t>https://contestimg.wish.com/api/webimage/5b61a98ba3839047d010fd62-medium.jpg</t>
  </si>
  <si>
    <t>COMENII Femmes d'Ã©tÃ© DÃ©contractÃ©es Col rond Fleuri ImprimÃ© sans manches DÃ©bardeur de plage Top de plage sans manches Robes de fÃªte A-line Robes de poche Sexy Short Club Party Mini Halter Robe Midi Robe Ete Femme Jupes PlissÃ©es Longueur Genoux Jupes Dames Mode Swing Cotton Robe T-Shirt Taille Plus S-6XL</t>
  </si>
  <si>
    <t>89 % avis positifs (9,492 notes)</t>
  </si>
  <si>
    <t>57aeb5fb5a4ac218de83b64d</t>
  </si>
  <si>
    <t>https://www.wish.com/c/5b31e341ec739662f2bd71ab</t>
  </si>
  <si>
    <t>https://contestimg.wish.com/api/webimage/5b31e341ec739662f2bd71ab-medium.jpg</t>
  </si>
  <si>
    <t>Femmes sexy dentelle fronde robe d'Ã©tÃ© sans manches dÃ©bardeur robe gilet dÃ©bardeur chemisier</t>
  </si>
  <si>
    <t>83 % avis positifs (3,668 notes)</t>
  </si>
  <si>
    <t>5a20c64d8cf0ed4d57d60471</t>
  </si>
  <si>
    <t>https://www.wish.com/c/5e047ffa271ecb01ce39ae76</t>
  </si>
  <si>
    <t>https://contestimg.wish.com/api/webimage/5e047ffa271ecb01ce39ae76-medium.jpg</t>
  </si>
  <si>
    <t>82 % avis positifs (519 notes)</t>
  </si>
  <si>
    <t>5b0fa1b72c3c1d2abb34f1a4</t>
  </si>
  <si>
    <t>https://www.wish.com/c/5e6f1aa7c182c5b14b486f9d</t>
  </si>
  <si>
    <t>https://contestimg.wish.com/api/webimage/5e6f1aa7c182c5b14b486f9d-medium.jpg</t>
  </si>
  <si>
    <t>2020 Shorts classiques pour hommes d'Ã©tÃ© Pantalons dÃ©contractÃ©s Ã  poches multiples Salopette d'Ã©tÃ© lÃ¢che Pantalon cargo</t>
  </si>
  <si>
    <t>10daysdelivery</t>
  </si>
  <si>
    <t>70 % avis positifs (46 notes)</t>
  </si>
  <si>
    <t>5e2ecb9deed5087a7ba2f5f7</t>
  </si>
  <si>
    <t>https://www.wish.com/c/5eeef4c4066647a9388a8ac2</t>
  </si>
  <si>
    <t>https://contestimg.wish.com/api/webimage/5eeef4c4066647a9388a8ac2-medium.jpg</t>
  </si>
  <si>
    <t>Women's Fashion - Chemise sans manches Ã  encolure en V de couleur unie avec bouton en V - DÃ©bardeur dÃ©contractÃ© et sexy - DÃ©bardeur dÃ©contractÃ© - Grande taille XS-5XL</t>
  </si>
  <si>
    <t>huizhoumingmaoyi</t>
  </si>
  <si>
    <t>88 % avis positifs (13,665 notes)</t>
  </si>
  <si>
    <t>5542fcb264b4f014ce88ecae</t>
  </si>
  <si>
    <t>https://s3-us-west-1.amazonaws.com/sweeper-production-merchantimage/dp_5542fcb264b4f014ce88ecae.jpg</t>
  </si>
  <si>
    <t>https://www.wish.com/c/5953892749a5f7756941171f</t>
  </si>
  <si>
    <t>https://contestimg.wish.com/api/webimage/5953892749a5f7756941171f-medium.jpg</t>
  </si>
  <si>
    <t>https://www.wish.com/c/5ea8f0eb3f8a650a4227f717</t>
  </si>
  <si>
    <t>https://contestimg.wish.com/api/webimage/5ea8f0eb3f8a650a4227f717-medium.jpg</t>
  </si>
  <si>
    <t>Robe chemisier Ã  manches longues pour femmes occasionnelles pour femmes</t>
  </si>
  <si>
    <t>90 % avis positifs (15,551 notes)</t>
  </si>
  <si>
    <t>https://www.wish.com/c/5d2823d9afa40277f9dcd92d</t>
  </si>
  <si>
    <t>https://contestimg.wish.com/api/webimage/5d2823d9afa40277f9dcd92d-medium.jpg</t>
  </si>
  <si>
    <t>2018 Nouveau T-shirts d'Ã©tÃ© Femmes Sexy col en V Ã  col en V T-shirts Camouflage Ã  manches courtes imprimÃ©es T-shirts Ã  manches courtes plus taille T-shirt (S-4XL)</t>
  </si>
  <si>
    <t>https://www.wish.com/c/5a6af94ffb04de342fa3ff8b</t>
  </si>
  <si>
    <t>https://contestimg.wish.com/api/webimage/5a6af94ffb04de342fa3ff8b-medium.jpg</t>
  </si>
  <si>
    <t>Mode pour dames Maillot de bain taille haute Maillot de bain New Bikinis Push Up Bikini Set Vintage Retro Bandage Maillot de bain Vintage Beach Suit Wear</t>
  </si>
  <si>
    <t>xiaoyanllrp</t>
  </si>
  <si>
    <t>89 % avis positifs (904 notes)</t>
  </si>
  <si>
    <t>5bbf00e6c5fdec1c0e0d401d</t>
  </si>
  <si>
    <t>https://www.wish.com/c/5c83278c6b39e64d6c16c907</t>
  </si>
  <si>
    <t>https://contestimg.wish.com/api/webimage/5c83278c6b39e64d6c16c907-medium.jpg</t>
  </si>
  <si>
    <t>Femmes dames mode note musicale dÃ©bardeur asymÃ©trique Ã©tÃ© hauts plus la taille</t>
  </si>
  <si>
    <t>82 % avis positifs (9,177 notes)</t>
  </si>
  <si>
    <t>https://www.wish.com/c/5c874bffc7901e40dcb53cd2</t>
  </si>
  <si>
    <t>https://contestimg.wish.com/api/webimage/5c874bffc7901e40dcb53cd2-medium.jpg</t>
  </si>
  <si>
    <t>XS-8XL Nouvelles Femmes De Mode D'Ã©tÃ© Sans Manches DÃ©gradÃ© Impression Sling Dress Deep V-Neck Big Swing Party Dress Casual Long Beach Skirt Ladies Loose Mini Dress Plus Size Slim Fit Maxi Dress</t>
  </si>
  <si>
    <t>88 % avis positifs (3,117 notes)</t>
  </si>
  <si>
    <t>589eb1c33205e17175cee2ee</t>
  </si>
  <si>
    <t>https://www.wish.com/c/5e4ce8cc2ce2e50680cee732</t>
  </si>
  <si>
    <t>https://contestimg.wish.com/api/webimage/5e4ce8cc2ce2e50680cee732-medium.jpg</t>
  </si>
  <si>
    <t>Mode d'Ã©tÃ© Dabbing Pug T-Shirt Hommes les plus rÃ©cents T-shirts drÃ´les Tops Hip Hop Tee</t>
  </si>
  <si>
    <t>durax</t>
  </si>
  <si>
    <t>94 % avis positifs (27,740 notes)</t>
  </si>
  <si>
    <t>5885a7e767f7c84d7657d220</t>
  </si>
  <si>
    <t>https://s3-us-west-1.amazonaws.com/sweeper-production-merchantimage/dp_5885a7e767f7c84d7657d220.jpg</t>
  </si>
  <si>
    <t>https://www.wish.com/c/591e8dcf49043a6ea25b1a31</t>
  </si>
  <si>
    <t>https://contestimg.wish.com/api/webimage/591e8dcf49043a6ea25b1a31-medium.jpg</t>
  </si>
  <si>
    <t>Nouvelles femmes mode deux piÃ¨ces tournesol imprimÃ© bikini ensemble maillot de bain maillot de bain plage porter taille haute bikini maillots de bain</t>
  </si>
  <si>
    <t>https://www.wish.com/c/5e6079792389e6a7ef176eed</t>
  </si>
  <si>
    <t>https://contestimg.wish.com/api/webimage/5e6079792389e6a7ef176eed-medium.jpg</t>
  </si>
  <si>
    <t>https://www.wish.com/c/5d00ccdde1fe9971cb8aef7a</t>
  </si>
  <si>
    <t>https://contestimg.wish.com/api/webimage/5d00ccdde1fe9971cb8aef7a-medium.jpg</t>
  </si>
  <si>
    <t>M-XXL Taille Ã‰tÃ© Nouvelles Dames Papillon Impression BohÃ¨me Plage Jupe Col En V Sans Manches Casual TempÃ©rament Robe</t>
  </si>
  <si>
    <t>chaoyang</t>
  </si>
  <si>
    <t>581c54c4dd99164b808ca531</t>
  </si>
  <si>
    <t>https://www.wish.com/c/5eec6643d6854068e20df558</t>
  </si>
  <si>
    <t>https://contestimg.wish.com/api/webimage/5eec6643d6854068e20df558-medium.jpg</t>
  </si>
  <si>
    <t>80 % avis positifs (105,015 notes)</t>
  </si>
  <si>
    <t>https://www.wish.com/c/5d82f19340367911da1b9ee7</t>
  </si>
  <si>
    <t>https://contestimg.wish.com/api/webimage/5d82f19340367911da1b9ee7-medium.jpg</t>
  </si>
  <si>
    <t>Hommes d'Ã©tÃ© Viking Tattoo Art T-shirt T-shirts imprimÃ©s en 3D Top Ã  manches courtes dÃ©contractÃ©</t>
  </si>
  <si>
    <t>æ­å·žé…·ä»‘æœé¥°æœ‰é™å…¬å¸</t>
  </si>
  <si>
    <t>80 % avis positifs (21,842 notes)</t>
  </si>
  <si>
    <t>559f4066577ce11970f7f7fa</t>
  </si>
  <si>
    <t>https://s3-us-west-1.amazonaws.com/sweeper-production-merchantimage/dp_559f4066577ce11970f7f7fa.jpg</t>
  </si>
  <si>
    <t>https://www.wish.com/c/5e6885a8835b431211cdcd46</t>
  </si>
  <si>
    <t>https://contestimg.wish.com/api/webimage/5e6885a8835b431211cdcd46-medium.jpg</t>
  </si>
  <si>
    <t>79 % avis positifs (28 notes)</t>
  </si>
  <si>
    <t>5e4f330366b9710ecfaff138</t>
  </si>
  <si>
    <t>https://www.wish.com/c/5e9afadf98c04211c179fcf4</t>
  </si>
  <si>
    <t>https://contestimg.wish.com/api/webimage/5e9afadf98c04211c179fcf4-medium.jpg</t>
  </si>
  <si>
    <t>Mode pour dames Robe Ã  1/2 manches Robe dÃ©contractÃ©e Ã  col en V Robe bandage mince Ã  la taille Robe d'Ã©tÃ© pour dames Robe normale Robe d'Ã©tÃ© pour dames Robe d'apparat Ã  couleurs unies Robe-cadeau pour dames</t>
  </si>
  <si>
    <t>colorfulromance</t>
  </si>
  <si>
    <t>85 % avis positifs (1,335 notes)</t>
  </si>
  <si>
    <t>58fcdd56cdb8e24565cc017e</t>
  </si>
  <si>
    <t>https://www.wish.com/c/5c78989a826e994cd3bdab97</t>
  </si>
  <si>
    <t>https://contestimg.wish.com/api/webimage/5c78989a826e994cd3bdab97-medium.jpg</t>
  </si>
  <si>
    <t>Grande taille mode femmes Ã©tÃ© dÃ©bardeurs dÃ©contractÃ©s chemisiers de plage en vrac sans manches imprimÃ© coton plage t-shirt</t>
  </si>
  <si>
    <t>https://www.wish.com/c/5e913de867b78002c07d5ff9</t>
  </si>
  <si>
    <t>https://contestimg.wish.com/api/webimage/5e913de867b78002c07d5ff9-medium.jpg</t>
  </si>
  <si>
    <t>Short cargo d'extÃ©rieur d'Ã©tÃ© pour hommes Coupe dÃ©contractÃ©e Ã  poches multiples Taille Ã©lastique Short dÃ©contractÃ©</t>
  </si>
  <si>
    <t>58c35950e2de036da9e2b570</t>
  </si>
  <si>
    <t>https://www.wish.com/c/5de22bd604954c94ec9b6c99</t>
  </si>
  <si>
    <t>https://contestimg.wish.com/api/webimage/5de22bd604954c94ec9b6c99-medium.jpg</t>
  </si>
  <si>
    <t>https://www.wish.com/c/5d5bb89494613054c04a2e21</t>
  </si>
  <si>
    <t>https://contestimg.wish.com/api/webimage/5d5bb89494613054c04a2e21-medium.jpg</t>
  </si>
  <si>
    <t>Ã‰tÃ© Hommes Shorts de fitness Sports Running Beach Shorts Shorts de gym pour hommes Shorts de musculation</t>
  </si>
  <si>
    <t>williamjack</t>
  </si>
  <si>
    <t>82 % avis positifs (25,356 notes)</t>
  </si>
  <si>
    <t>594756ab53ebe27caad41157</t>
  </si>
  <si>
    <t>https://www.wish.com/c/5b1371ddd068ec1ed5ebabd1</t>
  </si>
  <si>
    <t>https://contestimg.wish.com/api/webimage/5b1371ddd068ec1ed5ebabd1-medium.jpg</t>
  </si>
  <si>
    <t>Mode Femmes Robe de fÃªte BOHO Robe d'Ã©tÃ© imprimÃ©e Ã  rayures pour dames Robe longue de plage imprimÃ©e grande taille S-5XL</t>
  </si>
  <si>
    <t>https://www.wish.com/c/5954c8008329cb74b77e81e6</t>
  </si>
  <si>
    <t>https://contestimg.wish.com/api/webimage/5954c8008329cb74b77e81e6-medium.jpg</t>
  </si>
  <si>
    <t>Femmes Casual Hippie Lettre ImprimÃ© Robe Longue Sans Manches D'Ã©tÃ© IrrÃ©gulier LÃ¢che T-shirt Robes Plus La Taille</t>
  </si>
  <si>
    <t>80 % avis positifs (3,245 notes)</t>
  </si>
  <si>
    <t>59510a44905fdb0b8266ddc5</t>
  </si>
  <si>
    <t>https://www.wish.com/c/5e7ee69fa9d2ef00550fedaf</t>
  </si>
  <si>
    <t>https://contestimg.wish.com/api/webimage/5e7ee69fa9d2ef00550fedaf-medium.jpg</t>
  </si>
  <si>
    <t>Mode fÃ©minine Combinaison sans manches Couleur unie Dames Slim Short Bodycon Rompers Femmes Spaghetti Strap Bodysuit</t>
  </si>
  <si>
    <t>yuandatechnology</t>
  </si>
  <si>
    <t>83 % avis positifs (17,738 notes)</t>
  </si>
  <si>
    <t>5b99f68520019041167b0b74</t>
  </si>
  <si>
    <t>https://www.wish.com/c/5d08893ebcf6877edd051a36</t>
  </si>
  <si>
    <t>https://contestimg.wish.com/api/webimage/5d08893ebcf6877edd051a36-medium.jpg</t>
  </si>
  <si>
    <t>Mode d'Ã©tÃ© pantalons dÃ©contractÃ©s pantalons courts pour femmes minces externes pantalons moyens grands pantalons s-6xl</t>
  </si>
  <si>
    <t>https://www.wish.com/c/5ec4d24b21c01ee2d6dfb50e</t>
  </si>
  <si>
    <t>https://contestimg.wish.com/api/webimage/5ec4d24b21c01ee2d6dfb50e-medium.jpg</t>
  </si>
  <si>
    <t>https://www.wish.com/c/5dd372bed0d2f061a0c6fdea</t>
  </si>
  <si>
    <t>https://contestimg.wish.com/api/webimage/5dd372bed0d2f061a0c6fdea-medium.jpg</t>
  </si>
  <si>
    <t>COMENII 2018 New Women Summer Casual Tunic Tank Top Top Tunic Robe DÃ©contractÃ©e Robe de plage en V Sexy Beach Wear Off Shoulder Party Robes sans manches A-line Ruffles Pockets Robes T-Shirt Robes Femmes Fashion Coton Couleur unie Button Robe grande taille</t>
  </si>
  <si>
    <t>5810a3d4a70e0356e24d3c6c</t>
  </si>
  <si>
    <t>https://www.wish.com/c/5b5815ff4092766d7dbafc3f</t>
  </si>
  <si>
    <t>https://contestimg.wish.com/api/webimage/5b5815ff4092766d7dbafc3f-medium.jpg</t>
  </si>
  <si>
    <t>Grande taille mode femmes crÃ¢ne imprimÃ© sans manches mini robe dame fille dÃ©contractÃ© col en V rÃ©servoir robe lÃ¢che punk tunique robe</t>
  </si>
  <si>
    <t>https://www.wish.com/c/5d48ec8f6b0dcd5cb0c6265b</t>
  </si>
  <si>
    <t>https://contestimg.wish.com/api/webimage/5d48ec8f6b0dcd5cb0c6265b-medium.jpg</t>
  </si>
  <si>
    <t>Femmes Mode D'Ã©tÃ© DÃ©contractÃ© DÃ©coupÃ© Halter Neck Crop Top Casual Cross Sport Fitness Gilet Yoga Tops Camisole</t>
  </si>
  <si>
    <t>59c86bce67e9be6f9da5cb03</t>
  </si>
  <si>
    <t>https://www.wish.com/c/5baf1d26c48bce0b1c46014b</t>
  </si>
  <si>
    <t>https://contestimg.wish.com/api/webimage/5baf1d26c48bce0b1c46014b-medium.jpg</t>
  </si>
  <si>
    <t>Mode fÃ©minine Ã©tÃ© nouveau dÃ©bardeur sans manches confortable en mousseline de soie coupe basse haut Slim Fit hauts dÃ©contractÃ©s pour femmes, plus la taille S-5XL</t>
  </si>
  <si>
    <t>flireycoltd</t>
  </si>
  <si>
    <t>85 % avis positifs (9,002 notes)</t>
  </si>
  <si>
    <t>55419b79439bb51755098f63</t>
  </si>
  <si>
    <t>https://s3-us-west-1.amazonaws.com/sweeper-production-merchantimage/dp_55419b79439bb51755098f63.jpg</t>
  </si>
  <si>
    <t>https://www.wish.com/c/5cfdbe0fba8cc019629e36f6</t>
  </si>
  <si>
    <t>https://contestimg.wish.com/api/webimage/5cfdbe0fba8cc019629e36f6-medium.jpg</t>
  </si>
  <si>
    <t>Nouvelle femme d'Ã©tÃ© pour femmes Camisole extensible Spaghetti Strap Long Tank Top Slip Mini Dress Fashion Sans manches Backless Low Cut Top Camisole Spaghetti Strap Dress Beach Dress 7 Color</t>
  </si>
  <si>
    <t>oneshopp</t>
  </si>
  <si>
    <t>57ee6909567a8d101913df98</t>
  </si>
  <si>
    <t>https://s3-us-west-1.amazonaws.com/sweeper-production-merchantimage/dp_57ee6909567a8d101913df98.jpg</t>
  </si>
  <si>
    <t>https://www.wish.com/c/5c6a62559d67d46bb6ce5d70</t>
  </si>
  <si>
    <t>https://contestimg.wish.com/api/webimage/5c6a62559d67d46bb6ce5d70-medium.jpg</t>
  </si>
  <si>
    <t>2020 nouveau 3 couleurs mode femmes pantoufles creux sandales compensÃ©es d'Ã©tÃ© patchwork pantoufles pantoufles augmentÃ©es</t>
  </si>
  <si>
    <t>rmslkfgylove</t>
  </si>
  <si>
    <t>5aa5d06da6bf7a7f7285bc0e</t>
  </si>
  <si>
    <t>https://www.wish.com/c/5ed213d6342ca33d87fe2ea4</t>
  </si>
  <si>
    <t>https://contestimg.wish.com/api/webimage/5ed213d6342ca33d87fe2ea4-medium.jpg</t>
  </si>
  <si>
    <t>Summer Women Bohemia Push-Up Push-Up Padded Bra Bikini Beach Bikini Set Maillot de bain Maillots de bain</t>
  </si>
  <si>
    <t>89 % avis positifs (4,632 notes)</t>
  </si>
  <si>
    <t>5a5f153e430b71500d87877c</t>
  </si>
  <si>
    <t>https://www.wish.com/c/5aed1470e9b72317ade10c19</t>
  </si>
  <si>
    <t>https://contestimg.wish.com/api/webimage/5aed1470e9b72317ade10c19-medium.jpg</t>
  </si>
  <si>
    <t>https://www.wish.com/c/5d1c8ce7d9ebfb1a55989de8</t>
  </si>
  <si>
    <t>https://contestimg.wish.com/api/webimage/5d1c8ce7d9ebfb1a55989de8-medium.jpg</t>
  </si>
  <si>
    <t>2019 Ã©tÃ© femmes sling robes dÃ©contractÃ© dos nu robe dames floral imprimÃ© robe machaon robes mince robe de plage</t>
  </si>
  <si>
    <t>78 % avis positifs (3,566 notes)</t>
  </si>
  <si>
    <t>https://www.wish.com/c/5d178f2c35678a26633c3bff</t>
  </si>
  <si>
    <t>https://contestimg.wish.com/api/webimage/5d178f2c35678a26633c3bff-medium.jpg</t>
  </si>
  <si>
    <t>https://www.wish.com/c/5c9f216de87867207c7ac74b</t>
  </si>
  <si>
    <t>https://contestimg.wish.com/api/webimage/5c9f216de87867207c7ac74b-medium.jpg</t>
  </si>
  <si>
    <t>2020 Summer Women Summer Fashion Spaghetti Strap Floral Print Tie Front Mini Dress Sexy Dress, Robes de soirÃ©e, Robe de danse, Robes de soirÃ©e</t>
  </si>
  <si>
    <t>beautydesigner</t>
  </si>
  <si>
    <t>91 % avis positifs (1,309 notes)</t>
  </si>
  <si>
    <t>5d3d0c2c4b4fdb2f38b5e54d</t>
  </si>
  <si>
    <t>https://www.wish.com/c/5ed8ea0b974ab76e85fb3459</t>
  </si>
  <si>
    <t>https://contestimg.wish.com/api/webimage/5ed8ea0b974ab76e85fb3459-medium.jpg</t>
  </si>
  <si>
    <t>Mode fÃ©minine d'Ã©tÃ© dÃ©contractÃ© Cross Bandage robe lÃ¢che coton couleur unie, plus la taille robe en dentelle plissÃ©e</t>
  </si>
  <si>
    <t>58d25a160490dc52e34022e7</t>
  </si>
  <si>
    <t>https://www.wish.com/c/5c876f5b122fda4ffb5246d0</t>
  </si>
  <si>
    <t>https://contestimg.wish.com/api/webimage/5c876f5b122fda4ffb5246d0-medium.jpg</t>
  </si>
  <si>
    <t>Femmes Mode Plus La Taille LÃ¢che Casual Couleur Pure Dentelle Sans Manches Camisole DÃ©bardeurs D'Ã©tÃ©</t>
  </si>
  <si>
    <t>81 % avis positifs (3,771 notes)</t>
  </si>
  <si>
    <t>https://www.wish.com/c/5c8a16b5cb281923bc848d20</t>
  </si>
  <si>
    <t>https://contestimg.wish.com/api/webimage/5c8a16b5cb281923bc848d20-medium.jpg</t>
  </si>
  <si>
    <t>2019 Chemise de chat de mode Ã  manches courtes imprimÃ©e pour femme T-shirt imprimÃ© T-shirt dÃ©contractÃ© Chemise dÃ©contractÃ©e Coton Ã  manches courtes Plus Size Gilet d'Ã©tÃ©</t>
  </si>
  <si>
    <t>86 % avis positifs (7,627 notes)</t>
  </si>
  <si>
    <t>https://www.wish.com/c/5c7e67e703cdc34ae8bd45a1</t>
  </si>
  <si>
    <t>https://contestimg.wish.com/api/webimage/5c7e67e703cdc34ae8bd45a1-medium.jpg</t>
  </si>
  <si>
    <t>Grande taille vÃªtements de mode robes d'Ã©tÃ© femmes dÃ©contractÃ© sans manches licou robe de soirÃ©e dames col V profond imprimÃ© floral plage porter Maxi robe</t>
  </si>
  <si>
    <t>90 % avis positifs (2,707 notes)</t>
  </si>
  <si>
    <t>5808e2beff6c57435af7df2d</t>
  </si>
  <si>
    <t>https://www.wish.com/c/5e4e29ed8753cc326396fbec</t>
  </si>
  <si>
    <t>https://contestimg.wish.com/api/webimage/5e4e29ed8753cc326396fbec-medium.jpg</t>
  </si>
  <si>
    <t>2019 Nouvelle Mode Femmes D'Ã©tÃ© DrÃ´le Pingouin imprimer T-Shirts Casual Ã€ Manches Courtes O-Neck Tops LÃ¢che Coton Mignon Cool Tee Plus La Taille S-5XL 4 Couleurs</t>
  </si>
  <si>
    <t>88 % avis positifs (3,218 notes)</t>
  </si>
  <si>
    <t>58cf7224712870506c44edd9</t>
  </si>
  <si>
    <t>https://www.wish.com/c/5d82f2852a8c735a7daa3e55</t>
  </si>
  <si>
    <t>https://contestimg.wish.com/api/webimage/5d82f2852a8c735a7daa3e55-medium.jpg</t>
  </si>
  <si>
    <t>T-shirt dÃ©contractÃ© Ã  manches longues en dentelle dÃ©contractÃ©e pour femmes</t>
  </si>
  <si>
    <t>wxshop</t>
  </si>
  <si>
    <t>88 % avis positifs (2,505 notes)</t>
  </si>
  <si>
    <t>57f7b4a3bc506d1e56530cdd</t>
  </si>
  <si>
    <t>https://www.wish.com/c/5d0c7fda142e760e3b414d74</t>
  </si>
  <si>
    <t>https://contestimg.wish.com/api/webimage/5d0c7fda142e760e3b414d74-medium.jpg</t>
  </si>
  <si>
    <t>2019 Ã©tÃ© Femmes Mode Noeud papillon Plaid Romper Robe Combinaison Short Suspendu Ã€ Carreaux VÃªtements Robe De Plage</t>
  </si>
  <si>
    <t>wpzshop</t>
  </si>
  <si>
    <t>5787268541b5257c73d0132f</t>
  </si>
  <si>
    <t>https://www.wish.com/c/5d170abbc3b82d2ca527b409</t>
  </si>
  <si>
    <t>https://contestimg.wish.com/api/webimage/5d170abbc3b82d2ca527b409-medium.jpg</t>
  </si>
  <si>
    <t>Plus Size S-5XL - S-5XL - Pantalon court Ã  lacets de couleur unie - Pantalon de sport d'Ã©tÃ© pour femmes - Pantalon de sport dÃ©contractÃ© Ã  taille haute pour femmes - Short de yoga pour femmes</t>
  </si>
  <si>
    <t>https://www.wish.com/c/5c36e83cc7d0216a7835b7a1</t>
  </si>
  <si>
    <t>https://contestimg.wish.com/api/webimage/5c36e83cc7d0216a7835b7a1-medium.jpg</t>
  </si>
  <si>
    <t>Sexy Femmes Bikini Set Bandage Push Up Maillots De Bain RembourrÃ©s Maillot De Bain Baignade Ã‰tÃ© Beachwear</t>
  </si>
  <si>
    <t>93 % avis positifs (16,091 notes)</t>
  </si>
  <si>
    <t>59797d8e439a9870104928a1</t>
  </si>
  <si>
    <t>https://www.wish.com/c/5a694c37a5419b68016bcb1c</t>
  </si>
  <si>
    <t>https://contestimg.wish.com/api/webimage/5a694c37a5419b68016bcb1c-medium.jpg</t>
  </si>
  <si>
    <t>2019 Femme Clubwear Col V Combinaison de jeu Bodycon Party Party Jumpsuit&amp;Romper Court</t>
  </si>
  <si>
    <t>886806blw</t>
  </si>
  <si>
    <t>91 % avis positifs (30,225 notes)</t>
  </si>
  <si>
    <t>58d0c52c19bf8b6b34178db0</t>
  </si>
  <si>
    <t>https://www.wish.com/c/5957163634bd9170cd0f7502</t>
  </si>
  <si>
    <t>https://contestimg.wish.com/api/webimage/5957163634bd9170cd0f7502-medium.jpg</t>
  </si>
  <si>
    <t>2019 nouvelle mode printemps Ã©tÃ© femmes pantalons longs manches courtes hors Ã©paule combinaison</t>
  </si>
  <si>
    <t>https://www.wish.com/c/5cbd345663e9171f9180b06d</t>
  </si>
  <si>
    <t>https://contestimg.wish.com/api/webimage/5cbd345663e9171f9180b06d-medium.jpg</t>
  </si>
  <si>
    <t>Nouveau Summer Women's Fashion Bikini Set couleur unie deux piÃ¨ces Maillot de bain taille haute Maillot de bain sexy sans dos VÃªtements de plage</t>
  </si>
  <si>
    <t>https://www.wish.com/c/5cece16810467a5f254abaa9</t>
  </si>
  <si>
    <t>https://contestimg.wish.com/api/webimage/5cece16810467a5f254abaa9-medium.jpg</t>
  </si>
  <si>
    <t>https://www.wish.com/c/5eb7863e696078086baec0ab</t>
  </si>
  <si>
    <t>https://contestimg.wish.com/api/webimage/5eb7863e696078086baec0ab-medium.jpg</t>
  </si>
  <si>
    <t>2020 Ã©tÃ© nouvelles femmes mode col en V imprimÃ© floral robe lÃ¢che sans manches Ã©lÃ©gant Maxi Dress Halter Dress</t>
  </si>
  <si>
    <t>https://www.wish.com/c/5e815f84532ff786c0d6190a</t>
  </si>
  <si>
    <t>https://contestimg.wish.com/api/webimage/5e815f84532ff786c0d6190a-medium.jpg</t>
  </si>
  <si>
    <t>Ã‰tÃ© Femmes Hors Ã‰paule ImprimÃ© Col Rond LÃ¢che Casual Plus La Taille Grande BalanÃ§oire Robe Longue Plus La Taille Ã‰pissage Sans Manches Plage Robe Longue</t>
  </si>
  <si>
    <t>https://www.wish.com/c/5d3b25b59416e5223a1e30c1</t>
  </si>
  <si>
    <t>https://contestimg.wish.com/api/webimage/5d3b25b59416e5223a1e30c1-medium.jpg</t>
  </si>
  <si>
    <t>Femmes Casual manches courtes lÃ¢che plis hauts chemisier bouton T-shirt grande taille S-5XL</t>
  </si>
  <si>
    <t>https://www.wish.com/c/5cd6627aa116696ad5a74fe4</t>
  </si>
  <si>
    <t>https://contestimg.wish.com/api/webimage/5cd6627aa116696ad5a74fe4-medium.jpg</t>
  </si>
  <si>
    <t>Femmes d'Ã©tÃ© Floral Print Cross Halter Wide Leg Jumpsuit</t>
  </si>
  <si>
    <t>88 % avis positifs (20,387 notes)</t>
  </si>
  <si>
    <t>58481b8e728de666bd5b925f</t>
  </si>
  <si>
    <t>https://www.wish.com/c/5d0334561d8cd85dc025691b</t>
  </si>
  <si>
    <t>https://contestimg.wish.com/api/webimage/5d0334561d8cd85dc025691b-medium.jpg</t>
  </si>
  <si>
    <t>Mode d'Ã©tÃ© Femmes CrÃªpe TissÃ© Cravate Pantalon Ã‰tÃ© Casual Taille Haute Shorts</t>
  </si>
  <si>
    <t>firstcrush</t>
  </si>
  <si>
    <t>87 % avis positifs (50,864 notes)</t>
  </si>
  <si>
    <t>587f85cbb8038f4cb049c56c</t>
  </si>
  <si>
    <t>https://s3-us-west-1.amazonaws.com/sweeper-production-merchantimage/dp_587f85cbb8038f4cb049c56c.jpg</t>
  </si>
  <si>
    <t>https://www.wish.com/c/5c1b3c204f9bf4042395e823</t>
  </si>
  <si>
    <t>https://contestimg.wish.com/api/webimage/5c1b3c204f9bf4042395e823-medium.jpg</t>
  </si>
  <si>
    <t>86 % avis positifs (38,985 notes)</t>
  </si>
  <si>
    <t>https://www.wish.com/c/58db2a4eca5fec55a2b176a8</t>
  </si>
  <si>
    <t>https://contestimg.wish.com/api/webimage/58db2a4eca5fec55a2b176a8-medium.jpg</t>
  </si>
  <si>
    <t>Women's Fashion Boho Robe Longue Robe Longue Robe de Plage ImprimÃ©e Haute Silt S-5XL_S</t>
  </si>
  <si>
    <t>https://www.wish.com/c/5c81feb19a4d0e06ea86daf7</t>
  </si>
  <si>
    <t>https://contestimg.wish.com/api/webimage/5c81feb19a4d0e06ea86daf7-medium.jpg</t>
  </si>
  <si>
    <t>Bali Island en rotin tissÃ© Ã  la main Sac Ã  main en rotin Paille Porte-monnaie en osier fait Ã  la main Crossbody Beach</t>
  </si>
  <si>
    <t>90 % avis positifs (6,033 notes)</t>
  </si>
  <si>
    <t>5853b96be788110ac30168b9</t>
  </si>
  <si>
    <t>https://www.wish.com/c/5c944cf5b82fb711ad500ec2</t>
  </si>
  <si>
    <t>https://contestimg.wish.com/api/webimage/5c944cf5b82fb711ad500ec2-medium.jpg</t>
  </si>
  <si>
    <t>Hexagon Mulit Style Mulit Sacs Ã  Main Sacs Ã  Paille Sacs Ã  Main en Rotin Ã‰tÃ© Femme Sacs de Plage TissÃ©s Ã  la Main Sacs Messagers Ã‰paule de Plage</t>
  </si>
  <si>
    <t>caeagle</t>
  </si>
  <si>
    <t>93 % avis positifs (4,425 notes)</t>
  </si>
  <si>
    <t>5b8deaae2eb51f6d30ff9a3d</t>
  </si>
  <si>
    <t>https://s3-us-west-1.amazonaws.com/sweeper-production-merchantimage/dp_5b8deaae2eb51f6d30ff9a3d.jpg</t>
  </si>
  <si>
    <t>https://www.wish.com/c/5d2509a8b67b3f36849121a7</t>
  </si>
  <si>
    <t>https://contestimg.wish.com/api/webimage/5d2509a8b67b3f36849121a7-medium.jpg</t>
  </si>
  <si>
    <t>Sexy femmes mode Shorts lÃ¢ches lacent taille Ã©lastique Summer Beach pantalons courts Shorts</t>
  </si>
  <si>
    <t>56d6cf588bd26e03ee663123</t>
  </si>
  <si>
    <t>https://www.wish.com/c/5afa87619987a56b4ae7405c</t>
  </si>
  <si>
    <t>https://contestimg.wish.com/api/webimage/5afa87619987a56b4ae7405c-medium.jpg</t>
  </si>
  <si>
    <t>Vintage femmes cheveux chouchou Ã©charpe bowknot solide chiffon doux titulaire queue de cheval Ã©tÃ© bandeaux Ã©lastiques cravates cordes pour les filles</t>
  </si>
  <si>
    <t>96 % avis positifs (10,622 notes)</t>
  </si>
  <si>
    <t>5848298b68eb84699231b1f2</t>
  </si>
  <si>
    <t>https://www.wish.com/c/5cc7b24a607f2a6bbc3570e4</t>
  </si>
  <si>
    <t>https://contestimg.wish.com/api/webimage/5cc7b24a607f2a6bbc3570e4-medium.jpg</t>
  </si>
  <si>
    <t>Nouveau T-shirt mode pour dames Chemise ananas Graphic Tees Summer Short Sleeve Round Neck T-Shirt T-Shirt Tops</t>
  </si>
  <si>
    <t>87 % avis positifs (28,101 notes)</t>
  </si>
  <si>
    <t>596636724b913a6954556581</t>
  </si>
  <si>
    <t>https://www.wish.com/c/5ccfa00e24ae2d5cf52f45ca</t>
  </si>
  <si>
    <t>https://contestimg.wish.com/api/webimage/5ccfa00e24ae2d5cf52f45ca-medium.jpg</t>
  </si>
  <si>
    <t>Nouvelle mode femmes col rond Ã©tÃ© polka dot robe sans manches imprimÃ©e dames occasionnel mi-longueur, plus la taille robe</t>
  </si>
  <si>
    <t>https://www.wish.com/c/5d1c1f12c794de7b30320ba6</t>
  </si>
  <si>
    <t>https://contestimg.wish.com/api/webimage/5d1c1f12c794de7b30320ba6-medium.jpg</t>
  </si>
  <si>
    <t>Ã‰tÃ© Femmes Mode Ã€ Manches Courtes O-cou Plume Imprimer T-shirt En Coton Casual Street Style Tops 4 Couleurs S-5XL</t>
  </si>
  <si>
    <t>liifashion</t>
  </si>
  <si>
    <t>78 % avis positifs (42,514 notes)</t>
  </si>
  <si>
    <t>5695ee973fa51e32deafd9c9</t>
  </si>
  <si>
    <t>https://www.wish.com/c/5d00afae32ac2c5a78cc059c</t>
  </si>
  <si>
    <t>https://contestimg.wish.com/api/webimage/5d00afae32ac2c5a78cc059c-medium.jpg</t>
  </si>
  <si>
    <t>Mini robe d'Ã©tÃ© Ã  imprimÃ© floral Ã  la mode pour femmes</t>
  </si>
  <si>
    <t>https://www.wish.com/c/5e9ea7ba3a27db3e80bb7b6e</t>
  </si>
  <si>
    <t>https://contestimg.wish.com/api/webimage/5e9ea7ba3a27db3e80bb7b6e-medium.jpg</t>
  </si>
  <si>
    <t>https://www.wish.com/c/5eb4dd1bba09581b242c01b0</t>
  </si>
  <si>
    <t>https://contestimg.wish.com/api/webimage/5eb4dd1bba09581b242c01b0-medium.jpg</t>
  </si>
  <si>
    <t>https://www.wish.com/c/5e79d1d09981e55d65627085</t>
  </si>
  <si>
    <t>https://contestimg.wish.com/api/webimage/5e79d1d09981e55d65627085-medium.jpg</t>
  </si>
  <si>
    <t>Papillon Imprimer Coton Masque Visage Sport En Plein Air Rencontrez Masque D'isolement D'Ã©tÃ© Nouvelle Mode Ã€ La Mode Masque De Rue Casual Bandana pour les Femmes Soins de SantÃ©</t>
  </si>
  <si>
    <t>85 % avis positifs (13 notes)</t>
  </si>
  <si>
    <t>5e606b6e29e7867135073fbe</t>
  </si>
  <si>
    <t>https://www.wish.com/c/5edf2eac07570835cf35ee02</t>
  </si>
  <si>
    <t>https://contestimg.wish.com/api/webimage/5edf2eac07570835cf35ee02-medium.jpg</t>
  </si>
  <si>
    <t>Femmes Ã©tÃ© au large de Sholuder col rond imprimÃ© Big Swing lÃ¢che dÃ©contractÃ© vacances plage longue robe</t>
  </si>
  <si>
    <t>https://www.wish.com/c/5ed89a314342ce2530775c08</t>
  </si>
  <si>
    <t>https://contestimg.wish.com/api/webimage/5ed89a314342ce2530775c08-medium.jpg</t>
  </si>
  <si>
    <t>S-5XL Femmes Mode Camouflage Imprimer Dentelle Patchwork Sport Yoga Shorts Fitness Culottes Bas D'Ã©tÃ© AthlÃ©tique Salon Pantalon Court</t>
  </si>
  <si>
    <t>Spedizione standard</t>
  </si>
  <si>
    <t>582c4556ef562807126df946</t>
  </si>
  <si>
    <t>https://www.wish.com/c/5eb3937c9dd6ca23dcb12315</t>
  </si>
  <si>
    <t>https://contestimg.wish.com/api/webimage/5eb3937c9dd6ca23dcb12315-medium.jpg</t>
  </si>
  <si>
    <t>New Summer Femmes Mode Double Couche Hipple Sans Manches AsymÃ©trique Lettre Robe DÃ©contractÃ©e IrrÃ©guliÃ¨re Ourlet Boho Robe Maxi Robe Taille S-2XL</t>
  </si>
  <si>
    <t>79 % avis positifs (667 notes)</t>
  </si>
  <si>
    <t>5ba0fe4673d934503a6cb6ad</t>
  </si>
  <si>
    <t>https://www.wish.com/c/5d4930a022fd6c0c10d9b8e3</t>
  </si>
  <si>
    <t>https://contestimg.wish.com/api/webimage/5d4930a022fd6c0c10d9b8e3-medium.jpg</t>
  </si>
  <si>
    <t>6 Couleurs Mode Femme Ensembles Sport Femme Hauts et Shorts Solides Col rond sans manches Sexy pour Femme Taille Plus S-4XL</t>
  </si>
  <si>
    <t>shelan</t>
  </si>
  <si>
    <t>86 % avis positifs (43,742 notes)</t>
  </si>
  <si>
    <t>57a995f564fa71286bac2109</t>
  </si>
  <si>
    <t>https://www.wish.com/c/5899205070782c519e2d8738</t>
  </si>
  <si>
    <t>https://contestimg.wish.com/api/webimage/5899205070782c519e2d8738-medium.jpg</t>
  </si>
  <si>
    <t>2019 Femmes Mode Robe D'Ã©tÃ© Papillon Imprimer Sans Manches Court O-cou Mini Robe Au-dessus Du Genou DÃ©contractÃ© LÃ¢che Plus La Taille Poches Boutons Robe Taille S-5XL</t>
  </si>
  <si>
    <t>https://www.wish.com/c/5cccf1b9e723f0635d81553c</t>
  </si>
  <si>
    <t>https://contestimg.wish.com/api/webimage/5cccf1b9e723f0635d81553c-medium.jpg</t>
  </si>
  <si>
    <t>Ã‰tÃ© Nouvelles Femmes De Mode D'Ã©tÃ© Sans Manches Lisse Comme Jennessee Whisky Lettre ImprimÃ© Coton Chemises Graphiques DÃ©bardeurs</t>
  </si>
  <si>
    <t>llpp</t>
  </si>
  <si>
    <t>85 % avis positifs (1,373 notes)</t>
  </si>
  <si>
    <t>5d5f4780bd01a83fca39e0db</t>
  </si>
  <si>
    <t>https://www.wish.com/c/5e915fc33b3c4742cfd78b63</t>
  </si>
  <si>
    <t>https://contestimg.wish.com/api/webimage/5e915fc33b3c4742cfd78b63-medium.jpg</t>
  </si>
  <si>
    <t>zhihuafashion</t>
  </si>
  <si>
    <t>5d3d417070327a201bfcd655</t>
  </si>
  <si>
    <t>https://www.wish.com/c/5ebe0ff82d407f12e15d8b69</t>
  </si>
  <si>
    <t>https://contestimg.wish.com/api/webimage/5ebe0ff82d407f12e15d8b69-medium.jpg</t>
  </si>
  <si>
    <t>2018 Hot Selling Printemps EtÃ© Femmes Pantalon Ã©vasÃ© Causal Pantalon ample Pantalon Ã  cordon Ã©lastique Taille moyenne Taille moyenne Pantalon large jambe</t>
  </si>
  <si>
    <t>thesmallsstore</t>
  </si>
  <si>
    <t>93 % avis positifs (1,659 notes)</t>
  </si>
  <si>
    <t>596c927e94158579f28517e3</t>
  </si>
  <si>
    <t>https://www.wish.com/c/5a7033cfd91790235ed80f19</t>
  </si>
  <si>
    <t>https://contestimg.wish.com/api/webimage/5a7033cfd91790235ed80f19-medium.jpg</t>
  </si>
  <si>
    <t>Femmes Mode Tie Dye ImprimÃ© Deux PiÃ¨ces Ensembles Ã‰tÃ© Hors Ã‰paule T-shirts + Tie Dye Chemises 2 PiÃ¨ce Ensemble Outfit Costumes</t>
  </si>
  <si>
    <t>yellowstore</t>
  </si>
  <si>
    <t>80 % avis positifs (28,295 notes)</t>
  </si>
  <si>
    <t>565c293d99558d1ed8ae7fb2</t>
  </si>
  <si>
    <t>https://www.wish.com/c/5eb0f505ff79823411767eca</t>
  </si>
  <si>
    <t>https://contestimg.wish.com/api/webimage/5eb0f505ff79823411767eca-medium.jpg</t>
  </si>
  <si>
    <t>Ã‰tÃ© Femmes Casual Sleeveless T-shirts sans manches T-shirts amples Chemises en coton de couleur unie Chemises sexy Ã  col en V profond Bouton de Halter Blouse Blouse Femme Swing Mode Swing T-shirts Flowy T-shirts Lady Gilet en coton grande taille T-shirts DÃ©bardeurs en coton XS-6XL</t>
  </si>
  <si>
    <t>https://www.wish.com/c/5b17a4cff4979a14e3b4bf7f</t>
  </si>
  <si>
    <t>https://contestimg.wish.com/api/webimage/5b17a4cff4979a14e3b4bf7f-medium.jpg</t>
  </si>
  <si>
    <t>Enfants En Plein Air Doux Air Rempli D'eau Bulle Boule Gonflable Ballon Jouet Amusant Partie Jeu D'Ã©tÃ© Cadeau Pour Les Enfants Gonflable Cadeau</t>
  </si>
  <si>
    <t>zhenxuan</t>
  </si>
  <si>
    <t>5e9c44cdf5b57cfb27118f62</t>
  </si>
  <si>
    <t>https://www.wish.com/c/5eb64eca0c8dbe3dfc55c400</t>
  </si>
  <si>
    <t>https://contestimg.wish.com/api/webimage/5eb64eca0c8dbe3dfc55c400-medium.jpg</t>
  </si>
  <si>
    <t>Femmes Simple Plain Swim Leggings Capri Swim Bottom Plus Size S-4XL</t>
  </si>
  <si>
    <t>91 % avis positifs (99,283 notes)</t>
  </si>
  <si>
    <t>https://www.wish.com/c/5d2ee72ad0c3c6130e8e15e8</t>
  </si>
  <si>
    <t>https://contestimg.wish.com/api/webimage/5d2ee72ad0c3c6130e8e15e8-medium.jpg</t>
  </si>
  <si>
    <t>Maillot de bain de plage d'Ã©tÃ© HOT Maillot de bain Taille Plus pour femmes Ensemble bikini bandage pour femmes Maillot de bain d'Ã©tÃ© HOT Maillots de bain rembourrÃ©s dos nu pour femmes</t>
  </si>
  <si>
    <t>keeptopinternational</t>
  </si>
  <si>
    <t>91 % avis positifs (23,719 notes)</t>
  </si>
  <si>
    <t>53ad2f5a46188e43c8b6bef6</t>
  </si>
  <si>
    <t>https://s3-us-west-1.amazonaws.com/sweeper-production-merchantimage/dp_53ad2f5a46188e43c8b6bef6.jpg</t>
  </si>
  <si>
    <t>https://www.wish.com/c/5b45bfd6d26302285f0f83e6</t>
  </si>
  <si>
    <t>https://contestimg.wish.com/api/webimage/5b45bfd6d26302285f0f83e6-medium.jpg</t>
  </si>
  <si>
    <t>Filles Coton Tee DÃ©bardeur VÃªtements Froid Ã‰paules Tops Femmes Casual Mignon Lettre Imprimer T-shirt D'Ã©tÃ©</t>
  </si>
  <si>
    <t>https://www.wish.com/c/5c079b1b3d864936c0a4c1a3</t>
  </si>
  <si>
    <t>https://contestimg.wish.com/api/webimage/5c079b1b3d864936c0a4c1a3-medium.jpg</t>
  </si>
  <si>
    <t>Mini robes d'Ã©tÃ© pour femmes V Neck Beach Casual Striped Boho Sun Dress</t>
  </si>
  <si>
    <t>simorly</t>
  </si>
  <si>
    <t>88 % avis positifs (7,267 notes)</t>
  </si>
  <si>
    <t>5960922537635d7e09b47c1d</t>
  </si>
  <si>
    <t>https://www.wish.com/c/5cdd1c445632da70960b4b9a</t>
  </si>
  <si>
    <t>https://contestimg.wish.com/api/webimage/5cdd1c445632da70960b4b9a-medium.jpg</t>
  </si>
  <si>
    <t>Nouveau Mode Femmes LÃ¢che Shorts Taille Ã‰lastique D'Ã©tÃ© Casual Pantalon Court</t>
  </si>
  <si>
    <t>https://www.wish.com/c/5ee47535e0fdab19513772a7</t>
  </si>
  <si>
    <t>https://contestimg.wish.com/api/webimage/5ee47535e0fdab19513772a7-medium.jpg</t>
  </si>
  <si>
    <t>Mode fÃ©minine d'Ã©tÃ© Taille Ã©lastique 3/4 Jogging Capri Tuyau Strass Dance Paisley Cordon Casual Sport Fitness Pantalon</t>
  </si>
  <si>
    <t>qianshanlangweitradingcoltd</t>
  </si>
  <si>
    <t>53994751796f684b7f2193b5</t>
  </si>
  <si>
    <t>https://s3-us-west-1.amazonaws.com/sweeper-production-merchantimage/dp_53994751796f684b7f2193b5.jpg</t>
  </si>
  <si>
    <t>https://www.wish.com/c/5cf5d255217c704c9f5ac4e0</t>
  </si>
  <si>
    <t>https://contestimg.wish.com/api/webimage/5cf5d255217c704c9f5ac4e0-medium.jpg</t>
  </si>
  <si>
    <t>Bikini 3 Styles Femmes Mode d'Ã©tÃ© taille haute imprimÃ© floral Taille haute Maillot de bain Bikini 2 piÃ¨ces Bikini de plage Maillot de bain</t>
  </si>
  <si>
    <t>85 % avis positifs (37,956 notes)</t>
  </si>
  <si>
    <t>https://www.wish.com/c/5b61488334144513e27ce380</t>
  </si>
  <si>
    <t>https://contestimg.wish.com/api/webimage/5b61488334144513e27ce380-medium.jpg</t>
  </si>
  <si>
    <t>(S-7XL) Femmes Camisole Ã‰tÃ© ImprimÃ© Gilet Floral Sans Manches Gilet Col V Chemise Plus La Taille</t>
  </si>
  <si>
    <t>mclinstore</t>
  </si>
  <si>
    <t>82 % avis positifs (3,119 notes)</t>
  </si>
  <si>
    <t>57d64f7bcafd22102c3a5fc2</t>
  </si>
  <si>
    <t>https://www.wish.com/c/5e9ea0052f7e421781e951fa</t>
  </si>
  <si>
    <t>https://contestimg.wish.com/api/webimage/5e9ea0052f7e421781e951fa-medium.jpg</t>
  </si>
  <si>
    <t>5 Couleurs De Mode Femmes Sans Manches En Dentelle Bralette Femmes Crop Top D'Ã©tÃ© Floral Dentelle Bras Top Cropped Cami DÃ©bardeurs Plus La Taille</t>
  </si>
  <si>
    <t>85 % avis positifs (98 notes)</t>
  </si>
  <si>
    <t>5e5dec4430477e47e6838d5d</t>
  </si>
  <si>
    <t>https://www.wish.com/c/5ea3ec32cf46550c2ee011e8</t>
  </si>
  <si>
    <t>https://contestimg.wish.com/api/webimage/5ea3ec32cf46550c2ee011e8-medium.jpg</t>
  </si>
  <si>
    <t>S-5XL Nouvelle Mode Femmes Tops Blouse Sans Manches Bretelles DÃ©bardeurs Cross Back Tops D'Ã©tÃ© Causal Femmes Tops Plus La Taille</t>
  </si>
  <si>
    <t>582872761004352e57ee38a1</t>
  </si>
  <si>
    <t>https://s3-us-west-1.amazonaws.com/sweeper-production-merchantimage/dp_582872761004352e57ee38a1.jpg</t>
  </si>
  <si>
    <t>https://www.wish.com/c/5d48e96858129b44c0324f90</t>
  </si>
  <si>
    <t>https://contestimg.wish.com/api/webimage/5d48e96858129b44c0324f90-medium.jpg</t>
  </si>
  <si>
    <t>https://www.wish.com/c/5e65bf0988c42d5a40179cb4</t>
  </si>
  <si>
    <t>https://contestimg.wish.com/api/webimage/5e65bf0988c42d5a40179cb4-medium.jpg</t>
  </si>
  <si>
    <t>Femmes d'Ã©tÃ© dÃ©contractÃ© lÃ¢che couleur unie sans manches robe avec poche</t>
  </si>
  <si>
    <t>59a8267535e73b1fe45b702e</t>
  </si>
  <si>
    <t>https://www.wish.com/c/5c9c7c98b453e26d96b0341f</t>
  </si>
  <si>
    <t>https://contestimg.wish.com/api/webimage/5c9c7c98b453e26d96b0341f-medium.jpg</t>
  </si>
  <si>
    <t>2018 Nouvelle mode d'Ã©tÃ© 2018 pour femmes DÃ©bardeur sans manches sexy DÃ©bardeur imprimÃ© floral T-shirts dÃ©contractÃ©s en coton pour femmes plus grandes tailles pour femmes Vestï¼ˆS-5XLï¼‰</t>
  </si>
  <si>
    <t>https://www.wish.com/c/5acefb2f16d944554a579745</t>
  </si>
  <si>
    <t>https://contestimg.wish.com/api/webimage/5acefb2f16d944554a579745-medium.jpg</t>
  </si>
  <si>
    <t>Femmes sexy Boho Ã  capuche moulante sans manches Sexy Party Cocktail Mini robe mode MEIfang</t>
  </si>
  <si>
    <t>goddessbeauty</t>
  </si>
  <si>
    <t>80 % avis positifs (78,307 notes)</t>
  </si>
  <si>
    <t>57568f454054c95cbd8d1619</t>
  </si>
  <si>
    <t>https://s3-us-west-1.amazonaws.com/sweeper-production-merchantimage/dp_57568f454054c95cbd8d1619.jpg</t>
  </si>
  <si>
    <t>https://www.wish.com/c/579c11beaa8aa377f926b2ea</t>
  </si>
  <si>
    <t>https://contestimg.wish.com/api/webimage/579c11beaa8aa377f926b2ea-medium.jpg</t>
  </si>
  <si>
    <t>Ã‰tÃ© Femmes Mode Chemise Sans Manches BohÃ¨me Casual ImprimÃ© LÃ¢che Sling Col En V Blouse DÃ©bardeur Gilet</t>
  </si>
  <si>
    <t>520daiwenqishow</t>
  </si>
  <si>
    <t>85 % avis positifs (88 notes)</t>
  </si>
  <si>
    <t>5dc3de943710b9143904fdd9</t>
  </si>
  <si>
    <t>https://www.wish.com/c/5ecb231abbaf9c260ba413ea</t>
  </si>
  <si>
    <t>https://contestimg.wish.com/api/webimage/5ecb231abbaf9c260ba413ea-medium.jpg</t>
  </si>
  <si>
    <t>Femmes Casual lÃ¢che col rond manches courtes imprimÃ© floral Polka Dot Pocket Summer Dress</t>
  </si>
  <si>
    <t>https://www.wish.com/c/5c9da0f8593b264e85540ba3</t>
  </si>
  <si>
    <t>https://contestimg.wish.com/api/webimage/5c9da0f8593b264e85540ba3-medium.jpg</t>
  </si>
  <si>
    <t>Femmes Mode Casual Thai Harem Pantalon D'Ã©tÃ© Hippy Pantalon Taille Haute Pantalon De Yoga LÃ¢che</t>
  </si>
  <si>
    <t>å¸¸å·žæ³½ç„¶å•†è´¸æœ‰é™å…¬å¸</t>
  </si>
  <si>
    <t>87 % avis positifs (11,401 notes)</t>
  </si>
  <si>
    <t>556425de56aea60ea1d17778</t>
  </si>
  <si>
    <t>https://s3-us-west-1.amazonaws.com/sweeper-production-merchantimage/dp_556425de56aea60ea1d17778.jpg</t>
  </si>
  <si>
    <t>https://www.wish.com/c/5ec3838095806b23bae8412b</t>
  </si>
  <si>
    <t>https://contestimg.wish.com/api/webimage/5ec3838095806b23bae8412b-medium.jpg</t>
  </si>
  <si>
    <t>S-5XL Plus La Taille Vacances D'Ã©tÃ© Femmes Col En V Style Mini Robe Sans Manches Pur Couleur Robe Robe De Plage Casual Robe LÃ¢che</t>
  </si>
  <si>
    <t>83 % avis positifs (7,858 notes)</t>
  </si>
  <si>
    <t>570e15d2a18a3f5bc5285b9d</t>
  </si>
  <si>
    <t>https://www.wish.com/c/5d30353626e12b6a5c2b44f6</t>
  </si>
  <si>
    <t>https://contestimg.wish.com/api/webimage/5d30353626e12b6a5c2b44f6-medium.jpg</t>
  </si>
  <si>
    <t>https://www.wish.com/c/5d299060d270a82a82344c01</t>
  </si>
  <si>
    <t>https://contestimg.wish.com/api/webimage/5d299060d270a82a82344c01-medium.jpg</t>
  </si>
  <si>
    <t>Robe imprimÃ©e d'Ã©tÃ© col rond imprimÃ© femmes manches courtes robe vintage</t>
  </si>
  <si>
    <t>https://www.wish.com/c/5d42ab33e2f3da0f1d959b01</t>
  </si>
  <si>
    <t>https://contestimg.wish.com/api/webimage/5d42ab33e2f3da0f1d959b01-medium.jpg</t>
  </si>
  <si>
    <t>Fashion Femmes Fashion Bretelles Print Crop Tops Costumes Taille Haute Shorts Sexy Deux piÃ¨ces Sexy Ensemble</t>
  </si>
  <si>
    <t>87 % avis positifs (13,879 notes)</t>
  </si>
  <si>
    <t>5972058b439a9828e425dd78</t>
  </si>
  <si>
    <t>https://www.wish.com/c/5a2f7cdb5cc9a60fadb7abc6</t>
  </si>
  <si>
    <t>https://contestimg.wish.com/api/webimage/5a2f7cdb5cc9a60fadb7abc6-medium.jpg</t>
  </si>
  <si>
    <t xml:space="preserve">Femmes d'Ã©tÃ© Jurassic Mom of Dino DÃ©bardeurs Casual Vest Don ' t Mess avec MamaSaurus Vous obtenez ' Jurasskicked chemise drÃ´le maman chemisier sans manches </t>
  </si>
  <si>
    <t>chuanpu</t>
  </si>
  <si>
    <t>85 % avis positifs (35,358 notes)</t>
  </si>
  <si>
    <t>584bcf7bfef409603f39b619</t>
  </si>
  <si>
    <t>https://s3-us-west-1.amazonaws.com/sweeper-production-merchantimage/dp_584bcf7bfef409603f39b619.jpg</t>
  </si>
  <si>
    <t>https://www.wish.com/c/5ca2f72d96d90c7ed661b692</t>
  </si>
  <si>
    <t>https://contestimg.wish.com/api/webimage/5ca2f72d96d90c7ed661b692-medium.jpg</t>
  </si>
  <si>
    <t>79 % avis positifs (291 notes)</t>
  </si>
  <si>
    <t>5d676dae88a10253b1781da6</t>
  </si>
  <si>
    <t>https://www.wish.com/c/5ed48479a79b693eae66e575</t>
  </si>
  <si>
    <t>https://contestimg.wish.com/api/webimage/5ed48479a79b693eae66e575-medium.jpg</t>
  </si>
  <si>
    <t>Ã‰tÃ© Femmes Mode Robe Courte Sans Manches Taille Robe Camouflage Robe Moulante Slim Fit Robe Plus La Taille XS-8XL</t>
  </si>
  <si>
    <t>82 % avis positifs (8,989 notes)</t>
  </si>
  <si>
    <t>https://www.wish.com/c/5e956110d55c740fe1578225</t>
  </si>
  <si>
    <t>https://contestimg.wish.com/api/webimage/5e956110d55c740fe1578225-medium.jpg</t>
  </si>
  <si>
    <t>S-5XL Nouvelle ArrivÃ©e Femmes Mode Blouse T-shirt Ã€ Manches Courtes Boss Lady Imprimer Col Rond Coton T-shirt D'Ã©tÃ© Casual Femmes Tops T-shirts Plus La Taille</t>
  </si>
  <si>
    <t>https://www.wish.com/c/5cfa0a9de936495950c04101</t>
  </si>
  <si>
    <t>https://contestimg.wish.com/api/webimage/5cfa0a9de936495950c04101-medium.jpg</t>
  </si>
  <si>
    <t>https://www.wish.com/c/5ce2439e619d074a2e7b8481</t>
  </si>
  <si>
    <t>https://contestimg.wish.com/api/webimage/5ce2439e619d074a2e7b8481-medium.jpg</t>
  </si>
  <si>
    <t>ZANZEA Casual femmes bretelles robe en coton sans manches Ã©tÃ© surdimensionnÃ© mi-mollet robe</t>
  </si>
  <si>
    <t>90 % avis positifs (26,833 notes)</t>
  </si>
  <si>
    <t>5864767762a1e84ca30df7c9</t>
  </si>
  <si>
    <t>https://www.wish.com/c/5cc6cc24034a3c48657edb3f</t>
  </si>
  <si>
    <t>https://contestimg.wish.com/api/webimage/5cc6cc24034a3c48657edb3f-medium.jpg</t>
  </si>
  <si>
    <t>Short en denim bleu avec trou dÃ©chirÃ© Ã  franges vintage Short en jean Ã  poches pour femme Short en jean dÃ©contractÃ© Short d'Ã©tÃ© pour fille d'Ã©tÃ© Hot Shorts</t>
  </si>
  <si>
    <t>https://www.wish.com/c/5aa0ee9c8304252fddfcc4f1</t>
  </si>
  <si>
    <t>https://contestimg.wish.com/api/webimage/5aa0ee9c8304252fddfcc4f1-medium.jpg</t>
  </si>
  <si>
    <t>Femmes grande taille robe de mode d'Ã©tÃ© sans manches lÃ¢che imprimÃ© floral robe longue</t>
  </si>
  <si>
    <t>88 % avis positifs (11,883 notes)</t>
  </si>
  <si>
    <t>585a8e9a7b78704cd251a232</t>
  </si>
  <si>
    <t>https://www.wish.com/c/5cededafd481f058c1c52148</t>
  </si>
  <si>
    <t>https://contestimg.wish.com/api/webimage/5cededafd481f058c1c52148-medium.jpg</t>
  </si>
  <si>
    <t>Pantalon dÃ©contractÃ© d'Ã©tÃ© Pantalon Ã  cinq points pour femmes Section mince VÃªtements d'extÃ©rieur Pantalon moyen Grande taille Femme LÃ¢che Femme</t>
  </si>
  <si>
    <t>550bed073fca100d87116858</t>
  </si>
  <si>
    <t>https://s3-us-west-1.amazonaws.com/sweeper-production-merchantimage/dp_550bed073fca100d87116858.jpg</t>
  </si>
  <si>
    <t>https://www.wish.com/c/5eb399f9f7086c24de6a958c</t>
  </si>
  <si>
    <t>https://contestimg.wish.com/api/webimage/5eb399f9f7086c24de6a958c-medium.jpg</t>
  </si>
  <si>
    <t>Femmes d'Ã©tÃ© BohÃªme Push-Up rembourrÃ© soutien-gorge plage Bikini Set maillot de bain Swimwear_C</t>
  </si>
  <si>
    <t>https://www.wish.com/c/5e6896fefcbdc64ff96f9935</t>
  </si>
  <si>
    <t>https://contestimg.wish.com/api/webimage/5e6896fefcbdc64ff96f9935-medium.jpg</t>
  </si>
  <si>
    <t>87 % avis positifs (7,363 notes)</t>
  </si>
  <si>
    <t>5700e7eac1bed1088d6cd40a</t>
  </si>
  <si>
    <t>https://www.wish.com/c/5e93ffb081f3830154bf3585</t>
  </si>
  <si>
    <t>https://contestimg.wish.com/api/webimage/5e93ffb081f3830154bf3585-medium.jpg</t>
  </si>
  <si>
    <t>2020Newest [1200mAh sans fil] Summer Mosquito Bug Zappers Alimentation par batterie Ã‰lectrique Fly Swatter Bug Zappers Raquette Insectes Killer Home Bug Zappers</t>
  </si>
  <si>
    <t>kelecha1</t>
  </si>
  <si>
    <t>84 % avis positifs (173 notes)</t>
  </si>
  <si>
    <t>5de7643c8db42003000ba7f1</t>
  </si>
  <si>
    <t>https://www.wish.com/c/5eedd34f85d8a51957774703</t>
  </si>
  <si>
    <t>https://contestimg.wish.com/api/webimage/5eedd34f85d8a51957774703-medium.jpg</t>
  </si>
  <si>
    <t>Femmes Mode Sports Ensembles Crop Tops et Shorts Sans Manches Col Rond Sexy pour Dames Fitness Costumes Plus La Taille</t>
  </si>
  <si>
    <t>80 % avis positifs (4,485 notes)</t>
  </si>
  <si>
    <t>58c214fd95dc43508c12899c</t>
  </si>
  <si>
    <t>https://www.wish.com/c/5e9fcb1b93ebc013c8dc9f18</t>
  </si>
  <si>
    <t>https://contestimg.wish.com/api/webimage/5e9fcb1b93ebc013c8dc9f18-medium.jpg</t>
  </si>
  <si>
    <t>Robe d'Ã©tÃ© Sexy Femmes Casual Sans manches Plage Robe courte Gland Mini robe en dentelle Plus la taille</t>
  </si>
  <si>
    <t>youthforever</t>
  </si>
  <si>
    <t>90 % avis positifs (47,639 notes)</t>
  </si>
  <si>
    <t>58cf8bc8375c92523736b540</t>
  </si>
  <si>
    <t>https://www.wish.com/c/5ae186aea9cca955de69c5c0</t>
  </si>
  <si>
    <t>https://contestimg.wish.com/api/webimage/5ae186aea9cca955de69c5c0-medium.jpg</t>
  </si>
  <si>
    <t>Nouveau Mode Femmes Bavoir D'Ã©tÃ© Pantalon Shorts Casual LÃ¢che Sans Manches Barboteuses Salopette Bretelles Salopette</t>
  </si>
  <si>
    <t>https://www.wish.com/c/5d27f983780e69046e93254c</t>
  </si>
  <si>
    <t>https://contestimg.wish.com/api/webimage/5d27f983780e69046e93254c-medium.jpg</t>
  </si>
  <si>
    <t>NOUVEAU DÃ©bardeur Ã©tÃ© grande taille pour femme Ã  bretelles spaghetti imprimÃ© fleurs sans manches DÃ©bardeur dÃ©contractÃ©</t>
  </si>
  <si>
    <t>https://www.wish.com/c/5d0c4bf4f8e0be7ea8e096ed</t>
  </si>
  <si>
    <t>https://contestimg.wish.com/api/webimage/5d0c4bf4f8e0be7ea8e096ed-medium.jpg</t>
  </si>
  <si>
    <t>https://www.wish.com/c/5dafd1e7e580730831a8a64c</t>
  </si>
  <si>
    <t>https://contestimg.wish.com/api/webimage/5dafd1e7e580730831a8a64c-medium.jpg</t>
  </si>
  <si>
    <t>Les sports d'Ã©tÃ© portent des ensembles de jogging dÃ©contractÃ©s Ã  manches courtes</t>
  </si>
  <si>
    <t>79 % avis positifs (1,452 notes)</t>
  </si>
  <si>
    <t>https://www.wish.com/c/5e7ef0c5014a212b80a7b19e</t>
  </si>
  <si>
    <t>https://contestimg.wish.com/api/webimage/5e7ef0c5014a212b80a7b19e-medium.jpg</t>
  </si>
  <si>
    <t>https://www.wish.com/c/5c9b4fb6c7c1b5471f6dee62</t>
  </si>
  <si>
    <t>https://contestimg.wish.com/api/webimage/5c9b4fb6c7c1b5471f6dee62-medium.jpg</t>
  </si>
  <si>
    <t>5 Couleur Ã‰tÃ© Nouvelles Femmes Mode Casual Style Beach Wear Bikini Set Floral Print Sexy Maillot de bain pour Femmes Plus La Taille S-3XL</t>
  </si>
  <si>
    <t>85 % avis positifs (17,002 notes)</t>
  </si>
  <si>
    <t>598da748b7717348ffeaf02c</t>
  </si>
  <si>
    <t>https://www.wish.com/c/5dcbbed0de3a61037b6f1ef7</t>
  </si>
  <si>
    <t>https://contestimg.wish.com/api/webimage/5dcbbed0de3a61037b6f1ef7-medium.jpg</t>
  </si>
  <si>
    <t>https://www.wish.com/c/5ecb7059fb408fea401d255e</t>
  </si>
  <si>
    <t>https://contestimg.wish.com/api/webimage/5ecb7059fb408fea401d255e-medium.jpg</t>
  </si>
  <si>
    <t>85 % avis positifs (3,852 notes)</t>
  </si>
  <si>
    <t>5947799a2eac1104f22e4486</t>
  </si>
  <si>
    <t>https://www.wish.com/c/5dc51020f73ea90d48c68531</t>
  </si>
  <si>
    <t>https://contestimg.wish.com/api/webimage/5dc51020f73ea90d48c68531-medium.jpg</t>
  </si>
  <si>
    <t>Femmes Combishort DÃ©contractÃ© Dames Salopette Barboteuse D'Ã©tÃ© Floral Combishort Brand New</t>
  </si>
  <si>
    <t>https://www.wish.com/c/5ab4c9a52d659f0378b9cb22</t>
  </si>
  <si>
    <t>https://contestimg.wish.com/api/webimage/5ab4c9a52d659f0378b9cb22-medium.jpg</t>
  </si>
  <si>
    <t>NOUVEAU Mode Femmes De Mode D'Ã©tÃ© De Mode LÃ¢che Col Rond Coton Lin 3/4 Bras Chemise Blouse Chemise Robe Robe DÃ©contractÃ©e</t>
  </si>
  <si>
    <t>82 % avis positifs (1,643 notes)</t>
  </si>
  <si>
    <t>5b3ed8fa22856f198f7f0a88</t>
  </si>
  <si>
    <t>https://www.wish.com/c/5eb29d33ae52d33440407949</t>
  </si>
  <si>
    <t>https://contestimg.wish.com/api/webimage/5eb29d33ae52d33440407949-medium.jpg</t>
  </si>
  <si>
    <t>https://www.wish.com/c/5cc2592d1ff4ab5900977522</t>
  </si>
  <si>
    <t>https://contestimg.wish.com/api/webimage/5cc2592d1ff4ab5900977522-medium.jpg</t>
  </si>
  <si>
    <t>mazhiyong0602wg</t>
  </si>
  <si>
    <t>76 % avis positifs (112 notes)</t>
  </si>
  <si>
    <t>5dc40e313710b91b0f04fcc5</t>
  </si>
  <si>
    <t>https://www.wish.com/c/5eba05b08c884a0bddd0ad96</t>
  </si>
  <si>
    <t>https://contestimg.wish.com/api/webimage/5eba05b08c884a0bddd0ad96-medium.jpg</t>
  </si>
  <si>
    <t>Femmes dames bustier imprimÃ© floral transparent boobtube rÃ©unis haut bandeau mini robe S-5XL</t>
  </si>
  <si>
    <t>qslangweigarmentstradingcoltd</t>
  </si>
  <si>
    <t>5440df5815133758cf40f1e3</t>
  </si>
  <si>
    <t>https://s3-us-west-1.amazonaws.com/sweeper-production-merchantimage/dp_5440df5815133758cf40f1e3.jpg</t>
  </si>
  <si>
    <t>https://www.wish.com/c/5b77b487c2bcf56ac0d49a19</t>
  </si>
  <si>
    <t>https://contestimg.wish.com/api/webimage/5b77b487c2bcf56ac0d49a19-medium.jpg</t>
  </si>
  <si>
    <t>77 % avis positifs (111 notes)</t>
  </si>
  <si>
    <t>5d41a75de13a7e2059f79277</t>
  </si>
  <si>
    <t>https://www.wish.com/c/5ec1fcc3674f2550b841f3f2</t>
  </si>
  <si>
    <t>https://contestimg.wish.com/api/webimage/5ec1fcc3674f2550b841f3f2-medium.jpg</t>
  </si>
  <si>
    <t>NOUVELLE Ã‰tÃ© Femmes De Mode Sans Manches Col En V ImprimÃ© Floral Robe De Plage Grande Robe Swing LÃ¢che Casual Longue Gilet Robes Dames Robe De SoirÃ©e Plus La Taille XS-8XL</t>
  </si>
  <si>
    <t>https://www.wish.com/c/5e660d44ed8e33cf98d36f99</t>
  </si>
  <si>
    <t>https://contestimg.wish.com/api/webimage/5e660d44ed8e33cf98d36f99-medium.jpg</t>
  </si>
  <si>
    <t>dadadabao</t>
  </si>
  <si>
    <t>80 % avis positifs (8,362 notes)</t>
  </si>
  <si>
    <t>57d67d2bb1adb8102d39f90f</t>
  </si>
  <si>
    <t>https://www.wish.com/c/5e7d9629e8192e00463aa6d5</t>
  </si>
  <si>
    <t>https://contestimg.wish.com/api/webimage/5e7d9629e8192e00463aa6d5-medium.jpg</t>
  </si>
  <si>
    <t>zhice</t>
  </si>
  <si>
    <t>74 % avis positifs (88 notes)</t>
  </si>
  <si>
    <t>5e536247397cba46c3111a39</t>
  </si>
  <si>
    <t>https://www.wish.com/c/5e6098d6aefd8aba77d88f6b</t>
  </si>
  <si>
    <t>https://contestimg.wish.com/api/webimage/5e6098d6aefd8aba77d88f6b-medium.jpg</t>
  </si>
  <si>
    <t>DÃ©bardeurs sans bretelles sans manches pour femmes Bandeau Stretch CÃ´telÃ© Stretch DÃ©bardeurs</t>
  </si>
  <si>
    <t>87 % avis positifs (839,882 notes)</t>
  </si>
  <si>
    <t>https://www.wish.com/c/57ccc65975aea72c65411bc6</t>
  </si>
  <si>
    <t>https://contestimg.wish.com/api/webimage/57ccc65975aea72c65411bc6-medium.jpg</t>
  </si>
  <si>
    <t>Ã‰tÃ© Hommes De Mode Gymnases SerrÃ© T-shirt Hommes Fitness T-shirt Homme Gymnases T-shirt Hommes Fitness Crossfit Top D'Ã©tÃ©</t>
  </si>
  <si>
    <t>heqiongdianabe4691a1a7b11e6be88063a14dc88b5</t>
  </si>
  <si>
    <t>57383b023a698c3a936ce406</t>
  </si>
  <si>
    <t>https://www.wish.com/c/5a62e26c95f79f51de48a606</t>
  </si>
  <si>
    <t>https://contestimg.wish.com/api/webimage/5a62e26c95f79f51de48a606-medium.jpg</t>
  </si>
  <si>
    <t>Stranger Things saison 3 T-shirt femmes Ã  l'envers T-shirt onze femme graphique grunge T-shirt femme tee shirts vÃªtements drÃ´les</t>
  </si>
  <si>
    <t>unlimitedretaliation</t>
  </si>
  <si>
    <t>94 % avis positifs (343 notes)</t>
  </si>
  <si>
    <t>5b07dc937752c81ecb291b66</t>
  </si>
  <si>
    <t>https://www.wish.com/c/5e8c600e60f3076f85bf2d73</t>
  </si>
  <si>
    <t>https://contestimg.wish.com/api/webimage/5e8c600e60f3076f85bf2d73-medium.jpg</t>
  </si>
  <si>
    <t>5 couleurs Air rempli d'eau Bubble Ball rempli d'eau en caoutchouc interactif Big Amazing Bubble Balls par Bubble World rempli d'eau Ball</t>
  </si>
  <si>
    <t>yguo</t>
  </si>
  <si>
    <t>82 % avis positifs (613 notes)</t>
  </si>
  <si>
    <t>5d4a55b21d9a8e4a02843479</t>
  </si>
  <si>
    <t>https://www.wish.com/c/5eba1a18d61f0344e17fae3c</t>
  </si>
  <si>
    <t>https://contestimg.wish.com/api/webimage/5eba1a18d61f0344e17fae3c-medium.jpg</t>
  </si>
  <si>
    <t>T-shirt dÃ©contractÃ© pour hommes d'Ã©tÃ© T-shirt de personnalitÃ© T-shirts de remise en forme Sports O-cou T-shirts pour hommes T-shirt Ã  manches courtes (S-XXL)</t>
  </si>
  <si>
    <t>007fashion</t>
  </si>
  <si>
    <t>57fcc26f1c813a50b2a86956</t>
  </si>
  <si>
    <t>https://s3-us-west-1.amazonaws.com/sweeper-production-merchantimage/dp_57fcc26f1c813a50b2a86956.jpg</t>
  </si>
  <si>
    <t>https://www.wish.com/c/5abf2ef62ef55168ca71bd15</t>
  </si>
  <si>
    <t>https://contestimg.wish.com/api/webimage/5abf2ef62ef55168ca71bd15-medium.jpg</t>
  </si>
  <si>
    <t>ZANZEA BOHO Femmes Robe d'Ã©tÃ© Boho Longue Robe de fÃªte longue robe de plage Robe de plage Robe de soleil</t>
  </si>
  <si>
    <t>https://www.wish.com/c/56791dffae318651873663c2</t>
  </si>
  <si>
    <t>https://contestimg.wish.com/api/webimage/56791dffae318651873663c2-medium.jpg</t>
  </si>
  <si>
    <t>https://www.wish.com/c/5ed8b757c840df324c7796aa</t>
  </si>
  <si>
    <t>https://contestimg.wish.com/api/webimage/5ed8b757c840df324c7796aa-medium.jpg</t>
  </si>
  <si>
    <t>Fahsion - Top court camisole rayÃ© Ã  col en V pour femmes</t>
  </si>
  <si>
    <t>5ad31267ea8764621df718c0</t>
  </si>
  <si>
    <t>https://www.wish.com/c/5b10c4ef431b7342aadace18</t>
  </si>
  <si>
    <t>https://contestimg.wish.com/api/webimage/5b10c4ef431b7342aadace18-medium.jpg</t>
  </si>
  <si>
    <t>Hot DerniÃ¨res Sexy Bikini Sexy Bikini Femmes Mode Mode Maillot de bain Beach Bikini avec Bracket Gather NOR</t>
  </si>
  <si>
    <t>nortinsam</t>
  </si>
  <si>
    <t>92 % avis positifs (37,076 notes)</t>
  </si>
  <si>
    <t>57e5db02e7f40f131adeeaf8</t>
  </si>
  <si>
    <t>https://s3-us-west-1.amazonaws.com/sweeper-production-merchantimage/dp_57e5db02e7f40f131adeeaf8.jpg</t>
  </si>
  <si>
    <t>https://www.wish.com/c/5892e3b0da200f71bcec426e</t>
  </si>
  <si>
    <t>https://contestimg.wish.com/api/webimage/5892e3b0da200f71bcec426e-medium.jpg</t>
  </si>
  <si>
    <t>welline</t>
  </si>
  <si>
    <t>87 % avis positifs (14,358 notes)</t>
  </si>
  <si>
    <t>58db59f4e40cc66d2bda1bc0</t>
  </si>
  <si>
    <t>https://www.wish.com/c/5c74e0aec25639192b9e2275</t>
  </si>
  <si>
    <t>https://contestimg.wish.com/api/webimage/5c74e0aec25639192b9e2275-medium.jpg</t>
  </si>
  <si>
    <t>Mode Femmes Blanc D'Ã©tÃ© Boho Sexy Dentelle Creuse Tricot Bikini Maillots De Bain Couvrir Crochet Plage Mini Robe Tops Blouse</t>
  </si>
  <si>
    <t>å…¬ç‹¼ç”µå­</t>
  </si>
  <si>
    <t>90 % avis positifs (190,918 notes)</t>
  </si>
  <si>
    <t>54125ab34ad3ab158c0f72d9</t>
  </si>
  <si>
    <t>https://www.wish.com/c/5577faf03cef83230c39d0c3</t>
  </si>
  <si>
    <t>https://contestimg.wish.com/api/webimage/5577faf03cef83230c39d0c3-medium.jpg</t>
  </si>
  <si>
    <t>grocerystory</t>
  </si>
  <si>
    <t>81 % avis positifs (2,072 notes)</t>
  </si>
  <si>
    <t>5d3be81670327a1a4ffce08e</t>
  </si>
  <si>
    <t>https://www.wish.com/c/5eab54c831a9e205b05e6e84</t>
  </si>
  <si>
    <t>https://contestimg.wish.com/api/webimage/5eab54c831a9e205b05e6e84-medium.jpg</t>
  </si>
  <si>
    <t>2019 Ã‰tÃ© Femmes Date Transparent Sheer Mince Maille Vintage Cupidon Ange ImprimÃ© Ã€ Manches Courtes T Shirt Col Haut Crop Top</t>
  </si>
  <si>
    <t>shenzhendcrtechnologycoltd</t>
  </si>
  <si>
    <t>95 % avis positifs (1,032 notes)</t>
  </si>
  <si>
    <t>559f372b577ce1196ef7f66c</t>
  </si>
  <si>
    <t>https://www.wish.com/c/5d1c260af02c727e3c3d0c61</t>
  </si>
  <si>
    <t>https://contestimg.wish.com/api/webimage/5d1c260af02c727e3c3d0c61-medium.jpg</t>
  </si>
  <si>
    <t>Sexy Womens manches courtes Party Party Evening - Mini-robe d'Ã©tÃ© Ã  col ras du cou et Ã  plage bodycon</t>
  </si>
  <si>
    <t>frome</t>
  </si>
  <si>
    <t>91 % avis positifs (38,264 notes)</t>
  </si>
  <si>
    <t>570b67d4a9dc12590be93b79</t>
  </si>
  <si>
    <t>https://www.wish.com/c/57cfd9cc1640562050e48bec</t>
  </si>
  <si>
    <t>https://contestimg.wish.com/api/webimage/57cfd9cc1640562050e48bec-medium.jpg</t>
  </si>
  <si>
    <t>Legging Capri Ã  imprimÃ© floral Fashiom pour femme</t>
  </si>
  <si>
    <t>https://www.wish.com/c/5d1437ef4bc85a14abf579a8</t>
  </si>
  <si>
    <t>https://contestimg.wish.com/api/webimage/5d1437ef4bc85a14abf579a8-medium.jpg</t>
  </si>
  <si>
    <t>æ·±åœ³è´¸æ˜“æœè£…åº—</t>
  </si>
  <si>
    <t>88 % avis positifs (21,485 notes)</t>
  </si>
  <si>
    <t>5784d339e8aa8938977fefd0</t>
  </si>
  <si>
    <t>https://www.wish.com/c/5ed4846f86ab3a200059da35</t>
  </si>
  <si>
    <t>https://contestimg.wish.com/api/webimage/5ed4846f86ab3a200059da35-medium.jpg</t>
  </si>
  <si>
    <t>Mode fÃ©minine Tie Dye Fitness Gilet Dames licou bandage DÃ©bardeur Femelle Crop Top Sans Manches Gilet D'Ã©tÃ© Femmes Tops Sexy Sport Running Gilets</t>
  </si>
  <si>
    <t>langwei</t>
  </si>
  <si>
    <t>557ac6650a43e41ba218240a</t>
  </si>
  <si>
    <t>https://www.wish.com/c/5e8eb174fcc85c4b2f970769</t>
  </si>
  <si>
    <t>https://contestimg.wish.com/api/webimage/5e8eb174fcc85c4b2f970769-medium.jpg</t>
  </si>
  <si>
    <t>Femme 2019 nouvelle mode sexe dÃ©bardeurs Ã©tÃ© dÃ©contractÃ© solide couleur Silm Fit filles hauts sans manches</t>
  </si>
  <si>
    <t>https://www.wish.com/c/5c9042bd4d78254c392d449a</t>
  </si>
  <si>
    <t>https://contestimg.wish.com/api/webimage/5c9042bd4d78254c392d449a-medium.jpg</t>
  </si>
  <si>
    <t>Mode fÃ©minine Casual High Slit Flowy Layered Palazzo Pants Loose Wide Leg Pants_M</t>
  </si>
  <si>
    <t>88 % avis positifs (19,760 notes)</t>
  </si>
  <si>
    <t>5a3ccf7f028bbd773f938596</t>
  </si>
  <si>
    <t>https://www.wish.com/c/5d5d0f8768a6ac6756e3d21e</t>
  </si>
  <si>
    <t>https://contestimg.wish.com/api/webimage/5d5d0f8768a6ac6756e3d21e-medium.jpg</t>
  </si>
  <si>
    <t>Robe Ã  bretelles lÃ¢che col en v pour femmes d'Ã©tÃ© Robe sans manches en dentelle Plus la taille XS-5XL</t>
  </si>
  <si>
    <t>53 % avis positifs (32 notes)</t>
  </si>
  <si>
    <t>5e54a05c207f9d3e6cee7040</t>
  </si>
  <si>
    <t>https://www.wish.com/c/5e68ffbbe97f758d0698e049</t>
  </si>
  <si>
    <t>https://contestimg.wish.com/api/webimage/5e68ffbbe97f758d0698e049-medium.jpg</t>
  </si>
  <si>
    <t>8 Couleurs Streetwear Femme LOVE Lettres de l'amour Streetwear Femmes ImprimÃ© sans manches coton douillet DÃ©bardeur DÃ©bardeur Lady Fashion Chemisier ample Chemisier Femme T-shirts dÃ©contractÃ©s T-shirts dÃ©contractÃ©s</t>
  </si>
  <si>
    <t>87 % avis positifs (34,311 notes)</t>
  </si>
  <si>
    <t>5a9cfdb4ccf0c85918542fdd</t>
  </si>
  <si>
    <t>https://www.wish.com/c/5c1c89326432f859634aa737</t>
  </si>
  <si>
    <t>https://contestimg.wish.com/api/webimage/5c1c89326432f859634aa737-medium.jpg</t>
  </si>
  <si>
    <t>93 % avis positifs (13,625 notes)</t>
  </si>
  <si>
    <t>59aebfa350df6107c1eff8c8</t>
  </si>
  <si>
    <t>https://s3-us-west-1.amazonaws.com/sweeper-production-merchantimage/dp_59aebfa350df6107c1eff8c8.jpg</t>
  </si>
  <si>
    <t>https://www.wish.com/c/5d29bc2e05b01018762aaea8</t>
  </si>
  <si>
    <t>https://contestimg.wish.com/api/webimage/5d29bc2e05b01018762aaea8-medium.jpg</t>
  </si>
  <si>
    <t>NOUVEAU T-shirt Ã  manches courtes pour femmes d'Ã©tÃ© Dames Femme Col en V Ã‰vider Chemisier lÃ¢che dÃ©contractÃ© Plus la taille Tops</t>
  </si>
  <si>
    <t>85 % avis positifs (550 notes)</t>
  </si>
  <si>
    <t>5dc69ae4c4e6e61846dfc2b4</t>
  </si>
  <si>
    <t>https://www.wish.com/c/5ea918a65f8ba830fee3a94f</t>
  </si>
  <si>
    <t>https://contestimg.wish.com/api/webimage/5ea918a65f8ba830fee3a94f-medium.jpg</t>
  </si>
  <si>
    <t>Robe d'Ã©tÃ© sans manches Ã  col rond imprimÃ©e et double Ã©paisseur pour femme (Taille : S~5XL)</t>
  </si>
  <si>
    <t>cmqshop</t>
  </si>
  <si>
    <t>85 % avis positifs (1,987 notes)</t>
  </si>
  <si>
    <t>58061170aa46c6195c12950b</t>
  </si>
  <si>
    <t>https://www.wish.com/c/5ce75b39bd809b61b5617d4a</t>
  </si>
  <si>
    <t>https://contestimg.wish.com/api/webimage/5ce75b39bd809b61b5617d4a-medium.jpg</t>
  </si>
  <si>
    <t>Femmes Nouveau Fahison Vintage Cross Bandage Sans Manches Col V Profond Long Mince Tops BohÃªme T-shirt CrÃ¢ne ImprimÃ© Gilet Plus La Taille S-3XL</t>
  </si>
  <si>
    <t>87 % avis positifs (5,042 notes)</t>
  </si>
  <si>
    <t>5ae3d438c1d5187ae0dcea90</t>
  </si>
  <si>
    <t>https://www.wish.com/c/5ceb44aac976b44c9c5f0227</t>
  </si>
  <si>
    <t>https://contestimg.wish.com/api/webimage/5ceb44aac976b44c9c5f0227-medium.jpg</t>
  </si>
  <si>
    <t>Enfants En Plein Air Doux Air Rempli D'eau Boule De Bulle Gonflable Ballon Jouet Fun Party Jeu D'Ã©tÃ© Cadeau pour Enfants Gonflable Cadeau</t>
  </si>
  <si>
    <t>amoyfashion</t>
  </si>
  <si>
    <t>91 % avis positifs (2,792 notes)</t>
  </si>
  <si>
    <t>590f2995f3d19c2cba264414</t>
  </si>
  <si>
    <t>https://www.wish.com/c/5ee8d64229e09b123f9e9aa7</t>
  </si>
  <si>
    <t>https://contestimg.wish.com/api/webimage/5ee8d64229e09b123f9e9aa7-medium.jpg</t>
  </si>
  <si>
    <t>ExtÃ©rieur Stretch Super Incroyable En Caoutchouc RÃ©sistant Aux Larmes Gonflable Enfant Jouer En Plein Air Ballon Ballon Bulle Boule</t>
  </si>
  <si>
    <t>92 % avis positifs (791 notes)</t>
  </si>
  <si>
    <t>5873347af1f65d4d61b69b1a</t>
  </si>
  <si>
    <t>https://www.wish.com/c/5ea11302c2d31f2d6f622bd2</t>
  </si>
  <si>
    <t>https://contestimg.wish.com/api/webimage/5ea11302c2d31f2d6f622bd2-medium.jpg</t>
  </si>
  <si>
    <t>Nouveau S-5XL Femme Ã  manches courtes Croceht T-shirts T-shirts avec blouse Ã  fleurs et manches courtes</t>
  </si>
  <si>
    <t>89 % avis positifs (11,148 notes)</t>
  </si>
  <si>
    <t>5961d4e6905fdb5a6f505cd3</t>
  </si>
  <si>
    <t>https://www.wish.com/c/5b4dcba5c731de4eb674bf4f</t>
  </si>
  <si>
    <t>https://contestimg.wish.com/api/webimage/5b4dcba5c731de4eb674bf4f-medium.jpg</t>
  </si>
  <si>
    <t>2018 T-shirts + shorts T-shirts de marque T-shirt Hommes VÃªtements de marque T-shirt Homme Lettre ImprimÃ© Basketball Sports Running Set T-shirt de course Ã  pied Costume Hommes</t>
  </si>
  <si>
    <t>56effd3864d54a58a619bdb1</t>
  </si>
  <si>
    <t>https://s3-us-west-1.amazonaws.com/sweeper-production-merchantimage/dp_56effd3864d54a58a619bdb1.jpg</t>
  </si>
  <si>
    <t>https://www.wish.com/c/575f968e71c7c161e321f107</t>
  </si>
  <si>
    <t>https://contestimg.wish.com/api/webimage/575f968e71c7c161e321f107-medium.jpg</t>
  </si>
  <si>
    <t>Nouveau Ã©tÃ© femmes lÃ¢che Denim bavoir pantalon Shorts femmes salopette Jeans Shorts Demin Shorts femmes combinaisons barboteuses</t>
  </si>
  <si>
    <t>lostredfruit</t>
  </si>
  <si>
    <t>76 % avis positifs (104 notes)</t>
  </si>
  <si>
    <t>5d463c87c77e983f28b4dfca</t>
  </si>
  <si>
    <t>https://www.wish.com/c/5e50d4805cb11404c0659096</t>
  </si>
  <si>
    <t>https://contestimg.wish.com/api/webimage/5e50d4805cb11404c0659096-medium.jpg</t>
  </si>
  <si>
    <t>Ã‰tÃ© 2020 nouvelle robe lÃ¢che imprimÃ© floral sans manches pour femmes XL robe pour femmes (S-5XL)</t>
  </si>
  <si>
    <t>hangzhoulangweiclothescoltd</t>
  </si>
  <si>
    <t>86 % avis positifs (3,694 notes)</t>
  </si>
  <si>
    <t>5466f5ea1280fa5c9c7ba98e</t>
  </si>
  <si>
    <t>https://s3-us-west-1.amazonaws.com/sweeper-production-merchantimage/dp_5466f5ea1280fa5c9c7ba98e.jpg</t>
  </si>
  <si>
    <t>https://www.wish.com/c/5eb8dd6275e01b65b8da16ac</t>
  </si>
  <si>
    <t>https://contestimg.wish.com/api/webimage/5eb8dd6275e01b65b8da16ac-medium.jpg</t>
  </si>
  <si>
    <t>Shorts d'Ã©tÃ© Femmes Shorts de sport Gym Workout Waistband Skinny Short</t>
  </si>
  <si>
    <t>86 % avis positifs (72,885 notes)</t>
  </si>
  <si>
    <t>5858d328e18c0f7603a08e1f</t>
  </si>
  <si>
    <t>https://www.wish.com/c/589d7bc5b72e7c1397b8b5d2</t>
  </si>
  <si>
    <t>https://contestimg.wish.com/api/webimage/589d7bc5b72e7c1397b8b5d2-medium.jpg</t>
  </si>
  <si>
    <t>Femmes Shorts DÃ©contractÃ©s Pantalon Ã€ Lacets Ã‰tÃ© Courte Taille Ã‰lastique Culotte LÃ¢che Plus La Taille</t>
  </si>
  <si>
    <t>https://www.wish.com/c/5d042f0921141014f192efd6</t>
  </si>
  <si>
    <t>https://contestimg.wish.com/api/webimage/5d042f0921141014f192efd6-medium.jpg</t>
  </si>
  <si>
    <t>Femmes Ã‰tÃ© Casual Hippie Soul Lettre ImprimÃ© Longue Robe IrrÃ©guliÃ¨re Double Couches Sans Manches A-ligne Plus La Taille T-shirt Robes</t>
  </si>
  <si>
    <t>75 % avis positifs (70 notes)</t>
  </si>
  <si>
    <t>5e0474f81b1677050990d11b</t>
  </si>
  <si>
    <t>https://www.wish.com/c/5ec4d25fa7ed5dd27f74ad31</t>
  </si>
  <si>
    <t>https://contestimg.wish.com/api/webimage/5ec4d25fa7ed5dd27f74ad31-medium.jpg</t>
  </si>
  <si>
    <t>Femmes Chaussures D'Ã©tÃ© Nouveau Ã€ Bout Ouvert Poisson TÃªte Plate-Forme Sandales De Mode Talons Hauts CompensÃ©es Sandales</t>
  </si>
  <si>
    <t>83 % avis positifs (300 notes)</t>
  </si>
  <si>
    <t>5d54bec47ad242761d84984d</t>
  </si>
  <si>
    <t>https://www.wish.com/c/5e5389135c21a2d11ef9b8e9</t>
  </si>
  <si>
    <t>https://contestimg.wish.com/api/webimage/5e5389135c21a2d11ef9b8e9-medium.jpg</t>
  </si>
  <si>
    <t>Mode fÃ©minine Hakuna Matata Lettre Imprimer T-shirt d'Ã©tÃ© Casual Chemises Ã  manches courtes Plus Size</t>
  </si>
  <si>
    <t>87 % avis positifs (18,029 notes)</t>
  </si>
  <si>
    <t>https://www.wish.com/c/5c8615c29b83af3b342d2c15</t>
  </si>
  <si>
    <t>https://contestimg.wish.com/api/webimage/5c8615c29b83af3b342d2c15-medium.jpg</t>
  </si>
  <si>
    <t>https://www.wish.com/c/5df2576d68963c1660471f9a</t>
  </si>
  <si>
    <t>https://contestimg.wish.com/api/webimage/5df2576d68963c1660471f9a-medium.jpg</t>
  </si>
  <si>
    <t>Sexy Femmes Dames Une Ã‰paule Plus La Taille Maillot De Bain Maillots De Bain RembourrÃ© Monokini Bikini Baignade Beachwear</t>
  </si>
  <si>
    <t>dmtianjinnetworktechnologycoltd01</t>
  </si>
  <si>
    <t>555bf637b0213719da7229df</t>
  </si>
  <si>
    <t>https://www.wish.com/c/5a1e957fce700d27f347c435</t>
  </si>
  <si>
    <t>https://contestimg.wish.com/api/webimage/5a1e957fce700d27f347c435-medium.jpg</t>
  </si>
  <si>
    <t>2020 Femmes Sexy Deep V Neck Dress Backless Maxi Party Robe de soirÃ©e Rainbow Summer Beach Dress</t>
  </si>
  <si>
    <t>84 % avis positifs (401 notes)</t>
  </si>
  <si>
    <t>597ff85721064f2607e253e9</t>
  </si>
  <si>
    <t>https://www.wish.com/c/5ee4880dad418021a27e3dea</t>
  </si>
  <si>
    <t>https://contestimg.wish.com/api/webimage/5ee4880dad418021a27e3dea-medium.jpg</t>
  </si>
  <si>
    <t>83 % avis positifs (12,441 notes)</t>
  </si>
  <si>
    <t>https://www.wish.com/c/5e4b7be804e312785914c0c8</t>
  </si>
  <si>
    <t>https://contestimg.wish.com/api/webimage/5e4b7be804e312785914c0c8-medium.jpg</t>
  </si>
  <si>
    <t>2019 Fashion Family correspondant maillots de bain maillots de bain maman et moi maillot de bain mÃ¨re fille pÃ¨re fils vÃªtements robes taille haute bikini look maman</t>
  </si>
  <si>
    <t>å†°æ²³å°åº—</t>
  </si>
  <si>
    <t>93 % avis positifs (6,121 notes)</t>
  </si>
  <si>
    <t>5778fd153a698c5c2d845ed9</t>
  </si>
  <si>
    <t>https://www.wish.com/c/5caf39f0c1cfa228fccec57d</t>
  </si>
  <si>
    <t>https://contestimg.wish.com/api/webimage/5caf39f0c1cfa228fccec57d-medium.jpg</t>
  </si>
  <si>
    <t>ZANZEA femmes col rond manches courtes couleur unie lÃ¢che robe d'Ã©tÃ© mi-mollet</t>
  </si>
  <si>
    <t>freefly11</t>
  </si>
  <si>
    <t>90 % avis positifs (2,495 notes)</t>
  </si>
  <si>
    <t>5ba9af0fef66004cac1013f7</t>
  </si>
  <si>
    <t>https://www.wish.com/c/5cb99a5eb6259b187cc77184</t>
  </si>
  <si>
    <t>https://contestimg.wish.com/api/webimage/5cb99a5eb6259b187cc77184-medium.jpg</t>
  </si>
  <si>
    <t>Ensemble de bikini de bikini de bandage de soutien-gorge rembourrÃ© de soutien-gorge rembourrÃ© de Push-up de femmes</t>
  </si>
  <si>
    <t>manystone91</t>
  </si>
  <si>
    <t>89 % avis positifs (2,888 notes)</t>
  </si>
  <si>
    <t>57d904168172661fe3b3256a</t>
  </si>
  <si>
    <t>https://www.wish.com/c/5c823b50a937185c992e6d2f</t>
  </si>
  <si>
    <t>https://contestimg.wish.com/api/webimage/5c823b50a937185c992e6d2f-medium.jpg</t>
  </si>
  <si>
    <t>Plus la taille S-5XL femmes Vintage sans manches suspendus cou dÃ©bardeurs Style dÃ©contractÃ© femmes en mousseline de soie imprimÃ© Crop Top Bras</t>
  </si>
  <si>
    <t>87 % avis positifs (2,199 notes)</t>
  </si>
  <si>
    <t>5ae2d056b125ab5424320fc1</t>
  </si>
  <si>
    <t>https://www.wish.com/c/5e3e5d332c3e1f0734f6740a</t>
  </si>
  <si>
    <t>https://contestimg.wish.com/api/webimage/5e3e5d332c3e1f0734f6740a-medium.jpg</t>
  </si>
  <si>
    <t>Hot Summer Femmes Mode Nouveau Design DÃ©bardeurs ImprimÃ© Sans manches Col rond Hors Ã‰paule Camisoles Plus La Taille 4 Couleurs Femmes Gilet Casual Party Beach Porter Coton Doux Tops T-shirts</t>
  </si>
  <si>
    <t>85 % avis positifs (3,950 notes)</t>
  </si>
  <si>
    <t>5ad16178db5f1f07107a5401</t>
  </si>
  <si>
    <t>https://www.wish.com/c/5d300e5c0152ba058f2cb07f</t>
  </si>
  <si>
    <t>https://contestimg.wish.com/api/webimage/5d300e5c0152ba058f2cb07f-medium.jpg</t>
  </si>
  <si>
    <t>2018 Fashion Summer Dress Women Sexy Dresses Robes d'Ã©tÃ© Sexy Dresses V Neck Backkless Dentelle surpiqÃ»res Robe de plage Robe de plage Robe blanche</t>
  </si>
  <si>
    <t>aklovers</t>
  </si>
  <si>
    <t>95 % avis positifs (19,184 notes)</t>
  </si>
  <si>
    <t>59b29ff23eb22a1355606548</t>
  </si>
  <si>
    <t>https://www.wish.com/c/5adae16416d9442733b00177</t>
  </si>
  <si>
    <t>https://contestimg.wish.com/api/webimage/5adae16416d9442733b00177-medium.jpg</t>
  </si>
  <si>
    <t>Summer Fashion Women Spaghetti Strap Maxi Robe Longue Robe DÃ©contractÃ©e DÃ©contractÃ©e Couleur RelÃ¢che Couleur RelÃ¢chÃ©e Cami Robes Longues Robes Longues Dames Niveleuses Robes de SoirÃ©e FÃªtes de Plage Grande Taille S-5XL</t>
  </si>
  <si>
    <t>83 % avis positifs (7,874 notes)</t>
  </si>
  <si>
    <t>5b5a8a32f114fc2a4ca301d3</t>
  </si>
  <si>
    <t>https://www.wish.com/c/5c35bcc4b7d2d236938ad925</t>
  </si>
  <si>
    <t>https://contestimg.wish.com/api/webimage/5c35bcc4b7d2d236938ad925-medium.jpg</t>
  </si>
  <si>
    <t>https://www.wish.com/c/5d07120c11e6065641900fc4</t>
  </si>
  <si>
    <t>https://contestimg.wish.com/api/webimage/5d07120c11e6065641900fc4-medium.jpg</t>
  </si>
  <si>
    <t>groceryinternational</t>
  </si>
  <si>
    <t>86 % avis positifs (102,568 notes)</t>
  </si>
  <si>
    <t>54068c667a9eb466313c6ebf</t>
  </si>
  <si>
    <t>https://www.wish.com/c/5ec4cea618f3b9c71fc3c49f</t>
  </si>
  <si>
    <t>https://contestimg.wish.com/api/webimage/5ec4cea618f3b9c71fc3c49f-medium.jpg</t>
  </si>
  <si>
    <t>2019 Femmes dÃ©contractÃ©es Ã‰paule dÃ©contractÃ©e et dÃ©contractÃ©e Ã‰paule dÃ©colletÃ©e en V profond Col en V Sexy Chemisier sexy sans manches Chemise sans manches Veste en coton Chemise irrÃ©guliÃ¨re Mode pour dames Couleur unie Super grand modÃ¨le Super grand modÃ¨le DÃ©bardeur Ã  fronces larges et Ã  fronces S-8XL</t>
  </si>
  <si>
    <t>socrazyear</t>
  </si>
  <si>
    <t>87 % avis positifs (8,500 notes)</t>
  </si>
  <si>
    <t>5528e31e43a8db0c29241cd1</t>
  </si>
  <si>
    <t>https://www.wish.com/c/5c39d2fca958dc1dd6b0cc64</t>
  </si>
  <si>
    <t>https://contestimg.wish.com/api/webimage/5c39d2fca958dc1dd6b0cc64-medium.jpg</t>
  </si>
  <si>
    <t>Ã‰tÃ© Casual Sexy Halter Vest Femmes Sac BuckleTank Tops Crop Top</t>
  </si>
  <si>
    <t>90 % avis positifs (941 notes)</t>
  </si>
  <si>
    <t>590d6c356815062709f1b06c</t>
  </si>
  <si>
    <t>https://www.wish.com/c/5cd68836e731f919b55e08e3</t>
  </si>
  <si>
    <t>https://contestimg.wish.com/api/webimage/5cd68836e731f919b55e08e3-medium.jpg</t>
  </si>
  <si>
    <t>https://www.wish.com/c/5cf509ff2e4608604e83148d</t>
  </si>
  <si>
    <t>https://contestimg.wish.com/api/webimage/5cf509ff2e4608604e83148d-medium.jpg</t>
  </si>
  <si>
    <t>Fashion Women Wrap Banded Draped Draped Cut Out Hi Low Asymmetrical High Waist Open Maxi Skirt Gray</t>
  </si>
  <si>
    <t>https://www.wish.com/c/5b2880c8e6aa7717e21461a6</t>
  </si>
  <si>
    <t>https://contestimg.wish.com/api/webimage/5b2880c8e6aa7717e21461a6-medium.jpg</t>
  </si>
  <si>
    <t>Â Hommes Casual Workout Athletic Gym Jersey Shorts Taille Ã©lastique Cordon de serrage Summer Training Running Longueur au genou Shorts avec poche Ã  fermeture Ã©clair</t>
  </si>
  <si>
    <t>84 % avis positifs (1,653 notes)</t>
  </si>
  <si>
    <t>59b0dcac50df61071d239b12</t>
  </si>
  <si>
    <t>https://www.wish.com/c/5d2d31d4c15e48540153300a</t>
  </si>
  <si>
    <t>https://contestimg.wish.com/api/webimage/5d2d31d4c15e48540153300a-medium.jpg</t>
  </si>
  <si>
    <t>Maillot de bain sexy sud-africain imprimÃ© dorÃ© licou bikini taille haute deux piÃ¨ces maillots de bain femmes maillot de bain bikini ensemble</t>
  </si>
  <si>
    <t>sweatmoly</t>
  </si>
  <si>
    <t>91 % avis positifs (68,339 notes)</t>
  </si>
  <si>
    <t>589ae185ad330a4feb2b6dd5</t>
  </si>
  <si>
    <t>https://www.wish.com/c/599e9345064610593dba223e</t>
  </si>
  <si>
    <t>https://contestimg.wish.com/api/webimage/599e9345064610593dba223e-medium.jpg</t>
  </si>
  <si>
    <t>Hommes Fashion Slim Fit Jeans Shorts Cargo Baumwolle Skinny Shorts Jeans Jeans Summer Casual Denim Shorts</t>
  </si>
  <si>
    <t>80 % avis positifs (12,348 notes)</t>
  </si>
  <si>
    <t>5832a8766945cb1c96d3e2d8</t>
  </si>
  <si>
    <t>https://www.wish.com/c/5b58449a6efe5e178f799c31</t>
  </si>
  <si>
    <t>https://contestimg.wish.com/api/webimage/5b58449a6efe5e178f799c31-medium.jpg</t>
  </si>
  <si>
    <t>NOUVELLE femme col rond numÃ©rique fleur imprimÃ© robe sans manches, plus la taille mini robe S-5XL</t>
  </si>
  <si>
    <t>https://www.wish.com/c/5cfcdd42b3fdc841c21ff904</t>
  </si>
  <si>
    <t>https://contestimg.wish.com/api/webimage/5cfcdd42b3fdc841c21ff904-medium.jpg</t>
  </si>
  <si>
    <t>Mode Femmes Dos Nu Sans Bretelles Sexy Dames Baggy Casual LÃ¢che Longue Maxi Robe Plage Clubwear</t>
  </si>
  <si>
    <t>https://www.wish.com/c/5576b706edb2391a06372f71</t>
  </si>
  <si>
    <t>https://contestimg.wish.com/api/webimage/5576b706edb2391a06372f71-medium.jpg</t>
  </si>
  <si>
    <t>Nouveaux culottes d'Ã©tÃ© en tricot sans manches sexy pour femmes d'Ã©tÃ©</t>
  </si>
  <si>
    <t>92 % avis positifs (230,951 notes)</t>
  </si>
  <si>
    <t>53f2db3c104dae6bcae0c271</t>
  </si>
  <si>
    <t>https://www.wish.com/c/599624c59e41a0342218c883</t>
  </si>
  <si>
    <t>https://contestimg.wish.com/api/webimage/599624c59e41a0342218c883-medium.jpg</t>
  </si>
  <si>
    <t>Nouveau Femmes d'Ã©tÃ© Loose V Tops col V surpiqÃ»res en maille pour dames surpiqÃ»res en maille 3/4 manches Chemisier de NoÃ«l dÃ©contractÃ© Chemise blouse Femme Blusas Tunique Chemises T-shirts Tops</t>
  </si>
  <si>
    <t>https://www.wish.com/c/5b44179208f66b1dae02fdf4</t>
  </si>
  <si>
    <t>https://contestimg.wish.com/api/webimage/5b44179208f66b1dae02fdf4-medium.jpg</t>
  </si>
  <si>
    <t>Femmes d'Ã©tÃ© dÃ©contractÃ© sans manches rayure T-shirts robe tunique taille robes plage robe</t>
  </si>
  <si>
    <t>top1toyou</t>
  </si>
  <si>
    <t>57e00221b8115e1061a6f6d0</t>
  </si>
  <si>
    <t>https://www.wish.com/c/5d2bf4ce06f96e2cd64772d4</t>
  </si>
  <si>
    <t>https://contestimg.wish.com/api/webimage/5d2bf4ce06f96e2cd64772d4-medium.jpg</t>
  </si>
  <si>
    <t>DÃ©bardeur Ã  la mode pour femmes Chemise sans manches Chemisier DÃ©bardeurs dÃ©contractÃ©s T-shirt</t>
  </si>
  <si>
    <t>thisisapairofeyesthatyoufind</t>
  </si>
  <si>
    <t>5857e83a1e95514d46b046dd</t>
  </si>
  <si>
    <t>https://www.wish.com/c/5ac487250548ea06d2955024</t>
  </si>
  <si>
    <t>https://contestimg.wish.com/api/webimage/5ac487250548ea06d2955024-medium.jpg</t>
  </si>
  <si>
    <t>2018 Femmes Ã‰tÃ© dÃ©contractÃ© Couleur unie DÃ©contractÃ©e Sans manches Robe de plage DÃ©bardeur de plage Top A-line Pocket Pocket Robe Sexy Col V profond Short Club Party Mini Halter Robe Midi Robe Ete Femme Genou Longueur Jupes plissÃ©es Jupes Femmes Mode Swing Coton Robe T-Shirt Grande taille S-6XL</t>
  </si>
  <si>
    <t>88 % avis positifs (4,646 notes)</t>
  </si>
  <si>
    <t>580dd6425250a21944205a36</t>
  </si>
  <si>
    <t>https://www.wish.com/c/5b0bbe32c1082f71c9ad9209</t>
  </si>
  <si>
    <t>https://contestimg.wish.com/api/webimage/5b0bbe32c1082f71c9ad9209-medium.jpg</t>
  </si>
  <si>
    <t>Cravate Teint Double Taille Fleur De Cajou CarrÃ© Ã‰charpe Graduel Hip Hop Foulard En Coton ImprimÃ© Bandana</t>
  </si>
  <si>
    <t>lfznb</t>
  </si>
  <si>
    <t>84 % avis positifs (900 notes)</t>
  </si>
  <si>
    <t>5d4e5b8415275446cdad4fbb</t>
  </si>
  <si>
    <t>https://www.wish.com/c/5ea7cdb941b27544b4f4694c</t>
  </si>
  <si>
    <t>https://contestimg.wish.com/api/webimage/5ea7cdb941b27544b4f4694c-medium.jpg</t>
  </si>
  <si>
    <t>Plus la taille nouvelle mode fÃ©minine d'Ã©tÃ© col en V impression sans manches tunique hauts gilet dÃ©bardeurs (S-7XL)</t>
  </si>
  <si>
    <t>prosehome</t>
  </si>
  <si>
    <t>5c80bd2ab1ad6a6fc52a7eb3</t>
  </si>
  <si>
    <t>https://www.wish.com/c/5cedee9d7775ef72c072be78</t>
  </si>
  <si>
    <t>https://contestimg.wish.com/api/webimage/5cedee9d7775ef72c072be78-medium.jpg</t>
  </si>
  <si>
    <t>Femmes dentelle manches courtes hauts hauts chemisier chemise dames plage BOHO mini robe 6-16</t>
  </si>
  <si>
    <t>primesalecolimited</t>
  </si>
  <si>
    <t>90 % avis positifs (320,031 notes)</t>
  </si>
  <si>
    <t>5357bcf2bb72c5504882e889</t>
  </si>
  <si>
    <t>https://s3-us-west-1.amazonaws.com/sweeper-production-merchantimage/dp_5357bcf2bb72c5504882e889.jpg</t>
  </si>
  <si>
    <t>https://www.wish.com/c/567cb0925ff12c4829f07dfb</t>
  </si>
  <si>
    <t>https://contestimg.wish.com/api/webimage/567cb0925ff12c4829f07dfb-medium.jpg</t>
  </si>
  <si>
    <t>Femmes sexy bikini ensemble maillot de bain bandage maillots de bain push-up maillot de bain</t>
  </si>
  <si>
    <t>https://www.wish.com/c/59fd51ba9e82590b7bf7ad16</t>
  </si>
  <si>
    <t>https://contestimg.wish.com/api/webimage/59fd51ba9e82590b7bf7ad16-medium.jpg</t>
  </si>
  <si>
    <t>Ã‰tÃ© volant pare-soleil anneau de bain voiture gonflable bÃ©bÃ© flotteur siÃ¨ge bateau piscine outils accessoires pour enfants jouets</t>
  </si>
  <si>
    <t>guangzhouteamwintradingcoltd</t>
  </si>
  <si>
    <t>54898f4c223ebf1cd713fdc2</t>
  </si>
  <si>
    <t>https://www.wish.com/c/54ab85ff509baf3e966f7f2a</t>
  </si>
  <si>
    <t>https://contestimg.wish.com/api/webimage/54ab85ff509baf3e966f7f2a-medium.jpg</t>
  </si>
  <si>
    <t>Mode dÃ©contractÃ©e taille haute lacets bandages rayÃ© Ã  volants mini grande taille shorts chauds</t>
  </si>
  <si>
    <t>lyxljcktwsjtzwlstore</t>
  </si>
  <si>
    <t>59e70d8ceea5c546fa152f42</t>
  </si>
  <si>
    <t>https://www.wish.com/c/5c63b75850c63d6a9bfe634a</t>
  </si>
  <si>
    <t>https://contestimg.wish.com/api/webimage/5c63b75850c63d6a9bfe634a-medium.jpg</t>
  </si>
  <si>
    <t>Plus Size S-5XL Women Fashion Tube Top Dress Off Shoulder Floral Print A-line Mini robe Lady Casual Strapless Robe Tunique Robe courte Robe Tunique Robe de plage d'Ã©tÃ© Bikini Cover-up</t>
  </si>
  <si>
    <t>https://www.wish.com/c/5c88742f9a4d0e68dc7148c2</t>
  </si>
  <si>
    <t>https://contestimg.wish.com/api/webimage/5c88742f9a4d0e68dc7148c2-medium.jpg</t>
  </si>
  <si>
    <t>5 Couleur Nouvelle ArrivÃ©e Femmes De Mode Sexy Ã‰lÃ©gant Sans Bretelles Ã€ Manches Longues Halter Dos Nu Solide Couleur Slim Fit Blouse Tops Automne Mode Sexy Criss Cross PlissÃ© Tunique Top</t>
  </si>
  <si>
    <t>https://www.wish.com/c/5d59083aa5fa243bcd2b45e3</t>
  </si>
  <si>
    <t>https://contestimg.wish.com/api/webimage/5d59083aa5fa243bcd2b45e3-medium.jpg</t>
  </si>
  <si>
    <t>https://www.wish.com/c/5ea3b5bfa92d6c0442cd4b03</t>
  </si>
  <si>
    <t>https://contestimg.wish.com/api/webimage/5ea3b5bfa92d6c0442cd4b03-medium.jpg</t>
  </si>
  <si>
    <t>10/30 / 50ml CrÃ¨me dÃ©pilatoire permanente indolore super naturelle indolore</t>
  </si>
  <si>
    <t>84 % avis positifs (484 notes)</t>
  </si>
  <si>
    <t>5e548120207f9d0685eec2ea</t>
  </si>
  <si>
    <t>https://www.wish.com/c/5ebb6a3db1e97c2d2d60101f</t>
  </si>
  <si>
    <t>https://contestimg.wish.com/api/webimage/5ebb6a3db1e97c2d2d60101f-medium.jpg</t>
  </si>
  <si>
    <t>Femmes Jupe longue Wave Point V-tie Robe Ã  fourches ouvertes Robe Ã  manches courtes col en V Low-cut Print Robe Ã  pois</t>
  </si>
  <si>
    <t>86 % avis positifs (5,244 notes)</t>
  </si>
  <si>
    <t>5acdbf7c9c15ff7191aadd30</t>
  </si>
  <si>
    <t>https://www.wish.com/c/5c944d690d06de6f91b3a991</t>
  </si>
  <si>
    <t>https://contestimg.wish.com/api/webimage/5c944d690d06de6f91b3a991-medium.jpg</t>
  </si>
  <si>
    <t>New Summer Fashion Women Sleeveless " HIPPIE SOUL" Letter Printed Tank Top Funny Workout T-shirt T-shirt Casual Loose Tee Tops T-shirts VÃªtements en Blue Pink et gris foncÃ©</t>
  </si>
  <si>
    <t>https://www.wish.com/c/5c3ff9c71b115c0802243181</t>
  </si>
  <si>
    <t>https://contestimg.wish.com/api/webimage/5c3ff9c71b115c0802243181-medium.jpg</t>
  </si>
  <si>
    <t>https://www.wish.com/c/574ff29cb4b28660d9f94d3f</t>
  </si>
  <si>
    <t>https://contestimg.wish.com/api/webimage/574ff29cb4b28660d9f94d3f-medium.jpg</t>
  </si>
  <si>
    <t>Vente chaude Femmes De Mode D'Ã©tÃ© Sans Manches Robe Mini Col En V Robe De SoirÃ©e JACK DANIEL'S Imprimer LÃ¢che Cool Robes DÃ©contractÃ©es</t>
  </si>
  <si>
    <t>87 % avis positifs (521 notes)</t>
  </si>
  <si>
    <t>5d4784dd56a260398c1bc597</t>
  </si>
  <si>
    <t>https://www.wish.com/c/5e916d950e061621c062ac52</t>
  </si>
  <si>
    <t>https://contestimg.wish.com/api/webimage/5e916d950e061621c062ac52-medium.jpg</t>
  </si>
  <si>
    <t>Pyjama mignon ensemble rose bugs lapin dessin animÃ© Ã©tÃ© pyjama court femmes polyester impression femmes vÃªtements</t>
  </si>
  <si>
    <t>88 % avis positifs (267 notes)</t>
  </si>
  <si>
    <t>5b4973b049c8e64e07c31cb4</t>
  </si>
  <si>
    <t>https://www.wish.com/c/5d42a8479ef2d22e268e050a</t>
  </si>
  <si>
    <t>https://contestimg.wish.com/api/webimage/5d42a8479ef2d22e268e050a-medium.jpg</t>
  </si>
  <si>
    <t>INCERUN Ã‰tÃ© Hommes Chemises Ã€ Manches Courtes Vert Bleu Jaune Casual Chemises En Lin De Coton Henley</t>
  </si>
  <si>
    <t>no1fashions</t>
  </si>
  <si>
    <t>5938c5a58e5b2e6601f01c6f</t>
  </si>
  <si>
    <t>https://www.wish.com/c/5d03176da8c15d5e4b5171e4</t>
  </si>
  <si>
    <t>https://contestimg.wish.com/api/webimage/5d03176da8c15d5e4b5171e4-medium.jpg</t>
  </si>
  <si>
    <t>3 Couleur Ã‰tÃ© Nouvelles Femmes De Mode Sexy DÃ©chirÃ© Skinny Denim Pantalon Court Short DÃ©contractÃ© Hot Jeans Plus La Taille Femmes Pantalon S-3XL</t>
  </si>
  <si>
    <t>85 % avis positifs (2,166 notes)</t>
  </si>
  <si>
    <t>566e97ca39cce4269637a261</t>
  </si>
  <si>
    <t>https://www.wish.com/c/5e4e9219fcc85c44b0757483</t>
  </si>
  <si>
    <t>https://contestimg.wish.com/api/webimage/5e4e9219fcc85c44b0757483-medium.jpg</t>
  </si>
  <si>
    <t>lus taille Ã©tÃ© femmes mode col en v impression tunique sans manches hauts gilet dÃ©bardeurs S-8XL_Y</t>
  </si>
  <si>
    <t>https://www.wish.com/c/5e6a049b22948f5de207447e</t>
  </si>
  <si>
    <t>https://contestimg.wish.com/api/webimage/5e6a049b22948f5de207447e-medium.jpg</t>
  </si>
  <si>
    <t>Boho Floral en mousseline de soie Summer Party SoirÃ©e Beach Mini robe courte robe d'Ã©tÃ©</t>
  </si>
  <si>
    <t>szshi886wei</t>
  </si>
  <si>
    <t>92 % avis positifs (29,265 notes)</t>
  </si>
  <si>
    <t>598429c3947e4119b7bec1c0</t>
  </si>
  <si>
    <t>https://www.wish.com/c/5ad6b4271e520e4c8fffe172</t>
  </si>
  <si>
    <t>https://contestimg.wish.com/api/webimage/5ad6b4271e520e4c8fffe172-medium.jpg</t>
  </si>
  <si>
    <t>US Taille sans ceinture Short d'Ã©tÃ© Femme Club Vintage Jeans Club Jeans Shorts Denim Pantalon (Non inclus ceinture)</t>
  </si>
  <si>
    <t>emilylimited</t>
  </si>
  <si>
    <t>91 % avis positifs (12,083 notes)</t>
  </si>
  <si>
    <t>53c62f6b46188e177eb57b6d</t>
  </si>
  <si>
    <t>https://www.wish.com/c/58aae24ddd127b534be35ae8</t>
  </si>
  <si>
    <t>https://contestimg.wish.com/api/webimage/58aae24ddd127b534be35ae8-medium.jpg</t>
  </si>
  <si>
    <t>NOUVELLES femmes dÃ©contractÃ© hors Ã©paule dentelle col chemisier lÃ¢che couleur unie T-shirt grande taille</t>
  </si>
  <si>
    <t>https://www.wish.com/c/5cf0a87f2202a759d6ddb369</t>
  </si>
  <si>
    <t>https://contestimg.wish.com/api/webimage/5cf0a87f2202a759d6ddb369-medium.jpg</t>
  </si>
  <si>
    <t>Combinaison en bandouliÃ¨re Femme Combinaison imprimÃ©e Petite Combinaison d'Ã©tÃ© FraÃ®cheur</t>
  </si>
  <si>
    <t>84 % avis positifs (3,670 notes)</t>
  </si>
  <si>
    <t>5b8d343e133368366f2dff48</t>
  </si>
  <si>
    <t>https://www.wish.com/c/5ce262d24db1576e365454d1</t>
  </si>
  <si>
    <t>https://contestimg.wish.com/api/webimage/5ce262d24db1576e365454d1-medium.jpg</t>
  </si>
  <si>
    <t>https://www.wish.com/c/5d78933775c1735981cf4c25</t>
  </si>
  <si>
    <t>https://contestimg.wish.com/api/webimage/5d78933775c1735981cf4c25-medium.jpg</t>
  </si>
  <si>
    <t>Femmes sans manches DÃ©bardeur Chemise DÃ©bardeur Chemise Foi dÃ©contractÃ©e Lettre Foi dÃ©contractÃ©e T-shirt imprimÃ© lettre T-shirt ample Chemisier Chemisier en coton Col rond T-shirt graphique Ã  col rond</t>
  </si>
  <si>
    <t>https://www.wish.com/c/5bbd48c6cde8402bfd4e18e0</t>
  </si>
  <si>
    <t>https://contestimg.wish.com/api/webimage/5bbd48c6cde8402bfd4e18e0-medium.jpg</t>
  </si>
  <si>
    <t>https://www.wish.com/c/5e9167baf5ad2a474363ebaf</t>
  </si>
  <si>
    <t>https://contestimg.wish.com/api/webimage/5e9167baf5ad2a474363ebaf-medium.jpg</t>
  </si>
  <si>
    <t>polyvoretradelimited</t>
  </si>
  <si>
    <t>82 % avis positifs (1,770 notes)</t>
  </si>
  <si>
    <t>58f8681a29867d1118cb0964</t>
  </si>
  <si>
    <t>https://www.wish.com/c/5d3591931958cd77befe429b</t>
  </si>
  <si>
    <t>https://contestimg.wish.com/api/webimage/5d3591931958cd77befe429b-medium.jpg</t>
  </si>
  <si>
    <t>betterinterestingshop</t>
  </si>
  <si>
    <t>5dbe8b3a0140ee444c50ec2b</t>
  </si>
  <si>
    <t>https://www.wish.com/c/5e9e9f8aca869939b544a886</t>
  </si>
  <si>
    <t>https://contestimg.wish.com/api/webimage/5e9e9f8aca869939b544a886-medium.jpg</t>
  </si>
  <si>
    <t>Mode Sexy femmes bikini bikini feuille imprimÃ©e deux piÃ¨ces bikini split bikini ensemble maillots de bain de plage maillot de bain de plage</t>
  </si>
  <si>
    <t>comfy_life</t>
  </si>
  <si>
    <t>59bcfadb776ab96ae984be82</t>
  </si>
  <si>
    <t>https://www.wish.com/c/5ab891d5dc0c2851135824d7</t>
  </si>
  <si>
    <t>https://contestimg.wish.com/api/webimage/5ab891d5dc0c2851135824d7-medium.jpg</t>
  </si>
  <si>
    <t>Nouveau Mode Femmes Couleur Unie Shorts Shorts D'Ã©tÃ© DÃ©contractÃ©s Pantalons Gym Shorts Beach Shorts</t>
  </si>
  <si>
    <t>https://www.wish.com/c/5e6b2dfdc8a3db48b223b701</t>
  </si>
  <si>
    <t>https://contestimg.wish.com/api/webimage/5e6b2dfdc8a3db48b223b701-medium.jpg</t>
  </si>
  <si>
    <t>https://www.wish.com/c/5d11e3e51bb88e735249cbbb</t>
  </si>
  <si>
    <t>https://contestimg.wish.com/api/webimage/5d11e3e51bb88e735249cbbb-medium.jpg</t>
  </si>
  <si>
    <t>https://www.wish.com/c/5e683f1cee70ce1cf4a91d2a</t>
  </si>
  <si>
    <t>https://contestimg.wish.com/api/webimage/5e683f1cee70ce1cf4a91d2a-medium.jpg</t>
  </si>
  <si>
    <t>Nouveau mode d'Ã©tÃ© v-cou coeur T-shirt O cou Ã  manches longues Top femmes mignon T-shirt amusant plus la taille</t>
  </si>
  <si>
    <t>58db84154f0c6b53626b73ac</t>
  </si>
  <si>
    <t>https://www.wish.com/c/5ea27e10bea0a402811af6a8</t>
  </si>
  <si>
    <t>https://contestimg.wish.com/api/webimage/5ea27e10bea0a402811af6a8-medium.jpg</t>
  </si>
  <si>
    <t>Mode Femmes Secouez les Chaussures Cool Ã‰tÃ© Femme Chaussures DÃ©contractÃ©es Confortables Respirant Chaussures AntidÃ©rapantes Hauteur Augmentant Mode Zapatos Mujer</t>
  </si>
  <si>
    <t>shopwnmon</t>
  </si>
  <si>
    <t>85 % avis positifs (689 notes)</t>
  </si>
  <si>
    <t>5dda41a275cf541cc0b6cf99</t>
  </si>
  <si>
    <t>https://www.wish.com/c/5e76d7f0370e9deae7cadf87</t>
  </si>
  <si>
    <t>https://contestimg.wish.com/api/webimage/5e76d7f0370e9deae7cadf87-medium.jpg</t>
  </si>
  <si>
    <t>Femmes Ã©tÃ© dÃ©contractÃ© lÃ¢che fronde robe col en V dos nu robe sans manches poches solide couleur maxi robe plus la taille</t>
  </si>
  <si>
    <t>87 % avis positifs (6,623 notes)</t>
  </si>
  <si>
    <t>5948c9761f2f0f2efb675fa4</t>
  </si>
  <si>
    <t>https://www.wish.com/c/5e82c05c9d1cec1dfa9bf0fd</t>
  </si>
  <si>
    <t>https://contestimg.wish.com/api/webimage/5e82c05c9d1cec1dfa9bf0fd-medium.jpg</t>
  </si>
  <si>
    <t>Chemise sans manches Ã  rayures pour dames Chemise sans manches Ã  col en V DÃ©bardeurs sur le cou T-shirt de la veste T-shirt de la veste</t>
  </si>
  <si>
    <t>thenicemenfineleathergoods</t>
  </si>
  <si>
    <t>91 % avis positifs (4,809 notes)</t>
  </si>
  <si>
    <t>56d954c8d30d44338d07e50a</t>
  </si>
  <si>
    <t>https://www.wish.com/c/5c63b8d97037716f81be1e89</t>
  </si>
  <si>
    <t>https://contestimg.wish.com/api/webimage/5c63b8d97037716f81be1e89-medium.jpg</t>
  </si>
  <si>
    <t>https://www.wish.com/c/5e65e7ac35af31b8b719aa13</t>
  </si>
  <si>
    <t>https://contestimg.wish.com/api/webimage/5e65e7ac35af31b8b719aa13-medium.jpg</t>
  </si>
  <si>
    <t xml:space="preserve"> Pantalon dos nu Ã  rayures et jambes larges pour femme grande taille Pantalon casual Rompers Fashion Shorts </t>
  </si>
  <si>
    <t>rainytradingcoltd</t>
  </si>
  <si>
    <t>84 % avis positifs (905 notes)</t>
  </si>
  <si>
    <t>5489a2fe546ead1ec9215829</t>
  </si>
  <si>
    <t>https://s3-us-west-1.amazonaws.com/sweeper-production-merchantimage/dp_5489a2fe546ead1ec9215829.jpg</t>
  </si>
  <si>
    <t>https://www.wish.com/c/5c2f068b53477172e3886c79</t>
  </si>
  <si>
    <t>https://contestimg.wish.com/api/webimage/5c2f068b53477172e3886c79-medium.jpg</t>
  </si>
  <si>
    <t>https://www.wish.com/c/5d3120c92435742c362a09ec</t>
  </si>
  <si>
    <t>https://contestimg.wish.com/api/webimage/5d3120c92435742c362a09ec-medium.jpg</t>
  </si>
  <si>
    <t>86 % avis positifs (4,836 notes)</t>
  </si>
  <si>
    <t>5a13e07c5d6f342d64b51237</t>
  </si>
  <si>
    <t>https://www.wish.com/c/5d3fbb7edf9945238a3e858e</t>
  </si>
  <si>
    <t>https://contestimg.wish.com/api/webimage/5d3fbb7edf9945238a3e858e-medium.jpg</t>
  </si>
  <si>
    <t>Sexy Women Camouflage ImprimÃ© Bandage Push-up Maillot de bain Push-up Ensemble Maillot de bain Ensemble Bikini</t>
  </si>
  <si>
    <t>Ekspresowa wysyÅ‚ka</t>
  </si>
  <si>
    <t>hkdachangshengtradelimited</t>
  </si>
  <si>
    <t>5577b101429aa92940bc33e7</t>
  </si>
  <si>
    <t>https://www.wish.com/c/588c54fb6661e84246a8aa71</t>
  </si>
  <si>
    <t>https://contestimg.wish.com/api/webimage/588c54fb6661e84246a8aa71-medium.jpg</t>
  </si>
  <si>
    <t>85 % avis positifs (571 notes)</t>
  </si>
  <si>
    <t>5d7c4cc361090057c2bc7331</t>
  </si>
  <si>
    <t>https://www.wish.com/c/5e689c86003bf60050ae0be1</t>
  </si>
  <si>
    <t>https://contestimg.wish.com/api/webimage/5e689c86003bf60050ae0be1-medium.jpg</t>
  </si>
  <si>
    <t>Ã‰tÃ© Nouvelles Femmes De Mode Let's Rock Graphique Lettre Impression Casual Sans Manches DÃ©bardeurs Gilet S-5XL</t>
  </si>
  <si>
    <t>ç²¾è¿›å·¥è´¸</t>
  </si>
  <si>
    <t>82 % avis positifs (2,988 notes)</t>
  </si>
  <si>
    <t>547bfcda3dabbe37af5818b1</t>
  </si>
  <si>
    <t>https://s3-us-west-1.amazonaws.com/sweeper-production-merchantimage/dp_547bfcda3dabbe37af5818b1.jpg</t>
  </si>
  <si>
    <t>https://www.wish.com/c/5e3a58fbab71890480516a09</t>
  </si>
  <si>
    <t>https://contestimg.wish.com/api/webimage/5e3a58fbab71890480516a09-medium.jpg</t>
  </si>
  <si>
    <t>Women Loose Casual Couleur unie Plus Taille V col d'Ã©tÃ© Robe manches Tunique</t>
  </si>
  <si>
    <t>https://www.wish.com/c/5cc2d24035b846634f67558a</t>
  </si>
  <si>
    <t>https://contestimg.wish.com/api/webimage/5cc2d24035b846634f67558a-medium.jpg</t>
  </si>
  <si>
    <t>Ã‰tÃ© Ã©vider manteau de plage pour les femmes col en v profond robes de dentelle chemisier de bikini vÃªtements de protection solaire</t>
  </si>
  <si>
    <t>goodfortuneland</t>
  </si>
  <si>
    <t>88 % avis positifs (816 notes)</t>
  </si>
  <si>
    <t>58539804afa5ec4cae2cdce8</t>
  </si>
  <si>
    <t>https://s3-us-west-1.amazonaws.com/sweeper-production-merchantimage/dp_58539804afa5ec4cae2cdce8.jpg</t>
  </si>
  <si>
    <t>https://www.wish.com/c/5d282b01d750b778c045c9f1</t>
  </si>
  <si>
    <t>https://contestimg.wish.com/api/webimage/5d282b01d750b778c045c9f1-medium.jpg</t>
  </si>
  <si>
    <t>85 % avis positifs (26,951 notes)</t>
  </si>
  <si>
    <t>58da49c92c3a8f52a755d4a0</t>
  </si>
  <si>
    <t>https://www.wish.com/c/5eb63e65f98a3634f4d430b3</t>
  </si>
  <si>
    <t>https://contestimg.wish.com/api/webimage/5eb63e65f98a3634f4d430b3-medium.jpg</t>
  </si>
  <si>
    <t>Femmes d'Ã©tÃ© Sexy Couleur unie col en O sans manches Chemisier ample en coton plissÃ© Chemisier grande taille T Chemise mode casual DÃ©bardeurs dÃ©contractÃ©s DÃ©bardeurs S-6XL</t>
  </si>
  <si>
    <t>90 % avis positifs (8,205 notes)</t>
  </si>
  <si>
    <t>58df45e5795cf052ae1c2142</t>
  </si>
  <si>
    <t>https://www.wish.com/c/5b22ee2dcf612a12962a84f6</t>
  </si>
  <si>
    <t>https://contestimg.wish.com/api/webimage/5b22ee2dcf612a12962a84f6-medium.jpg</t>
  </si>
  <si>
    <t>Printemps Ã‰tÃ© Dames Casual LÃ¢che Solide RÃ©servoir Salopette Longue Bretelle Salopette Salopette Pantalon Plus La Taille XS-5XL</t>
  </si>
  <si>
    <t>85 % avis positifs (40,457 notes)</t>
  </si>
  <si>
    <t>583998c51591454a04a79709</t>
  </si>
  <si>
    <t>https://www.wish.com/c/5c88aede7d6c6a218ce2b312</t>
  </si>
  <si>
    <t>https://contestimg.wish.com/api/webimage/5c88aede7d6c6a218ce2b312-medium.jpg</t>
  </si>
  <si>
    <t>Ã‰tÃ© Femmes Ã€ Manches Courtes Casual Sans Manches Rayure T-shirts Robe Tunique Taille Robes Plage Robe Plus La Taille XS-8XL</t>
  </si>
  <si>
    <t>86 % avis positifs (4,335 notes)</t>
  </si>
  <si>
    <t>587f55e57f83404d58fe59fb</t>
  </si>
  <si>
    <t>https://www.wish.com/c/5df1d0a2c7f18f0857cc1798</t>
  </si>
  <si>
    <t>https://contestimg.wish.com/api/webimage/5df1d0a2c7f18f0857cc1798-medium.jpg</t>
  </si>
  <si>
    <t>2020 Femmes Mode Robe Longue Summer Party Sling Dress Casual Slim Fit Robes Sans Manches Dames Fleur ImprimÃ© Coton Robe Big Swing Beach Maxi Dress Plus La Taille XS-8XL</t>
  </si>
  <si>
    <t>lovemall</t>
  </si>
  <si>
    <t>78 % avis positifs (10,286 notes)</t>
  </si>
  <si>
    <t>5448789898dc205017838a33</t>
  </si>
  <si>
    <t>https://www.wish.com/c/5ecf5d30e9f82b433471be88</t>
  </si>
  <si>
    <t>https://contestimg.wish.com/api/webimage/5ecf5d30e9f82b433471be88-medium.jpg</t>
  </si>
  <si>
    <t>2020 Ã©tÃ© et hiver pÃªche Ã  la carpe 3D sur des vÃªtements imprimÃ©s Cool Men Fish T-Shirt</t>
  </si>
  <si>
    <t>yangminbao</t>
  </si>
  <si>
    <t>89 % avis positifs (1,269 notes)</t>
  </si>
  <si>
    <t>5b7e1d0f5b299812c53e81f5</t>
  </si>
  <si>
    <t>https://www.wish.com/c/5e04554af2db2e0211989d36</t>
  </si>
  <si>
    <t>https://contestimg.wish.com/api/webimage/5e04554af2db2e0211989d36-medium.jpg</t>
  </si>
  <si>
    <t>2019 Mode d'Ã©tÃ© pour dames - Pantalon Ã  lacets Ã  lacets - Pantalon court Ã  taille haute dÃ©contractÃ©e - Taille dÃ©contractÃ©e (S-5XL)</t>
  </si>
  <si>
    <t>https://www.wish.com/c/5ca084765e18c31890903f2a</t>
  </si>
  <si>
    <t>https://contestimg.wish.com/api/webimage/5ca084765e18c31890903f2a-medium.jpg</t>
  </si>
  <si>
    <t>Femmes d'Ã©tÃ© sans manches en dentelle soirÃ©e dÃ©contractÃ©e cocktail courte mini robe</t>
  </si>
  <si>
    <t>https://www.wish.com/c/58e85a652ab02a1908608ab8</t>
  </si>
  <si>
    <t>https://contestimg.wish.com/api/webimage/58e85a652ab02a1908608ab8-medium.jpg</t>
  </si>
  <si>
    <t>Summer Holidy Lady - Robe imprimÃ©e Ã  fleurs d'Ã©tÃ© - Mini-robe sexy sans manches Ã  col en V profond</t>
  </si>
  <si>
    <t>https://www.wish.com/c/5c1b6e19c96aa87c20e6a32c</t>
  </si>
  <si>
    <t>https://contestimg.wish.com/api/webimage/5c1b6e19c96aa87c20e6a32c-medium.jpg</t>
  </si>
  <si>
    <t>Femmes Ã©tÃ© gland patchwork robe lÃ¢che sexy manches courtes hors Ã©paule licou robe plus la taille S-5XL</t>
  </si>
  <si>
    <t>https://www.wish.com/c/5bf651b7107ad060df8d82fd</t>
  </si>
  <si>
    <t>https://contestimg.wish.com/api/webimage/5bf651b7107ad060df8d82fd-medium.jpg</t>
  </si>
  <si>
    <t>90 % avis positifs (2,282 notes)</t>
  </si>
  <si>
    <t>5ad01a6a70cf6977d05013de</t>
  </si>
  <si>
    <t>https://www.wish.com/c/5d5df4f9ab3178058cbd5906</t>
  </si>
  <si>
    <t>https://contestimg.wish.com/api/webimage/5d5df4f9ab3178058cbd5906-medium.jpg</t>
  </si>
  <si>
    <t>Women's Sleeveless Floral Print Ruffle Tops Ladies Summer Fashion Casual Bandages Camisole Tunic Top Blouse Plus Size S-5XL</t>
  </si>
  <si>
    <t>https://www.wish.com/c/5be393792655325c8004cf82</t>
  </si>
  <si>
    <t>https://contestimg.wish.com/api/webimage/5be393792655325c8004cf82-medium.jpg</t>
  </si>
  <si>
    <t>Femmes d'Ã©tÃ© dÃ©contractÃ© plate-forme sandales compensÃ©es Ã  bout ouvert chaussures bride Ã  la cheville sandales grande taille 35-43</t>
  </si>
  <si>
    <t>https://www.wish.com/c/5e9bf36aecb3b56809e83a36</t>
  </si>
  <si>
    <t>https://contestimg.wish.com/api/webimage/5e9bf36aecb3b56809e83a36-medium.jpg</t>
  </si>
  <si>
    <t>Mode d'Ã©tÃ© Womens Print 2pc Set Ladies Casual Col rond T-shirt Ã  manches courtes et short</t>
  </si>
  <si>
    <t>58a6f41a96f1bb57840b0ed4</t>
  </si>
  <si>
    <t>https://www.wish.com/c/5eaba913c039171aeb0732f8</t>
  </si>
  <si>
    <t>https://contestimg.wish.com/api/webimage/5eaba913c039171aeb0732f8-medium.jpg</t>
  </si>
  <si>
    <t>yutongastoreb35802d0b32a11e78fe3029482618fb8</t>
  </si>
  <si>
    <t>85 % avis positifs (1,284 notes)</t>
  </si>
  <si>
    <t>59e5e353ef7b892409c6e6a7</t>
  </si>
  <si>
    <t>https://www.wish.com/c/5ef2f90ca888ba40baf3bd16</t>
  </si>
  <si>
    <t>https://contestimg.wish.com/api/webimage/5ef2f90ca888ba40baf3bd16-medium.jpg</t>
  </si>
  <si>
    <t>Mode d'Ã©tÃ© pour femmes Chemise sans manches sexy Col en V Casual T-shirt en coton avec boutons de boutonnage</t>
  </si>
  <si>
    <t>58285d7f168b5430c5090ab8</t>
  </si>
  <si>
    <t>https://www.wish.com/c/5c837b60bec7771428a98865</t>
  </si>
  <si>
    <t>https://contestimg.wish.com/api/webimage/5c837b60bec7771428a98865-medium.jpg</t>
  </si>
  <si>
    <t>Femmes Mode LÃ¢che Casual Sans Manches ImprimÃ© Floral Col Rond Tops Gilet D'Ã©tÃ© Camisole Casual Plus La Taille LÃ¢che DÃ©bardeurs</t>
  </si>
  <si>
    <t>5b0cd8577e43f257d4a05469</t>
  </si>
  <si>
    <t>https://www.wish.com/c/5ec39565bb9e684ea7371e7c</t>
  </si>
  <si>
    <t>https://contestimg.wish.com/api/webimage/5ec39565bb9e684ea7371e7c-medium.jpg</t>
  </si>
  <si>
    <t>Mode Femmes Col Rond Ã‰tÃ© Polka Dot ImprimÃ© Sans Manches Robe Dames Casual Mi-longueur Plus La Taille Robe</t>
  </si>
  <si>
    <t>https://www.wish.com/c/5d22a5c3b1ae313fdb4801da</t>
  </si>
  <si>
    <t>https://contestimg.wish.com/api/webimage/5d22a5c3b1ae313fdb4801da-medium.jpg</t>
  </si>
  <si>
    <t>Grande taille S-5XL Slim Fit Casual Classic Shorts Jeans Ã‰tÃ© Sexy Femmes Mode Taille Haute LavÃ© Shorts Denim</t>
  </si>
  <si>
    <t>85 % avis positifs (45,524 notes)</t>
  </si>
  <si>
    <t>https://www.wish.com/c/5eb24bea7fc03e380f0509a1</t>
  </si>
  <si>
    <t>https://contestimg.wish.com/api/webimage/5eb24bea7fc03e380f0509a1-medium.jpg</t>
  </si>
  <si>
    <t>https://www.wish.com/c/5eb4dc8ec1231404c92d7eae</t>
  </si>
  <si>
    <t>https://contestimg.wish.com/api/webimage/5eb4dc8ec1231404c92d7eae-medium.jpg</t>
  </si>
  <si>
    <t>NOUVEAU Mode fÃ©minine d'Ã©tÃ© Shorts lÃ¢ches Taille Ã©lastique Pantalon court Shorts dÃ©contractÃ©s</t>
  </si>
  <si>
    <t>92 % avis positifs (60 notes)</t>
  </si>
  <si>
    <t>5d594543cf65033850311c11</t>
  </si>
  <si>
    <t>https://www.wish.com/c/5efc475047f98d45ef7fa1f2</t>
  </si>
  <si>
    <t>https://contestimg.wish.com/api/webimage/5efc475047f98d45ef7fa1f2-medium.jpg</t>
  </si>
  <si>
    <t>Summer Beach Wear Mini-robe bohÃ¨me sans manches pour femmes</t>
  </si>
  <si>
    <t>89 % avis positifs (435 notes)</t>
  </si>
  <si>
    <t>5afab0f75ccdca0e69a067b8</t>
  </si>
  <si>
    <t>https://www.wish.com/c/5cf10d573818e44a8e42f255</t>
  </si>
  <si>
    <t>https://contestimg.wish.com/api/webimage/5cf10d573818e44a8e42f255-medium.jpg</t>
  </si>
  <si>
    <t>Mode fÃ©minine Printemps et Ã©tÃ© O-cou T-shirt en coton Chemisier imprimÃ© lÃ¢che Casual Tops Ã  manches courtes Dames Mode Chemise grande taille</t>
  </si>
  <si>
    <t>https://www.wish.com/c/5e8d78b38a5fed4a5a026712</t>
  </si>
  <si>
    <t>https://contestimg.wish.com/api/webimage/5e8d78b38a5fed4a5a026712-medium.jpg</t>
  </si>
  <si>
    <t>2019 Femmes Mode Summer Beach Vintage Floral Print Robe en mousseline de soie Camisole Mini Robes</t>
  </si>
  <si>
    <t>asinastore</t>
  </si>
  <si>
    <t>84 % avis positifs (27,964 notes)</t>
  </si>
  <si>
    <t>5684e1234c2cc826ab5ca438</t>
  </si>
  <si>
    <t>https://www.wish.com/c/5d1ea4a4c3467e6294d1ad0c</t>
  </si>
  <si>
    <t>https://contestimg.wish.com/api/webimage/5d1ea4a4c3467e6294d1ad0c-medium.jpg</t>
  </si>
  <si>
    <t>Legging de chasse Ã  la mode pour femmes</t>
  </si>
  <si>
    <t>anglexia</t>
  </si>
  <si>
    <t>5b6bb6d7790f1a0d8a416c03</t>
  </si>
  <si>
    <t>https://www.wish.com/c/5e9e82ea36d82c2330c1b363</t>
  </si>
  <si>
    <t>https://contestimg.wish.com/api/webimage/5e9e82ea36d82c2330c1b363-medium.jpg</t>
  </si>
  <si>
    <t>2018 Femmes T-shirt Cool T-shirt Funny 3d T-shirt ImprimÃ© Deux manches courtes Cat Tops d'Ã©tÃ© Tees Teen Teen Graphic Tee Shirt Cute Cadeaux Funny Gifts</t>
  </si>
  <si>
    <t>womenwardrobeappareltradecoltd</t>
  </si>
  <si>
    <t>91 % avis positifs (20,169 notes)</t>
  </si>
  <si>
    <t>551c02310570552bbd036dbb</t>
  </si>
  <si>
    <t>https://www.wish.com/c/5abc519e3c1dc61e44e0667f</t>
  </si>
  <si>
    <t>https://contestimg.wish.com/api/webimage/5abc519e3c1dc61e44e0667f-medium.jpg</t>
  </si>
  <si>
    <t>Femmes sexy bandage bikini ensemble maillot de bain maillot de bain maillot de bain</t>
  </si>
  <si>
    <t>91 % avis positifs (9,981 notes)</t>
  </si>
  <si>
    <t>56e7bdeefdc43f585fce9122</t>
  </si>
  <si>
    <t>https://www.wish.com/c/5707400fae8c9365ccb888bd</t>
  </si>
  <si>
    <t>https://contestimg.wish.com/api/webimage/5707400fae8c9365ccb888bd-medium.jpg</t>
  </si>
  <si>
    <t>Femmes dames mode robe d'Ã©tÃ© en dentelle au crochet robe maxi robe longue</t>
  </si>
  <si>
    <t>79 % avis positifs (5,595 notes)</t>
  </si>
  <si>
    <t>5b3b135e38e2640b28a557bb</t>
  </si>
  <si>
    <t>https://www.wish.com/c/5c93384658417d4d433feb91</t>
  </si>
  <si>
    <t>https://contestimg.wish.com/api/webimage/5c93384658417d4d433feb91-medium.jpg</t>
  </si>
  <si>
    <t>https://www.wish.com/c/5ea27927a561041cc3fe56e3</t>
  </si>
  <si>
    <t>https://contestimg.wish.com/api/webimage/5ea27927a561041cc3fe56e3-medium.jpg</t>
  </si>
  <si>
    <t>20Paires/Lot d'Ã©tÃ© Ultrathin Transparent Crystal Chaussettes en soie pour femme Chaussettes courtes en nylon noir haute Ã©lasticitÃ© pour femme</t>
  </si>
  <si>
    <t>89 % avis positifs (21,012 notes)</t>
  </si>
  <si>
    <t>https://www.wish.com/c/5bf38aa52dd62c3a7550a899</t>
  </si>
  <si>
    <t>https://contestimg.wish.com/api/webimage/5bf38aa52dd62c3a7550a899-medium.jpg</t>
  </si>
  <si>
    <t>Mode fÃ©minine sans manches asymÃ©trique Hippie Soul lettre imprimÃ©e robe longue sans manches Ã©tÃ© irrÃ©guliÃ¨re ourlet double couche Maxi Dress Plus Size</t>
  </si>
  <si>
    <t>https://www.wish.com/c/5eb10d32f12bf74120b0fd1e</t>
  </si>
  <si>
    <t>https://contestimg.wish.com/api/webimage/5eb10d32f12bf74120b0fd1e-medium.jpg</t>
  </si>
  <si>
    <t>1 Set Dentelle Bikini Diamant Maillot de Bain Cristal Femmes Maillots De Bain Nude Bikinis BrÃ©silien Strass Beachwear Push Up Bikini</t>
  </si>
  <si>
    <t>hqmall</t>
  </si>
  <si>
    <t>58bd1048662f70531f3962df</t>
  </si>
  <si>
    <t>https://www.wish.com/c/5bce9924df97d42c05eef81e</t>
  </si>
  <si>
    <t>https://contestimg.wish.com/api/webimage/5bce9924df97d42c05eef81e-medium.jpg</t>
  </si>
  <si>
    <t>S~XXXXXXXL Mode d'Ã©tÃ© Femme Sexy Col en V Fermeture Ã  glissiÃ¨re au dos Croix IrrÃ©guliÃ¨re Mousseline de soie Plus taille DÃ©bardeurs</t>
  </si>
  <si>
    <t>89 % avis positifs (6,476 notes)</t>
  </si>
  <si>
    <t>587b63ed3cca004cbd02d7d3</t>
  </si>
  <si>
    <t>https://www.wish.com/c/5a9fa7ab6bcfa367f9c554c8</t>
  </si>
  <si>
    <t>https://contestimg.wish.com/api/webimage/5a9fa7ab6bcfa367f9c554c8-medium.jpg</t>
  </si>
  <si>
    <t>lifestage</t>
  </si>
  <si>
    <t>93 % avis positifs (54,773 notes)</t>
  </si>
  <si>
    <t>57773e8e7f1b5074ad85dd89</t>
  </si>
  <si>
    <t>https://www.wish.com/c/5ef2c54482e1e6221ffc7de9</t>
  </si>
  <si>
    <t>https://contestimg.wish.com/api/webimage/5ef2c54482e1e6221ffc7de9-medium.jpg</t>
  </si>
  <si>
    <t>Maillot de bain femme Tankini contrÃ´le du ventre maillot de bain gilet maillot de bain imprimÃ© maillot de bain assorti</t>
  </si>
  <si>
    <t>84 % avis positifs (2,435 notes)</t>
  </si>
  <si>
    <t>59e071d99fbc517c29711220</t>
  </si>
  <si>
    <t>https://www.wish.com/c/5cda71c65ea3126b96be1ab9</t>
  </si>
  <si>
    <t>https://contestimg.wish.com/api/webimage/5cda71c65ea3126b96be1ab9-medium.jpg</t>
  </si>
  <si>
    <t>Femmes Casual Hippie Soul Lettre ImprimÃ© Robe Longue Sans Manches D'Ã©tÃ© IrrÃ©guliÃ¨re A-ligne Robes Plus La Taille</t>
  </si>
  <si>
    <t>https://www.wish.com/c/5e7ee6ba87a9e742d6894fdc</t>
  </si>
  <si>
    <t>https://contestimg.wish.com/api/webimage/5e7ee6ba87a9e742d6894fdc-medium.jpg</t>
  </si>
  <si>
    <t>7 Couleurs Robe Moulante Femmes Dame Sexy Robe Moulante Sans Manches Dentelle Babydoll Robe DÃ©bardeur Chemise Plus La Taille S-5XL</t>
  </si>
  <si>
    <t>84 % avis positifs (21,210 notes)</t>
  </si>
  <si>
    <t>5a200757518c1c4b34845a1f</t>
  </si>
  <si>
    <t>https://www.wish.com/c/5b326af509dce53d08a6466b</t>
  </si>
  <si>
    <t>https://contestimg.wish.com/api/webimage/5b326af509dce53d08a6466b-medium.jpg</t>
  </si>
  <si>
    <t>7 couleurs couple Ã©tÃ© intÃ©rieur et extÃ©rieur loisirs pantoufles de marche sandales plates creuses</t>
  </si>
  <si>
    <t>sanshutradecoltd</t>
  </si>
  <si>
    <t>92 % avis positifs (3,038 notes)</t>
  </si>
  <si>
    <t>5b71353ec8cfda2270406795</t>
  </si>
  <si>
    <t>https://www.wish.com/c/5e76bdc3e92186db5697bf62</t>
  </si>
  <si>
    <t>https://contestimg.wish.com/api/webimage/5e76bdc3e92186db5697bf62-medium.jpg</t>
  </si>
  <si>
    <t>Femmes lÃ¢che dÃ©contractÃ© imprimÃ© col v robe longue, plus la taille vague point robe robe d'Ã©tÃ©</t>
  </si>
  <si>
    <t>https://www.wish.com/c/5ea3d34c7e458d258289cdfe</t>
  </si>
  <si>
    <t>https://contestimg.wish.com/api/webimage/5ea3d34c7e458d258289cdfe-medium.jpg</t>
  </si>
  <si>
    <t>meifengbras</t>
  </si>
  <si>
    <t>79 % avis positifs (30 notes)</t>
  </si>
  <si>
    <t>5e535f1b397cba44cf1118d8</t>
  </si>
  <si>
    <t>https://www.wish.com/c/5eba5b1c29367c77b5c0eb35</t>
  </si>
  <si>
    <t>https://contestimg.wish.com/api/webimage/5eba5b1c29367c77b5c0eb35-medium.jpg</t>
  </si>
  <si>
    <t>ginawilliamson</t>
  </si>
  <si>
    <t>81 % avis positifs (47 notes)</t>
  </si>
  <si>
    <t>5e6a5f041511dc46c06eac19</t>
  </si>
  <si>
    <t>https://www.wish.com/c/5eb96af6de96f304f1437bc0</t>
  </si>
  <si>
    <t>https://contestimg.wish.com/api/webimage/5eb96af6de96f304f1437bc0-medium.jpg</t>
  </si>
  <si>
    <t>Mode d'Ã©tÃ© femmes bretelles spaghetti imprimÃ© floral cravate devant mini robe robes grande taille XS-8XL</t>
  </si>
  <si>
    <t>unforgettablefashionstorefactoryprice</t>
  </si>
  <si>
    <t>87 % avis positifs (5,939 notes)</t>
  </si>
  <si>
    <t>55311a071a8a220c1b804371</t>
  </si>
  <si>
    <t>https://s3-us-west-1.amazonaws.com/sweeper-production-merchantimage/dp_55311a071a8a220c1b804371.jpg</t>
  </si>
  <si>
    <t>https://www.wish.com/c/5e9e96da6c4bc104801ae477</t>
  </si>
  <si>
    <t>https://contestimg.wish.com/api/webimage/5e9e96da6c4bc104801ae477-medium.jpg</t>
  </si>
  <si>
    <t>Femmes Nouvelle Mode D'Ã©tÃ© Couleur Unie Casual DÃ©bardeurs Plus La Taille Spaghetti Strap Femmes Crop Tops Sans Manches Femmes Casual Gilet Tops Camisole S-3XL</t>
  </si>
  <si>
    <t>5b8e19ad9058ed22fdc30621</t>
  </si>
  <si>
    <t>https://www.wish.com/c/5d47999b2445d31e05451436</t>
  </si>
  <si>
    <t>https://contestimg.wish.com/api/webimage/5d47999b2445d31e05451436-medium.jpg</t>
  </si>
  <si>
    <t>Ã‰tÃ© Nouveau Design De Mode Femmes Sans Manches T-shirt Couleur Unie Col V Profond Bouton Gilet Casual LÃ¢che Coton Tops pour Femmes Bref Basique Tee Shirt DÃ©bardeur Plus La Taille XS-5XL 5 Couleurs</t>
  </si>
  <si>
    <t>https://www.wish.com/c/5e227b0fca2543070a2e1734</t>
  </si>
  <si>
    <t>https://contestimg.wish.com/api/webimage/5e227b0fca2543070a2e1734-medium.jpg</t>
  </si>
  <si>
    <t>https://www.wish.com/c/5d57803644554b1b9200275f</t>
  </si>
  <si>
    <t>https://contestimg.wish.com/api/webimage/5d57803644554b1b9200275f-medium.jpg</t>
  </si>
  <si>
    <t>https://www.wish.com/c/5c3de992180d223f8a3329d9</t>
  </si>
  <si>
    <t>https://contestimg.wish.com/api/webimage/5c3de992180d223f8a3329d9-medium.jpg</t>
  </si>
  <si>
    <t>Femmes Dames Mode Plus Size Daisy Sans Manches Chemises DÃ©contractÃ©es</t>
  </si>
  <si>
    <t>langweigarmentstradingcoltd</t>
  </si>
  <si>
    <t>84 % avis positifs (53,225 notes)</t>
  </si>
  <si>
    <t>54365c349719cd57af2b449b</t>
  </si>
  <si>
    <t>https://www.wish.com/c/5e9a99189b1c2d0240f15f72</t>
  </si>
  <si>
    <t>https://contestimg.wish.com/api/webimage/5e9a99189b1c2d0240f15f72-medium.jpg</t>
  </si>
  <si>
    <t>https://www.wish.com/c/5cfdff52d05757021bae9d17</t>
  </si>
  <si>
    <t>https://contestimg.wish.com/api/webimage/5cfdff52d05757021bae9d17-medium.jpg</t>
  </si>
  <si>
    <t>2019 Femmes Dames Mode Plus La Taille D'Ã©tÃ© Tie Dye Imprimer Manches Courtes Une Ã‰paule Robe DÃ©contractÃ©e</t>
  </si>
  <si>
    <t>hzlwgarmenttradingcoltd</t>
  </si>
  <si>
    <t>85 % avis positifs (10,264 notes)</t>
  </si>
  <si>
    <t>5466fad41280fa5ca27ba85d</t>
  </si>
  <si>
    <t>https://s3-us-west-1.amazonaws.com/sweeper-production-merchantimage/dp_5466fad41280fa5ca27ba85d.jpg</t>
  </si>
  <si>
    <t>https://www.wish.com/c/5d367739407a226495aa2470</t>
  </si>
  <si>
    <t>https://contestimg.wish.com/api/webimage/5d367739407a226495aa2470-medium.jpg</t>
  </si>
  <si>
    <t>Women's Ten Colors S-XXL Robe robe Ã  manches courtes Robe tunique d'Ã©tÃ© Robe d'Ã©tÃ© Pure Colors Dersses</t>
  </si>
  <si>
    <t>89 % avis positifs (6,329 notes)</t>
  </si>
  <si>
    <t>5954b765abea9167c0495382</t>
  </si>
  <si>
    <t>https://www.wish.com/c/5b62adee423ee1752a512ca9</t>
  </si>
  <si>
    <t>https://contestimg.wish.com/api/webimage/5b62adee423ee1752a512ca9-medium.jpg</t>
  </si>
  <si>
    <t>weddingjewelrystore</t>
  </si>
  <si>
    <t>5d5108577ad24261ddf720f0</t>
  </si>
  <si>
    <t>https://www.wish.com/c/5ea1161798c3202180fa1293</t>
  </si>
  <si>
    <t>https://contestimg.wish.com/api/webimage/5ea1161798c3202180fa1293-medium.jpg</t>
  </si>
  <si>
    <t>88 % avis positifs (2,867 notes)</t>
  </si>
  <si>
    <t>585a45a3ef562825c60e0c71</t>
  </si>
  <si>
    <t>https://www.wish.com/c/5eab895777f05602e0f36f12</t>
  </si>
  <si>
    <t>https://contestimg.wish.com/api/webimage/5eab895777f05602e0f36f12-medium.jpg</t>
  </si>
  <si>
    <t>75 % avis positifs (167 notes)</t>
  </si>
  <si>
    <t>5d50f80e3db43e24767edf52</t>
  </si>
  <si>
    <t>https://www.wish.com/c/5e9aa6027ef81b1d830b6e11</t>
  </si>
  <si>
    <t>https://contestimg.wish.com/api/webimage/5e9aa6027ef81b1d830b6e11-medium.jpg</t>
  </si>
  <si>
    <t>Femmes Mode Robe D'Ã©tÃ© Papillon Imprimer Sans Manches Court O-cou Mini Robe Au-dessus Du Genou Casual LÃ¢che Plus La Taille Poches Boutons Robe Taille S-5XL</t>
  </si>
  <si>
    <t>https://www.wish.com/c/5d79d8dc6607933421ffa6a4</t>
  </si>
  <si>
    <t>https://contestimg.wish.com/api/webimage/5d79d8dc6607933421ffa6a4-medium.jpg</t>
  </si>
  <si>
    <t>zhtdxyscdymdgcstore</t>
  </si>
  <si>
    <t>88 % avis positifs (8,776 notes)</t>
  </si>
  <si>
    <t>5a018060448a526b450ddab8</t>
  </si>
  <si>
    <t>https://www.wish.com/c/5adeaf1617c7a925122b2941</t>
  </si>
  <si>
    <t>https://contestimg.wish.com/api/webimage/5adeaf1617c7a925122b2941-medium.jpg</t>
  </si>
  <si>
    <t>T-shirts dÃ©contractÃ©s d'Ã©tÃ© Tube d'Ã©paule unique Crop Top Femmes Soutien-gorge Ã  bretelle unique Yoga Vest AOM</t>
  </si>
  <si>
    <t>90 % avis positifs (13,884 notes)</t>
  </si>
  <si>
    <t>5788a55ba78e3f2dce4126ff</t>
  </si>
  <si>
    <t>https://www.wish.com/c/5c3fe7021a62f63f6d4820ef</t>
  </si>
  <si>
    <t>https://contestimg.wish.com/api/webimage/5c3fe7021a62f63f6d4820ef-medium.jpg</t>
  </si>
  <si>
    <t>Vente chaude Femmes Sexy D'Ã©tÃ© De Mode Sans Manches Camisole RÃ©servoir Zipper Top T-shirt En Forme De I Sangle Arc Gilet</t>
  </si>
  <si>
    <t>speedclothes</t>
  </si>
  <si>
    <t>79 % avis positifs (2,078 notes)</t>
  </si>
  <si>
    <t>5b17df3f012875082bc82048</t>
  </si>
  <si>
    <t>https://www.wish.com/c/5c8b3b73727ef733eae435d2</t>
  </si>
  <si>
    <t>https://contestimg.wish.com/api/webimage/5c8b3b73727ef733eae435d2-medium.jpg</t>
  </si>
  <si>
    <t>Nouvelle Mode D'Ã©tÃ© Sexy Femmes Halter Tops Plage De Natation Lettre Imprimer Maillots De Bain Lady Push Up Gilet Soutien-Gorge S-5XL</t>
  </si>
  <si>
    <t>83 % avis positifs (4,572 notes)</t>
  </si>
  <si>
    <t>58ef5b480d27561215655a9c</t>
  </si>
  <si>
    <t>https://www.wish.com/c/5e0481bf1705212493a2f8e5</t>
  </si>
  <si>
    <t>https://contestimg.wish.com/api/webimage/5e0481bf1705212493a2f8e5-medium.jpg</t>
  </si>
  <si>
    <t>Robes d'Ã©tÃ© de mode fÃ©minine col en V dos nu robe en dentelle robes de plage robe blanche grande taille S-5XL</t>
  </si>
  <si>
    <t>https://www.wish.com/c/5eb10406591f883c59a1dcb4</t>
  </si>
  <si>
    <t>https://contestimg.wish.com/api/webimage/5eb10406591f883c59a1dcb4-medium.jpg</t>
  </si>
  <si>
    <t>2019 Mode fÃ©minine New Flare Sleeve Boat Neck Off The Shoulder Blouse Summer Women Manches longues Poignets Ã©lastiques Taille Top Casual Slim Fit Lady Plus Size Tops</t>
  </si>
  <si>
    <t>https://www.wish.com/c/5d2477487a074501b0cb6438</t>
  </si>
  <si>
    <t>https://contestimg.wish.com/api/webimage/5d2477487a074501b0cb6438-medium.jpg</t>
  </si>
  <si>
    <t>Ã‰tÃ© Femmes Bretelles ImprimÃ© LÃ¢che Salopette Barboteuse Robe Shorts Hors Ã‰paule Col En V Slim Robe De Plage</t>
  </si>
  <si>
    <t>19miles</t>
  </si>
  <si>
    <t>87 % avis positifs (425 notes)</t>
  </si>
  <si>
    <t>5d54026f41ed515c7a1eb40a</t>
  </si>
  <si>
    <t>https://www.wish.com/c/5e751f3a15c57e874f677e6d</t>
  </si>
  <si>
    <t>https://contestimg.wish.com/api/webimage/5e751f3a15c57e874f677e6d-medium.jpg</t>
  </si>
  <si>
    <t>Women Fashion Ruffles - Ensemble deux piÃ¨ces avec dÃ©colletÃ© plongeant et pantalon skinny</t>
  </si>
  <si>
    <t>https://www.wish.com/c/5cc81498d2dfc22af700ebe5</t>
  </si>
  <si>
    <t>https://contestimg.wish.com/api/webimage/5cc81498d2dfc22af700ebe5-medium.jpg</t>
  </si>
  <si>
    <t>Grande taille femmes mode polka chemise dÃ©contractÃ©e dot lÃ¢che automne S-5XL</t>
  </si>
  <si>
    <t>yywcom</t>
  </si>
  <si>
    <t>89 % avis positifs (8,191 notes)</t>
  </si>
  <si>
    <t>563c5b3d05398a37780be2e2</t>
  </si>
  <si>
    <t>https://www.wish.com/c/5bd144f0b0de8459981dd41c</t>
  </si>
  <si>
    <t>https://contestimg.wish.com/api/webimage/5bd144f0b0de8459981dd41c-medium.jpg</t>
  </si>
  <si>
    <t>Printemps et Ã©tÃ© dans le nouveau sud bordeaux corÃ©en jupette marine foncÃ©e robe anti soleil avec une doublure jupe duveteuse jupe femme jupe plissÃ©e jupe Ã  plis sexy</t>
  </si>
  <si>
    <t>shanghaichaochaostore</t>
  </si>
  <si>
    <t>5487c9b1b9b7e705069489fb</t>
  </si>
  <si>
    <t>https://www.wish.com/c/55ac4e9fc21d2e406f4b90b7</t>
  </si>
  <si>
    <t>https://contestimg.wish.com/api/webimage/55ac4e9fc21d2e406f4b90b7-medium.jpg</t>
  </si>
  <si>
    <t>Womens Summer Bohemia Floral Beach Dress Ladies Kaftan Loose Sundress Plus Size</t>
  </si>
  <si>
    <t>https://www.wish.com/c/5d51315fe72c993296b63061</t>
  </si>
  <si>
    <t>https://contestimg.wish.com/api/webimage/5d51315fe72c993296b63061-medium.jpg</t>
  </si>
  <si>
    <t>FUERFITS - Women's Casual Beach - Summer Sleeveless - Robe d'Ã©tÃ© Ã  bretelles rÃ©glables et Ã  bretelles fleuries</t>
  </si>
  <si>
    <t>95 % avis positifs (6,719 notes)</t>
  </si>
  <si>
    <t>57ff8c180fb8e31870c27d68</t>
  </si>
  <si>
    <t>https://www.wish.com/c/597adab2ab03f4429e23d778</t>
  </si>
  <si>
    <t>https://contestimg.wish.com/api/webimage/597adab2ab03f4429e23d778-medium.jpg</t>
  </si>
  <si>
    <t xml:space="preserve">Women's Sleeveless Spaghetti Strap Camouflage Print Package Hip Mini Robe DÃ©contractÃ©e en coton Slim Fit Robes de soirÃ©e en coton </t>
  </si>
  <si>
    <t>https://www.wish.com/c/5b7ba8fdfc71be0f30bb7f44</t>
  </si>
  <si>
    <t>https://contestimg.wish.com/api/webimage/5b7ba8fdfc71be0f30bb7f44-medium.jpg</t>
  </si>
  <si>
    <t>5d8c291ca1309429e32bb247</t>
  </si>
  <si>
    <t>https://www.wish.com/c/5edefbd61eb25e17fedf9b8e</t>
  </si>
  <si>
    <t>https://contestimg.wish.com/api/webimage/5edefbd61eb25e17fedf9b8e-medium.jpg</t>
  </si>
  <si>
    <t>2019 Nouveau Style Mode D'Ã©tÃ© Femmes Casual One Piece Slim Fit Bretelles Jupe Robe Sans Manches Couleur Unie Slip Dress</t>
  </si>
  <si>
    <t>5b18eb98dfc31f2100f4c4cd</t>
  </si>
  <si>
    <t>https://www.wish.com/c/5c355a86211ca154535af293</t>
  </si>
  <si>
    <t>https://contestimg.wish.com/api/webimage/5c355a86211ca154535af293-medium.jpg</t>
  </si>
  <si>
    <t>jinveiskyqiong</t>
  </si>
  <si>
    <t>85 % avis positifs (193 notes)</t>
  </si>
  <si>
    <t>5de71b384c9c820a00c16efa</t>
  </si>
  <si>
    <t>https://www.wish.com/c/5ecdc68e46cdc10c6216940f</t>
  </si>
  <si>
    <t>https://contestimg.wish.com/api/webimage/5ecdc68e46cdc10c6216940f-medium.jpg</t>
  </si>
  <si>
    <t>Femmes Ã‰tÃ© Casual Manches Courtes Col Rond Manches Ã‰vasÃ©es Robes Couleur Unie Robes LÃ¢ches Robes Courtes Plus La Taille</t>
  </si>
  <si>
    <t>90 % avis positifs (5,841 notes)</t>
  </si>
  <si>
    <t>https://www.wish.com/c/5d4925eb8972ff23164bbd2a</t>
  </si>
  <si>
    <t>https://contestimg.wish.com/api/webimage/5d4925eb8972ff23164bbd2a-medium.jpg</t>
  </si>
  <si>
    <t>sweetfeeling</t>
  </si>
  <si>
    <t>89 % avis positifs (14,327 notes)</t>
  </si>
  <si>
    <t>5ab9f77bea8764355800e5a2</t>
  </si>
  <si>
    <t>https://www.wish.com/c/5b9f1a4bd143a816d746677a</t>
  </si>
  <si>
    <t>https://contestimg.wish.com/api/webimage/5b9f1a4bd143a816d746677a-medium.jpg</t>
  </si>
  <si>
    <t>2019 Femmes Nouvelle Mode Robe Stretchy Camisole Robe Spaghetti Strap Backless Sans Ã‰paule Longue DÃ©bardeur Slip Summer Fashion Floral Mini Dress</t>
  </si>
  <si>
    <t>seeyou</t>
  </si>
  <si>
    <t>83 % avis positifs (2,685 notes)</t>
  </si>
  <si>
    <t>55f982b029624842ab599cc3</t>
  </si>
  <si>
    <t>https://www.wish.com/c/5d2e8fa433d723444547a0e3</t>
  </si>
  <si>
    <t>https://contestimg.wish.com/api/webimage/5d2e8fa433d723444547a0e3-medium.jpg</t>
  </si>
  <si>
    <t>https://www.wish.com/c/5d58daef3159a812b05933d2</t>
  </si>
  <si>
    <t>https://contestimg.wish.com/api/webimage/5d58daef3159a812b05933d2-medium.jpg</t>
  </si>
  <si>
    <t>https://www.wish.com/c/5abb2dcdd236a572c57192f8</t>
  </si>
  <si>
    <t>https://contestimg.wish.com/api/webimage/5abb2dcdd236a572c57192f8-medium.jpg</t>
  </si>
  <si>
    <t>Nouveau T-shirt d'Ã©tÃ© 4 couleurs pour femmes Ã  manches courtes en dentelle de couleur unie Ã  manches courtes et col en V T-shirt Fitness Causal Summer Pullover Sweatshirt grande taille S-5XL</t>
  </si>
  <si>
    <t>86 % avis positifs (2,700 notes)</t>
  </si>
  <si>
    <t>59cef71c21064f20067f4313</t>
  </si>
  <si>
    <t>https://www.wish.com/c/5b06754d91d2cf12f07c6988</t>
  </si>
  <si>
    <t>https://contestimg.wish.com/api/webimage/5b06754d91d2cf12f07c6988-medium.jpg</t>
  </si>
  <si>
    <t>XS-8XL Plus La Taille Sans Manches D'Ã©tÃ© Tops Mode VÃªtements Femmes Casual Floral ImprimÃ© Blouses Dames Plage Porter Des Chemises PlissÃ©es Deep V-cou DÃ©bardeurs</t>
  </si>
  <si>
    <t>zjyuanhang1</t>
  </si>
  <si>
    <t>84 % avis positifs (1,029 notes)</t>
  </si>
  <si>
    <t>57ff8bcd0712e0312f81ed73</t>
  </si>
  <si>
    <t>https://www.wish.com/c/5e5723c6f14e531668fe93c6</t>
  </si>
  <si>
    <t>https://contestimg.wish.com/api/webimage/5e5723c6f14e531668fe93c6-medium.jpg</t>
  </si>
  <si>
    <t>Robe d'Ã©tÃ© dÃ©contractÃ©e sans manches pour femmes Robe de plage sans manches Robe de soirÃ©e mini-robe courte de plage</t>
  </si>
  <si>
    <t>https://www.wish.com/c/595b77cd3e5c2010cd0712ca</t>
  </si>
  <si>
    <t>https://contestimg.wish.com/api/webimage/595b77cd3e5c2010cd0712ca-medium.jpg</t>
  </si>
  <si>
    <t>Maillot de bain Bandage Bikini Bikini Femme Maillot de bain dos nu Maillot de bain Push Up Maillot une piÃ¨ce Grande Taille XL,XXL,XXXL</t>
  </si>
  <si>
    <t>dakaring</t>
  </si>
  <si>
    <t>56e628924bd2915857b4ffdf</t>
  </si>
  <si>
    <t>https://www.wish.com/c/56fe70b837c44740638391a6</t>
  </si>
  <si>
    <t>https://contestimg.wish.com/api/webimage/56fe70b837c44740638391a6-medium.jpg</t>
  </si>
  <si>
    <t>90 % avis positifs (2,380 notes)</t>
  </si>
  <si>
    <t>58eb0bacd36f081046b7149c</t>
  </si>
  <si>
    <t>https://www.wish.com/c/5dc188b6e2abd414a2bcb144</t>
  </si>
  <si>
    <t>https://contestimg.wish.com/api/webimage/5dc188b6e2abd414a2bcb144-medium.jpg</t>
  </si>
  <si>
    <t>Nouvelle arrivÃ©e femmes Ã©tÃ© sexy robe de soirÃ©e Ã©lÃ©gante sans manches col roulÃ© mini robe</t>
  </si>
  <si>
    <t>84 % avis positifs (19,248 notes)</t>
  </si>
  <si>
    <t>570f3a713a698c14278bb51e</t>
  </si>
  <si>
    <t>https://www.wish.com/c/571adeab62cce546f1a46bc0</t>
  </si>
  <si>
    <t>https://contestimg.wish.com/api/webimage/571adeab62cce546f1a46bc0-medium.jpg</t>
  </si>
  <si>
    <t>ZANZEA Femmes Ã‰tÃ© Col Rond Ã€ Manches Courtes Coton Robe De Base Robes De Couleur Unie</t>
  </si>
  <si>
    <t>zanzeafashion</t>
  </si>
  <si>
    <t>58be241991fd205b2462acc3</t>
  </si>
  <si>
    <t>https://www.wish.com/c/5cb99a6535110466bac87472</t>
  </si>
  <si>
    <t>https://contestimg.wish.com/api/webimage/5cb99a6535110466bac87472-medium.jpg</t>
  </si>
  <si>
    <t>Mode fÃ©minine dÃ©contractÃ© col en v sans manches bretelles spaghetti paillettes dÃ©bardeurs</t>
  </si>
  <si>
    <t>5b164e4c7e43f2326c3e3931</t>
  </si>
  <si>
    <t>https://www.wish.com/c/5e3901a8aaccd401e2a2d699</t>
  </si>
  <si>
    <t>https://contestimg.wish.com/api/webimage/5e3901a8aaccd401e2a2d699-medium.jpg</t>
  </si>
  <si>
    <t>newgate</t>
  </si>
  <si>
    <t>89 % avis positifs (8,685 notes)</t>
  </si>
  <si>
    <t>58b569edfc743d5072bcd4d9</t>
  </si>
  <si>
    <t>https://www.wish.com/c/5ef858a0d41d4c085fb829e6</t>
  </si>
  <si>
    <t>https://contestimg.wish.com/api/webimage/5ef858a0d41d4c085fb829e6-medium.jpg</t>
  </si>
  <si>
    <t>https://www.wish.com/c/5e91713952bdf84d21150eaa</t>
  </si>
  <si>
    <t>https://contestimg.wish.com/api/webimage/5e91713952bdf84d21150eaa-medium.jpg</t>
  </si>
  <si>
    <t>9 couleurs hommes 2019 Ã©tÃ© coton respirant mince manches courtes boutons de couleur unie T-shirts chemises dÃ©contractÃ©es</t>
  </si>
  <si>
    <t>fjrwzy98ed40443cba11e8bd5f021e0c8040cc</t>
  </si>
  <si>
    <t>89 % avis positifs (1,837 notes)</t>
  </si>
  <si>
    <t>5accadccc98949438a3729a2</t>
  </si>
  <si>
    <t>https://www.wish.com/c/5d1f255bd91ac0648c8c7079</t>
  </si>
  <si>
    <t>https://contestimg.wish.com/api/webimage/5d1f255bd91ac0648c8c7079-medium.jpg</t>
  </si>
  <si>
    <t>1 pcs Shorts de course pour hommes 2 en 1 Sports Jogging Fitness Shorts Formation d'Ã©tÃ© SÃ©chage rapide Court Gym Shorts Pantalon de sport</t>
  </si>
  <si>
    <t>83 % avis positifs (901 notes)</t>
  </si>
  <si>
    <t>5927d9ead7f65462c5a1d409</t>
  </si>
  <si>
    <t>https://s3-us-west-1.amazonaws.com/sweeper-production-merchantimage/dp_5927d9ead7f65462c5a1d409.jpg</t>
  </si>
  <si>
    <t>https://www.wish.com/c/5eaa972cf7d1965858d7b664</t>
  </si>
  <si>
    <t>https://contestimg.wish.com/api/webimage/5eaa972cf7d1965858d7b664-medium.jpg</t>
  </si>
  <si>
    <t>Ã‰tÃ© Femmes Sexy Robe Longue Sans Manches Col En V Casual Beach Party Dress Robe d'Ã©tÃ© Plus La Taille S-5XL</t>
  </si>
  <si>
    <t>mowomo</t>
  </si>
  <si>
    <t>89 % avis positifs (18,079 notes)</t>
  </si>
  <si>
    <t>585b36a336cedf4cb6c6ea62</t>
  </si>
  <si>
    <t>https://www.wish.com/c/5cf66417844fc312acf3d8ff</t>
  </si>
  <si>
    <t>https://contestimg.wish.com/api/webimage/5cf66417844fc312acf3d8ff-medium.jpg</t>
  </si>
  <si>
    <t>New Women Fashion Summer Casual Party Party Beach Maxi Beachwear Beachwear Bikini Cover-Up</t>
  </si>
  <si>
    <t>https://www.wish.com/c/5a6ac6f9227c62493f93b53e</t>
  </si>
  <si>
    <t>https://contestimg.wish.com/api/webimage/5a6ac6f9227c62493f93b53e-medium.jpg</t>
  </si>
  <si>
    <t>zaamami</t>
  </si>
  <si>
    <t>87 % avis positifs (9,651 notes)</t>
  </si>
  <si>
    <t>56c30460d7e2821146329f82</t>
  </si>
  <si>
    <t>https://www.wish.com/c/5dd795fa0f11f7c2e48f2091</t>
  </si>
  <si>
    <t>https://contestimg.wish.com/api/webimage/5dd795fa0f11f7c2e48f2091-medium.jpg</t>
  </si>
  <si>
    <t>Femmes d'Ã©tÃ© mode sexy robe de soirÃ©e irrÃ©guliÃ¨re imprimÃ© floral dos nu moulante robes de glissement Mei</t>
  </si>
  <si>
    <t>https://www.wish.com/c/5db013aa7b620c0e7346ebf6</t>
  </si>
  <si>
    <t>https://contestimg.wish.com/api/webimage/5db013aa7b620c0e7346ebf6-medium.jpg</t>
  </si>
  <si>
    <t>Gilet d'entraÃ®nement d'Ã©tÃ© en dentelle sans manches pour femmes 5 couleurs avec dÃ©bardeur en dentelle.</t>
  </si>
  <si>
    <t>https://www.wish.com/c/5bebc4a90269f2172b1af950</t>
  </si>
  <si>
    <t>https://contestimg.wish.com/api/webimage/5bebc4a90269f2172b1af950-medium.jpg</t>
  </si>
  <si>
    <t>Pantalon Ã  bretelles d'Ã©tÃ© pour femmes Shorts dÃ©contractÃ©s Shorts sans manches Barboteuses Jumpsuit Jarretelles Pantalon Salopette</t>
  </si>
  <si>
    <t>58de1f5eef07c15511148726</t>
  </si>
  <si>
    <t>https://www.wish.com/c/5d1709377d85c3451136583b</t>
  </si>
  <si>
    <t>https://contestimg.wish.com/api/webimage/5d1709377d85c3451136583b-medium.jpg</t>
  </si>
  <si>
    <t>Cristal paillettes bracelet de cheville ensemble pour les femmes plage pied bijoux Vintage dÃ©claration Ã©lÃ©phant lune chaÃ®ne charme bracelets de cheville Bracelet Boho style rÃ©tro fÃªte d'Ã©tÃ© alliage bijoux</t>
  </si>
  <si>
    <t>88 % avis positifs (229,199 notes)</t>
  </si>
  <si>
    <t>58c0fff96ecaa3523d59a24d</t>
  </si>
  <si>
    <t>https://www.wish.com/c/5aec5aa5e08184220e174919</t>
  </si>
  <si>
    <t>https://contestimg.wish.com/api/webimage/5aec5aa5e08184220e174919-medium.jpg</t>
  </si>
  <si>
    <t>yourfashion2016</t>
  </si>
  <si>
    <t>87 % avis positifs (1,172 notes)</t>
  </si>
  <si>
    <t>57ebc98dfc63523912aa1424</t>
  </si>
  <si>
    <t>https://www.wish.com/c/5f095371d25f1d274c028031</t>
  </si>
  <si>
    <t>https://contestimg.wish.com/api/webimage/5f095371d25f1d274c028031-medium.jpg</t>
  </si>
  <si>
    <t>Plus Size S-3XL New Women Fashion Loose Pants Pantalon ample taille haute Pantalon neuviÃ¨me pantalon Pantalon Pantalon en lin</t>
  </si>
  <si>
    <t>brucesky</t>
  </si>
  <si>
    <t>92 % avis positifs (13,510 notes)</t>
  </si>
  <si>
    <t>578e0488ba8cd20e9b1b4a3b</t>
  </si>
  <si>
    <t>https://s3-us-west-1.amazonaws.com/sweeper-production-merchantimage/dp_578e0488ba8cd20e9b1b4a3b.jpg</t>
  </si>
  <si>
    <t>https://www.wish.com/c/5cb02b41f8badd79e1c3a00b</t>
  </si>
  <si>
    <t>https://contestimg.wish.com/api/webimage/5cb02b41f8badd79e1c3a00b-medium.jpg</t>
  </si>
  <si>
    <t>Sexy Women Gilet d'Ã©tÃ© Top Sleeveless Blouse Blouse T-shirt Tank Tops Casual T Shirt Better SS</t>
  </si>
  <si>
    <t>icescream</t>
  </si>
  <si>
    <t>90 % avis positifs (203,805 notes)</t>
  </si>
  <si>
    <t>572d45c708fad86678ca1938</t>
  </si>
  <si>
    <t>https://www.wish.com/c/58b7dc3133b0bd5914a62c90</t>
  </si>
  <si>
    <t>https://contestimg.wish.com/api/webimage/58b7dc3133b0bd5914a62c90-medium.jpg</t>
  </si>
  <si>
    <t>L'Ã¢me d'une sirÃ¨ne Femmes DÃ©bardeurs Mode Gilet d'Ã©tÃ© Chemise Casual Graphic Tees Plus Size</t>
  </si>
  <si>
    <t>https://www.wish.com/c/5e9d251ec741acb9f508e014</t>
  </si>
  <si>
    <t>https://contestimg.wish.com/api/webimage/5e9d251ec741acb9f508e014-medium.jpg</t>
  </si>
  <si>
    <t>Robe d'Ã©tÃ© sans manches imprimÃ©e sans bretelles pour femme</t>
  </si>
  <si>
    <t>https://www.wish.com/c/5ec1ffa502f451526044f724</t>
  </si>
  <si>
    <t>https://contestimg.wish.com/api/webimage/5ec1ffa502f451526044f724-medium.jpg</t>
  </si>
  <si>
    <t>cvhart</t>
  </si>
  <si>
    <t>83 % avis positifs (36,913 notes)</t>
  </si>
  <si>
    <t>566a25e33a698c1f131fd872</t>
  </si>
  <si>
    <t>https://s3-us-west-1.amazonaws.com/sweeper-production-merchantimage/dp_566a25e33a698c1f131fd872.jpg</t>
  </si>
  <si>
    <t>https://www.wish.com/c/5eaa52eb9438b830d970731d</t>
  </si>
  <si>
    <t>https://contestimg.wish.com/api/webimage/5eaa52eb9438b830d970731d-medium.jpg</t>
  </si>
  <si>
    <t>Robe d'Ã©tÃ© bohÃ¨me Ã  ourlet irrÃ©gulier Ã  manches longues pour femmes</t>
  </si>
  <si>
    <t>shoes4u</t>
  </si>
  <si>
    <t>56de96c70f2a81169f14fcde</t>
  </si>
  <si>
    <t>https://www.wish.com/c/5f0e6c204e43471f765df4f0</t>
  </si>
  <si>
    <t>https://contestimg.wish.com/api/webimage/5f0e6c204e43471f765df4f0-medium.jpg</t>
  </si>
  <si>
    <t>Femmes Style de mode Denim Shorts taille haute Pantalons d'Ã©tÃ© Femmes Shorts Jeans</t>
  </si>
  <si>
    <t>5b41be818e210d22facca0bd</t>
  </si>
  <si>
    <t>https://www.wish.com/c/5db82c194989970842830ee5</t>
  </si>
  <si>
    <t>https://contestimg.wish.com/api/webimage/5db82c194989970842830ee5-medium.jpg</t>
  </si>
  <si>
    <t>NOUVELLE Femmes D'Ã©tÃ© Col Rond Robe Casual Sans Manches Robe ImprimÃ© Floral Robe Slim Fleur Robe Plus La Taille</t>
  </si>
  <si>
    <t>https://www.wish.com/c/5d4105bcde7d5d3b599eaa26</t>
  </si>
  <si>
    <t>https://contestimg.wish.com/api/webimage/5d4105bcde7d5d3b599eaa26-medium.jpg</t>
  </si>
  <si>
    <t>Lettre Imprimer Tie Dye Halter Sans Manches Longue Robe D'Ã©tÃ© Coton BohÃ¨me Robe</t>
  </si>
  <si>
    <t>beautifulangelfashionstore</t>
  </si>
  <si>
    <t>95 % avis positifs (2,038 notes)</t>
  </si>
  <si>
    <t>574d559cb06e205d099d9107</t>
  </si>
  <si>
    <t>https://www.wish.com/c/5ec782e0a323520050bd869b</t>
  </si>
  <si>
    <t>https://contestimg.wish.com/api/webimage/5ec782e0a323520050bd869b-medium.jpg</t>
  </si>
  <si>
    <t>Women Loose - Vestido d'Ã©tÃ© dÃ©contractÃ© et dÃ©contractÃ© avec poches Ã  pois Ã  pois au col en V pour femme</t>
  </si>
  <si>
    <t>86 % avis positifs (70,773 notes)</t>
  </si>
  <si>
    <t>https://www.wish.com/c/56fc8fb110d0170f68dcc789</t>
  </si>
  <si>
    <t>https://contestimg.wish.com/api/webimage/56fc8fb110d0170f68dcc789-medium.jpg</t>
  </si>
  <si>
    <t>Femmes Ã©tÃ© chemise Ã  manches courtes hors Ã©paule lettre imprimer je ne suis pas vieux je suis une chemise en coton classique hauts mode dessin animÃ© voiture chemise</t>
  </si>
  <si>
    <t>https://www.wish.com/c/5e478ea274ebb43c45f5615d</t>
  </si>
  <si>
    <t>https://contestimg.wish.com/api/webimage/5e478ea274ebb43c45f5615d-medium.jpg</t>
  </si>
  <si>
    <t>89 % avis positifs (4,150 notes)</t>
  </si>
  <si>
    <t>https://www.wish.com/c/5ea7929004129921f6ec8786</t>
  </si>
  <si>
    <t>https://contestimg.wish.com/api/webimage/5ea7929004129921f6ec8786-medium.jpg</t>
  </si>
  <si>
    <t>79 % avis positifs (131 notes)</t>
  </si>
  <si>
    <t>5e183869e344ec006fdaa805</t>
  </si>
  <si>
    <t>https://www.wish.com/c/5ea0f7839341bb1d6e41ec51</t>
  </si>
  <si>
    <t>https://contestimg.wish.com/api/webimage/5ea0f7839341bb1d6e41ec51-medium.jpg</t>
  </si>
  <si>
    <t>Robe sans manches femmes Ã©tÃ© dÃ©contractÃ© imprimÃ© dÃ©bardeur robe grande taille robe</t>
  </si>
  <si>
    <t>75 % avis positifs (116 notes)</t>
  </si>
  <si>
    <t>5eba4de229e78603182870c3</t>
  </si>
  <si>
    <t>https://www.wish.com/c/5ecc7c381d9d7640d5507759</t>
  </si>
  <si>
    <t>https://contestimg.wish.com/api/webimage/5ecc7c381d9d7640d5507759-medium.jpg</t>
  </si>
  <si>
    <t>83 % avis positifs (33,855 notes)</t>
  </si>
  <si>
    <t>https://www.wish.com/c/5e8aae44079d800040436ad9</t>
  </si>
  <si>
    <t>https://contestimg.wish.com/api/webimage/5e8aae44079d800040436ad9-medium.jpg</t>
  </si>
  <si>
    <t>2019 Summer Women Plus Size Genou-longueur Sling dress Sans manches Casual Long Dress</t>
  </si>
  <si>
    <t>https://www.wish.com/c/5cb149f2b8ef3559d7a616a0</t>
  </si>
  <si>
    <t>https://contestimg.wish.com/api/webimage/5cb149f2b8ef3559d7a616a0-medium.jpg</t>
  </si>
  <si>
    <t>Short de motard en dentelle noire pour femmes Activewear Summer Athleisure Shorts skinny taille haute femme S-XXL</t>
  </si>
  <si>
    <t>https://www.wish.com/c/5e423fd2cfe75d335f1cb59f</t>
  </si>
  <si>
    <t>https://contestimg.wish.com/api/webimage/5e423fd2cfe75d335f1cb59f-medium.jpg</t>
  </si>
  <si>
    <t>Plus la taille des femmes Ã  la mode Ã  manches courtes Ã  lacets Blouses Ã  imprimÃ© floral Tops et t-shirts Casual Summer Lace Stitching Shirts</t>
  </si>
  <si>
    <t>https://www.wish.com/c/5cbaa75474447f0309226366</t>
  </si>
  <si>
    <t>https://contestimg.wish.com/api/webimage/5cbaa75474447f0309226366-medium.jpg</t>
  </si>
  <si>
    <t>Femmes Mode d'Ã©tÃ© Leggings Pantalon court Short dÃ©contractÃ© Boyfriend Jeans Solid Slim Fit Hot Shorts Plus Size S-5XL</t>
  </si>
  <si>
    <t>81 % avis positifs (12,134 notes)</t>
  </si>
  <si>
    <t>58aec90823ef726994a323fe</t>
  </si>
  <si>
    <t>https://www.wish.com/c/5a3e135e8b9e474d8ced3d13</t>
  </si>
  <si>
    <t>https://contestimg.wish.com/api/webimage/5a3e135e8b9e474d8ced3d13-medium.jpg</t>
  </si>
  <si>
    <t>84 % avis positifs (5,123 notes)</t>
  </si>
  <si>
    <t>59538ae253ebe2397fc85777</t>
  </si>
  <si>
    <t>https://www.wish.com/c/5ec61961f80b97293e308e3b</t>
  </si>
  <si>
    <t>https://contestimg.wish.com/api/webimage/5ec61961f80b97293e308e3b-medium.jpg</t>
  </si>
  <si>
    <t>Femmes Salopette D'Ã©tÃ© Bavoir Pantalon Shorts Casual LÃ¢che Sans Manches Barboteuses Salopette Bretelles Salopette XS-XXXL</t>
  </si>
  <si>
    <t>womensfashionmakerinternational</t>
  </si>
  <si>
    <t>92 % avis positifs (68,022 notes)</t>
  </si>
  <si>
    <t>55e7ed3230a9764b0761fc82</t>
  </si>
  <si>
    <t>https://s3-us-west-1.amazonaws.com/sweeper-production-merchantimage/dp_55e7ed3230a9764b0761fc82.jpg</t>
  </si>
  <si>
    <t>https://www.wish.com/c/5d3009fcff0f8e20ef73d344</t>
  </si>
  <si>
    <t>https://contestimg.wish.com/api/webimage/5d3009fcff0f8e20ef73d344-medium.jpg</t>
  </si>
  <si>
    <t>https://www.wish.com/c/5e9fa7c9898d87003f5891cd</t>
  </si>
  <si>
    <t>https://contestimg.wish.com/api/webimage/5e9fa7c9898d87003f5891cd-medium.jpg</t>
  </si>
  <si>
    <t>Nouvelle Mode Femmes Sans Manches Couleur Unie Spaghetti Strap Package Hip Dress Casual Slim Fit Mini Robe Party Dress Summer Street Dress 5 Couleurs S-5XL</t>
  </si>
  <si>
    <t>58529ee7e788116a53cbe2a9</t>
  </si>
  <si>
    <t>https://www.wish.com/c/5dce171a4ce6af254aee6a13</t>
  </si>
  <si>
    <t>https://contestimg.wish.com/api/webimage/5dce171a4ce6af254aee6a13-medium.jpg</t>
  </si>
  <si>
    <t>Combinaisons Ã‰tÃ© Style Simple Femmes Combinaison Ã€ Manches Courtes Jambe Large Couleur Unie VÃªtements D'affaires</t>
  </si>
  <si>
    <t>80 % avis positifs (4,924 notes)</t>
  </si>
  <si>
    <t>56a6d6f9cc46da0df30dd801</t>
  </si>
  <si>
    <t>https://www.wish.com/c/5d51228a93da464d5b2995fd</t>
  </si>
  <si>
    <t>https://contestimg.wish.com/api/webimage/5d51228a93da464d5b2995fd-medium.jpg</t>
  </si>
  <si>
    <t>Aowofs Salopette d'Ã©tÃ© en coton pour homme Camouflage d'Ã©tÃ© Shorts amples</t>
  </si>
  <si>
    <t>5756d060b833235cbc250227</t>
  </si>
  <si>
    <t>https://s3-us-west-1.amazonaws.com/sweeper-production-merchantimage/dp_5756d060b833235cbc250227.jpg</t>
  </si>
  <si>
    <t>https://www.wish.com/c/576ba1eb7f3351084cd0b578</t>
  </si>
  <si>
    <t>https://contestimg.wish.com/api/webimage/576ba1eb7f3351084cd0b578-medium.jpg</t>
  </si>
  <si>
    <t>Robe longue Ã  rayures Boho MÃ¨re et Fille MÃ¨re et Fille, assortie Ã  l'ensemble pour maman et enfants</t>
  </si>
  <si>
    <t>https://www.wish.com/c/5b3dd07615e1a54aa30f6117</t>
  </si>
  <si>
    <t>https://contestimg.wish.com/api/webimage/5b3dd07615e1a54aa30f6117-medium.jpg</t>
  </si>
  <si>
    <t>Crop top d'Ã©tÃ© Ã  imprimÃ© squelette pour femme</t>
  </si>
  <si>
    <t>qianshanlangweigarmentstradingcoltd</t>
  </si>
  <si>
    <t>88 % avis positifs (9,465 notes)</t>
  </si>
  <si>
    <t>543cf22998dc200761d621b2</t>
  </si>
  <si>
    <t>https://www.wish.com/c/5cda67f81d74dd124be0aa84</t>
  </si>
  <si>
    <t>https://contestimg.wish.com/api/webimage/5cda67f81d74dd124be0aa84-medium.jpg</t>
  </si>
  <si>
    <t>Ã‰tÃ© lÃ¢che grande taille imprimÃ© femmes sans manches robe gÃ¢teau jupe</t>
  </si>
  <si>
    <t>87 % avis positifs (10,665 notes)</t>
  </si>
  <si>
    <t>5730557ae3daeb5b35ee1f0b</t>
  </si>
  <si>
    <t>https://www.wish.com/c/5ccd040271a18b65332a83d7</t>
  </si>
  <si>
    <t>https://contestimg.wish.com/api/webimage/5ccd040271a18b65332a83d7-medium.jpg</t>
  </si>
  <si>
    <t>93 % avis positifs (17,922 notes)</t>
  </si>
  <si>
    <t>585cc05eaf0e9d52046c895d</t>
  </si>
  <si>
    <t>https://www.wish.com/c/5d02053561ba8679fdbc3082</t>
  </si>
  <si>
    <t>https://contestimg.wish.com/api/webimage/5d02053561ba8679fdbc3082-medium.jpg</t>
  </si>
  <si>
    <t>https://www.wish.com/c/5ea3b3e93b0e9b0ef3af91c3</t>
  </si>
  <si>
    <t>https://contestimg.wish.com/api/webimage/5ea3b3e93b0e9b0ef3af91c3-medium.jpg</t>
  </si>
  <si>
    <t>NOUVEAU Mode Femmes Vintage RayÃ© Vertical Mini Bouton Sexy Cami Robes De Printemps Et D'Ã©tÃ©</t>
  </si>
  <si>
    <t>leemin</t>
  </si>
  <si>
    <t>82 % avis positifs (20,037 notes)</t>
  </si>
  <si>
    <t>5646e6e72a6bdb446aaf6cc8</t>
  </si>
  <si>
    <t>https://www.wish.com/c/5e40f1398d75d64239efbb87</t>
  </si>
  <si>
    <t>https://contestimg.wish.com/api/webimage/5e40f1398d75d64239efbb87-medium.jpg</t>
  </si>
  <si>
    <t>https://www.wish.com/c/5e9fa7de39682a0043ab7898</t>
  </si>
  <si>
    <t>https://contestimg.wish.com/api/webimage/5e9fa7de39682a0043ab7898-medium.jpg</t>
  </si>
  <si>
    <t>Robe de plage d'Ã©tÃ© dÃ©contractÃ©e Ã  manches courtes et manches longues en coton plissÃ© Ã  encolure en V profond avec poches Mini robe ample en coton plissÃ©</t>
  </si>
  <si>
    <t>84 % avis positifs (7,314 notes)</t>
  </si>
  <si>
    <t>https://www.wish.com/c/5c2320b1c68b9858ff6fff97</t>
  </si>
  <si>
    <t>https://contestimg.wish.com/api/webimage/5c2320b1c68b9858ff6fff97-medium.jpg</t>
  </si>
  <si>
    <t>Maillot de bain deux piÃ¨ces femme Bikini Cut Flower Pushups Maillots de bain Beachwear</t>
  </si>
  <si>
    <t>crystalhousee</t>
  </si>
  <si>
    <t>59802a908ee78d7ec44d192a</t>
  </si>
  <si>
    <t>https://www.wish.com/c/5ceb892ba24a0f04545c69cd</t>
  </si>
  <si>
    <t>https://contestimg.wish.com/api/webimage/5ceb892ba24a0f04545c69cd-medium.jpg</t>
  </si>
  <si>
    <t>XS-8XL Plus Size Summer Women Casual Solid Color Loose Sleeveless Beach Tank Top Dress Deep V-neck Short Club Party Mini Halter Robes Mini Halter Robes aux genoux Jupes plissÃ©es Dames Swing Fashion Robe en coton</t>
  </si>
  <si>
    <t>zktradecoltd</t>
  </si>
  <si>
    <t>86 % avis positifs (15,436 notes)</t>
  </si>
  <si>
    <t>5810b1db3deb94160f5cd4a3</t>
  </si>
  <si>
    <t>https://www.wish.com/c/5c8b7042b5154f67e6e2e327</t>
  </si>
  <si>
    <t>https://contestimg.wish.com/api/webimage/5c8b7042b5154f67e6e2e327-medium.jpg</t>
  </si>
  <si>
    <t>Robe Ã  bretelles d'Ã©tÃ© col en V Ã  bretelles florales Robe dÃ©contractÃ©e Ã  grande poche</t>
  </si>
  <si>
    <t>äº‘æ³‰</t>
  </si>
  <si>
    <t>57b58a411f608c02bd6976a4</t>
  </si>
  <si>
    <t>https://www.wish.com/c/5d11bd97dc99724d81941cf4</t>
  </si>
  <si>
    <t>https://contestimg.wish.com/api/webimage/5d11bd97dc99724d81941cf4-medium.jpg</t>
  </si>
  <si>
    <t>87 % avis positifs (4,220 notes)</t>
  </si>
  <si>
    <t>5b5576f84543f458aee346fb</t>
  </si>
  <si>
    <t>https://www.wish.com/c/5ccd5605944e530bfb02d203</t>
  </si>
  <si>
    <t>https://contestimg.wish.com/api/webimage/5ccd5605944e530bfb02d203-medium.jpg</t>
  </si>
  <si>
    <t>2019 Mode Femmes Ã‰tÃ© Col En V Sans Manches Recueillir Taille Boho Imprimer Maxi Robe Longue S-XXXXXL</t>
  </si>
  <si>
    <t>lonly</t>
  </si>
  <si>
    <t>577a1c0517c3e2747a5a4659</t>
  </si>
  <si>
    <t>https://www.wish.com/c/5d2d7c75d7bd6303731a556f</t>
  </si>
  <si>
    <t>https://contestimg.wish.com/api/webimage/5d2d7c75d7bd6303731a556f-medium.jpg</t>
  </si>
  <si>
    <t>NOUVELLE Mode D'Ã©tÃ© Femmes Dames Maxi Robes Sans Manches DÃ©contractÃ© Col En V Gradient Couleur Plage Robe Longue Couleur Unie SoirÃ©e SoirÃ©e Plus La Taille S-5XL</t>
  </si>
  <si>
    <t>74 % avis positifs (3,809 notes)</t>
  </si>
  <si>
    <t>584426309b0f754de95d6b50</t>
  </si>
  <si>
    <t>https://www.wish.com/c/5dd62bc4971b429f13c186b8</t>
  </si>
  <si>
    <t>https://contestimg.wish.com/api/webimage/5dd62bc4971b429f13c186b8-medium.jpg</t>
  </si>
  <si>
    <t>86 % avis positifs (20,824 notes)</t>
  </si>
  <si>
    <t>58e5a2822d91301f0b3a6bd9</t>
  </si>
  <si>
    <t>https://www.wish.com/c/591a98617e26c61eceb2a581</t>
  </si>
  <si>
    <t>https://contestimg.wish.com/api/webimage/591a98617e26c61eceb2a581-medium.jpg</t>
  </si>
  <si>
    <t>mjbagsoutlet</t>
  </si>
  <si>
    <t>92 % avis positifs (5,508 notes)</t>
  </si>
  <si>
    <t>578aeb7316b2891a3a226c21</t>
  </si>
  <si>
    <t>https://www.wish.com/c/5e9fe3edda7e8a20bf1975ff</t>
  </si>
  <si>
    <t>https://contestimg.wish.com/api/webimage/5e9fe3edda7e8a20bf1975ff-medium.jpg</t>
  </si>
  <si>
    <t>XS-8XL T-shirts dÃ©contractÃ©s d'Ã©tÃ© XS-8XL T-shirts dÃ©contractÃ©s d'Ã©tÃ© pour femmes Chemisiers grande taille Ã  manches courtes avec surpiqÃ»res creuses Chemisiers en dentelle Couleur bonbon Couleur bonbon RelÃ¢che Cou en O Couleur uni SurdimensionnÃ© Tops</t>
  </si>
  <si>
    <t>foryingni</t>
  </si>
  <si>
    <t>87 % avis positifs (11,854 notes)</t>
  </si>
  <si>
    <t>5800a8bb50d8ab5aaee15f20</t>
  </si>
  <si>
    <t>https://www.wish.com/c/5ca1b478f31dbc0a7a353b40</t>
  </si>
  <si>
    <t>https://contestimg.wish.com/api/webimage/5ca1b478f31dbc0a7a353b40-medium.jpg</t>
  </si>
  <si>
    <t>Legging Capri femme en jean 3/4 Legging d'Ã©tÃ© Jegging Pantalon skinny imprimÃ© papillon</t>
  </si>
  <si>
    <t>https://www.wish.com/c/5cef6f0d2b18ce107dff9f21</t>
  </si>
  <si>
    <t>https://contestimg.wish.com/api/webimage/5cef6f0d2b18ce107dff9f21-medium.jpg</t>
  </si>
  <si>
    <t>2019 nouveau mode d'Ã©tÃ© sans manches en dentelle patchwork dÃ©bardeur ourlet irrÃ©gulier Cami dÃ©bardeur</t>
  </si>
  <si>
    <t>https://www.wish.com/c/5cb6c6e841ec3b10cad8e77f</t>
  </si>
  <si>
    <t>https://contestimg.wish.com/api/webimage/5cb6c6e841ec3b10cad8e77f-medium.jpg</t>
  </si>
  <si>
    <t>https://www.wish.com/c/5c9ac9b36b682b47155e1a58</t>
  </si>
  <si>
    <t>https://contestimg.wish.com/api/webimage/5c9ac9b36b682b47155e1a58-medium.jpg</t>
  </si>
  <si>
    <t>bridgeliushui</t>
  </si>
  <si>
    <t>86 % avis positifs (543 notes)</t>
  </si>
  <si>
    <t>58aea6fe15241651ee65307b</t>
  </si>
  <si>
    <t>https://www.wish.com/c/5dde06cf1a6aa6391f0da3fc</t>
  </si>
  <si>
    <t>https://contestimg.wish.com/api/webimage/5dde06cf1a6aa6391f0da3fc-medium.jpg</t>
  </si>
  <si>
    <t>https://www.wish.com/c/5d11bfcf5ac86e1fbfb52b8f</t>
  </si>
  <si>
    <t>https://contestimg.wish.com/api/webimage/5d11bfcf5ac86e1fbfb52b8f-medium.jpg</t>
  </si>
  <si>
    <t>clothingloves</t>
  </si>
  <si>
    <t>75 % avis positifs (82,219 notes)</t>
  </si>
  <si>
    <t>51aff6a38e221e2cafcdc0cb</t>
  </si>
  <si>
    <t>https://s3-us-west-1.amazonaws.com/sweeper-production-merchantimage/dp_51aff6a38e221e2cafcdc0cb.jpg</t>
  </si>
  <si>
    <t>https://www.wish.com/c/5d806bcf77593b45bd7cff78</t>
  </si>
  <si>
    <t>https://contestimg.wish.com/api/webimage/5d806bcf77593b45bd7cff78-medium.jpg</t>
  </si>
  <si>
    <t>XS-8XL Plus La Taille VÃªtements De Mode Robes D'Ã©tÃ© Femmes Casual Robe De Plage Sans Manches DÃ©gradÃ© Couleur Robe En Coton Col En V Profond Ã‰paule Longue Robe Dames LÃ¢che Halter Robe De SoirÃ©e</t>
  </si>
  <si>
    <t>æ·±åœ³å¸‚åŽè¡è´¸æ˜“æœ‰é™å…¬å¸</t>
  </si>
  <si>
    <t>83 % avis positifs (10,320 notes)</t>
  </si>
  <si>
    <t>564b2fb5c126a0127af8441e</t>
  </si>
  <si>
    <t>https://s3-us-west-1.amazonaws.com/sweeper-production-merchantimage/dp_564b2fb5c126a0127af8441e.jpg</t>
  </si>
  <si>
    <t>https://www.wish.com/c/5ea13adaa3cf3440f5d1605d</t>
  </si>
  <si>
    <t>https://contestimg.wish.com/api/webimage/5ea13adaa3cf3440f5d1605d-medium.jpg</t>
  </si>
  <si>
    <t>Summer Beach Safety Shorts Leggings Lady Leggings Pantalon en dentelle sans couture Mode Femme (3 couleurs, S-6XL)</t>
  </si>
  <si>
    <t>91 % avis positifs (1,428 notes)</t>
  </si>
  <si>
    <t>583bdad32f5e5304a69d5bd3</t>
  </si>
  <si>
    <t>https://www.wish.com/c/5cb0327791033211722bcb97</t>
  </si>
  <si>
    <t>https://contestimg.wish.com/api/webimage/5cb0327791033211722bcb97-medium.jpg</t>
  </si>
  <si>
    <t>Women's Ten Colors Pure Color Dress Robe Robe d'Ã©tÃ© Ã  manches courtes Tunic S-XXL Robes pour femmes</t>
  </si>
  <si>
    <t>https://www.wish.com/c/5b5928df126bde74e5771563</t>
  </si>
  <si>
    <t>https://contestimg.wish.com/api/webimage/5b5928df126bde74e5771563-medium.jpg</t>
  </si>
  <si>
    <t>smoeyakio</t>
  </si>
  <si>
    <t>83 % avis positifs (543 notes)</t>
  </si>
  <si>
    <t>5d5a1171560eca427bf10acb</t>
  </si>
  <si>
    <t>https://www.wish.com/c/5df1d0d196708b08bd77de84</t>
  </si>
  <si>
    <t>https://contestimg.wish.com/api/webimage/5df1d0d196708b08bd77de84-medium.jpg</t>
  </si>
  <si>
    <t>Ã‰tÃ© nouvelle mode femmes glace robe de nuit en soie soie sexy dentelle robe de nuit (11 couleurs)</t>
  </si>
  <si>
    <t>hesperis</t>
  </si>
  <si>
    <t>90 % avis positifs (794 notes)</t>
  </si>
  <si>
    <t>587dcb1b6fa68c4caba87529</t>
  </si>
  <si>
    <t>https://www.wish.com/c/5cc15531a59fb0422d35df06</t>
  </si>
  <si>
    <t>https://contestimg.wish.com/api/webimage/5cc15531a59fb0422d35df06-medium.jpg</t>
  </si>
  <si>
    <t>Nouvelle mode femmes lÃ¢che col rond robe manches courtes couleur unie tenue dÃ©contractÃ©e</t>
  </si>
  <si>
    <t>https://www.wish.com/c/5d3eba3f20e552131d7dcb40</t>
  </si>
  <si>
    <t>https://contestimg.wish.com/api/webimage/5d3eba3f20e552131d7dcb40-medium.jpg</t>
  </si>
  <si>
    <t>5d4cf83dc8bc520142c8534f</t>
  </si>
  <si>
    <t>https://www.wish.com/c/5e9ff3e48b0b220dc5fe08b5</t>
  </si>
  <si>
    <t>https://contestimg.wish.com/api/webimage/5e9ff3e48b0b220dc5fe08b5-medium.jpg</t>
  </si>
  <si>
    <t>Femmes sans bretelles ruchÃ© Tube Top Shirt Backless Stretchy Tunic Shirt pour les femmes</t>
  </si>
  <si>
    <t>https://www.wish.com/c/5c99cc1d987d733441c90588</t>
  </si>
  <si>
    <t>https://contestimg.wish.com/api/webimage/5c99cc1d987d733441c90588-medium.jpg</t>
  </si>
  <si>
    <t>Robe d'Ã©tÃ© Ã  taille genou pour femmes, taille plus, sans manches, robe longue dÃ©contractÃ©e</t>
  </si>
  <si>
    <t>5700b51a0848f73d19d10cbb</t>
  </si>
  <si>
    <t>https://www.wish.com/c/5df1ecfd5ae3500bbf3ba4d4</t>
  </si>
  <si>
    <t>https://contestimg.wish.com/api/webimage/5df1ecfd5ae3500bbf3ba4d4-medium.jpg</t>
  </si>
  <si>
    <t>Mode d'Ã©tÃ© Femmes Dos Nu Sangle Siamois Floral ImprimÃ© Pantalon Profond Col En V Cordon Cordon Coton Combinaison Sans Manches Combinaison Femme</t>
  </si>
  <si>
    <t>80 % avis positifs (75 notes)</t>
  </si>
  <si>
    <t>5ddd1355801ecf0a803b6c3a</t>
  </si>
  <si>
    <t>https://www.wish.com/c/5e1c35b8fcc85c5446a0a8af</t>
  </si>
  <si>
    <t>https://contestimg.wish.com/api/webimage/5e1c35b8fcc85c5446a0a8af-medium.jpg</t>
  </si>
  <si>
    <t>89 % avis positifs (163 notes)</t>
  </si>
  <si>
    <t>5d54f7e47ad2426b008579ae</t>
  </si>
  <si>
    <t>https://www.wish.com/c/5ecc88113630a4376e694457</t>
  </si>
  <si>
    <t>https://contestimg.wish.com/api/webimage/5ecc88113630a4376e694457-medium.jpg</t>
  </si>
  <si>
    <t>'Let That Shit Go' Femmes Graphic Tee Casual Cotton T-shirts manches courtes Bohemia Style Mandala Namaste Printed Top Blouse</t>
  </si>
  <si>
    <t>https://www.wish.com/c/5d4e1c578d4d082786c90cc8</t>
  </si>
  <si>
    <t>https://contestimg.wish.com/api/webimage/5d4e1c578d4d082786c90cc8-medium.jpg</t>
  </si>
  <si>
    <t>87 % avis positifs (88 notes)</t>
  </si>
  <si>
    <t>5eb50b2237d7ba4abca6250a</t>
  </si>
  <si>
    <t>https://www.wish.com/c/5ed1d07c3577612ab0072657</t>
  </si>
  <si>
    <t>https://contestimg.wish.com/api/webimage/5ed1d07c3577612ab0072657-medium.jpg</t>
  </si>
  <si>
    <t>Femmes Causal Ã€ Manches Courtes Oeil LÃ¨vre Imprimer Graphique T-shirts Plus La Taille Col En V Plus La Taille T-shirts Tops Mode Mignon DrÃ´le Chemisier Chemises</t>
  </si>
  <si>
    <t>https://www.wish.com/c/5ea90eed651012211b49959b</t>
  </si>
  <si>
    <t>https://contestimg.wish.com/api/webimage/5ea90eed651012211b49959b-medium.jpg</t>
  </si>
  <si>
    <t>Bikini Bikini Femme Bandage Push Up Maillots de bain Dentelle Maillot de bain une piÃ¨ce Maillot de bain de bain une piÃ¨ce</t>
  </si>
  <si>
    <t>59e968275d6f342463a6157b</t>
  </si>
  <si>
    <t>https://www.wish.com/c/5a35a744daa5c76df424c228</t>
  </si>
  <si>
    <t>https://contestimg.wish.com/api/webimage/5a35a744daa5c76df424c228-medium.jpg</t>
  </si>
  <si>
    <t>Femmes Ã©tÃ© spaghetti sangle hors Ã©paule sans manches surdimensionnÃ© couleur unie robe Vintage volants soirÃ©e soirÃ©e grande taille robe rÃ©glable bretelles A-ligne robe patineuse plissÃ©e robe avec bouton</t>
  </si>
  <si>
    <t>shenzhenjnhcoltd</t>
  </si>
  <si>
    <t>92 % avis positifs (12,745 notes)</t>
  </si>
  <si>
    <t>554b7fc033c1d7162b690160</t>
  </si>
  <si>
    <t>https://www.wish.com/c/5b14b26c978bdd2c6e21d987</t>
  </si>
  <si>
    <t>https://contestimg.wish.com/api/webimage/5b14b26c978bdd2c6e21d987-medium.jpg</t>
  </si>
  <si>
    <t>ZANZEA Femmes Ã‰tÃ© Floral ImprimÃ© Vintage Robe Midi DÃ©contractÃ©e Robe LÃ¢che</t>
  </si>
  <si>
    <t>sweetkissfashion</t>
  </si>
  <si>
    <t>5a4df4937ce75c31079ba413</t>
  </si>
  <si>
    <t>https://www.wish.com/c/5cf2af4e5d3c271292063d27</t>
  </si>
  <si>
    <t>https://contestimg.wish.com/api/webimage/5cf2af4e5d3c271292063d27-medium.jpg</t>
  </si>
  <si>
    <t>Mode d'Ã©tÃ© pour dames d'Ã©tÃ© casual dÃ©bardeur veste veste blouse chemise sans manches haut court chemise courte</t>
  </si>
  <si>
    <t>https://www.wish.com/c/5a309e7c2495d43e9bd63486</t>
  </si>
  <si>
    <t>https://contestimg.wish.com/api/webimage/5a309e7c2495d43e9bd63486-medium.jpg</t>
  </si>
  <si>
    <t>Mode d'Ã©tÃ© Femme Sexy Gilet ImprimÃ© NumÃ©rique IrrÃ©gulier sans manches S-XXXXXXXL</t>
  </si>
  <si>
    <t>eleveninternational</t>
  </si>
  <si>
    <t>86 % avis positifs (14,284 notes)</t>
  </si>
  <si>
    <t>578ed3e53a698c2b54ac93f4</t>
  </si>
  <si>
    <t>https://www.wish.com/c/59785c836bfb5f7a747d6eb5</t>
  </si>
  <si>
    <t>https://contestimg.wish.com/api/webimage/59785c836bfb5f7a747d6eb5-medium.jpg</t>
  </si>
  <si>
    <t>T-shirt Suzuki Motocycles pour hommes Tops dÃ©contractÃ©s Ã  manches courtes</t>
  </si>
  <si>
    <t>595df09dd44a9b53910f4e2b</t>
  </si>
  <si>
    <t>https://www.wish.com/c/5d089aa1c76d52190a124b58</t>
  </si>
  <si>
    <t>https://contestimg.wish.com/api/webimage/5d089aa1c76d52190a124b58-medium.jpg</t>
  </si>
  <si>
    <t>Femmes d'Ã©tÃ© Ã  manches courtes en coton T-shirts Tops Casual col rond Imprimer Pull Plus Size Blouses</t>
  </si>
  <si>
    <t>81 % avis positifs (107 notes)</t>
  </si>
  <si>
    <t>5eb8e443cefdd67ac09f93ca</t>
  </si>
  <si>
    <t>https://www.wish.com/c/5ed1d24d5aaa9c285e15cd64</t>
  </si>
  <si>
    <t>https://contestimg.wish.com/api/webimage/5ed1d24d5aaa9c285e15cd64-medium.jpg</t>
  </si>
  <si>
    <t>87 % avis positifs (5,311 notes)</t>
  </si>
  <si>
    <t>588224a5bb3a4a4d5169deb2</t>
  </si>
  <si>
    <t>https://www.wish.com/c/5e6f1f18eb32d0b52d76cdbf</t>
  </si>
  <si>
    <t>https://contestimg.wish.com/api/webimage/5e6f1f18eb32d0b52d76cdbf-medium.jpg</t>
  </si>
  <si>
    <t>76 % avis positifs (34 notes)</t>
  </si>
  <si>
    <t>5e75cce27477a26d336a6c07</t>
  </si>
  <si>
    <t>https://www.wish.com/c/5e967c5fb8172805c0956fd3</t>
  </si>
  <si>
    <t>https://contestimg.wish.com/api/webimage/5e967c5fb8172805c0956fd3-medium.jpg</t>
  </si>
  <si>
    <t>SÃ©chage rapide 2 piÃ¨ces ensemble homme dÃ©contractÃ© vÃªtements mode d'Ã©tÃ© hommes fitness costume costumes de sport Ã  manches courtes T-shirt + Shorts</t>
  </si>
  <si>
    <t>hernadezyeli</t>
  </si>
  <si>
    <t>70 % avis positifs (572 notes)</t>
  </si>
  <si>
    <t>5dc818ca030a154e48a3a8af</t>
  </si>
  <si>
    <t>https://www.wish.com/c/5eba38a9d0c9a464e4490d20</t>
  </si>
  <si>
    <t>https://contestimg.wish.com/api/webimage/5eba38a9d0c9a464e4490d20-medium.jpg</t>
  </si>
  <si>
    <t>DÃ©bardeurs en mousseline de soie en soie pour femmes d'Ã©tÃ© LÃ¢che Col en V Couleur unie Sling Vest DÃ©bardeur</t>
  </si>
  <si>
    <t>5a69c113da6ce6220cd14e05</t>
  </si>
  <si>
    <t>https://www.wish.com/c/5d31263826b71f67aa5618c9</t>
  </si>
  <si>
    <t>https://contestimg.wish.com/api/webimage/5d31263826b71f67aa5618c9-medium.jpg</t>
  </si>
  <si>
    <t>Mode fÃ©minine d'Ã©tÃ© sans manches col en V crÃ¢ne mini-robes imprimÃ©es</t>
  </si>
  <si>
    <t>https://www.wish.com/c/5e3e5bf39052fe07808a7adc</t>
  </si>
  <si>
    <t>https://contestimg.wish.com/api/webimage/5e3e5bf39052fe07808a7adc-medium.jpg</t>
  </si>
  <si>
    <t>2020 Hommes Marque De Mode D'Ã©tÃ© Costumes D'Ã©tÃ© Casual AthlÃ©tique Ensemble SurvÃªtements Ã€ Manches Courtes</t>
  </si>
  <si>
    <t>5e61cd4b97cc101bd3066216</t>
  </si>
  <si>
    <t>https://www.wish.com/c/5e9ea540e0c1023c4fd978db</t>
  </si>
  <si>
    <t>https://contestimg.wish.com/api/webimage/5e9ea540e0c1023c4fd978db-medium.jpg</t>
  </si>
  <si>
    <t>2018 Dames Femmes Mode Mode Dames Robe d'Ã©tÃ© au crochet en dentelle Robe d'Ã©tÃ© Robe longue Robe longue en dentelle</t>
  </si>
  <si>
    <t>https://www.wish.com/c/5b82f9d02e756e165025e7b8</t>
  </si>
  <si>
    <t>https://contestimg.wish.com/api/webimage/5b82f9d02e756e165025e7b8-medium.jpg</t>
  </si>
  <si>
    <t>Maillot de bain femme Maillot de bain Maillot de bain Bikini Tankini Beachwear Plus Size XS-8XL</t>
  </si>
  <si>
    <t>supermanfashionstore</t>
  </si>
  <si>
    <t>570cfe55a18a3f4630d18c02</t>
  </si>
  <si>
    <t>https://www.wish.com/c/5d4a77d84aec0d1e81e8ddd8</t>
  </si>
  <si>
    <t>https://contestimg.wish.com/api/webimage/5d4a77d84aec0d1e81e8ddd8-medium.jpg</t>
  </si>
  <si>
    <t>https://www.wish.com/c/5e7eb4545c97e409ca7c33aa</t>
  </si>
  <si>
    <t>https://contestimg.wish.com/api/webimage/5e7eb4545c97e409ca7c33aa-medium.jpg</t>
  </si>
  <si>
    <t>Mode fÃ©minine LÃ¢che Casual ImprimÃ© floral Col en V Multicolore Robe d'Ã©tÃ© Robe sans manches</t>
  </si>
  <si>
    <t>https://www.wish.com/c/5eec894c4625d53252ad6e09</t>
  </si>
  <si>
    <t>https://contestimg.wish.com/api/webimage/5eec894c4625d53252ad6e09-medium.jpg</t>
  </si>
  <si>
    <t>T-shirt de mode pour femmes d'Ã©tÃ© 4 couleurs O-Neck Casual Top Coconut Tree Sunset Apportez le soleil Impression de lettres Ã  manches courtes Solid Plus Size S-5XL</t>
  </si>
  <si>
    <t>https://www.wish.com/c/5d43cfe54fa3e47d9280ef5d</t>
  </si>
  <si>
    <t>https://contestimg.wish.com/api/webimage/5d43cfe54fa3e47d9280ef5d-medium.jpg</t>
  </si>
  <si>
    <t>Nouveau Sexy Femmes Bandage DÃ©coupÃ© DÃ©bardeurs Dames D'Ã©tÃ© Bustier Crop Tops Une Taille</t>
  </si>
  <si>
    <t>https://www.wish.com/c/5801bf9ef22bef78458987d8</t>
  </si>
  <si>
    <t>https://contestimg.wish.com/api/webimage/5801bf9ef22bef78458987d8-medium.jpg</t>
  </si>
  <si>
    <t>Be Happy T-shirt T-shirt en coton Ã  manches courtes pour femmes</t>
  </si>
  <si>
    <t>https://www.wish.com/c/5eacf4bd2f2def0238b0aec6</t>
  </si>
  <si>
    <t>https://contestimg.wish.com/api/webimage/5eacf4bd2f2def0238b0aec6-medium.jpg</t>
  </si>
  <si>
    <t>ZANZEA Robe torche Ã  manches en V pour femme Robe en dentelle Robe chemise en lin de coton</t>
  </si>
  <si>
    <t>mestore</t>
  </si>
  <si>
    <t>90 % avis positifs (7,740 notes)</t>
  </si>
  <si>
    <t>5860cbf734de6c4d4803523d</t>
  </si>
  <si>
    <t>https://s3-us-west-1.amazonaws.com/sweeper-production-merchantimage/dp_5860cbf734de6c4d4803523d.jpg</t>
  </si>
  <si>
    <t>https://www.wish.com/c/5d1b46faed852961cae43e78</t>
  </si>
  <si>
    <t>https://contestimg.wish.com/api/webimage/5d1b46faed852961cae43e78-medium.jpg</t>
  </si>
  <si>
    <t>https://www.wish.com/c/5ddf85feb3118e5ced0b8cf4</t>
  </si>
  <si>
    <t>https://contestimg.wish.com/api/webimage/5ddf85feb3118e5ced0b8cf4-medium.jpg</t>
  </si>
  <si>
    <t>Ã‰tÃ© amÃ©liorÃ© portable mini-cou suspendu ventilateur rechargeable USB tour de cou ventilateur pour Voyage en plein air bureau Ã  domicile ventilateur</t>
  </si>
  <si>
    <t>joystore</t>
  </si>
  <si>
    <t>93 % avis positifs (71,919 notes)</t>
  </si>
  <si>
    <t>533e35e334067e3f0e7b05c5</t>
  </si>
  <si>
    <t>https://www.wish.com/c/5eb282013b3dda03d08d5f6d</t>
  </si>
  <si>
    <t>https://contestimg.wish.com/api/webimage/5eb282013b3dda03d08d5f6d-medium.jpg</t>
  </si>
  <si>
    <t>Femmes BohÃªme Style col V manches manches longues imprimÃ© floral Mini Robe dÃ©bardeur dÃ©contractÃ©e</t>
  </si>
  <si>
    <t>longfengjixiang168</t>
  </si>
  <si>
    <t>88 % avis positifs (6,364 notes)</t>
  </si>
  <si>
    <t>5864730562a1e84ca10df658</t>
  </si>
  <si>
    <t>https://www.wish.com/c/5c6ba39ccc30f2654992a710</t>
  </si>
  <si>
    <t>https://contestimg.wish.com/api/webimage/5c6ba39ccc30f2654992a710-medium.jpg</t>
  </si>
  <si>
    <t>Pandolah Taille Haute Femme Ensemble Bikini Taille Plus Taille Plus Maillot de bain Ã  pompons matelassÃ©s Super sexy</t>
  </si>
  <si>
    <t>ä¸Šæµ·é“­å¯ç”µæ°”ç§‘æŠ€æœ‰é™å…¬å¸</t>
  </si>
  <si>
    <t>91 % avis positifs (25,752 notes)</t>
  </si>
  <si>
    <t>566a3ef17233ff2686443082</t>
  </si>
  <si>
    <t>https://www.wish.com/c/59313378900f63528b168590</t>
  </si>
  <si>
    <t>https://contestimg.wish.com/api/webimage/59313378900f63528b168590-medium.jpg</t>
  </si>
  <si>
    <t>Mode fÃ©minine taille haute Elstic Shorts Summer Casual Shorts Gym Shorts</t>
  </si>
  <si>
    <t>https://www.wish.com/c/5e7843348935f4bcaf684605</t>
  </si>
  <si>
    <t>https://contestimg.wish.com/api/webimage/5e7843348935f4bcaf684605-medium.jpg</t>
  </si>
  <si>
    <t>https://www.wish.com/c/5f0025c325561d2a49b8f58c</t>
  </si>
  <si>
    <t>https://contestimg.wish.com/api/webimage/5f0025c325561d2a49b8f58c-medium.jpg</t>
  </si>
  <si>
    <t>2018 Nouveau Le nouveau maillot de bain LBT en maillot de bain Maillot de bain LBT en maillot de bain national Ã  coupe transversale</t>
  </si>
  <si>
    <t>shenzhenlianbotongshicoltd</t>
  </si>
  <si>
    <t>88 % avis positifs (15,502 notes)</t>
  </si>
  <si>
    <t>591c47e34d43573c91966c72</t>
  </si>
  <si>
    <t>https://www.wish.com/c/5a3cccf4e723d838617c8a68</t>
  </si>
  <si>
    <t>https://contestimg.wish.com/api/webimage/5a3cccf4e723d838617c8a68-medium.jpg</t>
  </si>
  <si>
    <t>82 % avis positifs (2,647 notes)</t>
  </si>
  <si>
    <t>5abf82da22fad76f8c13b113</t>
  </si>
  <si>
    <t>https://www.wish.com/c/5e951eb4c7783d0a9a876292</t>
  </si>
  <si>
    <t>https://contestimg.wish.com/api/webimage/5e951eb4c7783d0a9a876292-medium.jpg</t>
  </si>
  <si>
    <t>Femmes Casual manches courtes Baggy coton lin Maxi Dress gÃ©omÃ©trique Ã©pissage robes irrÃ©guliÃ¨res, plus la taille XS-5XL</t>
  </si>
  <si>
    <t>ahaashop</t>
  </si>
  <si>
    <t>82 % avis positifs (4,830 notes)</t>
  </si>
  <si>
    <t>5ae2fae49d5e9703cfd6b63c</t>
  </si>
  <si>
    <t>https://www.wish.com/c/5d3d64184aa4784e026ef969</t>
  </si>
  <si>
    <t>https://contestimg.wish.com/api/webimage/5d3d64184aa4784e026ef969-medium.jpg</t>
  </si>
  <si>
    <t>Maillot de bain femme maillot de bain Bikinis Halter Maillots de bain femme Maillot de bain maillot de bain Tankini Monokini</t>
  </si>
  <si>
    <t>https://www.wish.com/c/5d2c298f71a914273558a31e</t>
  </si>
  <si>
    <t>https://contestimg.wish.com/api/webimage/5d2c298f71a914273558a31e-medium.jpg</t>
  </si>
  <si>
    <t>2020 femmes mode bandage maillots de bain ensembles de bikini colorblock beachwear</t>
  </si>
  <si>
    <t>86 % avis positifs (11,557 notes)</t>
  </si>
  <si>
    <t>583188080d44631041fea370</t>
  </si>
  <si>
    <t>https://www.wish.com/c/5e09ebecdc02a90154dc6bf0</t>
  </si>
  <si>
    <t>https://contestimg.wish.com/api/webimage/5e09ebecdc02a90154dc6bf0-medium.jpg</t>
  </si>
  <si>
    <t>Nouvelle arrivÃ©e femmes mode une Ã©paule je ne suis pas vieux je suis classique graphique demi-manches T-shirts drÃ´le lettre imprimÃ© anniversaire Ã©tÃ© hauts</t>
  </si>
  <si>
    <t>https://www.wish.com/c/5e915982ab90d13f12c58c1d</t>
  </si>
  <si>
    <t>https://contestimg.wish.com/api/webimage/5e915982ab90d13f12c58c1d-medium.jpg</t>
  </si>
  <si>
    <t>2019 femmes Ã©tÃ© mode hauts dÃ©contractÃ©s lÃ¢che chemise en coton squelette humain sans manches court dÃ©bardeur style punk gilet taille S-5XL</t>
  </si>
  <si>
    <t>https://www.wish.com/c/5cbfdb539f5865397b24f635</t>
  </si>
  <si>
    <t>https://contestimg.wish.com/api/webimage/5cbfdb539f5865397b24f635-medium.jpg</t>
  </si>
  <si>
    <t>https://www.wish.com/c/5b04be45a7df63180c4f9c7e</t>
  </si>
  <si>
    <t>https://contestimg.wish.com/api/webimage/5b04be45a7df63180c4f9c7e-medium.jpg</t>
  </si>
  <si>
    <t>Femmes d'Ã©tÃ© Stretchy Strap Long DÃ©bardeur Slim Mini Dress Solid Sexy Robes sans manches</t>
  </si>
  <si>
    <t>https://www.wish.com/c/5a1d08e7cd0e681313a1dbde</t>
  </si>
  <si>
    <t>https://contestimg.wish.com/api/webimage/5a1d08e7cd0e681313a1dbde-medium.jpg</t>
  </si>
  <si>
    <t>failaimitoys</t>
  </si>
  <si>
    <t>79 % avis positifs (42 notes)</t>
  </si>
  <si>
    <t>5e54d1d9e0d90e6488de48c2</t>
  </si>
  <si>
    <t>https://www.wish.com/c/5eb0c05c8418d0155e62ab7b</t>
  </si>
  <si>
    <t>https://contestimg.wish.com/api/webimage/5eb0c05c8418d0155e62ab7b-medium.jpg</t>
  </si>
  <si>
    <t>https://www.wish.com/c/5cee3f86fad167490f608390</t>
  </si>
  <si>
    <t>https://contestimg.wish.com/api/webimage/5cee3f86fad167490f608390-medium.jpg</t>
  </si>
  <si>
    <t>https://www.wish.com/c/5e99436f9ce56d2f8a145788</t>
  </si>
  <si>
    <t>https://contestimg.wish.com/api/webimage/5e99436f9ce56d2f8a145788-medium.jpg</t>
  </si>
  <si>
    <t>Femmes d'Ã©tÃ© Ã  manches courtes col rond imprimÃ© floral robe lÃ¢che</t>
  </si>
  <si>
    <t>lili1</t>
  </si>
  <si>
    <t>5b125148c2586910aba903d6</t>
  </si>
  <si>
    <t>https://www.wish.com/c/5d09be52eea40f71353f7213</t>
  </si>
  <si>
    <t>https://contestimg.wish.com/api/webimage/5d09be52eea40f71353f7213-medium.jpg</t>
  </si>
  <si>
    <t>Polo d'Ã©tÃ© pour hommes, sweat-shirt Ã  manches courtes, tendance, mode d'Ã©tÃ©, Polo homme</t>
  </si>
  <si>
    <t>mattolivo</t>
  </si>
  <si>
    <t>84 % avis positifs (1,722 notes)</t>
  </si>
  <si>
    <t>58d765d6da2852536d7a3fa9</t>
  </si>
  <si>
    <t>https://www.wish.com/c/5cecc52995362038cdafa5cd</t>
  </si>
  <si>
    <t>https://contestimg.wish.com/api/webimage/5cecc52995362038cdafa5cd-medium.jpg</t>
  </si>
  <si>
    <t>2020 Nouveaux hommes pantalons de sport shorts de plage pantalons de natation Sports de course Ã  pied Ã  sÃ©chage rapide hommes GYM shorts maillots de bain d'Ã©tÃ© colorÃ©</t>
  </si>
  <si>
    <t>huaisrysnbedclothes</t>
  </si>
  <si>
    <t>80 % avis positifs (821 notes)</t>
  </si>
  <si>
    <t>5dcb9bb2997e90092d624499</t>
  </si>
  <si>
    <t>https://www.wish.com/c/5e4de7c0fca4bd0c7f6e62a6</t>
  </si>
  <si>
    <t>https://contestimg.wish.com/api/webimage/5e4de7c0fca4bd0c7f6e62a6-medium.jpg</t>
  </si>
  <si>
    <t>Summer Womens Slim Fit Jumpsuit Zipper Chest Jumpsuit Zipper Contraste Couleur manches courtes col en V Shorts Bodysuit</t>
  </si>
  <si>
    <t>https://www.wish.com/c/5c78d5ca8f7a796ffffd6fba</t>
  </si>
  <si>
    <t>https://contestimg.wish.com/api/webimage/5c78d5ca8f7a796ffffd6fba-medium.jpg</t>
  </si>
  <si>
    <t>2019 Ã‰tÃ© Femmes ImprimÃ© Tnak Tops Femmes Nouvelle Mode Sans Manches En Coton Plus La Taille Cool Fitness Gilet Casual Femmes Tops</t>
  </si>
  <si>
    <t>https://www.wish.com/c/5cb8112250c674473bd58784</t>
  </si>
  <si>
    <t>https://contestimg.wish.com/api/webimage/5cb8112250c674473bd58784-medium.jpg</t>
  </si>
  <si>
    <t>Nouvelle ArrivÃ©e Femmes Mode Plus La Taille Maigre Papillon Imprimer Casual Jeggings Faux Denim Jean Shorts Pantalon</t>
  </si>
  <si>
    <t>suzhoulevercoltd</t>
  </si>
  <si>
    <t>55cc46e9b4f3404582b70222</t>
  </si>
  <si>
    <t>https://www.wish.com/c/5e7ed12eb0bce72e808fd175</t>
  </si>
  <si>
    <t>https://contestimg.wish.com/api/webimage/5e7ed12eb0bce72e808fd175-medium.jpg</t>
  </si>
  <si>
    <t>2020 Porte Maille Filet Rideau Chambre Maison Anti Moustique Filets Insectes Velcro Vorhang DÃ©cor Ã€ La Maison Fournitures Ã‰cran De Porte MagnÃ©tique Net</t>
  </si>
  <si>
    <t>89 % avis positifs (487 notes)</t>
  </si>
  <si>
    <t>5a129c6aeea5c546c8b8e2f8</t>
  </si>
  <si>
    <t>https://www.wish.com/c/5e7c870cedbc005e005014b3</t>
  </si>
  <si>
    <t>https://contestimg.wish.com/api/webimage/5e7c870cedbc005e005014b3-medium.jpg</t>
  </si>
  <si>
    <t>Robes vintage pour femmes col en V High Splits Fashion Summer Beach Long Dress</t>
  </si>
  <si>
    <t>https://www.wish.com/c/5c6a61c8707afb3ec1abb8d3</t>
  </si>
  <si>
    <t>https://contestimg.wish.com/api/webimage/5c6a61c8707afb3ec1abb8d3-medium.jpg</t>
  </si>
  <si>
    <t>Robes d'Ã©tÃ© VÃªtements de mode Robes grandes tailles pour femmes DÃ©contractÃ© Col en V Sans manches Maxi Robes Dames L Robe en coton lÃ¢che Party Wear Floral Print Halter Beach Dress</t>
  </si>
  <si>
    <t>83 % avis positifs (1,403 notes)</t>
  </si>
  <si>
    <t>59f5481068788b25d0a84068</t>
  </si>
  <si>
    <t>https://www.wish.com/c/5e5772c54870984470202a63</t>
  </si>
  <si>
    <t>https://contestimg.wish.com/api/webimage/5e5772c54870984470202a63-medium.jpg</t>
  </si>
  <si>
    <t xml:space="preserve">INCERUN Femmes Hommes Pantalon Harem Pantalon Yoga Couleur Solide Pantalon Gypsy SurdimensionnÃ© Pantalon Yoga Pantalon Femme Boho     </t>
  </si>
  <si>
    <t>58ad365fb3bd6d507b06db0f</t>
  </si>
  <si>
    <t>https://www.wish.com/c/5c29b30b97c6703dd54b1096</t>
  </si>
  <si>
    <t>https://contestimg.wish.com/api/webimage/5c29b30b97c6703dd54b1096-medium.jpg</t>
  </si>
  <si>
    <t>doubleboutique</t>
  </si>
  <si>
    <t>84 % avis positifs (36,033 notes)</t>
  </si>
  <si>
    <t>561df3a23a698c711e5e5efa</t>
  </si>
  <si>
    <t>https://s3-us-west-1.amazonaws.com/sweeper-production-merchantimage/dp_561df3a23a698c711e5e5efa.jpg</t>
  </si>
  <si>
    <t>https://www.wish.com/c/5e82bd24239e991c07f02bf7</t>
  </si>
  <si>
    <t>https://contestimg.wish.com/api/webimage/5e82bd24239e991c07f02bf7-medium.jpg</t>
  </si>
  <si>
    <t>2020 Ã©tÃ© tendance hommes Ã  manches courtes nouvelle mode T-shirt chemise pour hommes col rond chemise lÃ¢che grande taille</t>
  </si>
  <si>
    <t>kinnlty</t>
  </si>
  <si>
    <t>5e693079c6a6e679c0bf4613</t>
  </si>
  <si>
    <t>https://www.wish.com/c/5eb4ee2c48db4b0f42240401</t>
  </si>
  <si>
    <t>https://contestimg.wish.com/api/webimage/5eb4ee2c48db4b0f42240401-medium.jpg</t>
  </si>
  <si>
    <t>82 % avis positifs (26,018 notes)</t>
  </si>
  <si>
    <t>583155a70d446310bcfe9f52</t>
  </si>
  <si>
    <t>https://www.wish.com/c/5e974f0241bfa80828e9c0da</t>
  </si>
  <si>
    <t>https://contestimg.wish.com/api/webimage/5e974f0241bfa80828e9c0da-medium.jpg</t>
  </si>
  <si>
    <t>88 % avis positifs (43,876 notes)</t>
  </si>
  <si>
    <t>57187da6f24dd9593ccc886a</t>
  </si>
  <si>
    <t>https://www.wish.com/c/5e59fbad67b3390255c23751</t>
  </si>
  <si>
    <t>https://contestimg.wish.com/api/webimage/5e59fbad67b3390255c23751-medium.jpg</t>
  </si>
  <si>
    <t>Mode d'Ã©tÃ© pour femmes Nouveau sans manches Ã  pois Col en V Sangle Mini Backless Casual Top Robes</t>
  </si>
  <si>
    <t>85 % avis positifs (4,080 notes)</t>
  </si>
  <si>
    <t>584a7a381591451e4e3af3df</t>
  </si>
  <si>
    <t>https://www.wish.com/c/5db021827fee081001a82fc0</t>
  </si>
  <si>
    <t>https://contestimg.wish.com/api/webimage/5db021827fee081001a82fc0-medium.jpg</t>
  </si>
  <si>
    <t>10/20/30 ml amincissant raffermissant crÃ¨me de massage anti-cellulite brÃ»le les graisses perdant le gel hydratant pour faÃ§onner la taille</t>
  </si>
  <si>
    <t>5e50d52818034a6835aeed37</t>
  </si>
  <si>
    <t>https://www.wish.com/c/5ebe5359c88200382515760f</t>
  </si>
  <si>
    <t>https://contestimg.wish.com/api/webimage/5ebe5359c88200382515760f-medium.jpg</t>
  </si>
  <si>
    <t>Nouvelle mode trou d'Ã©tÃ© chaussures creux en dentelle fond mou antidÃ©rapant femmes sandales et pantoufles</t>
  </si>
  <si>
    <t>https://www.wish.com/c/5e8ec06f45ca8b343769e77c</t>
  </si>
  <si>
    <t>https://contestimg.wish.com/api/webimage/5e8ec06f45ca8b343769e77c-medium.jpg</t>
  </si>
  <si>
    <t>90 % avis positifs (96 notes)</t>
  </si>
  <si>
    <t>5ec3b16fedb2cda500b96542</t>
  </si>
  <si>
    <t>https://www.wish.com/c/5ed49b78c445ee6481e1d100</t>
  </si>
  <si>
    <t>https://contestimg.wish.com/api/webimage/5ed49b78c445ee6481e1d100-medium.jpg</t>
  </si>
  <si>
    <t>https://www.wish.com/c/5eaa6872e868273dd4f538d2</t>
  </si>
  <si>
    <t>https://contestimg.wish.com/api/webimage/5eaa6872e868273dd4f538d2-medium.jpg</t>
  </si>
  <si>
    <t>S-5XL Plus La Taille D'Ã©tÃ© De Mode Femmes Sans Manches Ã‰lÃ©gant Pinup ImprimÃ© Floral RÃ©tro AnnÃ©es 50 Style Cocktail Rockabilly Robe De SoirÃ©e Swing Robe PlissÃ©e</t>
  </si>
  <si>
    <t>legeit</t>
  </si>
  <si>
    <t>83 % avis positifs (14,780 notes)</t>
  </si>
  <si>
    <t>56961502ca1588618ca6d5fe</t>
  </si>
  <si>
    <t>https://www.wish.com/c/5ae978af2d88f95727d921f2</t>
  </si>
  <si>
    <t>https://contestimg.wish.com/api/webimage/5ae978af2d88f95727d921f2-medium.jpg</t>
  </si>
  <si>
    <t>Mode pour dames Pantalon imprimÃ© Femmes Pantalon d'Ã©tÃ© Femmes Combinaison d'Ã©tÃ© sans manches</t>
  </si>
  <si>
    <t>https://www.wish.com/c/5c8600ae1cb98f7a3a7099c2</t>
  </si>
  <si>
    <t>https://contestimg.wish.com/api/webimage/5c8600ae1cb98f7a3a7099c2-medium.jpg</t>
  </si>
  <si>
    <t>73 % avis positifs (71 notes)</t>
  </si>
  <si>
    <t>5dea1af2efc6ec06d5c16dd3</t>
  </si>
  <si>
    <t>https://www.wish.com/c/5eb5265fc98433438c3a5775</t>
  </si>
  <si>
    <t>https://contestimg.wish.com/api/webimage/5eb5265fc98433438c3a5775-medium.jpg</t>
  </si>
  <si>
    <t>Nouveau Ã©tÃ© femmes mode pulls Ã  manches courtes T-shirt Sexy lÃ¨vres rouges imprimer coton t-shirts femmes Casual Street Tops</t>
  </si>
  <si>
    <t>quanyy25</t>
  </si>
  <si>
    <t>77 % avis positifs (626 notes)</t>
  </si>
  <si>
    <t>5d44f6c68388973d77042d83</t>
  </si>
  <si>
    <t>https://www.wish.com/c/5da7e257dca002097b158dfc</t>
  </si>
  <si>
    <t>https://contestimg.wish.com/api/webimage/5da7e257dca002097b158dfc-medium.jpg</t>
  </si>
  <si>
    <t>Women Sleeveless Sunflower Print T Shirt T-shirt Casual Loose Tank Top Blouse Mode d'Ã©tÃ© Chemise blouse</t>
  </si>
  <si>
    <t>86 % avis positifs (13,399 notes)</t>
  </si>
  <si>
    <t>573d951ad57895595f6d5854</t>
  </si>
  <si>
    <t>https://www.wish.com/c/5c3c095b2af01c230cd5dbf2</t>
  </si>
  <si>
    <t>https://contestimg.wish.com/api/webimage/5c3c095b2af01c230cd5dbf2-medium.jpg</t>
  </si>
  <si>
    <t>Bandage dentelle semi-transparente femmes mini robe Ã©vider robe en mousseline plongeante col en v robe Ã  manches longues noir / blanc</t>
  </si>
  <si>
    <t>ningboyingshiguojimaoyiyouxiangongsi</t>
  </si>
  <si>
    <t>92 % avis positifs (19,632 notes)</t>
  </si>
  <si>
    <t>5650100887aaa61273717ce0</t>
  </si>
  <si>
    <t>https://www.wish.com/c/5cb43ef2351d553f2d276946</t>
  </si>
  <si>
    <t>https://contestimg.wish.com/api/webimage/5cb43ef2351d553f2d276946-medium.jpg</t>
  </si>
  <si>
    <t>2019 Women Fashion Casual Jupes courtes fleuries dÃ©contractÃ©es Jupe de plage plissÃ©e taille haute d'Ã©tÃ© Ã  taille haute</t>
  </si>
  <si>
    <t>https://www.wish.com/c/5cda2dc154645202d0458a14</t>
  </si>
  <si>
    <t>https://contestimg.wish.com/api/webimage/5cda2dc154645202d0458a14-medium.jpg</t>
  </si>
  <si>
    <t>Ensemble de deux piÃ¨ces multicolore multicolore imprimÃ© multicolore dÃ©contractÃ© Ã  la mode pour femmes</t>
  </si>
  <si>
    <t>88 % avis positifs (602 notes)</t>
  </si>
  <si>
    <t>5e673ce450536b05cca259f2</t>
  </si>
  <si>
    <t>https://www.wish.com/c/5eaa4aead761a603014a1d64</t>
  </si>
  <si>
    <t>https://contestimg.wish.com/api/webimage/5eaa4aead761a603014a1d64-medium.jpg</t>
  </si>
  <si>
    <t>https://www.wish.com/c/5e9ea82f6171be39047899cd</t>
  </si>
  <si>
    <t>https://contestimg.wish.com/api/webimage/5e9ea82f6171be39047899cd-medium.jpg</t>
  </si>
  <si>
    <t>Chemise d'Ã©tÃ© sans manches Ã  bretelles courtes pour femmes</t>
  </si>
  <si>
    <t>81 % avis positifs (7,631 notes)</t>
  </si>
  <si>
    <t>59e6e21337f9f80861ee895f</t>
  </si>
  <si>
    <t>https://www.wish.com/c/5cfc84de83993d32af5257e9</t>
  </si>
  <si>
    <t>https://contestimg.wish.com/api/webimage/5cfc84de83993d32af5257e9-medium.jpg</t>
  </si>
  <si>
    <t>75 % avis positifs (21 notes)</t>
  </si>
  <si>
    <t>5e732ba4dc0ec3709851e0f7</t>
  </si>
  <si>
    <t>https://www.wish.com/c/5eba14a6aa66533dc41f2ae3</t>
  </si>
  <si>
    <t>https://contestimg.wish.com/api/webimage/5eba14a6aa66533dc41f2ae3-medium.jpg</t>
  </si>
  <si>
    <t>Hommes Femmes T-shirt Fear of God Essentials 3M rÃ©flÃ©chissant Harajuku Hip Hop Kanye West Streetwear Ã©tÃ© Tee Tops Coats</t>
  </si>
  <si>
    <t>thewolfcome</t>
  </si>
  <si>
    <t>88 % avis positifs (4,778 notes)</t>
  </si>
  <si>
    <t>54a2cd4940b3782666e8a5bf</t>
  </si>
  <si>
    <t>https://s3-us-west-1.amazonaws.com/sweeper-production-merchantimage/dp_54a2cd4940b3782666e8a5bf.jpg</t>
  </si>
  <si>
    <t>https://www.wish.com/c/5d569982a4c254518f4e3f33</t>
  </si>
  <si>
    <t>https://contestimg.wish.com/api/webimage/5d569982a4c254518f4e3f33-medium.jpg</t>
  </si>
  <si>
    <t>XS-8XL Plus La Taille VÃªtements De Mode Robes Pour Femmes Casual Chemises Ã€ Manches Courtes En Lin LÃ¢che Profonde Col En V Robe De SoirÃ©e Robe Dames Casual Solide Couleur Maillot De Bain Cover-up Robe De Plage</t>
  </si>
  <si>
    <t>86 % avis positifs (1,281 notes)</t>
  </si>
  <si>
    <t>580f361ff6978b4fdba4b112</t>
  </si>
  <si>
    <t>https://www.wish.com/c/5e0450861f26761e566fee35</t>
  </si>
  <si>
    <t>https://contestimg.wish.com/api/webimage/5e0450861f26761e566fee35-medium.jpg</t>
  </si>
  <si>
    <t>xinemengbianli</t>
  </si>
  <si>
    <t>87 % avis positifs (249 notes)</t>
  </si>
  <si>
    <t>5d9163dcbffbb14190a52df7</t>
  </si>
  <si>
    <t>https://www.wish.com/c/5dc23f82bcc20f001e5a73e0</t>
  </si>
  <si>
    <t>https://contestimg.wish.com/api/webimage/5dc23f82bcc20f001e5a73e0-medium.jpg</t>
  </si>
  <si>
    <t>84 % avis positifs (150 notes)</t>
  </si>
  <si>
    <t>5e535edc18034a4651aeecef</t>
  </si>
  <si>
    <t>https://www.wish.com/c/5ed0a8c8ada718467c37424f</t>
  </si>
  <si>
    <t>https://contestimg.wish.com/api/webimage/5ed0a8c8ada718467c37424f-medium.jpg</t>
  </si>
  <si>
    <t>Ã‰tÃ© Nouveau 2020 Mode Femmes Mince Longue Robe Plus La Taille DÃ©gradÃ© ImprimÃ© Sans Manches Doux et Confortable Robe Plage Spaghetti Strap Robe Ã‰lÃ©gante Robe</t>
  </si>
  <si>
    <t>https://www.wish.com/c/5eb763e728a61a40806afbff</t>
  </si>
  <si>
    <t>https://contestimg.wish.com/api/webimage/5eb763e728a61a40806afbff-medium.jpg</t>
  </si>
  <si>
    <t>Plus la taille XS-3XL femmes d'Ã©tÃ© pantalons de sport d'intÃ©rieur dÃ©contractÃ© Slim Fit taille haute Shorts Pure Color taille Ã©lastique pantalon court dames mode Running Yoga Shorts</t>
  </si>
  <si>
    <t>87 % avis positifs (30 notes)</t>
  </si>
  <si>
    <t>5d481bd022f3014c80e6ddb2</t>
  </si>
  <si>
    <t>https://www.wish.com/c/5ee46c69e9523b10591b0dca</t>
  </si>
  <si>
    <t>https://contestimg.wish.com/api/webimage/5ee46c69e9523b10591b0dca-medium.jpg</t>
  </si>
  <si>
    <t>Femmes nouvelle mode coupe-bas haut mot col en dentelle robe sans bretelles Ã©lÃ©gante robe de soirÃ©e</t>
  </si>
  <si>
    <t>https://www.wish.com/c/5b0e18738213af277cb862f9</t>
  </si>
  <si>
    <t>https://contestimg.wish.com/api/webimage/5b0e18738213af277cb862f9-medium.jpg</t>
  </si>
  <si>
    <t>UR Sugar Color Gel UV Printemps EtÃ© Mode Nail Art Gel Vanrish</t>
  </si>
  <si>
    <t>harunoutanail</t>
  </si>
  <si>
    <t>5bdc1408c23b3222e81f3936</t>
  </si>
  <si>
    <t>https://www.wish.com/c/5e663f65b12772eb50bcf938</t>
  </si>
  <si>
    <t>https://contestimg.wish.com/api/webimage/5e663f65b12772eb50bcf938-medium.jpg</t>
  </si>
  <si>
    <t>88 % avis positifs (576 notes)</t>
  </si>
  <si>
    <t>5844fc74f521924c9b5148f3</t>
  </si>
  <si>
    <t>https://www.wish.com/c/5e93d7cf79bded3d40385b54</t>
  </si>
  <si>
    <t>https://contestimg.wish.com/api/webimage/5e93d7cf79bded3d40385b54-medium.jpg</t>
  </si>
  <si>
    <t xml:space="preserve">Robe d'Ã©tÃ© Ã  manches courtes de patineuse pour dames avec mini-robe de cocktail en dentelle pour dames </t>
  </si>
  <si>
    <t>worlddeal</t>
  </si>
  <si>
    <t>90 % avis positifs (228,676 notes)</t>
  </si>
  <si>
    <t>5435ef5d01c0c057210e6b32</t>
  </si>
  <si>
    <t>https://s3-us-west-1.amazonaws.com/sweeper-production-merchantimage/dp_5435ef5d01c0c057210e6b32.jpg</t>
  </si>
  <si>
    <t>https://www.wish.com/c/5aba0e4d35ca8601538db9b5</t>
  </si>
  <si>
    <t>https://contestimg.wish.com/api/webimage/5aba0e4d35ca8601538db9b5-medium.jpg</t>
  </si>
  <si>
    <t>XS-8XL Femmes De Mode D'Ã©tÃ© Profonde Col En V Sling Fleur ImprimÃ© ColorÃ© Robes Sans Manches Mini Robes Slim Fit Big Swing Beach Jupes Dames Coton LÃ¢che Longues Maxi Robes Plus La Taille Casual Party Robes De SoirÃ©e</t>
  </si>
  <si>
    <t>58501ab6ff3da74c89f8927f</t>
  </si>
  <si>
    <t>https://www.wish.com/c/5e44d17582959024a050bae7</t>
  </si>
  <si>
    <t>https://contestimg.wish.com/api/webimage/5e44d17582959024a050bae7-medium.jpg</t>
  </si>
  <si>
    <t>Dentelle d'Ã©tÃ© Princess Prom Punk Dress Femme Robe dÃ©contractÃ©e Robe basique Miel Moda Hippie VÃªtements de danse hippie</t>
  </si>
  <si>
    <t>oizen</t>
  </si>
  <si>
    <t>95 % avis positifs (47,476 notes)</t>
  </si>
  <si>
    <t>585a1ec0b357934ca66b1457</t>
  </si>
  <si>
    <t>https://www.wish.com/c/5923db899009d70e4319514f</t>
  </si>
  <si>
    <t>https://contestimg.wish.com/api/webimage/5923db899009d70e4319514f-medium.jpg</t>
  </si>
  <si>
    <t>Summer Short Sleeve Floral Print Tunic Robe Longue Femme Vestidos IrrÃ©gulier</t>
  </si>
  <si>
    <t>85 % avis positifs (25,260 notes)</t>
  </si>
  <si>
    <t>https://www.wish.com/c/5abb1309dc0c285e4eb675a8</t>
  </si>
  <si>
    <t>https://contestimg.wish.com/api/webimage/5abb1309dc0c285e4eb675a8-medium.jpg</t>
  </si>
  <si>
    <t>Nouveau femmes dames mode plume impression dentelle garniture pointu ourlet dÃ©bardeur</t>
  </si>
  <si>
    <t>https://www.wish.com/c/5ebb83bfb3eb1c26cc6f048b</t>
  </si>
  <si>
    <t>https://contestimg.wish.com/api/webimage/5ebb83bfb3eb1c26cc6f048b-medium.jpg</t>
  </si>
  <si>
    <t>Maillot de bain Hot One Piece Femmes Ruffles Sweetheart Beachwear Maillot de bain Push up Maillot de bain grande taille Monokini M-3XL</t>
  </si>
  <si>
    <t>https://www.wish.com/c/55c181dee7f48f42252fb7ff</t>
  </si>
  <si>
    <t>https://contestimg.wish.com/api/webimage/55c181dee7f48f42252fb7ff-medium.jpg</t>
  </si>
  <si>
    <t>Femmes d'Ã©tÃ© sans manches lÃ¢che dÃ©contractÃ© longues gilet robes dames robe de soirÃ©e col en V imprimÃ© floral Sling robe grande jupe swing plus la taille S-5XL_X</t>
  </si>
  <si>
    <t>xmzmall</t>
  </si>
  <si>
    <t>74 % avis positifs (104 notes)</t>
  </si>
  <si>
    <t>5d57d3a9cf65030dc331b0b2</t>
  </si>
  <si>
    <t>https://www.wish.com/c/5e5783f3ef63054df23adcd9</t>
  </si>
  <si>
    <t>https://contestimg.wish.com/api/webimage/5e5783f3ef63054df23adcd9-medium.jpg</t>
  </si>
  <si>
    <t>https://www.wish.com/c/5eaa763bf2a4023bc0f6f600</t>
  </si>
  <si>
    <t>https://contestimg.wish.com/api/webimage/5eaa763bf2a4023bc0f6f600-medium.jpg</t>
  </si>
  <si>
    <t>Mode d'Ã©tÃ© pour femmes Sexy Tops Col V Chemise sans manches Chemises dÃ©colletÃ©es Chemises dÃ©colletÃ©es Chemises amples en coton T-shirts plissÃ©s T-shirts dÃ©contractÃ©s Camisole sans dos Camisole Mode pour dames Bretelles DÃ©bardeur Chemisier couleur solide Chemisiers grande taille XXS-6XL (12 couleurs )</t>
  </si>
  <si>
    <t>wwenliping</t>
  </si>
  <si>
    <t>90 % avis positifs (2,359 notes)</t>
  </si>
  <si>
    <t>5ae5c3cb4215954239aff8b9</t>
  </si>
  <si>
    <t>https://www.wish.com/c/5b812c6bad9cf525ee514516</t>
  </si>
  <si>
    <t>https://contestimg.wish.com/api/webimage/5b812c6bad9cf525ee514516-medium.jpg</t>
  </si>
  <si>
    <t>36 pouces Gonflable Ballon Gonflable Ballon D'eau DrÃ´le Jouet Balle Incroyable RÃ©sistant Ã€ La DÃ©chirure Ballons Gonflables pour les Enfants En Plein Air Jouer D'Ã©tÃ© Jeu de Ballon De Plage</t>
  </si>
  <si>
    <t>dajuuzha</t>
  </si>
  <si>
    <t>89 % avis positifs (2,510 notes)</t>
  </si>
  <si>
    <t>5b0a6169012875789c76ebba</t>
  </si>
  <si>
    <t>https://www.wish.com/c/5ceb7e996bdaed5f2be26d58</t>
  </si>
  <si>
    <t>https://contestimg.wish.com/api/webimage/5ceb7e996bdaed5f2be26d58-medium.jpg</t>
  </si>
  <si>
    <t>Mode femmes deux piÃ¨ces s'habillent hors Ã©paule t-shirt et rayÃ© maxi jupe ensembles</t>
  </si>
  <si>
    <t>https://www.wish.com/c/5d0731413f99db0be0450928</t>
  </si>
  <si>
    <t>https://contestimg.wish.com/api/webimage/5d0731413f99db0be0450928-medium.jpg</t>
  </si>
  <si>
    <t>Femmes Mode Lettre ImprimÃ© Ã€ Manches Courtes Top Ã‰tÃ© Casual Col Rond Pull T-shirt LÃ¢che Coton Blouses</t>
  </si>
  <si>
    <t>88 % avis positifs (1,928 notes)</t>
  </si>
  <si>
    <t>5772693e4e1511743e371036</t>
  </si>
  <si>
    <t>https://www.wish.com/c/5eb619fb040a7f1fc2bbe3d0</t>
  </si>
  <si>
    <t>https://contestimg.wish.com/api/webimage/5eb619fb040a7f1fc2bbe3d0-medium.jpg</t>
  </si>
  <si>
    <t>https://www.wish.com/c/5d0c4c994fb7a96068096174</t>
  </si>
  <si>
    <t>https://contestimg.wish.com/api/webimage/5d0c4c994fb7a96068096174-medium.jpg</t>
  </si>
  <si>
    <t>Nouveau mode femmes d'Ã©tÃ© hauts sans manches bretelles spaghetti dÃ©contractÃ© imprimÃ© coton dÃ©bardeurs</t>
  </si>
  <si>
    <t>89 % avis positifs (8,501 notes)</t>
  </si>
  <si>
    <t>5c0232c1d9333c676958674e</t>
  </si>
  <si>
    <t>https://www.wish.com/c/5d088a1afc092c6d6e8c9daf</t>
  </si>
  <si>
    <t>https://contestimg.wish.com/api/webimage/5d088a1afc092c6d6e8c9daf-medium.jpg</t>
  </si>
  <si>
    <t>5 Couleurs D'Ã©tÃ© De Mode Femmes Sport Shorts Taille Haute Ã‰lastique Maigre Hanche De Levage Pantalon Court Lady Running Fitness Shorts</t>
  </si>
  <si>
    <t>83 % avis positifs (29,615 notes)</t>
  </si>
  <si>
    <t>https://www.wish.com/c/5e7d9c4eb880a0477d8103cb</t>
  </si>
  <si>
    <t>https://contestimg.wish.com/api/webimage/5e7d9c4eb880a0477d8103cb-medium.jpg</t>
  </si>
  <si>
    <t xml:space="preserve">Women Fashion Printemps et EtÃ© Pochettes latÃ©rales dÃ©contractÃ©es Mini robe chemise couleur unie Ã  manches longues et col rond Robe courte Ã  manches longues  </t>
  </si>
  <si>
    <t>58c14b3e98d70751f799bc3f</t>
  </si>
  <si>
    <t>https://www.wish.com/c/5c710c76ebd9466c3e4861ad</t>
  </si>
  <si>
    <t>https://contestimg.wish.com/api/webimage/5c710c76ebd9466c3e4861ad-medium.jpg</t>
  </si>
  <si>
    <t>Â XS - XXL T-shirt dÃ©contractÃ© d'Ã©tÃ© pour femmes Ã  la mode Chemisier Ã  manches courtes imprimÃ© geste d'amour XS - XXL</t>
  </si>
  <si>
    <t>84 % avis positifs (331 notes)</t>
  </si>
  <si>
    <t>5d43cda683889748193da7c0</t>
  </si>
  <si>
    <t>https://www.wish.com/c/5d63a7dfa9c84677ea42887f</t>
  </si>
  <si>
    <t>https://contestimg.wish.com/api/webimage/5d63a7dfa9c84677ea42887f-medium.jpg</t>
  </si>
  <si>
    <t>6 Couleur Femmes D'Ã©tÃ© De Mode DÃ©bardeur Robe Sans Manches Courte Profonde Col En V Robe Pentacle Imprimer Coton Plus La Taille Femmes Casual LÃ¢che Robe S-5XL</t>
  </si>
  <si>
    <t>https://www.wish.com/c/5ce35861a11669329976a491</t>
  </si>
  <si>
    <t>https://contestimg.wish.com/api/webimage/5ce35861a11669329976a491-medium.jpg</t>
  </si>
  <si>
    <t>Femmes Mode LÃ¢che Casual ImprimÃ© Femmes Pantalons D'Ã©tÃ© Femmes Combinaison Sans Manches Combinaison_MAER</t>
  </si>
  <si>
    <t>margotmissyouencounter</t>
  </si>
  <si>
    <t>5d4d24b3c8bc521b5568b537</t>
  </si>
  <si>
    <t>https://www.wish.com/c/5e3ec653022fe610e3dc5b72</t>
  </si>
  <si>
    <t>https://contestimg.wish.com/api/webimage/5e3ec653022fe610e3dc5b72-medium.jpg</t>
  </si>
  <si>
    <t>Licol d'Ã©tÃ© Fashion pour femme Crop Tops Fashion Letter Print pour femme DÃ©bardeur dÃ©contractÃ©</t>
  </si>
  <si>
    <t>https://www.wish.com/c/5a62dcd33f78766f035945ac</t>
  </si>
  <si>
    <t>https://contestimg.wish.com/api/webimage/5a62dcd33f78766f035945ac-medium.jpg</t>
  </si>
  <si>
    <t>ZANZEA Femmes Robe Ã€ Manches Courtes Casual Col En V Longue Maxi Robe D'Ã©tÃ© Dames Robe De SoirÃ©e De Mode Tunique Robe</t>
  </si>
  <si>
    <t>https://www.wish.com/c/5e6861a9ee70ce3101a91d44</t>
  </si>
  <si>
    <t>https://contestimg.wish.com/api/webimage/5e6861a9ee70ce3101a91d44-medium.jpg</t>
  </si>
  <si>
    <t>https://www.wish.com/c/5c920161bec77729d9490525</t>
  </si>
  <si>
    <t>https://contestimg.wish.com/api/webimage/5c920161bec77729d9490525-medium.jpg</t>
  </si>
  <si>
    <t>5879cca64f3f2e4e79ae70ae</t>
  </si>
  <si>
    <t>https://www.wish.com/c/58eeefc901ba331d47ca05d8</t>
  </si>
  <si>
    <t>https://contestimg.wish.com/api/webimage/58eeefc901ba331d47ca05d8-medium.jpg</t>
  </si>
  <si>
    <t>Femmes Sexy licou licou col bÃ©nitier dos nu DÃ©bardeur froncÃ© Haut de dÃ©bardeur</t>
  </si>
  <si>
    <t>jihuashishang</t>
  </si>
  <si>
    <t>58c28c4cae99c651278d7e6e</t>
  </si>
  <si>
    <t>https://www.wish.com/c/58ca99f931a345532b684d7e</t>
  </si>
  <si>
    <t>https://contestimg.wish.com/api/webimage/58ca99f931a345532b684d7e-medium.jpg</t>
  </si>
  <si>
    <t>2021 Stranger Things saison 4 T-shirt femme Ã  l'envers T-shirt onze femme graphique grunge T-shirt femme tee-shirts drÃ´le vÃªtements</t>
  </si>
  <si>
    <t>ouyangli</t>
  </si>
  <si>
    <t>93 % avis positifs (1,972 notes)</t>
  </si>
  <si>
    <t>53bd3edad911396c5b3fb0aa</t>
  </si>
  <si>
    <t>https://s3-us-west-1.amazonaws.com/sweeper-production-merchantimage/dp_53bd3edad911396c5b3fb0aa.jpg</t>
  </si>
  <si>
    <t>https://www.wish.com/c/5e97129b6ee2a91a8067702e</t>
  </si>
  <si>
    <t>https://contestimg.wish.com/api/webimage/5e97129b6ee2a91a8067702e-medium.jpg</t>
  </si>
  <si>
    <t>lianhanming369</t>
  </si>
  <si>
    <t>88 % avis positifs (161 notes)</t>
  </si>
  <si>
    <t>5eb8cf5429e78638f27379f5</t>
  </si>
  <si>
    <t>https://www.wish.com/c/5ebf4728ed59bb08322ca81a</t>
  </si>
  <si>
    <t>https://contestimg.wish.com/api/webimage/5ebf4728ed59bb08322ca81a-medium.jpg</t>
  </si>
  <si>
    <t>Nouveau Maillot de bain Femme Bandage Bikini Ensemble bikini Soutien-gorge rembourrÃ© Push-up Maillot de bain Maillot de bain</t>
  </si>
  <si>
    <t>handsome_91</t>
  </si>
  <si>
    <t>57edcd19252c15203b411d82</t>
  </si>
  <si>
    <t>https://www.wish.com/c/592fc0ee8f7b083a09f0f64f</t>
  </si>
  <si>
    <t>https://contestimg.wish.com/api/webimage/592fc0ee8f7b083a09f0f64f-medium.jpg</t>
  </si>
  <si>
    <t xml:space="preserve">T-shirt d'Ã©tÃ© Femme DÃ©bardeur Couleur unie Sexy Hollow Out Dames Tops VÃªtements Femme Mode T-shirt Femme T-shirt T-shirt Femme Casual Ladies Shirt </t>
  </si>
  <si>
    <t>90 % avis positifs (8,404 notes)</t>
  </si>
  <si>
    <t>5af25671e139d756e4f0afbe</t>
  </si>
  <si>
    <t>https://www.wish.com/c/5cc8351147634f53a6115fcc</t>
  </si>
  <si>
    <t>https://contestimg.wish.com/api/webimage/5cc8351147634f53a6115fcc-medium.jpg</t>
  </si>
  <si>
    <t>T-shirt Ã  manches longues Ã  pampilles</t>
  </si>
  <si>
    <t>https://www.wish.com/c/5d130908ce76c95e615be75c</t>
  </si>
  <si>
    <t>https://contestimg.wish.com/api/webimage/5d130908ce76c95e615be75c-medium.jpg</t>
  </si>
  <si>
    <t>Femmes Sexy Bretelle de poitrine Sling Vest Summer Style Top Soft and Comfotable Fitness Tops Maillots de bain Push Up Swim Top de bain</t>
  </si>
  <si>
    <t>zcmp</t>
  </si>
  <si>
    <t>92 % avis positifs (10,269 notes)</t>
  </si>
  <si>
    <t>584fd5cbd67ff04c93c70560</t>
  </si>
  <si>
    <t>https://www.wish.com/c/5947718c4600c76e72246e75</t>
  </si>
  <si>
    <t>https://contestimg.wish.com/api/webimage/5947718c4600c76e72246e75-medium.jpg</t>
  </si>
  <si>
    <t>5b8f992a2eb51f465ffd388d</t>
  </si>
  <si>
    <t>https://s3-us-west-1.amazonaws.com/sweeper-production-merchantimage/dp_5b8f992a2eb51f465ffd388d.jpg</t>
  </si>
  <si>
    <t>https://www.wish.com/c/5e426615a4662e4a214c6371</t>
  </si>
  <si>
    <t>https://contestimg.wish.com/api/webimage/5e426615a4662e4a214c6371-medium.jpg</t>
  </si>
  <si>
    <t xml:space="preserve"> Nouveau The New Men ' s Stitching Design Pantalon court de sport pour le jogging</t>
  </si>
  <si>
    <t>587b795b0366d00c898ea210</t>
  </si>
  <si>
    <t>https://www.wish.com/c/5d4bb45c3ff22e4754d51846</t>
  </si>
  <si>
    <t>https://contestimg.wish.com/api/webimage/5d4bb45c3ff22e4754d51846-medium.jpg</t>
  </si>
  <si>
    <t>Grande taille mode femmes Ã©tÃ© dÃ©bardeurs dÃ©contractÃ©s chemisiers de plage en vrac sans manches bohÃªme imprimÃ© coton plage t-shirt</t>
  </si>
  <si>
    <t>https://www.wish.com/c/5e686ce3e1cc2837f55f4401</t>
  </si>
  <si>
    <t>https://contestimg.wish.com/api/webimage/5e686ce3e1cc2837f55f4401-medium.jpg</t>
  </si>
  <si>
    <t>Femmes Vintage RayÃ© Vertical Mini Bouton Cami Printemps et Ã‰tÃ© Robes Gilet Plus La Taille XS-8XL</t>
  </si>
  <si>
    <t>https://www.wish.com/c/5e9e714ed8ffeb004ec08270</t>
  </si>
  <si>
    <t>https://contestimg.wish.com/api/webimage/5e9e714ed8ffeb004ec08270-medium.jpg</t>
  </si>
  <si>
    <t>Femmes Sexy Pachwork Denim Shorts Sexy Denim Pantalon en dentelle</t>
  </si>
  <si>
    <t>wuanna</t>
  </si>
  <si>
    <t>82 % avis positifs (11,354 notes)</t>
  </si>
  <si>
    <t>56ebb573e652e91f9ca6a674</t>
  </si>
  <si>
    <t>https://www.wish.com/c/5b1a1d72892e9f13ded21644</t>
  </si>
  <si>
    <t>https://contestimg.wish.com/api/webimage/5b1a1d72892e9f13ded21644-medium.jpg</t>
  </si>
  <si>
    <t>1 Pcs Chaise De Natation / Lit Piscine SiÃ¨ge Gonflable Paresseux Lit Chaise Longue Matelas D'air Flottant Lit / Chaise avec Filet Pliable pour Piscine / Plage DÃ©tente De L'eau</t>
  </si>
  <si>
    <t>kokoyesinternationalgroup</t>
  </si>
  <si>
    <t>538f4f18ab980a5167a1d722</t>
  </si>
  <si>
    <t>https://s3-us-west-1.amazonaws.com/sweeper-production-merchantimage/dp_538f4f18ab980a5167a1d722.jpg</t>
  </si>
  <si>
    <t>https://www.wish.com/c/5ee3257cb3c7be38e3ec7c74</t>
  </si>
  <si>
    <t>https://contestimg.wish.com/api/webimage/5ee3257cb3c7be38e3ec7c74-medium.jpg</t>
  </si>
  <si>
    <t>ZANZEA - Damen Sommer Mode Lose Rundhals Baumwolle Leinen 3/4 Arm Shirt Bluse Hemd Kleid Dress</t>
  </si>
  <si>
    <t>https://www.wish.com/c/5b2a113209dce569672cc9f2</t>
  </si>
  <si>
    <t>https://contestimg.wish.com/api/webimage/5b2a113209dce569672cc9f2-medium.jpg</t>
  </si>
  <si>
    <t>T-shirt sans manches pour femmes d'Ã©tÃ© Nouvelle mode Casual Solide O-cou Lettre Imprimer LÃ¢che Christian Chemises Coton Tops Graphique T-shirts</t>
  </si>
  <si>
    <t>https://www.wish.com/c/5cb934f3a866551356e5f254</t>
  </si>
  <si>
    <t>https://contestimg.wish.com/api/webimage/5cb934f3a866551356e5f254-medium.jpg</t>
  </si>
  <si>
    <t>NOUVELLES Femmes D'Ã©tÃ© Floral ImprimÃ© Sans Manches Robe Sling Robe Col V Dos Nu Robe Plus La Taille</t>
  </si>
  <si>
    <t>https://www.wish.com/c/5d10a119f11faf10003b52c9</t>
  </si>
  <si>
    <t>https://contestimg.wish.com/api/webimage/5d10a119f11faf10003b52c9-medium.jpg</t>
  </si>
  <si>
    <t>XS-5XL femmes d'Ã©tÃ© col rond robe sans manches occasionnels plus la taille robe imprimÃ©e florale robes de fleur mince</t>
  </si>
  <si>
    <t>59644507366c0629be364972</t>
  </si>
  <si>
    <t>https://www.wish.com/c/5d3127cd4d7c340fd86ad244</t>
  </si>
  <si>
    <t>https://contestimg.wish.com/api/webimage/5d3127cd4d7c340fd86ad244-medium.jpg</t>
  </si>
  <si>
    <t>20/10pcs Femme Cheville Invisible Sans Montrer AntidÃ©rapant Mocassins Bateau Doublure Coton Chaussettes Confortables Chaussettes Confortables Chaussettes Femmes Chaussures Accessoires (Taille d'Application : 33-43)</t>
  </si>
  <si>
    <t>planb</t>
  </si>
  <si>
    <t>89 % avis positifs (4,570 notes)</t>
  </si>
  <si>
    <t>57820e33ea637711873c1618</t>
  </si>
  <si>
    <t>https://www.wish.com/c/5ccd4623195cfe61a169cafd</t>
  </si>
  <si>
    <t>https://contestimg.wish.com/api/webimage/5ccd4623195cfe61a169cafd-medium.jpg</t>
  </si>
  <si>
    <t>2018 nouvelle mode pour femmes d'Ã©tÃ© Whisky Print Lace Patchwork Spaghetti Strap T-Shirts Casual Sexy Cotton Tops</t>
  </si>
  <si>
    <t>https://www.wish.com/c/5a3385c1e26cae0aaa20e029</t>
  </si>
  <si>
    <t>https://contestimg.wish.com/api/webimage/5a3385c1e26cae0aaa20e029-medium.jpg</t>
  </si>
  <si>
    <t>NOUVELLES femmes grande taille Top Ã©tÃ© profond col en V hauts couleur pure T-shirt dames mode dÃ©contractÃ© dÃ©bardeurs lÃ¢che chemisier boutonnÃ© dame chemises sans manches grande taille</t>
  </si>
  <si>
    <t>https://www.wish.com/c/5e4501d384935740a8a9a4c3</t>
  </si>
  <si>
    <t>https://contestimg.wish.com/api/webimage/5e4501d384935740a8a9a4c3-medium.jpg</t>
  </si>
  <si>
    <t>Femmes Mode D'Ã©tÃ© Casual Sexy Hors Ã‰paule Sangle Spaghetti T-shirt Ã€ Manches Courtes Femme Dames Lettre Imprimer Coton T-shirts Tops Tee Plus La Taille VÃªtements En Noir Bleu Gris et Bleu</t>
  </si>
  <si>
    <t>https://www.wish.com/c/5c6a4bbb3abfb51118b000ca</t>
  </si>
  <si>
    <t>https://contestimg.wish.com/api/webimage/5c6a4bbb3abfb51118b000ca-medium.jpg</t>
  </si>
  <si>
    <t>Ã‰tÃ© Casual Femmes Manches Courtes Col Rond Manches Ã‰vasÃ©es Robes Couleur Unie Robes LÃ¢ches Robes Courtes Plus La Taille</t>
  </si>
  <si>
    <t>utoasportsout</t>
  </si>
  <si>
    <t>5878edca3497136a61732df9</t>
  </si>
  <si>
    <t>https://www.wish.com/c/5cc004928e117425a916426b</t>
  </si>
  <si>
    <t>https://contestimg.wish.com/api/webimage/5cc004928e117425a916426b-medium.jpg</t>
  </si>
  <si>
    <t>Mode fÃ©minine Ã©tÃ© col en V robes en dentelle robe dos nu plage mini robes sans manches bretelles spaghetti robe blanche grande taille XS-5XL Robe Femme</t>
  </si>
  <si>
    <t>aplusworld</t>
  </si>
  <si>
    <t>67 % avis positifs (3 notes)</t>
  </si>
  <si>
    <t>5e6cb9806bab2075b2b64d15</t>
  </si>
  <si>
    <t>https://www.wish.com/c/5f046ac0980447385a1a28e4</t>
  </si>
  <si>
    <t>https://contestimg.wish.com/api/webimage/5f046ac0980447385a1a28e4-medium.jpg</t>
  </si>
  <si>
    <t>S-8XL 2018 New Women Summer Casual Shirt Beach Wear Sexy V-neck Off Shoulder Long Vest Tunic Dress with Pockets Sleeveless A-line Loose Beach Wear Ruffles T-Shirt Dress Cotton Mini Dress Ladies Fashion Solid Color Button Down Knee Length PlissÃ© Plus Size Tank Top Dress</t>
  </si>
  <si>
    <t>https://www.wish.com/c/5b42cb780cb47619a7f6bbc2</t>
  </si>
  <si>
    <t>https://contestimg.wish.com/api/webimage/5b42cb780cb47619a7f6bbc2-medium.jpg</t>
  </si>
  <si>
    <t>Nouvelle arrivÃ©e 2020 femmes papillon 3D imprimer chemise sans manches d'Ã©tÃ© dÃ©bardeurs grande taille</t>
  </si>
  <si>
    <t>æ·±åœ³å°å•†é“º</t>
  </si>
  <si>
    <t>82 % avis positifs (15,812 notes)</t>
  </si>
  <si>
    <t>57878a7316b28907b9b50131</t>
  </si>
  <si>
    <t>https://www.wish.com/c/5e9e876d27f2102a8979c8ee</t>
  </si>
  <si>
    <t>https://contestimg.wish.com/api/webimage/5e9e876d27f2102a8979c8ee-medium.jpg</t>
  </si>
  <si>
    <t>zhoukely</t>
  </si>
  <si>
    <t>91 % avis positifs (7,218 notes)</t>
  </si>
  <si>
    <t>5c077d9e80508524a1cb3315</t>
  </si>
  <si>
    <t>https://www.wish.com/c/5edf1268a464d32423613a5e</t>
  </si>
  <si>
    <t>https://contestimg.wish.com/api/webimage/5edf1268a464d32423613a5e-medium.jpg</t>
  </si>
  <si>
    <t>Mode fÃ©minine VÃªtements d'Ã©tÃ© Coton Col en V Chemise Ã  manches courtes Couleur unie LÃ¢che PlissÃ© Ourlet Tops Blouse</t>
  </si>
  <si>
    <t>82 % avis positifs (185 notes)</t>
  </si>
  <si>
    <t>5e74810d7f5269411ad93989</t>
  </si>
  <si>
    <t>https://www.wish.com/c/5ebd015540cd2c3a8953cecb</t>
  </si>
  <si>
    <t>https://contestimg.wish.com/api/webimage/5ebd015540cd2c3a8953cecb-medium.jpg</t>
  </si>
  <si>
    <t>Femmes d'Ã©tÃ© dÃ©contractÃ© couleur unie col en V sans manches fronde robe robe en mousseline de soie, plus la taille</t>
  </si>
  <si>
    <t>https://www.wish.com/c/5d2d3c9ed5c6b00249163289</t>
  </si>
  <si>
    <t>https://contestimg.wish.com/api/webimage/5d2d3c9ed5c6b00249163289-medium.jpg</t>
  </si>
  <si>
    <t>85 % avis positifs (12,574 notes)</t>
  </si>
  <si>
    <t>5825d0a72cf1425389672c35</t>
  </si>
  <si>
    <t>https://www.wish.com/c/5e16bf595457ab0a563485ea</t>
  </si>
  <si>
    <t>https://contestimg.wish.com/api/webimage/5e16bf595457ab0a563485ea-medium.jpg</t>
  </si>
  <si>
    <t>Mode Femmes Fitness Sous-vÃªtements Sexy Camisole RembourrÃ© DÃ©bardeurs Lady Floral Dentelle Bralette Crop Top</t>
  </si>
  <si>
    <t>sunsugar</t>
  </si>
  <si>
    <t>91 % avis positifs (4,191 notes)</t>
  </si>
  <si>
    <t>593f5bc925c4f57281c63593</t>
  </si>
  <si>
    <t>https://www.wish.com/c/5c3845c9b7d2d26e8b409f02</t>
  </si>
  <si>
    <t>https://contestimg.wish.com/api/webimage/5c3845c9b7d2d26e8b409f02-medium.jpg</t>
  </si>
  <si>
    <t>Chaude D'Ã©tÃ© Fourrure Diapositives Pantoufles Femmes Sandale Doux Fourrure Fausse Fourrure De Renard IntÃ©rieur ExtÃ©rieur Pantoufles Chaussons Femme Zapatillas Hausschuhe Damen</t>
  </si>
  <si>
    <t>hey1827</t>
  </si>
  <si>
    <t>87 % avis positifs (1,086 notes)</t>
  </si>
  <si>
    <t>5c6d6c28619caa1d94891d06</t>
  </si>
  <si>
    <t>https://www.wish.com/c/5ef702023a91ac0176d698e6</t>
  </si>
  <si>
    <t>https://contestimg.wish.com/api/webimage/5ef702023a91ac0176d698e6-medium.jpg</t>
  </si>
  <si>
    <t>5e50b3e818034a49f8aeecdf</t>
  </si>
  <si>
    <t>https://www.wish.com/c/5e9d3f0bad02980482682c4e</t>
  </si>
  <si>
    <t>https://contestimg.wish.com/api/webimage/5e9d3f0bad02980482682c4e-medium.jpg</t>
  </si>
  <si>
    <t xml:space="preserve"> Plus Taille S-5XL Femmes T-shirts d'Ã©tÃ© Ã  manches courtes et col en V pour femmes T-shirt Ã  manches courtes pour femmes T-shirt ample pour femmes T-shirt Candy Color Lady Pullovers Chemisier pour femmes</t>
  </si>
  <si>
    <t>https://www.wish.com/c/5cb8136006879f55b0ff0df0</t>
  </si>
  <si>
    <t>https://contestimg.wish.com/api/webimage/5cb8136006879f55b0ff0df0-medium.jpg</t>
  </si>
  <si>
    <t>70 % avis positifs (99 notes)</t>
  </si>
  <si>
    <t>5c749805a0e25747655033ac</t>
  </si>
  <si>
    <t>https://www.wish.com/c/5ed9e4ba8ab15d0b4b04e50b</t>
  </si>
  <si>
    <t>https://contestimg.wish.com/api/webimage/5ed9e4ba8ab15d0b4b04e50b-medium.jpg</t>
  </si>
  <si>
    <t>Nouvelle arrivÃ©e femmes mode Sexy Coss conception sans manches couleur unie causalitÃ© coton hauts</t>
  </si>
  <si>
    <t>89 % avis positifs (37,375 notes)</t>
  </si>
  <si>
    <t>576b9101ac55bd7f2108992b</t>
  </si>
  <si>
    <t>https://www.wish.com/c/5e5ca8e862cb8f75896ae172</t>
  </si>
  <si>
    <t>https://contestimg.wish.com/api/webimage/5e5ca8e862cb8f75896ae172-medium.jpg</t>
  </si>
  <si>
    <t>83 % avis positifs (1,012 notes)</t>
  </si>
  <si>
    <t>5819d0d196f2cc7dffad41ec</t>
  </si>
  <si>
    <t>https://www.wish.com/c/5dd8ab8a786d6703c7ec8a69</t>
  </si>
  <si>
    <t>https://contestimg.wish.com/api/webimage/5dd8ab8a786d6703c7ec8a69-medium.jpg</t>
  </si>
  <si>
    <t>Femmes Mode Ã‰tÃ© Casual Goth Style Ã€ Manches Courtes CrÃ¢ne Imprimer Robe Plus La Taille</t>
  </si>
  <si>
    <t>83 % avis positifs (9,703 notes)</t>
  </si>
  <si>
    <t>https://www.wish.com/c/5eba352573d6765d88b36bdc</t>
  </si>
  <si>
    <t>https://contestimg.wish.com/api/webimage/5eba352573d6765d88b36bdc-medium.jpg</t>
  </si>
  <si>
    <t xml:space="preserve">Robe d'Ã©tÃ© Ã  pois pour femme Ã  pois avec motif irrÃ©gulier Ã©lÃ©gant et fin </t>
  </si>
  <si>
    <t>https://www.wish.com/c/5c60e1b2a74fd43d1ebfe639</t>
  </si>
  <si>
    <t>https://contestimg.wish.com/api/webimage/5c60e1b2a74fd43d1ebfe639-medium.jpg</t>
  </si>
  <si>
    <t>Summer Vogue Sexy Lacework Stitching Plus Size ImprimÃ© Causal Tops Tank Tops 4 Colors Tops Sleeveless T-shirts sans manches</t>
  </si>
  <si>
    <t>chenxiaoxiao123d510cc6cbc6411e6889406a73363ddae</t>
  </si>
  <si>
    <t>84 % avis positifs (19,879 notes)</t>
  </si>
  <si>
    <t>5847df29728de666ef5b853b</t>
  </si>
  <si>
    <t>https://www.wish.com/c/5b1e05d0c71f3d17c2e5d4df</t>
  </si>
  <si>
    <t>https://contestimg.wish.com/api/webimage/5b1e05d0c71f3d17c2e5d4df-medium.jpg</t>
  </si>
  <si>
    <t>NOUVEAU Mode Printemps Femmes Robe Polka Dot Mini Robe Sans Manches Robes De Plage D'Ã©tÃ©</t>
  </si>
  <si>
    <t>lzara</t>
  </si>
  <si>
    <t>82 % avis positifs (58,154 notes)</t>
  </si>
  <si>
    <t>55a641ddfa6d460ba65ce3b8</t>
  </si>
  <si>
    <t>https://s3-us-west-1.amazonaws.com/sweeper-production-merchantimage/dp_55a641ddfa6d460ba65ce3b8.jpg</t>
  </si>
  <si>
    <t>https://www.wish.com/c/5e40f1f893ca5f428e2471d3</t>
  </si>
  <si>
    <t>https://contestimg.wish.com/api/webimage/5e40f1f893ca5f428e2471d3-medium.jpg</t>
  </si>
  <si>
    <t>Mode fÃ©minine d'Ã©tÃ© sans manches ceinture rayÃ© large jambe combinaison dÃ©contractÃ© lÃ¢che barboteuse plus la taille</t>
  </si>
  <si>
    <t>æµ·æ¶›æ¶›ååº—</t>
  </si>
  <si>
    <t>57ac6144abd6d018985e34a7</t>
  </si>
  <si>
    <t>https://www.wish.com/c/5c21ca1898238d325ed92eca</t>
  </si>
  <si>
    <t>https://contestimg.wish.com/api/webimage/5c21ca1898238d325ed92eca-medium.jpg</t>
  </si>
  <si>
    <t>https://www.wish.com/c/5eaa52ee64c7a230fe403a64</t>
  </si>
  <si>
    <t>https://contestimg.wish.com/api/webimage/5eaa52ee64c7a230fe403a64-medium.jpg</t>
  </si>
  <si>
    <t>Sandales dÃ©contractÃ©es pour femmes Tongs Sandales plates Bling-bling Diamond Slippers Flip Flops Summer Flash Beach Slippers Plus Size 34-43</t>
  </si>
  <si>
    <t>https://www.wish.com/c/5edf0766194c971ec3ac4b9e</t>
  </si>
  <si>
    <t>https://contestimg.wish.com/api/webimage/5edf0766194c971ec3ac4b9e-medium.jpg</t>
  </si>
  <si>
    <t>T-shirt femme 90's Letter Print Summer Cotton O-Neck manches courtes Funny Plus Size Tops</t>
  </si>
  <si>
    <t>sunshine754</t>
  </si>
  <si>
    <t>88 % avis positifs (13,308 notes)</t>
  </si>
  <si>
    <t>5911220e84aaef7ce5d732ef</t>
  </si>
  <si>
    <t>https://www.wish.com/c/5ad99c58bd784c1ffb100601</t>
  </si>
  <si>
    <t>https://contestimg.wish.com/api/webimage/5ad99c58bd784c1ffb100601-medium.jpg</t>
  </si>
  <si>
    <t>Nouveau Mode Femmes Crop Tops Oui Papa Lettre Imprimer Manches Courtes Slim Fit Court Tops Ã‰tÃ© Casual Stretchy T-shirts</t>
  </si>
  <si>
    <t>https://www.wish.com/c/5d01ea30388e1065461d8806</t>
  </si>
  <si>
    <t>https://contestimg.wish.com/api/webimage/5d01ea30388e1065461d8806-medium.jpg</t>
  </si>
  <si>
    <t>Pantalon de yoga sport couleur unie pour femme Pantalon confortable pour femme</t>
  </si>
  <si>
    <t>gracestylefashionstore</t>
  </si>
  <si>
    <t>86 % avis positifs (5,993 notes)</t>
  </si>
  <si>
    <t>5556c60071e86d19fe7590d4</t>
  </si>
  <si>
    <t>https://s3-us-west-1.amazonaws.com/sweeper-production-merchantimage/dp_5556c60071e86d19fe7590d4.jpg</t>
  </si>
  <si>
    <t>https://www.wish.com/c/5cf608da188cc348c6d66b74</t>
  </si>
  <si>
    <t>https://contestimg.wish.com/api/webimage/5cf608da188cc348c6d66b74-medium.jpg</t>
  </si>
  <si>
    <t>Summer Women Sexy White Broderie Sexy White Dentelle Crop Top Plus Size Clubwear Flare Sleeve Clothing VÃªtements</t>
  </si>
  <si>
    <t>https://www.wish.com/c/58df3eb809730e54ddd932ca</t>
  </si>
  <si>
    <t>https://contestimg.wish.com/api/webimage/58df3eb809730e54ddd932ca-medium.jpg</t>
  </si>
  <si>
    <t>Nouveau T-shirt de mode pour femmes 'Mama Needs Coffee' Mom Life Summer Female Funny Shirt Ã  manches courtes Casual Cotton Round Neck T-shirt Comfy Tank Top</t>
  </si>
  <si>
    <t>https://www.wish.com/c/5cef3ca4dd762342f4a4df7a</t>
  </si>
  <si>
    <t>https://contestimg.wish.com/api/webimage/5cef3ca4dd762342f4a4df7a-medium.jpg</t>
  </si>
  <si>
    <t>Femmes Mode Sexy Tie Dye ImprimÃ© Deux PiÃ¨ces Ensembles Ã‰tÃ© Hors Ã‰paule Crop Top + Shorts 2 PiÃ¨ce Ensemble LÃ¢che Outfit Costumes</t>
  </si>
  <si>
    <t>https://www.wish.com/c/5ec35e48c2112616231ab3f4</t>
  </si>
  <si>
    <t>https://contestimg.wish.com/api/webimage/5ec35e48c2112616231ab3f4-medium.jpg</t>
  </si>
  <si>
    <t>https://www.wish.com/c/5ed5f7ccdfed1b4b1ac785c7</t>
  </si>
  <si>
    <t>https://contestimg.wish.com/api/webimage/5ed5f7ccdfed1b4b1ac785c7-medium.jpg</t>
  </si>
  <si>
    <t>82 % avis positifs (466 notes)</t>
  </si>
  <si>
    <t>57a1ac972b6fb2282425b585</t>
  </si>
  <si>
    <t>https://www.wish.com/c/5c9b2487b14bfa32ed7eb029</t>
  </si>
  <si>
    <t>https://contestimg.wish.com/api/webimage/5c9b2487b14bfa32ed7eb029-medium.jpg</t>
  </si>
  <si>
    <t>Robe d'Ã©tÃ© Ã  manches courtes pour femmes Robe couleur pure Robe tunique pour femme</t>
  </si>
  <si>
    <t>598040ea0ec30f7f43a3cc35</t>
  </si>
  <si>
    <t>https://www.wish.com/c/5b20b718a2a83e2ca6e9ac7e</t>
  </si>
  <si>
    <t>https://contestimg.wish.com/api/webimage/5b20b718a2a83e2ca6e9ac7e-medium.jpg</t>
  </si>
  <si>
    <t>https://www.wish.com/c/5caed93ee8567b275e1ca8d8</t>
  </si>
  <si>
    <t>https://contestimg.wish.com/api/webimage/5caed93ee8567b275e1ca8d8-medium.jpg</t>
  </si>
  <si>
    <t>Femmes Mode Boho Couleur TÃªte Ã‰charpe Ã€ SÃ©chage Rapide Sport absorbant La Transpiration Turban Bandeau Extensible D'entraÃ®nement D'Ã©tÃ© Yoga Bandeau Stretchy TÃªte Ã‰charpe Accessoires De Mode</t>
  </si>
  <si>
    <t>haoduoyichinamadequality</t>
  </si>
  <si>
    <t>95 % avis positifs (2,805 notes)</t>
  </si>
  <si>
    <t>55837e8030c8403f7c8044b9</t>
  </si>
  <si>
    <t>https://www.wish.com/c/5ed34320dd296c304cb25970</t>
  </si>
  <si>
    <t>https://contestimg.wish.com/api/webimage/5ed34320dd296c304cb25970-medium.jpg</t>
  </si>
  <si>
    <t>Ã‰tÃ© Universel De Natation Lumineux Ã‰tanche Smart Phone Sangle De Joint PlongÃ©e ProtÃ©ger Ã‰tui Pour iPhone / Samsung / Huawei ExtÃ©rieur PoussiÃ¨re Touchable Ã‰tanche Poche TÃ©lÃ©phone Sacs</t>
  </si>
  <si>
    <t>5528e6afecb5250bffe81ef7</t>
  </si>
  <si>
    <t>https://www.wish.com/c/5caed595c7c1b5383a04043f</t>
  </si>
  <si>
    <t>https://contestimg.wish.com/api/webimage/5caed595c7c1b5383a04043f-medium.jpg</t>
  </si>
  <si>
    <t>Women's Fashion Fitness Gilet de fitness pour dames DÃ©bardeur solide DÃ©bardeur pour dames Gilet sans manches Gilet d'Ã©tÃ© pour femmes Gilet de course sport sexy pour femmes</t>
  </si>
  <si>
    <t>https://www.wish.com/c/5b3f3a9205dff81785dba8e6</t>
  </si>
  <si>
    <t>https://contestimg.wish.com/api/webimage/5b3f3a9205dff81785dba8e6-medium.jpg</t>
  </si>
  <si>
    <t>https://www.wish.com/c/5e9189606123795b1d5b60ab</t>
  </si>
  <si>
    <t>https://contestimg.wish.com/api/webimage/5e9189606123795b1d5b60ab-medium.jpg</t>
  </si>
  <si>
    <t>Femmes Ã©tÃ© dÃ©contractÃ© lÃ¢che robe fronde col en v dos nu robe sans manches poches couleur unie maxi robe</t>
  </si>
  <si>
    <t>https://www.wish.com/c/5de0bdcce07f9e75fdfc8da1</t>
  </si>
  <si>
    <t>https://contestimg.wish.com/api/webimage/5de0bdcce07f9e75fdfc8da1-medium.jpg</t>
  </si>
  <si>
    <t>S-5XL Ã‰tÃ© Nouvelles Femmes De Mode T-shirt En Coton Amour Imprimer T-shirt Ã€ Manches Courtes Femmes Casual Graphique Tess Tops 5 Couleurs</t>
  </si>
  <si>
    <t>https://www.wish.com/c/5d1b00a20d62613f9e7f76f3</t>
  </si>
  <si>
    <t>https://contestimg.wish.com/api/webimage/5d1b00a20d62613f9e7f76f3-medium.jpg</t>
  </si>
  <si>
    <t>buildingdreamyan</t>
  </si>
  <si>
    <t>84 % avis positifs (63 notes)</t>
  </si>
  <si>
    <t>5d55f05833f0b43dceb58a50</t>
  </si>
  <si>
    <t>https://www.wish.com/c/5ea139e452f5470ac02279e2</t>
  </si>
  <si>
    <t>https://contestimg.wish.com/api/webimage/5ea139e452f5470ac02279e2-medium.jpg</t>
  </si>
  <si>
    <t>Robe d'Ã©tÃ© en coton Ã  manches courtes pour femmes europÃ©ennes et amÃ©ricaines</t>
  </si>
  <si>
    <t>5b43232f86152a07d4ffc58c</t>
  </si>
  <si>
    <t>https://www.wish.com/c/5cfbdd5f3818e474b87846b7</t>
  </si>
  <si>
    <t>https://contestimg.wish.com/api/webimage/5cfbdd5f3818e474b87846b7-medium.jpg</t>
  </si>
  <si>
    <t>T-shirts dÃ©contractÃ©s d'Ã©tÃ© pour femmes Ulzzang Streetwear kawaii dessin animÃ© dinosaure imprimÃ© Tshirt style corÃ©en Tops Harajuku t-shirt Ã  manches courtes</t>
  </si>
  <si>
    <t>https://www.wish.com/c/5eb24d0fd8da132dfb97ee79</t>
  </si>
  <si>
    <t>https://contestimg.wish.com/api/webimage/5eb24d0fd8da132dfb97ee79-medium.jpg</t>
  </si>
  <si>
    <t>Plus la taille des femmes de la mode plume d'impression Skew Neck Ã©paule froide T-shirt Blouse ï¼ˆseulement T-shirtï¼‰</t>
  </si>
  <si>
    <t>hangzhoulangweigarmentfactory</t>
  </si>
  <si>
    <t>85 % avis positifs (4,622 notes)</t>
  </si>
  <si>
    <t>5466e6343dabbe66ab062be8</t>
  </si>
  <si>
    <t>https://s3-us-west-1.amazonaws.com/sweeper-production-merchantimage/dp_5466e6343dabbe66ab062be8.jpg</t>
  </si>
  <si>
    <t>https://www.wish.com/c/5d2fe4d55cdae96941f5a9bd</t>
  </si>
  <si>
    <t>https://contestimg.wish.com/api/webimage/5d2fe4d55cdae96941f5a9bd-medium.jpg</t>
  </si>
  <si>
    <t>Nouvelles femmes d'Ã©tÃ© mode couleur unie shorts causal lÃ¢che cordon de serrage pantalon court, plus la taille</t>
  </si>
  <si>
    <t>84 % avis positifs (1,134 notes)</t>
  </si>
  <si>
    <t>5add589edb5f1f32114d07df</t>
  </si>
  <si>
    <t>https://www.wish.com/c/5eccb455d4eb5d46b00be0ed</t>
  </si>
  <si>
    <t>https://contestimg.wish.com/api/webimage/5eccb455d4eb5d46b00be0ed-medium.jpg</t>
  </si>
  <si>
    <t>Plus Size S-5XL New Summer Women's Sleeveless ImprimÃ© floral sans manches Ruffle Tops Ladies Fashion Casual Bandages Camisole Tunic Top Blouse Tunic Blouse</t>
  </si>
  <si>
    <t>https://www.wish.com/c/5bdea74e9eddea3597f1a67d</t>
  </si>
  <si>
    <t>https://contestimg.wish.com/api/webimage/5bdea74e9eddea3597f1a67d-medium.jpg</t>
  </si>
  <si>
    <t>Ã‰tÃ© Nouvelle Mode Col V ImprimÃ© Floral Robe LÃ¢che Sans Manches Ã‰lÃ©gante Maxi Dress Femmes</t>
  </si>
  <si>
    <t>58c4f51a77361650efb028df</t>
  </si>
  <si>
    <t>https://www.wish.com/c/5e8d606bda3e443b5e67bc29</t>
  </si>
  <si>
    <t>https://contestimg.wish.com/api/webimage/5e8d606bda3e443b5e67bc29-medium.jpg</t>
  </si>
  <si>
    <t>Bavoir rayÃ© dÃ©contractÃ© Ã  la mode pour femmes Ã©tÃ© Bavoir simple idyllique !! Bavoir Ã  rayures dÃ©contractÃ© pour femmes !! Bavoir rayÃ© dÃ©contractÃ© d'Ã©tÃ© pour femme Bavoir simple idyllique</t>
  </si>
  <si>
    <t>86 % avis positifs (16,726 notes)</t>
  </si>
  <si>
    <t>59146c0c71a2f21160479ee5</t>
  </si>
  <si>
    <t>https://s3-us-west-1.amazonaws.com/sweeper-production-merchantimage/dp_59146c0c71a2f21160479ee5.jpg</t>
  </si>
  <si>
    <t>https://www.wish.com/c/5d5a9a582084e238605c2d99</t>
  </si>
  <si>
    <t>https://contestimg.wish.com/api/webimage/5d5a9a582084e238605c2d99-medium.jpg</t>
  </si>
  <si>
    <t>Mode fÃ©minine grande taille Tops manches courtes lÃ¢che couleur unie T-shirt d'Ã©tÃ©</t>
  </si>
  <si>
    <t>https://www.wish.com/c/5cb9e5b3f80ccb4a33211329</t>
  </si>
  <si>
    <t>https://contestimg.wish.com/api/webimage/5cb9e5b3f80ccb4a33211329-medium.jpg</t>
  </si>
  <si>
    <t>Mode Ocean Wave Bague Argent et Or Rose Bague Argent et Or Rose Plage d'Ã©tÃ© Surfeur de Mer PersonnalitÃ© Bijoux de PersonnalitÃ©</t>
  </si>
  <si>
    <t>94 % avis positifs (100,789 notes)</t>
  </si>
  <si>
    <t>54b8872d40b37856baa55e38</t>
  </si>
  <si>
    <t>https://s3-us-west-1.amazonaws.com/sweeper-production-merchantimage/dp_54b8872d40b37856baa55e38.jpg</t>
  </si>
  <si>
    <t>https://www.wish.com/c/5aa3592f6bcfa3795cba85b8</t>
  </si>
  <si>
    <t>https://contestimg.wish.com/api/webimage/5aa3592f6bcfa3795cba85b8-medium.jpg</t>
  </si>
  <si>
    <t>https://www.wish.com/c/5c662a56c3b02f4d7fe5fe32</t>
  </si>
  <si>
    <t>https://contestimg.wish.com/api/webimage/5c662a56c3b02f4d7fe5fe32-medium.jpg</t>
  </si>
  <si>
    <t>Nouvelles femmes dÃ©contractÃ© hors Ã©paule dentelle col chemisier papillon imprimÃ© t-shirt grande taille</t>
  </si>
  <si>
    <t>85 % avis positifs (45,964 notes)</t>
  </si>
  <si>
    <t>https://www.wish.com/c/5d0b625666b2734958f627dd</t>
  </si>
  <si>
    <t>https://contestimg.wish.com/api/webimage/5d0b625666b2734958f627dd-medium.jpg</t>
  </si>
  <si>
    <t>supershoppingmart</t>
  </si>
  <si>
    <t>5d410bd1fe55c814ade29a1c</t>
  </si>
  <si>
    <t>https://www.wish.com/c/5ea28758278192466d0427dc</t>
  </si>
  <si>
    <t>https://contestimg.wish.com/api/webimage/5ea28758278192466d0427dc-medium.jpg</t>
  </si>
  <si>
    <t>2018 Femmes d'Ã©tÃ© 2018 Femmes Print Top Fashion Femmes Casual Army Camo Camouflage Tank Top DÃ©bardeur sans manches col en O T-Shirts Plus Size S-XXXXXXXL</t>
  </si>
  <si>
    <t>wrongturn</t>
  </si>
  <si>
    <t>88 % avis positifs (21,892 notes)</t>
  </si>
  <si>
    <t>58b26eaa01c02f5114ac2ae9</t>
  </si>
  <si>
    <t>https://www.wish.com/c/5a618aff64621a6a2122adb6</t>
  </si>
  <si>
    <t>https://contestimg.wish.com/api/webimage/5a618aff64621a6a2122adb6-medium.jpg</t>
  </si>
  <si>
    <t>2018 Women Fashion Summer Sleeveless Maxi Robes Halter Robes d'Ã©tÃ© sans manches Robe longue Halter couleur unie avec cravate et poches Halter</t>
  </si>
  <si>
    <t>87 % avis positifs (31,916 notes)</t>
  </si>
  <si>
    <t>https://www.wish.com/c/5ac343da7ddb0617e9b95919</t>
  </si>
  <si>
    <t>https://contestimg.wish.com/api/webimage/5ac343da7ddb0617e9b95919-medium.jpg</t>
  </si>
  <si>
    <t>Activewear Yoga Shorts Femmes Shorts D'Ã©tÃ© Casual Sports Shorts Gym Workout Waistband Skinny Shorts</t>
  </si>
  <si>
    <t>RÃ©duction sur les achats en gros</t>
  </si>
  <si>
    <t>https://www.wish.com/c/5d157312e38c8c047ea116f3</t>
  </si>
  <si>
    <t>https://contestimg.wish.com/api/webimage/5d157312e38c8c047ea116f3-medium.jpg</t>
  </si>
  <si>
    <t>Mode fÃ©minine d'Ã©tÃ© taille haute respirant bloc de couleur short de sport</t>
  </si>
  <si>
    <t>https://www.wish.com/c/5e7ed4fb7a1e3137c5ad14ff</t>
  </si>
  <si>
    <t>https://contestimg.wish.com/api/webimage/5e7ed4fb7a1e3137c5ad14ff-medium.jpg</t>
  </si>
  <si>
    <t>S-8XL Femmes D'Ã©tÃ© Casual Chemise Sexy Col En V Sans Bretelles Gilet Robe Sans Manches Un Mot LÃ¢che Dames De Mode Solide Couleur Boucle PlissÃ©e Gilet Robe</t>
  </si>
  <si>
    <t>https://www.wish.com/c/5b4f0dc4dacb4350696cbbe1</t>
  </si>
  <si>
    <t>https://contestimg.wish.com/api/webimage/5b4f0dc4dacb4350696cbbe1-medium.jpg</t>
  </si>
  <si>
    <t>50 pcs mignon Ã©tÃ© Ã©tanche autocollants jaune bleu Graffiti autocollants pour ordinateur portable planche Ã  roulettes Luggagetravel boÃ®te</t>
  </si>
  <si>
    <t>592968ba63950d682ca4b195</t>
  </si>
  <si>
    <t>https://www.wish.com/c/5d6a0d55976cd02993e43250</t>
  </si>
  <si>
    <t>https://contestimg.wish.com/api/webimage/5d6a0d55976cd02993e43250-medium.jpg</t>
  </si>
  <si>
    <t>Mini robe asymÃ©trique sans manches Ã  lacets 7 couleurs avec col en O imprimÃ© floral pour femme (S-5XL)</t>
  </si>
  <si>
    <t>guangzhouxinguangcoltd</t>
  </si>
  <si>
    <t>87 % avis positifs (30,892 notes)</t>
  </si>
  <si>
    <t>54869f80546ead6e5b318f5b</t>
  </si>
  <si>
    <t>https://s3-us-west-1.amazonaws.com/sweeper-production-merchantimage/dp_54869f80546ead6e5b318f5b.jpg</t>
  </si>
  <si>
    <t>https://www.wish.com/c/58d3459c7379b159c406b360</t>
  </si>
  <si>
    <t>https://contestimg.wish.com/api/webimage/58d3459c7379b159c406b360-medium.jpg</t>
  </si>
  <si>
    <t>robe d'Ã©tÃ© bodycon sur l'Ã©paule robe bodycon robe bodycon robe d'Ã©tÃ© bodycon robe de cocktail bodycon robe bodycon clubwear robe</t>
  </si>
  <si>
    <t>https://www.wish.com/c/5ae01ea95e2ae114f138414f</t>
  </si>
  <si>
    <t>https://contestimg.wish.com/api/webimage/5ae01ea95e2ae114f138414f-medium.jpg</t>
  </si>
  <si>
    <t>Ethnic Ladies Sleeveless Halter Neck Collier Floral Summer Casual Mini Robe DÃ©contractÃ©e Beach Party</t>
  </si>
  <si>
    <t>https://www.wish.com/c/55754db131308d19e9cfcfee</t>
  </si>
  <si>
    <t>https://contestimg.wish.com/api/webimage/55754db131308d19e9cfcfee-medium.jpg</t>
  </si>
  <si>
    <t>https://www.wish.com/c/5d22bc01b1f60206f29d77e1</t>
  </si>
  <si>
    <t>https://contestimg.wish.com/api/webimage/5d22bc01b1f60206f29d77e1-medium.jpg</t>
  </si>
  <si>
    <t>Ensemble de t-shirt Ã  manches courtes Ã  manches courtes et Ã  col rond imprimÃ© de nouvelles femmes belles</t>
  </si>
  <si>
    <t>https://www.wish.com/c/5e9693535690ff1a49098d4f</t>
  </si>
  <si>
    <t>https://contestimg.wish.com/api/webimage/5e9693535690ff1a49098d4f-medium.jpg</t>
  </si>
  <si>
    <t>Femmes Grande Taille Monokini Gothic Black Skull Black Skull Beachwear Halter Halter Backless Push up Maillots de bain une piÃ¨ce Maillot de bain une piÃ¨ce</t>
  </si>
  <si>
    <t>https://www.wish.com/c/56396e7c37b94b100592b93b</t>
  </si>
  <si>
    <t>https://contestimg.wish.com/api/webimage/56396e7c37b94b100592b93b-medium.jpg</t>
  </si>
  <si>
    <t>Mode fÃ©minine robe d'Ã©tÃ© imprimÃ© floral sans manches longueur au genou robes dames lÃ¢che dÃ©contractÃ© bretelles spaghetti robe grande taille</t>
  </si>
  <si>
    <t>https://www.wish.com/c/5d2d40ad6044b50685483ae7</t>
  </si>
  <si>
    <t>https://contestimg.wish.com/api/webimage/5d2d40ad6044b50685483ae7-medium.jpg</t>
  </si>
  <si>
    <t>LET IT BE Shirt, chemise de doigt, chemise colorÃ©e, chemise Ã  lÃ¨vres, cadeau pour femme, T-shirt graphique, chemise Ã  manches courtes pour femmes de mode d'Ã©tÃ©, haut taille plus</t>
  </si>
  <si>
    <t>90 % avis positifs (2,992 notes)</t>
  </si>
  <si>
    <t>5ae0213bb722cf61f1aa3624</t>
  </si>
  <si>
    <t>https://www.wish.com/c/5e75a726fd65bb1d871a71cc</t>
  </si>
  <si>
    <t>https://contestimg.wish.com/api/webimage/5e75a726fd65bb1d871a71cc-medium.jpg</t>
  </si>
  <si>
    <t>Combinaison d'Ã©tÃ© Ã©tÃ© Femme Casual d'Ã©tÃ© Col en V Taille ample Taille ample Taille une piÃ¨ce Tailleur une piÃ¨ce Manches courtes Femme Manches courtes Pantalon court Rompers</t>
  </si>
  <si>
    <t>xuhanwatchstore</t>
  </si>
  <si>
    <t>5810c45baf5d3c19670b3f9a</t>
  </si>
  <si>
    <t>https://www.wish.com/c/5cb84b0ca94960380df13ca7</t>
  </si>
  <si>
    <t>https://contestimg.wish.com/api/webimage/5cb84b0ca94960380df13ca7-medium.jpg</t>
  </si>
  <si>
    <t>Jouets pour enfants remplis de ballon: ballon Ã©lastique, ballon d'eau, ballon Ã  bulles, ballon rempli, ballon interactif de sport gonflable durable et doux</t>
  </si>
  <si>
    <t>5e8544bfd69a0ea72d39bc31</t>
  </si>
  <si>
    <t>https://www.wish.com/c/5eb6c6c98dfb8862c52ae331</t>
  </si>
  <si>
    <t>https://contestimg.wish.com/api/webimage/5eb6c6c98dfb8862c52ae331-medium.jpg</t>
  </si>
  <si>
    <t>Femmes Chaussures d'Ã©tÃ© Sandales de plage Strass Sandales en cristal Slip on Flip Flops Rome Style Sandales gladiateur, Plus la taille 35-43</t>
  </si>
  <si>
    <t>luckyfatrendshoes</t>
  </si>
  <si>
    <t>85 % avis positifs (1,998 notes)</t>
  </si>
  <si>
    <t>5c17357134f7db2450b03d51</t>
  </si>
  <si>
    <t>https://www.wish.com/c/5dbcfa073bab3307315950fc</t>
  </si>
  <si>
    <t>https://contestimg.wish.com/api/webimage/5dbcfa073bab3307315950fc-medium.jpg</t>
  </si>
  <si>
    <t>Femmes d'Ã©tÃ© col rond manches courtes Ã  pois imprimÃ© robe ample surdimensionnÃ©e (S-5XL)</t>
  </si>
  <si>
    <t>87 % avis positifs (4,943 notes)</t>
  </si>
  <si>
    <t>59a173df9fbc51783bd1f406</t>
  </si>
  <si>
    <t>https://www.wish.com/c/5ea16697e791c05f2a5d0c6a</t>
  </si>
  <si>
    <t>https://contestimg.wish.com/api/webimage/5ea16697e791c05f2a5d0c6a-medium.jpg</t>
  </si>
  <si>
    <t>Nouvelles femmes mode grande taille imprimÃ© papillon Swing Cami Top Ã©tÃ© col en V hauts sans manches</t>
  </si>
  <si>
    <t>58cbc85cad83385080a3cf94</t>
  </si>
  <si>
    <t>https://www.wish.com/c/5e9699a819be191f54278a18</t>
  </si>
  <si>
    <t>https://contestimg.wish.com/api/webimage/5e9699a819be191f54278a18-medium.jpg</t>
  </si>
  <si>
    <t>5aa24c9a22fad77bdfe2578b</t>
  </si>
  <si>
    <t>https://www.wish.com/c/5ed703113547ebad907edbc0</t>
  </si>
  <si>
    <t>https://contestimg.wish.com/api/webimage/5ed703113547ebad907edbc0-medium.jpg</t>
  </si>
  <si>
    <t>https://www.wish.com/c/5b7d0e51b79c8414c3ef8548</t>
  </si>
  <si>
    <t>https://contestimg.wish.com/api/webimage/5b7d0e51b79c8414c3ef8548-medium.jpg</t>
  </si>
  <si>
    <t>Tenues deux piÃ¨ces Totem Print Femmes Sexy Dos Nu Hors Ã‰paule Boho Crop Tops et Split Jupe Longue</t>
  </si>
  <si>
    <t>https://www.wish.com/c/5919b96486a1694f4fbcfa12</t>
  </si>
  <si>
    <t>https://contestimg.wish.com/api/webimage/5919b96486a1694f4fbcfa12-medium.jpg</t>
  </si>
  <si>
    <t>Femmes Chemisier d'Ã©tÃ© Chemise Sexy Floral Chemise ample Cardigan Kimono Cardigan Casual Jacket Tops</t>
  </si>
  <si>
    <t>https://www.wish.com/c/572981a997dc5f5d3c5f0651</t>
  </si>
  <si>
    <t>https://contestimg.wish.com/api/webimage/572981a997dc5f5d3c5f0651-medium.jpg</t>
  </si>
  <si>
    <t>2017 Femmes Robe d'Ã©tÃ© sans manches pour dames Robe de plage Ã  imprimÃ© floral sexy et dÃ©contractÃ©e Mini robe courte Ã  bretelles spaghetti et Ã  imprimÃ© floral</t>
  </si>
  <si>
    <t>https://www.wish.com/c/59115cdde048527c7195b49f</t>
  </si>
  <si>
    <t>https://contestimg.wish.com/api/webimage/59115cdde048527c7195b49f-medium.jpg</t>
  </si>
  <si>
    <t>Plus la taille XS-7XL Ã©tÃ© femmes mode col rond sans manches rÃ©servoir robe Casual couleur unie poches plissÃ©es robe de plage Swing lÃ¢che T-shirt robe Mini robe</t>
  </si>
  <si>
    <t>89 % avis positifs (9,325 notes)</t>
  </si>
  <si>
    <t>5937930e188f3d1bd209896d</t>
  </si>
  <si>
    <t>https://www.wish.com/c/5c3befd857ceb9569c5dbb8d</t>
  </si>
  <si>
    <t>https://contestimg.wish.com/api/webimage/5c3befd857ceb9569c5dbb8d-medium.jpg</t>
  </si>
  <si>
    <t>Fashion Back Lace Up Flower Print Tops Short Short Off Shoulder Loose Loose Licol plissÃ© deux piÃ¨ces Set deux piÃ¨ces</t>
  </si>
  <si>
    <t>https://www.wish.com/c/5ad96a001c6def05447630a0</t>
  </si>
  <si>
    <t>https://contestimg.wish.com/api/webimage/5ad96a001c6def05447630a0-medium.jpg</t>
  </si>
  <si>
    <t>Robe plissÃ©e dÃ©contractÃ©e Ã  manches longues pour femmes</t>
  </si>
  <si>
    <t>https://www.wish.com/c/5cb48928caedb76788c56141</t>
  </si>
  <si>
    <t>https://contestimg.wish.com/api/webimage/5cb48928caedb76788c56141-medium.jpg</t>
  </si>
  <si>
    <t>Nouvel Ã©tÃ© Sexy femmes T-shirt Ã  manches courtes Top Sportwear Shorts pantalons survÃªtement tenue vÃªtements ensembles salopette d'Ã©tÃ©</t>
  </si>
  <si>
    <t>5d5cf8ff2736783681e22991</t>
  </si>
  <si>
    <t>https://www.wish.com/c/5e7d7a3e796e353360f42fc7</t>
  </si>
  <si>
    <t>https://contestimg.wish.com/api/webimage/5e7d7a3e796e353360f42fc7-medium.jpg</t>
  </si>
  <si>
    <t>Robe d'Ã©tÃ© Ã  lacets pour femmes Robe imprimÃ©e Ã  lacets avec bretelle Robe d'Ã©tÃ© petite et fraÃ®che</t>
  </si>
  <si>
    <t>https://www.wish.com/c/5ce253c2bffaf674088e8ff3</t>
  </si>
  <si>
    <t>https://contestimg.wish.com/api/webimage/5ce253c2bffaf674088e8ff3-medium.jpg</t>
  </si>
  <si>
    <t>Summer Fashion Cute " Dog Mom " Letter Printed Tee Tee Tops Dog Lover Shirt Femme Casual manches courtes Paw Print Funny Shirt Happy Shirt for Doggie Mama</t>
  </si>
  <si>
    <t>https://www.wish.com/c/5c6ccaed29eb172d628bb404</t>
  </si>
  <si>
    <t>https://contestimg.wish.com/api/webimage/5c6ccaed29eb172d628bb404-medium.jpg</t>
  </si>
  <si>
    <t>82 % avis positifs (738 notes)</t>
  </si>
  <si>
    <t>5b8a0074f2858d1c8a032c5a</t>
  </si>
  <si>
    <t>https://www.wish.com/c/5e609362ecbd0cb7bd4314da</t>
  </si>
  <si>
    <t>https://contestimg.wish.com/api/webimage/5e609362ecbd0cb7bd4314da-medium.jpg</t>
  </si>
  <si>
    <t>Robe d'Ã©tÃ© surdimensionnÃ©e pour dames Robe longue et longue de plage Cocktail Party Cocktail d'Ã©tÃ© BOHO</t>
  </si>
  <si>
    <t>https://www.wish.com/c/5840d0503d6ce66bf4ff84e0</t>
  </si>
  <si>
    <t>https://contestimg.wish.com/api/webimage/5840d0503d6ce66bf4ff84e0-medium.jpg</t>
  </si>
  <si>
    <t>Combinaison d'Ã©tÃ© pour femme Spaghetti Ã  bretelles Pivoine Fleur de pivoine Costume de plage d'Ã©tÃ© Combinaison d'Ã©tÃ©</t>
  </si>
  <si>
    <t>mengyongqi</t>
  </si>
  <si>
    <t>94 % avis positifs (1,370 notes)</t>
  </si>
  <si>
    <t>551506dc18b2791039a7286d</t>
  </si>
  <si>
    <t>https://s3-us-west-1.amazonaws.com/sweeper-production-merchantimage/dp_551506dc18b2791039a7286d.jpg</t>
  </si>
  <si>
    <t>https://www.wish.com/c/5959ed562c2ebe2e03d228f5</t>
  </si>
  <si>
    <t>https://contestimg.wish.com/api/webimage/5959ed562c2ebe2e03d228f5-medium.jpg</t>
  </si>
  <si>
    <t>8 Couleurs Femmes Off The Shoulder Crop Cops Soutien-gorge Casual Strapless Soutien-gorge Gilets-citernes sans bretelles AOM</t>
  </si>
  <si>
    <t>https://www.wish.com/c/5c41a80f3db9c507d63e3e52</t>
  </si>
  <si>
    <t>https://contestimg.wish.com/api/webimage/5c41a80f3db9c507d63e3e52-medium.jpg</t>
  </si>
  <si>
    <t>Femmes lÃ¢che dÃ©contractÃ© couleur pure hors Ã©paule T-shirts d'Ã©tÃ© Blouses</t>
  </si>
  <si>
    <t>https://www.wish.com/c/5cbdc84c85bdb02f695eae8c</t>
  </si>
  <si>
    <t>https://contestimg.wish.com/api/webimage/5cbdc84c85bdb02f695eae8c-medium.jpg</t>
  </si>
  <si>
    <t xml:space="preserve">Robe mi-longue en denim Ã  manches courtes pour femmes
</t>
  </si>
  <si>
    <t>https://www.wish.com/c/5d66eb53d2bde654e2b948de</t>
  </si>
  <si>
    <t>https://contestimg.wish.com/api/webimage/5d66eb53d2bde654e2b948de-medium.jpg</t>
  </si>
  <si>
    <t>NOUVELLES femmes de mode d'Ã©tÃ© dÃ©contractÃ© lÃ¢che manches courtes dentelle T-shirt col rond grande taille chemisier 10 couleurs</t>
  </si>
  <si>
    <t>happyhoststore</t>
  </si>
  <si>
    <t>87 % avis positifs (2,283 notes)</t>
  </si>
  <si>
    <t>586378e04b60fe69e3335c5f</t>
  </si>
  <si>
    <t>https://www.wish.com/c/5ec62572edb716031c1256f3</t>
  </si>
  <si>
    <t>https://contestimg.wish.com/api/webimage/5ec62572edb716031c1256f3-medium.jpg</t>
  </si>
  <si>
    <t>https://www.wish.com/c/5cb1abbb53de5b5d80d22e2e</t>
  </si>
  <si>
    <t>https://contestimg.wish.com/api/webimage/5cb1abbb53de5b5d80d22e2e-medium.jpg</t>
  </si>
  <si>
    <t>fr.delaval.nl : Nouvelle mode d'Ã©tÃ© pour femmes Robes de fÃªte sexy Robes dÃ©contractÃ©es pour femmes grande taille</t>
  </si>
  <si>
    <t>https://www.wish.com/c/56f0dab6277db57b2a18e14e</t>
  </si>
  <si>
    <t>https://contestimg.wish.com/api/webimage/56f0dab6277db57b2a18e14e-medium.jpg</t>
  </si>
  <si>
    <t>Mode d'Ã©tÃ© pour dames Jumpsuit sans manches imprimÃ© floral 5 couleurs Romper</t>
  </si>
  <si>
    <t>teamwolf</t>
  </si>
  <si>
    <t>56c3c5d830d9795c3bad3124</t>
  </si>
  <si>
    <t>https://s3-us-west-1.amazonaws.com/sweeper-production-merchantimage/dp_56c3c5d830d9795c3bad3124.jpg</t>
  </si>
  <si>
    <t>https://www.wish.com/c/5a6ac97e5983516f0f0dbf85</t>
  </si>
  <si>
    <t>https://contestimg.wish.com/api/webimage/5a6ac97e5983516f0f0dbf85-medium.jpg</t>
  </si>
  <si>
    <t>Chemises d'Ã©tÃ© pour femmes Plus col en V sans manches Top Cami solide Double couche DÃ©bardeur avant</t>
  </si>
  <si>
    <t>anqiyila</t>
  </si>
  <si>
    <t>89 % avis positifs (11,680 notes)</t>
  </si>
  <si>
    <t>58f0a6738a60c363c1281d72</t>
  </si>
  <si>
    <t>https://www.wish.com/c/5ccea5c767c5606e6f8022b1</t>
  </si>
  <si>
    <t>https://contestimg.wish.com/api/webimage/5ccea5c767c5606e6f8022b1-medium.jpg</t>
  </si>
  <si>
    <t>Plus la taille nouvelle mode fÃ©minine d'Ã©tÃ© col en V impression sans manches tunique hauts gilet dÃ©bardeurs (XS-7XL)</t>
  </si>
  <si>
    <t>zhuanta1e</t>
  </si>
  <si>
    <t>75 % avis positifs (265 notes)</t>
  </si>
  <si>
    <t>5d3d857c0ff7f937558c4dd1</t>
  </si>
  <si>
    <t>https://www.wish.com/c/5e60eee21ed938ec8c3da0af</t>
  </si>
  <si>
    <t>https://contestimg.wish.com/api/webimage/5e60eee21ed938ec8c3da0af-medium.jpg</t>
  </si>
  <si>
    <t>ZANZEA Femmes Ã‰tÃ© Polka Dot Kaftan Beach Club Party Longue Maxi Dress HOT Long Dress</t>
  </si>
  <si>
    <t>https://www.wish.com/c/5da04c1f5949a226113006f1</t>
  </si>
  <si>
    <t>https://contestimg.wish.com/api/webimage/5da04c1f5949a226113006f1-medium.jpg</t>
  </si>
  <si>
    <t>2018 Femme mode d'Ã©tÃ© en dentelle Patchwork Patchwork DÃ©bardeurs DÃ©bardeurs Casual Sleeveless Tops Gilet Chemisier (S-5XL) Grande taille</t>
  </si>
  <si>
    <t>https://www.wish.com/c/5b4ed29514f0765a8a844592</t>
  </si>
  <si>
    <t>https://contestimg.wish.com/api/webimage/5b4ed29514f0765a8a844592-medium.jpg</t>
  </si>
  <si>
    <t>Nouveau Pantalon De Mode D'Ã©tÃ© Femmes Leggings Pantalon DÃ©chirÃ© Pantalon Mince ArmÃ©e Vert Collants Pantalon</t>
  </si>
  <si>
    <t>https://www.wish.com/c/5e8f0165e815903d022a3c7c</t>
  </si>
  <si>
    <t>https://contestimg.wish.com/api/webimage/5e8f0165e815903d022a3c7c-medium.jpg</t>
  </si>
  <si>
    <t>Combinaison sans manches pour femmes couleur unie Dames Slim Short Bodycon Rompers Femmes Body</t>
  </si>
  <si>
    <t>https://www.wish.com/c/5c91a7ae7cfe8e4e64c36d97</t>
  </si>
  <si>
    <t>https://contestimg.wish.com/api/webimage/5c91a7ae7cfe8e4e64c36d97-medium.jpg</t>
  </si>
  <si>
    <t>Nouvelle Mode Femmes BohÃªme Pissenlit Imprimer Tee Shirt Lady Fille T-shirt Ã€ Manches Courtes Boho Graphique Tee Casual Yoga Top Plus La Taille</t>
  </si>
  <si>
    <t>https://www.wish.com/c/5d5fadc99febd9356cbc52ee</t>
  </si>
  <si>
    <t>https://contestimg.wish.com/api/webimage/5d5fadc99febd9356cbc52ee-medium.jpg</t>
  </si>
  <si>
    <t>NouveautÃ©s Hommes Siwmwear Beach-Shorts Hommes Summer Short de bain court Ã  sÃ©chage rapide Beach-Wear Sports</t>
  </si>
  <si>
    <t>86 % avis positifs (210 notes)</t>
  </si>
  <si>
    <t>5b42da1bf64320209fc8da69</t>
  </si>
  <si>
    <t>https://www.wish.com/c/5e74be96034d613d42b52dfe</t>
  </si>
  <si>
    <t>https://contestimg.wish.com/api/webimage/5e74be96034d613d42b52dfe-medium.jpg</t>
  </si>
  <si>
    <t>Pantalon de yoga pour femmes Ã  la mode Slim Fit Fitness Running Leggings</t>
  </si>
  <si>
    <t>aishoppingmall</t>
  </si>
  <si>
    <t>90 % avis positifs (7,023 notes)</t>
  </si>
  <si>
    <t>5a409cf87b584e7951b2e25f</t>
  </si>
  <si>
    <t>https://www.wish.com/c/5e857321f53c3d2d8f25e7ed</t>
  </si>
  <si>
    <t>https://contestimg.wish.com/api/webimage/5e857321f53c3d2d8f25e7ed-medium.jpg</t>
  </si>
  <si>
    <t>keyword</t>
  </si>
  <si>
    <t>Summer</t>
  </si>
  <si>
    <t>Women's Fashion</t>
  </si>
  <si>
    <t>Fashion</t>
  </si>
  <si>
    <t>Women</t>
  </si>
  <si>
    <t>Casual</t>
  </si>
  <si>
    <t>Plus Size</t>
  </si>
  <si>
    <t>sleeveless</t>
  </si>
  <si>
    <t>Dress</t>
  </si>
  <si>
    <t>Shorts</t>
  </si>
  <si>
    <t>Tops</t>
  </si>
  <si>
    <t>sexy</t>
  </si>
  <si>
    <t>Beach</t>
  </si>
  <si>
    <t>Sleeve</t>
  </si>
  <si>
    <t>short sleeves</t>
  </si>
  <si>
    <t>Print</t>
  </si>
  <si>
    <t>Shirt</t>
  </si>
  <si>
    <t>Tank</t>
  </si>
  <si>
    <t>Necks</t>
  </si>
  <si>
    <t>V-neck</t>
  </si>
  <si>
    <t>printed</t>
  </si>
  <si>
    <t>T Shirts</t>
  </si>
  <si>
    <t>tank top</t>
  </si>
  <si>
    <t>Cotton</t>
  </si>
  <si>
    <t>summer dress</t>
  </si>
  <si>
    <t>Ladies</t>
  </si>
  <si>
    <t>Loose</t>
  </si>
  <si>
    <t>blouse</t>
  </si>
  <si>
    <t>pants</t>
  </si>
  <si>
    <t>Vest</t>
  </si>
  <si>
    <t>beach dress</t>
  </si>
  <si>
    <t>women dress</t>
  </si>
  <si>
    <t>Floral</t>
  </si>
  <si>
    <t>Lace</t>
  </si>
  <si>
    <t>Mini dress</t>
  </si>
  <si>
    <t>Mini</t>
  </si>
  <si>
    <t>slim</t>
  </si>
  <si>
    <t>Sleeveless dress</t>
  </si>
  <si>
    <t>Women Fashion</t>
  </si>
  <si>
    <t>Round neck</t>
  </si>
  <si>
    <t>casual dress</t>
  </si>
  <si>
    <t>Waist</t>
  </si>
  <si>
    <t>party</t>
  </si>
  <si>
    <t>long dress</t>
  </si>
  <si>
    <t>Party Dress</t>
  </si>
  <si>
    <t>Sport</t>
  </si>
  <si>
    <t>Floral print</t>
  </si>
  <si>
    <t>Slim Fit</t>
  </si>
  <si>
    <t>Spaghetti</t>
  </si>
  <si>
    <t>backless</t>
  </si>
  <si>
    <t>jumpsuit</t>
  </si>
  <si>
    <t>Short pants</t>
  </si>
  <si>
    <t>Bikini</t>
  </si>
  <si>
    <t>Swimsuit</t>
  </si>
  <si>
    <t>loose dress</t>
  </si>
  <si>
    <t>high waist</t>
  </si>
  <si>
    <t>boho</t>
  </si>
  <si>
    <t>Swimwear</t>
  </si>
  <si>
    <t>Swimming</t>
  </si>
  <si>
    <t>Dresses</t>
  </si>
  <si>
    <t>Halter</t>
  </si>
  <si>
    <t>Skirts</t>
  </si>
  <si>
    <t>Spaghetti Strap</t>
  </si>
  <si>
    <t>summer dresses</t>
  </si>
  <si>
    <t>sleeveless tops</t>
  </si>
  <si>
    <t>trousers</t>
  </si>
  <si>
    <t>solid color</t>
  </si>
  <si>
    <t>summer t-shirts</t>
  </si>
  <si>
    <t>Suits</t>
  </si>
  <si>
    <t>Elastic</t>
  </si>
  <si>
    <t>Deep V-Neck</t>
  </si>
  <si>
    <t>summer tops</t>
  </si>
  <si>
    <t>women top</t>
  </si>
  <si>
    <t>Sexy Dress</t>
  </si>
  <si>
    <t>Ladies Fashion</t>
  </si>
  <si>
    <t>Casual pants</t>
  </si>
  <si>
    <t>women Jumpsuit</t>
  </si>
  <si>
    <t>letter print</t>
  </si>
  <si>
    <t>maxi dress</t>
  </si>
  <si>
    <t>crop top</t>
  </si>
  <si>
    <t>Vintage</t>
  </si>
  <si>
    <t>Men's Fashion</t>
  </si>
  <si>
    <t>Yoga</t>
  </si>
  <si>
    <t>Summer Fashion</t>
  </si>
  <si>
    <t>Pleated</t>
  </si>
  <si>
    <t>Lace Up</t>
  </si>
  <si>
    <t>Fitness</t>
  </si>
  <si>
    <t>topsamptshirt</t>
  </si>
  <si>
    <t>Women Vest</t>
  </si>
  <si>
    <t>Spring</t>
  </si>
  <si>
    <t>summer shorts</t>
  </si>
  <si>
    <t>Men</t>
  </si>
  <si>
    <t>tunic</t>
  </si>
  <si>
    <t>Tops &amp; T-Shirts</t>
  </si>
  <si>
    <t>off shoulder</t>
  </si>
  <si>
    <t>Pure Color</t>
  </si>
  <si>
    <t>Casual T-Shirt</t>
  </si>
  <si>
    <t>Tops &amp; Blouses</t>
  </si>
  <si>
    <t>boho dress</t>
  </si>
  <si>
    <t>Floral dress</t>
  </si>
  <si>
    <t>plus size dress</t>
  </si>
  <si>
    <t>cute</t>
  </si>
  <si>
    <t>chiffon</t>
  </si>
  <si>
    <t>Funny</t>
  </si>
  <si>
    <t>Cotton T Shirt</t>
  </si>
  <si>
    <t>Jeans</t>
  </si>
  <si>
    <t>polka dot</t>
  </si>
  <si>
    <t>Overalls</t>
  </si>
  <si>
    <t>Flowers</t>
  </si>
  <si>
    <t>Cotton Dress</t>
  </si>
  <si>
    <t>beach wear</t>
  </si>
  <si>
    <t>Polkas</t>
  </si>
  <si>
    <t>Pocket</t>
  </si>
  <si>
    <t>Lace Dress</t>
  </si>
  <si>
    <t>Bras</t>
  </si>
  <si>
    <t>women shorts</t>
  </si>
  <si>
    <t>short dress</t>
  </si>
  <si>
    <t>camisole</t>
  </si>
  <si>
    <t>bathing suit</t>
  </si>
  <si>
    <t>Leggings</t>
  </si>
  <si>
    <t>elastic waist</t>
  </si>
  <si>
    <t>short sleeve dress</t>
  </si>
  <si>
    <t>Rompers</t>
  </si>
  <si>
    <t>loose t-shirt</t>
  </si>
  <si>
    <t>graphic tee</t>
  </si>
  <si>
    <t>casual dresses</t>
  </si>
  <si>
    <t>button</t>
  </si>
  <si>
    <t>bikini set</t>
  </si>
  <si>
    <t>Women S Clothing</t>
  </si>
  <si>
    <t>Party Dresses</t>
  </si>
  <si>
    <t>Outfits</t>
  </si>
  <si>
    <t>Elegant</t>
  </si>
  <si>
    <t>Bottom</t>
  </si>
  <si>
    <t>women dresses</t>
  </si>
  <si>
    <t>tops for women</t>
  </si>
  <si>
    <t>Running</t>
  </si>
  <si>
    <t>Long pants</t>
  </si>
  <si>
    <t>Jumpsuits &amp; Rompers</t>
  </si>
  <si>
    <t>Clothes</t>
  </si>
  <si>
    <t>women t shirt</t>
  </si>
  <si>
    <t>t</t>
  </si>
  <si>
    <t>halter dress</t>
  </si>
  <si>
    <t>Long Sleeve</t>
  </si>
  <si>
    <t>Denim</t>
  </si>
  <si>
    <t>Clothing</t>
  </si>
  <si>
    <t>Striped</t>
  </si>
  <si>
    <t>Sleeveless Shirt</t>
  </si>
  <si>
    <t>Outdoor</t>
  </si>
  <si>
    <t>Evening Dress</t>
  </si>
  <si>
    <t>strapless</t>
  </si>
  <si>
    <t>slim dress</t>
  </si>
  <si>
    <t>Pullovers</t>
  </si>
  <si>
    <t>short sleeve shirt</t>
  </si>
  <si>
    <t>print dress</t>
  </si>
  <si>
    <t>onepiece</t>
  </si>
  <si>
    <t>fashion women</t>
  </si>
  <si>
    <t>Wool</t>
  </si>
  <si>
    <t>Women Blouse</t>
  </si>
  <si>
    <t>Tie Dye</t>
  </si>
  <si>
    <t>Midi Dress</t>
  </si>
  <si>
    <t>Holiday</t>
  </si>
  <si>
    <t>Casual Tops</t>
  </si>
  <si>
    <t>womens dresses</t>
  </si>
  <si>
    <t>sundress</t>
  </si>
  <si>
    <t>summerpant</t>
  </si>
  <si>
    <t>splits</t>
  </si>
  <si>
    <t>padded</t>
  </si>
  <si>
    <t>butterfly</t>
  </si>
  <si>
    <t>Women Clothing</t>
  </si>
  <si>
    <t>Robes</t>
  </si>
  <si>
    <t>Dyes</t>
  </si>
  <si>
    <t>Beach Shorts</t>
  </si>
  <si>
    <t>fashion dress</t>
  </si>
  <si>
    <t>Stripes</t>
  </si>
  <si>
    <t>Denim Shorts</t>
  </si>
  <si>
    <t>Cross</t>
  </si>
  <si>
    <t>topsampblouse</t>
  </si>
  <si>
    <t>neck dress</t>
  </si>
  <si>
    <t>harem pants</t>
  </si>
  <si>
    <t>dressesforwomen</t>
  </si>
  <si>
    <t>casual shirt</t>
  </si>
  <si>
    <t>Push up bikini</t>
  </si>
  <si>
    <t>women tank top</t>
  </si>
  <si>
    <t>strap</t>
  </si>
  <si>
    <t>sexy lace</t>
  </si>
  <si>
    <t>sexy bikini</t>
  </si>
  <si>
    <t>ruffle</t>
  </si>
  <si>
    <t>Women Rompers</t>
  </si>
  <si>
    <t>Panties</t>
  </si>
  <si>
    <t>Bikinis Set</t>
  </si>
  <si>
    <t>zippers</t>
  </si>
  <si>
    <t>women shirt</t>
  </si>
  <si>
    <t>vestido</t>
  </si>
  <si>
    <t>bohemia</t>
  </si>
  <si>
    <t>yogashort</t>
  </si>
  <si>
    <t>shortsforwomen</t>
  </si>
  <si>
    <t>o-neck</t>
  </si>
  <si>
    <t>men's shorts</t>
  </si>
  <si>
    <t>Women Pants</t>
  </si>
  <si>
    <t>Short Sleeve T-Shirt</t>
  </si>
  <si>
    <t>Sandals</t>
  </si>
  <si>
    <t>Printed T Shirts</t>
  </si>
  <si>
    <t>Plus size top</t>
  </si>
  <si>
    <t>womens top</t>
  </si>
  <si>
    <t>summer tank top</t>
  </si>
  <si>
    <t>summer shirt</t>
  </si>
  <si>
    <t>retro</t>
  </si>
  <si>
    <t>Slippers</t>
  </si>
  <si>
    <t>Maxi Dresses</t>
  </si>
  <si>
    <t>t-shirt dress</t>
  </si>
  <si>
    <t>knee</t>
  </si>
  <si>
    <t>bohemian</t>
  </si>
  <si>
    <t>beachpant</t>
  </si>
  <si>
    <t>backless dress</t>
  </si>
  <si>
    <t>Two piece set</t>
  </si>
  <si>
    <t>Two Pieces</t>
  </si>
  <si>
    <t>Tunic dress</t>
  </si>
  <si>
    <t>Sport Suits</t>
  </si>
  <si>
    <t>Sexy Top</t>
  </si>
  <si>
    <t>Green</t>
  </si>
  <si>
    <t>Cotton Shirt</t>
  </si>
  <si>
    <t>widelegpant</t>
  </si>
  <si>
    <t>tunic top</t>
  </si>
  <si>
    <t>summerjumpsuit</t>
  </si>
  <si>
    <t>skull</t>
  </si>
  <si>
    <t>rompers womens jumpsuit</t>
  </si>
  <si>
    <t>robefemme</t>
  </si>
  <si>
    <t>lace top</t>
  </si>
  <si>
    <t>high waisted shorts</t>
  </si>
  <si>
    <t>casualshort</t>
  </si>
  <si>
    <t>bodycon</t>
  </si>
  <si>
    <t>V Neckdress</t>
  </si>
  <si>
    <t>Bodycon Dress</t>
  </si>
  <si>
    <t>Athletics</t>
  </si>
  <si>
    <t>women's dress</t>
  </si>
  <si>
    <t>women trousers</t>
  </si>
  <si>
    <t>women beachwear</t>
  </si>
  <si>
    <t>sleeve v-neck</t>
  </si>
  <si>
    <t>playsuit</t>
  </si>
  <si>
    <t>jumpsuitsampromper</t>
  </si>
  <si>
    <t>blousesampshirt</t>
  </si>
  <si>
    <t>Swing dress</t>
  </si>
  <si>
    <t>Strapless Dress</t>
  </si>
  <si>
    <t>Shoes</t>
  </si>
  <si>
    <t>Men Shorts</t>
  </si>
  <si>
    <t>Corset</t>
  </si>
  <si>
    <t>Cool T-Shirts</t>
  </si>
  <si>
    <t>Collar</t>
  </si>
  <si>
    <t>Causal</t>
  </si>
  <si>
    <t>yoga top</t>
  </si>
  <si>
    <t>women swimsuit</t>
  </si>
  <si>
    <t>water</t>
  </si>
  <si>
    <t>strappy</t>
  </si>
  <si>
    <t>sleevelessjumpsuit</t>
  </si>
  <si>
    <t>sleevelessblouse</t>
  </si>
  <si>
    <t>skinny pants</t>
  </si>
  <si>
    <t>long skirt</t>
  </si>
  <si>
    <t>high waist shorts</t>
  </si>
  <si>
    <t>feather</t>
  </si>
  <si>
    <t>chiffon dress</t>
  </si>
  <si>
    <t>chiffon blouse</t>
  </si>
  <si>
    <t>bohemian dress</t>
  </si>
  <si>
    <t>beach swimwear</t>
  </si>
  <si>
    <t>Women Skirts</t>
  </si>
  <si>
    <t>Underwear</t>
  </si>
  <si>
    <t>Tops &amp; Tees</t>
  </si>
  <si>
    <t>T-Shirt womens</t>
  </si>
  <si>
    <t>Sports Wear</t>
  </si>
  <si>
    <t>Sling</t>
  </si>
  <si>
    <t>Sleepwear</t>
  </si>
  <si>
    <t>Short Sleeved</t>
  </si>
  <si>
    <t>Patchwork</t>
  </si>
  <si>
    <t>Inflatable</t>
  </si>
  <si>
    <t>Fashion Accessory</t>
  </si>
  <si>
    <t>Cocktail</t>
  </si>
  <si>
    <t>womens tank tops</t>
  </si>
  <si>
    <t>topsamptee</t>
  </si>
  <si>
    <t>tank top women</t>
  </si>
  <si>
    <t>slingdre</t>
  </si>
  <si>
    <t>sleeve dress</t>
  </si>
  <si>
    <t>silk</t>
  </si>
  <si>
    <t>shortsleeveset</t>
  </si>
  <si>
    <t>short skirt</t>
  </si>
  <si>
    <t>sexy jumpsuit</t>
  </si>
  <si>
    <t>runningshort</t>
  </si>
  <si>
    <t>off shoulder top</t>
  </si>
  <si>
    <t>men's suits</t>
  </si>
  <si>
    <t>loosepant</t>
  </si>
  <si>
    <t>lip</t>
  </si>
  <si>
    <t>clubwear</t>
  </si>
  <si>
    <t>belt</t>
  </si>
  <si>
    <t>athleticshort</t>
  </si>
  <si>
    <t>Yellow</t>
  </si>
  <si>
    <t>Vintage dress</t>
  </si>
  <si>
    <t>Tankinis</t>
  </si>
  <si>
    <t>Printing</t>
  </si>
  <si>
    <t>Hollow-out</t>
  </si>
  <si>
    <t>Design</t>
  </si>
  <si>
    <t>Classics</t>
  </si>
  <si>
    <t>Blues</t>
  </si>
  <si>
    <t>Army</t>
  </si>
  <si>
    <t>women long pants</t>
  </si>
  <si>
    <t>women bathing suit</t>
  </si>
  <si>
    <t>wasitcincher</t>
  </si>
  <si>
    <t>waistgirdle</t>
  </si>
  <si>
    <t>waist trainer</t>
  </si>
  <si>
    <t>suspenders</t>
  </si>
  <si>
    <t>sportshort</t>
  </si>
  <si>
    <t>slimmingcorset</t>
  </si>
  <si>
    <t>slimming</t>
  </si>
  <si>
    <t>shirt dress</t>
  </si>
  <si>
    <t>punk</t>
  </si>
  <si>
    <t>pleated dress</t>
  </si>
  <si>
    <t>loosejumpsuit</t>
  </si>
  <si>
    <t>linenjumpsuit</t>
  </si>
  <si>
    <t>leaf</t>
  </si>
  <si>
    <t>jogging</t>
  </si>
  <si>
    <t>hippie</t>
  </si>
  <si>
    <t>floralprinted</t>
  </si>
  <si>
    <t>Women Set</t>
  </si>
  <si>
    <t>Short Sleeve Blouses</t>
  </si>
  <si>
    <t>One Piece Swimsuits</t>
  </si>
  <si>
    <t>Men's pants</t>
  </si>
  <si>
    <t>Love</t>
  </si>
  <si>
    <t>Lines</t>
  </si>
  <si>
    <t>Home &amp; Living</t>
  </si>
  <si>
    <t>Halter Bikini</t>
  </si>
  <si>
    <t>Funny T Shirt</t>
  </si>
  <si>
    <t>Elegant Dress</t>
  </si>
  <si>
    <t>Chiffon Shirt</t>
  </si>
  <si>
    <t>Cartoons</t>
  </si>
  <si>
    <t>2pieceset</t>
  </si>
  <si>
    <t>yoga pants</t>
  </si>
  <si>
    <t>womens vest</t>
  </si>
  <si>
    <t>women swimwear</t>
  </si>
  <si>
    <t>women crop top</t>
  </si>
  <si>
    <t>twopieceoutfit</t>
  </si>
  <si>
    <t>teesamptshirt</t>
  </si>
  <si>
    <t>tankvest</t>
  </si>
  <si>
    <t>summervest</t>
  </si>
  <si>
    <t>summersuitset</t>
  </si>
  <si>
    <t>shaperwear</t>
  </si>
  <si>
    <t>printeddre</t>
  </si>
  <si>
    <t>off shoulder dress</t>
  </si>
  <si>
    <t>minishirtdres</t>
  </si>
  <si>
    <t>mididre</t>
  </si>
  <si>
    <t>looseblouse</t>
  </si>
  <si>
    <t>kids</t>
  </si>
  <si>
    <t>gymshort</t>
  </si>
  <si>
    <t>floral lace</t>
  </si>
  <si>
    <t>denimjeansdres</t>
  </si>
  <si>
    <t>bandage bikini</t>
  </si>
  <si>
    <t>asymmetric</t>
  </si>
  <si>
    <t>Women's Jumpsuits</t>
  </si>
  <si>
    <t>V-neck Dresses</t>
  </si>
  <si>
    <t>Toy</t>
  </si>
  <si>
    <t>Tee</t>
  </si>
  <si>
    <t>Tassels</t>
  </si>
  <si>
    <t>Sunflowers</t>
  </si>
  <si>
    <t>Round Collar</t>
  </si>
  <si>
    <t>Loose tank tops</t>
  </si>
  <si>
    <t>Hot pants</t>
  </si>
  <si>
    <t>Breathable</t>
  </si>
  <si>
    <t>womensfahsion</t>
  </si>
  <si>
    <t>womens clothes</t>
  </si>
  <si>
    <t>womemstop</t>
  </si>
  <si>
    <t>white dress</t>
  </si>
  <si>
    <t>vesttop</t>
  </si>
  <si>
    <t>tiedyeprint</t>
  </si>
  <si>
    <t>swimsuits for women</t>
  </si>
  <si>
    <t>sweat suit</t>
  </si>
  <si>
    <t>strappant</t>
  </si>
  <si>
    <t>sportsset</t>
  </si>
  <si>
    <t>splitbikiniset</t>
  </si>
  <si>
    <t>spaghettistrapdresse</t>
  </si>
  <si>
    <t>skinnyshort</t>
  </si>
  <si>
    <t>sexy bathing suit</t>
  </si>
  <si>
    <t>plussizejumpsuit</t>
  </si>
  <si>
    <t>minidressforwomen</t>
  </si>
  <si>
    <t>mini skirt</t>
  </si>
  <si>
    <t>loose top</t>
  </si>
  <si>
    <t>loose shirt</t>
  </si>
  <si>
    <t>linen dress</t>
  </si>
  <si>
    <t>kimono</t>
  </si>
  <si>
    <t>jean shorts</t>
  </si>
  <si>
    <t>high waist bikini</t>
  </si>
  <si>
    <t>floralprinteddre</t>
  </si>
  <si>
    <t>dress slim</t>
  </si>
  <si>
    <t>drawstring</t>
  </si>
  <si>
    <t>crochet</t>
  </si>
  <si>
    <t>bubble</t>
  </si>
  <si>
    <t>Womens shorts</t>
  </si>
  <si>
    <t>Womens Blouse</t>
  </si>
  <si>
    <t>Tee Shirt</t>
  </si>
  <si>
    <t>Socks</t>
  </si>
  <si>
    <t>Mens T Shirt</t>
  </si>
  <si>
    <t>Jewelry</t>
  </si>
  <si>
    <t>Gifts</t>
  </si>
  <si>
    <t>Fun</t>
  </si>
  <si>
    <t>Cover</t>
  </si>
  <si>
    <t>Cotton Vest</t>
  </si>
  <si>
    <t>Colorful</t>
  </si>
  <si>
    <t>Coat</t>
  </si>
  <si>
    <t>Blouses &amp; Shirts</t>
  </si>
  <si>
    <t>Bikini swimwear</t>
  </si>
  <si>
    <t>Balloon</t>
  </si>
  <si>
    <t>Bags</t>
  </si>
  <si>
    <t>#top #crop</t>
  </si>
  <si>
    <t>women's pants</t>
  </si>
  <si>
    <t>women clothes</t>
  </si>
  <si>
    <t>wavepoint</t>
  </si>
  <si>
    <t>two piece swimsuit</t>
  </si>
  <si>
    <t>summerdressesforwomen</t>
  </si>
  <si>
    <t>solid</t>
  </si>
  <si>
    <t>silksleepwear</t>
  </si>
  <si>
    <t>sexyblouse</t>
  </si>
  <si>
    <t>sexy shirts</t>
  </si>
  <si>
    <t>sailboatshort</t>
  </si>
  <si>
    <t>push up swimwear</t>
  </si>
  <si>
    <t>printeddres</t>
  </si>
  <si>
    <t>printed shirts</t>
  </si>
  <si>
    <t>print t-shirt</t>
  </si>
  <si>
    <t>open toe</t>
  </si>
  <si>
    <t>mensjoggersuit</t>
  </si>
  <si>
    <t>ladies dress</t>
  </si>
  <si>
    <t>lace trim</t>
  </si>
  <si>
    <t>high waisted</t>
  </si>
  <si>
    <t>gymwear</t>
  </si>
  <si>
    <t>floralprinteddres</t>
  </si>
  <si>
    <t>fashion vest</t>
  </si>
  <si>
    <t>fashion pants</t>
  </si>
  <si>
    <t>european</t>
  </si>
  <si>
    <t>drawstringshort</t>
  </si>
  <si>
    <t>capripant</t>
  </si>
  <si>
    <t>bubbleball</t>
  </si>
  <si>
    <t>bras for women</t>
  </si>
  <si>
    <t>bibpant</t>
  </si>
  <si>
    <t>beachwear for women</t>
  </si>
  <si>
    <t>Womens T Shirts</t>
  </si>
  <si>
    <t>Womens Shoes</t>
  </si>
  <si>
    <t>Vacation</t>
  </si>
  <si>
    <t>Tanktops for women</t>
  </si>
  <si>
    <t>Tankini Set</t>
  </si>
  <si>
    <t>Swing</t>
  </si>
  <si>
    <t>Sports &amp; Outdoors</t>
  </si>
  <si>
    <t>Shift Dress</t>
  </si>
  <si>
    <t>Rose</t>
  </si>
  <si>
    <t>Pajamas</t>
  </si>
  <si>
    <t>Harajuku</t>
  </si>
  <si>
    <t>Graphic Shirt</t>
  </si>
  <si>
    <t>Fashion Accessories</t>
  </si>
  <si>
    <t>Deep V-neck Dress</t>
  </si>
  <si>
    <t>Cats</t>
  </si>
  <si>
    <t>Cami Tank Tops</t>
  </si>
  <si>
    <t>Bow</t>
  </si>
  <si>
    <t>Bottoming shirt</t>
  </si>
  <si>
    <t>Beauty</t>
  </si>
  <si>
    <t>Beach Shorts Women</t>
  </si>
  <si>
    <t>yoga leggings</t>
  </si>
  <si>
    <t>wrappedchest</t>
  </si>
  <si>
    <t>womens shirt</t>
  </si>
  <si>
    <t>women's pajamas</t>
  </si>
  <si>
    <t>women summer tops</t>
  </si>
  <si>
    <t>women fashion shorts</t>
  </si>
  <si>
    <t>vneckshirt</t>
  </si>
  <si>
    <t>vest dress</t>
  </si>
  <si>
    <t>twopiecesset</t>
  </si>
  <si>
    <t>tunicsforwomen</t>
  </si>
  <si>
    <t>trousersforwomen</t>
  </si>
  <si>
    <t>tracksuitsforwomen</t>
  </si>
  <si>
    <t>teeshirthomme</t>
  </si>
  <si>
    <t>tanktopforwomen</t>
  </si>
  <si>
    <t>sundressesforwomen</t>
  </si>
  <si>
    <t>summerwear</t>
  </si>
  <si>
    <t>spaghettistrapdre</t>
  </si>
  <si>
    <t>slingvest</t>
  </si>
  <si>
    <t>sleevelesstshirt</t>
  </si>
  <si>
    <t>sleevele</t>
  </si>
  <si>
    <t>silksleepwearnightgown</t>
  </si>
  <si>
    <t>silksleepwearforwomen</t>
  </si>
  <si>
    <t>shortjumpsuit</t>
  </si>
  <si>
    <t>sexydressesforwoman</t>
  </si>
  <si>
    <t>sexy tank top</t>
  </si>
  <si>
    <t>sexy pajamas for womens</t>
  </si>
  <si>
    <t>sexy dresses</t>
  </si>
  <si>
    <t>scarf</t>
  </si>
  <si>
    <t>runningset</t>
  </si>
  <si>
    <t>runningpant</t>
  </si>
  <si>
    <t>ruffled</t>
  </si>
  <si>
    <t>printedvest</t>
  </si>
  <si>
    <t>pool</t>
  </si>
  <si>
    <t>plaid</t>
  </si>
  <si>
    <t>partydressesforwomen</t>
  </si>
  <si>
    <t>pajamassuit</t>
  </si>
  <si>
    <t>pajamassleepwear</t>
  </si>
  <si>
    <t>pajamasforwomen</t>
  </si>
  <si>
    <t>pajamaset</t>
  </si>
  <si>
    <t>monokini</t>
  </si>
  <si>
    <t>momshirt</t>
  </si>
  <si>
    <t>lace shirts</t>
  </si>
  <si>
    <t>kleid</t>
  </si>
  <si>
    <t>irregulardre</t>
  </si>
  <si>
    <t>gowns</t>
  </si>
  <si>
    <t>gothic</t>
  </si>
  <si>
    <t>fitnessvest</t>
  </si>
  <si>
    <t>featherprint</t>
  </si>
  <si>
    <t>fashion top</t>
  </si>
  <si>
    <t>dressforwomen</t>
  </si>
  <si>
    <t>deep v neck top</t>
  </si>
  <si>
    <t>croppedtrouser</t>
  </si>
  <si>
    <t>cottontop</t>
  </si>
  <si>
    <t>casualdressesforwomen</t>
  </si>
  <si>
    <t>casualblouse</t>
  </si>
  <si>
    <t>cardigan</t>
  </si>
  <si>
    <t>butterflyprint</t>
  </si>
  <si>
    <t>blouse women</t>
  </si>
  <si>
    <t>bigswing</t>
  </si>
  <si>
    <t>beachsuit</t>
  </si>
  <si>
    <t>beach coverup</t>
  </si>
  <si>
    <t>asymmetrical dress</t>
  </si>
  <si>
    <t>Womens swimwear</t>
  </si>
  <si>
    <t>Women jeans</t>
  </si>
  <si>
    <t>Tube top</t>
  </si>
  <si>
    <t>Sprays</t>
  </si>
  <si>
    <t>Sports Pants</t>
  </si>
  <si>
    <t>Skeleton</t>
  </si>
  <si>
    <t>Red</t>
  </si>
  <si>
    <t>Pleated Skirt</t>
  </si>
  <si>
    <t>Lingerie</t>
  </si>
  <si>
    <t>Leopard</t>
  </si>
  <si>
    <t>Ladies Top</t>
  </si>
  <si>
    <t>Home &amp; Kitchen</t>
  </si>
  <si>
    <t>Home</t>
  </si>
  <si>
    <t>Hip Hop</t>
  </si>
  <si>
    <t>High Waist Pants</t>
  </si>
  <si>
    <t>Head</t>
  </si>
  <si>
    <t>Flip Flops</t>
  </si>
  <si>
    <t>Denim pants</t>
  </si>
  <si>
    <t>Cover Ups</t>
  </si>
  <si>
    <t>Cocktail dresses</t>
  </si>
  <si>
    <t>Clothes for women</t>
  </si>
  <si>
    <t>Children</t>
  </si>
  <si>
    <t>Cami</t>
  </si>
  <si>
    <t>Body Suit</t>
  </si>
  <si>
    <t>womens jeans</t>
  </si>
  <si>
    <t>women tank</t>
  </si>
  <si>
    <t>woman fashion</t>
  </si>
  <si>
    <t>wedge</t>
  </si>
  <si>
    <t>wedding dress</t>
  </si>
  <si>
    <t>wavepointdre</t>
  </si>
  <si>
    <t>tee shirt women</t>
  </si>
  <si>
    <t>tank tops women</t>
  </si>
  <si>
    <t>swim suit cover up</t>
  </si>
  <si>
    <t>surfshort</t>
  </si>
  <si>
    <t>summer skirt</t>
  </si>
  <si>
    <t>summer shoes</t>
  </si>
  <si>
    <t>summer bikini</t>
  </si>
  <si>
    <t>striped dress</t>
  </si>
  <si>
    <t>street style</t>
  </si>
  <si>
    <t>splitdre</t>
  </si>
  <si>
    <t>spaghettishoulderstrapdre</t>
  </si>
  <si>
    <t>slingtop</t>
  </si>
  <si>
    <t>slingdres</t>
  </si>
  <si>
    <t>slimpant</t>
  </si>
  <si>
    <t>sleevelessdresse</t>
  </si>
  <si>
    <t>skullprint</t>
  </si>
  <si>
    <t>shortssuit</t>
  </si>
  <si>
    <t>short leggings</t>
  </si>
  <si>
    <t>sandals for women</t>
  </si>
  <si>
    <t>rompersforwomen</t>
  </si>
  <si>
    <t>push up bra</t>
  </si>
  <si>
    <t>pure</t>
  </si>
  <si>
    <t>punk style</t>
  </si>
  <si>
    <t>prom dress</t>
  </si>
  <si>
    <t>printjumpsuit</t>
  </si>
  <si>
    <t>print shirt</t>
  </si>
  <si>
    <t>princess dress</t>
  </si>
  <si>
    <t>polka dot dress</t>
  </si>
  <si>
    <t>pencil pants</t>
  </si>
  <si>
    <t>offshoulderjumpsuit</t>
  </si>
  <si>
    <t>mensjoggingsuit</t>
  </si>
  <si>
    <t>low</t>
  </si>
  <si>
    <t>looseshort</t>
  </si>
  <si>
    <t>long sleeve blouse</t>
  </si>
  <si>
    <t>long dresses</t>
  </si>
  <si>
    <t>letterprinted</t>
  </si>
  <si>
    <t>largecottonandlinenwomenstrouser</t>
  </si>
  <si>
    <t>lace lingerie</t>
  </si>
  <si>
    <t>korean style</t>
  </si>
  <si>
    <t>knit</t>
  </si>
  <si>
    <t>harem</t>
  </si>
  <si>
    <t>halterneck</t>
  </si>
  <si>
    <t>hair</t>
  </si>
  <si>
    <t>gaes</t>
  </si>
  <si>
    <t>funnytee</t>
  </si>
  <si>
    <t>funnyshirt</t>
  </si>
  <si>
    <t>flaresleeve</t>
  </si>
  <si>
    <t>fitness leggings</t>
  </si>
  <si>
    <t>fashion dresses</t>
  </si>
  <si>
    <t>elasticwaistshort</t>
  </si>
  <si>
    <t>cottontee</t>
  </si>
  <si>
    <t>cottonlinendre</t>
  </si>
  <si>
    <t>comfy</t>
  </si>
  <si>
    <t>casualjumpsuit</t>
  </si>
  <si>
    <t>candy</t>
  </si>
  <si>
    <t>camping</t>
  </si>
  <si>
    <t>cami top</t>
  </si>
  <si>
    <t>brazilian</t>
  </si>
  <si>
    <t>bra top</t>
  </si>
  <si>
    <t>bodycon jumpsuits</t>
  </si>
  <si>
    <t>bodybuildingshort</t>
  </si>
  <si>
    <t>blousetop</t>
  </si>
  <si>
    <t>beetshirt</t>
  </si>
  <si>
    <t>beachtshirt</t>
  </si>
  <si>
    <t>beachdresse</t>
  </si>
  <si>
    <t>bathing suit cover ups</t>
  </si>
  <si>
    <t>bandage top</t>
  </si>
  <si>
    <t>backless top</t>
  </si>
  <si>
    <t>Workout</t>
  </si>
  <si>
    <t>Womens Swimsuit</t>
  </si>
  <si>
    <t>Women's Casual Tops</t>
  </si>
  <si>
    <t>Waterproof</t>
  </si>
  <si>
    <t>Vintage Dresses</t>
  </si>
  <si>
    <t>Two-Piece Suits</t>
  </si>
  <si>
    <t>Triangles</t>
  </si>
  <si>
    <t>Swimming suit</t>
  </si>
  <si>
    <t>Sweatshirts</t>
  </si>
  <si>
    <t>Simple</t>
  </si>
  <si>
    <t>Sexy Swimwear</t>
  </si>
  <si>
    <t>Puma</t>
  </si>
  <si>
    <t>Printing t shirt</t>
  </si>
  <si>
    <t>Princess</t>
  </si>
  <si>
    <t>One-Piece Suits</t>
  </si>
  <si>
    <t>Music</t>
  </si>
  <si>
    <t>Men's Shirt</t>
  </si>
  <si>
    <t>Men Tops</t>
  </si>
  <si>
    <t>Masks</t>
  </si>
  <si>
    <t>Large Size</t>
  </si>
  <si>
    <t>Lace Bikini</t>
  </si>
  <si>
    <t>Kawaii</t>
  </si>
  <si>
    <t>Invisible</t>
  </si>
  <si>
    <t>Indoor</t>
  </si>
  <si>
    <t>Head Bands</t>
  </si>
  <si>
    <t>Graphic T-Shirt</t>
  </si>
  <si>
    <t>Goth</t>
  </si>
  <si>
    <t>Food</t>
  </si>
  <si>
    <t>Crystal</t>
  </si>
  <si>
    <t>Cocktail Dress</t>
  </si>
  <si>
    <t>Cargo pants</t>
  </si>
  <si>
    <t>Buckles</t>
  </si>
  <si>
    <t>Bikinis For Women</t>
  </si>
  <si>
    <t>Ankle</t>
  </si>
  <si>
    <t>American</t>
  </si>
  <si>
    <t>3D T-shirt</t>
  </si>
  <si>
    <t>34pant</t>
  </si>
  <si>
    <t>woven</t>
  </si>
  <si>
    <t>womenshortspant</t>
  </si>
  <si>
    <t>womenshortsleevedre</t>
  </si>
  <si>
    <t>womens sexy tops</t>
  </si>
  <si>
    <t>women's jogging suits</t>
  </si>
  <si>
    <t>women summer dress</t>
  </si>
  <si>
    <t>women sexy dress</t>
  </si>
  <si>
    <t>women casual dress</t>
  </si>
  <si>
    <t>woman shirt summer</t>
  </si>
  <si>
    <t>vogue</t>
  </si>
  <si>
    <t>vintageshirt</t>
  </si>
  <si>
    <t>vesttank</t>
  </si>
  <si>
    <t>twopiecesoutfit</t>
  </si>
  <si>
    <t>two piece bathing suit</t>
  </si>
  <si>
    <t>tshirtforwomen</t>
  </si>
  <si>
    <t>tshirtandtop</t>
  </si>
  <si>
    <t>trending</t>
  </si>
  <si>
    <t>topsandtop</t>
  </si>
  <si>
    <t>tiktok</t>
  </si>
  <si>
    <t>tacticalpant</t>
  </si>
  <si>
    <t>sweetheart</t>
  </si>
  <si>
    <t>summerset</t>
  </si>
  <si>
    <t>summercroptop</t>
  </si>
  <si>
    <t>summercardigan</t>
  </si>
  <si>
    <t>strapless crop top</t>
  </si>
  <si>
    <t>strapdre</t>
  </si>
  <si>
    <t>sportsshort</t>
  </si>
  <si>
    <t>sportsamprecreation</t>
  </si>
  <si>
    <t>spaghettistrapdres</t>
  </si>
  <si>
    <t>spaghettishoulderstrapdres</t>
  </si>
  <si>
    <t>spaghetti strap top</t>
  </si>
  <si>
    <t>sommerkleid</t>
  </si>
  <si>
    <t>solidcolorshirt</t>
  </si>
  <si>
    <t>soildcolor</t>
  </si>
  <si>
    <t>slimtop</t>
  </si>
  <si>
    <t>slim shirts</t>
  </si>
  <si>
    <t>sleeveless crop top</t>
  </si>
  <si>
    <t>sleeve lace</t>
  </si>
  <si>
    <t>skeletonprinted</t>
  </si>
  <si>
    <t>shortsleevetop</t>
  </si>
  <si>
    <t>shirtsforwomen</t>
  </si>
  <si>
    <t>shirt women</t>
  </si>
  <si>
    <t>sexyshort</t>
  </si>
  <si>
    <t>sexy swimsuit</t>
  </si>
  <si>
    <t>sexy bra</t>
  </si>
  <si>
    <t>quickdry</t>
  </si>
  <si>
    <t>printedtop</t>
  </si>
  <si>
    <t>pocketdres</t>
  </si>
  <si>
    <t>plus size bathing suits</t>
  </si>
  <si>
    <t>pantsformen</t>
  </si>
  <si>
    <t>package hip dress</t>
  </si>
  <si>
    <t>overallsforwomen</t>
  </si>
  <si>
    <t>outdoorsuit</t>
  </si>
  <si>
    <t>openfront</t>
  </si>
  <si>
    <t>onecktshirt</t>
  </si>
  <si>
    <t>one-shoulder</t>
  </si>
  <si>
    <t>off the shoulder top</t>
  </si>
  <si>
    <t>night dress</t>
  </si>
  <si>
    <t>mensummertshirt</t>
  </si>
  <si>
    <t>mens Trousers</t>
  </si>
  <si>
    <t>maxi skirt</t>
  </si>
  <si>
    <t>low cut</t>
  </si>
  <si>
    <t>lovely</t>
  </si>
  <si>
    <t>loosedresse</t>
  </si>
  <si>
    <t>longcardigan</t>
  </si>
  <si>
    <t>long sleeve t shirt</t>
  </si>
  <si>
    <t>long sleeve shirt</t>
  </si>
  <si>
    <t>lipprint</t>
  </si>
  <si>
    <t>leopard print</t>
  </si>
  <si>
    <t>legs</t>
  </si>
  <si>
    <t>lace bralette top</t>
  </si>
  <si>
    <t>lace blouse</t>
  </si>
  <si>
    <t>knitted</t>
  </si>
  <si>
    <t>joggingpant</t>
  </si>
  <si>
    <t>jogging suit</t>
  </si>
  <si>
    <t>jeansforwomen</t>
  </si>
  <si>
    <t>highwaistdres</t>
  </si>
  <si>
    <t>halter top</t>
  </si>
  <si>
    <t>gothicshirt</t>
  </si>
  <si>
    <t>funnytop</t>
  </si>
  <si>
    <t>flowerprint</t>
  </si>
  <si>
    <t>flat shoe</t>
  </si>
  <si>
    <t>femmerobe</t>
  </si>
  <si>
    <t>femalevest</t>
  </si>
  <si>
    <t>fashion bikini</t>
  </si>
  <si>
    <t>evening party dress</t>
  </si>
  <si>
    <t>decoration</t>
  </si>
  <si>
    <t>damenkleid</t>
  </si>
  <si>
    <t>cuteshirt</t>
  </si>
  <si>
    <t>cropped top</t>
  </si>
  <si>
    <t>cottonlinenshirt</t>
  </si>
  <si>
    <t>cool</t>
  </si>
  <si>
    <t>coldshoulder</t>
  </si>
  <si>
    <t>casualvest</t>
  </si>
  <si>
    <t>casual shoes</t>
  </si>
  <si>
    <t>bodycon top</t>
  </si>
  <si>
    <t>blusasfeminina</t>
  </si>
  <si>
    <t>black dress</t>
  </si>
  <si>
    <t>bermudashort</t>
  </si>
  <si>
    <t>beachwearbikini</t>
  </si>
  <si>
    <t>beachvest</t>
  </si>
  <si>
    <t>art</t>
  </si>
  <si>
    <t>animalprotectiontshirt</t>
  </si>
  <si>
    <t>Wedge Sandals</t>
  </si>
  <si>
    <t>Trousers &amp; Shorts</t>
  </si>
  <si>
    <t>Tank&amp;Sleeveless</t>
  </si>
  <si>
    <t>Swimsuit Cover</t>
  </si>
  <si>
    <t>Swimdresses</t>
  </si>
  <si>
    <t>Sport Tops</t>
  </si>
  <si>
    <t>Splicing</t>
  </si>
  <si>
    <t>Slim T-shirt</t>
  </si>
  <si>
    <t>Slim  Fitting</t>
  </si>
  <si>
    <t>Sexy Tshirt</t>
  </si>
  <si>
    <t>Set</t>
  </si>
  <si>
    <t>Sandals &amp; Flip Flops</t>
  </si>
  <si>
    <t>Print Dresses</t>
  </si>
  <si>
    <t>Polos</t>
  </si>
  <si>
    <t>Plus Size Fashions</t>
  </si>
  <si>
    <t>Off shoulder shirt</t>
  </si>
  <si>
    <t>Nylon</t>
  </si>
  <si>
    <t>New arrival</t>
  </si>
  <si>
    <t>Moon</t>
  </si>
  <si>
    <t>Men T-shirt</t>
  </si>
  <si>
    <t>Korean</t>
  </si>
  <si>
    <t>Jacket</t>
  </si>
  <si>
    <t>High Heel</t>
  </si>
  <si>
    <t>Heart</t>
  </si>
  <si>
    <t>Hats</t>
  </si>
  <si>
    <t>Hair Band</t>
  </si>
  <si>
    <t>Hair Accessories</t>
  </si>
  <si>
    <t>Grey</t>
  </si>
  <si>
    <t>Graffiti</t>
  </si>
  <si>
    <t>Girls Dresses</t>
  </si>
  <si>
    <t>Get</t>
  </si>
  <si>
    <t>Game</t>
  </si>
  <si>
    <t>Flats</t>
  </si>
  <si>
    <t>Fashion tank top</t>
  </si>
  <si>
    <t>Fashion Men</t>
  </si>
  <si>
    <t>Dinosaur</t>
  </si>
  <si>
    <t>Crewneck</t>
  </si>
  <si>
    <t>Club Dress</t>
  </si>
  <si>
    <t>Children's Toys</t>
  </si>
  <si>
    <t>Causal Dress</t>
  </si>
  <si>
    <t>Body Shapers</t>
  </si>
  <si>
    <t>BikiniWomen</t>
  </si>
  <si>
    <t>Bat</t>
  </si>
  <si>
    <t>Bandages</t>
  </si>
  <si>
    <t>Accessories</t>
  </si>
  <si>
    <t>Above Knee dresses</t>
  </si>
  <si>
    <t>A line dress</t>
  </si>
  <si>
    <t>#fashion #tshirt</t>
  </si>
  <si>
    <t>yogavest</t>
  </si>
  <si>
    <t>yogasuit</t>
  </si>
  <si>
    <t>wrap dress</t>
  </si>
  <si>
    <t>womenswimwearbikini</t>
  </si>
  <si>
    <t>womensleevelessdres</t>
  </si>
  <si>
    <t>womens shorts suit</t>
  </si>
  <si>
    <t>womens bralette</t>
  </si>
  <si>
    <t>womens  tank</t>
  </si>
  <si>
    <t>womenmonokini</t>
  </si>
  <si>
    <t>womendressshirt</t>
  </si>
  <si>
    <t>womencasualshort</t>
  </si>
  <si>
    <t>women's wear</t>
  </si>
  <si>
    <t>women's sleeveless tank</t>
  </si>
  <si>
    <t>women's fashion T-shirt</t>
  </si>
  <si>
    <t>women sport suit</t>
  </si>
  <si>
    <t>women shirt Blouse</t>
  </si>
  <si>
    <t>women long dress</t>
  </si>
  <si>
    <t>wedgessandal</t>
  </si>
  <si>
    <t>vocation</t>
  </si>
  <si>
    <t>vneckcamisole</t>
  </si>
  <si>
    <t>vestdresse</t>
  </si>
  <si>
    <t>velvet</t>
  </si>
  <si>
    <t>usb</t>
  </si>
  <si>
    <t>unisex</t>
  </si>
  <si>
    <t>undersafetypant</t>
  </si>
  <si>
    <t>two piece dress</t>
  </si>
  <si>
    <t>tunicdresse</t>
  </si>
  <si>
    <t>tubetopdre</t>
  </si>
  <si>
    <t>tshirtshort</t>
  </si>
  <si>
    <t>triangle bikini swimwear</t>
  </si>
  <si>
    <t>track suit</t>
  </si>
  <si>
    <t>topsforwoman</t>
  </si>
  <si>
    <t>toppant</t>
  </si>
  <si>
    <t>topandblouse</t>
  </si>
  <si>
    <t>tiktoktshirt</t>
  </si>
  <si>
    <t>thinsock</t>
  </si>
  <si>
    <t>the new</t>
  </si>
  <si>
    <t>tes</t>
  </si>
  <si>
    <t>tennisdres</t>
  </si>
  <si>
    <t>tasseldre</t>
  </si>
  <si>
    <t>tankini bathing suits</t>
  </si>
  <si>
    <t>tacksuit</t>
  </si>
  <si>
    <t>swimmingpoolspraypad</t>
  </si>
  <si>
    <t>suspenderdres</t>
  </si>
  <si>
    <t>suspended</t>
  </si>
  <si>
    <t>suntop</t>
  </si>
  <si>
    <t>sun hat</t>
  </si>
  <si>
    <t>summerwomenbikini</t>
  </si>
  <si>
    <t>summertee</t>
  </si>
  <si>
    <t>summersleeveelessdres</t>
  </si>
  <si>
    <t>summershortpant</t>
  </si>
  <si>
    <t>summercocktaildres</t>
  </si>
  <si>
    <t>summerampspring</t>
  </si>
  <si>
    <t>suits for women</t>
  </si>
  <si>
    <t>striped bikini</t>
  </si>
  <si>
    <t>stretchshort</t>
  </si>
  <si>
    <t>stretch</t>
  </si>
  <si>
    <t>streetwear</t>
  </si>
  <si>
    <t>strappytop</t>
  </si>
  <si>
    <t>strangerthing</t>
  </si>
  <si>
    <t>strand</t>
  </si>
  <si>
    <t>springandsummer</t>
  </si>
  <si>
    <t>sportvest</t>
  </si>
  <si>
    <t>sportampoutdoor</t>
  </si>
  <si>
    <t>sport suit women</t>
  </si>
  <si>
    <t>sport pants</t>
  </si>
  <si>
    <t>spaghettistraptshirt</t>
  </si>
  <si>
    <t>soliddresse</t>
  </si>
  <si>
    <t>solidcolorshort</t>
  </si>
  <si>
    <t>soakoffgel</t>
  </si>
  <si>
    <t>slitpant</t>
  </si>
  <si>
    <t>slippers women</t>
  </si>
  <si>
    <t>slippers for women</t>
  </si>
  <si>
    <t>slingdresse</t>
  </si>
  <si>
    <t>slimvest</t>
  </si>
  <si>
    <t>slimfittop</t>
  </si>
  <si>
    <t>slimfitdre</t>
  </si>
  <si>
    <t>slim fit shirt</t>
  </si>
  <si>
    <t>sleevelessvest</t>
  </si>
  <si>
    <t>sleevelessskirt</t>
  </si>
  <si>
    <t>sleeve chiffon</t>
  </si>
  <si>
    <t>shouldertop</t>
  </si>
  <si>
    <t>shoulder dress</t>
  </si>
  <si>
    <t>shortsleevesdres</t>
  </si>
  <si>
    <t>shortsleevesdre</t>
  </si>
  <si>
    <t>shortshirt</t>
  </si>
  <si>
    <t>shortsformen</t>
  </si>
  <si>
    <t>shortromper</t>
  </si>
  <si>
    <t>shortpantsforwomen</t>
  </si>
  <si>
    <t>short-sleeved shirt</t>
  </si>
  <si>
    <t>short-s jeans</t>
  </si>
  <si>
    <t>short skirt skorts</t>
  </si>
  <si>
    <t>shirts for men</t>
  </si>
  <si>
    <t>sexyvest</t>
  </si>
  <si>
    <t>sexy underwear</t>
  </si>
  <si>
    <t>sexy skirt</t>
  </si>
  <si>
    <t>sexy shirts for women</t>
  </si>
  <si>
    <t>sexy one piece bathing suit</t>
  </si>
  <si>
    <t>sexy monokini</t>
  </si>
  <si>
    <t>sexy lingerie</t>
  </si>
  <si>
    <t>sexy Women's Fashion</t>
  </si>
  <si>
    <t>sandybeach</t>
  </si>
  <si>
    <t>sandalswomen</t>
  </si>
  <si>
    <t>sandalendamen</t>
  </si>
  <si>
    <t>sandalefemme</t>
  </si>
  <si>
    <t>safetypant</t>
  </si>
  <si>
    <t>running skirt</t>
  </si>
  <si>
    <t>ruffle top</t>
  </si>
  <si>
    <t>ruffle crop top</t>
  </si>
  <si>
    <t>roupas femininas</t>
  </si>
  <si>
    <t>roundneckdres</t>
  </si>
  <si>
    <t>rippedshort</t>
  </si>
  <si>
    <t>rippedjean</t>
  </si>
  <si>
    <t>quickdryingshort</t>
  </si>
  <si>
    <t>punktshirt</t>
  </si>
  <si>
    <t>prom dresses</t>
  </si>
  <si>
    <t>printvest</t>
  </si>
  <si>
    <t>printtank</t>
  </si>
  <si>
    <t>printedletterstop</t>
  </si>
  <si>
    <t>princessprom</t>
  </si>
  <si>
    <t>poloshirtsformen</t>
  </si>
  <si>
    <t>pocketskirt</t>
  </si>
  <si>
    <t>pocketsdres</t>
  </si>
  <si>
    <t>plusszie</t>
  </si>
  <si>
    <t>plussizeshort</t>
  </si>
  <si>
    <t>plussizeclothe</t>
  </si>
  <si>
    <t>plus</t>
  </si>
  <si>
    <t>platformsandal</t>
  </si>
  <si>
    <t>plaincolordres</t>
  </si>
  <si>
    <t>permanent</t>
  </si>
  <si>
    <t>pencil skirt</t>
  </si>
  <si>
    <t>pencil</t>
  </si>
  <si>
    <t>pantsforwomen</t>
  </si>
  <si>
    <t>pantalonfemme</t>
  </si>
  <si>
    <t>pant womens summer</t>
  </si>
  <si>
    <t>padded bikini</t>
  </si>
  <si>
    <t>one shoulder dress</t>
  </si>
  <si>
    <t>one piece bathing suit</t>
  </si>
  <si>
    <t>offtheshoulder</t>
  </si>
  <si>
    <t>offsholuder</t>
  </si>
  <si>
    <t>national</t>
  </si>
  <si>
    <t>moonshirt</t>
  </si>
  <si>
    <t>moonphase</t>
  </si>
  <si>
    <t>minidresselvendre</t>
  </si>
  <si>
    <t>midriff</t>
  </si>
  <si>
    <t>menssummersuit</t>
  </si>
  <si>
    <t>mensfitnessshirt</t>
  </si>
  <si>
    <t>men jeans</t>
  </si>
  <si>
    <t>low cut top</t>
  </si>
  <si>
    <t>loveprinttshirt</t>
  </si>
  <si>
    <t>lotusprinted</t>
  </si>
  <si>
    <t>loosevest</t>
  </si>
  <si>
    <t>loosecasualsweatpant</t>
  </si>
  <si>
    <t>longshirtsforwomen</t>
  </si>
  <si>
    <t>longloosedres</t>
  </si>
  <si>
    <t>long_maxi_dress</t>
  </si>
  <si>
    <t>lipsshirt</t>
  </si>
  <si>
    <t>linentop</t>
  </si>
  <si>
    <t>leggingsamptight</t>
  </si>
  <si>
    <t>ladies skort</t>
  </si>
  <si>
    <t>lacesummer</t>
  </si>
  <si>
    <t>laceshort</t>
  </si>
  <si>
    <t>lacehollow</t>
  </si>
  <si>
    <t>lace vest</t>
  </si>
  <si>
    <t>lace skirts</t>
  </si>
  <si>
    <t>lace dresses</t>
  </si>
  <si>
    <t>korea</t>
  </si>
  <si>
    <t>knot</t>
  </si>
  <si>
    <t>knittop</t>
  </si>
  <si>
    <t>knitted crop top</t>
  </si>
  <si>
    <t>kimonosforwomen</t>
  </si>
  <si>
    <t>kimonocardigan</t>
  </si>
  <si>
    <t>kanyewest</t>
  </si>
  <si>
    <t>kaftandresse</t>
  </si>
  <si>
    <t>kaftandre</t>
  </si>
  <si>
    <t>jumsuitsforwomen</t>
  </si>
  <si>
    <t>jumpsuitsforwomen</t>
  </si>
  <si>
    <t>jumpsuitforwomen</t>
  </si>
  <si>
    <t>jogging suits for women</t>
  </si>
  <si>
    <t>jackdanielsprinttop</t>
  </si>
  <si>
    <t>isolation</t>
  </si>
  <si>
    <t>hotcasual</t>
  </si>
  <si>
    <t>hooded</t>
  </si>
  <si>
    <t>homeampliving</t>
  </si>
  <si>
    <t>holidaydres</t>
  </si>
  <si>
    <t>hightwaistdres</t>
  </si>
  <si>
    <t>henley</t>
  </si>
  <si>
    <t>heightenedshoe</t>
  </si>
  <si>
    <t>heandband</t>
  </si>
  <si>
    <t>headbandsturban</t>
  </si>
  <si>
    <t>head scarf</t>
  </si>
  <si>
    <t>haltershirt</t>
  </si>
  <si>
    <t>graphic tees women</t>
  </si>
  <si>
    <t>gradientcolor</t>
  </si>
  <si>
    <t>girl bra</t>
  </si>
  <si>
    <t>gel nail polish</t>
  </si>
  <si>
    <t>gatherbracketbikini</t>
  </si>
  <si>
    <t>fluffy</t>
  </si>
  <si>
    <t>floralprintdres</t>
  </si>
  <si>
    <t>floral shirt</t>
  </si>
  <si>
    <t>flamingo</t>
  </si>
  <si>
    <t>fitness top</t>
  </si>
  <si>
    <t>fit</t>
  </si>
  <si>
    <t>fish</t>
  </si>
  <si>
    <t>fashionwomencroptop</t>
  </si>
  <si>
    <t>fashionshortsleeve</t>
  </si>
  <si>
    <t>fashionbrandsuit</t>
  </si>
  <si>
    <t>fashion brand</t>
  </si>
  <si>
    <t>falda</t>
  </si>
  <si>
    <t>espadrille</t>
  </si>
  <si>
    <t>ellesse</t>
  </si>
  <si>
    <t>elasticshort</t>
  </si>
  <si>
    <t>elasticlegging</t>
  </si>
  <si>
    <t>easy</t>
  </si>
  <si>
    <t>drawstringpant</t>
  </si>
  <si>
    <t>donnahoney</t>
  </si>
  <si>
    <t>depilatory</t>
  </si>
  <si>
    <t>deepneck</t>
  </si>
  <si>
    <t>dandelionfloralprinted</t>
  </si>
  <si>
    <t>daisy</t>
  </si>
  <si>
    <t>crossstrap</t>
  </si>
  <si>
    <t>croptopsforwomen</t>
  </si>
  <si>
    <t>croptopandshortsset</t>
  </si>
  <si>
    <t>crops</t>
  </si>
  <si>
    <t>cowlbacktshirt</t>
  </si>
  <si>
    <t>cottonmask</t>
  </si>
  <si>
    <t>cottonblendjumpsuit</t>
  </si>
  <si>
    <t>cotton crop top</t>
  </si>
  <si>
    <t>corset top</t>
  </si>
  <si>
    <t>contrastcolor</t>
  </si>
  <si>
    <t>colorblock</t>
  </si>
  <si>
    <t>chiffontshirt</t>
  </si>
  <si>
    <t>chiffonpant</t>
  </si>
  <si>
    <t>cheststrapvest</t>
  </si>
  <si>
    <t>charmingdres</t>
  </si>
  <si>
    <t>casualwomendres</t>
  </si>
  <si>
    <t>casualmensshirt</t>
  </si>
  <si>
    <t>casual wear</t>
  </si>
  <si>
    <t>capri leggings</t>
  </si>
  <si>
    <t>camouflagewomensdre</t>
  </si>
  <si>
    <t>camouflagevest</t>
  </si>
  <si>
    <t>camouflageprint</t>
  </si>
  <si>
    <t>camouflagedre</t>
  </si>
  <si>
    <t>buttontop</t>
  </si>
  <si>
    <t>bralette top</t>
  </si>
  <si>
    <t>boxer shorts</t>
  </si>
  <si>
    <t>bowknot</t>
  </si>
  <si>
    <t>bohostyle</t>
  </si>
  <si>
    <t>bohoheadband</t>
  </si>
  <si>
    <t>bodysuitsjumpsuit</t>
  </si>
  <si>
    <t>blousedre</t>
  </si>
  <si>
    <t>bikiniswimwearcoverup</t>
  </si>
  <si>
    <t>bikinis women</t>
  </si>
  <si>
    <t>beachwearladie</t>
  </si>
  <si>
    <t>beachcoat</t>
  </si>
  <si>
    <t>beachbag</t>
  </si>
  <si>
    <t>beach5pant</t>
  </si>
  <si>
    <t>beach shoes</t>
  </si>
  <si>
    <t>beach bikini</t>
  </si>
  <si>
    <t>basictee</t>
  </si>
  <si>
    <t>basicdressboho</t>
  </si>
  <si>
    <t>bandeau top</t>
  </si>
  <si>
    <t>bandagebra</t>
  </si>
  <si>
    <t>bandage swimsuit</t>
  </si>
  <si>
    <t>ballonnen</t>
  </si>
  <si>
    <t>ball gown</t>
  </si>
  <si>
    <t>baggyshort</t>
  </si>
  <si>
    <t>baggypant</t>
  </si>
  <si>
    <t>baggydres</t>
  </si>
  <si>
    <t>baggy</t>
  </si>
  <si>
    <t>backlessshirt</t>
  </si>
  <si>
    <t>backlessbeachwear</t>
  </si>
  <si>
    <t>backless tank tops</t>
  </si>
  <si>
    <t>athleticpant</t>
  </si>
  <si>
    <t>armpit</t>
  </si>
  <si>
    <t>antislip</t>
  </si>
  <si>
    <t>anklesock</t>
  </si>
  <si>
    <t>animal print</t>
  </si>
  <si>
    <t>Workout tanktop</t>
  </si>
  <si>
    <t>Women Sandals</t>
  </si>
  <si>
    <t>Women Party Dress</t>
  </si>
  <si>
    <t>Winter</t>
  </si>
  <si>
    <t>Wings</t>
  </si>
  <si>
    <t>UV Gel</t>
  </si>
  <si>
    <t>Tub</t>
  </si>
  <si>
    <t>Tennis</t>
  </si>
  <si>
    <t>Tees &amp; T-Shirts</t>
  </si>
  <si>
    <t>SwimwearWomen</t>
  </si>
  <si>
    <t>Sweets</t>
  </si>
  <si>
    <t>Sweaters</t>
  </si>
  <si>
    <t>Sunscreen</t>
  </si>
  <si>
    <t>Street</t>
  </si>
  <si>
    <t>Strapless Top</t>
  </si>
  <si>
    <t>Stitching</t>
  </si>
  <si>
    <t>Spring/Autumn</t>
  </si>
  <si>
    <t>Sportwear women</t>
  </si>
  <si>
    <t>Sports Bra</t>
  </si>
  <si>
    <t>Spike</t>
  </si>
  <si>
    <t>Soft and comfortable</t>
  </si>
  <si>
    <t>Soft</t>
  </si>
  <si>
    <t>Short top</t>
  </si>
  <si>
    <t>Sheath Dress</t>
  </si>
  <si>
    <t>Seats</t>
  </si>
  <si>
    <t>Seamless</t>
  </si>
  <si>
    <t>SEXY CROP TOP</t>
  </si>
  <si>
    <t>Rubber</t>
  </si>
  <si>
    <t>Ring</t>
  </si>
  <si>
    <t>Rhinestone</t>
  </si>
  <si>
    <t>Rechargeable</t>
  </si>
  <si>
    <t>Prom</t>
  </si>
  <si>
    <t>Printed Tee</t>
  </si>
  <si>
    <t>Polyester</t>
  </si>
  <si>
    <t>Polo Shirts</t>
  </si>
  <si>
    <t>Plus Size Swimwear</t>
  </si>
  <si>
    <t>Platform Shoes</t>
  </si>
  <si>
    <t>Picnic</t>
  </si>
  <si>
    <t>Pets</t>
  </si>
  <si>
    <t>Pants &amp; Capris</t>
  </si>
  <si>
    <t>Padded Bra</t>
  </si>
  <si>
    <t>Office</t>
  </si>
  <si>
    <t>Navy</t>
  </si>
  <si>
    <t>Nails</t>
  </si>
  <si>
    <t>Nail Polish</t>
  </si>
  <si>
    <t>Nail Gel</t>
  </si>
  <si>
    <t>Mother</t>
  </si>
  <si>
    <t>Mori Girl</t>
  </si>
  <si>
    <t>Monokini Swimsuits</t>
  </si>
  <si>
    <t>Midi Dresses</t>
  </si>
  <si>
    <t>Medium</t>
  </si>
  <si>
    <t>Maxis</t>
  </si>
  <si>
    <t>Lotus</t>
  </si>
  <si>
    <t>Long sleeve top</t>
  </si>
  <si>
    <t>Lolita</t>
  </si>
  <si>
    <t>Leisure</t>
  </si>
  <si>
    <t>Knickers</t>
  </si>
  <si>
    <t>Jerseys</t>
  </si>
  <si>
    <t>Irregular</t>
  </si>
  <si>
    <t>Hunting</t>
  </si>
  <si>
    <t>Home Decor</t>
  </si>
  <si>
    <t>Hollow</t>
  </si>
  <si>
    <t>High Waisted Bikini</t>
  </si>
  <si>
    <t>Health</t>
  </si>
  <si>
    <t>Handmade</t>
  </si>
  <si>
    <t>Handbags</t>
  </si>
  <si>
    <t>Gym</t>
  </si>
  <si>
    <t>Grunge</t>
  </si>
  <si>
    <t>Golf</t>
  </si>
  <si>
    <t>Girls Clothes</t>
  </si>
  <si>
    <t>Geometric</t>
  </si>
  <si>
    <t>Garden</t>
  </si>
  <si>
    <t>Fox</t>
  </si>
  <si>
    <t>Formal Dress</t>
  </si>
  <si>
    <t>Fitted</t>
  </si>
  <si>
    <t>Fashion Suits</t>
  </si>
  <si>
    <t>Fashion Skirts</t>
  </si>
  <si>
    <t>Face Mask</t>
  </si>
  <si>
    <t>Exercise &amp; Fitness</t>
  </si>
  <si>
    <t>European Style</t>
  </si>
  <si>
    <t>Electric</t>
  </si>
  <si>
    <t>Draped</t>
  </si>
  <si>
    <t>Dogs</t>
  </si>
  <si>
    <t>Dark</t>
  </si>
  <si>
    <t>DIAMOND</t>
  </si>
  <si>
    <t>Cushions</t>
  </si>
  <si>
    <t>Cup</t>
  </si>
  <si>
    <t>Crossbody Bag</t>
  </si>
  <si>
    <t>Couple</t>
  </si>
  <si>
    <t>Cotton Socks</t>
  </si>
  <si>
    <t>Chiffon top</t>
  </si>
  <si>
    <t>Chair</t>
  </si>
  <si>
    <t>Chain</t>
  </si>
  <si>
    <t>Cap</t>
  </si>
  <si>
    <t>Canvas</t>
  </si>
  <si>
    <t>Bracelet</t>
  </si>
  <si>
    <t>Boxer</t>
  </si>
  <si>
    <t>Bodycon Dresses</t>
  </si>
  <si>
    <t>Boat</t>
  </si>
  <si>
    <t>Beach slippers</t>
  </si>
  <si>
    <t>Baseball Cap</t>
  </si>
  <si>
    <t>Baseball</t>
  </si>
  <si>
    <t>Bandage Dresses</t>
  </si>
  <si>
    <t>Baby</t>
  </si>
  <si>
    <t>Animal</t>
  </si>
  <si>
    <t>Active</t>
  </si>
  <si>
    <t>A-line</t>
  </si>
  <si>
    <t>3dprinttshirt</t>
  </si>
  <si>
    <t>3dprint</t>
  </si>
  <si>
    <t>34sleevedres</t>
  </si>
  <si>
    <t>2018fashion</t>
  </si>
  <si>
    <t>#Sport Bra</t>
  </si>
  <si>
    <t>ÑˆÐ¾Ñ€Ñ‚Ñ‹Ð¼ÑƒÐ¶ÑÐºÐ¸Ðµ</t>
  </si>
  <si>
    <t>æ¼å¸«ã®å¸½å­</t>
  </si>
  <si>
    <t>zippertop</t>
  </si>
  <si>
    <t>zippersleevelessvest</t>
  </si>
  <si>
    <t>young</t>
  </si>
  <si>
    <t>yogateeshirt</t>
  </si>
  <si>
    <t>yogasuitset</t>
  </si>
  <si>
    <t>yogaromper</t>
  </si>
  <si>
    <t>yoga2pcsset</t>
  </si>
  <si>
    <t>wrapjumpsuit</t>
  </si>
  <si>
    <t>wovenbag</t>
  </si>
  <si>
    <t>workoutshortsformen</t>
  </si>
  <si>
    <t>workoutampyoga</t>
  </si>
  <si>
    <t>workout top</t>
  </si>
  <si>
    <t>womenunderwearsuit</t>
  </si>
  <si>
    <t>womentee</t>
  </si>
  <si>
    <t>womenswimsit</t>
  </si>
  <si>
    <t>womenswimbottom</t>
  </si>
  <si>
    <t>womensundres</t>
  </si>
  <si>
    <t>womensummerswimwear</t>
  </si>
  <si>
    <t>womensummershort</t>
  </si>
  <si>
    <t>womensummersexybacklessbikini</t>
  </si>
  <si>
    <t>womensummeroutfit</t>
  </si>
  <si>
    <t>womensummerclothe</t>
  </si>
  <si>
    <t>womenstraplessbra</t>
  </si>
  <si>
    <t>womenssexyshort</t>
  </si>
  <si>
    <t>womensporttracksuit</t>
  </si>
  <si>
    <t>womensportset</t>
  </si>
  <si>
    <t>womensportoutfit</t>
  </si>
  <si>
    <t>womensleepwearset</t>
  </si>
  <si>
    <t>womensjumpsuitsromper</t>
  </si>
  <si>
    <t>womenshortpant</t>
  </si>
  <si>
    <t>womenshortpan</t>
  </si>
  <si>
    <t>womenshoessummer</t>
  </si>
  <si>
    <t>womenshirtset</t>
  </si>
  <si>
    <t>womensfahison</t>
  </si>
  <si>
    <t>womensexytanktop</t>
  </si>
  <si>
    <t>womensexybraset</t>
  </si>
  <si>
    <t>womensexy</t>
  </si>
  <si>
    <t>womens workout tank tops</t>
  </si>
  <si>
    <t>womenpalysuit</t>
  </si>
  <si>
    <t>womenpajamasset</t>
  </si>
  <si>
    <t>womenpaddedbra</t>
  </si>
  <si>
    <t>womenoverall</t>
  </si>
  <si>
    <t>womenoutfit</t>
  </si>
  <si>
    <t>womenonepiecebikini</t>
  </si>
  <si>
    <t>womenonepiece</t>
  </si>
  <si>
    <t>womennightwear</t>
  </si>
  <si>
    <t>womenminishort</t>
  </si>
  <si>
    <t>womenhotshirt</t>
  </si>
  <si>
    <t>womengirlsummersexyprintedflowerdres</t>
  </si>
  <si>
    <t>womenfashionsummerbikinisset</t>
  </si>
  <si>
    <t>womenfashionclothing</t>
  </si>
  <si>
    <t>womendre</t>
  </si>
  <si>
    <t>womencottondres</t>
  </si>
  <si>
    <t>womencausaltshirt</t>
  </si>
  <si>
    <t>womenbreathableshoe</t>
  </si>
  <si>
    <t>womenbra</t>
  </si>
  <si>
    <t>womenbohemiandre</t>
  </si>
  <si>
    <t>womenbikiniset</t>
  </si>
  <si>
    <t>womenbeahcwear</t>
  </si>
  <si>
    <t>womenbeachblouse</t>
  </si>
  <si>
    <t>women39sfashion</t>
  </si>
  <si>
    <t>women's plus size fashion</t>
  </si>
  <si>
    <t>women yoga pants</t>
  </si>
  <si>
    <t>women track suit</t>
  </si>
  <si>
    <t>women shoes</t>
  </si>
  <si>
    <t>women lingerie</t>
  </si>
  <si>
    <t>women hats</t>
  </si>
  <si>
    <t>women halter tops</t>
  </si>
  <si>
    <t>women fashion dress</t>
  </si>
  <si>
    <t>women chiffon shirt</t>
  </si>
  <si>
    <t>women bags</t>
  </si>
  <si>
    <t>womanskirt</t>
  </si>
  <si>
    <t>womans fashion</t>
  </si>
  <si>
    <t>womanbra</t>
  </si>
  <si>
    <t>woman vest</t>
  </si>
  <si>
    <t>woman top</t>
  </si>
  <si>
    <t>wolfprint</t>
  </si>
  <si>
    <t>windowscreennet</t>
  </si>
  <si>
    <t>widetrouser</t>
  </si>
  <si>
    <t>widelegjumpsuit</t>
  </si>
  <si>
    <t>wideleg</t>
  </si>
  <si>
    <t>white crop top</t>
  </si>
  <si>
    <t>whiskeytshirt</t>
  </si>
  <si>
    <t>wedgesshoeswomen</t>
  </si>
  <si>
    <t>wear</t>
  </si>
  <si>
    <t>wavering</t>
  </si>
  <si>
    <t>waveprintdres</t>
  </si>
  <si>
    <t>wavepointdres</t>
  </si>
  <si>
    <t>waterpump</t>
  </si>
  <si>
    <t>waterproofphonebag</t>
  </si>
  <si>
    <t>waterproofmat</t>
  </si>
  <si>
    <t>waterproof bag</t>
  </si>
  <si>
    <t>wateringchildrenstoy</t>
  </si>
  <si>
    <t>waterfloatingpump</t>
  </si>
  <si>
    <t>waterballoon</t>
  </si>
  <si>
    <t>waterball</t>
  </si>
  <si>
    <t>waistcollection</t>
  </si>
  <si>
    <t>vtie</t>
  </si>
  <si>
    <t>vorhang</t>
  </si>
  <si>
    <t>vneckjumpsuit</t>
  </si>
  <si>
    <t>virsorcap</t>
  </si>
  <si>
    <t>vintagetop</t>
  </si>
  <si>
    <t>vintagestylewomendressfloralhighwaisteveningpartyslimlongswingdres</t>
  </si>
  <si>
    <t>vintagejean</t>
  </si>
  <si>
    <t>vintagedresswomen</t>
  </si>
  <si>
    <t>vestidoscasualesdemujer</t>
  </si>
  <si>
    <t>vestidoderenda</t>
  </si>
  <si>
    <t>vestido de festa</t>
  </si>
  <si>
    <t>vestforwomen</t>
  </si>
  <si>
    <t>vestforwoman</t>
  </si>
  <si>
    <t>vestcasual</t>
  </si>
  <si>
    <t>velvetshort</t>
  </si>
  <si>
    <t>vacationdre</t>
  </si>
  <si>
    <t>v neck crop top</t>
  </si>
  <si>
    <t>uvlampgel</t>
  </si>
  <si>
    <t>uv</t>
  </si>
  <si>
    <t>usbfan</t>
  </si>
  <si>
    <t>usbcooler</t>
  </si>
  <si>
    <t>unisex clothing</t>
  </si>
  <si>
    <t>uniquetop</t>
  </si>
  <si>
    <t>uniquedres</t>
  </si>
  <si>
    <t>unicorn</t>
  </si>
  <si>
    <t>uneck</t>
  </si>
  <si>
    <t>underarmshield</t>
  </si>
  <si>
    <t>underarm</t>
  </si>
  <si>
    <t>ultrathinbra</t>
  </si>
  <si>
    <t>turtleneck</t>
  </si>
  <si>
    <t>turbanheadband</t>
  </si>
  <si>
    <t>tunicvesttopswomen</t>
  </si>
  <si>
    <t>tunictopforwomen</t>
  </si>
  <si>
    <t>tunics women</t>
  </si>
  <si>
    <t>tubecroptop</t>
  </si>
  <si>
    <t>tshirtsuit</t>
  </si>
  <si>
    <t>tshirtsfemme</t>
  </si>
  <si>
    <t>tshirts for women</t>
  </si>
  <si>
    <t>tshirtcotton</t>
  </si>
  <si>
    <t>tshirtcasualtop</t>
  </si>
  <si>
    <t>tshirtandshortsset</t>
  </si>
  <si>
    <t>trouserswomen</t>
  </si>
  <si>
    <t>trousersformen</t>
  </si>
  <si>
    <t>trousersampshort</t>
  </si>
  <si>
    <t>triangle bikini</t>
  </si>
  <si>
    <t>trendshirtwomen</t>
  </si>
  <si>
    <t>travelfan</t>
  </si>
  <si>
    <t>transparentdres</t>
  </si>
  <si>
    <t>transparentblouse</t>
  </si>
  <si>
    <t>trainingquickdryshort</t>
  </si>
  <si>
    <t>trainingcorset</t>
  </si>
  <si>
    <t>tracksuitshort</t>
  </si>
  <si>
    <t>tracksuitpant</t>
  </si>
  <si>
    <t>trackpant</t>
  </si>
  <si>
    <t>totemprint</t>
  </si>
  <si>
    <t>topsforwomenkleiderdamen</t>
  </si>
  <si>
    <t>topsforfemale</t>
  </si>
  <si>
    <t>tops shirts for women</t>
  </si>
  <si>
    <t>topbra</t>
  </si>
  <si>
    <t>topbasegel</t>
  </si>
  <si>
    <t>toolsgadget</t>
  </si>
  <si>
    <t>tinyring</t>
  </si>
  <si>
    <t>tigershirt</t>
  </si>
  <si>
    <t>tigerking</t>
  </si>
  <si>
    <t>tiedyetshirt</t>
  </si>
  <si>
    <t>tiedyetank</t>
  </si>
  <si>
    <t>tiedyeshirt</t>
  </si>
  <si>
    <t>tiedyeprinted</t>
  </si>
  <si>
    <t>theweststyle</t>
  </si>
  <si>
    <t>thevampirediarie</t>
  </si>
  <si>
    <t>tennisskirt</t>
  </si>
  <si>
    <t>teevest</t>
  </si>
  <si>
    <t>teetop</t>
  </si>
  <si>
    <t>teen</t>
  </si>
  <si>
    <t>tearresistant</t>
  </si>
  <si>
    <t>tattoo</t>
  </si>
  <si>
    <t>tasselslingerie</t>
  </si>
  <si>
    <t>tasselbikini</t>
  </si>
  <si>
    <t>taschendamen</t>
  </si>
  <si>
    <t>tanktopshirt</t>
  </si>
  <si>
    <t>tanktopdres</t>
  </si>
  <si>
    <t>tanktopcroptop</t>
  </si>
  <si>
    <t>tanksforwomen</t>
  </si>
  <si>
    <t>tankdres</t>
  </si>
  <si>
    <t>tankdre</t>
  </si>
  <si>
    <t>tankcroptop</t>
  </si>
  <si>
    <t>takeashower</t>
  </si>
  <si>
    <t>taeeltshirt</t>
  </si>
  <si>
    <t>t shirt printing</t>
  </si>
  <si>
    <t>swimwearwomen2017</t>
  </si>
  <si>
    <t>swimwear for men</t>
  </si>
  <si>
    <t>swimwea</t>
  </si>
  <si>
    <t>swimsuitscoverup</t>
  </si>
  <si>
    <t>swimsuits for girls</t>
  </si>
  <si>
    <t>swimsuit model</t>
  </si>
  <si>
    <t>swimring</t>
  </si>
  <si>
    <t>swimmingshort</t>
  </si>
  <si>
    <t>swimmingpoolseat</t>
  </si>
  <si>
    <t>swimmingmask</t>
  </si>
  <si>
    <t>swimminglap</t>
  </si>
  <si>
    <t>swimmingfacemask</t>
  </si>
  <si>
    <t>swimmingchair</t>
  </si>
  <si>
    <t>swimmingbottom</t>
  </si>
  <si>
    <t>swimming suit for women</t>
  </si>
  <si>
    <t>swimming pool supplies</t>
  </si>
  <si>
    <t>swim trunk</t>
  </si>
  <si>
    <t>swim dress</t>
  </si>
  <si>
    <t>sweetheartdres</t>
  </si>
  <si>
    <t>sweatvest</t>
  </si>
  <si>
    <t>sweatpad</t>
  </si>
  <si>
    <t>sweatguardpad</t>
  </si>
  <si>
    <t>sweatersformen</t>
  </si>
  <si>
    <t>sweatabsorbent</t>
  </si>
  <si>
    <t>sweat pants</t>
  </si>
  <si>
    <t>suzuki</t>
  </si>
  <si>
    <t>surferring</t>
  </si>
  <si>
    <t>sunshine</t>
  </si>
  <si>
    <t>sunshadecover</t>
  </si>
  <si>
    <t>sunmmertshirt</t>
  </si>
  <si>
    <t>sunhatfordog</t>
  </si>
  <si>
    <t>sunflowerprint</t>
  </si>
  <si>
    <t>sunflowerbathingsuit</t>
  </si>
  <si>
    <t>sun protection swimwear</t>
  </si>
  <si>
    <t>sumnerblouseforwomen</t>
  </si>
  <si>
    <t>summerwomentop</t>
  </si>
  <si>
    <t>summerwomenladysleevelesschiffonflouncinglongsundressdressmaxidressloosedlongdres</t>
  </si>
  <si>
    <t>summertrouser</t>
  </si>
  <si>
    <t>summertool</t>
  </si>
  <si>
    <t>summertank</t>
  </si>
  <si>
    <t>summerswimwear</t>
  </si>
  <si>
    <t>summerswimsuit</t>
  </si>
  <si>
    <t>summerswimming</t>
  </si>
  <si>
    <t>summersunsuit</t>
  </si>
  <si>
    <t>summersuit</t>
  </si>
  <si>
    <t>summersportsvest</t>
  </si>
  <si>
    <t>summersportssuit</t>
  </si>
  <si>
    <t>summersock</t>
  </si>
  <si>
    <t>summershortswomen</t>
  </si>
  <si>
    <t>summershortsleevetshirt</t>
  </si>
  <si>
    <t>summershortsforwomen</t>
  </si>
  <si>
    <t>summershortsformen</t>
  </si>
  <si>
    <t>summershirtsformen</t>
  </si>
  <si>
    <t>summeroutfit</t>
  </si>
  <si>
    <t>summeronepiece</t>
  </si>
  <si>
    <t>summermensclothing</t>
  </si>
  <si>
    <t>summerlongskirt</t>
  </si>
  <si>
    <t>summerjean</t>
  </si>
  <si>
    <t>summerfashiontshirt</t>
  </si>
  <si>
    <t>summerfashiontop</t>
  </si>
  <si>
    <t>summerfamilyentertainmenttoy</t>
  </si>
  <si>
    <t>summerdresseswomen</t>
  </si>
  <si>
    <t>summercasualfashionsexywomenprintbikinissetpushupbraswimsuitmidwaist</t>
  </si>
  <si>
    <t>summercasualdres</t>
  </si>
  <si>
    <t>summercap</t>
  </si>
  <si>
    <t>summerblouse</t>
  </si>
  <si>
    <t>summerbikiniset</t>
  </si>
  <si>
    <t>summerbeachbikini</t>
  </si>
  <si>
    <t>summerbeach</t>
  </si>
  <si>
    <t>summerbathingsuit</t>
  </si>
  <si>
    <t>summerathleisure</t>
  </si>
  <si>
    <t>summer clothes for women</t>
  </si>
  <si>
    <t>studentsstyle</t>
  </si>
  <si>
    <t>stripetee</t>
  </si>
  <si>
    <t>stripedres</t>
  </si>
  <si>
    <t>stretchytop</t>
  </si>
  <si>
    <t>strawbag</t>
  </si>
  <si>
    <t>strappydres</t>
  </si>
  <si>
    <t>strappydre</t>
  </si>
  <si>
    <t>strappy bikini</t>
  </si>
  <si>
    <t>strappingshort</t>
  </si>
  <si>
    <t>straplesstanktop</t>
  </si>
  <si>
    <t>straplessblouse</t>
  </si>
  <si>
    <t>strapless bikini</t>
  </si>
  <si>
    <t>strapdres</t>
  </si>
  <si>
    <t>straighttrouser</t>
  </si>
  <si>
    <t>statementring</t>
  </si>
  <si>
    <t>squarescarf</t>
  </si>
  <si>
    <t>springskirt</t>
  </si>
  <si>
    <t>springdre</t>
  </si>
  <si>
    <t>sprayer</t>
  </si>
  <si>
    <t>sportytankini</t>
  </si>
  <si>
    <t>sporty</t>
  </si>
  <si>
    <t>sportwear</t>
  </si>
  <si>
    <t>sporttshirt</t>
  </si>
  <si>
    <t>sportstop</t>
  </si>
  <si>
    <t>sportspantie</t>
  </si>
  <si>
    <t>sportset</t>
  </si>
  <si>
    <t>sportsampoutdoor</t>
  </si>
  <si>
    <t>sportfan</t>
  </si>
  <si>
    <t>sportcroptop</t>
  </si>
  <si>
    <t>sportampentertainment</t>
  </si>
  <si>
    <t>sport2set</t>
  </si>
  <si>
    <t>sport tank top</t>
  </si>
  <si>
    <t>sport legging</t>
  </si>
  <si>
    <t>sport bra top</t>
  </si>
  <si>
    <t>splitswimsuit</t>
  </si>
  <si>
    <t>splitdresse</t>
  </si>
  <si>
    <t>splitbohodre</t>
  </si>
  <si>
    <t>splicedre</t>
  </si>
  <si>
    <t>splice</t>
  </si>
  <si>
    <t>spaghettistrapsdres</t>
  </si>
  <si>
    <t>spaghettistrapjumpsuit</t>
  </si>
  <si>
    <t>spaghetti strap tank top</t>
  </si>
  <si>
    <t>southafrican</t>
  </si>
  <si>
    <t>solidtop</t>
  </si>
  <si>
    <t>solidtank</t>
  </si>
  <si>
    <t>soliddre</t>
  </si>
  <si>
    <t>solidcolortop</t>
  </si>
  <si>
    <t>solidcolorshortpant</t>
  </si>
  <si>
    <t>solidcolordresse</t>
  </si>
  <si>
    <t>solidcolordres</t>
  </si>
  <si>
    <t>solidcolordre</t>
  </si>
  <si>
    <t>solidblouse</t>
  </si>
  <si>
    <t>solidbiker</t>
  </si>
  <si>
    <t>solarfountain</t>
  </si>
  <si>
    <t>softcomfortable</t>
  </si>
  <si>
    <t>socksamptight</t>
  </si>
  <si>
    <t>socksamphosiery</t>
  </si>
  <si>
    <t>smallvest</t>
  </si>
  <si>
    <t>slitdres</t>
  </si>
  <si>
    <t>slingshirt</t>
  </si>
  <si>
    <t>slimwaistshaperbelt</t>
  </si>
  <si>
    <t>slimvestmen</t>
  </si>
  <si>
    <t>slimtank</t>
  </si>
  <si>
    <t>slimmingwaistbelt</t>
  </si>
  <si>
    <t>slimmingshapewear</t>
  </si>
  <si>
    <t>slimmingcream</t>
  </si>
  <si>
    <t>slimfitpant</t>
  </si>
  <si>
    <t>slim long</t>
  </si>
  <si>
    <t>slideslipper</t>
  </si>
  <si>
    <t>slidesforwomen</t>
  </si>
  <si>
    <t>sleveles</t>
  </si>
  <si>
    <t>sleeves</t>
  </si>
  <si>
    <t>sleevelessvestmen</t>
  </si>
  <si>
    <t>sleevelesstopsforwomen</t>
  </si>
  <si>
    <t>sleevelesstanktop</t>
  </si>
  <si>
    <t>sleevelessshort</t>
  </si>
  <si>
    <t>sleevehead</t>
  </si>
  <si>
    <t>sleepweardre</t>
  </si>
  <si>
    <t>slashneckjumpsuit</t>
  </si>
  <si>
    <t>slashneck</t>
  </si>
  <si>
    <t>slack</t>
  </si>
  <si>
    <t>skulltanktopforwomen</t>
  </si>
  <si>
    <t>skullshirtwomen</t>
  </si>
  <si>
    <t>skullshirt</t>
  </si>
  <si>
    <t>skullprinted</t>
  </si>
  <si>
    <t>skort</t>
  </si>
  <si>
    <t>sknnyshort</t>
  </si>
  <si>
    <t>skirtsuit</t>
  </si>
  <si>
    <t>skinnylegging</t>
  </si>
  <si>
    <t>skinny jeans</t>
  </si>
  <si>
    <t>skinny</t>
  </si>
  <si>
    <t>skinngjean</t>
  </si>
  <si>
    <t>skewshoulder</t>
  </si>
  <si>
    <t>skewneck</t>
  </si>
  <si>
    <t>skeletonvest</t>
  </si>
  <si>
    <t>skeletonprint</t>
  </si>
  <si>
    <t>skateboardsticker</t>
  </si>
  <si>
    <t>sizesxxxl</t>
  </si>
  <si>
    <t>singleshoulder</t>
  </si>
  <si>
    <t>simplebib</t>
  </si>
  <si>
    <t>simfit</t>
  </si>
  <si>
    <t>silmfit</t>
  </si>
  <si>
    <t>silksock</t>
  </si>
  <si>
    <t>silk dress</t>
  </si>
  <si>
    <t>siliconedivingmask</t>
  </si>
  <si>
    <t>sidesplitshirt</t>
  </si>
  <si>
    <t>siamesetrouser</t>
  </si>
  <si>
    <t>showerroom</t>
  </si>
  <si>
    <t>shoulderdrape</t>
  </si>
  <si>
    <t>shorttshirt</t>
  </si>
  <si>
    <t>shortsock</t>
  </si>
  <si>
    <t>shortsleevestee</t>
  </si>
  <si>
    <t>shortsleevee</t>
  </si>
  <si>
    <t>shortskirtsdresse</t>
  </si>
  <si>
    <t>shortsetsforwomen</t>
  </si>
  <si>
    <t>shortsection</t>
  </si>
  <si>
    <t>shortsdresse</t>
  </si>
  <si>
    <t>shorts feminino</t>
  </si>
  <si>
    <t>shortjean</t>
  </si>
  <si>
    <t>short sleeved tshirt</t>
  </si>
  <si>
    <t>shirtdressforwomen</t>
  </si>
  <si>
    <t>shirtandshort</t>
  </si>
  <si>
    <t>sheertop</t>
  </si>
  <si>
    <t>sheerlacebra</t>
  </si>
  <si>
    <t>sheer mesh top</t>
  </si>
  <si>
    <t>shaping</t>
  </si>
  <si>
    <t>sexywomendre</t>
  </si>
  <si>
    <t>sexytshrit</t>
  </si>
  <si>
    <t>sexythongswimwear</t>
  </si>
  <si>
    <t>sexyswimwearset</t>
  </si>
  <si>
    <t>sexysummerdres</t>
  </si>
  <si>
    <t>sexyshortdresse</t>
  </si>
  <si>
    <t>sexyplussizetankini</t>
  </si>
  <si>
    <t>sexypleated</t>
  </si>
  <si>
    <t>sexyoutfit</t>
  </si>
  <si>
    <t>sexydressforwomen</t>
  </si>
  <si>
    <t>sexyblousetop</t>
  </si>
  <si>
    <t>sexyblouseforwomen</t>
  </si>
  <si>
    <t>sexybacklessdres</t>
  </si>
  <si>
    <t>sexyandbeautifulstyle</t>
  </si>
  <si>
    <t>sexy tops for women</t>
  </si>
  <si>
    <t>sexy tankini</t>
  </si>
  <si>
    <t>sexy tank</t>
  </si>
  <si>
    <t>sexy sleepwear dress</t>
  </si>
  <si>
    <t>sexy leggings</t>
  </si>
  <si>
    <t>sexy lace tank top</t>
  </si>
  <si>
    <t>sexy camisole</t>
  </si>
  <si>
    <t>sexy brazilian bikinis</t>
  </si>
  <si>
    <t>sextop</t>
  </si>
  <si>
    <t>setsforwomen</t>
  </si>
  <si>
    <t>sequinsnailgel</t>
  </si>
  <si>
    <t>sequin top</t>
  </si>
  <si>
    <t>seenyousoon</t>
  </si>
  <si>
    <t>scrunch</t>
  </si>
  <si>
    <t>schoolskirt</t>
  </si>
  <si>
    <t>schoolgirl</t>
  </si>
  <si>
    <t>scallopedtrimtop</t>
  </si>
  <si>
    <t>saty</t>
  </si>
  <si>
    <t>sanskrit</t>
  </si>
  <si>
    <t>sandaliasmujer</t>
  </si>
  <si>
    <t>sandaliasfeminina</t>
  </si>
  <si>
    <t>saiaplissada</t>
  </si>
  <si>
    <t>saialonga</t>
  </si>
  <si>
    <t>runningshortsformen</t>
  </si>
  <si>
    <t>runningjumpsuit</t>
  </si>
  <si>
    <t>runningfitne</t>
  </si>
  <si>
    <t>rugratsset</t>
  </si>
  <si>
    <t>rugratsprint</t>
  </si>
  <si>
    <t>rugrat</t>
  </si>
  <si>
    <t>ruffletanktop</t>
  </si>
  <si>
    <t>ruffledtop</t>
  </si>
  <si>
    <t>ruchedtanktop</t>
  </si>
  <si>
    <t>ruchedtank</t>
  </si>
  <si>
    <t>ruched bikini bottom</t>
  </si>
  <si>
    <t>roundneckflared</t>
  </si>
  <si>
    <t>roseprint</t>
  </si>
  <si>
    <t>ropademujer</t>
  </si>
  <si>
    <t>ropa</t>
  </si>
  <si>
    <t>romperswomenjumpsuit</t>
  </si>
  <si>
    <t>romperswomen</t>
  </si>
  <si>
    <t>rompersshort</t>
  </si>
  <si>
    <t>rompersoverall</t>
  </si>
  <si>
    <t>rompersjumpsuit</t>
  </si>
  <si>
    <t>romperoutfit</t>
  </si>
  <si>
    <t>rodeotank</t>
  </si>
  <si>
    <t>rockandroll</t>
  </si>
  <si>
    <t>robesforwomen</t>
  </si>
  <si>
    <t>rippeddre</t>
  </si>
  <si>
    <t>ridingpant</t>
  </si>
  <si>
    <t>ribbed crop top</t>
  </si>
  <si>
    <t>ribbed</t>
  </si>
  <si>
    <t>retrotshirt</t>
  </si>
  <si>
    <t>retro style</t>
  </si>
  <si>
    <t>pyjamaswomen</t>
  </si>
  <si>
    <t>pyjama</t>
  </si>
  <si>
    <t>pushupswimtop</t>
  </si>
  <si>
    <t>pushupswimsuittop</t>
  </si>
  <si>
    <t>pushupsuit</t>
  </si>
  <si>
    <t>pushuppaddedbra</t>
  </si>
  <si>
    <t>pushupbikiniset</t>
  </si>
  <si>
    <t>pursesampwallet</t>
  </si>
  <si>
    <t>purses</t>
  </si>
  <si>
    <t>puppyhat</t>
  </si>
  <si>
    <t>puppy</t>
  </si>
  <si>
    <t>punkshirt</t>
  </si>
  <si>
    <t>punkdres</t>
  </si>
  <si>
    <t>punkdre</t>
  </si>
  <si>
    <t>pullovershirt</t>
  </si>
  <si>
    <t>pulloverdres</t>
  </si>
  <si>
    <t>printtop</t>
  </si>
  <si>
    <t>printtanktop</t>
  </si>
  <si>
    <t>printmask</t>
  </si>
  <si>
    <t>printjumpersuit</t>
  </si>
  <si>
    <t>printingpajama</t>
  </si>
  <si>
    <t>printingdres</t>
  </si>
  <si>
    <t>printedwomensdre</t>
  </si>
  <si>
    <t>printedswimwear</t>
  </si>
  <si>
    <t>printedpajamasset</t>
  </si>
  <si>
    <t>printedjumpsuit</t>
  </si>
  <si>
    <t>printedbikini</t>
  </si>
  <si>
    <t>printbikini</t>
  </si>
  <si>
    <t>pregnantshirt</t>
  </si>
  <si>
    <t>pregnant</t>
  </si>
  <si>
    <t>pregnancyshirt</t>
  </si>
  <si>
    <t>pregnancydres</t>
  </si>
  <si>
    <t>powerpuffgirl</t>
  </si>
  <si>
    <t>portablefan</t>
  </si>
  <si>
    <t>poolfloatingpanel</t>
  </si>
  <si>
    <t>poolaccessorie</t>
  </si>
  <si>
    <t>ponytailhat</t>
  </si>
  <si>
    <t>poloshirtmen</t>
  </si>
  <si>
    <t>poloshirtherren</t>
  </si>
  <si>
    <t>polohomme</t>
  </si>
  <si>
    <t>polo men</t>
  </si>
  <si>
    <t>polo hat</t>
  </si>
  <si>
    <t>polkadottedbikini</t>
  </si>
  <si>
    <t>plussizevest</t>
  </si>
  <si>
    <t>plussizetshirt</t>
  </si>
  <si>
    <t>plussizetanktop</t>
  </si>
  <si>
    <t>plussizeskirt</t>
  </si>
  <si>
    <t>plussizeshortsforwomen</t>
  </si>
  <si>
    <t>plussizeshirt</t>
  </si>
  <si>
    <t>plussizepant</t>
  </si>
  <si>
    <t>plussizemaxidresse</t>
  </si>
  <si>
    <t>plus size monokini</t>
  </si>
  <si>
    <t>plus size jeans</t>
  </si>
  <si>
    <t>plus size hippie dresses</t>
  </si>
  <si>
    <t>plus size dresses</t>
  </si>
  <si>
    <t>plus size bikinis</t>
  </si>
  <si>
    <t>plus size bathing suits for women</t>
  </si>
  <si>
    <t>pleatedtop</t>
  </si>
  <si>
    <t>pleatedhem</t>
  </si>
  <si>
    <t>pleateddresse</t>
  </si>
  <si>
    <t>playtoy</t>
  </si>
  <si>
    <t>playsuitoutfitsclothing</t>
  </si>
  <si>
    <t>playsuitforwomen</t>
  </si>
  <si>
    <t>plaincolor</t>
  </si>
  <si>
    <t>plaidchecked</t>
  </si>
  <si>
    <t>plaid shirt</t>
  </si>
  <si>
    <t>pineappleshirtwomen</t>
  </si>
  <si>
    <t>pineappleflowerpattern</t>
  </si>
  <si>
    <t>pin up</t>
  </si>
  <si>
    <t>picnicmat</t>
  </si>
  <si>
    <t>phonebag</t>
  </si>
  <si>
    <t>perspirationpad</t>
  </si>
  <si>
    <t>personalizedvest</t>
  </si>
  <si>
    <t>pentacleprint</t>
  </si>
  <si>
    <t>pawprinttshirt</t>
  </si>
  <si>
    <t>patydresse</t>
  </si>
  <si>
    <t>patternedtop</t>
  </si>
  <si>
    <t>patiodecoration</t>
  </si>
  <si>
    <t>patchworkdres</t>
  </si>
  <si>
    <t>pastoralstyle</t>
  </si>
  <si>
    <t>partyshirt</t>
  </si>
  <si>
    <t>partyeveningcocktailskaterminidres</t>
  </si>
  <si>
    <t>pantssuit</t>
  </si>
  <si>
    <t>pantsshort</t>
  </si>
  <si>
    <t>pantsplussize</t>
  </si>
  <si>
    <t>pants women</t>
  </si>
  <si>
    <t>palysuit</t>
  </si>
  <si>
    <t>palazzopant</t>
  </si>
  <si>
    <t>painlessdepilation</t>
  </si>
  <si>
    <t>paddle</t>
  </si>
  <si>
    <t>paddedfringetasselbikinibeachswimwear</t>
  </si>
  <si>
    <t>padded swimsuit</t>
  </si>
  <si>
    <t>packagehip</t>
  </si>
  <si>
    <t>oversizedpant</t>
  </si>
  <si>
    <t>outweartop</t>
  </si>
  <si>
    <t>outside</t>
  </si>
  <si>
    <t>outdoorwatergamepad</t>
  </si>
  <si>
    <t>outdoorslipper</t>
  </si>
  <si>
    <t>outdoorpool</t>
  </si>
  <si>
    <t>outdoormat</t>
  </si>
  <si>
    <t>outdoorampcampingaccessorie</t>
  </si>
  <si>
    <t>openworkpanel</t>
  </si>
  <si>
    <t>openfork</t>
  </si>
  <si>
    <t>one shoulder-bikini</t>
  </si>
  <si>
    <t>oldschool</t>
  </si>
  <si>
    <t>offshoulderbodycondres</t>
  </si>
  <si>
    <t>off the shoulder dress</t>
  </si>
  <si>
    <t>ocean</t>
  </si>
  <si>
    <t>obesity</t>
  </si>
  <si>
    <t>nylonmat</t>
  </si>
  <si>
    <t>noshowamplinersock</t>
  </si>
  <si>
    <t>nootnoot</t>
  </si>
  <si>
    <t>nonslipslipper</t>
  </si>
  <si>
    <t>non-slip</t>
  </si>
  <si>
    <t>ninthpant</t>
  </si>
  <si>
    <t>nightwear</t>
  </si>
  <si>
    <t>newskirt</t>
  </si>
  <si>
    <t>newsexyfulllongeveningdressbodyconsundressclubwearmaxibohodressessxl</t>
  </si>
  <si>
    <t>new2020</t>
  </si>
  <si>
    <t>neckhangingfan</t>
  </si>
  <si>
    <t>neckfansportable</t>
  </si>
  <si>
    <t>neckfancooler</t>
  </si>
  <si>
    <t>neckfan</t>
  </si>
  <si>
    <t>neckcroptop</t>
  </si>
  <si>
    <t>navel</t>
  </si>
  <si>
    <t>nailuvgel</t>
  </si>
  <si>
    <t>nail kit</t>
  </si>
  <si>
    <t>nail gel set</t>
  </si>
  <si>
    <t>nail art</t>
  </si>
  <si>
    <t>muscleshirt</t>
  </si>
  <si>
    <t>multilayerdropnecklace</t>
  </si>
  <si>
    <t>multilayerchainnecklace</t>
  </si>
  <si>
    <t>multicolorprinting</t>
  </si>
  <si>
    <t>mouth</t>
  </si>
  <si>
    <t>motherdaughtermatchingclothe</t>
  </si>
  <si>
    <t>motherdaughterdresse</t>
  </si>
  <si>
    <t>mosquitoswatter</t>
  </si>
  <si>
    <t>mosquitokiller</t>
  </si>
  <si>
    <t>momandkid</t>
  </si>
  <si>
    <t>minishort</t>
  </si>
  <si>
    <t>minifan</t>
  </si>
  <si>
    <t>minibag</t>
  </si>
  <si>
    <t>mini dresses</t>
  </si>
  <si>
    <t>mini dress sexy club wear</t>
  </si>
  <si>
    <t>militarycamo</t>
  </si>
  <si>
    <t>midwaist</t>
  </si>
  <si>
    <t>midsleevebeachblouse</t>
  </si>
  <si>
    <t>midshort</t>
  </si>
  <si>
    <t>midpant</t>
  </si>
  <si>
    <t>midilength</t>
  </si>
  <si>
    <t>middlewaist</t>
  </si>
  <si>
    <t>midcalfdres</t>
  </si>
  <si>
    <t>midcalfdre</t>
  </si>
  <si>
    <t>midcalf</t>
  </si>
  <si>
    <t>meshshirt</t>
  </si>
  <si>
    <t>mermaid</t>
  </si>
  <si>
    <t>mentracksuit</t>
  </si>
  <si>
    <t>mentionhippant</t>
  </si>
  <si>
    <t>menswimshort</t>
  </si>
  <si>
    <t>mensummerrunningshort</t>
  </si>
  <si>
    <t>mensummerjean</t>
  </si>
  <si>
    <t>mensswimtrunk</t>
  </si>
  <si>
    <t>menssportspant</t>
  </si>
  <si>
    <t>menssolidcolorshort</t>
  </si>
  <si>
    <t>mensshortpant</t>
  </si>
  <si>
    <t>menspoloshirtbrand</t>
  </si>
  <si>
    <t>menspocketsshort</t>
  </si>
  <si>
    <t>menspersonalityfitnessvest</t>
  </si>
  <si>
    <t>mensfitnesstshirt</t>
  </si>
  <si>
    <t>mensdrawstringshort</t>
  </si>
  <si>
    <t>menscasulshort</t>
  </si>
  <si>
    <t>mensboardshort</t>
  </si>
  <si>
    <t>menpoloshirt</t>
  </si>
  <si>
    <t>menfashionshort</t>
  </si>
  <si>
    <t>menbeachshort</t>
  </si>
  <si>
    <t>men's dress shirt</t>
  </si>
  <si>
    <t>men's casual  shirt</t>
  </si>
  <si>
    <t>men shirt</t>
  </si>
  <si>
    <t>mediasmujer</t>
  </si>
  <si>
    <t>maxide</t>
  </si>
  <si>
    <t>maxi summer dresses</t>
  </si>
  <si>
    <t>mattress</t>
  </si>
  <si>
    <t>mattetopcoat</t>
  </si>
  <si>
    <t>mattegel</t>
  </si>
  <si>
    <t>maternityshirt</t>
  </si>
  <si>
    <t>maternitydres</t>
  </si>
  <si>
    <t>matching</t>
  </si>
  <si>
    <t>mandala</t>
  </si>
  <si>
    <t>mamatshirt</t>
  </si>
  <si>
    <t>malebrief</t>
  </si>
  <si>
    <t>maixdre</t>
  </si>
  <si>
    <t>maillot</t>
  </si>
  <si>
    <t>magneticscreendoor</t>
  </si>
  <si>
    <t>magicbubbleball</t>
  </si>
  <si>
    <t>magicbubble</t>
  </si>
  <si>
    <t>luggagesticker</t>
  </si>
  <si>
    <t>lowwaistunderwear</t>
  </si>
  <si>
    <t>lovelydres</t>
  </si>
  <si>
    <t>loungewearset</t>
  </si>
  <si>
    <t>lounge</t>
  </si>
  <si>
    <t>loseweight</t>
  </si>
  <si>
    <t>loosetee</t>
  </si>
  <si>
    <t>looseshortdres</t>
  </si>
  <si>
    <t>loosejean</t>
  </si>
  <si>
    <t>longtrouser</t>
  </si>
  <si>
    <t>longtop</t>
  </si>
  <si>
    <t>longshirtdres</t>
  </si>
  <si>
    <t>longmaxiskirt</t>
  </si>
  <si>
    <t>longfleece</t>
  </si>
  <si>
    <t>longblouse</t>
  </si>
  <si>
    <t>long sleeve shirt women</t>
  </si>
  <si>
    <t>long sleeve dress</t>
  </si>
  <si>
    <t>long shirt</t>
  </si>
  <si>
    <t>long</t>
  </si>
  <si>
    <t>lipsprint</t>
  </si>
  <si>
    <t>lipshirt</t>
  </si>
  <si>
    <t>lettersprinted</t>
  </si>
  <si>
    <t>letterprinttshirt</t>
  </si>
  <si>
    <t>letterprintedshirt</t>
  </si>
  <si>
    <t>leopardprinted</t>
  </si>
  <si>
    <t>leggingspant</t>
  </si>
  <si>
    <t>leggings that look like jeans</t>
  </si>
  <si>
    <t>leggingforwomen</t>
  </si>
  <si>
    <t>legging fitness</t>
  </si>
  <si>
    <t>leafprinting</t>
  </si>
  <si>
    <t>leafprint</t>
  </si>
  <si>
    <t>lazyfan</t>
  </si>
  <si>
    <t>layeredpalazzopant</t>
  </si>
  <si>
    <t>lattice</t>
  </si>
  <si>
    <t>lanternsleeve</t>
  </si>
  <si>
    <t>ladyswimwear</t>
  </si>
  <si>
    <t>ladyswimsuit</t>
  </si>
  <si>
    <t>ladiessleevelesstop</t>
  </si>
  <si>
    <t>ladiesmessengerbag</t>
  </si>
  <si>
    <t>ladiesdresse</t>
  </si>
  <si>
    <t>laceuplingerie</t>
  </si>
  <si>
    <t>lacetrouser</t>
  </si>
  <si>
    <t>laceseamle</t>
  </si>
  <si>
    <t>lacepaneltanktop</t>
  </si>
  <si>
    <t>lacelingerieset</t>
  </si>
  <si>
    <t>lacedresswhite</t>
  </si>
  <si>
    <t>lacebrallette</t>
  </si>
  <si>
    <t>lacebralette</t>
  </si>
  <si>
    <t>lacebra</t>
  </si>
  <si>
    <t>lace tank top</t>
  </si>
  <si>
    <t>lace t shirt</t>
  </si>
  <si>
    <t>lace crop top</t>
  </si>
  <si>
    <t>kurzehosen</t>
  </si>
  <si>
    <t>knitskirt</t>
  </si>
  <si>
    <t>knee length dress</t>
  </si>
  <si>
    <t>knee length</t>
  </si>
  <si>
    <t>kleiderdamen</t>
  </si>
  <si>
    <t>kleider</t>
  </si>
  <si>
    <t>kindne</t>
  </si>
  <si>
    <t>kerchief</t>
  </si>
  <si>
    <t>kawaiicute</t>
  </si>
  <si>
    <t>kaftandres</t>
  </si>
  <si>
    <t>kaftan</t>
  </si>
  <si>
    <t>jumpsuitsjean</t>
  </si>
  <si>
    <t>jumpsuitshort</t>
  </si>
  <si>
    <t>jumpsuitromper</t>
  </si>
  <si>
    <t>juicewrldshirt</t>
  </si>
  <si>
    <t>juicewrld</t>
  </si>
  <si>
    <t>joeexotic</t>
  </si>
  <si>
    <t>jeggingsjeansforwomen</t>
  </si>
  <si>
    <t>jeggingsforwomen</t>
  </si>
  <si>
    <t>jeggingsforwoman</t>
  </si>
  <si>
    <t>jegging</t>
  </si>
  <si>
    <t>jeansshort</t>
  </si>
  <si>
    <t>ittakestwo</t>
  </si>
  <si>
    <t>irregularhemdre</t>
  </si>
  <si>
    <t>irregularhem</t>
  </si>
  <si>
    <t>irregulardres</t>
  </si>
  <si>
    <t>irregualshirt</t>
  </si>
  <si>
    <t>irregualr</t>
  </si>
  <si>
    <t>invisiblesock</t>
  </si>
  <si>
    <t>interactive</t>
  </si>
  <si>
    <t>interaction</t>
  </si>
  <si>
    <t>insulatedcooler</t>
  </si>
  <si>
    <t>insectzapper</t>
  </si>
  <si>
    <t>insectnet</t>
  </si>
  <si>
    <t>inflation</t>
  </si>
  <si>
    <t>inflatablesofa</t>
  </si>
  <si>
    <t>inflatablepool</t>
  </si>
  <si>
    <t>inflatablelounger</t>
  </si>
  <si>
    <t>inflatablefloatchair</t>
  </si>
  <si>
    <t>inflatablebed</t>
  </si>
  <si>
    <t>icesilk</t>
  </si>
  <si>
    <t>humanskeletonprint</t>
  </si>
  <si>
    <t>hotshaper</t>
  </si>
  <si>
    <t>hotrhinestone</t>
  </si>
  <si>
    <t>hollowouttanktop</t>
  </si>
  <si>
    <t>hollowoutlingerie</t>
  </si>
  <si>
    <t>hollowoutbikini</t>
  </si>
  <si>
    <t>hollowingout</t>
  </si>
  <si>
    <t>holejean</t>
  </si>
  <si>
    <t>hipplesoul</t>
  </si>
  <si>
    <t>hippietshirt</t>
  </si>
  <si>
    <t>hiplifting</t>
  </si>
  <si>
    <t>highwaisttop</t>
  </si>
  <si>
    <t>highwaispant</t>
  </si>
  <si>
    <t>hightwaistpant</t>
  </si>
  <si>
    <t>highsplitdre</t>
  </si>
  <si>
    <t>highcollartop</t>
  </si>
  <si>
    <t>high waisted pants</t>
  </si>
  <si>
    <t>high waisted bathing suits</t>
  </si>
  <si>
    <t>high waist swimsuit</t>
  </si>
  <si>
    <t>high waist skirt</t>
  </si>
  <si>
    <t>herrenpolotshirt</t>
  </si>
  <si>
    <t>hellyhansen</t>
  </si>
  <si>
    <t>heartprint</t>
  </si>
  <si>
    <t>headdress</t>
  </si>
  <si>
    <t>harlonpant</t>
  </si>
  <si>
    <t>hangingneckfan</t>
  </si>
  <si>
    <t>handwoven</t>
  </si>
  <si>
    <t>handkerchief</t>
  </si>
  <si>
    <t>hammock</t>
  </si>
  <si>
    <t>haltertshirt</t>
  </si>
  <si>
    <t>haltertank</t>
  </si>
  <si>
    <t>halterlingerieset</t>
  </si>
  <si>
    <t>halterlacebralette</t>
  </si>
  <si>
    <t>halterblousesforwomen</t>
  </si>
  <si>
    <t>halter tankini</t>
  </si>
  <si>
    <t>halfsleevedres</t>
  </si>
  <si>
    <t>halfsleevedre</t>
  </si>
  <si>
    <t>halfsleeve</t>
  </si>
  <si>
    <t>hairrope</t>
  </si>
  <si>
    <t>hairremoval</t>
  </si>
  <si>
    <t>hairgrowthinhibitor</t>
  </si>
  <si>
    <t>gypsypant</t>
  </si>
  <si>
    <t>gypsy</t>
  </si>
  <si>
    <t>gymstighttshirt</t>
  </si>
  <si>
    <t>gymshortssportpant</t>
  </si>
  <si>
    <t>green dress</t>
  </si>
  <si>
    <t>graphicprint</t>
  </si>
  <si>
    <t>graffitisticker</t>
  </si>
  <si>
    <t>gradualchange</t>
  </si>
  <si>
    <t>gradient</t>
  </si>
  <si>
    <t>gothstyle</t>
  </si>
  <si>
    <t>gothic clothing</t>
  </si>
  <si>
    <t>golden</t>
  </si>
  <si>
    <t>goingout</t>
  </si>
  <si>
    <t>girltanktop</t>
  </si>
  <si>
    <t>girlsupplie</t>
  </si>
  <si>
    <t>girlsshirt</t>
  </si>
  <si>
    <t>girlsbowknotbikini</t>
  </si>
  <si>
    <t>gifts for dad</t>
  </si>
  <si>
    <t>giftformen</t>
  </si>
  <si>
    <t>geometricpattern</t>
  </si>
  <si>
    <t>gauzenet</t>
  </si>
  <si>
    <t>gasballoon</t>
  </si>
  <si>
    <t>gardenponddecor</t>
  </si>
  <si>
    <t>furslipperswomen</t>
  </si>
  <si>
    <t>furslide</t>
  </si>
  <si>
    <t>furryslipper</t>
  </si>
  <si>
    <t>fur</t>
  </si>
  <si>
    <t>funnytank</t>
  </si>
  <si>
    <t>fullmark</t>
  </si>
  <si>
    <t>fulllengthdre</t>
  </si>
  <si>
    <t>fullfacemask</t>
  </si>
  <si>
    <t>frilledhem</t>
  </si>
  <si>
    <t>frilled</t>
  </si>
  <si>
    <t>freshsummer</t>
  </si>
  <si>
    <t>freddiemercuryshirt</t>
  </si>
  <si>
    <t>freddiemercury</t>
  </si>
  <si>
    <t>foreign trade</t>
  </si>
  <si>
    <t>flyswatterelectric</t>
  </si>
  <si>
    <t>flyswatter</t>
  </si>
  <si>
    <t>fluffyskirt</t>
  </si>
  <si>
    <t>fluffyshortskirt</t>
  </si>
  <si>
    <t>fluffydres</t>
  </si>
  <si>
    <t>flowytop</t>
  </si>
  <si>
    <t>flowytanktop</t>
  </si>
  <si>
    <t>flowerprinteddre</t>
  </si>
  <si>
    <t>flowerlacedre</t>
  </si>
  <si>
    <t>floralwomendres</t>
  </si>
  <si>
    <t>floraltop</t>
  </si>
  <si>
    <t>floralprintswimwear</t>
  </si>
  <si>
    <t>floralprintromper</t>
  </si>
  <si>
    <t>florallingerie</t>
  </si>
  <si>
    <t>floraldresseswomen</t>
  </si>
  <si>
    <t>floraldresse</t>
  </si>
  <si>
    <t>floral skirt</t>
  </si>
  <si>
    <t>floral bikini</t>
  </si>
  <si>
    <t>flora</t>
  </si>
  <si>
    <t>floatseat</t>
  </si>
  <si>
    <t>floatboat</t>
  </si>
  <si>
    <t>flipflopsandal</t>
  </si>
  <si>
    <t>flatshoesforwoman</t>
  </si>
  <si>
    <t>flaresleeveblouse</t>
  </si>
  <si>
    <t>flare</t>
  </si>
  <si>
    <t>flamingotshirt</t>
  </si>
  <si>
    <t>fivepant</t>
  </si>
  <si>
    <t>fitnessvestmen</t>
  </si>
  <si>
    <t>fitnessshort</t>
  </si>
  <si>
    <t>fitnessset</t>
  </si>
  <si>
    <t>fitnesspantie</t>
  </si>
  <si>
    <t>fitnesspant</t>
  </si>
  <si>
    <t>fishermanshat</t>
  </si>
  <si>
    <t>finger ring</t>
  </si>
  <si>
    <t>femaletshirt</t>
  </si>
  <si>
    <t>fearofgod</t>
  </si>
  <si>
    <t>fauxpant</t>
  </si>
  <si>
    <t>fauxjean</t>
  </si>
  <si>
    <t>fathertshirt</t>
  </si>
  <si>
    <t>fashionwomensummershort</t>
  </si>
  <si>
    <t>fashionwomensdresseveningcocktaildresslongdressbandagesmlxl</t>
  </si>
  <si>
    <t>fashionwomenmonkini</t>
  </si>
  <si>
    <t>fashionvesttop</t>
  </si>
  <si>
    <t>fashiontunicdres</t>
  </si>
  <si>
    <t>fashiontee</t>
  </si>
  <si>
    <t>fashionswimsuitswimwearbathingsuit</t>
  </si>
  <si>
    <t>fashionsweetladybeautywomenbikinisexyswimwear</t>
  </si>
  <si>
    <t>fashionsundre</t>
  </si>
  <si>
    <t>fashionpantyhose</t>
  </si>
  <si>
    <t>fashiondesign</t>
  </si>
  <si>
    <t>fashionbreathableshoe</t>
  </si>
  <si>
    <t>fashion swimsuit</t>
  </si>
  <si>
    <t>fashion shirt</t>
  </si>
  <si>
    <t>fashion girl</t>
  </si>
  <si>
    <t>fashion clothing</t>
  </si>
  <si>
    <t>fashion bag</t>
  </si>
  <si>
    <t>fanscooling</t>
  </si>
  <si>
    <t>faketwopiecesdres</t>
  </si>
  <si>
    <t>faithtshirt</t>
  </si>
  <si>
    <t>faith</t>
  </si>
  <si>
    <t>fahsion</t>
  </si>
  <si>
    <t>facial</t>
  </si>
  <si>
    <t>facecover</t>
  </si>
  <si>
    <t>eye</t>
  </si>
  <si>
    <t>eveningcocktailskaterminidres</t>
  </si>
  <si>
    <t>evening gown</t>
  </si>
  <si>
    <t>ethnicstylenecklace</t>
  </si>
  <si>
    <t>essential</t>
  </si>
  <si>
    <t>ellessepant</t>
  </si>
  <si>
    <t>ellessedressforwomen</t>
  </si>
  <si>
    <t>elegantwomendre</t>
  </si>
  <si>
    <t>elegantsplitskirt</t>
  </si>
  <si>
    <t>electricswatter</t>
  </si>
  <si>
    <t>electricbugswatter</t>
  </si>
  <si>
    <t>elasticskinnypant</t>
  </si>
  <si>
    <t>elasticblouse</t>
  </si>
  <si>
    <t>elasticband</t>
  </si>
  <si>
    <t>dropcrotchpant</t>
  </si>
  <si>
    <t>dresswithpocket</t>
  </si>
  <si>
    <t>dressshield</t>
  </si>
  <si>
    <t>dressforlady</t>
  </si>
  <si>
    <t>dressesforwomensummer</t>
  </si>
  <si>
    <t>dressesforwomencasualsummer</t>
  </si>
  <si>
    <t>dressesforladie</t>
  </si>
  <si>
    <t>dragon fly</t>
  </si>
  <si>
    <t>doublelayer</t>
  </si>
  <si>
    <t>doorscreennet</t>
  </si>
  <si>
    <t>doorcurtain</t>
  </si>
  <si>
    <t>doglovershirt</t>
  </si>
  <si>
    <t>doghat</t>
  </si>
  <si>
    <t>dogcap</t>
  </si>
  <si>
    <t>divingsnorkeling</t>
  </si>
  <si>
    <t>divingsnorkel</t>
  </si>
  <si>
    <t>divingmask</t>
  </si>
  <si>
    <t>divingequipment</t>
  </si>
  <si>
    <t>disposable</t>
  </si>
  <si>
    <t>digitalprintingvesttop</t>
  </si>
  <si>
    <t>diamondbikiniset</t>
  </si>
  <si>
    <t>diamondbikini</t>
  </si>
  <si>
    <t>dewshoulder</t>
  </si>
  <si>
    <t>denimromper</t>
  </si>
  <si>
    <t>denimjumpsuit</t>
  </si>
  <si>
    <t>denimjeansshort</t>
  </si>
  <si>
    <t>denimbibpant</t>
  </si>
  <si>
    <t>denim leggings</t>
  </si>
  <si>
    <t>demin</t>
  </si>
  <si>
    <t>deerhuntingprinted</t>
  </si>
  <si>
    <t>deepvneckvest</t>
  </si>
  <si>
    <t>deep-v</t>
  </si>
  <si>
    <t>daydre</t>
  </si>
  <si>
    <t>datingdres</t>
  </si>
  <si>
    <t>datetop</t>
  </si>
  <si>
    <t>darknavyskirt</t>
  </si>
  <si>
    <t>daintyring</t>
  </si>
  <si>
    <t>dailyclothe</t>
  </si>
  <si>
    <t>cute crop tops</t>
  </si>
  <si>
    <t>cushionbed</t>
  </si>
  <si>
    <t>crystalbikini</t>
  </si>
  <si>
    <t>crossbandage</t>
  </si>
  <si>
    <t>croptoptshirt</t>
  </si>
  <si>
    <t>croptopsforgirl</t>
  </si>
  <si>
    <t>croptopbra</t>
  </si>
  <si>
    <t>croptopandskirt</t>
  </si>
  <si>
    <t>croppedpant</t>
  </si>
  <si>
    <t>croppedjean</t>
  </si>
  <si>
    <t>cropped</t>
  </si>
  <si>
    <t>crop tops fashion</t>
  </si>
  <si>
    <t>crochet top</t>
  </si>
  <si>
    <t>crochet halter top</t>
  </si>
  <si>
    <t>crochet bikini</t>
  </si>
  <si>
    <t>crisscrossbackdre</t>
  </si>
  <si>
    <t>crew neck sweatshirts for women</t>
  </si>
  <si>
    <t>cowlnecktank</t>
  </si>
  <si>
    <t>coverupsbikini</t>
  </si>
  <si>
    <t>coupletshirt</t>
  </si>
  <si>
    <t>countrythunder</t>
  </si>
  <si>
    <t>countrymusicshirt</t>
  </si>
  <si>
    <t>countrygirllegging</t>
  </si>
  <si>
    <t>countrygirl</t>
  </si>
  <si>
    <t>cottonshortsleeve</t>
  </si>
  <si>
    <t>cottonpant</t>
  </si>
  <si>
    <t>cottonblouse</t>
  </si>
  <si>
    <t>cosmetic</t>
  </si>
  <si>
    <t>coolingfan</t>
  </si>
  <si>
    <t>cool shirts</t>
  </si>
  <si>
    <t>controlpantie</t>
  </si>
  <si>
    <t>contrastcolordres</t>
  </si>
  <si>
    <t>compressionshort</t>
  </si>
  <si>
    <t>competitive</t>
  </si>
  <si>
    <t>comfyshirt</t>
  </si>
  <si>
    <t>comfortableshirt</t>
  </si>
  <si>
    <t>combo</t>
  </si>
  <si>
    <t>colorgel</t>
  </si>
  <si>
    <t>colorfultop</t>
  </si>
  <si>
    <t>colorchangingshort</t>
  </si>
  <si>
    <t>collegegirlskirt</t>
  </si>
  <si>
    <t>coffeetshirt</t>
  </si>
  <si>
    <t>cocktailskaterminidres</t>
  </si>
  <si>
    <t>club dresses</t>
  </si>
  <si>
    <t>clothingampaccessorie</t>
  </si>
  <si>
    <t>ciclismo</t>
  </si>
  <si>
    <t>christiantshirt</t>
  </si>
  <si>
    <t>christianshirt</t>
  </si>
  <si>
    <t>childrensballoon</t>
  </si>
  <si>
    <t>children39stoy</t>
  </si>
  <si>
    <t>chiffonesummertop</t>
  </si>
  <si>
    <t>chiffomdresse</t>
  </si>
  <si>
    <t>chiffiondres</t>
  </si>
  <si>
    <t>chestzipper</t>
  </si>
  <si>
    <t>chemisehomme</t>
  </si>
  <si>
    <t>cheeky bikini bottom</t>
  </si>
  <si>
    <t>cheap tankini swimwear</t>
  </si>
  <si>
    <t>chaussurefamme</t>
  </si>
  <si>
    <t>causaltop</t>
  </si>
  <si>
    <t>causalshirtwomen</t>
  </si>
  <si>
    <t>causaljean</t>
  </si>
  <si>
    <t>cathat</t>
  </si>
  <si>
    <t>caterpillar</t>
  </si>
  <si>
    <t>casualwomensjean</t>
  </si>
  <si>
    <t>casualtwopiece</t>
  </si>
  <si>
    <t>casualtshirttop</t>
  </si>
  <si>
    <t>casualtrunk</t>
  </si>
  <si>
    <t>casualtrouser</t>
  </si>
  <si>
    <t>casualteeshirt</t>
  </si>
  <si>
    <t>casualsuspendertop</t>
  </si>
  <si>
    <t>casualsummersportsshort</t>
  </si>
  <si>
    <t>casualstyle</t>
  </si>
  <si>
    <t>casualsolidcolor</t>
  </si>
  <si>
    <t>casualsleepwear</t>
  </si>
  <si>
    <t>casualshortswomen</t>
  </si>
  <si>
    <t>casualshortpant</t>
  </si>
  <si>
    <t>casualshirtforwomen</t>
  </si>
  <si>
    <t>casualshirtformen</t>
  </si>
  <si>
    <t>casualsandal</t>
  </si>
  <si>
    <t>casualloosedres</t>
  </si>
  <si>
    <t>casualclothing</t>
  </si>
  <si>
    <t>casual cap</t>
  </si>
  <si>
    <t>cassualvest</t>
  </si>
  <si>
    <t>case</t>
  </si>
  <si>
    <t>cartoon t shirt</t>
  </si>
  <si>
    <t>carolebaskin</t>
  </si>
  <si>
    <t>cargoshort</t>
  </si>
  <si>
    <t>carcover</t>
  </si>
  <si>
    <t>caprisforwomen</t>
  </si>
  <si>
    <t>cannabisleafprint</t>
  </si>
  <si>
    <t>candycolorsock</t>
  </si>
  <si>
    <t>candycolordres</t>
  </si>
  <si>
    <t>candy color</t>
  </si>
  <si>
    <t>camouflagetshirt</t>
  </si>
  <si>
    <t>camouflageshortsforwomen</t>
  </si>
  <si>
    <t>camouflageshortsformen</t>
  </si>
  <si>
    <t>camouflageshort</t>
  </si>
  <si>
    <t>camouflagepant</t>
  </si>
  <si>
    <t>camouflagenet</t>
  </si>
  <si>
    <t>camissole</t>
  </si>
  <si>
    <t>camisolevest</t>
  </si>
  <si>
    <t>camisoletanktop</t>
  </si>
  <si>
    <t>camisolestanktop</t>
  </si>
  <si>
    <t>camisoles for women</t>
  </si>
  <si>
    <t>camisoleblouse</t>
  </si>
  <si>
    <t>camishort</t>
  </si>
  <si>
    <t>camisamen</t>
  </si>
  <si>
    <t>caged bralette</t>
  </si>
  <si>
    <t>buttonup</t>
  </si>
  <si>
    <t>buttondres</t>
  </si>
  <si>
    <t>buttlifting</t>
  </si>
  <si>
    <t>butterflytshirt</t>
  </si>
  <si>
    <t>butterflyprintskirt</t>
  </si>
  <si>
    <t>butterflymask</t>
  </si>
  <si>
    <t>butterflydre</t>
  </si>
  <si>
    <t>butterfliesprint</t>
  </si>
  <si>
    <t>burgundyskirt</t>
  </si>
  <si>
    <t>bunny</t>
  </si>
  <si>
    <t>budsilkblouse</t>
  </si>
  <si>
    <t>breathableunderwear</t>
  </si>
  <si>
    <t>breathablesportshoe</t>
  </si>
  <si>
    <t>bre</t>
  </si>
  <si>
    <t>brayogavest</t>
  </si>
  <si>
    <t>brassierefemme</t>
  </si>
  <si>
    <t>brassiere</t>
  </si>
  <si>
    <t>brasbraset</t>
  </si>
  <si>
    <t>brallettesexy</t>
  </si>
  <si>
    <t>braceletset</t>
  </si>
  <si>
    <t>bowtop</t>
  </si>
  <si>
    <t>bowknottanktop</t>
  </si>
  <si>
    <t>bowknotdres</t>
  </si>
  <si>
    <t>bohotshirt</t>
  </si>
  <si>
    <t>bohoskirt</t>
  </si>
  <si>
    <t>bohoshirt</t>
  </si>
  <si>
    <t>bohodressesforwoman</t>
  </si>
  <si>
    <t>bohoclothing</t>
  </si>
  <si>
    <t>bohemiasandal</t>
  </si>
  <si>
    <t>bohemiansandal</t>
  </si>
  <si>
    <t>bohemianjewelry</t>
  </si>
  <si>
    <t>bohemiandresse</t>
  </si>
  <si>
    <t>bohemian maxi dress</t>
  </si>
  <si>
    <t>bohemiaalloynecklace</t>
  </si>
  <si>
    <t>bodysuitwomen</t>
  </si>
  <si>
    <t>bodyslimmingcincher</t>
  </si>
  <si>
    <t>bodyshaperwomen</t>
  </si>
  <si>
    <t>bodyconwrapdres</t>
  </si>
  <si>
    <t>bodyconvest</t>
  </si>
  <si>
    <t>bodyconsundres</t>
  </si>
  <si>
    <t>bodyconsummerdres</t>
  </si>
  <si>
    <t>bodyconset</t>
  </si>
  <si>
    <t>bodyconromperjumpsuitclub</t>
  </si>
  <si>
    <t>bodyconclothe</t>
  </si>
  <si>
    <t>bodyconblouse</t>
  </si>
  <si>
    <t>bobo</t>
  </si>
  <si>
    <t>boatneckblouse</t>
  </si>
  <si>
    <t>blusasmujer</t>
  </si>
  <si>
    <t>blusa</t>
  </si>
  <si>
    <t>blowing</t>
  </si>
  <si>
    <t>blousesforwomen</t>
  </si>
  <si>
    <t>blingblingdiamond</t>
  </si>
  <si>
    <t>blackwhitepink</t>
  </si>
  <si>
    <t>blacktshirt</t>
  </si>
  <si>
    <t>blackpant</t>
  </si>
  <si>
    <t>blacklacetrim</t>
  </si>
  <si>
    <t>black skull bikini</t>
  </si>
  <si>
    <t>black lace</t>
  </si>
  <si>
    <t>black crop top</t>
  </si>
  <si>
    <t>bikinsuit</t>
  </si>
  <si>
    <t>bikiniblouse</t>
  </si>
  <si>
    <t>bikinibeachwear</t>
  </si>
  <si>
    <t>bikinibeachcoverup</t>
  </si>
  <si>
    <t>bikini2017</t>
  </si>
  <si>
    <t>bikini suit</t>
  </si>
  <si>
    <t>bikini sexy</t>
  </si>
  <si>
    <t>biking</t>
  </si>
  <si>
    <t>biker</t>
  </si>
  <si>
    <t>bigcode</t>
  </si>
  <si>
    <t>bigcat</t>
  </si>
  <si>
    <t>benchwomen</t>
  </si>
  <si>
    <t>bellydancepant</t>
  </si>
  <si>
    <t>bedroomdoornet</t>
  </si>
  <si>
    <t>bedroom</t>
  </si>
  <si>
    <t>beacwear</t>
  </si>
  <si>
    <t>beachwera</t>
  </si>
  <si>
    <t>beachvesttop</t>
  </si>
  <si>
    <t>beachsundres</t>
  </si>
  <si>
    <t>beachsuitforwomen</t>
  </si>
  <si>
    <t>beachshirt</t>
  </si>
  <si>
    <t>beachsandal</t>
  </si>
  <si>
    <t>beachphonecase</t>
  </si>
  <si>
    <t>beachmat</t>
  </si>
  <si>
    <t>beachlooseshort</t>
  </si>
  <si>
    <t>beachlacesleevelessdres</t>
  </si>
  <si>
    <t>beachjumpsuit</t>
  </si>
  <si>
    <t>beachewear</t>
  </si>
  <si>
    <t>beachdrss</t>
  </si>
  <si>
    <t>beachcardigan</t>
  </si>
  <si>
    <t>beachblouse</t>
  </si>
  <si>
    <t>beachblanket</t>
  </si>
  <si>
    <t>beach wear women</t>
  </si>
  <si>
    <t>beach volleyball swimwear</t>
  </si>
  <si>
    <t>bcklessvest</t>
  </si>
  <si>
    <t>bathingshort</t>
  </si>
  <si>
    <t>bathing suit women</t>
  </si>
  <si>
    <t>basicvestido</t>
  </si>
  <si>
    <t>basictshirt</t>
  </si>
  <si>
    <t>basictop</t>
  </si>
  <si>
    <t>basicdres</t>
  </si>
  <si>
    <t>basic</t>
  </si>
  <si>
    <t>basecoat</t>
  </si>
  <si>
    <t>baseballcapforwomen</t>
  </si>
  <si>
    <t>barefootjewelry</t>
  </si>
  <si>
    <t>bangdagebikini</t>
  </si>
  <si>
    <t>bandeau</t>
  </si>
  <si>
    <t>bandanna</t>
  </si>
  <si>
    <t>bandage monokini</t>
  </si>
  <si>
    <t>bandage dress</t>
  </si>
  <si>
    <t>bamboobag</t>
  </si>
  <si>
    <t>balloonsforparty</t>
  </si>
  <si>
    <t>balloonsbirthday</t>
  </si>
  <si>
    <t>ballgowndre</t>
  </si>
  <si>
    <t>balckandwhite</t>
  </si>
  <si>
    <t>baggykaftandresse</t>
  </si>
  <si>
    <t>baggydresseswomen</t>
  </si>
  <si>
    <t>baggydre</t>
  </si>
  <si>
    <t>bagbuckle</t>
  </si>
  <si>
    <t>backlesstank</t>
  </si>
  <si>
    <t>backlessswimsuit</t>
  </si>
  <si>
    <t>backlesssiamese</t>
  </si>
  <si>
    <t>backlessromper</t>
  </si>
  <si>
    <t>backlessblouse</t>
  </si>
  <si>
    <t>backless halter top</t>
  </si>
  <si>
    <t>backbowknotvest</t>
  </si>
  <si>
    <t>babyswimfloatboat</t>
  </si>
  <si>
    <t>awordcollar</t>
  </si>
  <si>
    <t>avocado</t>
  </si>
  <si>
    <t>autumnblouse</t>
  </si>
  <si>
    <t>autumn and winter</t>
  </si>
  <si>
    <t>athleticshortsmen</t>
  </si>
  <si>
    <t>athleticset</t>
  </si>
  <si>
    <t>asymmetricdres</t>
  </si>
  <si>
    <t>asymmetricalhem</t>
  </si>
  <si>
    <t>armpitsweatpad</t>
  </si>
  <si>
    <t>armpitguard</t>
  </si>
  <si>
    <t>antislipsock</t>
  </si>
  <si>
    <t>antimosquitonet</t>
  </si>
  <si>
    <t>antimosquitofly</t>
  </si>
  <si>
    <t>antifoggoggle</t>
  </si>
  <si>
    <t>anticellulite</t>
  </si>
  <si>
    <t>ankletchain</t>
  </si>
  <si>
    <t>ankleinvisiblesock</t>
  </si>
  <si>
    <t>angelprint</t>
  </si>
  <si>
    <t>airball</t>
  </si>
  <si>
    <t>air conditioner</t>
  </si>
  <si>
    <t>abito</t>
  </si>
  <si>
    <t>a-line skirt</t>
  </si>
  <si>
    <t>WomenBikini</t>
  </si>
  <si>
    <t>Women's Sweatsuit</t>
  </si>
  <si>
    <t>Women's Bikini Swimwear</t>
  </si>
  <si>
    <t>Women's Bikini</t>
  </si>
  <si>
    <t>Women Sleeveless Top</t>
  </si>
  <si>
    <t>Women Leggings</t>
  </si>
  <si>
    <t>Women Cap</t>
  </si>
  <si>
    <t>Woman clothes</t>
  </si>
  <si>
    <t>Wolf</t>
  </si>
  <si>
    <t>Wedding</t>
  </si>
  <si>
    <t>Watersports</t>
  </si>
  <si>
    <t>Waist Coat</t>
  </si>
  <si>
    <t>Visors</t>
  </si>
  <si>
    <t>Vintage swimwear</t>
  </si>
  <si>
    <t>V Collar</t>
  </si>
  <si>
    <t>Uniforms</t>
  </si>
  <si>
    <t>Undershirts</t>
  </si>
  <si>
    <t>USA flag</t>
  </si>
  <si>
    <t>Two Piece Swimwear</t>
  </si>
  <si>
    <t>Triangle Swimwear</t>
  </si>
  <si>
    <t>Tree</t>
  </si>
  <si>
    <t>Travel Accessories</t>
  </si>
  <si>
    <t>Travel</t>
  </si>
  <si>
    <t>Training</t>
  </si>
  <si>
    <t>Totes</t>
  </si>
  <si>
    <t>Tiger</t>
  </si>
  <si>
    <t>Thong</t>
  </si>
  <si>
    <t>Temperament</t>
  </si>
  <si>
    <t>Tech &amp; Gadgets</t>
  </si>
  <si>
    <t>Tankini Swimsuits</t>
  </si>
  <si>
    <t>T-Shirts polo sport men's</t>
  </si>
  <si>
    <t>Swimsuit  For Women</t>
  </si>
  <si>
    <t>Swimming Pools</t>
  </si>
  <si>
    <t>Swim Wear Cover Up</t>
  </si>
  <si>
    <t>Swim Shorts</t>
  </si>
  <si>
    <t>String Bikini</t>
  </si>
  <si>
    <t>Storage</t>
  </si>
  <si>
    <t>Stickers</t>
  </si>
  <si>
    <t>Sterling</t>
  </si>
  <si>
    <t>Star</t>
  </si>
  <si>
    <t>Stamps</t>
  </si>
  <si>
    <t>Sport &amp; Outdoor</t>
  </si>
  <si>
    <t>Solar</t>
  </si>
  <si>
    <t>Sofas</t>
  </si>
  <si>
    <t>Sneakers</t>
  </si>
  <si>
    <t>Smartphones</t>
  </si>
  <si>
    <t>Slimwaist</t>
  </si>
  <si>
    <t>Skirts women</t>
  </si>
  <si>
    <t>Skincare</t>
  </si>
  <si>
    <t>Skateboard</t>
  </si>
  <si>
    <t>Simple Style</t>
  </si>
  <si>
    <t>Silver Ring</t>
  </si>
  <si>
    <t>Silicone</t>
  </si>
  <si>
    <t>Shoulder Bags</t>
  </si>
  <si>
    <t>ShortsMen</t>
  </si>
  <si>
    <t>Shopping Bag</t>
  </si>
  <si>
    <t>Shirts &amp; T-Shirts</t>
  </si>
  <si>
    <t>Sheer</t>
  </si>
  <si>
    <t>Shaving &amp; Hair Removal</t>
  </si>
  <si>
    <t>Sexy women</t>
  </si>
  <si>
    <t>Sexy Wedding Dress</t>
  </si>
  <si>
    <t>Sequin</t>
  </si>
  <si>
    <t>Seal</t>
  </si>
  <si>
    <t>School</t>
  </si>
  <si>
    <t>Rose Gold Ring</t>
  </si>
  <si>
    <t>Rope</t>
  </si>
  <si>
    <t>Roman</t>
  </si>
  <si>
    <t>Racer back tank</t>
  </si>
  <si>
    <t>Push-Up</t>
  </si>
  <si>
    <t>Pure Cotton</t>
  </si>
  <si>
    <t>Printed Leggings</t>
  </si>
  <si>
    <t>Pretty</t>
  </si>
  <si>
    <t>Pouch</t>
  </si>
  <si>
    <t>Polyester Shirt</t>
  </si>
  <si>
    <t>Platform</t>
  </si>
  <si>
    <t>Plastic</t>
  </si>
  <si>
    <t>Plaid Dress</t>
  </si>
  <si>
    <t>Photography</t>
  </si>
  <si>
    <t>Phone Accessories</t>
  </si>
  <si>
    <t>Phone</t>
  </si>
  <si>
    <t>Pet Supplies</t>
  </si>
  <si>
    <t>Penguin</t>
  </si>
  <si>
    <t>Patio</t>
  </si>
  <si>
    <t>PLAINCROP TOP</t>
  </si>
  <si>
    <t>Owl</t>
  </si>
  <si>
    <t>Oversize</t>
  </si>
  <si>
    <t>Outfits &amp; Sets</t>
  </si>
  <si>
    <t>Outdoor Sports</t>
  </si>
  <si>
    <t>Off shoulder tops for women</t>
  </si>
  <si>
    <t>Nightgown</t>
  </si>
  <si>
    <t>Nightclub Tops</t>
  </si>
  <si>
    <t>New Fashion</t>
  </si>
  <si>
    <t>Neckline</t>
  </si>
  <si>
    <t>Necklace</t>
  </si>
  <si>
    <t>Muscle</t>
  </si>
  <si>
    <t>Motorcycle</t>
  </si>
  <si>
    <t>Moisturizing Socks</t>
  </si>
  <si>
    <t>Military</t>
  </si>
  <si>
    <t>Men's vest</t>
  </si>
  <si>
    <t>Men's Sandals</t>
  </si>
  <si>
    <t>Mats</t>
  </si>
  <si>
    <t>Maternity Dresses</t>
  </si>
  <si>
    <t>Maternity</t>
  </si>
  <si>
    <t>Massage &amp; Relaxation</t>
  </si>
  <si>
    <t>Massage</t>
  </si>
  <si>
    <t>Man t-shirts</t>
  </si>
  <si>
    <t>Long sleeved</t>
  </si>
  <si>
    <t>Long Coat</t>
  </si>
  <si>
    <t>Loafers</t>
  </si>
  <si>
    <t>Lingerie Sets</t>
  </si>
  <si>
    <t>Lens</t>
  </si>
  <si>
    <t>Leggings for Women</t>
  </si>
  <si>
    <t>Large</t>
  </si>
  <si>
    <t>Laptop</t>
  </si>
  <si>
    <t>Lantern</t>
  </si>
  <si>
    <t>Lady</t>
  </si>
  <si>
    <t>Kit</t>
  </si>
  <si>
    <t>King</t>
  </si>
  <si>
    <t>Jumpers</t>
  </si>
  <si>
    <t>Jogger</t>
  </si>
  <si>
    <t>Jack Daniels</t>
  </si>
  <si>
    <t>Indoor Slippers</t>
  </si>
  <si>
    <t>Ice</t>
  </si>
  <si>
    <t>Household</t>
  </si>
  <si>
    <t>Hoodies</t>
  </si>
  <si>
    <t>Home DÃ©cor</t>
  </si>
  <si>
    <t>Home &amp; Garden</t>
  </si>
  <si>
    <t>Hobbies</t>
  </si>
  <si>
    <t>Hiking</t>
  </si>
  <si>
    <t>Heels</t>
  </si>
  <si>
    <t>Health &amp; Beauty</t>
  </si>
  <si>
    <t>Halterneck Top</t>
  </si>
  <si>
    <t>Gray</t>
  </si>
  <si>
    <t>Gold Ring</t>
  </si>
  <si>
    <t>Glasses</t>
  </si>
  <si>
    <t>Girl</t>
  </si>
  <si>
    <t>Garden Decor</t>
  </si>
  <si>
    <t>Furniture</t>
  </si>
  <si>
    <t>Fountain</t>
  </si>
  <si>
    <t>Formal Dresses</t>
  </si>
  <si>
    <t>Fitted Dress</t>
  </si>
  <si>
    <t>Fishing</t>
  </si>
  <si>
    <t>Festival</t>
  </si>
  <si>
    <t>Female</t>
  </si>
  <si>
    <t>Fans</t>
  </si>
  <si>
    <t>Family</t>
  </si>
  <si>
    <t>Exotic</t>
  </si>
  <si>
    <t>Equipment</t>
  </si>
  <si>
    <t>Embroidery</t>
  </si>
  <si>
    <t>Elephant</t>
  </si>
  <si>
    <t>Durable</t>
  </si>
  <si>
    <t>Dress Shirt</t>
  </si>
  <si>
    <t>Door</t>
  </si>
  <si>
    <t>Doggie</t>
  </si>
  <si>
    <t>Dog Supplies</t>
  </si>
  <si>
    <t>Deer</t>
  </si>
  <si>
    <t>Decor</t>
  </si>
  <si>
    <t>Cycling Clothing</t>
  </si>
  <si>
    <t>Cycling</t>
  </si>
  <si>
    <t>Cotton Mens Shirts</t>
  </si>
  <si>
    <t>Corset Dress</t>
  </si>
  <si>
    <t>Cool Tees</t>
  </si>
  <si>
    <t>Computers</t>
  </si>
  <si>
    <t>Coffee</t>
  </si>
  <si>
    <t>Cocktail Party Dress</t>
  </si>
  <si>
    <t>Cloth</t>
  </si>
  <si>
    <t>Christian</t>
  </si>
  <si>
    <t>Chinese</t>
  </si>
  <si>
    <t>Chic</t>
  </si>
  <si>
    <t>Cherry</t>
  </si>
  <si>
    <t>Charming</t>
  </si>
  <si>
    <t>Charm</t>
  </si>
  <si>
    <t>Casual sweater</t>
  </si>
  <si>
    <t>Cars</t>
  </si>
  <si>
    <t>Canvas Shoes</t>
  </si>
  <si>
    <t>Cake</t>
  </si>
  <si>
    <t>Button-Down Shirts</t>
  </si>
  <si>
    <t>Bustier</t>
  </si>
  <si>
    <t>Bucket Hats</t>
  </si>
  <si>
    <t>Brazilian Bikini bottom</t>
  </si>
  <si>
    <t>Brand</t>
  </si>
  <si>
    <t>Braids</t>
  </si>
  <si>
    <t>Box</t>
  </si>
  <si>
    <t>Board Shorts</t>
  </si>
  <si>
    <t>Blanket</t>
  </si>
  <si>
    <t>Black Top</t>
  </si>
  <si>
    <t>Birthday</t>
  </si>
  <si>
    <t>Bikini Lingerie</t>
  </si>
  <si>
    <t>Bikini Cover-Up</t>
  </si>
  <si>
    <t>Bikes</t>
  </si>
  <si>
    <t>Big size</t>
  </si>
  <si>
    <t>Bicycle</t>
  </si>
  <si>
    <t>Bib</t>
  </si>
  <si>
    <t>Belly</t>
  </si>
  <si>
    <t>Beds</t>
  </si>
  <si>
    <t>Beading</t>
  </si>
  <si>
    <t>Battery</t>
  </si>
  <si>
    <t>Bathroom</t>
  </si>
  <si>
    <t>Bathing Suits For Women</t>
  </si>
  <si>
    <t>Bathing</t>
  </si>
  <si>
    <t>Bath</t>
  </si>
  <si>
    <t>Basketball</t>
  </si>
  <si>
    <t>Bali</t>
  </si>
  <si>
    <t>Backs</t>
  </si>
  <si>
    <t>Baby Girl</t>
  </si>
  <si>
    <t>Arms</t>
  </si>
  <si>
    <t>Anklets</t>
  </si>
  <si>
    <t>Ankle Strap</t>
  </si>
  <si>
    <t>Angel</t>
  </si>
  <si>
    <t>Adjustable Baseball Cap</t>
  </si>
  <si>
    <t>Adidas</t>
  </si>
  <si>
    <t>90sfashion</t>
  </si>
  <si>
    <t>5pointspant</t>
  </si>
  <si>
    <t>3mreflective</t>
  </si>
  <si>
    <t>3dprintedtshirt</t>
  </si>
  <si>
    <t>34sleeve</t>
  </si>
  <si>
    <t>2piecesbikini</t>
  </si>
  <si>
    <t>2piecebathingsuit</t>
  </si>
  <si>
    <t>2in1sportsjogging</t>
  </si>
  <si>
    <t>2in1short</t>
  </si>
  <si>
    <t>2014summermenshort</t>
  </si>
  <si>
    <t>2014menshort</t>
  </si>
  <si>
    <t>#fashion #shorts</t>
  </si>
  <si>
    <t>#Summer Clothes</t>
  </si>
  <si>
    <t>Grand Total</t>
  </si>
  <si>
    <t>grouped_countries_shipped_to</t>
  </si>
  <si>
    <t>100-119</t>
  </si>
  <si>
    <t>1-19</t>
  </si>
  <si>
    <t>120-150</t>
  </si>
  <si>
    <t>20-39</t>
  </si>
  <si>
    <t>40-59</t>
  </si>
  <si>
    <t>60-79</t>
  </si>
  <si>
    <t>80-99</t>
  </si>
  <si>
    <t>Countries Shipped TO</t>
  </si>
  <si>
    <t>Units Sold</t>
  </si>
  <si>
    <t>merchant_rating_aggr</t>
  </si>
  <si>
    <t>total_revenue</t>
  </si>
  <si>
    <t>2 piece dress sets</t>
  </si>
  <si>
    <t>2 Piece Swimsuit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</si>
  <si>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</si>
  <si>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</si>
  <si>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</si>
  <si>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</si>
  <si>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</si>
  <si>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</si>
  <si>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</si>
  <si>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</si>
  <si>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</si>
  <si>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</si>
  <si>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</si>
  <si>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</si>
  <si>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</si>
  <si>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</si>
  <si>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</si>
  <si>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</si>
  <si>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</si>
  <si>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</si>
  <si>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</si>
  <si>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</si>
  <si>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</si>
  <si>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</si>
  <si>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</si>
  <si>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</si>
  <si>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</si>
  <si>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</si>
  <si>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</si>
  <si>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</si>
  <si>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</si>
  <si>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</si>
  <si>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</si>
  <si>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</si>
  <si>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</si>
  <si>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</si>
  <si>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</si>
  <si>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</si>
  <si>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</si>
  <si>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</si>
  <si>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</si>
  <si>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</si>
  <si>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</si>
  <si>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</si>
  <si>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</si>
  <si>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</si>
  <si>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</si>
  <si>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</si>
  <si>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</si>
  <si>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</si>
  <si>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</si>
  <si>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</si>
  <si>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</si>
  <si>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</si>
  <si>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</si>
  <si>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</si>
  <si>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</si>
  <si>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</si>
  <si>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</si>
  <si>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</si>
  <si>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colors</t>
  </si>
  <si>
    <t>total revenue</t>
  </si>
  <si>
    <t>Sum of total_revenue</t>
  </si>
  <si>
    <t>percentages</t>
  </si>
  <si>
    <t>no</t>
  </si>
  <si>
    <t>yes</t>
  </si>
  <si>
    <t>revenue_categories</t>
  </si>
  <si>
    <t>Count of product_id</t>
  </si>
  <si>
    <t>0-5k</t>
  </si>
  <si>
    <t>150-300k</t>
  </si>
  <si>
    <t>25-75k</t>
  </si>
  <si>
    <t>300-600k</t>
  </si>
  <si>
    <t>5-25k</t>
  </si>
  <si>
    <t>75-150k</t>
  </si>
  <si>
    <t>600k+</t>
  </si>
  <si>
    <t>rating_aggr</t>
  </si>
  <si>
    <t xml:space="preserve"> </t>
  </si>
  <si>
    <t>Sum of units_sold</t>
  </si>
  <si>
    <t>Total Revenue</t>
  </si>
  <si>
    <t>word1</t>
  </si>
  <si>
    <t>word2</t>
  </si>
  <si>
    <t>word3</t>
  </si>
  <si>
    <t>word4</t>
  </si>
  <si>
    <t>word5</t>
  </si>
  <si>
    <t>word6</t>
  </si>
  <si>
    <t>word7</t>
  </si>
  <si>
    <t>word8</t>
  </si>
  <si>
    <t>word9</t>
  </si>
  <si>
    <t>word10</t>
  </si>
  <si>
    <t>word11</t>
  </si>
  <si>
    <t>word12</t>
  </si>
  <si>
    <t>word13</t>
  </si>
  <si>
    <t>word14</t>
  </si>
  <si>
    <t>word15</t>
  </si>
  <si>
    <t>word16</t>
  </si>
  <si>
    <t>word17</t>
  </si>
  <si>
    <t>X</t>
  </si>
  <si>
    <t>Y</t>
  </si>
  <si>
    <t>Positions</t>
  </si>
  <si>
    <t>Size</t>
  </si>
  <si>
    <t>Max</t>
  </si>
  <si>
    <t>Tags</t>
  </si>
  <si>
    <t>Summer Fashion womenunderwearsuit printedpajamasset womencasualshort Women's Fashion flamingo loungewearset Casual Shirt casualsleepwear Shorts flamingotshirt Elastic Vintage Tops tshirtandshortsset Women Sleepwear Print womenpajamasset womennightwear Pajamas womensleepwearset</t>
  </si>
  <si>
    <t>Mini womens dresses Summer Patchwork fashion dress Dress Mini dress Women's Fashion Women S Clothing backless party summer dresses sleeveless sexy Casual</t>
  </si>
  <si>
    <t>Summer cardigan women beachwear chiffon Sexy women Coat summercardigan openfront short sleeves Swimsuit Women's Fashion leaf Green printed Spring longcardigan Women Beach kimono</t>
  </si>
  <si>
    <t>Summer Plus Size Lace Casual pants Bottom pants Loose Women's Fashion Shorts Lace Up Elastic Casual Women</t>
  </si>
  <si>
    <t>Deep V-Neck Summer Plus Size Spaghetti Strap Overalls Women's Fashion sleeveless Women Casual jumpsuit</t>
  </si>
  <si>
    <t>blouse Women lace t shirt summer t-shirts Lace Sleeve Women Blouse loose shirt Short Sleeve Blouses Pure Color Womens Blouse Bat lace shirts Necks Women's Fashion Plus Size loose t-shirt Short Sleeve T-Shirt Fashion Tops Shirt</t>
  </si>
  <si>
    <t>Jeans Fashion tunic Shirt Summer Dress Denim summer dress denimjeansdres short sleeves casual dresses Women's Fashion Tunic dress minishirtdres Lines mididre</t>
  </si>
  <si>
    <t>slim dress summer dress womenshortsleevedre Sleeve Summer Dress slim short sleeves Women's Fashion Shorts boho dress slimfitdre Fashion Casual</t>
  </si>
  <si>
    <t>blouse Summer Plus Size Floral print Necks Sleeve summer shirt Loose short sleeves Casual T Shirts Shorts Fashion Floral Women Women's Fashion Tops printed</t>
  </si>
  <si>
    <t>Summer Plus Size long dress plus size dress Dress Women's Fashion maxi dress Casual beach dress Sleeveless dress summer dresses women dress Fashion loose dress sleeveless</t>
  </si>
  <si>
    <t>Summer Plus Size Cotton T Shirt womens shirt summer t-shirts short sleeves V-neck T Shirts Fashion sexy Casual Women blouse Shorts Sleeve Pure Color Women's Fashion Pullovers Tops</t>
  </si>
  <si>
    <t>Summer Women Shorts pants Loose Short pants drawstring Causal</t>
  </si>
  <si>
    <t>Summer Fashion Mini Dress Loose Polkas V-neck Tops Women's Fashion black polka dot sleeveless backless Casual Women Fashion</t>
  </si>
  <si>
    <t>Summer Plus Size Shirt Sleeve cute Long Sleeve flare Tops topsamptshirt Women's Fashion Clothes for women cuteshirt Fashion long sleeve t shirt solidcolorshirt Summer Fashion loose t-shirt T Shirts</t>
  </si>
  <si>
    <t>Summer fashion women Fashion Mini Dresses Tops Polkas V-neck Mini dress Women's Fashion Party Dress backless party Sexy Dress Dress sleeveless polka dot Casual casual dress</t>
  </si>
  <si>
    <t>blouse Plus Size Lace lace top Tops Fashion strappy sexy sleeveless summer tops Women Fashion</t>
  </si>
  <si>
    <t>Summer Fashion tunic Women Vest Tank Tops topsamptshirt tank top doublelayer Women's Fashion backless sexy Ladies sleeveless Casual Women</t>
  </si>
  <si>
    <t>blouse Summer Vest Plus Size Tank zippers Tops Slim Fit tank top Women's Fashion V-neck topsampblouse sleeveless women top slim Casual</t>
  </si>
  <si>
    <t>Fashion Floral print Tops sexy bikini Swimwear Swimsuit padded Bikini sexy Women Women's Fashion Swimming</t>
  </si>
  <si>
    <t>Summer Vest Fashion Tank Lace Tops slim Women's Fashion tank top T Shirts Lace Up topsamptee sexy sleeveless Women Women Fashion Cotton</t>
  </si>
  <si>
    <t>Women Vest Vest Fashion buttontop camisole Summer Spaghetti Strap tank top Women's Fashion Plus Size Design V-neck sleeveless sexy Spaghetti summer tops Cotton Tank Tops Casual Cotton Vest Women sleevelesstshirt Casual Tops Holiday Beach button</t>
  </si>
  <si>
    <t>blouse Summer Shorts Sleeve fashiontee Tops slim short sleeves Pullovers Women's Fashion Plus Size Summer Fashion Cotton Fashion Casual T Shirts Women</t>
  </si>
  <si>
    <t>Summer Vest Fashion Tank Shirt backless top summer shirt topsamptshirt tank top Ladies Sleeveless Shirt backless V-neck solid color sexy summervest Tops Women Fashion Ladies Fashion</t>
  </si>
  <si>
    <t>Summer Vest Fashion Tank Slim T-shirt camouflage Tops camouflagevest tank top Cool T-Shirts Women's Fashion sleeveless tops Women Casual T-Shirt Casual Tops Military Casual sleeveless t</t>
  </si>
  <si>
    <t>Summer midsleevebeachblouse summerswimsuit womensummerswimwear crochet Cover womenbeachblouse Swimsuit Bikini beachblouse Swimwear bikinibeachcoverup Women women fashion dress women bathing suit budsilkblouse Suits Women's Fashion Lace</t>
  </si>
  <si>
    <t>Women Vest Vest Fashion yoga top low cut Women's Fashion off shoulder sportwear sleeveless sexy Casual sexyvest knitted Tank Shirt Tops Slim Fit beach wear soildcolor Women Print Lace Up Cotton tank top</t>
  </si>
  <si>
    <t>pink Vest Fashion Lace Summer outweartop slim tank top Women's Fashion sleeveless tops summerwomentop Women Deep V-Neck Tank Necks Women Fashion lace top Tops lace vest black blackwhitepink scallopedtrimtop sleeveless white</t>
  </si>
  <si>
    <t>Summer strapless Plus Size tunic tunic top Tops Shorts slim fit shirt Women's Fashion Fashion topsamptee women tank top solid color sleeveless Pullovers Casual Cotton</t>
  </si>
  <si>
    <t>Summer Plus Size Love plus size dress Dress short sleeves Women's Fashion Party Dress Graffiti uniquedres Clothing Bodycon Dress casual dress Shorts Sleeve summer dress Cotton Dress Women Clothing print dress Print party Short Sleeved Women Fashion</t>
  </si>
  <si>
    <t>tank top women Vest Beading Cotton Shirt camisole Women Vest Sweets Tops Spaghetti Strap Women's Fashion Spaghetti Cami Summer Bandages Tank Women Cool Tees Shirt</t>
  </si>
  <si>
    <t>Summer camisole chiffon Dress slim beach dress Ladies Women's Fashion backless printed Floral Robes Beach Casual Women</t>
  </si>
  <si>
    <t>Vest Fashion Yoga SEXY CROP TOP girl bra Tops strapless topbra Tee Women's Fashion straplesstanktop T Shirts Casual Bras Women</t>
  </si>
  <si>
    <t>Summer Vest Plus Size Tank Lace Tops Loose beach wear Women's Fashion Pure Color sleeveless Fashion Casual Women Fashion Women</t>
  </si>
  <si>
    <t>blouse Summer Plus Size Floral print ruffled Sleeve Tops sexyblouse short sleeves Floral Women's Fashion Shorts Print sexy Fashion</t>
  </si>
  <si>
    <t>butterflyprint Vest Plus Size Necks Tops Spaghetti Strap tank top Casual Round neck Fashion sleeveless tops Casual Tops summervest womens vest</t>
  </si>
  <si>
    <t>Summer Fashion Shirt Necks Loose Round neck Womens T Shirts T Shirts Print sleeveless Sweatshirts Cotton graphicprint</t>
  </si>
  <si>
    <t>Summer Plus Size Lace Mini Dress slim camouflage Mini dress Pocket high waist Women's Fashion Fashion Lace Up t print dress Print sleeveless bodycon Casual Women Fashion Waist</t>
  </si>
  <si>
    <t>blouse Mini Fashion longtop Shirt kaftandresse stripetee Tops short sleeves Mini dress T Shirts Sexy Dress Dress Tops &amp; Blouses Beach Women's Fashion Casual Women</t>
  </si>
  <si>
    <t>Summer Shorts pants Fitness Short pants runningpant Men's Fashion Casual Red Cotton</t>
  </si>
  <si>
    <t>Summer Shorts Cotton Cotton T Shirt letter print cute teeshirthomme short sleeves Casual Round neck Women's Fashion Fashion printed beetshirt Women Sleeve T Shirts Necks</t>
  </si>
  <si>
    <t>Fashion Tops &amp; Blouses Coat Tops tank top Hollow Jacket Women's Fashion kimono crochet Ladies Women Women Clothing</t>
  </si>
  <si>
    <t>Summer off shoulder top Fashion crop top Spring Vest yoga top Women's Fashion tank top sexy Sport summer tops Women fashion women Fashion tank top Tank summer tank top Tops sexy tank top Casual Ladies sleeveless women top</t>
  </si>
  <si>
    <t>bohemia sleeveless printeddre Rose long dress Vintage Dress Women's Fashion Beach boho Shorts midcalfdre vestido jumpsuit maxi dress printed Vintage dress Fashion Women</t>
  </si>
  <si>
    <t>Summer Plus Size Floral print Lace Sleeve Long Sleeve Dress Loose V-neck Floral Women's Fashion Fashion Floral dress summer dress Print Casual Necks</t>
  </si>
  <si>
    <t>Summer Plus Size Love Graphic T-Shirt Funny summer t-shirts short sleeves T Shirts Funny T Shirt Women's Fashion Fashion Women</t>
  </si>
  <si>
    <t>Summer Vest Plus Size Tank Necks Tops Loose Women's Fashion tank top T Shirts Fashion V-neck solid color sleeveless women top Casual Women</t>
  </si>
  <si>
    <t>Summer Vest Fashion slim gothicshirt tank top punkshirt T Shirts Plus Size gothic skullshirt Goth summer tops Cotton Tank Shirt skull graphic tee Tops Slim Fit Women's Fashion Tops &amp; T-Shirts Print sleeveless</t>
  </si>
  <si>
    <t>Summer Plus Size Necks long dress Dress summer dress V-neck Women's Fashion printed wavepoint Women Loose Casual casual dress</t>
  </si>
  <si>
    <t>Summer Spaghetti Strap short dress Mini Shorts Dress summer dress Party Dress Floral dress Mini dress Women's Fashion Sleeveless dress backless Plus Size sleeveless Floral party Spaghetti Casual casual dress</t>
  </si>
  <si>
    <t>Mini Summer pleated dress Lace women dresses Dress V-neck Mini dress backless Sexy Dress sexy lace sleeveless sexy Beach Women</t>
  </si>
  <si>
    <t>Summer Fashion Necks Beach Dress Loose beach dress Round neck Women's Fashion sleeveless Skirts Casual Women</t>
  </si>
  <si>
    <t>Summer Plus Size ruffle ruffled chiffon Tank Pure Color Cami tank top Women's Fashion Fashion V-neck blousesampshirt sexy Tops Women</t>
  </si>
  <si>
    <t>Summer Plus Size women39sfashion Necks Tunic dress summer dress Women's Fashion Floral print Casual Crewneck dressesforwomen Graffiti printeddre sleeveless Robes Women Dress printed</t>
  </si>
  <si>
    <t>Summer Fashion Elastic pants slim Short pants Women's Fashion Running Shorts Sport Casual Slim Fit</t>
  </si>
  <si>
    <t>Summer Fashion pants widelegpant Women's Fashion trousers solid color Wool Casual Women</t>
  </si>
  <si>
    <t>Summer Fashion night dress Dress Classics short sleeves Cotton Dress Women's Fashion european Ladies American Large Size Clothing Pajamas Cotton</t>
  </si>
  <si>
    <t>Summer V Collar Plus Size Stitching Sleeve Dresses Dress summer dress long dress short sleeves Casual ladies dress Women's Fashion Shorts Women Ladies women dress Short Sleeved Cotton Collar casual dress</t>
  </si>
  <si>
    <t>Summer Plus Size Cotton summershirtsformen Chinese loose shirt cottonlinenshirt Tops buttonup short sleeves men shirt Men's Fashion Fashion Men solid color Shirt camisamen Clothing basictshirt beachshirt</t>
  </si>
  <si>
    <t>Summer soildcolor Plus Size Tank camisole Tops Loose tank top Women's Fashion Fashion sleeveless tops sleeveless Women Lace Casual summerampspring</t>
  </si>
  <si>
    <t>blouse Plus Size Summer Dress short sleeves V-neck beach dress Fashion Casual Deep V-Neck Shorts Tops &amp; Blouses Sleeve summer dress Women's Fashion Swimsuit Party Dress Ladies party linen dress Beach loose dress Swimming</t>
  </si>
  <si>
    <t>Deep V-Neck Summer Plus Size Tank Shirt rodeotank Tops Sleeveless Shirt tank top Women's Fashion women shirt V-neck sleeveless Design T Shirts Women countrymusicshirt Casual countrythunder printed</t>
  </si>
  <si>
    <t>Summer dress slim Fashion neck dress Necks Dress slim Round neck Women's Fashion Sleeveless dress Flowers Floral sleeveless printed Casual Women</t>
  </si>
  <si>
    <t>Summer Fashion tunic Ladies Fashion asymmetric Tops tank top Women's Fashion Music Ladies Tank Printed T Shirts Women</t>
  </si>
  <si>
    <t>Vest Fashion Lace V-neck Women's Fashion lacebra sexy silk Casual Women Tank Necks casualsuspendertop lace top Tops lace vest slingtop black sleeveless</t>
  </si>
  <si>
    <t>blouse Summer Plus Size Shirt Heart womens shirt print shirt Tops short sleeves Round neck Funny Women's Fashion cute Women Casual Necks</t>
  </si>
  <si>
    <t>Summer Shorts Women shortromper Spaghetti onepiece Spaghetti Strap One-Piece Suits shortjumpsuit Women's Fashion Fashion Casual summerjumpsuit sleeveless Rompers women Jumpsuit playsuit jumpsuit</t>
  </si>
  <si>
    <t>bandage top Fashion crop top Halter Summer Women Set elasticwaistshort Women's Fashion elastic waist Casual Women Shorts Waist Elastic Tops pants shortssuit backless Suits Print sleeveless twopiecesset</t>
  </si>
  <si>
    <t>Summer Plus Size letter print print shirt summer t-shirts short sleeves Women's Fashion Fashion slimtop slim Women Fashion Necks rainbow Shorts Cotton Shirt Shirt Sleeve graphic tee Tops Slim Fit Round neck women shirt Tops &amp; T-Shirts Print Cotton</t>
  </si>
  <si>
    <t>Summer sexy bathing suit Bikinis Set Swimwear Swimsuit Bikini splitbikiniset Fashion Two Pieces printed Women's Fashion Beach splits</t>
  </si>
  <si>
    <t>blouse Summer Vest Plus Size Tank Lace Women Skirts Shirt Dress Plus size top Tops lace blouse Women's Fashion Fashion sleeveless blousesampshirt sexy Women Casual Cotton</t>
  </si>
  <si>
    <t>Summer Fashion plus size dress Dress slim V-neck Women's Fashion Plus Size sleeveless Floral Party Dresses Skirts Casual casual dress Deep V-Neck party Slim Fit print dress Evening Dress Ladies women dress Beach</t>
  </si>
  <si>
    <t>strappydre Mini summer dress short dress Summer Shorts Dress Slim Fit V-neck Mini dress Women's Fashion Sleeveless dress strappy Plus Size Sexy Dress solid color sexy Fashion sleeveless Women</t>
  </si>
  <si>
    <t>blouse Summer Plus Size Tank Lace Tops topsamptshirt tank top Women's Fashion Fashion Loose topsampblouse Print sleeveless sexy Cotton Casual Women</t>
  </si>
  <si>
    <t>blouse Summer Fashion Lace Tops Loose V-neck Women's Fashion Lace Up Print Short Sleeved feather Casual Shirt</t>
  </si>
  <si>
    <t>bathing suit two piece swimsuit bikini set Swimwear Swimsuit Bikini bandage bikini Push up bikini Beach</t>
  </si>
  <si>
    <t>Summer Fashion cottontee Sleeve Tops &amp; Tees Leopard short sleeves Shorts Round neck T Shirts lipsshirt lip Tops &amp; T-Shirts Casual Tops Women's Fashion Casual Women Fashion Women</t>
  </si>
  <si>
    <t>Sleeveless dress Summer Dresses Dress slingdre Floral dress Women's Fashion Party Dress backless V-neck bohemian dress Floral summer dresses printed Women sleeveless casual dress</t>
  </si>
  <si>
    <t>Summer trousers Casual pants pants Bottom fashion pants chiffonpant Long pants widelegpant harem pants summerpant Plus Size printed Women's Fashion Casual Women</t>
  </si>
  <si>
    <t>Mini Strapless Dress Spaghetti Strap Tank Tops slim tank top Mini dress Women's Fashion Fashion Women Dress sleevelessdresse bodycon Spaghetti Casual casual dress</t>
  </si>
  <si>
    <t>Summer short sleeve dress Mini Pleated t-shirt dress beach dress Fashion pocketsdres summer dresses Casual Cotton Ladies Fashion Tops Ladies women dress Robes Women Beach Plus Size ruffle Dress short sleeves Mini dress Pocket Women's Fashion party sexy casual dress Shorts Tank Sleeve T Shirts Cotton Dress loose dress</t>
  </si>
  <si>
    <t>Summer Two-Piece Suits women crop top pants Tops track suit Outfits Women's Fashion Shorts Clothes Suits Print Women short sleeve shirt Sport Fashion Striped Sports Wear sexy Women's Fashion</t>
  </si>
  <si>
    <t>Summer Vest Plus Size Floral print splice Loose V-neck Floral Women's Fashion Fashion wavepoint Print Casual Necks</t>
  </si>
  <si>
    <t>Summer Vest summer t-shirts looseblouse Cross tank top Spaghetti Strap Sleeveless Shirt Plus Size topandblouse deepneck Spaghetti Casual Women Fashion Women blouse Tank Necks Beach Tops beachvest Women's Fashion T Shirts Fashion sleeveless</t>
  </si>
  <si>
    <t>Shorts Waist Casual pants pants summer shorts Men 5pointspant camouflage Men's Fashion Beach Shorts t Men Shorts cargoshort camouflageshort Cotton</t>
  </si>
  <si>
    <t>Summer off shoulder top Plus Size Lace cute topsamptshirt short sleeves cottontop T Shirts Outdoor sexy topsampblouse slimtop slim Casual Women Fashion Cotton blouse Spaghetti Shorts Sleeve lace top Tops spaghettistraptshirt Print Casual Tops jackdanielsprinttop Fashion</t>
  </si>
  <si>
    <t>Mens T Shirt Fashion Men's Fashion Sleeve Summer Athletics tshirtshort Men summer shorts short sleeves Casual Cool T-Shirts sportsshort Shorts fashionbrandsuit 3D T-shirt fashion brand men's shorts menssummersuit T Shirts</t>
  </si>
  <si>
    <t>Tops &amp; Tees Fashion Slim T-shirt Summer Tops bowtop Women's Fashion V-neck Short top womenhotshirt T Shirts Women S Clothing off shoulder Women sexy Bow slim Casual Fitted Cotton</t>
  </si>
  <si>
    <t>Summer womens dresses Dress Spaghetti Strap Floral dress kleider beach dress Party Dress party Floral summer dresses Spaghetti Casual casual dress tunic saty Women's Fashion Floral print Print sleeveless sexy Women Beach</t>
  </si>
  <si>
    <t>Fashion fit pants Brand slim Short pants jogging Shorts printed Men Sport Casual trousers Slim Fit</t>
  </si>
  <si>
    <t>bathing suit bandage swimsuit Fashion leaf bikini set Summer womenbra Women's Fashion strappy bikini Swimsuit Bikini Two Pieces printed printedswimwear Women Beach Swimming</t>
  </si>
  <si>
    <t>Summer womens dresses leaf short dress Sleeve Mini Dress Loose short sleeves Mini dress Necks Women's Fashion Shorts leafprint printed Tops &amp; T-Shirts Women Casual casual dress</t>
  </si>
  <si>
    <t>Summer Shorts Slim Fit slim twopiecesoutfit V-neck Women's Fashion Fashion tank top Women sexy Sport Casual Women Fashion Cotton</t>
  </si>
  <si>
    <t>Mini halter dress Necks Cocktail dresses Halter Dress Lace Dress backless dress Mini dress Women's Fashion Party Dress prom dress retro Ladies sexy sexy lace backless</t>
  </si>
  <si>
    <t>Summer Fashion Stitching Lace Denim jeansforwomen Women's Fashion Shorts Denim Shorts sexy Jeans Women</t>
  </si>
  <si>
    <t>blouse Summer Womens Blouse long sleeve blouse Shirt Sleeve Women Blouse Plus Size Blouses &amp; Shirts casual shirt Casual Tops Women's Fashion blouse women Casual T-Shirt Tops &amp; Blouses Printed T Shirts Fashion long sleeve shirt Women</t>
  </si>
  <si>
    <t>Summer Shorts women beachwear women crop top Tops short sleeves T Shirts Fashion Sport Women Suits womencausaltshirt Yoga Women's Fashion Casual Sports Wear Cotton</t>
  </si>
  <si>
    <t>Summer fashion women Fashion headdress women hats æ¼å¸«ã®å¸½å­ Outdoor Bucket Hats daisy sun hat Hats fishermanshat Electric</t>
  </si>
  <si>
    <t>mensboardshort Summer Beach Shorts pants Shorts Slim Fit Swimsuit quickdry Men's Fashion bodybuildingshort mensswimtrunk Swimming Swim Shorts Beach Men</t>
  </si>
  <si>
    <t>Trousers &amp; Shorts Fashion pants camouflageshortsforwomen Loose Short pants camouflage Women's Fashion Shorts t basic sexy womenssexyshort Board Shorts Women</t>
  </si>
  <si>
    <t>blouse printtank Vest Fashion Tank camisole Summer Tops tank top Women's Fashion sleeveless tops V-neck sleeveless printed Casual Cotton</t>
  </si>
  <si>
    <t>Summer Vest Plus Size Tank Tops V-neck Fashion tank top knot solid color sleeveless Casual Women Fashion Cotton</t>
  </si>
  <si>
    <t>Summer Plus Size letter print Dress short sleeves bodycon Women's Fashion Fashion Sexy Dress t-shirt dress Skirts mini dresses Shirt Shorts Jewelry skewshoulder Dresses Casual print dress Sleeve Print Women silver</t>
  </si>
  <si>
    <t>Women Pants capripant elastic waist Waist Elastic pants Summer Fitness jogging harem pants Women's Fashion trousers 34pant Sport Fashion Casual</t>
  </si>
  <si>
    <t>Summer Shorts sportsset short sleeves tiedyeprinted Sport women shorts Fashion Two Pieces women t shirt Casual Women printed tracksuitsforwomen Women's Fashion runningset Two piece set</t>
  </si>
  <si>
    <t>Summer Plus Size Shirt long dress Dress Women's Fashion V-neck Maxi Dresses beach dress Party Dress Stripes Sleeveless dress summer dresses women dress Beach Casual sleeveless</t>
  </si>
  <si>
    <t>blouse Summer Vest Plus Size Tank Cotton Tops topsamptshirt T Shirts tank top Women's Fashion Fashion sleeveless tops blousesampshirt sleeveless o-neck Casual Women</t>
  </si>
  <si>
    <t>Summer Two-Piece Suits Fashion Sleeve Spring Tops short sleeves sport suit women Shorts Sport Suits suits for women jogging suits for women women sport suit tiktoktshirt womens shorts suit</t>
  </si>
  <si>
    <t>Summer womens top Cotton T Shirt Food summer t-shirts short sleeves V-neck Women's Fashion Plus Size short sleeve shirt Casual Shirt blouse Cotton Shorts Tops &amp; Blouses Ladies Fashion Sleeve Tops T Shirts candy Pullovers Tops &amp; T-Shirts Ladies loose t-shirt Women Fashion</t>
  </si>
  <si>
    <t>Summer Plus Size Tank Tops uneck tank top Floral print Print Women's Fashion Fashion Floral sleeveless Casual</t>
  </si>
  <si>
    <t>Women's Fashion Tanktops for women Fashion Cotton Shirt summer tank top letter print Summer summer shirt Tops gothicshirt tank top Print Sleeveless Shirt sleeveless blousesampshirt Tank moonshirt Casual Shirt</t>
  </si>
  <si>
    <t>Summer Plus Size Halter letter print long dress Dyes Dress Women's Fashion maxi dress boho Fashion boho dress Tie Dye sleeveless Print bohemian dress bohemian Women Fashion Cotton</t>
  </si>
  <si>
    <t>Summer Fashion Mini Tops Loose Polkas V-neck Casual backless polka dot sleeveless Dress Women Fashion black</t>
  </si>
  <si>
    <t>slidesforwomen sandalendamen Sandals Platform Shoes Summer Vintage sandalswomen Buckles summer shoes Women's Fashion flatshoesforwoman sandalefemme sandaliasmujer Roman open toe Casual Women Beach wedgesshoeswomen Slippers slippers for women</t>
  </si>
  <si>
    <t>strapless Bikinis Set tankini bathing suits Tops triangle bikini swimwear Swimwear Swimsuit Tankinis Fashion Stripes Tankini Set Bikinis For Women strand</t>
  </si>
  <si>
    <t>Head Fashion longfleece bigcode solid Sweaters Men sleevehead young Stamps easy Men Tops velvet</t>
  </si>
  <si>
    <t>Summer Flip Flops hotrhinestone Womens Shoes Vacation new2020 Slippers flipflopsandal Sandals Shoes casualsandal Holiday flat shoe</t>
  </si>
  <si>
    <t>Summer Shorts Rompers Casual Ladies Women's Fashion Fashion off shoulder sexy Floral sleeveless Women Beach playsuit jumpsuit</t>
  </si>
  <si>
    <t>Chiffon top Shirt chiffon Long Sleeve Tops Necks Women's Fashion Halter sexy tops for women chiffon dress T Shirts off shoulder sexy chiffontshirt Sleeve Women</t>
  </si>
  <si>
    <t>Summer Leggings Shorts high waist pants Denim slim Short pants jean shorts Women's Fashion Fashion Denim Shorts Plus Size rippedshort Jeans Casual Women</t>
  </si>
  <si>
    <t>Summer Fashion Plaid Dress Vintage Dress Party Dress Women's Fashion plaid party sleeveless Casual Women</t>
  </si>
  <si>
    <t>Summer Plus Size Elastic Lace Casual pants summer shorts Short pants women shorts Shorts Beach Shorts Women Beach Shorts loosepant Panties high waisted shorts Lace Up Women's Fashion Casual Women</t>
  </si>
  <si>
    <t>blouse Summer Fashion Tank Shirt Tops Spaghetti Strap tank top Women's Fashion Plus Size printed sleeveless Cotton Casual Women</t>
  </si>
  <si>
    <t>Fashion Triangles Swimming sexy bikini beach wear Swimsuit Swimwear Bikini bandage bikini women bathing suit Push up bikini Women's Fashion bandage monokini</t>
  </si>
  <si>
    <t>Tanktops for women Fashion Tank Ladies Fashion lace trim lacepaneltanktop Tops tank top Women's Fashion Summer Tie Dye Dyes Ladies sleeveless openworkpanel Casual tiedyetank Women</t>
  </si>
  <si>
    <t>blouse Summer off shoulder top Fashion Lace Sleeve Women Blouse Round Collar lace top Tops short-sleeved shirt tops for women Casual Women's Fashion Shorts women shirt Casual T-Shirt Short Sleeve Blouses Women summer tops Shirt</t>
  </si>
  <si>
    <t>Deep V-Neck Summer Vest Plus Size Tank sleevelessblouse Pleated topsamptshirt beach wear tank top Casual Women's Fashion Fashion backless V-neck sexy blouse sleeveless Tops Women</t>
  </si>
  <si>
    <t>Summer fashion women Fashion Lace Dresses Dress Lace Dress Women's Fashion ladies dress beach dress Sleeveless dress backless women's dress sleeveless Ladies women dress V-neck Dresses Women Beach white Necks</t>
  </si>
  <si>
    <t>Summer Plus Size 2pieceset Women slim T Shirts Shorts tshirtandtop Women's Fashion twopieceoutfit printed Tie Dye Dyes sexy shortsforwomen Outfits Fashion Women Fashion Slim Fit</t>
  </si>
  <si>
    <t>Summer Women Rompers Plus Size women long pants linenjumpsuit pants Overalls Loose plussizejumpsuit Women's Fashion strappant Long pants Jumpsuits &amp; Rompers rompers womens jumpsuit Vintage Women women Jumpsuit Casual jumpsuit</t>
  </si>
  <si>
    <t>Round neck Plus Size Necks Summer Dress Loose Pocket Women's Fashion Fashion Pure Color sleeveless Casual Women</t>
  </si>
  <si>
    <t>blouse Women Vest Vest Fashion Tank Shirt letter print Summer Tops Casual T-Shirt tank top Casual Women's Fashion Women womens workout tank tops Print topsampblouse womens tank tops tops for women sleeveless Cotton</t>
  </si>
  <si>
    <t>Summer Funny T Shirt Graphic T-Shirt letter print cute shortsleevestee T Shirts Plus Size printed summer tops Women Fashion Women Funny Shorts Shirt Pure Color casualteeshirt Women's Fashion Round neck Necks print t-shirt Print o-neck tops for women</t>
  </si>
  <si>
    <t>Summer Plus Size Office Sleeve Dresses Lady Dress short sleeves V-neck Shorts Elegant Women's Fashion Printing Temperament sexy silk Fashion Women</t>
  </si>
  <si>
    <t>Summer Plus Size pants casualshort summerpant Shorts women shorts Fashion solid color Women Sport Women's Fashion Casual looseshort Cotton</t>
  </si>
  <si>
    <t>Summer Shorts women's jogging suits Sleeve shortsleeveset Short pants summersuitset short sleeves Sport summerpant mensjoggingsuit Suits Sport Suits short sleeve shirt Outfits men's suits Casual</t>
  </si>
  <si>
    <t>Mini womens dresses Summer Patchwork fashion dress Dress Mini dress Women's Fashion backless party summer dresses sleeveless sexy Casual</t>
  </si>
  <si>
    <t>Summer Fashion Lace pants Short pants Waist Loose high waisted Pocket high waist Women's Fashion Shorts Lace Up Pure Color Beach Cotton woven Casual Women</t>
  </si>
  <si>
    <t>decoration Patio Hunting camping Army patiodecoration carcover camouflage camouflagenet t militarycamo Photography Garden sunshadecover</t>
  </si>
  <si>
    <t>Cotton Women Vest Vest Women's Casual Tops loose top Tops &amp; Tees printed shirts Tops Sleeveless Shirt Women's Fashion Summer sleeveless tops sleeveless Tank womens tank tops summer tops printed</t>
  </si>
  <si>
    <t>Summer Fashion beach5pant Athletics pants athleticpant Sport Men's Fashion Shorts Men's pants Men Print fivepant Casual Cotton</t>
  </si>
  <si>
    <t>Summer Women Rompers Shorts women beachwear womenonepiece lace top lace bralette top womensjumpsuitsromper V-neck Rompers women summer tops lace lingerie Women S Clothing Ladies jumpsuit slim Casual Lace</t>
  </si>
  <si>
    <t>bigswing Summer Plus Size Sling long dress Dress Loose V-neck letterprinted Women's Fashion printed sleeveless offsholuder Holiday Beach Casual Women</t>
  </si>
  <si>
    <t>blouse Summer Plus Size Shirt Sleeve Tops Ladies Top short sleeves Shorts Round neck T Shirts Women S Clothing Fashion Tie Dye Casual Dyes Women's Fashion tshirts for women Necks</t>
  </si>
  <si>
    <t>Summer Shorts crop top womensummeroutfit women track suit Sport Tops yoga2pcsset Outfits womenoutfit Women's Fashion Fashion Sport Suits Suits Yoga womensportoutfit yogasuit bodyconclothe Padded Bra Women</t>
  </si>
  <si>
    <t>Summer korea cute korean style summer t-shirts short sleeves Harajuku Women's Fashion cartoon t shirt women t shirt Casual T-Shirt short sleeve shirt kawaiicute Cartoons Women Kawaii Shorts Shirt Sleeve Tops T Shirts Casual Print Korean Printed T Shirts Fashion powerpuffgirl</t>
  </si>
  <si>
    <t>Summer Shorts Yoga high waist pants Workout Women's Fashion Fashion sexy Gym Women Fashion Waist</t>
  </si>
  <si>
    <t>Summer short sleeve dress Mini plus size dress Slim Fit slim V Neckdress V-neck Mini dress Women's Fashion Party Dress party t-shirt dress Party Dresses Casual casual dress Shirt Plus Size summer dress Fashion Midi Dress Ladies women dress Women Beach Dress</t>
  </si>
  <si>
    <t>sexy underwear Underwear Plus Size women beachwear bikini set sexy swimsuit Summer sexy bikini Swimwear Swimsuit padded Bikini Fashion Suits Women Women's Fashion Swimming</t>
  </si>
  <si>
    <t>Women Vest Vest Fashion bodyconvest Summer Spaghetti Strap tank top Women's Fashion slim sleeveless tops Spaghetti Casual Women Fashion Cotton Tank slimvest Tops Slim Fit Cotton Vest Women Print sleeveless summervest Beach printvest</t>
  </si>
  <si>
    <t>runningpant Trousers &amp; Shorts Shorts beach5pant Summer Short pants pants tracksuitpant Beach summerpant trousersampshort Sports Pants Men's pants Sport trousers Sports Wear blackpant</t>
  </si>
  <si>
    <t>Summer Vest Plus Size long dress Dress casual dresses V-neck Ladies beach dress Party Dress Party Dresses Floral summer dresses Casual Swing dress Floral print Dresses Women's Fashion Maxi Dresses retro party Swing Print sleeveless Beach</t>
  </si>
  <si>
    <t>slimming wasitcincher Fashion waistgirdle slimmingcorset Corset Summer Waist waist trainer Fashion Accessory Vest shaperwear belt</t>
  </si>
  <si>
    <t>Summer Shorts high waist shorts high waist Casual pants pants summer shorts Waist Slim Fit Short pants Women's Fashion Plus Size Lace Up Women Fashion Casual Lace</t>
  </si>
  <si>
    <t>Summer Shorts Yoga skinny pants Bottom athleticshort gymshort Women's Fashion Fashion Sports Pants hightwaistpant Sport Casual Women</t>
  </si>
  <si>
    <t>swimmingbottom Summer Underwear Fashion SwimwearWomen bikini set Women's Fashion swimsuits for women Swimsuit Casual high waist Bikini beacwear Suits Women Swimming Bikinis For Women Waist</t>
  </si>
  <si>
    <t>Summer Short Sleeve T-Shirt Holiday Men's Fashion Sleeve Pocket Cotton Mens Shirts button short sleeves casualshirtformen shirts for men colorblock Shorts printed Collar Button-Down Shirts Beach Casual Shirt</t>
  </si>
  <si>
    <t>Summer long skirt pencil skirt Fashion Skirts long dress Dress pencil Women Skirts Women's Fashion splits sexy Skirts Women</t>
  </si>
  <si>
    <t>Fashion crochet halter top Tops sexy bikini crochet top Swimwear Bikini boho Women S Clothing crochet crochet bikini sexy Clothing</t>
  </si>
  <si>
    <t>tank top women Vest Fashion Cotton T Shirt tunic top Summer slim V-neck Women's Fashion Plus Size tank top sexy Tank zippers summer tops Women Deep V-Neck Cotton tunic Shirt sleevelessblouse Tops Slim Fit tunicvesttopswomen Casual sleeveless deep v neck top bodycon top tops for women zippertop</t>
  </si>
  <si>
    <t>Women Vest Vest Plus Size art letter print Summer summer t-shirts yoga top Women's Fashion Fashion tank top loose t-shirt Tank Sport Casual Necks Cotton fashion women Yoga Shirt Tee Shirt T Shirts Round neck Print sleeveless Women Tops</t>
  </si>
  <si>
    <t>ladies skort running skirt summer skirt Golf short dress Women Skirts Athletics Skirts Pleated Running Tennis short skirt skorts Women's Fashion hightwaistdres Pleated Skirt Active short skirt tennisdres</t>
  </si>
  <si>
    <t>Women Tassels Plus Size women dresses Dresses Dress summer dress Women's Fashion Floral dress decoration boho beach dress Fashion Female sexy Print bohemian dress Geometric bohemian Beach Women Clothing</t>
  </si>
  <si>
    <t>Summer Flip Flops Outdoor Breathable Slippers unisex Fashion Shoes Sandals Sport Beach Casual</t>
  </si>
  <si>
    <t>sleeve v-neck Plus Size fashion women short sleeve dress Sleeve Dresses Dress short sleeves V-neck casual dresses Women's Fashion Party Dress Shorts Mini dress Casual Women</t>
  </si>
  <si>
    <t>Summer Women Dress summer dress Cover Women's Fashion Swimwear swim suit cover up beach dress off shoulder dress maxi dress Bikini women dress sexy Holiday Beach Cover Ups bandeau</t>
  </si>
  <si>
    <t>Summer short sleeve dress pleated dress Plus Size Slim Fit Women's Fashion slim Elegant wrap dress Party Dress Summer Fashion sexy Women Fashion Dress casual dress</t>
  </si>
  <si>
    <t>sleevelesstopsforwomen Summer Fashion Tank Shirt tigershirt Tops Sleeveless Shirt tank top Cats bigcat Funny Women's Fashion funnyshirt carolebaskin Women</t>
  </si>
  <si>
    <t>Summer Fashion Lace Hollow-out Dress Mini dress white dress Elegant beach dress Party Dress Sexy Dress Summer Fashion Chic white casual dress party Midi Dresses Vintage Lace Dress Women's Fashion sleeveless Robes Women</t>
  </si>
  <si>
    <t>Swing dress halter dress Halter Dress summer dress Women's Fashion Maxi Dresses boho beach dress boho dress Party Dresses Print Floral print Women casual dress</t>
  </si>
  <si>
    <t>Summer Lace Dress Lace Dress V-neck Women's Fashion Women Clothing Sleeveless dress summer dresses women dress loose dress sleeveless</t>
  </si>
  <si>
    <t>Summer Vest Fashion tank top Women's Fashion Plus Size V-neck Floral Tank Casual Ladies Fashion blouse Floral print Shirt Tops Blouses &amp; Shirts T Shirts Tops &amp; T-Shirts Ladies sleeveless Women printed</t>
  </si>
  <si>
    <t>Blues Summer Plus Size Tank Sexy Top letter print Workout tanktop Tops Grey tank top Women's Fashion Fashion women t shirt Women Casual T-Shirt Print sleeveless white women top T Shirts Cotton</t>
  </si>
  <si>
    <t>Summer Plus Size Deep V-Neck Dress short sleeves V-neck Mini dress beach dress Fashion t-shirt dress Casual blouse Shorts Tops &amp; Blouses Sleeve summer dress Women's Fashion Party Dress Ladies party linen dress Beach loose dress</t>
  </si>
  <si>
    <t>Summer Plus Size Floral print Spring demin Overalls Women's Fashion jeansforwomen trousersforwomen Flowers printed Ladies Jeans Women trousers Rompers Women Fashion jumpsuit</t>
  </si>
  <si>
    <t>Summer Plus Size women dresses polka dot Spaghetti Strap Polkas irregulardre boho Women's Fashion Party Dress boho dress Dress sleeveless sundress Beach Casual Women</t>
  </si>
  <si>
    <t>Women summer bikini cheap tankini swimwear bikini set Bikini swimwear sexy bikini fashion bikini Womens swimwear beachwearbikini padded Women's Fashion Fashion swimsuits for women triangle bikini Bikini sexy Swimsuit Bras Swimming</t>
  </si>
  <si>
    <t>womensummershort womenshortspant casualwomensjean Skeleton printed Summer fashionwomensummershort athleticshort Women's Fashion Shorts black womenminishort Denim pants skeletonprinted Women slim Casual Slim Fit</t>
  </si>
  <si>
    <t>sleeveless Halter Mini Dress Mini dress women dress Women's Fashion sexy party Sexy Dress solid color summer dresses Striped Beach Bodycon Dress Women</t>
  </si>
  <si>
    <t>Summer Vest Plus Size Floral print Fashion long dress Spaghetti Dress summer dress V-neck Floral Ladies Women's Fashion Party Dress party maxi dress Print sleeveless Skirts Casual</t>
  </si>
  <si>
    <t>roupas femininas womens dresses Lace gowns Long Sleeve Dress dress slim Women's Fashion Party Dress chiffiondres vestidoderenda Clothing Casual Slim Fit Winter Sleeve robefemme Lace Dress slim ball gown women dress Women Fashion</t>
  </si>
  <si>
    <t>wedge Sandals Summer antislip espadrille Slippers Platform Women's Fashion open toe cute Shoes Ankle women shoes Braids Beach Buckles Women</t>
  </si>
  <si>
    <t>woman fashion Fashion outside Vintage sexy bikini tasselbikini Swimwear Swimsuit Bikini brazilian sexy Beach Women</t>
  </si>
  <si>
    <t>blouse Summer Plus Size Tops &amp; Blouses Shirt Women Vest Tank button Spaghetti Strap tank top Tops Women's Fashion Fashion V-neck sleeveless Casual Women</t>
  </si>
  <si>
    <t>Summer womenshirtset shortsetsforwomen Sleeve beachsuit yoga pants womensportset yogasuitset short sleeves womens clothes Women's Fashion Shorts printed Fashion T Shirts Women</t>
  </si>
  <si>
    <t>wavepointdre Fashion long dress Beach Dress summer dress boho beach dress Party Dress boho dress printed Women's Fashion</t>
  </si>
  <si>
    <t>pajamaset Fashion sexy pajamas for womens silksleepwearforwomen silksleepwear pajamassuit Casual Women's Fashion Summer Sleepwear pajamasforwomen silksleepwearnightgown silk pajamassleepwear women's pajamas Women</t>
  </si>
  <si>
    <t>Summer Plus Size Shirt Sleeve Sunflowers short sleeves Round neck Women's Fashion Shorts Print Women women top Fashion T Shirts Cotton</t>
  </si>
  <si>
    <t>Women Pants Loose Jumpsuits &amp; Rompers playsuit Casual Women's Fashion women trousers Women jumpsuit summer tops Cotton</t>
  </si>
  <si>
    <t>blouse Summer Vest Fashion Tank camisole lettersprinted Tops T Shirts tank top Pullovers Women's Fashion printed Ladies sleeveless Loose tank tops Casual Women</t>
  </si>
  <si>
    <t>Summer Fashion crop top Shirt Sleeve Tank Tops slim short sleeves V-neck T Shirts Shorts tank top solid color sexy Women Women's Fashion Casual Women Fashion Slim Fit</t>
  </si>
  <si>
    <t>Summer Vest wrappedchest Halter slingvest Print Women's Fashion sexy Beach summer tops Women Fashion Bottoming shirt letter print bras for women Tops Swimwear Push up bikini Women Bras Halter Bikini spaghetti strap top beachvesttop Swimming</t>
  </si>
  <si>
    <t>Summer Sling Dresses Dress V-neck Casual Pocket Women's Fashion Sleeveless dress women dress Floral sleeveless Women loose dress Pleated casual dress</t>
  </si>
  <si>
    <t>Summer Shorts Cotton Cotton T Shirt Sleeve printedletterstop Clothing Tops Necks short sleeves Women's Fashion Women Clothing printed Women tshirtforwomen Fashion T Shirts Shirt</t>
  </si>
  <si>
    <t>Summer polo men Polo Shirts Sleeve Pure Color polo hat short sleeves Shorts menpoloshirt T Shirts hooded Polos T-Shirts polo sport men's poloshirtmen menspoloshirtbrand</t>
  </si>
  <si>
    <t>damenkleid plaincolordres highwaistdres Evening Dress Dress summercocktaildres Party Dress retro femmerobe women dress sommerkleid Vintage dress</t>
  </si>
  <si>
    <t>Summer Leggings Shorts loosecasualsweatpant Fitness casualshort Plus Size athleticshort high waisted yogashort Women's Fashion bodybuildingshort quickdryingshort Yoga Sport Fashion short skirt Women</t>
  </si>
  <si>
    <t>blouse Summer Plus Size Floral print Shirt sleevelessblouse Necks Women's Fashion tank top Print T Shirts Fashion casual shirt Women Floral sleeveless women top Casual sleeveless tops</t>
  </si>
  <si>
    <t>Summer Shorts Love Sleeve tee shirt women Tops summer t-shirts short sleeves Casual Round neck loveprinttshirt Fashion teesamptshirt graphic tees women Print tes Women's Fashion tops for women T Shirts</t>
  </si>
  <si>
    <t>Plus Size off shoulder dress Sleeve Long Sleeve Dress V Neckdress Women's Fashion animal print Animal Print women dress loose dress Women</t>
  </si>
  <si>
    <t>Tanktops for women Vest Fashion crop top Summer Shirt Slim Fit topsamptshirt Women's Fashion slim summer tops Women Fashion clubwear Shorts Tank Sexy Top Spaghetti Tops Necks cropped Casual sleevelesstshirt sleeveless Women tops for women</t>
  </si>
  <si>
    <t>Summer Vest Fashion Tank Necks Tops Loose tank top Round neck Women's Fashion Plus Size Flowers Print sleeveless women top Casual Women</t>
  </si>
  <si>
    <t>Summer Plus Size halter dress Halter Dress V-neck beach dress Party Dress printed sleeveless Floral maxi dress Spaghetti Casual Clothes Deep V-Neck printeddre Beach summer dress Women's Fashion Sleeveless dress Ladies party Fashion loose dress</t>
  </si>
  <si>
    <t>Summer Fashion topsamptshirt tank top Sleeveless Shirt casual shirt Off shoulder shirt Casual Women Cotton Tank Shirt Ladies Fashion backless top summer shirt T Shirts backless Tops &amp; T-Shirts Ladies loose t-shirt women top Women's Fashion Tops sleeveless printed</t>
  </si>
  <si>
    <t>tank top women Vest Fashion Tank summer tank top loose top lace top Tops Plus size top V-neck Necks Women's Fashion Plus Size Summer sleeveless tops Casual T-Shirt sleeveless Women Vest Women tank top Lace</t>
  </si>
  <si>
    <t>blouse Plus Size Floral print Lace Tank Tops Necks tank top Round neck Floral Women's Fashion Fashion topsamptee Print sleeveless Casual Women</t>
  </si>
  <si>
    <t>Midi Dresses Sleeve Dresses packagehip Dress slim short sleeves Shorts Women's Fashion Fashion vestido Robes Bodycon Dresses basicvestido Women</t>
  </si>
  <si>
    <t>men jeans Fashion Summer rippedjean slim croppedjean mensummerjean 2014menshort Men Shorts zippers Jeans trousers summerjean Shorts causaljean rippedshort 2014summermenshort</t>
  </si>
  <si>
    <t>Summer Fashion Shirt sundress Dresses Dress Women's Fashion V-neck Cocktail Dress beach dress Party Dress off shoulder Girls Dresses sleeveless Pleated Skirt Spaghetti Casual Pleated Necks</t>
  </si>
  <si>
    <t>Summer Vest Fashion Tank camisole Halter Beauty Tops summer t-shirts fashion women tank top Cool T-Shirts skull Print summervest femalevest</t>
  </si>
  <si>
    <t>Summer summer dress Necks Sleeve long dress plus size dress Dress Loose V Neckdress short sleeves maxi dress Shorts boho short sleeve dress boho dress Fashion womendre women dress Women's Fashion</t>
  </si>
  <si>
    <t>Summer floralprinteddres Dress slim Floral dress Women's Fashion Plus Size womensleevelessdres printed Floral Casual Women dressforwomen Flowers Necks casualwomendres summer dress summersleeveelessdres Sleeveless dress Round neck dress slim sleeveless</t>
  </si>
  <si>
    <t>runningshort Shorts Elastic Fitness Plus Size yoga pants Short pants Running sportspantie Women's Fashion gymwear Panties fitnesspantie Women skinny Sport Fashion Women Fashion Clothes</t>
  </si>
  <si>
    <t>Summer Plus Size Cotton T Shirt chiffon Long Sleeve womens top short sleeves Women's Fashion Fashion chiffon blouse sexy blouse Tops Chiffon Shirt T Shirts korean style Women Clothing T-Shirt womens Short Sleeve T-Shirt</t>
  </si>
  <si>
    <t>short sleeves Summer trending Shirt Sleeve shortsleeveset sweat suit Men Short pants summersuitset Shorts Sport Women's Fashion 3dprinttshirt Two Pieces Fashion Outfits mensjoggersuit Casual</t>
  </si>
  <si>
    <t>Mini Spaghetti Strap Corset Dress short dress Summer Dresses Spaghetti Dress summer dress Women's Fashion Floral dress Mini dress beach dress Sleeveless dress Sexy Dress Floral print sexy Fashion</t>
  </si>
  <si>
    <t>Mini Fashion Summer Tops Loose Polkas V-neck Casual backless polka dot sleeveless Dress Women</t>
  </si>
  <si>
    <t>Summer dressesforwomen Floral print Mini long dress Dress Mini dress Floral Women's Fashion Sleeveless dress party Sexy Dress Print summer dresses Spaghetti Women</t>
  </si>
  <si>
    <t>Women Vest sleeveless Fashion Tank Tops sport tank top tank top Casual printed topsamptee topsampblouse summertank sexy slim funnytank Women Fashion</t>
  </si>
  <si>
    <t>Summer Plus Size Deep V-Neck topsamptshirt tank top Women's Fashion Fashion V-neck Loose topsampblouse Causal Ladies Fashion blouse fashion women Tank Shirt Tops T Shirts Casual Ladies sleeveless Pure Color sleeveless tops</t>
  </si>
  <si>
    <t>Summer Fashion Tank Tops slim Women's Fashion tank top Slim Fit Printing Tie Dye Dyes sleeveless Women Casual Women Fashion Cotton</t>
  </si>
  <si>
    <t>Mens T Shirt Fitness Shorts Cotton T Shirt Sleeve Summer summer t-shirts short sleeves Round neck Men's Fashion Exercise &amp; Fitness Tops &amp; T-Shirts Sport Casual T Shirts Necks</t>
  </si>
  <si>
    <t>vesttop Summer Vest Fashion Tank Shirt Halter Tops Spaghetti Strap low cut Women's Fashion backless sexy solid color sleeveless Spaghetti Casual Women Fashion Women</t>
  </si>
  <si>
    <t>joggingpant Shorts Casual pants beachpant pants Overalls Classics tacticalpant bermudashort summerpant Summer Cargo pants trackpant Casual looseshort</t>
  </si>
  <si>
    <t>Jeans Plus Size Sleeve Summer Dress Denim summer dress denimjeansdres short sleeves casual dresses Ladies Women's Fashion Shorts minishirtdres Lines mididre Women</t>
  </si>
  <si>
    <t>Summer Plus Size Dress slim Fitted Dress clubwear bodycon Women's Fashion Fashion knee Party Dresses Clothing Casual sexy dresses slim dress short dress Dresses Pure Color Necks midilength Cocktail Dress party sexy sleeveless</t>
  </si>
  <si>
    <t>bathing suit Bikinis Set women beachwear Lace Bikini summerwomenbikini One Piece Swimsuits Push up bikini padded Swimwear Women's Fashion Fashion womenmonokini Bikini womenswimwearbikini Swimsuit onepiece Swimming</t>
  </si>
  <si>
    <t>Summer long skirt Fashion Lace Dress camouflagewomensdre Pocket Women's Fashion lace skirts camouflagedre sexy Summer Fashion summer dresses sleevelessskirt slim Casual Waist printeddre high waist Skirts pocketskirt camouflage Sleeveless dress t print dress mini skirt Print sleeveless</t>
  </si>
  <si>
    <t>Summer Shorts high waist shorts high waist Casual pants pants Short pants Waist Slim Fit summer shorts Women's Fashion Plus Size Lace Up Women Fashion Casual Lace</t>
  </si>
  <si>
    <t>Summer Fashion slim shortjumpsuit romperoutfit sleeveless spaghettistrapjumpsuit sexy Spaghetti jumpsuitsampromper Women playsuitforwomen Shorts Waist onepiece Slim Fit bodysuitsjumpsuit beach wear Casual Ladies Women's Fashion sexy jumpsuit jumpsuit women Jumpsuit</t>
  </si>
  <si>
    <t>blouse Summer Fashion Shirt Spaghetti Tops Spaghetti Strap Cross tank top T Shirts V-neck sleeveless Women's Fashion Casual Women</t>
  </si>
  <si>
    <t>Summer Underwear Fashion Beach Tops slim Sexy Swimwear beach wear Cross Women black sleeveless sexy Body Suit Women's Fashion jumpsuit</t>
  </si>
  <si>
    <t>vesttop Summer Plus Size Tank camisole skullprint Necks summer t-shirts tank top Round neck Women's Fashion Fashion skull sexy Print sleeveless Casual Flowers Lace</t>
  </si>
  <si>
    <t>blouse Mini Fashion Fitted Dress Overalls V-neck strap Women's Fashion Shorts retro Print Women Rompers trousers jumpsuit</t>
  </si>
  <si>
    <t>Summer Fashion Waist Spaghetti Women Set Slim Fit beach wear jumpsuit Shorts summerset Women's Fashion slim sexy onepiece bodyconset sleeveless sexy jumpsuit Ladies women Jumpsuit Casual Women</t>
  </si>
  <si>
    <t>Mini Shorts high waist Sleeve Summer Dress summer dress short sleeves Floral dress Mini dress Women's Fashion Fashion V-neck print dress Sexy Dress Floral Women Women Fashion Waist</t>
  </si>
  <si>
    <t>Women's Fashion Summer Fashion Womens Swimsuit Women Beach Slim Fit sexy bikini beach wear Swimsuit Swimwear Bikini Flowers beachsuitforwomen Print sexy Push up bikini slim Casual Swimming</t>
  </si>
  <si>
    <t>slim dress dressesforwomen halter dress Dresses Spaghetti Plus Size Spaghetti Strap slim Women's Fashion Sleeveless dress maxi dress Fashion Dress Women</t>
  </si>
  <si>
    <t>party Plus Size Floral print Shirt partyshirt Tops Loose Floral irregualr Elegant Women's Fashion Fashion Tops &amp; T-Shirts sexy Print sleeveless Casual Women</t>
  </si>
  <si>
    <t>blouse Women off shoulder top Lace Hollow-out Tops sexyblouse lace shirts flaresleeve T Shirts backless Long sleeve top Summer Fashion sexy white women top Women's Fashion Sleeve Shirt</t>
  </si>
  <si>
    <t>Summer Vest Plus Size Pure Color Loose Casual Women's Fashion Sleeveless dress sexy sleeveless Fashion Dress Women</t>
  </si>
  <si>
    <t>Fashion Shirt Corset pants Tops Women's Fashion homeampliving boho lace lingerie Sleepwear Casual Bras Women</t>
  </si>
  <si>
    <t>Summer Fashion Tank skull Tops punk tank top Print sleeveless Beach womens vest</t>
  </si>
  <si>
    <t>Summer Vest Fashion women crop top letter print slimfittop Slim Fit slim strapless crop top tank top Ladies Women's Fashion Plus Size sexy sexy tank top summercroptop Funny Tank Shirt sexy shirts SEXY CROP TOP Print sleeveless crop top black sexy camisole Cotton Tops sexy lingerie</t>
  </si>
  <si>
    <t>Mini Garden Home &amp; Living water gardenponddecor waterfloatingpump Sprays Fountain solarfountain waterpump poolfloatingpanel Home Garden Decor decoration Home &amp; Kitchen pool Solar</t>
  </si>
  <si>
    <t>Summer Outdoor swimmingpoolspraypad Children's Toys Inflatable Children water summerfamilyentertainmenttoy Sprays Toy sprayer Cushions wateringchildrenstoy outdoorwatergamepad Tub Swimming Pools pool kids</t>
  </si>
  <si>
    <t>Cotton Summer Head Fashion Yoga boho Head Bands headbandsturban Fashion Accessories head scarf Accessories Hair Band Running bohoheadband Women's Fashion Sport heandband Hair Accessories scarf Women</t>
  </si>
  <si>
    <t>blouse Vest backlessshirt backless tank tops suntop cowlbacktshirt Tank Tops T Shirts tank top women's sleeveless tank Fashion Sexy Tshirt sleeveless sexy Sport Women</t>
  </si>
  <si>
    <t>blouse Summer Vest Plus Size Tank Shirt Women Blouse Short Sleeve Blouses Tops Ladies Women's Fashion Fashion chiffon blouse Print sleeveless feather Sport Casual Women</t>
  </si>
  <si>
    <t>butterfly Summer Plus Size long dress Dress summer dress Women's Fashion Casual Elegant beach dress Sleeveless dress women long dress Elegant Dress Ladies maxi dress Beach loose dress sleeveless Women</t>
  </si>
  <si>
    <t>buttondres Summer dressesforwomen Princess sundress Dresses spaghettistrapsdres summercasualdres strap Women's Fashion Sleeveless dress Sexy Dress maxi dress sexy princess dress Spaghetti Dress sleeveless Women</t>
  </si>
  <si>
    <t>Summer Funny T Shirt Shirt summer t-shirts Casual Women's Fashion Women Clothing Women Short Sleeve T-Shirt Fashion tops for women Graphic T-Shirt</t>
  </si>
  <si>
    <t>Summer Vest womens top Cotton T Shirt summer t-shirts tank top Ladies Women's Fashion Fashion sleeveless tops sleeveless Tank Casual Ladies Fashion blouse Plus Size Cotton Tops &amp; Blouses Shirt Tops T Shirts Pullovers Print loose t-shirt Women</t>
  </si>
  <si>
    <t>Tank Vest Fashion Yoga camisole Halter lace top Tops Slim Fit tank top haltertshirt Women's Fashion yogavest women tank top solid color sleeveless Women slim Cotton Women Fashion Lace</t>
  </si>
  <si>
    <t>Summer Plus Size Tank Spaghetti Tops Spaghetti Strap tank top Women's Fashion Flowers flowerprint Print sleeveless Fashion Casual Women</t>
  </si>
  <si>
    <t>Summer Fashion Lace long dress Dress Lace Dress Women's Fashion beach dress Sleeveless dress summer dress maxi dress Ladies summer dresses Women Ladies Fashion casual dress</t>
  </si>
  <si>
    <t>Summer summer bikini Triangles bikini set leopard print bathing suit cover ups Spaghetti Strap Leopard fashion bikini Women's Fashion Fashion high waist bikini Summer Fashion Spaghetti two piece bathing suit high waist Tops Waist Swimwear Swimsuit beach swimwear Bikini Suits Print Women Swimming</t>
  </si>
  <si>
    <t>Mini Plus Size Summer ladies dress Dress Floral dress Mini dress beach dress Party Dress party V-neck Dresses Spaghetti Women Swing dress Necks Sunflowers summer dress Women's Fashion Sleeveless dress retro Swing Print women dress sleeveless</t>
  </si>
  <si>
    <t>bathing suit Fashion Triangles bikini set Swimsuit beach wear Swimwear padded pushuppaddedbra women swimwear Bandages brazilian Bikini Women swimwea Swimming Women's Fashion Bras high waist</t>
  </si>
  <si>
    <t>Summer Plus Size crop top clubwear Tank Tops Slim Fit tank top Casual Spaghetti Strap Women's Fashion Fashion sexy Women Spaghetti summer tops Necks</t>
  </si>
  <si>
    <t>Summer Plus Size halter dress Necks Halter Dresses Dress Loose V-neck Women's Fashion Sleeveless dress off shoulder summer dress sleeveless women dress Women Casual Cotton</t>
  </si>
  <si>
    <t>tank top women Vest Fashion Cotton T Shirt tunic top slim tank top Women's Fashion tanktopforwomen V-neck tunic zippers summer tops Women Deep V-Neck Cotton Tank Shirt Tops Slim Fit Casual womens sexy tops tunicsforwomen sleeveless deep v neck top bodycon top</t>
  </si>
  <si>
    <t>blouse Plus Size 34sleeve Sleeve Tops Loose Women's Fashion T Shirts Fashion printed button Casual Women Fashion Women</t>
  </si>
  <si>
    <t>Summer Plus Size Tie Dye tiedyeprint Dyes Dress summer dress short sleeves Ladies Women's Fashion Shorts off shoulder dress Sleeve Print women dress Casual casual dress</t>
  </si>
  <si>
    <t>Summer Fashion Shirt Mens T Shirt slim hellyhansen Print shirts for men poloshirtsformen T Shirts Fashion Men Polos Casual</t>
  </si>
  <si>
    <t>Mini floralprinteddre Plus Size Floral print Summer Spaghetti Dress summer dress Party Dress beach dress Mini dress Print Women's Fashion Sleeveless dress Sexy Dress Floral women dress sexy Fashion</t>
  </si>
  <si>
    <t>Summer Flowers Necks printed Pocket fashion dress Dress beach dress Round neck women dress Women's Fashion Stripes Vintage bohemian dress sexy Beach Women</t>
  </si>
  <si>
    <t>blouse Summer Fashion Shirt Sleeve trendshirtwomen Tops short sleeves comfy Long Sleeve T Shirts Shorts Print Cotton Women's Fashion Casual Women</t>
  </si>
  <si>
    <t>Summer Fashion Necks Skirts Dress Loose Women's Fashion Round neck beach dress sleeveless Beach Casual Women</t>
  </si>
  <si>
    <t>Summer Fashion vest dress Lace Dress Mini dress Women's Fashion A line dress sexy party backless Women Fashion Waist</t>
  </si>
  <si>
    <t>Summer short sleeve dress neck dress Necks Sleeve Beach Dress Loose short sleeves V-neck Shorts beach dress Plus Size Midi Dress summer dress Print Pullovers Women's Fashion Casual Women</t>
  </si>
  <si>
    <t>Summer Plus Size Sleeve Dress short sleeves V-neck Casual Women's Fashion Shorts Floral dress Floral women dress Women loose dress printed</t>
  </si>
  <si>
    <t>bathing suit Fashion women beachwear Waist Halter Summer asymmetric swim dress Tops Women's Fashion Swimsuit Tankinis Bikini printed Swimming Women halter tankini Beach printbikini high waist</t>
  </si>
  <si>
    <t>Summer Plus Size Tank camisole long dress Spaghetti Dress strap Print Women's Fashion Flowers print dress sleeveless Floral women dress Skirts Casual Women</t>
  </si>
  <si>
    <t>Summer Vest skeletonvest digitalprintingvesttop Fashion Spaghetti Tops summer dress skullshirtwomen Spaghetti Strap Women's Fashion cannabisleafprint printed Tops &amp; T-Shirts sleeveless Women slim printvest Shirt</t>
  </si>
  <si>
    <t>Halterneck Top Plus Size crop top Halter chiffon Tops womens top Necks Women's Fashion chiffonesummertop halterneck sleeveless Women Sleeveless Top Chiffon top Women tops for women sleeveless tops</t>
  </si>
  <si>
    <t>bathing suit two piece swimsuit leaf bikini set Summer sexy bikini Swimwear Swimsuit Bikini Women's Fashion Fashion printed Suits Swimming sexy Women Beach splits</t>
  </si>
  <si>
    <t>divingsnorkel divingmask Summer divingequipment Masks antifoggoggle swimmingmask swimmingfacemask fullfacemask siliconedivingmask divingsnorkeling Swimming</t>
  </si>
  <si>
    <t>Necks pants splits jumpsuit Rompers Women's Fashion rompers womens jumpsuit Women's Jumpsuits sleeveless playsuit women Jumpsuit jumpsuitsampromper Women</t>
  </si>
  <si>
    <t>Summer Shorts Shirt Sleeve cute Tops Necks short sleeves Round neck Funny Women's Fashion Fashion Casual T Shirts Cotton</t>
  </si>
  <si>
    <t>Summer Spaghetti Strap Tank summer tank top Pleated Tops Loose V-neck Women's Fashion Fashion Cami Tank Tops tank top sexy sleeveless Spaghetti Casual flowytanktop</t>
  </si>
  <si>
    <t>damenkleid Shorts tunic plaincolordres Sleeve highwaistdres Evening Dress Dress Necks short sleeves Beach summercocktaildres beach dress Party Dress femmerobe women dress sommerkleid Women's Fashion Casual Vintage dress</t>
  </si>
  <si>
    <t>Deep V-Neck Summer trousers onepiece Jumpsuits &amp; Rompers Women's Fashion backless printed Print sleeveless women Jumpsuit Casual jumpsuit</t>
  </si>
  <si>
    <t>blouse Summer o-neck Tops &amp; Blouses Shirt chiffon Tank Pleated Tops T Shirts tank top Women's Fashion Plus Size sleeveless tops sexy loose t-shirt women top Fashion Casual sleeveless Women</t>
  </si>
  <si>
    <t>Mini Lace Dress Lace Summer Dress Mini dress Women's Fashion Floral Spaghetti Casual Women Fashion Women Shorts sexy dresses Necks summer dress beach dress boho backless sleeveless Robes Cotton Beach</t>
  </si>
  <si>
    <t>Summer Fashion Women's Fashion Swimsuit Bikini Suits sexy Women Casual Bras Swimming</t>
  </si>
  <si>
    <t>Summer Floral print women dresses fashion dress Dress beach dress Floral dress Print slingdre Sleeveless dress Lace Up V-neck print dress Floral sleeveless V-neck Dresses Beach Women's Fashion Casual Women</t>
  </si>
  <si>
    <t>sleeve v-neck plaid shirt fashion women Short Sleeve T-Shirt sunmmertshirt Shirt Sleeve Shorts blouse short sleeves V-neck plaid Women's Fashion Fashion T-Shirt womens Women Casual T-Shirt Tops &amp; Blouses Printed T Shirts summer tops Stripes</t>
  </si>
  <si>
    <t>inflatablebed inflatablelounger Outdoor Home Decor camping Hobbies Sofas Inflatable outdoorampcampingaccessorie Bags inflatablesofa unicorn Chair Travel Accessories Beach</t>
  </si>
  <si>
    <t>Shorts Swimming bikini set Beach Tops Waist Swimwear Swimsuit Bikini Women S Clothing Fashion Floral sexy bre Women Women's Fashion crop tops fashion high waist</t>
  </si>
  <si>
    <t>blouse Summer Vest Fashion Tank Shirt sexy shirts Chiffon Shirt Women's Fashion tank top Sleeveless Shirt women shirt sleeveless sexy Women Tops Lace</t>
  </si>
  <si>
    <t>Summer trousers Tank pants Spring Overalls Women's Fashion Fashion black Ladies sleeveless Wool women Jumpsuit Casual jumpsuit</t>
  </si>
  <si>
    <t>Summer Vest Fashion Evening Dress Dress V-neck beach dress Party Dress party sexy Spaghetti Casual casual dress Deep V-Neck Plus Size summer dress Women's Fashion boho Sleeveless dress print dress plus size dress Ladies women dress Holiday Beach sleeveless</t>
  </si>
  <si>
    <t>Summer Plus Size women dresses Evening Dress Dress slim casual dresses Mini dress beach dress sleeveless summer dresses casual dress slim dress Shorts Waist short dress Slim Fit Women's Fashion camouflage Sleeveless dress t women dress Women</t>
  </si>
  <si>
    <t>vesttop Summer Vest Sports Bra crop top letter print Cotton Tops cottontop Ladies Women's Fashion Fashion Sport printed sexy Print sleeveless Women Casual Bras sportstop</t>
  </si>
  <si>
    <t>sleeve v-neck Summer Shorts Sleeve zippers studentsstyle slim short sleeves V-neck bodycon Summer Fashion contrastcolor Body Suit women Jumpsuit jumpsuit Slim Fit</t>
  </si>
  <si>
    <t>Summer Fashion Cotton Casual pants rompersforwomen Overalls Women's Fashion summerpant overallsforwomen sleeveless Women women Jumpsuit Casual jumpsuit</t>
  </si>
  <si>
    <t>Summer dressesforwomen irregulardres Necks Dresses Dress Party Dress Casual Round neck Women's Fashion Sleeveless dress Pure Color Sexy Dress sleeveless Women Fashion Bodycon Dress casual dress</t>
  </si>
  <si>
    <t>Women's Fashion Summer halter dress Halter long dress Evening Dress Dress Spaghetti Strap boho Floral print Print beach dress bohemian print dress Floral maxi dress Beach Spaghetti Women</t>
  </si>
  <si>
    <t>Women's Fashion dressforwomen Cocktail Summer Dresses Dress summer dress Polkas boho beach dress Party Dress party women dress Beach polka dot Women</t>
  </si>
  <si>
    <t>Sheer cardigan Lace Long Coat Long Sleeve Coat Dress Women's Fashion Hollow Jacket boho Fashion kaftandresse Floral white Women kimono</t>
  </si>
  <si>
    <t>runningshort Leggings Shorts Yoga Lace Elastic Summer pants Bottom Short pants gymshort Women's Fashion Women sexy shortsforwomen Sport Casual leggingforwomen</t>
  </si>
  <si>
    <t>Summer Shorts Breathable Spring Men Socks Men's Fashion low pure Invisible Cotton</t>
  </si>
  <si>
    <t>Summer Underwear Fashion Tank Shirt Corset pants Home &amp; Living Tops Women's Fashion Vest Halter lace lingerie Sleepwear sexy Casual Bras Women</t>
  </si>
  <si>
    <t>Exotic Summer Plus Size Sleeve King graphic tee Tiger short sleeves joeexotic Casual T Shirts Shorts women shirt Print Women's Fashion tigerking Women</t>
  </si>
  <si>
    <t>men jeans Shorts Summer Vintage Denim Men casualstyle loosejean Men's Fashion Plus Size Denim Shorts Men Shorts Summer Fashion oldschool vintagejean Fashion Jeans shortjean</t>
  </si>
  <si>
    <t>Women Vest Vest Plus Size tunic top Summer Slim Fit Tops casual shirt Pure Color Women's Fashion Fashion tank top sexy Tank slim Casual Cotton tunic Halter Spaghetti sexy shirts haltershirt Cotton Vest backless women tank top solid color summer shirt</t>
  </si>
  <si>
    <t>Women Pants womens jeans Shorts Ladies Fashion Hot pants pants Short pants Women's Fashion skinnyshort summerpant Fashion Summer Denim Shorts solid color sexy Jeans Ladies Women Fashion Women</t>
  </si>
  <si>
    <t>Summer harem Plus Size Spring/Autumn Casual pants pants Spring Long pants Women's Fashion Fashion loosepant Floral Floral print Casual trousers Women Wool cottonpant harem pants women trousers Print Yoga</t>
  </si>
  <si>
    <t>Summer Shorts Men's Fashion pants beachpant Short pants mens Trousers Cargo pants pantsformen Fashion Men's pants trousersformen Men Shorts trousers Men</t>
  </si>
  <si>
    <t>Summer Fashion crop top Love Tank Tops summer t-shirts short sleeves tank top Crewneck women t shirt Casual T-Shirt Ladies sleeveless Women Women's Fashion T Shirts printed</t>
  </si>
  <si>
    <t>Summer Vest Fashion Tank camisole Halter Tops crops Women's Fashion tank top Ladies sexy Women Casual Shirt</t>
  </si>
  <si>
    <t>Summer children39stoy Outdoor summerswimming swimmingpoolspraypad Children's Toys Inflatable summertool water Sprays Toy inflatablepool pool Cushions Tub Sport &amp; Outdoor outdoorpool swimming pool supplies kids</t>
  </si>
  <si>
    <t>Blues Summer Shorts high waist pants casualshort Waist Women's Fashion skinnyshort women shorts Plus Size Denim Shorts Denim pants Jeans Women Fashion trousers Women Fashion stretch</t>
  </si>
  <si>
    <t>Summer Plus Size Floral print summerjumpsuit Rompers Women Necks Casual Elegant Women's Fashion offshoulderjumpsuit sleevelessjumpsuit Print sleeveless printjumpsuit women Jumpsuit Causal Floral jumpsuit</t>
  </si>
  <si>
    <t>Summer Fashion Necks Printed Tee Funny printed shirts summer t-shirts T Shirts Casual Round neck Women's Fashion women shirt printed loose t-shirt Women Tops Cotton</t>
  </si>
  <si>
    <t>90sfashion Summer Fashion Princess cute Kawaii Shirt comfy Leisure short sleeves Funny Women's Fashion women t shirt Vintage Cartoons Women Harajuku Casual T Shirts Cotton</t>
  </si>
  <si>
    <t>blouse Summer Plus Size Cotton Shirt Sleeve Tops slim short sleeves Women's Fashion Shorts printed Ladies o-neck Fashion Casual T Shirts Ladies Fashion</t>
  </si>
  <si>
    <t>strapless Fashion Plus Size Swimwear sexyplussizetankini Tops Women's Fashion Swimsuit Tankinis Bikini Stripes sexy tankini</t>
  </si>
  <si>
    <t>Summer Plus Size Halter Women's Fashion Shorts BikiniWomen Floral sexy Swimsuit Casual Waist Bikinis Set Floral print high waist women swimsuit Beach Tops Swimwear Two piece set Bikini Suits Print sleeveless Women Fashion Swimming</t>
  </si>
  <si>
    <t>Summer Vest Fashion camisole tunic top Pleated womens top V-neck Ladies Women's Fashion sleeveless tops loose t-shirt tunic summer tops Women blouse Tank Ladies Fashion Tops Tops &amp; T-Shirts women tank top pleatedtop Casual Tops Cotton sleeveless</t>
  </si>
  <si>
    <t>beach wear women bathing suit Brazilian Bikini bottom sexy brazilian bikinis girlsbowknotbikini ruched bikini bottom Thong sexythongswimwear Womens swimwear Swimwear cheeky bikini bottom Women's Fashion brazilian Bikini sexy Women Bras Glasses</t>
  </si>
  <si>
    <t>Summer Vest Fashion crop top women crop top Tank Buckles Tops tank top Bags Tops &amp; T-Shirts Casual Tops sexy women top summer tops Women Fashion</t>
  </si>
  <si>
    <t>blouse Summer Plus Size one-shoulder Tops Loose blousesampshirt Women's Fashion Fashion Women Blouse solid color sleeveless women top Casual Women</t>
  </si>
  <si>
    <t>Women Pants capripant elastic waist Waist Elastic pants Summer Fitness jogging Ladies Fashion harem pants Women's Fashion trousers 34pant printed Ladies Sport Fashion Casual Women</t>
  </si>
  <si>
    <t>Women Vest Vest Fashion ruffle cute Tops Plus size top ruffle top summer tops Cotton Vest Women's Fashion Summer sleeveless tops Pretty sleeveless solidtop Clothes Spaghetti tops for women Women</t>
  </si>
  <si>
    <t>Summer Shorts shortsleeveset mensjoggersuit summersuitset summersportssuit jogging suit Outfits &amp; Sets Sport Suits mentracksuit men's suits Sports Wear</t>
  </si>
  <si>
    <t>blouse Summer Fashion Love Shirt letter print Tops T Shirts tank top Round neck Women's Fashion Women topsampblouse Print sleeveless women top Casual Necks</t>
  </si>
  <si>
    <t>Women Shorts bikini set polka dot Polkas Swimwear Swimsuit Swimdresses Tankinis Bikini Plus Size Fashion Ladies Women's Fashion Wool Tankini Set Ladies Fashion</t>
  </si>
  <si>
    <t>Deep V-Neck Swing dress Plus Size Floral print Fashion Halter Summer long dress Dress Women's Fashion V-neck Elegant beach dress Sleeveless dress retro sleeveless Floral halter dress Beach Casual printed</t>
  </si>
  <si>
    <t>butterfly Summer Plus Size Colorful Fitness Women's Fashion stretchshort mouth sexy yogasuit jumpsuit bodycon jumpsuits Shorts Yoga sportset jumpsuitromper Sport sleevelessjumpsuit Suits Print sleeveless fitness leggings Fashion</t>
  </si>
  <si>
    <t>Summer Vest Fashion crop top Cherry cute Tank Tops girltanktop tank top cute crop tops Women's Fashion sleeveless tops women tank top sexy Women sleeveless printed</t>
  </si>
  <si>
    <t>Summer Vest Fashion Women Vest fashion vest Tops Women's Fashion Bow women's wear sexy sexyvest</t>
  </si>
  <si>
    <t>Summer Plus Size Shirt letter print Graphic Shirt Vintage short sleeves vintageshirt Cartoons Round neck Women's Fashion Shorts women t shirt Tops &amp; T-Shirts Sleeve nootnoot Cotton Fashion Casual Women</t>
  </si>
  <si>
    <t>blouse Summer Plus Size Floral print chiffon Women Vest Tank Tops Women's Fashion Fashion printed chiffon blouse Floral sleeveless Spaghetti Casual Women</t>
  </si>
  <si>
    <t>Summer Shift Dress Sleeve shirt dress long dress Beach Dress short sleeves beach dress Shorts Midi Dress Ladies Women's Fashion loose dress kaftandre</t>
  </si>
  <si>
    <t>Summer Shorts Lace pants Short pants Yellow high waist Women's Fashion Plus Size Lace Up Women Fashion Casual Waist</t>
  </si>
  <si>
    <t>bathing suit strapless Lace women dresses long dress Beach Dress Lace Dress boho Women's Fashion Party Dress boho dress Sexy Dress party Holiday sheertop sleeveless Women</t>
  </si>
  <si>
    <t>Summer Plus Size pants women's pants Short pants Women's Fashion Shorts Lace Up Ladies Fashion Casual</t>
  </si>
  <si>
    <t>Summer Flip Flops Sandals Vintage antislip Slippers Women's Fashion open toe Shoes Plus Size Beach Casual Women</t>
  </si>
  <si>
    <t>Toy Inflatable paddle the new water Equipment Game inflation competitive Suits ittakestwo</t>
  </si>
  <si>
    <t>Outdoor doghat Pets Cap sunhatfordog Dogs Cats dogcap Fashion Baseball Pet Supplies Baseball Cap Canvas puppyhat virsorcap puppy Hats cathat Dog Supplies</t>
  </si>
  <si>
    <t>2pieceset Shorts crop top Sleeve Summer tiktok Spring Tops Spaghetti Strap short sleeves Fashion</t>
  </si>
  <si>
    <t>crochet gowns Club Dress Plus Size short dress Summer robefemme Dress Lace Dress Women's Fashion Mini dress floral lace beach dress coldshoulder Sexy Dress Floral Women Lace lanternsleeve</t>
  </si>
  <si>
    <t>Women Vest Vest Fashion Women Blouse long dress Dress beach dress Party Dress Summer Casual T-Shirt Striped Casual casual dress blouse Tank Shirt summer dress Women's Fashion Sleeveless dress Print women dress Women</t>
  </si>
  <si>
    <t>long skirt summer skirt high waist Dresses slim Draped maxi skirt Women's Fashion Fashion splits Women Skirts Waist</t>
  </si>
  <si>
    <t>Tops &amp; Tees off shoulder top Plus Size Women Blouse tunic Vest tank top Women's Fashion Fashion Summer sleeveless tops sleeveless Tank summer tops Cotton blouse Tops &amp; Blouses Shirt Tops Casual backless Ladies loose t-shirt women top</t>
  </si>
  <si>
    <t>Mini Fashion Summer Pleated Dress V-neck Mini dress beach dress Party Dress tank top party Party Dresses Casual casual dress Deep V-Neck Plus Size Cotton Tank Tops summer dress Women's Fashion Cotton Dress Sleeveless dress Ladies women dress Clothes Beach loose dress sleeveless</t>
  </si>
  <si>
    <t>Summer Shorts Elastic pants Denim Loose Women's Fashion trousers Denim Shorts elasticband Jeans Fashion Casual</t>
  </si>
  <si>
    <t>Summer Lines Plus Size Sleeve Dress Denim summer dress denimjeansdres short sleeves casual dresses Ladies Women's Fashion Shorts minishirtdres Jeans mididre Women</t>
  </si>
  <si>
    <t>Summer Tees &amp; T-Shirts Necks Sleeve cute graphic tee Tops summer t-shirts short sleeves Round neck T Shirts Shorts Fashion Tops &amp; T-Shirts Women's Fashion Casual Women Fashion printed</t>
  </si>
  <si>
    <t>suspenders Summer Fashion Lace button slim Women's Fashion sexy lace sexy solid color sleeveless Women blouse Tops Shirt</t>
  </si>
  <si>
    <t>Summer Fashion Necks Dress neck dress Round neck Women's Fashion Plus Size printed sleeveless Casual Women Fashion Women</t>
  </si>
  <si>
    <t>Summer Plus Size Floral print Necks Sleeve Dress Loose short sleeves V-neck Floral Women's Fashion Shorts summer dress leafprinting Print leaf Fashion Casual</t>
  </si>
  <si>
    <t>bohemia Summer Plus Size Loose tank top Women's Fashion Fashion sleeveless tops Summer Fashion Casual Cotton blouse beachtshirt Tank Shirt Tops boho women shirt sleeveless Women Beach printed</t>
  </si>
  <si>
    <t>Pocket Hiking Outdoor waterproofmat Mats camping Waterproof Blanket nylonmat Travel outdoormat Picnic Nylon Beach picnicmat beachblanket beachmat</t>
  </si>
  <si>
    <t>Summer sweetheart Fashion short dress strappydres goingout Slim Fit Floral dress Shorts Floral Women's Fashion Sheath Dress A line dress sweetheartdres sexy Above Knee dresses Spaghetti Dress Women</t>
  </si>
  <si>
    <t>Summer Vest Plus Size camisole Fitness Shirt Tops topsamptshirt Necks tank top Cotton Vest Women's Fashion Fashion black print t-shirt sexy Print sleeveless feather Casual summer tank top</t>
  </si>
  <si>
    <t>bathing suit Plus Size Halter Summer Swimwear Women's Fashion Fashion printed Floral sexy Two piece set Casual Women Shorts Floral print high waist Sunflowers Tops Waist beach wear Swimsuit Bikini Suits Print Beach Swimming</t>
  </si>
  <si>
    <t>Summer Shorts pants women Jumpsuit Dress Jumpsuits &amp; Rompers Bow beach dress plaid suspended loosejumpsuit Women's Fashion Beach Rompers jumpsuit</t>
  </si>
  <si>
    <t>Summer Plus Size Shirt Sleeve Funny graphic tee Tops short sleeves Tee Women's Fashion Shorts cute printed Fashion Casual T Shirts hippie</t>
  </si>
  <si>
    <t>blouse Summer Fashion Lace Sleeve Shorts Tops womens top short sleeves Clothes for women Casual Women's Fashion Plus Size Lace Up V-neck plaid sexy tops for women Women</t>
  </si>
  <si>
    <t>Summer Plus Size sleeve dress Necks Sleeve Dress short sleeves V-neck Ladies Women Shorts printed Floral women dress Short Sleeved casual dress Women's Fashion Casual Cotton</t>
  </si>
  <si>
    <t>blouse Vest Shorts Tank Shirt Halter Fitness Tops slim Necks Cami sleeveless crop top Casual Women</t>
  </si>
  <si>
    <t>sleeveless Plus Size Floral print Summer long dress Evening Dress Dress Women's Fashion V-neck Floral beach dress Fashion party print dress women dress Print maxi dress Robes Party Dresses Beach Women</t>
  </si>
  <si>
    <t>Summer Leggings Shorts crop top Shirt Fitness Tops sport2set Women's Fashion Fashion Pure Color Suits women clothes sleeveless Ladies twopiecesset Women Fashion Women</t>
  </si>
  <si>
    <t>Summer Fitness Shorts Yoga Lace pants Athletics yoga pants Short pants athleticpant lounge Women's Fashion Panties Sport women trousers Women athleticshort Fashion Cotton</t>
  </si>
  <si>
    <t>Summer strapless Floral print Tops &amp; T-Shirts sundress ladies dress Beach Dress Blouses &amp; Shirts boho Women Print beach dress transparentdres Black Top Sexy Dress Floral women dress Ladies Women's Fashion Women Clothing</t>
  </si>
  <si>
    <t>Summer Funny T Shirt Cotton T Shirt summer t-shirts short sleeves Women's Fashion Plus Size women t shirt Casual T-Shirt slim Casual Cotton Funny #fashion #tshirt onecktshirt Tops Slim Fit T Shirts print t-shirt Print Women Fashion</t>
  </si>
  <si>
    <t>Leggings Shorts Yoga Elastic pants ridingpant Fitness sport legging Women's Fashion Sport slim Women</t>
  </si>
  <si>
    <t>Leggings Shorts loosecasualsweatpant Sports &amp; Outdoors pants casualshort Fitness high waisted yogashort Women's Fashion bodybuildingshort quickdryingshort Yoga skort Sport Fashion Women</t>
  </si>
  <si>
    <t>Summer Plus size top Dress womens top casual dresses Women's Fashion Plus Size printed sleeveless Casual Women Fashion Women vesttop Floral print Necks Round neck boho Fashion dailyclothe neck dress women summer dress</t>
  </si>
  <si>
    <t>Summer Fashion Polo Shirts camouflageprint Fitness Shirt Tops topsamptshirt short sleeves camouflage Round neck Necks Men's Fashion Shorts t Sleeve Print Cotton Casual T Shirts summerampspring</t>
  </si>
  <si>
    <t>Mini slim dress Plus Size Summer Spaghetti Dress summer dress slim Mini dress Women's Fashion package hip dress Sleeveless dress sexy Summer Fashion women dress Women Fashion Casual sleeveless casual dress</t>
  </si>
  <si>
    <t>Summer Shorts Shirt Sleeve sportsset short sleeves Two piece set lipprint Ladies women shorts Fashion lip women t shirt Round neck Casual Print tracksuitsforwomen runningset Necks</t>
  </si>
  <si>
    <t>Summer flamingo Floral print Mini Shorts Vintage Dress Loose Mini dress Print Women's Fashion Fashion Sleeveless dress Floral sleeveless Casual Women</t>
  </si>
  <si>
    <t>blouse Fashion Shirt Bikini long dress beach coverup bathing suit cover ups summer dress Cover Swimwear coverupsbikini swim suit cover up beach dress Beach Casual T-Shirt Dress women dress Swimsuit Women's Fashion Cover Ups Swimming</t>
  </si>
  <si>
    <t>blouse Summer Plus Size Shirt Halter Tops Women's Fashion Casual T Shirts Fashion sleeveless solid color sexy Sequin Women Fashion Women</t>
  </si>
  <si>
    <t>blouse Summer Plus Size Tops &amp; Blouses Shirt Women Vest Tank Tops tank top Women's Fashion Fashion strappy V-neck sleeveless women top Casual Women</t>
  </si>
  <si>
    <t>beachcardigan Lace cardigan summer dress Cover beach wear Sunscreen Bikini boho beach dress Fashion Women Bikini Cover-Up Women's Fashion Cover Ups kimono</t>
  </si>
  <si>
    <t>blouse Summer Plus Size Tops &amp; Blouses Sexy Top Tank Tops Cross tank top Women's Fashion Fashion strappy solid color sleeveless women top tops for women Women</t>
  </si>
  <si>
    <t>Summer Floral print long dress Beach Dress boho Print beach dress off shoulder splits sexy Floral maxi dress Ladies Women's Fashion Women</t>
  </si>
  <si>
    <t>summertrouser summerwear casualjumpsuit trousers pants jumpsuitsampromper Body Suit Casual Fashion Summer Ladies women Jumpsuit Rompers jumpsuit</t>
  </si>
  <si>
    <t>Summer Vest Fashion Fitness Tops cheststrapvest charmingdres womenfashionclothing Charming Fashion Accessories fitness top sexy Women's Fashion Dress Women</t>
  </si>
  <si>
    <t>Blues Summer casualshort Shorts Waist laceshort Lace Denim summer shorts Pocket women fashion shorts Women's Fashion Fashion sexy lace Denim Shorts sexy Jeans midshort Casual looseshort Women</t>
  </si>
  <si>
    <t>underarm Summer sweatguardpad perspirationpad disposable dressshield sweatpad armpitsweatpad underarmshield armpitguard</t>
  </si>
  <si>
    <t>Summer Vest Fashion Cotton T Shirt V-neck summer t-shirts sleeveless tops casual shirt Ladies T Shirts Plus Size tank top blouse sexy Casual Ladies Fashion Deep V-Neck Cotton Tank Shirt Tops Women's Fashion Women backless plussizeshirt sleeveless womens tank tops button vneckshirt</t>
  </si>
  <si>
    <t>Summer Plus Size partydressesforwomen Lace robefemme Dress Lace Dress casualdressesforwomen Women's Fashion white dress sexydressesforwoman beach dress Fashion backless plus size dress summerdressesforwomen sundressesforwomen Robes Beach white Necks</t>
  </si>
  <si>
    <t>summerwear Summer elastic waist drawstringshort Casual pants Panties Womens shorts Shorts largecottonandlinenwomenstrouser Women's Fashion Plus Size Lace Up midriff Elastic slimpant Women croppedtrouser Lace</t>
  </si>
  <si>
    <t>Women Vest Vest Fashion Summer fashion vest slim tank top Women's Fashion Plus Size sleeveless tops Yoga bcklessvest fitnessvest Women Fashion Women Tank Tops printedvest Casual casualvest sleeveless summervest Fitness printed</t>
  </si>
  <si>
    <t>shorttshirt Fashion Shirt Angel Summer Tops summer t-shirts fearofgod Hip Hop T Shirts Shorts Oversize kanyewest sanskrit streetwear Women Fashion</t>
  </si>
  <si>
    <t>Mini School summer skirt collegegirlskirt A-line Summer Pleated Waist Lines schoolgirl tennisskirt Women Skirts Women's Fashion Shorts fluffy mini skirt schoolskirt Pleated Skirt Women short skirt high waist</t>
  </si>
  <si>
    <t>suspenders Summer Plus Size Tank Shirt Beach Tops Loose Women's Fashion Fashion printed Summer Fashion sleeveless Cotton blouse Casual Women</t>
  </si>
  <si>
    <t>Summer Shorts Tank Necks Sleeve short sleeves Elegant Women's Fashion Fashion sexy shouldertop Casual Red Women</t>
  </si>
  <si>
    <t>Summer Leggings Shorts Yoga skinny pants Waist Short pants Running yoga leggings Women's Fashion Plus Size Women Soft and comfortable Fashion high waist</t>
  </si>
  <si>
    <t>Summer trousers high waist pants Loose Women's Fashion Fashion black Women Casual Women Fashion Waist</t>
  </si>
  <si>
    <t>Waist Floral print short dress long dress Dress slim Floral Elegant Women's Fashion boho dress party vestido Print women dress Beach sleeveless Women</t>
  </si>
  <si>
    <t>Women Vest Vest basictop bra top Necks vesttank Tops strap padded Women's Fashion sexy Tank Bras</t>
  </si>
  <si>
    <t>trainingquickdryshort Shorts gymshortssportpant pants Fitness Men's Fashion mensummerrunningshort Sport Running Summer Men fitnessshort 2in1sportsjogging</t>
  </si>
  <si>
    <t>Summer Shorts pants Loose Overalls Fashion black sleeveless Casual jumpsuit</t>
  </si>
  <si>
    <t>Summer Women Rompers Fashion Sunflowers women Jumpsuit fashion dress Dress sunflowerprint strap Women's Fashion Flowers women dress Print fashion girl Skirts rompersforwomen Women</t>
  </si>
  <si>
    <t>Summer Shorts Necks Sleeve long dress Dress Loose dresswithpocket short sleeves soildcolor Pocket Dresses Women's Fashion splits Women Ladies baggydre fulllengthdre Casual Cotton</t>
  </si>
  <si>
    <t>Summer Vest Plus size top Cotton T Shirt summer t-shirts tank top Ladies Sleeveless Shirt Fashion casual shirt sleeveless blouse Tank Casual Cotton Deep V-Neck Plus Size Tops &amp; Blouses Shirt Tops Women's Fashion Women women shirt V-neck backless womens tank tops Ladies Fashion button sleeveless tops</t>
  </si>
  <si>
    <t>Summer Fashion Lace Princess Dress princessprom punk Women's Fashion basicdressboho punkdre Prom lacesummer Casual vestido hippie Mori Girl donnahoney Clothing Lolita Women</t>
  </si>
  <si>
    <t>Deep V-Neck Summer Vest Slim Fit crop top Necks Pure Color slim Women's Fashion sexy sleeveless women top simfit Tops Women</t>
  </si>
  <si>
    <t>Summer printeddres halter dress Halter Dress V-neck beach dress Party Dress printed sleeveless Floral maxi dress Spaghetti Casual Clothes Deep V-Neck Beach Plus Size summer dress Women's Fashion Sleeveless dress Ladies party Fashion loose dress</t>
  </si>
  <si>
    <t>sexypleated sweetheart Shorts short dress Summer plus size dress Dress summer dress Floral dress Women's Fashion Sheath Dress women's dress sexydressforwomen Floral sexy Women Spaghetti spaghettistrapdres</t>
  </si>
  <si>
    <t>Summer Plus Size party Necks long dress plus size dress Dress summer dress Women Dresses Women's Fashion Party Dress spaghettistrapdres asymmetricdres Sexy Dress women dress Holiday Spaghetti Casual casual dress</t>
  </si>
  <si>
    <t>Summer Plus Size Casual pants pants Men Short pants caterpillar Cats Men's Fashion Shorts Sport Cotton</t>
  </si>
  <si>
    <t>Summer Shorts Sleeve short sleeved tshirt Men Fashion Suits Men's Fashion short sleeves T Shirts Fashion casual wear Short Sleeved Sport Casual summermensclothing</t>
  </si>
  <si>
    <t>Summer Fashion Tube top summer shirt Tops cool shirts tank top slim shirts Sleeveless Shirt teesamptshirt solid color Off shoulder shirt tops for women</t>
  </si>
  <si>
    <t>Mini beachlacesleevelessdres cocktailskaterminidres Lace Cocktail Summer Dress eveningcocktailskaterminidres Mini dress Women's Fashion sleeveless sexy partyeveningcocktailskaterminidres Women womengirlsummersexyprintedflowerdres mini dress sexy club wear party Beach</t>
  </si>
  <si>
    <t>Sleeveless dress ruffle sundress long dress Dress Women's Fashion Summer printed Floral tunic Casual Vintage dress Women Floral print sexy dresses Vintage summer dress boho Women S Clothing boho dress sleeveless casual dress</t>
  </si>
  <si>
    <t>Women Shorts Floral print two piece bathing suit Print Waist high waisted Women's Fashion Swimsuit push up swimwear high waist Bikini Fashion Sport high waisted shorts Floral crop top Suits Sports Wear Swimming</t>
  </si>
  <si>
    <t>blouse Fashion Pleated Women's Fashion tank top T Shirts backless sleeveless tops sexy Casual Women Fashion Bottoming shirt</t>
  </si>
  <si>
    <t>wavepointdre Fashion long dress Beach Dress summer dress beach dress boho Party Dress boho dress printed Women's Fashion</t>
  </si>
  <si>
    <t>Summer Vest Swimming Halter wrappedchest letter print bras for women Tops slingvest Swimwear Push up bikini Print Women's Fashion Halter Bikini sexy Women Beach summer tops Bras Bottoming shirt</t>
  </si>
  <si>
    <t>Vest womens top Tank Tops slim T Shirts Womens T Shirts Women's Fashion Fashion backless sexy sleeveless womens vest Women</t>
  </si>
  <si>
    <t>Summer Vest Fashion Tank Shirt cute Tops women tank Cats Women's Fashion printed Women Fashion Women</t>
  </si>
  <si>
    <t>2pieceset short dress Skirts Tops slim short sleeves V-neck bodycon clubwear Women's Fashion party croptopandskirt sexy Mini dress Lace Dress Women</t>
  </si>
  <si>
    <t>blouse Summer Fashion off the shoulder top Shirt Tops short sleeves Print Women's Fashion shoulderdrape Floral Floral print Casual Women</t>
  </si>
  <si>
    <t>Fashion Swimming ruffled onepiece One Piece Swimsuits Womens swimwear Swimwear Bikini beach volleyball swimwear women bathing suit monokini Swimsuit Swimming suit swimming suit for women</t>
  </si>
  <si>
    <t>Summer Fashion bikini set Bottom striped bikini Swimwear Swimsuit beachwear for women Stripes monokini Tankini Set Swimming</t>
  </si>
  <si>
    <t>Summer Vest Plus Size Floral print camisole Loose Round neck Print Women's Fashion Fashion Floral sleeveless Casual Necks</t>
  </si>
  <si>
    <t>bikinsuit Fashion Floral print backlessswimsuit Swimming beach wear Swimsuit Halter Bikini women swimwear backless Summer Fashion monokini Women Women's Fashion bikini suit Swimwear</t>
  </si>
  <si>
    <t>Summer ÑˆÐ¾Ñ€Ñ‚Ñ‹Ð¼ÑƒÐ¶ÑÐºÐ¸Ðµ Fashion compressionshort menscasulshort ShortsMen Short pants menssportspant gymshort Shorts slimfitpant printed men's shorts</t>
  </si>
  <si>
    <t>runningshort Beach Shorts ellessepant beachpant Bottom sailboatshort beach swimwear Men's Fashion Shorts Summer Men Shorts men's shorts Sport Beach ellesse Men</t>
  </si>
  <si>
    <t>corset top Fashion crop top camisole knittop Tops tank top Women's Fashion sexy sleeveless knit fashionwomencroptop Women</t>
  </si>
  <si>
    <t>women shirt Blouse Summer Fashion Floral print Off shoulder shirt printed shirts long sleeve shirt women T Shirts loose t-shirt Women's Fashion causalshirtwomen floral shirt sexy shirts for women Shirt</t>
  </si>
  <si>
    <t>Mini Plus Size halter dress women dresses plus size dress Dress casual dresses V-neck Mini dress beach dress Fashion Summer printed sleeveless Star Casual Clothes Ladies Fashion summer dress Party Dress Women's Fashion Cotton Dress Sleeveless dress Ladies party Cotton Beach loose dress</t>
  </si>
  <si>
    <t>Shorts Fashion workoutampyoga pants slim Short pants Outfits yogaromper Women's Fashion Set runningjumpsuit cropped top Casual jumpsuit</t>
  </si>
  <si>
    <t>Summer Plus Size summer dress Necks long dress Dress Loose V-neck Women's Fashion printed wavepoint Casual Women</t>
  </si>
  <si>
    <t>Summer men's dress shirt Fashion Shirt Sleeve Men's Shirt Tops casualmensshirt short sleeves Shorts Men's Fashion slim Men T-shirt Men Tops Short Sleeve T-Shirt Beach Casual T Shirts Cotton</t>
  </si>
  <si>
    <t>Women Pants bowknot Plus Size Waist chiffon Summer Shorts summer shorts Women's Fashion widelegpant women shorts elastic waist Elastic Women European Style Casual Women Clothing</t>
  </si>
  <si>
    <t>Summer Shorts Sleeve cool Men outdoorsuit short sleeves Outfits Round neck jogging Suits Sport Casual Clothes</t>
  </si>
  <si>
    <t>Summer Women Rompers Plus Size Tank linenjumpsuit women long pants pants Women's Fashion Long pants Jumpsuits &amp; Rompers Fashion rompers womens jumpsuit Wool women Jumpsuit Casual jumpsuit</t>
  </si>
  <si>
    <t>Summer Fashion Floral print Dress Formal Dresses Print Women's Fashion Party Dress backless party Floral Party Dresses sexy Women</t>
  </si>
  <si>
    <t>Summer Beach Shorts Yoga Waist Elastic Fitness Workout summer shorts Women's Fashion yogashort gymshort women shorts Shorts elastic waist Sport Fashion Sports Wear</t>
  </si>
  <si>
    <t>blouse tunics women Fashion tunic Necks t shirt printing Round Collar Tops Loose Ladies Top Women's Fashion Shorts Round neck gradient T Shirts Plus Size Summer Tops &amp; T-Shirts Short Sleeved Casual summertee</t>
  </si>
  <si>
    <t>Summer Shorts clubwear Sleeve Long Sleeve Slim Fit V-neck wrapjumpsuit vneckjumpsuit Women's Fashion drawstring Sport slim jumpsuit</t>
  </si>
  <si>
    <t>blouse Summer Vest Fashion Tank Shirt sleevelessblouse Tops Spaghetti Strap Women's Fashion tank top baggy Casual T Shirts Plus Size Ladies sleeveless women top Spaghetti summer tops</t>
  </si>
  <si>
    <t>Cotton Slim  Fitting Tank summer tank top Tops New arrival tank top Women's Fashion tanktopforwomen sleeveless tops printtanktop Women Fashion tops for women Women Fashion Slim Fit</t>
  </si>
  <si>
    <t>Shorts Cotton Waist Sports &amp; Outdoors Pleated yogashort women shorts Fashion Elastic sexy Sport high waist</t>
  </si>
  <si>
    <t>bathing suit Fashion bikini set slim One Piece Swimsuits Women's Fashion Summer Fashion sexy Spaghetti Women Fashion Women onepiece Slim Fit Swimwear camouflage Swimsuit Bikini backless t Suits jumpsuit women Jumpsuit Swimming</t>
  </si>
  <si>
    <t>Summer Vest Spaghetti Strap Tank Fashion Spaghetti Tops slim Women's Fashion Slim Fit Plus Size sexy Print sleeveless Women Beach Casual Women Fashion Cotton</t>
  </si>
  <si>
    <t>Mini spaghettistrapdresse Floral print Summer womensfahsion Spaghetti Dress summer dress minidressforwomen Mini dress spaghettishoulderstrapdre Women's Fashion floralprinteddre Sexy Dress Print sexy Fashion Floral</t>
  </si>
  <si>
    <t>Summer Shorts Lace Casual pants Bottom pants Loose Women's Fashion Plus Size Lace Up Elastic Casual Women</t>
  </si>
  <si>
    <t>Summer Fashion gowns Vintage Dresses Cocktail dresses summerwomenladysleevelesschiffonflouncinglongsundressdressmaxidressloosedlongdres chiffon dress Dress newsexyfulllongeveningdressbodyconsundressclubwearmaxibohodressessxl Cocktail vintagestylewomendressfloralhighwaisteveningpartyslimlongswingdres Women's Fashion fashionwomensdresseveningcocktaildresslongdressbandagesmlxl party long_maxi_dress women dress womensundres Women Beach chiffon Lace</t>
  </si>
  <si>
    <t>Plus Size Shirt Sleeve Long Sleeve Tops Chiffon Shirt Women's Fashion V-neck T Shirts Women Clothing chiffon Fashion Casual</t>
  </si>
  <si>
    <t>Lace Up lacelingerieset Lace lowwaistunderwear hollowoutlingerie Waist florallingerie halterlingerieset Women's Fashion Bikini Lingerie women lingerie Lingerie Sets sexy sexy lace Bikini Lingerie Women sexy lingerie laceuplingerie</t>
  </si>
  <si>
    <t>Shorts Lace pants Dress Women Leggings Hot pants Women's Fashion Fashion beachwear for women sexy Women Skirts Waist</t>
  </si>
  <si>
    <t>bohemia Shorts Deep V-neck Dress long dress Rose Dress boho highsplitdre Women's Fashion flowerprinteddre printed party Maxi Dresses Beach Casual</t>
  </si>
  <si>
    <t>Summer Fashion Tunic dress short sleeves Floral dress Mini dress beach dress short sleeve dress printed two piece dress Party Dresses Casual Shorts tunic Sleeve Sunflowers Plus Size summer dress Women's Fashion Dress Beach Tops</t>
  </si>
  <si>
    <t>Fashion Yoga Sleeve pants Shorts T Shirts summer t-shirts short sleeves Outfits Women's Fashion gymwear printed short sleeve shirt Sport Printed T Shirts Sports Wear Women</t>
  </si>
  <si>
    <t>Summer Plus Size Shirt Elegant long dress Dress Necks Party Dress Round neck Women Skirts Women's Fashion Sleeveless dress striped dress Stripes party women dress Party Dresses Beach loose dress sleeveless Causal Dress</t>
  </si>
  <si>
    <t>Mini Plus Size Print Dresses Waist Summer Dress Mini dress Women's Fashion vestido Floral Spaghetti Women</t>
  </si>
  <si>
    <t>sexy bra Fashion crop top Summer backless top Tops vestcasual tank top tankcroptop Women's Fashion backless sleeveless tops sexy Tank cropped top sleeveless Women</t>
  </si>
  <si>
    <t>Summer Vest Blouses &amp; Shirts Women Blouse Evening Dress Mini dress Ladies beach dress Fashion chiffon blouse sleeveless Sport Casual Women blouse Plus Size Tank Shirt Short Sleeve Blouses Tops summer dress Women's Fashion Print women dress feather</t>
  </si>
  <si>
    <t>summer dress pleated dress Lace Beach Plus Size Lace Dress backless dress Women's Fashion Necks beach dress Sleeveless dress backless wedding dress Sexy Dress sexy white Fashion Dress Women</t>
  </si>
  <si>
    <t>blouse Summer Plus Size Lace Women Blouse lace top Tops topsamptshirt Ladies T Shirts solid color Women's Fashion Fashion sexy lace Women Summer Fashion sexy women top slim Casual Slim Fit</t>
  </si>
  <si>
    <t>short sleeves Fashion Shirt Sleeve Bandage Dresses Dress Women's Fashion V-neck Pullovers Casual T Shirts Shorts women shirt tank top Skirts summer shirt</t>
  </si>
  <si>
    <t>chiffon dress strapdres Dress summer dress backless dress waveprintdres Sleeveless dress mini skirt Print women dress Striped sexy skirt</t>
  </si>
  <si>
    <t>push up swimwear Plus Size Vintage onepiece plus size bathing suits for women sexy one piece bathing suit One Piece Swimsuits Swimwear polkadottedbikini women swimwear Fashion plus size monokini Suits Women womenbeahcwear Swimsuit Women's Fashion Swimming</t>
  </si>
  <si>
    <t>Summer Vest Plus Size Tank camisole Tops Loose tank top Women's Fashion Fashion Flowers Women sleeveless Print flowerprint women top Casual Necks</t>
  </si>
  <si>
    <t>Summer Plus Size chiffon Women Blouse Long Sleeve print shirt Women's Fashion Fashion off shoulder chiffon blouse Casual Women Fashion blouse Shirt Sleeve loose top summer shirt sleeve chiffon T Shirts boho bohemian Tops &amp; T-Shirts Print Holiday Beach Tops</t>
  </si>
  <si>
    <t>Summer Bikinis Set Womens Swimsuit Bikini swimwear women swimsuit high waist bikini high waisted bathing suits Swimwear Bikini Suits high waist swimsuit two piece swimsuit bandage bikini women bathing suit Swimsuit Fashion Swimming</t>
  </si>
  <si>
    <t>blouse Tops &amp; Tees Plus Size Sleeve letter print Summer Tops short sleeves Shorts Ladies T Shirts Fashion off shoulder Print faith Women's Fashion Casual Women Fashion</t>
  </si>
  <si>
    <t>blouse Summer off shoulder top Plus Size Floral print ruffled Sleeve Tops sexyblouse short sleeves Print Women's Fashion Shorts Tops &amp; T-Shirts Floral sexy Fashion</t>
  </si>
  <si>
    <t>Summer Leggings Fashion high waist pants slim Women's Fashion trousers Green Army Women</t>
  </si>
  <si>
    <t>Sleeveless dress dressesforwomen Summer long dress Dress summer dress backless dress Casual Cotton Dress Party Dress sleeveless prom dresses loose dress Women</t>
  </si>
  <si>
    <t>Summer Shorts Casual pants pants harem pants Men's Fashion Fashion Men's pants men's shorts Sport Striped trousers</t>
  </si>
  <si>
    <t>Summer Vest Plus Size Tank skull Women Blouse Tops womens top tank top Ladies Women's Fashion tanktopforwomen T-Shirt womens Tops &amp; T-Shirts sleeveless Print Casual Tops Fashion</t>
  </si>
  <si>
    <t>Mini halter dress Necks Cocktail dresses Classics Halter Dress Lace Dress backless dress Mini dress Women's Fashion Party Dress prom dress party women dress summer dresses Women Lace backless casual dress</t>
  </si>
  <si>
    <t>contrastcolordres Mini Colorful chiffon Summer beachdresse Spaghetti Dress Spaghetti Strap Mini dress Casual chiffon dress Women's Fashion summer dresses sleeveless chiffomdresse women summer dress loose dress Women</t>
  </si>
  <si>
    <t>Summer Women's Casual Tops V-neck loose t-shirt Women's Fashion Sleeveless dress black chiffon blouse crisscrossbackdre t-shirt dress women dress sexy Women Casual sleeveless Cotton</t>
  </si>
  <si>
    <t>womenbohemiandre Summer chiffon elegantwomendre Dress short sleeves bohoclothing beach dress Party Dress Floral Party Dresses Women Shorts Floral print hippie Sleeve knee length dress Beach summer dress sleeve chiffon Women's Fashion long dress boho Print party sexywomendre fashionsundre</t>
  </si>
  <si>
    <t>Splicing Shorts high waist drawstringshort Summer pants Short pants camouflage t womens clothes trousersforwomen trousers printed shortsforwomen Casual Waist</t>
  </si>
  <si>
    <t>Tops &amp; Tees Plus Size Cotton T Shirt Summer Pleated short sleeves Women's Fashion Fashion Casual Tops short sleeve shirt summer tops Lace blouse Shorts Cotton Shirt Sleeve lace top Tops T Shirts Casual Tops &amp; T-Shirts Ladies loose t-shirt women top Clothes</t>
  </si>
  <si>
    <t>drawstringpant Summer Shorts Bottom pants Loose Short pants Women's Fashion Plus Size Fashion Casual Women</t>
  </si>
  <si>
    <t>Summer wasitcincher Fashion waistgirdle slimmingcorset Corset Fashion Accessory Beauty Health &amp; Beauty Waist Vest slimming belt</t>
  </si>
  <si>
    <t>Summer Plus Size Dress slim short dress Mini dress Women's Fashion Fashion sleeveless Party Dresses Bodycon Dress Women Fashion casual dress Shorts Waist Slim Fit camouflage Sleeveless dress t women dress Women</t>
  </si>
  <si>
    <t>Women Shorts bikini set Ladies Fashion polka dot Polkas Swimwear Swimsuit Swimdresses Tankinis Bikini Plus Size Fashion Suits Ladies Women's Fashion Wool Tankini Set Swimming</t>
  </si>
  <si>
    <t>blouse Deep V-Neck Fashion Lace bikiniblouse Summer hollowoutbikini Coat Dress Bikini V-neck beachcoat Women's Fashion Women summer dresses Clothing Beach Skirts knitskirt</t>
  </si>
  <si>
    <t>blouse Summer Plus Size Tops &amp; Blouses Sleeve Women's Fashion Dress summer dress short sleeves Shorts Casual beach dress Party Dress longblouse party women dress linen dress Beach loose dress T Shirts casual dress</t>
  </si>
  <si>
    <t>tank top women Vest bra top Necks vesttank Women Vest Tank Tops strap padded Women's Fashion sexy crop top vneckcamisole</t>
  </si>
  <si>
    <t>Summer short sleeve dress Mini Pleated tank top t-shirt dress beach dress Fashion pocketsdres summer dresses Casual Cotton Ladies Fashion Tops Ladies women dress Women Beach Plus Size ruffle Dress Mini dress Pocket Women's Fashion party sexy casual dress Shorts Tank Sleeve T Shirts Cotton Dress loose dress</t>
  </si>
  <si>
    <t>Summer 2piecebathingsuit Sunflowers bathing suit Women Set sunflowerbathingsuit Cross Bikini Women's Fashion Fashion BikiniWomen womenswimsit Women Beach Bras String Bikini</t>
  </si>
  <si>
    <t>insulatedcooler Outdoor Picnic camping Totes Waterproof Storage Bags Women's Fashion Shopping Bag Handbags Beach</t>
  </si>
  <si>
    <t>Women Rompers Fashion Beach slim Jumpsuits &amp; Rompers V-neck Casual Women's Fashion sleeveless Women's Jumpsuits sexy sexy jumpsuit jumpsuit zippers Rompers Women</t>
  </si>
  <si>
    <t>Mini Summer Fashion sundress plus size dress Dress Mini dress Women's Fashion Party Dress sleeveless Skirts Casual casual dress Tank Ladies Fashion Plus Size summer dress Sleeveless dress fashion dress Ladies women dress Cotton Beach loose dress</t>
  </si>
  <si>
    <t>halter top Summer neckcroptop crop top croptopsforgirl Women Tops slim black crop top sleeveless crop top Women's Fashion croptopsforwomen white crop top sexy Tank printed lace crop top backless halter top Lace</t>
  </si>
  <si>
    <t>Summer Women Rompers trousers Tank Fashion Long pants Spring pants Women's Fashion Cargo pants harem pants Jumpsuits &amp; Rompers overallsforwomen bibpant Ladies Wool women Jumpsuit Casual jumpsuit</t>
  </si>
  <si>
    <t>Summer Shorts pants Home &amp; Living Loose Short pants Running women shorts Plus Size drawstring Sport Causal</t>
  </si>
  <si>
    <t>Summer Shorts pants Short pants Slim Fit summer shorts skinny jeans Women's Fashion Fashion short-s jeans sexy solid color Denim pants Jeans slim Casual Women</t>
  </si>
  <si>
    <t>Summer Fashion Graphic Shirt topsamptshirt short sleeves yogateeshirt Cool T-Shirts comfyshirt bohostyle yoga top short sleeve shirt Casual Women Shorts Yoga Shirt Sleeve Tops Necks Women's Fashion Round neck boho women tank top women t shirt</t>
  </si>
  <si>
    <t>gradientcolor Summer Shorts Shirt Sleeve tiedyetshirt Tops short sleeves Women's Fashion Fashion Tie Dye Dyes Print sexy Printed T Shirts Casual T Shirts Women</t>
  </si>
  <si>
    <t>blouse Summer Plus Size Shirt Sleeve Beach Tops Loose short sleeves T Shirts Shorts off shoulder Fashion Ladies Women Women's Fashion Casual Cotton</t>
  </si>
  <si>
    <t>women dress short sleeve dress Floral print Summer Dresses Evening Dress Dress Print Women's Fashion Floral long dress boho boho dress Cocktail Party Dress summer dresses Party Dresses Women Beach casual dress</t>
  </si>
  <si>
    <t>Summer Plus Size Tops &amp; Blouses Shirt chiffon Tank Tops Blouses &amp; Shirts T Shirts tank top Pullovers Women's Fashion Fashion V-neck chiffon blouse Ladies sleeveless Women Ladies Fashion Casual Clothes</t>
  </si>
  <si>
    <t>Summer Plus Size women dresses polka dot Spaghetti Strap Polkas irregulardre boho Women's Fashion Party Dress boho dress sundress Beach Dress Women</t>
  </si>
  <si>
    <t>Summer sexy bathing suit Bikinis Set Beach splitbikiniset Swimsuit Swimwear Bikini Fashion Two Pieces splits Women Women's Fashion printed</t>
  </si>
  <si>
    <t>Deep V-Neck Summer slingdresse Plus Size Floral Necks women dresses Dresses vestdresse floralprinted Women's Fashion printed Dress summer dresses tunicdresse Casual Women</t>
  </si>
  <si>
    <t>blouse Summer Shorts letter print Sleeve Funny Short Sleeve Blouses Tops short sleeves Women's Fashion Fashion cute Spring Cotton T Shirts Women</t>
  </si>
  <si>
    <t>womenpalysuit Women Plus Size Beach palysuit Women's Fashion Women S Clothing sexy sleeveless Body Suit zippers Rompers jumpsuitsforwomen jumpsuit</t>
  </si>
  <si>
    <t>Summer Shorts Fashion pants women's pants pantalonfemme Loose Short pants women shorts Women's Fashion Plus Size Ladies Beach Casual</t>
  </si>
  <si>
    <t>Summer Plus Size bralette top womens bralette sexy underwear lace bralette top tank top floral lace Women's Fashion Fashion sexy lace sexy Casual Bras Lace push up bra Underwear Shorts Tank brassiere Tops Fitness ultrathinbra</t>
  </si>
  <si>
    <t>Summer Plus Size print dress sundress Vintage Dress Floral dress Women holidaydres Women's Fashion boho dress printed dressforlady vestido Print maxi dress Robes Holiday Casual Cotton</t>
  </si>
  <si>
    <t>Summer sexy lace tank top Plus Size crop top Lace Halter slimfittop Spaghetti Strap strap floral lace Sleeveless Shirt Fashion sexy lace Floral Spaghetti summer tops Bras push up bra Cup Tops Women's Fashion croptopbra sleeveless casualblouse</t>
  </si>
  <si>
    <t>Summer Plus Size vest dress robefemme Dress vestido Elegant Dress holidaydres Women's Fashion beachsundres summer dress party Sexy Dress sleeveless sexy Holiday Spaghetti Women</t>
  </si>
  <si>
    <t>Summer Fashion Yoga Lace pants Slim Fit sportshort yogashort Women's Fashion Shorts Sport slim Casual Women</t>
  </si>
  <si>
    <t>Summer Fashion high waist Swing dress long dress Skirts Dress Waist boho V-neck floralprinted slingdre bohemian off shoulder retro Swing Floral printed Women's Fashion Casual Women</t>
  </si>
  <si>
    <t>Summer slim dress sundress long dress fashion dress Dress summer dress beach dress longmaxiskirt boho Party Dress boho dress party sexy women dress Beach Women's Fashion geometricpattern evening party dress Women</t>
  </si>
  <si>
    <t>Summer Strapless Dress summer dress floralprintdres long dress Dress strapless Women's Fashion Print beach dress splitdresse off shoulder dress summer dresses Floral bohemian dress sexy Beach</t>
  </si>
  <si>
    <t>Summer Vest Fashion Fitness Spring slim knitted crop top knitted Women's Fashion Plus Size sleeveless tops sexy Casual Cotton Shorts Tank Shirt Tops Slim Fit Pullovers women tank top Ladies sleeveless Women Beach</t>
  </si>
  <si>
    <t>Mini Plus Size ruffle Pleated V-neck Mini dress Women's Fashion Fashion printingdres sexy V-neck Dresses Casual T Shirts Cotton blouse party Shorts Cotton Shirt Sleeve Tops beach dress Tops &amp; T-Shirts loose t-shirt women top Beach Dress</t>
  </si>
  <si>
    <t>blouse Summer Plus Size Shirt Tops Loose short sleeves T Shirts Fashion printed Tops &amp; T-Shirts Ladies women top Casual Cotton</t>
  </si>
  <si>
    <t>slimvestmen Summer Vest menspersonalityfitnessvest Men's vest Fitness camouflagevest personalizedvest camouflage summersportsvest t sleevelessvestmen casualvest fitnessvestmen sleeveless sweatvest</t>
  </si>
  <si>
    <t>Summer Lace Dress pleated dress Lace Mini Dress backless dress Mini dress white dress beach dress wedding dress Women Necks summer dress Women's Fashion boho Sleeveless dress strappy Ladies party white Beach</t>
  </si>
  <si>
    <t>Summer Plus Size Shorts Men beach wear casualtrunk bathingshort Men's Fashion Fashion malebrief Men Shorts colorchangingshort swimmingshort Swimming Beach #fashion #shorts swim trunk</t>
  </si>
  <si>
    <t>bandagebra Vest Fashion crop top camisole Women Vest Summer Tank Tops Cross tank top caged bralette Women's Fashion Plus Size Cami Tank Tops Casual Tops solid color sleeveless Casual Bras Women</t>
  </si>
  <si>
    <t>Women Shorts Yoga Lace Elastic velvetshort slim Short pants Elegant Women's Fashion velvet high waist sexy Sport Casual Waist</t>
  </si>
  <si>
    <t>hollowouttanktop Tanktops for women Plus Size wolfprint summer tank top Summer skulltanktopforwomen Tops tank top Casual Print Women's Fashion sleevelesstshirt Wolf sleeveless tanksforwomen Tank Fashion 3dprint Women</t>
  </si>
  <si>
    <t>bathing suit Plus Size bikini set Cross Swimwear Women's Fashion Fashion Push up bikini Casual High Waisted Bikini Necks high waist Beach Waist halterneck beach wear Swimsuit Bikini Suits Women plus size bathing suits Swimming</t>
  </si>
  <si>
    <t>Summer scrunch Yoga skinnyshort Shorts Fitness Running yogashort gymshort women shorts short leggings Sport elasticlegging fitness leggings Women's Fashion Women Fashion Women</t>
  </si>
  <si>
    <t>Summer Plus Size Tank letter print Tops Women's Fashion tank top Round neck T Shirts Fashion Print sleeveless Casual Women Fashion Women</t>
  </si>
  <si>
    <t>Plus Size sundress long dress Dress Women's Fashion Maxi Dresses Dresses beach dress Party Dress fashion dresses women dress Holiday Causal Dress</t>
  </si>
  <si>
    <t>Summer Shorts Sleeve Hollow-out pants sportsset short sleeves Outfits Women's Fashion Fashion Women tacksuit sexy Clothes Tops T Shirts jumpsuit</t>
  </si>
  <si>
    <t>Summer strapless Plus Size Vintage swimwear onepiece One Piece Swimsuits Swimwear Bikini Women's Fashion Push-Up sexy monokini Women plus size bathing suits strapless bikini Swimming</t>
  </si>
  <si>
    <t>Summer dressesforwomen tunic Waist Elastic women dresses long dress Dress Print Floral dress Floral print Dresses Women's Fashion elastic waist backless splits vestido Floral summer dresses Holiday Women</t>
  </si>
  <si>
    <t>Bikini Fashion womenbikiniset bikini set pushupsuit women swimsuit New arrival Swimwear Swimsuit padded women swimwear Bras Suits women bathing suit Women Women's Fashion Padded Bra Swimming</t>
  </si>
  <si>
    <t>Fashion Skirts long skirt pencil skirt solidcolordre elegantsplitskirt Bottom Elegant Dress sidesplitshirt pencil sexy skirt Women Skirts Women's Fashion Fashion splits sexy Skirts Women</t>
  </si>
  <si>
    <t>Summer trousers pants Bottom fashion pants Women's Fashion Long pants widelegpant Casual harem pants summerpant Plus Size loosepant printed women trousers slitpant Women</t>
  </si>
  <si>
    <t>Mini Vest Fashion Tank Halter Summer womemstop Tops tank top #top #crop tankvest V-neck sleeveless</t>
  </si>
  <si>
    <t>Summer Colorful Beauty Nail Polish nail kit mattetopcoat soakoffgel Nails cosmetic gel nail polish topbasegel Nail Gel uvlampgel nail gel set Kit UV Gel</t>
  </si>
  <si>
    <t>Summer ponytailhat Fashion Hats Women Cap Cap Adjustable Baseball Cap baseballcapforwomen summercap Women's Fashion Baseball Baseball Cap sun hat Visors Women</t>
  </si>
  <si>
    <t>Mini Summer Denim denimjeansdres short sleeves casual dresses Women's Fashion sexy Lines Mini dress mididre Women Shorts Necks Sleeve summer dress Casual minishirtdres Jeans Dress</t>
  </si>
  <si>
    <t>Summer bathing suit Fashion Waist Two Piece Swimwear Beach Tops Swimwear Swimsuit Ladies Bikini Lace Up high waist Suits solid color backless Swimming suit Casual beach bikini Swimming</t>
  </si>
  <si>
    <t>Summer Fashion sundress Evening Dress Dress Women's Fashion boho beach dress Party Dress backless party maxi dress Beach Women</t>
  </si>
  <si>
    <t>Leggings Fashion Yoga pants legging fitness Women's Fashion Running trousers sexy Sport</t>
  </si>
  <si>
    <t>Summer short sleeve dress Floral print Dresses Dress Print boho long dress Women's Fashion boho dress women's dress Floral women dress Women Beach casual dress</t>
  </si>
  <si>
    <t>women sexy dress blouse Fashion chiffon Sleeve shirt dress Summer Tops looseblouse fashion top Long Sleeve womendressshirt women shirt Ladies women dress Mini dress women top Casual Women Fashion Shirt</t>
  </si>
  <si>
    <t>Summer Plus Size Sleeve letter print graphic tee short sleeves Women's Fashion Shorts o-neck Print women top Fashion Casual T Shirts Women</t>
  </si>
  <si>
    <t>Summer Fashion Lace long dress Evening Dress Dress beach dress women dress irregulardre boho dress maxi dress Floral summer dresses Beach Women's Fashion backless Women</t>
  </si>
  <si>
    <t>sleeveless Plus Size ruffle Dress summer dress kleid Women's Fashion maxi dress pleateddresse bohemian long dresses Sexy Dress women dress vestido Spaghetti Casual Pleated Women</t>
  </si>
  <si>
    <t>Summer Vest momshirt Get summer t-shirts funnytop tank top Tops Women's Fashion Fashion yoga top Casual Women blouse Funny Tank Shirt graphic tee sleevelessblouse sportsamprecreation gymwear sleeveless casualblouse</t>
  </si>
  <si>
    <t>Women Vest Plus Size Lace Halter Summer casual shirt strap floral lace Women's Fashion Fashion sexy lace sleeveless tops sleeveless Floral sexy slimtop Spaghetti summer tops Women Fashion Women push up bra Cup Tops lace shirts Casual Lingerie Bras women tank top Design</t>
  </si>
  <si>
    <t>runningpant Leggings Shorts Yoga skinny pants Short pants Running yoga leggings yogashort Women's Fashion short leggings Soft and comfortable fitness leggings Fashion Women</t>
  </si>
  <si>
    <t>Summer Plus Size Shirt Elegant long dress Dress Necks Party Dress Round neck Women Skirts Women's Fashion Sleeveless dress striped dress Stripes party Party Dresses women dress Beach loose dress sleeveless Causal Dress</t>
  </si>
  <si>
    <t>Summer Shift Dress Sleeve shirt dress long dress Dress short sleeves cottonlinendre beach dress Shorts Ladies Women's Fashion Beach</t>
  </si>
  <si>
    <t>gradientcolor Summer Plus Size colorfultop Shirt Sleeve dewshoulder short sleeves Shorts colorblock hipplesoul Fashion Tie Dye Women's Fashion T Shirts</t>
  </si>
  <si>
    <t>short sleeves lace trim Shorts Lace Sleeve Summer sleeve lace Pure Color summer t-shirts Women's Fashion V-neck Casual T Shirts Fashion women t shirt loose t-shirt Short Sleeve T-Shirt Tops</t>
  </si>
  <si>
    <t>casual shoes Summer Plus Size Womens Shoes Flats zippers Denim Loafers Women's Fashion Fashion Shoes Canvas flat shoe Casual Canvas Shoes</t>
  </si>
  <si>
    <t>Summer Plus Size Shirt letter print splitdre Dress Mini dress Women's Fashion Fashion splits Print Sport Casual</t>
  </si>
  <si>
    <t>Summer Shorts skinny pants pants women's pants Short pants summer shorts Casual harem pants Women's Fashion Plus Size Sports Pants Denim Shorts high waisted shorts Ladies Beach Fashion pant womens summer</t>
  </si>
  <si>
    <t>Mini Dress summer dress Mini dress silk dress Women's Fashion Party Dress backless Sleepwear Lingerie strapdre women dress sexy sleepweardre Pajamas Women</t>
  </si>
  <si>
    <t>shirtsforwomen Summer Fashion Shirt Tops short sleeves T Shirts Plus Size printed loose t-shirt Women's Fashion Casual Women</t>
  </si>
  <si>
    <t>women clothes Shorts playsuit Ladies Women's Fashion summerjumpsuit Women's Jumpsuits jumpsuit Rompers beachjumpsuit</t>
  </si>
  <si>
    <t>Summer Beach Shorts Sports &amp; Outdoors Elastic Short pants summer shorts Women's Fashion Shorts women shorts Plus Size Panties high waisted shorts pant womens summer Lace</t>
  </si>
  <si>
    <t>sleeve v-neck fashion women short sleeve dress Sleeve Dresses Plus Size summer dress casual dresses V-neck Mini dress short sleeves Party Dress Shorts Women's Fashion Dress Women</t>
  </si>
  <si>
    <t>butterfly longtrouser Plus Size pants slim jeansforwomen Women's Fashion Fashion printed highwaispant leggingsamptight autumn and winter Women Fashion Women Leggings Yoga Waist Print jegging high waist jeggingsforwoman fitnesspant Jeans</t>
  </si>
  <si>
    <t>Summer Shorts Waist pants Jogger Pleated Men summerpant harem pants Men's Fashion Fashion knee Sport Casual</t>
  </si>
  <si>
    <t>Summer Fashion Beach Dress boho V-neck Women's Fashion bohemian Lace Up wear sexy Skirts Women</t>
  </si>
  <si>
    <t>Summer trousers Sleeve Simple Loose short sleeves Shorts Round neck Women's Fashion Plus Size summerjumpsuit solid color Women Wool women Jumpsuit Casual jumpsuit</t>
  </si>
  <si>
    <t>Summer Plus Size crop top Cotton T Shirt T Shirts Fashion off shoulder Casual T-Shirt sexy Casual Shirt blouse Cotton Sexy Top Sleeve Tops Womens Blouse Women's Fashion Printing t shirt Ladies loose t-shirt Women Ladies Fashion</t>
  </si>
  <si>
    <t>beach shoes fashion women Plus Size Women Sandals Fashion bohemiasandal Beach Flowers platformsandal wedgessandal nonslipslipper womenshoessummer sandals for women Sandals Summer Shoes Women Women's Fashion Casual Slippers slippers for women</t>
  </si>
  <si>
    <t>Summer Plus Size street style V-neck women summer tops Sleeveless Shirt Fashion Casual T-Shirt Casual T Shirts Shirt blouse Tank summer tank top Tops Women's Fashion woman shirt summer Women women tank top sleeveless summer t-shirts Loose tank tops Pure Color</t>
  </si>
  <si>
    <t>Summer Shorts high waist shorts Lace Casual pants pants summer shorts Slim Fit Short pants high waist Women's Fashion Plus Size Lace Up Women vocation Fashion Casual Waist</t>
  </si>
  <si>
    <t>blouse Summer Plus Size Shirt Tops Loose short sleeves Fashion printed Tops &amp; T-Shirts Ladies women top Casual Cotton</t>
  </si>
  <si>
    <t>Mini plus Plus Size short dress Summer solid Dress Lace Dress Tassels Casual Women's Fashion Shorts summer dress Fashion sleeveless sexy Women Beach white Lace</t>
  </si>
  <si>
    <t>Fashion chiffon long dress Dress summer dress Women's Fashion maxi dress Floral beach dress off shoulder women dress Print party sexy Beach Women</t>
  </si>
  <si>
    <t>Summer Shorts Necks Sleeve long dress Beach Tunic dress Loose short sleeves V-neck beach dress printed vacationdre Dress Women's Fashion Casual long_maxi_dress Women</t>
  </si>
  <si>
    <t>Summer trousers Tank Casual pants pants Spring Overalls widelegpant Casual Women's Fashion Fashion bibpant Wool women Jumpsuit jumpsuitsampromper springandsummer jumpsuit</t>
  </si>
  <si>
    <t>Women Pants Summer Leggings Shorts Yoga Fitness casualshort high waisted yogashort Women's Fashion Fashion Sport falda shortsforwomen sportampoutdoor Skirts short skirt Women</t>
  </si>
  <si>
    <t>Summer Plus Size ruffle Spring/Autumn Spring Tunic dress Loose Women's Fashion Shorts Neckline Floral Lace Maternity Dresses blouse women tunic short dress Sleeve Dresses Vintage Vacation boho boho dress daydre Fashion Dress Lantern</t>
  </si>
  <si>
    <t>Summer Cocktail Lace flowerlacedre gowns long dress Evening Dress ballgowndre summer dress backless dress ball gown Maxi Dresses Women's Fashion boho dress sexy women dress backless Beach Dress Women</t>
  </si>
  <si>
    <t>Summer Vest Plus Size Tank camisole Tops slim Women's Fashion Fashion Loose solid color sleeveless Casual</t>
  </si>
  <si>
    <t>bodycon jumpsuits Summer short sleeve dress ruffle Lace Slim Fit jumpsuit floral lace Women's Fashion Fashion off shoulder slashneckjumpsuit sexy sexy jumpsuit women top Casual Necks</t>
  </si>
  <si>
    <t>Kawaii cute #Summer Clothes Shorts Sleeve Summer korean style Tops avocado T Shirts short sleeves Casual Women's Fashion women t shirt Casual T-Shirt Women Cartoons Cotton</t>
  </si>
  <si>
    <t>highwaisttop Fashion loosevest Summer loose shirt Tank Tops knitted crop top tank top tank tops women knitted ribbed crop top PLAINCROP TOP Casual cassualvest solidblouse tops for women</t>
  </si>
  <si>
    <t>Summer Women Rompers looseblouse summer shorts short sleeves Women's Fashion jumsuitsforwomen loosejumpsuit One-Piece Suits Necks onepiece Shorts Waist Sleeve Pure Color jumpsuit Casual Jumpsuits &amp; Rompers Ladies Women women Jumpsuit tops for women</t>
  </si>
  <si>
    <t>sleeve v-neck Summer Plus Size Sleeve Dresses Dress short sleeves V-neck Women's Fashion Shorts solid color knee Fashion Casual</t>
  </si>
  <si>
    <t>Summer Plus Size pants harlonpant Loose Long pants Women's Fashion trousers printed Casual Women</t>
  </si>
  <si>
    <t>printeddres flora short dress Shorts Dress Party Dress Women's Fashion bohoskirt Mini dress boho Sleeveless dress boho dress Flowers bohostyle printed Women black</t>
  </si>
  <si>
    <t>Women Pants Summer Fashion pants Leopard Short pants beach wear Women's Fashion Shorts printed Spring sexy Casual european</t>
  </si>
  <si>
    <t>Summer Fashion Halter sexy bikini One Piece Swimsuits Women's Fashion Bikinis Set Swimsuit Waist Underwear two piece swimsuit high waist Bikini swimwear Vintage Sexy Swimwear Push up bikini Bikini retro Print Women Swimming</t>
  </si>
  <si>
    <t>Summer Shorts Sleeve pants Short pants Women Set summer shorts T Shirts leopardprinted Women's Fashion lip shirtandshort Print sexy short sleeve shirt lovely lipsprint</t>
  </si>
  <si>
    <t>Summer plaincolor ruffle Necks Sleeve long dress Dress Loose short sleeves V-neck Shorts Cotton Dress Women's Fashion Plus Size women dress Women Fashion frilledhem Cotton</t>
  </si>
  <si>
    <t>Summer long skirt elastic waist Cotton Waist Elastic Patchwork Pleated maxi skirt Women's Fashion Plus Size summerlongskirt solid color Women saiaplissada Skirts saialonga pleatedhem</t>
  </si>
  <si>
    <t>Mini spaghettistrapdresse Floral print Summer womensfahsion Spaghetti Dress summer dress Print minidressforwomen Mini dress spaghettishoulderstrapdre Women's Fashion floralprinteddre Sexy Dress Floral sexy Fashion</t>
  </si>
  <si>
    <t>Cotton Socks Silicone Socks invisiblesock candy Shorts Slippers Food candycolorsock Fashion antislipsock shortsock Moisturizing Socks summersock anklesock</t>
  </si>
  <si>
    <t>Women Pants sexy leggings Leggings elastic waist skinny pants Casual pants capripant pants Short pants yoga leggings Shorts Women's Fashion Plus Size Summer Sportwear women Elastic Women Cotton Fashion Casual Waist</t>
  </si>
  <si>
    <t>Summer Fashion Waist Swing dress long dress Dress Women's Fashion V-neck floralprinted slingdre backless retro high waist Swing Floral printed Casual Women</t>
  </si>
  <si>
    <t>Summer Fashion Deep V-Neck bathing suit cover ups Loose swimsuitscoverup short sleeves V-neck Women's Fashion Shorts Casual blouse cardigan Sleeve beach coverup Plus Size beach dress Swim Wear Cover Up Coat Ladies Short Sleeve Blouses Beach Dress</t>
  </si>
  <si>
    <t>Summer Plus Size long dress Dress asymmetrical dress Women's Fashion boho Sleeveless dress boho dress maxi dress women dress Women Beach loose dress sleeveless casual dress</t>
  </si>
  <si>
    <t>Women womenpaddedbra summercasualfashionsexywomenprintbikinissetpushupbraswimsuitmidwaist women swimsuit onepiece womensummersexybacklessbikini Swimsuit Swimwear sexyswimwearset Bikini Fashion fashionswimsuitswimwearbathingsuit womenfashionsummerbikinisset sexy pushupbikiniset fashionsweetladybeautywomenbikinisexyswimwear Women's Fashion summerbeachbikini Swimming</t>
  </si>
  <si>
    <t>Summer Fashion bikini set Women's Fashion high waist bikini Floral sexy Swimsuit Women Deep V-Neck Necks padded bikini Swimwear Push up bikini Bikini one piece bathing suit Suits Halter Bikini Beach onepiece Swimming</t>
  </si>
  <si>
    <t>bohemia Summer multilayerchainnecklace Jewelry Chain multilayerdropnecklace Women's Fashion Lotus ethnicstylenecklace boho Necklace bohemiaalloynecklace silver Women</t>
  </si>
  <si>
    <t>Summer Plus Size Mini Dress Mini dress Women's Fashion Fashion slingdres sleeveless women dress Striped Women Casual Cotton</t>
  </si>
  <si>
    <t>Summer Plus Size Necks chiffon Mini chiffon dress Dress Loose Mini dress Round neck t-shirt dress Women's Fashion Sleeveless dress solid color sleeveless Fashion Casual Women</t>
  </si>
  <si>
    <t>Summer Plus Size Dress Loose Women's Fashion slingdre Fashion sleeveless strapdre Striped Women Casual Women Fashion Cotton</t>
  </si>
  <si>
    <t>Mini Summer fashion dress Dress Mini dress Women's Fashion Party Dress printed Skirts Bodycon Dress slim dress Flowers Beach sundress summeronepiece datingdres mini skirt sleeveless lovely Sweets lovelydres</t>
  </si>
  <si>
    <t>Summer Slim  Fitting Tank summer tank top Tops slim tank top Slim Fit Women's Fashion Fashion Stripes sleeveless Cotton Casual Women Fashion Women</t>
  </si>
  <si>
    <t>Summer Plus Size Yoga Waist Elastic Shorts controlpantie Women's Fashion yogashort women shorts elastic waist laceseamle elasticlegging solidcolorshort Fashion Women Fashion high waist</t>
  </si>
  <si>
    <t>Summer Strapless Dress Fashion Tank Mini Dress Floral dress Mini dress 2018fashion Women's Fashion Sleeveless dress tank top Women Summer Fashion women dress bodycon Spaghetti Tops Floral casual dress</t>
  </si>
  <si>
    <t>Summer sexy bathing suit Bikinis Set Beach splitbikiniset Swimwear Bikini Fashion Two Pieces splits Women Women's Fashion printed</t>
  </si>
  <si>
    <t>Summer Vest Plus Size Tank flowytop Pure Color spaghetti strap tank top tank top summer tops Tops Women's Fashion Fashion sleeveless Spaghetti Casual</t>
  </si>
  <si>
    <t>Summer clubwear Dress Women's Fashion V-neck bodycon Elegant Jumpsuits &amp; Rompers sexy Women Rompers jumpsuit</t>
  </si>
  <si>
    <t>off the shoulder dress Summer Fashion Dresses Dress summer dress long dress plussizemaxidresse beachdresse boho floraldresse sleeveless Party Dresses Beach</t>
  </si>
  <si>
    <t>Summer Lace Dress Lace Dress V-neck Women's Fashion Women Clothing Sleeveless dress sleeveless summer dresses women dress loose dress casual dress</t>
  </si>
  <si>
    <t>Summer Shorts Lace pants Waist Short pants Yellow Women's Fashion Plus Size Lace Up Women Fashion Casual high waist</t>
  </si>
  <si>
    <t>Mini Fashion Necks chiffon Summer Pure Color Mini dress Round neck Women's Fashion Casual sleeveless Dress Women</t>
  </si>
  <si>
    <t>runningshort Fashion Sleeve beachsuit Athletics sweat suit Men short sleeves jogging suit Men's Fashion Shorts Summer T Shirts Tops &amp; T-Shirts men's shorts men's suits Casual Sports Wear jumpsuit</t>
  </si>
  <si>
    <t>Women Vest Vest Fashion Halter Women Blouse summer t-shirts Cross Women's Fashion Summer Casual T-Shirt tunic short sleeve shirt Casual Women blouse women Tops &amp; Blouses Shirt Short Sleeve Blouses Tops Blouses &amp; Shirts sleeveless Short Sleeve T-Shirt Tank</t>
  </si>
  <si>
    <t>Mini summer dress Floral print Summer womensfahsion Spaghetti Dress floralprinteddres Print minidressforwomen Mini dress spaghettishoulderstrapdres Women's Fashion spaghettistrapdresse Sexy Dress Floral sexy Fashion</t>
  </si>
  <si>
    <t>blouse Summer Vest Fashion Floral print camisole Loose Round neck Print Women's Fashion Plus Size Floral sleeveless Casual Women Fashion Necks</t>
  </si>
  <si>
    <t>Deep V-Neck fashion women trousers Cotton rompersjumpsuit printjumpersuit Women's Fashion V-neck Jumpsuits &amp; Rompers backless Print sleeveless backlesssiamese siamesetrouser women Jumpsuit Casual jumpsuit Women</t>
  </si>
  <si>
    <t>Summer Shorts Waist Elastic Bottom pants Loose Short pants Women's Fashion Fashion Casual Women</t>
  </si>
  <si>
    <t>Fashion Accessory slimmingshapewear hotshaper Body Shapers waist trainer trainingcorset slimwaistshaperbelt bodyslimmingcincher slimmingwaistbelt bodyshaperwomen belt</t>
  </si>
  <si>
    <t>Summer Funny T Shirt Shirt Sleeve Shorts tshirtcotton Tops short-sleeved shirt short sleeves cottontop Casual Women's Fashion tshirtsfemme tanktopshirt women t shirt Women printed Cotton letterprinttshirt summer tops casualtshirttop</t>
  </si>
  <si>
    <t>Summer Plus Size Deep V-Neck Dress short sleeves V-neck Mini dress beach dress Fashion t-shirt dress Casual blouse Shorts Tops &amp; Blouses Sleeve summer dress Women's Fashion Swimsuit swim suit cover up Party Dress Ladies party linen dress Beach loose dress Swimming</t>
  </si>
  <si>
    <t>Summer Shorts Cotton Cotton T Shirt letter print cute teeshirthomme short sleeves animalprotectiontshirt Round neck Women's Fashion Fashion printed topsamptee Casual beetshirt Women Sleeve T Shirts Necks</t>
  </si>
  <si>
    <t>party Goth Plus Size Summer Dress V-neck bodycon Women's Fashion Party Dress Design Sexy Dress sleeveless sexy Fashion backless</t>
  </si>
  <si>
    <t>Vest Slim Fit Tops &amp; Blouses muscleshirt Tops slim Undershirts T Shirts Tank Muscle Spaghetti</t>
  </si>
  <si>
    <t>Summer Fashion long dress Dress Floral dress beach dress Party Dress party Floral maxi dress Floral print Necks Sleeve bohemian maxi dress summer dress Women's Fashion Long Sleeve boho dress splits Print splitbohodre Holiday Beach</t>
  </si>
  <si>
    <t>Summer sleeveless Plus Size chiffon chiffon dress Beach Dress summer dress spaghettistrapdre long dress beach dress Sleeveless dress Spaghetti Sexy Dress Women's Fashion sexy Women Fashion Casual Women Fashion casual dress</t>
  </si>
  <si>
    <t>Summer romperswomenjumpsuit floralprintromper Women's Fashion sexy Print Women sexy jumpsuit playsuit rompersforwomen Rompers jumpsuitsforwomen jumpsuit</t>
  </si>
  <si>
    <t>bathing suit Fashion sexy bra onepiece sexy bikini Swimwear swimsuits for women Push up bikini push up swimwear beach swimwear Bikini Women Suits Swimming sexy Swimsuit Women's Fashion beachwearladie</t>
  </si>
  <si>
    <t>Fashion long dress plus size dress Dress short sleeves Women's Fashion Party Dress polka dot dress pocketdres women dress maxi dress shirtdressforwomen Women party 34sleevedres Necks Sleeve stripedres polka dot Polkas Shorts longshirtdres Holiday Beach</t>
  </si>
  <si>
    <t>Blues Plus Size pants Women jeans denimromper Rompers Women's Fashion Fashion womenoverall Denim pants jumpsuit Casual Women</t>
  </si>
  <si>
    <t>Summer Beach Shorts Yoga Athletics pants casualshort Beach athleticshort sexyshort sportshort yogashort gymshort Women's Fashion Shorts Sport Fashion Casual Women</t>
  </si>
  <si>
    <t>Summer long skirt Fashion Elegant solid Skirts Dress Sexy Dress Formal Dress Women's Fashion party sexy Beach</t>
  </si>
  <si>
    <t>Summer halter dress Lace Cocktail Mini Halter Dress Lace Dress backless dress Mini dress Women's Fashion Party Dress backless Ladies sexy Necks</t>
  </si>
  <si>
    <t>Mini Summer portablefan usb minifan Rechargeable travelfan Outdoor Fans sportfan Sport neckhangingfan lazyfan</t>
  </si>
  <si>
    <t>hollowingout halter dress Halter Summer Dresses Dress summer dress V-neck Women's Fashion Sleeveless dress women dress sleeveless V-neck Dresses Women</t>
  </si>
  <si>
    <t>blouse shirt women blouse women Shirt letter print Summer blusasfeminina Tee Shirt summer t-shirts comfy funnyshirt Casual blusasmujer Funny Women's Fashion Fashion T-Shirt womens Ladies Women summer tops printed</t>
  </si>
  <si>
    <t>sleeve v-neck Summer Slim Fit Sleeve Shorts women Jumpsuit slim bodysuitsjumpsuit short sleeves V-neck bodycon shortjumpsuit chestzipper rompersoverall zippers summerjumpsuit jumpsuitshort rompersshort jumpsuit</t>
  </si>
  <si>
    <t>Deep V-Neck Summer Fashion leaf short dress leopard print Dress V-neck Women's Fashion Lotus Casual Women</t>
  </si>
  <si>
    <t>lace dresses Club Dress Plus Size Lace Summer long dress Clothing Dress summer dress Women's Fashion Maxi Dresses womens clothes Elegant beach dress Sleeveless dress sleeveless party Women Fashion casual dress</t>
  </si>
  <si>
    <t>Funny letter print Fashion Shirt Sleeve Summer unisex Tops short sleeves Shorts T Shirts Plus Size black Tops &amp; T-Shirts Print Women Women's Fashion Casual Cotton</t>
  </si>
  <si>
    <t>Summer Plus Size Sleeve Dress Loose short sleeves V-neck Shorts Women's Fashion Fashion Print Casual Women Fashion</t>
  </si>
  <si>
    <t>short sleeves Shorts Shirt Sleeve ribbed Tee crops Casual T Shirts Fashion Women Women's Fashion Tops Cotton</t>
  </si>
  <si>
    <t>Trousers &amp; Shorts trousers sport pants skinny pants Casual pants pants Pure Color yoga pants Short pants Leggings Long pants pencil pants Sports Pants women trousers Yoga Women's Fashion Casual Women</t>
  </si>
  <si>
    <t>blouse Summer Fashion Shirt Sleeve halfsleeve Tops Loose blousetop Necks Women's Fashion V-neck Casual Women</t>
  </si>
  <si>
    <t>Summer Fashion Mini plus size dress Pleated tank top beach dress Party Dress Elegant Dress summer dresses Skirts Casual Cotton short dress Tops Round neck Sleeveless dress Ladies sleeveless Robes Holiday Beach Plus Size Halter Dress Floral dress Mini dress Pocket Women's Fashion printed party Floral knee casual dress sexy Shorts Tank Necks T Shirts Women Ladies Fashion</t>
  </si>
  <si>
    <t>Summer Vest Fashion Lace fashion vest Dress blouse tank top Sleeveless Shirt sexy lace sexy women shirt Blouse Tank sexy shirts Chiffon Shirt Women's Fashion cami top women tank top sleeveless Tops</t>
  </si>
  <si>
    <t>Summer Fashion Mini Dress slim short sleeves Mini dress Women's Fashion printed sexy Women Party Dress Skirts Cotton slim dress Shorts Sleeve summer dress women's dress mini skirt Print Short Sleeved blousedre</t>
  </si>
  <si>
    <t>sleeveless Plus Size Tops &amp; Blouses Shirt chiffon Tank Tops tank top Pocket Women's Fashion Fashion V-neck sexy button loose t-shirt Shirts &amp; T-Shirts Casual sleeveless tops</t>
  </si>
  <si>
    <t>Mini womens dresses Summer sleevele Dress Mini dress Women's Fashion Fashion backless party sexy summer dresses Women S Clothing Casual sleeveless</t>
  </si>
  <si>
    <t>blouse Plus Size Shirt Sleeve shirt dress Long Sleeve robefemme Tunic dress Casual long dress Women's Fashion Fashion Ladies Cotton Dress Dress casual dress</t>
  </si>
  <si>
    <t>Summer Plus Size Sleeve Tops womens top short sleeves camouflage Shorts T Shirts Women Clothing V-neck Tops &amp; T-Shirts camouflagetshirt printed Women tops for women t</t>
  </si>
  <si>
    <t>Summer Fashion high waist Vintage Waist Swimwear Bikini Women's Fashion retro Women Suits sexy Swimsuit Beach Swimming</t>
  </si>
  <si>
    <t>Summer Plus Size Tank tunic top asymmetric summer shirt summer t-shirts tank top women summer tops Sleeveless Shirt Fashion women tank top Ladies Printed T Shirts Tops Women</t>
  </si>
  <si>
    <t>Mini Fashion Summer long dress plus size dress Dress slim V-neck Mini dress Women's Fashion Party Dress Sexy Dress maxi dress Skirts Casual casual dress Deep V-Neck party Dresses Plus Size summer dress Slim Fit Sleeveless dress Evening Dress Ladies women dress Beach sleeveless</t>
  </si>
  <si>
    <t>Hip Hop Summer Fashion Shirt Funny onecktshirt Tops summer t-shirts Tee Men's Fashion Cool T-Shirts T Shirts Men T-shirt Men 3dprintedtshirt sizesxxxl</t>
  </si>
  <si>
    <t>bathing suit Fashion high waist Sunflowers Beach Waist beach wear Swimwear Bikini printed Suits Swimming Women Swimsuit Women's Fashion Two piece set</t>
  </si>
  <si>
    <t>Summer Plus Size Floral print Tank Tops Spaghetti Strap tank top Women's Fashion Flowers Spaghetti Print sleeveless Fashion Casual Women</t>
  </si>
  <si>
    <t>butterfly Summer printeddre halter dress dressesforwomensummer Beach Dress boho V-neck beach dress bohemian icesilk Ladies sleeveless Skirts butterflyprintskirt Casual Women's Fashion</t>
  </si>
  <si>
    <t>Summer Fashion art Shirt Sleeve tattoo Tops Men short sleeves Men's Fashion retrotshirt Round neck T Shirts Shorts 3D T-shirt Casual Print Tee Shirt printed</t>
  </si>
  <si>
    <t>Summer bandage dress women dresses Spring Dress slim casual dresses Women's Fashion Fashion springdre summer dresses Casual casual dress Slimwaist party sleeve dress Necks Sleeve Dresses Waist Gifts long sleeve dress Ladies women dress Women</t>
  </si>
  <si>
    <t>Summer beachlooseshort elastic waist Waist Elastic mensdrawstringshort Outdoor Shorts casualsummersportsshort menssolidcolorshort men's shorts Casual menspocketsshort</t>
  </si>
  <si>
    <t>pleated dress robefemme summer dress V Neckdress Casual kleid maternitydres Party Dress prom dress maxi dress Robes Beach loose dress</t>
  </si>
  <si>
    <t>Summer Beach Shorts Fitness Slim Fit Men's Fashion sportshort Shorts Running bodybuildingshort shortsformen Men sknnyshort Sport Beach tracksuitshort</t>
  </si>
  <si>
    <t>Women's Fashion Summer Plus Size long dress Beach Dress slim boho beach dress Party Dress printed party sexy Ladies sleeveless Striped Fashion Women</t>
  </si>
  <si>
    <t>butterfly Mini Vest Fashion Tank Necks Summer womemstop Tops tank top Round neck #top #crop tankvest sleeveless Casual</t>
  </si>
  <si>
    <t>Summer A-line women dresses long dress Dress summer dress Round neck Cotton Dress Women's Fashion Women Clothing Midi Dress sleeveless women dress printed Women casual dress</t>
  </si>
  <si>
    <t>bodycon jumpsuits Summer Fashion Shorts Spaghetti Spaghetti Strap Casual Women's Fashion slim Women Ladies sleeveless Rompers women Jumpsuit jumpsuitsampromper jumpsuit</t>
  </si>
  <si>
    <t>Summer Fashion ruffle Plus Size Fashions Dress Tops casual dresses tank top beach dress Plus Size V-neck pocketdres Sexy Dress summer dresses Beach Casual Cotton tunic Ladies Fashion Tank button T Shirts Sleeveless dress Ladies party sexy Women Women's Fashion loose dress sleeveless</t>
  </si>
  <si>
    <t>Mini Plus Size Dress V Neckdress Mini dress Women's Fashion Fashion printed punk style tankdre tunic Casual Women Fashion casual dress printeddre Tank Necks skull skullprinted punk Cotton Dress Tunic dress sleeveless Women loose dress</t>
  </si>
  <si>
    <t>tank top women Vest Fashion women crop top Halter Fitness sporttshirt slim Cross yoga top Women's Fashion sleeveless tops crochet sexy Sport sexy tank top Necks Yoga summer tank top Tops Slim Fit fitnessvest Casual women halter tops strappy solid color</t>
  </si>
  <si>
    <t>Summer Plus Size chiffon Slim Fit Tops tank top Women's Fashion Fashion sleeveless tops Casual T-Shirt Tank slim Casual low cut top Women Floral print summer shirt Chiffon Shirt slim fit shirt ruffledtop sleeveless tops for women</t>
  </si>
  <si>
    <t>Mini Strapless Dress Fashion Tank Spaghetti Summer Beach Tops Spaghetti Strap beach dress tank top bodycon Women's Fashion Sleeveless dress backless Dress sleeveless Mini dress slim Casual Women</t>
  </si>
  <si>
    <t>Summer Fashion Necks Skirts Dress Loose Women's Fashion Round neck beach dress sleeveless black dress Beach Casual Women</t>
  </si>
  <si>
    <t>heightenedshoe wedge Sandals casual shoes High Heel Slippers Women's Fashion Fashion Summer Wedge Sandals</t>
  </si>
  <si>
    <t>bohemia Summer Fashion bikini set bathing suit Beach Swimwear Swimsuit padded boho Bikini bohemian Women Push up bikini Women's Fashion Bras Swimming</t>
  </si>
  <si>
    <t>Mini Plus Size Floral print Summer Dress slim Mini dress Floral Women's Fashion Fashion party Sexy Dress Print sleeveless sexy Spaghetti Casual</t>
  </si>
  <si>
    <t>Summer Plus Size vest dress Lace asymmetricalhem Bandage Dresses Pleated summer dress beach dress Cross Casual Cotton Dress slingdre Sleeveless dress Fashion Dress Cotton Women's Fashion loose dress casual dress</t>
  </si>
  <si>
    <t>bohemia sleeveless Shorts Rose long dress Vintage Dress boho Women's Fashion Fashion printed maxi dress jumpsuit women dress Women Beach Vintage dress</t>
  </si>
  <si>
    <t>Summer Plus Size Tank camisole Pure Color Loose tank top Tops Women's Fashion Fashion sleeveless Women Lace Casual Women Fashion Shirt</t>
  </si>
  <si>
    <t>cottonshortsleeve printedtop Vest Fashion Shirt Summer summer dress short sleeves printedwomensdre Cats Casual Women's Fashion Plus Size casual wear printed patternedtop casualsolidcolor T Shirts Cotton</t>
  </si>
  <si>
    <t>Summer printeddres Halter Dress Floral dress beach dress Party Dress V-neck sleeveless Floral maxi dress Casual casual dress Deep V-Neck Beach Plus Size summer dress Women's Fashion Sleeveless dress Ladies party Clothes Fashion printed</t>
  </si>
  <si>
    <t>Summer Plus Size cute summer t-shirts short sleeves cottontop Women's Fashion Funny T Shirt Casual T-Shirt Casual Cotton Funny Penguin Shorts Sleeve graphic tee Tops T Shirts Womens T Shirts print t-shirt Print Women Fashion</t>
  </si>
  <si>
    <t>blouse Summer off shoulder top Plus Size Shirt loose top lace top Tops Collar Women's Fashion Fashion Lace Casual Women</t>
  </si>
  <si>
    <t>Summer Shorts Fashion Beach Dress Jumpsuits &amp; Rompers Bow beach dress plaid suspended loosejumpsuit Women's Fashion Clothing jumpsuit women Jumpsuit Rompers Women Clothing</t>
  </si>
  <si>
    <t>Summer Plus Size Lace pants Short pants summer shorts yogashort women fashion shorts women shorts Fashion Lace Up Sport trousers Casual looseshort Women Shorts Yoga Waist casualshortpant sexyshort Women's Fashion high waist solid color</t>
  </si>
  <si>
    <t>Summer Bathing Fashion summerbikiniset women swimsuit Swimwear beach wear padded Bikini Swimming sexy Swimsuit Women's Fashion Women</t>
  </si>
  <si>
    <t>Deep V-Neck party Women Rompers Shorts Necks backlessromper clubwear Women's Fashion Sleeveless dress Sexy Dress Women's Jumpsuits women dress Women playsuit trousers jumpsuit</t>
  </si>
  <si>
    <t>Summer Shorts Sleeve pants Spring Loose short sleeves Long pants Fashion off shoulder black Causal Women Fashion jumpsuit</t>
  </si>
  <si>
    <t>bathing suit Fashion Summer sexy bikini beach wear high waist women swimwear high waist bikini Summer Fashion sexy Swimsuit Women Waist women swimsuit Beach Swimwear Two piece set Bikini backless Suits Women's Fashion Swimming</t>
  </si>
  <si>
    <t>cute momshirt Shirt Sleeve pregnant Summer Print maternityshirt Maternity Cartoons seenyousoon Funny short sleeves Fashion pregnantshirt Shorts Baby pregnancyshirt Casual T Shirts</t>
  </si>
  <si>
    <t>Summer Fashion halter dress Halter Dresses Dress Spaghetti Strap Women's Fashion Floral dress Floral Elegant beach dress Plus Size dressesforwomen Elegant Dress V-neck maxi dress printed sleeveless Women</t>
  </si>
  <si>
    <t>bigswing Summer Plus Size Necks splicedre long dress Dress Loose Round neck lattice Women's Fashion off shoulder printed sleeveless Beach Casual Women</t>
  </si>
  <si>
    <t>blouse Summer Plus Size Shirt Sleeve Tops Loose short sleeves Casual Women's Fashion Shorts button Tops &amp; T-Shirts Fashion summer tops Women</t>
  </si>
  <si>
    <t>Summer Loose Floral print Halter halterneck Print Cross Floral Women's Jumpsuits Women's Fashion Women Summer Fashion sleeveless sexy jumpsuit Wool women Jumpsuit jumpsuitsampromper Women Fashion jumpsuit</t>
  </si>
  <si>
    <t>Beach Shorts shorts feminino Waist pants Short pants Slim Fit summer shorts women shorts high waist Women's Fashion Shorts high waisted shorts shortsforwomen Casual Women</t>
  </si>
  <si>
    <t>Fashion long dress Dress summer dress beach dress boho Women's Fashion Party Dress boho dress printed wavepointdres slitdres Beach Bodycon Dress</t>
  </si>
  <si>
    <t>Summer summerbeach handwoven beachbag wovenbag Bali purses bamboobag Handmade Women's Fashion Bags Crossbody Bag ladiesmessengerbag Beach Women</t>
  </si>
  <si>
    <t>women bags beachbag strawbag pursesampwallet Shoulder Bags Handmade fashion bag minibag Bags Crossbody Bag Summer Handbags Women's Fashion Beach woven Women</t>
  </si>
  <si>
    <t>elastic waist Lace Elastic pants casualshort Short pants summer shorts Women's Fashion women shorts women fashion shorts High Waist Pants Shorts Lace Up solid color sexy Beach Waist</t>
  </si>
  <si>
    <t>hair Baby Girl Fashion Elastic Summer Fashion Accessories Vintage Accessories girlsupplie hairrope Rope bowknot Cloth scarf Head Bands Women's Fashion Hair Accessories Bow Women</t>
  </si>
  <si>
    <t>Summer Shorts Shirt Sleeve pineappleshirtwomen pineappleflowerpattern Tops summer t-shirts short sleeves Round neck topsforwoman Women's Fashion Fashion teesamptshirt graphic tees women Casual T Shirts Necks</t>
  </si>
  <si>
    <t>Summer Plus Size Necks Dress Polkas Round neck Women's Fashion Fashion polka dot Sleeveless dress Ladies sleeveless printed Casual Women</t>
  </si>
  <si>
    <t>Summer Shorts Cotton Cotton T Shirt summerfashiontshirt Tops street style short sleeves T Shirts Fashion women t shirt featherprint Sleeve Print feather o-neck Women's Fashion Casual Women Fashion Women</t>
  </si>
  <si>
    <t>suspenders Summer Plus Size Floral print Sexy Dress Mini Dress slim Mini dress Floral Women's Fashion Fashion sexy Print sleeveless Casual</t>
  </si>
  <si>
    <t>Women Vest Plus Size Tops &amp; Blouses tunic top tanktopcroptop Summer backless top sleevelessblouse Tops ruffletanktop Women's Fashion tshirtcasualtop tank top teevest sexy Ladies Tank Fashion Casual sleeveless Women</t>
  </si>
  <si>
    <t>butterfly Summer Outdoor isolation Masks Sport Women's Fashion Fashion Health Face Mask Print Women Cotton Casual cottonmask</t>
  </si>
  <si>
    <t>bigswing Summer Necks long dress Dress Maxi Dresses Round neck Women's Fashion printed long dresses sleeveless Holiday Beach Casual Women</t>
  </si>
  <si>
    <t>Summer Shorts Yoga Lace pants Athletics Fitness Short pants camouflage Women's Fashion Fashion Panties t Print Sport Women</t>
  </si>
  <si>
    <t>Summer Plus Size letter print asymmetric Dress boho Casual Women's Fashion Sleeveless dress boho dress sleeveless maxi dress Fashion loose dress casual dress</t>
  </si>
  <si>
    <t>Set Round Collar Tops Women's Fashion Shorts Suits sleeveless sexy Sport Fashion Collar Women</t>
  </si>
  <si>
    <t>butterflyprint butterfly Plus Size Summer fashion dress Dress Mini dress Mini Women's Fashion Fashion Summer Fashion knee Casual Women Fashion casual dress Shorts button summer dress Women Print sleeveless Above Knee dresses loose dress</t>
  </si>
  <si>
    <t>Tops &amp; Tees Plus Size Tank Shirt Summer Tops summer t-shirts tank top Women's Fashion Fashion printed whiskeytshirt sleeveless o-neck Casual Women Fashion Cotton</t>
  </si>
  <si>
    <t>blouse Summer Plus Size Fashion Sleeve Shirt Tops short sleeves V-neck loosetee T Shirts Shorts Women's Fashion Casual Women</t>
  </si>
  <si>
    <t>Women Pants Summer trousers Waist Elastic pants Spring High Waist Pants Long pants Women's Fashion drawstring loosepant elastic waist middlewaist Wool Casual Women</t>
  </si>
  <si>
    <t>Summer Plus Size Shirt 2pieceset short sleeves Outfits Women's Fashion twopieceoutfit off shoulder printed Tie Dye Dyes sexy shortsforwomen Fashion Women Fashion Women</t>
  </si>
  <si>
    <t>Deep V-Neck Vest Plus Size Halter Summer topsamptshirt tank top Ladies T Shirts Fashion casual shirt sexy blouse Tank Casual Women halter top Cotton Loose tank tops Cotton Shirt Shirt Tops Women's Fashion V-neck sleeveless women top Ladies Fashion button sleeveless tops</t>
  </si>
  <si>
    <t>Summer Toy Gifts bubbleball Balloon Children balloonsbirthday water Outdoor magicbubble balloonsforparty Fun party gaes magicbubbleball bubble Inflatable kids</t>
  </si>
  <si>
    <t>capripant Leggings Beach Shorts capri leggings pants Simple yoga pants women swimwear Women's Fashion Plus Size womenswimbottom Women Swimming</t>
  </si>
  <si>
    <t>2 Piece Swimsuit Plus Size Swimming plus size bikinis sexy swimsuit Bikini swimwear women swimsuit Beach sexy bikini Swimwear Halter Suits Bikini Fashion Summer swimsuits for girls bandage bikini Halter Bikini Swimsuit Women's Fashion Women</t>
  </si>
  <si>
    <t>blouse Summer Vest Plus Size letter print cute Tops tank top Casual Women's Fashion tankvest Print sleeveless Clothing womens vest sleeveless tops</t>
  </si>
  <si>
    <t>women dress boho Vintage Dresses Mini Summer Beach Dress sundress backless dress casual dresses Mini dress maxi skirt beach dress boho dress summer dresses Party Dresses Striped Women Women's Fashion Casual Necks</t>
  </si>
  <si>
    <t>Summer Shorts Waist Elastic Bottom pants Loose Short pants Women's Fashion elastic waist Fashion Casual Women Fashion Women</t>
  </si>
  <si>
    <t>Summer Shorts Sleeve pants shortsleeveset mensjoggersuit sweat suit Short pants short sleeves Outfits Women's Fashion Sport Suits short sleeve shirt Sport men's suits Casual</t>
  </si>
  <si>
    <t>bathing suit Fashion women beachwear bikini set Bikini Summer Print Swimwear Swimsuit Floral print beach swimwear Women's Fashion high waist 2piecesbikini Suits Floral floralprintswimwear Women Beach Waist</t>
  </si>
  <si>
    <t>Women Vest Vest womens  tank camisole Women Blouse Shirt Plus Size womens top V-neck sleevelessvest Womens T Shirts Women's Fashion Fashion Summer printed floral shirt Floral sleeveless Women vneckshirt</t>
  </si>
  <si>
    <t>lacebrallette Plus Size crop top bralette top tasselslingerie Tops brallettesexy floral lace Women's Fashion Lingerie Summer brassierefemme sleeveless Floral Tank Women Fashion Bras Lace</t>
  </si>
  <si>
    <t>blouse Summer Plus Size Tank Tops Cross tank top Women's Fashion Fashion strappy topsampblouse solid color sexy women top sleeveless Women</t>
  </si>
  <si>
    <t>2pieceset Shorts crop top Sleeve Summer tiktok Spring Tops Spaghetti Strap short sleeves Outfits Fashion</t>
  </si>
  <si>
    <t>Summer Plus Size short dress Dress Mini dress Pocket Women's Fashion Sleeveless dress off shoulder solid color women dress Casual Women</t>
  </si>
  <si>
    <t>Women Vest Plus Size Cotton T Shirt Summer topsamptshirt tank top Sleeveless Shirt Fashion Casual T-Shirt Floral Tank Casual T Shirts Cotton Floral print Sexy Top Tops Women's Fashion Print sleeveless sexy Women tops for women</t>
  </si>
  <si>
    <t>Mini Fashion Dress Shirt Party Dresses Dress casual dresses boho hooded party Hoodies summer dresses sleevelessdresse sexy Bodycon Dresses Women's Fashion sleeveless Women</t>
  </si>
  <si>
    <t>Summer Vest Plus Size Shirt Loose V-neck Women's Fashion Fashion sleeveless tops Casual T-Shirt Casual Cotton blouse Tank Necks Tops Ladies Top boho bohemian slingshirt sleeveless Women tank top printed</t>
  </si>
  <si>
    <t>Summer Shorts Floral print Necks Sleeve Pocket polka dot Loose Polkas short sleeves Casual Round neck Floral Women's Fashion summer dress Print Dress Women</t>
  </si>
  <si>
    <t>Summer harem trousers Yoga high waist Casual pants Long pants pants Waist yoga pants Women's Fashion yoga leggings harem pants High Waist Pants Fashion sweat pants Casual Women</t>
  </si>
  <si>
    <t>Summer Plus Size Deep V-neck Dress Mini Beach Pure Color Loose Vacation V-neck Mini dress beach dress sleeveless Dress women dress Women Women's Fashion Casual casual dress</t>
  </si>
  <si>
    <t>Summer womens dresses Mini Patchwork Dress backlessbeachwear Mini dress beachdresse Women's Fashion Women S Clothing soliddresse party backless sexy Casual sleeveless</t>
  </si>
  <si>
    <t>Summer womens dresses Mini Patchwork fashion dress Dress Mini dress Women's Fashion Women S Clothing backless sexy party Casual sleeveless</t>
  </si>
  <si>
    <t>blouse Summer Vest Fashion Shirt crossstrap Tops Loose Cross strap Women's Fashion solid color sexy Casual</t>
  </si>
  <si>
    <t>Summer Shorts Necks floralprintdres plus size dress Dress summer dress Vintage Mini dress Round neck Print short sleeves shortsleevesdres off shoulder dress Sleeve Girls Dresses women dress print dress Women's Fashion loose dress casual dress</t>
  </si>
  <si>
    <t>strapless Fashion off the shoulder top Tops strapless crop top Two piece set Women's Fashion twopieceoutfit Suits Print crop top sexy croptopsforwomen summer tops Women</t>
  </si>
  <si>
    <t>Summer Vest momshirt Get summer t-shirts funnytop yoga top Tops Women's Fashion Fashion Casual Women blouse Funny Tank Shirt graphic tee sleevelessblouse sportsamprecreation Dinosaur gymwear sleeveless casualblouse</t>
  </si>
  <si>
    <t>blouse Summer Fashion Ladies Fashion topsandtop slim V-neck Ladies Women S Clothing sleeveless tops Print sleeveless Printing Tops Women</t>
  </si>
  <si>
    <t>Summer Plus Size women dresses Evening Dress Dress slim casual dresses Mini dress beach dress Fashion sleeveless summer dresses casual dress slim dress Shorts Waist short dress Slim Fit Women's Fashion camouflage Sleeveless dress t women dress Women</t>
  </si>
  <si>
    <t>blouse Summer Shorts Cotton Shirt letter print Sleeve Tops topsamptshirt short sleeves Round neck Women's Fashion Plus Size teesamptshirt Casual T-Shirt Print Women women top Fashion Casual Necks</t>
  </si>
  <si>
    <t>Summer Slim Fit Waist Spaghetti onepiece slim beach wear Shorts Women's Fashion Fashion sexy Ladies sleeveless sexy jumpsuit jumpsuit women Jumpsuit Casual Women</t>
  </si>
  <si>
    <t>Summer Plus Size midcalfdres Dress Loose strap Cotton Dress Women's Fashion Fashion frilled sleeveless Women Casual Cotton</t>
  </si>
  <si>
    <t>Blues Summer Shorts rippedjean Women jeans Denim Casual Pocket Women's Fashion jeansshort Denim Shorts Vintage womenshortpan sexy shortsforwomen holejean Jeans Women</t>
  </si>
  <si>
    <t>women dress dressesforwomen Floral print Summer long dress Plus Size summer dress Print Women's Fashion Dresses beach dress Sleeveless dress fashion dresses Floral Party Dresses Women Fashion Dress sleeveless casual dress</t>
  </si>
  <si>
    <t>Summer Fashion pants women's pants midwaist Loose straighttrouser Casual Women's Fashion solid color midpant Large Size slim croppedtrouser Women</t>
  </si>
  <si>
    <t>bohemia bathing suit Fashion bikini set padded Summer Beach beach wear Swimsuit Bikini Swimwear boho Women Push up bikini Women's Fashion Bras Swimming</t>
  </si>
  <si>
    <t>blouse Summer Plus Size Tops &amp; Blouses Lace Tank Tops topsamptshirt tank top Women's Fashion Fashion Loose topsampblouse Print sleeveless sexy Women Casual Cotton</t>
  </si>
  <si>
    <t>Summer antimosquitofly Electric Home &amp; Living flyswatter electricswatter Home &amp; Kitchen Battery insectzapper flyswatterelectric Home mosquitoswatter electricbugswatter mosquitokiller</t>
  </si>
  <si>
    <t>Fashion crop top Fitness Tops Shorts Women's Fashion Plus Size Sport Suits sexy Ladies sleeveless Sport Collar Women</t>
  </si>
  <si>
    <t>Mini Tassels Plus Size Lace Summer Dress summer dress short dress Women's Fashion Shorts Lace Dress sexy sleeveless white Beach Casual Women</t>
  </si>
  <si>
    <t>Summer Shorts pants Loose Overalls Casual Women's Fashion Fashion black sleeveless jumpsuit jumpsuitsampromper Women Fashion Women</t>
  </si>
  <si>
    <t>Summer fashion women Plus Size Tank Tops topsamptshirt tank top Spaghetti Strap Print Women's Fashion Fashion printed blousesampshirt sleeveless Women Spaghetti Casual Flowers sleeveless tops</t>
  </si>
  <si>
    <t>Summer Leggings trousers high waist Casual pants Army pants Women's Fashion pencil pants Fashion Green Women slim Pants &amp; Capris</t>
  </si>
  <si>
    <t>Women's Fashion Summer Shorts Sleeve shortsleeveset mensjoggersuit sweat suit Short pants summersuitset short sleeves Sport summerpant Sport Suits toppant short sleeve shirt Outfits men's suits Casual</t>
  </si>
  <si>
    <t>sleeveless Fashion Tank letter print Women Blouse Summer Workout summer t-shirts Fox Casual Funny Women's Fashion Casual T-Shirt women t shirt women tank top Print loose t-shirt women top Tops Women</t>
  </si>
  <si>
    <t>cute Plus Size bikini set bathing suit sexy bikini Floral Women's Fashion Fashion Summer printedbikini Summer Fashion sexy Swimsuit  For Women Casual Women Fashion Women Floral print Swimsuit Bikini Print Beach Swimming</t>
  </si>
  <si>
    <t>Summer Shorts Breathable Spring Men Socks low pure Invisible Cotton</t>
  </si>
  <si>
    <t>Summer Shorts Rompers Casual Floral Women's Fashion off shoulder sexy Ladies sleeveless Women Beach playsuit jumpsuit</t>
  </si>
  <si>
    <t>Summer Fashion Shirt Dresses Dress Women's Fashion Midi Dress sexy Skirts Casual Women</t>
  </si>
  <si>
    <t>Summer Fashion crop top Lace womens bralette sheerlacebra lacebralette lace bralette top Spaghetti Strap Women's Fashion bra top women top Tops Bras Necks</t>
  </si>
  <si>
    <t>blouse Women Vest Vest summer t-shirts Tank Shirt Summer Tops Loose Casual slingtop Print Women's Fashion printed Tops &amp; T-Shirts Plus size top sleeveless Tank&amp;Sleeveless</t>
  </si>
  <si>
    <t>printedtop strapless Fashion Floral print Sexy Top Mini Tops strapless crop top Women's Fashion tank top tops for women Print T Shirts Ladies floraltop Dress Mini dress summer tops Floral Cotton</t>
  </si>
  <si>
    <t>shortskirtsdresse summer dress womenshortsleevedre Fashion Sleeve slim dress Summer Dress ellessedressforwomen short sleeves Women's Fashion Shorts solidcolordresse Sexy Dress sexyshortdresse women dress sexy slim shortsdresse ellesse Women</t>
  </si>
  <si>
    <t>Summer Vest Plus Size long dress Dress Loose V-neck Ladies beach dress Fashion party Floral Casual Deep V-Neck Swing dress Floral print Party Dress Women's Fashion maixdre Sleeveless dress retro Swing Print women dress Beach sleeveless</t>
  </si>
  <si>
    <t>Summer Shorts Fashion Spaghetti evening gown Outfits Casual Elegant Women's Fashion Plus Size sleeveless summer dresses women Jumpsuit Rompers jumpsuit</t>
  </si>
  <si>
    <t>Mini Fashion Summer long dress plus size dress Dress slim Mini dress Women's Fashion Party Dress printed Sexy Dress Skirts Casual Slim Fit Deep V-Neck party dress slim Flowers Necks Plus Size summer dress Sleeveless dress print dress Evening Dress Ladies women dress shoulder dress Women Beach sleeveless</t>
  </si>
  <si>
    <t>Summer strapless Tank Tops Women's Fashion tank top beachvest off shoulder sleeveless women top backless Strapless Top</t>
  </si>
  <si>
    <t>Mens T Shirt fathertshirt Fashion Shirt Summer mensfitnesstshirt Tops summer t-shirts T Shirts Men's Fashion Men giftformen Fitness summer tops gifts for dad gymstighttshirt</t>
  </si>
  <si>
    <t>blouse Summer Shorts Grunge letter print Sleeve Funny Shirt short sleeves Women's Fashion strangerthing Clothing Women Fashion T Shirts Cotton</t>
  </si>
  <si>
    <t>water blowing Elastic Children's Toys Balloon Plastic Rubber airball childrensballoon bubbleball bubble</t>
  </si>
  <si>
    <t>Mens T Shirt Fashion Cotton T Shirt Sports &amp; Outdoors Fitness onecktshirt summer t-shirts short sleeves Round neck T Shirts Shorts Summer Sleeve solid color Short Sleeve T-Shirt Casual Sport Shirt</t>
  </si>
  <si>
    <t>Summer Dress summerswimwear Swimwear V-neck strap boho backless baggykaftandresse party sexy Cocktail Dress boho dress Beach Women</t>
  </si>
  <si>
    <t>Summer casualjumpsuit summerjumpsuit cottonblendjumpsuit jumpsuitforwomen widelegpant Jumpsuits &amp; Rompers sleevelessjumpsuit loosejumpsuit sleeveless Women women Jumpsuit Casual jumpsuit</t>
  </si>
  <si>
    <t>blouse Fashion women crop top Tops womens top cami top sexy camisoleblouse v neck crop top Striped Necks</t>
  </si>
  <si>
    <t>gatherbracketbikini Panties beachsuit Beach Suits Women's Fashion Swimsuit Bikini Fashion Women Fashion sexy women dress Swimming Swimming suit beach bikini Women</t>
  </si>
  <si>
    <t>Women's Fashion bikini set Bathing Suits For Women Swimwear swimsuits for women Women's Bikini Swimwear Bikini BikiniWomen sexy Beach Bikinis For Women Women</t>
  </si>
  <si>
    <t>Summer Shorts Yoga pants Athletics Women's Fashion Fashion Sport Beach Casual Women</t>
  </si>
  <si>
    <t>Summer Fashion crop top short sleeves Short top Women's Fashion printed highcollartop transparentblouse Sleeve Shirt Shorts Sexy Top angelprint Vintage Tops Collar topsforwoman Women meshshirt sheer mesh top Short Sleeve T-Shirt</t>
  </si>
  <si>
    <t>Mini Fashion Necks Sleeve Summer Dress crew neck sweatshirts for women short sleeves Casual Women's Fashion Shorts party sexy topsampblouse Striped Mini dress Beach Bodycon Dress</t>
  </si>
  <si>
    <t>Leggings short leggings Floral print high waist pants denim leggings Leggings for Women Casual Floral Women's Fashion Print capri leggings skinnylegging leggings that look like jeans</t>
  </si>
  <si>
    <t>Women Vest Vest Fashion crop top Halter Summer sportvest tank top Women's Fashion Tie Dye sexy Dyes Sport fitnessvest Women Fashion Women Tank #Sport Bra Tops Fitness Running summer tops Ladies sleeveless women top</t>
  </si>
  <si>
    <t>Summer woman fashion casualshirtforwomen Woman clothes summer tank top Tank Tops Slim Fit woman top sextop sleeveless tops sleeveless Girls Clothes Fashion tank top Fashion Casual</t>
  </si>
  <si>
    <t>elastic waist Casual pants Bottom pants palazzopant widelegpant Women's Fashion Fashion ninthpant Loose Wool Casual layeredpalazzopant Women</t>
  </si>
  <si>
    <t>blouse Vest Fashion Tank Shirt Love graphic tee Cotton Tops topsamptshirt T Shirts tank top Women's Fashion printed Summer Fashion sleeveless Printed T Shirts Casual Women</t>
  </si>
  <si>
    <t>Summer womens top Women Blouse Plus size top short sleeves V-neck Women's Fashion Fashion short sleeve shirt summer tops blouse Plus Size Shorts Shirt Sleeve Tops Casual T-Shirt womens Tops &amp; T-Shirts Ladies Casual Tops Short Sleeve T-Shirt</t>
  </si>
  <si>
    <t>Summer Bat Fashion Tops &amp; Blouses Shirt Sleeve Wings tee shirt women Tops Women's Fashion Shorts T Shirts Plus Size european Women Casual Necks</t>
  </si>
  <si>
    <t>Summer Plus Size Necks Dress neck dress Round neck Women's Fashion printed sleeveless Casual Women Fashion Women</t>
  </si>
  <si>
    <t>bohemia Vest Plus Size long shirt gothic clothing slim Cross tank top Mini dress womensfahison Women's Fashion sleeveless tops Deep V-Neck Slim T-shirt deepvneckvest Vintage Tops printedvest T Shirts boho skull crossbandage V-neck sleeveless printed</t>
  </si>
  <si>
    <t>Summer Outdoor Gifts Balloon ballonnen bubbleball water Game Toy Fun party gaes bubble Children Inflatable kids</t>
  </si>
  <si>
    <t>Outdoor bubble stretch playtoy Inflatable bubbleball tearresistant interactive Soft Balloon kids</t>
  </si>
  <si>
    <t>blouse Shorts Tank Shirt Sleeve Tops short sleeves V-neck floral lace Women's Fashion Fashion Floral shortsleevee T Shirts Women</t>
  </si>
  <si>
    <t>bathing suit Fashion Sports &amp; Outdoors summersuit Men pantssuit T Shirts Basketball Men's pants printed Sport Swimming suit tshirtsuit Shorts Shirt Clothing track suit Fashion Suits Running Men's Fashion Sport Suits Suits</t>
  </si>
  <si>
    <t>jumpsuitsjean Shorts Summer Jeans Denim pants Women's Fashion denimjeansshort denimbibpant pantsshort rompers womens jumpsuit womensexy Women denimjumpsuit Women Fashion jumpsuit</t>
  </si>
  <si>
    <t>Summer Plus Size Floral print Dresses Spring Dress summer dress Print Women's Fashion Sleeveless dress women's dress Floral sleeveless</t>
  </si>
  <si>
    <t>Summer Shorts benchwomen pants sportshort women fashion shorts Women's Fashion Sportwear women Sport Casual Women</t>
  </si>
  <si>
    <t>Summer Plus Size Elastic Lace Casual pants pants women's pants summer shorts Women's Fashion Womens shorts Shorts Casual Beach Shorts Women elastic waist loosepant high waisted shorts Lace Up Panties Women</t>
  </si>
  <si>
    <t>Summer plus size hippie dresses Plus Size hippie Dresses Dress asymmetrical dress Casual Round neck long dress Women's Fashion Fashion Midi Dress maxi dress t-shirt dress women dress printed Women loose dress sleeveless Shirt</t>
  </si>
  <si>
    <t>beach shoes sandalendamen Sandals Fashion Womens Shoes Summer sandalswomen summer shoes platformsandal wedgessandal sandalefemme Women's Fashion open toe High Heel Women Head fish Heels Shoes</t>
  </si>
  <si>
    <t>Summer Plus Size Shirt letter print topsamptshirt short sleeves Women's Fashion Shorts women shirt topsamptee Sleeve Print Fashion Casual Cotton</t>
  </si>
  <si>
    <t>Summer Plus Size Swimming bikinibeachwear one shoulder-bikini summerbathingsuit Swimwear Swimsuit padded ladyswimwear Bikini Fashion Women summersunsuit fashionwomenmonkini WomenBikini sexy Ladies Women's Fashion womenonepiecebikini</t>
  </si>
  <si>
    <t>slim dress neck dress Necks rainbow Evening Dress Dress summer dress Party Dress Women's Fashion Formal Dress beach dress Sleeveless dress Summer party Sexy Dress women dress sexy Beach backless</t>
  </si>
  <si>
    <t>Summer Fashion high waist Family Dress Waist Swimsuit Swimwear beach wear Bikini Mother Holiday Clothes matching Swimming</t>
  </si>
  <si>
    <t>dressforwomen Shorts Necks Sleeve midcalf Vintage Dress Loose short sleeves long Round neck Women's Fashion Summer summer dress solid color women dress Women Casual Cotton</t>
  </si>
  <si>
    <t>bandagebra bandage swimsuit ladyswimsuit sexy bikini Bikini Swimsuit padded Triangle Swimwear Women's Fashion Fashion womensexybraset solid color Women Swimming beachewear Bras padded swimsuit</t>
  </si>
  <si>
    <t>joggingpant Shorts Casual pants pants Summer Overalls beachpant tacticalpant bermudashort summerpant Classics Casual</t>
  </si>
  <si>
    <t>Plus Size crop top vintagetop chiffon Vintage printtop tank top Casual Women's Fashion Fashion sleeveless tops chiffon blouse sleeveless Print Tank Women Tops Bras Necks</t>
  </si>
  <si>
    <t>Summer Vest Plus Size summer t-shirts tank top Sleeveless Shirt vestforwomen Design printed party Casual Women Fashion Women Tank Beach Tops T Shirts fashion top Women's Fashion Cotton Fashion womens vest sleeveless</t>
  </si>
  <si>
    <t>Summer Slim Fit Lace Deep V-neck Dress bowknotdres Beach Dress Lace Dress sexybacklessdres beach wear Women's Fashion Party Dress backless summer dress Women vestido sexy white Mini dress Fashion Necks</t>
  </si>
  <si>
    <t>Summer dressesforwomen plus size dress Dress beach dress Plus Size sleveles maxi dress Spaghetti Casual Women party Fashion splitdre Beach summer dress spaghettistrapdre Ladies Women's Fashion Holiday soliddre loose dress</t>
  </si>
  <si>
    <t>Mini Vest Fashion camisole Summer Dress Women's Fashion retro Striped Beach button Women</t>
  </si>
  <si>
    <t>Summer off shoulder top Fashion Cotton T Shirt Pleated summer t-shirts Vest tank top Ladies Women's Fashion Plus Size off shoulder sleeveless tops Casual T-Shirt blouse sexy Casual Women Deep V-Neck Tank Shirt sleevelessblouse Tops women shirt V-neck backless Cotton Ladies Fashion womens vest sleeveless vneckshirt</t>
  </si>
  <si>
    <t>blouse Summer Vest Plus Size Tank Necks Shirt Tops Women's Fashion tank top boho Fashion printed sleeveless bohemian Casual Women</t>
  </si>
  <si>
    <t>halter top Women Vest Vest bagbuckle crop top Halter Summer Tops tank top Casual Bags Women's Fashion Fashion silmfit solid color Casual Tops sexy summer tops Women</t>
  </si>
  <si>
    <t>Gray long skirt summer dress high waist long dress high waist skirt Draped Dresses Women's Fashion Fashion Skirts women maxi dress Women Skirts Waist</t>
  </si>
  <si>
    <t>runningshortsformen Summer Shorts Waist Elastic Bottom casualshort zippers athleticshort Running Pocket workoutshortsformen athleticshortsmen Fashion knee camouflageshortsformen elastic waist Athletics Casual Jerseys summershortsformen</t>
  </si>
  <si>
    <t>bathing suit Bikinis Set Womens Swimsuit Waist Halter golden southafrican Sexy Swimwear Swimwear Swimsuit high waist Bikini Fashion Two Pieces Suits Print sexy Women Women's Fashion High Waisted Bikini Swimming</t>
  </si>
  <si>
    <t>Summer Shorts Casual pants pants Denim slim Short pants jean shorts Men's Fashion trousers Denim Shorts Jeans Fashion Casual Slim Fit</t>
  </si>
  <si>
    <t>Mini Plus Size Necks Dresses Dress summer dress Mini dress Round neck Round Collar Women's Fashion Flowers printed sleeveless sleevelessdresse casual dress</t>
  </si>
  <si>
    <t>Strapless Dress Fashion clubwear long dress Dress Loose strapless beachdrss Women's Fashion backless maxi dress Ladies sexy Beach Casual Women</t>
  </si>
  <si>
    <t>blouse Summer Fashion tunic Shirt Sleeve Dresses Tops Necks blusa long dress beach dress Women Ladies women dress Holiday Women's Fashion Casual casual dress</t>
  </si>
  <si>
    <t>Summer tunic Shirt women dresses long dress Evening Dress Dress summer dress casual dresses beach dress Sleeveless dress Stripes Women women dress Waist summer dresses Beach Women's Fashion Casual sleeveless casual dress</t>
  </si>
  <si>
    <t>blouse Vest Fashion Tank Shirt Tops T Shirts tank tops women Women's Fashion sleeveless Casual Lace</t>
  </si>
  <si>
    <t>Mini Fashion halter dress Summer plus size dress Pleated V Neckdress beach dress Party Dress sexy Skirts Casual Cotton Deep V-Neck party Ladies Fashion Tops summer dress Ladies women dress Robes Women Beach Plus Size Halter Dress V-neck Pocket Women's Fashion sleeveless knee casual dress Shorts Tank T Shirts sleevelessdresse loose dress</t>
  </si>
  <si>
    <t>kerchief Flowers Waist handkerchief gradualchange Hip Hop Fashion Accessories Printing printed squarescarf Cotton Fashion scarf bandanna</t>
  </si>
  <si>
    <t>Summer Vest Plus Size tunic Tops blousetop Casual Women's Fashion Printing tank top V-neck sleeveless Fashion plusszie</t>
  </si>
  <si>
    <t>blouse Fashion Shirt boho Tops summer t-shirts short sleeves Mini dress lace blouse Women's Fashion Shorts Ladies Short Sleeved Polyester Shirt Beach Women</t>
  </si>
  <si>
    <t>bathing suit Fashion bikini set Sexy Swimwear Swimwear Swimsuit Bikini Suits sexy Swimming Women's Fashion Women</t>
  </si>
  <si>
    <t>Summer Fun Jewelry Gifts pool babyswimfloatboat swimring poolaccessorie floatboat Green swimminglap Baby Ring Seats floatseat Boat</t>
  </si>
  <si>
    <t>Mini kurzehosen Beach Shorts high waist shorts Lace Plus Size summer shorts Casual ruffle Women's Fashion Shorts minishort high waist Lace Up Striped Fashion Panties plussizeshort Waist</t>
  </si>
  <si>
    <t>halterblousesforwomen Fashion Halter Long Sleeve blusasfeminina Pleated slim sexyblouse Cross solid color backlessblouse sexy tunic blousesforwomen blouse strapless bodyconblouse long sleeve blouse tunic top Sleeve Elegant Tops Slim Fit Women's Fashion backless tunictopforwomen straplessblouse</t>
  </si>
  <si>
    <t>Summer Fashion Floral print Mini Dress Mini dress Print Women's Fashion Sexy Dress Floral sexy Spaghetti Women Fashion</t>
  </si>
  <si>
    <t>Summer painlessdepilation legs hairremoval Skincare permanent Sprays depilatory armpit hair Arms</t>
  </si>
  <si>
    <t>vtie Summer long skirt Dress summer dress womens clothes Women's Fashion Party Dress openfork wavepoint Sexy Dress sexy Skirts casual dress</t>
  </si>
  <si>
    <t>Summer Plus Size letter print Workout tanktop summer t-shirts sleevelesstanktop tank top Dark Women's Fashion Fashion women t shirt Tank Casual T Shirts Clothes Blues Funny Cotton Shirt hippie pink Tops Grey teesamptshirt sleeveless Women printed</t>
  </si>
  <si>
    <t>strapless Fashion Tops striped bikini Swimwear beach wear Tankinis Women's Sweatsuit black Stripes beachwear for women monokini Swimsuit</t>
  </si>
  <si>
    <t>Sleeveless dress sleeveless Fashion Mini Dress summer dress V Neckdress V-neck Mini dress Casual Women's Fashion Party Dress Summer Jack Daniels print dress party Print women dress loose dress Women Fashion casual dress</t>
  </si>
  <si>
    <t>pink Summer Polyester Shorts Set cute printingpajama Cartoons Women's Fashion Women S Clothing pyjama bunny Pajamas Women</t>
  </si>
  <si>
    <t>Blues Summer Shorts Shirt Sleeve cottonlinenshirt Tops short sleeves casual shirt henley Casual T Shirts Green Yellow Fashion Men Men's Shirt linentop Cotton</t>
  </si>
  <si>
    <t>Summer Vest Plus Size Tank tunic Tops tank top Print Women's Fashion Printing blousetop V-neck sleeveless Fashion Casual</t>
  </si>
  <si>
    <t>bobo Mini Fashion chiffon Summer Beach Dress summer dress boho Floral dress Mini dress beach dress Shorts party maxi dress Floral sleeveless Women's Fashion evening party dress</t>
  </si>
  <si>
    <t>Summer Fashion Accessory Shorts skull pants Vintage Denim Women's Fashion Hot pants Hip Hop Plus Size Denim Shorts sexy Jeans Fashion Women Fashion Women</t>
  </si>
  <si>
    <t>blouse Summer Plus Size off the shoulder top Lace topsamptshirt Collar Women's Fashion Fashion Loose topsampblouse Women Casual Shirt</t>
  </si>
  <si>
    <t>Summer Plus Size Loose floralprinted Women's Fashion off shoulder printed summerjumpsuit loosejumpsuit sleeveless Women Women's Jumpsuits Casual jumpsuit</t>
  </si>
  <si>
    <t>Women Vest Vest Fashion tunic top letter print tank top Women's Fashion sleeveless Tank Casual Shirt blouse Cotton cottontee Printed Tee graphic tee Tops sleevelessvest T Shirts Round neck Necks Print loose t-shirt Women</t>
  </si>
  <si>
    <t>Mini Fashion Summer V Neckdress Dress backless dress V-neck Mini dress beach dress polka dot dress Casual loosedresse Tops summer dress Polkas spaghettistrapdre Cotton Dress Sleeveless dress backless sleeveless Women's Fashion polka dot</t>
  </si>
  <si>
    <t>Deep V-Neck Fashion chiffon V-neck Women's Fashion camisolestanktop Casual Tops Tank Casual ladiessleevelesstop blouse tops shirts for women Shirt Tops Womens Blouse T Shirts Womens T Shirts women chiffon shirt sumnerblouseforwomen Ladies sexy shirts for women Women sleeveless</t>
  </si>
  <si>
    <t>Summer Fashion leaf bathing suit Women's Fashion Swimsuit Swimwear Bikini splits Women Suits sexy Swimming Beach printed</t>
  </si>
  <si>
    <t>Summer Shorts pantsforwomen pants Short pants summer shorts women shorts sportshort yogashort Women's Fashion Fashion sexy shortpantsforwomen Beach Casual</t>
  </si>
  <si>
    <t>blouse Summer Vest Tank Shirt Tops Loose Women's Fashion printed Tops &amp; T-Shirts Print sleeveless Casual</t>
  </si>
  <si>
    <t>Summer sexy bathing suit Bikinis Set splitbikiniset Swimwear Swimsuit Bikini Fashion Two Pieces printed Women's Fashion Women Beach splits</t>
  </si>
  <si>
    <t>blouse cute heartprint Cotton Shirt Shirt Graphic Shirt womens top short sleeves casual shirt fashionshortsleeve Women's Fashion Fashion V-neck Fun T Shirts Necks</t>
  </si>
  <si>
    <t>Summer Sneakers taschendamen Womens Shoes breathablesportshoe chaussurefamme summer shoes Casual Women's Fashion Fashion Adidas Shoes fashionbreathableshoe womenbreathableshoe Women</t>
  </si>
  <si>
    <t>Summer Plus Size long dress Dress summer dress Party Dress V-neck Maxi Dresses Casual Women's Fashion Sleeveless dress backless Sexy Dress sleeveless Women loose dress casual dress</t>
  </si>
  <si>
    <t>Women Vest Fashion Tank Shirt Stripes Tops Women's Fashion V-neck T Shirts tank top sleeveless summervest Casual Women Fashion Necks</t>
  </si>
  <si>
    <t>Summer Plus Size long dress Dress Spaghetti Strap Women's Fashion Fashion Flowers sleeveless Print flowerprint Women Spaghetti Casual casual dress</t>
  </si>
  <si>
    <t>casualjumpsuit Beach Shorts wideleg Fashion Halter pants women Jumpsuit Women's Fashion Shorts Casual women shorts Plus Size Lace Up jumpsuit sleeveless sexy jumpsuit Wool plussizeclothe Striped Women</t>
  </si>
  <si>
    <t>bathing suit Fashion fashion swimsuit bikini set Halter sexy bikini Women's Fashion camouflage Swimsuit Bikini t Suits Print sexy Women camouflageprint Swimming</t>
  </si>
  <si>
    <t>Summer Vest Fashion Tank Shirt Tops topsamptshirt women tank Women's Fashion rockandroll sleeveless tops sleeveless Casual</t>
  </si>
  <si>
    <t>Summer Plus Size tunic Necks Sleeve Dress Tunic dress Loose V-neck Women's Fashion Sleeveless dress sleeve dress solid color strapdre Casual Women</t>
  </si>
  <si>
    <t>blouse Deep V-Neck Fashion Lace Summer beach coverup Dress summer dress beach wear V-neck Swimsuit Bikini beachcoat Women's Fashion Coat Clothing sun protection swimwear Beach Swimsuit Cover Women</t>
  </si>
  <si>
    <t>Summer Plus Size Necks Sleeve Vintage Dress short sleeves Floral dress Casual Round neck Print Women's Fashion Shorts print dress Floral women dress loose dress</t>
  </si>
  <si>
    <t>blouse Summer o-neck Tops &amp; Blouses Shirt Tank Pleated Tops tank top Women's Fashion Plus Size sleeveless tops Women sexy loose t-shirt women top Fashion Casual sleeveless Cotton</t>
  </si>
  <si>
    <t>Summer trousers Tank pants Spring Overalls Casual baggypant Ladies Women's Fashion Plus Size sleevelessjumpsuit bibpant loosejumpsuit women Jumpsuit jumpsuitsampromper jumpsuit</t>
  </si>
  <si>
    <t>Summer Plus Size women dresses long dress Evening Dress Dress casual dresses beach dress Stripes sleeveless summer dresses Casual casual dress Shorts tunic Shirt Waist summer dress Women's Fashion Sleeveless dress women dress Women Beach</t>
  </si>
  <si>
    <t>Summer Fashion halter dress Print Dresses women dresses long dress plus size dress Dress slim Women's Fashion Plus Size printed summer dresses Party Dresses Casual casual dress slim dress Flowers Slim Fit Cotton Dress Sleeveless dress long dresses Ladies party Cotton Beach sleeveless</t>
  </si>
  <si>
    <t>Summer Fashion casualclothing fashionshortsleeve fish Men Fishing short sleeves fashion clothing Men's Fashion 3D T-shirt printed Clothes T Shirts Winter</t>
  </si>
  <si>
    <t>Summer Plus Size high waist pants Waist Short pants Yellow Shorts Women's Fashion Fashion Lace Up Lace Casual Women</t>
  </si>
  <si>
    <t>Summer sleeveless Shorts Lace Cocktail Mini Dress Lace Dress V Neckdress Women's Fashion Mini dress beach dress Party Dress lacedresswhite party Casual evening party dress Women</t>
  </si>
  <si>
    <t>Deep V-Neck Mini Summer Dress summer dress Women's Fashion Floral dress Mini dress beach dress Party Dress V-neck party sleeveless Floral women dress sexy V-neck Dresses printed</t>
  </si>
  <si>
    <t>Summer Tassels Plus Size halter dress Halter Sleeve Dresses Pleated summer dress short sleeves Mini dress tasseldre Shorts off shoulder sexy Dress women dress Women Women's Fashion loose dress casual dress</t>
  </si>
  <si>
    <t>Summer trousers casualtrouser Casual pants pantsforwomen Long pants pantalonfemme pants widelegpant baggypant harem pants Women's Fashion Plus Size women yoga pants printed Casual Women</t>
  </si>
  <si>
    <t>Summer Fashion ruffle tunic top Spaghetti Strap tank top Cool T-Shirts Women's Fashion Plus Size sleeveless tops Summer Fashion tunic Casual blouse Floral print Tops ruffle crop top Floral Print sleeveless Ladies tops for women</t>
  </si>
  <si>
    <t>summerwear Summer elastic waist drawstringshort Casual pants pants women's fashion T-shirt Womens shorts Casual largecottonandlinenwomenstrouser Medium Plus Size Fashions slimpant Fashion croppedtrouser</t>
  </si>
  <si>
    <t>wedge sandals for women Sandals Platform Shoes Womens Shoes Summer Plus Size Women's Fashion espadrille sandaliasfeminina open toe Shoes Ankle Strap Ankle Wedge Sandals Casual Women</t>
  </si>
  <si>
    <t>Summer Shorts Shirt Sleeve sportsset short sleeves Two piece set Round neck Ladies women shorts Fashion women t shirt Casual Print tracksuitsforwomen runningset Necks</t>
  </si>
  <si>
    <t>Summer Plus Size Print Dresses plus size dress Dress casual dresses V-neck short sleeves Elegant Women's Fashion Party Dress printed Elegant Dress Casual Cotton party Shorts Sleeve polka dot summer dress Polkas Cotton Dress Ladies women dress Short Sleeved Fashion loose dress</t>
  </si>
  <si>
    <t>blouse Summer Cotton Plus Size Tank Shirt Tops topsamptshirt Women's Fashion casual shirt Casual T Shirts Fashion sleeveless tops Women sleeveless V-neck sexy Loose tank tops button vneckshirt</t>
  </si>
  <si>
    <t>Summer Plus Size Necks Dresses polka dot Polkas Round neck Ladies Women's Fashion Sleeveless dress printed sleeveless Dress summer dresses Fashion Casual Women</t>
  </si>
  <si>
    <t>Women Pants womens jeans Fashion Summer Denim slim Hot pants Women's Fashion Plus Size sexy Casual Slim Fit Shorts Waist skinnyshort Classics Short pants summerpant Denim Shorts high waist solid color Jeans</t>
  </si>
  <si>
    <t>Summer baggyshort Shorts Waist Elastic beachpant casualshort Short pants pants summer shorts elasticshort Womens shorts solidcolorshort Women's Fashion elastic waist strappingshort Fashion Casual plussizeshort Women</t>
  </si>
  <si>
    <t>Mini Summer slingdres summer dress Women's Fashion V-neck Mini dress boho beach dress Sleeveless dress boho dress sleeveless backless Beach Dress casual dress</t>
  </si>
  <si>
    <t>blouse Summer Plus Size Cotton Shirt Sleeve Spring Tops slim short sleeves Women's Fashion Shorts printed Ladies o-neck Fashion Casual T Shirts Ladies Fashion</t>
  </si>
  <si>
    <t>Mini Fashion Floral print chiffon Summer chiffon dress plus size dress Tunic dress beach dress Floral dress Floral Women's Fashion Vintage Print Beach Dress Women</t>
  </si>
  <si>
    <t>Summer Shorts Waist Women jeans Denim Slim Fit summer shorts jean shorts women shorts Fashion Denim Shorts high waisted shorts sexy Jeans Women's Fashion Casual high waist</t>
  </si>
  <si>
    <t>Leggings countrygirllegging high waist Hunting Slim Fit Deer Printed Leggings Women's Fashion Fashion gothic printed deerhuntingprinted slim Casual</t>
  </si>
  <si>
    <t>teen Funny short sleeves Shorts Shirt Sleeve cute graphic tee Tops Tee Cats womens clothes T Shirts Fashion Print Girl Women's Fashion Women</t>
  </si>
  <si>
    <t>bathing suit Fashion bikini set Suits Swimwear Swimsuit Bikini bandage bikini sexy Swimming Women's Fashion Women</t>
  </si>
  <si>
    <t>Summer Fashion Lace long dress Dress summer dress Women's Fashion Party Dress Ladies summer dresses Ladies Fashion Women</t>
  </si>
  <si>
    <t>Summer Shorts Elastic silksock thinsock silk Socks Slippers Crystal Women's Fashion Cotton Socks black Ankle Nylon anklesock Women</t>
  </si>
  <si>
    <t>DIAMOND Lace Lace Bikini crystalbikini diamondbikini Rhinestone diamondbikiniset Women's Fashion sportampentertainment Push up bikini Women Bikinis Set Jewelry Crystal nude Swimsuit Women's Bikini beachwearbikini Swimwear Bikini brazilian Fashion Swimming</t>
  </si>
  <si>
    <t>Summer Plus Size Lace Dress Lace Dress V-neck Women's Fashion Women Clothing Sleeveless dress sleeveless summer dresses women dress loose dress casual dress</t>
  </si>
  <si>
    <t>Summer Vest Plus Size Tops &amp; Blouses Women Vest zippers Tops Cross tank top Women Clothing V-neck womens tank tops Fashion tops for women</t>
  </si>
  <si>
    <t>butterfly Summer Fashion Breathable Cover Print Masks Sunscreen butterflymask Street printmask facecover</t>
  </si>
  <si>
    <t>Summer Shorts Skeleton Casual pants athleticshort summer shorts Women's Fashion Hot pants High Waist Pants womenshortspant black printed punk style skeletonprinted Women slim Casual Slim Fit</t>
  </si>
  <si>
    <t>roupas femininas Vest Fashion topsforwomenkleiderdamen blusasfeminina Clothes for women Swimsuit ropademujer Women S Clothing printed robefemme summerdressesforwomen Tankini Swimsuits Swimming</t>
  </si>
  <si>
    <t>Summer long dress Dress summer dress Round neck Dresses Women's Fashion Midi Dress sleeveless t-shirt dress women dress printed Women casual dress</t>
  </si>
  <si>
    <t>blouse Summer Fashion Tank Lace sundress fashion vest sexy shirts Chiffon Shirt women tank Women's Fashion Plus Size sleeveless Dress sexy Women Bodycon Dress Shirt</t>
  </si>
  <si>
    <t>Sandals &amp; Flip Flops Outdoor Summer Couple Indoor Men's Sandals Leisure Slippers balckandwhite sandals for women Sandals Home &amp; Garden Summer Fashion</t>
  </si>
  <si>
    <t>Summer Plus Size long dress Tops Loose V-neck Casual Women's Fashion printed summer dress Dress Women Fashion Women</t>
  </si>
  <si>
    <t>Summer Two-Piece Suits Sleeve Shorts Spring Tops short sleeves sport suit women Fashion Sport Suits suits for women jogging suits for women women sport suit tiktoktshirt womens shorts suit</t>
  </si>
  <si>
    <t>Mini slim dress Plus Size Floral print women dresses Spaghetti Dress Print Women's Fashion Mini dress women dress beach dress Sleeveless dress Summer summer dresses Girls Dresses Party Dresses Fashion Floral casual dress</t>
  </si>
  <si>
    <t>vesttop Summer Vest Plus Size crop top camisole Tank Tops Spaghetti Strap tank top Women's Fashion Fashion solid color sleeveless Spaghetti Casual Women</t>
  </si>
  <si>
    <t>tank top women Vest Fashion buttontop Summer Loose V-neck Tops Women's Fashion Plus Size Design tank top Casual T Shirts Women Deep V-Neck fashion women Tank Shirt summer shirt deep-v Cotton Vest button sleeveless Cotton Tee Shirt</t>
  </si>
  <si>
    <t>Summer Plus Size neck dress Necks plus size dress polka dot longloosedres kleid Round neck Women's Fashion Fashion abito summer dress Polkas women dress Robes Women Dress casual dress</t>
  </si>
  <si>
    <t>Summer Underwear two piece swimsuit women beachwear bikini set padded Swimwear bikinis women Bikini Tankinis women swimwear Plus Size Fashion Suits women bathing suit Women Swimsuit Women's Fashion Swimming</t>
  </si>
  <si>
    <t>Plus Size Shirt Tops Women's Fashion Fashion sleeveless tops daisy Ladies sleeveless Ladies Fashion Casual Women Fashion Women</t>
  </si>
  <si>
    <t>blouse Spaghetti Strap Tank Fashion Irregular Spaghetti national topsamptshirt USA flag T Shirts tank top Print American Plus Size blousesampshirt sleeveless Women's Fashion Tops Women Fashion</t>
  </si>
  <si>
    <t>Summer Plus Size tiedyeprint one-shoulder Dress Loose short sleeves Mini dress Ladies Women's Fashion Fashion Tie Dye Dyes Casual Women Fashion casual dress Shorts Ladies Fashion Sleeve Print women dress Women</t>
  </si>
  <si>
    <t>Summer short sleeve dress tunic Sleeve Pure Color tunicsforwomen short sleeves Cotton Dress Women's Fashion Shorts summer dress fashion dresses Dress summer dresses short skirt casual dress</t>
  </si>
  <si>
    <t>butterfly Summer Plus Size butterflydre Mini fashion dress Dress Mini dress beach dress Fashion knee Casual casual dress Shorts button summer dress Women's Fashion Sleeveless dress Print sleeveless Women loose dress</t>
  </si>
  <si>
    <t>Women's Fashion Tassels Plus Size halter dress Sleeve Halter Dress Loose short sleeves Shorts tasseldre Party Dress off shoulder summer dress women dress Women Fashion Casual casual dress</t>
  </si>
  <si>
    <t>Summer Shift Dress Sleeve shirt dress long dress Beach Dress short sleeves cottonlinendre beach dress Shorts Midi Dress Ladies Women's Fashion loose dress</t>
  </si>
  <si>
    <t>Summer Vest Fashion Yoga woman vest girl bra Tops summer t-shirts T Shirts Casual brayogavest Women's Fashion singleshoulder Bras Women</t>
  </si>
  <si>
    <t>plussizevest Vest zippersleevelessvest Tank bowknottanktop Summer camisoletanktop Tops plussizetanktop zippers Bow T Shirts Fashion backbowknotvest fashionvesttop camisolevest sexy womensexytanktop sleeveless sleeveless tops</t>
  </si>
  <si>
    <t>Summer Vest Fashion Swimming Halter wrappedchest letter print bras for women Tops slingvest Swimwear Push up bikini Print Women's Fashion Halter Bikini sexy Women Beach summer tops Bras Bottoming shirt</t>
  </si>
  <si>
    <t>Summer summer dress pleated dress Lace Beach Plus Size Lace Dress backless dress Women's Fashion Mini dress beach dress Sleeveless dress backless wedding dress white Party Dresses V-neck Dresses Fashion Dress Necks</t>
  </si>
  <si>
    <t>Summer flaresleeveblouse Long Sleeve Plus size top Women's Fashion Plus Size offtheshoulder slim Casual Women Fashion Slim Fit blouse long sleeve blouse Waist Sleeve loose top Tops boatneckblouse Necks Women Elastic Boat elasticblouse Casual Tops women top Fashion</t>
  </si>
  <si>
    <t>Summer Dress slim Floral dress strap loosejumpsuit beach dress striped dress printed Women's Jumpsuits rompersforwomen jumpsuit Shorts Necks Beach Slim Fit Women's Fashion Jumpsuits &amp; Rompers sleevelessjumpsuit Women women Jumpsuit Rompers</t>
  </si>
  <si>
    <t>Summer Fashion crop top skinny pants Casual pants pants Tops Outfits Long pants Women's Fashion Two Pieces Women ruffle offtheshoulder Two piece set Necks</t>
  </si>
  <si>
    <t>Summer Fashion Necks Sleeve Dress neck dress short sleeves Round neck Women's Fashion Shorts Loose Casual Women</t>
  </si>
  <si>
    <t>Plus Size Shirt tunic top Long Sleeve Tops Loose Women's Fashion V-neck Casual ruffle top Fashion polka dot Women</t>
  </si>
  <si>
    <t>Summer sundress Spring fluffy Dark Women's Fashion newskirt burgundy Navy sexy Pleated Skirt fluffyshortskirt Skirts womanskirt fluffydres plussizeskirt springskirt fluffyskirt Korean darknavyskirt burgundyskirt Dress Pleated</t>
  </si>
  <si>
    <t>bohemia Summer Plus Size Beach Dress longloosedres kleid beach dress Floral dress Ladies boho faketwopiecesdres summer dress vestido Floral women dress Robes Women's Fashion Vintage dress</t>
  </si>
  <si>
    <t>Swing dress strapless Summer Dresses Dress Women's Fashion strappy knee length Floral party Beach Casual sleeveless Women</t>
  </si>
  <si>
    <t>Mini dressesforwomen sexy dresses Dresses Spaghetti Dress Spaghetti Strap camouflage Mini dress Women's Fashion package hip dress t party sleeveless Print Party Dresses Cotton slim Casual Slim Fit</t>
  </si>
  <si>
    <t>Women's Fashion Summer Fashion Sleeve Beach Dress summer dress short sleeves Mini dress Summer Fashion beach dress Shorts printed Sexy Dress women clothes women dress sexy Cotton Skirts Casual Women</t>
  </si>
  <si>
    <t>Summer Fashion high waist slim dress Skirts Dress summer dress Mini dress Women slim women's dress Sleeveless dress sleeveless princess dress Beach onepiece Slim Fit</t>
  </si>
  <si>
    <t>Summer Fashion Shirt Sleeve Tops Men Men's Fashion short sleeves T Shirts Shorts printed Casual</t>
  </si>
  <si>
    <t>Splicing Plus Size sleeve dress Necks Sleeve Summer women casual dress Dress Women's Fashion gauzenet Round neck roundneckflared Party Dress Shorts shortsleevesdres solid color looseshortdres Casual</t>
  </si>
  <si>
    <t>Summer Shorts Shirt Elastic teetop Tops short sleeves slim shirts T Shirts Fashion sexy Women's Fashion Sleeve Women</t>
  </si>
  <si>
    <t>slim dress Strapless Dress Fashion Tank Mini Dress Tops V Neckdress Floral dress Mini dress Floral Women Sleeveless dress Summer tank top Summer Fashion women dress backless Spaghetti Bodycon Dress casual dress</t>
  </si>
  <si>
    <t>Mini Club Dress womens dresses Summer fashion dress Dress Mini dress Women's Fashion Party Dress backless party Sexy Dress summer dresses sexy Casual sleeveless</t>
  </si>
  <si>
    <t>Summer Plus Size Lace Women Blouse blacktshirt short sleeves casual shirt slim shirts Women's Fashion Fashion sexy lace V-neck sexy Sweatshirts Necks Shorts Shirt Sleeve Tops Fitness lace shirts Pullovers comfortableshirt T-Shirt womens solid color Short Sleeve T-Shirt</t>
  </si>
  <si>
    <t>Summer Plus Size Deep V-Neck Pleated tank top Ladies Women's Fashion Fashion sleeveless tops chiffon blouse Casual T-Shirt Floral Tank summer tops Clothes blouse Floral print Shirt loose shirt Tops Casual V-neck sleeveless women top Beach printed</t>
  </si>
  <si>
    <t>Mini Shorts Summer fashion dress Dress Women's Fashion Mini dress beach dress party sleeveless Beach Casual Women</t>
  </si>
  <si>
    <t>bathing suit Plus Size Halter onepiece Swimwear Swimsuit Bikini Fashion trending sexy Women Women's Fashion Swimming</t>
  </si>
  <si>
    <t>slim dress Mini Elegant Dress Mini dress turtleneck Women's Fashion Party Dress Summer party Sleeveless dress Elegant Dress women dress sexy Clothing sleeveless Women</t>
  </si>
  <si>
    <t>basicdres womencottondres Fashion Necks Sleeve Summer Dresses Vintage Dress women long dress short sleeves Round neck Women's Fashion Shorts roundneckdres Cotton women summer dress Casual pregnancydres Women</t>
  </si>
  <si>
    <t>Fashion Tank Sexy Top Spaghetti Tops Spaghetti Strap V-neck Casual Women's Fashion tank top sleeveless sequin top Nightclub Tops summer tops Women Fashion</t>
  </si>
  <si>
    <t>Summer elastic waist Yoga pants Shorts Beach buttlifting Short pants sportshort yogashort plussizepant Athletics Women's Fashion leggingspant pantsplussize croppedpant athleticshort Fashion Casual Sport Women</t>
  </si>
  <si>
    <t>Summer Shorts Shirt Man t-shirts slim casualmensshirt T Shirts Men's Fashion Men's Shirt Men Tops Short Sleeve T-Shirt Beach Casual Cotton</t>
  </si>
  <si>
    <t>Summer Training Shorts Running pants Gym Fitness jogging quickdry Men's Fashion 2in1short Sport sportsshort</t>
  </si>
  <si>
    <t>Summer Collar Fashion Tank Sleeve Women Vest Round Collar Tops T Shirts tank top short sleeves Women's Fashion Shorts featherprint Print sleeveless feather Casual</t>
  </si>
  <si>
    <t>Summer Plus Size party Necks sundress long dress plus size dress Dress summer dress Women's Fashion Party Dress spaghettistrapdres ladiesdresse Sexy Dress women dress sexy Women Beach Casual sleeveless casual dress</t>
  </si>
  <si>
    <t>Mini bikiniswimwearcoverup Fashion Lace Summer Dress Mini dress Women's Fashion sexy lace crochet sexy knit blouse lacehollow beach coverup Tops summer dress Cover Bikini Swimwear boho white women top Beach</t>
  </si>
  <si>
    <t>Summer Fashion Casual Dress summer dress beach wear beachwearbikini Bikini Women's Fashion Party Dress party maxi dress women dress Beach Maxis Women</t>
  </si>
  <si>
    <t>Summer Fashion Floral print Dress Print Women's Fashion Party Dress backless sexy Floral party Women Fashion Women</t>
  </si>
  <si>
    <t>Summer Vest Fashion Tank Lace lace top Tops tank top Women's Fashion gothic sexy workout top sleeveless women top Casual Women</t>
  </si>
  <si>
    <t>suspenders Summer Women Rompers Shorts pants summer shorts Overalls women shorts Women's Fashion Jumpsuits &amp; Rompers bibpant sleeveless Women women Jumpsuit Casual trousers jumpsuit</t>
  </si>
  <si>
    <t>Summer Anklets Chain Elephant Women's Fashion Charm braceletset retro style Jewelry bohemianjewelry ankletchain barefootjewelry Bracelet Moon Crystal boho retro Vintage party Women Beach</t>
  </si>
  <si>
    <t>Summer Fashion dragon fly summer t-shirts T Shirts sleeves women t shirt Owl Women Shirt animal print Vintage Tops Women's Fashion Round neck Printing t shirt Animal sleeveless Printed T Shirts printed</t>
  </si>
  <si>
    <t>trousers high waist Casual pants pants Women's Fashion Long pants pencil pants Plus Size loosepant women trousers Women Fashion Waist</t>
  </si>
  <si>
    <t>blouse Summer Vest Fashion Tank Lace sleevelessblouse Tops Women's Fashion T Shirts sexy sleeveless Casual Women</t>
  </si>
  <si>
    <t>Summer Vest Fashion Cotton Shirt Shirt graphic tee Tops Women's Fashion tank top Sleeveless Shirt Racer back tank women t shirt Plus Size mermaid Tank summervest Casual Women Fashion Women</t>
  </si>
  <si>
    <t>vesttop Mini sleeveless Plus Size Shirt minidresselvendre Summer Dress printedvest tank top Mini dress Funny Women's Fashion sleevelesstshirt printed Casual T-Shirt lotusprinted vogue Casual longshirtsforwomen Women</t>
  </si>
  <si>
    <t>bohodressesforwoman irregularhemdre Sleeve Summer long dress Dress beach dress bohemiandresse boho bohemian boho dress halfsleevedre bohemian dress Women Women's Fashion mediasmujer</t>
  </si>
  <si>
    <t>Summer Panties plus size jeans Casual pants Bottom women's pants Denim pants Short pants Women's Fashion Shorts high waisted pants Jeans Fashion shortsforwomen Women</t>
  </si>
  <si>
    <t>slim dress fashion women Plus Size Floral Necks Summer Dresses Dress neck dress Round neck floralprinted Women's Fashion Sleeveless dress Flowers dress slim sleeveless Women slim Casual printed</t>
  </si>
  <si>
    <t>Summer Fashion halter dress letter print long dress Dress Women's Fashion Tie Dye sleeveless Dyes bohemian Women Halter boho Sleeveless dress Print bohemian dress Cotton</t>
  </si>
  <si>
    <t>Summer Strapless Dress Fashion long dress polka dot summer dress Polkas spaghettistrapdre V-neck Casual Pocket Women's Fashion Sleeveless dress polka dot dress maxi dress Dress women dress loose dress Women</t>
  </si>
  <si>
    <t>sleeve v-neck Summer Plus Size Sleeve Dresses Dress short sleeves V-neck Women's Fashion Shorts solid color Casual</t>
  </si>
  <si>
    <t>Summer Plus Size letter print Classics Graphic Shirt short sleeves vintageshirt Women's Fashion Fashion off shoulder Cartoons Cotton Shorts Cotton Shirt Shirt Sleeve graphic tee Cars Tops shirt women Print Women tops for women</t>
  </si>
  <si>
    <t>Summer Fashion Necks Long Sleeve Spring Sweaters Loose Lens Pullovers Round neck Casual Casual sweater Sweatshirts Cotton sweatersformen Men Tops</t>
  </si>
  <si>
    <t>Summer Plus Size Tank Dresses Dress Loose Mini dress Women's Fashion Sleeveless dress off shoulder printed summer dress sleeveless women dress Casual Women</t>
  </si>
  <si>
    <t>blouse Summer Vest Fashion Tank Lace Spring Pure Color tank top Ladies Women's Fashion Plus Size Cami Tank Tops sexyblousetop Summer Fashion sleeveless sexy Women Tops Necks</t>
  </si>
  <si>
    <t>Summer Women's Fashion Plus Size black long dress sleeveless Dress Fashion Casual Women</t>
  </si>
  <si>
    <t>Lace Summer Shorts high waist shorts high waist lace trim laceshort blacklacetrim summer shorts biker womans fashion skinnyshort solidbiker black summerathleisure Women shortsforwomen black lace Women's Fashion Waist</t>
  </si>
  <si>
    <t>blouse Summer Plus Size Floral print Lace Sleeve sleeve lace Tops topsamptshirt beach wear short sleeves Floral Women's Fashion Shorts Lace Up Print Women Fashion Casual T Shirts Shirt</t>
  </si>
  <si>
    <t>Leggings fashionpantyhose womenshortpant Casual pants pants Women jeans Short pants Shorts Casual Women's Fashion Fashion Denim Shorts pants women fashion pants Jeans Women</t>
  </si>
  <si>
    <t>Summer Shorts pants Short pants Denim summer shorts jean shorts Women's Fashion Plus Size Denim Shorts women trousers sexy Jeans Women Fashion Casual trousers hotcasual</t>
  </si>
  <si>
    <t>Summer asymmetrical dress hippie long dress Plus Size summer dress Women's Fashion Sleeveless dress boho dress printed maxi dress Dress women dress Women Beach loose dress sleeveless casual dress</t>
  </si>
  <si>
    <t>Summer Shorts pants Loose Overalls black sleeveless Casual jumpsuit</t>
  </si>
  <si>
    <t>Summer Shorts high waist Elastic Bottom pants athleticshort Short pants Running Women's Fashion Fashion solid color slim Casual Slim Fit</t>
  </si>
  <si>
    <t>Mini slim package hip dress Fashion Summer fashion dress Dress summer dress Party Dress spaghettistrapdre Mini dress Slim Fit Sleeveless dress Spaghetti party women dress Women Women's Fashion Casual sleeveless casual dress</t>
  </si>
  <si>
    <t>Summer trousers Sleeve Simple Loose short sleeves Round neck Women's Fashion Shorts summerjumpsuit solid color Women Wool women Jumpsuit Casual jumpsuit</t>
  </si>
  <si>
    <t>Summer Shorts pants camouflagepant Men Overalls foreign trade the new camouflage Pure Cotton trousers t easy fullmark Cotton</t>
  </si>
  <si>
    <t>Women S Clothing maxi summer dresses Mother Dress motherdaughterdresse momandkid Outfits Casual boho Women's Fashion Sleeveless dress striped dress Stripes women dress boho dress motherdaughtermatchingclothe kids</t>
  </si>
  <si>
    <t>Summer Fashion crop top Skeleton skullprint skeletonprint Tops tank top sleeveless crop top Ladies Women's Fashion sleeveless tops Print sleeveless cropped top summer tops</t>
  </si>
  <si>
    <t>Summer long dress plus size dress Dress summer dress Women Skirts Women's Fashion Sleeveless dress women's dress sleeveless Cake summer dresses printed Skirts loose dress Girls Clothes Cotton</t>
  </si>
  <si>
    <t>suspenders Summer Fashion Lace button slim Women's Fashion sexy lace sexy solid color sleeveless Tops Shirt</t>
  </si>
  <si>
    <t>Summer strappytop Plus Size Lace Shirt Plus size top tank top Women's Fashion Fashion sleeveless tops Casual T-Shirt Spaghetti summer tops Women lace trim spaghetti strap top Tank Necks Tops Casual Cami Tank Tops sleeveless deep v neck top Loose tank tops</t>
  </si>
  <si>
    <t>Summer Plus Size Mini Spring Dress slim Cami Women's Fashion dressesforwomen Vintage sexy Striped Women Fashion button Vintage dress</t>
  </si>
  <si>
    <t>Mini short sleeve dress Summer plus size dress Pleated short sleeves V-neck Mini dress beach dress Party Dress t-shirt dress Casual casual dress Deep V-Neck Shorts Sleeve Beach Plus Size summer dress Women's Fashion Cotton Dress Dress women dress Cotton Fashion loose dress</t>
  </si>
  <si>
    <t>summer bikini women swimsuit brasbraset sexy bikini Swimsuit floral bikini Swimwear Bikini beach dress Fashion pushupswimsuittop Flowers women bathing suit beachwear for women Nylon Swimming</t>
  </si>
  <si>
    <t>Mini Fashion halter dress Summer plus size dress Pleated tank top Party Dress summer dresses Skirts Casual Cotton Deep V-Neck Ladies Fashion Tops Sleeveless dress Ladies women dress Women Beach sleeveless Plus Size Halter Dress V-neck Mini dress Women's Fashion party knee casual dress Shorts Tank Cotton Dress loose dress</t>
  </si>
  <si>
    <t>Summer Dresses Dress Pleated summer dress V-neck Casual Pocket Women's Fashion Sleeveless dress slingdres women dress Floral sleeveless loose dress casual dress</t>
  </si>
  <si>
    <t>Summer Fashion Mini Tops Polkas V-neck Casual black polka dot sleeveless backless Dress Women Fashion</t>
  </si>
  <si>
    <t>Sleeveless dress women's plus size fashion Waist plus size dress Dress waistcollection V Neckdress boho V-neck Women's Fashion Party Dress summer dress maxi dress Print bohemian dress Fashion sleeveless Women</t>
  </si>
  <si>
    <t>sleeveless Plus Size Summer long dress Evening Dress Dress summer dress Women's Fashion maxi dress beach dress Fashion V-neck party women dress Ladies Party Dresses Robes Beach Casual Women</t>
  </si>
  <si>
    <t>blouse Summer Fashion Shirt tee shirt women Tops Women's Fashion T Shirts Plus Size topsampblouse Casual Women</t>
  </si>
  <si>
    <t>Summer croptopandshortsset Fashion letterprintedshirt women crop top Sleeve Shorts Tops juicewrldshirt casualshortswomen short sleeves Beach Shorts Women Elastic printed casualtwopiece juicewrld summershortswomen Beach Casual summercroptop</t>
  </si>
  <si>
    <t>blouse Tops &amp; Tees Shorts Cotton Shirt Lace Hollow-out Women Blouse Food summer t-shirts short sleeves candy Casual T Shirts Summer Tops &amp; T-Shirts loose t-shirt short sleeve shirt Sleeve Shirt</t>
  </si>
  <si>
    <t>butterfly caprisforwomen skinngjean Plus Size Casual pants Summer pants yoga pants Leggings jeggingsjeansforwomen summerpant jeggingsforwomen printed leggingsamptight Jeans Women Fashion</t>
  </si>
  <si>
    <t>Summer Plus Size tunic Lace Tank Tops Loose camisoles for women tank top Fashion sleeveless sexy Casual Women Fashion</t>
  </si>
  <si>
    <t>Women Vest Vest topsamptshirt Shirt one-shoulder Tops Slim Fit Women's Fashion slim Women Clothing Summer Women Casual T-Shirt Summer Fashion sleeveless Sport Fashion Casual Sports Wear vestforwoman</t>
  </si>
  <si>
    <t>Mini womens dresses Summer Patchwork Dress Mini dress Women's Fashion Women S Clothing backless party summer dresses sleeveless sexy Casual</t>
  </si>
  <si>
    <t>runningshort Beach Shorts beachpant Bottom sailboatshort Shorts Sport beach swimwear Men's Fashion Puma Summer Men Shorts men's shorts surfshort Beach Men</t>
  </si>
  <si>
    <t>Summer woman fashion printeddres suspenderdres Dress Slim Fit beach wear Women's Fashion Sleeveless dress women dress Print sleeveless Casual strapless</t>
  </si>
  <si>
    <t>Summer Plus Size sleeve dress Sleeve Dress short sleeves V-neck Casual Women's Fashion Shorts Floral dress Floral women dress Women loose dress printed</t>
  </si>
  <si>
    <t>Deep V-Neck Plus Size halter dress Halter Summer long dress Dress V-neck beach dress Party Dress sleeveless Casual Clothes maxide Beach summer dress Women's Fashion Cotton Dress Sleeveless dress Ladies party Cotton Fashion loose dress</t>
  </si>
  <si>
    <t>undersafetypant Summer Underwear Panties high waist boxer shorts pants Body Shapers Leggings Shorts Knickers Boxer Seamless Beach safetypant Fashion Lace</t>
  </si>
  <si>
    <t>Summer short sleeve dress tunic Sleeve Pure Color tunicsforwomen short sleeves Cotton Dress Women's Fashion Shorts summer dress fashion dresses Dress summer dresses Women short skirt casual dress</t>
  </si>
  <si>
    <t>sexy sleepwear dress Summer silk Lace Dress silksleepwear Nightgown Women's Fashion Fashion sexy lace Sleepwear Women sexy pyjamaswomen loose dress Ice</t>
  </si>
  <si>
    <t>Summer Vest Fashion Floral print camisole Tank Tops Loose Round neck Floral Women's Fashion Plus Size Print sleeveless Women Casual Necks</t>
  </si>
  <si>
    <t>strapless softcomfortable tunic Shirt Tube top sexy shirts Plus size top beach wear Tops loose shirt Women's Fashion Fashion backless Strapless Top causaltop summer tops stretchytop Women</t>
  </si>
  <si>
    <t>Deep V-Neck Summer Fashion Cotton pants Jumpsuits &amp; Rompers V-neck Rompers Floral Women's Fashion trousers backless rompers womens jumpsuit Women's Jumpsuits sleeveless printed Women women Jumpsuit playsuit jumpsuit</t>
  </si>
  <si>
    <t>blouse Summer Plus Size Shirt Sleeve Tops Loose short sleeves V-neck T Shirts Shorts Fashion Ladies Women's Fashion Casual Women</t>
  </si>
  <si>
    <t>Summer baggyshort Shorts Waist Elastic pants Short pants Simple Style stretchshort sandybeach elastic waist Fashion Casual Women</t>
  </si>
  <si>
    <t>bohemia Fashion printed Women Blouse short sleeves yoga top Cool T-Shirts Women's Fashion casual shirt Summer Fashion short sleeve shirt mandala Casual Women blouse Shorts Sleeve graphic tee funnytee T Shirts boho Cotton Tops women t shirt</t>
  </si>
  <si>
    <t>blouse Summer Plus Size Necks Heart womens shirt Tops short sleeves V-neck graphic tee Women's Fashion Fashion cute Fun summer shirt T Shirts</t>
  </si>
  <si>
    <t>shirtsforwomen Summer Plus Size cute Graphic Shirt short sleeves casual shirt Women's Fashion Fashion V-neck eye Necks blouse Funny Shorts Cotton Shirt Shirt Sleeve loose shirt Tops graphic tee lip funnyshirt Print Women</t>
  </si>
  <si>
    <t>Mini Plus Size Necks Round Collar Dress summer dress Mini dress Round neck Women's Fashion Flowers printed women dress Summer Fashion sleeveless casual dress</t>
  </si>
  <si>
    <t>womensummerclothe Fashion Lace Bikini swimwear women swimsuit onepiece beachwera Lace Bikini Women's Fashion bikinis women Bikini Swimwear women swimwear bikini sexy Women women bathing suit bangdagebikini Swimsuit Swimming</t>
  </si>
  <si>
    <t>Sleeveless dress Plus Size pleated dress Summer Vintage button summer dress Spaghetti Strap Cotton Dress Women's Fashion Party Dress strappy party vestido women dress ruffle Women Spaghetti Dress sleeveless casual dress</t>
  </si>
  <si>
    <t>Summer short sleeve dress summerdresseswomen Vintage baggydresseswomen floralprinteddres Women's Fashion Casual Floral vintagedresswomen dressesforwomen A line dress Midi Dress Dress Women floraldresseswomen casualloosedres printed</t>
  </si>
  <si>
    <t>blouse push up bra Vest Sports Bra crop top Shirt #Sport Bra bras for women Tops Bracelet tank top sleeveless Fashion Summer sport bra top Tank Casual Bras</t>
  </si>
  <si>
    <t>Summer Vest camisole Tops T Shirts Women's Fashion sleeveless Women Swimming Casual Shirt</t>
  </si>
  <si>
    <t>Summer Shorts Shirt Fitness Tops Slim Fit short sleeves Casual T Shirts Men T-shirt print t-shirt Sport Tops men's casual  shirt suzuki Motorcycle</t>
  </si>
  <si>
    <t>blouse Summer Fashion Shirt Sleeve Shorts Tops Necks short sleeves Pullovers Round neck Women's Fashion Plus Size Casual Print Women summer tops T Shirts Cotton</t>
  </si>
  <si>
    <t>Summer Shorts Sleeve Sport Suits shortsleeveset Short pants summersuitset short sleeves Sport summerpant mensjoggingsuit Suits toppant short sleeve shirt Outfits men's suits Casual</t>
  </si>
  <si>
    <t>mensummertshirt Summer Fashion Men's Fashion Sleeve Fitness Shorts athleticset short sleeves Outfits Sport T Shirts sportsampoutdoor Sport Suits Men Suits Short Sleeve T-Shirt Casual Clothes</t>
  </si>
  <si>
    <t>Summer Vest Fashion Tank chiffon Halter Tops Loose V-neck solid color tank top women clothes silk vneckshirt</t>
  </si>
  <si>
    <t>Summer Fashion skull skullprint Mini Dress summer dress rippeddre V-neck Mini dress Women's Fashion Sleeveless dress printed sleeveless women dress Cotton</t>
  </si>
  <si>
    <t>Mens T Shirt Fashion Men's Fashion Sleeve Summer Athletics tshirtshort Men summer shorts short sleeves Casual Cool T-Shirts sportsshort Shorts fashionbrandsuit 3D T-shirt fashion brand men's shorts menssummersuit</t>
  </si>
  <si>
    <t>Summer Plus Size tiedyeprint Dress short sleeves Mini dress Ladies Women's Fashion Fashion Tie Dye Dyes Casual Women Fashion shortsleevesdre Shorts one shoulder dress Sleeve summer dress Women Print women dress casual dress Ladies Fashion loose dress</t>
  </si>
  <si>
    <t>Summer summer dress Lace Ladies Fashion long dress Dress Lace Dress Party Dress Women's Fashion beach dress Sleeveless dress maxi dress Ladies summer dresses Women Fashion casual dress</t>
  </si>
  <si>
    <t>Bikinis Set women beachwear Fashion Bikini swimwear bandage bikini Swimwear Womens swimwear Swimsuit Tankinis Bikini Plus Size high waist bikini women bathing suit Women Suits Women's Fashion Monokini Swimsuits Swimming</t>
  </si>
  <si>
    <t>Summer Fashion Floral print Necks multicolorprinting Dress Loose V-neck Floral Women's Fashion Sleeveless dress summer dress Print sleeveless Casual</t>
  </si>
  <si>
    <t>Summer Plus Size Sleeve letter print T Shirts Tops summer t-shirts Tree short sleeves Womens T Shirts Women's Fashion Shorts Fashion print t-shirt Print loose t-shirt sunshine women top casual cap Casual summertee</t>
  </si>
  <si>
    <t>Summer sportytankini crop top Tank Tops tank top tank tops women sportcroptop Women's Fashion Bustier Ladies sexy Women Casual Bandages</t>
  </si>
  <si>
    <t>Summer Shorts Cotton Cotton T Shirt Sleeve womentee short sleeves hippietshirt T Shirts Fashion women shirt Women women top Women's Fashion Casual Women Fashion Shirt</t>
  </si>
  <si>
    <t>candycolordres Necks Hollow-out sundress women casual dress plus size dress patchworkdres Cotton Dress halfsleevedres New Fashion casual dress</t>
  </si>
  <si>
    <t>tanktopdres Summer Plus Size Tank sundress long dress Beach Tops summer dress kleid Women's Fashion tank top Spaghetti Strap beach dress Sleeveless dress Spaghetti sleeveless maxi dress Fashion Dress Women</t>
  </si>
  <si>
    <t>fanscooling air conditioner neckfan usb neckfansportable Mini Home &amp; Living Office Necks usbcooler Rechargeable Home &amp; Kitchen Outdoor Home coolingfan neckfancooler hangingneckfan usbfan</t>
  </si>
  <si>
    <t>bohemia Mini Strapless Dress Dress slim vestido de festa Mini dress beach dress Floral dress Floral summer dresses Casual Women Tank Necks Dresses Women's Fashion Floral print boho backless Print sleeveless</t>
  </si>
  <si>
    <t>bathing suit Plus Size bikini set sexy swimsuit sexy bikini paddedfringetasselbikinibeachswimwear Swimwear padded Women's Fashion Fashion sexy fashiondesign high waist Tassels Waist beach wear Swimsuit Bikini splitswimsuit Women Monokini Swimsuits Swimming</t>
  </si>
  <si>
    <t>Summer Shorts high waist summer shorts elasticshort sportshort shortpantsforwomen gymshort women shorts Fashion solid color sexy Women's Fashion Casual Waist</t>
  </si>
  <si>
    <t>Mini short sleeve dress Summer Pleated short sleeves V-neck Mini dress beach dress Party Dress t-shirt dress Casual casual dress Deep V-Neck Cotton Shorts sleeve dress Sleeve Beach Plus Size summer dress Women's Fashion Cotton Dress Dress party Clothes Fashion loose dress</t>
  </si>
  <si>
    <t>bohemia gatherbracketbikini Panties beachsuit national Swimwear Swimsuit padded Women's Fashion Fashion Bikini Beach Women Fashion Swimming</t>
  </si>
  <si>
    <t>Summer croptopandshortsset Shorts women crop top Funny Tops thevampirediarie sexyshort Harajuku croptoptshirt womensporttracksuit T Shirts Fashion womens sexy tops cotton crop top summershortpant Print Cotton Shirt</t>
  </si>
  <si>
    <t>Plus Size Sleeve Irregular women dresses long dress Dress short sleeves baggy Women's Fashion Shorts maxi dress Geometric Women Casual Cotton</t>
  </si>
  <si>
    <t>Bikinis Set Womens Swimsuit Halter Bikini swimwear women swimsuit padded bikini bandage bikini Swimwear swimsuits for women Bikini Suits Women's Fashion Fashion Womens swimwear high waist bikini Halter Bikini Swimsuit Beach Swimming Women</t>
  </si>
  <si>
    <t>padded bathing suit two piece swimsuit bikini set Halter Summer Swimwear Swimsuit Cross Bikini Plus Size Design Fashion Women bandage bikini Women's Fashion Push up bikini Beach Bras Swimming</t>
  </si>
  <si>
    <t>Summer Plus Size Cotton Shirt Sleeve letter print Classics Graphic Shirt Tops short sleeves vintageshirt shirt women graphic tee T Shirts Fashion off shoulder printed Funny Women's Fashion tops for women</t>
  </si>
  <si>
    <t>Summer Vest Plus Size Skeleton casual shirt Women's Fashion Fashion sleeveless tops punk style Summer Fashion Tank Casual Women Fashion Women Shorts Cotton Shirt Shirt Tops punk fashion top women tank top Print sleeveless Cotton tank top humanskeletonprint</t>
  </si>
  <si>
    <t>Summer Slim Fit Cotton T Shirt Mens T Shirt slim short sleeves V-neck Men's Fashion Fashion solid color Cotton Casual T Shirts Shirt</t>
  </si>
  <si>
    <t>Spaghetti Strap vest dress Pure Color summer dress tank top Mini dress Plus Size sleeveless women dress sexy Bodycon Dress Slim Fit</t>
  </si>
  <si>
    <t>Summer Plus Size Tank Tops Spaghetti Strap tank top floralprinted Women's Fashion Fashion Design printed Floral sleeveless Spaghetti Casual</t>
  </si>
  <si>
    <t>Summer sleeveless Plus Size Waist Shorts Dress Slim Fit short dress camouflage Mini dress Fashion Women's Fashion Sleeveless dress t women dress Party Dresses Women slim Bodycon Dress Women Fashion casual dress</t>
  </si>
  <si>
    <t>Summer Plus Size Floral print Tank Tops Spaghetti Strap tank top Women's Fashion Fashion Flowers Print sleeveless Spaghetti Casual Women</t>
  </si>
  <si>
    <t>Summer Plus Size high waist Sleeve Dress Loose short sleeves Round neck floralprinted Women's Fashion Shorts printed Floral Necks Casual Women</t>
  </si>
  <si>
    <t>Summer Fashion Outdoor Sports polohomme summershortsleevetshirt T Shirts herrenpolotshirt Men's Fashion poloshirtherren Polos poloshirtsformen Sweatshirts Printed T Shirts chemisehomme</t>
  </si>
  <si>
    <t>Summer Beach Shorts Colorful menswimshort beachpant Men's Fashion pants Swimwear sportshort swimwear for men Running Shorts menfashionshort sandybeach Swimming mensshortpant men's shorts Sport Beach shortsformen Men</t>
  </si>
  <si>
    <t>sleeve v-neck Summer slim Sleeve Slim Fit short sleeves V-neck Shorts rompers womens jumpsuit bodysuitwomen contrastcolor zippers sexy jumpsuit jumpsuit</t>
  </si>
  <si>
    <t>Women Vest Vest Fashion Summer fashion vest tank top Women's Fashion Plus Size sleeveless tops fitnessvest Women Fashion Women Cotton Tops printedvest Casual Cotton Vest casualvest sleeveless summervest Fitness printed</t>
  </si>
  <si>
    <t>butterflyprint butterfly Shorts pants Denim fauxpant Women's Fashion fauxjean Plus Size short-s jeans Print Denim pants Jeans Fashion Casual Women</t>
  </si>
  <si>
    <t>magneticscreendoor Summer Decor insectnet Home Decor vorhang bedroomdoornet doorscreennet Home DÃ©cor windowscreennet Home &amp; Kitchen Home &amp; Living antimosquitonet doorcurtain bedroom Home Door</t>
  </si>
  <si>
    <t>Summer short sleeve dress Vintage Dresses long dress Vintage Dress Women's Fashion Floral dress Beach beach dress printeddres boho dress V-neck maxi dress summer dresses kleiderdamen Fashion Women</t>
  </si>
  <si>
    <t>Summer Plus Size halter dress Halter Dress V-neck beach dress Party Dress printed sleeveless Floral maxi dress Casual Clothes printeddre Beach summer dress Women's Fashion Cotton Dress Sleeveless dress Ladies party Cotton Fashion loose dress</t>
  </si>
  <si>
    <t>Women Pants harem elastic waist Yoga oversizedpant pants bellydancepant boho gypsy harem pants trousersforwomen trousers dropcrotchpant solid color widetrouser gypsypant</t>
  </si>
  <si>
    <t>Plus Size Shirt Sleeve Long Sleeve Tops Loose T Shirts chiffon Women's Fashion Fashion Chiffon Shirt V-neck zippers</t>
  </si>
  <si>
    <t>Summer Plus Size camishort Halter cute Spaghetti Necks Spaghetti Strap beach wear playsuit Casual Women's Fashion Shorts playsuitoutfitsclothing Fashion Summer Fashion Women Beach Rompers Women Fashion jumpsuit</t>
  </si>
  <si>
    <t>Plus Size dandelionfloralprinted Shirt Sleeve boho graphic tee Tee Shirt short sleeves yoga top Casual Cool T-Shirts Women's Fashion Shorts Print Casual Tops short sleeve shirt Yoga Fashion Tops T Shirts Women</t>
  </si>
  <si>
    <t>Summer Fashion Mini Tops Loose Polkas V-neck Women's Fashion backless polka dot Dress sleeveless Casual</t>
  </si>
  <si>
    <t>Summer loseweight legs anticellulite Massage &amp; Relaxation Waist Bikini Belly obesity shaping Massage slimmingcream</t>
  </si>
  <si>
    <t>Summer Sandals Lace Flats Breathable Slippers Fashion Shoes Women Beach Sandals &amp; Flip Flops</t>
  </si>
  <si>
    <t>gowns Plus Size pleated dress Vintage Dresses Cocktail Summer plus size dress Tunic dress Elegant Women's Fashion Fashion sleeveless Floral princess dress Dress women sexy dress Swing dress pin up Floral print Sleeveless dress Midi Dress print dress Print party Women Pleated retro</t>
  </si>
  <si>
    <t>Summer Fashion sleevelessjumpsuit Loose Long pants Women's Fashion trousers printed women trousers jumpsuit sleeveless Women women Jumpsuit Casual Women Fashion Cotton</t>
  </si>
  <si>
    <t>Mini Summer Plus Size dressesforwomencasualsummer Spring Dress Mini dress beach dress Party Dress party Beach Skirts Casual casual dress loosedresse Necks vestidoscasualesdemujer Women's Fashion Round neck Sleeveless dress Fashion Ladies sleeveless Cotton Ladies Fashion a-line skirt</t>
  </si>
  <si>
    <t>Summer Fashion Cotton T Shirt summer t-shirts short sleeves T Shirts Shorts women t shirt Casual T-Shirt sexy Casual Women Fashion plussizetshirt women top Cotton Sleeve fashion shirt shortsleevetop Tops Women's Fashion Pullovers Women lip Print Printed T Shirts Red</t>
  </si>
  <si>
    <t>blouse Summer Vest Printed T Shirts Tank Shirt Sunflowers Tops womens top Tee tank top T Shirts Fashion Print sleeveless Fashion tank top Women's Fashion Casual Women</t>
  </si>
  <si>
    <t>Mini Lace Hollow-out Long Sleeve Dress V-neck Mini dress Women's Fashion Party Dress Women Fashion Women sleeve dress chiffon Sleeve Dresses Lace Dress chiffon dress women dress</t>
  </si>
  <si>
    <t>Summer Shorts high waist Skirts Pleated Casual Women's Fashion Fashion floral skirt Floral Women Beach short skirt Women Fashion Waist</t>
  </si>
  <si>
    <t>setsforwomen rugratsprint rugratsset rugrat Women Set summeroutfit Women's Fashion twopieceoutfit Two Pieces printed Tie Dye summerset Dyes Fashion Casual</t>
  </si>
  <si>
    <t>suspenders Summer Plus Size Floral print Sexy Dress Mini Dress slim Mini dress Floral Women's Fashion Fashion sexy Print sleeveless Spaghetti Casual</t>
  </si>
  <si>
    <t>Summer Underwear Shorts Shirt navel Vest strap women's wear shortsection smallvest sleeveless sexy Fashion basecoat</t>
  </si>
  <si>
    <t>Fashion Yoga sexy Women's Fashion Sleeve Suits short sleeves Two piece set T Shirts Shorts gymwear Casual T-Shirt Printed T Shirts Clothes Casual Sports Wear printed</t>
  </si>
  <si>
    <t>Summer Coat Tops Tee Harajuku Hip Hop 3mreflective kanyewest streetwear essential T Shirts</t>
  </si>
  <si>
    <t>Deep V-Neck Plus Size Dress short sleeves V-neck Mini dress beach dress short sleeve dress Casual Clothes blouse Shorts Tops &amp; Blouses Sleeve Beach summer dress Women's Fashion Swimsuit swim suit cover up Party Dress Ladies party linen dress Fashion loose dress Swimming</t>
  </si>
  <si>
    <t>Summer Fashion plus size dress Dress slim casual dresses V-neck Women's Fashion Party Dress Sexy Dress Floral Skirts Casual Slim Fit Deep V-Neck party Plus Size summer dress Sleeveless dress print dress Ladies women dress shoulder dress Clothes Beach sleeveless</t>
  </si>
  <si>
    <t>slim long slim dress Fashion Summer Dresses Beach Dress summer dress long dress Women's Fashion slim Spaghetti Strap Elegant beach dress Plus Size printed Sleeveless dress sleeveless maxi dress Spaghetti Women</t>
  </si>
  <si>
    <t>Summer Plus Size skinny pants pants Indoor yoga leggings yogashort Running short leggings Sport Ladies Fashion Leggings Shorts Yoga Waist Elastic Pure Color Short pants Women's Fashion Women Ladies elastic waist fitness leggings Fashion</t>
  </si>
  <si>
    <t>Sexy Wedding Dress Fashion sexy dresses Tops summer dress Strapless Dress Collar Elegant Women's Fashion Party Dress backless strapless party Dress awordcollar Lace loose dress low cut top Women</t>
  </si>
  <si>
    <t>Summer Fashion art Beauty sequinsnailgel Nail Polish nailuvgel colorgel soakoffgel Spring mattegel Nails gel nail polish Nail Gel UV Gel nail art uv</t>
  </si>
  <si>
    <t>Summer Vest Plus Size Shirt chiffon Tops Women's Fashion Fashion off shoulder sleeveless Casual</t>
  </si>
  <si>
    <t>Mini womens dresses Lace Cocktail slim dress Dress short sleeves Mini dress Women's Fashion short sleeve dress Summer Party Dresses princess dress Bodycon Dress Women lace dresses Shorts Sleeve Cocktail dresses summer dress Ladies party Fashion</t>
  </si>
  <si>
    <t>Summer Fashion Colorful Mini plus size dress Dress slim V-neck Women's Fashion Plus Size printed sleeveless Party Dresses Skirts Casual casual dress Deep V-Neck party Flowers Slim Fit print dress Evening Dress Ladies women dress Cotton Beach</t>
  </si>
  <si>
    <t>Summer Fashion Lace Princess Dress princessprom punk Women's Fashion basicdressboho Casual Prom lacesummer vestido hippie Mori Girl donnahoney Clothing Lolita punkdres Women</t>
  </si>
  <si>
    <t>printtank Tanktops for women Fashion Tops &amp; Blouses Lace lace trim Tank Tops tank top Women's Fashion featherprint women tank top Print sleeveless feather Casual irregularhem</t>
  </si>
  <si>
    <t>Summer sweetheart Plus Size ruffle onepiece sexy one piece bathing suit One Piece Swimsuits Swimwear push up swimwear Women's Fashion one piece bathing suit beachwear for women fahsion Suits Swimming Swimsuit Women Fashion sexy monokini</t>
  </si>
  <si>
    <t>Summer Vest Plus Size vest dress long dress Dress Spaghetti Strap V-neck Ladies Women's Fashion Party Dress women dress Floral Party Dresses Skirts Casual party Floral print Dresses summer dress Maxi Dresses Print sleeveless</t>
  </si>
  <si>
    <t>Summer Plus size top Pleated looseblouse tank top cottontop Women's Fashion Fashion sleeveless tops sexy Tank shouldertop strap loosevest cottonblouse blouse Plus Size womens  tank Tops &amp; Blouses Shirt Tops Necks Casual backless Tops &amp; T-Shirts Ladies sleeveless Cotton</t>
  </si>
  <si>
    <t>Summer Outdoor Funny Festival bubble Balloon water waterball Large Birthday Wedding Toy gaes Beach waterballoon Inflatable kids</t>
  </si>
  <si>
    <t>long skirt Two-Piece Suits 2 piece dress sets long dress Women's Fashion Two piece set Women Skirts T Shirts Fashion off shoulder two piece dress Striped Skirts Women Fashion</t>
  </si>
  <si>
    <t>Summer summer t-shirts looseblouse pullovershirt short sleeves casual shirt Women's Fashion Fashion printed Navy Collar Pullovers summer tops Cotton blouse Shorts Shirt Sleeve Tops New arrival letterprinted Casual Tops &amp; T-Shirts Women</t>
  </si>
  <si>
    <t>Summer Fashion Tank Tops Spaghetti Strap tank top strap Women's Fashion printed sleeveless Cotton Spaghetti Casual Women</t>
  </si>
  <si>
    <t>runningfitne Shorts high waist Elastic pants Fitness Short pants Running women shorts elasticskinnypant Summer Women Summer Fashion Women's Fashion hiplifting Sport Fashion shortsforwomen Waist</t>
  </si>
  <si>
    <t>Mini Shorts short dress Sleeve Summer Long Sleeve Evening Dress Dress Elegant Dress Spring Pullovers Women's Fashion Party Dress Women Long sleeved Shirt women dress o-neck Fashion Casual casual dress</t>
  </si>
  <si>
    <t>blouse Summer Fashion Love Shirt Sleeve Tee Shirt topsamptshirt short sleeves Women's Fashion Shorts printed Casual</t>
  </si>
  <si>
    <t>Summer Plus Size fashion dress Dress V-neck Women's Fashion Fashion sleevelessshort tank top Summer Fashion Casual Women Fashion casual dress Deep V-Neck Shorts Tank Tops Cotton Dress Women Print sleeveless pentacleprint Cotton loose dress</t>
  </si>
  <si>
    <t>Summer Plus Size sleevelessjumpsuit romperswomen Jumpsuits &amp; Rompers Casual Women's Fashion Fashion printed printedjumpsuit sleeveless Women women Jumpsuit women trousers trousers jumpsuit</t>
  </si>
  <si>
    <t>Summer Fashion crop top Halter letter print fashion vest Tops haltershirt tank top Women's Fashion Print Tank women top Casual Women</t>
  </si>
  <si>
    <t>Fashion highwaistdres Evening Dress Dress short sleeves V-neck Women's Fashion Party Dress party tunic Sleeve Vintage dress damenkleid Shorts sleeve dress sommerkleid solidcolordres Casual femmerobe plus size dress Ladies women dress Robes Women</t>
  </si>
  <si>
    <t>Vest Fashion letter print Shirt topsamptshirt tank top tank tops women Sleeveless Shirt Plus Size sleeveless tops sleeveless Sport Casual T Shirts Women Tank Sexy Top Tops loose t-shirt Women's Fashion Cami Tank Tops T-Shirt womens Print lace tank top womens tank tops</t>
  </si>
  <si>
    <t>Slippers Bathroom Sandals Summer Home &amp; Living Couple Indoor Bath Home &amp; Kitchen showerroom takeashower Home Household</t>
  </si>
  <si>
    <t>sexy tank Tank Necks Halter haltertank women tank tank top ruchedtanktop solidtank Women's Fashion slimtank backless cowlnecktank ruchedtank sexy Tops backlesstank Women</t>
  </si>
  <si>
    <t>blouse Summer Fashion Grunge Shirt letter print Funny short sleeves Women's Fashion strangerthing Print Women Clothing Sleeve T Shirts Necks</t>
  </si>
  <si>
    <t>bikini2017 bathing suit swimsuit model SwimwearWomen Plus Size Swimwear Swimwear Swimsuit padded Bikini Fashion swimwearwomen2017 Suits Women's Fashion Swimming bathing suit women Bras Women</t>
  </si>
  <si>
    <t>Summer Fashion Hollow-out short sleeves tank top Women's Fashion tanktopforwomen Sexy Tshirt sexy datetop Clothing Casual Women Fashion Women Tank Shirt solidcolortop Tops Slim Fit T Shirts Street Ladies</t>
  </si>
  <si>
    <t>Summer Tassels summer t-shirts Sleeve Dyes Slim Fit short sleeves Women's Fashion Fashion Tie Dye topsampblouse Print sexy T Shirts tiedyeshirt taeeltshirt</t>
  </si>
  <si>
    <t>sexyandbeautifulstyle Fitness Fashion Summer Tops cheststrapvest charmingdres tank top Swimwear slimvest Women's Fashion fitness top swimsuits for women Dress sexy pushupswimtop sexysummerdres Women</t>
  </si>
  <si>
    <t>mensummertshirt Summer Fashion Shirt Rose punk mensfitnessshirt Round neck T Shirts Funny T Shirt Music punktshirt Spike Necks</t>
  </si>
  <si>
    <t>Summer harem Shorts Casual pants pants harem pants Men's Fashion Fashion Men's pants men's shorts Sport Striped trousers</t>
  </si>
  <si>
    <t>Mini slim dress Vest Plus Size Vintage women dresses Spring button casual dresses Mini dress beach dress Sleeveless dress Summer women dress Dress summer dresses Women Vest Women Women's Fashion Striped casual dress</t>
  </si>
  <si>
    <t>lacetrouser Summer Short pants Shorts mentionhippant Lace pants Vintage Denim Slim Fit summer shorts jean shorts Women's Fashion Plus Size sexy lace Denim Shorts high waisted shorts sexy Jeans Women</t>
  </si>
  <si>
    <t>sleeve v-neck Fashion Cotton T Shirt Summer short sleeves V-neck Women's Fashion printed Casual T-Shirt summer tops Shirt Deep V-Neck Shorts basictee moonphase Sleeve shortsleevetop Tops Ladies Top T Shirts Moon Casual Ladies</t>
  </si>
  <si>
    <t>Beds Outdoor inflatablefloatchair Sports &amp; Outdoors Home &amp; Living Inflatable cushionbed swimmingpoolseat Seats water hammock pool swimmingchair Swimming toolsgadget mattress Chair Furniture Watersports</t>
  </si>
  <si>
    <t>Fashion Shirt women dresses Long Sleeve plus size dress Dress pulloverdres Women's Fashion Midi Dress maxi dress kaftandres plaidchecked</t>
  </si>
  <si>
    <t>tank top women christiantshirt topsamptshirt cottontee Shirt letter print Women Vest graphic tee Tops summer t-shirts Christian T Shirts Fashion Summer sleeveless tops sleeveless Print loose t-shirt Casual Cotton</t>
  </si>
  <si>
    <t>Sleeveless dress Plus Size Summer Dresses Dress slingdre Floral dress Women's Fashion Party Dress backless V-neck bohemian dress Floral summer dresses printed Women sleeveless casual dress</t>
  </si>
  <si>
    <t>Summer floralprinteddres floralwomendres Dress slim Floral dress Women's Fashion Plus Size womensleevelessdres printed Floral Casual Women dressforwomen Flowers Necks casualwomendres summer dress summersleeveelessdres Sleeveless dress Round neck dress slim sleeveless</t>
  </si>
  <si>
    <t>socksamptight non-slip noshowamplinersock ankleinvisiblesock thinsock Socks Ankle low cut Summer Fashion Women's Fashion Shoes clothingampaccessorie socksamphosiery Women Cotton</t>
  </si>
  <si>
    <t>Summer Shorts pants Beach Plus Size beachpant Short pants pantsformen Men's Fashion trousers Men's pants Men Shorts mens Trousers Fashion Casual Men</t>
  </si>
  <si>
    <t>Summer Fashion Sexy Top Tops topsamptshirt Off shoulder tops for women Casual spaghettistraptshirt T Shirts sexy topsampblouse Print Casual Tops jackdanielsprinttop Spaghetti printed shirts Women Fashion Cotton</t>
  </si>
  <si>
    <t>Summer Plus Size Deep V-Neck topsamptshirt V-neck Women's Fashion Fashion tank top Loose topsampblouse Causal Ladies Fashion blouse fashion women Tank Shirt Tops T Shirts Casual Ladies sleeveless Pure Color sleeveless tops</t>
  </si>
  <si>
    <t>Summer Spaghetti Strap Cotton T Shirt letter print Shirt topsamptshirt short sleeves Ladies Women's Fashion Fashion Casual T-Shirt Summer Fashion sexy Clothing Casual T Shirts European Style Blues Plus Size Shorts Cotton Sexy Top Sleeve Spaghetti Tops Grey Women black Print women top</t>
  </si>
  <si>
    <t>Summer Plus Size short dress Sleeve Pure Color Necks short sleeves flaresleeve Round neck beach dress Shorts Casual summer dresses Dress women dress Women's Fashion loose dress casual dress</t>
  </si>
  <si>
    <t>Mini Plus Size partydressesforwomen Lace Summer plus size dress Dress casualdressesforwomen white dress sundressesforwomen beach dress Fashion summerdressesforwomen Spaghetti white Necks robefemme Lace Dress Women's Fashion backless sexydressesforwoman sleeveless Robes Beach</t>
  </si>
  <si>
    <t>Summer Vest Fashion Mini Pleated tank top beach dress Party Dress Sexy Dress Casual Cotton Shirt Tops summer dress Sleeveless dress Ladies sleeveless Women Beach Tunic dress Plus Size ruffle Dress V-neck Mini dress Women's Fashion pocketdres sexy casual dress tunic Tank button T Shirts Cotton Dress knee Ladies Fashion loose dress</t>
  </si>
  <si>
    <t>butterflyprint butterfly Plus Size Tank Shirt Summer Tops Women's Fashion tank top summer tops Sleeveless Shirt Fashion 3dprint combo Print sleeveless countrygirl Casual Women Fashion Women</t>
  </si>
  <si>
    <t>blouse Summer Shorts Cotton Cotton T Shirt Sleeve Tops T Shirts casual shirt short sleeves Women's Fashion Fashion V-neck Tops &amp; T-Shirts short sleeve shirt women top Clothes summer tops Pleated Shirt</t>
  </si>
  <si>
    <t>Mini Summer Dress short sleeves Mini dress T Shirts Casual Shorts Sleeve summer dress Women's Fashion boho Women S Clothing T-Shirt womens party Beach</t>
  </si>
  <si>
    <t>cute Shorts Shirt letter print Summer graphic tee funnytee Tops short sleeves Funny T Shirts Fashion teesamptshirt Women Sleeve Print Casual Tops o-neck Women's Fashion summer tops Necks</t>
  </si>
  <si>
    <t>breathableunderwear Fashion Tank Lace Fitness Tube top Tops Underwear womanbra padded floral lace Women's Fashion Floral sexy Women</t>
  </si>
  <si>
    <t>Summer slideslipper Sandals fur Indoor Fox Indoor Slippers outdoorslipper Slippers Women's Fashion Outdoor slippers women furryslipper Beach slippers furslide furslipperswomen Women</t>
  </si>
  <si>
    <t>Summer Plus Size Elastic Sleeve cute Long Sleeve solidcolorshirt Tops topsamptshirt cuteshirt Clothes for women Women's Fashion Fashion long sleeve t shirt Summer Fashion loose t-shirt T Shirts Waist</t>
  </si>
  <si>
    <t>Summer Fashion Mini Vintage button slim Women's Fashion Spring sexy Striped Dress Women</t>
  </si>
  <si>
    <t>Summer Plus Size Food topsamptshirt short sleeves V-neck Women's Fashion Fashion Loose Sleeve Women Fashion Cotton blouse Shorts Shirt candy color Tops candy Pullovers Casual Ladies Women</t>
  </si>
  <si>
    <t>Summer Fashion Tops tank top Casual Women's Fashion Design sexy solid color sleeveless Women tops for women Women Fashion Cotton</t>
  </si>
  <si>
    <t>Summer Goth Plus Size gothstyle Sleeve skullprint Dress Loose short sleeves gothic Women's Fashion Shorts dressesforladie skull print dress Print women dress Fashion Casual Women Fashion Women</t>
  </si>
  <si>
    <t>Summer dressforwomen summer dress halter dress women dresses chiffon dress polka dot Spaghetti Strap Polkas Elegant Women's Fashion Party Dress boho dress slim Dress Women</t>
  </si>
  <si>
    <t>Summer Vest Fashion Tank Beauty skull Halter femalevest Tops punk tank top Print sleeveless Beach womens vest</t>
  </si>
  <si>
    <t>Summer Plus Size Tank Lace printedtop Tops T Shirts tank top Women's Fashion Fashion printed topsamptee sexy topsampblouse Casual sleeveless vogue</t>
  </si>
  <si>
    <t>Summer Fashion Mini Spring polka dot summer dress Polkas short sleeves Mini dress Big size sleeveless Beach Casual Women</t>
  </si>
  <si>
    <t>Summer Plus Size long dress Dress Women's Fashion Fashion black sleeveless Casual Women</t>
  </si>
  <si>
    <t>Summer Plus Size widelegjumpsuit jumpsuitsampromper Rompers Round neck Women's Fashion Fashion Stripes jumpsuit sleeveless Striped Wool women Jumpsuit Casual Women</t>
  </si>
  <si>
    <t>blingblingdiamond Flip Flops Sandals Jewelry Womens Shoes Flats DIAMOND Slippers Women's Fashion open toe Summer Plus Size Beach Casual Sandals &amp; Flip Flops</t>
  </si>
  <si>
    <t>Summer Plus Size unisex clothing Cotton T Shirt letter print Funny Tops short sleeves T Shirts Shorts Print Women's Fashion Sleeve Cotton</t>
  </si>
  <si>
    <t>shortshirt Summer Fashion crop top Elastic letter print Shirt Tops Slim Fit short sleeves Casual Women's Fashion Shorts women t shirt Sport Tops Print slim Sleeve T Shirts summercroptop</t>
  </si>
  <si>
    <t>Panties sport pants skinny pants Casual pants pants yoga pants Women's Fashion Long pants trousersforwomen trousers Sports Pants women trousers Yoga Sport Casual trouserswomen Women</t>
  </si>
  <si>
    <t>white uniquetop Plus Size crop top Lace Hollow-out Summer lace top Tops slashneck flaresleeve clubwear Women's Fashion Fashion Embroidery summer clothes for women long sleeve shirt sexy Clothing Sleeve Women</t>
  </si>
  <si>
    <t>Summer Coffee momshirt summerfashiontop topsamptshirt short sleeves tank top Tops Women's Fashion Fashion Tank Casual T Shirts Necks Funny Cotton Shorts coffeetshirt Shirt Sleeve graphic tee mamatshirt comfy Round neck Women T-Shirt womens women tank top Short Sleeve T-Shirt funnytee</t>
  </si>
  <si>
    <t>Summer Plus Size crop top 2pieceset Tops Shorts Women's Fashion twopieceoutfit off shoulder printed Tie Dye Dyes sexy shortsforwomen Outfits Fashion Women Fashion Women</t>
  </si>
  <si>
    <t>Summer Shaving &amp; Hair Removal legs Bikini hair permanent Sprays depilatory facial armpit hairgrowthinhibitor</t>
  </si>
  <si>
    <t>Summer Vest Plus Size Shirt Pure Color Loose Casual Women's Fashion Sleeveless dress sleeveless Dress Women</t>
  </si>
  <si>
    <t>Summer short sleeve dress tunic Sleeve theweststyle sleeve dress Pure Color tunicsforwomen fashiontunicdres short sleeves Cotton Dress Tunic dress Shorts Elegant Dress Dress summer dresses Women Women's Fashion short skirt casual dress</t>
  </si>
  <si>
    <t>Summer faithtshirt letter print summer t-shirts short sleeves T Shirts Fashion topsamptshirt christianshirt Women Fashion Women blouse Shorts Tank Shirt Sleeve Tops Gifts Casual kindne Print Women's Fashion</t>
  </si>
  <si>
    <t>Summer Head Head Bands Yoga boho Elastic Fashion Accessories sweatabsorbent turbanheadband hair Hair Band Running Fashion Exercise &amp; Fitness Sport Women's Fashion scarf Women</t>
  </si>
  <si>
    <t>waterproof bag beachphonecase Smartphones Summer Pouch Waterproof Phone Bags Outdoor case Seal waterproofphonebag Phone Accessories phonebag Swimming</t>
  </si>
  <si>
    <t>Summer Vest Fashion Waist Coat Fitness Tank Tops sportvest tank top fitnessvest Running Ladies Women's Fashion Sport sexy solid color crop top women top summer tops sleeveless Women</t>
  </si>
  <si>
    <t>butterfly Summer Vest Plus Size Tops Loose camissole Round neck Women's Fashion Printing Print sleeveless Fashion Casual Women Fashion</t>
  </si>
  <si>
    <t>Summer dressesforwomen tunic Sleeve long dress robefemme Dress summer dress Print short sleeves Dresses Women's Fashion Shorts vestido Floral Floral print Women</t>
  </si>
  <si>
    <t>Sleeveless dress Plus Size Summer long dress Dress summer dress Maxi Dresses Casual Women's Fashion Party Dress Sexy Dress maxi dress loose dress sleeveless</t>
  </si>
  <si>
    <t>Summer Fashion Love Sleeve graphic tee tes Tops loveprinttshirt short sleeves Round neck Women's Fashion Shorts teesamptshirt women t shirt Print Women women top Casual T Shirts Cotton</t>
  </si>
  <si>
    <t>shortshirt Summer Outdoor Cotton T Shirt Funny femaletshirt summer t-shirts freddiemercuryshirt Harajuku T Shirts freddiemercury girlsshirt Print black Short Sleeve T-Shirt #fashion #tshirt</t>
  </si>
  <si>
    <t>Summer Fashion night dress Dress short sleeves Cotton Dress Women's Fashion european Ladies American Large Size Clothing Pajamas Cotton</t>
  </si>
  <si>
    <t>Summer korea cute korean style short sleeves Harajuku Women's Fashion Fashion women t shirt Casual T-Shirt short sleeve shirt Casual Women Kawaii Funny Shorts Shirt Sleeve Tops T Shirts Cartoons Dinosaur Print Korean Printed T Shirts coupletshirt</t>
  </si>
  <si>
    <t>blouse Summer Plus Size featherprint topsamptshirt Women's Fashion Print T Shirts Fashion coldshoulder skewneck feather Women Casual Women Fashion Necks</t>
  </si>
  <si>
    <t>Summer Plus Size pants summer shorts summershortsforwomen Short pants womencasualshort plussizeshortsforwomen solidcolorshortpant Women's Fashion Shorts Fashion Women</t>
  </si>
  <si>
    <t>Summer Plus Size ruffle tunic top Spaghetti Strap tank top Cool T-Shirts Women's Fashion Fashion V-neck Floral tunic Casual blouse Floral print Ladies Fashion Tops ruffle crop top Print sleeveless Ladies tops for women sleeveless tops</t>
  </si>
  <si>
    <t>Summer Fashion Floral Dresses Dress Spaghetti Strap Women's Fashion Floral dress Elegant beach dress Plus Size dressesforwomen Elegant Dress V-neck maxi dress printed sleeveless Women</t>
  </si>
  <si>
    <t>Summer Polyester Fashion slack fit Simple Bib Women's Fashion Stripes simplebib Striped Casual pastoralstyle jumpsuit</t>
  </si>
  <si>
    <t>Summer Plus Size Necks chiffon chiffon dress Dress summer dress V Neckdress beach dress Mini dress slingdre Sleeveless dress sleeveless women dress Women Women's Fashion Casual casual dress</t>
  </si>
  <si>
    <t>Summer Plus Size Fashion Sleeve Tops Loose short sleeves T Shirts Shorts off shoulder solid color Women's Fashion Casual Women</t>
  </si>
  <si>
    <t>Sterling Summer Fashion Rose Gold Ring gold Silver Ring statementring ocean Jewelry tinyring wavering Ring finger ring Gold Ring daintyring surferring</t>
  </si>
  <si>
    <t>Mini Strapless Dress Fashion Summer Tube top Tunic dress bandeau top Mini dress Women's Fashion Plus Size off shoulder Floral sexy sexy tank top Women strapless Shorts Floral print short dress Tops beach dress Swimsuit Cover Casual Bikini tunic Print tubetopdre Beach Dress</t>
  </si>
  <si>
    <t>Summer Fashion Lace pants fashion pants summer shorts Womens shorts Pocket women fashion shorts women shorts Lace Up high waisted shorts shortsforwomen Casual Women Shorts Waist Beach Pure Color Short pants Women's Fashion high waist summershortpant Cotton woven</t>
  </si>
  <si>
    <t>blouse butterfly Plus Size autumnblouse sexytshrit butterflytshirt short sleeves Collar Women's Fashion Fashion coldshoulder topsamptee Print Women T Shirts tshirtforwomen chiffontshirt Casual Women Fashion Lace</t>
  </si>
  <si>
    <t>Women Vest Fashion Summer topsamptshirt tank top Cool T-Shirts Women's Fashion sleeveless tops Sport Tops slim summer tops Women Tank Army T Shirts camouflage Casual t Print Casual Tops o-neck sleeveless</t>
  </si>
  <si>
    <t>Summer Fashion Halter solid fashion dress Dress Loose beach dress long dress Women's Fashion women dress sleeveless Casual Women</t>
  </si>
  <si>
    <t>Summer Shorts Yoga skinny pants Bottom gymshort Women's Fashion sexy Sport Casual Women</t>
  </si>
  <si>
    <t>Summer Leggings Plus Size sporty Fitness Breathable Women's Fashion sportshort yogashort quickdry high waist women shorts elastic waist Shorts Fashion Women Fashion Waist</t>
  </si>
  <si>
    <t>Summer Vest Plus Size Pleated tank top Ladies Women's Fashion Fashion V-neck sexy Casual casual dress strapless Shirt button Buckles Cotton Dress Sleeveless dress Dress sleeveless Ladies Fashion loose dress</t>
  </si>
  <si>
    <t>Blues Summer luggagesticker Bicycle cute freshsummer Laptop Waterproof Skateboard Box Yellow Computers Graffiti graffitisticker Tech &amp; Gadgets Cartoons skateboardsticker Stickers</t>
  </si>
  <si>
    <t>Plus Size Floral print Lace asymmetric Dress beach dress Mini dress Cotton Dress Women's Fashion Lace Up printed sleeveless Floral sexy Beach</t>
  </si>
  <si>
    <t>Summer clubwear bodyconsundres Cocktail Dress summer dress bodyconwrapdres Cocktail Dress wrap dress offshoulderbodycondres bodyconsummerdres bodyconromperjumpsuitclub Women's Fashion</t>
  </si>
  <si>
    <t>Summer kimonosforwomen women beachwear chiffon Spring summercardigan openfront short sleeves Women's Fashion kimono Green printed Women longcardigan Beach kimonocardigan Cover Ups leaf</t>
  </si>
  <si>
    <t>Mini Loose Tops &amp; Blouses Necks Halter Dress halterneck Floral dress Mini dress Women's Fashion Party Dress party sleeveless Ladies sexy Beach Casual</t>
  </si>
  <si>
    <t>Summer asymmetrical dress hippie long dress Dress Plus Size summer dress asymmetric Women's Fashion Sleeveless dress boho dress Midi Dress sleeveless t-shirt dress women dress printed Fashion loose dress casual dress</t>
  </si>
  <si>
    <t>Summer fashion women Spaghetti Strap Tank Spaghetti Tops topsamptshirt tank top Print Women's Fashion Plus Size printed blousesampshirt sleeveless Women Fashion Casual Flowers sleeveless tops</t>
  </si>
  <si>
    <t>Summer Plus Size skinny pants Colorful pants Women Set Necks short sleeves Print T Shirts Shorts lip summerset fitnessset lovely Sleeve Women Fashion Cotton</t>
  </si>
  <si>
    <t>Goth Plus Size Halter skull black women swimsuit onepiece One Piece Swimsuits Swimwear push up swimwear Women's Fashion gothic beachwear for women Suits black skull bikini backless sexy monokini plus size bathing suits Women</t>
  </si>
  <si>
    <t>Summer Plus Size Floral print Dress Spaghetti Strap Print Women's Fashion Fashion summer dress knee Floral sleeveless Ladies Spaghetti Casual</t>
  </si>
  <si>
    <t>Summer Plus Size Colorful print shirt Plus size top short sleeves Women's Fashion Fashion women t shirt Casual T-Shirt lipshirt Sleeve Shirt fashion women Shorts #fashion #tshirt Gifts loose shirt Tops graphic tee lip Women</t>
  </si>
  <si>
    <t>water Toy Elastic gasballoon bubble Durable bubbleball Rubber Outdoor interaction Sport Soft Children Inflatable Balloon</t>
  </si>
  <si>
    <t>Summer Flip Flops Sandals Women Sandals Crystal Beach summer shoes Rhinestone bohemiansandal sandals for women Plus Size slippers women beachsandal Beach slippers Women's Fashion Women flat shoe Shoes</t>
  </si>
  <si>
    <t>Summer Shorts Necks Sleeve Swing dress Dresses polka dot Polkas short sleeves womens clothes ladies dress Crewneck Print women dress Short Sleeved Women's Fashion loose dress Women</t>
  </si>
  <si>
    <t>Summer Vest Fashion Floral print camisole Tank Tops Loose Print Round neck Floral Women's Fashion Plus Size Women women clothes sleeveless womens tank tops Casual Necks</t>
  </si>
  <si>
    <t>topsforfemale butterfly irregualshirt Plus Size Tops &amp; Blouses Summer Tops tank top cami top Print Women's Fashion Fashion V-neck sexyblouseforwomen sleeveless Women butterfliesprint Women Fashion sleeveless tops</t>
  </si>
  <si>
    <t>Summer Fashion Cycling pants Shorts maillot Cycling Clothing ciclismo Uniforms short sleeves Bikes ropa Clothing biking Jerseys</t>
  </si>
  <si>
    <t>Plus Size Fashion Lace Halter Fitness Workout tank top Women's Fashion Lingerie sexy lace halterlacebralette sexy strappy Tops Bras Necks</t>
  </si>
  <si>
    <t>long skirt crop top skirtsuit Tops Print Women's Fashion totemprint Two piece set boho sexyoutfit twopieceoutfit backless cotton crop top Summer Fashion sexy Women Skirts splits</t>
  </si>
  <si>
    <t>blouse Summer Fashion Tops kimono Casual Jacket cardigan Floral sexy summer tops</t>
  </si>
  <si>
    <t>Summer Fashion Cocktail Mini Dress Mini dress Ladies Women's Fashion Party Dress Floral sexy Spaghetti Casual Women Shorts Floral print short dress summer dress beach dress Print sleeveless Beach</t>
  </si>
  <si>
    <t>Summer Plus Size Deep V-neck Dress Mini Skirts Pure Color Loose Vacation V-neck Mini dress beach dress Women women dress Dress sleeveless Beach Women's Fashion Casual casual dress</t>
  </si>
  <si>
    <t>Summer Plus Size Mini plus size dress Dress Mini dress beach dress Party Dress sleeveless Casual casual dress Tank Shirt tankdres Beach Necks Women's Fashion Round neck Cotton Dress Sleeveless dress women dress Women Fashion loose dress Pleated</t>
  </si>
  <si>
    <t>Shorts Lace Halter Pleated Loose Backs Outfits Fashion Lace Up Flowers Suits Print off shoulder Tops Women</t>
  </si>
  <si>
    <t>Swing dress fashion women short sleeve dress Sleeve women casual dress Beach Pleated Polkas short sleeves Shorts Casual beach dress womens dresses polka dot dress polka dot Dress women dress Women Women's Fashion loose dress casual dress</t>
  </si>
  <si>
    <t>Summer Shorts Sleeve Hollow-out pants sportsset short sleeves Outfits T Shirts Fashion Clothes Suits tacksuit sexy jumpsuit Women's Fashion Tops Women</t>
  </si>
  <si>
    <t>Summer summer dress Dresses Dress Loose Mini dress Women's Fashion Sleeveless dress printed Plus Size women dress casual dress</t>
  </si>
  <si>
    <t>Summer Plus Size Dress Spaghetti Strap Ladies Women's Fashion Fashion Floral knee Spaghetti Casual Floral print summer dress women's dress Print sleeveless</t>
  </si>
  <si>
    <t>Summer Fashion cute teeshirthomme summer t-shirts doglovershirt funnyshirt short sleeves Women's Fashion printed Casual Women Fashion Women Funny Shorts Shirt Sleeve Pets Doggie Tops Dogs letterprinted Round neck T-Shirt womens pawprinttshirt Print</t>
  </si>
  <si>
    <t>Summer Cocktail sundress long dress baggydres Dress beach wear strap boho Women's Fashion Maxis party sexy Beach Casual Women</t>
  </si>
  <si>
    <t>Summer Vest roseprint Fashion Spaghetti Tops Overalls Women's Fashion Jumpsuits &amp; Rompers Shorts Flowers sexy sleeveless jumpsuit Beach Women</t>
  </si>
  <si>
    <t>Vest Fashion Yoga tubecroptop womenstraplessbra Tops strapless yogavest Tee Women's Fashion Tank fashion top Casual Bras</t>
  </si>
  <si>
    <t>blouse Summer Pure Color Loose beach wear short sleeves T Shirts off shoulder solid color Women's Fashion Casual Women</t>
  </si>
  <si>
    <t>blouse Summer Plus Size Lace Sleeve sleeve lace Necks short sleeves Casual Round neck Women's Fashion Shorts Casual Tops short sleeve shirt Fashion summer tops T Shirts Cotton T Shirt</t>
  </si>
  <si>
    <t>Summer Plus Size club dresses Dress summer dress Casual patydresse Women's Fashion Women Clothing Midi Dress Women party sexy black dress plus size dresses Fashion green dress casual dress</t>
  </si>
  <si>
    <t>Summer trousers Floral print Fashion Print Long pants Women Clothing Floral sleeveless sexy jumpsuit Jumpers Clothing Rompers jumpsuit</t>
  </si>
  <si>
    <t>shirtsforwomen Summer Fashion Tops &amp; Blouses Shirt solid Tops Chiffon Shirt tank top cami top Necks Women's Fashion sleeveless tops women tank top Tank plussizeclothe summer tops sleeveless Women</t>
  </si>
  <si>
    <t>Summer Plus Size tunic Tops blousetop Casual Women's Fashion Printing tank top sleeveless V-neck Tank Fashion plusszie</t>
  </si>
  <si>
    <t>Summer loosedresse kaftan long dress baggydres Dress Polkas robesforwomen Women's Fashion 34sleevedres party roundneckdres vestido maxi dress Beach polka dot Women</t>
  </si>
  <si>
    <t>blouse Summer Vest Fashion Women Blouse sleevelessblouse summer shirt Loose tank top Casual summerblouse Women's Fashion sleeveless tops women top casualblouse Women</t>
  </si>
  <si>
    <t>bodycon jumpsuits nightwear Shorts slim Body Suit shortjumpsuit Women vestido Ladies sleeveless sexy Rompers Casual jumpsuit</t>
  </si>
  <si>
    <t>bohemia Plus Size dandelionfloralprinted short sleeves yoga top bohotshirt Cool T-Shirts Women's Fashion Fashion short sleeve shirt Casual Women Shorts Yoga Shirt Sleeve graphic tee Tee Shirt T Shirts boho bohoshirt Print Casual Tops Tops</t>
  </si>
  <si>
    <t>Summer Panties Elastic Lace Casual pants casualshort summer shorts Plus Size Short pants women shorts Shorts Beach Shorts Women Beach Shorts loosepant high waisted shorts Lace Up Women's Fashion Women</t>
  </si>
  <si>
    <t>runningshort Beach Shorts beachpant menbeachshort Men sailboatshort beach swimwear Men's Fashion Shorts Summer men's shorts Sport</t>
  </si>
  <si>
    <t>Summer Leggings slim Yoga pants Slim Fit Women's Fashion Running Fashion Sport Fitness Women</t>
  </si>
  <si>
    <t>1 2 3 4 5 7 8 9 10 11 12 13 14 15 17 18 20 21 22 23 24 25 27 28 29 30 31 33 34 36 37 39 40 42 44 45 46 47 48 49 50 51 52 53 54 55 56 57 58 59 60 61 62 63 65 66 67 68 69 70 71 72 73 74 76 77 78 80 81 82 83 84 86 87 88 89 91 92 93 95 96 97 98 99 101 102 103 104 105 106 107 108 109 110 111 112 113 114 117 118 120 121 122 123 125 126 127 128 129 130 131 132 133 134 135 136 137 138 140 141 142 143 144 145 146 147 148 149 150 151 152 153 154 155 156 157 158 160 161 164 166 167 168 169 171 172 173 174 175 176 177 179 181 183 185 186 188 189 191 192 193 194 195 196 198 199 200 202 203 204 205 206 209 210 211 212 213 215 216 217 218 219 221 222 223 224 225 226 227 229 230 231 232 233 234 236 237 238 242 244 245 247 248 250 251 252 253 254 256 257 258 259 260 262 263 266 267 268 269 270 271 272 273 274 275 276 277 278 279 281 282 284 285 287 288 289 290 291 292 296 297 298 299 300 301 302 303 304 305 307 308 309 310 311 312 313 314 315 316 317 318 319 320 321 322 323 325 326 328 329 330 331 332 333 334 336 337 338 339 340 341 342 343 345 346 349 350 351 353 354 355 356 357 358 359 360 361 362 363 364 366 367 368 369 370 371 372 373 375 376 377 378 379 380 383 384 385 386 387 389 390 392 393 394 395 396 397 398 399 400 401 402 403 404 405 406 407 408 409 410 413 414 415 416 417 418 419 420 421 422 423 424 425 426 427 431 433 435 437 438 440 441 443 444 446 447 448 449 450 451 452 453 454 455 459 460 461 462 467 469 470 471 472 474 478 479 480 481 482 483 484 485 486 488 489 490 491 492 493 494 495 497 498 499 500 501 503 504 507 508 509 510 511 512 513 514 515 516 517 518 519 520 522 523 524 525 526 527 528 529 530 531 533 534 535 536 537 539 541 542 544 545 546 547 550 551 552 553 554 555 556 557 559 560 561 562 564 565 567 568 569 570 571 572 573 575 577 580 581 582 583 584 585 586 587 588 589 590 591 593 594 595 596 597 598 599 600 601 602 603 604 605 606 607 608 609 610 611 613 614 615 616 617 618 619 621 622 623 624 626 627 628 629 630 631 632 633 634 635 636 637 638 639 640 641 642 643 644 645 646 647 648 650 652 653 654 655 656 658 659 660 664 665 666 667 668 669 670 671 672 673 674 675 678 679 680 681 683 685 686 687 688 689 691 692 693 695 696 697 699 700 701 702 703 704 707 708 709 710 711 712 713 714 715 716 718 719 720 721 722 723 724 725 727 728 729 730 731 732 733 736 737 739 740 741 742 743 744 745 746 747 748 749 751 752 753 754 755 756 757 759 760 761 762 763 764 765 766 767 768 769 770 771 772 774 775 776 777 778 779 780 781 783 784 785 786 787 788 789 790 791 792 793 794 795 797 798 799 800 801 802 803 804 805 806 807 808 809 810 812 813 814 815 816 817 818 819 821 822 823 827 828 829 831 832 833 836 837 838 840 844 845 846 847 848 849 850 851 852 853 854 855 856 857 859 861 862 863 864 865 866 867 868 869 870 871 873 875 879 880 882 884 887 890 891 892 893 895 896 897 898 899 900 901 902 903 905 906 908 909 910 911 912 914 915 917 919 920 922 923 924 925 926 927 928 929 930 931 932 933 934 935 936 937 938 939 940 941 942 943 944 945 946 947 948 949 950 951 952 953 957 958 959 961 962 963 964 966 967 968 969 970 971 972 973 974 975 978 979 980 981 982 984 985 986 987 988 989 990 991 992 993 994 996 997 998 1000 1001 1002 1003 1004 1005 1006 1007 1008 1009 1010 1012 1013 1014 1016 1017 1018 1019 1020 1021 1022 1023 1024 1025 1026 1027 1028 1029 1030 1032 1033 1034 1035 1036 1037 1038 1039 1040 1041 1042 1043 1044 1045 1046 1047 1048 1050 1051 1052 1053 1054 1055 1056 1058 1059 1060 1061 1062 1063 1064 1066 1067 1068 1069 1071 1072 1073 1074 1075 1076 1077 1078 1079 1080 1081 1082 1083 1084 1085 1086 1087 1088 1089 1090 1091 1092 1093 1094 1096 1097 1098 1100 1101 1102 1103 1105 1107 1108 1109 1110 1111 1112 1113 1114 1115 1116 1117 1118 1119 1120 1121 1123 1124 1125 1126 1127 1128 1130 1134 1135 1137 1139 1141 1142 1143 1144 1146 1147 1148 1149 1150 1151 1152 1153 1154 1155 1157 1158 1159 1160 1163 1165 1166 1167 1168 1169 1170 1171 1172 1173 1174 1175 1176 1178 1180 1181 1183 1184 1186 1187 1188 1189 1191 1192 1193 1194 1195 1196 1198 1199 1200 1201 1202 1204 1205 1206 1207 1208 1209 1210 1211 1212 1213 1216 1217 1219 1220 1222 1223 1224 1225 1226 1227 1228 1229 1230 1231 1234 1235 1236 1237 1239 1240 1241 1242 1243 1244 1245 1246 1247 1248 1249 1250 1251 1252 1254 1255 1256 1257 1258 1259 1260 1261 1262 1263 1264 1265 1266 1267 1268 1269 1270 1271 1272 1274 1275 1276 1277 1278 1279 1280 1281 1282 1283 1284 1285 1286 1287 1288 1289 1290 1291 1292 1293 1294 1295 1296 1297 1298 1299 1300 1301 1302 1303 1305 1306 1307 1308 1309 1310 1312 1313 1315 1316 1317 1319 1320 1321 1323 1324 1325 1326 1327 1328 1331 1332 1333 1334 1337 1338 1339 1340 1341 1342 1343 1344 1346 1347 1348 1349 1350 1351 1352 1353 1354 1355 1356 1357 1360 1361 1362</t>
  </si>
  <si>
    <t>1 2 3 4 5 6 7 8 9 10 11 13 14 15 17 18 19 20 21 22 24 25 26 27 28 29 30 31 32 33 34 37 38 40 41 42 43 44 45 46 47 48 49 51 52 53 54 55 56 57 59 60 61 62 63 64 65 66 67 68 69 70 71 72 73 74 76 77 78 79 80 81 82 83 84 88 89 91 92 93 94 95 96 97 100 101 103 104 105 106 107 109 110 111 112 114 118 119 120 121 122 123 124 125 126 127 128 129 130 131 132 133 134 135 137 138 140 143 144 145 146 147 148 149 150 152 154 155 156 158 160 161 162 163 165 166 167 168 169 170 171 172 173 174 175 176 177 178 179 180 181 182 183 185 186 187 188 189 190 191 192 193 194 195 198 199 200 201 202 203 204 205 206 207 208 210 212 213 214 215 216 217 219 221 222 224 226 227 228 229 230 231 232 233 234 235 236 237 238 239 240 241 242 243 245 248 250 251 252 253 254 255 256 257 258 259 260 261 262 263 264 265 266 268 269 270 271 272 273 274 275 276 277 278 279 280 281 283 284 285 286 287 288 289 290 291 292 293 295 296 297 298 299 300 302 303 304 305 306 307 309 310 312 313 314 316 317 319 320 321 322 323 324 325 326 327 329 330 331 332 334 335 336 337 338 339 340 341 342 343 344 345 346 350 351 352 353 354 355 358 359 360 361 362 363 364 366 367 368 370 371 372 373 375 376 377 378 379 380 381 382 383 385 387 388 389 390 391 392 393 394 396 397 398 400 401 402 403 404 406 407 408 409 410 411 412 415 416 417 418 419 420 421 422 426 427 428 429 430 431 432 433 434 435 438 439 442 443 444 445 446 448 450 451 452 453 454 455 456 458 459 460 461 462 463 464 465 466 467 468 469 470 471 472 473 474 475 477 478 479 481 482 483 486 487 488 489 490 492 493 495 496 497 498 499 500 501 502 503 504 505 506 507 508 509 511 512 513 514 515 516 517 518 519 520 521 522 523 524 525 526 527 528 529 530 531 532 535 537 538 539 540 541 542 543 544 545 546 547 548 549 550 553 554 555 557 558 559 561 562 563 564 565 566 567 568 569 570 571 572 573 574 575 576 577 578 579 582 583 584 585 586 587 588 589 591 592 593 594 595 596 597 598 599 600 601 602 603 604 606 607 608 610 611 612 613 614 615 616 617 618 619 621 622 623 624 625 626 627 628 629 630 631 632 633 634 635 636 637 638 639 641 642 643 645 646 647 648 649 650 652 653 654 655 656 658 659 660 661 662 663 664 665 666 667 669 670 672 673 674 675 676 677 678 679 680 681 682 683 684 686 688 690 691 692 694 695 696 700 702 703 704 705 706 707 708 709 710 711 712 713 714 715 716 717 718 719 720 721 722 723 724 725 726 728 730 731 732 733 734 735 736 737 738 739 740 741 742 743 744 745 746 747 748 749 750 751 752 753 754 755 756 758 759 760 761 762 763 764 765 766 767 768 769 771 772 773 774 775 776 777 778 779 780 781 782 783 785 786 787 788 789 790 791 792 793 794 796 797 798 799 800 801 802 804 805 807 808 809 810 811 812 813 814 815 816 818 819 825 826 827 828 829 830 832 834 835 836 837 838 839 842 844 845 846 847 848 849 850 851 852 853 854 855 857 858 860 861 862 863 864 865 866 867 868 869 870 871 872 874 876 877 878 879 880 881 882 884 885 886 888 889 890 892 893 895 896 898 899 900 901 902 903 904 905 906 907 908 909 910 911 912 913 914 915 916 917 918 919 920 921 922 923 924 925 926 927 928 929 930 931 933 934 935 936 937 938 939 941 943 944 945 946 947 949 950 951 952 953 954 955 956 957 958 959 960 961 964 966 967 969 971 972 973 974 975 976 977 978 979 980 982 983 984 985 987 988 989 990 991 992 993 994 995 996 997 998 999 1000 1003 1004 1006 1007 1008 1009 1010 1011 1012 1013 1014 1015 1016 1018 1021 1022 1023 1024 1025 1026 1027 1028 1029 1030 1031 1032 1033 1034 1035 1036 1037 1038 1039 1040 1041 1042 1044 1045 1046 1047 1048 1049 1050 1051 1053 1054 1055 1057 1058 1059 1060 1061 1062 1063 1064 1066 1067 1068 1070 1071 1072 1077 1078 1079 1081 1082 1083 1084 1085 1086 1088 1089 1090 1091 1092 1093 1094 1095 1096 1097 1099 1100 1102 1103 1104 1105 1106 1107 1108 1109 1111 1113 1114 1118 1120 1121 1122 1123 1124 1125 1126 1127 1128 1130 1132 1133 1134 1135 1136 1138 1139 1140 1141 1142 1143 1146 1147 1149 1150 1151 1155 1156 1158 1159 1160 1162 1163 1164 1165 1168 1170 1171 1172 1173 1174 1175 1176 1177 1178 1179 1180 1184 1185 1187 1188 1189 1190 1192 1193 1194 1195 1196 1197 1198 1199 1200 1201 1203 1205 1206 1207 1208 1209 1210 1211 1212 1213 1214 1215 1217 1218 1219 1220 1221 1222 1223 1224 1225 1228 1229 1230 1231 1233 1235 1236 1237 1238 1241 1242 1243 1244 1245 1246 1247 1249 1250 1251 1252 1253 1254 1255 1256 1257 1258 1259 1260 1261 1262 1263 1265 1267 1268 1269 1270 1271 1272 1273 1274 1275 1276 1278 1279 1280 1281 1283 1284 1285 1287 1288 1289 1291 1292 1293 1294 1295 1297 1298 1299 1300 1302 1303 1304 1305 1306 1307 1308 1309 1311 1312 1313 1314 1315 1316 1318 1319 1320 1321 1323 1325 1326 1327 1329 1330 1332 1333 1334 1336 1337 1338 1339 1340 1341 1342 1343 1344 1345 1346 1347 1348 1349 1351 1353 1354 1355 1356 1357 1359 1360 1362</t>
  </si>
  <si>
    <t>1 6 7 8 9 10 11 13 14 15 16 17 19 20 21 22 23 24 26 27 28 29 32 33 34 35 36 37 38 40 41 42 43 44 45 46 47 51 52 54 55 56 58 59 60 62 63 64 66 67 68 69 70 71 72 73 74 76 79 80 81 82 83 84 86 87 88 90 91 93 95 96 97 98 100 101 102 103 104 105 107 108 109 110 111 112 113 115 116 118 120 121 123 124 125 126 127 128 129 131 132 134 135 138 141 144 145 146 147 148 149 150 153 154 155 156 159 160 161 163 164 167 168 169 172 173 174 178 181 182 184 185 186 187 188 189 191 192 195 198 199 200 202 203 204 205 206 207 208 209 210 211 212 214 215 216 217 218 220 221 222 224 227 228 229 230 231 232 233 234 235 236 237 238 239 240 242 243 244 245 248 249 250 253 254 255 256 257 258 259 261 262 264 265 267 268 270 271 272 275 276 278 279 281 284 285 289 291 293 295 296 297 298 300 302 303 306 309 311 312 313 314 315 316 317 319 321 322 323 324 325 326 328 329 330 331 332 334 335 336 337 338 339 340 341 343 345 348 349 351 352 353 354 355 356 357 358 360 361 362 363 364 366 367 368 371 372 375 377 378 380 382 383 384 385 386 387 388 389 390 391 392 393 395 396 397 398 400 401 404 405 407 408 409 410 414 415 417 418 420 424 425 428 429 430 432 433 435 436 437 438 439 440 442 443 444 445 447 450 451 452 453 455 456 457 458 459 460 462 463 465 467 468 471 472 473 474 475 477 478 479 480 481 482 483 485 486 492 493 494 495 496 497 498 499 501 503 504 506 507 509 511 512 513 514 516 518 520 522 523 525 527 528 531 532 533 536 537 539 540 542 544 545 548 549 551 553 556 557 558 560 561 562 564 565 566 569 570 571 572 573 575 579 580 582 583 585 586 588 589 590 591 592 597 599 600 602 603 605 608 609 610 613 614 616 619 620 621 622 623 625 626 627 629 630 631 633 634 636 637 638 640 642 643 644 645 646 647 648 650 653 654 655 656 658 659 661 662 663 664 665 666 670 672 673 674 675 676 678 679 680 681 682 683 684 686 687 688 689 690 691 693 694 695 696 700 701 703 704 705 706 707 708 709 710 711 715 716 717 718 719 720 721 722 723 724 725 727 728 729 730 732 735 739 740 741 742 743 745 746 748 749 750 751 752 753 755 756 759 763 764 766 767 768 769 770 772 773 774 776 780 782 783 784 785 786 787 788 790 791 792 793 794 796 798 799 801 803 804 805 808 809 811 812 813 814 815 817 818 821 824 825 827 828 829 831 832 833 834 835 836 837 842 843 848 849 850 851 852 856 858 860 861 862 863 865 866 867 868 869 870 871 872 873 874 875 877 878 879 881 882 883 884 885 886 888 889 890 893 894 895 898 899 900 901 903 904 905 906 907 908 909 911 912 913 914 916 917 918 920 921 922 923 925 927 931 932 933 934 939 940 942 943 944 945 946 947 948 949 951 952 953 954 955 956 957 958 960 962 963 965 967 970 971 972 973 974 975 976 977 978 980 981 982 983 985 986 987 988 989 991 992 993 994 995 1000 1001 1002 1004 1005 1006 1008 1009 1011 1012 1014 1015 1016 1018 1021 1023 1024 1025 1026 1027 1030 1031 1032 1033 1036 1038 1039 1041 1042 1043 1045 1046 1048 1049 1050 1053 1054 1058 1060 1061 1062 1063 1064 1065 1066 1068 1069 1070 1071 1072 1073 1076 1077 1079 1083 1085 1086 1087 1092 1093 1094 1095 1096 1097 1098 1099 1100 1103 1105 1106 1107 1110 1113 1114 1116 1117 1118 1119 1120 1121 1122 1123 1124 1125 1126 1128 1130 1133 1134 1135 1136 1137 1139 1140 1141 1142 1143 1144 1147 1149 1150 1152 1155 1156 1158 1159 1160 1162 1163 1164 1165 1167 1168 1169 1170 1171 1172 1173 1174 1175 1176 1178 1179 1180 1181 1182 1184 1185 1187 1188 1189 1190 1191 1192 1193 1194 1195 1196 1197 1198 1200 1201 1203 1204 1205 1206 1207 1208 1209 1210 1211 1212 1213 1214 1215 1217 1219 1221 1222 1223 1224 1225 1226 1227 1228 1231 1233 1234 1236 1239 1240 1241 1242 1244 1245 1246 1248 1249 1251 1252 1253 1255 1256 1257 1258 1259 1260 1261 1262 1264 1265 1266 1267 1268 1272 1274 1275 1276 1280 1281 1283 1284 1286 1288 1289 1291 1292 1293 1294 1295 1297 1298 1300 1301 1302 1303 1304 1305 1306 1308 1309 1315 1316 1319 1320 1326 1327 1328 1329 1331 1332 1334 1335 1337 1339 1340 1342 1344 1345 1349 1350 1351 1352 1353 1354 1356 1357 1359 1362</t>
  </si>
  <si>
    <t>1 3 4 5 6 9 11 12 17 19 20 21 22 24 25 26 27 29 30 31 32 33 38 40 41 42 43 45 46 48 50 51 52 53 55 57 59 61 62 63 64 65 66 67 70 72 73 76 77 78 79 80 81 82 84 88 89 91 92 93 95 96 97 100 103 105 107 109 114 118 119 120 121 122 123 125 126 127 128 129 130 131 132 133 134 135 138 143 145 146 148 149 150 154 155 156 158 160 161 163 165 166 167 168 169 170 172 173 175 176 177 178 179 180 182 183 184 185 186 188 189 190 191 192 193 194 195 198 199 201 202 203 205 206 207 208 213 214 218 219 222 224 226 230 231 232 233 235 236 237 238 239 240 241 242 243 248 249 250 251 252 253 254 255 256 257 258 259 260 261 262 263 264 265 269 270 271 273 274 275 276 277 278 279 280 281 283 288 289 290 291 292 293 295 296 299 300 302 303 304 305 306 307 309 310 313 314 316 317 319 320 321 322 325 326 327 329 330 331 332 334 335 338 340 341 343 344 346 350 351 352 353 359 361 362 364 366 368 372 373 374 375 376 377 378 379 380 381 382 383 385 387 389 390 391 392 393 394 396 397 398 400 402 403 404 406 407 408 409 410 411 415 416 417 418 419 421 422 426 427 428 431 432 433 434 435 439 442 446 448 451 456 458 459 461 462 464 465 468 470 471 472 473 474 477 478 483 484 487 488 489 490 493 495 496 497 498 499 501 503 504 506 508 511 512 513 514 515 516 517 518 519 520 521 524 526 527 528 529 531 535 537 538 539 540 541 542 544 545 546 547 548 549 550 553 554 555 557 559 561 562 563 564 565 566 574 575 578 579 582 583 584 585 586 588 589 591 592 593 594 595 596 598 599 601 604 607 608 611 612 614 616 617 618 621 622 624 625 627 628 629 630 631 633 635 636 637 639 642 643 645 649 650 652 654 656 659 660 661 662 663 664 665 669 670 672 673 674 676 677 678 679 685 686 687 690 691 695 696 700 702 703 704 705 707 708 709 711 713 714 717 718 721 722 724 725 726 728 730 731 732 733 734 736 737 739 741 742 744 745 746 747 748 750 751 753 754 755 756 758 759 761 762 763 766 767 768 769 771 772 773 774 775 776 777 782 783 784 785 786 787 788 789 790 791 792 793 794 796 797 798 799 800 801 804 805 807 808 812 815 818 819 822 823 825 826 827 828 831 832 834 835 837 838 842 844 846 847 848 849 851 852 854 857 858 860 861 862 863 864 865 866 867 868 869 871 872 874 877 878 879 880 882 885 886 893 896 900 901 902 903 904 907 908 911 912 914 915 916 917 918 919 920 921 924 925 927 929 930 933 934 935 937 938 941 944 945 947 949 952 955 956 958 959 960 964 966 967 969 972 973 974 975 976 978 982 983 985 987 989 990 992 993 995 998 1000 1001 1004 1005 1006 1010 1011 1012 1013 1014 1016 1022 1024 1025 1026 1027 1028 1029 1030 1031 1032 1033 1034 1035 1036 1037 1038 1039 1041 1042 1044 1045 1046 1047 1048 1049 1050 1051 1054 1055 1060 1062 1063 1066 1070 1071 1072 1077 1079 1082 1083 1084 1085 1088 1090 1091 1092 1093 1094 1095 1096 1097 1098 1099 1102 1103 1105 1106 1107 1108 1109 1111 1113 1120 1121 1122 1123 1126 1127 1128 1130 1132 1133 1138 1140 1141 1143 1146 1149 1150 1151 1155 1156 1159 1163 1164 1167 1170 1171 1172 1173 1175 1176 1177 1178 1188 1189 1190 1192 1194 1196 1198 1200 1205 1206 1207 1208 1209 1211 1212 1213 1214 1215 1217 1218 1219 1220 1221 1222 1224 1225 1228 1229 1230 1235 1236 1237 1238 1242 1245 1246 1247 1252 1253 1254 1255 1257 1258 1260 1262 1263 1266 1267 1268 1269 1273 1274 1275 1276 1278 1279 1280 1281 1283 1285 1289 1292 1293 1294 1297 1299 1300 1302 1303 1304 1305 1306 1307 1313 1316 1318 1320 1321 1323 1324 1325 1326 1327 1330 1332 1333 1334 1335 1336 1337 1340 1341 1342 1343 1344 1346 1348 1351 1353 1355 1356 1357 1358 1359 1360 1362</t>
  </si>
  <si>
    <t>1 2 4 5 8 9 10 11 13 15 17 18 21 22 24 26 28 31 32 33 35 37 38 39 40 42 44 46 48 49 51 53 54 55 57 59 60 61 62 64 65 66 67 70 71 73 74 76 78 79 80 81 83 84 86 87 88 89 90 92 93 96 97 101 102 103 104 105 106 107 109 110 111 113 114 118 120 121 122 123 125 126 127 130 131 132 135 136 137 138 141 142 143 144 146 148 150 152 154 155 156 157 160 161 164 165 172 174 175 177 179 181 182 185 188 190 191 192 194 199 200 202 203 204 205 207 210 213 216 218 220 221 222 223 224 225 227 229 230 231 232 234 236 238 240 242 243 250 251 253 254 257 262 263 264 265 266 267 270 271 273 274 276 277 279 284 285 286 287 288 289 290 291 292 297 298 300 302 303 307 309 310 312 314 317 320 321 322 323 325 329 330 331 334 336 340 341 343 345 346 351 354 355 358 360 362 363 364 367 368 369 371 372 373 374 376 380 383 384 385 386 387 389 390 393 395 398 400 402 404 407 408 410 414 416 417 418 420 422 424 427 429 435 438 444 445 446 447 448 449 450 453 455 459 461 463 466 467 472 474 475 478 479 481 484 488 489 491 492 493 499 500 501 503 506 507 509 511 512 513 514 516 519 522 523 524 527 528 531 532 533 537 538 539 540 542 544 550 554 555 556 560 561 563 564 565 570 571 572 573 575 580 581 582 584 585 586 587 588 589 590 591 593 594 595 596 597 602 603 604 605 607 608 609 610 611 613 621 622 623 626 629 630 631 633 638 642 643 644 645 647 648 649 650 652 653 654 656 659 663 664 665 670 672 674 675 676 677 678 679 682 683 684 688 691 692 693 695 696 697 698 701 703 704 705 706 707 708 709 712 713 714 715 716 718 719 720 721 722 724 729 731 732 734 740 741 742 743 744 745 746 747 749 751 752 753 754 756 760 761 762 763 764 765 771 772 774 775 776 777 778 779 780 783 786 787 788 789 791 793 794 797 798 799 800 802 804 805 807 808 810 813 814 815 819 821 823 827 829 830 833 834 835 836 837 838 846 847 848 850 851 854 855 857 859 860 861 863 864 865 867 868 869 870 871 873 875 877 879 880 881 882 884 888 893 895 897 898 901 902 903 904 905 906 907 909 910 911 914 915 916 917 918 919 920 922 923 924 926 927 928 929 930 931 933 934 935 938 939 940 941 942 943 944 945 946 947 949 951 953 954 957 964 969 972 973 976 978 980 981 982 983 985 989 991 993 995 998 999 1000 1002 1003 1006 1007 1009 1010 1012 1014 1015 1016 1017 1018 1019 1021 1022 1024 1025 1027 1028 1032 1033 1034 1037 1039 1040 1043 1044 1046 1048 1049 1050 1052 1053 1054 1055 1057 1060 1062 1064 1066 1067 1068 1069 1071 1072 1073 1074 1076 1077 1078 1079 1081 1082 1084 1085 1086 1089 1090 1093 1094 1097 1098 1099 1102 1105 1107 1109 1110 1111 1112 1113 1114 1115 1116 1119 1120 1123 1124 1125 1126 1127 1128 1132 1134 1135 1138 1143 1144 1146 1147 1150 1151 1155 1156 1158 1160 1163 1164 1165 1169 1170 1171 1173 1174 1175 1176 1178 1179 1180 1182 1185 1186 1187 1192 1193 1195 1196 1197 1199 1201 1204 1205 1206 1207 1209 1210 1211 1212 1213 1214 1215 1217 1220 1222 1225 1228 1231 1234 1236 1237 1239 1240 1241 1242 1243 1245 1246 1247 1248 1250 1251 1255 1258 1260 1261 1262 1265 1266 1267 1268 1269 1270 1272 1273 1275 1278 1280 1284 1286 1287 1289 1292 1293 1295 1296 1298 1299 1300 1302 1303 1304 1305 1306 1307 1309 1314 1316 1319 1321 1326 1331 1332 1333 1334 1336 1339 1340 1341 1342 1343 1345 1346 1347 1349 1351 1354 1356 1358 1359</t>
  </si>
  <si>
    <t>4 5 6 9 10 11 14 16 18 21 22 28 29 33 34 35 37 44 45 46 47 48 49 52 53 57 58 59 60 61 65 68 70 71 72 73 78 80 83 84 86 96 102 103 106 107 109 110 112 120 122 123 127 129 130 131 133 134 135 143 144 148 149 152 154 160 161 163 165 167 172 173 174 175 176 177 181 185 189 198 199 201 203 204 206 207 213 214 215 221 226 227 230 234 239 240 242 245 250 251 254 256 257 260 262 263 265 266 268 273 274 277 280 288 289 298 299 310 311 312 314 319 320 323 325 329 335 336 337 340 341 343 345 346 350 354 355 359 362 363 364 367 368 371 372 373 375 380 383 385 389 390 392 400 401 403 404 407 409 417 420 422 423 438 444 446 448 450 453 455 459 461 463 467 469 470 472 473 474 477 478 479 481 482 486 492 493 495 496 500 501 503 507 510 514 516 517 519 521 522 523 524 525 526 531 532 533 536 537 539 540 542 543 544 546 550 555 561 563 565 567 569 571 572 573 575 577 578 579 584 585 586 587 588 589 590 591 593 594 596 600 602 610 611 616 618 621 623 624 626 629 630 631 634 635 638 642 647 648 653 655 656 659 663 673 674 675 679 682 684 685 687 688 691 696 700 704 705 707 714 715 716 718 719 720 721 722 724 730 731 732 741 743 744 745 749 751 752 753 755 756 758 759 760 767 768 769 771 772 774 777 785 786 788 790 794 796 797 799 800 805 813 814 815 819 836 837 838 839 845 847 848 850 852 854 855 860 861 863 865 867 868 871 876 882 884 888 893 898 900 901 902 903 911 915 917 918 919 920 924 926 927 928 929 930 931 933 934 937 938 939 941 943 944 945 946 947 951 957 961 962 967 969 971 972 973 974 975 976 977 978 981 982 983 988 989 991 994 995 997 1003 1006 1008 1009 1011 1012 1022 1025 1031 1033 1034 1037 1040 1041 1044 1045 1046 1048 1050 1051 1062 1063 1064 1066 1068 1071 1072 1075 1076 1079 1084 1085 1086 1090 1094 1097 1100 1103 1104 1108 1113 1120 1122 1125 1126 1130 1133 1135 1138 1139 1141 1142 1143 1145 1146 1147 1149 1150 1151 1155 1156 1160 1162 1163 1164 1172 1174 1180 1185 1187 1188 1189 1193 1195 1198 1199 1201 1206 1211 1212 1215 1220 1228 1229 1230 1235 1237 1239 1241 1242 1243 1244 1245 1246 1247 1248 1256 1258 1259 1262 1265 1267 1268 1269 1270 1271 1274 1276 1278 1284 1287 1293 1294 1295 1297 1299 1300 1302 1304 1308 1309 1311 1315 1316 1317 1318 1319 1320 1323 1326 1327 1329 1333 1334 1338 1339 1341 1348 1349 1351 1354 1359 1360</t>
  </si>
  <si>
    <t>2 5 10 13 15 16 17 18 20 21 24 26 27 28 33 36 37 42 43 46 47 49 50 51 53 59 61 62 64 66 67 70 71 72 73 77 84 89 101 102 106 107 110 111 112 113 118 121 123 125 127 128 131 132 137 140 143 150 152 160 161 169 171 172 173 177 180 181 185 191 194 199 202 203 204 205 206 207 210 213 218 220 221 222 224 227 229 231 232 233 234 236 240 242 244 249 250 251 252 254 255 257 260 263 264 271 276 277 278 280 283 285 287 288 289 290 292 296 297 298 299 300 302 303 316 320 325 326 329 331 332 334 336 337 338 341 344 354 355 361 362 364 367 374 375 376 377 383 385 387 389 390 392 393 400 402 404 407 411 414 417 419 420 426 427 432 438 442 444 455 459 469 471 472 478 484 486 488 489 495 499 501 506 507 516 521 525 526 531 534 537 539 542 544 551 555 563 564 565 567 588 591 593 594 598 602 606 608 609 624 626 629 630 631 632 633 638 640 641 643 645 647 649 655 659 665 669 673 679 680 682 683 688 691 692 696 700 701 702 703 704 705 707 708 709 712 715 717 718 720 730 731 733 741 743 745 747 749 750 751 752 756 760 762 767 768 769 772 773 774 777 778 779 783 784 785 787 788 790 793 794 796 797 798 799 800 804 807 810 813 814 815 816 823 831 832 833 835 838 839 845 848 851 855 860 861 864 865 867 868 870 871 876 878 880 881 882 884 893 895 898 899 902 903 904 905 906 907 910 911 915 916 917 918 919 920 923 927 929 930 931 933 935 936 939 944 945 948 950 957 961 966 967 972 973 976 977 980 982 986 998 999 1001 1007 1009 1010 1013 1015 1018 1021 1022 1027 1028 1030 1032 1034 1037 1038 1044 1045 1046 1051 1052 1054 1058 1059 1061 1062 1066 1067 1069 1070 1071 1076 1077 1078 1081 1082 1086 1089 1090 1094 1096 1102 1104 1107 1108 1110 1111 1118 1124 1130 1132 1143 1145 1147 1149 1150 1155 1160 1165 1170 1171 1172 1173 1174 1176 1180 1181 1187 1188 1192 1193 1195 1197 1199 1201 1204 1206 1207 1211 1212 1215 1217 1220 1225 1228 1234 1235 1236 1237 1241 1244 1245 1246 1248 1255 1259 1260 1261 1264 1265 1266 1267 1268 1269 1278 1283 1284 1286 1287 1295 1297 1299 1305 1306 1309 1311 1314 1315 1316 1319 1326 1327 1332 1333 1334 1339 1341 1342 1344 1347 1352 1353 1354 1358</t>
  </si>
  <si>
    <t>2 7 8 10 13 15 29 31 37 38 43 44 48 49 50 51 53 56 57 60 62 70 71 72 77 79 80 89 92 94 103 106 112 113 121 128 131 134 137 143 148 152 158 163 165 166 167 169 170 171 174 177 180 181 182 187 194 197 201 204 208 210 212 213 217 218 219 226 227 229 235 237 239 242 251 252 258 260 263 266 268 269 271 272 273 274 277 286 288 290 292 298 299 303 304 305 306 331 336 342 344 350 351 355 359 362 363 366 370 373 375 376 379 383 385 387 388 393 394 396 401 402 411 415 416 418 420 421 422 426 427 430 434 444 446 451 460 462 465 466 467 469 470 473 475 476 484 487 488 490 495 498 499 500 503 507 515 517 519 524 526 528 529 530 532 535 543 547 549 554 555 557 559 562 563 567 568 572 574 578 583 587 591 592 594 595 598 600 601 608 610 612 616 617 619 622 623 624 629 630 631 632 635 636 639 640 641 643 646 653 655 658 659 662 665 666 667 669 672 673 675 679 680 681 683 684 688 692 694 695 700 702 704 705 708 709 712 713 715 716 717 720 723 730 731 735 741 743 744 747 749 751 761 762 771 773 775 777 778 779 781 785 788 790 793 797 808 811 812 813 815 819 822 829 838 845 848 851 853 855 856 857 862 863 864 866 876 877 880 882 890 892 895 899 903 905 906 915 917 924 925 926 929 930 931 935 936 937 943 945 950 952 958 961 966 967 969 971 974 978 979 980 982 983 984 988 990 991 993 994 996 997 998 999 1000 1001 1003 1005 1007 1010 1013 1014 1018 1022 1023 1024 1026 1034 1035 1037 1038 1039 1040 1044 1046 1051 1054 1057 1059 1063 1064 1066 1067 1068 1069 1070 1071 1078 1081 1082 1084 1086 1088 1089 1090 1092 1093 1102 1104 1107 1108 1109 1114 1118 1120 1121 1124 1130 1132 1135 1138 1139 1149 1151 1159 1160 1165 1170 1171 1172 1174 1177 1180 1184 1185 1187 1188 1190 1192 1194 1195 1196 1199 1209 1211 1214 1217 1224 1229 1233 1235 1237 1243 1244 1245 1247 1250 1255 1257 1259 1261 1262 1263 1267 1269 1278 1279 1285 1287 1288 1291 1297 1299 1302 1306 1309 1311 1312 1314 1315 1319 1332 1333 1334 1336 1338 1339 1343 1348 1351 1355</t>
  </si>
  <si>
    <t>1 4 8 9 11 12 22 28 29 34 39 40 43 49 54 57 60 66 67 68 72 76 80 82 85 86 87 90 92 93 95 97 99 100 103 105 108 109 118 120 122 126 129 133 134 135 136 138 141 142 144 145 146 147 151 154 155 157 165 174 179 186 189 192 195 196 198 200 202 208 209 212 214 216 223 225 226 230 231 235 236 237 256 266 270 273 274 276 284 286 290 293 295 299 301 307 308 310 311 313 315 319 323 325 333 335 337 340 342 343 345 349 353 358 359 360 363 366 368 369 370 371 372 373 374 377 378 381 382 384 386 387 398 403 405 406 408 409 413 414 416 421 423 424 428 440 441 445 447 448 449 452 453 454 457 461 465 466 467 468 475 481 482 485 490 491 492 493 495 496 500 503 510 511 512 513 514 520 522 523 527 531 532 536 538 541 545 554 561 566 568 569 570 573 576 577 578 580 581 582 584 587 589 591 595 599 600 604 607 609 610 612 613 615 616 620 621 623 634 635 642 644 648 650 652 653 654 656 662 664 671 674 675 676 679 681 685 693 697 699 703 714 717 721 723 724 726 727 729 732 734 738 740 742 744 748 750 751 753 763 765 770 775 781 785 786 787 789 796 797 798 802 806 807 812 814 818 819 821 827 828 829 836 837 842 843 844 846 847 850 854 857 859 873 875 882 885 888 896 897 899 900 909 918 926 929 934 935 937 942 943 946 947 949 951 953 955 959 964 970 978 979 982 983 984 990 991 993 1000 1002 1003 1004 1006 1008 1010 1014 1016 1017 1019 1020 1021 1025 1028 1036 1040 1041 1047 1048 1049 1050 1052 1053 1055 1056 1064 1066 1073 1074 1079 1080 1084 1087 1088 1090 1093 1097 1098 1099 1101 1103 1105 1112 1113 1114 1115 1116 1119 1120 1123 1125 1126 1128 1134 1135 1137 1138 1143 1148 1149 1151 1153 1154 1156 1158 1163 1164 1169 1175 1178 1181 1182 1185 1186 1189 1194 1205 1208 1209 1210 1211 1214 1225 1227 1230 1231 1236 1239 1242 1243 1247 1249 1250 1251 1252 1258 1262 1271 1272 1275 1276 1279 1280 1285 1289 1292 1294 1296 1300 1302 1303 1307 1308 1317 1320 1321 1324 1325 1328 1332 1335 1336 1337 1340 1342 1344 1348 1349 1350 1358 1359 1360 1361</t>
  </si>
  <si>
    <t>1 6 9 11 13 14 15 16 17 18 19 20 21 22 23 24 26 27 28 30 32 33 34 35 38 41 42 46 47 52 58 59 61 63 64 65 67 68 70 73 74 79 80 82 84 86 88 96 97 101 102 107 108 109 110 111 113 115 119 123 125 126 127 132 140 144 145 146 150 159 160 161 168 172 173 185 191 192 193 195 200 202 203 205 206 207 211 215 218 220 221 222 224 232 233 240 241 243 244 245 249 250 254 255 257 259 262 264 265 270 275 276 278 280 284 285 289 295 296 300 309 312 316 317 321 323 324 325 326 328 329 332 334 338 339 341 349 354 355 360 361 364 367 368 371 372 374 377 380 384 389 390 392 396 397 400 404 405 407 412 417 419 425 431 432 433 434 435 442 447 453 455 456 459 463 467 471 472 474 478 479 481 482 486 492 501 502 503 508 512 513 514 516 520 523 525 531 532 533 537 539 542 544 545 551 556 560 564 565 570 575 585 588 590 602 604 605 606 633 636 638 645 648 652 657 674 676 678 679 680 682 685 687 689 691 693 696 701 704 706 707 708 718 721 722 732 740 742 745 750 752 753 756 760 768 769 770 772 774 780 782 783 784 786 794 796 799 804 809 810 811 816 817 824 828 831 832 833 835 836 837 839 842 860 861 865 867 868 869 871 878 879 881 882 884 885 889 893 894 897 898 904 906 907 910 911 916 920 923 927 933 939 944 948 951 955 962 969 970 972 973 976 977 981 985 986 987 989 992 995 1002 1004 1005 1008 1009 1012 1015 1021 1023 1027 1030 1032 1033 1041 1045 1048 1058 1061 1062 1066 1069 1072 1073 1076 1077 1085 1091 1094 1095 1097 1099 1100 1103 1110 1111 1112 1113 1117 1125 1126 1127 1130 1137 1142 1143 1147 1150 1155 1162 1164 1165 1175 1176 1183 1190 1193 1197 1201 1204 1205 1206 1207 1211 1213 1215 1218 1222 1224 1228 1231 1234 1236 1240 1241 1242 1245 1246 1248 1249 1251 1252 1253 1256 1258 1260 1261 1264 1265 1271 1272 1274 1275 1276 1280 1283 1284 1286 1289 1292 1295 1300 1302 1316 1320 1326 1327 1329 1330 1331 1335 1337 1340 1344 1345 1347 1353 1354 1359</t>
  </si>
  <si>
    <t>2 11 16 17 19 20 21 23 26 34 42 50 52 64 70 72 73 80 86 88 89 93 94 95 100 118 119 127 129 134 137 147 158 159 160 163 166 167 178 180 184 192 193 215 217 220 224 227 229 231 233 234 236 238 240 241 242 245 249 252 256 262 268 269 272 281 285 289 291 295 296 298 300 307 309 312 313 317 325 327 328 337 338 339 353 361 366 367 368 372 385 389 394 396 398 400 408 412 419 421 426 429 431 432 434 442 451 457 458 459 460 464 465 471 473 474 482 489 502 503 506 508 511 513 521 523 526 529 530 531 532 538 545 546 549 554 558 565 574 582 583 585 591 592 601 603 613 615 619 625 627 639 646 655 659 660 661 666 667 679 680 681 682 683 686 700 704 706 712 715 725 728 738 743 745 750 755 756 769 772 773 778 779 780 782 787 789 794 796 797 805 807 808 812 822 824 825 826 829 832 852 853 862 867 869 874 877 878 882 886 889 890 892 900 905 908 909 921 927 933 936 937 944 946 953 956 967 980 986 987 996 1000 1004 1007 1008 1011 1013 1018 1022 1023 1026 1027 1032 1045 1050 1061 1063 1076 1078 1085 1089 1091 1092 1127 1133 1134 1139 1145 1175 1180 1181 1184 1201 1218 1222 1223 1224 1230 1240 1242 1245 1253 1257 1260 1265 1274 1276 1283 1288 1302 1307 1309 1311 1314 1329 1330 1331 1332 1337 1343 1344 1351 1358</t>
  </si>
  <si>
    <t>3 21 31 38 43 50 51 60 69 71 75 80 84 89 91 99 106 114 118 128 138 143 148 150 151 152 157 163 164 166 174 177 180 183 184 187 193 204 233 238 244 251 269 271 273 275 281 286 288 290 292 294 295 298 304 305 325 331 336 342 344 346 355 364 365 368 370 375 379 388 393 394 401 407 411 420 426 430 431 441 444 447 459 462 466 467 469 473 479 490 498 500 501 503 504 505 506 507 514 515 517 518 521 522 529 530 531 532 535 536 540 544 556 557 559 562 567 568 573 583 586 591 592 594 595 601 608 623 624 627 632 637 640 653 658 659 662 664 665 666 679 686 688 690 692 694 696 698 699 700 704 708 709 711 713 717 720 723 728 731 735 736 737 738 744 747 759 761 766 777 792 793 797 805 807 813 815 819 822 825 826 827 829 851 853 855 861 862 863 864 866 877 880 882 885 899 908 909 912 925 929 931 950 952 984 987 988 990 991 994 997 998 1000 1001 1009 1010 1016 1019 1022 1023 1024 1029 1051 1064 1066 1071 1073 1080 1083 1086 1087 1090 1091 1107 1130 1135 1136 1140 1141 1148 1153 1159 1160 1163 1167 1170 1171 1174 1178 1185 1187 1188 1192 1195 1202 1217 1228 1239 1244 1245 1247 1250 1255 1259 1264 1266 1270 1302 1303 1311 1313 1314 1323 1332 1333 1334 1336 1343 1344 1350 1355</t>
  </si>
  <si>
    <t>6 8 9 11 14 22 29 34 40 44 57 60 68 76 80 86 87 92 96 103 108 109 119 126 134 136 144 146 157 165 174 182 186 189 192 195 196 200 201 208 212 216 223 226 237 241 265 266 270 273 274 284 286 293 301 310 323 340 342 349 359 360 363 371 372 373 384 386 408 416 424 447 449 454 463 467 468 475 479 481 482 490 492 500 503 512 513 514 520 532 545 554 560 561 568 569 570 578 584 585 587 595 600 604 607 610 615 616 623 635 644 648 652 653 654 658 662 671 674 675 676 678 681 684 685 693 695 721 727 729 732 740 742 744 753 765 770 775 781 786 802 812 818 819 821 828 829 836 837 842 850 857 879 889 897 924 926 937 942 943 951 955 970 978 979 983 984 989 991 993 1000 1002 1003 1004 1008 1012 1014 1017 1021 1035 1040 1041 1048 1055 1064 1073 1074 1084 1085 1088 1093 1097 1099 1103 1105 1113 1114 1115 1116 1119 1120 1123 1125 1126 1128 1135 1138 1142 1151 1154 1162 1164 1169 1175 1177 1182 1185 1194 1205 1209 1210 1214 1219 1223 1231 1242 1243 1247 1249 1250 1251 1252 1256 1258 1262 1271 1272 1274 1275 1279 1280 1285 1289 1292 1296 1300 1317 1320 1321 1325 1336 1337 1340 1348 1349 1359</t>
  </si>
  <si>
    <t>3 7 8 9 11 22 29 34 38 40 45 56 57 58 60 65 68 76 80 86 87 92 97 103 105 108 109 134 136 144 146 157 165 174 186 189 192 195 196 200 208 212 215 216 223 226 237 266 270 273 274 284 286 293 301 310 316 322 323 340 342 349 359 360 363 371 372 373 380 384 386 408 416 424 434 435 447 449 467 468 475 481 482 490 492 500 512 513 514 520 533 545 554 561 568 569 570 575 578 584 587 590 595 604 607 610 616 623 635 644 648 652 653 654 662 671 674 675 676 681 685 693 719 721 727 729 732 740 742 744 753 755 765 770 775 781 786 802 812 818 819 821 828 829 836 842 850 857 885 897 913 926 932 937 942 943 951 955 970 978 979 981 983 984 991 993 1000 1002 1004 1008 1014 1017 1021 1040 1041 1048 1055 1064 1073 1074 1084 1088 1093 1097 1099 1100 1103 1105 1112 1113 1114 1115 1116 1119 1120 1123 1125 1126 1128 1135 1138 1142 1144 1151 1154 1164 1169 1175 1182 1185 1194 1205 1210 1214 1219 1222 1223 1231 1242 1243 1247 1249 1250 1251 1252 1258 1262 1266 1271 1272 1275 1279 1280 1285 1289 1291 1292 1296 1300 1304 1313 1317 1320 1321 1325 1328 1336 1337 1340 1346 1348 1349 1359</t>
  </si>
  <si>
    <t>1 26 29 34 36 37 44 47 67 68 73 74 82 83 86 89 103 110 111 112 132 133 141 146 150 152 161 163 170 173 181 189 193 199 200 201 203 207 211 219 229 234 235 238 240 244 245 250 254 257 259 260 266 267 268 270 273 276 277 287 292 300 304 310 314 320 325 334 337 351 363 367 368 375 379 380 384 386 387 394 397 411 415 428 431 435 438 451 459 460 472 476 478 479 481 482 486 490 513 515 524 530 539 542 547 559 561 572 579 587 592 614 615 617 619 626 646 647 649 658 660 674 675 681 691 693 715 721 729 733 742 743 744 746 748 751 760 766 772 775 781 782 784 786 790 794 799 804 805 810 811 813 819 830 831 845 850 855 860 874 890 895 898 904 910 911 917 921 926 933 939 942 952 955 957 963 971 977 978 982 987 999 1021 1026 1038 1041 1048 1058 1068 1070 1081 1091 1094 1103 1113 1120 1124 1125 1132 1137 1139 1143 1150 1156 1164 1169 1172 1175 1176 1180 1184 1197 1199 1206 1211 1213 1215 1219 1220 1223 1234 1236 1240 1242 1246 1247 1252 1262 1264 1271 1272 1280 1284 1285 1288 1289 1290 1292 1293 1295 1302 1304 1305 1316 1317 1319 1325 1326 1327 1330 1332 1335 1339 1340 1341 1347 1352 1359</t>
  </si>
  <si>
    <t>1 6 7 14 23 26 30 36 38 47 58 61 65 68 70 74 96 103 106 109 111 119 123 126 132 133 144 146 148 157 160 161 168 172 185 189 192 195 199 202 205 210 216 221 224 232 240 241 243 245 250 253 254 264 267 270 278 284 289 293 296 309 317 322 323 334 340 351 354 361 364 367 371 374 377 384 386 388 389 390 400 405 407 417 433 435 443 447 455 463 469 472 475 479 492 501 512 513 514 516 531 533 544 560 564 567 569 572 575 585 588 590 645 648 652 670 674 676 678 682 684 689 693 696 718 719 722 729 732 740 752 753 755 756 767 774 780 783 786 808 810 817 818 821 828 835 836 837 842 843 848 850 865 867 868 879 880 881 885 897 901 904 907 910 911 913 916 920 923 927 929 942 944 951 955 967 973 976 981 995 1002 1004 1008 1009 1012 1019 1030 1033 1034 1041 1048 1061 1062 1068 1072 1074 1077 1085 1090 1095 1097 1103 1110 1111 1112 1113 1126 1128 1137 1143 1144 1162 1164 1169 1176 1181 1193 1201 1205 1209 1210 1215 1219 1222 1226 1228 1231 1233 1234 1241 1242 1245 1246 1249 1252 1258 1269 1272 1275 1278 1280 1292 1309 1320 1334 1340 1347 1353 1359</t>
  </si>
  <si>
    <t>17 18 20 21 23 24 26 27 30 33 42 46 47 52 59 61 63 64 70 73 79 80 84 101 102 107 110 111 123 125 127 132 140 150 160 161 168 172 173 185 191 192 202 203 205 206 207 211 220 221 222 224 234 244 245 249 250 254 255 257 262 264 277 285 289 296 297 309 312 316 317 326 328 338 341 351 354 355 364 374 390 392 400 404 407 408 412 417 432 433 450 455 456 459 471 472 478 486 501 502 503 507 508 509 516 523 531 537 539 542 544 551 564 588 597 602 605 606 633 636 638 645 657 679 680 682 687 691 696 701 704 705 707 708 718 745 752 756 768 769 772 774 783 794 799 804 810 816 832 833 835 842 860 861 865 867 868 870 871 881 882 893 898 904 907 910 911 916 920 923 927 928 933 944 948 967 972 973 977 986 1005 1009 1015 1021 1027 1032 1033 1044 1045 1062 1066 1076 1094 1110 1117 1127 1130 1132 1143 1147 1150 1176 1197 1201 1204 1206 1207 1211 1213 1215 1218 1222 1228 1241 1245 1246 1248 1253 1264 1265 1275 1280 1283 1286 1305 1316 1326 1334 1345 1347 1353 1354</t>
  </si>
  <si>
    <t>6 9 27 35 36 40 44 46 48 51 53 62 64 65 68 83 84 92 94 119 128 131 133 144 161 195 199 202 203 206 207 210 212 213 223 227 234 260 262 263 269 271 273 280 283 284 286 290 303 320 321 331 334 360 362 363 367 373 374 383 384 386 393 401 408 412 416 419 422 438 446 453 469 473 478 487 499 502 512 519 535 540 554 555 567 595 603 607 608 616 626 627 630 643 647 654 658 662 665 667 678 679 695 701 705 706 709 726 731 740 741 744 747 761 774 775 781 786 793 809 815 819 824 829 837 838 851 853 857 860 862 864 868 876 879 903 904 913 916 924 926 942 945 957 974 988 989 990 992 993 994 1003 1008 1014 1022 1037 1043 1045 1062 1093 1094 1100 1103 1104 1105 1107 1113 1124 1129 1131 1132 1151 1163 1169 1170 1171 1174 1192 1201 1204 1217 1218 1219 1220 1226 1237 1243 1244 1247 1251 1252 1255 1259 1275 1286 1293 1299 1314 1317 1321 1325 1326 1329 1334 1341 1349 1353</t>
  </si>
  <si>
    <t>11 13 15 18 21 23 44 46 48 50 52 60 61 64 71 72 74 77 83 88 93 101 102 106 109 113 127 134 142 143 148 152 160 165 171 172 174 181 185 192 194 204 206 210 218 221 232 235 237 263 264 273 274 285 288 292 293 298 301 326 336 355 363 372 373 375 376 390 400 402 417 420 434 444 446 454 463 475 489 498 506 516 528 532 551 555 570 578 582 583 588 595 598 610 616 622 623 639 641 649 653 655 669 671 672 675 678 682 685 688 692 704 720 730 744 753 756 762 767 774 777 784 813 819 822 831 836 839 842 855 865 867 882 884 895 898 906 907 913 915 916 920 924 925 930 936 943 944 948 950 961 962 969 973 991 995 1008 1009 1015 1039 1040 1064 1066 1067 1069 1070 1071 1082 1084 1086 1096 1097 1100 1102 1103 1117 1118 1124 1126 1135 1144 1154 1159 1160 1162 1165 1177 1185 1187 1195 1199 1211 1214 1231 1235 1241 1245 1247 1248 1249 1258 1261 1295 1297 1309 1327 1333 1354</t>
  </si>
  <si>
    <t>3 9 31 40 43 48 53 61 62 69 77 78 90 91 92 101 105 123 129 133 140 143 157 172 176 179 186 187 191 195 204 205 213 220 256 265 269 274 275 278 281 287 288 300 316 321 323 330 336 338 341 360 362 364 368 371 373 383 404 407 420 427 430 433 440 444 446 466 467 468 491 499 501 508 518 519 524 528 533 544 550 575 579 581 590 595 598 606 611 612 613 622 632 637 648 652 654 670 679 681 685 690 693 694 696 700 702 705 713 717 719 720 730 731 735 741 747 752 755 767 774 799 810 815 828 835 838 839 843 848 861 864 868 876 883 893 902 903 908 910 912 931 932 936 938 943 945 951 954 964 965 966 969 981 990 1000 1002 1009 1030 1034 1037 1044 1051 1059 1073 1075 1083 1084 1096 1099 1104 1105 1109 1118 1142 1147 1151 1155 1160 1173 1179 1182 1188 1195 1205 1206 1207 1210 1212 1228 1231 1235 1237 1251 1265 1269 1276 1297 1311 1313 1315 1316 1338 1340 1347</t>
  </si>
  <si>
    <t>9 11 14 20 22 32 36 38 40 45 46 47 61 76 80 84 86 87 88 97 107 109 119 129 133 144 146 161 172 173 186 189 191 192 195 196 199 200 205 215 221 223 232 241 249 254 256 265 267 270 284 289 310 316 321 322 323 334 360 371 380 384 389 400 405 424 429 432 443 447 453 455 463 468 474 475 479 481 492 500 503 513 514 516 520 532 533 542 545 561 569 570 575 585 588 604 615 644 648 654 657 674 676 679 685 689 693 704 719 721 729 740 742 753 756 772 811 817 818 821 835 837 839 842 843 861 871 881 882 893 897 904 907 913 916 920 932 944 951 955 973 977 985 986 1002 1004 1019 1021 1030 1032 1048 1072 1074 1085 1097 1099 1100 1105 1111 1112 1113 1116 1123 1125 1126 1128 1137 1142 1144 1152 1162 1164 1175 1176 1182 1183 1203 1215 1219 1222 1223 1226 1231 1234 1240 1241 1242 1245 1249 1250 1251 1252 1256 1265 1271 1272 1275 1280 1289 1290 1292 1293 1300 1304 1305 1317 1337 1346 1349 1359</t>
  </si>
  <si>
    <t>17 18 20 21 23 24 26 27 35 41 42 46 47 52 59 61 63 73 79 84 93 101 102 107 110 111 123 125 127 132 150 160 161 168 172 173 185 191 192 199 203 205 206 207 211 220 221 222 232 234 244 245 249 254 255 257 262 264 285 289 296 312 316 317 328 334 338 354 355 364 367 390 392 400 404 417 425 429 442 455 456 471 475 478 486 501 503 516 523 537 539 542 551 564 582 605 633 636 638 679 680 682 687 691 701 704 707 708 718 745 752 756 760 769 772 774 794 799 811 816 832 835 839 860 861 865 867 868 869 871 878 884 893 898 904 916 927 933 939 948 962 972 973 977 1005 1009 1015 1021 1027 1033 1034 1045 1058 1062 1066 1076 1110 1117 1127 1130 1143 1145 1147 1150 1155 1176 1197 1201 1204 1206 1207 1211 1213 1215 1218 1222 1224 1228 1241 1245 1246 1248 1260 1264 1265 1269 1275 1283 1286 1295 1305 1309 1316 1327 1329 1353 1354 1356</t>
  </si>
  <si>
    <t>20 21 22 26 28 36 39 40 47 56 57 58 68 70 73 80 85 86 88 93 97 101 102 107 109 112 123 132 135 138 140 141 150 160 161 173 189 190 195 205 222 245 248 254 255 263 264 270 284 290 300 302 308 312 321 322 323 326 340 354 355 364 369 373 378 380 384 400 407 416 417 423 444 447 456 457 459 489 492 501 503 507 514 520 524 531 532 533 544 555 582 585 590 604 606 616 618 621 629 631 633 648 649 652 654 674 676 679 681 696 704 716 719 721 742 746 752 756 772 774 786 788 794 806 811 818 835 850 857 861 867 871 882 883 897 904 927 931 933 943 944 951 973 981 999 1000 1014 1019 1038 1041 1043 1056 1059 1064 1066 1085 1086 1096 1099 1101 1105 1113 1118 1128 1135 1137 1138 1143 1144 1155 1160 1173 1174 1175 1186 1195 1200 1201 1205 1207 1211 1228 1234 1238 1240 1242 1245 1248 1249 1258 1260 1271 1275 1289 1291 1303 1317</t>
  </si>
  <si>
    <t>7 8 29 44 48 49 53 57 60 72 148 163 166 170 174 181 187 204 212 213 217 226 237 251 258 260 263 266 268 273 278 290 298 305 351 355 359 363 385 388 391 420 421 422 427 430 444 446 460 467 472 473 476 484 490 500 507 526 529 530 535 554 555 563 574 578 587 591 592 601 619 635 640 646 653 658 659 669 673 681 688 694 698 702 716 719 720 735 744 751 775 781 790 797 812 815 819 845 853 857 862 863 872 876 880 882 892 895 899 906 915 925 929 930 936 937 943 950 958 966 969 974 979 982 983 988 991 997 1000 1001 1022 1023 1024 1039 1044 1051 1054 1059 1064 1067 1070 1071 1086 1088 1090 1104 1108 1114 1118 1120 1121 1124 1130 1135 1139 1145 1160 1184 1185 1187 1188 1190 1194 1199 1237 1245 1247 1250 1263 1266 1285 1287 1288 1299 1312 1315 1319 1332 1338 1339 1348 1351</t>
  </si>
  <si>
    <t>17 23 31 41 42 56 57 60 63 71 80 94 109 118 125 128 142 148 152 172 174 176 181 191 204 205 221 226 231 236 245 250 251 254 258 266 297 298 300 313 316 317 323 326 330 335 342 345 353 354 355 359 373 377 379 386 394 395 400 416 417 420 444 455 472 474 481 486 492 496 503 507 509 514 516 522 531 533 535 556 560 568 573 576 585 587 590 607 623 635 648 653 667 670 679 684 687 688 692 695 700 703 704 713 720 741 745 756 784 787 796 807 811 813 815 831 832 836 852 855 863 867 870 877 879 882 885 903 907 911 928 931 939 942 943 945 951 958 976 978 981 984 991 997 1009 1045 1058 1066 1071 1085 1086 1097 1120 1121 1126 1127 1160 1169 1174 1185 1187 1189 1194 1195 1199 1201 1214 1222 1231 1241 1242 1245 1258 1283 1291 1295 1309 1314 1319 1321 1332 1339 1348 1358</t>
  </si>
  <si>
    <t>4 9 12 13 33 36 44 46 48 51 59 73 74 83 92 100 113 130 131 138 143 175 190 203 212 218 221 240 242 263 265 271 273 285 288 329 331 358 363 364 387 393 407 410 414 416 438 446 453 461 478 493 501 510 514 522 533 544 555 584 590 595 596 600 602 608 609 611 616 623 626 630 631 647 650 665 675 678 696 709 718 727 731 732 733 744 763 774 775 777 780 788 791 793 794 798 810 813 819 834 851 854 857 877 901 902 910 924 933 957 969 973 978 981 983 993 995 1043 1044 1052 1055 1076 1093 1094 1097 1107 1117 1124 1126 1146 1151 1162 1165 1170 1171 1173 1192 1217 1228 1241 1247 1255 1258 1261 1262 1278 1284 1300 1306 1314 1324 1326 1333 1335 1338 1342 1346 1347 1356</t>
  </si>
  <si>
    <t>6 9 11 16 18 22 34 38 60 65 70 73 74 84 86 96 101 107 109 123 126 127 132 144 172 174 185 191 199 207 215 221 232 235 241 249 250 254 265 270 289 293 296 323 326 329 334 341 351 354 361 364 372 374 388 389 390 392 400 407 417 429 435 453 455 472 474 479 481 482 492 498 500 501 514 520 532 533 544 560 564 585 588 590 623 647 648 653 670 678 680 684 696 722 732 753 756 760 769 774 780 783 784 786 794 810 818 824 831 835 836 842 865 867 868 871 879 881 885 889 901 904 907 910 911 913 920 925 927 933 939 944 951 967 977 981 989 991 1009 1012 1023 1032 1045 1048 1072 1074 1085 1097 1099 1100 1103 1110 1113 1126 1176 1185 1201 1205 1210 1219 1228 1241 1249 1258 1280 1293 1295 1304 1331 1346 1347 1349 1356</t>
  </si>
  <si>
    <t>4 12 39 54 55 67 78 81 82 85 90 99 100 104 120 130 135 138 141 147 151 154 175 225 230 243 276 283 297 307 309 313 314 315 319 330 343 345 353 358 369 370 378 381 382 395 410 413 414 423 445 450 461 465 468 483 485 491 493 497 509 510 511 522 527 545 550 558 573 579 580 581 589 596 597 609 611 613 615 621 642 650 656 663 664 677 724 727 734 738 748 754 758 763 764 765 776 791 798 801 827 830 834 844 846 847 854 859 870 875 900 909 918 922 928 934 938 940 947 949 992 1006 1016 1020 1025 1028 1031 1036 1042 1049 1050 1052 1053 1056 1075 1079 1087 1096 1098 1146 1153 1156 1158 1161 1186 1189 1208 1227 1230 1236 1239 1273 1294 1303 1317 1324 1328 1337 1342 1350 1357 1362</t>
  </si>
  <si>
    <t>18 20 21 23 24 26 27 30 32 33 35 42 46 47 64 70 83 84 101 102 107 127 132 140 150 152 153 160 161 172 181 191 193 202 203 206 211 224 242 245 249 250 254 255 264 278 296 298 300 309 312 317 326 328 332 338 339 351 354 356 357 367 374 396 400 404 412 417 419 431 432 433 438 455 459 472 478 486 494 502 531 534 537 551 564 602 606 626 638 645 647 657 680 701 706 719 756 760 767 774 780 783 803 810 813 832 835 839 855 861 866 867 868 869 871 881 884 898 904 910 911 916 923 948 957 962 965 972 973 985 986 987 1027 1032 1033 1045 1077 1091 1094 1110 1111 1117 1143 1155 1176 1181 1193 1199 1204 1215 1229 1245 1248 1264 1278 1283 1284 1286 1309 1326 1344 1345 1347 1356</t>
  </si>
  <si>
    <t>10 31 51 60 80 89 106 128 152 163 166 169 170 174 187 204 210 217 251 258 260 268 269 271 273 286 290 292 298 299 304 305 331 336 342 350 351 355 370 375 379 388 391 393 394 401 420 430 444 467 472 473 490 500 503 529 530 532 535 543 557 562 568 592 595 608 623 653 658 659 665 673 679 692 694 700 704 708 709 713 716 720 723 730 735 744 761 777 785 790 793 813 819 851 853 855 863 879 880 882 899 906 929 935 936 950 952 971 982 984 988 990 991 994 997 1000 1010 1035 1064 1065 1071 1086 1090 1107 1121 1130 1132 1135 1139 1159 1160 1170 1171 1174 1185 1188 1192 1217 1229 1243 1244 1245 1247 1255 1259 1297 1299 1302 1306 1311 1332 1333 1334 1336</t>
  </si>
  <si>
    <t>10 57 71 80 106 128 148 166 171 180 182 194 197 201 212 260 263 266 268 269 274 277 286 298 299 305 351 355 373 375 376 379 385 388 402 411 415 422 462 469 472 476 487 489 495 500 503 507 515 529 543 555 559 560 562 563 567 574 587 592 601 616 624 629 636 641 662 669 688 695 702 717 726 761 762 771 777 781 785 790 812 813 815 825 848 853 857 879 880 882 895 926 929 936 937 943 961 966 971 974 978 983 997 1000 1005 1013 1022 1024 1039 1044 1051 1054 1057 1064 1066 1067 1071 1081 1082 1084 1090 1102 1104 1108 1118 1120 1139 1145 1149 1177 1187 1195 1199 1209 1214 1229 1243 1262 1299 1306 1315 1325 1333 1334 1336 1338</t>
  </si>
  <si>
    <t>9 31 34 44 49 62 71 77 83 89 110 118 152 172 181 194 199 204 207 213 219 237 240 268 274 277 290 292 295 304 306 314 320 325 336 341 350 363 366 368 373 375 376 379 387 394 402 411 420 421 427 428 435 438 451 460 470 482 490 499 515 519 525 528 530 547 559 562 565 592 598 600 617 619 622 626 627 636 646 647 658 679 713 715 720 730 733 743 762 766 767 768 772 775 790 805 807 811 813 830 842 845 855 890 899 926 936 939 952 957 971 997 998 1005 1009 1026 1037 1048 1067 1082 1084 1094 1096 1102 1109 1124 1132 1139 1147 1151 1160 1172 1178 1180 1184 1187 1199 1220 1235 1237 1253 1285 1288 1295 1297 1302 1311 1319 1326 1331 1332 1339 1341 1352</t>
  </si>
  <si>
    <t>4 6 16 20 25 27 33 37 44 50 59 64 70 73 74 86 95 122 126 128 138 142 154 169 171 182 206 207 229 230 234 241 255 258 272 290 296 306 307 343 344 350 361 372 378 391 398 401 403 418 426 434 461 462 464 465 473 474 487 492 498 508 523 525 527 535 538 562 565 570 577 589 591 600 601 603 641 642 656 667 673 680 714 716 718 722 724 738 748 768 794 797 809 847 854 862 881 888 901 925 933 934 935 947 958 960 961 967 988 994 1006 1008 1023 1025 1027 1032 1045 1047 1048 1061 1062 1074 1076 1079 1087 1092 1106 1121 1167 1177 1190 1194 1196 1197 1230 1244 1253 1259 1265 1274 1303 1304 1311 1329 1335 1349 1350 1360</t>
  </si>
  <si>
    <t>2 15 37 38 49 50 72 79 80 92 94 137 148 165 169 174 180 217 219 237 260 268 272 290 299 350 355 385 387 426 434 444 460 467 470 472 487 488 495 503 507 532 535 554 560 572 574 578 612 617 619 629 630 632 636 643 646 653 667 679 681 683 688 705 708 712 715 743 751 761 771 777 778 779 781 785 811 815 829 839 862 876 885 890 895 899 905 906 935 936 937 950 971 978 980 982 988 999 1000 1001 1005 1007 1010 1013 1018 1023 1034 1044 1054 1064 1066 1068 1078 1089 1104 1118 1120 1132 1135 1139 1145 1149 1174 1177 1180 1184 1185 1194 1229 1245 1250 1266 1269 1288 1299 1302 1311 1314 1332 1333 1334 1338</t>
  </si>
  <si>
    <t>2 13 15 37 38 49 50 72 79 80 92 94 113 137 148 180 217 218 219 235 237 246 260 268 290 355 385 387 406 426 444 460 470 487 488 503 507 532 535 551 554 574 591 617 619 629 630 632 636 643 646 667 668 679 681 683 688 701 705 708 712 715 743 751 761 773 777 778 779 797 811 815 829 866 876 882 888 890 895 899 905 906 935 936 948 950 952 971 980 982 999 1005 1007 1010 1013 1018 1023 1034 1054 1063 1064 1066 1069 1078 1089 1104 1118 1131 1132 1135 1139 1165 1174 1177 1180 1184 1194 1195 1204 1209 1229 1244 1245 1250 1257 1259 1261 1266 1269 1286 1288 1302 1314 1332 1333 1334</t>
  </si>
  <si>
    <t>8 18 20 22 27 31 37 47 54 62 68 71 79 86 88 90 93 120 129 142 148 150 160 167 179 182 192 202 208 209 213 220 222 227 229 231 233 236 238 239 245 255 256 264 267 278 299 301 312 323 352 361 374 380 381 385 404 411 419 432 434 445 447 454 458 459 474 483 495 497 499 506 508 511 527 531 538 579 582 602 633 648 657 671 681 688 695 700 703 706 707 708 713 715 743 784 785 787 791 801 812 815 831 839 875 889 931 946 951 954 964 989 990 999 1001 1019 1037 1042 1053 1054 1061 1063 1077 1114 1132 1144 1149 1154 1158 1180 1187 1188 1195 1237 1257 1263 1272 1305 1357 1358 1362</t>
  </si>
  <si>
    <t>10 49 62 72 77 106 128 171 194 204 213 217 219 229 239 242 251 252 258 260 263 268 292 298 299 303 336 351 355 376 385 387 402 420 427 444 469 473 476 484 489 495 499 507 535 555 567 598 612 617 624 630 636 641 659 669 673 679 688 704 708 716 720 726 741 749 762 771 785 790 813 815 845 853 880 895 903 906 915 924 929 930 931 945 950 961 971 982 988 1001 1005 1013 1037 1038 1039 1044 1051 1054 1057 1059 1066 1067 1070 1081 1082 1086 1090 1102 1108 1118 1121 1124 1130 1139 1149 1160 1172 1174 1187 1188 1229 1235 1237 1245 1278 1287 1299 1309 1315 1334 1338</t>
  </si>
  <si>
    <t>13 16 20 23 27 33 37 68 76 84 86 93 102 112 113 129 133 147 150 176 192 193 202 214 220 222 224 237 255 256 265 272 290 313 319 328 353 360 362 377 383 389 404 405 410 429 433 456 458 459 479 481 495 541 542 560 565 579 582 631 633 634 647 659 675 705 718 727 733 742 751 752 755 763 798 805 825 832 838 844 861 890 895 900 916 969 976 977 978 989 1015 1026 1033 1069 1075 1076 1120 1123 1128 1136 1143 1149 1155 1163 1173 1175 1177 1178 1203 1211 1222 1240 1246 1248 1251 1258 1260 1262 1276 1280 1284 1293 1304 1308 1317 1327 1340 1342</t>
  </si>
  <si>
    <t>35 36 40 51 62 65 68 76 131 133 144 161 189 200 203 207 213 223 234 269 271 284 303 321 331 334 340 360 362 383 384 386 393 438 449 453 469 499 512 542 567 584 608 626 630 643 647 654 665 679 693 701 702 709 731 740 741 747 775 781 786 793 821 838 848 851 857 864 876 903 904 926 942 945 957 966 974 993 1003 1014 1030 1037 1043 1055 1093 1094 1104 1105 1107 1113 1123 1151 1169 1170 1171 1174 1192 1204 1217 1226 1237 1243 1251 1255 1268 1275 1284 1286 1289 1296 1326 1334 1340 1349</t>
  </si>
  <si>
    <t>15 29 48 49 57 71 77 79 80 89 92 148 167 169 170 194 258 266 298 299 303 351 355 373 376 385 402 422 427 487 495 500 503 507 515 559 587 598 624 636 641 659 673 679 684 688 695 702 705 716 720 749 751 762 777 781 785 790 876 879 880 882 892 895 915 917 929 930 931 937 950 961 966 971 974 978 979 982 983 1005 1022 1051 1054 1064 1066 1067 1082 1088 1090 1102 1104 1108 1120 1121 1129 1135 1149 1174 1195 1209 1211 1229 1235 1243 1245 1279 1299 1309 1315 1333 1334 1336 1338 1351</t>
  </si>
  <si>
    <t>37 67 85 104 138 147 153 154 156 229 230 231 236 237 259 272 275 276 295 299 319 325 330 343 352 356 357 368 397 398 406 409 410 411 428 448 452 457 464 465 470 491 494 495 528 538 540 547 556 579 580 581 589 607 614 618 621 622 634 642 650 656 686 690 695 697 724 728 734 738 754 763 764 766 776 785 787 803 856 872 873 874 880 883 888 922 929 934 946 947 949 953 989 1006 1025 1031 1047 1070 1079 1090 1098 1133 1134 1149 1166 1178 1189 1208 1236 1256 1303 1308 1321</t>
  </si>
  <si>
    <t>2 15 29 49 60 71 80 89 121 137 148 152 169 174 180 181 204 219 227 240 260 272 298 305 344 355 375 411 420 422 426 434 444 451 462 466 469 487 490 500 503 526 529 532 535 557 567 592 617 653 655 658 662 666 673 679 683 688 695 700 704 712 715 720 726 757 773 778 779 813 815 822 829 840 853 855 861 863 882 895 899 905 931 935 936 943 980 991 998 999 1007 1010 1013 1018 1022 1024 1026 1029 1054 1066 1071 1078 1086 1089 1108 1135 1160 1172 1174 1185 1187 1190 1194 1195 1199 1214 1250 1314 1343 1351 1355</t>
  </si>
  <si>
    <t>10 43 48 57 106 112 143 152 158 181 187 212 219 251 258 277 288 304 336 342 344 351 375 388 394 411 416 422 427 430 446 466 469 484 490 515 528 529 530 543 547 559 562 567 568 592 595 601 616 617 622 624 640 658 659 662 673 684 688 694 700 702 717 731 735 747 790 813 815 848 855 864 872 877 879 880 915 917 929 930 931 958 966 969 984 1022 1035 1038 1039 1046 1051 1059 1071 1086 1090 1121 1130 1138 1159 1188 1199 1203 1267 1285 1287 1306 1315 1343 1355</t>
  </si>
  <si>
    <t>15 29 49 60 77 89 94 106 121 148 152 165 167 169 174 177 181 182 187 197 204 210 260 268 286 298 303 305 344 351 355 420 422 430 444 451 469 484 487 490 500 507 517 529 543 557 567 574 578 594 598 612 632 653 655 658 662 667 679 688 694 698 700 720 735 813 815 853 855 862 882 892 895 915 930 935 936 943 958 983 991 1003 1007 1013 1022 1024 1026 1054 1064 1066 1070 1086 1108 1121 1135 1139 1160 1174 1177 1185 1187 1190 1199 1209 1214 1235 1245 1263 1287 1314 1332 1334</t>
  </si>
  <si>
    <t>42 54 82 90 93 97 104 105 135 136 141 145 151 155 161 164 198 214 216 223 248 249 250 300 307 330 337 378 381 382 413 423 424 428 441 449 452 454 457 468 472 485 510 527 538 541 558 572 580 582 599 664 668 699 706 724 746 748 750 764 765 796 802 821 827 832 843 846 911 922 1016 1017 1020 1068 1077 1080 1115 1116 1148 1153 1158 1189 1200 1208 1215 1227 1273 1281 1283 1296 1307 1322 1361 1362</t>
  </si>
  <si>
    <t>9 19 34 44 53 83 89 110 152 170 172 176 181 199 207 217 219 240 268 292 304 314 320 325 336 341 363 368 375 379 383 387 394 411 427 428 435 438 439 443 451 460 482 490 515 547 559 617 619 626 646 647 658 691 707 715 733 743 766 772 775 790 805 811 813 830 845 855 890 939 952 957 971 1009 1026 1048 1094 1124 1132 1139 1150 1172 1180 1184 1199 1220 1285 1288 1295 1302 1311 1319 1326 1332 1339 1341 1352</t>
  </si>
  <si>
    <t>18 26 47 54 68 71 72 90 93 99 129 148 150 154 160 167 179 182 192 202 222 230 231 236 238 245 255 256 262 264 299 301 312 366 380 419 454 456 458 459 474 495 511 527 531 582 589 603 633 656 657 671 688 699 706 707 734 785 787 815 833 862 875 889 931 946 947 953 954 964 989 990 999 1001 1025 1053 1054 1077 1079 1081 1112 1144 1145 1149 1154 1158 1187 1195 1222 1223 1230 1272 1362</t>
  </si>
  <si>
    <t>21 30 49 66 79 84 86 89 150 181 202 204 210 217 219 224 231 232 236 239 252 257 259 260 262 268 277 278 285 290 298 304 312 332 341 366 385 397 420 421 422 455 458 459 460 470 488 525 526 563 565 617 619 636 638 646 657 659 691 703 708 715 787 799 814 863 890 917 971 972 977 999 1005 1015 1054 1062 1108 1130 1139 1147 1150 1163 1180 1184 1188 1206 1207 1225 1240 1242 1244 1259 1288 1316 1319 1332 1339 1344</t>
  </si>
  <si>
    <t>2 13 15 17 23 31 49 50 67 77 94 113 127 128 137 205 218 224 241 272 276 287 290 312 354 400 401 417 429 432 439 451 458 471 473 487 547 556 557 562 574 598 601 622 649 655 667 683 708 712 713 728 778 779 816 822 853 862 867 877 889 905 906 915 930 950 980 988 994 1005 1007 1018 1026 1069 1078 1089 1095 1096 1132 1165 1190 1201 1218 1235 1236 1244 1259 1261 1318 1330</t>
  </si>
  <si>
    <t>5 43 66 118 130 142 175 176 190 231 233 235 236 283 287 297 301 302 320 337 370 395 414 445 450 454 458 506 509 521 545 576 584 593 596 597 603 607 609 639 644 649 660 663 671 703 717 723 726 727 733 787 798 800 807 814 823 844 870 902 918 919 928 990 1028 1052 1055 1096 1146 1154 1163 1173 1212 1220 1225 1268 1298 1321 1337 1341 1342 1344 1352 1358</t>
  </si>
  <si>
    <t>12 39 54 90 100 120 122 136 138 151 154 214 216 230 307 313 315 343 345 353 369 378 409 423 440 445 491 493 510 511 522 538 566 573 577 581 589 613 615 621 642 650 656 677 714 724 734 738 748 763 765 802 875 909 934 946 947 949 1006 1016 1017 1025 1036 1049 1050 1053 1079 1098 1115 1158 1186 1189 1208 1230 1239 1294 1303 1324 1360</t>
  </si>
  <si>
    <t>19 25 69 75 91 124 149 156 159 166 178 184 228 238 259 261 275 281 291 295 324 325 327 335 368 388 391 397 428 436 458 464 480 496 498 504 518 540 546 548 556 614 625 627 637 661 686 690 711 725 728 759 766 792 805 825 826 852 856 858 874 886 908 912 921 925 956 960 975 1011 1023 1024 1065 1083 1106 1122 1133 1136 1140 1141 1166 1221 1277 1302</t>
  </si>
  <si>
    <t>3 19 25 60 69 75 91 99 115 124 149 156 178 184 228 238 259 261 275 281 291 295 324 325 335 368 388 397 428 436 437 439 458 477 480 496 518 540 548 556 614 625 627 653 661 686 690 711 725 728 759 766 792 805 825 852 856 858 874 886 894 908 912 921 925 956 960 965 975 991 1011 1065 1083 1106 1122 1133 1136 1140 1141 1185 1198 1221</t>
  </si>
  <si>
    <t>10 60 80 171 174 194 201 204 251 274 342 355 376 402 420 444 469 484 488 500 503 507 567 624 641 653 698 704 705 716 749 751 762 781 848 863 882 895 915 926 930 937 943 961 982 984 991 1039 1051 1059 1064 1066 1067 1082 1084 1086 1092 1102 1120 1135 1160 1185 1190 1211 1243 1245 1287 1309 1315 1325 1334 1336</t>
  </si>
  <si>
    <t>37 120 138 147 154 156 229 230 237 259 261 275 295 319 325 343 352 368 397 406 409 410 428 457 483 491 497 528 538 540 556 579 581 589 614 622 634 642 656 686 690 724 728 734 766 776 801 830 856 872 874 888 934 946 947 953 954 1001 1006 1025 1031 1042 1047 1053 1079 1087 1133 1134 1151 1178 1208 1303 1308 1350 1357</t>
  </si>
  <si>
    <t>43 112 159 163 170 177 187 212 243 248 290 298 304 305 306 344 364 379 383 391 394 427 430 466 479 490 501 512 515 517 528 529 535 557 559 583 594 600 612 624 628 640 692 694 700 711 717 735 749 761 773 774 792 822 839 868 885 899 950 997 1023 1029 1035 1038 1057 1070 1099 1132 1161 1164 1200 1228 1250 1281 1330 1343 1359</t>
  </si>
  <si>
    <t>19 25 69 75 115 124 149 159 166 184 193 228 238 259 261 281 295 325 327 335 368 388 397 431 436 437 439 458 477 480 496 518 540 546 548 556 625 627 637 661 686 690 711 725 728 759 766 792 822 826 852 856 874 886 894 908 912 956 960 975 987 1011 1023 1065 1083 1091 1106 1122 1133 1136 1140 1141 1153 1198 1221 1224 1318</t>
  </si>
  <si>
    <t>19 60 91 99 124 149 156 178 193 228 238 259 261 275 281 282 291 295 325 368 388 397 428 431 436 437 439 458 477 480 496 536 540 546 548 556 614 625 627 653 661 686 690 711 725 728 758 759 792 805 825 852 856 858 874 886 908 921 956 960 965 975 987 991 1011 1065 1091 1106 1111 1122 1133 1136 1140 1141 1153 1185 1198 1221 1232 1282</t>
  </si>
  <si>
    <t>15 57 77 103 128 134 152 163 165 194 208 210 217 227 239 252 263 303 305 352 376 402 416 422 515 519 543 547 555 559 578 598 600 610 640 669 688 695 730 762 790 808 845 848 855 872 876 879 937 945 966 998 999 1014 1037 1040 1044 1067 1082 1102 1132 1177 1188 1199 1235 1285 1297 1325 1338</t>
  </si>
  <si>
    <t>67 94 112 119 170 180 193 204 211 224 255 263 275 276 280 304 309 312 317 325 336 368 374 389 420 431 487 525 551 555 565 614 645 667 669 679 706 720 730 733 756 759 832 869 874 882 889 918 921 937 948 983 987 1011 1038 1066 1086 1091 1117 1140 1141 1160 1163 1213 1218 1236 1264 1306 1314 1318 1329 1335</t>
  </si>
  <si>
    <t>51 71 103 158 162 181 229 271 277 331 352 393 415 434 465 475 498 507 528 549 583 599 608 618 632 665 666 679 681 688 692 709 793 808 815 851 872 882 892 996 1000 1001 1059 1066 1107 1170 1171 1174 1178 1187 1192 1195 1199 1203 1217 1255 1330 1333</t>
  </si>
  <si>
    <t>5 21 30 35 49 66 79 84 89 123 150 177 185 217 224 232 239 257 259 262 278 285 304 349 397 455 459 488 517 525 593 594 691 703 708 730 770 799 800 809 865 917 919 939 972 977 999 1015 1108 1130 1145 1147 1150 1163 1188 1199 1206 1207 1225 1242 1263 1295 1297 1316 1319 1339</t>
  </si>
  <si>
    <t>2 10 77 80 89 106 137 152 171 180 219 229 258 299 487 488 498 503 515 519 530 547 562 598 617 641 679 683 695 704 712 761 773 785 814 855 880 905 929 931 945 958 961 971 979 980 1007 1018 1059 1066 1078 1088 1089 1090 1121 1132 1159 1229 1235 1243 1279</t>
  </si>
  <si>
    <t>24 27 35 59 101 107 140 150 199 206 221 254 280 289 326 332 338 354 364 400 404 417 429 456 471 501 531 565 606 682 706 707 756 760 774 784 799 831 833 839 860 867 871 923 927 939 944 976 986 1009 1058 1062 1143 1155 1201 1206 1215 1228 1234 1241 1295 1305 1316 1327 1353 1356</t>
  </si>
  <si>
    <t>55 78 81 90 104 151 176 209 235 287 297 314 315 319 330 358 395 410 483 485 491 497 509 550 558 581 584 597 611 649 677 724 726 754 764 776 801 870 875 922 928 938 1028 1031 1042 1050 1055 1056 1096 1161 1173 1212 1227 1239 1273 1352 1357</t>
  </si>
  <si>
    <t>23 28 46 55 58 72 81 102 135 180 192 224 255 312 313 329 353 361 389 392 425 474 511 537 556 584 602 610 618 630 706 724 738 769 771 780 791 821 857 858 869 889 924 946 972 1003 1008 1040 1053 1055 1061 1117 1134 1144 1161 1248 1260 1283 1300 1346</t>
  </si>
  <si>
    <t>6 11 45 68 84 109 146 161 200 211 223 234 253 254 316 321 360 380 400 405 417 468 564 570 588 645 670 687 689 721 740 752 783 804 810 817 821 861 867 885 893 920 985 1030 1074 1125 1175 1205 1223 1234 1251 1280 1290 1340 1347</t>
  </si>
  <si>
    <t>25 67 82 97 136 145 149 156 259 276 281 291 325 337 347 368 377 397 428 449 458 477 480 496 540 548 556 627 661 686 690 728 750 759 766 782 825 843 874 886 908 921 956 975 1017 1115 1116 1122 1140 1182 1198 1221 1236 1296 1318 1335 1337</t>
  </si>
  <si>
    <t>1 4 54 67 104 122 214 276 307 330 358 381 403 448 452 457 461 538 547 577 618 621 634 650 697 714 738 739 754 763 764 820 847 854 873 922 949 959 989 1004 1053 1073 1098 1158 1189 1208 1236 1256 1272 1281 1322 1360</t>
  </si>
  <si>
    <t>5 27 60 61 71 127 160 174 204 221 264 287 298 336 355 400 417 419 420 498 519 593 623 627 649 653 672 688 720 726 756 800 813 815 839 867 882 907 919 925 936 973 991 1009 1064 1066 1086 1096 1135 1185 1187 1195 1211 1231 1241</t>
  </si>
  <si>
    <t>16 21 42 47 126 133 140 160 190 193 202 262 264 293 326 328 332 354 431 455 492 525 565 606 638 652 670 732 782 811 817 832 836 869 987 1009 1015 1058 1062 1091 1095 1113 1205 1231 1246 1249 1252 1283 1305 1331 1349 1353</t>
  </si>
  <si>
    <t>18 42 46 173 189 199 203 205 241 289 328 329 334 354 390 392 419 455 474 478 492 532 533 560 561 590 603 756 769 786 804 809 816 832 927 981 989 1009 1023 1027 1125 1128 1175 1213 1242 1249 1283 1289 1356</t>
  </si>
  <si>
    <t>15 38 50 72 103 169 180 217 219 237 252 268 303 344 350 379 422 460 473 526 563 617 619 646 655 659 666 688 704 715 726 743 812 815 853 890 892 915 930 1000 1007 1022 1139 1180 1184 1187 1245 1287 1288</t>
  </si>
  <si>
    <t>23 63 80 109 125 172 205 221 254 258 313 323 326 330 335 353 400 417 444 496 503 507 516 585 648 679 704 756 784 831 867 882 951 958 976 978 1066 1085 1120 1121 1174 1189 1241 1245 1295 1309</t>
  </si>
  <si>
    <t>4 78 85 122 154 225 230 302 314 403 423 461 485 589 597 621 656 677 714 776 801 834 847 854 859 875 938 940 947 964 992 1025 1031 1036 1049 1075 1079 1227 1273 1360</t>
  </si>
  <si>
    <t>66 130 175 231 236 283 287 297 301 302 320 370 395 415 450 458 509 584 596 597 607 649 671 703 723 733 787 814 823 870 918 928 990 1028 1055 1096 1146 1173 1212 1220 1225 1268 1321 1341</t>
  </si>
  <si>
    <t>40 68 103 111 112 132 133 161 173 193 245 300 334 340 431 481 520 542 561 572 654 670 674 749 760 786 804 818 850 893 904 987 1038 1041 1068 1091 1105 1125 1142 1213 1215 1219 1234 1242 1252 1271 1272 1280</t>
  </si>
  <si>
    <t>10 43 112 166 181 204 212 239 251 252 258 304 375 394 420 524 557 562 563 592 624 658 662 688 698 717 720 730 749 848 863 872 877 899 1024 1039 1051 1070 1071 1121 1130 1138 1159 1160 1188 1233 1287 1297 1355</t>
  </si>
  <si>
    <t>42 67 145 192 202 262 276 280 300 316 328 338 349 374 377 419 428 442 471 502 508 525 537 585 768 770 782 796 809 828 832 860 869 878 972 992 1058 1085 1110 1127 1213 1236 1272 1274 1276 1283 1330</t>
  </si>
  <si>
    <t>1 43 114 121 130 169 175 184 269 311 322 340 346 387 427 477 524 596 600 614 686 717 739 781 789 828 839 857 860 900 926 952 1014 1029 1030 1063 1108 1109 1146 1159 1229 1230 1257</t>
  </si>
  <si>
    <t>39 58 85 87 99 141 157 223 308 311 315 369 384 413 423 424 441 447 485 536 580 644 689 693 699 817 843 875 932 1002 1019 1020 1080 1101 1116 1119 1144 1148 1152 1153 1186 1227 1239 1361</t>
  </si>
  <si>
    <t>32 97 145 147 155 161 198 248 255 307 314 337 378 381 382 404 409 452 468 512 527 538 541 558 566 579 599 634 664 677 706 724 748 776 827 985 1016 1161 1164 1182 1189 1200 1273 1281 1307 1345 1359 1362</t>
  </si>
  <si>
    <t>14 22 167 169 229 241 259 301 311 364 385 397 407 439 458 474 501 544 636 696 728 733 751 805 835 939 968 1000 1005 1045 1077 1099 1104 1143 1163 1208 1211 1228 1238 1242 1256 1330</t>
  </si>
  <si>
    <t>80 127 162 194 210 285 289 326 355 376 402 406 429 457 492 503 532 563 580 618 679 716 762 867 882 889 927 937 996 1009 1064 1066 1067 1082 1102 1135 1172 1178 1201 1245 1249 1309 1334 1335 1336</t>
  </si>
  <si>
    <t>4 20 26 37 74 122 138 154 230 292 343 345 372 403 461 464 556 583 589 642 656 714 724 738 847 854 888 918 934 947 1006 1025 1048 1079 1303 1311 1335 1360</t>
  </si>
  <si>
    <t>39 104 198 214 223 330 337 367 369 374 377 378 381 382 384 396 404 413 452 523 531 534 541 599 699 706 748 764 796 817 821 832 922 1008 1020 1112 1116 1155 1186 1208 1224 1253 1283 1308 1329 1362</t>
  </si>
  <si>
    <t>14 17 23 73 86 107 127 202 205 221 367 384 474 512 756 772 786 794 799 835 850 871 901 923 933 944 977 1048 1077 1206 1210 1215 1234 1240 1241 1242 1256 1258 1275 1280 1293 1305 1316</t>
  </si>
  <si>
    <t>17 21 26 30 132 140 150 161 185 206 220 312 332 339 341 351 390 404 412 502 537 565 606 645 745 767 772 810 832 865 869 904 962 1021 1077 1155 1229 1234 1305 1347</t>
  </si>
  <si>
    <t>3 42 108 176 297 308 314 349 509 520 531 597 600 613 695 727 754 770 806 845 870 928 951 970 996 1043 1045 1063 1101 1174 1191 1209 1229 1257 1266 1313</t>
  </si>
  <si>
    <t>85 87 122 154 230 398 448 452 511 573 577 589 607 615 656 714 724 734 738 847 888 909 947 949 953 964 1025 1028 1047 1050 1079 1119 1134 1230 1294 1303 1321 1360</t>
  </si>
  <si>
    <t>58 85 87 90 99 116 141 216 308 311 315 413 423 424 441 449 536 580 644 689 693 699 806 817 843 932 1002 1056 1080 1101 1116 1119 1148 1153 1239 1296 1361</t>
  </si>
  <si>
    <t>7 17 28 63 89 160 264 286 312 326 354 427 453 467 547 600 645 704 705 879 880 884 889 898 924 929 939 979 1076 1088 1090 1095 1214 1245 1279 1285 1295 1302 1354</t>
  </si>
  <si>
    <t>47 68 76 92 109 172 205 223 240 278 326 328 340 360 379 453 479 482 486 492 532 533 590 644 674 685 732 810 836 910 981 1074 1123 1201 1205 1249 1251 1347</t>
  </si>
  <si>
    <t>26 88 118 119 210 263 394 479 481 514 528 555 585 592 603 727 731 755 771 807 816 867 902 937 983 1041 1044 1085 1142 1193 1203 1276 1300 1302 1335 1346</t>
  </si>
  <si>
    <t>6 11 33 52 131 133 138 196 221 227 242 303 312 377 419 570 588 607 638 643 677 718 777 920 979 1045 1088 1145 1189 1241 1243 1278 1279 1303 1321 1333 1346</t>
  </si>
  <si>
    <t>24 96 126 132 146 173 206 293 316 351 380 388 585 588 604 645 707 721 772 774 786 804 867 920 1009 1012 1034 1062 1077 1085 1175 1182 1231 1242 1269 1292 1320</t>
  </si>
  <si>
    <t>38 41 60 96 109 174 185 254 289 293 354 390 392 417 500 516 645 653 657 682 745 794 837 865 927 933 962 991 1012 1185 1197 1201 1314 1327 1353</t>
  </si>
  <si>
    <t>8 112 170 177 187 212 344 411 427 430 515 517 524 529 559 562 594 600 601 612 624 658 694 735 749 761 822 950 1035 1051 1057 1114 1159 1263 1315</t>
  </si>
  <si>
    <t>44 49 77 89 163 213 217 237 260 274 292 366 421 467 524 547 598 636 658 679 720 730 899 926 936 952 990 997 1005 1084 1132 1159 1235 1237 1297 1314</t>
  </si>
  <si>
    <t>10 29 71 148 212 298 401 421 422 444 507 662 679 688 781 815 863 882 931 943 952 974 994 1022 1059 1064 1066 1070 1129 1172 1187 1195 1214 1233 1244 1259 1334</t>
  </si>
  <si>
    <t>14 40 65 86 133 146 183 284 322 332 338 360 371 433 520 604 654 721 729 760 805 896 913 955 1100 1103 1105 1163 1251 1252 1256 1292 1310 1340</t>
  </si>
  <si>
    <t>3 31 52 119 215 280 289 341 448 462 463 479 488 490 516 560 592 630 643 659 682 707 713 860 899 907 952 1117 1162 1177 1193 1299 1313</t>
  </si>
  <si>
    <t>45 65 133 168 245 284 321 322 371 380 520 564 670 674 689 721 729 783 804 818 893 955 1034 1103 1137 1142 1202 1219 1252 1269 1271 1275 1290 1292 1340</t>
  </si>
  <si>
    <t>13 27 64 113 179 233 245 297 367 410 414 489 609 612 674 727 798 870 894 959 964 1046 1047 1052 1069 1242 1267 1290 1318 1342</t>
  </si>
  <si>
    <t>11 40 109 160 195 215 223 254 264 380 400 417 492 585 654 742 772 821 867 1085 1105 1128 1144 1175 1231 1242 1249 1271 1290 1349</t>
  </si>
  <si>
    <t>7 95 120 176 209 226 311 313 319 353 358 359 398 511 554 579 635 789 844 875 900 946 953 1036 1049 1050 1075 1156 1230 1348</t>
  </si>
  <si>
    <t>13 15 113 177 218 305 335 496 517 594 662 741 775 903 906 943 945 974 995 1039 1069 1165 1261 1263 1266 1325 1336 1355</t>
  </si>
  <si>
    <t>5 130 175 176 225 235 297 302 414 593 596 597 609 798 800 859 870 919 928 1028 1052 1056 1146 1342 1344</t>
  </si>
  <si>
    <t>62 176 203 213 234 238 257 269 277 415 478 499 586 612 632 691 799 815 876 883 917 931 1037 1065 1104 1150 1195 1206 1237 1316 1335 1344</t>
  </si>
  <si>
    <t>29 56 80 355 444 484 503 616 684 702 705 716 788 906 931 943 979 1064 1066 1086 1088 1108 1129 1135 1160 1211 1245 1279 1291 1309 1311 1334</t>
  </si>
  <si>
    <t>26 33 124 127 231 233 236 238 261 368 391 439 536 540 613 690 725 728 787 792 856 862 894 925 1024 1048 1081 1095 1133 1163 1343 1346</t>
  </si>
  <si>
    <t>13 15 113 177 218 305 335 496 517 594 662 741 775 903 906 943 945 974 1039 1069 1165 1261 1263 1266 1325 1336 1355</t>
  </si>
  <si>
    <t>37 80 131 138 157 194 229 269 365 376 398 402 416 503 679 682 762 771 775 789 873 882 1039 1067 1082 1102 1303</t>
  </si>
  <si>
    <t>94 128 169 171 182 258 290 344 350 401 473 487 535 591 641 667 797 862 935 961 988 994 1121 1177 1244 1259</t>
  </si>
  <si>
    <t>32 178 193 243 261 291 300 309 327 412 431 504 523 525 537 548 565 711 768 792 809 858 860 985 987 1091 1110 1141 1221 1329 1345</t>
  </si>
  <si>
    <t>105 122 135 319 386 448 452 457 510 522 541 577 634 714 724 734 738 909 918 942 953 1028 1134 1169 1208 1303 1308 1360</t>
  </si>
  <si>
    <t>49 72 92 162 217 227 299 350 366 411 421 434 495 591 600 612 672 679 771 785 797 1149 1209 1243 1302 1332</t>
  </si>
  <si>
    <t>21 30 31 59 101 191 211 234 255 277 317 326 367 438 442 478 537 602 626 647 713 718 767 866 878 957 972 1094 1111 1326</t>
  </si>
  <si>
    <t>75 91 228 261 275 281 327 344 368 458 504 540 556 661 690 711 728 766 792 805 843 874 886 908 921 956 1011 1133 1141 1221</t>
  </si>
  <si>
    <t>120 198 307 377 381 382 409 483 497 558 566 579 599 621 677 758 801 830 954 1042 1049 1075 1087 1189 1308 1350 1357 1362</t>
  </si>
  <si>
    <t>67 104 276 330 403 448 452 547 618 621 634 697 738 754 763 764 834 847 873 922 940 949 1016 1098 1161 1189 1236 1308</t>
  </si>
  <si>
    <t>80 148 165 167 212 273 467 503 515 559 578 603 744 819 979 1064 1088 1109 1135 1159 1185 1194 1247 1279 1336</t>
  </si>
  <si>
    <t>66 118 142 176 235 283 320 370 395 506 521 576 639 660 663 703 723 807 814 990 1096 1163 1220 1225 1268 1341 1352 1358</t>
  </si>
  <si>
    <t>6 14 109 161 205 254 289 321 326 354 443 489 492 532 570 575 585 682 804 904 927 1074 1085 1125 1215 1234 1256</t>
  </si>
  <si>
    <t>47 68 310 360 371 561 564 721 783 835 904 955 1033 1041 1099 1100 1103 1142 1164 1234 1251 1252 1275 1289 1320 1359</t>
  </si>
  <si>
    <t>7 152 165 226 299 359 383 444 554 578 635 695 704 761 773 785 855 880 929 943 1090 1187 1229 1348</t>
  </si>
  <si>
    <t>21 157 185 265 361 400 417 682 704 732 751 756 865 866 944 973 982 1061 1063 1108 1229 1245 1257 1309</t>
  </si>
  <si>
    <t>75 91 149 156 178 259 261 281 295 335 397 437 458 496 540 548 627 711 766 792 805 826 886 921 956 975 1133 1141</t>
  </si>
  <si>
    <t>2 88 142 144 159 295 427 521 683 712 778 779 784 831 896 905 965 980 1018 1057 1078 1089 1250</t>
  </si>
  <si>
    <t>71 148 152 170 227 355 375 451 467 469 490 495 515 567 640 761 773 790 855 931 971 988 999 1071 1149 1194 1195 1199</t>
  </si>
  <si>
    <t>82 129 136 145 216 256 445 449 468 545 755 765 770 802 814 992 1017 1057 1115 1116 1276 1296 1335 1337</t>
  </si>
  <si>
    <t>134 167 169 240 251 320 336 408 411 469 538 549 567 639 666 673 730 814 889 943 1013 1172 1188 1190 1220 1263 1297 1341</t>
  </si>
  <si>
    <t>4 78 155 307 437 441 461 493 549 550 650 763 834 854 873 1036 1053 1080 1148 1307</t>
  </si>
  <si>
    <t>50 163 177 292 299 344 444 517 519 547 594 695 702 785 880 929 931 971 1090 1138 1229 1233 1263</t>
  </si>
  <si>
    <t>126 132 133 160 200 202 253 280 332 372 392 425 456 605 607 685 707 772 811 939 962 1041 1142 1260 1295 1321</t>
  </si>
  <si>
    <t>54 162 214 248 409 413 510 541 558 566 699 832 843 873 1020 1053 1153 1158 1189 1200 1208 1281 1283 1362</t>
  </si>
  <si>
    <t>78 130 175 314 450 509 550 596 611 677 727 754 776 938 992 1031 1146 1173 1273 1352</t>
  </si>
  <si>
    <t>130 175 190 287 370 450 506 509 596 607 639 649 723 823 990 1028 1096 1146 1212 1321 1344</t>
  </si>
  <si>
    <t>82 204 214 332 355 420 444 449 492 516 545 720 856 893 932 1009 1086 1116 1135 1160 1182 1185 1187 1249 1296 1337</t>
  </si>
  <si>
    <t>105 146 173 316 322 340 380 386 512 570 604 652 742 804 893 942 1030 1033 1099 1169 1175 1272 1289 1292 1320</t>
  </si>
  <si>
    <t>24 37 85 100 139 229 299 384 458 491 495 534 581 685 748 785 921 999 1056 1149 1305</t>
  </si>
  <si>
    <t>94 170 204 239 263 304 336 420 444 487 555 667 669 692 730 882 931 937 983 1038 1066 1086 1160 1263</t>
  </si>
  <si>
    <t>14 44 119 182 201 215 270 306 454 463 479 560 658 684 889 989 995 1043 1162 1177 1209 1233 1256</t>
  </si>
  <si>
    <t>7 95 120 226 311 358 359 398 554 571 635 789 844 875 900 946 953 1036 1050 1156 1230 1348</t>
  </si>
  <si>
    <t>29 56 58 159 182 195 227 418 498 673 723 760 818 843 925 1013 1196 1219 1222 1242 1274 1291 1328 1352</t>
  </si>
  <si>
    <t>82 180 351 476 485 629 631 700 761 824 829 866 888 918 1063 1203 1227 1229 1257 1268 1298</t>
  </si>
  <si>
    <t>23 61 84 111 140 168 205 296 417 425 525 588 606 680 687 772 861 920 1033 1215 1246</t>
  </si>
  <si>
    <t>86 98 164 247 294 318 348 365 505 668 697 746 757 840 841 968 1131 1202 1232 1254 1282 1290 1322</t>
  </si>
  <si>
    <t>71 197 286 298 299 304 375 472 515 557 562 601 688 785 815 853 880 929 1071 1090 1195 1209 1214</t>
  </si>
  <si>
    <t>27 128 169 173 241 306 401 473 535 591 797 862 988 994 1023 1244 1259 1274</t>
  </si>
  <si>
    <t>28 32 115 324 344 379 530 546 782 811 816 877 889 894 998 1081 1095 1190 1302 1309 1345</t>
  </si>
  <si>
    <t>8 227 239 299 385 529 632 681 785 812 853 931 971 1001 1005 1013 1037 1114 1188 1194 1229</t>
  </si>
  <si>
    <t>11 22 28 109 191 254 273 475 516 531 744 819 1008 1043 1113 1175 1205 1209 1247 1258</t>
  </si>
  <si>
    <t>82 109 136 146 468 492 512 615 645 765 802 836 1017 1074 1099 1115 1164 1249 1292 1349 1359</t>
  </si>
  <si>
    <t>29 37 71 103 229 237 277 292 298 304 375 524 781 815 895 926 1172 1187 1195 1262</t>
  </si>
  <si>
    <t>66 228 231 236 287 436 458 477 546 607 625 627 661 787 1001 1011 1106 1198 1225 1318 1321</t>
  </si>
  <si>
    <t>15 42 98 128 161 165 211 221 293 578 586 649 799 973 1037 1206 1241 1316 1320 1336</t>
  </si>
  <si>
    <t>55 81 297 314 335 450 496 509 584 597 733 754 834 870 918 1055 1268</t>
  </si>
  <si>
    <t>6 96 126 250 329 351 354 472 474 479 486 645 767 804 836 911 1008 1012 1074 1099 1356</t>
  </si>
  <si>
    <t>112 125 129 144 222 256 266 513 569 587 755 832 978 1038 1120 1179 1223 1276</t>
  </si>
  <si>
    <t>148 273 342 702 744 808 819 848 966 984 1109 1172 1233 1247 1315 1351</t>
  </si>
  <si>
    <t>21 117 143 157 166 288 298 344 422 479 524 526 543 547 658 662 679 747 856 863 864 879</t>
  </si>
  <si>
    <t>21 24 35 76 86 326 328 486 492 537 836 869 907 989 1123 1164 1240 1252 1305 1349 1359</t>
  </si>
  <si>
    <t>2 89 92 137 182 683 712 778 779 905 980 1007 1018 1078 1089 1194 1336</t>
  </si>
  <si>
    <t>177 210 252 379 427 507 517 524 529 543 557 594 632 761 967 996 1022 1129 1130 1343</t>
  </si>
  <si>
    <t>78 135 136 151 225 302 313 353 550 580 802 859 946 1017 1075 1115</t>
  </si>
  <si>
    <t>69 158 281 283 352 394 416 518 547 549 572 637 658 908 912 1068 1083 1330</t>
  </si>
  <si>
    <t>19 149 178 228 261 412 502 548 711 725 792 852 858 975 1133 1136 1141 1221 1253</t>
  </si>
  <si>
    <t>251 337 579 692 701 746 751 963 982 1075 1156 1204 1246 1284 1286 1304 1327</t>
  </si>
  <si>
    <t>29 41 163 171 195 215 253 379 448 463 641 685 702 723 961 962 1077 1351 1352</t>
  </si>
  <si>
    <t>31 53 80 169 208 290 375 401 524 679 698 713 882 974 994 997 1071 1214 1244 1259</t>
  </si>
  <si>
    <t>112 125 129 144 222 256 266 513 587 755 832 978 1038 1120 1179 1223 1276</t>
  </si>
  <si>
    <t>85 99 122 441 452 577 664 699 714 734 758 888 918 1080 1148 1153 1360 1361</t>
  </si>
  <si>
    <t>2 137 269 292 415 507 529 632 712 751 779 982 1007 1010 1054 1211 1306</t>
  </si>
  <si>
    <t>106 115 269 293 324 437 469 567 633 880 894 916 929 1057 1090 1268 1298</t>
  </si>
  <si>
    <t>95 120 311 313 319 353 358 398 573 789 875 900 946 953 1049 1050 1230</t>
  </si>
  <si>
    <t>84 232 233 392 504 537 540 645 706 716 733 769 780 839 889 962 1141</t>
  </si>
  <si>
    <t>18 73 86 132 220 221 334 769 794 829 901 933 1072 1223 1240 1241 1265</t>
  </si>
  <si>
    <t>62 273 362 383 499 744 819 838 853 974 993 1037 1093 1247</t>
  </si>
  <si>
    <t>78 104 314 330 485 509 550 573 580 764 776 922 938 1161 1227</t>
  </si>
  <si>
    <t>53 219 239 252 303 484 547 617 730 790 863 999 1063 1109 1285 1297</t>
  </si>
  <si>
    <t>96 199 205 312 400 417 565 756 897 913 944 1008 1012 1099 1103 1143 1205 1249</t>
  </si>
  <si>
    <t>75 124 193 228 238 431 540 614 627 661 711 792 960 987 1091 1141</t>
  </si>
  <si>
    <t>28 255 312 326 338 512 531 565 588 680 687 804 920 1143 1197 1275 1353</t>
  </si>
  <si>
    <t>235 252 277 412 415 502 525 565 780 788 822 990 1181 1201 1207 1343</t>
  </si>
  <si>
    <t>50 94 361 398 464 474 523 525 565 680 1008 1023 1061 1092 1230 1329</t>
  </si>
  <si>
    <t>19 124 149 159 178 184 238 281 614 661 728 759 805 858 921 1065 1133</t>
  </si>
  <si>
    <t>52 80 332 427 503 532 563 600 603 616 704 888 939 992 1108 1198 1245 1295</t>
  </si>
  <si>
    <t>130 142 175 415 450 506 509 596 607 726 1028 1146 1321</t>
  </si>
  <si>
    <t>122 214 378 403 577 714 748 825 847 888 1036 1087 1136 1273 1350 1360</t>
  </si>
  <si>
    <t>69 115 228 325 480 518 614 637 874 912 960 1083 1122 1140</t>
  </si>
  <si>
    <t>18 160 209 264 301 506 521 571 671 873 962 986 1154 1162</t>
  </si>
  <si>
    <t>61 68 126 296 310 321 364 417 475 501 560 850 867 1128 1228</t>
  </si>
  <si>
    <t>43 208 411 418 470 524 526 547 563 862 997 1108 1196 1285 1355 1358</t>
  </si>
  <si>
    <t>43 364 466 501 628 711 717 792 839 997 1099 1132 1136 1228 1359</t>
  </si>
  <si>
    <t>198 382 452 457 527 541 566 599 634 664 724 909 1016 1189 1308</t>
  </si>
  <si>
    <t>129 256 307 491 581 599 734 755 789 1036 1047 1208 1276 1303</t>
  </si>
  <si>
    <t>107 133 289 323 561 648 742 752 871 927 951 1209 1252 1305</t>
  </si>
  <si>
    <t>87 440 441 485 644 697 1080 1119 1148 1153 1227 1361</t>
  </si>
  <si>
    <t>104 190 313 330 353 448 599 613 621 754 764 922 946 1161</t>
  </si>
  <si>
    <t>6 157 215 253 293 447 570 645 821 828 836 1008 1019 1116 1275 1290</t>
  </si>
  <si>
    <t>114 117 164 183 346 586 710 849 941 968 1167 1168 1216 1254 1270 1323</t>
  </si>
  <si>
    <t>63 96 146 293 468 513 687 835 1012 1030 1152 1175 1176 1182 1292</t>
  </si>
  <si>
    <t>70 206 332 383 417 810 836 989 1062 1095 1201 1320 1347</t>
  </si>
  <si>
    <t>109 215 254 280 326 372 383 432 486 685 767 824 836 913 1176</t>
  </si>
  <si>
    <t>42 111 206 285 367 456 539 588 633 706 833 920</t>
  </si>
  <si>
    <t>9 23 111 205 312 425 475 479 687 707 973 1100 1356</t>
  </si>
  <si>
    <t>94 152 197 235 260 336 528 614 622 686 813 855 866 1029 1172</t>
  </si>
  <si>
    <t>114 117 164 183 346 586 620 710 959 968 1167 1168 1216 1254 1270</t>
  </si>
  <si>
    <t>106 152 170 466 543 601 673 747 855 864 915 930 1199 1287</t>
  </si>
  <si>
    <t>80 103 148 174 489 503 630 653 848 966 1064 1135 1315</t>
  </si>
  <si>
    <t>227 580 610 679 751 873 882 982 1066 1245 1319 1339</t>
  </si>
  <si>
    <t>112 163 304 479 528 563 583 692 711 774 868 1035 1038</t>
  </si>
  <si>
    <t>225 315 441 859 949 1080 1148 1153 1239 1361</t>
  </si>
  <si>
    <t>94 473 476 484 487 535 601 667 761 906 988</t>
  </si>
  <si>
    <t>105 325 368 386 690 728 782 942 992 1169 1182 1203 1330</t>
  </si>
  <si>
    <t>69 91 105 216 518 637 874 912 992 1083 1179</t>
  </si>
  <si>
    <t>7 53 467 595 600 684 705 924 952 1172 1245 1279 1302</t>
  </si>
  <si>
    <t>108 136 145 333 765 796 802 843 970 1017 1115 1116</t>
  </si>
  <si>
    <t>173 202 392 585 772 811 828 1015 1085 1215 1240 1242</t>
  </si>
  <si>
    <t>3 483 497 801 887 897 1042 1313 1357</t>
  </si>
  <si>
    <t>30 68 111 532 756 893 913 1033 1041 1074 1103 1142 1143</t>
  </si>
  <si>
    <t>55 78 81 448 550 597 823 834 938</t>
  </si>
  <si>
    <t>28 160 264 312 326 687 745 889 904 939 995 1295</t>
  </si>
  <si>
    <t>66 320 576 584 671 823 902 1055 1220 1225 1341</t>
  </si>
  <si>
    <t>47 211 234 244 486 705 839 900 1118 1262 1264 1318</t>
  </si>
  <si>
    <t>130 175 283 450 596 844 1096 1146 1154</t>
  </si>
  <si>
    <t>182 350 401 526 684 698 965 994 1244 1259 1285</t>
  </si>
  <si>
    <t>16 27 64 86 126 142 206 255 474 492 722 1027 1274</t>
  </si>
  <si>
    <t>122 428 573 577 714 734 847 953 1230 1303 1360</t>
  </si>
  <si>
    <t>135 198 319 382 398 599 664 738 873 949 1360</t>
  </si>
  <si>
    <t>37 79 103 227 301 434 636 639 655 671 708</t>
  </si>
  <si>
    <t>148 201 212 698 705 882 895 906 935 1005 1070 1299</t>
  </si>
  <si>
    <t>29 180 303 495 632 735 829 967 1005 1145 1149 1194</t>
  </si>
  <si>
    <t>87 141 162 378 644 664 748 827 873 1016 1119</t>
  </si>
  <si>
    <t>128 421 559 681 845 1001 1059 1339</t>
  </si>
  <si>
    <t>190 314 378 550 677 1031 1050 1173 1212 1273</t>
  </si>
  <si>
    <t>3 97 142 149 228 275 766 975 1122 1313</t>
  </si>
  <si>
    <t>165 293 301 578 610 671 1040 1154 1231</t>
  </si>
  <si>
    <t>66 118 190 283 576 660 726 807 1096 1163 1225</t>
  </si>
  <si>
    <t>231 283 395 597 703 733 798 928 1268 1342</t>
  </si>
  <si>
    <t>52 70 107 111 329 799 871 977 1206 1316</t>
  </si>
  <si>
    <t>152 170 260 336 528 622 813 855 998 1172 1325 1336</t>
  </si>
  <si>
    <t>79 530 636 708 877 1005 1039 1132 1190 1302</t>
  </si>
  <si>
    <t>117 164 183 346 571 586 849 914 941 1167 1238 1323</t>
  </si>
  <si>
    <t>85 209 311 315 441 536 1080 1148 1239</t>
  </si>
  <si>
    <t>153 243 309 356 357 494 803</t>
  </si>
  <si>
    <t>24 87 211 512 689 939 1099 1119 1164 1295 1305 1359</t>
  </si>
  <si>
    <t>57 157 722 750 796 828 901 1021 1190 1205 1304</t>
  </si>
  <si>
    <t>12 221 320 510 727 1220 1241 1324 1341</t>
  </si>
  <si>
    <t>26 42 161 512 564 706 783 1099 1164 1359</t>
  </si>
  <si>
    <t>325 480 548 625 725 728 759 1065 1106 1140 1318</t>
  </si>
  <si>
    <t>246 247 318 347 757 820 840 1202 1232 1322</t>
  </si>
  <si>
    <t>16 72 390 392 535 706 769 998 1108 1329</t>
  </si>
  <si>
    <t>320 337 823 928 990 1173 1212 1220 1341</t>
  </si>
  <si>
    <t>127 160 199 455 564 745 783 867 1032 1356</t>
  </si>
  <si>
    <t>155 409 566 573 621 677 992 1189 1273 1307 1317</t>
  </si>
  <si>
    <t>158 229 352 549 618 666 872 892 1203 1330</t>
  </si>
  <si>
    <t>154 230 589 656 888 947 1025 1047 1079</t>
  </si>
  <si>
    <t>74 250 367 472 742 911 1021 1197 1293</t>
  </si>
  <si>
    <t>119 462 476 488 630 659 952 1177 1263 1299</t>
  </si>
  <si>
    <t>215 250 341 472 479 489 516 860 911 1009</t>
  </si>
  <si>
    <t>77 112 163 269 530 598 1035 1038 1070 1235</t>
  </si>
  <si>
    <t>259 397 441 661 766 1080 1148 1361</t>
  </si>
  <si>
    <t>70 158 162 406 469 549 567 1059 1203</t>
  </si>
  <si>
    <t>149 156 233 309 523 614 975 1087 1181 1253 1350</t>
  </si>
  <si>
    <t>76 88 140 354 481 492 606 752 1074 1123</t>
  </si>
  <si>
    <t>215 293 486 670 836 1008 1215 1250 1275 1340</t>
  </si>
  <si>
    <t>82 97 151 333 428 452 468 644 1077 1182</t>
  </si>
  <si>
    <t>143 194 288 376 402 762 1082 1102</t>
  </si>
  <si>
    <t>1 188 243 279 309 574 1060 1092</t>
  </si>
  <si>
    <t>29 57 74 373 424 453 681 885 943 1325</t>
  </si>
  <si>
    <t>2 137 618 712 778 779 1078 1089</t>
  </si>
  <si>
    <t>247 294 318 347 757 840 841 1202 1232 1322</t>
  </si>
  <si>
    <t>153 356 357 494 651 803 900</t>
  </si>
  <si>
    <t>305 426 462 601 667 935 1172 1194 1312 1332 1343</t>
  </si>
  <si>
    <t>132 140 400 417 606 962 1215 1326</t>
  </si>
  <si>
    <t>20 28 207 220 654 850 1105 1265 1304</t>
  </si>
  <si>
    <t>30 160 206 264 502 706 973 1234</t>
  </si>
  <si>
    <t>77 292 528 598 622 631 716 1235 1299</t>
  </si>
  <si>
    <t>373 695 924 1003 1084 1135 1177 1214 1279</t>
  </si>
  <si>
    <t>64 134 188 279 959 1060 1092 1117</t>
  </si>
  <si>
    <t>136 216 333 765 802 1017 1115</t>
  </si>
  <si>
    <t>162 198 406 599 979 1088 1178 1279</t>
  </si>
  <si>
    <t>231 236 506 603 660 733 787 918 1154 1352</t>
  </si>
  <si>
    <t>214 307 441 644 1080 1148 1361</t>
  </si>
  <si>
    <t>42 86 126 241 354 482 722 867</t>
  </si>
  <si>
    <t>136 333 644 765 802 1017 1115</t>
  </si>
  <si>
    <t>122 314 550 714 754 847 1031 1360</t>
  </si>
  <si>
    <t>76 386 615 1103 1123 1169 1175 1317 1320</t>
  </si>
  <si>
    <t>202 227 262 434 454 639 726 877 1274 1312</t>
  </si>
  <si>
    <t>153 356 357 494 651 803</t>
  </si>
  <si>
    <t>155 179 198 378 664 873 964 1016 1053</t>
  </si>
  <si>
    <t>343 642 897 934 1006 1310</t>
  </si>
  <si>
    <t>43 197 286 427 717 997 1063 1214</t>
  </si>
  <si>
    <t>115 275 324 335 496 894 975 1122</t>
  </si>
  <si>
    <t>134 222 784 831 883 884 898 1284 1354</t>
  </si>
  <si>
    <t>169 241 545 1074 1129 1177 1222 1274 1337</t>
  </si>
  <si>
    <t>21 61 565 655 861 973 1141 1147 1260</t>
  </si>
  <si>
    <t>56 225 487 859 946 1041 1142</t>
  </si>
  <si>
    <t>173 319 398 663 789 893 897 1242 1310</t>
  </si>
  <si>
    <t>139 483 497 801 1042 1305 1357</t>
  </si>
  <si>
    <t>130 175 450 596 1146</t>
  </si>
  <si>
    <t>25 124 436 480 548 975 1065 1106 1122</t>
  </si>
  <si>
    <t>153 356 357 494 803</t>
  </si>
  <si>
    <t>153 356 357 651 803</t>
  </si>
  <si>
    <t>361 407 544 696 743 1028 1061 1180</t>
  </si>
  <si>
    <t>527 664 699 846 909 1016 1134 1153 1308</t>
  </si>
  <si>
    <t>342 560 568 684 984</t>
  </si>
  <si>
    <t>244 418 705 1143 1196 1226 1264</t>
  </si>
  <si>
    <t>50 167 473 535 698 988 1108 1172</t>
  </si>
  <si>
    <t>370 607 723 823 902 928 990 1321</t>
  </si>
  <si>
    <t>3 91 92 281 363 672 908 1313</t>
  </si>
  <si>
    <t>90 104 330 449 764 922 1020 1296</t>
  </si>
  <si>
    <t>371 418 490 848 893 1051 1196 1315</t>
  </si>
  <si>
    <t>519 528 622 902 1037 1147 1151</t>
  </si>
  <si>
    <t>67 236 276 504 615 1179 1236 1317</t>
  </si>
  <si>
    <t>6 126 250 472 520 623 645 911</t>
  </si>
  <si>
    <t>228 436 458 477 546 614 1198 1318</t>
  </si>
  <si>
    <t>141 151 315 485 843 1227 1239</t>
  </si>
  <si>
    <t>29 45 200 316 334 835 1210 1289</t>
  </si>
  <si>
    <t>7 226 359 406 554 635 1348</t>
  </si>
  <si>
    <t>246 309 510 795 1131 1157 1216 1232</t>
  </si>
  <si>
    <t>193 431 439 627 759 987 1091 1140</t>
  </si>
  <si>
    <t>45 133 253 380 652 721 1226</t>
  </si>
  <si>
    <t>251 526 679 730 943 1013 1209 1279 1297</t>
  </si>
  <si>
    <t>215 296 463 680 707 967 1162 1353</t>
  </si>
  <si>
    <t>146 322 340 604 729 896 1041 1292 1310</t>
  </si>
  <si>
    <t>129 256 349 434 755 770 1276</t>
  </si>
  <si>
    <t>186 214 378 677 758 776 1075 1273</t>
  </si>
  <si>
    <t>35 244 432 760 861 867 1264</t>
  </si>
  <si>
    <t>261 439 477 548 728 758 975 1106</t>
  </si>
  <si>
    <t>82 97 245 328 706 824 1073 1137</t>
  </si>
  <si>
    <t>129 256 755 782 1179 1276 1330</t>
  </si>
  <si>
    <t>200 425 740 786 893 1252 1289</t>
  </si>
  <si>
    <t>551 701 760 948 1204 1286</t>
  </si>
  <si>
    <t>23 35 150 211 404 916 1033 1155</t>
  </si>
  <si>
    <t>136 216 333 802 1017 1115</t>
  </si>
  <si>
    <t>153 356 357 803</t>
  </si>
  <si>
    <t>43 53 204 229 692 705 1160</t>
  </si>
  <si>
    <t>166 201 266 530 587 781</t>
  </si>
  <si>
    <t>7 226 359 554 635 1348</t>
  </si>
  <si>
    <t>84 560 607 1201 1205 1321</t>
  </si>
  <si>
    <t>247 318 757 840 841 1057 1202</t>
  </si>
  <si>
    <t>155 307 440 452 541 664 1134 1307</t>
  </si>
  <si>
    <t>350 523 525 565 603 768 842 1253</t>
  </si>
  <si>
    <t>75 124 480 759 956 1122 1140 1141</t>
  </si>
  <si>
    <t>63 275 687 749 1311 1315</t>
  </si>
  <si>
    <t>283 506 576 726 733 902 990 1096</t>
  </si>
  <si>
    <t>128 260 292 532 669 936 988</t>
  </si>
  <si>
    <t>247 318 347 757 840 1202 1322</t>
  </si>
  <si>
    <t>32 371 676 689 955 1176 1183 1345</t>
  </si>
  <si>
    <t>163 591 797 937 983 1133 1223</t>
  </si>
  <si>
    <t>189 260 368 415 467 504 690 1176</t>
  </si>
  <si>
    <t>126 453 750 876 1021 1104</t>
  </si>
  <si>
    <t>191 588 756 920 944 1062</t>
  </si>
  <si>
    <t>313 353 465 900 946 964</t>
  </si>
  <si>
    <t>164 308 806 963 1101 1167 1308</t>
  </si>
  <si>
    <t>460 619 646 1184 1288</t>
  </si>
  <si>
    <t>186 491 581 673 892 955 1325</t>
  </si>
  <si>
    <t>551 701 948 1204 1286</t>
  </si>
  <si>
    <t>169 401 535 994 1244 1259</t>
  </si>
  <si>
    <t>224 234 300 383 972 1034 1269</t>
  </si>
  <si>
    <t>266 587 978 1120</t>
  </si>
  <si>
    <t>156 178 661 826 1140 1224</t>
  </si>
  <si>
    <t>216 644 765 802</t>
  </si>
  <si>
    <t>130 175 596 1146</t>
  </si>
  <si>
    <t>105 386 545 942 1169 1337</t>
  </si>
  <si>
    <t>69 518 637 912 1083</t>
  </si>
  <si>
    <t>313 319 353 541 946 1047</t>
  </si>
  <si>
    <t>229 406 476 632 681</t>
  </si>
  <si>
    <t>140 206 479 606 722 989</t>
  </si>
  <si>
    <t>6 58 605 1009 1095 1103 1320</t>
  </si>
  <si>
    <t>60 174 500 653 991 1185</t>
  </si>
  <si>
    <t>3 41 306 391 1313 1331</t>
  </si>
  <si>
    <t>120 875 953 1050 1230</t>
  </si>
  <si>
    <t>259 397 480 627 728 1122 1140</t>
  </si>
  <si>
    <t>268 460 619 1139 1184</t>
  </si>
  <si>
    <t>62 182 213 499 815 1037 1237</t>
  </si>
  <si>
    <t>12 454 510 754 1324</t>
  </si>
  <si>
    <t>25 41 159 350 706 1023</t>
  </si>
  <si>
    <t>757 820 840 841 1202 1322</t>
  </si>
  <si>
    <t>403 847 940 949 1303</t>
  </si>
  <si>
    <t>6 96 585 907 1012 1085</t>
  </si>
  <si>
    <t>161 670 693 973 1164 1210 1359</t>
  </si>
  <si>
    <t>308 620 806 959 1101 1238</t>
  </si>
  <si>
    <t>87 223 267 817 821 1119 1144</t>
  </si>
  <si>
    <t>103 628 887 960 1029 1270 1301</t>
  </si>
  <si>
    <t>695 757 840 887 1280 1320</t>
  </si>
  <si>
    <t>757 840 887 913 1100</t>
  </si>
  <si>
    <t>25 166 388 391 963 1023</t>
  </si>
  <si>
    <t>21 150 312 332 367 973 1155</t>
  </si>
  <si>
    <t>337 488 552 1153 1195 1317 1320</t>
  </si>
  <si>
    <t>3 41 306 498 623 925 1183</t>
  </si>
  <si>
    <t>96 172 379 472 516 645 1012</t>
  </si>
  <si>
    <t>178 480 614 759 1106 1122 1140</t>
  </si>
  <si>
    <t>294 328 505 736 737 869 1282</t>
  </si>
  <si>
    <t>345 522 573 791 847 1036</t>
  </si>
  <si>
    <t>377 576 1000 1117 1326</t>
  </si>
  <si>
    <t>48 83 446 892</t>
  </si>
  <si>
    <t>75 281 480 614 975 1141</t>
  </si>
  <si>
    <t>401 965 994 1244 1259</t>
  </si>
  <si>
    <t>116 591 666 1306 1353</t>
  </si>
  <si>
    <t>188 279 1060 1092</t>
  </si>
  <si>
    <t>34 241 482 889</t>
  </si>
  <si>
    <t>245 296 312 680 967 1095</t>
  </si>
  <si>
    <t>441 1080 1148 1361</t>
  </si>
  <si>
    <t>428 477 661 1198 1318</t>
  </si>
  <si>
    <t>420 612 720 1081 1159</t>
  </si>
  <si>
    <t>140 321 443 606 1240</t>
  </si>
  <si>
    <t>133 367 380 721 1112 1125</t>
  </si>
  <si>
    <t>114 183 346 849 941 1270</t>
  </si>
  <si>
    <t>216 333 765 802</t>
  </si>
  <si>
    <t>57 128 260 379 1325</t>
  </si>
  <si>
    <t>125 570 1047 1062 1197</t>
  </si>
  <si>
    <t>138 198 382 428 599</t>
  </si>
  <si>
    <t>214 468 564 783 1182</t>
  </si>
  <si>
    <t>213 646 1109 1237 1288</t>
  </si>
  <si>
    <t>339 404 680 967 1155 1213</t>
  </si>
  <si>
    <t>78 550 1049 1303</t>
  </si>
  <si>
    <t>56 613 837 1291</t>
  </si>
  <si>
    <t>403 491 581 940</t>
  </si>
  <si>
    <t>104 330 621 758 764 922</t>
  </si>
  <si>
    <t>757 820 840 841 1322</t>
  </si>
  <si>
    <t>193 431 987 1091 1110</t>
  </si>
  <si>
    <t>509 597 928 1028</t>
  </si>
  <si>
    <t>437 465 894 1065 1198 1318</t>
  </si>
  <si>
    <t>36 432 721 767 907 1125</t>
  </si>
  <si>
    <t>117 571 849 914 941 1270</t>
  </si>
  <si>
    <t>117 600 777 1333</t>
  </si>
  <si>
    <t>111 125 202 539 1197</t>
  </si>
  <si>
    <t>115 335 437 496</t>
  </si>
  <si>
    <t>152 260 528 622 813 855</t>
  </si>
  <si>
    <t>382 457 577 821 843 1232</t>
  </si>
  <si>
    <t>342 568 984</t>
  </si>
  <si>
    <t>43 466 717 1226</t>
  </si>
  <si>
    <t>1 56 574 896 1291</t>
  </si>
  <si>
    <t>146 322 1137 1183 1290 1292</t>
  </si>
  <si>
    <t>340 512 913 1041 1103 1142</t>
  </si>
  <si>
    <t>248 396 739 883 1200 1281</t>
  </si>
  <si>
    <t>466 777 862 1333</t>
  </si>
  <si>
    <t>168 348 423 433 719 955</t>
  </si>
  <si>
    <t>285 537 1045 1062 1215</t>
  </si>
  <si>
    <t>88 339 370 723 739 986</t>
  </si>
  <si>
    <t>193 429 431 987 1091</t>
  </si>
  <si>
    <t>211 494 552 1191 1264</t>
  </si>
  <si>
    <t>122 714 847 1073 1360</t>
  </si>
  <si>
    <t>409 566 621 776 1189</t>
  </si>
  <si>
    <t>193 431 987 1091</t>
  </si>
  <si>
    <t>11 65 1100</t>
  </si>
  <si>
    <t>188 279 1060</t>
  </si>
  <si>
    <t>142 588 687 920</t>
  </si>
  <si>
    <t>398 724 738 846 1303</t>
  </si>
  <si>
    <t>400 767 867 944 1117</t>
  </si>
  <si>
    <t>272 526 716 1145 1199</t>
  </si>
  <si>
    <t>67 276 377 1236</t>
  </si>
  <si>
    <t>264 979 1088 1279</t>
  </si>
  <si>
    <t>176 491 581 1161 1273</t>
  </si>
  <si>
    <t>105 386 942 1169</t>
  </si>
  <si>
    <t>40 654 1105 1340</t>
  </si>
  <si>
    <t>264 456 486 1222</t>
  </si>
  <si>
    <t>401 994 1244 1259</t>
  </si>
  <si>
    <t>395 403 940</t>
  </si>
  <si>
    <t>659 863 906 1039 1054</t>
  </si>
  <si>
    <t>21 202 539 1034 1269</t>
  </si>
  <si>
    <t>683 905 980 1018</t>
  </si>
  <si>
    <t>66 231 671 1225 1358</t>
  </si>
  <si>
    <t>42 245 706 1302</t>
  </si>
  <si>
    <t>227 290 427 999 1190</t>
  </si>
  <si>
    <t>248 739 883 1200 1281</t>
  </si>
  <si>
    <t>39 151 369 566 1186</t>
  </si>
  <si>
    <t>34 52 436 482</t>
  </si>
  <si>
    <t>404 839 1034 1155 1269</t>
  </si>
  <si>
    <t>246 247 318 887 1232</t>
  </si>
  <si>
    <t>121 293 370 372 723</t>
  </si>
  <si>
    <t>436 437 439 546 894</t>
  </si>
  <si>
    <t>564 729 783 1275</t>
  </si>
  <si>
    <t>6 241 565 1008</t>
  </si>
  <si>
    <t>563 698 974 997 1130</t>
  </si>
  <si>
    <t>177 517 562 594</t>
  </si>
  <si>
    <t>182 350 462 601 1172</t>
  </si>
  <si>
    <t>47 954 1027 1262 1318</t>
  </si>
  <si>
    <t>404 706 832 1155 1283</t>
  </si>
  <si>
    <t>742 1021 1197 1293</t>
  </si>
  <si>
    <t>560 861 1143 1345</t>
  </si>
  <si>
    <t>213 305 857 1237 1263</t>
  </si>
  <si>
    <t>160 264 1062</t>
  </si>
  <si>
    <t>403 791 940</t>
  </si>
  <si>
    <t>86 300 652 721 1201</t>
  </si>
  <si>
    <t>525 564 783 1356</t>
  </si>
  <si>
    <t>3 306 391 623 1331</t>
  </si>
  <si>
    <t>35 751 1156 1246</t>
  </si>
  <si>
    <t>96 600 645 670 1012</t>
  </si>
  <si>
    <t>143 288 731 747 864</t>
  </si>
  <si>
    <t>186 644 825 1136</t>
  </si>
  <si>
    <t>388 623 925 1023</t>
  </si>
  <si>
    <t>624 848 1051 1315</t>
  </si>
  <si>
    <t>178 327 436 1122 1140</t>
  </si>
  <si>
    <t>663 789 953 1049</t>
  </si>
  <si>
    <t>425 1095 1253 1302</t>
  </si>
  <si>
    <t>246 247 318 891 1277</t>
  </si>
  <si>
    <t>151 155 573 677 1273</t>
  </si>
  <si>
    <t>179 964 1058 1143</t>
  </si>
  <si>
    <t>39 369 408 1175 1186</t>
  </si>
  <si>
    <t>162 210 406 996</t>
  </si>
  <si>
    <t>464 565 574 768 1329</t>
  </si>
  <si>
    <t>76 259 397 613 1123</t>
  </si>
  <si>
    <t>144 453 774 1231</t>
  </si>
  <si>
    <t>246 795 1131 1157 1216</t>
  </si>
  <si>
    <t>405 689 883 900 1183</t>
  </si>
  <si>
    <t>738 754 776 964</t>
  </si>
  <si>
    <t>116 248 849 1200 1281</t>
  </si>
  <si>
    <t>117 164 346 1270 1323</t>
  </si>
  <si>
    <t>179 319 511 663 1156</t>
  </si>
  <si>
    <t>166 388 391 1313</t>
  </si>
  <si>
    <t>94 462 487 1194</t>
  </si>
  <si>
    <t>14 372 965 1256</t>
  </si>
  <si>
    <t>247 757 840 1322</t>
  </si>
  <si>
    <t>30 52 374 1063</t>
  </si>
  <si>
    <t>233 301 395 521 1358</t>
  </si>
  <si>
    <t>313 353 946</t>
  </si>
  <si>
    <t>433 923 967 1218</t>
  </si>
  <si>
    <t>184 833 1081</t>
  </si>
  <si>
    <t>183 710 941 1168</t>
  </si>
  <si>
    <t>473 535 988</t>
  </si>
  <si>
    <t>187 430 694</t>
  </si>
  <si>
    <t>200 837 1072</t>
  </si>
  <si>
    <t>605 881 1127 1215</t>
  </si>
  <si>
    <t>166 388 653 1185</t>
  </si>
  <si>
    <t>1080 1148</t>
  </si>
  <si>
    <t>162 352 406</t>
  </si>
  <si>
    <t>114 849 914 1323</t>
  </si>
  <si>
    <t>178 259 397 1065</t>
  </si>
  <si>
    <t>469 567 990 1057</t>
  </si>
  <si>
    <t>588 742 920</t>
  </si>
  <si>
    <t>572 863 1068</t>
  </si>
  <si>
    <t>460 619 1184</t>
  </si>
  <si>
    <t>64 810 1347</t>
  </si>
  <si>
    <t>629 950 1067</t>
  </si>
  <si>
    <t>403 940</t>
  </si>
  <si>
    <t>79 773 876 882</t>
  </si>
  <si>
    <t>234 1058 1118 1262</t>
  </si>
  <si>
    <t>67 276 1236</t>
  </si>
  <si>
    <t>541 566 830 1189</t>
  </si>
  <si>
    <t>586 941 968 1323</t>
  </si>
  <si>
    <t>302 415 660 990</t>
  </si>
  <si>
    <t>523 525 565 1110</t>
  </si>
  <si>
    <t>308 806 1101</t>
  </si>
  <si>
    <t>705 964 1143</t>
  </si>
  <si>
    <t>94 487 698</t>
  </si>
  <si>
    <t>320 1220 1341</t>
  </si>
  <si>
    <t>65 68 479 1320</t>
  </si>
  <si>
    <t>252 1001 1172 1194</t>
  </si>
  <si>
    <t>662 906 1039 1336</t>
  </si>
  <si>
    <t>677 801 1031</t>
  </si>
  <si>
    <t>136 1017 1115</t>
  </si>
  <si>
    <t>135 225 398 724</t>
  </si>
  <si>
    <t>96 889 989 1012</t>
  </si>
  <si>
    <t>563 747 864 931</t>
  </si>
  <si>
    <t>143 288 1205 1340</t>
  </si>
  <si>
    <t>142 243 309</t>
  </si>
  <si>
    <t>146 215 604 1292</t>
  </si>
  <si>
    <t>442 878 1023</t>
  </si>
  <si>
    <t>314 776 1161 1227</t>
  </si>
  <si>
    <t>280 540 733 1314</t>
  </si>
  <si>
    <t>739 891 1277 1281</t>
  </si>
  <si>
    <t>757 840 1202</t>
  </si>
  <si>
    <t>1099 1252 1275</t>
  </si>
  <si>
    <t>168 670 1103 1340</t>
  </si>
  <si>
    <t>241 1243 1274</t>
  </si>
  <si>
    <t>337 541 566 1189</t>
  </si>
  <si>
    <t>543 790 979 1088</t>
  </si>
  <si>
    <t>76 904 1123 1234</t>
  </si>
  <si>
    <t>568 984</t>
  </si>
  <si>
    <t>270 322 670 1275</t>
  </si>
  <si>
    <t>395 823 918</t>
  </si>
  <si>
    <t>109 620 1074 1258</t>
  </si>
  <si>
    <t>139 294 365 505</t>
  </si>
  <si>
    <t>680 824 1327 1353</t>
  </si>
  <si>
    <t>184 261 327 960</t>
  </si>
  <si>
    <t>412 502 809</t>
  </si>
  <si>
    <t>337 603 703 1358</t>
  </si>
  <si>
    <t>99 198 382 699</t>
  </si>
  <si>
    <t>678 884 898 1354</t>
  </si>
  <si>
    <t>40 654 1105</t>
  </si>
  <si>
    <t>364 501 1228</t>
  </si>
  <si>
    <t>488 640 778</t>
  </si>
  <si>
    <t>259 388 397 623</t>
  </si>
  <si>
    <t>23 205 471 745</t>
  </si>
  <si>
    <t>147 452 804 1329</t>
  </si>
  <si>
    <t>238 480 874 1140</t>
  </si>
  <si>
    <t>140 489 606</t>
  </si>
  <si>
    <t>365 505 1282 1310</t>
  </si>
  <si>
    <t>462 761 1159 1172</t>
  </si>
  <si>
    <t>82 108 970 1203</t>
  </si>
  <si>
    <t>124 259 261 397</t>
  </si>
  <si>
    <t>436 556 825 843</t>
  </si>
  <si>
    <t>36 1008 1043 1152</t>
  </si>
  <si>
    <t>584 758 1055 1298</t>
  </si>
  <si>
    <t>233 614 874 886</t>
  </si>
  <si>
    <t>585 1030 1085</t>
  </si>
  <si>
    <t>252 322 418 1196</t>
  </si>
  <si>
    <t>66 607 1225 1321</t>
  </si>
  <si>
    <t>63 1226</t>
  </si>
  <si>
    <t>447 897 1019</t>
  </si>
  <si>
    <t>116 447 1019 1043</t>
  </si>
  <si>
    <t>282 746 963</t>
  </si>
  <si>
    <t>56 791 1291</t>
  </si>
  <si>
    <t>228 960 1106</t>
  </si>
  <si>
    <t>146 322 604 1292</t>
  </si>
  <si>
    <t>968 1189 1216 1254</t>
  </si>
  <si>
    <t>248 739 1200 1281</t>
  </si>
  <si>
    <t>45 133 253</t>
  </si>
  <si>
    <t>47 655 1262 1318</t>
  </si>
  <si>
    <t>959 960 1029 1323</t>
  </si>
  <si>
    <t>210 227 822 1312</t>
  </si>
  <si>
    <t>225 315 509</t>
  </si>
  <si>
    <t>114 183 328 1309</t>
  </si>
  <si>
    <t>115 156 826</t>
  </si>
  <si>
    <t>183 941 959 1238</t>
  </si>
  <si>
    <t>56 977 1291</t>
  </si>
  <si>
    <t>87 693 932 1119</t>
  </si>
  <si>
    <t>104 330 764 922</t>
  </si>
  <si>
    <t>138 737 1303</t>
  </si>
  <si>
    <t>179 964</t>
  </si>
  <si>
    <t>8 812 1114</t>
  </si>
  <si>
    <t>264 1137</t>
  </si>
  <si>
    <t>136 1017</t>
  </si>
  <si>
    <t>383 488 1014</t>
  </si>
  <si>
    <t>560 1172</t>
  </si>
  <si>
    <t>1003 1129 1336</t>
  </si>
  <si>
    <t>588 920</t>
  </si>
  <si>
    <t>1034 1265 1269</t>
  </si>
  <si>
    <t>340 1041 1142</t>
  </si>
  <si>
    <t>412 502</t>
  </si>
  <si>
    <t>93 582</t>
  </si>
  <si>
    <t>259 397 428</t>
  </si>
  <si>
    <t>195 1304</t>
  </si>
  <si>
    <t>129 256</t>
  </si>
  <si>
    <t>216 1011</t>
  </si>
  <si>
    <t>784 831</t>
  </si>
  <si>
    <t>349 770</t>
  </si>
  <si>
    <t>225 859</t>
  </si>
  <si>
    <t>366 421 1198</t>
  </si>
  <si>
    <t>236 1179 1317</t>
  </si>
  <si>
    <t>245 1073 1272</t>
  </si>
  <si>
    <t>3 1313</t>
  </si>
  <si>
    <t>245 782 811</t>
  </si>
  <si>
    <t>574 631 924</t>
  </si>
  <si>
    <t>87 1020 1119</t>
  </si>
  <si>
    <t>564 783</t>
  </si>
  <si>
    <t>421 422 1022</t>
  </si>
  <si>
    <t>646 1288</t>
  </si>
  <si>
    <t>193 1062</t>
  </si>
  <si>
    <t>197 286 1214</t>
  </si>
  <si>
    <t>14 1256</t>
  </si>
  <si>
    <t>26 59 416</t>
  </si>
  <si>
    <t>68 86 565</t>
  </si>
  <si>
    <t>425 1004 1008</t>
  </si>
  <si>
    <t>245 508 1058</t>
  </si>
  <si>
    <t>570 1048 1349</t>
  </si>
  <si>
    <t>1175 1231</t>
  </si>
  <si>
    <t>575 1103 1353</t>
  </si>
  <si>
    <t>670 1041 1142</t>
  </si>
  <si>
    <t>664 724 1137</t>
  </si>
  <si>
    <t>149 759 1133</t>
  </si>
  <si>
    <t>471 661</t>
  </si>
  <si>
    <t>99 1020 1308</t>
  </si>
  <si>
    <t>719 811 1265</t>
  </si>
  <si>
    <t>662 704 1245</t>
  </si>
  <si>
    <t>540 546 1318</t>
  </si>
  <si>
    <t>27 893 896</t>
  </si>
  <si>
    <t>315 1239</t>
  </si>
  <si>
    <t>385 999 1054</t>
  </si>
  <si>
    <t>302 509</t>
  </si>
  <si>
    <t>449 1296</t>
  </si>
  <si>
    <t>380 689 821</t>
  </si>
  <si>
    <t>329 978 1077</t>
  </si>
  <si>
    <t>435 782 901</t>
  </si>
  <si>
    <t>56 1291</t>
  </si>
  <si>
    <t>1116 1226</t>
  </si>
  <si>
    <t>352 618 761</t>
  </si>
  <si>
    <t>26 224 1238</t>
  </si>
  <si>
    <t>615 632 1317</t>
  </si>
  <si>
    <t>906 1174 1355</t>
  </si>
  <si>
    <t>96 1012 1274</t>
  </si>
  <si>
    <t>386 1169</t>
  </si>
  <si>
    <t>259 397 672</t>
  </si>
  <si>
    <t>891 1166 1277</t>
  </si>
  <si>
    <t>142 523 809</t>
  </si>
  <si>
    <t>70 885</t>
  </si>
  <si>
    <t>26 531 605</t>
  </si>
  <si>
    <t>333 644</t>
  </si>
  <si>
    <t>95 176 579</t>
  </si>
  <si>
    <t>508 756 869</t>
  </si>
  <si>
    <t>47 111</t>
  </si>
  <si>
    <t>257 478 917</t>
  </si>
  <si>
    <t>117 571 1323</t>
  </si>
  <si>
    <t>211 1264</t>
  </si>
  <si>
    <t>178 259 397</t>
  </si>
  <si>
    <t>529 899 935</t>
  </si>
  <si>
    <t>139 163 246</t>
  </si>
  <si>
    <t>445 471 1058</t>
  </si>
  <si>
    <t>58 897</t>
  </si>
  <si>
    <t>350 1293 1304</t>
  </si>
  <si>
    <t>404 534 1155</t>
  </si>
  <si>
    <t>571 710 1168</t>
  </si>
  <si>
    <t>160 264</t>
  </si>
  <si>
    <t>670 889 965</t>
  </si>
  <si>
    <t>709 1351</t>
  </si>
  <si>
    <t>178 960 1024</t>
  </si>
  <si>
    <t>84 816</t>
  </si>
  <si>
    <t>161 693 1191</t>
  </si>
  <si>
    <t>654 1105</t>
  </si>
  <si>
    <t>710 941 1168</t>
  </si>
  <si>
    <t>100 151 677</t>
  </si>
  <si>
    <t>810 1347</t>
  </si>
  <si>
    <t>925 1302</t>
  </si>
  <si>
    <t>335 496</t>
  </si>
  <si>
    <t>1112 1272 1305</t>
  </si>
  <si>
    <t>491 581 1003</t>
  </si>
  <si>
    <t>24 88 839</t>
  </si>
  <si>
    <t>456 633</t>
  </si>
  <si>
    <t>249 1222</t>
  </si>
  <si>
    <t>445 750 896</t>
  </si>
  <si>
    <t>968 1167 1270</t>
  </si>
  <si>
    <t>470 931 943</t>
  </si>
  <si>
    <t>196 267 1152</t>
  </si>
  <si>
    <t>704 940</t>
  </si>
  <si>
    <t>205 425 443</t>
  </si>
  <si>
    <t>365 959 1065</t>
  </si>
  <si>
    <t>456 548 1205</t>
  </si>
  <si>
    <t>1029 1231</t>
  </si>
  <si>
    <t>447 689 1112</t>
  </si>
  <si>
    <t>146 996 1292</t>
  </si>
  <si>
    <t>41 306 1331</t>
  </si>
  <si>
    <t>710 849 1168</t>
  </si>
  <si>
    <t>65 1100</t>
  </si>
  <si>
    <t>98 348 553</t>
  </si>
  <si>
    <t>248 1200 1281</t>
  </si>
  <si>
    <t>248 739 1200</t>
  </si>
  <si>
    <t>173 893 1242</t>
  </si>
  <si>
    <t>29 53 1310</t>
  </si>
  <si>
    <t>210 781 971</t>
  </si>
  <si>
    <t>347 840</t>
  </si>
  <si>
    <t>571 1167 1270</t>
  </si>
  <si>
    <t>42 833 1176</t>
  </si>
  <si>
    <t>267 897</t>
  </si>
  <si>
    <t>783 1292</t>
  </si>
  <si>
    <t>53 316 1325</t>
  </si>
  <si>
    <t>350 673 1007</t>
  </si>
  <si>
    <t>247 318 820</t>
  </si>
  <si>
    <t>469 543 567</t>
  </si>
  <si>
    <t>651 1087 1350</t>
  </si>
  <si>
    <t>325 504 826</t>
  </si>
  <si>
    <t>6 837</t>
  </si>
  <si>
    <t>30 261 1127</t>
  </si>
  <si>
    <t>366 751</t>
  </si>
  <si>
    <t>272 366 1109</t>
  </si>
  <si>
    <t>380 1290 1320</t>
  </si>
  <si>
    <t>255 1345</t>
  </si>
  <si>
    <t>145 337</t>
  </si>
  <si>
    <t>167 1312</t>
  </si>
  <si>
    <t>228</t>
  </si>
  <si>
    <t>213 1237</t>
  </si>
  <si>
    <t>108 970</t>
  </si>
  <si>
    <t>523 809</t>
  </si>
  <si>
    <t>767 1201</t>
  </si>
  <si>
    <t>560</t>
  </si>
  <si>
    <t>1 1294</t>
  </si>
  <si>
    <t>339 1181</t>
  </si>
  <si>
    <t>249</t>
  </si>
  <si>
    <t>940</t>
  </si>
  <si>
    <t>443 680</t>
  </si>
  <si>
    <t>251 1014</t>
  </si>
  <si>
    <t>586 849</t>
  </si>
  <si>
    <t>589</t>
  </si>
  <si>
    <t>502</t>
  </si>
  <si>
    <t>519</t>
  </si>
  <si>
    <t>116 538</t>
  </si>
  <si>
    <t>668 1131</t>
  </si>
  <si>
    <t>164 674</t>
  </si>
  <si>
    <t>1087 1350</t>
  </si>
  <si>
    <t>467 1203</t>
  </si>
  <si>
    <t>1302</t>
  </si>
  <si>
    <t>87 1119</t>
  </si>
  <si>
    <t>115</t>
  </si>
  <si>
    <t>82 843</t>
  </si>
  <si>
    <t>740 828</t>
  </si>
  <si>
    <t>802 1115</t>
  </si>
  <si>
    <t>84</t>
  </si>
  <si>
    <t>959 1238</t>
  </si>
  <si>
    <t>347 1056</t>
  </si>
  <si>
    <t>200 1289</t>
  </si>
  <si>
    <t>162</t>
  </si>
  <si>
    <t>937 983</t>
  </si>
  <si>
    <t>545 1337</t>
  </si>
  <si>
    <t>247 318</t>
  </si>
  <si>
    <t>1081</t>
  </si>
  <si>
    <t>370 723</t>
  </si>
  <si>
    <t>98 553</t>
  </si>
  <si>
    <t>453 1125</t>
  </si>
  <si>
    <t>1137 1303</t>
  </si>
  <si>
    <t>197 286</t>
  </si>
  <si>
    <t>59 384</t>
  </si>
  <si>
    <t>437 894</t>
  </si>
  <si>
    <t>337 1098</t>
  </si>
  <si>
    <t>319 841</t>
  </si>
  <si>
    <t>405 1183</t>
  </si>
  <si>
    <t>1062</t>
  </si>
  <si>
    <t>818 1219</t>
  </si>
  <si>
    <t>597</t>
  </si>
  <si>
    <t>832 1283</t>
  </si>
  <si>
    <t>599</t>
  </si>
  <si>
    <t>677 1273</t>
  </si>
  <si>
    <t>86 1240</t>
  </si>
  <si>
    <t>778</t>
  </si>
  <si>
    <t>634 949</t>
  </si>
  <si>
    <t>552 1191</t>
  </si>
  <si>
    <t>550</t>
  </si>
  <si>
    <t>1254 1323</t>
  </si>
  <si>
    <t>114 586</t>
  </si>
  <si>
    <t>150 1224</t>
  </si>
  <si>
    <t>245 525</t>
  </si>
  <si>
    <t>8 1114</t>
  </si>
  <si>
    <t>28 707</t>
  </si>
  <si>
    <t>767 904</t>
  </si>
  <si>
    <t>229</t>
  </si>
  <si>
    <t>479 490</t>
  </si>
  <si>
    <t>103 628</t>
  </si>
  <si>
    <t>408 1201</t>
  </si>
  <si>
    <t>815 1187</t>
  </si>
  <si>
    <t>781 1003</t>
  </si>
  <si>
    <t>1120</t>
  </si>
  <si>
    <t>1272 1290</t>
  </si>
  <si>
    <t>699 1153</t>
  </si>
  <si>
    <t>66 1225</t>
  </si>
  <si>
    <t>909 1134</t>
  </si>
  <si>
    <t>126 652</t>
  </si>
  <si>
    <t>511 1156</t>
  </si>
  <si>
    <t>157 267</t>
  </si>
  <si>
    <t>26 339</t>
  </si>
  <si>
    <t>149 523</t>
  </si>
  <si>
    <t>476 549</t>
  </si>
  <si>
    <t>443 907</t>
  </si>
  <si>
    <t>477 1198</t>
  </si>
  <si>
    <t>1198 1318</t>
  </si>
  <si>
    <t>245 464</t>
  </si>
  <si>
    <t>82 1182</t>
  </si>
  <si>
    <t>1098 1153</t>
  </si>
  <si>
    <t>114 849</t>
  </si>
  <si>
    <t>332 995</t>
  </si>
  <si>
    <t>939 1295</t>
  </si>
  <si>
    <t>182 965</t>
  </si>
  <si>
    <t>1014 1355</t>
  </si>
  <si>
    <t>120 209</t>
  </si>
  <si>
    <t>209 789</t>
  </si>
  <si>
    <t>68 853</t>
  </si>
  <si>
    <t>198 382</t>
  </si>
  <si>
    <t>1226</t>
  </si>
  <si>
    <t>484</t>
  </si>
  <si>
    <t>150 278</t>
  </si>
  <si>
    <t>101 1197</t>
  </si>
  <si>
    <t>195</t>
  </si>
  <si>
    <t>418 1196</t>
  </si>
  <si>
    <t>267 1152</t>
  </si>
  <si>
    <t>80 503</t>
  </si>
  <si>
    <t>884 1354</t>
  </si>
  <si>
    <t>888 949</t>
  </si>
  <si>
    <t>918 1353</t>
  </si>
  <si>
    <t>591</t>
  </si>
  <si>
    <t>891 1277</t>
  </si>
  <si>
    <t>158 549</t>
  </si>
  <si>
    <t>909 938</t>
  </si>
  <si>
    <t>522 938</t>
  </si>
  <si>
    <t>573 577</t>
  </si>
  <si>
    <t>627 1140</t>
  </si>
  <si>
    <t>627 1198</t>
  </si>
  <si>
    <t>989 992</t>
  </si>
  <si>
    <t>143 288</t>
  </si>
  <si>
    <t>977 1136</t>
  </si>
  <si>
    <t>111</t>
  </si>
  <si>
    <t>1231</t>
  </si>
  <si>
    <t>1034 1269</t>
  </si>
  <si>
    <t>403</t>
  </si>
  <si>
    <t>209 311</t>
  </si>
  <si>
    <t>707 1190</t>
  </si>
  <si>
    <t>605 1201</t>
  </si>
  <si>
    <t>974 997</t>
  </si>
  <si>
    <t>462 595</t>
  </si>
  <si>
    <t>76 1123</t>
  </si>
  <si>
    <t>897</t>
  </si>
  <si>
    <t>579 1075</t>
  </si>
  <si>
    <t>398 1047</t>
  </si>
  <si>
    <t>1023</t>
  </si>
  <si>
    <t>27 64</t>
  </si>
  <si>
    <t>673 1194</t>
  </si>
  <si>
    <t>146 1292</t>
  </si>
  <si>
    <t>102 1248</t>
  </si>
  <si>
    <t>442 878</t>
  </si>
  <si>
    <t>531 605</t>
  </si>
  <si>
    <t>1313</t>
  </si>
  <si>
    <t>38 306</t>
  </si>
  <si>
    <t>342</t>
  </si>
  <si>
    <t>607 1321</t>
  </si>
  <si>
    <t>521 660</t>
  </si>
  <si>
    <t>823</t>
  </si>
  <si>
    <t>746</t>
  </si>
  <si>
    <t>1050</t>
  </si>
  <si>
    <t>196 773</t>
  </si>
  <si>
    <t>243</t>
  </si>
  <si>
    <t>524 526</t>
  </si>
  <si>
    <t>710 1168</t>
  </si>
  <si>
    <t>248 1200</t>
  </si>
  <si>
    <t>312 1213</t>
  </si>
  <si>
    <t>200 740</t>
  </si>
  <si>
    <t>513 569</t>
  </si>
  <si>
    <t>32 985</t>
  </si>
  <si>
    <t>825 1136</t>
  </si>
  <si>
    <t>406 996</t>
  </si>
  <si>
    <t>530 781</t>
  </si>
  <si>
    <t>443 767</t>
  </si>
  <si>
    <t>1 387</t>
  </si>
  <si>
    <t>396 1224</t>
  </si>
  <si>
    <t>90 1298</t>
  </si>
  <si>
    <t>849 932</t>
  </si>
  <si>
    <t>913 932</t>
  </si>
  <si>
    <t>183 941</t>
  </si>
  <si>
    <t>441 812</t>
  </si>
  <si>
    <t>949 1134</t>
  </si>
  <si>
    <t>541 634</t>
  </si>
  <si>
    <t>116 1056</t>
  </si>
  <si>
    <t>493</t>
  </si>
  <si>
    <t>1164 1359</t>
  </si>
  <si>
    <t>98 976</t>
  </si>
  <si>
    <t>780</t>
  </si>
  <si>
    <t>508 782</t>
  </si>
  <si>
    <t>1073 1137</t>
  </si>
  <si>
    <t>317 676</t>
  </si>
  <si>
    <t>1137 1330</t>
  </si>
  <si>
    <t>301 1154</t>
  </si>
  <si>
    <t>157 569</t>
  </si>
  <si>
    <t>119 1304</t>
  </si>
  <si>
    <t>78</t>
  </si>
  <si>
    <t>447 1019</t>
  </si>
  <si>
    <t>424 719</t>
  </si>
  <si>
    <t>758 830</t>
  </si>
  <si>
    <t>24 534</t>
  </si>
  <si>
    <t>384 921</t>
  </si>
  <si>
    <t>21 973</t>
  </si>
  <si>
    <t>523 768</t>
  </si>
  <si>
    <t>448 739</t>
  </si>
  <si>
    <t>512 612</t>
  </si>
  <si>
    <t>231 671</t>
  </si>
  <si>
    <t>681</t>
  </si>
  <si>
    <t>975 1106</t>
  </si>
  <si>
    <t>661</t>
  </si>
  <si>
    <t>498 925</t>
  </si>
  <si>
    <t>736 737</t>
  </si>
  <si>
    <t>141 151</t>
  </si>
  <si>
    <t>556 825</t>
  </si>
  <si>
    <t>537 858</t>
  </si>
  <si>
    <t>91 858</t>
  </si>
  <si>
    <t>840</t>
  </si>
  <si>
    <t>182 601</t>
  </si>
  <si>
    <t>949 1098</t>
  </si>
  <si>
    <t>928 938</t>
  </si>
  <si>
    <t>1343 1355</t>
  </si>
  <si>
    <t>455 1138</t>
  </si>
  <si>
    <t>141 378</t>
  </si>
  <si>
    <t>183 346</t>
  </si>
  <si>
    <t>620 959</t>
  </si>
  <si>
    <t>201 1030</t>
  </si>
  <si>
    <t>173 893</t>
  </si>
  <si>
    <t>586 1323</t>
  </si>
  <si>
    <t>182 932</t>
  </si>
  <si>
    <t>837</t>
  </si>
  <si>
    <t>360 1251</t>
  </si>
  <si>
    <t>156 1221</t>
  </si>
  <si>
    <t>30 632</t>
  </si>
  <si>
    <t>116 1043</t>
  </si>
  <si>
    <t>391 963</t>
  </si>
  <si>
    <t>963 1222</t>
  </si>
  <si>
    <t>816 1095</t>
  </si>
  <si>
    <t>57 95</t>
  </si>
  <si>
    <t>314 600</t>
  </si>
  <si>
    <t>621 846</t>
  </si>
  <si>
    <t>300 1110</t>
  </si>
  <si>
    <t>409 566</t>
  </si>
  <si>
    <t>841 1322</t>
  </si>
  <si>
    <t>88 828</t>
  </si>
  <si>
    <t>366 421</t>
  </si>
  <si>
    <t>887 1232</t>
  </si>
  <si>
    <t>32 245</t>
  </si>
  <si>
    <t>820 1322</t>
  </si>
  <si>
    <t>887 1301</t>
  </si>
  <si>
    <t>960 1323</t>
  </si>
  <si>
    <t>321 904</t>
  </si>
  <si>
    <t>896 1298</t>
  </si>
  <si>
    <t>196 384</t>
  </si>
  <si>
    <t>324 1221</t>
  </si>
  <si>
    <t>114 941</t>
  </si>
  <si>
    <t>365 505</t>
  </si>
  <si>
    <t>348 1340</t>
  </si>
  <si>
    <t>801</t>
  </si>
  <si>
    <t>145 548</t>
  </si>
  <si>
    <t>134 1131</t>
  </si>
  <si>
    <t>996 1205</t>
  </si>
  <si>
    <t>856 1057</t>
  </si>
  <si>
    <t>1122 1133</t>
  </si>
  <si>
    <t>169 208</t>
  </si>
  <si>
    <t>1024 1343</t>
  </si>
  <si>
    <t>628 672</t>
  </si>
  <si>
    <t>241</t>
  </si>
  <si>
    <t>322 968</t>
  </si>
  <si>
    <t>873 1328</t>
  </si>
  <si>
    <t>977 1138</t>
  </si>
  <si>
    <t>139 954</t>
  </si>
  <si>
    <t>294 1157</t>
  </si>
  <si>
    <t>41 306</t>
  </si>
  <si>
    <t>540 874</t>
  </si>
  <si>
    <t>505 737</t>
  </si>
  <si>
    <t>147 1020</t>
  </si>
  <si>
    <t>833 1059</t>
  </si>
  <si>
    <t>163 1138</t>
  </si>
  <si>
    <t>139 246</t>
  </si>
  <si>
    <t>804 1254</t>
  </si>
  <si>
    <t>666 853</t>
  </si>
  <si>
    <t>88 235</t>
  </si>
  <si>
    <t>424 843</t>
  </si>
  <si>
    <t>223 1281</t>
  </si>
  <si>
    <t>448 1242</t>
  </si>
  <si>
    <t>98 795</t>
  </si>
  <si>
    <t>352 872</t>
  </si>
  <si>
    <t>893 996</t>
  </si>
  <si>
    <t>960 1270</t>
  </si>
  <si>
    <t>525 565</t>
  </si>
  <si>
    <t>968 1216</t>
  </si>
  <si>
    <t>119 280</t>
  </si>
  <si>
    <t>294 1232</t>
  </si>
  <si>
    <t>628 1029</t>
  </si>
  <si>
    <t>348 553</t>
  </si>
  <si>
    <t>348 571</t>
  </si>
  <si>
    <t>1029 1110</t>
  </si>
  <si>
    <t>208 773</t>
  </si>
  <si>
    <t>887 989</t>
  </si>
  <si>
    <t>475 716</t>
  </si>
  <si>
    <t>729 887</t>
  </si>
  <si>
    <t>406 702</t>
  </si>
  <si>
    <t>216</t>
  </si>
  <si>
    <t>539 1246</t>
  </si>
  <si>
    <t>662 1355</t>
  </si>
  <si>
    <t>636</t>
  </si>
  <si>
    <t>832 1110</t>
  </si>
  <si>
    <t>440</t>
  </si>
  <si>
    <t>98</t>
  </si>
  <si>
    <t>160</t>
  </si>
  <si>
    <t>986</t>
  </si>
  <si>
    <t>116</t>
  </si>
  <si>
    <t>512</t>
  </si>
  <si>
    <t>186</t>
  </si>
  <si>
    <t>445</t>
  </si>
  <si>
    <t>145</t>
  </si>
  <si>
    <t>454</t>
  </si>
  <si>
    <t>736</t>
  </si>
  <si>
    <t>873</t>
  </si>
  <si>
    <t>1027</t>
  </si>
  <si>
    <t>1</t>
  </si>
  <si>
    <t>1128</t>
  </si>
  <si>
    <t>504</t>
  </si>
  <si>
    <t>758</t>
  </si>
  <si>
    <t>462</t>
  </si>
  <si>
    <t>25</t>
  </si>
  <si>
    <t>179</t>
  </si>
  <si>
    <t>625</t>
  </si>
  <si>
    <t>1106</t>
  </si>
  <si>
    <t>1345</t>
  </si>
  <si>
    <t>100</t>
  </si>
  <si>
    <t>1137</t>
  </si>
  <si>
    <t>142</t>
  </si>
  <si>
    <t>1049</t>
  </si>
  <si>
    <t>789</t>
  </si>
  <si>
    <t>586</t>
  </si>
  <si>
    <t>839</t>
  </si>
  <si>
    <t>858</t>
  </si>
  <si>
    <t>844</t>
  </si>
  <si>
    <t>132</t>
  </si>
  <si>
    <t>521</t>
  </si>
  <si>
    <t>663</t>
  </si>
  <si>
    <t>852</t>
  </si>
  <si>
    <t>88</t>
  </si>
  <si>
    <t>426</t>
  </si>
  <si>
    <t>396</t>
  </si>
  <si>
    <t>212</t>
  </si>
  <si>
    <t>1014</t>
  </si>
  <si>
    <t>97</t>
  </si>
  <si>
    <t>914</t>
  </si>
  <si>
    <t>91</t>
  </si>
  <si>
    <t>490</t>
  </si>
  <si>
    <t>548</t>
  </si>
  <si>
    <t>477</t>
  </si>
  <si>
    <t>53</t>
  </si>
  <si>
    <t>1070</t>
  </si>
  <si>
    <t>938</t>
  </si>
  <si>
    <t>183</t>
  </si>
  <si>
    <t>464</t>
  </si>
  <si>
    <t>706</t>
  </si>
  <si>
    <t>907</t>
  </si>
  <si>
    <t>737</t>
  </si>
  <si>
    <t>996</t>
  </si>
  <si>
    <t>1047</t>
  </si>
  <si>
    <t>1253</t>
  </si>
  <si>
    <t>985</t>
  </si>
  <si>
    <t>833</t>
  </si>
  <si>
    <t>539</t>
  </si>
  <si>
    <t>1157</t>
  </si>
  <si>
    <t>1161</t>
  </si>
  <si>
    <t>1268</t>
  </si>
  <si>
    <t>918</t>
  </si>
  <si>
    <t>508</t>
  </si>
  <si>
    <t>752</t>
  </si>
  <si>
    <t>114</t>
  </si>
  <si>
    <t>583</t>
  </si>
  <si>
    <t>1301</t>
  </si>
  <si>
    <t>476</t>
  </si>
  <si>
    <t>735</t>
  </si>
  <si>
    <t>246</t>
  </si>
  <si>
    <t>1282</t>
  </si>
  <si>
    <t>365</t>
  </si>
  <si>
    <t>247</t>
  </si>
  <si>
    <t>1202</t>
  </si>
  <si>
    <t>892</t>
  </si>
  <si>
    <t>348</t>
  </si>
  <si>
    <t>860</t>
  </si>
  <si>
    <t>311</t>
  </si>
  <si>
    <t>1109</t>
  </si>
  <si>
    <t>1174</t>
  </si>
  <si>
    <t>182</t>
  </si>
  <si>
    <t>1132</t>
  </si>
  <si>
    <t>861</t>
  </si>
  <si>
    <t>1077</t>
  </si>
  <si>
    <t>471</t>
  </si>
  <si>
    <t>538</t>
  </si>
  <si>
    <t>595</t>
  </si>
  <si>
    <t>824</t>
  </si>
  <si>
    <t>552</t>
  </si>
  <si>
    <t>1191</t>
  </si>
  <si>
    <t>1131</t>
  </si>
  <si>
    <t>1271</t>
  </si>
  <si>
    <t>1274</t>
  </si>
  <si>
    <t>29</t>
  </si>
  <si>
    <t>294</t>
  </si>
  <si>
    <t>110</t>
  </si>
  <si>
    <t>399</t>
  </si>
  <si>
    <t>523</t>
  </si>
  <si>
    <t>1013</t>
  </si>
  <si>
    <t>1281</t>
  </si>
  <si>
    <t>889</t>
  </si>
  <si>
    <t>453</t>
  </si>
  <si>
    <t>843</t>
  </si>
  <si>
    <t>652</t>
  </si>
  <si>
    <t>144</t>
  </si>
  <si>
    <t>745</t>
  </si>
  <si>
    <t>1273</t>
  </si>
  <si>
    <t>315</t>
  </si>
  <si>
    <t>151</t>
  </si>
  <si>
    <t>178</t>
  </si>
  <si>
    <t>270</t>
  </si>
  <si>
    <t>668</t>
  </si>
  <si>
    <t>379</t>
  </si>
  <si>
    <t>828</t>
  </si>
  <si>
    <t>413</t>
  </si>
  <si>
    <t>651</t>
  </si>
  <si>
    <t>699</t>
  </si>
  <si>
    <t>225</t>
  </si>
  <si>
    <t>1330</t>
  </si>
  <si>
    <t>965</t>
  </si>
  <si>
    <t>1327</t>
  </si>
  <si>
    <t>32</t>
  </si>
  <si>
    <t>1232</t>
  </si>
  <si>
    <t>168</t>
  </si>
  <si>
    <t>310</t>
  </si>
  <si>
    <t>513</t>
  </si>
  <si>
    <t>125</t>
  </si>
  <si>
    <t>1223</t>
  </si>
  <si>
    <t>105</t>
  </si>
  <si>
    <t>1279</t>
  </si>
  <si>
    <t>406</t>
  </si>
  <si>
    <t>1004</t>
  </si>
  <si>
    <t>955</t>
  </si>
  <si>
    <t>841</t>
  </si>
  <si>
    <t>693</t>
  </si>
  <si>
    <t>768</t>
  </si>
  <si>
    <t>184</t>
  </si>
  <si>
    <t>1130</t>
  </si>
  <si>
    <t>1334</t>
  </si>
  <si>
    <t>705</t>
  </si>
  <si>
    <t>1216</t>
  </si>
  <si>
    <t>1221</t>
  </si>
  <si>
    <t>1153</t>
  </si>
  <si>
    <t>261</t>
  </si>
  <si>
    <t>623</t>
  </si>
  <si>
    <t>759</t>
  </si>
  <si>
    <t>887</t>
  </si>
  <si>
    <t>536</t>
  </si>
  <si>
    <t>282</t>
  </si>
  <si>
    <t>156</t>
  </si>
  <si>
    <t>436</t>
  </si>
  <si>
    <t>318</t>
  </si>
  <si>
    <t>275</t>
  </si>
  <si>
    <t>366</t>
  </si>
  <si>
    <t>534</t>
  </si>
  <si>
    <t>1043</t>
  </si>
  <si>
    <t>776</t>
  </si>
  <si>
    <t>1112</t>
  </si>
  <si>
    <t>1125</t>
  </si>
  <si>
    <t>139</t>
  </si>
  <si>
    <t>293</t>
  </si>
  <si>
    <t>415</t>
  </si>
  <si>
    <t>925</t>
  </si>
  <si>
    <t>27</t>
  </si>
  <si>
    <t>395</t>
  </si>
  <si>
    <t>220</t>
  </si>
  <si>
    <t>822</t>
  </si>
  <si>
    <t>333</t>
  </si>
  <si>
    <t>620</t>
  </si>
  <si>
    <t>1073</t>
  </si>
  <si>
    <t>1152</t>
  </si>
  <si>
    <t>1294</t>
  </si>
  <si>
    <t>58</t>
  </si>
  <si>
    <t>1179</t>
  </si>
  <si>
    <t>632</t>
  </si>
  <si>
    <t>424</t>
  </si>
  <si>
    <t>618</t>
  </si>
  <si>
    <t>209</t>
  </si>
  <si>
    <t>742</t>
  </si>
  <si>
    <t>1275</t>
  </si>
  <si>
    <t>252</t>
  </si>
  <si>
    <t>553</t>
  </si>
  <si>
    <t>1356</t>
  </si>
  <si>
    <t>725</t>
  </si>
  <si>
    <t>301</t>
  </si>
  <si>
    <t>38</t>
  </si>
  <si>
    <t>662</t>
  </si>
  <si>
    <t>1095</t>
  </si>
  <si>
    <t>72</t>
  </si>
  <si>
    <t>949</t>
  </si>
  <si>
    <t>546</t>
  </si>
  <si>
    <t>791</t>
  </si>
  <si>
    <t>883</t>
  </si>
  <si>
    <t>695</t>
  </si>
  <si>
    <t>1127</t>
  </si>
  <si>
    <t>1308</t>
  </si>
  <si>
    <t>26</t>
  </si>
  <si>
    <t>300</t>
  </si>
  <si>
    <t>214</t>
  </si>
  <si>
    <t>337</t>
  </si>
  <si>
    <t>1116</t>
  </si>
  <si>
    <t>960</t>
  </si>
  <si>
    <t>377</t>
  </si>
  <si>
    <t>381</t>
  </si>
  <si>
    <t>1110</t>
  </si>
  <si>
    <t>1133</t>
  </si>
  <si>
    <t>530</t>
  </si>
  <si>
    <t>658</t>
  </si>
  <si>
    <t>731</t>
  </si>
  <si>
    <t>83</t>
  </si>
  <si>
    <t>231</t>
  </si>
  <si>
    <t>638</t>
  </si>
  <si>
    <t>874</t>
  </si>
  <si>
    <t>332</t>
  </si>
  <si>
    <t>1218</t>
  </si>
  <si>
    <t>863</t>
  </si>
  <si>
    <t>1222</t>
  </si>
  <si>
    <t>812</t>
  </si>
  <si>
    <t>1214</t>
  </si>
  <si>
    <t>549</t>
  </si>
  <si>
    <t>605</t>
  </si>
  <si>
    <t>1238</t>
  </si>
  <si>
    <t>1181</t>
  </si>
  <si>
    <t>774</t>
  </si>
  <si>
    <t>1166</t>
  </si>
  <si>
    <t>1188</t>
  </si>
  <si>
    <t>1254</t>
  </si>
  <si>
    <t>1030</t>
  </si>
  <si>
    <t>893</t>
  </si>
  <si>
    <t>1211</t>
  </si>
  <si>
    <t>574</t>
  </si>
  <si>
    <t>603</t>
  </si>
  <si>
    <t>1298</t>
  </si>
  <si>
    <t>278</t>
  </si>
  <si>
    <t>47</t>
  </si>
  <si>
    <t>382</t>
  </si>
  <si>
    <t>830</t>
  </si>
  <si>
    <t>511</t>
  </si>
  <si>
    <t>1075</t>
  </si>
  <si>
    <t>103</t>
  </si>
  <si>
    <t>1293</t>
  </si>
  <si>
    <t>1058</t>
  </si>
  <si>
    <t>1310</t>
  </si>
  <si>
    <t>689</t>
  </si>
  <si>
    <t>419</t>
  </si>
  <si>
    <t>869</t>
  </si>
  <si>
    <t>959</t>
  </si>
  <si>
    <t>649</t>
  </si>
  <si>
    <t>435</t>
  </si>
  <si>
    <t>405</t>
  </si>
  <si>
    <t>133</t>
  </si>
  <si>
    <t>842</t>
  </si>
  <si>
    <t>734</t>
  </si>
  <si>
    <t>615</t>
  </si>
  <si>
    <t>344</t>
  </si>
  <si>
    <t>809</t>
  </si>
  <si>
    <t>1304</t>
  </si>
  <si>
    <t>327</t>
  </si>
  <si>
    <t>1224</t>
  </si>
  <si>
    <t>324</t>
  </si>
  <si>
    <t>421</t>
  </si>
  <si>
    <t>1045</t>
  </si>
  <si>
    <t>862</t>
  </si>
  <si>
    <t>119</t>
  </si>
  <si>
    <t>1092</t>
  </si>
  <si>
    <t>621</t>
  </si>
  <si>
    <t>525</t>
  </si>
  <si>
    <t>245</t>
  </si>
  <si>
    <t>1015</t>
  </si>
  <si>
    <t>729</t>
  </si>
  <si>
    <t>541</t>
  </si>
  <si>
    <t>89</t>
  </si>
  <si>
    <t>941</t>
  </si>
  <si>
    <t>1208</t>
  </si>
  <si>
    <t>707</t>
  </si>
  <si>
    <t>1003</t>
  </si>
  <si>
    <t>1344</t>
  </si>
  <si>
    <t>1328</t>
  </si>
  <si>
    <t>660</t>
  </si>
  <si>
    <t>1212</t>
  </si>
  <si>
    <t>671</t>
  </si>
  <si>
    <t>61</t>
  </si>
  <si>
    <t>923</t>
  </si>
  <si>
    <t>1355</t>
  </si>
  <si>
    <t>1118</t>
  </si>
  <si>
    <t>676</t>
  </si>
  <si>
    <t>1029</t>
  </si>
  <si>
    <t>896</t>
  </si>
  <si>
    <t>1065</t>
  </si>
  <si>
    <t>1196</t>
  </si>
  <si>
    <t>418</t>
  </si>
  <si>
    <t>1205</t>
  </si>
  <si>
    <t>1233</t>
  </si>
  <si>
    <t>456</t>
  </si>
  <si>
    <t>963</t>
  </si>
  <si>
    <t>532</t>
  </si>
  <si>
    <t>719</t>
  </si>
  <si>
    <t>805</t>
  </si>
  <si>
    <t>146</t>
  </si>
  <si>
    <t>196</t>
  </si>
  <si>
    <t>1175</t>
  </si>
  <si>
    <t>400</t>
  </si>
  <si>
    <t>1016</t>
  </si>
  <si>
    <t>640</t>
  </si>
  <si>
    <t>1036</t>
  </si>
  <si>
    <t>848</t>
  </si>
  <si>
    <t>1351</t>
  </si>
  <si>
    <t>326</t>
  </si>
  <si>
    <t>563</t>
  </si>
  <si>
    <t>1163</t>
  </si>
  <si>
    <t>616</t>
  </si>
  <si>
    <t>740</t>
  </si>
  <si>
    <t>1172</t>
  </si>
  <si>
    <t>1340</t>
  </si>
  <si>
    <t>1129</t>
  </si>
  <si>
    <t>240</t>
  </si>
  <si>
    <t>834</t>
  </si>
  <si>
    <t>891</t>
  </si>
  <si>
    <t>347</t>
  </si>
  <si>
    <t>208</t>
  </si>
  <si>
    <t>1312</t>
  </si>
  <si>
    <t>340</t>
  </si>
  <si>
    <t>1358</t>
  </si>
  <si>
    <t>117</t>
  </si>
  <si>
    <t>657</t>
  </si>
  <si>
    <t>628</t>
  </si>
  <si>
    <t>1124</t>
  </si>
  <si>
    <t>1057</t>
  </si>
  <si>
    <t>795</t>
  </si>
  <si>
    <t>888</t>
  </si>
  <si>
    <t>398</t>
  </si>
  <si>
    <t>227</t>
  </si>
  <si>
    <t>754</t>
  </si>
  <si>
    <t>788</t>
  </si>
  <si>
    <t>43</t>
  </si>
  <si>
    <t>857</t>
  </si>
  <si>
    <t>1033</t>
  </si>
  <si>
    <t>1230</t>
  </si>
  <si>
    <t>99</t>
  </si>
  <si>
    <t>697</t>
  </si>
  <si>
    <t>817</t>
  </si>
  <si>
    <t>1361</t>
  </si>
  <si>
    <t>447</t>
  </si>
  <si>
    <t>1035</t>
  </si>
  <si>
    <t>1086</t>
  </si>
  <si>
    <t>698</t>
  </si>
  <si>
    <t>856</t>
  </si>
  <si>
    <t>1099</t>
  </si>
  <si>
    <t>813</t>
  </si>
  <si>
    <t>757</t>
  </si>
  <si>
    <t>378</t>
  </si>
  <si>
    <t>753</t>
  </si>
  <si>
    <t>579</t>
  </si>
  <si>
    <t>529</t>
  </si>
  <si>
    <t>500</t>
  </si>
  <si>
    <t>443</t>
  </si>
  <si>
    <t>1320</t>
  </si>
  <si>
    <t>191</t>
  </si>
  <si>
    <t>307</t>
  </si>
  <si>
    <t>558</t>
  </si>
  <si>
    <t>363</t>
  </si>
  <si>
    <t>92</t>
  </si>
  <si>
    <t>350</t>
  </si>
  <si>
    <t>1022</t>
  </si>
  <si>
    <t>634</t>
  </si>
  <si>
    <t>935</t>
  </si>
  <si>
    <t>64</t>
  </si>
  <si>
    <t>1215</t>
  </si>
  <si>
    <t>6</t>
  </si>
  <si>
    <t>498</t>
  </si>
  <si>
    <t>998</t>
  </si>
  <si>
    <t>1159</t>
  </si>
  <si>
    <t>1280</t>
  </si>
  <si>
    <t>1197</t>
  </si>
  <si>
    <t>303</t>
  </si>
  <si>
    <t>1322</t>
  </si>
  <si>
    <t>505</t>
  </si>
  <si>
    <t>692</t>
  </si>
  <si>
    <t>1143</t>
  </si>
  <si>
    <t>669</t>
  </si>
  <si>
    <t>569</t>
  </si>
  <si>
    <t>155</t>
  </si>
  <si>
    <t>466</t>
  </si>
  <si>
    <t>480</t>
  </si>
  <si>
    <t>872</t>
  </si>
  <si>
    <t>267</t>
  </si>
  <si>
    <t>913</t>
  </si>
  <si>
    <t>611</t>
  </si>
  <si>
    <t>255</t>
  </si>
  <si>
    <t>1329</t>
  </si>
  <si>
    <t>678</t>
  </si>
  <si>
    <t>739</t>
  </si>
  <si>
    <t>1277</t>
  </si>
  <si>
    <t>36</t>
  </si>
  <si>
    <t>1262</t>
  </si>
  <si>
    <t>338</t>
  </si>
  <si>
    <t>1290</t>
  </si>
  <si>
    <t>1056</t>
  </si>
  <si>
    <t>416</t>
  </si>
  <si>
    <t>285</t>
  </si>
  <si>
    <t>601</t>
  </si>
  <si>
    <t>1237</t>
  </si>
  <si>
    <t>811</t>
  </si>
  <si>
    <t>766</t>
  </si>
  <si>
    <t>1178</t>
  </si>
  <si>
    <t>612</t>
  </si>
  <si>
    <t>989</t>
  </si>
  <si>
    <t>14</t>
  </si>
  <si>
    <t>141</t>
  </si>
  <si>
    <t>1317</t>
  </si>
  <si>
    <t>1156</t>
  </si>
  <si>
    <t>22</t>
  </si>
  <si>
    <t>921</t>
  </si>
  <si>
    <t>932</t>
  </si>
  <si>
    <t>997</t>
  </si>
  <si>
    <t>481</t>
  </si>
  <si>
    <t>1198</t>
  </si>
  <si>
    <t>1103</t>
  </si>
  <si>
    <t>814</t>
  </si>
  <si>
    <t>1183</t>
  </si>
  <si>
    <t>441</t>
  </si>
  <si>
    <t>358</t>
  </si>
  <si>
    <t>524</t>
  </si>
  <si>
    <t>17</t>
  </si>
  <si>
    <t>176</t>
  </si>
  <si>
    <t>954</t>
  </si>
  <si>
    <t>973</t>
  </si>
  <si>
    <t>600</t>
  </si>
  <si>
    <t>383</t>
  </si>
  <si>
    <t>434</t>
  </si>
  <si>
    <t>202</t>
  </si>
  <si>
    <t>295</t>
  </si>
  <si>
    <t>159</t>
  </si>
  <si>
    <t>489</t>
  </si>
  <si>
    <t>829</t>
  </si>
  <si>
    <t>388</t>
  </si>
  <si>
    <t>1292</t>
  </si>
  <si>
    <t>1246</t>
  </si>
  <si>
    <t>314</t>
  </si>
  <si>
    <t>1201</t>
  </si>
  <si>
    <t>425</t>
  </si>
  <si>
    <t>488</t>
  </si>
  <si>
    <t>1008</t>
  </si>
  <si>
    <t>1234</t>
  </si>
  <si>
    <t>820</t>
  </si>
  <si>
    <t>280</t>
  </si>
  <si>
    <t>423</t>
  </si>
  <si>
    <t>724</t>
  </si>
  <si>
    <t>157</t>
  </si>
  <si>
    <t>85</t>
  </si>
  <si>
    <t>1258</t>
  </si>
  <si>
    <t>685</t>
  </si>
  <si>
    <t>1284</t>
  </si>
  <si>
    <t>1076</t>
  </si>
  <si>
    <t>537</t>
  </si>
  <si>
    <t>982</t>
  </si>
  <si>
    <t>1359</t>
  </si>
  <si>
    <t>1323</t>
  </si>
  <si>
    <t>1154</t>
  </si>
  <si>
    <t>150</t>
  </si>
  <si>
    <t>236</t>
  </si>
  <si>
    <t>899</t>
  </si>
  <si>
    <t>670</t>
  </si>
  <si>
    <t>879</t>
  </si>
  <si>
    <t>1270</t>
  </si>
  <si>
    <t>1318</t>
  </si>
  <si>
    <t>439</t>
  </si>
  <si>
    <t>846</t>
  </si>
  <si>
    <t>193</t>
  </si>
  <si>
    <t>526</t>
  </si>
  <si>
    <t>238</t>
  </si>
  <si>
    <t>576</t>
  </si>
  <si>
    <t>877</t>
  </si>
  <si>
    <t>391</t>
  </si>
  <si>
    <t>404</t>
  </si>
  <si>
    <t>412</t>
  </si>
  <si>
    <t>166</t>
  </si>
  <si>
    <t>124</t>
  </si>
  <si>
    <t>968</t>
  </si>
  <si>
    <t>726</t>
  </si>
  <si>
    <t>1190</t>
  </si>
  <si>
    <t>604</t>
  </si>
  <si>
    <t>422</t>
  </si>
  <si>
    <t>716</t>
  </si>
  <si>
    <t>974</t>
  </si>
  <si>
    <t>894</t>
  </si>
  <si>
    <t>826</t>
  </si>
  <si>
    <t>465</t>
  </si>
  <si>
    <t>1283</t>
  </si>
  <si>
    <t>57</t>
  </si>
  <si>
    <t>977</t>
  </si>
  <si>
    <t>556</t>
  </si>
  <si>
    <t>1020</t>
  </si>
  <si>
    <t>134</t>
  </si>
  <si>
    <t>444</t>
  </si>
  <si>
    <t>1098</t>
  </si>
  <si>
    <t>682</t>
  </si>
  <si>
    <t>306</t>
  </si>
  <si>
    <t>3</t>
  </si>
  <si>
    <t>389</t>
  </si>
  <si>
    <t>885</t>
  </si>
  <si>
    <t>121</t>
  </si>
  <si>
    <t>721</t>
  </si>
  <si>
    <t>1240</t>
  </si>
  <si>
    <t>24</t>
  </si>
  <si>
    <t>1019</t>
  </si>
  <si>
    <t>1209</t>
  </si>
  <si>
    <t>571</t>
  </si>
  <si>
    <t>1352</t>
  </si>
  <si>
    <t>580</t>
  </si>
  <si>
    <t>895</t>
  </si>
  <si>
    <t>773</t>
  </si>
  <si>
    <t>849</t>
  </si>
  <si>
    <t>494</t>
  </si>
  <si>
    <t>451</t>
  </si>
  <si>
    <t>163</t>
  </si>
  <si>
    <t>217</t>
  </si>
  <si>
    <t>30</t>
  </si>
  <si>
    <t>515</t>
  </si>
  <si>
    <t>169</t>
  </si>
  <si>
    <t>1041</t>
  </si>
  <si>
    <t>1059</t>
  </si>
  <si>
    <t>90</t>
  </si>
  <si>
    <t>1266</t>
  </si>
  <si>
    <t>1335</t>
  </si>
  <si>
    <t>322</t>
  </si>
  <si>
    <t>265</t>
  </si>
  <si>
    <t>1203</t>
  </si>
  <si>
    <t>Index_count</t>
  </si>
  <si>
    <t>Words</t>
  </si>
  <si>
    <t>total_count_formula</t>
  </si>
  <si>
    <t>total_count_fake</t>
  </si>
  <si>
    <t>NoMax</t>
  </si>
  <si>
    <t>revenue_category</t>
  </si>
  <si>
    <t>Name</t>
  </si>
  <si>
    <t>Max Values</t>
  </si>
  <si>
    <t>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</si>
</sst>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_-* #,##0_-;\-* #,##0_-;_-* &quot;-&quot;??_-;_-@_-"/>
    <numFmt numFmtId="166" formatCode="0.0%"/>
    <numFmt numFmtId="167" formatCode="_-[$€-2]\ * #,##0_-;\-[$€-2]\ * #,##0_-;_-[$€-2]\ *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8"/>
      <color rgb="FFE6E6E6"/>
      <name val="Consolas"/>
      <family val="3"/>
    </font>
    <font>
      <sz val="10"/>
      <name val="Consolas"/>
      <family val="3"/>
    </font>
    <font>
      <b/>
      <sz val="10"/>
      <color rgb="FF000118"/>
      <name val="Nunito Sans"/>
    </font>
    <font>
      <sz val="10"/>
      <color rgb="FF1F1F1F"/>
      <name val="Courier New"/>
      <family val="3"/>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bgColor indexed="64"/>
      </patternFill>
    </fill>
    <fill>
      <patternFill patternType="solid">
        <fgColor theme="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theme="7" tint="-0.249977111117893"/>
        <bgColor indexed="64"/>
      </patternFill>
    </fill>
    <fill>
      <patternFill patternType="solid">
        <fgColor theme="5" tint="0.79998168889431442"/>
        <bgColor theme="5" tint="0.79998168889431442"/>
      </patternFill>
    </fill>
    <fill>
      <patternFill patternType="solid">
        <fgColor rgb="FF2F1444"/>
        <bgColor indexed="64"/>
      </patternFill>
    </fill>
    <fill>
      <patternFill patternType="solid">
        <fgColor rgb="FFC2CDE8"/>
        <bgColor indexed="64"/>
      </patternFill>
    </fill>
    <fill>
      <patternFill patternType="solid">
        <fgColor theme="4" tint="0.39997558519241921"/>
        <bgColor indexed="64"/>
      </patternFill>
    </fill>
    <fill>
      <patternFill patternType="solid">
        <fgColor rgb="FF3C1A56"/>
        <bgColor indexed="64"/>
      </patternFill>
    </fill>
    <fill>
      <patternFill patternType="solid">
        <fgColor theme="9" tint="0.79998168889431442"/>
        <bgColor indexed="64"/>
      </patternFill>
    </fill>
    <fill>
      <patternFill patternType="solid">
        <fgColor rgb="FF1B0B27"/>
        <bgColor indexed="64"/>
      </patternFill>
    </fill>
    <fill>
      <patternFill patternType="solid">
        <fgColor theme="9" tint="-0.249977111117893"/>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theme="4" tint="0.39997558519241921"/>
      </right>
      <top style="thin">
        <color theme="4" tint="0.39997558519241921"/>
      </top>
      <bottom style="thin">
        <color theme="4" tint="0.39997558519241921"/>
      </bottom>
      <diagonal/>
    </border>
    <border>
      <left/>
      <right/>
      <top style="thin">
        <color theme="4" tint="0.79998168889431442"/>
      </top>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right/>
      <top style="thin">
        <color theme="5" tint="0.39997558519241921"/>
      </top>
      <bottom style="thin">
        <color theme="5"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11" fontId="0" fillId="0" borderId="0" xfId="0" applyNumberFormat="1"/>
    <xf numFmtId="0" fontId="0" fillId="0" borderId="0" xfId="0" applyAlignment="1">
      <alignment wrapText="1"/>
    </xf>
    <xf numFmtId="0" fontId="16" fillId="0" borderId="10" xfId="0" applyFont="1" applyBorder="1" applyAlignment="1">
      <alignment horizontal="center" vertical="top"/>
    </xf>
    <xf numFmtId="0" fontId="0" fillId="33" borderId="11" xfId="0" applyFont="1" applyFill="1" applyBorder="1"/>
    <xf numFmtId="0" fontId="0" fillId="0" borderId="11" xfId="0" applyFont="1" applyBorder="1"/>
    <xf numFmtId="11" fontId="0" fillId="33" borderId="11" xfId="0" applyNumberFormat="1" applyFont="1" applyFill="1" applyBorder="1"/>
    <xf numFmtId="11" fontId="0" fillId="0" borderId="11" xfId="0" applyNumberFormat="1" applyFont="1" applyBorder="1"/>
    <xf numFmtId="0" fontId="0" fillId="0" borderId="0" xfId="0" applyAlignment="1"/>
    <xf numFmtId="0" fontId="0" fillId="34" borderId="0" xfId="0" applyFill="1"/>
    <xf numFmtId="0" fontId="0" fillId="0" borderId="0" xfId="0" applyNumberFormat="1"/>
    <xf numFmtId="0" fontId="0" fillId="0" borderId="0" xfId="0" pivotButton="1"/>
    <xf numFmtId="0" fontId="0" fillId="0" borderId="0" xfId="0" applyAlignment="1">
      <alignment horizontal="left"/>
    </xf>
    <xf numFmtId="0" fontId="0" fillId="35" borderId="0" xfId="0" applyFill="1"/>
    <xf numFmtId="0" fontId="0" fillId="36" borderId="0" xfId="0" applyFill="1"/>
    <xf numFmtId="0" fontId="0" fillId="37" borderId="0" xfId="0" applyFill="1"/>
    <xf numFmtId="10" fontId="0" fillId="0" borderId="0" xfId="0" applyNumberFormat="1"/>
    <xf numFmtId="164" fontId="0" fillId="33" borderId="0" xfId="0" applyNumberFormat="1" applyFont="1" applyFill="1" applyBorder="1"/>
    <xf numFmtId="164" fontId="0" fillId="0" borderId="0" xfId="0" applyNumberFormat="1" applyFont="1" applyBorder="1"/>
    <xf numFmtId="165" fontId="0" fillId="0" borderId="0" xfId="0" applyNumberFormat="1"/>
    <xf numFmtId="3" fontId="0" fillId="0" borderId="0" xfId="0" applyNumberFormat="1"/>
    <xf numFmtId="166" fontId="0" fillId="0" borderId="0" xfId="0" applyNumberFormat="1"/>
    <xf numFmtId="9" fontId="0" fillId="0" borderId="0" xfId="0" applyNumberFormat="1"/>
    <xf numFmtId="3" fontId="0" fillId="0" borderId="12" xfId="0" applyNumberFormat="1" applyFont="1" applyBorder="1"/>
    <xf numFmtId="165" fontId="0" fillId="0" borderId="12" xfId="0" applyNumberFormat="1" applyFont="1" applyBorder="1"/>
    <xf numFmtId="0" fontId="0" fillId="38" borderId="13" xfId="0" applyFill="1" applyBorder="1"/>
    <xf numFmtId="0" fontId="0" fillId="38" borderId="14" xfId="0" applyFill="1" applyBorder="1"/>
    <xf numFmtId="0" fontId="0" fillId="38" borderId="15" xfId="0" applyFill="1" applyBorder="1"/>
    <xf numFmtId="0" fontId="0" fillId="37" borderId="16" xfId="0" applyFill="1" applyBorder="1"/>
    <xf numFmtId="0" fontId="0" fillId="37" borderId="0" xfId="0" applyFill="1" applyBorder="1"/>
    <xf numFmtId="0" fontId="0" fillId="37" borderId="17" xfId="0" applyFill="1" applyBorder="1"/>
    <xf numFmtId="0" fontId="0" fillId="37" borderId="18" xfId="0" applyFill="1" applyBorder="1"/>
    <xf numFmtId="0" fontId="0" fillId="37" borderId="19" xfId="0" applyFill="1" applyBorder="1"/>
    <xf numFmtId="0" fontId="0" fillId="37" borderId="20" xfId="0" applyFill="1" applyBorder="1"/>
    <xf numFmtId="0" fontId="0" fillId="39" borderId="21" xfId="0" applyFont="1" applyFill="1" applyBorder="1"/>
    <xf numFmtId="0" fontId="0" fillId="37" borderId="0" xfId="0" applyFill="1" applyBorder="1" applyAlignment="1">
      <alignment horizontal="right"/>
    </xf>
    <xf numFmtId="0" fontId="0" fillId="37" borderId="19" xfId="0" applyFill="1" applyBorder="1" applyAlignment="1">
      <alignment horizontal="right"/>
    </xf>
    <xf numFmtId="0" fontId="0" fillId="0" borderId="0" xfId="0" applyAlignment="1">
      <alignment horizontal="right"/>
    </xf>
    <xf numFmtId="167" fontId="0" fillId="0" borderId="0" xfId="0" applyNumberFormat="1"/>
    <xf numFmtId="0" fontId="0" fillId="33" borderId="0" xfId="0" applyFont="1" applyFill="1" applyBorder="1"/>
    <xf numFmtId="0" fontId="0" fillId="0" borderId="0" xfId="0" applyFont="1" applyBorder="1"/>
    <xf numFmtId="0" fontId="0" fillId="33" borderId="0" xfId="0" applyNumberFormat="1" applyFont="1" applyFill="1" applyBorder="1"/>
    <xf numFmtId="0" fontId="0" fillId="0" borderId="0" xfId="0" applyNumberFormat="1" applyFont="1" applyBorder="1"/>
    <xf numFmtId="0" fontId="17" fillId="40" borderId="0" xfId="0" applyFont="1" applyFill="1"/>
    <xf numFmtId="0" fontId="0" fillId="41" borderId="0" xfId="0" applyFill="1"/>
    <xf numFmtId="0" fontId="0" fillId="42" borderId="0" xfId="0" applyFill="1"/>
    <xf numFmtId="0" fontId="0" fillId="0" borderId="10" xfId="0" applyBorder="1"/>
    <xf numFmtId="0" fontId="17" fillId="43" borderId="0" xfId="0" applyFont="1" applyFill="1"/>
    <xf numFmtId="49" fontId="0" fillId="44" borderId="10" xfId="0" applyNumberFormat="1" applyFill="1" applyBorder="1" applyAlignment="1"/>
    <xf numFmtId="49" fontId="0" fillId="44" borderId="10" xfId="0" applyNumberFormat="1" applyFill="1" applyBorder="1"/>
    <xf numFmtId="1" fontId="0" fillId="33" borderId="0" xfId="0" applyNumberFormat="1" applyFont="1" applyFill="1" applyBorder="1"/>
    <xf numFmtId="1" fontId="0" fillId="0" borderId="0" xfId="0" applyNumberFormat="1" applyFont="1" applyBorder="1"/>
    <xf numFmtId="0" fontId="0" fillId="44" borderId="0" xfId="0" applyFill="1"/>
    <xf numFmtId="0" fontId="19" fillId="0" borderId="0" xfId="0" applyFont="1"/>
    <xf numFmtId="0" fontId="7" fillId="3" borderId="0" xfId="7"/>
    <xf numFmtId="0" fontId="20" fillId="0" borderId="0" xfId="0" applyFont="1" applyAlignment="1">
      <alignment vertical="center"/>
    </xf>
    <xf numFmtId="0" fontId="21" fillId="0" borderId="0" xfId="0" applyFont="1"/>
    <xf numFmtId="0" fontId="22" fillId="0" borderId="0" xfId="0" applyFont="1"/>
    <xf numFmtId="0" fontId="17" fillId="45" borderId="0" xfId="0" applyFont="1" applyFill="1"/>
    <xf numFmtId="0" fontId="17" fillId="46"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5">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165" formatCode="_-* #,##0_-;\-* #,##0_-;_-* &quot;-&quot;??_-;_-@_-"/>
    </dxf>
    <dxf>
      <numFmt numFmtId="3" formatCode="#,##0"/>
    </dxf>
    <dxf>
      <numFmt numFmtId="168" formatCode="_-[$€-2]\ * #,##0.00_-;\-[$€-2]\ * #,##0.00_-;_-[$€-2]\ * &quot;-&quot;??_-;_-@_-"/>
    </dxf>
    <dxf>
      <numFmt numFmtId="3" formatCode="#,##0"/>
    </dxf>
    <dxf>
      <numFmt numFmtId="165" formatCode="_-* #,##0_-;\-* #,##0_-;_-* &quot;-&quot;??_-;_-@_-"/>
    </dxf>
    <dxf>
      <numFmt numFmtId="3" formatCode="#,##0"/>
    </dxf>
    <dxf>
      <numFmt numFmtId="168" formatCode="_-[$€-2]\ * #,##0.00_-;\-[$€-2]\ * #,##0.00_-;_-[$€-2]\ * &quot;-&quot;??_-;_-@_-"/>
    </dxf>
    <dxf>
      <numFmt numFmtId="0" formatCode="General"/>
    </dxf>
    <dxf>
      <font>
        <strike val="0"/>
        <outline val="0"/>
        <shadow val="0"/>
        <u val="none"/>
        <vertAlign val="baseline"/>
        <sz val="10"/>
        <color auto="1"/>
        <name val="Consolas"/>
        <family val="3"/>
        <scheme val="none"/>
      </font>
      <numFmt numFmtId="0" formatCode="General"/>
      <alignment horizontal="general" vertical="center" textRotation="0" wrapText="0" indent="0" justifyLastLine="0" shrinkToFit="0" readingOrder="0"/>
    </dxf>
    <dxf>
      <numFmt numFmtId="0" formatCode="General"/>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9"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numFmt numFmtId="1" formatCode="0"/>
    </dxf>
    <dxf>
      <numFmt numFmtId="0" formatCode="Genera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164" formatCode="0.0"/>
    </dxf>
    <dxf>
      <numFmt numFmtId="0" formatCode="General"/>
      <alignment horizontal="right" vertical="bottom" textRotation="0" wrapText="0" indent="0" justifyLastLine="0" shrinkToFit="0" readingOrder="0"/>
    </dxf>
    <dxf>
      <numFmt numFmtId="0" formatCode="General"/>
    </dxf>
    <dxf>
      <fill>
        <patternFill patternType="solid">
          <fgColor indexed="64"/>
          <bgColor theme="7" tint="0.79998168889431442"/>
        </patternFill>
      </fill>
      <border diagonalUp="0" diagonalDown="0">
        <left/>
        <right style="medium">
          <color theme="5"/>
        </right>
        <top/>
        <bottom/>
        <vertical/>
        <horizontal/>
      </border>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alignment horizontal="right" vertical="bottom" textRotation="0" wrapText="0" indent="0" justifyLastLine="0" shrinkToFit="0" readingOrder="0"/>
    </dxf>
    <dxf>
      <fill>
        <patternFill patternType="solid">
          <fgColor indexed="64"/>
          <bgColor theme="7" tint="0.79998168889431442"/>
        </patternFill>
      </fill>
      <border diagonalUp="0" diagonalDown="0" outline="0">
        <left style="medium">
          <color theme="5"/>
        </left>
        <right/>
        <top/>
        <bottom/>
      </border>
    </dxf>
    <dxf>
      <numFmt numFmtId="0" formatCode="General"/>
    </dxf>
    <dxf>
      <numFmt numFmtId="0" formatCode="Genera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ill>
        <patternFill>
          <bgColor rgb="FF3C1A56"/>
        </patternFill>
      </fill>
    </dxf>
    <dxf>
      <font>
        <strike val="0"/>
        <name val="Calibri"/>
        <family val="2"/>
        <scheme val="minor"/>
      </font>
      <fill>
        <patternFill patternType="solid">
          <bgColor theme="1"/>
        </patternFill>
      </fill>
      <border diagonalUp="0" diagonalDown="0">
        <left style="thin">
          <color auto="1"/>
        </left>
        <right style="thin">
          <color auto="1"/>
        </right>
        <top style="thin">
          <color auto="1"/>
        </top>
        <bottom style="thin">
          <color auto="1"/>
        </bottom>
        <vertical/>
        <horizontal/>
      </border>
    </dxf>
    <dxf>
      <fill>
        <patternFill>
          <bgColor theme="1"/>
        </patternFill>
      </fill>
    </dxf>
  </dxfs>
  <tableStyles count="3" defaultTableStyle="TableStyleMedium2" defaultPivotStyle="PivotStyleLight16">
    <tableStyle name="Slicer Style 1" pivot="0" table="0" count="0" xr9:uid="{00000000-0011-0000-FFFF-FFFF00000000}"/>
    <tableStyle name="Slicer Style 2" pivot="0" table="0" count="1" xr9:uid="{00000000-0011-0000-FFFF-FFFF01000000}">
      <tableStyleElement type="wholeTable" dxfId="184"/>
    </tableStyle>
    <tableStyle name="Slicer Style 3" pivot="0" table="0" count="8" xr9:uid="{00000000-0011-0000-FFFF-FFFF02000000}">
      <tableStyleElement type="wholeTable" dxfId="183"/>
      <tableStyleElement type="headerRow" dxfId="182"/>
    </tableStyle>
  </tableStyles>
  <colors>
    <mruColors>
      <color rgb="FFDABAEC"/>
      <color rgb="FF3C1A56"/>
      <color rgb="FF000000"/>
      <color rgb="FF7030A0"/>
      <color rgb="FFA568D2"/>
      <color rgb="FF1B0B27"/>
      <color rgb="FFF737D7"/>
      <color rgb="FFEC6B14"/>
      <color rgb="FFC2CDE8"/>
      <color rgb="FF2F1444"/>
    </mruColors>
  </colors>
  <extLst>
    <ext xmlns:x14="http://schemas.microsoft.com/office/spreadsheetml/2009/9/main" uri="{46F421CA-312F-682f-3DD2-61675219B42D}">
      <x14:dxfs count="6">
        <dxf>
          <font>
            <strike val="0"/>
            <color theme="1"/>
          </font>
          <fill>
            <patternFill>
              <bgColor theme="1" tint="0.499984740745262"/>
            </patternFill>
          </fill>
        </dxf>
        <dxf>
          <fill>
            <patternFill>
              <bgColor theme="1" tint="0.499984740745262"/>
            </patternFill>
          </fill>
        </dxf>
        <dxf>
          <fill>
            <patternFill>
              <bgColor theme="1" tint="0.24994659260841701"/>
            </patternFill>
          </fill>
        </dxf>
        <dxf>
          <font>
            <color theme="2"/>
          </font>
          <fill>
            <patternFill>
              <bgColor theme="1" tint="0.24994659260841701"/>
            </patternFill>
          </fill>
        </dxf>
        <dxf>
          <fill>
            <patternFill>
              <bgColor theme="1" tint="4.9989318521683403E-2"/>
            </patternFill>
          </fill>
        </dxf>
        <dxf>
          <font>
            <color theme="2" tint="-0.749961851863155"/>
          </font>
          <fill>
            <patternFill>
              <bgColor theme="1" tint="4.9989318521683403E-2"/>
            </patternFill>
          </fill>
        </dxf>
      </x14:dxfs>
    </ext>
    <ext xmlns:x14="http://schemas.microsoft.com/office/spreadsheetml/2009/9/main" uri="{EB79DEF2-80B8-43e5-95BD-54CBDDF9020C}">
      <x14:slicerStyles defaultSlicerStyle="Slicer Style 3">
        <x14:slicerStyle name="Slicer Style 1"/>
        <x14:slicerStyle name="Slicer Style 2"/>
        <x14:slicerStyle name="Slicer Style 3">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[edited_summer_products.xlsx]Pivots!PivotTable5</c:name>
    <c:fmtId val="2"/>
  </c:pivotSource>
  <c:chart>
    <c:autoTitleDeleted val="1"/>
    <c:pivotFmts>
      <c:pivotFmt>
        <c:idx val="0"/>
        <c:spPr>
          <a:gradFill>
            <a:gsLst>
              <a:gs pos="82000">
                <a:srgbClr val="7030A0"/>
              </a:gs>
              <a:gs pos="0">
                <a:schemeClr val="tx1"/>
              </a:gs>
            </a:gsLst>
            <a:lin ang="5400000" scaled="1"/>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82000">
                <a:srgbClr val="7030A0"/>
              </a:gs>
              <a:gs pos="0">
                <a:schemeClr val="tx1"/>
              </a:gs>
            </a:gsLst>
            <a:lin ang="5400000" scaled="1"/>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82000">
                <a:srgbClr val="7030A0"/>
              </a:gs>
              <a:gs pos="0">
                <a:schemeClr val="tx1"/>
              </a:gs>
            </a:gsLst>
            <a:lin ang="5400000" scaled="1"/>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31847298795145"/>
          <c:y val="7.6383924631286904E-2"/>
          <c:w val="0.77639450690235934"/>
          <c:h val="0.7809211597342296"/>
        </c:manualLayout>
      </c:layout>
      <c:areaChart>
        <c:grouping val="stacked"/>
        <c:varyColors val="0"/>
        <c:ser>
          <c:idx val="0"/>
          <c:order val="0"/>
          <c:tx>
            <c:strRef>
              <c:f>Pivots!$C$4</c:f>
              <c:strCache>
                <c:ptCount val="1"/>
                <c:pt idx="0">
                  <c:v>Total</c:v>
                </c:pt>
              </c:strCache>
            </c:strRef>
          </c:tx>
          <c:spPr>
            <a:gradFill>
              <a:gsLst>
                <a:gs pos="82000">
                  <a:srgbClr val="7030A0"/>
                </a:gs>
                <a:gs pos="0">
                  <a:schemeClr val="tx1"/>
                </a:gs>
              </a:gsLst>
              <a:lin ang="5400000" scaled="1"/>
            </a:gradFill>
            <a:ln>
              <a:solidFill>
                <a:schemeClr val="bg1"/>
              </a:solidFill>
            </a:ln>
            <a:effectLst/>
          </c:spPr>
          <c:cat>
            <c:strRef>
              <c:f>Pivots!$B$5:$B$12</c:f>
              <c:strCache>
                <c:ptCount val="7"/>
                <c:pt idx="0">
                  <c:v>1-19</c:v>
                </c:pt>
                <c:pt idx="1">
                  <c:v>20-39</c:v>
                </c:pt>
                <c:pt idx="2">
                  <c:v>40-59</c:v>
                </c:pt>
                <c:pt idx="3">
                  <c:v>60-79</c:v>
                </c:pt>
                <c:pt idx="4">
                  <c:v>80-99</c:v>
                </c:pt>
                <c:pt idx="5">
                  <c:v>100-119</c:v>
                </c:pt>
                <c:pt idx="6">
                  <c:v>120-150</c:v>
                </c:pt>
              </c:strCache>
            </c:strRef>
          </c:cat>
          <c:val>
            <c:numRef>
              <c:f>Pivots!$C$5:$C$12</c:f>
              <c:numCache>
                <c:formatCode>General</c:formatCode>
                <c:ptCount val="7"/>
                <c:pt idx="0">
                  <c:v>329622</c:v>
                </c:pt>
                <c:pt idx="1">
                  <c:v>2805652</c:v>
                </c:pt>
                <c:pt idx="2">
                  <c:v>3066006</c:v>
                </c:pt>
                <c:pt idx="3">
                  <c:v>139727</c:v>
                </c:pt>
                <c:pt idx="4">
                  <c:v>30950</c:v>
                </c:pt>
                <c:pt idx="5">
                  <c:v>23310</c:v>
                </c:pt>
                <c:pt idx="6">
                  <c:v>86420</c:v>
                </c:pt>
              </c:numCache>
            </c:numRef>
          </c:val>
          <c:extLst>
            <c:ext xmlns:c16="http://schemas.microsoft.com/office/drawing/2014/chart" uri="{C3380CC4-5D6E-409C-BE32-E72D297353CC}">
              <c16:uniqueId val="{00000000-CE32-4344-8D5B-DF0BEEE2073F}"/>
            </c:ext>
          </c:extLst>
        </c:ser>
        <c:dLbls>
          <c:showLegendKey val="0"/>
          <c:showVal val="0"/>
          <c:showCatName val="0"/>
          <c:showSerName val="0"/>
          <c:showPercent val="0"/>
          <c:showBubbleSize val="0"/>
        </c:dLbls>
        <c:axId val="820317199"/>
        <c:axId val="820315951"/>
      </c:areaChart>
      <c:catAx>
        <c:axId val="820317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ro-RO"/>
          </a:p>
        </c:txPr>
        <c:crossAx val="820315951"/>
        <c:crosses val="autoZero"/>
        <c:auto val="1"/>
        <c:lblAlgn val="ctr"/>
        <c:lblOffset val="100"/>
        <c:noMultiLvlLbl val="0"/>
      </c:catAx>
      <c:valAx>
        <c:axId val="820315951"/>
        <c:scaling>
          <c:orientation val="minMax"/>
          <c:max val="3500000"/>
          <c:min val="0"/>
        </c:scaling>
        <c:delete val="0"/>
        <c:axPos val="l"/>
        <c:numFmt formatCode="General" sourceLinked="1"/>
        <c:majorTickMark val="none"/>
        <c:minorTickMark val="none"/>
        <c:tickLblPos val="nextTo"/>
        <c:spPr>
          <a:noFill/>
          <a:ln>
            <a:solidFill>
              <a:srgbClr val="3C1A56"/>
            </a:solidFill>
          </a:ln>
          <a:effectLst/>
        </c:spPr>
        <c:txPr>
          <a:bodyPr rot="0" spcFirstLastPara="1" vertOverflow="ellipsis" wrap="square" anchor="t" anchorCtr="0"/>
          <a:lstStyle/>
          <a:p>
            <a:pPr>
              <a:defRPr sz="900" b="0" i="0" u="none" strike="noStrike" kern="1200" baseline="0">
                <a:solidFill>
                  <a:schemeClr val="bg1"/>
                </a:solidFill>
                <a:latin typeface="+mn-lt"/>
                <a:ea typeface="+mn-ea"/>
                <a:cs typeface="+mn-cs"/>
              </a:defRPr>
            </a:pPr>
            <a:endParaRPr lang="ro-RO"/>
          </a:p>
        </c:txPr>
        <c:crossAx val="820317199"/>
        <c:crosses val="autoZero"/>
        <c:crossBetween val="midCat"/>
        <c:dispUnits>
          <c:builtInUnit val="millions"/>
          <c:dispUnitsLbl>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ro-RO"/>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a:softEdge rad="38100"/>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[edited_summer_products.xlsx]Pivots!PivotTable9</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568D2">
              <a:alpha val="64000"/>
            </a:srgbClr>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568D2">
              <a:alpha val="64000"/>
            </a:srgbClr>
          </a:solidFill>
          <a:ln w="0">
            <a:noFill/>
          </a:ln>
          <a:effectLst/>
        </c:spPr>
      </c:pivotFmt>
    </c:pivotFmts>
    <c:plotArea>
      <c:layout>
        <c:manualLayout>
          <c:layoutTarget val="inner"/>
          <c:xMode val="edge"/>
          <c:yMode val="edge"/>
          <c:x val="0"/>
          <c:y val="3.7262627477725095E-2"/>
          <c:w val="0.90508058081205944"/>
          <c:h val="0.86679132532142433"/>
        </c:manualLayout>
      </c:layout>
      <c:barChart>
        <c:barDir val="col"/>
        <c:grouping val="clustered"/>
        <c:varyColors val="0"/>
        <c:ser>
          <c:idx val="0"/>
          <c:order val="0"/>
          <c:tx>
            <c:strRef>
              <c:f>Pivots!$T$6</c:f>
              <c:strCache>
                <c:ptCount val="1"/>
                <c:pt idx="0">
                  <c:v>Total</c:v>
                </c:pt>
              </c:strCache>
            </c:strRef>
          </c:tx>
          <c:spPr>
            <a:solidFill>
              <a:srgbClr val="A568D2">
                <a:alpha val="64000"/>
              </a:srgbClr>
            </a:solidFill>
            <a:ln w="0">
              <a:noFill/>
            </a:ln>
            <a:effectLst/>
          </c:spPr>
          <c:invertIfNegative val="0"/>
          <c:dPt>
            <c:idx val="1323"/>
            <c:invertIfNegative val="0"/>
            <c:bubble3D val="0"/>
            <c:extLst>
              <c:ext xmlns:c16="http://schemas.microsoft.com/office/drawing/2014/chart" uri="{C3380CC4-5D6E-409C-BE32-E72D297353CC}">
                <c16:uniqueId val="{00000000-329D-4764-82B4-F80D1E74DE23}"/>
              </c:ext>
            </c:extLst>
          </c:dPt>
          <c:cat>
            <c:strRef>
              <c:f>Pivots!$S$7:$S$1368</c:f>
              <c:strCache>
                <c:ptCount val="1362"/>
                <c:pt idx="0">
                  <c:v>106</c:v>
                </c:pt>
                <c:pt idx="1">
                  <c:v>302</c:v>
                </c:pt>
                <c:pt idx="2">
                  <c:v>1294</c:v>
                </c:pt>
                <c:pt idx="3">
                  <c:v>582</c:v>
                </c:pt>
                <c:pt idx="4">
                  <c:v>1170</c:v>
                </c:pt>
                <c:pt idx="5">
                  <c:v>293</c:v>
                </c:pt>
                <c:pt idx="6">
                  <c:v>746</c:v>
                </c:pt>
                <c:pt idx="7">
                  <c:v>668</c:v>
                </c:pt>
                <c:pt idx="8">
                  <c:v>1123</c:v>
                </c:pt>
                <c:pt idx="9">
                  <c:v>494</c:v>
                </c:pt>
                <c:pt idx="10">
                  <c:v>949</c:v>
                </c:pt>
                <c:pt idx="11">
                  <c:v>5</c:v>
                </c:pt>
                <c:pt idx="12">
                  <c:v>1329</c:v>
                </c:pt>
                <c:pt idx="13">
                  <c:v>518</c:v>
                </c:pt>
                <c:pt idx="14">
                  <c:v>162</c:v>
                </c:pt>
                <c:pt idx="15">
                  <c:v>386</c:v>
                </c:pt>
                <c:pt idx="16">
                  <c:v>1255</c:v>
                </c:pt>
                <c:pt idx="17">
                  <c:v>212</c:v>
                </c:pt>
                <c:pt idx="18">
                  <c:v>692</c:v>
                </c:pt>
                <c:pt idx="19">
                  <c:v>976</c:v>
                </c:pt>
                <c:pt idx="20">
                  <c:v>551</c:v>
                </c:pt>
                <c:pt idx="21">
                  <c:v>98</c:v>
                </c:pt>
                <c:pt idx="22">
                  <c:v>674</c:v>
                </c:pt>
                <c:pt idx="23">
                  <c:v>1051</c:v>
                </c:pt>
                <c:pt idx="24">
                  <c:v>1204</c:v>
                </c:pt>
                <c:pt idx="25">
                  <c:v>646</c:v>
                </c:pt>
                <c:pt idx="26">
                  <c:v>1288</c:v>
                </c:pt>
                <c:pt idx="27">
                  <c:v>253</c:v>
                </c:pt>
                <c:pt idx="28">
                  <c:v>796</c:v>
                </c:pt>
                <c:pt idx="29">
                  <c:v>845</c:v>
                </c:pt>
                <c:pt idx="30">
                  <c:v>859</c:v>
                </c:pt>
                <c:pt idx="31">
                  <c:v>1002</c:v>
                </c:pt>
                <c:pt idx="32">
                  <c:v>1184</c:v>
                </c:pt>
                <c:pt idx="33">
                  <c:v>64</c:v>
                </c:pt>
                <c:pt idx="34">
                  <c:v>322</c:v>
                </c:pt>
                <c:pt idx="35">
                  <c:v>633</c:v>
                </c:pt>
                <c:pt idx="36">
                  <c:v>1232</c:v>
                </c:pt>
                <c:pt idx="37">
                  <c:v>763</c:v>
                </c:pt>
                <c:pt idx="38">
                  <c:v>357</c:v>
                </c:pt>
                <c:pt idx="39">
                  <c:v>784</c:v>
                </c:pt>
                <c:pt idx="40">
                  <c:v>51</c:v>
                </c:pt>
                <c:pt idx="41">
                  <c:v>451</c:v>
                </c:pt>
                <c:pt idx="42">
                  <c:v>1189</c:v>
                </c:pt>
                <c:pt idx="43">
                  <c:v>184</c:v>
                </c:pt>
                <c:pt idx="44">
                  <c:v>449</c:v>
                </c:pt>
                <c:pt idx="45">
                  <c:v>583</c:v>
                </c:pt>
                <c:pt idx="46">
                  <c:v>1296</c:v>
                </c:pt>
                <c:pt idx="47">
                  <c:v>97</c:v>
                </c:pt>
                <c:pt idx="48">
                  <c:v>423</c:v>
                </c:pt>
                <c:pt idx="49">
                  <c:v>282</c:v>
                </c:pt>
                <c:pt idx="50">
                  <c:v>580</c:v>
                </c:pt>
                <c:pt idx="51">
                  <c:v>1100</c:v>
                </c:pt>
                <c:pt idx="52">
                  <c:v>1089</c:v>
                </c:pt>
                <c:pt idx="53">
                  <c:v>1078</c:v>
                </c:pt>
                <c:pt idx="54">
                  <c:v>484</c:v>
                </c:pt>
                <c:pt idx="55">
                  <c:v>333</c:v>
                </c:pt>
                <c:pt idx="56">
                  <c:v>136</c:v>
                </c:pt>
                <c:pt idx="57">
                  <c:v>556</c:v>
                </c:pt>
                <c:pt idx="58">
                  <c:v>1017</c:v>
                </c:pt>
                <c:pt idx="59">
                  <c:v>1035</c:v>
                </c:pt>
                <c:pt idx="60">
                  <c:v>1150</c:v>
                </c:pt>
                <c:pt idx="61">
                  <c:v>1249</c:v>
                </c:pt>
                <c:pt idx="62">
                  <c:v>1217</c:v>
                </c:pt>
                <c:pt idx="63">
                  <c:v>1171</c:v>
                </c:pt>
                <c:pt idx="64">
                  <c:v>198</c:v>
                </c:pt>
                <c:pt idx="65">
                  <c:v>753</c:v>
                </c:pt>
                <c:pt idx="66">
                  <c:v>1126</c:v>
                </c:pt>
                <c:pt idx="67">
                  <c:v>1097</c:v>
                </c:pt>
                <c:pt idx="68">
                  <c:v>27</c:v>
                </c:pt>
                <c:pt idx="69">
                  <c:v>739</c:v>
                </c:pt>
                <c:pt idx="70">
                  <c:v>1038</c:v>
                </c:pt>
                <c:pt idx="71">
                  <c:v>1277</c:v>
                </c:pt>
                <c:pt idx="72">
                  <c:v>993</c:v>
                </c:pt>
                <c:pt idx="73">
                  <c:v>81</c:v>
                </c:pt>
                <c:pt idx="74">
                  <c:v>599</c:v>
                </c:pt>
                <c:pt idx="75">
                  <c:v>1142</c:v>
                </c:pt>
                <c:pt idx="76">
                  <c:v>203</c:v>
                </c:pt>
                <c:pt idx="77">
                  <c:v>210</c:v>
                </c:pt>
                <c:pt idx="78">
                  <c:v>444</c:v>
                </c:pt>
                <c:pt idx="79">
                  <c:v>403</c:v>
                </c:pt>
                <c:pt idx="80">
                  <c:v>331</c:v>
                </c:pt>
                <c:pt idx="81">
                  <c:v>320</c:v>
                </c:pt>
                <c:pt idx="82">
                  <c:v>665</c:v>
                </c:pt>
                <c:pt idx="83">
                  <c:v>854</c:v>
                </c:pt>
                <c:pt idx="84">
                  <c:v>926</c:v>
                </c:pt>
                <c:pt idx="85">
                  <c:v>914</c:v>
                </c:pt>
                <c:pt idx="86">
                  <c:v>981</c:v>
                </c:pt>
                <c:pt idx="87">
                  <c:v>1174</c:v>
                </c:pt>
                <c:pt idx="88">
                  <c:v>1101</c:v>
                </c:pt>
                <c:pt idx="89">
                  <c:v>1360</c:v>
                </c:pt>
                <c:pt idx="90">
                  <c:v>1162</c:v>
                </c:pt>
                <c:pt idx="91">
                  <c:v>745</c:v>
                </c:pt>
                <c:pt idx="92">
                  <c:v>185</c:v>
                </c:pt>
                <c:pt idx="93">
                  <c:v>865</c:v>
                </c:pt>
                <c:pt idx="94">
                  <c:v>55</c:v>
                </c:pt>
                <c:pt idx="95">
                  <c:v>587</c:v>
                </c:pt>
                <c:pt idx="96">
                  <c:v>883</c:v>
                </c:pt>
                <c:pt idx="97">
                  <c:v>461</c:v>
                </c:pt>
                <c:pt idx="98">
                  <c:v>963</c:v>
                </c:pt>
                <c:pt idx="99">
                  <c:v>1248</c:v>
                </c:pt>
                <c:pt idx="100">
                  <c:v>1192</c:v>
                </c:pt>
                <c:pt idx="101">
                  <c:v>1342</c:v>
                </c:pt>
                <c:pt idx="102">
                  <c:v>4</c:v>
                </c:pt>
                <c:pt idx="103">
                  <c:v>715</c:v>
                </c:pt>
                <c:pt idx="104">
                  <c:v>555</c:v>
                </c:pt>
                <c:pt idx="105">
                  <c:v>1270</c:v>
                </c:pt>
                <c:pt idx="106">
                  <c:v>1098</c:v>
                </c:pt>
                <c:pt idx="107">
                  <c:v>160</c:v>
                </c:pt>
                <c:pt idx="108">
                  <c:v>140</c:v>
                </c:pt>
                <c:pt idx="109">
                  <c:v>271</c:v>
                </c:pt>
                <c:pt idx="110">
                  <c:v>250</c:v>
                </c:pt>
                <c:pt idx="111">
                  <c:v>287</c:v>
                </c:pt>
                <c:pt idx="112">
                  <c:v>376</c:v>
                </c:pt>
                <c:pt idx="113">
                  <c:v>561</c:v>
                </c:pt>
                <c:pt idx="114">
                  <c:v>776</c:v>
                </c:pt>
                <c:pt idx="115">
                  <c:v>606</c:v>
                </c:pt>
                <c:pt idx="116">
                  <c:v>943</c:v>
                </c:pt>
                <c:pt idx="117">
                  <c:v>911</c:v>
                </c:pt>
                <c:pt idx="118">
                  <c:v>1077</c:v>
                </c:pt>
                <c:pt idx="119">
                  <c:v>1357</c:v>
                </c:pt>
                <c:pt idx="120">
                  <c:v>1257</c:v>
                </c:pt>
                <c:pt idx="121">
                  <c:v>1254</c:v>
                </c:pt>
                <c:pt idx="122">
                  <c:v>54</c:v>
                </c:pt>
                <c:pt idx="123">
                  <c:v>701</c:v>
                </c:pt>
                <c:pt idx="124">
                  <c:v>1158</c:v>
                </c:pt>
                <c:pt idx="125">
                  <c:v>1286</c:v>
                </c:pt>
                <c:pt idx="126">
                  <c:v>536</c:v>
                </c:pt>
                <c:pt idx="127">
                  <c:v>757</c:v>
                </c:pt>
                <c:pt idx="128">
                  <c:v>809</c:v>
                </c:pt>
                <c:pt idx="129">
                  <c:v>1069</c:v>
                </c:pt>
                <c:pt idx="130">
                  <c:v>40</c:v>
                </c:pt>
                <c:pt idx="131">
                  <c:v>791</c:v>
                </c:pt>
                <c:pt idx="132">
                  <c:v>501</c:v>
                </c:pt>
                <c:pt idx="133">
                  <c:v>1053</c:v>
                </c:pt>
                <c:pt idx="134">
                  <c:v>818</c:v>
                </c:pt>
                <c:pt idx="135">
                  <c:v>820</c:v>
                </c:pt>
                <c:pt idx="136">
                  <c:v>593</c:v>
                </c:pt>
                <c:pt idx="137">
                  <c:v>903</c:v>
                </c:pt>
                <c:pt idx="138">
                  <c:v>586</c:v>
                </c:pt>
                <c:pt idx="139">
                  <c:v>947</c:v>
                </c:pt>
                <c:pt idx="140">
                  <c:v>478</c:v>
                </c:pt>
                <c:pt idx="141">
                  <c:v>492</c:v>
                </c:pt>
                <c:pt idx="142">
                  <c:v>497</c:v>
                </c:pt>
                <c:pt idx="143">
                  <c:v>168</c:v>
                </c:pt>
                <c:pt idx="144">
                  <c:v>268</c:v>
                </c:pt>
                <c:pt idx="145">
                  <c:v>263</c:v>
                </c:pt>
                <c:pt idx="146">
                  <c:v>307</c:v>
                </c:pt>
                <c:pt idx="147">
                  <c:v>323</c:v>
                </c:pt>
                <c:pt idx="148">
                  <c:v>681</c:v>
                </c:pt>
                <c:pt idx="149">
                  <c:v>819</c:v>
                </c:pt>
                <c:pt idx="150">
                  <c:v>1084</c:v>
                </c:pt>
                <c:pt idx="151">
                  <c:v>970</c:v>
                </c:pt>
                <c:pt idx="152">
                  <c:v>987</c:v>
                </c:pt>
                <c:pt idx="153">
                  <c:v>831</c:v>
                </c:pt>
                <c:pt idx="154">
                  <c:v>948</c:v>
                </c:pt>
                <c:pt idx="155">
                  <c:v>910</c:v>
                </c:pt>
                <c:pt idx="156">
                  <c:v>930</c:v>
                </c:pt>
                <c:pt idx="157">
                  <c:v>1247</c:v>
                </c:pt>
                <c:pt idx="158">
                  <c:v>1349</c:v>
                </c:pt>
                <c:pt idx="159">
                  <c:v>1139</c:v>
                </c:pt>
                <c:pt idx="160">
                  <c:v>1186</c:v>
                </c:pt>
                <c:pt idx="161">
                  <c:v>1135</c:v>
                </c:pt>
                <c:pt idx="162">
                  <c:v>65</c:v>
                </c:pt>
                <c:pt idx="163">
                  <c:v>419</c:v>
                </c:pt>
                <c:pt idx="164">
                  <c:v>468</c:v>
                </c:pt>
                <c:pt idx="165">
                  <c:v>560</c:v>
                </c:pt>
                <c:pt idx="166">
                  <c:v>1000</c:v>
                </c:pt>
                <c:pt idx="167">
                  <c:v>657</c:v>
                </c:pt>
                <c:pt idx="168">
                  <c:v>1239</c:v>
                </c:pt>
                <c:pt idx="169">
                  <c:v>222</c:v>
                </c:pt>
                <c:pt idx="170">
                  <c:v>1004</c:v>
                </c:pt>
                <c:pt idx="171">
                  <c:v>528</c:v>
                </c:pt>
                <c:pt idx="172">
                  <c:v>266</c:v>
                </c:pt>
                <c:pt idx="173">
                  <c:v>284</c:v>
                </c:pt>
                <c:pt idx="174">
                  <c:v>988</c:v>
                </c:pt>
                <c:pt idx="175">
                  <c:v>1006</c:v>
                </c:pt>
                <c:pt idx="176">
                  <c:v>95</c:v>
                </c:pt>
                <c:pt idx="177">
                  <c:v>262</c:v>
                </c:pt>
                <c:pt idx="178">
                  <c:v>471</c:v>
                </c:pt>
                <c:pt idx="179">
                  <c:v>361</c:v>
                </c:pt>
                <c:pt idx="180">
                  <c:v>523</c:v>
                </c:pt>
                <c:pt idx="181">
                  <c:v>589</c:v>
                </c:pt>
                <c:pt idx="182">
                  <c:v>567</c:v>
                </c:pt>
                <c:pt idx="183">
                  <c:v>656</c:v>
                </c:pt>
                <c:pt idx="184">
                  <c:v>748</c:v>
                </c:pt>
                <c:pt idx="185">
                  <c:v>648</c:v>
                </c:pt>
                <c:pt idx="186">
                  <c:v>609</c:v>
                </c:pt>
                <c:pt idx="187">
                  <c:v>768</c:v>
                </c:pt>
                <c:pt idx="188">
                  <c:v>602</c:v>
                </c:pt>
                <c:pt idx="189">
                  <c:v>895</c:v>
                </c:pt>
                <c:pt idx="190">
                  <c:v>1030</c:v>
                </c:pt>
                <c:pt idx="191">
                  <c:v>920</c:v>
                </c:pt>
                <c:pt idx="192">
                  <c:v>1042</c:v>
                </c:pt>
                <c:pt idx="193">
                  <c:v>1061</c:v>
                </c:pt>
                <c:pt idx="194">
                  <c:v>1264</c:v>
                </c:pt>
                <c:pt idx="195">
                  <c:v>1281</c:v>
                </c:pt>
                <c:pt idx="196">
                  <c:v>1134</c:v>
                </c:pt>
                <c:pt idx="197">
                  <c:v>1361</c:v>
                </c:pt>
                <c:pt idx="198">
                  <c:v>1292</c:v>
                </c:pt>
                <c:pt idx="199">
                  <c:v>1164</c:v>
                </c:pt>
                <c:pt idx="200">
                  <c:v>1182</c:v>
                </c:pt>
                <c:pt idx="201">
                  <c:v>348</c:v>
                </c:pt>
                <c:pt idx="202">
                  <c:v>1107</c:v>
                </c:pt>
                <c:pt idx="203">
                  <c:v>452</c:v>
                </c:pt>
                <c:pt idx="204">
                  <c:v>803</c:v>
                </c:pt>
                <c:pt idx="205">
                  <c:v>330</c:v>
                </c:pt>
                <c:pt idx="206">
                  <c:v>806</c:v>
                </c:pt>
                <c:pt idx="207">
                  <c:v>1047</c:v>
                </c:pt>
                <c:pt idx="208">
                  <c:v>690</c:v>
                </c:pt>
                <c:pt idx="209">
                  <c:v>649</c:v>
                </c:pt>
                <c:pt idx="210">
                  <c:v>70</c:v>
                </c:pt>
                <c:pt idx="211">
                  <c:v>1333</c:v>
                </c:pt>
                <c:pt idx="212">
                  <c:v>1045</c:v>
                </c:pt>
                <c:pt idx="213">
                  <c:v>844</c:v>
                </c:pt>
                <c:pt idx="214">
                  <c:v>36</c:v>
                </c:pt>
                <c:pt idx="215">
                  <c:v>93</c:v>
                </c:pt>
                <c:pt idx="216">
                  <c:v>438</c:v>
                </c:pt>
                <c:pt idx="217">
                  <c:v>957</c:v>
                </c:pt>
                <c:pt idx="218">
                  <c:v>1325</c:v>
                </c:pt>
                <c:pt idx="219">
                  <c:v>42</c:v>
                </c:pt>
                <c:pt idx="220">
                  <c:v>1315</c:v>
                </c:pt>
                <c:pt idx="221">
                  <c:v>1219</c:v>
                </c:pt>
                <c:pt idx="222">
                  <c:v>1168</c:v>
                </c:pt>
                <c:pt idx="223">
                  <c:v>1187</c:v>
                </c:pt>
                <c:pt idx="224">
                  <c:v>340</c:v>
                </c:pt>
                <c:pt idx="225">
                  <c:v>535</c:v>
                </c:pt>
                <c:pt idx="226">
                  <c:v>177</c:v>
                </c:pt>
                <c:pt idx="227">
                  <c:v>260</c:v>
                </c:pt>
                <c:pt idx="228">
                  <c:v>194</c:v>
                </c:pt>
                <c:pt idx="229">
                  <c:v>145</c:v>
                </c:pt>
                <c:pt idx="230">
                  <c:v>72</c:v>
                </c:pt>
                <c:pt idx="231">
                  <c:v>230</c:v>
                </c:pt>
                <c:pt idx="232">
                  <c:v>122</c:v>
                </c:pt>
                <c:pt idx="233">
                  <c:v>156</c:v>
                </c:pt>
                <c:pt idx="234">
                  <c:v>11</c:v>
                </c:pt>
                <c:pt idx="235">
                  <c:v>391</c:v>
                </c:pt>
                <c:pt idx="236">
                  <c:v>321</c:v>
                </c:pt>
                <c:pt idx="237">
                  <c:v>369</c:v>
                </c:pt>
                <c:pt idx="238">
                  <c:v>594</c:v>
                </c:pt>
                <c:pt idx="239">
                  <c:v>743</c:v>
                </c:pt>
                <c:pt idx="240">
                  <c:v>694</c:v>
                </c:pt>
                <c:pt idx="241">
                  <c:v>644</c:v>
                </c:pt>
                <c:pt idx="242">
                  <c:v>564</c:v>
                </c:pt>
                <c:pt idx="243">
                  <c:v>810</c:v>
                </c:pt>
                <c:pt idx="244">
                  <c:v>702</c:v>
                </c:pt>
                <c:pt idx="245">
                  <c:v>604</c:v>
                </c:pt>
                <c:pt idx="246">
                  <c:v>1044</c:v>
                </c:pt>
                <c:pt idx="247">
                  <c:v>1018</c:v>
                </c:pt>
                <c:pt idx="248">
                  <c:v>1003</c:v>
                </c:pt>
                <c:pt idx="249">
                  <c:v>866</c:v>
                </c:pt>
                <c:pt idx="250">
                  <c:v>823</c:v>
                </c:pt>
                <c:pt idx="251">
                  <c:v>923</c:v>
                </c:pt>
                <c:pt idx="252">
                  <c:v>1263</c:v>
                </c:pt>
                <c:pt idx="253">
                  <c:v>1347</c:v>
                </c:pt>
                <c:pt idx="254">
                  <c:v>1128</c:v>
                </c:pt>
                <c:pt idx="255">
                  <c:v>1137</c:v>
                </c:pt>
                <c:pt idx="256">
                  <c:v>1131</c:v>
                </c:pt>
                <c:pt idx="257">
                  <c:v>1299</c:v>
                </c:pt>
                <c:pt idx="258">
                  <c:v>826</c:v>
                </c:pt>
                <c:pt idx="259">
                  <c:v>139</c:v>
                </c:pt>
                <c:pt idx="260">
                  <c:v>270</c:v>
                </c:pt>
                <c:pt idx="261">
                  <c:v>102</c:v>
                </c:pt>
                <c:pt idx="262">
                  <c:v>206</c:v>
                </c:pt>
                <c:pt idx="263">
                  <c:v>45</c:v>
                </c:pt>
                <c:pt idx="264">
                  <c:v>219</c:v>
                </c:pt>
                <c:pt idx="265">
                  <c:v>66</c:v>
                </c:pt>
                <c:pt idx="266">
                  <c:v>101</c:v>
                </c:pt>
                <c:pt idx="267">
                  <c:v>392</c:v>
                </c:pt>
                <c:pt idx="268">
                  <c:v>520</c:v>
                </c:pt>
                <c:pt idx="269">
                  <c:v>363</c:v>
                </c:pt>
                <c:pt idx="270">
                  <c:v>356</c:v>
                </c:pt>
                <c:pt idx="271">
                  <c:v>431</c:v>
                </c:pt>
                <c:pt idx="272">
                  <c:v>493</c:v>
                </c:pt>
                <c:pt idx="273">
                  <c:v>379</c:v>
                </c:pt>
                <c:pt idx="274">
                  <c:v>542</c:v>
                </c:pt>
                <c:pt idx="275">
                  <c:v>552</c:v>
                </c:pt>
                <c:pt idx="276">
                  <c:v>573</c:v>
                </c:pt>
                <c:pt idx="277">
                  <c:v>637</c:v>
                </c:pt>
                <c:pt idx="278">
                  <c:v>961</c:v>
                </c:pt>
                <c:pt idx="279">
                  <c:v>968</c:v>
                </c:pt>
                <c:pt idx="280">
                  <c:v>905</c:v>
                </c:pt>
                <c:pt idx="281">
                  <c:v>932</c:v>
                </c:pt>
                <c:pt idx="282">
                  <c:v>907</c:v>
                </c:pt>
                <c:pt idx="283">
                  <c:v>1091</c:v>
                </c:pt>
                <c:pt idx="284">
                  <c:v>1049</c:v>
                </c:pt>
                <c:pt idx="285">
                  <c:v>1229</c:v>
                </c:pt>
                <c:pt idx="286">
                  <c:v>1096</c:v>
                </c:pt>
                <c:pt idx="287">
                  <c:v>1124</c:v>
                </c:pt>
                <c:pt idx="288">
                  <c:v>1362</c:v>
                </c:pt>
                <c:pt idx="289">
                  <c:v>1280</c:v>
                </c:pt>
                <c:pt idx="290">
                  <c:v>1212</c:v>
                </c:pt>
                <c:pt idx="291">
                  <c:v>1337</c:v>
                </c:pt>
                <c:pt idx="292">
                  <c:v>1115</c:v>
                </c:pt>
                <c:pt idx="293">
                  <c:v>186</c:v>
                </c:pt>
                <c:pt idx="294">
                  <c:v>35</c:v>
                </c:pt>
                <c:pt idx="295">
                  <c:v>273</c:v>
                </c:pt>
                <c:pt idx="296">
                  <c:v>153</c:v>
                </c:pt>
                <c:pt idx="297">
                  <c:v>147</c:v>
                </c:pt>
                <c:pt idx="298">
                  <c:v>3</c:v>
                </c:pt>
                <c:pt idx="299">
                  <c:v>192</c:v>
                </c:pt>
                <c:pt idx="300">
                  <c:v>155</c:v>
                </c:pt>
                <c:pt idx="301">
                  <c:v>175</c:v>
                </c:pt>
                <c:pt idx="302">
                  <c:v>68</c:v>
                </c:pt>
                <c:pt idx="303">
                  <c:v>148</c:v>
                </c:pt>
                <c:pt idx="304">
                  <c:v>57</c:v>
                </c:pt>
                <c:pt idx="305">
                  <c:v>61</c:v>
                </c:pt>
                <c:pt idx="306">
                  <c:v>269</c:v>
                </c:pt>
                <c:pt idx="307">
                  <c:v>404</c:v>
                </c:pt>
                <c:pt idx="308">
                  <c:v>469</c:v>
                </c:pt>
                <c:pt idx="309">
                  <c:v>276</c:v>
                </c:pt>
                <c:pt idx="310">
                  <c:v>279</c:v>
                </c:pt>
                <c:pt idx="311">
                  <c:v>495</c:v>
                </c:pt>
                <c:pt idx="312">
                  <c:v>310</c:v>
                </c:pt>
                <c:pt idx="313">
                  <c:v>373</c:v>
                </c:pt>
                <c:pt idx="314">
                  <c:v>533</c:v>
                </c:pt>
                <c:pt idx="315">
                  <c:v>402</c:v>
                </c:pt>
                <c:pt idx="316">
                  <c:v>534</c:v>
                </c:pt>
                <c:pt idx="317">
                  <c:v>459</c:v>
                </c:pt>
                <c:pt idx="318">
                  <c:v>450</c:v>
                </c:pt>
                <c:pt idx="319">
                  <c:v>454</c:v>
                </c:pt>
                <c:pt idx="320">
                  <c:v>299</c:v>
                </c:pt>
                <c:pt idx="321">
                  <c:v>510</c:v>
                </c:pt>
                <c:pt idx="322">
                  <c:v>541</c:v>
                </c:pt>
                <c:pt idx="323">
                  <c:v>729</c:v>
                </c:pt>
                <c:pt idx="324">
                  <c:v>785</c:v>
                </c:pt>
                <c:pt idx="325">
                  <c:v>795</c:v>
                </c:pt>
                <c:pt idx="326">
                  <c:v>762</c:v>
                </c:pt>
                <c:pt idx="327">
                  <c:v>569</c:v>
                </c:pt>
                <c:pt idx="328">
                  <c:v>774</c:v>
                </c:pt>
                <c:pt idx="329">
                  <c:v>574</c:v>
                </c:pt>
                <c:pt idx="330">
                  <c:v>848</c:v>
                </c:pt>
                <c:pt idx="331">
                  <c:v>1033</c:v>
                </c:pt>
                <c:pt idx="332">
                  <c:v>828</c:v>
                </c:pt>
                <c:pt idx="333">
                  <c:v>958</c:v>
                </c:pt>
                <c:pt idx="334">
                  <c:v>1001</c:v>
                </c:pt>
                <c:pt idx="335">
                  <c:v>860</c:v>
                </c:pt>
                <c:pt idx="336">
                  <c:v>1065</c:v>
                </c:pt>
                <c:pt idx="337">
                  <c:v>960</c:v>
                </c:pt>
                <c:pt idx="338">
                  <c:v>1073</c:v>
                </c:pt>
                <c:pt idx="339">
                  <c:v>1163</c:v>
                </c:pt>
                <c:pt idx="340">
                  <c:v>1226</c:v>
                </c:pt>
                <c:pt idx="341">
                  <c:v>1102</c:v>
                </c:pt>
                <c:pt idx="342">
                  <c:v>1108</c:v>
                </c:pt>
                <c:pt idx="343">
                  <c:v>1266</c:v>
                </c:pt>
                <c:pt idx="344">
                  <c:v>1167</c:v>
                </c:pt>
                <c:pt idx="345">
                  <c:v>1113</c:v>
                </c:pt>
                <c:pt idx="346">
                  <c:v>1148</c:v>
                </c:pt>
                <c:pt idx="347">
                  <c:v>1141</c:v>
                </c:pt>
                <c:pt idx="348">
                  <c:v>1250</c:v>
                </c:pt>
                <c:pt idx="349">
                  <c:v>1290</c:v>
                </c:pt>
                <c:pt idx="350">
                  <c:v>189</c:v>
                </c:pt>
                <c:pt idx="351">
                  <c:v>108</c:v>
                </c:pt>
                <c:pt idx="352">
                  <c:v>218</c:v>
                </c:pt>
                <c:pt idx="353">
                  <c:v>152</c:v>
                </c:pt>
                <c:pt idx="354">
                  <c:v>409</c:v>
                </c:pt>
                <c:pt idx="355">
                  <c:v>399</c:v>
                </c:pt>
                <c:pt idx="356">
                  <c:v>453</c:v>
                </c:pt>
                <c:pt idx="357">
                  <c:v>297</c:v>
                </c:pt>
                <c:pt idx="358">
                  <c:v>290</c:v>
                </c:pt>
                <c:pt idx="359">
                  <c:v>338</c:v>
                </c:pt>
                <c:pt idx="360">
                  <c:v>522</c:v>
                </c:pt>
                <c:pt idx="361">
                  <c:v>557</c:v>
                </c:pt>
                <c:pt idx="362">
                  <c:v>660</c:v>
                </c:pt>
                <c:pt idx="363">
                  <c:v>716</c:v>
                </c:pt>
                <c:pt idx="364">
                  <c:v>779</c:v>
                </c:pt>
                <c:pt idx="365">
                  <c:v>710</c:v>
                </c:pt>
                <c:pt idx="366">
                  <c:v>635</c:v>
                </c:pt>
                <c:pt idx="367">
                  <c:v>971</c:v>
                </c:pt>
                <c:pt idx="368">
                  <c:v>849</c:v>
                </c:pt>
                <c:pt idx="369">
                  <c:v>896</c:v>
                </c:pt>
                <c:pt idx="370">
                  <c:v>870</c:v>
                </c:pt>
                <c:pt idx="371">
                  <c:v>1081</c:v>
                </c:pt>
                <c:pt idx="372">
                  <c:v>1225</c:v>
                </c:pt>
                <c:pt idx="373">
                  <c:v>1208</c:v>
                </c:pt>
                <c:pt idx="374">
                  <c:v>1144</c:v>
                </c:pt>
                <c:pt idx="375">
                  <c:v>1205</c:v>
                </c:pt>
                <c:pt idx="376">
                  <c:v>47</c:v>
                </c:pt>
                <c:pt idx="377">
                  <c:v>765</c:v>
                </c:pt>
                <c:pt idx="378">
                  <c:v>85</c:v>
                </c:pt>
                <c:pt idx="379">
                  <c:v>188</c:v>
                </c:pt>
                <c:pt idx="380">
                  <c:v>99</c:v>
                </c:pt>
                <c:pt idx="381">
                  <c:v>117</c:v>
                </c:pt>
                <c:pt idx="382">
                  <c:v>46</c:v>
                </c:pt>
                <c:pt idx="383">
                  <c:v>197</c:v>
                </c:pt>
                <c:pt idx="384">
                  <c:v>142</c:v>
                </c:pt>
                <c:pt idx="385">
                  <c:v>238</c:v>
                </c:pt>
                <c:pt idx="386">
                  <c:v>226</c:v>
                </c:pt>
                <c:pt idx="387">
                  <c:v>247</c:v>
                </c:pt>
                <c:pt idx="388">
                  <c:v>8</c:v>
                </c:pt>
                <c:pt idx="389">
                  <c:v>78</c:v>
                </c:pt>
                <c:pt idx="390">
                  <c:v>130</c:v>
                </c:pt>
                <c:pt idx="391">
                  <c:v>258</c:v>
                </c:pt>
                <c:pt idx="392">
                  <c:v>318</c:v>
                </c:pt>
                <c:pt idx="393">
                  <c:v>479</c:v>
                </c:pt>
                <c:pt idx="394">
                  <c:v>481</c:v>
                </c:pt>
                <c:pt idx="395">
                  <c:v>401</c:v>
                </c:pt>
                <c:pt idx="396">
                  <c:v>483</c:v>
                </c:pt>
                <c:pt idx="397">
                  <c:v>278</c:v>
                </c:pt>
                <c:pt idx="398">
                  <c:v>371</c:v>
                </c:pt>
                <c:pt idx="399">
                  <c:v>342</c:v>
                </c:pt>
                <c:pt idx="400">
                  <c:v>509</c:v>
                </c:pt>
                <c:pt idx="401">
                  <c:v>275</c:v>
                </c:pt>
                <c:pt idx="402">
                  <c:v>513</c:v>
                </c:pt>
                <c:pt idx="403">
                  <c:v>418</c:v>
                </c:pt>
                <c:pt idx="404">
                  <c:v>387</c:v>
                </c:pt>
                <c:pt idx="405">
                  <c:v>337</c:v>
                </c:pt>
                <c:pt idx="406">
                  <c:v>554</c:v>
                </c:pt>
                <c:pt idx="407">
                  <c:v>747</c:v>
                </c:pt>
                <c:pt idx="408">
                  <c:v>793</c:v>
                </c:pt>
                <c:pt idx="409">
                  <c:v>697</c:v>
                </c:pt>
                <c:pt idx="410">
                  <c:v>698</c:v>
                </c:pt>
                <c:pt idx="411">
                  <c:v>780</c:v>
                </c:pt>
                <c:pt idx="412">
                  <c:v>581</c:v>
                </c:pt>
                <c:pt idx="413">
                  <c:v>550</c:v>
                </c:pt>
                <c:pt idx="414">
                  <c:v>617</c:v>
                </c:pt>
                <c:pt idx="415">
                  <c:v>815</c:v>
                </c:pt>
                <c:pt idx="416">
                  <c:v>938</c:v>
                </c:pt>
                <c:pt idx="417">
                  <c:v>984</c:v>
                </c:pt>
                <c:pt idx="418">
                  <c:v>1040</c:v>
                </c:pt>
                <c:pt idx="419">
                  <c:v>913</c:v>
                </c:pt>
                <c:pt idx="420">
                  <c:v>856</c:v>
                </c:pt>
                <c:pt idx="421">
                  <c:v>1016</c:v>
                </c:pt>
                <c:pt idx="422">
                  <c:v>950</c:v>
                </c:pt>
                <c:pt idx="423">
                  <c:v>974</c:v>
                </c:pt>
                <c:pt idx="424">
                  <c:v>1067</c:v>
                </c:pt>
                <c:pt idx="425">
                  <c:v>931</c:v>
                </c:pt>
                <c:pt idx="426">
                  <c:v>952</c:v>
                </c:pt>
                <c:pt idx="427">
                  <c:v>1267</c:v>
                </c:pt>
                <c:pt idx="428">
                  <c:v>1262</c:v>
                </c:pt>
                <c:pt idx="429">
                  <c:v>1326</c:v>
                </c:pt>
                <c:pt idx="430">
                  <c:v>1256</c:v>
                </c:pt>
                <c:pt idx="431">
                  <c:v>1259</c:v>
                </c:pt>
                <c:pt idx="432">
                  <c:v>1130</c:v>
                </c:pt>
                <c:pt idx="433">
                  <c:v>1269</c:v>
                </c:pt>
                <c:pt idx="434">
                  <c:v>1114</c:v>
                </c:pt>
                <c:pt idx="435">
                  <c:v>39</c:v>
                </c:pt>
                <c:pt idx="436">
                  <c:v>104</c:v>
                </c:pt>
                <c:pt idx="437">
                  <c:v>144</c:v>
                </c:pt>
                <c:pt idx="438">
                  <c:v>336</c:v>
                </c:pt>
                <c:pt idx="439">
                  <c:v>430</c:v>
                </c:pt>
                <c:pt idx="440">
                  <c:v>805</c:v>
                </c:pt>
                <c:pt idx="441">
                  <c:v>802</c:v>
                </c:pt>
                <c:pt idx="442">
                  <c:v>614</c:v>
                </c:pt>
                <c:pt idx="443">
                  <c:v>940</c:v>
                </c:pt>
                <c:pt idx="444">
                  <c:v>994</c:v>
                </c:pt>
                <c:pt idx="445">
                  <c:v>990</c:v>
                </c:pt>
                <c:pt idx="446">
                  <c:v>892</c:v>
                </c:pt>
                <c:pt idx="447">
                  <c:v>906</c:v>
                </c:pt>
                <c:pt idx="448">
                  <c:v>1093</c:v>
                </c:pt>
                <c:pt idx="449">
                  <c:v>1244</c:v>
                </c:pt>
                <c:pt idx="450">
                  <c:v>1129</c:v>
                </c:pt>
                <c:pt idx="451">
                  <c:v>853</c:v>
                </c:pt>
                <c:pt idx="452">
                  <c:v>128</c:v>
                </c:pt>
                <c:pt idx="453">
                  <c:v>256</c:v>
                </c:pt>
                <c:pt idx="454">
                  <c:v>246</c:v>
                </c:pt>
                <c:pt idx="455">
                  <c:v>217</c:v>
                </c:pt>
                <c:pt idx="456">
                  <c:v>377</c:v>
                </c:pt>
                <c:pt idx="457">
                  <c:v>349</c:v>
                </c:pt>
                <c:pt idx="458">
                  <c:v>366</c:v>
                </c:pt>
                <c:pt idx="459">
                  <c:v>683</c:v>
                </c:pt>
                <c:pt idx="460">
                  <c:v>788</c:v>
                </c:pt>
                <c:pt idx="461">
                  <c:v>812</c:v>
                </c:pt>
                <c:pt idx="462">
                  <c:v>717</c:v>
                </c:pt>
                <c:pt idx="463">
                  <c:v>1054</c:v>
                </c:pt>
                <c:pt idx="464">
                  <c:v>1022</c:v>
                </c:pt>
                <c:pt idx="465">
                  <c:v>1165</c:v>
                </c:pt>
                <c:pt idx="466">
                  <c:v>1118</c:v>
                </c:pt>
                <c:pt idx="467">
                  <c:v>1328</c:v>
                </c:pt>
                <c:pt idx="468">
                  <c:v>229</c:v>
                </c:pt>
                <c:pt idx="469">
                  <c:v>176</c:v>
                </c:pt>
                <c:pt idx="470">
                  <c:v>29</c:v>
                </c:pt>
                <c:pt idx="471">
                  <c:v>82</c:v>
                </c:pt>
                <c:pt idx="472">
                  <c:v>267</c:v>
                </c:pt>
                <c:pt idx="473">
                  <c:v>314</c:v>
                </c:pt>
                <c:pt idx="474">
                  <c:v>808</c:v>
                </c:pt>
                <c:pt idx="475">
                  <c:v>590</c:v>
                </c:pt>
                <c:pt idx="476">
                  <c:v>662</c:v>
                </c:pt>
                <c:pt idx="477">
                  <c:v>671</c:v>
                </c:pt>
                <c:pt idx="478">
                  <c:v>618</c:v>
                </c:pt>
                <c:pt idx="479">
                  <c:v>616</c:v>
                </c:pt>
                <c:pt idx="480">
                  <c:v>942</c:v>
                </c:pt>
                <c:pt idx="481">
                  <c:v>977</c:v>
                </c:pt>
                <c:pt idx="482">
                  <c:v>899</c:v>
                </c:pt>
                <c:pt idx="483">
                  <c:v>1276</c:v>
                </c:pt>
                <c:pt idx="484">
                  <c:v>421</c:v>
                </c:pt>
                <c:pt idx="485">
                  <c:v>761</c:v>
                </c:pt>
                <c:pt idx="486">
                  <c:v>1050</c:v>
                </c:pt>
                <c:pt idx="487">
                  <c:v>1355</c:v>
                </c:pt>
                <c:pt idx="488">
                  <c:v>1</c:v>
                </c:pt>
                <c:pt idx="489">
                  <c:v>216</c:v>
                </c:pt>
                <c:pt idx="490">
                  <c:v>116</c:v>
                </c:pt>
                <c:pt idx="491">
                  <c:v>424</c:v>
                </c:pt>
                <c:pt idx="492">
                  <c:v>504</c:v>
                </c:pt>
                <c:pt idx="493">
                  <c:v>319</c:v>
                </c:pt>
                <c:pt idx="494">
                  <c:v>350</c:v>
                </c:pt>
                <c:pt idx="495">
                  <c:v>559</c:v>
                </c:pt>
                <c:pt idx="496">
                  <c:v>568</c:v>
                </c:pt>
                <c:pt idx="497">
                  <c:v>965</c:v>
                </c:pt>
                <c:pt idx="498">
                  <c:v>1020</c:v>
                </c:pt>
                <c:pt idx="499">
                  <c:v>941</c:v>
                </c:pt>
                <c:pt idx="500">
                  <c:v>1298</c:v>
                </c:pt>
                <c:pt idx="501">
                  <c:v>1116</c:v>
                </c:pt>
                <c:pt idx="502">
                  <c:v>1120</c:v>
                </c:pt>
                <c:pt idx="503">
                  <c:v>1177</c:v>
                </c:pt>
                <c:pt idx="504">
                  <c:v>393</c:v>
                </c:pt>
                <c:pt idx="505">
                  <c:v>1191</c:v>
                </c:pt>
                <c:pt idx="506">
                  <c:v>138</c:v>
                </c:pt>
                <c:pt idx="507">
                  <c:v>346</c:v>
                </c:pt>
                <c:pt idx="508">
                  <c:v>891</c:v>
                </c:pt>
                <c:pt idx="509">
                  <c:v>752</c:v>
                </c:pt>
                <c:pt idx="510">
                  <c:v>134</c:v>
                </c:pt>
                <c:pt idx="511">
                  <c:v>413</c:v>
                </c:pt>
                <c:pt idx="512">
                  <c:v>355</c:v>
                </c:pt>
                <c:pt idx="513">
                  <c:v>1070</c:v>
                </c:pt>
                <c:pt idx="514">
                  <c:v>1308</c:v>
                </c:pt>
                <c:pt idx="515">
                  <c:v>946</c:v>
                </c:pt>
                <c:pt idx="516">
                  <c:v>1157</c:v>
                </c:pt>
                <c:pt idx="517">
                  <c:v>12</c:v>
                </c:pt>
                <c:pt idx="518">
                  <c:v>87</c:v>
                </c:pt>
                <c:pt idx="519">
                  <c:v>527</c:v>
                </c:pt>
                <c:pt idx="520">
                  <c:v>767</c:v>
                </c:pt>
                <c:pt idx="521">
                  <c:v>794</c:v>
                </c:pt>
                <c:pt idx="522">
                  <c:v>628</c:v>
                </c:pt>
                <c:pt idx="523">
                  <c:v>1079</c:v>
                </c:pt>
                <c:pt idx="524">
                  <c:v>933</c:v>
                </c:pt>
                <c:pt idx="525">
                  <c:v>1119</c:v>
                </c:pt>
                <c:pt idx="526">
                  <c:v>659</c:v>
                </c:pt>
                <c:pt idx="527">
                  <c:v>1043</c:v>
                </c:pt>
                <c:pt idx="528">
                  <c:v>1322</c:v>
                </c:pt>
                <c:pt idx="529">
                  <c:v>1260</c:v>
                </c:pt>
                <c:pt idx="530">
                  <c:v>456</c:v>
                </c:pt>
                <c:pt idx="531">
                  <c:v>1185</c:v>
                </c:pt>
                <c:pt idx="532">
                  <c:v>591</c:v>
                </c:pt>
                <c:pt idx="533">
                  <c:v>1007</c:v>
                </c:pt>
                <c:pt idx="534">
                  <c:v>846</c:v>
                </c:pt>
                <c:pt idx="535">
                  <c:v>804</c:v>
                </c:pt>
                <c:pt idx="536">
                  <c:v>83</c:v>
                </c:pt>
                <c:pt idx="537">
                  <c:v>1025</c:v>
                </c:pt>
                <c:pt idx="538">
                  <c:v>1282</c:v>
                </c:pt>
                <c:pt idx="539">
                  <c:v>507</c:v>
                </c:pt>
                <c:pt idx="540">
                  <c:v>154</c:v>
                </c:pt>
                <c:pt idx="541">
                  <c:v>1261</c:v>
                </c:pt>
                <c:pt idx="542">
                  <c:v>841</c:v>
                </c:pt>
                <c:pt idx="543">
                  <c:v>792</c:v>
                </c:pt>
                <c:pt idx="544">
                  <c:v>622</c:v>
                </c:pt>
                <c:pt idx="545">
                  <c:v>688</c:v>
                </c:pt>
                <c:pt idx="546">
                  <c:v>1354</c:v>
                </c:pt>
                <c:pt idx="547">
                  <c:v>827</c:v>
                </c:pt>
                <c:pt idx="548">
                  <c:v>696</c:v>
                </c:pt>
                <c:pt idx="549">
                  <c:v>985</c:v>
                </c:pt>
                <c:pt idx="550">
                  <c:v>832</c:v>
                </c:pt>
                <c:pt idx="551">
                  <c:v>720</c:v>
                </c:pt>
                <c:pt idx="552">
                  <c:v>693</c:v>
                </c:pt>
                <c:pt idx="553">
                  <c:v>1197</c:v>
                </c:pt>
                <c:pt idx="554">
                  <c:v>655</c:v>
                </c:pt>
                <c:pt idx="555">
                  <c:v>851</c:v>
                </c:pt>
                <c:pt idx="556">
                  <c:v>1284</c:v>
                </c:pt>
                <c:pt idx="557">
                  <c:v>137</c:v>
                </c:pt>
                <c:pt idx="558">
                  <c:v>191</c:v>
                </c:pt>
                <c:pt idx="559">
                  <c:v>285</c:v>
                </c:pt>
                <c:pt idx="560">
                  <c:v>544</c:v>
                </c:pt>
                <c:pt idx="561">
                  <c:v>499</c:v>
                </c:pt>
                <c:pt idx="562">
                  <c:v>539</c:v>
                </c:pt>
                <c:pt idx="563">
                  <c:v>515</c:v>
                </c:pt>
                <c:pt idx="564">
                  <c:v>502</c:v>
                </c:pt>
                <c:pt idx="565">
                  <c:v>605</c:v>
                </c:pt>
                <c:pt idx="566">
                  <c:v>1036</c:v>
                </c:pt>
                <c:pt idx="567">
                  <c:v>951</c:v>
                </c:pt>
                <c:pt idx="568">
                  <c:v>840</c:v>
                </c:pt>
                <c:pt idx="569">
                  <c:v>1071</c:v>
                </c:pt>
                <c:pt idx="570">
                  <c:v>1086</c:v>
                </c:pt>
                <c:pt idx="571">
                  <c:v>1310</c:v>
                </c:pt>
                <c:pt idx="572">
                  <c:v>1200</c:v>
                </c:pt>
                <c:pt idx="573">
                  <c:v>1195</c:v>
                </c:pt>
                <c:pt idx="574">
                  <c:v>28</c:v>
                </c:pt>
                <c:pt idx="575">
                  <c:v>30</c:v>
                </c:pt>
                <c:pt idx="576">
                  <c:v>706</c:v>
                </c:pt>
                <c:pt idx="577">
                  <c:v>719</c:v>
                </c:pt>
                <c:pt idx="578">
                  <c:v>836</c:v>
                </c:pt>
                <c:pt idx="579">
                  <c:v>1147</c:v>
                </c:pt>
                <c:pt idx="580">
                  <c:v>1272</c:v>
                </c:pt>
                <c:pt idx="581">
                  <c:v>972</c:v>
                </c:pt>
                <c:pt idx="582">
                  <c:v>1220</c:v>
                </c:pt>
                <c:pt idx="583">
                  <c:v>23</c:v>
                </c:pt>
                <c:pt idx="584">
                  <c:v>370</c:v>
                </c:pt>
                <c:pt idx="585">
                  <c:v>678</c:v>
                </c:pt>
                <c:pt idx="586">
                  <c:v>161</c:v>
                </c:pt>
                <c:pt idx="587">
                  <c:v>1094</c:v>
                </c:pt>
                <c:pt idx="588">
                  <c:v>233</c:v>
                </c:pt>
                <c:pt idx="589">
                  <c:v>60</c:v>
                </c:pt>
                <c:pt idx="590">
                  <c:v>84</c:v>
                </c:pt>
                <c:pt idx="591">
                  <c:v>10</c:v>
                </c:pt>
                <c:pt idx="592">
                  <c:v>755</c:v>
                </c:pt>
                <c:pt idx="593">
                  <c:v>237</c:v>
                </c:pt>
                <c:pt idx="594">
                  <c:v>944</c:v>
                </c:pt>
                <c:pt idx="595">
                  <c:v>912</c:v>
                </c:pt>
                <c:pt idx="596">
                  <c:v>187</c:v>
                </c:pt>
                <c:pt idx="597">
                  <c:v>109</c:v>
                </c:pt>
                <c:pt idx="598">
                  <c:v>686</c:v>
                </c:pt>
                <c:pt idx="599">
                  <c:v>1103</c:v>
                </c:pt>
                <c:pt idx="600">
                  <c:v>56</c:v>
                </c:pt>
                <c:pt idx="601">
                  <c:v>1356</c:v>
                </c:pt>
                <c:pt idx="602">
                  <c:v>172</c:v>
                </c:pt>
                <c:pt idx="603">
                  <c:v>50</c:v>
                </c:pt>
                <c:pt idx="604">
                  <c:v>90</c:v>
                </c:pt>
                <c:pt idx="605">
                  <c:v>255</c:v>
                </c:pt>
                <c:pt idx="606">
                  <c:v>364</c:v>
                </c:pt>
                <c:pt idx="607">
                  <c:v>365</c:v>
                </c:pt>
                <c:pt idx="608">
                  <c:v>334</c:v>
                </c:pt>
                <c:pt idx="609">
                  <c:v>375</c:v>
                </c:pt>
                <c:pt idx="610">
                  <c:v>407</c:v>
                </c:pt>
                <c:pt idx="611">
                  <c:v>458</c:v>
                </c:pt>
                <c:pt idx="612">
                  <c:v>277</c:v>
                </c:pt>
                <c:pt idx="613">
                  <c:v>585</c:v>
                </c:pt>
                <c:pt idx="614">
                  <c:v>661</c:v>
                </c:pt>
                <c:pt idx="615">
                  <c:v>722</c:v>
                </c:pt>
                <c:pt idx="616">
                  <c:v>703</c:v>
                </c:pt>
                <c:pt idx="617">
                  <c:v>744</c:v>
                </c:pt>
                <c:pt idx="618">
                  <c:v>676</c:v>
                </c:pt>
                <c:pt idx="619">
                  <c:v>721</c:v>
                </c:pt>
                <c:pt idx="620">
                  <c:v>1087</c:v>
                </c:pt>
                <c:pt idx="621">
                  <c:v>909</c:v>
                </c:pt>
                <c:pt idx="622">
                  <c:v>1026</c:v>
                </c:pt>
                <c:pt idx="623">
                  <c:v>881</c:v>
                </c:pt>
                <c:pt idx="624">
                  <c:v>973</c:v>
                </c:pt>
                <c:pt idx="625">
                  <c:v>964</c:v>
                </c:pt>
                <c:pt idx="626">
                  <c:v>1005</c:v>
                </c:pt>
                <c:pt idx="627">
                  <c:v>1202</c:v>
                </c:pt>
                <c:pt idx="628">
                  <c:v>1246</c:v>
                </c:pt>
                <c:pt idx="629">
                  <c:v>1303</c:v>
                </c:pt>
                <c:pt idx="630">
                  <c:v>1285</c:v>
                </c:pt>
                <c:pt idx="631">
                  <c:v>131</c:v>
                </c:pt>
                <c:pt idx="632">
                  <c:v>18</c:v>
                </c:pt>
                <c:pt idx="633">
                  <c:v>165</c:v>
                </c:pt>
                <c:pt idx="634">
                  <c:v>339</c:v>
                </c:pt>
                <c:pt idx="635">
                  <c:v>367</c:v>
                </c:pt>
                <c:pt idx="636">
                  <c:v>516</c:v>
                </c:pt>
                <c:pt idx="637">
                  <c:v>396</c:v>
                </c:pt>
                <c:pt idx="638">
                  <c:v>737</c:v>
                </c:pt>
                <c:pt idx="639">
                  <c:v>783</c:v>
                </c:pt>
                <c:pt idx="640">
                  <c:v>817</c:v>
                </c:pt>
                <c:pt idx="641">
                  <c:v>610</c:v>
                </c:pt>
                <c:pt idx="642">
                  <c:v>991</c:v>
                </c:pt>
                <c:pt idx="643">
                  <c:v>869</c:v>
                </c:pt>
                <c:pt idx="644">
                  <c:v>992</c:v>
                </c:pt>
                <c:pt idx="645">
                  <c:v>1062</c:v>
                </c:pt>
                <c:pt idx="646">
                  <c:v>1015</c:v>
                </c:pt>
                <c:pt idx="647">
                  <c:v>1228</c:v>
                </c:pt>
                <c:pt idx="648">
                  <c:v>1210</c:v>
                </c:pt>
                <c:pt idx="649">
                  <c:v>1151</c:v>
                </c:pt>
                <c:pt idx="650">
                  <c:v>1339</c:v>
                </c:pt>
                <c:pt idx="651">
                  <c:v>1350</c:v>
                </c:pt>
                <c:pt idx="652">
                  <c:v>31</c:v>
                </c:pt>
                <c:pt idx="653">
                  <c:v>202</c:v>
                </c:pt>
                <c:pt idx="654">
                  <c:v>123</c:v>
                </c:pt>
                <c:pt idx="655">
                  <c:v>157</c:v>
                </c:pt>
                <c:pt idx="656">
                  <c:v>272</c:v>
                </c:pt>
                <c:pt idx="657">
                  <c:v>89</c:v>
                </c:pt>
                <c:pt idx="658">
                  <c:v>487</c:v>
                </c:pt>
                <c:pt idx="659">
                  <c:v>463</c:v>
                </c:pt>
                <c:pt idx="660">
                  <c:v>360</c:v>
                </c:pt>
                <c:pt idx="661">
                  <c:v>315</c:v>
                </c:pt>
                <c:pt idx="662">
                  <c:v>480</c:v>
                </c:pt>
                <c:pt idx="663">
                  <c:v>378</c:v>
                </c:pt>
                <c:pt idx="664">
                  <c:v>425</c:v>
                </c:pt>
                <c:pt idx="665">
                  <c:v>460</c:v>
                </c:pt>
                <c:pt idx="666">
                  <c:v>300</c:v>
                </c:pt>
                <c:pt idx="667">
                  <c:v>292</c:v>
                </c:pt>
                <c:pt idx="668">
                  <c:v>397</c:v>
                </c:pt>
                <c:pt idx="669">
                  <c:v>496</c:v>
                </c:pt>
                <c:pt idx="670">
                  <c:v>280</c:v>
                </c:pt>
                <c:pt idx="671">
                  <c:v>508</c:v>
                </c:pt>
                <c:pt idx="672">
                  <c:v>341</c:v>
                </c:pt>
                <c:pt idx="673">
                  <c:v>726</c:v>
                </c:pt>
                <c:pt idx="674">
                  <c:v>575</c:v>
                </c:pt>
                <c:pt idx="675">
                  <c:v>664</c:v>
                </c:pt>
                <c:pt idx="676">
                  <c:v>607</c:v>
                </c:pt>
                <c:pt idx="677">
                  <c:v>630</c:v>
                </c:pt>
                <c:pt idx="678">
                  <c:v>712</c:v>
                </c:pt>
                <c:pt idx="679">
                  <c:v>723</c:v>
                </c:pt>
                <c:pt idx="680">
                  <c:v>777</c:v>
                </c:pt>
                <c:pt idx="681">
                  <c:v>740</c:v>
                </c:pt>
                <c:pt idx="682">
                  <c:v>786</c:v>
                </c:pt>
                <c:pt idx="683">
                  <c:v>579</c:v>
                </c:pt>
                <c:pt idx="684">
                  <c:v>669</c:v>
                </c:pt>
                <c:pt idx="685">
                  <c:v>742</c:v>
                </c:pt>
                <c:pt idx="686">
                  <c:v>623</c:v>
                </c:pt>
                <c:pt idx="687">
                  <c:v>730</c:v>
                </c:pt>
                <c:pt idx="688">
                  <c:v>629</c:v>
                </c:pt>
                <c:pt idx="689">
                  <c:v>966</c:v>
                </c:pt>
                <c:pt idx="690">
                  <c:v>915</c:v>
                </c:pt>
                <c:pt idx="691">
                  <c:v>1034</c:v>
                </c:pt>
                <c:pt idx="692">
                  <c:v>908</c:v>
                </c:pt>
                <c:pt idx="693">
                  <c:v>918</c:v>
                </c:pt>
                <c:pt idx="694">
                  <c:v>937</c:v>
                </c:pt>
                <c:pt idx="695">
                  <c:v>852</c:v>
                </c:pt>
                <c:pt idx="696">
                  <c:v>873</c:v>
                </c:pt>
                <c:pt idx="697">
                  <c:v>890</c:v>
                </c:pt>
                <c:pt idx="698">
                  <c:v>980</c:v>
                </c:pt>
                <c:pt idx="699">
                  <c:v>925</c:v>
                </c:pt>
                <c:pt idx="700">
                  <c:v>861</c:v>
                </c:pt>
                <c:pt idx="701">
                  <c:v>834</c:v>
                </c:pt>
                <c:pt idx="702">
                  <c:v>833</c:v>
                </c:pt>
                <c:pt idx="703">
                  <c:v>868</c:v>
                </c:pt>
                <c:pt idx="704">
                  <c:v>1153</c:v>
                </c:pt>
                <c:pt idx="705">
                  <c:v>1321</c:v>
                </c:pt>
                <c:pt idx="706">
                  <c:v>1278</c:v>
                </c:pt>
                <c:pt idx="707">
                  <c:v>1324</c:v>
                </c:pt>
                <c:pt idx="708">
                  <c:v>1172</c:v>
                </c:pt>
                <c:pt idx="709">
                  <c:v>1241</c:v>
                </c:pt>
                <c:pt idx="710">
                  <c:v>1215</c:v>
                </c:pt>
                <c:pt idx="711">
                  <c:v>1242</c:v>
                </c:pt>
                <c:pt idx="712">
                  <c:v>1155</c:v>
                </c:pt>
                <c:pt idx="713">
                  <c:v>1338</c:v>
                </c:pt>
                <c:pt idx="714">
                  <c:v>1188</c:v>
                </c:pt>
                <c:pt idx="715">
                  <c:v>1133</c:v>
                </c:pt>
                <c:pt idx="716">
                  <c:v>1320</c:v>
                </c:pt>
                <c:pt idx="717">
                  <c:v>1341</c:v>
                </c:pt>
                <c:pt idx="718">
                  <c:v>211</c:v>
                </c:pt>
                <c:pt idx="719">
                  <c:v>25</c:v>
                </c:pt>
                <c:pt idx="720">
                  <c:v>236</c:v>
                </c:pt>
                <c:pt idx="721">
                  <c:v>261</c:v>
                </c:pt>
                <c:pt idx="722">
                  <c:v>24</c:v>
                </c:pt>
                <c:pt idx="723">
                  <c:v>486</c:v>
                </c:pt>
                <c:pt idx="724">
                  <c:v>332</c:v>
                </c:pt>
                <c:pt idx="725">
                  <c:v>358</c:v>
                </c:pt>
                <c:pt idx="726">
                  <c:v>329</c:v>
                </c:pt>
                <c:pt idx="727">
                  <c:v>455</c:v>
                </c:pt>
                <c:pt idx="728">
                  <c:v>291</c:v>
                </c:pt>
                <c:pt idx="729">
                  <c:v>689</c:v>
                </c:pt>
                <c:pt idx="730">
                  <c:v>675</c:v>
                </c:pt>
                <c:pt idx="731">
                  <c:v>766</c:v>
                </c:pt>
                <c:pt idx="732">
                  <c:v>619</c:v>
                </c:pt>
                <c:pt idx="733">
                  <c:v>813</c:v>
                </c:pt>
                <c:pt idx="734">
                  <c:v>1092</c:v>
                </c:pt>
                <c:pt idx="735">
                  <c:v>850</c:v>
                </c:pt>
                <c:pt idx="736">
                  <c:v>989</c:v>
                </c:pt>
                <c:pt idx="737">
                  <c:v>1083</c:v>
                </c:pt>
                <c:pt idx="738">
                  <c:v>1080</c:v>
                </c:pt>
                <c:pt idx="739">
                  <c:v>837</c:v>
                </c:pt>
                <c:pt idx="740">
                  <c:v>855</c:v>
                </c:pt>
                <c:pt idx="741">
                  <c:v>982</c:v>
                </c:pt>
                <c:pt idx="742">
                  <c:v>1222</c:v>
                </c:pt>
                <c:pt idx="743">
                  <c:v>1289</c:v>
                </c:pt>
                <c:pt idx="744">
                  <c:v>1335</c:v>
                </c:pt>
                <c:pt idx="745">
                  <c:v>1112</c:v>
                </c:pt>
                <c:pt idx="746">
                  <c:v>1152</c:v>
                </c:pt>
                <c:pt idx="747">
                  <c:v>917</c:v>
                </c:pt>
                <c:pt idx="748">
                  <c:v>1009</c:v>
                </c:pt>
                <c:pt idx="749">
                  <c:v>871</c:v>
                </c:pt>
                <c:pt idx="750">
                  <c:v>1166</c:v>
                </c:pt>
                <c:pt idx="751">
                  <c:v>151</c:v>
                </c:pt>
                <c:pt idx="752">
                  <c:v>53</c:v>
                </c:pt>
                <c:pt idx="753">
                  <c:v>48</c:v>
                </c:pt>
                <c:pt idx="754">
                  <c:v>21</c:v>
                </c:pt>
                <c:pt idx="755">
                  <c:v>167</c:v>
                </c:pt>
                <c:pt idx="756">
                  <c:v>114</c:v>
                </c:pt>
                <c:pt idx="757">
                  <c:v>213</c:v>
                </c:pt>
                <c:pt idx="758">
                  <c:v>96</c:v>
                </c:pt>
                <c:pt idx="759">
                  <c:v>126</c:v>
                </c:pt>
                <c:pt idx="760">
                  <c:v>149</c:v>
                </c:pt>
                <c:pt idx="761">
                  <c:v>171</c:v>
                </c:pt>
                <c:pt idx="762">
                  <c:v>34</c:v>
                </c:pt>
                <c:pt idx="763">
                  <c:v>103</c:v>
                </c:pt>
                <c:pt idx="764">
                  <c:v>14</c:v>
                </c:pt>
                <c:pt idx="765">
                  <c:v>439</c:v>
                </c:pt>
                <c:pt idx="766">
                  <c:v>417</c:v>
                </c:pt>
                <c:pt idx="767">
                  <c:v>406</c:v>
                </c:pt>
                <c:pt idx="768">
                  <c:v>388</c:v>
                </c:pt>
                <c:pt idx="769">
                  <c:v>428</c:v>
                </c:pt>
                <c:pt idx="770">
                  <c:v>447</c:v>
                </c:pt>
                <c:pt idx="771">
                  <c:v>427</c:v>
                </c:pt>
                <c:pt idx="772">
                  <c:v>395</c:v>
                </c:pt>
                <c:pt idx="773">
                  <c:v>608</c:v>
                </c:pt>
                <c:pt idx="774">
                  <c:v>734</c:v>
                </c:pt>
                <c:pt idx="775">
                  <c:v>797</c:v>
                </c:pt>
                <c:pt idx="776">
                  <c:v>814</c:v>
                </c:pt>
                <c:pt idx="777">
                  <c:v>680</c:v>
                </c:pt>
                <c:pt idx="778">
                  <c:v>749</c:v>
                </c:pt>
                <c:pt idx="779">
                  <c:v>707</c:v>
                </c:pt>
                <c:pt idx="780">
                  <c:v>647</c:v>
                </c:pt>
                <c:pt idx="781">
                  <c:v>600</c:v>
                </c:pt>
                <c:pt idx="782">
                  <c:v>588</c:v>
                </c:pt>
                <c:pt idx="783">
                  <c:v>1090</c:v>
                </c:pt>
                <c:pt idx="784">
                  <c:v>1060</c:v>
                </c:pt>
                <c:pt idx="785">
                  <c:v>919</c:v>
                </c:pt>
                <c:pt idx="786">
                  <c:v>986</c:v>
                </c:pt>
                <c:pt idx="787">
                  <c:v>898</c:v>
                </c:pt>
                <c:pt idx="788">
                  <c:v>953</c:v>
                </c:pt>
                <c:pt idx="789">
                  <c:v>1146</c:v>
                </c:pt>
                <c:pt idx="790">
                  <c:v>1327</c:v>
                </c:pt>
                <c:pt idx="791">
                  <c:v>1104</c:v>
                </c:pt>
                <c:pt idx="792">
                  <c:v>1199</c:v>
                </c:pt>
                <c:pt idx="793">
                  <c:v>1240</c:v>
                </c:pt>
                <c:pt idx="794">
                  <c:v>1095</c:v>
                </c:pt>
                <c:pt idx="795">
                  <c:v>1132</c:v>
                </c:pt>
                <c:pt idx="796">
                  <c:v>1143</c:v>
                </c:pt>
                <c:pt idx="797">
                  <c:v>1175</c:v>
                </c:pt>
                <c:pt idx="798">
                  <c:v>1160</c:v>
                </c:pt>
                <c:pt idx="799">
                  <c:v>7</c:v>
                </c:pt>
                <c:pt idx="800">
                  <c:v>201</c:v>
                </c:pt>
                <c:pt idx="801">
                  <c:v>519</c:v>
                </c:pt>
                <c:pt idx="802">
                  <c:v>511</c:v>
                </c:pt>
                <c:pt idx="803">
                  <c:v>359</c:v>
                </c:pt>
                <c:pt idx="804">
                  <c:v>543</c:v>
                </c:pt>
                <c:pt idx="805">
                  <c:v>383</c:v>
                </c:pt>
                <c:pt idx="806">
                  <c:v>563</c:v>
                </c:pt>
                <c:pt idx="807">
                  <c:v>708</c:v>
                </c:pt>
                <c:pt idx="808">
                  <c:v>751</c:v>
                </c:pt>
                <c:pt idx="809">
                  <c:v>705</c:v>
                </c:pt>
                <c:pt idx="810">
                  <c:v>684</c:v>
                </c:pt>
                <c:pt idx="811">
                  <c:v>584</c:v>
                </c:pt>
                <c:pt idx="812">
                  <c:v>811</c:v>
                </c:pt>
                <c:pt idx="813">
                  <c:v>969</c:v>
                </c:pt>
                <c:pt idx="814">
                  <c:v>1019</c:v>
                </c:pt>
                <c:pt idx="815">
                  <c:v>839</c:v>
                </c:pt>
                <c:pt idx="816">
                  <c:v>1055</c:v>
                </c:pt>
                <c:pt idx="817">
                  <c:v>843</c:v>
                </c:pt>
                <c:pt idx="818">
                  <c:v>1021</c:v>
                </c:pt>
                <c:pt idx="819">
                  <c:v>822</c:v>
                </c:pt>
                <c:pt idx="820">
                  <c:v>857</c:v>
                </c:pt>
                <c:pt idx="821">
                  <c:v>1336</c:v>
                </c:pt>
                <c:pt idx="822">
                  <c:v>1149</c:v>
                </c:pt>
                <c:pt idx="823">
                  <c:v>1173</c:v>
                </c:pt>
                <c:pt idx="824">
                  <c:v>1161</c:v>
                </c:pt>
                <c:pt idx="825">
                  <c:v>129</c:v>
                </c:pt>
                <c:pt idx="826">
                  <c:v>141</c:v>
                </c:pt>
                <c:pt idx="827">
                  <c:v>43</c:v>
                </c:pt>
                <c:pt idx="828">
                  <c:v>37</c:v>
                </c:pt>
                <c:pt idx="829">
                  <c:v>368</c:v>
                </c:pt>
                <c:pt idx="830">
                  <c:v>540</c:v>
                </c:pt>
                <c:pt idx="831">
                  <c:v>545</c:v>
                </c:pt>
                <c:pt idx="832">
                  <c:v>415</c:v>
                </c:pt>
                <c:pt idx="833">
                  <c:v>789</c:v>
                </c:pt>
                <c:pt idx="834">
                  <c:v>781</c:v>
                </c:pt>
                <c:pt idx="835">
                  <c:v>1088</c:v>
                </c:pt>
                <c:pt idx="836">
                  <c:v>954</c:v>
                </c:pt>
                <c:pt idx="837">
                  <c:v>902</c:v>
                </c:pt>
                <c:pt idx="838">
                  <c:v>847</c:v>
                </c:pt>
                <c:pt idx="839">
                  <c:v>1344</c:v>
                </c:pt>
                <c:pt idx="840">
                  <c:v>1211</c:v>
                </c:pt>
                <c:pt idx="841">
                  <c:v>32</c:v>
                </c:pt>
                <c:pt idx="842">
                  <c:v>58</c:v>
                </c:pt>
                <c:pt idx="843">
                  <c:v>120</c:v>
                </c:pt>
                <c:pt idx="844">
                  <c:v>473</c:v>
                </c:pt>
                <c:pt idx="845">
                  <c:v>524</c:v>
                </c:pt>
                <c:pt idx="846">
                  <c:v>728</c:v>
                </c:pt>
                <c:pt idx="847">
                  <c:v>667</c:v>
                </c:pt>
                <c:pt idx="848">
                  <c:v>576</c:v>
                </c:pt>
                <c:pt idx="849">
                  <c:v>624</c:v>
                </c:pt>
                <c:pt idx="850">
                  <c:v>571</c:v>
                </c:pt>
                <c:pt idx="851">
                  <c:v>978</c:v>
                </c:pt>
                <c:pt idx="852">
                  <c:v>928</c:v>
                </c:pt>
                <c:pt idx="853">
                  <c:v>1313</c:v>
                </c:pt>
                <c:pt idx="854">
                  <c:v>1154</c:v>
                </c:pt>
                <c:pt idx="855">
                  <c:v>1122</c:v>
                </c:pt>
                <c:pt idx="856">
                  <c:v>1293</c:v>
                </c:pt>
                <c:pt idx="857">
                  <c:v>1214</c:v>
                </c:pt>
                <c:pt idx="858">
                  <c:v>1109</c:v>
                </c:pt>
                <c:pt idx="859">
                  <c:v>537</c:v>
                </c:pt>
                <c:pt idx="860">
                  <c:v>190</c:v>
                </c:pt>
                <c:pt idx="861">
                  <c:v>498</c:v>
                </c:pt>
                <c:pt idx="862">
                  <c:v>695</c:v>
                </c:pt>
                <c:pt idx="863">
                  <c:v>673</c:v>
                </c:pt>
                <c:pt idx="864">
                  <c:v>997</c:v>
                </c:pt>
                <c:pt idx="865">
                  <c:v>897</c:v>
                </c:pt>
                <c:pt idx="866">
                  <c:v>1230</c:v>
                </c:pt>
                <c:pt idx="867">
                  <c:v>1345</c:v>
                </c:pt>
                <c:pt idx="868">
                  <c:v>1209</c:v>
                </c:pt>
                <c:pt idx="869">
                  <c:v>1253</c:v>
                </c:pt>
                <c:pt idx="870">
                  <c:v>225</c:v>
                </c:pt>
                <c:pt idx="871">
                  <c:v>506</c:v>
                </c:pt>
                <c:pt idx="872">
                  <c:v>733</c:v>
                </c:pt>
                <c:pt idx="873">
                  <c:v>770</c:v>
                </c:pt>
                <c:pt idx="874">
                  <c:v>736</c:v>
                </c:pt>
                <c:pt idx="875">
                  <c:v>936</c:v>
                </c:pt>
                <c:pt idx="876">
                  <c:v>1183</c:v>
                </c:pt>
                <c:pt idx="877">
                  <c:v>308</c:v>
                </c:pt>
                <c:pt idx="878">
                  <c:v>305</c:v>
                </c:pt>
                <c:pt idx="879">
                  <c:v>127</c:v>
                </c:pt>
                <c:pt idx="880">
                  <c:v>464</c:v>
                </c:pt>
                <c:pt idx="881">
                  <c:v>620</c:v>
                </c:pt>
                <c:pt idx="882">
                  <c:v>309</c:v>
                </c:pt>
                <c:pt idx="883">
                  <c:v>170</c:v>
                </c:pt>
                <c:pt idx="884">
                  <c:v>658</c:v>
                </c:pt>
                <c:pt idx="885">
                  <c:v>1283</c:v>
                </c:pt>
                <c:pt idx="886">
                  <c:v>326</c:v>
                </c:pt>
                <c:pt idx="887">
                  <c:v>758</c:v>
                </c:pt>
                <c:pt idx="888">
                  <c:v>205</c:v>
                </c:pt>
                <c:pt idx="889">
                  <c:v>232</c:v>
                </c:pt>
                <c:pt idx="890">
                  <c:v>110</c:v>
                </c:pt>
                <c:pt idx="891">
                  <c:v>959</c:v>
                </c:pt>
                <c:pt idx="892">
                  <c:v>1216</c:v>
                </c:pt>
                <c:pt idx="893">
                  <c:v>1213</c:v>
                </c:pt>
                <c:pt idx="894">
                  <c:v>169</c:v>
                </c:pt>
                <c:pt idx="895">
                  <c:v>405</c:v>
                </c:pt>
                <c:pt idx="896">
                  <c:v>741</c:v>
                </c:pt>
                <c:pt idx="897">
                  <c:v>531</c:v>
                </c:pt>
                <c:pt idx="898">
                  <c:v>347</c:v>
                </c:pt>
                <c:pt idx="899">
                  <c:v>243</c:v>
                </c:pt>
                <c:pt idx="900">
                  <c:v>254</c:v>
                </c:pt>
                <c:pt idx="901">
                  <c:v>485</c:v>
                </c:pt>
                <c:pt idx="902">
                  <c:v>653</c:v>
                </c:pt>
                <c:pt idx="903">
                  <c:v>634</c:v>
                </c:pt>
                <c:pt idx="904">
                  <c:v>735</c:v>
                </c:pt>
                <c:pt idx="905">
                  <c:v>790</c:v>
                </c:pt>
                <c:pt idx="906">
                  <c:v>1031</c:v>
                </c:pt>
                <c:pt idx="907">
                  <c:v>1346</c:v>
                </c:pt>
                <c:pt idx="908">
                  <c:v>1117</c:v>
                </c:pt>
                <c:pt idx="909">
                  <c:v>1258</c:v>
                </c:pt>
                <c:pt idx="910">
                  <c:v>1206</c:v>
                </c:pt>
                <c:pt idx="911">
                  <c:v>799</c:v>
                </c:pt>
                <c:pt idx="912">
                  <c:v>159</c:v>
                </c:pt>
                <c:pt idx="913">
                  <c:v>354</c:v>
                </c:pt>
                <c:pt idx="914">
                  <c:v>88</c:v>
                </c:pt>
                <c:pt idx="915">
                  <c:v>193</c:v>
                </c:pt>
                <c:pt idx="916">
                  <c:v>429</c:v>
                </c:pt>
                <c:pt idx="917">
                  <c:v>1058</c:v>
                </c:pt>
                <c:pt idx="918">
                  <c:v>1074</c:v>
                </c:pt>
                <c:pt idx="919">
                  <c:v>9</c:v>
                </c:pt>
                <c:pt idx="920">
                  <c:v>685</c:v>
                </c:pt>
                <c:pt idx="921">
                  <c:v>713</c:v>
                </c:pt>
                <c:pt idx="922">
                  <c:v>800</c:v>
                </c:pt>
                <c:pt idx="923">
                  <c:v>446</c:v>
                </c:pt>
                <c:pt idx="924">
                  <c:v>500</c:v>
                </c:pt>
                <c:pt idx="925">
                  <c:v>1309</c:v>
                </c:pt>
                <c:pt idx="926">
                  <c:v>196</c:v>
                </c:pt>
                <c:pt idx="927">
                  <c:v>146</c:v>
                </c:pt>
                <c:pt idx="928">
                  <c:v>150</c:v>
                </c:pt>
                <c:pt idx="929">
                  <c:v>244</c:v>
                </c:pt>
                <c:pt idx="930">
                  <c:v>242</c:v>
                </c:pt>
                <c:pt idx="931">
                  <c:v>443</c:v>
                </c:pt>
                <c:pt idx="932">
                  <c:v>408</c:v>
                </c:pt>
                <c:pt idx="933">
                  <c:v>472</c:v>
                </c:pt>
                <c:pt idx="934">
                  <c:v>760</c:v>
                </c:pt>
                <c:pt idx="935">
                  <c:v>577</c:v>
                </c:pt>
                <c:pt idx="936">
                  <c:v>562</c:v>
                </c:pt>
                <c:pt idx="937">
                  <c:v>787</c:v>
                </c:pt>
                <c:pt idx="938">
                  <c:v>778</c:v>
                </c:pt>
                <c:pt idx="939">
                  <c:v>626</c:v>
                </c:pt>
                <c:pt idx="940">
                  <c:v>962</c:v>
                </c:pt>
                <c:pt idx="941">
                  <c:v>1027</c:v>
                </c:pt>
                <c:pt idx="942">
                  <c:v>830</c:v>
                </c:pt>
                <c:pt idx="943">
                  <c:v>893</c:v>
                </c:pt>
                <c:pt idx="944">
                  <c:v>1066</c:v>
                </c:pt>
                <c:pt idx="945">
                  <c:v>1271</c:v>
                </c:pt>
                <c:pt idx="946">
                  <c:v>1323</c:v>
                </c:pt>
                <c:pt idx="947">
                  <c:v>173</c:v>
                </c:pt>
                <c:pt idx="948">
                  <c:v>179</c:v>
                </c:pt>
                <c:pt idx="949">
                  <c:v>143</c:v>
                </c:pt>
                <c:pt idx="950">
                  <c:v>111</c:v>
                </c:pt>
                <c:pt idx="951">
                  <c:v>22</c:v>
                </c:pt>
                <c:pt idx="952">
                  <c:v>135</c:v>
                </c:pt>
                <c:pt idx="953">
                  <c:v>482</c:v>
                </c:pt>
                <c:pt idx="954">
                  <c:v>351</c:v>
                </c:pt>
                <c:pt idx="955">
                  <c:v>771</c:v>
                </c:pt>
                <c:pt idx="956">
                  <c:v>597</c:v>
                </c:pt>
                <c:pt idx="957">
                  <c:v>558</c:v>
                </c:pt>
                <c:pt idx="958">
                  <c:v>732</c:v>
                </c:pt>
                <c:pt idx="959">
                  <c:v>731</c:v>
                </c:pt>
                <c:pt idx="960">
                  <c:v>916</c:v>
                </c:pt>
                <c:pt idx="961">
                  <c:v>1169</c:v>
                </c:pt>
                <c:pt idx="962">
                  <c:v>1302</c:v>
                </c:pt>
                <c:pt idx="963">
                  <c:v>1353</c:v>
                </c:pt>
                <c:pt idx="964">
                  <c:v>164</c:v>
                </c:pt>
                <c:pt idx="965">
                  <c:v>904</c:v>
                </c:pt>
                <c:pt idx="966">
                  <c:v>1048</c:v>
                </c:pt>
                <c:pt idx="967">
                  <c:v>1145</c:v>
                </c:pt>
                <c:pt idx="968">
                  <c:v>224</c:v>
                </c:pt>
                <c:pt idx="969">
                  <c:v>166</c:v>
                </c:pt>
                <c:pt idx="970">
                  <c:v>240</c:v>
                </c:pt>
                <c:pt idx="971">
                  <c:v>195</c:v>
                </c:pt>
                <c:pt idx="972">
                  <c:v>245</c:v>
                </c:pt>
                <c:pt idx="973">
                  <c:v>13</c:v>
                </c:pt>
                <c:pt idx="974">
                  <c:v>113</c:v>
                </c:pt>
                <c:pt idx="975">
                  <c:v>223</c:v>
                </c:pt>
                <c:pt idx="976">
                  <c:v>125</c:v>
                </c:pt>
                <c:pt idx="977">
                  <c:v>512</c:v>
                </c:pt>
                <c:pt idx="978">
                  <c:v>530</c:v>
                </c:pt>
                <c:pt idx="979">
                  <c:v>517</c:v>
                </c:pt>
                <c:pt idx="980">
                  <c:v>374</c:v>
                </c:pt>
                <c:pt idx="981">
                  <c:v>474</c:v>
                </c:pt>
                <c:pt idx="982">
                  <c:v>381</c:v>
                </c:pt>
                <c:pt idx="983">
                  <c:v>328</c:v>
                </c:pt>
                <c:pt idx="984">
                  <c:v>352</c:v>
                </c:pt>
                <c:pt idx="985">
                  <c:v>652</c:v>
                </c:pt>
                <c:pt idx="986">
                  <c:v>711</c:v>
                </c:pt>
                <c:pt idx="987">
                  <c:v>627</c:v>
                </c:pt>
                <c:pt idx="988">
                  <c:v>549</c:v>
                </c:pt>
                <c:pt idx="989">
                  <c:v>650</c:v>
                </c:pt>
                <c:pt idx="990">
                  <c:v>1072</c:v>
                </c:pt>
                <c:pt idx="991">
                  <c:v>1012</c:v>
                </c:pt>
                <c:pt idx="992">
                  <c:v>878</c:v>
                </c:pt>
                <c:pt idx="993">
                  <c:v>874</c:v>
                </c:pt>
                <c:pt idx="994">
                  <c:v>888</c:v>
                </c:pt>
                <c:pt idx="995">
                  <c:v>880</c:v>
                </c:pt>
                <c:pt idx="996">
                  <c:v>1008</c:v>
                </c:pt>
                <c:pt idx="997">
                  <c:v>1234</c:v>
                </c:pt>
                <c:pt idx="998">
                  <c:v>1180</c:v>
                </c:pt>
                <c:pt idx="999">
                  <c:v>1319</c:v>
                </c:pt>
                <c:pt idx="1000">
                  <c:v>1251</c:v>
                </c:pt>
                <c:pt idx="1001">
                  <c:v>1243</c:v>
                </c:pt>
                <c:pt idx="1002">
                  <c:v>1181</c:v>
                </c:pt>
                <c:pt idx="1003">
                  <c:v>1236</c:v>
                </c:pt>
                <c:pt idx="1004">
                  <c:v>133</c:v>
                </c:pt>
                <c:pt idx="1005">
                  <c:v>49</c:v>
                </c:pt>
                <c:pt idx="1006">
                  <c:v>52</c:v>
                </c:pt>
                <c:pt idx="1007">
                  <c:v>445</c:v>
                </c:pt>
                <c:pt idx="1008">
                  <c:v>467</c:v>
                </c:pt>
                <c:pt idx="1009">
                  <c:v>389</c:v>
                </c:pt>
                <c:pt idx="1010">
                  <c:v>503</c:v>
                </c:pt>
                <c:pt idx="1011">
                  <c:v>412</c:v>
                </c:pt>
                <c:pt idx="1012">
                  <c:v>440</c:v>
                </c:pt>
                <c:pt idx="1013">
                  <c:v>670</c:v>
                </c:pt>
                <c:pt idx="1014">
                  <c:v>738</c:v>
                </c:pt>
                <c:pt idx="1015">
                  <c:v>636</c:v>
                </c:pt>
                <c:pt idx="1016">
                  <c:v>595</c:v>
                </c:pt>
                <c:pt idx="1017">
                  <c:v>565</c:v>
                </c:pt>
                <c:pt idx="1018">
                  <c:v>929</c:v>
                </c:pt>
                <c:pt idx="1019">
                  <c:v>1227</c:v>
                </c:pt>
                <c:pt idx="1020">
                  <c:v>1178</c:v>
                </c:pt>
                <c:pt idx="1021">
                  <c:v>1340</c:v>
                </c:pt>
                <c:pt idx="1022">
                  <c:v>1317</c:v>
                </c:pt>
                <c:pt idx="1023">
                  <c:v>1297</c:v>
                </c:pt>
                <c:pt idx="1024">
                  <c:v>1252</c:v>
                </c:pt>
                <c:pt idx="1025">
                  <c:v>1237</c:v>
                </c:pt>
                <c:pt idx="1026">
                  <c:v>1235</c:v>
                </c:pt>
                <c:pt idx="1027">
                  <c:v>538</c:v>
                </c:pt>
                <c:pt idx="1028">
                  <c:v>553</c:v>
                </c:pt>
                <c:pt idx="1029">
                  <c:v>1307</c:v>
                </c:pt>
                <c:pt idx="1030">
                  <c:v>132</c:v>
                </c:pt>
                <c:pt idx="1031">
                  <c:v>1304</c:v>
                </c:pt>
                <c:pt idx="1032">
                  <c:v>62</c:v>
                </c:pt>
                <c:pt idx="1033">
                  <c:v>41</c:v>
                </c:pt>
                <c:pt idx="1034">
                  <c:v>435</c:v>
                </c:pt>
                <c:pt idx="1035">
                  <c:v>514</c:v>
                </c:pt>
                <c:pt idx="1036">
                  <c:v>1041</c:v>
                </c:pt>
                <c:pt idx="1037">
                  <c:v>1052</c:v>
                </c:pt>
                <c:pt idx="1038">
                  <c:v>317</c:v>
                </c:pt>
                <c:pt idx="1039">
                  <c:v>91</c:v>
                </c:pt>
                <c:pt idx="1040">
                  <c:v>178</c:v>
                </c:pt>
                <c:pt idx="1041">
                  <c:v>200</c:v>
                </c:pt>
                <c:pt idx="1042">
                  <c:v>118</c:v>
                </c:pt>
                <c:pt idx="1043">
                  <c:v>252</c:v>
                </c:pt>
                <c:pt idx="1044">
                  <c:v>19</c:v>
                </c:pt>
                <c:pt idx="1045">
                  <c:v>414</c:v>
                </c:pt>
                <c:pt idx="1046">
                  <c:v>380</c:v>
                </c:pt>
                <c:pt idx="1047">
                  <c:v>304</c:v>
                </c:pt>
                <c:pt idx="1048">
                  <c:v>639</c:v>
                </c:pt>
                <c:pt idx="1049">
                  <c:v>798</c:v>
                </c:pt>
                <c:pt idx="1050">
                  <c:v>603</c:v>
                </c:pt>
                <c:pt idx="1051">
                  <c:v>724</c:v>
                </c:pt>
                <c:pt idx="1052">
                  <c:v>782</c:v>
                </c:pt>
                <c:pt idx="1053">
                  <c:v>631</c:v>
                </c:pt>
                <c:pt idx="1054">
                  <c:v>1082</c:v>
                </c:pt>
                <c:pt idx="1055">
                  <c:v>924</c:v>
                </c:pt>
                <c:pt idx="1056">
                  <c:v>1024</c:v>
                </c:pt>
                <c:pt idx="1057">
                  <c:v>867</c:v>
                </c:pt>
                <c:pt idx="1058">
                  <c:v>1063</c:v>
                </c:pt>
                <c:pt idx="1059">
                  <c:v>945</c:v>
                </c:pt>
                <c:pt idx="1060">
                  <c:v>1179</c:v>
                </c:pt>
                <c:pt idx="1061">
                  <c:v>1196</c:v>
                </c:pt>
                <c:pt idx="1062">
                  <c:v>1138</c:v>
                </c:pt>
                <c:pt idx="1063">
                  <c:v>1125</c:v>
                </c:pt>
                <c:pt idx="1064">
                  <c:v>248</c:v>
                </c:pt>
                <c:pt idx="1065">
                  <c:v>420</c:v>
                </c:pt>
                <c:pt idx="1066">
                  <c:v>433</c:v>
                </c:pt>
                <c:pt idx="1067">
                  <c:v>312</c:v>
                </c:pt>
                <c:pt idx="1068">
                  <c:v>709</c:v>
                </c:pt>
                <c:pt idx="1069">
                  <c:v>227</c:v>
                </c:pt>
                <c:pt idx="1070">
                  <c:v>199</c:v>
                </c:pt>
                <c:pt idx="1071">
                  <c:v>69</c:v>
                </c:pt>
                <c:pt idx="1072">
                  <c:v>207</c:v>
                </c:pt>
                <c:pt idx="1073">
                  <c:v>1064</c:v>
                </c:pt>
                <c:pt idx="1074">
                  <c:v>71</c:v>
                </c:pt>
                <c:pt idx="1075">
                  <c:v>204</c:v>
                </c:pt>
                <c:pt idx="1076">
                  <c:v>76</c:v>
                </c:pt>
                <c:pt idx="1077">
                  <c:v>180</c:v>
                </c:pt>
                <c:pt idx="1078">
                  <c:v>86</c:v>
                </c:pt>
                <c:pt idx="1079">
                  <c:v>257</c:v>
                </c:pt>
                <c:pt idx="1080">
                  <c:v>274</c:v>
                </c:pt>
                <c:pt idx="1081">
                  <c:v>505</c:v>
                </c:pt>
                <c:pt idx="1082">
                  <c:v>325</c:v>
                </c:pt>
                <c:pt idx="1083">
                  <c:v>298</c:v>
                </c:pt>
                <c:pt idx="1084">
                  <c:v>316</c:v>
                </c:pt>
                <c:pt idx="1085">
                  <c:v>572</c:v>
                </c:pt>
                <c:pt idx="1086">
                  <c:v>613</c:v>
                </c:pt>
                <c:pt idx="1087">
                  <c:v>615</c:v>
                </c:pt>
                <c:pt idx="1088">
                  <c:v>1057</c:v>
                </c:pt>
                <c:pt idx="1089">
                  <c:v>824</c:v>
                </c:pt>
                <c:pt idx="1090">
                  <c:v>1059</c:v>
                </c:pt>
                <c:pt idx="1091">
                  <c:v>821</c:v>
                </c:pt>
                <c:pt idx="1092">
                  <c:v>1037</c:v>
                </c:pt>
                <c:pt idx="1093">
                  <c:v>921</c:v>
                </c:pt>
                <c:pt idx="1094">
                  <c:v>1028</c:v>
                </c:pt>
                <c:pt idx="1095">
                  <c:v>922</c:v>
                </c:pt>
                <c:pt idx="1096">
                  <c:v>1201</c:v>
                </c:pt>
                <c:pt idx="1097">
                  <c:v>1273</c:v>
                </c:pt>
                <c:pt idx="1098">
                  <c:v>1223</c:v>
                </c:pt>
                <c:pt idx="1099">
                  <c:v>1316</c:v>
                </c:pt>
                <c:pt idx="1100">
                  <c:v>1359</c:v>
                </c:pt>
                <c:pt idx="1101">
                  <c:v>1348</c:v>
                </c:pt>
                <c:pt idx="1102">
                  <c:v>105</c:v>
                </c:pt>
                <c:pt idx="1103">
                  <c:v>112</c:v>
                </c:pt>
                <c:pt idx="1104">
                  <c:v>521</c:v>
                </c:pt>
                <c:pt idx="1105">
                  <c:v>283</c:v>
                </c:pt>
                <c:pt idx="1106">
                  <c:v>1106</c:v>
                </c:pt>
                <c:pt idx="1107">
                  <c:v>181</c:v>
                </c:pt>
                <c:pt idx="1108">
                  <c:v>174</c:v>
                </c:pt>
                <c:pt idx="1109">
                  <c:v>457</c:v>
                </c:pt>
                <c:pt idx="1110">
                  <c:v>296</c:v>
                </c:pt>
                <c:pt idx="1111">
                  <c:v>400</c:v>
                </c:pt>
                <c:pt idx="1112">
                  <c:v>525</c:v>
                </c:pt>
                <c:pt idx="1113">
                  <c:v>286</c:v>
                </c:pt>
                <c:pt idx="1114">
                  <c:v>390</c:v>
                </c:pt>
                <c:pt idx="1115">
                  <c:v>313</c:v>
                </c:pt>
                <c:pt idx="1116">
                  <c:v>422</c:v>
                </c:pt>
                <c:pt idx="1117">
                  <c:v>303</c:v>
                </c:pt>
                <c:pt idx="1118">
                  <c:v>491</c:v>
                </c:pt>
                <c:pt idx="1119">
                  <c:v>288</c:v>
                </c:pt>
                <c:pt idx="1120">
                  <c:v>353</c:v>
                </c:pt>
                <c:pt idx="1121">
                  <c:v>436</c:v>
                </c:pt>
                <c:pt idx="1122">
                  <c:v>641</c:v>
                </c:pt>
                <c:pt idx="1123">
                  <c:v>570</c:v>
                </c:pt>
                <c:pt idx="1124">
                  <c:v>772</c:v>
                </c:pt>
                <c:pt idx="1125">
                  <c:v>547</c:v>
                </c:pt>
                <c:pt idx="1126">
                  <c:v>863</c:v>
                </c:pt>
                <c:pt idx="1127">
                  <c:v>835</c:v>
                </c:pt>
                <c:pt idx="1128">
                  <c:v>1068</c:v>
                </c:pt>
                <c:pt idx="1129">
                  <c:v>1014</c:v>
                </c:pt>
                <c:pt idx="1130">
                  <c:v>886</c:v>
                </c:pt>
                <c:pt idx="1131">
                  <c:v>1140</c:v>
                </c:pt>
                <c:pt idx="1132">
                  <c:v>1306</c:v>
                </c:pt>
                <c:pt idx="1133">
                  <c:v>1275</c:v>
                </c:pt>
                <c:pt idx="1134">
                  <c:v>1300</c:v>
                </c:pt>
                <c:pt idx="1135">
                  <c:v>1110</c:v>
                </c:pt>
                <c:pt idx="1136">
                  <c:v>1238</c:v>
                </c:pt>
                <c:pt idx="1137">
                  <c:v>1301</c:v>
                </c:pt>
                <c:pt idx="1138">
                  <c:v>398</c:v>
                </c:pt>
                <c:pt idx="1139">
                  <c:v>862</c:v>
                </c:pt>
                <c:pt idx="1140">
                  <c:v>1268</c:v>
                </c:pt>
                <c:pt idx="1141">
                  <c:v>372</c:v>
                </c:pt>
                <c:pt idx="1142">
                  <c:v>934</c:v>
                </c:pt>
                <c:pt idx="1143">
                  <c:v>74</c:v>
                </c:pt>
                <c:pt idx="1144">
                  <c:v>221</c:v>
                </c:pt>
                <c:pt idx="1145">
                  <c:v>228</c:v>
                </c:pt>
                <c:pt idx="1146">
                  <c:v>259</c:v>
                </c:pt>
                <c:pt idx="1147">
                  <c:v>59</c:v>
                </c:pt>
                <c:pt idx="1148">
                  <c:v>265</c:v>
                </c:pt>
                <c:pt idx="1149">
                  <c:v>63</c:v>
                </c:pt>
                <c:pt idx="1150">
                  <c:v>249</c:v>
                </c:pt>
                <c:pt idx="1151">
                  <c:v>208</c:v>
                </c:pt>
                <c:pt idx="1152">
                  <c:v>295</c:v>
                </c:pt>
                <c:pt idx="1153">
                  <c:v>437</c:v>
                </c:pt>
                <c:pt idx="1154">
                  <c:v>382</c:v>
                </c:pt>
                <c:pt idx="1155">
                  <c:v>532</c:v>
                </c:pt>
                <c:pt idx="1156">
                  <c:v>343</c:v>
                </c:pt>
                <c:pt idx="1157">
                  <c:v>362</c:v>
                </c:pt>
                <c:pt idx="1158">
                  <c:v>441</c:v>
                </c:pt>
                <c:pt idx="1159">
                  <c:v>645</c:v>
                </c:pt>
                <c:pt idx="1160">
                  <c:v>677</c:v>
                </c:pt>
                <c:pt idx="1161">
                  <c:v>642</c:v>
                </c:pt>
                <c:pt idx="1162">
                  <c:v>714</c:v>
                </c:pt>
                <c:pt idx="1163">
                  <c:v>754</c:v>
                </c:pt>
                <c:pt idx="1164">
                  <c:v>699</c:v>
                </c:pt>
                <c:pt idx="1165">
                  <c:v>807</c:v>
                </c:pt>
                <c:pt idx="1166">
                  <c:v>775</c:v>
                </c:pt>
                <c:pt idx="1167">
                  <c:v>955</c:v>
                </c:pt>
                <c:pt idx="1168">
                  <c:v>879</c:v>
                </c:pt>
                <c:pt idx="1169">
                  <c:v>900</c:v>
                </c:pt>
                <c:pt idx="1170">
                  <c:v>1010</c:v>
                </c:pt>
                <c:pt idx="1171">
                  <c:v>872</c:v>
                </c:pt>
                <c:pt idx="1172">
                  <c:v>1075</c:v>
                </c:pt>
                <c:pt idx="1173">
                  <c:v>842</c:v>
                </c:pt>
                <c:pt idx="1174">
                  <c:v>979</c:v>
                </c:pt>
                <c:pt idx="1175">
                  <c:v>1085</c:v>
                </c:pt>
                <c:pt idx="1176">
                  <c:v>889</c:v>
                </c:pt>
                <c:pt idx="1177">
                  <c:v>975</c:v>
                </c:pt>
                <c:pt idx="1178">
                  <c:v>838</c:v>
                </c:pt>
                <c:pt idx="1179">
                  <c:v>935</c:v>
                </c:pt>
                <c:pt idx="1180">
                  <c:v>1176</c:v>
                </c:pt>
                <c:pt idx="1181">
                  <c:v>1287</c:v>
                </c:pt>
                <c:pt idx="1182">
                  <c:v>1193</c:v>
                </c:pt>
                <c:pt idx="1183">
                  <c:v>1159</c:v>
                </c:pt>
                <c:pt idx="1184">
                  <c:v>1194</c:v>
                </c:pt>
                <c:pt idx="1185">
                  <c:v>1291</c:v>
                </c:pt>
                <c:pt idx="1186">
                  <c:v>1099</c:v>
                </c:pt>
                <c:pt idx="1187">
                  <c:v>1265</c:v>
                </c:pt>
                <c:pt idx="1188">
                  <c:v>1231</c:v>
                </c:pt>
                <c:pt idx="1189">
                  <c:v>1295</c:v>
                </c:pt>
                <c:pt idx="1190">
                  <c:v>44</c:v>
                </c:pt>
                <c:pt idx="1191">
                  <c:v>33</c:v>
                </c:pt>
                <c:pt idx="1192">
                  <c:v>384</c:v>
                </c:pt>
                <c:pt idx="1193">
                  <c:v>335</c:v>
                </c:pt>
                <c:pt idx="1194">
                  <c:v>281</c:v>
                </c:pt>
                <c:pt idx="1195">
                  <c:v>311</c:v>
                </c:pt>
                <c:pt idx="1196">
                  <c:v>691</c:v>
                </c:pt>
                <c:pt idx="1197">
                  <c:v>687</c:v>
                </c:pt>
                <c:pt idx="1198">
                  <c:v>725</c:v>
                </c:pt>
                <c:pt idx="1199">
                  <c:v>621</c:v>
                </c:pt>
                <c:pt idx="1200">
                  <c:v>592</c:v>
                </c:pt>
                <c:pt idx="1201">
                  <c:v>816</c:v>
                </c:pt>
                <c:pt idx="1202">
                  <c:v>769</c:v>
                </c:pt>
                <c:pt idx="1203">
                  <c:v>875</c:v>
                </c:pt>
                <c:pt idx="1204">
                  <c:v>999</c:v>
                </c:pt>
                <c:pt idx="1205">
                  <c:v>858</c:v>
                </c:pt>
                <c:pt idx="1206">
                  <c:v>1279</c:v>
                </c:pt>
                <c:pt idx="1207">
                  <c:v>209</c:v>
                </c:pt>
                <c:pt idx="1208">
                  <c:v>294</c:v>
                </c:pt>
                <c:pt idx="1209">
                  <c:v>20</c:v>
                </c:pt>
                <c:pt idx="1210">
                  <c:v>1029</c:v>
                </c:pt>
                <c:pt idx="1211">
                  <c:v>1046</c:v>
                </c:pt>
                <c:pt idx="1212">
                  <c:v>1312</c:v>
                </c:pt>
                <c:pt idx="1213">
                  <c:v>1224</c:v>
                </c:pt>
                <c:pt idx="1214">
                  <c:v>235</c:v>
                </c:pt>
                <c:pt idx="1215">
                  <c:v>241</c:v>
                </c:pt>
                <c:pt idx="1216">
                  <c:v>67</c:v>
                </c:pt>
                <c:pt idx="1217">
                  <c:v>92</c:v>
                </c:pt>
                <c:pt idx="1218">
                  <c:v>15</c:v>
                </c:pt>
                <c:pt idx="1219">
                  <c:v>324</c:v>
                </c:pt>
                <c:pt idx="1220">
                  <c:v>672</c:v>
                </c:pt>
                <c:pt idx="1221">
                  <c:v>598</c:v>
                </c:pt>
                <c:pt idx="1222">
                  <c:v>654</c:v>
                </c:pt>
                <c:pt idx="1223">
                  <c:v>612</c:v>
                </c:pt>
                <c:pt idx="1224">
                  <c:v>939</c:v>
                </c:pt>
                <c:pt idx="1225">
                  <c:v>1023</c:v>
                </c:pt>
                <c:pt idx="1226">
                  <c:v>1111</c:v>
                </c:pt>
                <c:pt idx="1227">
                  <c:v>1105</c:v>
                </c:pt>
                <c:pt idx="1228">
                  <c:v>1334</c:v>
                </c:pt>
                <c:pt idx="1229">
                  <c:v>1156</c:v>
                </c:pt>
                <c:pt idx="1230">
                  <c:v>1218</c:v>
                </c:pt>
                <c:pt idx="1231">
                  <c:v>1136</c:v>
                </c:pt>
                <c:pt idx="1232">
                  <c:v>26</c:v>
                </c:pt>
                <c:pt idx="1233">
                  <c:v>927</c:v>
                </c:pt>
                <c:pt idx="1234">
                  <c:v>1127</c:v>
                </c:pt>
                <c:pt idx="1235">
                  <c:v>1221</c:v>
                </c:pt>
                <c:pt idx="1236">
                  <c:v>75</c:v>
                </c:pt>
                <c:pt idx="1237">
                  <c:v>967</c:v>
                </c:pt>
                <c:pt idx="1238">
                  <c:v>882</c:v>
                </c:pt>
                <c:pt idx="1239">
                  <c:v>996</c:v>
                </c:pt>
                <c:pt idx="1240">
                  <c:v>220</c:v>
                </c:pt>
                <c:pt idx="1241">
                  <c:v>214</c:v>
                </c:pt>
                <c:pt idx="1242">
                  <c:v>107</c:v>
                </c:pt>
                <c:pt idx="1243">
                  <c:v>470</c:v>
                </c:pt>
                <c:pt idx="1244">
                  <c:v>411</c:v>
                </c:pt>
                <c:pt idx="1245">
                  <c:v>426</c:v>
                </c:pt>
                <c:pt idx="1246">
                  <c:v>596</c:v>
                </c:pt>
                <c:pt idx="1247">
                  <c:v>611</c:v>
                </c:pt>
                <c:pt idx="1248">
                  <c:v>764</c:v>
                </c:pt>
                <c:pt idx="1249">
                  <c:v>548</c:v>
                </c:pt>
                <c:pt idx="1250">
                  <c:v>901</c:v>
                </c:pt>
                <c:pt idx="1251">
                  <c:v>1343</c:v>
                </c:pt>
                <c:pt idx="1252">
                  <c:v>251</c:v>
                </c:pt>
                <c:pt idx="1253">
                  <c:v>526</c:v>
                </c:pt>
                <c:pt idx="1254">
                  <c:v>759</c:v>
                </c:pt>
                <c:pt idx="1255">
                  <c:v>643</c:v>
                </c:pt>
                <c:pt idx="1256">
                  <c:v>956</c:v>
                </c:pt>
                <c:pt idx="1257">
                  <c:v>1352</c:v>
                </c:pt>
                <c:pt idx="1258">
                  <c:v>94</c:v>
                </c:pt>
                <c:pt idx="1259">
                  <c:v>546</c:v>
                </c:pt>
                <c:pt idx="1260">
                  <c:v>750</c:v>
                </c:pt>
                <c:pt idx="1261">
                  <c:v>700</c:v>
                </c:pt>
                <c:pt idx="1262">
                  <c:v>884</c:v>
                </c:pt>
                <c:pt idx="1263">
                  <c:v>1011</c:v>
                </c:pt>
                <c:pt idx="1264">
                  <c:v>1203</c:v>
                </c:pt>
                <c:pt idx="1265">
                  <c:v>1207</c:v>
                </c:pt>
                <c:pt idx="1266">
                  <c:v>442</c:v>
                </c:pt>
                <c:pt idx="1267">
                  <c:v>2</c:v>
                </c:pt>
                <c:pt idx="1268">
                  <c:v>163</c:v>
                </c:pt>
                <c:pt idx="1269">
                  <c:v>115</c:v>
                </c:pt>
                <c:pt idx="1270">
                  <c:v>119</c:v>
                </c:pt>
                <c:pt idx="1271">
                  <c:v>124</c:v>
                </c:pt>
                <c:pt idx="1272">
                  <c:v>385</c:v>
                </c:pt>
                <c:pt idx="1273">
                  <c:v>434</c:v>
                </c:pt>
                <c:pt idx="1274">
                  <c:v>462</c:v>
                </c:pt>
                <c:pt idx="1275">
                  <c:v>475</c:v>
                </c:pt>
                <c:pt idx="1276">
                  <c:v>448</c:v>
                </c:pt>
                <c:pt idx="1277">
                  <c:v>345</c:v>
                </c:pt>
                <c:pt idx="1278">
                  <c:v>476</c:v>
                </c:pt>
                <c:pt idx="1279">
                  <c:v>718</c:v>
                </c:pt>
                <c:pt idx="1280">
                  <c:v>679</c:v>
                </c:pt>
                <c:pt idx="1281">
                  <c:v>666</c:v>
                </c:pt>
                <c:pt idx="1282">
                  <c:v>704</c:v>
                </c:pt>
                <c:pt idx="1283">
                  <c:v>998</c:v>
                </c:pt>
                <c:pt idx="1284">
                  <c:v>1039</c:v>
                </c:pt>
                <c:pt idx="1285">
                  <c:v>1076</c:v>
                </c:pt>
                <c:pt idx="1286">
                  <c:v>1245</c:v>
                </c:pt>
                <c:pt idx="1287">
                  <c:v>1190</c:v>
                </c:pt>
                <c:pt idx="1288">
                  <c:v>1332</c:v>
                </c:pt>
                <c:pt idx="1289">
                  <c:v>1233</c:v>
                </c:pt>
                <c:pt idx="1290">
                  <c:v>1358</c:v>
                </c:pt>
                <c:pt idx="1291">
                  <c:v>1330</c:v>
                </c:pt>
                <c:pt idx="1292">
                  <c:v>1305</c:v>
                </c:pt>
                <c:pt idx="1293">
                  <c:v>100</c:v>
                </c:pt>
                <c:pt idx="1294">
                  <c:v>158</c:v>
                </c:pt>
                <c:pt idx="1295">
                  <c:v>80</c:v>
                </c:pt>
                <c:pt idx="1296">
                  <c:v>183</c:v>
                </c:pt>
                <c:pt idx="1297">
                  <c:v>264</c:v>
                </c:pt>
                <c:pt idx="1298">
                  <c:v>17</c:v>
                </c:pt>
                <c:pt idx="1299">
                  <c:v>234</c:v>
                </c:pt>
                <c:pt idx="1300">
                  <c:v>488</c:v>
                </c:pt>
                <c:pt idx="1301">
                  <c:v>638</c:v>
                </c:pt>
                <c:pt idx="1302">
                  <c:v>566</c:v>
                </c:pt>
                <c:pt idx="1303">
                  <c:v>983</c:v>
                </c:pt>
                <c:pt idx="1304">
                  <c:v>1121</c:v>
                </c:pt>
                <c:pt idx="1305">
                  <c:v>1351</c:v>
                </c:pt>
                <c:pt idx="1306">
                  <c:v>682</c:v>
                </c:pt>
                <c:pt idx="1307">
                  <c:v>77</c:v>
                </c:pt>
                <c:pt idx="1308">
                  <c:v>239</c:v>
                </c:pt>
                <c:pt idx="1309">
                  <c:v>231</c:v>
                </c:pt>
                <c:pt idx="1310">
                  <c:v>529</c:v>
                </c:pt>
                <c:pt idx="1311">
                  <c:v>489</c:v>
                </c:pt>
                <c:pt idx="1312">
                  <c:v>490</c:v>
                </c:pt>
                <c:pt idx="1313">
                  <c:v>416</c:v>
                </c:pt>
                <c:pt idx="1314">
                  <c:v>301</c:v>
                </c:pt>
                <c:pt idx="1315">
                  <c:v>394</c:v>
                </c:pt>
                <c:pt idx="1316">
                  <c:v>801</c:v>
                </c:pt>
                <c:pt idx="1317">
                  <c:v>625</c:v>
                </c:pt>
                <c:pt idx="1318">
                  <c:v>578</c:v>
                </c:pt>
                <c:pt idx="1319">
                  <c:v>651</c:v>
                </c:pt>
                <c:pt idx="1320">
                  <c:v>632</c:v>
                </c:pt>
                <c:pt idx="1321">
                  <c:v>877</c:v>
                </c:pt>
                <c:pt idx="1322">
                  <c:v>876</c:v>
                </c:pt>
                <c:pt idx="1323">
                  <c:v>1331</c:v>
                </c:pt>
                <c:pt idx="1324">
                  <c:v>1032</c:v>
                </c:pt>
                <c:pt idx="1325">
                  <c:v>121</c:v>
                </c:pt>
                <c:pt idx="1326">
                  <c:v>410</c:v>
                </c:pt>
                <c:pt idx="1327">
                  <c:v>465</c:v>
                </c:pt>
                <c:pt idx="1328">
                  <c:v>306</c:v>
                </c:pt>
                <c:pt idx="1329">
                  <c:v>727</c:v>
                </c:pt>
                <c:pt idx="1330">
                  <c:v>995</c:v>
                </c:pt>
                <c:pt idx="1331">
                  <c:v>1314</c:v>
                </c:pt>
                <c:pt idx="1332">
                  <c:v>1311</c:v>
                </c:pt>
                <c:pt idx="1333">
                  <c:v>289</c:v>
                </c:pt>
                <c:pt idx="1334">
                  <c:v>466</c:v>
                </c:pt>
                <c:pt idx="1335">
                  <c:v>601</c:v>
                </c:pt>
                <c:pt idx="1336">
                  <c:v>864</c:v>
                </c:pt>
                <c:pt idx="1337">
                  <c:v>1056</c:v>
                </c:pt>
                <c:pt idx="1338">
                  <c:v>640</c:v>
                </c:pt>
                <c:pt idx="1339">
                  <c:v>327</c:v>
                </c:pt>
                <c:pt idx="1340">
                  <c:v>829</c:v>
                </c:pt>
                <c:pt idx="1341">
                  <c:v>1318</c:v>
                </c:pt>
                <c:pt idx="1342">
                  <c:v>1198</c:v>
                </c:pt>
                <c:pt idx="1343">
                  <c:v>73</c:v>
                </c:pt>
                <c:pt idx="1344">
                  <c:v>6</c:v>
                </c:pt>
                <c:pt idx="1345">
                  <c:v>432</c:v>
                </c:pt>
                <c:pt idx="1346">
                  <c:v>756</c:v>
                </c:pt>
                <c:pt idx="1347">
                  <c:v>477</c:v>
                </c:pt>
                <c:pt idx="1348">
                  <c:v>887</c:v>
                </c:pt>
                <c:pt idx="1349">
                  <c:v>773</c:v>
                </c:pt>
                <c:pt idx="1350">
                  <c:v>1274</c:v>
                </c:pt>
                <c:pt idx="1351">
                  <c:v>663</c:v>
                </c:pt>
                <c:pt idx="1352">
                  <c:v>38</c:v>
                </c:pt>
                <c:pt idx="1353">
                  <c:v>825</c:v>
                </c:pt>
                <c:pt idx="1354">
                  <c:v>16</c:v>
                </c:pt>
                <c:pt idx="1355">
                  <c:v>215</c:v>
                </c:pt>
                <c:pt idx="1356">
                  <c:v>894</c:v>
                </c:pt>
                <c:pt idx="1357">
                  <c:v>1013</c:v>
                </c:pt>
                <c:pt idx="1358">
                  <c:v>79</c:v>
                </c:pt>
                <c:pt idx="1359">
                  <c:v>885</c:v>
                </c:pt>
                <c:pt idx="1360">
                  <c:v>344</c:v>
                </c:pt>
                <c:pt idx="1361">
                  <c:v>182</c:v>
                </c:pt>
              </c:strCache>
            </c:strRef>
          </c:cat>
          <c:val>
            <c:numRef>
              <c:f>Pivots!$T$7:$T$1368</c:f>
              <c:numCache>
                <c:formatCode>General</c:formatCode>
                <c:ptCount val="1362"/>
                <c:pt idx="0">
                  <c:v>2.72</c:v>
                </c:pt>
                <c:pt idx="1">
                  <c:v>11</c:v>
                </c:pt>
                <c:pt idx="2">
                  <c:v>14</c:v>
                </c:pt>
                <c:pt idx="3">
                  <c:v>14.43</c:v>
                </c:pt>
                <c:pt idx="4">
                  <c:v>20</c:v>
                </c:pt>
                <c:pt idx="5">
                  <c:v>22</c:v>
                </c:pt>
                <c:pt idx="6">
                  <c:v>26.7</c:v>
                </c:pt>
                <c:pt idx="7">
                  <c:v>32</c:v>
                </c:pt>
                <c:pt idx="8">
                  <c:v>36</c:v>
                </c:pt>
                <c:pt idx="9">
                  <c:v>37</c:v>
                </c:pt>
                <c:pt idx="10">
                  <c:v>37.1</c:v>
                </c:pt>
                <c:pt idx="11">
                  <c:v>39.200000000000003</c:v>
                </c:pt>
                <c:pt idx="12">
                  <c:v>40</c:v>
                </c:pt>
                <c:pt idx="13">
                  <c:v>45</c:v>
                </c:pt>
                <c:pt idx="14">
                  <c:v>50</c:v>
                </c:pt>
                <c:pt idx="15">
                  <c:v>50</c:v>
                </c:pt>
                <c:pt idx="16">
                  <c:v>50</c:v>
                </c:pt>
                <c:pt idx="17">
                  <c:v>56</c:v>
                </c:pt>
                <c:pt idx="18">
                  <c:v>56</c:v>
                </c:pt>
                <c:pt idx="19">
                  <c:v>56</c:v>
                </c:pt>
                <c:pt idx="20">
                  <c:v>56.5</c:v>
                </c:pt>
                <c:pt idx="21">
                  <c:v>56.8</c:v>
                </c:pt>
                <c:pt idx="22">
                  <c:v>57.5</c:v>
                </c:pt>
                <c:pt idx="23">
                  <c:v>60</c:v>
                </c:pt>
                <c:pt idx="24">
                  <c:v>60</c:v>
                </c:pt>
                <c:pt idx="25">
                  <c:v>64</c:v>
                </c:pt>
                <c:pt idx="26">
                  <c:v>64</c:v>
                </c:pt>
                <c:pt idx="27">
                  <c:v>70</c:v>
                </c:pt>
                <c:pt idx="28">
                  <c:v>70</c:v>
                </c:pt>
                <c:pt idx="29">
                  <c:v>70</c:v>
                </c:pt>
                <c:pt idx="30">
                  <c:v>70</c:v>
                </c:pt>
                <c:pt idx="31">
                  <c:v>70</c:v>
                </c:pt>
                <c:pt idx="32">
                  <c:v>70</c:v>
                </c:pt>
                <c:pt idx="33">
                  <c:v>80</c:v>
                </c:pt>
                <c:pt idx="34">
                  <c:v>80</c:v>
                </c:pt>
                <c:pt idx="35">
                  <c:v>80</c:v>
                </c:pt>
                <c:pt idx="36">
                  <c:v>80</c:v>
                </c:pt>
                <c:pt idx="37">
                  <c:v>85.5</c:v>
                </c:pt>
                <c:pt idx="38">
                  <c:v>87.5</c:v>
                </c:pt>
                <c:pt idx="39">
                  <c:v>90</c:v>
                </c:pt>
                <c:pt idx="40">
                  <c:v>100</c:v>
                </c:pt>
                <c:pt idx="41">
                  <c:v>100</c:v>
                </c:pt>
                <c:pt idx="42">
                  <c:v>100</c:v>
                </c:pt>
                <c:pt idx="43">
                  <c:v>110</c:v>
                </c:pt>
                <c:pt idx="44">
                  <c:v>110</c:v>
                </c:pt>
                <c:pt idx="45">
                  <c:v>110</c:v>
                </c:pt>
                <c:pt idx="46">
                  <c:v>110</c:v>
                </c:pt>
                <c:pt idx="47">
                  <c:v>120</c:v>
                </c:pt>
                <c:pt idx="48">
                  <c:v>120</c:v>
                </c:pt>
                <c:pt idx="49">
                  <c:v>140</c:v>
                </c:pt>
                <c:pt idx="50">
                  <c:v>140</c:v>
                </c:pt>
                <c:pt idx="51">
                  <c:v>140.5</c:v>
                </c:pt>
                <c:pt idx="52">
                  <c:v>144.5</c:v>
                </c:pt>
                <c:pt idx="53">
                  <c:v>144.5</c:v>
                </c:pt>
                <c:pt idx="54">
                  <c:v>150</c:v>
                </c:pt>
                <c:pt idx="55">
                  <c:v>150</c:v>
                </c:pt>
                <c:pt idx="56">
                  <c:v>160</c:v>
                </c:pt>
                <c:pt idx="57">
                  <c:v>160</c:v>
                </c:pt>
                <c:pt idx="58">
                  <c:v>160</c:v>
                </c:pt>
                <c:pt idx="59">
                  <c:v>160</c:v>
                </c:pt>
                <c:pt idx="60">
                  <c:v>166</c:v>
                </c:pt>
                <c:pt idx="61">
                  <c:v>167</c:v>
                </c:pt>
                <c:pt idx="62">
                  <c:v>168</c:v>
                </c:pt>
                <c:pt idx="63">
                  <c:v>168</c:v>
                </c:pt>
                <c:pt idx="64">
                  <c:v>172</c:v>
                </c:pt>
                <c:pt idx="65">
                  <c:v>172</c:v>
                </c:pt>
                <c:pt idx="66">
                  <c:v>172</c:v>
                </c:pt>
                <c:pt idx="67">
                  <c:v>172</c:v>
                </c:pt>
                <c:pt idx="68">
                  <c:v>174</c:v>
                </c:pt>
                <c:pt idx="69">
                  <c:v>176</c:v>
                </c:pt>
                <c:pt idx="70">
                  <c:v>180</c:v>
                </c:pt>
                <c:pt idx="71">
                  <c:v>184</c:v>
                </c:pt>
                <c:pt idx="72">
                  <c:v>185</c:v>
                </c:pt>
                <c:pt idx="73">
                  <c:v>186</c:v>
                </c:pt>
                <c:pt idx="74">
                  <c:v>188</c:v>
                </c:pt>
                <c:pt idx="75">
                  <c:v>188</c:v>
                </c:pt>
                <c:pt idx="76">
                  <c:v>189</c:v>
                </c:pt>
                <c:pt idx="77">
                  <c:v>192.5</c:v>
                </c:pt>
                <c:pt idx="78">
                  <c:v>193</c:v>
                </c:pt>
                <c:pt idx="79">
                  <c:v>200</c:v>
                </c:pt>
                <c:pt idx="80">
                  <c:v>200</c:v>
                </c:pt>
                <c:pt idx="81">
                  <c:v>200</c:v>
                </c:pt>
                <c:pt idx="82">
                  <c:v>200</c:v>
                </c:pt>
                <c:pt idx="83">
                  <c:v>200</c:v>
                </c:pt>
                <c:pt idx="84">
                  <c:v>200</c:v>
                </c:pt>
                <c:pt idx="85">
                  <c:v>200</c:v>
                </c:pt>
                <c:pt idx="86">
                  <c:v>200</c:v>
                </c:pt>
                <c:pt idx="87">
                  <c:v>200</c:v>
                </c:pt>
                <c:pt idx="88">
                  <c:v>200</c:v>
                </c:pt>
                <c:pt idx="89">
                  <c:v>200</c:v>
                </c:pt>
                <c:pt idx="90">
                  <c:v>200</c:v>
                </c:pt>
                <c:pt idx="91">
                  <c:v>232.50000000000003</c:v>
                </c:pt>
                <c:pt idx="92">
                  <c:v>241.5</c:v>
                </c:pt>
                <c:pt idx="93">
                  <c:v>241.5</c:v>
                </c:pt>
                <c:pt idx="94">
                  <c:v>250</c:v>
                </c:pt>
                <c:pt idx="95">
                  <c:v>250</c:v>
                </c:pt>
                <c:pt idx="96">
                  <c:v>265</c:v>
                </c:pt>
                <c:pt idx="97">
                  <c:v>266</c:v>
                </c:pt>
                <c:pt idx="98">
                  <c:v>266</c:v>
                </c:pt>
                <c:pt idx="99">
                  <c:v>269</c:v>
                </c:pt>
                <c:pt idx="100">
                  <c:v>271</c:v>
                </c:pt>
                <c:pt idx="101">
                  <c:v>271</c:v>
                </c:pt>
                <c:pt idx="102">
                  <c:v>272</c:v>
                </c:pt>
                <c:pt idx="103">
                  <c:v>279</c:v>
                </c:pt>
                <c:pt idx="104">
                  <c:v>280</c:v>
                </c:pt>
                <c:pt idx="105">
                  <c:v>281</c:v>
                </c:pt>
                <c:pt idx="106">
                  <c:v>290</c:v>
                </c:pt>
                <c:pt idx="107">
                  <c:v>300</c:v>
                </c:pt>
                <c:pt idx="108">
                  <c:v>300</c:v>
                </c:pt>
                <c:pt idx="109">
                  <c:v>300</c:v>
                </c:pt>
                <c:pt idx="110">
                  <c:v>300</c:v>
                </c:pt>
                <c:pt idx="111">
                  <c:v>300</c:v>
                </c:pt>
                <c:pt idx="112">
                  <c:v>300</c:v>
                </c:pt>
                <c:pt idx="113">
                  <c:v>300</c:v>
                </c:pt>
                <c:pt idx="114">
                  <c:v>300</c:v>
                </c:pt>
                <c:pt idx="115">
                  <c:v>300</c:v>
                </c:pt>
                <c:pt idx="116">
                  <c:v>300</c:v>
                </c:pt>
                <c:pt idx="117">
                  <c:v>300</c:v>
                </c:pt>
                <c:pt idx="118">
                  <c:v>300</c:v>
                </c:pt>
                <c:pt idx="119">
                  <c:v>300</c:v>
                </c:pt>
                <c:pt idx="120">
                  <c:v>300</c:v>
                </c:pt>
                <c:pt idx="121">
                  <c:v>300</c:v>
                </c:pt>
                <c:pt idx="122">
                  <c:v>350</c:v>
                </c:pt>
                <c:pt idx="123">
                  <c:v>350</c:v>
                </c:pt>
                <c:pt idx="124">
                  <c:v>350</c:v>
                </c:pt>
                <c:pt idx="125">
                  <c:v>350</c:v>
                </c:pt>
                <c:pt idx="126">
                  <c:v>365</c:v>
                </c:pt>
                <c:pt idx="127">
                  <c:v>366</c:v>
                </c:pt>
                <c:pt idx="128">
                  <c:v>366</c:v>
                </c:pt>
                <c:pt idx="129">
                  <c:v>368</c:v>
                </c:pt>
                <c:pt idx="130">
                  <c:v>369</c:v>
                </c:pt>
                <c:pt idx="131">
                  <c:v>369</c:v>
                </c:pt>
                <c:pt idx="132">
                  <c:v>370</c:v>
                </c:pt>
                <c:pt idx="133">
                  <c:v>371</c:v>
                </c:pt>
                <c:pt idx="134">
                  <c:v>373</c:v>
                </c:pt>
                <c:pt idx="135">
                  <c:v>381</c:v>
                </c:pt>
                <c:pt idx="136">
                  <c:v>383</c:v>
                </c:pt>
                <c:pt idx="137">
                  <c:v>386</c:v>
                </c:pt>
                <c:pt idx="138">
                  <c:v>387</c:v>
                </c:pt>
                <c:pt idx="139">
                  <c:v>388</c:v>
                </c:pt>
                <c:pt idx="140">
                  <c:v>393</c:v>
                </c:pt>
                <c:pt idx="141">
                  <c:v>393</c:v>
                </c:pt>
                <c:pt idx="142">
                  <c:v>394</c:v>
                </c:pt>
                <c:pt idx="143">
                  <c:v>400</c:v>
                </c:pt>
                <c:pt idx="144">
                  <c:v>400</c:v>
                </c:pt>
                <c:pt idx="145">
                  <c:v>400</c:v>
                </c:pt>
                <c:pt idx="146">
                  <c:v>400</c:v>
                </c:pt>
                <c:pt idx="147">
                  <c:v>400</c:v>
                </c:pt>
                <c:pt idx="148">
                  <c:v>400</c:v>
                </c:pt>
                <c:pt idx="149">
                  <c:v>400</c:v>
                </c:pt>
                <c:pt idx="150">
                  <c:v>400</c:v>
                </c:pt>
                <c:pt idx="151">
                  <c:v>400</c:v>
                </c:pt>
                <c:pt idx="152">
                  <c:v>400</c:v>
                </c:pt>
                <c:pt idx="153">
                  <c:v>400</c:v>
                </c:pt>
                <c:pt idx="154">
                  <c:v>400</c:v>
                </c:pt>
                <c:pt idx="155">
                  <c:v>400</c:v>
                </c:pt>
                <c:pt idx="156">
                  <c:v>400</c:v>
                </c:pt>
                <c:pt idx="157">
                  <c:v>400</c:v>
                </c:pt>
                <c:pt idx="158">
                  <c:v>400</c:v>
                </c:pt>
                <c:pt idx="159">
                  <c:v>400</c:v>
                </c:pt>
                <c:pt idx="160">
                  <c:v>400</c:v>
                </c:pt>
                <c:pt idx="161">
                  <c:v>400</c:v>
                </c:pt>
                <c:pt idx="162">
                  <c:v>450</c:v>
                </c:pt>
                <c:pt idx="163">
                  <c:v>450</c:v>
                </c:pt>
                <c:pt idx="164">
                  <c:v>450</c:v>
                </c:pt>
                <c:pt idx="165">
                  <c:v>450</c:v>
                </c:pt>
                <c:pt idx="166">
                  <c:v>450</c:v>
                </c:pt>
                <c:pt idx="167">
                  <c:v>466</c:v>
                </c:pt>
                <c:pt idx="168">
                  <c:v>467</c:v>
                </c:pt>
                <c:pt idx="169">
                  <c:v>470</c:v>
                </c:pt>
                <c:pt idx="170">
                  <c:v>470</c:v>
                </c:pt>
                <c:pt idx="171">
                  <c:v>473.00000000000006</c:v>
                </c:pt>
                <c:pt idx="172">
                  <c:v>480.99999999999994</c:v>
                </c:pt>
                <c:pt idx="173">
                  <c:v>484</c:v>
                </c:pt>
                <c:pt idx="174">
                  <c:v>490.00000000000006</c:v>
                </c:pt>
                <c:pt idx="175">
                  <c:v>493</c:v>
                </c:pt>
                <c:pt idx="176">
                  <c:v>500</c:v>
                </c:pt>
                <c:pt idx="177">
                  <c:v>500</c:v>
                </c:pt>
                <c:pt idx="178">
                  <c:v>500</c:v>
                </c:pt>
                <c:pt idx="179">
                  <c:v>500</c:v>
                </c:pt>
                <c:pt idx="180">
                  <c:v>500</c:v>
                </c:pt>
                <c:pt idx="181">
                  <c:v>500</c:v>
                </c:pt>
                <c:pt idx="182">
                  <c:v>500</c:v>
                </c:pt>
                <c:pt idx="183">
                  <c:v>500</c:v>
                </c:pt>
                <c:pt idx="184">
                  <c:v>500</c:v>
                </c:pt>
                <c:pt idx="185">
                  <c:v>500</c:v>
                </c:pt>
                <c:pt idx="186">
                  <c:v>500</c:v>
                </c:pt>
                <c:pt idx="187">
                  <c:v>500</c:v>
                </c:pt>
                <c:pt idx="188">
                  <c:v>500</c:v>
                </c:pt>
                <c:pt idx="189">
                  <c:v>500</c:v>
                </c:pt>
                <c:pt idx="190">
                  <c:v>500</c:v>
                </c:pt>
                <c:pt idx="191">
                  <c:v>500</c:v>
                </c:pt>
                <c:pt idx="192">
                  <c:v>500</c:v>
                </c:pt>
                <c:pt idx="193">
                  <c:v>500</c:v>
                </c:pt>
                <c:pt idx="194">
                  <c:v>500</c:v>
                </c:pt>
                <c:pt idx="195">
                  <c:v>500</c:v>
                </c:pt>
                <c:pt idx="196">
                  <c:v>500</c:v>
                </c:pt>
                <c:pt idx="197">
                  <c:v>500</c:v>
                </c:pt>
                <c:pt idx="198">
                  <c:v>500</c:v>
                </c:pt>
                <c:pt idx="199">
                  <c:v>500</c:v>
                </c:pt>
                <c:pt idx="200">
                  <c:v>550</c:v>
                </c:pt>
                <c:pt idx="201">
                  <c:v>565</c:v>
                </c:pt>
                <c:pt idx="202">
                  <c:v>565</c:v>
                </c:pt>
                <c:pt idx="203">
                  <c:v>566</c:v>
                </c:pt>
                <c:pt idx="204">
                  <c:v>566</c:v>
                </c:pt>
                <c:pt idx="205">
                  <c:v>572</c:v>
                </c:pt>
                <c:pt idx="206">
                  <c:v>573</c:v>
                </c:pt>
                <c:pt idx="207">
                  <c:v>573</c:v>
                </c:pt>
                <c:pt idx="208">
                  <c:v>574</c:v>
                </c:pt>
                <c:pt idx="209">
                  <c:v>575</c:v>
                </c:pt>
                <c:pt idx="210">
                  <c:v>577</c:v>
                </c:pt>
                <c:pt idx="211">
                  <c:v>577</c:v>
                </c:pt>
                <c:pt idx="212">
                  <c:v>578</c:v>
                </c:pt>
                <c:pt idx="213">
                  <c:v>579</c:v>
                </c:pt>
                <c:pt idx="214">
                  <c:v>580</c:v>
                </c:pt>
                <c:pt idx="215">
                  <c:v>581</c:v>
                </c:pt>
                <c:pt idx="216">
                  <c:v>583</c:v>
                </c:pt>
                <c:pt idx="217">
                  <c:v>583</c:v>
                </c:pt>
                <c:pt idx="218">
                  <c:v>583</c:v>
                </c:pt>
                <c:pt idx="219">
                  <c:v>584</c:v>
                </c:pt>
                <c:pt idx="220">
                  <c:v>584</c:v>
                </c:pt>
                <c:pt idx="221">
                  <c:v>585</c:v>
                </c:pt>
                <c:pt idx="222">
                  <c:v>586</c:v>
                </c:pt>
                <c:pt idx="223">
                  <c:v>589</c:v>
                </c:pt>
                <c:pt idx="224">
                  <c:v>592</c:v>
                </c:pt>
                <c:pt idx="225">
                  <c:v>595</c:v>
                </c:pt>
                <c:pt idx="226">
                  <c:v>600</c:v>
                </c:pt>
                <c:pt idx="227">
                  <c:v>600</c:v>
                </c:pt>
                <c:pt idx="228">
                  <c:v>600</c:v>
                </c:pt>
                <c:pt idx="229">
                  <c:v>600</c:v>
                </c:pt>
                <c:pt idx="230">
                  <c:v>600</c:v>
                </c:pt>
                <c:pt idx="231">
                  <c:v>600</c:v>
                </c:pt>
                <c:pt idx="232">
                  <c:v>600</c:v>
                </c:pt>
                <c:pt idx="233">
                  <c:v>600</c:v>
                </c:pt>
                <c:pt idx="234">
                  <c:v>600</c:v>
                </c:pt>
                <c:pt idx="235">
                  <c:v>600</c:v>
                </c:pt>
                <c:pt idx="236">
                  <c:v>600</c:v>
                </c:pt>
                <c:pt idx="237">
                  <c:v>600</c:v>
                </c:pt>
                <c:pt idx="238">
                  <c:v>600</c:v>
                </c:pt>
                <c:pt idx="239">
                  <c:v>600</c:v>
                </c:pt>
                <c:pt idx="240">
                  <c:v>600</c:v>
                </c:pt>
                <c:pt idx="241">
                  <c:v>600</c:v>
                </c:pt>
                <c:pt idx="242">
                  <c:v>600</c:v>
                </c:pt>
                <c:pt idx="243">
                  <c:v>600</c:v>
                </c:pt>
                <c:pt idx="244">
                  <c:v>600</c:v>
                </c:pt>
                <c:pt idx="245">
                  <c:v>600</c:v>
                </c:pt>
                <c:pt idx="246">
                  <c:v>600</c:v>
                </c:pt>
                <c:pt idx="247">
                  <c:v>600</c:v>
                </c:pt>
                <c:pt idx="248">
                  <c:v>600</c:v>
                </c:pt>
                <c:pt idx="249">
                  <c:v>600</c:v>
                </c:pt>
                <c:pt idx="250">
                  <c:v>600</c:v>
                </c:pt>
                <c:pt idx="251">
                  <c:v>600</c:v>
                </c:pt>
                <c:pt idx="252">
                  <c:v>600</c:v>
                </c:pt>
                <c:pt idx="253">
                  <c:v>600</c:v>
                </c:pt>
                <c:pt idx="254">
                  <c:v>600</c:v>
                </c:pt>
                <c:pt idx="255">
                  <c:v>600</c:v>
                </c:pt>
                <c:pt idx="256">
                  <c:v>600</c:v>
                </c:pt>
                <c:pt idx="257">
                  <c:v>600</c:v>
                </c:pt>
                <c:pt idx="258">
                  <c:v>650</c:v>
                </c:pt>
                <c:pt idx="259">
                  <c:v>700</c:v>
                </c:pt>
                <c:pt idx="260">
                  <c:v>700</c:v>
                </c:pt>
                <c:pt idx="261">
                  <c:v>700</c:v>
                </c:pt>
                <c:pt idx="262">
                  <c:v>700</c:v>
                </c:pt>
                <c:pt idx="263">
                  <c:v>700</c:v>
                </c:pt>
                <c:pt idx="264">
                  <c:v>700</c:v>
                </c:pt>
                <c:pt idx="265">
                  <c:v>700</c:v>
                </c:pt>
                <c:pt idx="266">
                  <c:v>700</c:v>
                </c:pt>
                <c:pt idx="267">
                  <c:v>700</c:v>
                </c:pt>
                <c:pt idx="268">
                  <c:v>700</c:v>
                </c:pt>
                <c:pt idx="269">
                  <c:v>700</c:v>
                </c:pt>
                <c:pt idx="270">
                  <c:v>700</c:v>
                </c:pt>
                <c:pt idx="271">
                  <c:v>700</c:v>
                </c:pt>
                <c:pt idx="272">
                  <c:v>700</c:v>
                </c:pt>
                <c:pt idx="273">
                  <c:v>700</c:v>
                </c:pt>
                <c:pt idx="274">
                  <c:v>700</c:v>
                </c:pt>
                <c:pt idx="275">
                  <c:v>700</c:v>
                </c:pt>
                <c:pt idx="276">
                  <c:v>700</c:v>
                </c:pt>
                <c:pt idx="277">
                  <c:v>700</c:v>
                </c:pt>
                <c:pt idx="278">
                  <c:v>700</c:v>
                </c:pt>
                <c:pt idx="279">
                  <c:v>700</c:v>
                </c:pt>
                <c:pt idx="280">
                  <c:v>700</c:v>
                </c:pt>
                <c:pt idx="281">
                  <c:v>700</c:v>
                </c:pt>
                <c:pt idx="282">
                  <c:v>700</c:v>
                </c:pt>
                <c:pt idx="283">
                  <c:v>700</c:v>
                </c:pt>
                <c:pt idx="284">
                  <c:v>700</c:v>
                </c:pt>
                <c:pt idx="285">
                  <c:v>700</c:v>
                </c:pt>
                <c:pt idx="286">
                  <c:v>700</c:v>
                </c:pt>
                <c:pt idx="287">
                  <c:v>700</c:v>
                </c:pt>
                <c:pt idx="288">
                  <c:v>700</c:v>
                </c:pt>
                <c:pt idx="289">
                  <c:v>700</c:v>
                </c:pt>
                <c:pt idx="290">
                  <c:v>700</c:v>
                </c:pt>
                <c:pt idx="291">
                  <c:v>700</c:v>
                </c:pt>
                <c:pt idx="292">
                  <c:v>750</c:v>
                </c:pt>
                <c:pt idx="293">
                  <c:v>800</c:v>
                </c:pt>
                <c:pt idx="294">
                  <c:v>800</c:v>
                </c:pt>
                <c:pt idx="295">
                  <c:v>800</c:v>
                </c:pt>
                <c:pt idx="296">
                  <c:v>800</c:v>
                </c:pt>
                <c:pt idx="297">
                  <c:v>800</c:v>
                </c:pt>
                <c:pt idx="298">
                  <c:v>800</c:v>
                </c:pt>
                <c:pt idx="299">
                  <c:v>800</c:v>
                </c:pt>
                <c:pt idx="300">
                  <c:v>800</c:v>
                </c:pt>
                <c:pt idx="301">
                  <c:v>800</c:v>
                </c:pt>
                <c:pt idx="302">
                  <c:v>800</c:v>
                </c:pt>
                <c:pt idx="303">
                  <c:v>800</c:v>
                </c:pt>
                <c:pt idx="304">
                  <c:v>800</c:v>
                </c:pt>
                <c:pt idx="305">
                  <c:v>800</c:v>
                </c:pt>
                <c:pt idx="306">
                  <c:v>800</c:v>
                </c:pt>
                <c:pt idx="307">
                  <c:v>800</c:v>
                </c:pt>
                <c:pt idx="308">
                  <c:v>800</c:v>
                </c:pt>
                <c:pt idx="309">
                  <c:v>800</c:v>
                </c:pt>
                <c:pt idx="310">
                  <c:v>800</c:v>
                </c:pt>
                <c:pt idx="311">
                  <c:v>800</c:v>
                </c:pt>
                <c:pt idx="312">
                  <c:v>800</c:v>
                </c:pt>
                <c:pt idx="313">
                  <c:v>800</c:v>
                </c:pt>
                <c:pt idx="314">
                  <c:v>800</c:v>
                </c:pt>
                <c:pt idx="315">
                  <c:v>800</c:v>
                </c:pt>
                <c:pt idx="316">
                  <c:v>800</c:v>
                </c:pt>
                <c:pt idx="317">
                  <c:v>800</c:v>
                </c:pt>
                <c:pt idx="318">
                  <c:v>800</c:v>
                </c:pt>
                <c:pt idx="319">
                  <c:v>800</c:v>
                </c:pt>
                <c:pt idx="320">
                  <c:v>800</c:v>
                </c:pt>
                <c:pt idx="321">
                  <c:v>800</c:v>
                </c:pt>
                <c:pt idx="322">
                  <c:v>800</c:v>
                </c:pt>
                <c:pt idx="323">
                  <c:v>800</c:v>
                </c:pt>
                <c:pt idx="324">
                  <c:v>800</c:v>
                </c:pt>
                <c:pt idx="325">
                  <c:v>800</c:v>
                </c:pt>
                <c:pt idx="326">
                  <c:v>800</c:v>
                </c:pt>
                <c:pt idx="327">
                  <c:v>800</c:v>
                </c:pt>
                <c:pt idx="328">
                  <c:v>800</c:v>
                </c:pt>
                <c:pt idx="329">
                  <c:v>800</c:v>
                </c:pt>
                <c:pt idx="330">
                  <c:v>800</c:v>
                </c:pt>
                <c:pt idx="331">
                  <c:v>800</c:v>
                </c:pt>
                <c:pt idx="332">
                  <c:v>800</c:v>
                </c:pt>
                <c:pt idx="333">
                  <c:v>800</c:v>
                </c:pt>
                <c:pt idx="334">
                  <c:v>800</c:v>
                </c:pt>
                <c:pt idx="335">
                  <c:v>800</c:v>
                </c:pt>
                <c:pt idx="336">
                  <c:v>800</c:v>
                </c:pt>
                <c:pt idx="337">
                  <c:v>800</c:v>
                </c:pt>
                <c:pt idx="338">
                  <c:v>800</c:v>
                </c:pt>
                <c:pt idx="339">
                  <c:v>800</c:v>
                </c:pt>
                <c:pt idx="340">
                  <c:v>800</c:v>
                </c:pt>
                <c:pt idx="341">
                  <c:v>800</c:v>
                </c:pt>
                <c:pt idx="342">
                  <c:v>800</c:v>
                </c:pt>
                <c:pt idx="343">
                  <c:v>800</c:v>
                </c:pt>
                <c:pt idx="344">
                  <c:v>800</c:v>
                </c:pt>
                <c:pt idx="345">
                  <c:v>800</c:v>
                </c:pt>
                <c:pt idx="346">
                  <c:v>800</c:v>
                </c:pt>
                <c:pt idx="347">
                  <c:v>800</c:v>
                </c:pt>
                <c:pt idx="348">
                  <c:v>800</c:v>
                </c:pt>
                <c:pt idx="349">
                  <c:v>800</c:v>
                </c:pt>
                <c:pt idx="350">
                  <c:v>900</c:v>
                </c:pt>
                <c:pt idx="351">
                  <c:v>900</c:v>
                </c:pt>
                <c:pt idx="352">
                  <c:v>900</c:v>
                </c:pt>
                <c:pt idx="353">
                  <c:v>900</c:v>
                </c:pt>
                <c:pt idx="354">
                  <c:v>900</c:v>
                </c:pt>
                <c:pt idx="355">
                  <c:v>900</c:v>
                </c:pt>
                <c:pt idx="356">
                  <c:v>900</c:v>
                </c:pt>
                <c:pt idx="357">
                  <c:v>900</c:v>
                </c:pt>
                <c:pt idx="358">
                  <c:v>900</c:v>
                </c:pt>
                <c:pt idx="359">
                  <c:v>900</c:v>
                </c:pt>
                <c:pt idx="360">
                  <c:v>900</c:v>
                </c:pt>
                <c:pt idx="361">
                  <c:v>900</c:v>
                </c:pt>
                <c:pt idx="362">
                  <c:v>900</c:v>
                </c:pt>
                <c:pt idx="363">
                  <c:v>900</c:v>
                </c:pt>
                <c:pt idx="364">
                  <c:v>900</c:v>
                </c:pt>
                <c:pt idx="365">
                  <c:v>900</c:v>
                </c:pt>
                <c:pt idx="366">
                  <c:v>900</c:v>
                </c:pt>
                <c:pt idx="367">
                  <c:v>900</c:v>
                </c:pt>
                <c:pt idx="368">
                  <c:v>900</c:v>
                </c:pt>
                <c:pt idx="369">
                  <c:v>900</c:v>
                </c:pt>
                <c:pt idx="370">
                  <c:v>900</c:v>
                </c:pt>
                <c:pt idx="371">
                  <c:v>900</c:v>
                </c:pt>
                <c:pt idx="372">
                  <c:v>900</c:v>
                </c:pt>
                <c:pt idx="373">
                  <c:v>900</c:v>
                </c:pt>
                <c:pt idx="374">
                  <c:v>900</c:v>
                </c:pt>
                <c:pt idx="375">
                  <c:v>900</c:v>
                </c:pt>
                <c:pt idx="376">
                  <c:v>1000</c:v>
                </c:pt>
                <c:pt idx="377">
                  <c:v>1000</c:v>
                </c:pt>
                <c:pt idx="378">
                  <c:v>1100</c:v>
                </c:pt>
                <c:pt idx="379">
                  <c:v>1100</c:v>
                </c:pt>
                <c:pt idx="380">
                  <c:v>1100</c:v>
                </c:pt>
                <c:pt idx="381">
                  <c:v>1100</c:v>
                </c:pt>
                <c:pt idx="382">
                  <c:v>1100</c:v>
                </c:pt>
                <c:pt idx="383">
                  <c:v>1100</c:v>
                </c:pt>
                <c:pt idx="384">
                  <c:v>1100</c:v>
                </c:pt>
                <c:pt idx="385">
                  <c:v>1100</c:v>
                </c:pt>
                <c:pt idx="386">
                  <c:v>1100</c:v>
                </c:pt>
                <c:pt idx="387">
                  <c:v>1100</c:v>
                </c:pt>
                <c:pt idx="388">
                  <c:v>1100</c:v>
                </c:pt>
                <c:pt idx="389">
                  <c:v>1100</c:v>
                </c:pt>
                <c:pt idx="390">
                  <c:v>1100</c:v>
                </c:pt>
                <c:pt idx="391">
                  <c:v>1100</c:v>
                </c:pt>
                <c:pt idx="392">
                  <c:v>1100</c:v>
                </c:pt>
                <c:pt idx="393">
                  <c:v>1100</c:v>
                </c:pt>
                <c:pt idx="394">
                  <c:v>1100</c:v>
                </c:pt>
                <c:pt idx="395">
                  <c:v>1100</c:v>
                </c:pt>
                <c:pt idx="396">
                  <c:v>1100</c:v>
                </c:pt>
                <c:pt idx="397">
                  <c:v>1100</c:v>
                </c:pt>
                <c:pt idx="398">
                  <c:v>1100</c:v>
                </c:pt>
                <c:pt idx="399">
                  <c:v>1100</c:v>
                </c:pt>
                <c:pt idx="400">
                  <c:v>1100</c:v>
                </c:pt>
                <c:pt idx="401">
                  <c:v>1100</c:v>
                </c:pt>
                <c:pt idx="402">
                  <c:v>1100</c:v>
                </c:pt>
                <c:pt idx="403">
                  <c:v>1100</c:v>
                </c:pt>
                <c:pt idx="404">
                  <c:v>1100</c:v>
                </c:pt>
                <c:pt idx="405">
                  <c:v>1100</c:v>
                </c:pt>
                <c:pt idx="406">
                  <c:v>1100</c:v>
                </c:pt>
                <c:pt idx="407">
                  <c:v>1100</c:v>
                </c:pt>
                <c:pt idx="408">
                  <c:v>1100</c:v>
                </c:pt>
                <c:pt idx="409">
                  <c:v>1100</c:v>
                </c:pt>
                <c:pt idx="410">
                  <c:v>1100</c:v>
                </c:pt>
                <c:pt idx="411">
                  <c:v>1100</c:v>
                </c:pt>
                <c:pt idx="412">
                  <c:v>1100</c:v>
                </c:pt>
                <c:pt idx="413">
                  <c:v>1100</c:v>
                </c:pt>
                <c:pt idx="414">
                  <c:v>1100</c:v>
                </c:pt>
                <c:pt idx="415">
                  <c:v>1100</c:v>
                </c:pt>
                <c:pt idx="416">
                  <c:v>1100</c:v>
                </c:pt>
                <c:pt idx="417">
                  <c:v>1100</c:v>
                </c:pt>
                <c:pt idx="418">
                  <c:v>1100</c:v>
                </c:pt>
                <c:pt idx="419">
                  <c:v>1100</c:v>
                </c:pt>
                <c:pt idx="420">
                  <c:v>1100</c:v>
                </c:pt>
                <c:pt idx="421">
                  <c:v>1100</c:v>
                </c:pt>
                <c:pt idx="422">
                  <c:v>1100</c:v>
                </c:pt>
                <c:pt idx="423">
                  <c:v>1100</c:v>
                </c:pt>
                <c:pt idx="424">
                  <c:v>1100</c:v>
                </c:pt>
                <c:pt idx="425">
                  <c:v>1100</c:v>
                </c:pt>
                <c:pt idx="426">
                  <c:v>1100</c:v>
                </c:pt>
                <c:pt idx="427">
                  <c:v>1100</c:v>
                </c:pt>
                <c:pt idx="428">
                  <c:v>1100</c:v>
                </c:pt>
                <c:pt idx="429">
                  <c:v>1100</c:v>
                </c:pt>
                <c:pt idx="430">
                  <c:v>1100</c:v>
                </c:pt>
                <c:pt idx="431">
                  <c:v>1100</c:v>
                </c:pt>
                <c:pt idx="432">
                  <c:v>1100</c:v>
                </c:pt>
                <c:pt idx="433">
                  <c:v>1100</c:v>
                </c:pt>
                <c:pt idx="434">
                  <c:v>1100</c:v>
                </c:pt>
                <c:pt idx="435">
                  <c:v>1200</c:v>
                </c:pt>
                <c:pt idx="436">
                  <c:v>1200</c:v>
                </c:pt>
                <c:pt idx="437">
                  <c:v>1200</c:v>
                </c:pt>
                <c:pt idx="438">
                  <c:v>1200</c:v>
                </c:pt>
                <c:pt idx="439">
                  <c:v>1200</c:v>
                </c:pt>
                <c:pt idx="440">
                  <c:v>1200</c:v>
                </c:pt>
                <c:pt idx="441">
                  <c:v>1200</c:v>
                </c:pt>
                <c:pt idx="442">
                  <c:v>1200</c:v>
                </c:pt>
                <c:pt idx="443">
                  <c:v>1200</c:v>
                </c:pt>
                <c:pt idx="444">
                  <c:v>1200</c:v>
                </c:pt>
                <c:pt idx="445">
                  <c:v>1200</c:v>
                </c:pt>
                <c:pt idx="446">
                  <c:v>1200</c:v>
                </c:pt>
                <c:pt idx="447">
                  <c:v>1200</c:v>
                </c:pt>
                <c:pt idx="448">
                  <c:v>1200</c:v>
                </c:pt>
                <c:pt idx="449">
                  <c:v>1200</c:v>
                </c:pt>
                <c:pt idx="450">
                  <c:v>1200</c:v>
                </c:pt>
                <c:pt idx="451">
                  <c:v>1250</c:v>
                </c:pt>
                <c:pt idx="452">
                  <c:v>1300</c:v>
                </c:pt>
                <c:pt idx="453">
                  <c:v>1300</c:v>
                </c:pt>
                <c:pt idx="454">
                  <c:v>1300</c:v>
                </c:pt>
                <c:pt idx="455">
                  <c:v>1300</c:v>
                </c:pt>
                <c:pt idx="456">
                  <c:v>1300</c:v>
                </c:pt>
                <c:pt idx="457">
                  <c:v>1300</c:v>
                </c:pt>
                <c:pt idx="458">
                  <c:v>1300</c:v>
                </c:pt>
                <c:pt idx="459">
                  <c:v>1300</c:v>
                </c:pt>
                <c:pt idx="460">
                  <c:v>1300</c:v>
                </c:pt>
                <c:pt idx="461">
                  <c:v>1300</c:v>
                </c:pt>
                <c:pt idx="462">
                  <c:v>1300</c:v>
                </c:pt>
                <c:pt idx="463">
                  <c:v>1300</c:v>
                </c:pt>
                <c:pt idx="464">
                  <c:v>1300</c:v>
                </c:pt>
                <c:pt idx="465">
                  <c:v>1300</c:v>
                </c:pt>
                <c:pt idx="466">
                  <c:v>1300</c:v>
                </c:pt>
                <c:pt idx="467">
                  <c:v>1350</c:v>
                </c:pt>
                <c:pt idx="468">
                  <c:v>1400</c:v>
                </c:pt>
                <c:pt idx="469">
                  <c:v>1400</c:v>
                </c:pt>
                <c:pt idx="470">
                  <c:v>1400</c:v>
                </c:pt>
                <c:pt idx="471">
                  <c:v>1400</c:v>
                </c:pt>
                <c:pt idx="472">
                  <c:v>1400</c:v>
                </c:pt>
                <c:pt idx="473">
                  <c:v>1400</c:v>
                </c:pt>
                <c:pt idx="474">
                  <c:v>1400</c:v>
                </c:pt>
                <c:pt idx="475">
                  <c:v>1400</c:v>
                </c:pt>
                <c:pt idx="476">
                  <c:v>1400</c:v>
                </c:pt>
                <c:pt idx="477">
                  <c:v>1400</c:v>
                </c:pt>
                <c:pt idx="478">
                  <c:v>1400</c:v>
                </c:pt>
                <c:pt idx="479">
                  <c:v>1400</c:v>
                </c:pt>
                <c:pt idx="480">
                  <c:v>1400</c:v>
                </c:pt>
                <c:pt idx="481">
                  <c:v>1400</c:v>
                </c:pt>
                <c:pt idx="482">
                  <c:v>1400</c:v>
                </c:pt>
                <c:pt idx="483">
                  <c:v>1400</c:v>
                </c:pt>
                <c:pt idx="484">
                  <c:v>1500</c:v>
                </c:pt>
                <c:pt idx="485">
                  <c:v>1500</c:v>
                </c:pt>
                <c:pt idx="486">
                  <c:v>1500</c:v>
                </c:pt>
                <c:pt idx="487">
                  <c:v>1500</c:v>
                </c:pt>
                <c:pt idx="488">
                  <c:v>1600</c:v>
                </c:pt>
                <c:pt idx="489">
                  <c:v>1600</c:v>
                </c:pt>
                <c:pt idx="490">
                  <c:v>1600</c:v>
                </c:pt>
                <c:pt idx="491">
                  <c:v>1600</c:v>
                </c:pt>
                <c:pt idx="492">
                  <c:v>1600</c:v>
                </c:pt>
                <c:pt idx="493">
                  <c:v>1600</c:v>
                </c:pt>
                <c:pt idx="494">
                  <c:v>1600</c:v>
                </c:pt>
                <c:pt idx="495">
                  <c:v>1600</c:v>
                </c:pt>
                <c:pt idx="496">
                  <c:v>1600</c:v>
                </c:pt>
                <c:pt idx="497">
                  <c:v>1600</c:v>
                </c:pt>
                <c:pt idx="498">
                  <c:v>1600</c:v>
                </c:pt>
                <c:pt idx="499">
                  <c:v>1600</c:v>
                </c:pt>
                <c:pt idx="500">
                  <c:v>1600</c:v>
                </c:pt>
                <c:pt idx="501">
                  <c:v>1600</c:v>
                </c:pt>
                <c:pt idx="502">
                  <c:v>1600</c:v>
                </c:pt>
                <c:pt idx="503">
                  <c:v>1600</c:v>
                </c:pt>
                <c:pt idx="504">
                  <c:v>1650</c:v>
                </c:pt>
                <c:pt idx="505">
                  <c:v>1660</c:v>
                </c:pt>
                <c:pt idx="506">
                  <c:v>1680</c:v>
                </c:pt>
                <c:pt idx="507">
                  <c:v>1680</c:v>
                </c:pt>
                <c:pt idx="508">
                  <c:v>1700</c:v>
                </c:pt>
                <c:pt idx="509">
                  <c:v>1720</c:v>
                </c:pt>
                <c:pt idx="510">
                  <c:v>1800</c:v>
                </c:pt>
                <c:pt idx="511">
                  <c:v>1800</c:v>
                </c:pt>
                <c:pt idx="512">
                  <c:v>1800</c:v>
                </c:pt>
                <c:pt idx="513">
                  <c:v>1800</c:v>
                </c:pt>
                <c:pt idx="514">
                  <c:v>1800</c:v>
                </c:pt>
                <c:pt idx="515">
                  <c:v>1860</c:v>
                </c:pt>
                <c:pt idx="516">
                  <c:v>1900</c:v>
                </c:pt>
                <c:pt idx="517">
                  <c:v>1910</c:v>
                </c:pt>
                <c:pt idx="518">
                  <c:v>2000</c:v>
                </c:pt>
                <c:pt idx="519">
                  <c:v>2000</c:v>
                </c:pt>
                <c:pt idx="520">
                  <c:v>2000</c:v>
                </c:pt>
                <c:pt idx="521">
                  <c:v>2000</c:v>
                </c:pt>
                <c:pt idx="522">
                  <c:v>2000</c:v>
                </c:pt>
                <c:pt idx="523">
                  <c:v>2000</c:v>
                </c:pt>
                <c:pt idx="524">
                  <c:v>2000</c:v>
                </c:pt>
                <c:pt idx="525">
                  <c:v>2000</c:v>
                </c:pt>
                <c:pt idx="526">
                  <c:v>2300</c:v>
                </c:pt>
                <c:pt idx="527">
                  <c:v>2600</c:v>
                </c:pt>
                <c:pt idx="528">
                  <c:v>2690</c:v>
                </c:pt>
                <c:pt idx="529">
                  <c:v>2720</c:v>
                </c:pt>
                <c:pt idx="530">
                  <c:v>2760</c:v>
                </c:pt>
                <c:pt idx="531">
                  <c:v>2800</c:v>
                </c:pt>
                <c:pt idx="532">
                  <c:v>3000</c:v>
                </c:pt>
                <c:pt idx="533">
                  <c:v>3000</c:v>
                </c:pt>
                <c:pt idx="534">
                  <c:v>3000</c:v>
                </c:pt>
                <c:pt idx="535">
                  <c:v>3670</c:v>
                </c:pt>
                <c:pt idx="536">
                  <c:v>3690</c:v>
                </c:pt>
                <c:pt idx="537">
                  <c:v>3710</c:v>
                </c:pt>
                <c:pt idx="538">
                  <c:v>3720</c:v>
                </c:pt>
                <c:pt idx="539">
                  <c:v>3760</c:v>
                </c:pt>
                <c:pt idx="540">
                  <c:v>3780</c:v>
                </c:pt>
                <c:pt idx="541">
                  <c:v>3810</c:v>
                </c:pt>
                <c:pt idx="542">
                  <c:v>3840</c:v>
                </c:pt>
                <c:pt idx="543">
                  <c:v>3850</c:v>
                </c:pt>
                <c:pt idx="544">
                  <c:v>3850</c:v>
                </c:pt>
                <c:pt idx="545">
                  <c:v>3870</c:v>
                </c:pt>
                <c:pt idx="546">
                  <c:v>3870</c:v>
                </c:pt>
                <c:pt idx="547">
                  <c:v>3900</c:v>
                </c:pt>
                <c:pt idx="548">
                  <c:v>3910</c:v>
                </c:pt>
                <c:pt idx="549">
                  <c:v>4000</c:v>
                </c:pt>
                <c:pt idx="550">
                  <c:v>4680</c:v>
                </c:pt>
                <c:pt idx="551">
                  <c:v>4860</c:v>
                </c:pt>
                <c:pt idx="552">
                  <c:v>4860</c:v>
                </c:pt>
                <c:pt idx="553">
                  <c:v>4880</c:v>
                </c:pt>
                <c:pt idx="554">
                  <c:v>4900</c:v>
                </c:pt>
                <c:pt idx="555">
                  <c:v>4900</c:v>
                </c:pt>
                <c:pt idx="556">
                  <c:v>4930</c:v>
                </c:pt>
                <c:pt idx="557">
                  <c:v>5000</c:v>
                </c:pt>
                <c:pt idx="558">
                  <c:v>5000</c:v>
                </c:pt>
                <c:pt idx="559">
                  <c:v>5000</c:v>
                </c:pt>
                <c:pt idx="560">
                  <c:v>5000</c:v>
                </c:pt>
                <c:pt idx="561">
                  <c:v>5000</c:v>
                </c:pt>
                <c:pt idx="562">
                  <c:v>5000</c:v>
                </c:pt>
                <c:pt idx="563">
                  <c:v>5000</c:v>
                </c:pt>
                <c:pt idx="564">
                  <c:v>5000</c:v>
                </c:pt>
                <c:pt idx="565">
                  <c:v>5000</c:v>
                </c:pt>
                <c:pt idx="566">
                  <c:v>5000</c:v>
                </c:pt>
                <c:pt idx="567">
                  <c:v>5000</c:v>
                </c:pt>
                <c:pt idx="568">
                  <c:v>5000</c:v>
                </c:pt>
                <c:pt idx="569">
                  <c:v>5000</c:v>
                </c:pt>
                <c:pt idx="570">
                  <c:v>5000</c:v>
                </c:pt>
                <c:pt idx="571">
                  <c:v>5000</c:v>
                </c:pt>
                <c:pt idx="572">
                  <c:v>5000</c:v>
                </c:pt>
                <c:pt idx="573">
                  <c:v>5000</c:v>
                </c:pt>
                <c:pt idx="574">
                  <c:v>5650</c:v>
                </c:pt>
                <c:pt idx="575">
                  <c:v>5650</c:v>
                </c:pt>
                <c:pt idx="576">
                  <c:v>5650</c:v>
                </c:pt>
                <c:pt idx="577">
                  <c:v>5650</c:v>
                </c:pt>
                <c:pt idx="578">
                  <c:v>5650</c:v>
                </c:pt>
                <c:pt idx="579">
                  <c:v>5650</c:v>
                </c:pt>
                <c:pt idx="580">
                  <c:v>5660</c:v>
                </c:pt>
                <c:pt idx="581">
                  <c:v>5670</c:v>
                </c:pt>
                <c:pt idx="582">
                  <c:v>5690</c:v>
                </c:pt>
                <c:pt idx="583">
                  <c:v>5710</c:v>
                </c:pt>
                <c:pt idx="584">
                  <c:v>5710</c:v>
                </c:pt>
                <c:pt idx="585">
                  <c:v>5730</c:v>
                </c:pt>
                <c:pt idx="586">
                  <c:v>5740</c:v>
                </c:pt>
                <c:pt idx="587">
                  <c:v>5750</c:v>
                </c:pt>
                <c:pt idx="588">
                  <c:v>5770</c:v>
                </c:pt>
                <c:pt idx="589">
                  <c:v>5790</c:v>
                </c:pt>
                <c:pt idx="590">
                  <c:v>5790</c:v>
                </c:pt>
                <c:pt idx="591">
                  <c:v>5790</c:v>
                </c:pt>
                <c:pt idx="592">
                  <c:v>5800</c:v>
                </c:pt>
                <c:pt idx="593">
                  <c:v>5810</c:v>
                </c:pt>
                <c:pt idx="594">
                  <c:v>5820</c:v>
                </c:pt>
                <c:pt idx="595">
                  <c:v>5840</c:v>
                </c:pt>
                <c:pt idx="596">
                  <c:v>5850</c:v>
                </c:pt>
                <c:pt idx="597">
                  <c:v>5860</c:v>
                </c:pt>
                <c:pt idx="598">
                  <c:v>5860</c:v>
                </c:pt>
                <c:pt idx="599">
                  <c:v>5860</c:v>
                </c:pt>
                <c:pt idx="600">
                  <c:v>5870</c:v>
                </c:pt>
                <c:pt idx="601">
                  <c:v>5910</c:v>
                </c:pt>
                <c:pt idx="602">
                  <c:v>6000</c:v>
                </c:pt>
                <c:pt idx="603">
                  <c:v>6000</c:v>
                </c:pt>
                <c:pt idx="604">
                  <c:v>6000</c:v>
                </c:pt>
                <c:pt idx="605">
                  <c:v>6000</c:v>
                </c:pt>
                <c:pt idx="606">
                  <c:v>6000</c:v>
                </c:pt>
                <c:pt idx="607">
                  <c:v>6000</c:v>
                </c:pt>
                <c:pt idx="608">
                  <c:v>6000</c:v>
                </c:pt>
                <c:pt idx="609">
                  <c:v>6000</c:v>
                </c:pt>
                <c:pt idx="610">
                  <c:v>6000</c:v>
                </c:pt>
                <c:pt idx="611">
                  <c:v>6000</c:v>
                </c:pt>
                <c:pt idx="612">
                  <c:v>6000</c:v>
                </c:pt>
                <c:pt idx="613">
                  <c:v>6000</c:v>
                </c:pt>
                <c:pt idx="614">
                  <c:v>6000</c:v>
                </c:pt>
                <c:pt idx="615">
                  <c:v>6000</c:v>
                </c:pt>
                <c:pt idx="616">
                  <c:v>6000</c:v>
                </c:pt>
                <c:pt idx="617">
                  <c:v>6000</c:v>
                </c:pt>
                <c:pt idx="618">
                  <c:v>6000</c:v>
                </c:pt>
                <c:pt idx="619">
                  <c:v>6000</c:v>
                </c:pt>
                <c:pt idx="620">
                  <c:v>6000</c:v>
                </c:pt>
                <c:pt idx="621">
                  <c:v>6000</c:v>
                </c:pt>
                <c:pt idx="622">
                  <c:v>6000</c:v>
                </c:pt>
                <c:pt idx="623">
                  <c:v>6000</c:v>
                </c:pt>
                <c:pt idx="624">
                  <c:v>6000</c:v>
                </c:pt>
                <c:pt idx="625">
                  <c:v>6000</c:v>
                </c:pt>
                <c:pt idx="626">
                  <c:v>6000</c:v>
                </c:pt>
                <c:pt idx="627">
                  <c:v>6000</c:v>
                </c:pt>
                <c:pt idx="628">
                  <c:v>6000</c:v>
                </c:pt>
                <c:pt idx="629">
                  <c:v>6000</c:v>
                </c:pt>
                <c:pt idx="630">
                  <c:v>6000</c:v>
                </c:pt>
                <c:pt idx="631">
                  <c:v>7000</c:v>
                </c:pt>
                <c:pt idx="632">
                  <c:v>7000</c:v>
                </c:pt>
                <c:pt idx="633">
                  <c:v>7000</c:v>
                </c:pt>
                <c:pt idx="634">
                  <c:v>7000</c:v>
                </c:pt>
                <c:pt idx="635">
                  <c:v>7000</c:v>
                </c:pt>
                <c:pt idx="636">
                  <c:v>7000</c:v>
                </c:pt>
                <c:pt idx="637">
                  <c:v>7000</c:v>
                </c:pt>
                <c:pt idx="638">
                  <c:v>7000</c:v>
                </c:pt>
                <c:pt idx="639">
                  <c:v>7000</c:v>
                </c:pt>
                <c:pt idx="640">
                  <c:v>7000</c:v>
                </c:pt>
                <c:pt idx="641">
                  <c:v>7000</c:v>
                </c:pt>
                <c:pt idx="642">
                  <c:v>7000</c:v>
                </c:pt>
                <c:pt idx="643">
                  <c:v>7000</c:v>
                </c:pt>
                <c:pt idx="644">
                  <c:v>7000</c:v>
                </c:pt>
                <c:pt idx="645">
                  <c:v>7000</c:v>
                </c:pt>
                <c:pt idx="646">
                  <c:v>7000</c:v>
                </c:pt>
                <c:pt idx="647">
                  <c:v>7000</c:v>
                </c:pt>
                <c:pt idx="648">
                  <c:v>7000</c:v>
                </c:pt>
                <c:pt idx="649">
                  <c:v>7000</c:v>
                </c:pt>
                <c:pt idx="650">
                  <c:v>7000</c:v>
                </c:pt>
                <c:pt idx="651">
                  <c:v>7000</c:v>
                </c:pt>
                <c:pt idx="652">
                  <c:v>8000</c:v>
                </c:pt>
                <c:pt idx="653">
                  <c:v>8000</c:v>
                </c:pt>
                <c:pt idx="654">
                  <c:v>8000</c:v>
                </c:pt>
                <c:pt idx="655">
                  <c:v>8000</c:v>
                </c:pt>
                <c:pt idx="656">
                  <c:v>8000</c:v>
                </c:pt>
                <c:pt idx="657">
                  <c:v>8000</c:v>
                </c:pt>
                <c:pt idx="658">
                  <c:v>8000</c:v>
                </c:pt>
                <c:pt idx="659">
                  <c:v>8000</c:v>
                </c:pt>
                <c:pt idx="660">
                  <c:v>8000</c:v>
                </c:pt>
                <c:pt idx="661">
                  <c:v>8000</c:v>
                </c:pt>
                <c:pt idx="662">
                  <c:v>8000</c:v>
                </c:pt>
                <c:pt idx="663">
                  <c:v>8000</c:v>
                </c:pt>
                <c:pt idx="664">
                  <c:v>8000</c:v>
                </c:pt>
                <c:pt idx="665">
                  <c:v>8000</c:v>
                </c:pt>
                <c:pt idx="666">
                  <c:v>8000</c:v>
                </c:pt>
                <c:pt idx="667">
                  <c:v>8000</c:v>
                </c:pt>
                <c:pt idx="668">
                  <c:v>8000</c:v>
                </c:pt>
                <c:pt idx="669">
                  <c:v>8000</c:v>
                </c:pt>
                <c:pt idx="670">
                  <c:v>8000</c:v>
                </c:pt>
                <c:pt idx="671">
                  <c:v>8000</c:v>
                </c:pt>
                <c:pt idx="672">
                  <c:v>8000</c:v>
                </c:pt>
                <c:pt idx="673">
                  <c:v>8000</c:v>
                </c:pt>
                <c:pt idx="674">
                  <c:v>8000</c:v>
                </c:pt>
                <c:pt idx="675">
                  <c:v>8000</c:v>
                </c:pt>
                <c:pt idx="676">
                  <c:v>8000</c:v>
                </c:pt>
                <c:pt idx="677">
                  <c:v>8000</c:v>
                </c:pt>
                <c:pt idx="678">
                  <c:v>8000</c:v>
                </c:pt>
                <c:pt idx="679">
                  <c:v>8000</c:v>
                </c:pt>
                <c:pt idx="680">
                  <c:v>8000</c:v>
                </c:pt>
                <c:pt idx="681">
                  <c:v>8000</c:v>
                </c:pt>
                <c:pt idx="682">
                  <c:v>8000</c:v>
                </c:pt>
                <c:pt idx="683">
                  <c:v>8000</c:v>
                </c:pt>
                <c:pt idx="684">
                  <c:v>8000</c:v>
                </c:pt>
                <c:pt idx="685">
                  <c:v>8000</c:v>
                </c:pt>
                <c:pt idx="686">
                  <c:v>8000</c:v>
                </c:pt>
                <c:pt idx="687">
                  <c:v>8000</c:v>
                </c:pt>
                <c:pt idx="688">
                  <c:v>8000</c:v>
                </c:pt>
                <c:pt idx="689">
                  <c:v>8000</c:v>
                </c:pt>
                <c:pt idx="690">
                  <c:v>8000</c:v>
                </c:pt>
                <c:pt idx="691">
                  <c:v>8000</c:v>
                </c:pt>
                <c:pt idx="692">
                  <c:v>8000</c:v>
                </c:pt>
                <c:pt idx="693">
                  <c:v>8000</c:v>
                </c:pt>
                <c:pt idx="694">
                  <c:v>8000</c:v>
                </c:pt>
                <c:pt idx="695">
                  <c:v>8000</c:v>
                </c:pt>
                <c:pt idx="696">
                  <c:v>8000</c:v>
                </c:pt>
                <c:pt idx="697">
                  <c:v>8000</c:v>
                </c:pt>
                <c:pt idx="698">
                  <c:v>8000</c:v>
                </c:pt>
                <c:pt idx="699">
                  <c:v>8000</c:v>
                </c:pt>
                <c:pt idx="700">
                  <c:v>8000</c:v>
                </c:pt>
                <c:pt idx="701">
                  <c:v>8000</c:v>
                </c:pt>
                <c:pt idx="702">
                  <c:v>8000</c:v>
                </c:pt>
                <c:pt idx="703">
                  <c:v>8000</c:v>
                </c:pt>
                <c:pt idx="704">
                  <c:v>8000</c:v>
                </c:pt>
                <c:pt idx="705">
                  <c:v>8000</c:v>
                </c:pt>
                <c:pt idx="706">
                  <c:v>8000</c:v>
                </c:pt>
                <c:pt idx="707">
                  <c:v>8000</c:v>
                </c:pt>
                <c:pt idx="708">
                  <c:v>8000</c:v>
                </c:pt>
                <c:pt idx="709">
                  <c:v>8000</c:v>
                </c:pt>
                <c:pt idx="710">
                  <c:v>8000</c:v>
                </c:pt>
                <c:pt idx="711">
                  <c:v>8000</c:v>
                </c:pt>
                <c:pt idx="712">
                  <c:v>8000</c:v>
                </c:pt>
                <c:pt idx="713">
                  <c:v>8000</c:v>
                </c:pt>
                <c:pt idx="714">
                  <c:v>8000</c:v>
                </c:pt>
                <c:pt idx="715">
                  <c:v>8000</c:v>
                </c:pt>
                <c:pt idx="716">
                  <c:v>8000</c:v>
                </c:pt>
                <c:pt idx="717">
                  <c:v>8000</c:v>
                </c:pt>
                <c:pt idx="718">
                  <c:v>9000</c:v>
                </c:pt>
                <c:pt idx="719">
                  <c:v>9000</c:v>
                </c:pt>
                <c:pt idx="720">
                  <c:v>9000</c:v>
                </c:pt>
                <c:pt idx="721">
                  <c:v>9000</c:v>
                </c:pt>
                <c:pt idx="722">
                  <c:v>9000</c:v>
                </c:pt>
                <c:pt idx="723">
                  <c:v>9000</c:v>
                </c:pt>
                <c:pt idx="724">
                  <c:v>9000</c:v>
                </c:pt>
                <c:pt idx="725">
                  <c:v>9000</c:v>
                </c:pt>
                <c:pt idx="726">
                  <c:v>9000</c:v>
                </c:pt>
                <c:pt idx="727">
                  <c:v>9000</c:v>
                </c:pt>
                <c:pt idx="728">
                  <c:v>9000</c:v>
                </c:pt>
                <c:pt idx="729">
                  <c:v>9000</c:v>
                </c:pt>
                <c:pt idx="730">
                  <c:v>9000</c:v>
                </c:pt>
                <c:pt idx="731">
                  <c:v>9000</c:v>
                </c:pt>
                <c:pt idx="732">
                  <c:v>9000</c:v>
                </c:pt>
                <c:pt idx="733">
                  <c:v>9000</c:v>
                </c:pt>
                <c:pt idx="734">
                  <c:v>9000</c:v>
                </c:pt>
                <c:pt idx="735">
                  <c:v>9000</c:v>
                </c:pt>
                <c:pt idx="736">
                  <c:v>9000</c:v>
                </c:pt>
                <c:pt idx="737">
                  <c:v>9000</c:v>
                </c:pt>
                <c:pt idx="738">
                  <c:v>9000</c:v>
                </c:pt>
                <c:pt idx="739">
                  <c:v>9000</c:v>
                </c:pt>
                <c:pt idx="740">
                  <c:v>9000</c:v>
                </c:pt>
                <c:pt idx="741">
                  <c:v>9000</c:v>
                </c:pt>
                <c:pt idx="742">
                  <c:v>9000</c:v>
                </c:pt>
                <c:pt idx="743">
                  <c:v>9000</c:v>
                </c:pt>
                <c:pt idx="744">
                  <c:v>9000</c:v>
                </c:pt>
                <c:pt idx="745">
                  <c:v>9000</c:v>
                </c:pt>
                <c:pt idx="746">
                  <c:v>9000</c:v>
                </c:pt>
                <c:pt idx="747">
                  <c:v>10000</c:v>
                </c:pt>
                <c:pt idx="748">
                  <c:v>10000</c:v>
                </c:pt>
                <c:pt idx="749">
                  <c:v>10000</c:v>
                </c:pt>
                <c:pt idx="750">
                  <c:v>10000</c:v>
                </c:pt>
                <c:pt idx="751">
                  <c:v>11000</c:v>
                </c:pt>
                <c:pt idx="752">
                  <c:v>11000</c:v>
                </c:pt>
                <c:pt idx="753">
                  <c:v>11000</c:v>
                </c:pt>
                <c:pt idx="754">
                  <c:v>11000</c:v>
                </c:pt>
                <c:pt idx="755">
                  <c:v>11000</c:v>
                </c:pt>
                <c:pt idx="756">
                  <c:v>11000</c:v>
                </c:pt>
                <c:pt idx="757">
                  <c:v>11000</c:v>
                </c:pt>
                <c:pt idx="758">
                  <c:v>11000</c:v>
                </c:pt>
                <c:pt idx="759">
                  <c:v>11000</c:v>
                </c:pt>
                <c:pt idx="760">
                  <c:v>11000</c:v>
                </c:pt>
                <c:pt idx="761">
                  <c:v>11000</c:v>
                </c:pt>
                <c:pt idx="762">
                  <c:v>11000</c:v>
                </c:pt>
                <c:pt idx="763">
                  <c:v>11000</c:v>
                </c:pt>
                <c:pt idx="764">
                  <c:v>11000</c:v>
                </c:pt>
                <c:pt idx="765">
                  <c:v>11000</c:v>
                </c:pt>
                <c:pt idx="766">
                  <c:v>11000</c:v>
                </c:pt>
                <c:pt idx="767">
                  <c:v>11000</c:v>
                </c:pt>
                <c:pt idx="768">
                  <c:v>11000</c:v>
                </c:pt>
                <c:pt idx="769">
                  <c:v>11000</c:v>
                </c:pt>
                <c:pt idx="770">
                  <c:v>11000</c:v>
                </c:pt>
                <c:pt idx="771">
                  <c:v>11000</c:v>
                </c:pt>
                <c:pt idx="772">
                  <c:v>11000</c:v>
                </c:pt>
                <c:pt idx="773">
                  <c:v>11000</c:v>
                </c:pt>
                <c:pt idx="774">
                  <c:v>11000</c:v>
                </c:pt>
                <c:pt idx="775">
                  <c:v>11000</c:v>
                </c:pt>
                <c:pt idx="776">
                  <c:v>11000</c:v>
                </c:pt>
                <c:pt idx="777">
                  <c:v>11000</c:v>
                </c:pt>
                <c:pt idx="778">
                  <c:v>11000</c:v>
                </c:pt>
                <c:pt idx="779">
                  <c:v>11000</c:v>
                </c:pt>
                <c:pt idx="780">
                  <c:v>11000</c:v>
                </c:pt>
                <c:pt idx="781">
                  <c:v>11000</c:v>
                </c:pt>
                <c:pt idx="782">
                  <c:v>11000</c:v>
                </c:pt>
                <c:pt idx="783">
                  <c:v>11000</c:v>
                </c:pt>
                <c:pt idx="784">
                  <c:v>11000</c:v>
                </c:pt>
                <c:pt idx="785">
                  <c:v>11000</c:v>
                </c:pt>
                <c:pt idx="786">
                  <c:v>11000</c:v>
                </c:pt>
                <c:pt idx="787">
                  <c:v>11000</c:v>
                </c:pt>
                <c:pt idx="788">
                  <c:v>11000</c:v>
                </c:pt>
                <c:pt idx="789">
                  <c:v>11000</c:v>
                </c:pt>
                <c:pt idx="790">
                  <c:v>11000</c:v>
                </c:pt>
                <c:pt idx="791">
                  <c:v>11000</c:v>
                </c:pt>
                <c:pt idx="792">
                  <c:v>11000</c:v>
                </c:pt>
                <c:pt idx="793">
                  <c:v>11000</c:v>
                </c:pt>
                <c:pt idx="794">
                  <c:v>11000</c:v>
                </c:pt>
                <c:pt idx="795">
                  <c:v>11000</c:v>
                </c:pt>
                <c:pt idx="796">
                  <c:v>11000</c:v>
                </c:pt>
                <c:pt idx="797">
                  <c:v>11000</c:v>
                </c:pt>
                <c:pt idx="798">
                  <c:v>11000</c:v>
                </c:pt>
                <c:pt idx="799">
                  <c:v>12000</c:v>
                </c:pt>
                <c:pt idx="800">
                  <c:v>12000</c:v>
                </c:pt>
                <c:pt idx="801">
                  <c:v>12000</c:v>
                </c:pt>
                <c:pt idx="802">
                  <c:v>12000</c:v>
                </c:pt>
                <c:pt idx="803">
                  <c:v>12000</c:v>
                </c:pt>
                <c:pt idx="804">
                  <c:v>12000</c:v>
                </c:pt>
                <c:pt idx="805">
                  <c:v>12000</c:v>
                </c:pt>
                <c:pt idx="806">
                  <c:v>12000</c:v>
                </c:pt>
                <c:pt idx="807">
                  <c:v>12000</c:v>
                </c:pt>
                <c:pt idx="808">
                  <c:v>12000</c:v>
                </c:pt>
                <c:pt idx="809">
                  <c:v>12000</c:v>
                </c:pt>
                <c:pt idx="810">
                  <c:v>12000</c:v>
                </c:pt>
                <c:pt idx="811">
                  <c:v>12000</c:v>
                </c:pt>
                <c:pt idx="812">
                  <c:v>12000</c:v>
                </c:pt>
                <c:pt idx="813">
                  <c:v>12000</c:v>
                </c:pt>
                <c:pt idx="814">
                  <c:v>12000</c:v>
                </c:pt>
                <c:pt idx="815">
                  <c:v>12000</c:v>
                </c:pt>
                <c:pt idx="816">
                  <c:v>12000</c:v>
                </c:pt>
                <c:pt idx="817">
                  <c:v>12000</c:v>
                </c:pt>
                <c:pt idx="818">
                  <c:v>12000</c:v>
                </c:pt>
                <c:pt idx="819">
                  <c:v>12000</c:v>
                </c:pt>
                <c:pt idx="820">
                  <c:v>12000</c:v>
                </c:pt>
                <c:pt idx="821">
                  <c:v>12000</c:v>
                </c:pt>
                <c:pt idx="822">
                  <c:v>12000</c:v>
                </c:pt>
                <c:pt idx="823">
                  <c:v>12000</c:v>
                </c:pt>
                <c:pt idx="824">
                  <c:v>12000</c:v>
                </c:pt>
                <c:pt idx="825">
                  <c:v>13000</c:v>
                </c:pt>
                <c:pt idx="826">
                  <c:v>13000</c:v>
                </c:pt>
                <c:pt idx="827">
                  <c:v>13000</c:v>
                </c:pt>
                <c:pt idx="828">
                  <c:v>13000</c:v>
                </c:pt>
                <c:pt idx="829">
                  <c:v>13000</c:v>
                </c:pt>
                <c:pt idx="830">
                  <c:v>13000</c:v>
                </c:pt>
                <c:pt idx="831">
                  <c:v>13000</c:v>
                </c:pt>
                <c:pt idx="832">
                  <c:v>13000</c:v>
                </c:pt>
                <c:pt idx="833">
                  <c:v>13000</c:v>
                </c:pt>
                <c:pt idx="834">
                  <c:v>13000</c:v>
                </c:pt>
                <c:pt idx="835">
                  <c:v>13000</c:v>
                </c:pt>
                <c:pt idx="836">
                  <c:v>13000</c:v>
                </c:pt>
                <c:pt idx="837">
                  <c:v>13000</c:v>
                </c:pt>
                <c:pt idx="838">
                  <c:v>13000</c:v>
                </c:pt>
                <c:pt idx="839">
                  <c:v>13000</c:v>
                </c:pt>
                <c:pt idx="840">
                  <c:v>13000</c:v>
                </c:pt>
                <c:pt idx="841">
                  <c:v>13300</c:v>
                </c:pt>
                <c:pt idx="842">
                  <c:v>14000</c:v>
                </c:pt>
                <c:pt idx="843">
                  <c:v>14000</c:v>
                </c:pt>
                <c:pt idx="844">
                  <c:v>14000</c:v>
                </c:pt>
                <c:pt idx="845">
                  <c:v>14000</c:v>
                </c:pt>
                <c:pt idx="846">
                  <c:v>14000</c:v>
                </c:pt>
                <c:pt idx="847">
                  <c:v>14000</c:v>
                </c:pt>
                <c:pt idx="848">
                  <c:v>14000</c:v>
                </c:pt>
                <c:pt idx="849">
                  <c:v>14000</c:v>
                </c:pt>
                <c:pt idx="850">
                  <c:v>14000</c:v>
                </c:pt>
                <c:pt idx="851">
                  <c:v>14000</c:v>
                </c:pt>
                <c:pt idx="852">
                  <c:v>14000</c:v>
                </c:pt>
                <c:pt idx="853">
                  <c:v>14000</c:v>
                </c:pt>
                <c:pt idx="854">
                  <c:v>14000</c:v>
                </c:pt>
                <c:pt idx="855">
                  <c:v>14000</c:v>
                </c:pt>
                <c:pt idx="856">
                  <c:v>14000</c:v>
                </c:pt>
                <c:pt idx="857">
                  <c:v>14000</c:v>
                </c:pt>
                <c:pt idx="858">
                  <c:v>14000</c:v>
                </c:pt>
                <c:pt idx="859">
                  <c:v>14050</c:v>
                </c:pt>
                <c:pt idx="860">
                  <c:v>15000</c:v>
                </c:pt>
                <c:pt idx="861">
                  <c:v>15000</c:v>
                </c:pt>
                <c:pt idx="862">
                  <c:v>15000</c:v>
                </c:pt>
                <c:pt idx="863">
                  <c:v>15000</c:v>
                </c:pt>
                <c:pt idx="864">
                  <c:v>15000</c:v>
                </c:pt>
                <c:pt idx="865">
                  <c:v>15000</c:v>
                </c:pt>
                <c:pt idx="866">
                  <c:v>15000</c:v>
                </c:pt>
                <c:pt idx="867">
                  <c:v>15000</c:v>
                </c:pt>
                <c:pt idx="868">
                  <c:v>15000</c:v>
                </c:pt>
                <c:pt idx="869">
                  <c:v>15000</c:v>
                </c:pt>
                <c:pt idx="870">
                  <c:v>16000</c:v>
                </c:pt>
                <c:pt idx="871">
                  <c:v>16000</c:v>
                </c:pt>
                <c:pt idx="872">
                  <c:v>16000</c:v>
                </c:pt>
                <c:pt idx="873">
                  <c:v>16000</c:v>
                </c:pt>
                <c:pt idx="874">
                  <c:v>16000</c:v>
                </c:pt>
                <c:pt idx="875">
                  <c:v>16000</c:v>
                </c:pt>
                <c:pt idx="876">
                  <c:v>17000</c:v>
                </c:pt>
                <c:pt idx="877">
                  <c:v>17700</c:v>
                </c:pt>
                <c:pt idx="878">
                  <c:v>18000</c:v>
                </c:pt>
                <c:pt idx="879">
                  <c:v>18300</c:v>
                </c:pt>
                <c:pt idx="880">
                  <c:v>18350</c:v>
                </c:pt>
                <c:pt idx="881">
                  <c:v>18500</c:v>
                </c:pt>
                <c:pt idx="882">
                  <c:v>18650</c:v>
                </c:pt>
                <c:pt idx="883">
                  <c:v>19000</c:v>
                </c:pt>
                <c:pt idx="884">
                  <c:v>19000</c:v>
                </c:pt>
                <c:pt idx="885">
                  <c:v>19050</c:v>
                </c:pt>
                <c:pt idx="886">
                  <c:v>19100</c:v>
                </c:pt>
                <c:pt idx="887">
                  <c:v>19150</c:v>
                </c:pt>
                <c:pt idx="888">
                  <c:v>20000</c:v>
                </c:pt>
                <c:pt idx="889">
                  <c:v>20000</c:v>
                </c:pt>
                <c:pt idx="890">
                  <c:v>20000</c:v>
                </c:pt>
                <c:pt idx="891">
                  <c:v>20000</c:v>
                </c:pt>
                <c:pt idx="892">
                  <c:v>20000</c:v>
                </c:pt>
                <c:pt idx="893">
                  <c:v>20000</c:v>
                </c:pt>
                <c:pt idx="894">
                  <c:v>22000</c:v>
                </c:pt>
                <c:pt idx="895">
                  <c:v>22000</c:v>
                </c:pt>
                <c:pt idx="896">
                  <c:v>23450.000000000004</c:v>
                </c:pt>
                <c:pt idx="897">
                  <c:v>23700</c:v>
                </c:pt>
                <c:pt idx="898">
                  <c:v>24000</c:v>
                </c:pt>
                <c:pt idx="899">
                  <c:v>25000</c:v>
                </c:pt>
                <c:pt idx="900">
                  <c:v>25000</c:v>
                </c:pt>
                <c:pt idx="901">
                  <c:v>25000</c:v>
                </c:pt>
                <c:pt idx="902">
                  <c:v>25000</c:v>
                </c:pt>
                <c:pt idx="903">
                  <c:v>25000</c:v>
                </c:pt>
                <c:pt idx="904">
                  <c:v>25000</c:v>
                </c:pt>
                <c:pt idx="905">
                  <c:v>25000</c:v>
                </c:pt>
                <c:pt idx="906">
                  <c:v>25000</c:v>
                </c:pt>
                <c:pt idx="907">
                  <c:v>25000</c:v>
                </c:pt>
                <c:pt idx="908">
                  <c:v>25000</c:v>
                </c:pt>
                <c:pt idx="909">
                  <c:v>25000</c:v>
                </c:pt>
                <c:pt idx="910">
                  <c:v>25000</c:v>
                </c:pt>
                <c:pt idx="911">
                  <c:v>27000</c:v>
                </c:pt>
                <c:pt idx="912">
                  <c:v>28250</c:v>
                </c:pt>
                <c:pt idx="913">
                  <c:v>28250</c:v>
                </c:pt>
                <c:pt idx="914">
                  <c:v>28300</c:v>
                </c:pt>
                <c:pt idx="915">
                  <c:v>28450.000000000004</c:v>
                </c:pt>
                <c:pt idx="916">
                  <c:v>28450.000000000004</c:v>
                </c:pt>
                <c:pt idx="917">
                  <c:v>28450.000000000004</c:v>
                </c:pt>
                <c:pt idx="918">
                  <c:v>28700</c:v>
                </c:pt>
                <c:pt idx="919">
                  <c:v>28900</c:v>
                </c:pt>
                <c:pt idx="920">
                  <c:v>28900</c:v>
                </c:pt>
                <c:pt idx="921">
                  <c:v>28950</c:v>
                </c:pt>
                <c:pt idx="922">
                  <c:v>29150</c:v>
                </c:pt>
                <c:pt idx="923">
                  <c:v>29450</c:v>
                </c:pt>
                <c:pt idx="924">
                  <c:v>29500</c:v>
                </c:pt>
                <c:pt idx="925">
                  <c:v>29500</c:v>
                </c:pt>
                <c:pt idx="926">
                  <c:v>30000</c:v>
                </c:pt>
                <c:pt idx="927">
                  <c:v>30000</c:v>
                </c:pt>
                <c:pt idx="928">
                  <c:v>30000</c:v>
                </c:pt>
                <c:pt idx="929">
                  <c:v>30000</c:v>
                </c:pt>
                <c:pt idx="930">
                  <c:v>30000</c:v>
                </c:pt>
                <c:pt idx="931">
                  <c:v>30000</c:v>
                </c:pt>
                <c:pt idx="932">
                  <c:v>30000</c:v>
                </c:pt>
                <c:pt idx="933">
                  <c:v>30000</c:v>
                </c:pt>
                <c:pt idx="934">
                  <c:v>30000</c:v>
                </c:pt>
                <c:pt idx="935">
                  <c:v>30000</c:v>
                </c:pt>
                <c:pt idx="936">
                  <c:v>30000</c:v>
                </c:pt>
                <c:pt idx="937">
                  <c:v>30000</c:v>
                </c:pt>
                <c:pt idx="938">
                  <c:v>30000</c:v>
                </c:pt>
                <c:pt idx="939">
                  <c:v>30000</c:v>
                </c:pt>
                <c:pt idx="940">
                  <c:v>30000</c:v>
                </c:pt>
                <c:pt idx="941">
                  <c:v>30000</c:v>
                </c:pt>
                <c:pt idx="942">
                  <c:v>30000</c:v>
                </c:pt>
                <c:pt idx="943">
                  <c:v>30000</c:v>
                </c:pt>
                <c:pt idx="944">
                  <c:v>30000</c:v>
                </c:pt>
                <c:pt idx="945">
                  <c:v>30000</c:v>
                </c:pt>
                <c:pt idx="946">
                  <c:v>30000</c:v>
                </c:pt>
                <c:pt idx="947">
                  <c:v>35000</c:v>
                </c:pt>
                <c:pt idx="948">
                  <c:v>35000</c:v>
                </c:pt>
                <c:pt idx="949">
                  <c:v>35000</c:v>
                </c:pt>
                <c:pt idx="950">
                  <c:v>35000</c:v>
                </c:pt>
                <c:pt idx="951">
                  <c:v>35000</c:v>
                </c:pt>
                <c:pt idx="952">
                  <c:v>35000</c:v>
                </c:pt>
                <c:pt idx="953">
                  <c:v>35000</c:v>
                </c:pt>
                <c:pt idx="954">
                  <c:v>35000</c:v>
                </c:pt>
                <c:pt idx="955">
                  <c:v>35000</c:v>
                </c:pt>
                <c:pt idx="956">
                  <c:v>35000</c:v>
                </c:pt>
                <c:pt idx="957">
                  <c:v>35000</c:v>
                </c:pt>
                <c:pt idx="958">
                  <c:v>35000</c:v>
                </c:pt>
                <c:pt idx="959">
                  <c:v>35000</c:v>
                </c:pt>
                <c:pt idx="960">
                  <c:v>35000</c:v>
                </c:pt>
                <c:pt idx="961">
                  <c:v>35000</c:v>
                </c:pt>
                <c:pt idx="962">
                  <c:v>35000</c:v>
                </c:pt>
                <c:pt idx="963">
                  <c:v>35000</c:v>
                </c:pt>
                <c:pt idx="964">
                  <c:v>36700</c:v>
                </c:pt>
                <c:pt idx="965">
                  <c:v>37400</c:v>
                </c:pt>
                <c:pt idx="966">
                  <c:v>38300</c:v>
                </c:pt>
                <c:pt idx="967">
                  <c:v>38800</c:v>
                </c:pt>
                <c:pt idx="968">
                  <c:v>40000</c:v>
                </c:pt>
                <c:pt idx="969">
                  <c:v>40000</c:v>
                </c:pt>
                <c:pt idx="970">
                  <c:v>40000</c:v>
                </c:pt>
                <c:pt idx="971">
                  <c:v>40000</c:v>
                </c:pt>
                <c:pt idx="972">
                  <c:v>40000</c:v>
                </c:pt>
                <c:pt idx="973">
                  <c:v>40000</c:v>
                </c:pt>
                <c:pt idx="974">
                  <c:v>40000</c:v>
                </c:pt>
                <c:pt idx="975">
                  <c:v>40000</c:v>
                </c:pt>
                <c:pt idx="976">
                  <c:v>40000</c:v>
                </c:pt>
                <c:pt idx="977">
                  <c:v>40000</c:v>
                </c:pt>
                <c:pt idx="978">
                  <c:v>40000</c:v>
                </c:pt>
                <c:pt idx="979">
                  <c:v>40000</c:v>
                </c:pt>
                <c:pt idx="980">
                  <c:v>40000</c:v>
                </c:pt>
                <c:pt idx="981">
                  <c:v>40000</c:v>
                </c:pt>
                <c:pt idx="982">
                  <c:v>40000</c:v>
                </c:pt>
                <c:pt idx="983">
                  <c:v>40000</c:v>
                </c:pt>
                <c:pt idx="984">
                  <c:v>40000</c:v>
                </c:pt>
                <c:pt idx="985">
                  <c:v>40000</c:v>
                </c:pt>
                <c:pt idx="986">
                  <c:v>40000</c:v>
                </c:pt>
                <c:pt idx="987">
                  <c:v>40000</c:v>
                </c:pt>
                <c:pt idx="988">
                  <c:v>40000</c:v>
                </c:pt>
                <c:pt idx="989">
                  <c:v>40000</c:v>
                </c:pt>
                <c:pt idx="990">
                  <c:v>40000</c:v>
                </c:pt>
                <c:pt idx="991">
                  <c:v>40000</c:v>
                </c:pt>
                <c:pt idx="992">
                  <c:v>40000</c:v>
                </c:pt>
                <c:pt idx="993">
                  <c:v>40000</c:v>
                </c:pt>
                <c:pt idx="994">
                  <c:v>40000</c:v>
                </c:pt>
                <c:pt idx="995">
                  <c:v>40000</c:v>
                </c:pt>
                <c:pt idx="996">
                  <c:v>40000</c:v>
                </c:pt>
                <c:pt idx="997">
                  <c:v>40000</c:v>
                </c:pt>
                <c:pt idx="998">
                  <c:v>40000</c:v>
                </c:pt>
                <c:pt idx="999">
                  <c:v>40000</c:v>
                </c:pt>
                <c:pt idx="1000">
                  <c:v>40000</c:v>
                </c:pt>
                <c:pt idx="1001">
                  <c:v>40000</c:v>
                </c:pt>
                <c:pt idx="1002">
                  <c:v>40000</c:v>
                </c:pt>
                <c:pt idx="1003">
                  <c:v>40000</c:v>
                </c:pt>
                <c:pt idx="1004">
                  <c:v>45000</c:v>
                </c:pt>
                <c:pt idx="1005">
                  <c:v>45000</c:v>
                </c:pt>
                <c:pt idx="1006">
                  <c:v>45000</c:v>
                </c:pt>
                <c:pt idx="1007">
                  <c:v>45000</c:v>
                </c:pt>
                <c:pt idx="1008">
                  <c:v>45000</c:v>
                </c:pt>
                <c:pt idx="1009">
                  <c:v>45000</c:v>
                </c:pt>
                <c:pt idx="1010">
                  <c:v>45000</c:v>
                </c:pt>
                <c:pt idx="1011">
                  <c:v>45000</c:v>
                </c:pt>
                <c:pt idx="1012">
                  <c:v>45000</c:v>
                </c:pt>
                <c:pt idx="1013">
                  <c:v>45000</c:v>
                </c:pt>
                <c:pt idx="1014">
                  <c:v>45000</c:v>
                </c:pt>
                <c:pt idx="1015">
                  <c:v>45000</c:v>
                </c:pt>
                <c:pt idx="1016">
                  <c:v>45000</c:v>
                </c:pt>
                <c:pt idx="1017">
                  <c:v>45000</c:v>
                </c:pt>
                <c:pt idx="1018">
                  <c:v>45000</c:v>
                </c:pt>
                <c:pt idx="1019">
                  <c:v>45000</c:v>
                </c:pt>
                <c:pt idx="1020">
                  <c:v>45000</c:v>
                </c:pt>
                <c:pt idx="1021">
                  <c:v>45000</c:v>
                </c:pt>
                <c:pt idx="1022">
                  <c:v>45000</c:v>
                </c:pt>
                <c:pt idx="1023">
                  <c:v>45000</c:v>
                </c:pt>
                <c:pt idx="1024">
                  <c:v>45000</c:v>
                </c:pt>
                <c:pt idx="1025">
                  <c:v>45000</c:v>
                </c:pt>
                <c:pt idx="1026">
                  <c:v>45000</c:v>
                </c:pt>
                <c:pt idx="1027">
                  <c:v>46600</c:v>
                </c:pt>
                <c:pt idx="1028">
                  <c:v>46700</c:v>
                </c:pt>
                <c:pt idx="1029">
                  <c:v>46700</c:v>
                </c:pt>
                <c:pt idx="1030">
                  <c:v>48099.999999999993</c:v>
                </c:pt>
                <c:pt idx="1031">
                  <c:v>48099.999999999993</c:v>
                </c:pt>
                <c:pt idx="1032">
                  <c:v>49400.000000000007</c:v>
                </c:pt>
                <c:pt idx="1033">
                  <c:v>50000</c:v>
                </c:pt>
                <c:pt idx="1034">
                  <c:v>50000</c:v>
                </c:pt>
                <c:pt idx="1035">
                  <c:v>50000</c:v>
                </c:pt>
                <c:pt idx="1036">
                  <c:v>50000</c:v>
                </c:pt>
                <c:pt idx="1037">
                  <c:v>53000</c:v>
                </c:pt>
                <c:pt idx="1038">
                  <c:v>54200</c:v>
                </c:pt>
                <c:pt idx="1039">
                  <c:v>55000</c:v>
                </c:pt>
                <c:pt idx="1040">
                  <c:v>55000</c:v>
                </c:pt>
                <c:pt idx="1041">
                  <c:v>55000</c:v>
                </c:pt>
                <c:pt idx="1042">
                  <c:v>55000</c:v>
                </c:pt>
                <c:pt idx="1043">
                  <c:v>55000</c:v>
                </c:pt>
                <c:pt idx="1044">
                  <c:v>55000</c:v>
                </c:pt>
                <c:pt idx="1045">
                  <c:v>55000</c:v>
                </c:pt>
                <c:pt idx="1046">
                  <c:v>55000</c:v>
                </c:pt>
                <c:pt idx="1047">
                  <c:v>55000</c:v>
                </c:pt>
                <c:pt idx="1048">
                  <c:v>55000</c:v>
                </c:pt>
                <c:pt idx="1049">
                  <c:v>55000</c:v>
                </c:pt>
                <c:pt idx="1050">
                  <c:v>55000</c:v>
                </c:pt>
                <c:pt idx="1051">
                  <c:v>55000</c:v>
                </c:pt>
                <c:pt idx="1052">
                  <c:v>55000</c:v>
                </c:pt>
                <c:pt idx="1053">
                  <c:v>55000</c:v>
                </c:pt>
                <c:pt idx="1054">
                  <c:v>55000</c:v>
                </c:pt>
                <c:pt idx="1055">
                  <c:v>55000</c:v>
                </c:pt>
                <c:pt idx="1056">
                  <c:v>55000</c:v>
                </c:pt>
                <c:pt idx="1057">
                  <c:v>55000</c:v>
                </c:pt>
                <c:pt idx="1058">
                  <c:v>55000</c:v>
                </c:pt>
                <c:pt idx="1059">
                  <c:v>55000</c:v>
                </c:pt>
                <c:pt idx="1060">
                  <c:v>55000</c:v>
                </c:pt>
                <c:pt idx="1061">
                  <c:v>55000</c:v>
                </c:pt>
                <c:pt idx="1062">
                  <c:v>55000</c:v>
                </c:pt>
                <c:pt idx="1063">
                  <c:v>55000</c:v>
                </c:pt>
                <c:pt idx="1064">
                  <c:v>56500</c:v>
                </c:pt>
                <c:pt idx="1065">
                  <c:v>56600</c:v>
                </c:pt>
                <c:pt idx="1066">
                  <c:v>56600</c:v>
                </c:pt>
                <c:pt idx="1067">
                  <c:v>56800</c:v>
                </c:pt>
                <c:pt idx="1068">
                  <c:v>57400</c:v>
                </c:pt>
                <c:pt idx="1069">
                  <c:v>57699.999999999993</c:v>
                </c:pt>
                <c:pt idx="1070">
                  <c:v>57800</c:v>
                </c:pt>
                <c:pt idx="1071">
                  <c:v>58300</c:v>
                </c:pt>
                <c:pt idx="1072">
                  <c:v>58400</c:v>
                </c:pt>
                <c:pt idx="1073">
                  <c:v>58500</c:v>
                </c:pt>
                <c:pt idx="1074">
                  <c:v>59000</c:v>
                </c:pt>
                <c:pt idx="1075">
                  <c:v>60000</c:v>
                </c:pt>
                <c:pt idx="1076">
                  <c:v>60000</c:v>
                </c:pt>
                <c:pt idx="1077">
                  <c:v>60000</c:v>
                </c:pt>
                <c:pt idx="1078">
                  <c:v>60000</c:v>
                </c:pt>
                <c:pt idx="1079">
                  <c:v>60000</c:v>
                </c:pt>
                <c:pt idx="1080">
                  <c:v>60000</c:v>
                </c:pt>
                <c:pt idx="1081">
                  <c:v>60000</c:v>
                </c:pt>
                <c:pt idx="1082">
                  <c:v>60000</c:v>
                </c:pt>
                <c:pt idx="1083">
                  <c:v>60000</c:v>
                </c:pt>
                <c:pt idx="1084">
                  <c:v>60000</c:v>
                </c:pt>
                <c:pt idx="1085">
                  <c:v>60000</c:v>
                </c:pt>
                <c:pt idx="1086">
                  <c:v>60000</c:v>
                </c:pt>
                <c:pt idx="1087">
                  <c:v>60000</c:v>
                </c:pt>
                <c:pt idx="1088">
                  <c:v>60000</c:v>
                </c:pt>
                <c:pt idx="1089">
                  <c:v>60000</c:v>
                </c:pt>
                <c:pt idx="1090">
                  <c:v>60000</c:v>
                </c:pt>
                <c:pt idx="1091">
                  <c:v>60000</c:v>
                </c:pt>
                <c:pt idx="1092">
                  <c:v>60000</c:v>
                </c:pt>
                <c:pt idx="1093">
                  <c:v>60000</c:v>
                </c:pt>
                <c:pt idx="1094">
                  <c:v>60000</c:v>
                </c:pt>
                <c:pt idx="1095">
                  <c:v>60000</c:v>
                </c:pt>
                <c:pt idx="1096">
                  <c:v>60000</c:v>
                </c:pt>
                <c:pt idx="1097">
                  <c:v>60000</c:v>
                </c:pt>
                <c:pt idx="1098">
                  <c:v>60000</c:v>
                </c:pt>
                <c:pt idx="1099">
                  <c:v>60000</c:v>
                </c:pt>
                <c:pt idx="1100">
                  <c:v>60000</c:v>
                </c:pt>
                <c:pt idx="1101">
                  <c:v>60000</c:v>
                </c:pt>
                <c:pt idx="1102">
                  <c:v>65000</c:v>
                </c:pt>
                <c:pt idx="1103">
                  <c:v>65000</c:v>
                </c:pt>
                <c:pt idx="1104">
                  <c:v>65000</c:v>
                </c:pt>
                <c:pt idx="1105">
                  <c:v>65000</c:v>
                </c:pt>
                <c:pt idx="1106">
                  <c:v>65000</c:v>
                </c:pt>
                <c:pt idx="1107">
                  <c:v>70000</c:v>
                </c:pt>
                <c:pt idx="1108">
                  <c:v>70000</c:v>
                </c:pt>
                <c:pt idx="1109">
                  <c:v>70000</c:v>
                </c:pt>
                <c:pt idx="1110">
                  <c:v>70000</c:v>
                </c:pt>
                <c:pt idx="1111">
                  <c:v>70000</c:v>
                </c:pt>
                <c:pt idx="1112">
                  <c:v>70000</c:v>
                </c:pt>
                <c:pt idx="1113">
                  <c:v>70000</c:v>
                </c:pt>
                <c:pt idx="1114">
                  <c:v>70000</c:v>
                </c:pt>
                <c:pt idx="1115">
                  <c:v>70000</c:v>
                </c:pt>
                <c:pt idx="1116">
                  <c:v>70000</c:v>
                </c:pt>
                <c:pt idx="1117">
                  <c:v>70000</c:v>
                </c:pt>
                <c:pt idx="1118">
                  <c:v>70000</c:v>
                </c:pt>
                <c:pt idx="1119">
                  <c:v>70000</c:v>
                </c:pt>
                <c:pt idx="1120">
                  <c:v>70000</c:v>
                </c:pt>
                <c:pt idx="1121">
                  <c:v>70000</c:v>
                </c:pt>
                <c:pt idx="1122">
                  <c:v>70000</c:v>
                </c:pt>
                <c:pt idx="1123">
                  <c:v>70000</c:v>
                </c:pt>
                <c:pt idx="1124">
                  <c:v>70000</c:v>
                </c:pt>
                <c:pt idx="1125">
                  <c:v>70000</c:v>
                </c:pt>
                <c:pt idx="1126">
                  <c:v>70000</c:v>
                </c:pt>
                <c:pt idx="1127">
                  <c:v>70000</c:v>
                </c:pt>
                <c:pt idx="1128">
                  <c:v>70000</c:v>
                </c:pt>
                <c:pt idx="1129">
                  <c:v>70000</c:v>
                </c:pt>
                <c:pt idx="1130">
                  <c:v>70000</c:v>
                </c:pt>
                <c:pt idx="1131">
                  <c:v>70000</c:v>
                </c:pt>
                <c:pt idx="1132">
                  <c:v>70000</c:v>
                </c:pt>
                <c:pt idx="1133">
                  <c:v>70000</c:v>
                </c:pt>
                <c:pt idx="1134">
                  <c:v>70000</c:v>
                </c:pt>
                <c:pt idx="1135">
                  <c:v>70000</c:v>
                </c:pt>
                <c:pt idx="1136">
                  <c:v>73000</c:v>
                </c:pt>
                <c:pt idx="1137">
                  <c:v>73200</c:v>
                </c:pt>
                <c:pt idx="1138">
                  <c:v>75000</c:v>
                </c:pt>
                <c:pt idx="1139">
                  <c:v>75000</c:v>
                </c:pt>
                <c:pt idx="1140">
                  <c:v>75000</c:v>
                </c:pt>
                <c:pt idx="1141">
                  <c:v>75800</c:v>
                </c:pt>
                <c:pt idx="1142">
                  <c:v>78400</c:v>
                </c:pt>
                <c:pt idx="1143">
                  <c:v>80000</c:v>
                </c:pt>
                <c:pt idx="1144">
                  <c:v>80000</c:v>
                </c:pt>
                <c:pt idx="1145">
                  <c:v>80000</c:v>
                </c:pt>
                <c:pt idx="1146">
                  <c:v>80000</c:v>
                </c:pt>
                <c:pt idx="1147">
                  <c:v>80000</c:v>
                </c:pt>
                <c:pt idx="1148">
                  <c:v>80000</c:v>
                </c:pt>
                <c:pt idx="1149">
                  <c:v>80000</c:v>
                </c:pt>
                <c:pt idx="1150">
                  <c:v>80000</c:v>
                </c:pt>
                <c:pt idx="1151">
                  <c:v>80000</c:v>
                </c:pt>
                <c:pt idx="1152">
                  <c:v>80000</c:v>
                </c:pt>
                <c:pt idx="1153">
                  <c:v>80000</c:v>
                </c:pt>
                <c:pt idx="1154">
                  <c:v>80000</c:v>
                </c:pt>
                <c:pt idx="1155">
                  <c:v>80000</c:v>
                </c:pt>
                <c:pt idx="1156">
                  <c:v>80000</c:v>
                </c:pt>
                <c:pt idx="1157">
                  <c:v>80000</c:v>
                </c:pt>
                <c:pt idx="1158">
                  <c:v>80000</c:v>
                </c:pt>
                <c:pt idx="1159">
                  <c:v>80000</c:v>
                </c:pt>
                <c:pt idx="1160">
                  <c:v>80000</c:v>
                </c:pt>
                <c:pt idx="1161">
                  <c:v>80000</c:v>
                </c:pt>
                <c:pt idx="1162">
                  <c:v>80000</c:v>
                </c:pt>
                <c:pt idx="1163">
                  <c:v>80000</c:v>
                </c:pt>
                <c:pt idx="1164">
                  <c:v>80000</c:v>
                </c:pt>
                <c:pt idx="1165">
                  <c:v>80000</c:v>
                </c:pt>
                <c:pt idx="1166">
                  <c:v>80000</c:v>
                </c:pt>
                <c:pt idx="1167">
                  <c:v>80000</c:v>
                </c:pt>
                <c:pt idx="1168">
                  <c:v>80000</c:v>
                </c:pt>
                <c:pt idx="1169">
                  <c:v>80000</c:v>
                </c:pt>
                <c:pt idx="1170">
                  <c:v>80000</c:v>
                </c:pt>
                <c:pt idx="1171">
                  <c:v>80000</c:v>
                </c:pt>
                <c:pt idx="1172">
                  <c:v>80000</c:v>
                </c:pt>
                <c:pt idx="1173">
                  <c:v>80000</c:v>
                </c:pt>
                <c:pt idx="1174">
                  <c:v>80000</c:v>
                </c:pt>
                <c:pt idx="1175">
                  <c:v>80000</c:v>
                </c:pt>
                <c:pt idx="1176">
                  <c:v>80000</c:v>
                </c:pt>
                <c:pt idx="1177">
                  <c:v>80000</c:v>
                </c:pt>
                <c:pt idx="1178">
                  <c:v>80000</c:v>
                </c:pt>
                <c:pt idx="1179">
                  <c:v>80000</c:v>
                </c:pt>
                <c:pt idx="1180">
                  <c:v>80000</c:v>
                </c:pt>
                <c:pt idx="1181">
                  <c:v>80000</c:v>
                </c:pt>
                <c:pt idx="1182">
                  <c:v>80000</c:v>
                </c:pt>
                <c:pt idx="1183">
                  <c:v>80000</c:v>
                </c:pt>
                <c:pt idx="1184">
                  <c:v>80000</c:v>
                </c:pt>
                <c:pt idx="1185">
                  <c:v>80000</c:v>
                </c:pt>
                <c:pt idx="1186">
                  <c:v>80000</c:v>
                </c:pt>
                <c:pt idx="1187">
                  <c:v>80000</c:v>
                </c:pt>
                <c:pt idx="1188">
                  <c:v>80000</c:v>
                </c:pt>
                <c:pt idx="1189">
                  <c:v>80000</c:v>
                </c:pt>
                <c:pt idx="1190">
                  <c:v>90000</c:v>
                </c:pt>
                <c:pt idx="1191">
                  <c:v>90000</c:v>
                </c:pt>
                <c:pt idx="1192">
                  <c:v>90000</c:v>
                </c:pt>
                <c:pt idx="1193">
                  <c:v>90000</c:v>
                </c:pt>
                <c:pt idx="1194">
                  <c:v>90000</c:v>
                </c:pt>
                <c:pt idx="1195">
                  <c:v>90000</c:v>
                </c:pt>
                <c:pt idx="1196">
                  <c:v>90000</c:v>
                </c:pt>
                <c:pt idx="1197">
                  <c:v>90000</c:v>
                </c:pt>
                <c:pt idx="1198">
                  <c:v>90000</c:v>
                </c:pt>
                <c:pt idx="1199">
                  <c:v>90000</c:v>
                </c:pt>
                <c:pt idx="1200">
                  <c:v>90000</c:v>
                </c:pt>
                <c:pt idx="1201">
                  <c:v>90000</c:v>
                </c:pt>
                <c:pt idx="1202">
                  <c:v>90000</c:v>
                </c:pt>
                <c:pt idx="1203">
                  <c:v>90000</c:v>
                </c:pt>
                <c:pt idx="1204">
                  <c:v>90000</c:v>
                </c:pt>
                <c:pt idx="1205">
                  <c:v>90000</c:v>
                </c:pt>
                <c:pt idx="1206">
                  <c:v>90000</c:v>
                </c:pt>
                <c:pt idx="1207">
                  <c:v>95000</c:v>
                </c:pt>
                <c:pt idx="1208">
                  <c:v>95000</c:v>
                </c:pt>
                <c:pt idx="1209">
                  <c:v>100000</c:v>
                </c:pt>
                <c:pt idx="1210">
                  <c:v>100000</c:v>
                </c:pt>
                <c:pt idx="1211">
                  <c:v>100000</c:v>
                </c:pt>
                <c:pt idx="1212">
                  <c:v>100000</c:v>
                </c:pt>
                <c:pt idx="1213">
                  <c:v>100000</c:v>
                </c:pt>
                <c:pt idx="1214">
                  <c:v>110000</c:v>
                </c:pt>
                <c:pt idx="1215">
                  <c:v>110000</c:v>
                </c:pt>
                <c:pt idx="1216">
                  <c:v>110000</c:v>
                </c:pt>
                <c:pt idx="1217">
                  <c:v>110000</c:v>
                </c:pt>
                <c:pt idx="1218">
                  <c:v>110000</c:v>
                </c:pt>
                <c:pt idx="1219">
                  <c:v>110000</c:v>
                </c:pt>
                <c:pt idx="1220">
                  <c:v>110000</c:v>
                </c:pt>
                <c:pt idx="1221">
                  <c:v>110000</c:v>
                </c:pt>
                <c:pt idx="1222">
                  <c:v>110000</c:v>
                </c:pt>
                <c:pt idx="1223">
                  <c:v>110000</c:v>
                </c:pt>
                <c:pt idx="1224">
                  <c:v>110000</c:v>
                </c:pt>
                <c:pt idx="1225">
                  <c:v>110000</c:v>
                </c:pt>
                <c:pt idx="1226">
                  <c:v>110000</c:v>
                </c:pt>
                <c:pt idx="1227">
                  <c:v>110000</c:v>
                </c:pt>
                <c:pt idx="1228">
                  <c:v>110000</c:v>
                </c:pt>
                <c:pt idx="1229">
                  <c:v>110000</c:v>
                </c:pt>
                <c:pt idx="1230">
                  <c:v>110000</c:v>
                </c:pt>
                <c:pt idx="1231">
                  <c:v>110000</c:v>
                </c:pt>
                <c:pt idx="1232">
                  <c:v>113000</c:v>
                </c:pt>
                <c:pt idx="1233">
                  <c:v>113200</c:v>
                </c:pt>
                <c:pt idx="1234">
                  <c:v>113400</c:v>
                </c:pt>
                <c:pt idx="1235">
                  <c:v>114200</c:v>
                </c:pt>
                <c:pt idx="1236">
                  <c:v>115600</c:v>
                </c:pt>
                <c:pt idx="1237">
                  <c:v>116000</c:v>
                </c:pt>
                <c:pt idx="1238">
                  <c:v>117400</c:v>
                </c:pt>
                <c:pt idx="1239">
                  <c:v>117600</c:v>
                </c:pt>
                <c:pt idx="1240">
                  <c:v>120000</c:v>
                </c:pt>
                <c:pt idx="1241">
                  <c:v>120000</c:v>
                </c:pt>
                <c:pt idx="1242">
                  <c:v>120000</c:v>
                </c:pt>
                <c:pt idx="1243">
                  <c:v>120000</c:v>
                </c:pt>
                <c:pt idx="1244">
                  <c:v>120000</c:v>
                </c:pt>
                <c:pt idx="1245">
                  <c:v>120000</c:v>
                </c:pt>
                <c:pt idx="1246">
                  <c:v>120000</c:v>
                </c:pt>
                <c:pt idx="1247">
                  <c:v>120000</c:v>
                </c:pt>
                <c:pt idx="1248">
                  <c:v>120000</c:v>
                </c:pt>
                <c:pt idx="1249">
                  <c:v>120000</c:v>
                </c:pt>
                <c:pt idx="1250">
                  <c:v>120000</c:v>
                </c:pt>
                <c:pt idx="1251">
                  <c:v>120000</c:v>
                </c:pt>
                <c:pt idx="1252">
                  <c:v>130000</c:v>
                </c:pt>
                <c:pt idx="1253">
                  <c:v>130000</c:v>
                </c:pt>
                <c:pt idx="1254">
                  <c:v>130000</c:v>
                </c:pt>
                <c:pt idx="1255">
                  <c:v>130000</c:v>
                </c:pt>
                <c:pt idx="1256">
                  <c:v>130000</c:v>
                </c:pt>
                <c:pt idx="1257">
                  <c:v>130000</c:v>
                </c:pt>
                <c:pt idx="1258">
                  <c:v>140000</c:v>
                </c:pt>
                <c:pt idx="1259">
                  <c:v>140000</c:v>
                </c:pt>
                <c:pt idx="1260">
                  <c:v>140000</c:v>
                </c:pt>
                <c:pt idx="1261">
                  <c:v>140000</c:v>
                </c:pt>
                <c:pt idx="1262">
                  <c:v>140000</c:v>
                </c:pt>
                <c:pt idx="1263">
                  <c:v>140000</c:v>
                </c:pt>
                <c:pt idx="1264">
                  <c:v>140000</c:v>
                </c:pt>
                <c:pt idx="1265">
                  <c:v>140000</c:v>
                </c:pt>
                <c:pt idx="1266">
                  <c:v>150000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160000</c:v>
                </c:pt>
                <c:pt idx="1279">
                  <c:v>160000</c:v>
                </c:pt>
                <c:pt idx="1280">
                  <c:v>160000</c:v>
                </c:pt>
                <c:pt idx="1281">
                  <c:v>160000</c:v>
                </c:pt>
                <c:pt idx="1282">
                  <c:v>160000</c:v>
                </c:pt>
                <c:pt idx="1283">
                  <c:v>160000</c:v>
                </c:pt>
                <c:pt idx="1284">
                  <c:v>160000</c:v>
                </c:pt>
                <c:pt idx="1285">
                  <c:v>160000</c:v>
                </c:pt>
                <c:pt idx="1286">
                  <c:v>160000</c:v>
                </c:pt>
                <c:pt idx="1287">
                  <c:v>160000</c:v>
                </c:pt>
                <c:pt idx="1288">
                  <c:v>160000</c:v>
                </c:pt>
                <c:pt idx="1289">
                  <c:v>160000</c:v>
                </c:pt>
                <c:pt idx="1290">
                  <c:v>160000</c:v>
                </c:pt>
                <c:pt idx="1291">
                  <c:v>160000</c:v>
                </c:pt>
                <c:pt idx="1292">
                  <c:v>160000</c:v>
                </c:pt>
                <c:pt idx="1293">
                  <c:v>170000</c:v>
                </c:pt>
                <c:pt idx="1294">
                  <c:v>180000</c:v>
                </c:pt>
                <c:pt idx="1295">
                  <c:v>180000</c:v>
                </c:pt>
                <c:pt idx="1296">
                  <c:v>180000</c:v>
                </c:pt>
                <c:pt idx="1297">
                  <c:v>180000</c:v>
                </c:pt>
                <c:pt idx="1298">
                  <c:v>180000</c:v>
                </c:pt>
                <c:pt idx="1299">
                  <c:v>180000</c:v>
                </c:pt>
                <c:pt idx="1300">
                  <c:v>180000</c:v>
                </c:pt>
                <c:pt idx="1301">
                  <c:v>180000</c:v>
                </c:pt>
                <c:pt idx="1302">
                  <c:v>180000</c:v>
                </c:pt>
                <c:pt idx="1303">
                  <c:v>180000</c:v>
                </c:pt>
                <c:pt idx="1304">
                  <c:v>180000</c:v>
                </c:pt>
                <c:pt idx="1305">
                  <c:v>180000</c:v>
                </c:pt>
                <c:pt idx="1306">
                  <c:v>200000</c:v>
                </c:pt>
                <c:pt idx="1307">
                  <c:v>220000</c:v>
                </c:pt>
                <c:pt idx="1308">
                  <c:v>220000</c:v>
                </c:pt>
                <c:pt idx="1309">
                  <c:v>220000</c:v>
                </c:pt>
                <c:pt idx="1310">
                  <c:v>220000</c:v>
                </c:pt>
                <c:pt idx="1311">
                  <c:v>220000</c:v>
                </c:pt>
                <c:pt idx="1312">
                  <c:v>220000</c:v>
                </c:pt>
                <c:pt idx="1313">
                  <c:v>220000</c:v>
                </c:pt>
                <c:pt idx="1314">
                  <c:v>220000</c:v>
                </c:pt>
                <c:pt idx="1315">
                  <c:v>220000</c:v>
                </c:pt>
                <c:pt idx="1316">
                  <c:v>220000</c:v>
                </c:pt>
                <c:pt idx="1317">
                  <c:v>220000</c:v>
                </c:pt>
                <c:pt idx="1318">
                  <c:v>220000</c:v>
                </c:pt>
                <c:pt idx="1319">
                  <c:v>220000</c:v>
                </c:pt>
                <c:pt idx="1320">
                  <c:v>220000</c:v>
                </c:pt>
                <c:pt idx="1321">
                  <c:v>220000</c:v>
                </c:pt>
                <c:pt idx="1322">
                  <c:v>220000</c:v>
                </c:pt>
                <c:pt idx="1323">
                  <c:v>220000</c:v>
                </c:pt>
                <c:pt idx="1324">
                  <c:v>233000</c:v>
                </c:pt>
                <c:pt idx="1325">
                  <c:v>240000</c:v>
                </c:pt>
                <c:pt idx="1326">
                  <c:v>240000</c:v>
                </c:pt>
                <c:pt idx="1327">
                  <c:v>240000</c:v>
                </c:pt>
                <c:pt idx="1328">
                  <c:v>240000</c:v>
                </c:pt>
                <c:pt idx="1329">
                  <c:v>240000</c:v>
                </c:pt>
                <c:pt idx="1330">
                  <c:v>240000</c:v>
                </c:pt>
                <c:pt idx="1331">
                  <c:v>240000</c:v>
                </c:pt>
                <c:pt idx="1332">
                  <c:v>240000</c:v>
                </c:pt>
                <c:pt idx="1333">
                  <c:v>250000</c:v>
                </c:pt>
                <c:pt idx="1334">
                  <c:v>260000</c:v>
                </c:pt>
                <c:pt idx="1335">
                  <c:v>260000</c:v>
                </c:pt>
                <c:pt idx="1336">
                  <c:v>260000</c:v>
                </c:pt>
                <c:pt idx="1337">
                  <c:v>260000</c:v>
                </c:pt>
                <c:pt idx="1338">
                  <c:v>280000</c:v>
                </c:pt>
                <c:pt idx="1339">
                  <c:v>285000</c:v>
                </c:pt>
                <c:pt idx="1340">
                  <c:v>300000</c:v>
                </c:pt>
                <c:pt idx="1341">
                  <c:v>300000</c:v>
                </c:pt>
                <c:pt idx="1342">
                  <c:v>320000</c:v>
                </c:pt>
                <c:pt idx="1343">
                  <c:v>350000</c:v>
                </c:pt>
                <c:pt idx="1344">
                  <c:v>350000</c:v>
                </c:pt>
                <c:pt idx="1345">
                  <c:v>350000</c:v>
                </c:pt>
                <c:pt idx="1346">
                  <c:v>350000</c:v>
                </c:pt>
                <c:pt idx="1347">
                  <c:v>360000</c:v>
                </c:pt>
                <c:pt idx="1348">
                  <c:v>380000</c:v>
                </c:pt>
                <c:pt idx="1349">
                  <c:v>400000</c:v>
                </c:pt>
                <c:pt idx="1350">
                  <c:v>400000</c:v>
                </c:pt>
                <c:pt idx="1351">
                  <c:v>440000</c:v>
                </c:pt>
                <c:pt idx="1352">
                  <c:v>450000</c:v>
                </c:pt>
                <c:pt idx="1353">
                  <c:v>450000</c:v>
                </c:pt>
                <c:pt idx="1354">
                  <c:v>500000</c:v>
                </c:pt>
                <c:pt idx="1355">
                  <c:v>500000</c:v>
                </c:pt>
                <c:pt idx="1356">
                  <c:v>550000</c:v>
                </c:pt>
                <c:pt idx="1357">
                  <c:v>567000</c:v>
                </c:pt>
                <c:pt idx="1358">
                  <c:v>577000</c:v>
                </c:pt>
                <c:pt idx="1359">
                  <c:v>700000</c:v>
                </c:pt>
                <c:pt idx="1360">
                  <c:v>750000</c:v>
                </c:pt>
                <c:pt idx="1361">
                  <c:v>800000</c:v>
                </c:pt>
              </c:numCache>
            </c:numRef>
          </c:val>
          <c:extLst>
            <c:ext xmlns:c16="http://schemas.microsoft.com/office/drawing/2014/chart" uri="{C3380CC4-5D6E-409C-BE32-E72D297353CC}">
              <c16:uniqueId val="{00000000-E2C8-479B-84FB-BCBFE821EC37}"/>
            </c:ext>
          </c:extLst>
        </c:ser>
        <c:dLbls>
          <c:showLegendKey val="0"/>
          <c:showVal val="0"/>
          <c:showCatName val="0"/>
          <c:showSerName val="0"/>
          <c:showPercent val="0"/>
          <c:showBubbleSize val="0"/>
        </c:dLbls>
        <c:gapWidth val="219"/>
        <c:overlap val="-27"/>
        <c:axId val="2063115152"/>
        <c:axId val="2063115984"/>
      </c:barChart>
      <c:catAx>
        <c:axId val="2063115152"/>
        <c:scaling>
          <c:orientation val="minMax"/>
        </c:scaling>
        <c:delete val="1"/>
        <c:axPos val="b"/>
        <c:numFmt formatCode="General" sourceLinked="1"/>
        <c:majorTickMark val="none"/>
        <c:minorTickMark val="none"/>
        <c:tickLblPos val="nextTo"/>
        <c:crossAx val="2063115984"/>
        <c:crosses val="autoZero"/>
        <c:auto val="1"/>
        <c:lblAlgn val="ctr"/>
        <c:lblOffset val="100"/>
        <c:noMultiLvlLbl val="0"/>
      </c:catAx>
      <c:valAx>
        <c:axId val="2063115984"/>
        <c:scaling>
          <c:orientation val="minMax"/>
        </c:scaling>
        <c:delete val="0"/>
        <c:axPos val="l"/>
        <c:numFmt formatCode="General" sourceLinked="1"/>
        <c:majorTickMark val="none"/>
        <c:minorTickMark val="none"/>
        <c:tickLblPos val="high"/>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ro-RO"/>
          </a:p>
        </c:txPr>
        <c:crossAx val="2063115152"/>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ro-RO"/>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95000">
                  <a:srgbClr val="3C1A56"/>
                </a:gs>
                <a:gs pos="30000">
                  <a:srgbClr val="A568D2"/>
                </a:gs>
              </a:gsLst>
              <a:lin ang="5400000" scaled="1"/>
            </a:gradFill>
            <a:ln w="136525">
              <a:solidFill>
                <a:schemeClr val="tx1"/>
              </a:solidFill>
            </a:ln>
          </c:spPr>
          <c:dPt>
            <c:idx val="0"/>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01-FC74-4400-ABDE-7AA59C67C3AD}"/>
              </c:ext>
            </c:extLst>
          </c:dPt>
          <c:dPt>
            <c:idx val="1"/>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03-FC74-4400-ABDE-7AA59C67C3AD}"/>
              </c:ext>
            </c:extLst>
          </c:dPt>
          <c:dPt>
            <c:idx val="2"/>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05-FC74-4400-ABDE-7AA59C67C3AD}"/>
              </c:ext>
            </c:extLst>
          </c:dPt>
          <c:dPt>
            <c:idx val="3"/>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07-FC74-4400-ABDE-7AA59C67C3AD}"/>
              </c:ext>
            </c:extLst>
          </c:dPt>
          <c:dPt>
            <c:idx val="4"/>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09-FC74-4400-ABDE-7AA59C67C3AD}"/>
              </c:ext>
            </c:extLst>
          </c:dPt>
          <c:dPt>
            <c:idx val="5"/>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0B-FC74-4400-ABDE-7AA59C67C3AD}"/>
              </c:ext>
            </c:extLst>
          </c:dPt>
          <c:dPt>
            <c:idx val="6"/>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0D-FC74-4400-ABDE-7AA59C67C3AD}"/>
              </c:ext>
            </c:extLst>
          </c:dPt>
          <c:dPt>
            <c:idx val="7"/>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0F-FC74-4400-ABDE-7AA59C67C3AD}"/>
              </c:ext>
            </c:extLst>
          </c:dPt>
          <c:dPt>
            <c:idx val="8"/>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11-FC74-4400-ABDE-7AA59C67C3AD}"/>
              </c:ext>
            </c:extLst>
          </c:dPt>
          <c:dPt>
            <c:idx val="9"/>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13-FC74-4400-ABDE-7AA59C67C3AD}"/>
              </c:ext>
            </c:extLst>
          </c:dPt>
          <c:dPt>
            <c:idx val="10"/>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15-FC74-4400-ABDE-7AA59C67C3AD}"/>
              </c:ext>
            </c:extLst>
          </c:dPt>
          <c:dPt>
            <c:idx val="11"/>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17-FC74-4400-ABDE-7AA59C67C3AD}"/>
              </c:ext>
            </c:extLst>
          </c:dPt>
          <c:dPt>
            <c:idx val="12"/>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19-FC74-4400-ABDE-7AA59C67C3AD}"/>
              </c:ext>
            </c:extLst>
          </c:dPt>
          <c:dPt>
            <c:idx val="13"/>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1B-FC74-4400-ABDE-7AA59C67C3AD}"/>
              </c:ext>
            </c:extLst>
          </c:dPt>
          <c:dPt>
            <c:idx val="14"/>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1D-FC74-4400-ABDE-7AA59C67C3AD}"/>
              </c:ext>
            </c:extLst>
          </c:dPt>
          <c:dPt>
            <c:idx val="15"/>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1F-FC74-4400-ABDE-7AA59C67C3AD}"/>
              </c:ext>
            </c:extLst>
          </c:dPt>
          <c:dPt>
            <c:idx val="16"/>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21-FC74-4400-ABDE-7AA59C67C3AD}"/>
              </c:ext>
            </c:extLst>
          </c:dPt>
          <c:dPt>
            <c:idx val="17"/>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23-FC74-4400-ABDE-7AA59C67C3AD}"/>
              </c:ext>
            </c:extLst>
          </c:dPt>
          <c:dPt>
            <c:idx val="18"/>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25-FC74-4400-ABDE-7AA59C67C3AD}"/>
              </c:ext>
            </c:extLst>
          </c:dPt>
          <c:dPt>
            <c:idx val="19"/>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27-FC74-4400-ABDE-7AA59C67C3AD}"/>
              </c:ext>
            </c:extLst>
          </c:dPt>
          <c:dPt>
            <c:idx val="20"/>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29-FC74-4400-ABDE-7AA59C67C3AD}"/>
              </c:ext>
            </c:extLst>
          </c:dPt>
          <c:dPt>
            <c:idx val="21"/>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2B-FC74-4400-ABDE-7AA59C67C3AD}"/>
              </c:ext>
            </c:extLst>
          </c:dPt>
          <c:dPt>
            <c:idx val="22"/>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2D-FC74-4400-ABDE-7AA59C67C3AD}"/>
              </c:ext>
            </c:extLst>
          </c:dPt>
          <c:dPt>
            <c:idx val="23"/>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2F-FC74-4400-ABDE-7AA59C67C3AD}"/>
              </c:ext>
            </c:extLst>
          </c:dPt>
          <c:dPt>
            <c:idx val="24"/>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31-FC74-4400-ABDE-7AA59C67C3AD}"/>
              </c:ext>
            </c:extLst>
          </c:dPt>
          <c:dPt>
            <c:idx val="25"/>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33-FC74-4400-ABDE-7AA59C67C3AD}"/>
              </c:ext>
            </c:extLst>
          </c:dPt>
          <c:dPt>
            <c:idx val="26"/>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35-FC74-4400-ABDE-7AA59C67C3AD}"/>
              </c:ext>
            </c:extLst>
          </c:dPt>
          <c:dPt>
            <c:idx val="27"/>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37-FC74-4400-ABDE-7AA59C67C3AD}"/>
              </c:ext>
            </c:extLst>
          </c:dPt>
          <c:dPt>
            <c:idx val="28"/>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39-FC74-4400-ABDE-7AA59C67C3AD}"/>
              </c:ext>
            </c:extLst>
          </c:dPt>
          <c:dPt>
            <c:idx val="29"/>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3B-FC74-4400-ABDE-7AA59C67C3AD}"/>
              </c:ext>
            </c:extLst>
          </c:dPt>
          <c:dPt>
            <c:idx val="30"/>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3D-FC74-4400-ABDE-7AA59C67C3AD}"/>
              </c:ext>
            </c:extLst>
          </c:dPt>
          <c:dPt>
            <c:idx val="31"/>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3F-FC74-4400-ABDE-7AA59C67C3AD}"/>
              </c:ext>
            </c:extLst>
          </c:dPt>
          <c:dPt>
            <c:idx val="32"/>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41-FC74-4400-ABDE-7AA59C67C3AD}"/>
              </c:ext>
            </c:extLst>
          </c:dPt>
          <c:dPt>
            <c:idx val="33"/>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43-FC74-4400-ABDE-7AA59C67C3AD}"/>
              </c:ext>
            </c:extLst>
          </c:dPt>
          <c:dPt>
            <c:idx val="34"/>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45-FC74-4400-ABDE-7AA59C67C3AD}"/>
              </c:ext>
            </c:extLst>
          </c:dPt>
          <c:dPt>
            <c:idx val="35"/>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47-FC74-4400-ABDE-7AA59C67C3AD}"/>
              </c:ext>
            </c:extLst>
          </c:dPt>
          <c:dPt>
            <c:idx val="36"/>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49-FC74-4400-ABDE-7AA59C67C3AD}"/>
              </c:ext>
            </c:extLst>
          </c:dPt>
          <c:dPt>
            <c:idx val="37"/>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4B-FC74-4400-ABDE-7AA59C67C3AD}"/>
              </c:ext>
            </c:extLst>
          </c:dPt>
          <c:dPt>
            <c:idx val="38"/>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4D-FC74-4400-ABDE-7AA59C67C3AD}"/>
              </c:ext>
            </c:extLst>
          </c:dPt>
          <c:dPt>
            <c:idx val="39"/>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4F-FC74-4400-ABDE-7AA59C67C3AD}"/>
              </c:ext>
            </c:extLst>
          </c:dPt>
          <c:dPt>
            <c:idx val="40"/>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51-FC74-4400-ABDE-7AA59C67C3AD}"/>
              </c:ext>
            </c:extLst>
          </c:dPt>
          <c:dPt>
            <c:idx val="41"/>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53-FC74-4400-ABDE-7AA59C67C3AD}"/>
              </c:ext>
            </c:extLst>
          </c:dPt>
          <c:dPt>
            <c:idx val="42"/>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55-FC74-4400-ABDE-7AA59C67C3AD}"/>
              </c:ext>
            </c:extLst>
          </c:dPt>
          <c:dPt>
            <c:idx val="43"/>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57-FC74-4400-ABDE-7AA59C67C3AD}"/>
              </c:ext>
            </c:extLst>
          </c:dPt>
          <c:dPt>
            <c:idx val="44"/>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59-FC74-4400-ABDE-7AA59C67C3AD}"/>
              </c:ext>
            </c:extLst>
          </c:dPt>
          <c:dPt>
            <c:idx val="45"/>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5B-FC74-4400-ABDE-7AA59C67C3AD}"/>
              </c:ext>
            </c:extLst>
          </c:dPt>
          <c:dPt>
            <c:idx val="46"/>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5D-FC74-4400-ABDE-7AA59C67C3AD}"/>
              </c:ext>
            </c:extLst>
          </c:dPt>
          <c:dPt>
            <c:idx val="47"/>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5F-FC74-4400-ABDE-7AA59C67C3AD}"/>
              </c:ext>
            </c:extLst>
          </c:dPt>
          <c:dPt>
            <c:idx val="48"/>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61-FC74-4400-ABDE-7AA59C67C3AD}"/>
              </c:ext>
            </c:extLst>
          </c:dPt>
          <c:dPt>
            <c:idx val="49"/>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63-FC74-4400-ABDE-7AA59C67C3AD}"/>
              </c:ext>
            </c:extLst>
          </c:dPt>
          <c:dPt>
            <c:idx val="50"/>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65-FC74-4400-ABDE-7AA59C67C3AD}"/>
              </c:ext>
            </c:extLst>
          </c:dPt>
          <c:dPt>
            <c:idx val="51"/>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67-FC74-4400-ABDE-7AA59C67C3AD}"/>
              </c:ext>
            </c:extLst>
          </c:dPt>
          <c:dPt>
            <c:idx val="52"/>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69-FC74-4400-ABDE-7AA59C67C3AD}"/>
              </c:ext>
            </c:extLst>
          </c:dPt>
          <c:dPt>
            <c:idx val="53"/>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6B-FC74-4400-ABDE-7AA59C67C3AD}"/>
              </c:ext>
            </c:extLst>
          </c:dPt>
          <c:dPt>
            <c:idx val="54"/>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6D-FC74-4400-ABDE-7AA59C67C3AD}"/>
              </c:ext>
            </c:extLst>
          </c:dPt>
          <c:dPt>
            <c:idx val="55"/>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6F-FC74-4400-ABDE-7AA59C67C3AD}"/>
              </c:ext>
            </c:extLst>
          </c:dPt>
          <c:dPt>
            <c:idx val="56"/>
            <c:bubble3D val="0"/>
            <c:spPr>
              <a:gradFill>
                <a:gsLst>
                  <a:gs pos="95000">
                    <a:srgbClr val="3C1A56"/>
                  </a:gs>
                  <a:gs pos="30000">
                    <a:srgbClr val="A568D2"/>
                  </a:gs>
                </a:gsLst>
                <a:lin ang="5400000" scaled="1"/>
              </a:gradFill>
              <a:ln w="136525">
                <a:solidFill>
                  <a:schemeClr val="tx1"/>
                </a:solidFill>
              </a:ln>
              <a:effectLst/>
            </c:spPr>
            <c:extLst>
              <c:ext xmlns:c16="http://schemas.microsoft.com/office/drawing/2014/chart" uri="{C3380CC4-5D6E-409C-BE32-E72D297353CC}">
                <c16:uniqueId val="{00000071-FC74-4400-ABDE-7AA59C67C3AD}"/>
              </c:ext>
            </c:extLst>
          </c:dPt>
          <c:val>
            <c:numLit>
              <c:formatCode>General</c:formatCode>
              <c:ptCount val="5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numLit>
          </c:val>
          <c:extLst>
            <c:ext xmlns:c16="http://schemas.microsoft.com/office/drawing/2014/chart" uri="{C3380CC4-5D6E-409C-BE32-E72D297353CC}">
              <c16:uniqueId val="{00000072-FC74-4400-ABDE-7AA59C67C3AD}"/>
            </c:ext>
          </c:extLst>
        </c:ser>
        <c:dLbls>
          <c:showLegendKey val="0"/>
          <c:showVal val="0"/>
          <c:showCatName val="0"/>
          <c:showSerName val="0"/>
          <c:showPercent val="0"/>
          <c:showBubbleSize val="0"/>
          <c:showLeaderLines val="1"/>
        </c:dLbls>
        <c:firstSliceAng val="0"/>
        <c:holeSize val="50"/>
      </c:doughnutChart>
      <c:doughnutChart>
        <c:varyColors val="0"/>
        <c:ser>
          <c:idx val="1"/>
          <c:order val="1"/>
          <c:tx>
            <c:v>Percentages</c:v>
          </c:tx>
          <c:spPr>
            <a:solidFill>
              <a:schemeClr val="accent2"/>
            </a:solidFill>
            <a:ln w="19050">
              <a:solidFill>
                <a:schemeClr val="lt1"/>
              </a:solidFill>
            </a:ln>
            <a:effectLst/>
          </c:spPr>
          <c:dPt>
            <c:idx val="0"/>
            <c:bubble3D val="0"/>
            <c:spPr>
              <a:solidFill>
                <a:schemeClr val="tx1">
                  <a:alpha val="0"/>
                </a:schemeClr>
              </a:solidFill>
              <a:ln w="19050">
                <a:solidFill>
                  <a:schemeClr val="tx1"/>
                </a:solidFill>
              </a:ln>
              <a:effectLst/>
            </c:spPr>
            <c:extLst>
              <c:ext xmlns:c16="http://schemas.microsoft.com/office/drawing/2014/chart" uri="{C3380CC4-5D6E-409C-BE32-E72D297353CC}">
                <c16:uniqueId val="{00000074-FC74-4400-ABDE-7AA59C67C3AD}"/>
              </c:ext>
            </c:extLst>
          </c:dPt>
          <c:dPt>
            <c:idx val="1"/>
            <c:bubble3D val="0"/>
            <c:spPr>
              <a:solidFill>
                <a:schemeClr val="tx1">
                  <a:alpha val="82000"/>
                </a:schemeClr>
              </a:solidFill>
              <a:ln w="0">
                <a:noFill/>
              </a:ln>
              <a:effectLst/>
            </c:spPr>
            <c:extLst>
              <c:ext xmlns:c16="http://schemas.microsoft.com/office/drawing/2014/chart" uri="{C3380CC4-5D6E-409C-BE32-E72D297353CC}">
                <c16:uniqueId val="{00000076-FC74-4400-ABDE-7AA59C67C3AD}"/>
              </c:ext>
            </c:extLst>
          </c:dPt>
          <c:val>
            <c:numRef>
              <c:f>Pivots!$P$5:$Q$5</c:f>
              <c:numCache>
                <c:formatCode>0.0%</c:formatCode>
                <c:ptCount val="2"/>
                <c:pt idx="0">
                  <c:v>1</c:v>
                </c:pt>
                <c:pt idx="1">
                  <c:v>0</c:v>
                </c:pt>
              </c:numCache>
            </c:numRef>
          </c:val>
          <c:extLst>
            <c:ext xmlns:c16="http://schemas.microsoft.com/office/drawing/2014/chart" uri="{C3380CC4-5D6E-409C-BE32-E72D297353CC}">
              <c16:uniqueId val="{00000077-FC74-4400-ABDE-7AA59C67C3AD}"/>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[edited_summer_products.xlsx]Pivots!PivotTable2</c:name>
    <c:fmtId val="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noFill/>
          <a:ln w="19050">
            <a:solidFill>
              <a:schemeClr val="tx1">
                <a:lumMod val="50000"/>
                <a:lumOff val="50000"/>
              </a:schemeClr>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lumMod val="90000"/>
                    </a:schemeClr>
                  </a:solidFill>
                  <a:latin typeface="+mn-lt"/>
                  <a:ea typeface="+mn-ea"/>
                  <a:cs typeface="+mn-cs"/>
                </a:defRPr>
              </a:pPr>
              <a:endParaRPr lang="ro-RO"/>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7"/>
        <c:spPr>
          <a:gradFill flip="none" rotWithShape="1">
            <a:gsLst>
              <a:gs pos="62000">
                <a:schemeClr val="tx1"/>
              </a:gs>
              <a:gs pos="100000">
                <a:schemeClr val="tx1">
                  <a:lumMod val="65000"/>
                  <a:lumOff val="35000"/>
                </a:schemeClr>
              </a:gs>
            </a:gsLst>
            <a:path path="circle">
              <a:fillToRect l="100000" b="100000"/>
            </a:path>
            <a:tileRect t="-100000" r="-100000"/>
          </a:gradFill>
          <a:ln w="25400" cap="rnd" cmpd="sng">
            <a:solidFill>
              <a:schemeClr val="bg2">
                <a:lumMod val="10000"/>
              </a:schemeClr>
            </a:solidFill>
            <a:prstDash val="solid"/>
            <a:round/>
          </a:ln>
          <a:effectLst/>
        </c:spPr>
      </c:pivotFmt>
      <c:pivotFmt>
        <c:idx val="28"/>
        <c:spPr>
          <a:noFill/>
          <a:ln w="25400" cap="rnd" cmpd="sng">
            <a:solidFill>
              <a:srgbClr val="0070C0"/>
            </a:solidFill>
            <a:prstDash val="solid"/>
          </a:ln>
          <a:effectLst/>
        </c:spPr>
      </c:pivotFmt>
      <c:pivotFmt>
        <c:idx val="29"/>
        <c:spPr>
          <a:noFill/>
          <a:ln w="25400" cap="rnd" cmpd="sng">
            <a:solidFill>
              <a:srgbClr val="0070C0"/>
            </a:solidFill>
            <a:prstDash val="solid"/>
          </a:ln>
          <a:effectLst/>
        </c:spPr>
      </c:pivotFmt>
      <c:pivotFmt>
        <c:idx val="30"/>
        <c:spPr>
          <a:gradFill flip="none" rotWithShape="1">
            <a:gsLst>
              <a:gs pos="62000">
                <a:schemeClr val="tx1"/>
              </a:gs>
              <a:gs pos="100000">
                <a:schemeClr val="tx1">
                  <a:lumMod val="65000"/>
                  <a:lumOff val="35000"/>
                </a:schemeClr>
              </a:gs>
            </a:gsLst>
            <a:path path="circle">
              <a:fillToRect l="100000" b="100000"/>
            </a:path>
            <a:tileRect t="-100000" r="-100000"/>
          </a:gradFill>
          <a:ln w="25400" cap="rnd" cmpd="sng">
            <a:solidFill>
              <a:schemeClr val="bg2">
                <a:lumMod val="10000"/>
              </a:schemeClr>
            </a:solidFill>
            <a:prstDash val="solid"/>
            <a:round/>
          </a:ln>
          <a:effectLst/>
        </c:spPr>
      </c:pivotFmt>
      <c:pivotFmt>
        <c:idx val="31"/>
        <c:spPr>
          <a:noFill/>
          <a:ln w="25400" cap="rnd" cmpd="sng">
            <a:solidFill>
              <a:srgbClr val="0070C0"/>
            </a:solidFill>
            <a:prstDash val="solid"/>
          </a:ln>
          <a:effectLst/>
        </c:spPr>
      </c:pivotFmt>
      <c:pivotFmt>
        <c:idx val="32"/>
        <c:spPr>
          <a:noFill/>
          <a:ln w="25400" cap="rnd" cmpd="sng">
            <a:solidFill>
              <a:srgbClr val="EC6B14"/>
            </a:solidFill>
            <a:prstDash val="solid"/>
          </a:ln>
          <a:effectLst/>
        </c:spPr>
      </c:pivotFmt>
      <c:pivotFmt>
        <c:idx val="33"/>
        <c:spPr>
          <a:noFill/>
          <a:ln w="25400" cap="rnd">
            <a:solidFill>
              <a:srgbClr val="F737D7"/>
            </a:solidFill>
            <a:prstDash val="solid"/>
          </a:ln>
          <a:effectLst/>
        </c:spPr>
      </c:pivotFmt>
      <c:pivotFmt>
        <c:idx val="34"/>
        <c:spPr>
          <a:noFill/>
          <a:ln w="25400" cap="rnd" cmpd="sng">
            <a:solidFill>
              <a:srgbClr val="7030A0"/>
            </a:solidFill>
            <a:prstDash val="solid"/>
          </a:ln>
          <a:effectLst/>
        </c:spPr>
      </c:pivotFmt>
      <c:pivotFmt>
        <c:idx val="35"/>
        <c:spPr>
          <a:noFill/>
          <a:ln w="25400" cap="rnd" cmpd="sng">
            <a:solidFill>
              <a:srgbClr val="FF0000"/>
            </a:solidFill>
            <a:prstDash val="solid"/>
          </a:ln>
          <a:effectLst/>
        </c:spPr>
      </c:pivotFmt>
      <c:pivotFmt>
        <c:idx val="36"/>
        <c:spPr>
          <a:noFill/>
          <a:ln w="25400" cap="rnd" cmpd="sng">
            <a:gradFill flip="none" rotWithShape="1">
              <a:gsLst>
                <a:gs pos="27000">
                  <a:srgbClr val="3C1A56"/>
                </a:gs>
                <a:gs pos="73000">
                  <a:schemeClr val="accent1">
                    <a:lumMod val="30000"/>
                    <a:lumOff val="70000"/>
                  </a:schemeClr>
                </a:gs>
              </a:gsLst>
              <a:path path="circle">
                <a:fillToRect l="100000" t="100000"/>
              </a:path>
              <a:tileRect r="-100000" b="-100000"/>
            </a:gradFill>
            <a:prstDash val="lgDash"/>
          </a:ln>
          <a:effectLst/>
        </c:spPr>
      </c:pivotFmt>
      <c:pivotFmt>
        <c:idx val="37"/>
        <c:spPr>
          <a:noFill/>
          <a:ln w="25400" cap="rnd">
            <a:solidFill>
              <a:srgbClr val="FFFF00"/>
            </a:solidFill>
            <a:prstDash val="solid"/>
          </a:ln>
          <a:effectLst/>
        </c:spPr>
      </c:pivotFmt>
      <c:pivotFmt>
        <c:idx val="38"/>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s>
    <c:plotArea>
      <c:layout/>
      <c:pieChart>
        <c:varyColors val="0"/>
        <c:ser>
          <c:idx val="0"/>
          <c:order val="0"/>
          <c:tx>
            <c:strRef>
              <c:f>Pivots!$G$4</c:f>
              <c:strCache>
                <c:ptCount val="1"/>
                <c:pt idx="0">
                  <c:v>Units Sold</c:v>
                </c:pt>
              </c:strCache>
            </c:strRef>
          </c:tx>
          <c:spPr>
            <a:noFill/>
            <a:ln w="19050">
              <a:solidFill>
                <a:schemeClr val="tx1">
                  <a:lumMod val="50000"/>
                  <a:lumOff val="50000"/>
                </a:schemeClr>
              </a:solidFill>
            </a:ln>
            <a:effectLst/>
          </c:spPr>
          <c:explosion val="5"/>
          <c:dPt>
            <c:idx val="0"/>
            <c:bubble3D val="0"/>
            <c:spPr>
              <a:gradFill flip="none" rotWithShape="1">
                <a:gsLst>
                  <a:gs pos="62000">
                    <a:schemeClr val="tx1"/>
                  </a:gs>
                  <a:gs pos="100000">
                    <a:schemeClr val="tx1">
                      <a:lumMod val="65000"/>
                      <a:lumOff val="35000"/>
                    </a:schemeClr>
                  </a:gs>
                </a:gsLst>
                <a:path path="circle">
                  <a:fillToRect l="100000" b="100000"/>
                </a:path>
                <a:tileRect t="-100000" r="-100000"/>
              </a:gradFill>
              <a:ln w="25400" cap="rnd" cmpd="sng">
                <a:solidFill>
                  <a:schemeClr val="bg2">
                    <a:lumMod val="10000"/>
                  </a:schemeClr>
                </a:solidFill>
                <a:prstDash val="solid"/>
                <a:round/>
              </a:ln>
              <a:effectLst/>
            </c:spPr>
            <c:extLst>
              <c:ext xmlns:c16="http://schemas.microsoft.com/office/drawing/2014/chart" uri="{C3380CC4-5D6E-409C-BE32-E72D297353CC}">
                <c16:uniqueId val="{00000001-77ED-401C-AE96-7C03A0FEBA1A}"/>
              </c:ext>
            </c:extLst>
          </c:dPt>
          <c:dPt>
            <c:idx val="1"/>
            <c:bubble3D val="0"/>
            <c:spPr>
              <a:noFill/>
              <a:ln w="25400" cap="rnd" cmpd="sng">
                <a:solidFill>
                  <a:srgbClr val="0070C0"/>
                </a:solidFill>
                <a:prstDash val="solid"/>
              </a:ln>
              <a:effectLst/>
            </c:spPr>
            <c:extLst>
              <c:ext xmlns:c16="http://schemas.microsoft.com/office/drawing/2014/chart" uri="{C3380CC4-5D6E-409C-BE32-E72D297353CC}">
                <c16:uniqueId val="{00000003-77ED-401C-AE96-7C03A0FEBA1A}"/>
              </c:ext>
            </c:extLst>
          </c:dPt>
          <c:dPt>
            <c:idx val="2"/>
            <c:bubble3D val="0"/>
            <c:spPr>
              <a:noFill/>
              <a:ln w="25400" cap="rnd" cmpd="sng">
                <a:solidFill>
                  <a:srgbClr val="0070C0"/>
                </a:solidFill>
                <a:prstDash val="solid"/>
              </a:ln>
              <a:effectLst/>
            </c:spPr>
            <c:extLst>
              <c:ext xmlns:c16="http://schemas.microsoft.com/office/drawing/2014/chart" uri="{C3380CC4-5D6E-409C-BE32-E72D297353CC}">
                <c16:uniqueId val="{00000005-77ED-401C-AE96-7C03A0FEBA1A}"/>
              </c:ext>
            </c:extLst>
          </c:dPt>
          <c:dPt>
            <c:idx val="3"/>
            <c:bubble3D val="0"/>
            <c:spPr>
              <a:gradFill flip="none" rotWithShape="1">
                <a:gsLst>
                  <a:gs pos="62000">
                    <a:schemeClr val="tx1"/>
                  </a:gs>
                  <a:gs pos="100000">
                    <a:schemeClr val="tx1">
                      <a:lumMod val="65000"/>
                      <a:lumOff val="35000"/>
                    </a:schemeClr>
                  </a:gs>
                </a:gsLst>
                <a:path path="circle">
                  <a:fillToRect l="100000" b="100000"/>
                </a:path>
                <a:tileRect t="-100000" r="-100000"/>
              </a:gradFill>
              <a:ln w="25400" cap="rnd" cmpd="sng">
                <a:solidFill>
                  <a:schemeClr val="bg2">
                    <a:lumMod val="10000"/>
                  </a:schemeClr>
                </a:solidFill>
                <a:prstDash val="solid"/>
                <a:round/>
              </a:ln>
              <a:effectLst/>
            </c:spPr>
            <c:extLst>
              <c:ext xmlns:c16="http://schemas.microsoft.com/office/drawing/2014/chart" uri="{C3380CC4-5D6E-409C-BE32-E72D297353CC}">
                <c16:uniqueId val="{00000007-77ED-401C-AE96-7C03A0FEBA1A}"/>
              </c:ext>
            </c:extLst>
          </c:dPt>
          <c:dPt>
            <c:idx val="4"/>
            <c:bubble3D val="0"/>
            <c:spPr>
              <a:noFill/>
              <a:ln w="25400" cap="rnd" cmpd="sng">
                <a:solidFill>
                  <a:srgbClr val="0070C0"/>
                </a:solidFill>
                <a:prstDash val="solid"/>
              </a:ln>
              <a:effectLst/>
            </c:spPr>
            <c:extLst>
              <c:ext xmlns:c16="http://schemas.microsoft.com/office/drawing/2014/chart" uri="{C3380CC4-5D6E-409C-BE32-E72D297353CC}">
                <c16:uniqueId val="{00000009-77ED-401C-AE96-7C03A0FEBA1A}"/>
              </c:ext>
            </c:extLst>
          </c:dPt>
          <c:dPt>
            <c:idx val="5"/>
            <c:bubble3D val="0"/>
            <c:spPr>
              <a:noFill/>
              <a:ln w="25400" cap="rnd" cmpd="sng">
                <a:solidFill>
                  <a:srgbClr val="EC6B14"/>
                </a:solidFill>
                <a:prstDash val="solid"/>
              </a:ln>
              <a:effectLst/>
            </c:spPr>
            <c:extLst>
              <c:ext xmlns:c16="http://schemas.microsoft.com/office/drawing/2014/chart" uri="{C3380CC4-5D6E-409C-BE32-E72D297353CC}">
                <c16:uniqueId val="{0000000B-77ED-401C-AE96-7C03A0FEBA1A}"/>
              </c:ext>
            </c:extLst>
          </c:dPt>
          <c:dPt>
            <c:idx val="6"/>
            <c:bubble3D val="0"/>
            <c:spPr>
              <a:noFill/>
              <a:ln w="25400" cap="rnd">
                <a:solidFill>
                  <a:srgbClr val="F737D7"/>
                </a:solidFill>
                <a:prstDash val="solid"/>
              </a:ln>
              <a:effectLst/>
            </c:spPr>
            <c:extLst>
              <c:ext xmlns:c16="http://schemas.microsoft.com/office/drawing/2014/chart" uri="{C3380CC4-5D6E-409C-BE32-E72D297353CC}">
                <c16:uniqueId val="{0000000D-77ED-401C-AE96-7C03A0FEBA1A}"/>
              </c:ext>
            </c:extLst>
          </c:dPt>
          <c:dPt>
            <c:idx val="7"/>
            <c:bubble3D val="0"/>
            <c:spPr>
              <a:noFill/>
              <a:ln w="25400" cap="rnd" cmpd="sng">
                <a:solidFill>
                  <a:srgbClr val="7030A0"/>
                </a:solidFill>
                <a:prstDash val="solid"/>
              </a:ln>
              <a:effectLst/>
            </c:spPr>
            <c:extLst>
              <c:ext xmlns:c16="http://schemas.microsoft.com/office/drawing/2014/chart" uri="{C3380CC4-5D6E-409C-BE32-E72D297353CC}">
                <c16:uniqueId val="{0000000F-77ED-401C-AE96-7C03A0FEBA1A}"/>
              </c:ext>
            </c:extLst>
          </c:dPt>
          <c:dPt>
            <c:idx val="8"/>
            <c:bubble3D val="0"/>
            <c:spPr>
              <a:noFill/>
              <a:ln w="25400" cap="rnd" cmpd="sng">
                <a:solidFill>
                  <a:srgbClr val="FF0000"/>
                </a:solidFill>
                <a:prstDash val="solid"/>
              </a:ln>
              <a:effectLst/>
            </c:spPr>
            <c:extLst>
              <c:ext xmlns:c16="http://schemas.microsoft.com/office/drawing/2014/chart" uri="{C3380CC4-5D6E-409C-BE32-E72D297353CC}">
                <c16:uniqueId val="{00000011-77ED-401C-AE96-7C03A0FEBA1A}"/>
              </c:ext>
            </c:extLst>
          </c:dPt>
          <c:dPt>
            <c:idx val="9"/>
            <c:bubble3D val="0"/>
            <c:spPr>
              <a:noFill/>
              <a:ln w="25400" cap="rnd" cmpd="sng">
                <a:gradFill flip="none" rotWithShape="1">
                  <a:gsLst>
                    <a:gs pos="27000">
                      <a:srgbClr val="3C1A56"/>
                    </a:gs>
                    <a:gs pos="73000">
                      <a:schemeClr val="accent1">
                        <a:lumMod val="30000"/>
                        <a:lumOff val="70000"/>
                      </a:schemeClr>
                    </a:gs>
                  </a:gsLst>
                  <a:path path="circle">
                    <a:fillToRect l="100000" t="100000"/>
                  </a:path>
                  <a:tileRect r="-100000" b="-100000"/>
                </a:gradFill>
                <a:prstDash val="lgDash"/>
              </a:ln>
              <a:effectLst/>
            </c:spPr>
            <c:extLst>
              <c:ext xmlns:c16="http://schemas.microsoft.com/office/drawing/2014/chart" uri="{C3380CC4-5D6E-409C-BE32-E72D297353CC}">
                <c16:uniqueId val="{00000013-77ED-401C-AE96-7C03A0FEBA1A}"/>
              </c:ext>
            </c:extLst>
          </c:dPt>
          <c:dPt>
            <c:idx val="10"/>
            <c:bubble3D val="0"/>
            <c:spPr>
              <a:noFill/>
              <a:ln w="25400" cap="rnd">
                <a:solidFill>
                  <a:srgbClr val="FFFF00"/>
                </a:solidFill>
                <a:prstDash val="solid"/>
              </a:ln>
              <a:effectLst/>
            </c:spPr>
            <c:extLst>
              <c:ext xmlns:c16="http://schemas.microsoft.com/office/drawing/2014/chart" uri="{C3380CC4-5D6E-409C-BE32-E72D297353CC}">
                <c16:uniqueId val="{00000015-77ED-401C-AE96-7C03A0FEBA1A}"/>
              </c:ext>
            </c:extLst>
          </c:dPt>
          <c:dLbls>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lumMod val="90000"/>
                      </a:schemeClr>
                    </a:solidFill>
                    <a:latin typeface="+mn-lt"/>
                    <a:ea typeface="+mn-ea"/>
                    <a:cs typeface="+mn-cs"/>
                  </a:defRPr>
                </a:pPr>
                <a:endParaRPr lang="ro-RO"/>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Pivots!$F$5:$F$16</c:f>
              <c:strCache>
                <c:ptCount val="11"/>
                <c:pt idx="0">
                  <c:v>black</c:v>
                </c:pt>
                <c:pt idx="1">
                  <c:v>blue</c:v>
                </c:pt>
                <c:pt idx="2">
                  <c:v>gray</c:v>
                </c:pt>
                <c:pt idx="3">
                  <c:v>green</c:v>
                </c:pt>
                <c:pt idx="4">
                  <c:v>orange</c:v>
                </c:pt>
                <c:pt idx="5">
                  <c:v>other</c:v>
                </c:pt>
                <c:pt idx="6">
                  <c:v>pink</c:v>
                </c:pt>
                <c:pt idx="7">
                  <c:v>purple</c:v>
                </c:pt>
                <c:pt idx="8">
                  <c:v>red</c:v>
                </c:pt>
                <c:pt idx="9">
                  <c:v>white</c:v>
                </c:pt>
                <c:pt idx="10">
                  <c:v>yellow</c:v>
                </c:pt>
              </c:strCache>
            </c:strRef>
          </c:cat>
          <c:val>
            <c:numRef>
              <c:f>Pivots!$G$5:$G$16</c:f>
              <c:numCache>
                <c:formatCode>General</c:formatCode>
                <c:ptCount val="11"/>
                <c:pt idx="0">
                  <c:v>1581993</c:v>
                </c:pt>
                <c:pt idx="1">
                  <c:v>558348</c:v>
                </c:pt>
                <c:pt idx="2">
                  <c:v>496320</c:v>
                </c:pt>
                <c:pt idx="3">
                  <c:v>492435</c:v>
                </c:pt>
                <c:pt idx="4">
                  <c:v>182758</c:v>
                </c:pt>
                <c:pt idx="5">
                  <c:v>750472</c:v>
                </c:pt>
                <c:pt idx="6">
                  <c:v>358300</c:v>
                </c:pt>
                <c:pt idx="7">
                  <c:v>338320</c:v>
                </c:pt>
                <c:pt idx="8">
                  <c:v>422950</c:v>
                </c:pt>
                <c:pt idx="9">
                  <c:v>1075129</c:v>
                </c:pt>
                <c:pt idx="10">
                  <c:v>224662</c:v>
                </c:pt>
              </c:numCache>
            </c:numRef>
          </c:val>
          <c:extLst>
            <c:ext xmlns:c16="http://schemas.microsoft.com/office/drawing/2014/chart" uri="{C3380CC4-5D6E-409C-BE32-E72D297353CC}">
              <c16:uniqueId val="{00000016-77ED-401C-AE96-7C03A0FEBA1A}"/>
            </c:ext>
          </c:extLst>
        </c:ser>
        <c:ser>
          <c:idx val="1"/>
          <c:order val="1"/>
          <c:tx>
            <c:strRef>
              <c:f>Pivots!$H$4</c:f>
              <c:strCache>
                <c:ptCount val="1"/>
                <c:pt idx="0">
                  <c:v>total revenue</c:v>
                </c:pt>
              </c:strCache>
            </c:strRef>
          </c:tx>
          <c:spPr>
            <a:solidFill>
              <a:schemeClr val="accent2"/>
            </a:solidFill>
            <a:ln w="19050">
              <a:solidFill>
                <a:schemeClr val="lt1"/>
              </a:solidFill>
            </a:ln>
            <a:effectLst/>
          </c:spPr>
          <c:dPt>
            <c:idx val="0"/>
            <c:bubble3D val="0"/>
            <c:extLst>
              <c:ext xmlns:c16="http://schemas.microsoft.com/office/drawing/2014/chart" uri="{C3380CC4-5D6E-409C-BE32-E72D297353CC}">
                <c16:uniqueId val="{00000018-77ED-401C-AE96-7C03A0FEBA1A}"/>
              </c:ext>
            </c:extLst>
          </c:dPt>
          <c:dPt>
            <c:idx val="1"/>
            <c:bubble3D val="0"/>
            <c:extLst>
              <c:ext xmlns:c16="http://schemas.microsoft.com/office/drawing/2014/chart" uri="{C3380CC4-5D6E-409C-BE32-E72D297353CC}">
                <c16:uniqueId val="{0000001A-77ED-401C-AE96-7C03A0FEBA1A}"/>
              </c:ext>
            </c:extLst>
          </c:dPt>
          <c:dPt>
            <c:idx val="2"/>
            <c:bubble3D val="0"/>
            <c:extLst>
              <c:ext xmlns:c16="http://schemas.microsoft.com/office/drawing/2014/chart" uri="{C3380CC4-5D6E-409C-BE32-E72D297353CC}">
                <c16:uniqueId val="{0000001C-77ED-401C-AE96-7C03A0FEBA1A}"/>
              </c:ext>
            </c:extLst>
          </c:dPt>
          <c:dPt>
            <c:idx val="3"/>
            <c:bubble3D val="0"/>
            <c:extLst>
              <c:ext xmlns:c16="http://schemas.microsoft.com/office/drawing/2014/chart" uri="{C3380CC4-5D6E-409C-BE32-E72D297353CC}">
                <c16:uniqueId val="{0000001E-77ED-401C-AE96-7C03A0FEBA1A}"/>
              </c:ext>
            </c:extLst>
          </c:dPt>
          <c:dPt>
            <c:idx val="4"/>
            <c:bubble3D val="0"/>
            <c:extLst>
              <c:ext xmlns:c16="http://schemas.microsoft.com/office/drawing/2014/chart" uri="{C3380CC4-5D6E-409C-BE32-E72D297353CC}">
                <c16:uniqueId val="{00000020-77ED-401C-AE96-7C03A0FEBA1A}"/>
              </c:ext>
            </c:extLst>
          </c:dPt>
          <c:dPt>
            <c:idx val="5"/>
            <c:bubble3D val="0"/>
            <c:extLst>
              <c:ext xmlns:c16="http://schemas.microsoft.com/office/drawing/2014/chart" uri="{C3380CC4-5D6E-409C-BE32-E72D297353CC}">
                <c16:uniqueId val="{00000022-77ED-401C-AE96-7C03A0FEBA1A}"/>
              </c:ext>
            </c:extLst>
          </c:dPt>
          <c:dPt>
            <c:idx val="6"/>
            <c:bubble3D val="0"/>
            <c:extLst>
              <c:ext xmlns:c16="http://schemas.microsoft.com/office/drawing/2014/chart" uri="{C3380CC4-5D6E-409C-BE32-E72D297353CC}">
                <c16:uniqueId val="{00000024-77ED-401C-AE96-7C03A0FEBA1A}"/>
              </c:ext>
            </c:extLst>
          </c:dPt>
          <c:dPt>
            <c:idx val="7"/>
            <c:bubble3D val="0"/>
            <c:extLst>
              <c:ext xmlns:c16="http://schemas.microsoft.com/office/drawing/2014/chart" uri="{C3380CC4-5D6E-409C-BE32-E72D297353CC}">
                <c16:uniqueId val="{00000026-77ED-401C-AE96-7C03A0FEBA1A}"/>
              </c:ext>
            </c:extLst>
          </c:dPt>
          <c:dPt>
            <c:idx val="8"/>
            <c:bubble3D val="0"/>
            <c:extLst>
              <c:ext xmlns:c16="http://schemas.microsoft.com/office/drawing/2014/chart" uri="{C3380CC4-5D6E-409C-BE32-E72D297353CC}">
                <c16:uniqueId val="{00000028-77ED-401C-AE96-7C03A0FEBA1A}"/>
              </c:ext>
            </c:extLst>
          </c:dPt>
          <c:dPt>
            <c:idx val="9"/>
            <c:bubble3D val="0"/>
            <c:extLst>
              <c:ext xmlns:c16="http://schemas.microsoft.com/office/drawing/2014/chart" uri="{C3380CC4-5D6E-409C-BE32-E72D297353CC}">
                <c16:uniqueId val="{0000002A-77ED-401C-AE96-7C03A0FEBA1A}"/>
              </c:ext>
            </c:extLst>
          </c:dPt>
          <c:dPt>
            <c:idx val="10"/>
            <c:bubble3D val="0"/>
            <c:extLst>
              <c:ext xmlns:c16="http://schemas.microsoft.com/office/drawing/2014/chart" uri="{C3380CC4-5D6E-409C-BE32-E72D297353CC}">
                <c16:uniqueId val="{0000002C-77ED-401C-AE96-7C03A0FEBA1A}"/>
              </c:ext>
            </c:extLst>
          </c:dPt>
          <c:cat>
            <c:strRef>
              <c:f>Pivots!$F$5:$F$16</c:f>
              <c:strCache>
                <c:ptCount val="11"/>
                <c:pt idx="0">
                  <c:v>black</c:v>
                </c:pt>
                <c:pt idx="1">
                  <c:v>blue</c:v>
                </c:pt>
                <c:pt idx="2">
                  <c:v>gray</c:v>
                </c:pt>
                <c:pt idx="3">
                  <c:v>green</c:v>
                </c:pt>
                <c:pt idx="4">
                  <c:v>orange</c:v>
                </c:pt>
                <c:pt idx="5">
                  <c:v>other</c:v>
                </c:pt>
                <c:pt idx="6">
                  <c:v>pink</c:v>
                </c:pt>
                <c:pt idx="7">
                  <c:v>purple</c:v>
                </c:pt>
                <c:pt idx="8">
                  <c:v>red</c:v>
                </c:pt>
                <c:pt idx="9">
                  <c:v>white</c:v>
                </c:pt>
                <c:pt idx="10">
                  <c:v>yellow</c:v>
                </c:pt>
              </c:strCache>
            </c:strRef>
          </c:cat>
          <c:val>
            <c:numRef>
              <c:f>Pivots!$H$5:$H$16</c:f>
              <c:numCache>
                <c:formatCode>General</c:formatCode>
                <c:ptCount val="11"/>
                <c:pt idx="0">
                  <c:v>13740484.6</c:v>
                </c:pt>
                <c:pt idx="1">
                  <c:v>5093188.2</c:v>
                </c:pt>
                <c:pt idx="2">
                  <c:v>3313932.5</c:v>
                </c:pt>
                <c:pt idx="3">
                  <c:v>3724434.4299999997</c:v>
                </c:pt>
                <c:pt idx="4">
                  <c:v>1066746.72</c:v>
                </c:pt>
                <c:pt idx="5">
                  <c:v>6406180</c:v>
                </c:pt>
                <c:pt idx="6">
                  <c:v>2938360.5</c:v>
                </c:pt>
                <c:pt idx="7">
                  <c:v>2452922.5</c:v>
                </c:pt>
                <c:pt idx="8">
                  <c:v>3150736</c:v>
                </c:pt>
                <c:pt idx="9">
                  <c:v>8682491.5</c:v>
                </c:pt>
                <c:pt idx="10">
                  <c:v>1976418.5</c:v>
                </c:pt>
              </c:numCache>
            </c:numRef>
          </c:val>
          <c:extLst>
            <c:ext xmlns:c16="http://schemas.microsoft.com/office/drawing/2014/chart" uri="{C3380CC4-5D6E-409C-BE32-E72D297353CC}">
              <c16:uniqueId val="{0000002D-77ED-401C-AE96-7C03A0FEBA1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[edited_summer_products.xlsx]Pivots!PivotTable10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41000">
                <a:srgbClr val="1B0B27">
                  <a:alpha val="73000"/>
                </a:srgbClr>
              </a:gs>
              <a:gs pos="100000">
                <a:srgbClr val="7030A0"/>
              </a:gs>
            </a:gsLst>
            <a:path path="circle">
              <a:fillToRect l="100000" t="100000"/>
            </a:path>
          </a:gradFill>
          <a:ln>
            <a:noFill/>
          </a:ln>
          <a:effectLst>
            <a:softEdge rad="0"/>
          </a:effectLst>
          <a:scene3d>
            <a:camera prst="orthographicFront"/>
            <a:lightRig rig="harsh" dir="t"/>
          </a:scene3d>
          <a:sp3d prstMaterial="matte">
            <a:bevelT w="107950" prst="rible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86512524084778E-2"/>
          <c:y val="0.10746617566658916"/>
          <c:w val="0.85130796150481203"/>
          <c:h val="0.84112303035291325"/>
        </c:manualLayout>
      </c:layout>
      <c:barChart>
        <c:barDir val="bar"/>
        <c:grouping val="clustered"/>
        <c:varyColors val="0"/>
        <c:ser>
          <c:idx val="0"/>
          <c:order val="0"/>
          <c:tx>
            <c:strRef>
              <c:f>Pivots!$AJ$6</c:f>
              <c:strCache>
                <c:ptCount val="1"/>
                <c:pt idx="0">
                  <c:v>Total</c:v>
                </c:pt>
              </c:strCache>
            </c:strRef>
          </c:tx>
          <c:spPr>
            <a:gradFill>
              <a:gsLst>
                <a:gs pos="41000">
                  <a:srgbClr val="1B0B27">
                    <a:alpha val="73000"/>
                  </a:srgbClr>
                </a:gs>
                <a:gs pos="100000">
                  <a:srgbClr val="7030A0"/>
                </a:gs>
              </a:gsLst>
              <a:path path="circle">
                <a:fillToRect l="100000" t="100000"/>
              </a:path>
            </a:gradFill>
            <a:ln>
              <a:noFill/>
            </a:ln>
            <a:effectLst>
              <a:softEdge rad="0"/>
            </a:effectLst>
            <a:scene3d>
              <a:camera prst="orthographicFront"/>
              <a:lightRig rig="harsh" dir="t"/>
            </a:scene3d>
            <a:sp3d prstMaterial="matte">
              <a:bevelT w="107950" prst="riblet"/>
              <a:bevelB/>
            </a:sp3d>
          </c:spPr>
          <c:invertIfNegative val="0"/>
          <c:cat>
            <c:strRef>
              <c:f>Pivots!$AI$7:$AI$14</c:f>
              <c:strCache>
                <c:ptCount val="7"/>
                <c:pt idx="0">
                  <c:v>0-5k</c:v>
                </c:pt>
                <c:pt idx="1">
                  <c:v>5-25k</c:v>
                </c:pt>
                <c:pt idx="2">
                  <c:v>25-75k</c:v>
                </c:pt>
                <c:pt idx="3">
                  <c:v>75-150k</c:v>
                </c:pt>
                <c:pt idx="4">
                  <c:v>150-300k</c:v>
                </c:pt>
                <c:pt idx="5">
                  <c:v>300-600k</c:v>
                </c:pt>
                <c:pt idx="6">
                  <c:v>600k+</c:v>
                </c:pt>
              </c:strCache>
            </c:strRef>
          </c:cat>
          <c:val>
            <c:numRef>
              <c:f>Pivots!$AJ$7:$AJ$14</c:f>
              <c:numCache>
                <c:formatCode>General</c:formatCode>
                <c:ptCount val="7"/>
                <c:pt idx="0">
                  <c:v>557</c:v>
                </c:pt>
                <c:pt idx="1">
                  <c:v>342</c:v>
                </c:pt>
                <c:pt idx="2">
                  <c:v>239</c:v>
                </c:pt>
                <c:pt idx="3">
                  <c:v>128</c:v>
                </c:pt>
                <c:pt idx="4">
                  <c:v>74</c:v>
                </c:pt>
                <c:pt idx="5">
                  <c:v>19</c:v>
                </c:pt>
                <c:pt idx="6">
                  <c:v>3</c:v>
                </c:pt>
              </c:numCache>
            </c:numRef>
          </c:val>
          <c:extLst>
            <c:ext xmlns:c16="http://schemas.microsoft.com/office/drawing/2014/chart" uri="{C3380CC4-5D6E-409C-BE32-E72D297353CC}">
              <c16:uniqueId val="{00000000-1056-4DA6-9CDE-65E3586A3BF9}"/>
            </c:ext>
          </c:extLst>
        </c:ser>
        <c:dLbls>
          <c:showLegendKey val="0"/>
          <c:showVal val="0"/>
          <c:showCatName val="0"/>
          <c:showSerName val="0"/>
          <c:showPercent val="0"/>
          <c:showBubbleSize val="0"/>
        </c:dLbls>
        <c:gapWidth val="39"/>
        <c:axId val="1996488672"/>
        <c:axId val="1996486592"/>
      </c:barChart>
      <c:catAx>
        <c:axId val="1996488672"/>
        <c:scaling>
          <c:orientation val="maxMin"/>
        </c:scaling>
        <c:delete val="0"/>
        <c:axPos val="r"/>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ro-RO"/>
          </a:p>
        </c:txPr>
        <c:crossAx val="1996486592"/>
        <c:crosses val="autoZero"/>
        <c:auto val="1"/>
        <c:lblAlgn val="ctr"/>
        <c:lblOffset val="100"/>
        <c:noMultiLvlLbl val="0"/>
      </c:catAx>
      <c:valAx>
        <c:axId val="1996486592"/>
        <c:scaling>
          <c:orientation val="maxMin"/>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ro-RO"/>
          </a:p>
        </c:txPr>
        <c:crossAx val="199648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[edited_summer_products.xlsx]Pivots!PivotTable1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C1A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ABA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C1A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ABA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C1A56"/>
          </a:solidFill>
          <a:ln w="158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ABA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285690838051588E-2"/>
          <c:y val="5.5893466918259582E-2"/>
          <c:w val="0.91080177941705476"/>
          <c:h val="0.85300117577303214"/>
        </c:manualLayout>
      </c:layout>
      <c:areaChart>
        <c:grouping val="stacked"/>
        <c:varyColors val="0"/>
        <c:ser>
          <c:idx val="0"/>
          <c:order val="0"/>
          <c:tx>
            <c:strRef>
              <c:f>Pivots!$K$16</c:f>
              <c:strCache>
                <c:ptCount val="1"/>
                <c:pt idx="0">
                  <c:v>Units Sold</c:v>
                </c:pt>
              </c:strCache>
            </c:strRef>
          </c:tx>
          <c:spPr>
            <a:solidFill>
              <a:srgbClr val="3C1A56"/>
            </a:solidFill>
            <a:ln w="15875">
              <a:solidFill>
                <a:schemeClr val="bg1"/>
              </a:solidFill>
            </a:ln>
            <a:effectLst/>
          </c:spPr>
          <c:cat>
            <c:strRef>
              <c:f>Pivots!$J$17:$J$209</c:f>
              <c:strCache>
                <c:ptCount val="192"/>
                <c:pt idx="0">
                  <c:v>1</c:v>
                </c:pt>
                <c:pt idx="1">
                  <c:v>1.5</c:v>
                </c:pt>
                <c:pt idx="2">
                  <c:v>2</c:v>
                </c:pt>
                <c:pt idx="3">
                  <c:v>2.25</c:v>
                </c:pt>
                <c:pt idx="4">
                  <c:v>2.33</c:v>
                </c:pt>
                <c:pt idx="5">
                  <c:v>2.44</c:v>
                </c:pt>
                <c:pt idx="6">
                  <c:v>2.5</c:v>
                </c:pt>
                <c:pt idx="7">
                  <c:v>2.57</c:v>
                </c:pt>
                <c:pt idx="8">
                  <c:v>2.61</c:v>
                </c:pt>
                <c:pt idx="9">
                  <c:v>2.67</c:v>
                </c:pt>
                <c:pt idx="10">
                  <c:v>2.7</c:v>
                </c:pt>
                <c:pt idx="11">
                  <c:v>2.71</c:v>
                </c:pt>
                <c:pt idx="12">
                  <c:v>2.75</c:v>
                </c:pt>
                <c:pt idx="13">
                  <c:v>2.77</c:v>
                </c:pt>
                <c:pt idx="14">
                  <c:v>2.79</c:v>
                </c:pt>
                <c:pt idx="15">
                  <c:v>2.8</c:v>
                </c:pt>
                <c:pt idx="16">
                  <c:v>2.81</c:v>
                </c:pt>
                <c:pt idx="17">
                  <c:v>2.82</c:v>
                </c:pt>
                <c:pt idx="18">
                  <c:v>2.86</c:v>
                </c:pt>
                <c:pt idx="19">
                  <c:v>2.88</c:v>
                </c:pt>
                <c:pt idx="20">
                  <c:v>2.9</c:v>
                </c:pt>
                <c:pt idx="21">
                  <c:v>2.92</c:v>
                </c:pt>
                <c:pt idx="22">
                  <c:v>2.93</c:v>
                </c:pt>
                <c:pt idx="23">
                  <c:v>2.94</c:v>
                </c:pt>
                <c:pt idx="24">
                  <c:v>2.95</c:v>
                </c:pt>
                <c:pt idx="25">
                  <c:v>2.97</c:v>
                </c:pt>
                <c:pt idx="26">
                  <c:v>2.98</c:v>
                </c:pt>
                <c:pt idx="27">
                  <c:v>2.99</c:v>
                </c:pt>
                <c:pt idx="28">
                  <c:v>3</c:v>
                </c:pt>
                <c:pt idx="29">
                  <c:v>3.01</c:v>
                </c:pt>
                <c:pt idx="30">
                  <c:v>3.03</c:v>
                </c:pt>
                <c:pt idx="31">
                  <c:v>3.04</c:v>
                </c:pt>
                <c:pt idx="32">
                  <c:v>3.06</c:v>
                </c:pt>
                <c:pt idx="33">
                  <c:v>3.07</c:v>
                </c:pt>
                <c:pt idx="34">
                  <c:v>3.08</c:v>
                </c:pt>
                <c:pt idx="35">
                  <c:v>3.09</c:v>
                </c:pt>
                <c:pt idx="36">
                  <c:v>3.1</c:v>
                </c:pt>
                <c:pt idx="37">
                  <c:v>3.11</c:v>
                </c:pt>
                <c:pt idx="38">
                  <c:v>3.12</c:v>
                </c:pt>
                <c:pt idx="39">
                  <c:v>3.13</c:v>
                </c:pt>
                <c:pt idx="40">
                  <c:v>3.14</c:v>
                </c:pt>
                <c:pt idx="41">
                  <c:v>3.15</c:v>
                </c:pt>
                <c:pt idx="42">
                  <c:v>3.16</c:v>
                </c:pt>
                <c:pt idx="43">
                  <c:v>3.17</c:v>
                </c:pt>
                <c:pt idx="44">
                  <c:v>3.18</c:v>
                </c:pt>
                <c:pt idx="45">
                  <c:v>3.19</c:v>
                </c:pt>
                <c:pt idx="46">
                  <c:v>3.2</c:v>
                </c:pt>
                <c:pt idx="47">
                  <c:v>3.21</c:v>
                </c:pt>
                <c:pt idx="48">
                  <c:v>3.22</c:v>
                </c:pt>
                <c:pt idx="49">
                  <c:v>3.23</c:v>
                </c:pt>
                <c:pt idx="50">
                  <c:v>3.24</c:v>
                </c:pt>
                <c:pt idx="51">
                  <c:v>3.25</c:v>
                </c:pt>
                <c:pt idx="52">
                  <c:v>3.26</c:v>
                </c:pt>
                <c:pt idx="53">
                  <c:v>3.27</c:v>
                </c:pt>
                <c:pt idx="54">
                  <c:v>3.28</c:v>
                </c:pt>
                <c:pt idx="55">
                  <c:v>3.29</c:v>
                </c:pt>
                <c:pt idx="56">
                  <c:v>3.3</c:v>
                </c:pt>
                <c:pt idx="57">
                  <c:v>3.31</c:v>
                </c:pt>
                <c:pt idx="58">
                  <c:v>3.32</c:v>
                </c:pt>
                <c:pt idx="59">
                  <c:v>3.33</c:v>
                </c:pt>
                <c:pt idx="60">
                  <c:v>3.34</c:v>
                </c:pt>
                <c:pt idx="61">
                  <c:v>3.35</c:v>
                </c:pt>
                <c:pt idx="62">
                  <c:v>3.36</c:v>
                </c:pt>
                <c:pt idx="63">
                  <c:v>3.37</c:v>
                </c:pt>
                <c:pt idx="64">
                  <c:v>3.38</c:v>
                </c:pt>
                <c:pt idx="65">
                  <c:v>3.39</c:v>
                </c:pt>
                <c:pt idx="66">
                  <c:v>3.4</c:v>
                </c:pt>
                <c:pt idx="67">
                  <c:v>3.41</c:v>
                </c:pt>
                <c:pt idx="68">
                  <c:v>3.42</c:v>
                </c:pt>
                <c:pt idx="69">
                  <c:v>3.43</c:v>
                </c:pt>
                <c:pt idx="70">
                  <c:v>3.44</c:v>
                </c:pt>
                <c:pt idx="71">
                  <c:v>3.45</c:v>
                </c:pt>
                <c:pt idx="72">
                  <c:v>3.46</c:v>
                </c:pt>
                <c:pt idx="73">
                  <c:v>3.47</c:v>
                </c:pt>
                <c:pt idx="74">
                  <c:v>3.48</c:v>
                </c:pt>
                <c:pt idx="75">
                  <c:v>3.49</c:v>
                </c:pt>
                <c:pt idx="76">
                  <c:v>3.5</c:v>
                </c:pt>
                <c:pt idx="77">
                  <c:v>3.51</c:v>
                </c:pt>
                <c:pt idx="78">
                  <c:v>3.52</c:v>
                </c:pt>
                <c:pt idx="79">
                  <c:v>3.53</c:v>
                </c:pt>
                <c:pt idx="80">
                  <c:v>3.54</c:v>
                </c:pt>
                <c:pt idx="81">
                  <c:v>3.55</c:v>
                </c:pt>
                <c:pt idx="82">
                  <c:v>3.56</c:v>
                </c:pt>
                <c:pt idx="83">
                  <c:v>3.57</c:v>
                </c:pt>
                <c:pt idx="84">
                  <c:v>3.58</c:v>
                </c:pt>
                <c:pt idx="85">
                  <c:v>3.59</c:v>
                </c:pt>
                <c:pt idx="86">
                  <c:v>3.6</c:v>
                </c:pt>
                <c:pt idx="87">
                  <c:v>3.61</c:v>
                </c:pt>
                <c:pt idx="88">
                  <c:v>3.62</c:v>
                </c:pt>
                <c:pt idx="89">
                  <c:v>3.63</c:v>
                </c:pt>
                <c:pt idx="90">
                  <c:v>3.64</c:v>
                </c:pt>
                <c:pt idx="91">
                  <c:v>3.65</c:v>
                </c:pt>
                <c:pt idx="92">
                  <c:v>3.66</c:v>
                </c:pt>
                <c:pt idx="93">
                  <c:v>3.67</c:v>
                </c:pt>
                <c:pt idx="94">
                  <c:v>3.68</c:v>
                </c:pt>
                <c:pt idx="95">
                  <c:v>3.69</c:v>
                </c:pt>
                <c:pt idx="96">
                  <c:v>3.7</c:v>
                </c:pt>
                <c:pt idx="97">
                  <c:v>3.71</c:v>
                </c:pt>
                <c:pt idx="98">
                  <c:v>3.72</c:v>
                </c:pt>
                <c:pt idx="99">
                  <c:v>3.73</c:v>
                </c:pt>
                <c:pt idx="100">
                  <c:v>3.74</c:v>
                </c:pt>
                <c:pt idx="101">
                  <c:v>3.75</c:v>
                </c:pt>
                <c:pt idx="102">
                  <c:v>3.76</c:v>
                </c:pt>
                <c:pt idx="103">
                  <c:v>3.77</c:v>
                </c:pt>
                <c:pt idx="104">
                  <c:v>3.78</c:v>
                </c:pt>
                <c:pt idx="105">
                  <c:v>3.79</c:v>
                </c:pt>
                <c:pt idx="106">
                  <c:v>3.8</c:v>
                </c:pt>
                <c:pt idx="107">
                  <c:v>3.81</c:v>
                </c:pt>
                <c:pt idx="108">
                  <c:v>3.82</c:v>
                </c:pt>
                <c:pt idx="109">
                  <c:v>3.83</c:v>
                </c:pt>
                <c:pt idx="110">
                  <c:v>3.84</c:v>
                </c:pt>
                <c:pt idx="111">
                  <c:v>3.85</c:v>
                </c:pt>
                <c:pt idx="112">
                  <c:v>3.86</c:v>
                </c:pt>
                <c:pt idx="113">
                  <c:v>3.87</c:v>
                </c:pt>
                <c:pt idx="114">
                  <c:v>3.88</c:v>
                </c:pt>
                <c:pt idx="115">
                  <c:v>3.89</c:v>
                </c:pt>
                <c:pt idx="116">
                  <c:v>3.9</c:v>
                </c:pt>
                <c:pt idx="117">
                  <c:v>3.91</c:v>
                </c:pt>
                <c:pt idx="118">
                  <c:v>3.92</c:v>
                </c:pt>
                <c:pt idx="119">
                  <c:v>3.93</c:v>
                </c:pt>
                <c:pt idx="120">
                  <c:v>3.94</c:v>
                </c:pt>
                <c:pt idx="121">
                  <c:v>3.95</c:v>
                </c:pt>
                <c:pt idx="122">
                  <c:v>3.96</c:v>
                </c:pt>
                <c:pt idx="123">
                  <c:v>3.97</c:v>
                </c:pt>
                <c:pt idx="124">
                  <c:v>3.98</c:v>
                </c:pt>
                <c:pt idx="125">
                  <c:v>3.99</c:v>
                </c:pt>
                <c:pt idx="126">
                  <c:v>4</c:v>
                </c:pt>
                <c:pt idx="127">
                  <c:v>4.01</c:v>
                </c:pt>
                <c:pt idx="128">
                  <c:v>4.02</c:v>
                </c:pt>
                <c:pt idx="129">
                  <c:v>4.03</c:v>
                </c:pt>
                <c:pt idx="130">
                  <c:v>4.04</c:v>
                </c:pt>
                <c:pt idx="131">
                  <c:v>4.05</c:v>
                </c:pt>
                <c:pt idx="132">
                  <c:v>4.06</c:v>
                </c:pt>
                <c:pt idx="133">
                  <c:v>4.07</c:v>
                </c:pt>
                <c:pt idx="134">
                  <c:v>4.08</c:v>
                </c:pt>
                <c:pt idx="135">
                  <c:v>4.09</c:v>
                </c:pt>
                <c:pt idx="136">
                  <c:v>4.1</c:v>
                </c:pt>
                <c:pt idx="137">
                  <c:v>4.11</c:v>
                </c:pt>
                <c:pt idx="138">
                  <c:v>4.12</c:v>
                </c:pt>
                <c:pt idx="139">
                  <c:v>4.13</c:v>
                </c:pt>
                <c:pt idx="140">
                  <c:v>4.14</c:v>
                </c:pt>
                <c:pt idx="141">
                  <c:v>4.15</c:v>
                </c:pt>
                <c:pt idx="142">
                  <c:v>4.16</c:v>
                </c:pt>
                <c:pt idx="143">
                  <c:v>4.17</c:v>
                </c:pt>
                <c:pt idx="144">
                  <c:v>4.18</c:v>
                </c:pt>
                <c:pt idx="145">
                  <c:v>4.19</c:v>
                </c:pt>
                <c:pt idx="146">
                  <c:v>4.2</c:v>
                </c:pt>
                <c:pt idx="147">
                  <c:v>4.21</c:v>
                </c:pt>
                <c:pt idx="148">
                  <c:v>4.22</c:v>
                </c:pt>
                <c:pt idx="149">
                  <c:v>4.23</c:v>
                </c:pt>
                <c:pt idx="150">
                  <c:v>4.24</c:v>
                </c:pt>
                <c:pt idx="151">
                  <c:v>4.25</c:v>
                </c:pt>
                <c:pt idx="152">
                  <c:v>4.26</c:v>
                </c:pt>
                <c:pt idx="153">
                  <c:v>4.27</c:v>
                </c:pt>
                <c:pt idx="154">
                  <c:v>4.28</c:v>
                </c:pt>
                <c:pt idx="155">
                  <c:v>4.29</c:v>
                </c:pt>
                <c:pt idx="156">
                  <c:v>4.3</c:v>
                </c:pt>
                <c:pt idx="157">
                  <c:v>4.31</c:v>
                </c:pt>
                <c:pt idx="158">
                  <c:v>4.32</c:v>
                </c:pt>
                <c:pt idx="159">
                  <c:v>4.33</c:v>
                </c:pt>
                <c:pt idx="160">
                  <c:v>4.34</c:v>
                </c:pt>
                <c:pt idx="161">
                  <c:v>4.35</c:v>
                </c:pt>
                <c:pt idx="162">
                  <c:v>4.36</c:v>
                </c:pt>
                <c:pt idx="163">
                  <c:v>4.37</c:v>
                </c:pt>
                <c:pt idx="164">
                  <c:v>4.38</c:v>
                </c:pt>
                <c:pt idx="165">
                  <c:v>4.39</c:v>
                </c:pt>
                <c:pt idx="166">
                  <c:v>4.4</c:v>
                </c:pt>
                <c:pt idx="167">
                  <c:v>4.41</c:v>
                </c:pt>
                <c:pt idx="168">
                  <c:v>4.43</c:v>
                </c:pt>
                <c:pt idx="169">
                  <c:v>4.44</c:v>
                </c:pt>
                <c:pt idx="170">
                  <c:v>4.45</c:v>
                </c:pt>
                <c:pt idx="171">
                  <c:v>4.46</c:v>
                </c:pt>
                <c:pt idx="172">
                  <c:v>4.47</c:v>
                </c:pt>
                <c:pt idx="173">
                  <c:v>4.48</c:v>
                </c:pt>
                <c:pt idx="174">
                  <c:v>4.5</c:v>
                </c:pt>
                <c:pt idx="175">
                  <c:v>4.52</c:v>
                </c:pt>
                <c:pt idx="176">
                  <c:v>4.53</c:v>
                </c:pt>
                <c:pt idx="177">
                  <c:v>4.54</c:v>
                </c:pt>
                <c:pt idx="178">
                  <c:v>4.55</c:v>
                </c:pt>
                <c:pt idx="179">
                  <c:v>4.57</c:v>
                </c:pt>
                <c:pt idx="180">
                  <c:v>4.58</c:v>
                </c:pt>
                <c:pt idx="181">
                  <c:v>4.6</c:v>
                </c:pt>
                <c:pt idx="182">
                  <c:v>4.62</c:v>
                </c:pt>
                <c:pt idx="183">
                  <c:v>4.63</c:v>
                </c:pt>
                <c:pt idx="184">
                  <c:v>4.64</c:v>
                </c:pt>
                <c:pt idx="185">
                  <c:v>4.67</c:v>
                </c:pt>
                <c:pt idx="186">
                  <c:v>4.74</c:v>
                </c:pt>
                <c:pt idx="187">
                  <c:v>4.75</c:v>
                </c:pt>
                <c:pt idx="188">
                  <c:v>4.8</c:v>
                </c:pt>
                <c:pt idx="189">
                  <c:v>4.83</c:v>
                </c:pt>
                <c:pt idx="190">
                  <c:v>4.86</c:v>
                </c:pt>
                <c:pt idx="191">
                  <c:v>5</c:v>
                </c:pt>
              </c:strCache>
            </c:strRef>
          </c:cat>
          <c:val>
            <c:numRef>
              <c:f>Pivots!$K$17:$K$209</c:f>
              <c:numCache>
                <c:formatCode>General</c:formatCode>
                <c:ptCount val="192"/>
                <c:pt idx="0">
                  <c:v>150</c:v>
                </c:pt>
                <c:pt idx="1">
                  <c:v>10</c:v>
                </c:pt>
                <c:pt idx="2">
                  <c:v>412</c:v>
                </c:pt>
                <c:pt idx="3">
                  <c:v>10</c:v>
                </c:pt>
                <c:pt idx="4">
                  <c:v>10</c:v>
                </c:pt>
                <c:pt idx="5">
                  <c:v>100</c:v>
                </c:pt>
                <c:pt idx="6">
                  <c:v>200</c:v>
                </c:pt>
                <c:pt idx="7">
                  <c:v>100</c:v>
                </c:pt>
                <c:pt idx="8">
                  <c:v>100</c:v>
                </c:pt>
                <c:pt idx="9">
                  <c:v>210</c:v>
                </c:pt>
                <c:pt idx="10">
                  <c:v>100</c:v>
                </c:pt>
                <c:pt idx="11">
                  <c:v>200</c:v>
                </c:pt>
                <c:pt idx="12">
                  <c:v>1300</c:v>
                </c:pt>
                <c:pt idx="13">
                  <c:v>100</c:v>
                </c:pt>
                <c:pt idx="14">
                  <c:v>200</c:v>
                </c:pt>
                <c:pt idx="15">
                  <c:v>100</c:v>
                </c:pt>
                <c:pt idx="16">
                  <c:v>100</c:v>
                </c:pt>
                <c:pt idx="17">
                  <c:v>100</c:v>
                </c:pt>
                <c:pt idx="18">
                  <c:v>100</c:v>
                </c:pt>
                <c:pt idx="19">
                  <c:v>100</c:v>
                </c:pt>
                <c:pt idx="20">
                  <c:v>200</c:v>
                </c:pt>
                <c:pt idx="21">
                  <c:v>300</c:v>
                </c:pt>
                <c:pt idx="22">
                  <c:v>20000</c:v>
                </c:pt>
                <c:pt idx="23">
                  <c:v>5000</c:v>
                </c:pt>
                <c:pt idx="24">
                  <c:v>5000</c:v>
                </c:pt>
                <c:pt idx="25">
                  <c:v>20000</c:v>
                </c:pt>
                <c:pt idx="26">
                  <c:v>2000</c:v>
                </c:pt>
                <c:pt idx="27">
                  <c:v>1000</c:v>
                </c:pt>
                <c:pt idx="28">
                  <c:v>1920</c:v>
                </c:pt>
                <c:pt idx="29">
                  <c:v>11000</c:v>
                </c:pt>
                <c:pt idx="30">
                  <c:v>1000</c:v>
                </c:pt>
                <c:pt idx="31">
                  <c:v>100</c:v>
                </c:pt>
                <c:pt idx="32">
                  <c:v>1100</c:v>
                </c:pt>
                <c:pt idx="33">
                  <c:v>300</c:v>
                </c:pt>
                <c:pt idx="34">
                  <c:v>6300</c:v>
                </c:pt>
                <c:pt idx="35">
                  <c:v>12100</c:v>
                </c:pt>
                <c:pt idx="36">
                  <c:v>1300</c:v>
                </c:pt>
                <c:pt idx="37">
                  <c:v>6100</c:v>
                </c:pt>
                <c:pt idx="38">
                  <c:v>11100</c:v>
                </c:pt>
                <c:pt idx="39">
                  <c:v>6200</c:v>
                </c:pt>
                <c:pt idx="40">
                  <c:v>200</c:v>
                </c:pt>
                <c:pt idx="41">
                  <c:v>1100</c:v>
                </c:pt>
                <c:pt idx="42">
                  <c:v>2100</c:v>
                </c:pt>
                <c:pt idx="43">
                  <c:v>250</c:v>
                </c:pt>
                <c:pt idx="44">
                  <c:v>16300</c:v>
                </c:pt>
                <c:pt idx="45">
                  <c:v>6100</c:v>
                </c:pt>
                <c:pt idx="46">
                  <c:v>15300</c:v>
                </c:pt>
                <c:pt idx="47">
                  <c:v>1100</c:v>
                </c:pt>
                <c:pt idx="48">
                  <c:v>100</c:v>
                </c:pt>
                <c:pt idx="49">
                  <c:v>6200</c:v>
                </c:pt>
                <c:pt idx="50">
                  <c:v>100</c:v>
                </c:pt>
                <c:pt idx="51">
                  <c:v>15100</c:v>
                </c:pt>
                <c:pt idx="52">
                  <c:v>11000</c:v>
                </c:pt>
                <c:pt idx="53">
                  <c:v>12000</c:v>
                </c:pt>
                <c:pt idx="54">
                  <c:v>32300</c:v>
                </c:pt>
                <c:pt idx="55">
                  <c:v>11250</c:v>
                </c:pt>
                <c:pt idx="56">
                  <c:v>6200</c:v>
                </c:pt>
                <c:pt idx="57">
                  <c:v>30200</c:v>
                </c:pt>
                <c:pt idx="58">
                  <c:v>29200</c:v>
                </c:pt>
                <c:pt idx="59">
                  <c:v>20170</c:v>
                </c:pt>
                <c:pt idx="60">
                  <c:v>18000</c:v>
                </c:pt>
                <c:pt idx="61">
                  <c:v>72000</c:v>
                </c:pt>
                <c:pt idx="62">
                  <c:v>4110</c:v>
                </c:pt>
                <c:pt idx="63">
                  <c:v>22100</c:v>
                </c:pt>
                <c:pt idx="64">
                  <c:v>4400</c:v>
                </c:pt>
                <c:pt idx="65">
                  <c:v>37100</c:v>
                </c:pt>
                <c:pt idx="66">
                  <c:v>24600</c:v>
                </c:pt>
                <c:pt idx="67">
                  <c:v>23200</c:v>
                </c:pt>
                <c:pt idx="68">
                  <c:v>21100</c:v>
                </c:pt>
                <c:pt idx="69">
                  <c:v>6250</c:v>
                </c:pt>
                <c:pt idx="70">
                  <c:v>15400</c:v>
                </c:pt>
                <c:pt idx="71">
                  <c:v>107000</c:v>
                </c:pt>
                <c:pt idx="72">
                  <c:v>2400</c:v>
                </c:pt>
                <c:pt idx="73">
                  <c:v>42600</c:v>
                </c:pt>
                <c:pt idx="74">
                  <c:v>11200</c:v>
                </c:pt>
                <c:pt idx="75">
                  <c:v>3100</c:v>
                </c:pt>
                <c:pt idx="76">
                  <c:v>16460</c:v>
                </c:pt>
                <c:pt idx="77">
                  <c:v>13200</c:v>
                </c:pt>
                <c:pt idx="78">
                  <c:v>7100</c:v>
                </c:pt>
                <c:pt idx="79">
                  <c:v>127300</c:v>
                </c:pt>
                <c:pt idx="80">
                  <c:v>11300</c:v>
                </c:pt>
                <c:pt idx="81">
                  <c:v>46300</c:v>
                </c:pt>
                <c:pt idx="82">
                  <c:v>45400</c:v>
                </c:pt>
                <c:pt idx="83">
                  <c:v>5500</c:v>
                </c:pt>
                <c:pt idx="84">
                  <c:v>4100</c:v>
                </c:pt>
                <c:pt idx="85">
                  <c:v>41300</c:v>
                </c:pt>
                <c:pt idx="86">
                  <c:v>131300</c:v>
                </c:pt>
                <c:pt idx="87">
                  <c:v>101300</c:v>
                </c:pt>
                <c:pt idx="88">
                  <c:v>32000</c:v>
                </c:pt>
                <c:pt idx="89">
                  <c:v>71200</c:v>
                </c:pt>
                <c:pt idx="90">
                  <c:v>69250</c:v>
                </c:pt>
                <c:pt idx="91">
                  <c:v>65300</c:v>
                </c:pt>
                <c:pt idx="92">
                  <c:v>76100</c:v>
                </c:pt>
                <c:pt idx="93">
                  <c:v>16260</c:v>
                </c:pt>
                <c:pt idx="94">
                  <c:v>34300</c:v>
                </c:pt>
                <c:pt idx="95">
                  <c:v>79300</c:v>
                </c:pt>
                <c:pt idx="96">
                  <c:v>89300</c:v>
                </c:pt>
                <c:pt idx="97">
                  <c:v>70650</c:v>
                </c:pt>
                <c:pt idx="98">
                  <c:v>17350</c:v>
                </c:pt>
                <c:pt idx="99">
                  <c:v>33500</c:v>
                </c:pt>
                <c:pt idx="100">
                  <c:v>63200</c:v>
                </c:pt>
                <c:pt idx="101">
                  <c:v>64450</c:v>
                </c:pt>
                <c:pt idx="102">
                  <c:v>166100</c:v>
                </c:pt>
                <c:pt idx="103">
                  <c:v>27400</c:v>
                </c:pt>
                <c:pt idx="104">
                  <c:v>49200</c:v>
                </c:pt>
                <c:pt idx="105">
                  <c:v>21300</c:v>
                </c:pt>
                <c:pt idx="106">
                  <c:v>64750</c:v>
                </c:pt>
                <c:pt idx="107">
                  <c:v>64100</c:v>
                </c:pt>
                <c:pt idx="108">
                  <c:v>170100</c:v>
                </c:pt>
                <c:pt idx="109">
                  <c:v>167500</c:v>
                </c:pt>
                <c:pt idx="110">
                  <c:v>108200</c:v>
                </c:pt>
                <c:pt idx="111">
                  <c:v>59000</c:v>
                </c:pt>
                <c:pt idx="112">
                  <c:v>21300</c:v>
                </c:pt>
                <c:pt idx="113">
                  <c:v>64400</c:v>
                </c:pt>
                <c:pt idx="114">
                  <c:v>53300</c:v>
                </c:pt>
                <c:pt idx="115">
                  <c:v>52400</c:v>
                </c:pt>
                <c:pt idx="116">
                  <c:v>65500</c:v>
                </c:pt>
                <c:pt idx="117">
                  <c:v>119300</c:v>
                </c:pt>
                <c:pt idx="118">
                  <c:v>67200</c:v>
                </c:pt>
                <c:pt idx="119">
                  <c:v>151300</c:v>
                </c:pt>
                <c:pt idx="120">
                  <c:v>113000</c:v>
                </c:pt>
                <c:pt idx="121">
                  <c:v>44100</c:v>
                </c:pt>
                <c:pt idx="122">
                  <c:v>113500</c:v>
                </c:pt>
                <c:pt idx="123">
                  <c:v>39300</c:v>
                </c:pt>
                <c:pt idx="124">
                  <c:v>181000</c:v>
                </c:pt>
                <c:pt idx="125">
                  <c:v>53100</c:v>
                </c:pt>
                <c:pt idx="126">
                  <c:v>115070</c:v>
                </c:pt>
                <c:pt idx="127">
                  <c:v>125100</c:v>
                </c:pt>
                <c:pt idx="128">
                  <c:v>51000</c:v>
                </c:pt>
                <c:pt idx="129">
                  <c:v>99200</c:v>
                </c:pt>
                <c:pt idx="130">
                  <c:v>58400</c:v>
                </c:pt>
                <c:pt idx="131">
                  <c:v>65200</c:v>
                </c:pt>
                <c:pt idx="132">
                  <c:v>65300</c:v>
                </c:pt>
                <c:pt idx="133">
                  <c:v>87900</c:v>
                </c:pt>
                <c:pt idx="134">
                  <c:v>44300</c:v>
                </c:pt>
                <c:pt idx="135">
                  <c:v>90500</c:v>
                </c:pt>
                <c:pt idx="136">
                  <c:v>144200</c:v>
                </c:pt>
                <c:pt idx="137">
                  <c:v>39500</c:v>
                </c:pt>
                <c:pt idx="138">
                  <c:v>88000</c:v>
                </c:pt>
                <c:pt idx="139">
                  <c:v>59300</c:v>
                </c:pt>
                <c:pt idx="140">
                  <c:v>134300</c:v>
                </c:pt>
                <c:pt idx="141">
                  <c:v>44500</c:v>
                </c:pt>
                <c:pt idx="142">
                  <c:v>75100</c:v>
                </c:pt>
                <c:pt idx="143">
                  <c:v>87100</c:v>
                </c:pt>
                <c:pt idx="144">
                  <c:v>16100</c:v>
                </c:pt>
                <c:pt idx="145">
                  <c:v>60100</c:v>
                </c:pt>
                <c:pt idx="146">
                  <c:v>63150</c:v>
                </c:pt>
                <c:pt idx="147">
                  <c:v>14000</c:v>
                </c:pt>
                <c:pt idx="148">
                  <c:v>71000</c:v>
                </c:pt>
                <c:pt idx="149">
                  <c:v>51400</c:v>
                </c:pt>
                <c:pt idx="150">
                  <c:v>19350</c:v>
                </c:pt>
                <c:pt idx="151">
                  <c:v>32400</c:v>
                </c:pt>
                <c:pt idx="152">
                  <c:v>81200</c:v>
                </c:pt>
                <c:pt idx="153">
                  <c:v>27200</c:v>
                </c:pt>
                <c:pt idx="154">
                  <c:v>47000</c:v>
                </c:pt>
                <c:pt idx="155">
                  <c:v>77300</c:v>
                </c:pt>
                <c:pt idx="156">
                  <c:v>21100</c:v>
                </c:pt>
                <c:pt idx="157">
                  <c:v>16100</c:v>
                </c:pt>
                <c:pt idx="158">
                  <c:v>21000</c:v>
                </c:pt>
                <c:pt idx="159">
                  <c:v>3500</c:v>
                </c:pt>
                <c:pt idx="160">
                  <c:v>62000</c:v>
                </c:pt>
                <c:pt idx="161">
                  <c:v>10100</c:v>
                </c:pt>
                <c:pt idx="162">
                  <c:v>30300</c:v>
                </c:pt>
                <c:pt idx="163">
                  <c:v>2100</c:v>
                </c:pt>
                <c:pt idx="164">
                  <c:v>6100</c:v>
                </c:pt>
                <c:pt idx="165">
                  <c:v>21300</c:v>
                </c:pt>
                <c:pt idx="166">
                  <c:v>20350</c:v>
                </c:pt>
                <c:pt idx="167">
                  <c:v>66000</c:v>
                </c:pt>
                <c:pt idx="168">
                  <c:v>1000</c:v>
                </c:pt>
                <c:pt idx="169">
                  <c:v>100</c:v>
                </c:pt>
                <c:pt idx="170">
                  <c:v>1000</c:v>
                </c:pt>
                <c:pt idx="171">
                  <c:v>1200</c:v>
                </c:pt>
                <c:pt idx="172">
                  <c:v>20000</c:v>
                </c:pt>
                <c:pt idx="173">
                  <c:v>20000</c:v>
                </c:pt>
                <c:pt idx="174">
                  <c:v>580</c:v>
                </c:pt>
                <c:pt idx="175">
                  <c:v>2100</c:v>
                </c:pt>
                <c:pt idx="176">
                  <c:v>100</c:v>
                </c:pt>
                <c:pt idx="177">
                  <c:v>100</c:v>
                </c:pt>
                <c:pt idx="178">
                  <c:v>100</c:v>
                </c:pt>
                <c:pt idx="179">
                  <c:v>200</c:v>
                </c:pt>
                <c:pt idx="180">
                  <c:v>100</c:v>
                </c:pt>
                <c:pt idx="181">
                  <c:v>200</c:v>
                </c:pt>
                <c:pt idx="182">
                  <c:v>100</c:v>
                </c:pt>
                <c:pt idx="183">
                  <c:v>150</c:v>
                </c:pt>
                <c:pt idx="184">
                  <c:v>1000</c:v>
                </c:pt>
                <c:pt idx="185">
                  <c:v>400</c:v>
                </c:pt>
                <c:pt idx="186">
                  <c:v>1000</c:v>
                </c:pt>
                <c:pt idx="187">
                  <c:v>160</c:v>
                </c:pt>
                <c:pt idx="188">
                  <c:v>10</c:v>
                </c:pt>
                <c:pt idx="189">
                  <c:v>100</c:v>
                </c:pt>
                <c:pt idx="190">
                  <c:v>100</c:v>
                </c:pt>
                <c:pt idx="191">
                  <c:v>2145</c:v>
                </c:pt>
              </c:numCache>
            </c:numRef>
          </c:val>
          <c:extLst>
            <c:ext xmlns:c16="http://schemas.microsoft.com/office/drawing/2014/chart" uri="{C3380CC4-5D6E-409C-BE32-E72D297353CC}">
              <c16:uniqueId val="{00000000-3CC3-4662-B35E-C01387E262DF}"/>
            </c:ext>
          </c:extLst>
        </c:ser>
        <c:ser>
          <c:idx val="1"/>
          <c:order val="1"/>
          <c:tx>
            <c:strRef>
              <c:f>Pivots!$L$16</c:f>
              <c:strCache>
                <c:ptCount val="1"/>
                <c:pt idx="0">
                  <c:v>Total Revenue</c:v>
                </c:pt>
              </c:strCache>
            </c:strRef>
          </c:tx>
          <c:spPr>
            <a:solidFill>
              <a:srgbClr val="DABAEC"/>
            </a:solidFill>
            <a:ln>
              <a:noFill/>
            </a:ln>
            <a:effectLst/>
          </c:spPr>
          <c:cat>
            <c:strRef>
              <c:f>Pivots!$J$17:$J$209</c:f>
              <c:strCache>
                <c:ptCount val="192"/>
                <c:pt idx="0">
                  <c:v>1</c:v>
                </c:pt>
                <c:pt idx="1">
                  <c:v>1.5</c:v>
                </c:pt>
                <c:pt idx="2">
                  <c:v>2</c:v>
                </c:pt>
                <c:pt idx="3">
                  <c:v>2.25</c:v>
                </c:pt>
                <c:pt idx="4">
                  <c:v>2.33</c:v>
                </c:pt>
                <c:pt idx="5">
                  <c:v>2.44</c:v>
                </c:pt>
                <c:pt idx="6">
                  <c:v>2.5</c:v>
                </c:pt>
                <c:pt idx="7">
                  <c:v>2.57</c:v>
                </c:pt>
                <c:pt idx="8">
                  <c:v>2.61</c:v>
                </c:pt>
                <c:pt idx="9">
                  <c:v>2.67</c:v>
                </c:pt>
                <c:pt idx="10">
                  <c:v>2.7</c:v>
                </c:pt>
                <c:pt idx="11">
                  <c:v>2.71</c:v>
                </c:pt>
                <c:pt idx="12">
                  <c:v>2.75</c:v>
                </c:pt>
                <c:pt idx="13">
                  <c:v>2.77</c:v>
                </c:pt>
                <c:pt idx="14">
                  <c:v>2.79</c:v>
                </c:pt>
                <c:pt idx="15">
                  <c:v>2.8</c:v>
                </c:pt>
                <c:pt idx="16">
                  <c:v>2.81</c:v>
                </c:pt>
                <c:pt idx="17">
                  <c:v>2.82</c:v>
                </c:pt>
                <c:pt idx="18">
                  <c:v>2.86</c:v>
                </c:pt>
                <c:pt idx="19">
                  <c:v>2.88</c:v>
                </c:pt>
                <c:pt idx="20">
                  <c:v>2.9</c:v>
                </c:pt>
                <c:pt idx="21">
                  <c:v>2.92</c:v>
                </c:pt>
                <c:pt idx="22">
                  <c:v>2.93</c:v>
                </c:pt>
                <c:pt idx="23">
                  <c:v>2.94</c:v>
                </c:pt>
                <c:pt idx="24">
                  <c:v>2.95</c:v>
                </c:pt>
                <c:pt idx="25">
                  <c:v>2.97</c:v>
                </c:pt>
                <c:pt idx="26">
                  <c:v>2.98</c:v>
                </c:pt>
                <c:pt idx="27">
                  <c:v>2.99</c:v>
                </c:pt>
                <c:pt idx="28">
                  <c:v>3</c:v>
                </c:pt>
                <c:pt idx="29">
                  <c:v>3.01</c:v>
                </c:pt>
                <c:pt idx="30">
                  <c:v>3.03</c:v>
                </c:pt>
                <c:pt idx="31">
                  <c:v>3.04</c:v>
                </c:pt>
                <c:pt idx="32">
                  <c:v>3.06</c:v>
                </c:pt>
                <c:pt idx="33">
                  <c:v>3.07</c:v>
                </c:pt>
                <c:pt idx="34">
                  <c:v>3.08</c:v>
                </c:pt>
                <c:pt idx="35">
                  <c:v>3.09</c:v>
                </c:pt>
                <c:pt idx="36">
                  <c:v>3.1</c:v>
                </c:pt>
                <c:pt idx="37">
                  <c:v>3.11</c:v>
                </c:pt>
                <c:pt idx="38">
                  <c:v>3.12</c:v>
                </c:pt>
                <c:pt idx="39">
                  <c:v>3.13</c:v>
                </c:pt>
                <c:pt idx="40">
                  <c:v>3.14</c:v>
                </c:pt>
                <c:pt idx="41">
                  <c:v>3.15</c:v>
                </c:pt>
                <c:pt idx="42">
                  <c:v>3.16</c:v>
                </c:pt>
                <c:pt idx="43">
                  <c:v>3.17</c:v>
                </c:pt>
                <c:pt idx="44">
                  <c:v>3.18</c:v>
                </c:pt>
                <c:pt idx="45">
                  <c:v>3.19</c:v>
                </c:pt>
                <c:pt idx="46">
                  <c:v>3.2</c:v>
                </c:pt>
                <c:pt idx="47">
                  <c:v>3.21</c:v>
                </c:pt>
                <c:pt idx="48">
                  <c:v>3.22</c:v>
                </c:pt>
                <c:pt idx="49">
                  <c:v>3.23</c:v>
                </c:pt>
                <c:pt idx="50">
                  <c:v>3.24</c:v>
                </c:pt>
                <c:pt idx="51">
                  <c:v>3.25</c:v>
                </c:pt>
                <c:pt idx="52">
                  <c:v>3.26</c:v>
                </c:pt>
                <c:pt idx="53">
                  <c:v>3.27</c:v>
                </c:pt>
                <c:pt idx="54">
                  <c:v>3.28</c:v>
                </c:pt>
                <c:pt idx="55">
                  <c:v>3.29</c:v>
                </c:pt>
                <c:pt idx="56">
                  <c:v>3.3</c:v>
                </c:pt>
                <c:pt idx="57">
                  <c:v>3.31</c:v>
                </c:pt>
                <c:pt idx="58">
                  <c:v>3.32</c:v>
                </c:pt>
                <c:pt idx="59">
                  <c:v>3.33</c:v>
                </c:pt>
                <c:pt idx="60">
                  <c:v>3.34</c:v>
                </c:pt>
                <c:pt idx="61">
                  <c:v>3.35</c:v>
                </c:pt>
                <c:pt idx="62">
                  <c:v>3.36</c:v>
                </c:pt>
                <c:pt idx="63">
                  <c:v>3.37</c:v>
                </c:pt>
                <c:pt idx="64">
                  <c:v>3.38</c:v>
                </c:pt>
                <c:pt idx="65">
                  <c:v>3.39</c:v>
                </c:pt>
                <c:pt idx="66">
                  <c:v>3.4</c:v>
                </c:pt>
                <c:pt idx="67">
                  <c:v>3.41</c:v>
                </c:pt>
                <c:pt idx="68">
                  <c:v>3.42</c:v>
                </c:pt>
                <c:pt idx="69">
                  <c:v>3.43</c:v>
                </c:pt>
                <c:pt idx="70">
                  <c:v>3.44</c:v>
                </c:pt>
                <c:pt idx="71">
                  <c:v>3.45</c:v>
                </c:pt>
                <c:pt idx="72">
                  <c:v>3.46</c:v>
                </c:pt>
                <c:pt idx="73">
                  <c:v>3.47</c:v>
                </c:pt>
                <c:pt idx="74">
                  <c:v>3.48</c:v>
                </c:pt>
                <c:pt idx="75">
                  <c:v>3.49</c:v>
                </c:pt>
                <c:pt idx="76">
                  <c:v>3.5</c:v>
                </c:pt>
                <c:pt idx="77">
                  <c:v>3.51</c:v>
                </c:pt>
                <c:pt idx="78">
                  <c:v>3.52</c:v>
                </c:pt>
                <c:pt idx="79">
                  <c:v>3.53</c:v>
                </c:pt>
                <c:pt idx="80">
                  <c:v>3.54</c:v>
                </c:pt>
                <c:pt idx="81">
                  <c:v>3.55</c:v>
                </c:pt>
                <c:pt idx="82">
                  <c:v>3.56</c:v>
                </c:pt>
                <c:pt idx="83">
                  <c:v>3.57</c:v>
                </c:pt>
                <c:pt idx="84">
                  <c:v>3.58</c:v>
                </c:pt>
                <c:pt idx="85">
                  <c:v>3.59</c:v>
                </c:pt>
                <c:pt idx="86">
                  <c:v>3.6</c:v>
                </c:pt>
                <c:pt idx="87">
                  <c:v>3.61</c:v>
                </c:pt>
                <c:pt idx="88">
                  <c:v>3.62</c:v>
                </c:pt>
                <c:pt idx="89">
                  <c:v>3.63</c:v>
                </c:pt>
                <c:pt idx="90">
                  <c:v>3.64</c:v>
                </c:pt>
                <c:pt idx="91">
                  <c:v>3.65</c:v>
                </c:pt>
                <c:pt idx="92">
                  <c:v>3.66</c:v>
                </c:pt>
                <c:pt idx="93">
                  <c:v>3.67</c:v>
                </c:pt>
                <c:pt idx="94">
                  <c:v>3.68</c:v>
                </c:pt>
                <c:pt idx="95">
                  <c:v>3.69</c:v>
                </c:pt>
                <c:pt idx="96">
                  <c:v>3.7</c:v>
                </c:pt>
                <c:pt idx="97">
                  <c:v>3.71</c:v>
                </c:pt>
                <c:pt idx="98">
                  <c:v>3.72</c:v>
                </c:pt>
                <c:pt idx="99">
                  <c:v>3.73</c:v>
                </c:pt>
                <c:pt idx="100">
                  <c:v>3.74</c:v>
                </c:pt>
                <c:pt idx="101">
                  <c:v>3.75</c:v>
                </c:pt>
                <c:pt idx="102">
                  <c:v>3.76</c:v>
                </c:pt>
                <c:pt idx="103">
                  <c:v>3.77</c:v>
                </c:pt>
                <c:pt idx="104">
                  <c:v>3.78</c:v>
                </c:pt>
                <c:pt idx="105">
                  <c:v>3.79</c:v>
                </c:pt>
                <c:pt idx="106">
                  <c:v>3.8</c:v>
                </c:pt>
                <c:pt idx="107">
                  <c:v>3.81</c:v>
                </c:pt>
                <c:pt idx="108">
                  <c:v>3.82</c:v>
                </c:pt>
                <c:pt idx="109">
                  <c:v>3.83</c:v>
                </c:pt>
                <c:pt idx="110">
                  <c:v>3.84</c:v>
                </c:pt>
                <c:pt idx="111">
                  <c:v>3.85</c:v>
                </c:pt>
                <c:pt idx="112">
                  <c:v>3.86</c:v>
                </c:pt>
                <c:pt idx="113">
                  <c:v>3.87</c:v>
                </c:pt>
                <c:pt idx="114">
                  <c:v>3.88</c:v>
                </c:pt>
                <c:pt idx="115">
                  <c:v>3.89</c:v>
                </c:pt>
                <c:pt idx="116">
                  <c:v>3.9</c:v>
                </c:pt>
                <c:pt idx="117">
                  <c:v>3.91</c:v>
                </c:pt>
                <c:pt idx="118">
                  <c:v>3.92</c:v>
                </c:pt>
                <c:pt idx="119">
                  <c:v>3.93</c:v>
                </c:pt>
                <c:pt idx="120">
                  <c:v>3.94</c:v>
                </c:pt>
                <c:pt idx="121">
                  <c:v>3.95</c:v>
                </c:pt>
                <c:pt idx="122">
                  <c:v>3.96</c:v>
                </c:pt>
                <c:pt idx="123">
                  <c:v>3.97</c:v>
                </c:pt>
                <c:pt idx="124">
                  <c:v>3.98</c:v>
                </c:pt>
                <c:pt idx="125">
                  <c:v>3.99</c:v>
                </c:pt>
                <c:pt idx="126">
                  <c:v>4</c:v>
                </c:pt>
                <c:pt idx="127">
                  <c:v>4.01</c:v>
                </c:pt>
                <c:pt idx="128">
                  <c:v>4.02</c:v>
                </c:pt>
                <c:pt idx="129">
                  <c:v>4.03</c:v>
                </c:pt>
                <c:pt idx="130">
                  <c:v>4.04</c:v>
                </c:pt>
                <c:pt idx="131">
                  <c:v>4.05</c:v>
                </c:pt>
                <c:pt idx="132">
                  <c:v>4.06</c:v>
                </c:pt>
                <c:pt idx="133">
                  <c:v>4.07</c:v>
                </c:pt>
                <c:pt idx="134">
                  <c:v>4.08</c:v>
                </c:pt>
                <c:pt idx="135">
                  <c:v>4.09</c:v>
                </c:pt>
                <c:pt idx="136">
                  <c:v>4.1</c:v>
                </c:pt>
                <c:pt idx="137">
                  <c:v>4.11</c:v>
                </c:pt>
                <c:pt idx="138">
                  <c:v>4.12</c:v>
                </c:pt>
                <c:pt idx="139">
                  <c:v>4.13</c:v>
                </c:pt>
                <c:pt idx="140">
                  <c:v>4.14</c:v>
                </c:pt>
                <c:pt idx="141">
                  <c:v>4.15</c:v>
                </c:pt>
                <c:pt idx="142">
                  <c:v>4.16</c:v>
                </c:pt>
                <c:pt idx="143">
                  <c:v>4.17</c:v>
                </c:pt>
                <c:pt idx="144">
                  <c:v>4.18</c:v>
                </c:pt>
                <c:pt idx="145">
                  <c:v>4.19</c:v>
                </c:pt>
                <c:pt idx="146">
                  <c:v>4.2</c:v>
                </c:pt>
                <c:pt idx="147">
                  <c:v>4.21</c:v>
                </c:pt>
                <c:pt idx="148">
                  <c:v>4.22</c:v>
                </c:pt>
                <c:pt idx="149">
                  <c:v>4.23</c:v>
                </c:pt>
                <c:pt idx="150">
                  <c:v>4.24</c:v>
                </c:pt>
                <c:pt idx="151">
                  <c:v>4.25</c:v>
                </c:pt>
                <c:pt idx="152">
                  <c:v>4.26</c:v>
                </c:pt>
                <c:pt idx="153">
                  <c:v>4.27</c:v>
                </c:pt>
                <c:pt idx="154">
                  <c:v>4.28</c:v>
                </c:pt>
                <c:pt idx="155">
                  <c:v>4.29</c:v>
                </c:pt>
                <c:pt idx="156">
                  <c:v>4.3</c:v>
                </c:pt>
                <c:pt idx="157">
                  <c:v>4.31</c:v>
                </c:pt>
                <c:pt idx="158">
                  <c:v>4.32</c:v>
                </c:pt>
                <c:pt idx="159">
                  <c:v>4.33</c:v>
                </c:pt>
                <c:pt idx="160">
                  <c:v>4.34</c:v>
                </c:pt>
                <c:pt idx="161">
                  <c:v>4.35</c:v>
                </c:pt>
                <c:pt idx="162">
                  <c:v>4.36</c:v>
                </c:pt>
                <c:pt idx="163">
                  <c:v>4.37</c:v>
                </c:pt>
                <c:pt idx="164">
                  <c:v>4.38</c:v>
                </c:pt>
                <c:pt idx="165">
                  <c:v>4.39</c:v>
                </c:pt>
                <c:pt idx="166">
                  <c:v>4.4</c:v>
                </c:pt>
                <c:pt idx="167">
                  <c:v>4.41</c:v>
                </c:pt>
                <c:pt idx="168">
                  <c:v>4.43</c:v>
                </c:pt>
                <c:pt idx="169">
                  <c:v>4.44</c:v>
                </c:pt>
                <c:pt idx="170">
                  <c:v>4.45</c:v>
                </c:pt>
                <c:pt idx="171">
                  <c:v>4.46</c:v>
                </c:pt>
                <c:pt idx="172">
                  <c:v>4.47</c:v>
                </c:pt>
                <c:pt idx="173">
                  <c:v>4.48</c:v>
                </c:pt>
                <c:pt idx="174">
                  <c:v>4.5</c:v>
                </c:pt>
                <c:pt idx="175">
                  <c:v>4.52</c:v>
                </c:pt>
                <c:pt idx="176">
                  <c:v>4.53</c:v>
                </c:pt>
                <c:pt idx="177">
                  <c:v>4.54</c:v>
                </c:pt>
                <c:pt idx="178">
                  <c:v>4.55</c:v>
                </c:pt>
                <c:pt idx="179">
                  <c:v>4.57</c:v>
                </c:pt>
                <c:pt idx="180">
                  <c:v>4.58</c:v>
                </c:pt>
                <c:pt idx="181">
                  <c:v>4.6</c:v>
                </c:pt>
                <c:pt idx="182">
                  <c:v>4.62</c:v>
                </c:pt>
                <c:pt idx="183">
                  <c:v>4.63</c:v>
                </c:pt>
                <c:pt idx="184">
                  <c:v>4.64</c:v>
                </c:pt>
                <c:pt idx="185">
                  <c:v>4.67</c:v>
                </c:pt>
                <c:pt idx="186">
                  <c:v>4.74</c:v>
                </c:pt>
                <c:pt idx="187">
                  <c:v>4.75</c:v>
                </c:pt>
                <c:pt idx="188">
                  <c:v>4.8</c:v>
                </c:pt>
                <c:pt idx="189">
                  <c:v>4.83</c:v>
                </c:pt>
                <c:pt idx="190">
                  <c:v>4.86</c:v>
                </c:pt>
                <c:pt idx="191">
                  <c:v>5</c:v>
                </c:pt>
              </c:strCache>
            </c:strRef>
          </c:cat>
          <c:val>
            <c:numRef>
              <c:f>Pivots!$L$17:$L$209</c:f>
              <c:numCache>
                <c:formatCode>General</c:formatCode>
                <c:ptCount val="192"/>
                <c:pt idx="0">
                  <c:v>1400</c:v>
                </c:pt>
                <c:pt idx="1">
                  <c:v>70</c:v>
                </c:pt>
                <c:pt idx="2">
                  <c:v>2915</c:v>
                </c:pt>
                <c:pt idx="3">
                  <c:v>37</c:v>
                </c:pt>
                <c:pt idx="4">
                  <c:v>60</c:v>
                </c:pt>
                <c:pt idx="5">
                  <c:v>200</c:v>
                </c:pt>
                <c:pt idx="6">
                  <c:v>1872</c:v>
                </c:pt>
                <c:pt idx="7">
                  <c:v>200</c:v>
                </c:pt>
                <c:pt idx="8">
                  <c:v>581</c:v>
                </c:pt>
                <c:pt idx="9">
                  <c:v>1046</c:v>
                </c:pt>
                <c:pt idx="10">
                  <c:v>1400</c:v>
                </c:pt>
                <c:pt idx="11">
                  <c:v>1900</c:v>
                </c:pt>
                <c:pt idx="12">
                  <c:v>10200</c:v>
                </c:pt>
                <c:pt idx="13">
                  <c:v>1100</c:v>
                </c:pt>
                <c:pt idx="14">
                  <c:v>1300</c:v>
                </c:pt>
                <c:pt idx="15">
                  <c:v>2000</c:v>
                </c:pt>
                <c:pt idx="16">
                  <c:v>800</c:v>
                </c:pt>
                <c:pt idx="17">
                  <c:v>1200</c:v>
                </c:pt>
                <c:pt idx="18">
                  <c:v>565</c:v>
                </c:pt>
                <c:pt idx="19">
                  <c:v>467</c:v>
                </c:pt>
                <c:pt idx="20">
                  <c:v>1277</c:v>
                </c:pt>
                <c:pt idx="21">
                  <c:v>1766</c:v>
                </c:pt>
                <c:pt idx="22">
                  <c:v>260000</c:v>
                </c:pt>
                <c:pt idx="23">
                  <c:v>25000</c:v>
                </c:pt>
                <c:pt idx="24">
                  <c:v>55000</c:v>
                </c:pt>
                <c:pt idx="25">
                  <c:v>260000</c:v>
                </c:pt>
                <c:pt idx="26">
                  <c:v>13000</c:v>
                </c:pt>
                <c:pt idx="27">
                  <c:v>11000</c:v>
                </c:pt>
                <c:pt idx="28">
                  <c:v>13557.5</c:v>
                </c:pt>
                <c:pt idx="29">
                  <c:v>139000</c:v>
                </c:pt>
                <c:pt idx="30">
                  <c:v>9000</c:v>
                </c:pt>
                <c:pt idx="31">
                  <c:v>366</c:v>
                </c:pt>
                <c:pt idx="32">
                  <c:v>5500</c:v>
                </c:pt>
                <c:pt idx="33">
                  <c:v>1600</c:v>
                </c:pt>
                <c:pt idx="34">
                  <c:v>50266</c:v>
                </c:pt>
                <c:pt idx="35">
                  <c:v>97100</c:v>
                </c:pt>
                <c:pt idx="36">
                  <c:v>5872</c:v>
                </c:pt>
                <c:pt idx="37">
                  <c:v>64500</c:v>
                </c:pt>
                <c:pt idx="38">
                  <c:v>79100</c:v>
                </c:pt>
                <c:pt idx="39">
                  <c:v>64700</c:v>
                </c:pt>
                <c:pt idx="40">
                  <c:v>1700</c:v>
                </c:pt>
                <c:pt idx="41">
                  <c:v>7600</c:v>
                </c:pt>
                <c:pt idx="42">
                  <c:v>22950</c:v>
                </c:pt>
                <c:pt idx="43">
                  <c:v>1630</c:v>
                </c:pt>
                <c:pt idx="44">
                  <c:v>126010</c:v>
                </c:pt>
                <c:pt idx="45">
                  <c:v>25883</c:v>
                </c:pt>
                <c:pt idx="46">
                  <c:v>97566</c:v>
                </c:pt>
                <c:pt idx="47">
                  <c:v>6595</c:v>
                </c:pt>
                <c:pt idx="48">
                  <c:v>1300</c:v>
                </c:pt>
                <c:pt idx="49">
                  <c:v>41050</c:v>
                </c:pt>
                <c:pt idx="50">
                  <c:v>1100</c:v>
                </c:pt>
                <c:pt idx="51">
                  <c:v>150050</c:v>
                </c:pt>
                <c:pt idx="52">
                  <c:v>90500</c:v>
                </c:pt>
                <c:pt idx="53">
                  <c:v>101000</c:v>
                </c:pt>
                <c:pt idx="54">
                  <c:v>297384</c:v>
                </c:pt>
                <c:pt idx="55">
                  <c:v>71800</c:v>
                </c:pt>
                <c:pt idx="56">
                  <c:v>41500</c:v>
                </c:pt>
                <c:pt idx="57">
                  <c:v>261200</c:v>
                </c:pt>
                <c:pt idx="58">
                  <c:v>190311</c:v>
                </c:pt>
                <c:pt idx="59">
                  <c:v>161212.5</c:v>
                </c:pt>
                <c:pt idx="60">
                  <c:v>207630</c:v>
                </c:pt>
                <c:pt idx="61">
                  <c:v>514780</c:v>
                </c:pt>
                <c:pt idx="62">
                  <c:v>37700</c:v>
                </c:pt>
                <c:pt idx="63">
                  <c:v>181800</c:v>
                </c:pt>
                <c:pt idx="64">
                  <c:v>52449</c:v>
                </c:pt>
                <c:pt idx="65">
                  <c:v>269450</c:v>
                </c:pt>
                <c:pt idx="66">
                  <c:v>94171</c:v>
                </c:pt>
                <c:pt idx="67">
                  <c:v>181956</c:v>
                </c:pt>
                <c:pt idx="68">
                  <c:v>229300</c:v>
                </c:pt>
                <c:pt idx="69">
                  <c:v>83300</c:v>
                </c:pt>
                <c:pt idx="70">
                  <c:v>122471</c:v>
                </c:pt>
                <c:pt idx="71">
                  <c:v>699020</c:v>
                </c:pt>
                <c:pt idx="72">
                  <c:v>15279</c:v>
                </c:pt>
                <c:pt idx="73">
                  <c:v>294188</c:v>
                </c:pt>
                <c:pt idx="74">
                  <c:v>75496</c:v>
                </c:pt>
                <c:pt idx="75">
                  <c:v>28300</c:v>
                </c:pt>
                <c:pt idx="76">
                  <c:v>133739</c:v>
                </c:pt>
                <c:pt idx="77">
                  <c:v>118070</c:v>
                </c:pt>
                <c:pt idx="78">
                  <c:v>87800</c:v>
                </c:pt>
                <c:pt idx="79">
                  <c:v>848169</c:v>
                </c:pt>
                <c:pt idx="80">
                  <c:v>88403</c:v>
                </c:pt>
                <c:pt idx="81">
                  <c:v>348700</c:v>
                </c:pt>
                <c:pt idx="82">
                  <c:v>478800</c:v>
                </c:pt>
                <c:pt idx="83">
                  <c:v>42369</c:v>
                </c:pt>
                <c:pt idx="84">
                  <c:v>41100</c:v>
                </c:pt>
                <c:pt idx="85">
                  <c:v>344567</c:v>
                </c:pt>
                <c:pt idx="86">
                  <c:v>989500</c:v>
                </c:pt>
                <c:pt idx="87">
                  <c:v>935450</c:v>
                </c:pt>
                <c:pt idx="88">
                  <c:v>158600</c:v>
                </c:pt>
                <c:pt idx="89">
                  <c:v>586320</c:v>
                </c:pt>
                <c:pt idx="90">
                  <c:v>645630.5</c:v>
                </c:pt>
                <c:pt idx="91">
                  <c:v>474500</c:v>
                </c:pt>
                <c:pt idx="92">
                  <c:v>910900</c:v>
                </c:pt>
                <c:pt idx="93">
                  <c:v>127206</c:v>
                </c:pt>
                <c:pt idx="94">
                  <c:v>284854</c:v>
                </c:pt>
                <c:pt idx="95">
                  <c:v>691510</c:v>
                </c:pt>
                <c:pt idx="96">
                  <c:v>765100</c:v>
                </c:pt>
                <c:pt idx="97">
                  <c:v>504038</c:v>
                </c:pt>
                <c:pt idx="98">
                  <c:v>182670</c:v>
                </c:pt>
                <c:pt idx="99">
                  <c:v>361670</c:v>
                </c:pt>
                <c:pt idx="100">
                  <c:v>585840</c:v>
                </c:pt>
                <c:pt idx="101">
                  <c:v>614126</c:v>
                </c:pt>
                <c:pt idx="102">
                  <c:v>1311830</c:v>
                </c:pt>
                <c:pt idx="103">
                  <c:v>306937</c:v>
                </c:pt>
                <c:pt idx="104">
                  <c:v>433910</c:v>
                </c:pt>
                <c:pt idx="105">
                  <c:v>167760</c:v>
                </c:pt>
                <c:pt idx="106">
                  <c:v>606600</c:v>
                </c:pt>
                <c:pt idx="107">
                  <c:v>272700</c:v>
                </c:pt>
                <c:pt idx="108">
                  <c:v>1262600</c:v>
                </c:pt>
                <c:pt idx="109">
                  <c:v>1098980</c:v>
                </c:pt>
                <c:pt idx="110">
                  <c:v>774700</c:v>
                </c:pt>
                <c:pt idx="111">
                  <c:v>397700</c:v>
                </c:pt>
                <c:pt idx="112">
                  <c:v>185373</c:v>
                </c:pt>
                <c:pt idx="113">
                  <c:v>745520</c:v>
                </c:pt>
                <c:pt idx="114">
                  <c:v>429100</c:v>
                </c:pt>
                <c:pt idx="115">
                  <c:v>428550</c:v>
                </c:pt>
                <c:pt idx="116">
                  <c:v>509779</c:v>
                </c:pt>
                <c:pt idx="117">
                  <c:v>1206820</c:v>
                </c:pt>
                <c:pt idx="118">
                  <c:v>588900</c:v>
                </c:pt>
                <c:pt idx="119">
                  <c:v>917320</c:v>
                </c:pt>
                <c:pt idx="120">
                  <c:v>1281000</c:v>
                </c:pt>
                <c:pt idx="121">
                  <c:v>367830</c:v>
                </c:pt>
                <c:pt idx="122">
                  <c:v>898019</c:v>
                </c:pt>
                <c:pt idx="123">
                  <c:v>300500</c:v>
                </c:pt>
                <c:pt idx="124">
                  <c:v>1109400</c:v>
                </c:pt>
                <c:pt idx="125">
                  <c:v>315490</c:v>
                </c:pt>
                <c:pt idx="126">
                  <c:v>635561</c:v>
                </c:pt>
                <c:pt idx="127">
                  <c:v>572800</c:v>
                </c:pt>
                <c:pt idx="128">
                  <c:v>437000</c:v>
                </c:pt>
                <c:pt idx="129">
                  <c:v>671373</c:v>
                </c:pt>
                <c:pt idx="130">
                  <c:v>547484</c:v>
                </c:pt>
                <c:pt idx="131">
                  <c:v>533200</c:v>
                </c:pt>
                <c:pt idx="132">
                  <c:v>660260</c:v>
                </c:pt>
                <c:pt idx="133">
                  <c:v>686900</c:v>
                </c:pt>
                <c:pt idx="134">
                  <c:v>434800</c:v>
                </c:pt>
                <c:pt idx="135">
                  <c:v>761754</c:v>
                </c:pt>
                <c:pt idx="136">
                  <c:v>948500</c:v>
                </c:pt>
                <c:pt idx="137">
                  <c:v>390900</c:v>
                </c:pt>
                <c:pt idx="138">
                  <c:v>636000</c:v>
                </c:pt>
                <c:pt idx="139">
                  <c:v>345700</c:v>
                </c:pt>
                <c:pt idx="140">
                  <c:v>1146650</c:v>
                </c:pt>
                <c:pt idx="141">
                  <c:v>515689</c:v>
                </c:pt>
                <c:pt idx="142">
                  <c:v>757000</c:v>
                </c:pt>
                <c:pt idx="143">
                  <c:v>871600</c:v>
                </c:pt>
                <c:pt idx="144">
                  <c:v>141750</c:v>
                </c:pt>
                <c:pt idx="145">
                  <c:v>344640</c:v>
                </c:pt>
                <c:pt idx="146">
                  <c:v>408900</c:v>
                </c:pt>
                <c:pt idx="147">
                  <c:v>123320</c:v>
                </c:pt>
                <c:pt idx="148">
                  <c:v>619300</c:v>
                </c:pt>
                <c:pt idx="149">
                  <c:v>576732</c:v>
                </c:pt>
                <c:pt idx="150">
                  <c:v>180450</c:v>
                </c:pt>
                <c:pt idx="151">
                  <c:v>343874</c:v>
                </c:pt>
                <c:pt idx="152">
                  <c:v>758725</c:v>
                </c:pt>
                <c:pt idx="153">
                  <c:v>376100</c:v>
                </c:pt>
                <c:pt idx="154">
                  <c:v>330160</c:v>
                </c:pt>
                <c:pt idx="155">
                  <c:v>590720</c:v>
                </c:pt>
                <c:pt idx="156">
                  <c:v>149500</c:v>
                </c:pt>
                <c:pt idx="157">
                  <c:v>78750</c:v>
                </c:pt>
                <c:pt idx="158">
                  <c:v>231000</c:v>
                </c:pt>
                <c:pt idx="159">
                  <c:v>16601</c:v>
                </c:pt>
                <c:pt idx="160">
                  <c:v>704000</c:v>
                </c:pt>
                <c:pt idx="161">
                  <c:v>61300</c:v>
                </c:pt>
                <c:pt idx="162">
                  <c:v>291535</c:v>
                </c:pt>
                <c:pt idx="163">
                  <c:v>14023</c:v>
                </c:pt>
                <c:pt idx="164">
                  <c:v>50100</c:v>
                </c:pt>
                <c:pt idx="165">
                  <c:v>170700</c:v>
                </c:pt>
                <c:pt idx="166">
                  <c:v>382516</c:v>
                </c:pt>
                <c:pt idx="167">
                  <c:v>480000</c:v>
                </c:pt>
                <c:pt idx="168">
                  <c:v>8000</c:v>
                </c:pt>
                <c:pt idx="169">
                  <c:v>900</c:v>
                </c:pt>
                <c:pt idx="170">
                  <c:v>6000</c:v>
                </c:pt>
                <c:pt idx="171">
                  <c:v>11888</c:v>
                </c:pt>
                <c:pt idx="172">
                  <c:v>150000</c:v>
                </c:pt>
                <c:pt idx="173">
                  <c:v>73200</c:v>
                </c:pt>
                <c:pt idx="174">
                  <c:v>4746.8</c:v>
                </c:pt>
                <c:pt idx="175">
                  <c:v>25700</c:v>
                </c:pt>
                <c:pt idx="176">
                  <c:v>387</c:v>
                </c:pt>
                <c:pt idx="177">
                  <c:v>1400</c:v>
                </c:pt>
                <c:pt idx="178">
                  <c:v>586</c:v>
                </c:pt>
                <c:pt idx="179">
                  <c:v>1500</c:v>
                </c:pt>
                <c:pt idx="180">
                  <c:v>265</c:v>
                </c:pt>
                <c:pt idx="181">
                  <c:v>1900</c:v>
                </c:pt>
                <c:pt idx="182">
                  <c:v>1800</c:v>
                </c:pt>
                <c:pt idx="183">
                  <c:v>626</c:v>
                </c:pt>
                <c:pt idx="184">
                  <c:v>5000</c:v>
                </c:pt>
                <c:pt idx="185">
                  <c:v>6985.5</c:v>
                </c:pt>
                <c:pt idx="186">
                  <c:v>9000</c:v>
                </c:pt>
                <c:pt idx="187">
                  <c:v>1760</c:v>
                </c:pt>
                <c:pt idx="188">
                  <c:v>20</c:v>
                </c:pt>
                <c:pt idx="189">
                  <c:v>500</c:v>
                </c:pt>
                <c:pt idx="190">
                  <c:v>900</c:v>
                </c:pt>
                <c:pt idx="191">
                  <c:v>15465.65</c:v>
                </c:pt>
              </c:numCache>
            </c:numRef>
          </c:val>
          <c:extLst>
            <c:ext xmlns:c16="http://schemas.microsoft.com/office/drawing/2014/chart" uri="{C3380CC4-5D6E-409C-BE32-E72D297353CC}">
              <c16:uniqueId val="{00000001-3CC3-4662-B35E-C01387E262DF}"/>
            </c:ext>
          </c:extLst>
        </c:ser>
        <c:dLbls>
          <c:showLegendKey val="0"/>
          <c:showVal val="0"/>
          <c:showCatName val="0"/>
          <c:showSerName val="0"/>
          <c:showPercent val="0"/>
          <c:showBubbleSize val="0"/>
        </c:dLbls>
        <c:axId val="1494644319"/>
        <c:axId val="1494636831"/>
      </c:areaChart>
      <c:catAx>
        <c:axId val="1494644319"/>
        <c:scaling>
          <c:orientation val="minMax"/>
        </c:scaling>
        <c:delete val="0"/>
        <c:axPos val="b"/>
        <c:majorGridlines>
          <c:spPr>
            <a:ln w="9525" cap="flat" cmpd="sng" algn="ctr">
              <a:noFill/>
              <a:round/>
            </a:ln>
            <a:effectLst/>
          </c:spPr>
        </c:majorGridlines>
        <c:minorGridlines>
          <c:spPr>
            <a:ln w="9525" cap="flat" cmpd="sng" algn="ctr">
              <a:solidFill>
                <a:schemeClr val="bg2">
                  <a:lumMod val="50000"/>
                  <a:alpha val="27000"/>
                </a:schemeClr>
              </a:solidFill>
              <a:round/>
            </a:ln>
            <a:effectLst/>
          </c:spPr>
        </c:minorGridlines>
        <c:numFmt formatCode="General" sourceLinked="1"/>
        <c:majorTickMark val="out"/>
        <c:minorTickMark val="none"/>
        <c:tickLblPos val="low"/>
        <c:spPr>
          <a:noFill/>
          <a:ln w="9525" cap="flat" cmpd="sng" algn="ctr">
            <a:noFill/>
            <a:round/>
          </a:ln>
          <a:effectLst/>
        </c:spPr>
        <c:txPr>
          <a:bodyPr rot="60000" spcFirstLastPara="1" vertOverflow="ellipsis" wrap="square" anchor="ctr" anchorCtr="1"/>
          <a:lstStyle/>
          <a:p>
            <a:pPr>
              <a:defRPr sz="900" b="0" i="0" u="none" strike="noStrike" kern="1200" baseline="0">
                <a:solidFill>
                  <a:schemeClr val="bg1"/>
                </a:solidFill>
                <a:latin typeface="+mn-lt"/>
                <a:ea typeface="+mn-ea"/>
                <a:cs typeface="+mn-cs"/>
              </a:defRPr>
            </a:pPr>
            <a:endParaRPr lang="ro-RO"/>
          </a:p>
        </c:txPr>
        <c:crossAx val="1494636831"/>
        <c:crossesAt val="5"/>
        <c:auto val="1"/>
        <c:lblAlgn val="ctr"/>
        <c:lblOffset val="100"/>
        <c:tickLblSkip val="10"/>
        <c:tickMarkSkip val="18"/>
        <c:noMultiLvlLbl val="0"/>
      </c:catAx>
      <c:valAx>
        <c:axId val="1494636831"/>
        <c:scaling>
          <c:orientation val="minMax"/>
          <c:max val="1600000"/>
          <c:min val="0"/>
        </c:scaling>
        <c:delete val="0"/>
        <c:axPos val="l"/>
        <c:numFmt formatCode="General" sourceLinked="1"/>
        <c:majorTickMark val="none"/>
        <c:minorTickMark val="none"/>
        <c:tickLblPos val="low"/>
        <c:spPr>
          <a:noFill/>
          <a:ln>
            <a:solidFill>
              <a:schemeClr val="bg1"/>
            </a:solidFill>
          </a:ln>
          <a:effectLst/>
        </c:spPr>
        <c:txPr>
          <a:bodyPr rot="-60000000" spcFirstLastPara="1" vertOverflow="ellipsis" vert="horz" wrap="square" anchor="t" anchorCtr="0"/>
          <a:lstStyle/>
          <a:p>
            <a:pPr>
              <a:defRPr sz="900" b="0" i="0" u="none" strike="noStrike" kern="1200" baseline="0">
                <a:solidFill>
                  <a:schemeClr val="bg1"/>
                </a:solidFill>
                <a:latin typeface="+mn-lt"/>
                <a:ea typeface="+mn-ea"/>
                <a:cs typeface="+mn-cs"/>
              </a:defRPr>
            </a:pPr>
            <a:endParaRPr lang="ro-RO"/>
          </a:p>
        </c:txPr>
        <c:crossAx val="1494644319"/>
        <c:crosses val="autoZero"/>
        <c:crossBetween val="midCat"/>
        <c:dispUnits>
          <c:builtInUnit val="thousands"/>
          <c:dispUnitsLbl>
            <c:layout>
              <c:manualLayout>
                <c:xMode val="edge"/>
                <c:yMode val="edge"/>
                <c:x val="2.195871950925893E-3"/>
                <c:y val="4.2639398938916877E-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ro-RO"/>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[edited_summer_products.xlsx]Pivots!PivotTable2</c:name>
    <c:fmtId val="1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noFill/>
          <a:ln w="19050">
            <a:solidFill>
              <a:schemeClr val="tx1">
                <a:lumMod val="50000"/>
                <a:lumOff val="50000"/>
              </a:schemeClr>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lumMod val="90000"/>
                    </a:schemeClr>
                  </a:solidFill>
                  <a:latin typeface="+mn-lt"/>
                  <a:ea typeface="+mn-ea"/>
                  <a:cs typeface="+mn-cs"/>
                </a:defRPr>
              </a:pPr>
              <a:endParaRPr lang="ro-RO"/>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7"/>
        <c:spPr>
          <a:gradFill flip="none" rotWithShape="1">
            <a:gsLst>
              <a:gs pos="62000">
                <a:schemeClr val="tx1"/>
              </a:gs>
              <a:gs pos="100000">
                <a:schemeClr val="tx1">
                  <a:lumMod val="65000"/>
                  <a:lumOff val="35000"/>
                </a:schemeClr>
              </a:gs>
            </a:gsLst>
            <a:path path="circle">
              <a:fillToRect l="100000" b="100000"/>
            </a:path>
            <a:tileRect t="-100000" r="-100000"/>
          </a:gradFill>
          <a:ln w="25400" cap="rnd" cmpd="sng">
            <a:solidFill>
              <a:schemeClr val="bg2">
                <a:lumMod val="10000"/>
              </a:schemeClr>
            </a:solidFill>
            <a:prstDash val="solid"/>
            <a:round/>
          </a:ln>
          <a:effectLst/>
        </c:spPr>
      </c:pivotFmt>
      <c:pivotFmt>
        <c:idx val="28"/>
        <c:spPr>
          <a:noFill/>
          <a:ln w="25400" cap="rnd" cmpd="sng">
            <a:solidFill>
              <a:srgbClr val="0070C0"/>
            </a:solidFill>
            <a:prstDash val="solid"/>
          </a:ln>
          <a:effectLst/>
        </c:spPr>
      </c:pivotFmt>
      <c:pivotFmt>
        <c:idx val="29"/>
        <c:spPr>
          <a:noFill/>
          <a:ln w="25400" cap="rnd" cmpd="sng">
            <a:solidFill>
              <a:schemeClr val="bg1">
                <a:lumMod val="65000"/>
              </a:schemeClr>
            </a:solidFill>
            <a:prstDash val="solid"/>
          </a:ln>
          <a:effectLst/>
        </c:spPr>
      </c:pivotFmt>
      <c:pivotFmt>
        <c:idx val="30"/>
        <c:spPr>
          <a:noFill/>
          <a:ln w="25400" cap="rnd" cmpd="sng">
            <a:solidFill>
              <a:srgbClr val="00B050"/>
            </a:solidFill>
            <a:prstDash val="solid"/>
          </a:ln>
          <a:effectLst/>
        </c:spPr>
      </c:pivotFmt>
      <c:pivotFmt>
        <c:idx val="31"/>
        <c:spPr>
          <a:noFill/>
          <a:ln w="25400" cap="rnd" cmpd="sng">
            <a:solidFill>
              <a:srgbClr val="EC6B14"/>
            </a:solidFill>
            <a:prstDash val="solid"/>
          </a:ln>
          <a:effectLst/>
        </c:spPr>
      </c:pivotFmt>
      <c:pivotFmt>
        <c:idx val="32"/>
        <c:spPr>
          <a:noFill/>
          <a:ln w="25400" cap="rnd" cmpd="sng">
            <a:gradFill flip="none" rotWithShape="1">
              <a:gsLst>
                <a:gs pos="27000">
                  <a:srgbClr val="3C1A56"/>
                </a:gs>
                <a:gs pos="73000">
                  <a:schemeClr val="accent1">
                    <a:lumMod val="30000"/>
                    <a:lumOff val="70000"/>
                  </a:schemeClr>
                </a:gs>
              </a:gsLst>
              <a:path path="circle">
                <a:fillToRect l="100000" t="100000"/>
              </a:path>
              <a:tileRect r="-100000" b="-100000"/>
            </a:gradFill>
            <a:prstDash val="lgDash"/>
          </a:ln>
          <a:effectLst/>
        </c:spPr>
      </c:pivotFmt>
      <c:pivotFmt>
        <c:idx val="33"/>
        <c:spPr>
          <a:noFill/>
          <a:ln w="25400" cap="rnd">
            <a:solidFill>
              <a:srgbClr val="F737D7"/>
            </a:solidFill>
            <a:prstDash val="solid"/>
          </a:ln>
          <a:effectLst/>
        </c:spPr>
      </c:pivotFmt>
      <c:pivotFmt>
        <c:idx val="34"/>
        <c:spPr>
          <a:noFill/>
          <a:ln w="25400" cap="rnd" cmpd="sng">
            <a:solidFill>
              <a:srgbClr val="7030A0"/>
            </a:solidFill>
            <a:prstDash val="solid"/>
          </a:ln>
          <a:effectLst/>
        </c:spPr>
      </c:pivotFmt>
      <c:pivotFmt>
        <c:idx val="35"/>
        <c:spPr>
          <a:noFill/>
          <a:ln w="25400" cap="rnd" cmpd="sng">
            <a:solidFill>
              <a:srgbClr val="FF0000"/>
            </a:solidFill>
            <a:prstDash val="solid"/>
          </a:ln>
          <a:effectLst/>
        </c:spPr>
      </c:pivotFmt>
      <c:pivotFmt>
        <c:idx val="36"/>
        <c:spPr>
          <a:noFill/>
          <a:ln w="25400" cap="rnd">
            <a:solidFill>
              <a:schemeClr val="bg1"/>
            </a:solidFill>
            <a:prstDash val="solid"/>
          </a:ln>
          <a:effectLst/>
        </c:spPr>
      </c:pivotFmt>
      <c:pivotFmt>
        <c:idx val="37"/>
        <c:spPr>
          <a:noFill/>
          <a:ln w="25400" cap="rnd">
            <a:solidFill>
              <a:srgbClr val="FFFF00"/>
            </a:solidFill>
            <a:prstDash val="solid"/>
          </a:ln>
          <a:effectLst/>
        </c:spPr>
      </c:pivotFmt>
      <c:pivotFmt>
        <c:idx val="38"/>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spPr>
          <a:noFill/>
          <a:ln w="19050">
            <a:solidFill>
              <a:schemeClr val="tx1">
                <a:lumMod val="50000"/>
                <a:lumOff val="50000"/>
              </a:schemeClr>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lumMod val="90000"/>
                    </a:schemeClr>
                  </a:solidFill>
                  <a:latin typeface="+mn-lt"/>
                  <a:ea typeface="+mn-ea"/>
                  <a:cs typeface="+mn-cs"/>
                </a:defRPr>
              </a:pPr>
              <a:endParaRPr lang="ro-RO"/>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1"/>
        <c:spPr>
          <a:noFill/>
          <a:ln w="25400" cap="rnd" cmpd="sng">
            <a:solidFill>
              <a:srgbClr val="0070C0"/>
            </a:solidFill>
            <a:prstDash val="solid"/>
          </a:ln>
          <a:effectLst/>
        </c:spPr>
      </c:pivotFmt>
      <c:pivotFmt>
        <c:idx val="52"/>
        <c:spPr>
          <a:noFill/>
          <a:ln w="25400" cap="rnd" cmpd="sng">
            <a:solidFill>
              <a:schemeClr val="bg1">
                <a:lumMod val="65000"/>
              </a:schemeClr>
            </a:solidFill>
            <a:prstDash val="solid"/>
          </a:ln>
          <a:effectLst/>
        </c:spPr>
      </c:pivotFmt>
      <c:pivotFmt>
        <c:idx val="53"/>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4"/>
        <c:spPr>
          <a:noFill/>
          <a:ln w="19050">
            <a:solidFill>
              <a:schemeClr val="tx1">
                <a:lumMod val="50000"/>
                <a:lumOff val="50000"/>
              </a:schemeClr>
            </a:solidFill>
          </a:ln>
          <a:effectLst/>
        </c:spPr>
        <c:marker>
          <c:symbol val="none"/>
        </c:marker>
        <c:dLbl>
          <c:idx val="0"/>
          <c:delete val="1"/>
          <c:extLst>
            <c:ext xmlns:c15="http://schemas.microsoft.com/office/drawing/2012/chart" uri="{CE6537A1-D6FC-4f65-9D91-7224C49458BB}"/>
          </c:extLst>
        </c:dLbl>
      </c:pivotFmt>
      <c:pivotFmt>
        <c:idx val="55"/>
        <c:spPr>
          <a:noFill/>
          <a:ln w="25400" cap="rnd" cmpd="sng">
            <a:solidFill>
              <a:srgbClr val="0070C0"/>
            </a:solidFill>
            <a:prstDash val="solid"/>
          </a:ln>
          <a:effectLst/>
        </c:spPr>
      </c:pivotFmt>
      <c:pivotFmt>
        <c:idx val="56"/>
        <c:spPr>
          <a:noFill/>
          <a:ln w="25400" cap="rnd" cmpd="sng">
            <a:solidFill>
              <a:schemeClr val="bg1">
                <a:lumMod val="65000"/>
              </a:schemeClr>
            </a:solidFill>
            <a:prstDash val="solid"/>
          </a:ln>
          <a:effectLst/>
        </c:spPr>
      </c:pivotFmt>
      <c:pivotFmt>
        <c:idx val="57"/>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8"/>
        <c:spPr>
          <a:gradFill>
            <a:gsLst>
              <a:gs pos="0">
                <a:schemeClr val="tx1"/>
              </a:gs>
              <a:gs pos="100000">
                <a:schemeClr val="bg2">
                  <a:lumMod val="50000"/>
                </a:schemeClr>
              </a:gs>
            </a:gsLst>
            <a:lin ang="2700000" scaled="0"/>
          </a:gradFill>
          <a:ln w="19050">
            <a:solidFill>
              <a:schemeClr val="tx1"/>
            </a:solidFill>
          </a:ln>
          <a:effectLst/>
        </c:spPr>
      </c:pivotFmt>
      <c:pivotFmt>
        <c:idx val="59"/>
        <c:spPr>
          <a:noFill/>
          <a:ln w="19050">
            <a:solidFill>
              <a:srgbClr val="00B050"/>
            </a:solidFill>
          </a:ln>
          <a:effectLst/>
        </c:spPr>
      </c:pivotFmt>
      <c:pivotFmt>
        <c:idx val="60"/>
        <c:spPr>
          <a:noFill/>
          <a:ln w="19050">
            <a:solidFill>
              <a:srgbClr val="EC6B14"/>
            </a:solidFill>
          </a:ln>
          <a:effectLst/>
        </c:spPr>
      </c:pivotFmt>
      <c:pivotFmt>
        <c:idx val="61"/>
        <c:spPr>
          <a:noFill/>
          <a:ln w="19050">
            <a:gradFill>
              <a:gsLst>
                <a:gs pos="0">
                  <a:srgbClr val="3C1A56"/>
                </a:gs>
                <a:gs pos="100000">
                  <a:schemeClr val="accent1">
                    <a:lumMod val="30000"/>
                    <a:lumOff val="70000"/>
                  </a:schemeClr>
                </a:gs>
              </a:gsLst>
              <a:lin ang="5400000" scaled="1"/>
            </a:gradFill>
            <a:prstDash val="lgDashDot"/>
          </a:ln>
          <a:effectLst/>
        </c:spPr>
      </c:pivotFmt>
      <c:pivotFmt>
        <c:idx val="62"/>
        <c:spPr>
          <a:noFill/>
          <a:ln w="19050">
            <a:solidFill>
              <a:srgbClr val="F737D7"/>
            </a:solidFill>
          </a:ln>
          <a:effectLst/>
        </c:spPr>
      </c:pivotFmt>
      <c:pivotFmt>
        <c:idx val="63"/>
        <c:spPr>
          <a:noFill/>
          <a:ln w="19050">
            <a:solidFill>
              <a:srgbClr val="3C1A56"/>
            </a:solidFill>
          </a:ln>
          <a:effectLst/>
        </c:spPr>
      </c:pivotFmt>
      <c:pivotFmt>
        <c:idx val="64"/>
        <c:spPr>
          <a:noFill/>
          <a:ln w="19050">
            <a:solidFill>
              <a:srgbClr val="FF0000"/>
            </a:solidFill>
          </a:ln>
          <a:effectLst/>
        </c:spPr>
      </c:pivotFmt>
      <c:pivotFmt>
        <c:idx val="65"/>
        <c:spPr>
          <a:noFill/>
          <a:ln w="19050">
            <a:solidFill>
              <a:schemeClr val="bg1"/>
            </a:solidFill>
          </a:ln>
          <a:effectLst/>
        </c:spPr>
      </c:pivotFmt>
      <c:pivotFmt>
        <c:idx val="66"/>
        <c:spPr>
          <a:noFill/>
          <a:ln w="19050">
            <a:solidFill>
              <a:srgbClr val="FFFF00"/>
            </a:solidFill>
          </a:ln>
          <a:effectLst/>
        </c:spPr>
      </c:pivotFmt>
    </c:pivotFmts>
    <c:plotArea>
      <c:layout/>
      <c:pieChart>
        <c:varyColors val="0"/>
        <c:ser>
          <c:idx val="0"/>
          <c:order val="0"/>
          <c:tx>
            <c:strRef>
              <c:f>Pivots!$G$4</c:f>
              <c:strCache>
                <c:ptCount val="1"/>
                <c:pt idx="0">
                  <c:v>Units Sold</c:v>
                </c:pt>
              </c:strCache>
            </c:strRef>
          </c:tx>
          <c:spPr>
            <a:noFill/>
            <a:ln w="19050">
              <a:solidFill>
                <a:schemeClr val="tx1">
                  <a:lumMod val="50000"/>
                  <a:lumOff val="50000"/>
                </a:schemeClr>
              </a:solidFill>
            </a:ln>
            <a:effectLst/>
          </c:spPr>
          <c:explosion val="5"/>
          <c:dPt>
            <c:idx val="0"/>
            <c:bubble3D val="0"/>
            <c:spPr>
              <a:gradFill>
                <a:gsLst>
                  <a:gs pos="0">
                    <a:schemeClr val="tx1"/>
                  </a:gs>
                  <a:gs pos="100000">
                    <a:schemeClr val="bg2">
                      <a:lumMod val="50000"/>
                    </a:schemeClr>
                  </a:gs>
                </a:gsLst>
                <a:lin ang="2700000" scaled="0"/>
              </a:gradFill>
              <a:ln w="19050">
                <a:solidFill>
                  <a:schemeClr val="tx1"/>
                </a:solidFill>
              </a:ln>
              <a:effectLst/>
            </c:spPr>
            <c:extLst>
              <c:ext xmlns:c16="http://schemas.microsoft.com/office/drawing/2014/chart" uri="{C3380CC4-5D6E-409C-BE32-E72D297353CC}">
                <c16:uniqueId val="{00000001-552B-40FC-8DFF-EF54C73FE590}"/>
              </c:ext>
            </c:extLst>
          </c:dPt>
          <c:dPt>
            <c:idx val="1"/>
            <c:bubble3D val="0"/>
            <c:spPr>
              <a:noFill/>
              <a:ln w="25400" cap="rnd" cmpd="sng">
                <a:solidFill>
                  <a:srgbClr val="0070C0"/>
                </a:solidFill>
                <a:prstDash val="solid"/>
              </a:ln>
              <a:effectLst/>
            </c:spPr>
            <c:extLst>
              <c:ext xmlns:c16="http://schemas.microsoft.com/office/drawing/2014/chart" uri="{C3380CC4-5D6E-409C-BE32-E72D297353CC}">
                <c16:uniqueId val="{00000003-552B-40FC-8DFF-EF54C73FE590}"/>
              </c:ext>
            </c:extLst>
          </c:dPt>
          <c:dPt>
            <c:idx val="2"/>
            <c:bubble3D val="0"/>
            <c:spPr>
              <a:noFill/>
              <a:ln w="25400" cap="rnd" cmpd="sng">
                <a:solidFill>
                  <a:schemeClr val="bg1">
                    <a:lumMod val="65000"/>
                  </a:schemeClr>
                </a:solidFill>
                <a:prstDash val="solid"/>
              </a:ln>
              <a:effectLst/>
            </c:spPr>
            <c:extLst>
              <c:ext xmlns:c16="http://schemas.microsoft.com/office/drawing/2014/chart" uri="{C3380CC4-5D6E-409C-BE32-E72D297353CC}">
                <c16:uniqueId val="{00000004-552B-40FC-8DFF-EF54C73FE590}"/>
              </c:ext>
            </c:extLst>
          </c:dPt>
          <c:dPt>
            <c:idx val="3"/>
            <c:bubble3D val="0"/>
            <c:spPr>
              <a:noFill/>
              <a:ln w="19050">
                <a:solidFill>
                  <a:srgbClr val="00B050"/>
                </a:solidFill>
              </a:ln>
              <a:effectLst/>
            </c:spPr>
            <c:extLst>
              <c:ext xmlns:c16="http://schemas.microsoft.com/office/drawing/2014/chart" uri="{C3380CC4-5D6E-409C-BE32-E72D297353CC}">
                <c16:uniqueId val="{00000005-552B-40FC-8DFF-EF54C73FE590}"/>
              </c:ext>
            </c:extLst>
          </c:dPt>
          <c:dPt>
            <c:idx val="4"/>
            <c:bubble3D val="0"/>
            <c:spPr>
              <a:noFill/>
              <a:ln w="19050">
                <a:solidFill>
                  <a:srgbClr val="EC6B14"/>
                </a:solidFill>
              </a:ln>
              <a:effectLst/>
            </c:spPr>
            <c:extLst>
              <c:ext xmlns:c16="http://schemas.microsoft.com/office/drawing/2014/chart" uri="{C3380CC4-5D6E-409C-BE32-E72D297353CC}">
                <c16:uniqueId val="{00000006-552B-40FC-8DFF-EF54C73FE590}"/>
              </c:ext>
            </c:extLst>
          </c:dPt>
          <c:dPt>
            <c:idx val="5"/>
            <c:bubble3D val="0"/>
            <c:spPr>
              <a:noFill/>
              <a:ln w="19050">
                <a:gradFill>
                  <a:gsLst>
                    <a:gs pos="0">
                      <a:srgbClr val="3C1A56"/>
                    </a:gs>
                    <a:gs pos="100000">
                      <a:schemeClr val="accent1">
                        <a:lumMod val="30000"/>
                        <a:lumOff val="70000"/>
                      </a:schemeClr>
                    </a:gs>
                  </a:gsLst>
                  <a:lin ang="5400000" scaled="1"/>
                </a:gradFill>
                <a:prstDash val="lgDashDot"/>
              </a:ln>
              <a:effectLst/>
            </c:spPr>
            <c:extLst>
              <c:ext xmlns:c16="http://schemas.microsoft.com/office/drawing/2014/chart" uri="{C3380CC4-5D6E-409C-BE32-E72D297353CC}">
                <c16:uniqueId val="{00000007-552B-40FC-8DFF-EF54C73FE590}"/>
              </c:ext>
            </c:extLst>
          </c:dPt>
          <c:dPt>
            <c:idx val="6"/>
            <c:bubble3D val="0"/>
            <c:spPr>
              <a:noFill/>
              <a:ln w="19050">
                <a:solidFill>
                  <a:srgbClr val="F737D7"/>
                </a:solidFill>
              </a:ln>
              <a:effectLst/>
            </c:spPr>
            <c:extLst>
              <c:ext xmlns:c16="http://schemas.microsoft.com/office/drawing/2014/chart" uri="{C3380CC4-5D6E-409C-BE32-E72D297353CC}">
                <c16:uniqueId val="{00000008-552B-40FC-8DFF-EF54C73FE590}"/>
              </c:ext>
            </c:extLst>
          </c:dPt>
          <c:dPt>
            <c:idx val="7"/>
            <c:bubble3D val="0"/>
            <c:spPr>
              <a:noFill/>
              <a:ln w="19050">
                <a:solidFill>
                  <a:srgbClr val="3C1A56"/>
                </a:solidFill>
              </a:ln>
              <a:effectLst/>
            </c:spPr>
            <c:extLst>
              <c:ext xmlns:c16="http://schemas.microsoft.com/office/drawing/2014/chart" uri="{C3380CC4-5D6E-409C-BE32-E72D297353CC}">
                <c16:uniqueId val="{00000009-552B-40FC-8DFF-EF54C73FE590}"/>
              </c:ext>
            </c:extLst>
          </c:dPt>
          <c:dPt>
            <c:idx val="8"/>
            <c:bubble3D val="0"/>
            <c:spPr>
              <a:noFill/>
              <a:ln w="19050">
                <a:solidFill>
                  <a:srgbClr val="FF0000"/>
                </a:solidFill>
              </a:ln>
              <a:effectLst/>
            </c:spPr>
            <c:extLst>
              <c:ext xmlns:c16="http://schemas.microsoft.com/office/drawing/2014/chart" uri="{C3380CC4-5D6E-409C-BE32-E72D297353CC}">
                <c16:uniqueId val="{0000000A-552B-40FC-8DFF-EF54C73FE590}"/>
              </c:ext>
            </c:extLst>
          </c:dPt>
          <c:dPt>
            <c:idx val="9"/>
            <c:bubble3D val="0"/>
            <c:spPr>
              <a:noFill/>
              <a:ln w="19050">
                <a:solidFill>
                  <a:schemeClr val="bg1"/>
                </a:solidFill>
              </a:ln>
              <a:effectLst/>
            </c:spPr>
            <c:extLst>
              <c:ext xmlns:c16="http://schemas.microsoft.com/office/drawing/2014/chart" uri="{C3380CC4-5D6E-409C-BE32-E72D297353CC}">
                <c16:uniqueId val="{0000000B-552B-40FC-8DFF-EF54C73FE590}"/>
              </c:ext>
            </c:extLst>
          </c:dPt>
          <c:dPt>
            <c:idx val="10"/>
            <c:bubble3D val="0"/>
            <c:spPr>
              <a:noFill/>
              <a:ln w="19050">
                <a:solidFill>
                  <a:srgbClr val="FFFF00"/>
                </a:solidFill>
              </a:ln>
              <a:effectLst/>
            </c:spPr>
            <c:extLst>
              <c:ext xmlns:c16="http://schemas.microsoft.com/office/drawing/2014/chart" uri="{C3380CC4-5D6E-409C-BE32-E72D297353CC}">
                <c16:uniqueId val="{0000000C-552B-40FC-8DFF-EF54C73FE590}"/>
              </c:ext>
            </c:extLst>
          </c:dPt>
          <c:cat>
            <c:strRef>
              <c:f>Pivots!$F$5:$F$16</c:f>
              <c:strCache>
                <c:ptCount val="11"/>
                <c:pt idx="0">
                  <c:v>black</c:v>
                </c:pt>
                <c:pt idx="1">
                  <c:v>blue</c:v>
                </c:pt>
                <c:pt idx="2">
                  <c:v>gray</c:v>
                </c:pt>
                <c:pt idx="3">
                  <c:v>green</c:v>
                </c:pt>
                <c:pt idx="4">
                  <c:v>orange</c:v>
                </c:pt>
                <c:pt idx="5">
                  <c:v>other</c:v>
                </c:pt>
                <c:pt idx="6">
                  <c:v>pink</c:v>
                </c:pt>
                <c:pt idx="7">
                  <c:v>purple</c:v>
                </c:pt>
                <c:pt idx="8">
                  <c:v>red</c:v>
                </c:pt>
                <c:pt idx="9">
                  <c:v>white</c:v>
                </c:pt>
                <c:pt idx="10">
                  <c:v>yellow</c:v>
                </c:pt>
              </c:strCache>
            </c:strRef>
          </c:cat>
          <c:val>
            <c:numRef>
              <c:f>Pivots!$G$5:$G$16</c:f>
              <c:numCache>
                <c:formatCode>General</c:formatCode>
                <c:ptCount val="11"/>
                <c:pt idx="0">
                  <c:v>1581993</c:v>
                </c:pt>
                <c:pt idx="1">
                  <c:v>558348</c:v>
                </c:pt>
                <c:pt idx="2">
                  <c:v>496320</c:v>
                </c:pt>
                <c:pt idx="3">
                  <c:v>492435</c:v>
                </c:pt>
                <c:pt idx="4">
                  <c:v>182758</c:v>
                </c:pt>
                <c:pt idx="5">
                  <c:v>750472</c:v>
                </c:pt>
                <c:pt idx="6">
                  <c:v>358300</c:v>
                </c:pt>
                <c:pt idx="7">
                  <c:v>338320</c:v>
                </c:pt>
                <c:pt idx="8">
                  <c:v>422950</c:v>
                </c:pt>
                <c:pt idx="9">
                  <c:v>1075129</c:v>
                </c:pt>
                <c:pt idx="10">
                  <c:v>224662</c:v>
                </c:pt>
              </c:numCache>
            </c:numRef>
          </c:val>
          <c:extLst>
            <c:ext xmlns:c16="http://schemas.microsoft.com/office/drawing/2014/chart" uri="{C3380CC4-5D6E-409C-BE32-E72D297353CC}">
              <c16:uniqueId val="{0000000D-552B-40FC-8DFF-EF54C73FE590}"/>
            </c:ext>
          </c:extLst>
        </c:ser>
        <c:ser>
          <c:idx val="1"/>
          <c:order val="1"/>
          <c:tx>
            <c:strRef>
              <c:f>Pivots!$H$4</c:f>
              <c:strCache>
                <c:ptCount val="1"/>
                <c:pt idx="0">
                  <c:v>total revenue</c:v>
                </c:pt>
              </c:strCache>
            </c:strRef>
          </c:tx>
          <c:spPr>
            <a:solidFill>
              <a:schemeClr val="accent2"/>
            </a:solidFill>
            <a:ln w="19050">
              <a:solidFill>
                <a:schemeClr val="lt1"/>
              </a:solidFill>
            </a:ln>
            <a:effectLst/>
          </c:spPr>
          <c:dPt>
            <c:idx val="0"/>
            <c:bubble3D val="0"/>
            <c:extLst>
              <c:ext xmlns:c16="http://schemas.microsoft.com/office/drawing/2014/chart" uri="{C3380CC4-5D6E-409C-BE32-E72D297353CC}">
                <c16:uniqueId val="{0000000E-552B-40FC-8DFF-EF54C73FE590}"/>
              </c:ext>
            </c:extLst>
          </c:dPt>
          <c:dPt>
            <c:idx val="1"/>
            <c:bubble3D val="0"/>
            <c:extLst>
              <c:ext xmlns:c16="http://schemas.microsoft.com/office/drawing/2014/chart" uri="{C3380CC4-5D6E-409C-BE32-E72D297353CC}">
                <c16:uniqueId val="{0000000F-552B-40FC-8DFF-EF54C73FE590}"/>
              </c:ext>
            </c:extLst>
          </c:dPt>
          <c:dPt>
            <c:idx val="2"/>
            <c:bubble3D val="0"/>
            <c:extLst>
              <c:ext xmlns:c16="http://schemas.microsoft.com/office/drawing/2014/chart" uri="{C3380CC4-5D6E-409C-BE32-E72D297353CC}">
                <c16:uniqueId val="{00000010-552B-40FC-8DFF-EF54C73FE590}"/>
              </c:ext>
            </c:extLst>
          </c:dPt>
          <c:dPt>
            <c:idx val="3"/>
            <c:bubble3D val="0"/>
            <c:extLst>
              <c:ext xmlns:c16="http://schemas.microsoft.com/office/drawing/2014/chart" uri="{C3380CC4-5D6E-409C-BE32-E72D297353CC}">
                <c16:uniqueId val="{00000011-552B-40FC-8DFF-EF54C73FE590}"/>
              </c:ext>
            </c:extLst>
          </c:dPt>
          <c:dPt>
            <c:idx val="4"/>
            <c:bubble3D val="0"/>
            <c:extLst>
              <c:ext xmlns:c16="http://schemas.microsoft.com/office/drawing/2014/chart" uri="{C3380CC4-5D6E-409C-BE32-E72D297353CC}">
                <c16:uniqueId val="{00000012-552B-40FC-8DFF-EF54C73FE590}"/>
              </c:ext>
            </c:extLst>
          </c:dPt>
          <c:dPt>
            <c:idx val="5"/>
            <c:bubble3D val="0"/>
            <c:extLst>
              <c:ext xmlns:c16="http://schemas.microsoft.com/office/drawing/2014/chart" uri="{C3380CC4-5D6E-409C-BE32-E72D297353CC}">
                <c16:uniqueId val="{00000013-552B-40FC-8DFF-EF54C73FE590}"/>
              </c:ext>
            </c:extLst>
          </c:dPt>
          <c:dPt>
            <c:idx val="6"/>
            <c:bubble3D val="0"/>
            <c:extLst>
              <c:ext xmlns:c16="http://schemas.microsoft.com/office/drawing/2014/chart" uri="{C3380CC4-5D6E-409C-BE32-E72D297353CC}">
                <c16:uniqueId val="{00000014-552B-40FC-8DFF-EF54C73FE590}"/>
              </c:ext>
            </c:extLst>
          </c:dPt>
          <c:dPt>
            <c:idx val="7"/>
            <c:bubble3D val="0"/>
            <c:extLst>
              <c:ext xmlns:c16="http://schemas.microsoft.com/office/drawing/2014/chart" uri="{C3380CC4-5D6E-409C-BE32-E72D297353CC}">
                <c16:uniqueId val="{00000015-552B-40FC-8DFF-EF54C73FE590}"/>
              </c:ext>
            </c:extLst>
          </c:dPt>
          <c:dPt>
            <c:idx val="8"/>
            <c:bubble3D val="0"/>
            <c:extLst>
              <c:ext xmlns:c16="http://schemas.microsoft.com/office/drawing/2014/chart" uri="{C3380CC4-5D6E-409C-BE32-E72D297353CC}">
                <c16:uniqueId val="{00000016-552B-40FC-8DFF-EF54C73FE590}"/>
              </c:ext>
            </c:extLst>
          </c:dPt>
          <c:dPt>
            <c:idx val="9"/>
            <c:bubble3D val="0"/>
            <c:extLst>
              <c:ext xmlns:c16="http://schemas.microsoft.com/office/drawing/2014/chart" uri="{C3380CC4-5D6E-409C-BE32-E72D297353CC}">
                <c16:uniqueId val="{00000017-552B-40FC-8DFF-EF54C73FE590}"/>
              </c:ext>
            </c:extLst>
          </c:dPt>
          <c:dPt>
            <c:idx val="10"/>
            <c:bubble3D val="0"/>
            <c:extLst>
              <c:ext xmlns:c16="http://schemas.microsoft.com/office/drawing/2014/chart" uri="{C3380CC4-5D6E-409C-BE32-E72D297353CC}">
                <c16:uniqueId val="{00000018-552B-40FC-8DFF-EF54C73FE590}"/>
              </c:ext>
            </c:extLst>
          </c:dPt>
          <c:cat>
            <c:strRef>
              <c:f>Pivots!$F$5:$F$16</c:f>
              <c:strCache>
                <c:ptCount val="11"/>
                <c:pt idx="0">
                  <c:v>black</c:v>
                </c:pt>
                <c:pt idx="1">
                  <c:v>blue</c:v>
                </c:pt>
                <c:pt idx="2">
                  <c:v>gray</c:v>
                </c:pt>
                <c:pt idx="3">
                  <c:v>green</c:v>
                </c:pt>
                <c:pt idx="4">
                  <c:v>orange</c:v>
                </c:pt>
                <c:pt idx="5">
                  <c:v>other</c:v>
                </c:pt>
                <c:pt idx="6">
                  <c:v>pink</c:v>
                </c:pt>
                <c:pt idx="7">
                  <c:v>purple</c:v>
                </c:pt>
                <c:pt idx="8">
                  <c:v>red</c:v>
                </c:pt>
                <c:pt idx="9">
                  <c:v>white</c:v>
                </c:pt>
                <c:pt idx="10">
                  <c:v>yellow</c:v>
                </c:pt>
              </c:strCache>
            </c:strRef>
          </c:cat>
          <c:val>
            <c:numRef>
              <c:f>Pivots!$H$5:$H$16</c:f>
              <c:numCache>
                <c:formatCode>General</c:formatCode>
                <c:ptCount val="11"/>
                <c:pt idx="0">
                  <c:v>13740484.6</c:v>
                </c:pt>
                <c:pt idx="1">
                  <c:v>5093188.2</c:v>
                </c:pt>
                <c:pt idx="2">
                  <c:v>3313932.5</c:v>
                </c:pt>
                <c:pt idx="3">
                  <c:v>3724434.4299999997</c:v>
                </c:pt>
                <c:pt idx="4">
                  <c:v>1066746.72</c:v>
                </c:pt>
                <c:pt idx="5">
                  <c:v>6406180</c:v>
                </c:pt>
                <c:pt idx="6">
                  <c:v>2938360.5</c:v>
                </c:pt>
                <c:pt idx="7">
                  <c:v>2452922.5</c:v>
                </c:pt>
                <c:pt idx="8">
                  <c:v>3150736</c:v>
                </c:pt>
                <c:pt idx="9">
                  <c:v>8682491.5</c:v>
                </c:pt>
                <c:pt idx="10">
                  <c:v>1976418.5</c:v>
                </c:pt>
              </c:numCache>
            </c:numRef>
          </c:val>
          <c:extLst>
            <c:ext xmlns:c16="http://schemas.microsoft.com/office/drawing/2014/chart" uri="{C3380CC4-5D6E-409C-BE32-E72D297353CC}">
              <c16:uniqueId val="{00000019-552B-40FC-8DFF-EF54C73FE59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0.96851472587896748"/>
        </c:manualLayout>
      </c:layout>
      <c:bubbleChart>
        <c:varyColors val="0"/>
        <c:ser>
          <c:idx val="0"/>
          <c:order val="0"/>
          <c:tx>
            <c:v>NoMax</c:v>
          </c:tx>
          <c:spPr>
            <a:gradFill>
              <a:gsLst>
                <a:gs pos="14000">
                  <a:srgbClr val="1B0B27">
                    <a:alpha val="92000"/>
                  </a:srgbClr>
                </a:gs>
                <a:gs pos="100000">
                  <a:srgbClr val="7030A0"/>
                </a:gs>
              </a:gsLst>
              <a:path path="circle">
                <a:fillToRect l="100000" t="100000"/>
              </a:path>
            </a:gradFill>
            <a:ln w="25400">
              <a:noFill/>
            </a:ln>
            <a:effectLst/>
          </c:spPr>
          <c:invertIfNegative val="0"/>
          <c:dLbls>
            <c:dLbl>
              <c:idx val="0"/>
              <c:tx>
                <c:rich>
                  <a:bodyPr/>
                  <a:lstStyle/>
                  <a:p>
                    <a:fld id="{B545B329-4823-4917-8AD3-A86BAD917B5E}" type="CELLRANGE">
                      <a:rPr lang="en-US" baseline="0"/>
                      <a:pPr/>
                      <a:t>[CELLRANGE]</a:t>
                    </a:fld>
                    <a:r>
                      <a:rPr lang="en-US" baseline="0"/>
                      <a:t>
</a:t>
                    </a:r>
                    <a:fld id="{6896C4E5-F951-40FF-8A38-4DFA89033926}" type="BUBBLESIZE">
                      <a:rPr lang="en-US" baseline="0"/>
                      <a:pPr/>
                      <a:t>[BUBBLE SIZE]</a:t>
                    </a:fld>
                    <a:endParaRPr lang="en-US" baseline="0"/>
                  </a:p>
                </c:rich>
              </c:tx>
              <c:dLblPos val="ct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0-2DF6-4B05-93EA-8FC7A75658CA}"/>
                </c:ext>
              </c:extLst>
            </c:dLbl>
            <c:dLbl>
              <c:idx val="1"/>
              <c:tx>
                <c:rich>
                  <a:bodyPr/>
                  <a:lstStyle/>
                  <a:p>
                    <a:fld id="{59C9F5FC-E8C2-419B-988D-954732C3BA7C}" type="CELLRANGE">
                      <a:rPr lang="en-US"/>
                      <a:pPr/>
                      <a:t>[CELLRANGE]</a:t>
                    </a:fld>
                    <a:endParaRPr lang="en-US" baseline="0"/>
                  </a:p>
                  <a:p>
                    <a:fld id="{F09DBE87-01D9-4C49-911E-96F1DEEDFFF6}"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2DF6-4B05-93EA-8FC7A75658CA}"/>
                </c:ext>
              </c:extLst>
            </c:dLbl>
            <c:dLbl>
              <c:idx val="2"/>
              <c:tx>
                <c:rich>
                  <a:bodyPr/>
                  <a:lstStyle/>
                  <a:p>
                    <a:fld id="{8B920B28-49E6-4595-8164-CFFD8E217329}" type="CELLRANGE">
                      <a:rPr lang="en-US"/>
                      <a:pPr/>
                      <a:t>[CELLRANGE]</a:t>
                    </a:fld>
                    <a:endParaRPr lang="en-US" baseline="0"/>
                  </a:p>
                  <a:p>
                    <a:fld id="{0962143D-B7C8-4C6E-9956-C5779D8DC48D}"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2DF6-4B05-93EA-8FC7A75658CA}"/>
                </c:ext>
              </c:extLst>
            </c:dLbl>
            <c:dLbl>
              <c:idx val="3"/>
              <c:tx>
                <c:rich>
                  <a:bodyPr/>
                  <a:lstStyle/>
                  <a:p>
                    <a:fld id="{B8161AD4-1CEF-4EB3-A6FA-525CE8AFE56B}" type="CELLRANGE">
                      <a:rPr lang="en-US"/>
                      <a:pPr/>
                      <a:t>[CELLRANGE]</a:t>
                    </a:fld>
                    <a:endParaRPr lang="en-US" baseline="0"/>
                  </a:p>
                  <a:p>
                    <a:fld id="{236E48E0-4F0A-42A8-A638-1D82650B56B0}"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2DF6-4B05-93EA-8FC7A75658CA}"/>
                </c:ext>
              </c:extLst>
            </c:dLbl>
            <c:dLbl>
              <c:idx val="4"/>
              <c:tx>
                <c:rich>
                  <a:bodyPr/>
                  <a:lstStyle/>
                  <a:p>
                    <a:fld id="{0FC9DFF6-D445-4FA0-BF98-841FA9C0E302}" type="CELLRANGE">
                      <a:rPr lang="en-US"/>
                      <a:pPr/>
                      <a:t>[CELLRANGE]</a:t>
                    </a:fld>
                    <a:endParaRPr lang="en-US" baseline="0"/>
                  </a:p>
                  <a:p>
                    <a:fld id="{A7E5D98D-24FB-4BA6-9803-F5F17E395146}"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2DF6-4B05-93EA-8FC7A75658CA}"/>
                </c:ext>
              </c:extLst>
            </c:dLbl>
            <c:dLbl>
              <c:idx val="5"/>
              <c:tx>
                <c:rich>
                  <a:bodyPr/>
                  <a:lstStyle/>
                  <a:p>
                    <a:fld id="{F13C79C3-CB33-4668-AE3C-2801F8957C23}" type="CELLRANGE">
                      <a:rPr lang="en-US"/>
                      <a:pPr/>
                      <a:t>[CELLRANGE]</a:t>
                    </a:fld>
                    <a:endParaRPr lang="en-US" baseline="0"/>
                  </a:p>
                  <a:p>
                    <a:fld id="{8097D097-5FCA-43E1-BE9C-130F2492A282}"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2DF6-4B05-93EA-8FC7A75658CA}"/>
                </c:ext>
              </c:extLst>
            </c:dLbl>
            <c:dLbl>
              <c:idx val="6"/>
              <c:tx>
                <c:rich>
                  <a:bodyPr/>
                  <a:lstStyle/>
                  <a:p>
                    <a:fld id="{2FA0B6F5-B9F5-45A4-BDB5-FFAD61E4E757}" type="CELLRANGE">
                      <a:rPr lang="en-US"/>
                      <a:pPr/>
                      <a:t>[CELLRANGE]</a:t>
                    </a:fld>
                    <a:endParaRPr lang="en-US" baseline="0"/>
                  </a:p>
                  <a:p>
                    <a:fld id="{7BE4271C-3727-4BBC-87FA-4FD810431974}"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2DF6-4B05-93EA-8FC7A75658CA}"/>
                </c:ext>
              </c:extLst>
            </c:dLbl>
            <c:dLbl>
              <c:idx val="7"/>
              <c:tx>
                <c:rich>
                  <a:bodyPr/>
                  <a:lstStyle/>
                  <a:p>
                    <a:fld id="{1878F032-F295-48EA-B010-71EDC8A9D47F}" type="CELLRANGE">
                      <a:rPr lang="en-US"/>
                      <a:pPr/>
                      <a:t>[CELLRANGE]</a:t>
                    </a:fld>
                    <a:endParaRPr lang="en-US" baseline="0"/>
                  </a:p>
                  <a:p>
                    <a:fld id="{031AB956-B896-45F4-9330-B66896AB9D8B}"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2DF6-4B05-93EA-8FC7A75658CA}"/>
                </c:ext>
              </c:extLst>
            </c:dLbl>
            <c:dLbl>
              <c:idx val="8"/>
              <c:tx>
                <c:rich>
                  <a:bodyPr/>
                  <a:lstStyle/>
                  <a:p>
                    <a:fld id="{10B136EB-AD31-40EF-8702-201AEA8424E3}" type="CELLRANGE">
                      <a:rPr lang="en-US"/>
                      <a:pPr/>
                      <a:t>[CELLRANGE]</a:t>
                    </a:fld>
                    <a:endParaRPr lang="en-US" baseline="0"/>
                  </a:p>
                  <a:p>
                    <a:fld id="{9BE5F4A9-4590-48DC-8A14-C63162D633D3}"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2DF6-4B05-93EA-8FC7A75658CA}"/>
                </c:ext>
              </c:extLst>
            </c:dLbl>
            <c:dLbl>
              <c:idx val="9"/>
              <c:tx>
                <c:rich>
                  <a:bodyPr/>
                  <a:lstStyle/>
                  <a:p>
                    <a:fld id="{F4274A7F-4CC0-4181-A546-20A232F2ACB2}" type="CELLRANGE">
                      <a:rPr lang="en-US"/>
                      <a:pPr/>
                      <a:t>[CELLRANGE]</a:t>
                    </a:fld>
                    <a:endParaRPr lang="en-US" baseline="0"/>
                  </a:p>
                  <a:p>
                    <a:fld id="{8572D2FB-274D-41F0-A43A-C97B20CA46A0}"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2DF6-4B05-93EA-8FC7A75658CA}"/>
                </c:ext>
              </c:extLst>
            </c:dLbl>
            <c:dLbl>
              <c:idx val="10"/>
              <c:tx>
                <c:rich>
                  <a:bodyPr/>
                  <a:lstStyle/>
                  <a:p>
                    <a:fld id="{C5467184-D93C-493B-A840-F64A3D1B5556}" type="CELLRANGE">
                      <a:rPr lang="en-US"/>
                      <a:pPr/>
                      <a:t>[CELLRANGE]</a:t>
                    </a:fld>
                    <a:endParaRPr lang="en-US" baseline="0"/>
                  </a:p>
                  <a:p>
                    <a:fld id="{5523149D-16BF-412E-B756-3B565B2620F3}"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2DF6-4B05-93EA-8FC7A75658CA}"/>
                </c:ext>
              </c:extLst>
            </c:dLbl>
            <c:dLbl>
              <c:idx val="11"/>
              <c:tx>
                <c:rich>
                  <a:bodyPr/>
                  <a:lstStyle/>
                  <a:p>
                    <a:fld id="{70796C2F-8261-4A7D-9A93-A8A177581EAA}" type="CELLRANGE">
                      <a:rPr lang="en-US"/>
                      <a:pPr/>
                      <a:t>[CELLRANGE]</a:t>
                    </a:fld>
                    <a:endParaRPr lang="en-US" baseline="0"/>
                  </a:p>
                  <a:p>
                    <a:fld id="{C9C9B6BA-2577-4765-ABB9-D2FFA23B8022}"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2DF6-4B05-93EA-8FC7A75658CA}"/>
                </c:ext>
              </c:extLst>
            </c:dLbl>
            <c:dLbl>
              <c:idx val="12"/>
              <c:dLblPos val="ctr"/>
              <c:showLegendKey val="0"/>
              <c:showVal val="0"/>
              <c:showCatName val="0"/>
              <c:showSerName val="1"/>
              <c:showPercent val="0"/>
              <c:showBubbleSize val="1"/>
              <c:separator>
</c:separator>
              <c:extLst>
                <c:ext xmlns:c15="http://schemas.microsoft.com/office/drawing/2012/chart" uri="{CE6537A1-D6FC-4f65-9D91-7224C49458BB}"/>
                <c:ext xmlns:c16="http://schemas.microsoft.com/office/drawing/2014/chart" uri="{C3380CC4-5D6E-409C-BE32-E72D297353CC}">
                  <c16:uniqueId val="{0000000C-2DF6-4B05-93EA-8FC7A75658CA}"/>
                </c:ext>
              </c:extLst>
            </c:dLbl>
            <c:dLbl>
              <c:idx val="13"/>
              <c:tx>
                <c:rich>
                  <a:bodyPr/>
                  <a:lstStyle/>
                  <a:p>
                    <a:fld id="{A217CDC1-8DCF-4CCD-862D-07B7089AB16B}" type="CELLRANGE">
                      <a:rPr lang="en-US"/>
                      <a:pPr/>
                      <a:t>[CELLRANGE]</a:t>
                    </a:fld>
                    <a:endParaRPr lang="en-US" baseline="0"/>
                  </a:p>
                  <a:p>
                    <a:fld id="{3F9E7EA0-859A-49F9-904A-7DC5A9347E30}"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2DF6-4B05-93EA-8FC7A75658CA}"/>
                </c:ext>
              </c:extLst>
            </c:dLbl>
            <c:dLbl>
              <c:idx val="14"/>
              <c:tx>
                <c:rich>
                  <a:bodyPr/>
                  <a:lstStyle/>
                  <a:p>
                    <a:fld id="{E23BC600-7E97-453F-9745-9D6EA02D4F07}" type="CELLRANGE">
                      <a:rPr lang="en-US"/>
                      <a:pPr/>
                      <a:t>[CELLRANGE]</a:t>
                    </a:fld>
                    <a:endParaRPr lang="en-US" baseline="0"/>
                  </a:p>
                  <a:p>
                    <a:fld id="{D37AB0B7-AC17-42CF-81E8-E4AED17C51AF}"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E-2DF6-4B05-93EA-8FC7A75658CA}"/>
                </c:ext>
              </c:extLst>
            </c:dLbl>
            <c:dLbl>
              <c:idx val="15"/>
              <c:tx>
                <c:rich>
                  <a:bodyPr/>
                  <a:lstStyle/>
                  <a:p>
                    <a:fld id="{325F93F2-8CE0-4C50-82D6-4486F9A256D2}" type="CELLRANGE">
                      <a:rPr lang="en-US"/>
                      <a:pPr/>
                      <a:t>[CELLRANGE]</a:t>
                    </a:fld>
                    <a:endParaRPr lang="en-US" baseline="0"/>
                  </a:p>
                  <a:p>
                    <a:fld id="{7C92D5D6-E987-4B79-A029-077BF96628CE}"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F-2DF6-4B05-93EA-8FC7A75658CA}"/>
                </c:ext>
              </c:extLst>
            </c:dLbl>
            <c:dLbl>
              <c:idx val="16"/>
              <c:tx>
                <c:rich>
                  <a:bodyPr/>
                  <a:lstStyle/>
                  <a:p>
                    <a:fld id="{F5080F9C-3D5E-4704-BD08-9978C497CC19}" type="CELLRANGE">
                      <a:rPr lang="en-US"/>
                      <a:pPr/>
                      <a:t>[CELLRANGE]</a:t>
                    </a:fld>
                    <a:endParaRPr lang="en-US" baseline="0"/>
                  </a:p>
                  <a:p>
                    <a:fld id="{353EED14-C94A-4C89-BF61-DFE597F9D80A}"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0-2DF6-4B05-93EA-8FC7A75658CA}"/>
                </c:ext>
              </c:extLst>
            </c:dLbl>
            <c:spPr>
              <a:noFill/>
              <a:ln>
                <a:noFill/>
              </a:ln>
              <a:effectLst/>
            </c:spPr>
            <c:txPr>
              <a:bodyPr rot="0" spcFirstLastPara="1" vertOverflow="clip" horzOverflow="clip" vert="horz" wrap="square" lIns="72000" tIns="19050" rIns="38100" bIns="19050" anchor="ctr" anchorCtr="1">
                <a:spAutoFit/>
              </a:bodyPr>
              <a:lstStyle/>
              <a:p>
                <a:pPr>
                  <a:defRPr sz="1600" b="1" i="0" u="none" strike="noStrike" kern="1200" baseline="0">
                    <a:solidFill>
                      <a:schemeClr val="bg1"/>
                    </a:solidFill>
                    <a:latin typeface="+mn-lt"/>
                    <a:ea typeface="+mn-ea"/>
                    <a:cs typeface="+mn-cs"/>
                  </a:defRPr>
                </a:pPr>
                <a:endParaRPr lang="ro-RO"/>
              </a:p>
            </c:txPr>
            <c:dLblPos val="ctr"/>
            <c:showLegendKey val="0"/>
            <c:showVal val="0"/>
            <c:showCatName val="0"/>
            <c:showSerName val="0"/>
            <c:showPercent val="0"/>
            <c:showBubbleSize val="1"/>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xVal>
            <c:numRef>
              <c:f>Pivots!$AR$18:$AR$34</c:f>
              <c:numCache>
                <c:formatCode>General</c:formatCode>
                <c:ptCount val="17"/>
                <c:pt idx="0">
                  <c:v>2.1</c:v>
                </c:pt>
                <c:pt idx="1">
                  <c:v>3</c:v>
                </c:pt>
                <c:pt idx="2">
                  <c:v>3.9</c:v>
                </c:pt>
                <c:pt idx="3">
                  <c:v>5.0999999999999996</c:v>
                </c:pt>
                <c:pt idx="4">
                  <c:v>6.5</c:v>
                </c:pt>
                <c:pt idx="5">
                  <c:v>6.7</c:v>
                </c:pt>
                <c:pt idx="6">
                  <c:v>3.2</c:v>
                </c:pt>
                <c:pt idx="7">
                  <c:v>6</c:v>
                </c:pt>
                <c:pt idx="8">
                  <c:v>2.6</c:v>
                </c:pt>
                <c:pt idx="9">
                  <c:v>3</c:v>
                </c:pt>
                <c:pt idx="10">
                  <c:v>4.3</c:v>
                </c:pt>
                <c:pt idx="11">
                  <c:v>5</c:v>
                </c:pt>
                <c:pt idx="12">
                  <c:v>6</c:v>
                </c:pt>
                <c:pt idx="13">
                  <c:v>7</c:v>
                </c:pt>
                <c:pt idx="14">
                  <c:v>1.5</c:v>
                </c:pt>
                <c:pt idx="15">
                  <c:v>1.7</c:v>
                </c:pt>
                <c:pt idx="16">
                  <c:v>7</c:v>
                </c:pt>
              </c:numCache>
            </c:numRef>
          </c:xVal>
          <c:yVal>
            <c:numRef>
              <c:f>Pivots!$AS$18:$AS$34</c:f>
              <c:numCache>
                <c:formatCode>General</c:formatCode>
                <c:ptCount val="17"/>
                <c:pt idx="0">
                  <c:v>6</c:v>
                </c:pt>
                <c:pt idx="1">
                  <c:v>9</c:v>
                </c:pt>
                <c:pt idx="2">
                  <c:v>4.3</c:v>
                </c:pt>
                <c:pt idx="3">
                  <c:v>6</c:v>
                </c:pt>
                <c:pt idx="4">
                  <c:v>2</c:v>
                </c:pt>
                <c:pt idx="5">
                  <c:v>7</c:v>
                </c:pt>
                <c:pt idx="6">
                  <c:v>2</c:v>
                </c:pt>
                <c:pt idx="7">
                  <c:v>5</c:v>
                </c:pt>
                <c:pt idx="8">
                  <c:v>3.7</c:v>
                </c:pt>
                <c:pt idx="9">
                  <c:v>6</c:v>
                </c:pt>
                <c:pt idx="10">
                  <c:v>8.1999999999999993</c:v>
                </c:pt>
                <c:pt idx="11">
                  <c:v>4</c:v>
                </c:pt>
                <c:pt idx="12">
                  <c:v>9</c:v>
                </c:pt>
                <c:pt idx="13">
                  <c:v>5</c:v>
                </c:pt>
                <c:pt idx="14">
                  <c:v>8.3000000000000007</c:v>
                </c:pt>
                <c:pt idx="15">
                  <c:v>1.7</c:v>
                </c:pt>
                <c:pt idx="16">
                  <c:v>9</c:v>
                </c:pt>
              </c:numCache>
            </c:numRef>
          </c:yVal>
          <c:bubbleSize>
            <c:numRef>
              <c:f>Pivots!$AW$18:$AW$34</c:f>
              <c:numCache>
                <c:formatCode>General</c:formatCode>
                <c:ptCount val="17"/>
                <c:pt idx="0">
                  <c:v>0</c:v>
                </c:pt>
                <c:pt idx="1">
                  <c:v>1229</c:v>
                </c:pt>
                <c:pt idx="2">
                  <c:v>1212</c:v>
                </c:pt>
                <c:pt idx="3">
                  <c:v>1111</c:v>
                </c:pt>
                <c:pt idx="4">
                  <c:v>841</c:v>
                </c:pt>
                <c:pt idx="5">
                  <c:v>536</c:v>
                </c:pt>
                <c:pt idx="6">
                  <c:v>488</c:v>
                </c:pt>
                <c:pt idx="7">
                  <c:v>469</c:v>
                </c:pt>
                <c:pt idx="8">
                  <c:v>384</c:v>
                </c:pt>
                <c:pt idx="9">
                  <c:v>346</c:v>
                </c:pt>
                <c:pt idx="10">
                  <c:v>285</c:v>
                </c:pt>
                <c:pt idx="11">
                  <c:v>248</c:v>
                </c:pt>
                <c:pt idx="12">
                  <c:v>235</c:v>
                </c:pt>
                <c:pt idx="13">
                  <c:v>218</c:v>
                </c:pt>
                <c:pt idx="14">
                  <c:v>210</c:v>
                </c:pt>
                <c:pt idx="15">
                  <c:v>204</c:v>
                </c:pt>
                <c:pt idx="16">
                  <c:v>196</c:v>
                </c:pt>
              </c:numCache>
            </c:numRef>
          </c:bubbleSize>
          <c:bubble3D val="0"/>
          <c:extLst>
            <c:ext xmlns:c15="http://schemas.microsoft.com/office/drawing/2012/chart" uri="{02D57815-91ED-43cb-92C2-25804820EDAC}">
              <c15:datalabelsRange>
                <c15:f>Pivots!$AV$18:$AV$34</c15:f>
                <c15:dlblRangeCache>
                  <c:ptCount val="17"/>
                  <c:pt idx="0">
                    <c:v>Fashion</c:v>
                  </c:pt>
                  <c:pt idx="1">
                    <c:v>Women</c:v>
                  </c:pt>
                  <c:pt idx="2">
                    <c:v>Men</c:v>
                  </c:pt>
                  <c:pt idx="3">
                    <c:v>Men's Fashion</c:v>
                  </c:pt>
                  <c:pt idx="4">
                    <c:v>Sleeve</c:v>
                  </c:pt>
                  <c:pt idx="5">
                    <c:v>sleeveless</c:v>
                  </c:pt>
                  <c:pt idx="6">
                    <c:v>Print</c:v>
                  </c:pt>
                  <c:pt idx="7">
                    <c:v>Shorts</c:v>
                  </c:pt>
                  <c:pt idx="8">
                    <c:v>Beach</c:v>
                  </c:pt>
                  <c:pt idx="9">
                    <c:v>sleevele</c:v>
                  </c:pt>
                  <c:pt idx="10">
                    <c:v>Tank</c:v>
                  </c:pt>
                  <c:pt idx="11">
                    <c:v>short sleeves</c:v>
                  </c:pt>
                  <c:pt idx="12">
                    <c:v>printed</c:v>
                  </c:pt>
                  <c:pt idx="13">
                    <c:v>tank top</c:v>
                  </c:pt>
                  <c:pt idx="14">
                    <c:v>Necks</c:v>
                  </c:pt>
                  <c:pt idx="15">
                    <c:v>Vest</c:v>
                  </c:pt>
                  <c:pt idx="16">
                    <c:v>Dresses</c:v>
                  </c:pt>
                </c15:dlblRangeCache>
              </c15:datalabelsRange>
            </c:ext>
            <c:ext xmlns:c16="http://schemas.microsoft.com/office/drawing/2014/chart" uri="{C3380CC4-5D6E-409C-BE32-E72D297353CC}">
              <c16:uniqueId val="{00000011-2DF6-4B05-93EA-8FC7A75658CA}"/>
            </c:ext>
          </c:extLst>
        </c:ser>
        <c:ser>
          <c:idx val="1"/>
          <c:order val="1"/>
          <c:tx>
            <c:v>Max</c:v>
          </c:tx>
          <c:spPr>
            <a:gradFill flip="none" rotWithShape="1">
              <a:gsLst>
                <a:gs pos="41000">
                  <a:srgbClr val="EC6B14"/>
                </a:gs>
                <a:gs pos="98000">
                  <a:srgbClr val="F737D7"/>
                </a:gs>
              </a:gsLst>
              <a:path path="circle">
                <a:fillToRect r="100000" b="100000"/>
              </a:path>
              <a:tileRect/>
            </a:gradFill>
            <a:ln w="25400">
              <a:noFill/>
            </a:ln>
            <a:effectLst/>
          </c:spPr>
          <c:invertIfNegative val="0"/>
          <c:dPt>
            <c:idx val="0"/>
            <c:invertIfNegative val="0"/>
            <c:bubble3D val="0"/>
            <c:spPr>
              <a:gradFill flip="none" rotWithShape="1">
                <a:gsLst>
                  <a:gs pos="41000">
                    <a:srgbClr val="EC6B14"/>
                  </a:gs>
                  <a:gs pos="98000">
                    <a:srgbClr val="F737D7"/>
                  </a:gs>
                </a:gsLst>
                <a:path path="circle">
                  <a:fillToRect r="100000" b="100000"/>
                </a:path>
                <a:tileRect/>
              </a:gradFill>
              <a:ln w="25400">
                <a:noFill/>
              </a:ln>
              <a:effectLst/>
            </c:spPr>
            <c:extLst>
              <c:ext xmlns:c16="http://schemas.microsoft.com/office/drawing/2014/chart" uri="{C3380CC4-5D6E-409C-BE32-E72D297353CC}">
                <c16:uniqueId val="{00000013-2DF6-4B05-93EA-8FC7A75658CA}"/>
              </c:ext>
            </c:extLst>
          </c:dPt>
          <c:dLbls>
            <c:dLbl>
              <c:idx val="0"/>
              <c:tx>
                <c:rich>
                  <a:bodyPr/>
                  <a:lstStyle/>
                  <a:p>
                    <a:fld id="{0A4DBF66-56A6-48FC-AAA9-B06A994F38EF}" type="CELLRANGE">
                      <a:rPr lang="en-US"/>
                      <a:pPr/>
                      <a:t>[CELLRANGE]</a:t>
                    </a:fld>
                    <a:endParaRPr lang="en-US" baseline="0"/>
                  </a:p>
                  <a:p>
                    <a:fld id="{221FF326-F8C2-4BAF-8CD7-1BB20D5C8AF1}"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3-2DF6-4B05-93EA-8FC7A75658CA}"/>
                </c:ext>
              </c:extLst>
            </c:dLbl>
            <c:dLbl>
              <c:idx val="1"/>
              <c:tx>
                <c:rich>
                  <a:bodyPr/>
                  <a:lstStyle/>
                  <a:p>
                    <a:fld id="{11CF32DA-8A12-4781-A3AD-7F612C64A627}" type="CELLRANGE">
                      <a:rPr lang="en-US"/>
                      <a:pPr/>
                      <a:t>[CELLRANGE]</a:t>
                    </a:fld>
                    <a:endParaRPr lang="en-US" baseline="0"/>
                  </a:p>
                  <a:p>
                    <a:fld id="{BCBD43F8-EC79-40D6-B73E-C95E8940C5A6}"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4-2DF6-4B05-93EA-8FC7A75658CA}"/>
                </c:ext>
              </c:extLst>
            </c:dLbl>
            <c:dLbl>
              <c:idx val="2"/>
              <c:tx>
                <c:rich>
                  <a:bodyPr/>
                  <a:lstStyle/>
                  <a:p>
                    <a:fld id="{EB338B4F-E137-42B1-B202-98E2B3A1039F}" type="CELLRANGE">
                      <a:rPr lang="en-US"/>
                      <a:pPr/>
                      <a:t>[CELLRANGE]</a:t>
                    </a:fld>
                    <a:endParaRPr lang="en-US" baseline="0"/>
                  </a:p>
                  <a:p>
                    <a:fld id="{AD1E94CB-CACB-4BD5-9542-BAFFE1E806B9}"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5-2DF6-4B05-93EA-8FC7A75658CA}"/>
                </c:ext>
              </c:extLst>
            </c:dLbl>
            <c:dLbl>
              <c:idx val="3"/>
              <c:tx>
                <c:rich>
                  <a:bodyPr/>
                  <a:lstStyle/>
                  <a:p>
                    <a:fld id="{3151D37B-C384-4826-B6F7-B3D0B889B4CF}" type="CELLRANGE">
                      <a:rPr lang="en-US"/>
                      <a:pPr/>
                      <a:t>[CELLRANGE]</a:t>
                    </a:fld>
                    <a:endParaRPr lang="en-US" baseline="0"/>
                  </a:p>
                  <a:p>
                    <a:fld id="{2A81A68E-693E-4AD1-B74D-AEC72F439492}"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6-2DF6-4B05-93EA-8FC7A75658CA}"/>
                </c:ext>
              </c:extLst>
            </c:dLbl>
            <c:dLbl>
              <c:idx val="4"/>
              <c:tx>
                <c:rich>
                  <a:bodyPr/>
                  <a:lstStyle/>
                  <a:p>
                    <a:fld id="{6867BCF5-B140-4A0A-9BAB-BCC52D4E3521}" type="CELLRANGE">
                      <a:rPr lang="en-US"/>
                      <a:pPr/>
                      <a:t>[CELLRANGE]</a:t>
                    </a:fld>
                    <a:endParaRPr lang="en-US" baseline="0"/>
                  </a:p>
                  <a:p>
                    <a:fld id="{B3C2A909-635C-49F1-B50A-8BA7A5B49490}"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7-2DF6-4B05-93EA-8FC7A75658CA}"/>
                </c:ext>
              </c:extLst>
            </c:dLbl>
            <c:dLbl>
              <c:idx val="5"/>
              <c:tx>
                <c:rich>
                  <a:bodyPr/>
                  <a:lstStyle/>
                  <a:p>
                    <a:fld id="{3D4016E1-9F1E-49B8-A7A4-D33712548EE7}" type="CELLRANGE">
                      <a:rPr lang="en-US"/>
                      <a:pPr/>
                      <a:t>[CELLRANGE]</a:t>
                    </a:fld>
                    <a:endParaRPr lang="en-US" baseline="0"/>
                  </a:p>
                  <a:p>
                    <a:fld id="{EF654600-3E34-4602-9C49-1AC0D87CDCC1}"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2DF6-4B05-93EA-8FC7A75658CA}"/>
                </c:ext>
              </c:extLst>
            </c:dLbl>
            <c:dLbl>
              <c:idx val="6"/>
              <c:tx>
                <c:rich>
                  <a:bodyPr/>
                  <a:lstStyle/>
                  <a:p>
                    <a:fld id="{4E59D941-7F24-490E-B571-48DA712E5BBA}" type="CELLRANGE">
                      <a:rPr lang="en-US"/>
                      <a:pPr/>
                      <a:t>[CELLRANGE]</a:t>
                    </a:fld>
                    <a:endParaRPr lang="en-US" baseline="0"/>
                  </a:p>
                  <a:p>
                    <a:fld id="{957F258A-BAC8-4A1C-A165-08CFCD64F4ED}"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9-2DF6-4B05-93EA-8FC7A75658CA}"/>
                </c:ext>
              </c:extLst>
            </c:dLbl>
            <c:dLbl>
              <c:idx val="7"/>
              <c:tx>
                <c:rich>
                  <a:bodyPr/>
                  <a:lstStyle/>
                  <a:p>
                    <a:fld id="{942ED760-E71C-4029-A3A9-FC512C6C0597}" type="CELLRANGE">
                      <a:rPr lang="en-US"/>
                      <a:pPr/>
                      <a:t>[CELLRANGE]</a:t>
                    </a:fld>
                    <a:endParaRPr lang="en-US" baseline="0"/>
                  </a:p>
                  <a:p>
                    <a:fld id="{4092D616-FA53-467B-8D9A-719C140195DA}"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A-2DF6-4B05-93EA-8FC7A75658CA}"/>
                </c:ext>
              </c:extLst>
            </c:dLbl>
            <c:dLbl>
              <c:idx val="8"/>
              <c:tx>
                <c:rich>
                  <a:bodyPr/>
                  <a:lstStyle/>
                  <a:p>
                    <a:fld id="{B356FD83-7BA1-4CCC-9EAD-1510021D23EB}" type="CELLRANGE">
                      <a:rPr lang="en-US"/>
                      <a:pPr/>
                      <a:t>[CELLRANGE]</a:t>
                    </a:fld>
                    <a:endParaRPr lang="en-US" baseline="0"/>
                  </a:p>
                  <a:p>
                    <a:fld id="{9D5275D2-BA52-427D-A1D0-382C562A25D1}"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B-2DF6-4B05-93EA-8FC7A75658CA}"/>
                </c:ext>
              </c:extLst>
            </c:dLbl>
            <c:dLbl>
              <c:idx val="9"/>
              <c:tx>
                <c:rich>
                  <a:bodyPr/>
                  <a:lstStyle/>
                  <a:p>
                    <a:fld id="{517A63B5-B018-4B6B-8404-1DB8ACC19CB9}" type="CELLRANGE">
                      <a:rPr lang="en-US"/>
                      <a:pPr/>
                      <a:t>[CELLRANGE]</a:t>
                    </a:fld>
                    <a:endParaRPr lang="en-US" baseline="0"/>
                  </a:p>
                  <a:p>
                    <a:fld id="{59140983-2B2E-49D1-91B8-64B1F4B1D032}"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C-2DF6-4B05-93EA-8FC7A75658CA}"/>
                </c:ext>
              </c:extLst>
            </c:dLbl>
            <c:dLbl>
              <c:idx val="10"/>
              <c:tx>
                <c:rich>
                  <a:bodyPr/>
                  <a:lstStyle/>
                  <a:p>
                    <a:fld id="{EEE90272-EC2D-40D7-B0AD-8162B715A796}" type="CELLRANGE">
                      <a:rPr lang="en-US"/>
                      <a:pPr/>
                      <a:t>[CELLRANGE]</a:t>
                    </a:fld>
                    <a:endParaRPr lang="en-US" baseline="0"/>
                  </a:p>
                  <a:p>
                    <a:fld id="{FE65C41B-144A-4913-B148-1D29057E150C}"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D-2DF6-4B05-93EA-8FC7A75658CA}"/>
                </c:ext>
              </c:extLst>
            </c:dLbl>
            <c:dLbl>
              <c:idx val="11"/>
              <c:tx>
                <c:rich>
                  <a:bodyPr/>
                  <a:lstStyle/>
                  <a:p>
                    <a:fld id="{FCD6C7A0-F3F4-4B3B-9B98-EFAA7FD8D3A0}" type="CELLRANGE">
                      <a:rPr lang="en-US"/>
                      <a:pPr/>
                      <a:t>[CELLRANGE]</a:t>
                    </a:fld>
                    <a:endParaRPr lang="en-US" baseline="0"/>
                  </a:p>
                  <a:p>
                    <a:fld id="{2562AD97-E840-4BC6-8A96-607E2D562F36}"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E-2DF6-4B05-93EA-8FC7A75658CA}"/>
                </c:ext>
              </c:extLst>
            </c:dLbl>
            <c:dLbl>
              <c:idx val="12"/>
              <c:tx>
                <c:rich>
                  <a:bodyPr/>
                  <a:lstStyle/>
                  <a:p>
                    <a:fld id="{5D43295D-F50C-484C-8F60-656275E496EB}" type="CELLRANGE">
                      <a:rPr lang="en-US"/>
                      <a:pPr/>
                      <a:t>[CELLRANGE]</a:t>
                    </a:fld>
                    <a:endParaRPr lang="en-US" baseline="0"/>
                  </a:p>
                  <a:p>
                    <a:fld id="{92CAD1E8-3444-4CEF-9835-1438BBA5B006}"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F-2DF6-4B05-93EA-8FC7A75658CA}"/>
                </c:ext>
              </c:extLst>
            </c:dLbl>
            <c:dLbl>
              <c:idx val="13"/>
              <c:tx>
                <c:rich>
                  <a:bodyPr/>
                  <a:lstStyle/>
                  <a:p>
                    <a:fld id="{0DC942B1-FF5A-4BA4-9E44-00ABAFE9D982}" type="CELLRANGE">
                      <a:rPr lang="en-US"/>
                      <a:pPr/>
                      <a:t>[CELLRANGE]</a:t>
                    </a:fld>
                    <a:endParaRPr lang="en-US" baseline="0"/>
                  </a:p>
                  <a:p>
                    <a:fld id="{764022EE-4E3E-47BF-BCA9-151E92EF3936}"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0-2DF6-4B05-93EA-8FC7A75658CA}"/>
                </c:ext>
              </c:extLst>
            </c:dLbl>
            <c:dLbl>
              <c:idx val="14"/>
              <c:tx>
                <c:rich>
                  <a:bodyPr/>
                  <a:lstStyle/>
                  <a:p>
                    <a:fld id="{4A0AB66B-761F-441D-A229-6C545F9EC81D}" type="CELLRANGE">
                      <a:rPr lang="en-US"/>
                      <a:pPr/>
                      <a:t>[CELLRANGE]</a:t>
                    </a:fld>
                    <a:endParaRPr lang="en-US" baseline="0"/>
                  </a:p>
                  <a:p>
                    <a:fld id="{39648689-5760-4F4F-B8F7-BD9262412463}"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1-2DF6-4B05-93EA-8FC7A75658CA}"/>
                </c:ext>
              </c:extLst>
            </c:dLbl>
            <c:dLbl>
              <c:idx val="15"/>
              <c:tx>
                <c:rich>
                  <a:bodyPr/>
                  <a:lstStyle/>
                  <a:p>
                    <a:fld id="{5779999E-09EC-49F8-A297-713EE0046C74}" type="CELLRANGE">
                      <a:rPr lang="en-US"/>
                      <a:pPr/>
                      <a:t>[CELLRANGE]</a:t>
                    </a:fld>
                    <a:endParaRPr lang="en-US" baseline="0"/>
                  </a:p>
                  <a:p>
                    <a:fld id="{F3671793-DCD1-448B-BF4D-FA2054062383}"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2-2DF6-4B05-93EA-8FC7A75658CA}"/>
                </c:ext>
              </c:extLst>
            </c:dLbl>
            <c:dLbl>
              <c:idx val="16"/>
              <c:tx>
                <c:rich>
                  <a:bodyPr/>
                  <a:lstStyle/>
                  <a:p>
                    <a:fld id="{E736CA1E-7D00-4DD5-9048-1363702C748C}" type="CELLRANGE">
                      <a:rPr lang="en-US"/>
                      <a:pPr/>
                      <a:t>[CELLRANGE]</a:t>
                    </a:fld>
                    <a:endParaRPr lang="en-US" baseline="0"/>
                  </a:p>
                  <a:p>
                    <a:fld id="{9DE81893-88A1-4CB5-9DAD-5A5F31327E57}" type="BUBBLESIZE">
                      <a:rPr lang="en-US"/>
                      <a:pPr/>
                      <a:t>[BUBBLE SIZE]</a:t>
                    </a:fld>
                    <a:endParaRPr lang="ro-RO"/>
                  </a:p>
                </c:rich>
              </c:tx>
              <c:dLblPos val="ctr"/>
              <c:showLegendKey val="0"/>
              <c:showVal val="0"/>
              <c:showCatName val="0"/>
              <c:showSerName val="0"/>
              <c:showPercent val="0"/>
              <c:showBubbleSize val="1"/>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3-2DF6-4B05-93EA-8FC7A75658CA}"/>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ro-RO"/>
              </a:p>
            </c:txPr>
            <c:dLblPos val="ctr"/>
            <c:showLegendKey val="0"/>
            <c:showVal val="0"/>
            <c:showCatName val="0"/>
            <c:showSerName val="0"/>
            <c:showPercent val="0"/>
            <c:showBubbleSize val="1"/>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Pivots!$AR$18:$AR$34</c:f>
              <c:numCache>
                <c:formatCode>General</c:formatCode>
                <c:ptCount val="17"/>
                <c:pt idx="0">
                  <c:v>2.1</c:v>
                </c:pt>
                <c:pt idx="1">
                  <c:v>3</c:v>
                </c:pt>
                <c:pt idx="2">
                  <c:v>3.9</c:v>
                </c:pt>
                <c:pt idx="3">
                  <c:v>5.0999999999999996</c:v>
                </c:pt>
                <c:pt idx="4">
                  <c:v>6.5</c:v>
                </c:pt>
                <c:pt idx="5">
                  <c:v>6.7</c:v>
                </c:pt>
                <c:pt idx="6">
                  <c:v>3.2</c:v>
                </c:pt>
                <c:pt idx="7">
                  <c:v>6</c:v>
                </c:pt>
                <c:pt idx="8">
                  <c:v>2.6</c:v>
                </c:pt>
                <c:pt idx="9">
                  <c:v>3</c:v>
                </c:pt>
                <c:pt idx="10">
                  <c:v>4.3</c:v>
                </c:pt>
                <c:pt idx="11">
                  <c:v>5</c:v>
                </c:pt>
                <c:pt idx="12">
                  <c:v>6</c:v>
                </c:pt>
                <c:pt idx="13">
                  <c:v>7</c:v>
                </c:pt>
                <c:pt idx="14">
                  <c:v>1.5</c:v>
                </c:pt>
                <c:pt idx="15">
                  <c:v>1.7</c:v>
                </c:pt>
                <c:pt idx="16">
                  <c:v>7</c:v>
                </c:pt>
              </c:numCache>
            </c:numRef>
          </c:xVal>
          <c:yVal>
            <c:numRef>
              <c:f>Pivots!$AS$18:$AS$34</c:f>
              <c:numCache>
                <c:formatCode>General</c:formatCode>
                <c:ptCount val="17"/>
                <c:pt idx="0">
                  <c:v>6</c:v>
                </c:pt>
                <c:pt idx="1">
                  <c:v>9</c:v>
                </c:pt>
                <c:pt idx="2">
                  <c:v>4.3</c:v>
                </c:pt>
                <c:pt idx="3">
                  <c:v>6</c:v>
                </c:pt>
                <c:pt idx="4">
                  <c:v>2</c:v>
                </c:pt>
                <c:pt idx="5">
                  <c:v>7</c:v>
                </c:pt>
                <c:pt idx="6">
                  <c:v>2</c:v>
                </c:pt>
                <c:pt idx="7">
                  <c:v>5</c:v>
                </c:pt>
                <c:pt idx="8">
                  <c:v>3.7</c:v>
                </c:pt>
                <c:pt idx="9">
                  <c:v>6</c:v>
                </c:pt>
                <c:pt idx="10">
                  <c:v>8.1999999999999993</c:v>
                </c:pt>
                <c:pt idx="11">
                  <c:v>4</c:v>
                </c:pt>
                <c:pt idx="12">
                  <c:v>9</c:v>
                </c:pt>
                <c:pt idx="13">
                  <c:v>5</c:v>
                </c:pt>
                <c:pt idx="14">
                  <c:v>8.3000000000000007</c:v>
                </c:pt>
                <c:pt idx="15">
                  <c:v>1.7</c:v>
                </c:pt>
                <c:pt idx="16">
                  <c:v>9</c:v>
                </c:pt>
              </c:numCache>
            </c:numRef>
          </c:yVal>
          <c:bubbleSize>
            <c:numRef>
              <c:f>Pivots!$AU$18:$AU$34</c:f>
              <c:numCache>
                <c:formatCode>General</c:formatCode>
                <c:ptCount val="17"/>
                <c:pt idx="0">
                  <c:v>1291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bubbleSize>
          <c:bubble3D val="0"/>
          <c:extLst>
            <c:ext xmlns:c15="http://schemas.microsoft.com/office/drawing/2012/chart" uri="{02D57815-91ED-43cb-92C2-25804820EDAC}">
              <c15:datalabelsRange>
                <c15:f>Pivots!$AV$18:$AV$34</c15:f>
                <c15:dlblRangeCache>
                  <c:ptCount val="17"/>
                  <c:pt idx="0">
                    <c:v>Fashion</c:v>
                  </c:pt>
                  <c:pt idx="1">
                    <c:v>Women</c:v>
                  </c:pt>
                  <c:pt idx="2">
                    <c:v>Men</c:v>
                  </c:pt>
                  <c:pt idx="3">
                    <c:v>Men's Fashion</c:v>
                  </c:pt>
                  <c:pt idx="4">
                    <c:v>Sleeve</c:v>
                  </c:pt>
                  <c:pt idx="5">
                    <c:v>sleeveless</c:v>
                  </c:pt>
                  <c:pt idx="6">
                    <c:v>Print</c:v>
                  </c:pt>
                  <c:pt idx="7">
                    <c:v>Shorts</c:v>
                  </c:pt>
                  <c:pt idx="8">
                    <c:v>Beach</c:v>
                  </c:pt>
                  <c:pt idx="9">
                    <c:v>sleevele</c:v>
                  </c:pt>
                  <c:pt idx="10">
                    <c:v>Tank</c:v>
                  </c:pt>
                  <c:pt idx="11">
                    <c:v>short sleeves</c:v>
                  </c:pt>
                  <c:pt idx="12">
                    <c:v>printed</c:v>
                  </c:pt>
                  <c:pt idx="13">
                    <c:v>tank top</c:v>
                  </c:pt>
                  <c:pt idx="14">
                    <c:v>Necks</c:v>
                  </c:pt>
                  <c:pt idx="15">
                    <c:v>Vest</c:v>
                  </c:pt>
                  <c:pt idx="16">
                    <c:v>Dresses</c:v>
                  </c:pt>
                </c15:dlblRangeCache>
              </c15:datalabelsRange>
            </c:ext>
            <c:ext xmlns:c16="http://schemas.microsoft.com/office/drawing/2014/chart" uri="{C3380CC4-5D6E-409C-BE32-E72D297353CC}">
              <c16:uniqueId val="{00000024-2DF6-4B05-93EA-8FC7A75658CA}"/>
            </c:ext>
          </c:extLst>
        </c:ser>
        <c:dLbls>
          <c:showLegendKey val="0"/>
          <c:showVal val="0"/>
          <c:showCatName val="0"/>
          <c:showSerName val="0"/>
          <c:showPercent val="0"/>
          <c:showBubbleSize val="0"/>
        </c:dLbls>
        <c:bubbleScale val="125"/>
        <c:showNegBubbles val="1"/>
        <c:axId val="1814103023"/>
        <c:axId val="1814114671"/>
      </c:bubbleChart>
      <c:valAx>
        <c:axId val="1814103023"/>
        <c:scaling>
          <c:orientation val="minMax"/>
          <c:max val="7.5"/>
          <c:min val="1"/>
        </c:scaling>
        <c:delete val="1"/>
        <c:axPos val="b"/>
        <c:numFmt formatCode="General" sourceLinked="1"/>
        <c:majorTickMark val="out"/>
        <c:minorTickMark val="none"/>
        <c:tickLblPos val="nextTo"/>
        <c:crossAx val="1814114671"/>
        <c:crosses val="autoZero"/>
        <c:crossBetween val="midCat"/>
      </c:valAx>
      <c:valAx>
        <c:axId val="1814114671"/>
        <c:scaling>
          <c:orientation val="minMax"/>
          <c:max val="10.5"/>
          <c:min val="0"/>
        </c:scaling>
        <c:delete val="1"/>
        <c:axPos val="l"/>
        <c:numFmt formatCode="General" sourceLinked="1"/>
        <c:majorTickMark val="out"/>
        <c:minorTickMark val="none"/>
        <c:tickLblPos val="nextTo"/>
        <c:crossAx val="1814103023"/>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1.png"/><Relationship Id="rId7" Type="http://schemas.openxmlformats.org/officeDocument/2006/relationships/hyperlink" Target="#'Product Tags'!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svg"/><Relationship Id="rId5" Type="http://schemas.openxmlformats.org/officeDocument/2006/relationships/image" Target="../media/image2.png"/><Relationship Id="rId10" Type="http://schemas.openxmlformats.org/officeDocument/2006/relationships/chart" Target="../charts/chart5.xml"/><Relationship Id="rId4" Type="http://schemas.openxmlformats.org/officeDocument/2006/relationships/hyperlink" Target="https://github.com/nicoricilucian?tab=projects" TargetMode="External"/><Relationship Id="rId9"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hyperlink" Target="https://github.com/nicoricilucian?tab=projects" TargetMode="External"/><Relationship Id="rId7" Type="http://schemas.openxmlformats.org/officeDocument/2006/relationships/chart" Target="../charts/chart7.xml"/><Relationship Id="rId2" Type="http://schemas.openxmlformats.org/officeDocument/2006/relationships/image" Target="../media/image1.png"/><Relationship Id="rId1" Type="http://schemas.openxmlformats.org/officeDocument/2006/relationships/chart" Target="../charts/chart6.xml"/><Relationship Id="rId6" Type="http://schemas.openxmlformats.org/officeDocument/2006/relationships/hyperlink" Target="#Dashboard!A1"/><Relationship Id="rId5" Type="http://schemas.openxmlformats.org/officeDocument/2006/relationships/image" Target="../media/image3.svg"/><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github.com/nicoricilucian?tab=projects" TargetMode="External"/><Relationship Id="rId1" Type="http://schemas.openxmlformats.org/officeDocument/2006/relationships/image" Target="../media/image1.png"/><Relationship Id="rId6" Type="http://schemas.openxmlformats.org/officeDocument/2006/relationships/hyperlink" Target="#'Product Tags'!A1"/><Relationship Id="rId5" Type="http://schemas.openxmlformats.org/officeDocument/2006/relationships/hyperlink" Target="#Dashboard!A1"/><Relationship Id="rId4" Type="http://schemas.openxmlformats.org/officeDocument/2006/relationships/image" Target="../media/image3.svg"/></Relationships>
</file>

<file path=xl/drawings/drawing1.xml><?xml version="1.0" encoding="utf-8"?>
<xdr:wsDr xmlns:xdr="http://schemas.openxmlformats.org/drawingml/2006/spreadsheetDrawing" xmlns:a="http://schemas.openxmlformats.org/drawingml/2006/main">
  <xdr:twoCellAnchor>
    <xdr:from>
      <xdr:col>5</xdr:col>
      <xdr:colOff>502055</xdr:colOff>
      <xdr:row>21</xdr:row>
      <xdr:rowOff>9260</xdr:rowOff>
    </xdr:from>
    <xdr:to>
      <xdr:col>15</xdr:col>
      <xdr:colOff>557829</xdr:colOff>
      <xdr:row>24</xdr:row>
      <xdr:rowOff>57892</xdr:rowOff>
    </xdr:to>
    <mc:AlternateContent xmlns:mc="http://schemas.openxmlformats.org/markup-compatibility/2006" xmlns:a14="http://schemas.microsoft.com/office/drawing/2010/main">
      <mc:Choice Requires="a14">
        <xdr:graphicFrame macro="">
          <xdr:nvGraphicFramePr>
            <xdr:cNvPr id="2" name="product_color 1">
              <a:extLst>
                <a:ext uri="{FF2B5EF4-FFF2-40B4-BE49-F238E27FC236}">
                  <a16:creationId xmlns:a16="http://schemas.microsoft.com/office/drawing/2014/main" id="{7871D0F6-C5DF-4989-AAE2-F1CAB406A4B0}"/>
                </a:ext>
              </a:extLst>
            </xdr:cNvPr>
            <xdr:cNvGraphicFramePr/>
          </xdr:nvGraphicFramePr>
          <xdr:xfrm>
            <a:off x="0" y="0"/>
            <a:ext cx="0" cy="0"/>
          </xdr:xfrm>
          <a:graphic>
            <a:graphicData uri="http://schemas.microsoft.com/office/drawing/2010/slicer">
              <sle:slicer xmlns:sle="http://schemas.microsoft.com/office/drawing/2010/slicer" name="product_color 1"/>
            </a:graphicData>
          </a:graphic>
        </xdr:graphicFrame>
      </mc:Choice>
      <mc:Fallback xmlns="">
        <xdr:sp macro="" textlink="">
          <xdr:nvSpPr>
            <xdr:cNvPr id="0" name=""/>
            <xdr:cNvSpPr>
              <a:spLocks noTextEdit="1"/>
            </xdr:cNvSpPr>
          </xdr:nvSpPr>
          <xdr:spPr>
            <a:xfrm>
              <a:off x="2543431" y="3776341"/>
              <a:ext cx="6773588" cy="58080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44</xdr:col>
      <xdr:colOff>32657</xdr:colOff>
      <xdr:row>7</xdr:row>
      <xdr:rowOff>138546</xdr:rowOff>
    </xdr:from>
    <xdr:to>
      <xdr:col>53</xdr:col>
      <xdr:colOff>1133376</xdr:colOff>
      <xdr:row>10</xdr:row>
      <xdr:rowOff>179335</xdr:rowOff>
    </xdr:to>
    <mc:AlternateContent xmlns:mc="http://schemas.openxmlformats.org/markup-compatibility/2006" xmlns:a14="http://schemas.microsoft.com/office/drawing/2010/main">
      <mc:Choice Requires="a14">
        <xdr:graphicFrame macro="">
          <xdr:nvGraphicFramePr>
            <xdr:cNvPr id="2" name="product_color 2">
              <a:extLst>
                <a:ext uri="{FF2B5EF4-FFF2-40B4-BE49-F238E27FC236}">
                  <a16:creationId xmlns:a16="http://schemas.microsoft.com/office/drawing/2014/main" id="{5A4D5C15-6A26-4194-A14C-1350704C41BB}"/>
                </a:ext>
              </a:extLst>
            </xdr:cNvPr>
            <xdr:cNvGraphicFramePr/>
          </xdr:nvGraphicFramePr>
          <xdr:xfrm>
            <a:off x="0" y="0"/>
            <a:ext cx="0" cy="0"/>
          </xdr:xfrm>
          <a:graphic>
            <a:graphicData uri="http://schemas.microsoft.com/office/drawing/2010/slicer">
              <sle:slicer xmlns:sle="http://schemas.microsoft.com/office/drawing/2010/slicer" name="product_color 2"/>
            </a:graphicData>
          </a:graphic>
        </xdr:graphicFrame>
      </mc:Choice>
      <mc:Fallback xmlns="">
        <xdr:sp macro="" textlink="">
          <xdr:nvSpPr>
            <xdr:cNvPr id="0" name=""/>
            <xdr:cNvSpPr>
              <a:spLocks noTextEdit="1"/>
            </xdr:cNvSpPr>
          </xdr:nvSpPr>
          <xdr:spPr>
            <a:xfrm>
              <a:off x="39246538" y="1372986"/>
              <a:ext cx="9754862" cy="573373"/>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27</xdr:row>
      <xdr:rowOff>36289</xdr:rowOff>
    </xdr:from>
    <xdr:to>
      <xdr:col>6</xdr:col>
      <xdr:colOff>510540</xdr:colOff>
      <xdr:row>39</xdr:row>
      <xdr:rowOff>38099</xdr:rowOff>
    </xdr:to>
    <xdr:graphicFrame macro="">
      <xdr:nvGraphicFramePr>
        <xdr:cNvPr id="2" name="Chart 1">
          <a:extLst>
            <a:ext uri="{FF2B5EF4-FFF2-40B4-BE49-F238E27FC236}">
              <a16:creationId xmlns:a16="http://schemas.microsoft.com/office/drawing/2014/main" id="{5D8FE04C-FA78-4483-9A1B-9802F3953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202603</xdr:colOff>
      <xdr:row>12</xdr:row>
      <xdr:rowOff>19050</xdr:rowOff>
    </xdr:from>
    <xdr:to>
      <xdr:col>24</xdr:col>
      <xdr:colOff>295275</xdr:colOff>
      <xdr:row>22</xdr:row>
      <xdr:rowOff>153719</xdr:rowOff>
    </xdr:to>
    <xdr:sp macro="" textlink="">
      <xdr:nvSpPr>
        <xdr:cNvPr id="45" name="Circle: Hollow 44">
          <a:extLst>
            <a:ext uri="{FF2B5EF4-FFF2-40B4-BE49-F238E27FC236}">
              <a16:creationId xmlns:a16="http://schemas.microsoft.com/office/drawing/2014/main" id="{932BC9F0-B543-4EA2-9D3C-6FD657A86EF9}"/>
            </a:ext>
          </a:extLst>
        </xdr:cNvPr>
        <xdr:cNvSpPr/>
      </xdr:nvSpPr>
      <xdr:spPr>
        <a:xfrm>
          <a:off x="13004203" y="2190750"/>
          <a:ext cx="1921472" cy="1944419"/>
        </a:xfrm>
        <a:prstGeom prst="donut">
          <a:avLst/>
        </a:prstGeom>
        <a:solidFill>
          <a:srgbClr val="A568D2">
            <a:alpha val="1490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solidFill>
              <a:schemeClr val="tx1"/>
            </a:solidFill>
          </a:endParaRPr>
        </a:p>
      </xdr:txBody>
    </xdr:sp>
    <xdr:clientData/>
  </xdr:twoCellAnchor>
  <xdr:twoCellAnchor>
    <xdr:from>
      <xdr:col>21</xdr:col>
      <xdr:colOff>320778</xdr:colOff>
      <xdr:row>14</xdr:row>
      <xdr:rowOff>34841</xdr:rowOff>
    </xdr:from>
    <xdr:to>
      <xdr:col>23</xdr:col>
      <xdr:colOff>476319</xdr:colOff>
      <xdr:row>21</xdr:row>
      <xdr:rowOff>144981</xdr:rowOff>
    </xdr:to>
    <xdr:sp macro="" textlink="">
      <xdr:nvSpPr>
        <xdr:cNvPr id="67" name="Flowchart: Connector 66">
          <a:extLst>
            <a:ext uri="{FF2B5EF4-FFF2-40B4-BE49-F238E27FC236}">
              <a16:creationId xmlns:a16="http://schemas.microsoft.com/office/drawing/2014/main" id="{4114C30F-7BB5-40F6-BB72-69F96E13FAD2}"/>
            </a:ext>
          </a:extLst>
        </xdr:cNvPr>
        <xdr:cNvSpPr/>
      </xdr:nvSpPr>
      <xdr:spPr>
        <a:xfrm rot="12115529">
          <a:off x="13122378" y="2568491"/>
          <a:ext cx="1374741" cy="1376965"/>
        </a:xfrm>
        <a:custGeom>
          <a:avLst/>
          <a:gdLst>
            <a:gd name="connsiteX0" fmla="*/ 0 w 1374741"/>
            <a:gd name="connsiteY0" fmla="*/ 688483 h 1376965"/>
            <a:gd name="connsiteX1" fmla="*/ 687371 w 1374741"/>
            <a:gd name="connsiteY1" fmla="*/ 0 h 1376965"/>
            <a:gd name="connsiteX2" fmla="*/ 1374742 w 1374741"/>
            <a:gd name="connsiteY2" fmla="*/ 688483 h 1376965"/>
            <a:gd name="connsiteX3" fmla="*/ 687371 w 1374741"/>
            <a:gd name="connsiteY3" fmla="*/ 1376966 h 1376965"/>
            <a:gd name="connsiteX4" fmla="*/ 0 w 1374741"/>
            <a:gd name="connsiteY4" fmla="*/ 688483 h 13769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74741" h="1376965" fill="none" extrusionOk="0">
              <a:moveTo>
                <a:pt x="0" y="688483"/>
              </a:moveTo>
              <a:cubicBezTo>
                <a:pt x="-51554" y="259751"/>
                <a:pt x="299250" y="-16845"/>
                <a:pt x="687371" y="0"/>
              </a:cubicBezTo>
              <a:cubicBezTo>
                <a:pt x="1078842" y="14533"/>
                <a:pt x="1416155" y="336851"/>
                <a:pt x="1374742" y="688483"/>
              </a:cubicBezTo>
              <a:cubicBezTo>
                <a:pt x="1379821" y="1030085"/>
                <a:pt x="1022067" y="1339614"/>
                <a:pt x="687371" y="1376966"/>
              </a:cubicBezTo>
              <a:cubicBezTo>
                <a:pt x="303476" y="1379387"/>
                <a:pt x="20418" y="1125005"/>
                <a:pt x="0" y="688483"/>
              </a:cubicBezTo>
              <a:close/>
            </a:path>
            <a:path w="1374741" h="1376965" stroke="0" extrusionOk="0">
              <a:moveTo>
                <a:pt x="0" y="688483"/>
              </a:moveTo>
              <a:cubicBezTo>
                <a:pt x="-11514" y="326526"/>
                <a:pt x="333282" y="-22300"/>
                <a:pt x="687371" y="0"/>
              </a:cubicBezTo>
              <a:cubicBezTo>
                <a:pt x="1094812" y="39614"/>
                <a:pt x="1403858" y="286708"/>
                <a:pt x="1374742" y="688483"/>
              </a:cubicBezTo>
              <a:cubicBezTo>
                <a:pt x="1381915" y="1032815"/>
                <a:pt x="1109128" y="1413136"/>
                <a:pt x="687371" y="1376966"/>
              </a:cubicBezTo>
              <a:cubicBezTo>
                <a:pt x="299455" y="1431644"/>
                <a:pt x="-26385" y="1042789"/>
                <a:pt x="0" y="688483"/>
              </a:cubicBezTo>
              <a:close/>
            </a:path>
          </a:pathLst>
        </a:custGeom>
        <a:gradFill flip="none" rotWithShape="1">
          <a:gsLst>
            <a:gs pos="37000">
              <a:srgbClr val="2F1444"/>
            </a:gs>
            <a:gs pos="100000">
              <a:srgbClr val="7030A0"/>
            </a:gs>
          </a:gsLst>
          <a:lin ang="8100000" scaled="1"/>
          <a:tileRect/>
        </a:gradFill>
        <a:ln>
          <a:solidFill>
            <a:srgbClr val="7030A0"/>
          </a:solidFill>
          <a:extLst>
            <a:ext uri="{C807C97D-BFC1-408E-A445-0C87EB9F89A2}">
              <ask:lineSketchStyleProps xmlns:ask="http://schemas.microsoft.com/office/drawing/2018/sketchyshapes" sd="3809068511">
                <a:prstGeom prst="flowChartConnector">
                  <a:avLst/>
                </a:prstGeom>
                <ask:type>
                  <ask:lineSketchCurved/>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effectLst>
              <a:reflection blurRad="6350" stA="60000" endA="900" endPos="60000" dist="60007" dir="5400000" sy="-100000" algn="bl" rotWithShape="0"/>
            </a:effectLst>
          </a:endParaRPr>
        </a:p>
      </xdr:txBody>
    </xdr:sp>
    <xdr:clientData/>
  </xdr:twoCellAnchor>
  <xdr:twoCellAnchor>
    <xdr:from>
      <xdr:col>12</xdr:col>
      <xdr:colOff>323850</xdr:colOff>
      <xdr:row>19</xdr:row>
      <xdr:rowOff>110490</xdr:rowOff>
    </xdr:from>
    <xdr:to>
      <xdr:col>15</xdr:col>
      <xdr:colOff>330680</xdr:colOff>
      <xdr:row>29</xdr:row>
      <xdr:rowOff>47625</xdr:rowOff>
    </xdr:to>
    <xdr:sp macro="" textlink="">
      <xdr:nvSpPr>
        <xdr:cNvPr id="63" name="Flowchart: Connector 62">
          <a:extLst>
            <a:ext uri="{FF2B5EF4-FFF2-40B4-BE49-F238E27FC236}">
              <a16:creationId xmlns:a16="http://schemas.microsoft.com/office/drawing/2014/main" id="{FABB259E-D59B-499E-847D-CAD4F2605609}"/>
            </a:ext>
          </a:extLst>
        </xdr:cNvPr>
        <xdr:cNvSpPr/>
      </xdr:nvSpPr>
      <xdr:spPr>
        <a:xfrm>
          <a:off x="7639050" y="3549015"/>
          <a:ext cx="1835630" cy="1746885"/>
        </a:xfrm>
        <a:custGeom>
          <a:avLst/>
          <a:gdLst>
            <a:gd name="connsiteX0" fmla="*/ 0 w 1835630"/>
            <a:gd name="connsiteY0" fmla="*/ 873443 h 1746885"/>
            <a:gd name="connsiteX1" fmla="*/ 917815 w 1835630"/>
            <a:gd name="connsiteY1" fmla="*/ 0 h 1746885"/>
            <a:gd name="connsiteX2" fmla="*/ 1835630 w 1835630"/>
            <a:gd name="connsiteY2" fmla="*/ 873443 h 1746885"/>
            <a:gd name="connsiteX3" fmla="*/ 917815 w 1835630"/>
            <a:gd name="connsiteY3" fmla="*/ 1746886 h 1746885"/>
            <a:gd name="connsiteX4" fmla="*/ 0 w 1835630"/>
            <a:gd name="connsiteY4" fmla="*/ 873443 h 174688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35630" h="1746885" extrusionOk="0">
              <a:moveTo>
                <a:pt x="0" y="873443"/>
              </a:moveTo>
              <a:cubicBezTo>
                <a:pt x="39107" y="356049"/>
                <a:pt x="334646" y="66373"/>
                <a:pt x="917815" y="0"/>
              </a:cubicBezTo>
              <a:cubicBezTo>
                <a:pt x="1420963" y="-18431"/>
                <a:pt x="1821505" y="408637"/>
                <a:pt x="1835630" y="873443"/>
              </a:cubicBezTo>
              <a:cubicBezTo>
                <a:pt x="1847726" y="1383922"/>
                <a:pt x="1425177" y="1732155"/>
                <a:pt x="917815" y="1746886"/>
              </a:cubicBezTo>
              <a:cubicBezTo>
                <a:pt x="403970" y="1802885"/>
                <a:pt x="-29453" y="1348045"/>
                <a:pt x="0" y="873443"/>
              </a:cubicBezTo>
              <a:close/>
            </a:path>
          </a:pathLst>
        </a:custGeom>
        <a:noFill/>
        <a:ln>
          <a:solidFill>
            <a:srgbClr val="7030A0"/>
          </a:solidFill>
          <a:extLst>
            <a:ext uri="{C807C97D-BFC1-408E-A445-0C87EB9F89A2}">
              <ask:lineSketchStyleProps xmlns:ask="http://schemas.microsoft.com/office/drawing/2018/sketchyshapes" sd="2091018771">
                <a:prstGeom prst="flowChartConnector">
                  <a:avLst/>
                </a:prstGeom>
                <ask:type>
                  <ask:lineSketchCurved/>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effectLst>
              <a:reflection blurRad="6350" stA="60000" endA="900" endPos="60000" dist="60007" dir="5400000" sy="-100000" algn="bl" rotWithShape="0"/>
            </a:effectLst>
          </a:endParaRPr>
        </a:p>
      </xdr:txBody>
    </xdr:sp>
    <xdr:clientData/>
  </xdr:twoCellAnchor>
  <xdr:twoCellAnchor>
    <xdr:from>
      <xdr:col>18</xdr:col>
      <xdr:colOff>321943</xdr:colOff>
      <xdr:row>20</xdr:row>
      <xdr:rowOff>137159</xdr:rowOff>
    </xdr:from>
    <xdr:to>
      <xdr:col>29</xdr:col>
      <xdr:colOff>325755</xdr:colOff>
      <xdr:row>41</xdr:row>
      <xdr:rowOff>64598</xdr:rowOff>
    </xdr:to>
    <xdr:grpSp>
      <xdr:nvGrpSpPr>
        <xdr:cNvPr id="56" name="Group 55">
          <a:extLst>
            <a:ext uri="{FF2B5EF4-FFF2-40B4-BE49-F238E27FC236}">
              <a16:creationId xmlns:a16="http://schemas.microsoft.com/office/drawing/2014/main" id="{9F318302-23AA-4371-86CE-AF200130F372}"/>
            </a:ext>
          </a:extLst>
        </xdr:cNvPr>
        <xdr:cNvGrpSpPr/>
      </xdr:nvGrpSpPr>
      <xdr:grpSpPr>
        <a:xfrm>
          <a:off x="11298553" y="3752849"/>
          <a:ext cx="6701792" cy="3727914"/>
          <a:chOff x="14286008" y="2694503"/>
          <a:chExt cx="3010457" cy="2135128"/>
        </a:xfrm>
      </xdr:grpSpPr>
      <xdr:graphicFrame macro="">
        <xdr:nvGraphicFramePr>
          <xdr:cNvPr id="55" name="Chart 54">
            <a:extLst>
              <a:ext uri="{FF2B5EF4-FFF2-40B4-BE49-F238E27FC236}">
                <a16:creationId xmlns:a16="http://schemas.microsoft.com/office/drawing/2014/main" id="{6946D1E7-D5F8-4722-9B11-6EEC39AC749E}"/>
              </a:ext>
            </a:extLst>
          </xdr:cNvPr>
          <xdr:cNvGraphicFramePr>
            <a:graphicFrameLocks/>
          </xdr:cNvGraphicFramePr>
        </xdr:nvGraphicFramePr>
        <xdr:xfrm>
          <a:off x="14426380" y="2791721"/>
          <a:ext cx="2870085" cy="203791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5" name="Rectangle 24">
            <a:extLst>
              <a:ext uri="{FF2B5EF4-FFF2-40B4-BE49-F238E27FC236}">
                <a16:creationId xmlns:a16="http://schemas.microsoft.com/office/drawing/2014/main" id="{1003CF0E-7CC1-4FD3-A1CC-B2B64079A3E7}"/>
              </a:ext>
            </a:extLst>
          </xdr:cNvPr>
          <xdr:cNvSpPr/>
        </xdr:nvSpPr>
        <xdr:spPr>
          <a:xfrm>
            <a:off x="14286008" y="2694503"/>
            <a:ext cx="147240" cy="1943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grpSp>
    <xdr:clientData/>
  </xdr:twoCellAnchor>
  <xdr:twoCellAnchor>
    <xdr:from>
      <xdr:col>13</xdr:col>
      <xdr:colOff>59054</xdr:colOff>
      <xdr:row>7</xdr:row>
      <xdr:rowOff>136397</xdr:rowOff>
    </xdr:from>
    <xdr:to>
      <xdr:col>18</xdr:col>
      <xdr:colOff>114299</xdr:colOff>
      <xdr:row>24</xdr:row>
      <xdr:rowOff>133947</xdr:rowOff>
    </xdr:to>
    <xdr:sp macro="" textlink="">
      <xdr:nvSpPr>
        <xdr:cNvPr id="24" name="Flowchart: Connector 23">
          <a:extLst>
            <a:ext uri="{FF2B5EF4-FFF2-40B4-BE49-F238E27FC236}">
              <a16:creationId xmlns:a16="http://schemas.microsoft.com/office/drawing/2014/main" id="{216A1BE7-DE86-4413-89CD-F3E4AB31533D}"/>
            </a:ext>
          </a:extLst>
        </xdr:cNvPr>
        <xdr:cNvSpPr/>
      </xdr:nvSpPr>
      <xdr:spPr>
        <a:xfrm>
          <a:off x="7983854" y="1403222"/>
          <a:ext cx="3103245" cy="3074125"/>
        </a:xfrm>
        <a:custGeom>
          <a:avLst/>
          <a:gdLst>
            <a:gd name="connsiteX0" fmla="*/ 0 w 3103245"/>
            <a:gd name="connsiteY0" fmla="*/ 1537063 h 3074125"/>
            <a:gd name="connsiteX1" fmla="*/ 1551623 w 3103245"/>
            <a:gd name="connsiteY1" fmla="*/ 0 h 3074125"/>
            <a:gd name="connsiteX2" fmla="*/ 3103246 w 3103245"/>
            <a:gd name="connsiteY2" fmla="*/ 1537063 h 3074125"/>
            <a:gd name="connsiteX3" fmla="*/ 1551623 w 3103245"/>
            <a:gd name="connsiteY3" fmla="*/ 3074126 h 3074125"/>
            <a:gd name="connsiteX4" fmla="*/ 0 w 3103245"/>
            <a:gd name="connsiteY4" fmla="*/ 1537063 h 30741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3245" h="3074125" fill="none" extrusionOk="0">
              <a:moveTo>
                <a:pt x="0" y="1537063"/>
              </a:moveTo>
              <a:cubicBezTo>
                <a:pt x="-49154" y="641932"/>
                <a:pt x="666350" y="-56180"/>
                <a:pt x="1551623" y="0"/>
              </a:cubicBezTo>
              <a:cubicBezTo>
                <a:pt x="2508807" y="122976"/>
                <a:pt x="3127862" y="705171"/>
                <a:pt x="3103246" y="1537063"/>
              </a:cubicBezTo>
              <a:cubicBezTo>
                <a:pt x="3123316" y="2233295"/>
                <a:pt x="2311944" y="2993802"/>
                <a:pt x="1551623" y="3074126"/>
              </a:cubicBezTo>
              <a:cubicBezTo>
                <a:pt x="630318" y="3110627"/>
                <a:pt x="19741" y="2440375"/>
                <a:pt x="0" y="1537063"/>
              </a:cubicBezTo>
              <a:close/>
            </a:path>
            <a:path w="3103245" h="3074125" stroke="0" extrusionOk="0">
              <a:moveTo>
                <a:pt x="0" y="1537063"/>
              </a:moveTo>
              <a:cubicBezTo>
                <a:pt x="-30398" y="736433"/>
                <a:pt x="782286" y="-76499"/>
                <a:pt x="1551623" y="0"/>
              </a:cubicBezTo>
              <a:cubicBezTo>
                <a:pt x="2468122" y="84821"/>
                <a:pt x="3157610" y="647956"/>
                <a:pt x="3103246" y="1537063"/>
              </a:cubicBezTo>
              <a:cubicBezTo>
                <a:pt x="3129309" y="2255499"/>
                <a:pt x="2472645" y="3129142"/>
                <a:pt x="1551623" y="3074126"/>
              </a:cubicBezTo>
              <a:cubicBezTo>
                <a:pt x="680969" y="3164583"/>
                <a:pt x="-18707" y="2367573"/>
                <a:pt x="0" y="1537063"/>
              </a:cubicBezTo>
              <a:close/>
            </a:path>
          </a:pathLst>
        </a:custGeom>
        <a:gradFill flip="none" rotWithShape="1">
          <a:gsLst>
            <a:gs pos="57000">
              <a:srgbClr val="1B0B27"/>
            </a:gs>
            <a:gs pos="100000">
              <a:srgbClr val="7030A0"/>
            </a:gs>
          </a:gsLst>
          <a:path path="circle">
            <a:fillToRect l="100000" t="100000"/>
          </a:path>
          <a:tileRect r="-100000" b="-100000"/>
        </a:gradFill>
        <a:ln>
          <a:solidFill>
            <a:srgbClr val="7030A0"/>
          </a:solidFill>
          <a:extLst>
            <a:ext uri="{C807C97D-BFC1-408E-A445-0C87EB9F89A2}">
              <ask:lineSketchStyleProps xmlns:ask="http://schemas.microsoft.com/office/drawing/2018/sketchyshapes" sd="3809068511">
                <a:prstGeom prst="flowChartConnector">
                  <a:avLst/>
                </a:prstGeom>
                <ask:type>
                  <ask:lineSketchCurved/>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effectLst>
              <a:reflection blurRad="6350" stA="60000" endA="900" endPos="60000" dist="60007" dir="5400000" sy="-100000" algn="bl" rotWithShape="0"/>
            </a:effectLst>
          </a:endParaRPr>
        </a:p>
      </xdr:txBody>
    </xdr:sp>
    <xdr:clientData/>
  </xdr:twoCellAnchor>
  <xdr:twoCellAnchor>
    <xdr:from>
      <xdr:col>21</xdr:col>
      <xdr:colOff>333629</xdr:colOff>
      <xdr:row>14</xdr:row>
      <xdr:rowOff>50204</xdr:rowOff>
    </xdr:from>
    <xdr:to>
      <xdr:col>23</xdr:col>
      <xdr:colOff>524585</xdr:colOff>
      <xdr:row>21</xdr:row>
      <xdr:rowOff>173318</xdr:rowOff>
    </xdr:to>
    <xdr:sp macro="" textlink="">
      <xdr:nvSpPr>
        <xdr:cNvPr id="66" name="Flowchart: Connector 65">
          <a:extLst>
            <a:ext uri="{FF2B5EF4-FFF2-40B4-BE49-F238E27FC236}">
              <a16:creationId xmlns:a16="http://schemas.microsoft.com/office/drawing/2014/main" id="{4B008308-DED6-45D2-BCA7-5B7A893DBBF0}"/>
            </a:ext>
          </a:extLst>
        </xdr:cNvPr>
        <xdr:cNvSpPr/>
      </xdr:nvSpPr>
      <xdr:spPr>
        <a:xfrm rot="9715041">
          <a:off x="13135229" y="2583854"/>
          <a:ext cx="1410156" cy="1389939"/>
        </a:xfrm>
        <a:custGeom>
          <a:avLst/>
          <a:gdLst>
            <a:gd name="connsiteX0" fmla="*/ 0 w 1410156"/>
            <a:gd name="connsiteY0" fmla="*/ 694970 h 1389939"/>
            <a:gd name="connsiteX1" fmla="*/ 705078 w 1410156"/>
            <a:gd name="connsiteY1" fmla="*/ 0 h 1389939"/>
            <a:gd name="connsiteX2" fmla="*/ 1410156 w 1410156"/>
            <a:gd name="connsiteY2" fmla="*/ 694970 h 1389939"/>
            <a:gd name="connsiteX3" fmla="*/ 705078 w 1410156"/>
            <a:gd name="connsiteY3" fmla="*/ 1389940 h 1389939"/>
            <a:gd name="connsiteX4" fmla="*/ 0 w 1410156"/>
            <a:gd name="connsiteY4" fmla="*/ 694970 h 13899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10156" h="1389939" extrusionOk="0">
              <a:moveTo>
                <a:pt x="0" y="694970"/>
              </a:moveTo>
              <a:cubicBezTo>
                <a:pt x="-2783" y="315568"/>
                <a:pt x="347667" y="-27939"/>
                <a:pt x="705078" y="0"/>
              </a:cubicBezTo>
              <a:cubicBezTo>
                <a:pt x="1111412" y="24110"/>
                <a:pt x="1431291" y="295517"/>
                <a:pt x="1410156" y="694970"/>
              </a:cubicBezTo>
              <a:cubicBezTo>
                <a:pt x="1413367" y="1062717"/>
                <a:pt x="1143745" y="1432232"/>
                <a:pt x="705078" y="1389940"/>
              </a:cubicBezTo>
              <a:cubicBezTo>
                <a:pt x="311139" y="1419850"/>
                <a:pt x="-14279" y="1064757"/>
                <a:pt x="0" y="694970"/>
              </a:cubicBezTo>
              <a:close/>
            </a:path>
          </a:pathLst>
        </a:custGeom>
        <a:noFill/>
        <a:ln>
          <a:solidFill>
            <a:srgbClr val="A568D2"/>
          </a:solidFill>
          <a:extLst>
            <a:ext uri="{C807C97D-BFC1-408E-A445-0C87EB9F89A2}">
              <ask:lineSketchStyleProps xmlns:ask="http://schemas.microsoft.com/office/drawing/2018/sketchyshapes" sd="3809068511">
                <a:prstGeom prst="flowChartConnector">
                  <a:avLst/>
                </a:prstGeom>
                <ask:type>
                  <ask:lineSketchCurved/>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effectLst>
              <a:reflection blurRad="6350" stA="60000" endA="900" endPos="60000" dist="60007" dir="5400000" sy="-100000" algn="bl" rotWithShape="0"/>
            </a:effectLst>
          </a:endParaRPr>
        </a:p>
      </xdr:txBody>
    </xdr:sp>
    <xdr:clientData/>
  </xdr:twoCellAnchor>
  <xdr:twoCellAnchor>
    <xdr:from>
      <xdr:col>12</xdr:col>
      <xdr:colOff>374890</xdr:colOff>
      <xdr:row>19</xdr:row>
      <xdr:rowOff>105170</xdr:rowOff>
    </xdr:from>
    <xdr:to>
      <xdr:col>15</xdr:col>
      <xdr:colOff>298690</xdr:colOff>
      <xdr:row>29</xdr:row>
      <xdr:rowOff>136765</xdr:rowOff>
    </xdr:to>
    <xdr:sp macro="" textlink="">
      <xdr:nvSpPr>
        <xdr:cNvPr id="64" name="Flowchart: Connector 63">
          <a:extLst>
            <a:ext uri="{FF2B5EF4-FFF2-40B4-BE49-F238E27FC236}">
              <a16:creationId xmlns:a16="http://schemas.microsoft.com/office/drawing/2014/main" id="{F265971D-74E0-4CE5-AF0D-3FD30A37CD92}"/>
            </a:ext>
          </a:extLst>
        </xdr:cNvPr>
        <xdr:cNvSpPr/>
      </xdr:nvSpPr>
      <xdr:spPr>
        <a:xfrm rot="5636675">
          <a:off x="7645717" y="3588068"/>
          <a:ext cx="1841345" cy="1752600"/>
        </a:xfrm>
        <a:custGeom>
          <a:avLst/>
          <a:gdLst>
            <a:gd name="connsiteX0" fmla="*/ 0 w 1841345"/>
            <a:gd name="connsiteY0" fmla="*/ 876300 h 1752600"/>
            <a:gd name="connsiteX1" fmla="*/ 920673 w 1841345"/>
            <a:gd name="connsiteY1" fmla="*/ 0 h 1752600"/>
            <a:gd name="connsiteX2" fmla="*/ 1841346 w 1841345"/>
            <a:gd name="connsiteY2" fmla="*/ 876300 h 1752600"/>
            <a:gd name="connsiteX3" fmla="*/ 920673 w 1841345"/>
            <a:gd name="connsiteY3" fmla="*/ 1752600 h 1752600"/>
            <a:gd name="connsiteX4" fmla="*/ 0 w 1841345"/>
            <a:gd name="connsiteY4" fmla="*/ 876300 h 17526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1345" h="1752600" extrusionOk="0">
              <a:moveTo>
                <a:pt x="0" y="876300"/>
              </a:moveTo>
              <a:cubicBezTo>
                <a:pt x="6523" y="386494"/>
                <a:pt x="364930" y="41133"/>
                <a:pt x="920673" y="0"/>
              </a:cubicBezTo>
              <a:cubicBezTo>
                <a:pt x="1418938" y="-50215"/>
                <a:pt x="1794345" y="450841"/>
                <a:pt x="1841346" y="876300"/>
              </a:cubicBezTo>
              <a:cubicBezTo>
                <a:pt x="1868156" y="1422530"/>
                <a:pt x="1429448" y="1743083"/>
                <a:pt x="920673" y="1752600"/>
              </a:cubicBezTo>
              <a:cubicBezTo>
                <a:pt x="411163" y="1760944"/>
                <a:pt x="-86674" y="1337353"/>
                <a:pt x="0" y="876300"/>
              </a:cubicBezTo>
              <a:close/>
            </a:path>
          </a:pathLst>
        </a:custGeom>
        <a:noFill/>
        <a:ln>
          <a:solidFill>
            <a:srgbClr val="A568D2"/>
          </a:solidFill>
          <a:extLst>
            <a:ext uri="{C807C97D-BFC1-408E-A445-0C87EB9F89A2}">
              <ask:lineSketchStyleProps xmlns:ask="http://schemas.microsoft.com/office/drawing/2018/sketchyshapes" sd="2091018771">
                <a:prstGeom prst="flowChartConnector">
                  <a:avLst/>
                </a:prstGeom>
                <ask:type>
                  <ask:lineSketchCurved/>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effectLst>
              <a:reflection blurRad="6350" stA="60000" endA="900" endPos="60000" dist="60007" dir="5400000" sy="-100000" algn="bl" rotWithShape="0"/>
            </a:effectLst>
          </a:endParaRPr>
        </a:p>
      </xdr:txBody>
    </xdr:sp>
    <xdr:clientData/>
  </xdr:twoCellAnchor>
  <xdr:twoCellAnchor>
    <xdr:from>
      <xdr:col>0</xdr:col>
      <xdr:colOff>0</xdr:colOff>
      <xdr:row>6</xdr:row>
      <xdr:rowOff>38102</xdr:rowOff>
    </xdr:from>
    <xdr:to>
      <xdr:col>5</xdr:col>
      <xdr:colOff>419100</xdr:colOff>
      <xdr:row>10</xdr:row>
      <xdr:rowOff>53340</xdr:rowOff>
    </xdr:to>
    <xdr:sp macro="" textlink="">
      <xdr:nvSpPr>
        <xdr:cNvPr id="31" name="Rectangle: Top Corners Rounded 30">
          <a:extLst>
            <a:ext uri="{FF2B5EF4-FFF2-40B4-BE49-F238E27FC236}">
              <a16:creationId xmlns:a16="http://schemas.microsoft.com/office/drawing/2014/main" id="{52DD72C7-A769-47E7-B268-4DEC9646A62E}"/>
            </a:ext>
          </a:extLst>
        </xdr:cNvPr>
        <xdr:cNvSpPr/>
      </xdr:nvSpPr>
      <xdr:spPr>
        <a:xfrm rot="5400000">
          <a:off x="1363981" y="-240029"/>
          <a:ext cx="739138" cy="3467100"/>
        </a:xfrm>
        <a:prstGeom prst="round2SameRect">
          <a:avLst/>
        </a:prstGeom>
        <a:solidFill>
          <a:srgbClr val="1B0B27"/>
        </a:solidFill>
        <a:ln>
          <a:solidFill>
            <a:srgbClr val="DAB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oneCellAnchor>
    <xdr:from>
      <xdr:col>0</xdr:col>
      <xdr:colOff>401955</xdr:colOff>
      <xdr:row>38</xdr:row>
      <xdr:rowOff>123825</xdr:rowOff>
    </xdr:from>
    <xdr:ext cx="1999522" cy="409461"/>
    <xdr:sp macro="" textlink="">
      <xdr:nvSpPr>
        <xdr:cNvPr id="4" name="TextBox 3">
          <a:extLst>
            <a:ext uri="{FF2B5EF4-FFF2-40B4-BE49-F238E27FC236}">
              <a16:creationId xmlns:a16="http://schemas.microsoft.com/office/drawing/2014/main" id="{A3709F00-69FA-4706-98DA-2E8F91FB3B64}"/>
            </a:ext>
          </a:extLst>
        </xdr:cNvPr>
        <xdr:cNvSpPr txBox="1"/>
      </xdr:nvSpPr>
      <xdr:spPr>
        <a:xfrm>
          <a:off x="401955" y="7000875"/>
          <a:ext cx="1999522"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600">
              <a:solidFill>
                <a:schemeClr val="bg1"/>
              </a:solidFill>
              <a:latin typeface="Candara" panose="020E0502030303020204" pitchFamily="34" charset="0"/>
            </a:rPr>
            <a:t>Countries Shipped to</a:t>
          </a:r>
          <a:endParaRPr lang="ro-RO" sz="1600">
            <a:solidFill>
              <a:schemeClr val="bg1"/>
            </a:solidFill>
            <a:latin typeface="Candara" panose="020E0502030303020204" pitchFamily="34" charset="0"/>
          </a:endParaRPr>
        </a:p>
      </xdr:txBody>
    </xdr:sp>
    <xdr:clientData/>
  </xdr:oneCellAnchor>
  <xdr:twoCellAnchor>
    <xdr:from>
      <xdr:col>0</xdr:col>
      <xdr:colOff>0</xdr:colOff>
      <xdr:row>0</xdr:row>
      <xdr:rowOff>15240</xdr:rowOff>
    </xdr:from>
    <xdr:to>
      <xdr:col>30</xdr:col>
      <xdr:colOff>29845</xdr:colOff>
      <xdr:row>2</xdr:row>
      <xdr:rowOff>95249</xdr:rowOff>
    </xdr:to>
    <xdr:sp macro="" textlink="">
      <xdr:nvSpPr>
        <xdr:cNvPr id="6" name="Rectangle 5">
          <a:extLst>
            <a:ext uri="{FF2B5EF4-FFF2-40B4-BE49-F238E27FC236}">
              <a16:creationId xmlns:a16="http://schemas.microsoft.com/office/drawing/2014/main" id="{65ADF1D1-8F46-43F3-85F4-F474E07EEB39}"/>
            </a:ext>
          </a:extLst>
        </xdr:cNvPr>
        <xdr:cNvSpPr/>
      </xdr:nvSpPr>
      <xdr:spPr>
        <a:xfrm>
          <a:off x="0" y="19050"/>
          <a:ext cx="18129250" cy="429259"/>
        </a:xfrm>
        <a:prstGeom prst="rect">
          <a:avLst/>
        </a:prstGeom>
        <a:solidFill>
          <a:srgbClr val="1B0B2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0</xdr:col>
      <xdr:colOff>173355</xdr:colOff>
      <xdr:row>0</xdr:row>
      <xdr:rowOff>36195</xdr:rowOff>
    </xdr:from>
    <xdr:to>
      <xdr:col>4</xdr:col>
      <xdr:colOff>118455</xdr:colOff>
      <xdr:row>2</xdr:row>
      <xdr:rowOff>36880</xdr:rowOff>
    </xdr:to>
    <xdr:grpSp>
      <xdr:nvGrpSpPr>
        <xdr:cNvPr id="14" name="Group 13">
          <a:extLst>
            <a:ext uri="{FF2B5EF4-FFF2-40B4-BE49-F238E27FC236}">
              <a16:creationId xmlns:a16="http://schemas.microsoft.com/office/drawing/2014/main" id="{1F7C1238-A209-44DC-998A-590201270E84}"/>
            </a:ext>
          </a:extLst>
        </xdr:cNvPr>
        <xdr:cNvGrpSpPr/>
      </xdr:nvGrpSpPr>
      <xdr:grpSpPr>
        <a:xfrm>
          <a:off x="169545" y="36195"/>
          <a:ext cx="2389215" cy="362635"/>
          <a:chOff x="179070" y="36195"/>
          <a:chExt cx="2370139" cy="362635"/>
        </a:xfrm>
      </xdr:grpSpPr>
      <xdr:pic>
        <xdr:nvPicPr>
          <xdr:cNvPr id="8" name="Picture 7">
            <a:extLst>
              <a:ext uri="{FF2B5EF4-FFF2-40B4-BE49-F238E27FC236}">
                <a16:creationId xmlns:a16="http://schemas.microsoft.com/office/drawing/2014/main" id="{9DB2348B-43AB-40CC-B64F-8C5D449579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9070" y="36195"/>
            <a:ext cx="352425" cy="362635"/>
          </a:xfrm>
          <a:prstGeom prst="rect">
            <a:avLst/>
          </a:prstGeom>
        </xdr:spPr>
      </xdr:pic>
      <xdr:sp macro="" textlink="">
        <xdr:nvSpPr>
          <xdr:cNvPr id="9" name="TextBox 8">
            <a:extLst>
              <a:ext uri="{FF2B5EF4-FFF2-40B4-BE49-F238E27FC236}">
                <a16:creationId xmlns:a16="http://schemas.microsoft.com/office/drawing/2014/main" id="{5519FEB7-0D6F-4670-864B-E4960F6CC579}"/>
              </a:ext>
            </a:extLst>
          </xdr:cNvPr>
          <xdr:cNvSpPr txBox="1"/>
        </xdr:nvSpPr>
        <xdr:spPr>
          <a:xfrm>
            <a:off x="525816" y="91440"/>
            <a:ext cx="202339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bg1">
                    <a:lumMod val="95000"/>
                  </a:schemeClr>
                </a:solidFill>
                <a:latin typeface="Candara" panose="020E0502030303020204" pitchFamily="34" charset="0"/>
              </a:rPr>
              <a:t>Nicorici Lucian - Final Project</a:t>
            </a:r>
            <a:endParaRPr lang="ro-RO" sz="1200">
              <a:solidFill>
                <a:schemeClr val="bg1">
                  <a:lumMod val="95000"/>
                </a:schemeClr>
              </a:solidFill>
              <a:latin typeface="Candara" panose="020E0502030303020204" pitchFamily="34" charset="0"/>
            </a:endParaRPr>
          </a:p>
        </xdr:txBody>
      </xdr:sp>
    </xdr:grpSp>
    <xdr:clientData/>
  </xdr:twoCellAnchor>
  <xdr:twoCellAnchor>
    <xdr:from>
      <xdr:col>9</xdr:col>
      <xdr:colOff>64775</xdr:colOff>
      <xdr:row>0</xdr:row>
      <xdr:rowOff>91440</xdr:rowOff>
    </xdr:from>
    <xdr:to>
      <xdr:col>11</xdr:col>
      <xdr:colOff>152376</xdr:colOff>
      <xdr:row>2</xdr:row>
      <xdr:rowOff>24765</xdr:rowOff>
    </xdr:to>
    <xdr:grpSp>
      <xdr:nvGrpSpPr>
        <xdr:cNvPr id="13" name="Group 12">
          <a:hlinkClick xmlns:r="http://schemas.openxmlformats.org/officeDocument/2006/relationships" r:id="rId4" tooltip="Github - Nicorici Lucian"/>
          <a:extLst>
            <a:ext uri="{FF2B5EF4-FFF2-40B4-BE49-F238E27FC236}">
              <a16:creationId xmlns:a16="http://schemas.microsoft.com/office/drawing/2014/main" id="{C2313679-0AD2-4247-B18E-F5F8DE54A995}"/>
            </a:ext>
          </a:extLst>
        </xdr:cNvPr>
        <xdr:cNvGrpSpPr/>
      </xdr:nvGrpSpPr>
      <xdr:grpSpPr>
        <a:xfrm>
          <a:off x="5549270" y="95250"/>
          <a:ext cx="1308706" cy="287655"/>
          <a:chOff x="5527501" y="75274"/>
          <a:chExt cx="1350116" cy="280918"/>
        </a:xfrm>
      </xdr:grpSpPr>
      <xdr:pic>
        <xdr:nvPicPr>
          <xdr:cNvPr id="11" name="Graphic 10" descr="Computer with solid fill">
            <a:extLst>
              <a:ext uri="{FF2B5EF4-FFF2-40B4-BE49-F238E27FC236}">
                <a16:creationId xmlns:a16="http://schemas.microsoft.com/office/drawing/2014/main" id="{5E0CCB6A-407F-4748-9777-723DADAE753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7501" y="75274"/>
            <a:ext cx="274397" cy="280918"/>
          </a:xfrm>
          <a:prstGeom prst="rect">
            <a:avLst/>
          </a:prstGeom>
        </xdr:spPr>
      </xdr:pic>
      <xdr:sp macro="" textlink="">
        <xdr:nvSpPr>
          <xdr:cNvPr id="12" name="TextBox 11">
            <a:extLst>
              <a:ext uri="{FF2B5EF4-FFF2-40B4-BE49-F238E27FC236}">
                <a16:creationId xmlns:a16="http://schemas.microsoft.com/office/drawing/2014/main" id="{0B7D76DF-F657-400D-82EA-7991521C3140}"/>
              </a:ext>
            </a:extLst>
          </xdr:cNvPr>
          <xdr:cNvSpPr txBox="1"/>
        </xdr:nvSpPr>
        <xdr:spPr>
          <a:xfrm>
            <a:off x="5781675" y="83820"/>
            <a:ext cx="1095942" cy="2491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95000"/>
                  </a:schemeClr>
                </a:solidFill>
                <a:latin typeface="Candara" panose="020E0502030303020204" pitchFamily="34" charset="0"/>
              </a:rPr>
              <a:t>Browse</a:t>
            </a:r>
            <a:r>
              <a:rPr lang="en-US" sz="1100" baseline="0">
                <a:solidFill>
                  <a:schemeClr val="bg1">
                    <a:lumMod val="95000"/>
                  </a:schemeClr>
                </a:solidFill>
                <a:latin typeface="Candara" panose="020E0502030303020204" pitchFamily="34" charset="0"/>
              </a:rPr>
              <a:t> Github</a:t>
            </a:r>
            <a:endParaRPr lang="ro-RO" sz="1100">
              <a:solidFill>
                <a:schemeClr val="bg1">
                  <a:lumMod val="95000"/>
                </a:schemeClr>
              </a:solidFill>
              <a:latin typeface="Candara" panose="020E0502030303020204" pitchFamily="34" charset="0"/>
            </a:endParaRPr>
          </a:p>
        </xdr:txBody>
      </xdr:sp>
    </xdr:grpSp>
    <xdr:clientData/>
  </xdr:twoCellAnchor>
  <xdr:twoCellAnchor>
    <xdr:from>
      <xdr:col>22</xdr:col>
      <xdr:colOff>274321</xdr:colOff>
      <xdr:row>0</xdr:row>
      <xdr:rowOff>101832</xdr:rowOff>
    </xdr:from>
    <xdr:to>
      <xdr:col>24</xdr:col>
      <xdr:colOff>154305</xdr:colOff>
      <xdr:row>2</xdr:row>
      <xdr:rowOff>6752</xdr:rowOff>
    </xdr:to>
    <xdr:sp macro="" textlink="">
      <xdr:nvSpPr>
        <xdr:cNvPr id="17" name="TextBox 16">
          <a:hlinkClick xmlns:r="http://schemas.openxmlformats.org/officeDocument/2006/relationships" r:id="rId7"/>
          <a:extLst>
            <a:ext uri="{FF2B5EF4-FFF2-40B4-BE49-F238E27FC236}">
              <a16:creationId xmlns:a16="http://schemas.microsoft.com/office/drawing/2014/main" id="{296C9B48-7B92-4337-9A0E-16B14B192F8A}"/>
            </a:ext>
          </a:extLst>
        </xdr:cNvPr>
        <xdr:cNvSpPr txBox="1"/>
      </xdr:nvSpPr>
      <xdr:spPr>
        <a:xfrm>
          <a:off x="13685521" y="101832"/>
          <a:ext cx="1099184" cy="26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lumMod val="95000"/>
                </a:schemeClr>
              </a:solidFill>
              <a:latin typeface="Candara" panose="020E0502030303020204" pitchFamily="34" charset="0"/>
            </a:rPr>
            <a:t>Product Tags</a:t>
          </a:r>
          <a:endParaRPr lang="ro-RO" sz="1200">
            <a:solidFill>
              <a:schemeClr val="bg1">
                <a:lumMod val="95000"/>
              </a:schemeClr>
            </a:solidFill>
            <a:latin typeface="Candara" panose="020E0502030303020204" pitchFamily="34" charset="0"/>
          </a:endParaRPr>
        </a:p>
      </xdr:txBody>
    </xdr:sp>
    <xdr:clientData/>
  </xdr:twoCellAnchor>
  <xdr:twoCellAnchor>
    <xdr:from>
      <xdr:col>20</xdr:col>
      <xdr:colOff>210500</xdr:colOff>
      <xdr:row>0</xdr:row>
      <xdr:rowOff>110490</xdr:rowOff>
    </xdr:from>
    <xdr:to>
      <xdr:col>21</xdr:col>
      <xdr:colOff>477200</xdr:colOff>
      <xdr:row>2</xdr:row>
      <xdr:rowOff>39153</xdr:rowOff>
    </xdr:to>
    <xdr:grpSp>
      <xdr:nvGrpSpPr>
        <xdr:cNvPr id="18" name="Group 17">
          <a:extLst>
            <a:ext uri="{FF2B5EF4-FFF2-40B4-BE49-F238E27FC236}">
              <a16:creationId xmlns:a16="http://schemas.microsoft.com/office/drawing/2014/main" id="{A299B120-74EC-403B-9FF2-30DBF3BE6110}"/>
            </a:ext>
          </a:extLst>
        </xdr:cNvPr>
        <xdr:cNvGrpSpPr/>
      </xdr:nvGrpSpPr>
      <xdr:grpSpPr>
        <a:xfrm>
          <a:off x="12398690" y="110490"/>
          <a:ext cx="876300" cy="290613"/>
          <a:chOff x="12329609" y="92080"/>
          <a:chExt cx="869673" cy="286163"/>
        </a:xfrm>
      </xdr:grpSpPr>
      <xdr:sp macro="" textlink="">
        <xdr:nvSpPr>
          <xdr:cNvPr id="16" name="TextBox 15">
            <a:extLst>
              <a:ext uri="{FF2B5EF4-FFF2-40B4-BE49-F238E27FC236}">
                <a16:creationId xmlns:a16="http://schemas.microsoft.com/office/drawing/2014/main" id="{74649DCD-A28A-411D-B10A-54B836D8DB74}"/>
              </a:ext>
            </a:extLst>
          </xdr:cNvPr>
          <xdr:cNvSpPr txBox="1"/>
        </xdr:nvSpPr>
        <xdr:spPr>
          <a:xfrm>
            <a:off x="12329609" y="92080"/>
            <a:ext cx="869673" cy="2852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lumMod val="95000"/>
                  </a:schemeClr>
                </a:solidFill>
                <a:latin typeface="Candara" panose="020E0502030303020204" pitchFamily="34" charset="0"/>
              </a:rPr>
              <a:t>Dashboard</a:t>
            </a:r>
            <a:endParaRPr lang="ro-RO" sz="1200">
              <a:solidFill>
                <a:schemeClr val="bg1">
                  <a:lumMod val="95000"/>
                </a:schemeClr>
              </a:solidFill>
              <a:latin typeface="Candara" panose="020E0502030303020204" pitchFamily="34" charset="0"/>
            </a:endParaRPr>
          </a:p>
        </xdr:txBody>
      </xdr:sp>
      <xdr:sp macro="" textlink="">
        <xdr:nvSpPr>
          <xdr:cNvPr id="10" name="Rectangle: Rounded Corners 9">
            <a:extLst>
              <a:ext uri="{FF2B5EF4-FFF2-40B4-BE49-F238E27FC236}">
                <a16:creationId xmlns:a16="http://schemas.microsoft.com/office/drawing/2014/main" id="{B3DFED07-F0E7-45CD-93C4-E84965096354}"/>
              </a:ext>
            </a:extLst>
          </xdr:cNvPr>
          <xdr:cNvSpPr/>
        </xdr:nvSpPr>
        <xdr:spPr>
          <a:xfrm>
            <a:off x="12421655" y="334429"/>
            <a:ext cx="312582" cy="43814"/>
          </a:xfrm>
          <a:prstGeom prst="round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grpSp>
    <xdr:clientData/>
  </xdr:twoCellAnchor>
  <xdr:twoCellAnchor>
    <xdr:from>
      <xdr:col>10</xdr:col>
      <xdr:colOff>537209</xdr:colOff>
      <xdr:row>32</xdr:row>
      <xdr:rowOff>133350</xdr:rowOff>
    </xdr:from>
    <xdr:to>
      <xdr:col>25</xdr:col>
      <xdr:colOff>476250</xdr:colOff>
      <xdr:row>36</xdr:row>
      <xdr:rowOff>154306</xdr:rowOff>
    </xdr:to>
    <xdr:grpSp>
      <xdr:nvGrpSpPr>
        <xdr:cNvPr id="34" name="Group 33">
          <a:extLst>
            <a:ext uri="{FF2B5EF4-FFF2-40B4-BE49-F238E27FC236}">
              <a16:creationId xmlns:a16="http://schemas.microsoft.com/office/drawing/2014/main" id="{2F4989A5-A269-4FBE-93A0-9F163A89747D}"/>
            </a:ext>
          </a:extLst>
        </xdr:cNvPr>
        <xdr:cNvGrpSpPr/>
      </xdr:nvGrpSpPr>
      <xdr:grpSpPr>
        <a:xfrm>
          <a:off x="6633209" y="5920740"/>
          <a:ext cx="9079231" cy="748666"/>
          <a:chOff x="4594859" y="5751195"/>
          <a:chExt cx="9088861" cy="763906"/>
        </a:xfrm>
      </xdr:grpSpPr>
      <mc:AlternateContent xmlns:mc="http://schemas.openxmlformats.org/markup-compatibility/2006" xmlns:a14="http://schemas.microsoft.com/office/drawing/2010/main">
        <mc:Choice Requires="a14">
          <xdr:graphicFrame macro="">
            <xdr:nvGraphicFramePr>
              <xdr:cNvPr id="3" name="product_color">
                <a:extLst>
                  <a:ext uri="{FF2B5EF4-FFF2-40B4-BE49-F238E27FC236}">
                    <a16:creationId xmlns:a16="http://schemas.microsoft.com/office/drawing/2014/main" id="{8AA6ED0E-1BFD-4013-9748-B4A1D0F077A2}"/>
                  </a:ext>
                </a:extLst>
              </xdr:cNvPr>
              <xdr:cNvGraphicFramePr/>
            </xdr:nvGraphicFramePr>
            <xdr:xfrm>
              <a:off x="5882641" y="5815965"/>
              <a:ext cx="7631429" cy="699136"/>
            </xdr:xfrm>
            <a:graphic>
              <a:graphicData uri="http://schemas.microsoft.com/office/drawing/2010/slicer">
                <sle:slicer xmlns:sle="http://schemas.microsoft.com/office/drawing/2010/slicer" name="product_color"/>
              </a:graphicData>
            </a:graphic>
          </xdr:graphicFrame>
        </mc:Choice>
        <mc:Fallback xmlns="">
          <xdr:sp macro="" textlink="">
            <xdr:nvSpPr>
              <xdr:cNvPr id="0" name=""/>
              <xdr:cNvSpPr>
                <a:spLocks noTextEdit="1"/>
              </xdr:cNvSpPr>
            </xdr:nvSpPr>
            <xdr:spPr>
              <a:xfrm>
                <a:off x="7919627" y="5984218"/>
                <a:ext cx="7623343" cy="685188"/>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 name="TextBox 4">
            <a:extLst>
              <a:ext uri="{FF2B5EF4-FFF2-40B4-BE49-F238E27FC236}">
                <a16:creationId xmlns:a16="http://schemas.microsoft.com/office/drawing/2014/main" id="{C4BA0BD9-1E7B-4786-BBC8-2EA63E822C12}"/>
              </a:ext>
            </a:extLst>
          </xdr:cNvPr>
          <xdr:cNvSpPr txBox="1"/>
        </xdr:nvSpPr>
        <xdr:spPr>
          <a:xfrm>
            <a:off x="4650111" y="5843097"/>
            <a:ext cx="1307399"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a:solidFill>
                  <a:schemeClr val="bg1"/>
                </a:solidFill>
                <a:latin typeface="Candara" panose="020E0502030303020204" pitchFamily="34" charset="0"/>
              </a:rPr>
              <a:t>Colours</a:t>
            </a:r>
            <a:endParaRPr lang="ro-RO" sz="2000">
              <a:solidFill>
                <a:schemeClr val="bg1"/>
              </a:solidFill>
              <a:latin typeface="Candara" panose="020E0502030303020204" pitchFamily="34" charset="0"/>
            </a:endParaRPr>
          </a:p>
        </xdr:txBody>
      </xdr:sp>
      <xdr:sp macro="" textlink="">
        <xdr:nvSpPr>
          <xdr:cNvPr id="7" name="Rectangle: Rounded Corners 6">
            <a:extLst>
              <a:ext uri="{FF2B5EF4-FFF2-40B4-BE49-F238E27FC236}">
                <a16:creationId xmlns:a16="http://schemas.microsoft.com/office/drawing/2014/main" id="{FF00DEB6-B021-4419-90D0-5A856EF46E32}"/>
              </a:ext>
            </a:extLst>
          </xdr:cNvPr>
          <xdr:cNvSpPr/>
        </xdr:nvSpPr>
        <xdr:spPr>
          <a:xfrm>
            <a:off x="4594859" y="5751195"/>
            <a:ext cx="9088861" cy="645796"/>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grpSp>
    <xdr:clientData/>
  </xdr:twoCellAnchor>
  <xdr:twoCellAnchor>
    <xdr:from>
      <xdr:col>16</xdr:col>
      <xdr:colOff>506730</xdr:colOff>
      <xdr:row>27</xdr:row>
      <xdr:rowOff>179638</xdr:rowOff>
    </xdr:from>
    <xdr:to>
      <xdr:col>26</xdr:col>
      <xdr:colOff>504763</xdr:colOff>
      <xdr:row>31</xdr:row>
      <xdr:rowOff>74298</xdr:rowOff>
    </xdr:to>
    <xdr:grpSp>
      <xdr:nvGrpSpPr>
        <xdr:cNvPr id="33" name="Group 32">
          <a:extLst>
            <a:ext uri="{FF2B5EF4-FFF2-40B4-BE49-F238E27FC236}">
              <a16:creationId xmlns:a16="http://schemas.microsoft.com/office/drawing/2014/main" id="{76FC7EA0-F11E-4BE1-B88F-8CA9A6F82183}"/>
            </a:ext>
          </a:extLst>
        </xdr:cNvPr>
        <xdr:cNvGrpSpPr/>
      </xdr:nvGrpSpPr>
      <xdr:grpSpPr>
        <a:xfrm>
          <a:off x="10264140" y="5064058"/>
          <a:ext cx="6092128" cy="620465"/>
          <a:chOff x="7595139" y="6438484"/>
          <a:chExt cx="6100104" cy="646367"/>
        </a:xfrm>
      </xdr:grpSpPr>
      <mc:AlternateContent xmlns:mc="http://schemas.openxmlformats.org/markup-compatibility/2006" xmlns:a14="http://schemas.microsoft.com/office/drawing/2010/main">
        <mc:Choice Requires="a14">
          <xdr:graphicFrame macro="">
            <xdr:nvGraphicFramePr>
              <xdr:cNvPr id="19" name="product_size">
                <a:extLst>
                  <a:ext uri="{FF2B5EF4-FFF2-40B4-BE49-F238E27FC236}">
                    <a16:creationId xmlns:a16="http://schemas.microsoft.com/office/drawing/2014/main" id="{C65EF87E-C9CB-4215-8679-48B03F2A497B}"/>
                  </a:ext>
                </a:extLst>
              </xdr:cNvPr>
              <xdr:cNvGraphicFramePr/>
            </xdr:nvGraphicFramePr>
            <xdr:xfrm>
              <a:off x="8623928" y="6473191"/>
              <a:ext cx="4892190" cy="547620"/>
            </xdr:xfrm>
            <a:graphic>
              <a:graphicData uri="http://schemas.microsoft.com/office/drawing/2010/slicer">
                <sle:slicer xmlns:sle="http://schemas.microsoft.com/office/drawing/2010/slicer" name="product_size"/>
              </a:graphicData>
            </a:graphic>
          </xdr:graphicFrame>
        </mc:Choice>
        <mc:Fallback xmlns="">
          <xdr:sp macro="" textlink="">
            <xdr:nvSpPr>
              <xdr:cNvPr id="0" name=""/>
              <xdr:cNvSpPr>
                <a:spLocks noTextEdit="1"/>
              </xdr:cNvSpPr>
            </xdr:nvSpPr>
            <xdr:spPr>
              <a:xfrm>
                <a:off x="11291584" y="5097374"/>
                <a:ext cx="4885793" cy="525675"/>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0" name="TextBox 19">
            <a:extLst>
              <a:ext uri="{FF2B5EF4-FFF2-40B4-BE49-F238E27FC236}">
                <a16:creationId xmlns:a16="http://schemas.microsoft.com/office/drawing/2014/main" id="{90E5560F-109A-46C6-AC8E-92D13EA18705}"/>
              </a:ext>
            </a:extLst>
          </xdr:cNvPr>
          <xdr:cNvSpPr txBox="1"/>
        </xdr:nvSpPr>
        <xdr:spPr>
          <a:xfrm>
            <a:off x="7692383" y="6511885"/>
            <a:ext cx="969956"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a:solidFill>
                  <a:schemeClr val="bg1"/>
                </a:solidFill>
                <a:latin typeface="Candara" panose="020E0502030303020204" pitchFamily="34" charset="0"/>
              </a:rPr>
              <a:t>Sizes</a:t>
            </a:r>
          </a:p>
          <a:p>
            <a:endParaRPr lang="ro-RO" sz="2000">
              <a:solidFill>
                <a:schemeClr val="bg1"/>
              </a:solidFill>
              <a:latin typeface="Candara" panose="020E0502030303020204" pitchFamily="34" charset="0"/>
            </a:endParaRPr>
          </a:p>
        </xdr:txBody>
      </xdr:sp>
      <xdr:sp macro="" textlink="">
        <xdr:nvSpPr>
          <xdr:cNvPr id="21" name="Rectangle: Rounded Corners 20">
            <a:extLst>
              <a:ext uri="{FF2B5EF4-FFF2-40B4-BE49-F238E27FC236}">
                <a16:creationId xmlns:a16="http://schemas.microsoft.com/office/drawing/2014/main" id="{0B49D35E-A31E-416F-BB47-7D145DDF482D}"/>
              </a:ext>
            </a:extLst>
          </xdr:cNvPr>
          <xdr:cNvSpPr/>
        </xdr:nvSpPr>
        <xdr:spPr>
          <a:xfrm>
            <a:off x="7595139" y="6438484"/>
            <a:ext cx="6100104" cy="646367"/>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grpSp>
    <xdr:clientData/>
  </xdr:twoCellAnchor>
  <xdr:oneCellAnchor>
    <xdr:from>
      <xdr:col>0</xdr:col>
      <xdr:colOff>455294</xdr:colOff>
      <xdr:row>17</xdr:row>
      <xdr:rowOff>47625</xdr:rowOff>
    </xdr:from>
    <xdr:ext cx="2712721" cy="674370"/>
    <xdr:sp macro="" textlink="Pivots!K5">
      <xdr:nvSpPr>
        <xdr:cNvPr id="26" name="TextBox 25">
          <a:extLst>
            <a:ext uri="{FF2B5EF4-FFF2-40B4-BE49-F238E27FC236}">
              <a16:creationId xmlns:a16="http://schemas.microsoft.com/office/drawing/2014/main" id="{D3CAC58F-1535-4D9E-925E-4EF5D0457B0B}"/>
            </a:ext>
          </a:extLst>
        </xdr:cNvPr>
        <xdr:cNvSpPr txBox="1"/>
      </xdr:nvSpPr>
      <xdr:spPr>
        <a:xfrm>
          <a:off x="455294" y="3124200"/>
          <a:ext cx="2712721" cy="6743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9F083999-18BE-46C1-A44B-3704A6BFB956}" type="TxLink">
            <a:rPr lang="en-US" sz="3600" b="0" i="0" u="none" strike="noStrike">
              <a:solidFill>
                <a:schemeClr val="bg1"/>
              </a:solidFill>
              <a:latin typeface="Calibri"/>
              <a:ea typeface="Calibri"/>
              <a:cs typeface="Calibri"/>
            </a:rPr>
            <a:pPr/>
            <a:t>52,545,895</a:t>
          </a:fld>
          <a:r>
            <a:rPr lang="en-US" sz="3600" b="0" i="0" u="none" strike="noStrike">
              <a:solidFill>
                <a:schemeClr val="bg1"/>
              </a:solidFill>
              <a:latin typeface="Calibri"/>
              <a:ea typeface="Calibri"/>
              <a:cs typeface="Calibri"/>
            </a:rPr>
            <a:t> €</a:t>
          </a:r>
          <a:endParaRPr lang="ro-RO" sz="4800">
            <a:solidFill>
              <a:schemeClr val="bg1"/>
            </a:solidFill>
            <a:latin typeface="Candara" panose="020E0502030303020204" pitchFamily="34" charset="0"/>
          </a:endParaRPr>
        </a:p>
      </xdr:txBody>
    </xdr:sp>
    <xdr:clientData/>
  </xdr:oneCellAnchor>
  <xdr:twoCellAnchor>
    <xdr:from>
      <xdr:col>13</xdr:col>
      <xdr:colOff>5715</xdr:colOff>
      <xdr:row>8</xdr:row>
      <xdr:rowOff>36194</xdr:rowOff>
    </xdr:from>
    <xdr:to>
      <xdr:col>18</xdr:col>
      <xdr:colOff>62865</xdr:colOff>
      <xdr:row>25</xdr:row>
      <xdr:rowOff>29934</xdr:rowOff>
    </xdr:to>
    <xdr:sp macro="" textlink="">
      <xdr:nvSpPr>
        <xdr:cNvPr id="69" name="Flowchart: Connector 68">
          <a:extLst>
            <a:ext uri="{FF2B5EF4-FFF2-40B4-BE49-F238E27FC236}">
              <a16:creationId xmlns:a16="http://schemas.microsoft.com/office/drawing/2014/main" id="{31E7C98A-2C32-442D-ADA6-FCD46F25CD62}"/>
            </a:ext>
          </a:extLst>
        </xdr:cNvPr>
        <xdr:cNvSpPr/>
      </xdr:nvSpPr>
      <xdr:spPr>
        <a:xfrm rot="9715041">
          <a:off x="7930515" y="1483994"/>
          <a:ext cx="3105150" cy="3070315"/>
        </a:xfrm>
        <a:custGeom>
          <a:avLst/>
          <a:gdLst>
            <a:gd name="connsiteX0" fmla="*/ 0 w 3105150"/>
            <a:gd name="connsiteY0" fmla="*/ 1535158 h 3070315"/>
            <a:gd name="connsiteX1" fmla="*/ 1552575 w 3105150"/>
            <a:gd name="connsiteY1" fmla="*/ 0 h 3070315"/>
            <a:gd name="connsiteX2" fmla="*/ 3105150 w 3105150"/>
            <a:gd name="connsiteY2" fmla="*/ 1535158 h 3070315"/>
            <a:gd name="connsiteX3" fmla="*/ 1552575 w 3105150"/>
            <a:gd name="connsiteY3" fmla="*/ 3070316 h 3070315"/>
            <a:gd name="connsiteX4" fmla="*/ 0 w 3105150"/>
            <a:gd name="connsiteY4" fmla="*/ 1535158 h 30703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05150" h="3070315" extrusionOk="0">
              <a:moveTo>
                <a:pt x="0" y="1535158"/>
              </a:moveTo>
              <a:cubicBezTo>
                <a:pt x="-31372" y="737127"/>
                <a:pt x="743681" y="-42413"/>
                <a:pt x="1552575" y="0"/>
              </a:cubicBezTo>
              <a:cubicBezTo>
                <a:pt x="2489658" y="113388"/>
                <a:pt x="3205384" y="613175"/>
                <a:pt x="3105150" y="1535158"/>
              </a:cubicBezTo>
              <a:cubicBezTo>
                <a:pt x="3123683" y="2290230"/>
                <a:pt x="2516152" y="3161415"/>
                <a:pt x="1552575" y="3070316"/>
              </a:cubicBezTo>
              <a:cubicBezTo>
                <a:pt x="682210" y="3155403"/>
                <a:pt x="-65453" y="2318670"/>
                <a:pt x="0" y="1535158"/>
              </a:cubicBezTo>
              <a:close/>
            </a:path>
          </a:pathLst>
        </a:custGeom>
        <a:noFill/>
        <a:ln>
          <a:solidFill>
            <a:srgbClr val="7030A0"/>
          </a:solidFill>
          <a:extLst>
            <a:ext uri="{C807C97D-BFC1-408E-A445-0C87EB9F89A2}">
              <ask:lineSketchStyleProps xmlns:ask="http://schemas.microsoft.com/office/drawing/2018/sketchyshapes" sd="3809068511">
                <a:prstGeom prst="flowChartConnector">
                  <a:avLst/>
                </a:prstGeom>
                <ask:type>
                  <ask:lineSketchCurved/>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effectLst>
              <a:reflection blurRad="6350" stA="60000" endA="900" endPos="60000" dist="60007" dir="5400000" sy="-100000" algn="bl" rotWithShape="0"/>
            </a:effectLst>
          </a:endParaRPr>
        </a:p>
      </xdr:txBody>
    </xdr:sp>
    <xdr:clientData/>
  </xdr:twoCellAnchor>
  <xdr:oneCellAnchor>
    <xdr:from>
      <xdr:col>0</xdr:col>
      <xdr:colOff>481965</xdr:colOff>
      <xdr:row>15</xdr:row>
      <xdr:rowOff>123825</xdr:rowOff>
    </xdr:from>
    <xdr:ext cx="1999522" cy="409461"/>
    <xdr:sp macro="" textlink="">
      <xdr:nvSpPr>
        <xdr:cNvPr id="27" name="TextBox 26">
          <a:extLst>
            <a:ext uri="{FF2B5EF4-FFF2-40B4-BE49-F238E27FC236}">
              <a16:creationId xmlns:a16="http://schemas.microsoft.com/office/drawing/2014/main" id="{A5FB4C87-8698-4480-8CBC-4E450C6BED83}"/>
            </a:ext>
          </a:extLst>
        </xdr:cNvPr>
        <xdr:cNvSpPr txBox="1"/>
      </xdr:nvSpPr>
      <xdr:spPr>
        <a:xfrm>
          <a:off x="481965" y="2838450"/>
          <a:ext cx="1999522"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a:solidFill>
                <a:schemeClr val="bg1"/>
              </a:solidFill>
              <a:latin typeface="Candara" panose="020E0502030303020204" pitchFamily="34" charset="0"/>
            </a:rPr>
            <a:t>Total revenue:</a:t>
          </a:r>
          <a:endParaRPr lang="ro-RO" sz="1600">
            <a:solidFill>
              <a:schemeClr val="bg1"/>
            </a:solidFill>
            <a:latin typeface="Candara" panose="020E0502030303020204" pitchFamily="34" charset="0"/>
          </a:endParaRPr>
        </a:p>
      </xdr:txBody>
    </xdr:sp>
    <xdr:clientData/>
  </xdr:oneCellAnchor>
  <xdr:oneCellAnchor>
    <xdr:from>
      <xdr:col>0</xdr:col>
      <xdr:colOff>468630</xdr:colOff>
      <xdr:row>20</xdr:row>
      <xdr:rowOff>179070</xdr:rowOff>
    </xdr:from>
    <xdr:ext cx="1999522" cy="409461"/>
    <xdr:sp macro="" textlink="">
      <xdr:nvSpPr>
        <xdr:cNvPr id="28" name="TextBox 27">
          <a:extLst>
            <a:ext uri="{FF2B5EF4-FFF2-40B4-BE49-F238E27FC236}">
              <a16:creationId xmlns:a16="http://schemas.microsoft.com/office/drawing/2014/main" id="{BEEBCD01-E8F8-4C13-98D0-942F14E603D4}"/>
            </a:ext>
          </a:extLst>
        </xdr:cNvPr>
        <xdr:cNvSpPr txBox="1"/>
      </xdr:nvSpPr>
      <xdr:spPr>
        <a:xfrm>
          <a:off x="468630" y="3798570"/>
          <a:ext cx="1999522"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600">
              <a:solidFill>
                <a:schemeClr val="bg1"/>
              </a:solidFill>
              <a:latin typeface="Candara" panose="020E0502030303020204" pitchFamily="34" charset="0"/>
            </a:rPr>
            <a:t>Units</a:t>
          </a:r>
          <a:r>
            <a:rPr lang="en-US" sz="1600" baseline="0">
              <a:solidFill>
                <a:schemeClr val="bg1"/>
              </a:solidFill>
              <a:latin typeface="Candara" panose="020E0502030303020204" pitchFamily="34" charset="0"/>
            </a:rPr>
            <a:t> sold:</a:t>
          </a:r>
          <a:endParaRPr lang="ro-RO" sz="1200">
            <a:solidFill>
              <a:schemeClr val="bg1"/>
            </a:solidFill>
            <a:latin typeface="Candara" panose="020E0502030303020204" pitchFamily="34" charset="0"/>
          </a:endParaRPr>
        </a:p>
      </xdr:txBody>
    </xdr:sp>
    <xdr:clientData/>
  </xdr:oneCellAnchor>
  <xdr:oneCellAnchor>
    <xdr:from>
      <xdr:col>0</xdr:col>
      <xdr:colOff>407670</xdr:colOff>
      <xdr:row>22</xdr:row>
      <xdr:rowOff>139065</xdr:rowOff>
    </xdr:from>
    <xdr:ext cx="2093596" cy="451485"/>
    <xdr:sp macro="" textlink="Pivots!J5">
      <xdr:nvSpPr>
        <xdr:cNvPr id="29" name="TextBox 28">
          <a:extLst>
            <a:ext uri="{FF2B5EF4-FFF2-40B4-BE49-F238E27FC236}">
              <a16:creationId xmlns:a16="http://schemas.microsoft.com/office/drawing/2014/main" id="{93B7EBE0-6D8B-4819-A532-3C99C50FBA8C}"/>
            </a:ext>
          </a:extLst>
        </xdr:cNvPr>
        <xdr:cNvSpPr txBox="1"/>
      </xdr:nvSpPr>
      <xdr:spPr>
        <a:xfrm>
          <a:off x="407670" y="4120515"/>
          <a:ext cx="2093596" cy="451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7659BE6-6412-4C4E-93BC-54A473305EB8}" type="TxLink">
            <a:rPr lang="en-US" sz="2000" b="0" i="0" u="none" strike="noStrike">
              <a:solidFill>
                <a:schemeClr val="bg1"/>
              </a:solidFill>
              <a:latin typeface="Calibri"/>
              <a:ea typeface="Calibri"/>
              <a:cs typeface="Calibri"/>
            </a:rPr>
            <a:pPr/>
            <a:t> 6,481,687 </a:t>
          </a:fld>
          <a:endParaRPr lang="ro-RO" sz="6000">
            <a:solidFill>
              <a:schemeClr val="bg1"/>
            </a:solidFill>
            <a:latin typeface="Candara" panose="020E0502030303020204" pitchFamily="34" charset="0"/>
          </a:endParaRPr>
        </a:p>
      </xdr:txBody>
    </xdr:sp>
    <xdr:clientData/>
  </xdr:oneCellAnchor>
  <xdr:oneCellAnchor>
    <xdr:from>
      <xdr:col>0</xdr:col>
      <xdr:colOff>251459</xdr:colOff>
      <xdr:row>7</xdr:row>
      <xdr:rowOff>34290</xdr:rowOff>
    </xdr:from>
    <xdr:ext cx="2318385" cy="409461"/>
    <xdr:sp macro="" textlink="">
      <xdr:nvSpPr>
        <xdr:cNvPr id="30" name="TextBox 29">
          <a:extLst>
            <a:ext uri="{FF2B5EF4-FFF2-40B4-BE49-F238E27FC236}">
              <a16:creationId xmlns:a16="http://schemas.microsoft.com/office/drawing/2014/main" id="{ACA686A8-7E68-46AD-A268-75913C15735C}"/>
            </a:ext>
          </a:extLst>
        </xdr:cNvPr>
        <xdr:cNvSpPr txBox="1"/>
      </xdr:nvSpPr>
      <xdr:spPr>
        <a:xfrm>
          <a:off x="251459" y="1301115"/>
          <a:ext cx="2318385"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a:solidFill>
                <a:schemeClr val="bg1"/>
              </a:solidFill>
              <a:latin typeface="Candara" panose="020E0502030303020204" pitchFamily="34" charset="0"/>
            </a:rPr>
            <a:t>Financial Statistics</a:t>
          </a:r>
          <a:endParaRPr lang="ro-RO" sz="1600">
            <a:solidFill>
              <a:schemeClr val="bg1"/>
            </a:solidFill>
            <a:latin typeface="Candara" panose="020E0502030303020204" pitchFamily="34" charset="0"/>
          </a:endParaRPr>
        </a:p>
      </xdr:txBody>
    </xdr:sp>
    <xdr:clientData/>
  </xdr:oneCellAnchor>
  <xdr:oneCellAnchor>
    <xdr:from>
      <xdr:col>0</xdr:col>
      <xdr:colOff>129540</xdr:colOff>
      <xdr:row>11</xdr:row>
      <xdr:rowOff>43815</xdr:rowOff>
    </xdr:from>
    <xdr:ext cx="3950970" cy="733425"/>
    <xdr:sp macro="" textlink="">
      <xdr:nvSpPr>
        <xdr:cNvPr id="32" name="TextBox 31">
          <a:extLst>
            <a:ext uri="{FF2B5EF4-FFF2-40B4-BE49-F238E27FC236}">
              <a16:creationId xmlns:a16="http://schemas.microsoft.com/office/drawing/2014/main" id="{2E28C6D3-55A2-4D2F-9588-088A7E426B6D}"/>
            </a:ext>
          </a:extLst>
        </xdr:cNvPr>
        <xdr:cNvSpPr txBox="1"/>
      </xdr:nvSpPr>
      <xdr:spPr>
        <a:xfrm>
          <a:off x="129540" y="2034540"/>
          <a:ext cx="3950970" cy="733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This</a:t>
          </a:r>
          <a:r>
            <a:rPr lang="en-US" sz="1200" baseline="0">
              <a:solidFill>
                <a:schemeClr val="bg1"/>
              </a:solidFill>
              <a:latin typeface="Candara" panose="020E0502030303020204" pitchFamily="34" charset="0"/>
            </a:rPr>
            <a:t> tab will present a grant total of the revenue gained </a:t>
          </a:r>
        </a:p>
        <a:p>
          <a:r>
            <a:rPr lang="en-US" sz="1200" baseline="0">
              <a:solidFill>
                <a:schemeClr val="bg1"/>
              </a:solidFill>
              <a:latin typeface="Candara" panose="020E0502030303020204" pitchFamily="34" charset="0"/>
            </a:rPr>
            <a:t>and number of units sold, as well as slicing by color and </a:t>
          </a:r>
        </a:p>
        <a:p>
          <a:r>
            <a:rPr lang="en-US" sz="1200" baseline="0">
              <a:solidFill>
                <a:schemeClr val="bg1"/>
              </a:solidFill>
              <a:latin typeface="Candara" panose="020E0502030303020204" pitchFamily="34" charset="0"/>
            </a:rPr>
            <a:t>size and the number of countries shipped to. </a:t>
          </a:r>
          <a:endParaRPr lang="ro-RO" sz="1050">
            <a:solidFill>
              <a:schemeClr val="bg1"/>
            </a:solidFill>
            <a:latin typeface="Candara" panose="020E0502030303020204" pitchFamily="34" charset="0"/>
          </a:endParaRPr>
        </a:p>
      </xdr:txBody>
    </xdr:sp>
    <xdr:clientData/>
  </xdr:oneCellAnchor>
  <xdr:twoCellAnchor>
    <xdr:from>
      <xdr:col>12</xdr:col>
      <xdr:colOff>367665</xdr:colOff>
      <xdr:row>19</xdr:row>
      <xdr:rowOff>131443</xdr:rowOff>
    </xdr:from>
    <xdr:to>
      <xdr:col>15</xdr:col>
      <xdr:colOff>264795</xdr:colOff>
      <xdr:row>29</xdr:row>
      <xdr:rowOff>24982</xdr:rowOff>
    </xdr:to>
    <xdr:sp macro="" textlink="">
      <xdr:nvSpPr>
        <xdr:cNvPr id="38" name="Flowchart: Connector 37">
          <a:extLst>
            <a:ext uri="{FF2B5EF4-FFF2-40B4-BE49-F238E27FC236}">
              <a16:creationId xmlns:a16="http://schemas.microsoft.com/office/drawing/2014/main" id="{AD6488D8-A576-43CD-B930-BEA5416C9DE8}"/>
            </a:ext>
          </a:extLst>
        </xdr:cNvPr>
        <xdr:cNvSpPr/>
      </xdr:nvSpPr>
      <xdr:spPr>
        <a:xfrm>
          <a:off x="7682865" y="3569968"/>
          <a:ext cx="1725930" cy="1703289"/>
        </a:xfrm>
        <a:custGeom>
          <a:avLst/>
          <a:gdLst>
            <a:gd name="connsiteX0" fmla="*/ 0 w 1725930"/>
            <a:gd name="connsiteY0" fmla="*/ 851645 h 1703289"/>
            <a:gd name="connsiteX1" fmla="*/ 862965 w 1725930"/>
            <a:gd name="connsiteY1" fmla="*/ 0 h 1703289"/>
            <a:gd name="connsiteX2" fmla="*/ 1725930 w 1725930"/>
            <a:gd name="connsiteY2" fmla="*/ 851645 h 1703289"/>
            <a:gd name="connsiteX3" fmla="*/ 862965 w 1725930"/>
            <a:gd name="connsiteY3" fmla="*/ 1703290 h 1703289"/>
            <a:gd name="connsiteX4" fmla="*/ 0 w 1725930"/>
            <a:gd name="connsiteY4" fmla="*/ 851645 h 170328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25930" h="1703289" fill="none" extrusionOk="0">
              <a:moveTo>
                <a:pt x="0" y="851645"/>
              </a:moveTo>
              <a:cubicBezTo>
                <a:pt x="45108" y="375516"/>
                <a:pt x="469363" y="45492"/>
                <a:pt x="862965" y="0"/>
              </a:cubicBezTo>
              <a:cubicBezTo>
                <a:pt x="1284006" y="-15323"/>
                <a:pt x="1807600" y="399733"/>
                <a:pt x="1725930" y="851645"/>
              </a:cubicBezTo>
              <a:cubicBezTo>
                <a:pt x="1733814" y="1321208"/>
                <a:pt x="1322336" y="1721576"/>
                <a:pt x="862965" y="1703290"/>
              </a:cubicBezTo>
              <a:cubicBezTo>
                <a:pt x="403901" y="1757199"/>
                <a:pt x="1998" y="1342378"/>
                <a:pt x="0" y="851645"/>
              </a:cubicBezTo>
              <a:close/>
            </a:path>
            <a:path w="1725930" h="1703289" stroke="0" extrusionOk="0">
              <a:moveTo>
                <a:pt x="0" y="851645"/>
              </a:moveTo>
              <a:cubicBezTo>
                <a:pt x="13644" y="369081"/>
                <a:pt x="327344" y="51358"/>
                <a:pt x="862965" y="0"/>
              </a:cubicBezTo>
              <a:cubicBezTo>
                <a:pt x="1321627" y="-88240"/>
                <a:pt x="1689259" y="426942"/>
                <a:pt x="1725930" y="851645"/>
              </a:cubicBezTo>
              <a:cubicBezTo>
                <a:pt x="1737529" y="1348933"/>
                <a:pt x="1341926" y="1628809"/>
                <a:pt x="862965" y="1703290"/>
              </a:cubicBezTo>
              <a:cubicBezTo>
                <a:pt x="383230" y="1728538"/>
                <a:pt x="-35309" y="1312661"/>
                <a:pt x="0" y="851645"/>
              </a:cubicBezTo>
              <a:close/>
            </a:path>
          </a:pathLst>
        </a:custGeom>
        <a:gradFill flip="none" rotWithShape="1">
          <a:gsLst>
            <a:gs pos="45000">
              <a:srgbClr val="1B0B27"/>
            </a:gs>
            <a:gs pos="100000">
              <a:srgbClr val="7030A0"/>
            </a:gs>
          </a:gsLst>
          <a:path path="circle">
            <a:fillToRect l="100000" t="100000"/>
          </a:path>
          <a:tileRect r="-100000" b="-100000"/>
        </a:gradFill>
        <a:ln>
          <a:solidFill>
            <a:srgbClr val="7030A0"/>
          </a:solidFill>
          <a:extLst>
            <a:ext uri="{C807C97D-BFC1-408E-A445-0C87EB9F89A2}">
              <ask:lineSketchStyleProps xmlns:ask="http://schemas.microsoft.com/office/drawing/2018/sketchyshapes" sd="2091018771">
                <a:prstGeom prst="flowChartConnector">
                  <a:avLst/>
                </a:prstGeom>
                <ask:type>
                  <ask:lineSketchCurved/>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effectLst>
              <a:reflection blurRad="6350" stA="60000" endA="900" endPos="60000" dist="60007" dir="5400000" sy="-100000" algn="bl" rotWithShape="0"/>
            </a:effectLst>
          </a:endParaRPr>
        </a:p>
      </xdr:txBody>
    </xdr:sp>
    <xdr:clientData/>
  </xdr:twoCellAnchor>
  <xdr:twoCellAnchor>
    <xdr:from>
      <xdr:col>6</xdr:col>
      <xdr:colOff>131444</xdr:colOff>
      <xdr:row>4</xdr:row>
      <xdr:rowOff>95250</xdr:rowOff>
    </xdr:from>
    <xdr:to>
      <xdr:col>15</xdr:col>
      <xdr:colOff>133350</xdr:colOff>
      <xdr:row>29</xdr:row>
      <xdr:rowOff>20003</xdr:rowOff>
    </xdr:to>
    <xdr:grpSp>
      <xdr:nvGrpSpPr>
        <xdr:cNvPr id="15" name="Group 14">
          <a:extLst>
            <a:ext uri="{FF2B5EF4-FFF2-40B4-BE49-F238E27FC236}">
              <a16:creationId xmlns:a16="http://schemas.microsoft.com/office/drawing/2014/main" id="{58BBDCD1-EA62-47F8-AF0B-61ACEEA96BF8}"/>
            </a:ext>
          </a:extLst>
        </xdr:cNvPr>
        <xdr:cNvGrpSpPr/>
      </xdr:nvGrpSpPr>
      <xdr:grpSpPr>
        <a:xfrm>
          <a:off x="3792854" y="815340"/>
          <a:ext cx="5480686" cy="4449128"/>
          <a:chOff x="5427291" y="918203"/>
          <a:chExt cx="5480686" cy="4456748"/>
        </a:xfrm>
      </xdr:grpSpPr>
      <xdr:graphicFrame macro="">
        <xdr:nvGraphicFramePr>
          <xdr:cNvPr id="36" name="Chart 35">
            <a:extLst>
              <a:ext uri="{FF2B5EF4-FFF2-40B4-BE49-F238E27FC236}">
                <a16:creationId xmlns:a16="http://schemas.microsoft.com/office/drawing/2014/main" id="{E5845299-13DC-4336-AB2E-32230E0558DB}"/>
              </a:ext>
            </a:extLst>
          </xdr:cNvPr>
          <xdr:cNvGraphicFramePr>
            <a:graphicFrameLocks/>
          </xdr:cNvGraphicFramePr>
        </xdr:nvGraphicFramePr>
        <xdr:xfrm>
          <a:off x="5427291" y="918203"/>
          <a:ext cx="5480686" cy="4456748"/>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3" name="Chart 22">
            <a:extLst>
              <a:ext uri="{FF2B5EF4-FFF2-40B4-BE49-F238E27FC236}">
                <a16:creationId xmlns:a16="http://schemas.microsoft.com/office/drawing/2014/main" id="{F153B139-311A-4D11-BB50-30A29081CB6B}"/>
              </a:ext>
            </a:extLst>
          </xdr:cNvPr>
          <xdr:cNvGraphicFramePr>
            <a:graphicFrameLocks/>
          </xdr:cNvGraphicFramePr>
        </xdr:nvGraphicFramePr>
        <xdr:xfrm>
          <a:off x="6501767" y="1901190"/>
          <a:ext cx="3348989" cy="2499359"/>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oneCellAnchor>
    <xdr:from>
      <xdr:col>13</xdr:col>
      <xdr:colOff>573403</xdr:colOff>
      <xdr:row>14</xdr:row>
      <xdr:rowOff>106679</xdr:rowOff>
    </xdr:from>
    <xdr:ext cx="1893571" cy="721995"/>
    <xdr:sp macro="" textlink="Pivots!P5">
      <xdr:nvSpPr>
        <xdr:cNvPr id="35" name="TextBox 34">
          <a:extLst>
            <a:ext uri="{FF2B5EF4-FFF2-40B4-BE49-F238E27FC236}">
              <a16:creationId xmlns:a16="http://schemas.microsoft.com/office/drawing/2014/main" id="{08A8EEB4-0B54-4944-A47C-9B6474EDACB6}"/>
            </a:ext>
          </a:extLst>
        </xdr:cNvPr>
        <xdr:cNvSpPr txBox="1"/>
      </xdr:nvSpPr>
      <xdr:spPr>
        <a:xfrm>
          <a:off x="8498203" y="2640329"/>
          <a:ext cx="1893571" cy="72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F757130-3053-43AB-A9C4-F1173B2279F0}" type="TxLink">
            <a:rPr lang="en-US" sz="4400" b="0" i="0" u="none" strike="noStrike">
              <a:solidFill>
                <a:schemeClr val="bg1"/>
              </a:solidFill>
              <a:latin typeface="Calibri"/>
              <a:ea typeface="Calibri"/>
              <a:cs typeface="Calibri"/>
            </a:rPr>
            <a:pPr/>
            <a:t>100.0%</a:t>
          </a:fld>
          <a:endParaRPr lang="ro-RO" sz="59500">
            <a:solidFill>
              <a:schemeClr val="bg1"/>
            </a:solidFill>
            <a:latin typeface="Candara" panose="020E0502030303020204" pitchFamily="34" charset="0"/>
          </a:endParaRPr>
        </a:p>
      </xdr:txBody>
    </xdr:sp>
    <xdr:clientData/>
  </xdr:oneCellAnchor>
  <xdr:oneCellAnchor>
    <xdr:from>
      <xdr:col>13</xdr:col>
      <xdr:colOff>525780</xdr:colOff>
      <xdr:row>12</xdr:row>
      <xdr:rowOff>169545</xdr:rowOff>
    </xdr:from>
    <xdr:ext cx="2474596" cy="438150"/>
    <xdr:sp macro="" textlink="">
      <xdr:nvSpPr>
        <xdr:cNvPr id="37" name="TextBox 36">
          <a:extLst>
            <a:ext uri="{FF2B5EF4-FFF2-40B4-BE49-F238E27FC236}">
              <a16:creationId xmlns:a16="http://schemas.microsoft.com/office/drawing/2014/main" id="{B30EF56C-7473-4B32-8FE8-7E54C29AFB75}"/>
            </a:ext>
          </a:extLst>
        </xdr:cNvPr>
        <xdr:cNvSpPr txBox="1"/>
      </xdr:nvSpPr>
      <xdr:spPr>
        <a:xfrm>
          <a:off x="8450580" y="2341245"/>
          <a:ext cx="2474596" cy="438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a:solidFill>
                <a:schemeClr val="bg1"/>
              </a:solidFill>
              <a:latin typeface="Candara" panose="020E0502030303020204" pitchFamily="34" charset="0"/>
            </a:rPr>
            <a:t>Revenue percentage:</a:t>
          </a:r>
          <a:endParaRPr lang="ro-RO" sz="1600">
            <a:solidFill>
              <a:schemeClr val="bg1"/>
            </a:solidFill>
            <a:latin typeface="Candara" panose="020E0502030303020204" pitchFamily="34" charset="0"/>
          </a:endParaRPr>
        </a:p>
      </xdr:txBody>
    </xdr:sp>
    <xdr:clientData/>
  </xdr:oneCellAnchor>
  <xdr:oneCellAnchor>
    <xdr:from>
      <xdr:col>13</xdr:col>
      <xdr:colOff>144779</xdr:colOff>
      <xdr:row>24</xdr:row>
      <xdr:rowOff>78105</xdr:rowOff>
    </xdr:from>
    <xdr:ext cx="878206" cy="360046"/>
    <xdr:sp macro="" textlink="Pivots!P6">
      <xdr:nvSpPr>
        <xdr:cNvPr id="39" name="TextBox 38">
          <a:extLst>
            <a:ext uri="{FF2B5EF4-FFF2-40B4-BE49-F238E27FC236}">
              <a16:creationId xmlns:a16="http://schemas.microsoft.com/office/drawing/2014/main" id="{00289D35-667D-4BC2-84AB-C1D3EB2B446C}"/>
            </a:ext>
          </a:extLst>
        </xdr:cNvPr>
        <xdr:cNvSpPr txBox="1"/>
      </xdr:nvSpPr>
      <xdr:spPr>
        <a:xfrm>
          <a:off x="8069579" y="4421505"/>
          <a:ext cx="878206" cy="3600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2424A1-FB74-4323-83B2-522C04C0BECE}" type="TxLink">
            <a:rPr lang="en-US" sz="1800" b="0" i="0" u="none" strike="noStrike">
              <a:solidFill>
                <a:schemeClr val="bg1"/>
              </a:solidFill>
              <a:latin typeface="Calibri"/>
              <a:ea typeface="Calibri"/>
              <a:cs typeface="Calibri"/>
            </a:rPr>
            <a:pPr/>
            <a:t>100%</a:t>
          </a:fld>
          <a:endParaRPr lang="ro-RO" sz="41300">
            <a:solidFill>
              <a:schemeClr val="bg1"/>
            </a:solidFill>
            <a:latin typeface="Candara" panose="020E0502030303020204" pitchFamily="34" charset="0"/>
          </a:endParaRPr>
        </a:p>
      </xdr:txBody>
    </xdr:sp>
    <xdr:clientData/>
  </xdr:oneCellAnchor>
  <xdr:oneCellAnchor>
    <xdr:from>
      <xdr:col>13</xdr:col>
      <xdr:colOff>133349</xdr:colOff>
      <xdr:row>22</xdr:row>
      <xdr:rowOff>34290</xdr:rowOff>
    </xdr:from>
    <xdr:ext cx="1123951" cy="504825"/>
    <xdr:sp macro="" textlink="">
      <xdr:nvSpPr>
        <xdr:cNvPr id="40" name="TextBox 39">
          <a:extLst>
            <a:ext uri="{FF2B5EF4-FFF2-40B4-BE49-F238E27FC236}">
              <a16:creationId xmlns:a16="http://schemas.microsoft.com/office/drawing/2014/main" id="{3DF8E027-5CF1-480E-A507-210B39539086}"/>
            </a:ext>
          </a:extLst>
        </xdr:cNvPr>
        <xdr:cNvSpPr txBox="1"/>
      </xdr:nvSpPr>
      <xdr:spPr>
        <a:xfrm>
          <a:off x="8058149" y="4015740"/>
          <a:ext cx="1123951" cy="504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Units sold </a:t>
          </a:r>
        </a:p>
        <a:p>
          <a:r>
            <a:rPr lang="en-US" sz="1200">
              <a:solidFill>
                <a:schemeClr val="bg1"/>
              </a:solidFill>
              <a:latin typeface="Candara" panose="020E0502030303020204" pitchFamily="34" charset="0"/>
            </a:rPr>
            <a:t>percentage:</a:t>
          </a:r>
          <a:endParaRPr lang="ro-RO" sz="1050">
            <a:solidFill>
              <a:schemeClr val="bg1"/>
            </a:solidFill>
            <a:latin typeface="Candara" panose="020E0502030303020204" pitchFamily="34" charset="0"/>
          </a:endParaRPr>
        </a:p>
      </xdr:txBody>
    </xdr:sp>
    <xdr:clientData/>
  </xdr:oneCellAnchor>
  <xdr:twoCellAnchor>
    <xdr:from>
      <xdr:col>21</xdr:col>
      <xdr:colOff>550545</xdr:colOff>
      <xdr:row>23</xdr:row>
      <xdr:rowOff>150496</xdr:rowOff>
    </xdr:from>
    <xdr:to>
      <xdr:col>27</xdr:col>
      <xdr:colOff>363793</xdr:colOff>
      <xdr:row>26</xdr:row>
      <xdr:rowOff>144216</xdr:rowOff>
    </xdr:to>
    <xdr:grpSp>
      <xdr:nvGrpSpPr>
        <xdr:cNvPr id="57" name="Group 56">
          <a:extLst>
            <a:ext uri="{FF2B5EF4-FFF2-40B4-BE49-F238E27FC236}">
              <a16:creationId xmlns:a16="http://schemas.microsoft.com/office/drawing/2014/main" id="{B7206F9F-0DB2-4235-B930-AAB5FD780F58}"/>
            </a:ext>
          </a:extLst>
        </xdr:cNvPr>
        <xdr:cNvGrpSpPr/>
      </xdr:nvGrpSpPr>
      <xdr:grpSpPr>
        <a:xfrm>
          <a:off x="13355955" y="4312921"/>
          <a:ext cx="3463228" cy="534740"/>
          <a:chOff x="14272165" y="4758688"/>
          <a:chExt cx="3447988" cy="546322"/>
        </a:xfrm>
      </xdr:grpSpPr>
      <xdr:sp macro="" textlink="">
        <xdr:nvSpPr>
          <xdr:cNvPr id="47" name="TextBox 46">
            <a:extLst>
              <a:ext uri="{FF2B5EF4-FFF2-40B4-BE49-F238E27FC236}">
                <a16:creationId xmlns:a16="http://schemas.microsoft.com/office/drawing/2014/main" id="{14E99D91-B303-45BA-8854-DA3B5EBF753E}"/>
              </a:ext>
            </a:extLst>
          </xdr:cNvPr>
          <xdr:cNvSpPr txBox="1"/>
        </xdr:nvSpPr>
        <xdr:spPr>
          <a:xfrm>
            <a:off x="14312266" y="4827270"/>
            <a:ext cx="1369694"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400">
                <a:solidFill>
                  <a:schemeClr val="bg1"/>
                </a:solidFill>
                <a:latin typeface="Candara" panose="020E0502030303020204" pitchFamily="34" charset="0"/>
              </a:rPr>
              <a:t>Ad </a:t>
            </a:r>
            <a:r>
              <a:rPr lang="en-US" sz="2400" baseline="0">
                <a:solidFill>
                  <a:schemeClr val="bg1"/>
                </a:solidFill>
                <a:latin typeface="Candara" panose="020E0502030303020204" pitchFamily="34" charset="0"/>
              </a:rPr>
              <a:t>boost</a:t>
            </a:r>
            <a:r>
              <a:rPr lang="en-US" sz="2400">
                <a:solidFill>
                  <a:schemeClr val="bg1"/>
                </a:solidFill>
                <a:latin typeface="Candara" panose="020E0502030303020204" pitchFamily="34" charset="0"/>
              </a:rPr>
              <a:t>:</a:t>
            </a:r>
            <a:endParaRPr lang="ro-RO" sz="1800">
              <a:solidFill>
                <a:schemeClr val="bg1"/>
              </a:solidFill>
              <a:latin typeface="Candara" panose="020E0502030303020204" pitchFamily="34" charset="0"/>
            </a:endParaRPr>
          </a:p>
        </xdr:txBody>
      </xdr:sp>
      <mc:AlternateContent xmlns:mc="http://schemas.openxmlformats.org/markup-compatibility/2006" xmlns:a14="http://schemas.microsoft.com/office/drawing/2010/main">
        <mc:Choice Requires="a14">
          <xdr:graphicFrame macro="">
            <xdr:nvGraphicFramePr>
              <xdr:cNvPr id="48" name="uses_ad_boosts">
                <a:extLst>
                  <a:ext uri="{FF2B5EF4-FFF2-40B4-BE49-F238E27FC236}">
                    <a16:creationId xmlns:a16="http://schemas.microsoft.com/office/drawing/2014/main" id="{A4F19D59-6F02-4FE6-A555-535A6662710C}"/>
                  </a:ext>
                </a:extLst>
              </xdr:cNvPr>
              <xdr:cNvGraphicFramePr/>
            </xdr:nvGraphicFramePr>
            <xdr:xfrm>
              <a:off x="15712440" y="4758690"/>
              <a:ext cx="1830705" cy="506730"/>
            </xdr:xfrm>
            <a:graphic>
              <a:graphicData uri="http://schemas.microsoft.com/office/drawing/2010/slicer">
                <sle:slicer xmlns:sle="http://schemas.microsoft.com/office/drawing/2010/slicer" name="uses_ad_boosts"/>
              </a:graphicData>
            </a:graphic>
          </xdr:graphicFrame>
        </mc:Choice>
        <mc:Fallback xmlns="">
          <xdr:sp macro="" textlink="">
            <xdr:nvSpPr>
              <xdr:cNvPr id="0" name=""/>
              <xdr:cNvSpPr>
                <a:spLocks noTextEdit="1"/>
              </xdr:cNvSpPr>
            </xdr:nvSpPr>
            <xdr:spPr>
              <a:xfrm>
                <a:off x="14802596" y="4312923"/>
                <a:ext cx="1838797" cy="495987"/>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4" name="Rectangle: Rounded Corners 53">
            <a:extLst>
              <a:ext uri="{FF2B5EF4-FFF2-40B4-BE49-F238E27FC236}">
                <a16:creationId xmlns:a16="http://schemas.microsoft.com/office/drawing/2014/main" id="{A4C7DDDA-AB6B-4F92-A8C8-DD602459BC42}"/>
              </a:ext>
            </a:extLst>
          </xdr:cNvPr>
          <xdr:cNvSpPr/>
        </xdr:nvSpPr>
        <xdr:spPr>
          <a:xfrm>
            <a:off x="14272165" y="4758688"/>
            <a:ext cx="3447988" cy="546322"/>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grpSp>
    <xdr:clientData/>
  </xdr:twoCellAnchor>
  <xdr:twoCellAnchor>
    <xdr:from>
      <xdr:col>21</xdr:col>
      <xdr:colOff>190500</xdr:colOff>
      <xdr:row>2</xdr:row>
      <xdr:rowOff>161925</xdr:rowOff>
    </xdr:from>
    <xdr:to>
      <xdr:col>29</xdr:col>
      <xdr:colOff>257175</xdr:colOff>
      <xdr:row>16</xdr:row>
      <xdr:rowOff>20955</xdr:rowOff>
    </xdr:to>
    <xdr:graphicFrame macro="">
      <xdr:nvGraphicFramePr>
        <xdr:cNvPr id="59" name="Chart 58">
          <a:extLst>
            <a:ext uri="{FF2B5EF4-FFF2-40B4-BE49-F238E27FC236}">
              <a16:creationId xmlns:a16="http://schemas.microsoft.com/office/drawing/2014/main" id="{60741108-6987-436B-9E71-26DEFCAEC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28</xdr:col>
      <xdr:colOff>217170</xdr:colOff>
      <xdr:row>15</xdr:row>
      <xdr:rowOff>169545</xdr:rowOff>
    </xdr:from>
    <xdr:ext cx="912495" cy="499110"/>
    <xdr:sp macro="" textlink="">
      <xdr:nvSpPr>
        <xdr:cNvPr id="60" name="TextBox 59">
          <a:extLst>
            <a:ext uri="{FF2B5EF4-FFF2-40B4-BE49-F238E27FC236}">
              <a16:creationId xmlns:a16="http://schemas.microsoft.com/office/drawing/2014/main" id="{A865D499-D2F8-4AC8-8E0C-032217FC9A5F}"/>
            </a:ext>
          </a:extLst>
        </xdr:cNvPr>
        <xdr:cNvSpPr txBox="1"/>
      </xdr:nvSpPr>
      <xdr:spPr>
        <a:xfrm>
          <a:off x="17285970" y="2884170"/>
          <a:ext cx="912495" cy="499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Revenue</a:t>
          </a:r>
          <a:r>
            <a:rPr lang="en-US" sz="1200" baseline="0">
              <a:solidFill>
                <a:schemeClr val="bg1"/>
              </a:solidFill>
              <a:latin typeface="Candara" panose="020E0502030303020204" pitchFamily="34" charset="0"/>
            </a:rPr>
            <a:t> </a:t>
          </a:r>
        </a:p>
        <a:p>
          <a:r>
            <a:rPr lang="en-US" sz="1200" baseline="0">
              <a:solidFill>
                <a:schemeClr val="bg1"/>
              </a:solidFill>
              <a:latin typeface="Candara" panose="020E0502030303020204" pitchFamily="34" charset="0"/>
            </a:rPr>
            <a:t>categories</a:t>
          </a:r>
          <a:endParaRPr lang="en-US" sz="1200">
            <a:solidFill>
              <a:schemeClr val="bg1"/>
            </a:solidFill>
            <a:latin typeface="Candara" panose="020E0502030303020204" pitchFamily="34" charset="0"/>
          </a:endParaRPr>
        </a:p>
      </xdr:txBody>
    </xdr:sp>
    <xdr:clientData/>
  </xdr:oneCellAnchor>
  <xdr:oneCellAnchor>
    <xdr:from>
      <xdr:col>19</xdr:col>
      <xdr:colOff>102870</xdr:colOff>
      <xdr:row>37</xdr:row>
      <xdr:rowOff>104775</xdr:rowOff>
    </xdr:from>
    <xdr:ext cx="2678430" cy="337185"/>
    <xdr:sp macro="" textlink="">
      <xdr:nvSpPr>
        <xdr:cNvPr id="61" name="TextBox 60">
          <a:extLst>
            <a:ext uri="{FF2B5EF4-FFF2-40B4-BE49-F238E27FC236}">
              <a16:creationId xmlns:a16="http://schemas.microsoft.com/office/drawing/2014/main" id="{376B7E41-5611-4272-95D1-3658CA66B1F1}"/>
            </a:ext>
          </a:extLst>
        </xdr:cNvPr>
        <xdr:cNvSpPr txBox="1"/>
      </xdr:nvSpPr>
      <xdr:spPr>
        <a:xfrm>
          <a:off x="11685270" y="6800850"/>
          <a:ext cx="2678430" cy="337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600">
              <a:solidFill>
                <a:schemeClr val="bg1"/>
              </a:solidFill>
              <a:latin typeface="Candara" panose="020E0502030303020204" pitchFamily="34" charset="0"/>
            </a:rPr>
            <a:t>Total revenue</a:t>
          </a:r>
          <a:r>
            <a:rPr lang="en-US" sz="1600" baseline="0">
              <a:solidFill>
                <a:schemeClr val="bg1"/>
              </a:solidFill>
              <a:latin typeface="Candara" panose="020E0502030303020204" pitchFamily="34" charset="0"/>
            </a:rPr>
            <a:t> distribution:</a:t>
          </a:r>
          <a:endParaRPr lang="en-US" sz="1600">
            <a:solidFill>
              <a:schemeClr val="bg1"/>
            </a:solidFill>
            <a:latin typeface="Candara" panose="020E0502030303020204" pitchFamily="34" charset="0"/>
          </a:endParaRPr>
        </a:p>
      </xdr:txBody>
    </xdr:sp>
    <xdr:clientData/>
  </xdr:oneCellAnchor>
  <xdr:oneCellAnchor>
    <xdr:from>
      <xdr:col>18</xdr:col>
      <xdr:colOff>382906</xdr:colOff>
      <xdr:row>3</xdr:row>
      <xdr:rowOff>34290</xdr:rowOff>
    </xdr:from>
    <xdr:ext cx="1569720" cy="337185"/>
    <xdr:sp macro="" textlink="">
      <xdr:nvSpPr>
        <xdr:cNvPr id="62" name="TextBox 61">
          <a:extLst>
            <a:ext uri="{FF2B5EF4-FFF2-40B4-BE49-F238E27FC236}">
              <a16:creationId xmlns:a16="http://schemas.microsoft.com/office/drawing/2014/main" id="{68EDF56B-8B58-43E2-9A4C-A225F4728D30}"/>
            </a:ext>
          </a:extLst>
        </xdr:cNvPr>
        <xdr:cNvSpPr txBox="1"/>
      </xdr:nvSpPr>
      <xdr:spPr>
        <a:xfrm>
          <a:off x="11355706" y="577215"/>
          <a:ext cx="1569720" cy="337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Products</a:t>
          </a:r>
          <a:r>
            <a:rPr lang="en-US" sz="1200" baseline="0">
              <a:solidFill>
                <a:schemeClr val="bg1"/>
              </a:solidFill>
              <a:latin typeface="Candara" panose="020E0502030303020204" pitchFamily="34" charset="0"/>
            </a:rPr>
            <a:t> per category</a:t>
          </a:r>
          <a:endParaRPr lang="en-US" sz="1200">
            <a:solidFill>
              <a:schemeClr val="bg1"/>
            </a:solidFill>
            <a:latin typeface="Candara" panose="020E0502030303020204" pitchFamily="34" charset="0"/>
          </a:endParaRPr>
        </a:p>
      </xdr:txBody>
    </xdr:sp>
    <xdr:clientData/>
  </xdr:oneCellAnchor>
  <xdr:oneCellAnchor>
    <xdr:from>
      <xdr:col>21</xdr:col>
      <xdr:colOff>514350</xdr:colOff>
      <xdr:row>18</xdr:row>
      <xdr:rowOff>80009</xdr:rowOff>
    </xdr:from>
    <xdr:ext cx="1110616" cy="360045"/>
    <xdr:sp macro="" textlink="Pivots!Y7">
      <xdr:nvSpPr>
        <xdr:cNvPr id="65" name="TextBox 64">
          <a:extLst>
            <a:ext uri="{FF2B5EF4-FFF2-40B4-BE49-F238E27FC236}">
              <a16:creationId xmlns:a16="http://schemas.microsoft.com/office/drawing/2014/main" id="{BB416D1C-96E1-4D89-A038-29EAEBAC1A5C}"/>
            </a:ext>
          </a:extLst>
        </xdr:cNvPr>
        <xdr:cNvSpPr txBox="1"/>
      </xdr:nvSpPr>
      <xdr:spPr>
        <a:xfrm>
          <a:off x="13315950" y="3337559"/>
          <a:ext cx="1110616" cy="360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FA5C089-A8CC-4152-BC27-283D28B98942}" type="TxLink">
            <a:rPr lang="en-US" sz="1400" b="0" i="0" u="none" strike="noStrike">
              <a:solidFill>
                <a:schemeClr val="bg1"/>
              </a:solidFill>
              <a:latin typeface="Calibri"/>
              <a:ea typeface="Calibri"/>
              <a:cs typeface="Calibri"/>
            </a:rPr>
            <a:pPr/>
            <a:t> € 800,000 </a:t>
          </a:fld>
          <a:endParaRPr lang="ro-RO" sz="7200">
            <a:solidFill>
              <a:schemeClr val="bg1"/>
            </a:solidFill>
            <a:latin typeface="Candara" panose="020E0502030303020204" pitchFamily="34" charset="0"/>
          </a:endParaRPr>
        </a:p>
      </xdr:txBody>
    </xdr:sp>
    <xdr:clientData/>
  </xdr:oneCellAnchor>
  <xdr:oneCellAnchor>
    <xdr:from>
      <xdr:col>21</xdr:col>
      <xdr:colOff>459105</xdr:colOff>
      <xdr:row>16</xdr:row>
      <xdr:rowOff>22859</xdr:rowOff>
    </xdr:from>
    <xdr:ext cx="1390650" cy="514351"/>
    <xdr:sp macro="" textlink="">
      <xdr:nvSpPr>
        <xdr:cNvPr id="68" name="TextBox 67">
          <a:extLst>
            <a:ext uri="{FF2B5EF4-FFF2-40B4-BE49-F238E27FC236}">
              <a16:creationId xmlns:a16="http://schemas.microsoft.com/office/drawing/2014/main" id="{974D8FD4-A29A-486F-906B-76851516C85E}"/>
            </a:ext>
          </a:extLst>
        </xdr:cNvPr>
        <xdr:cNvSpPr txBox="1"/>
      </xdr:nvSpPr>
      <xdr:spPr>
        <a:xfrm>
          <a:off x="13260705" y="2918459"/>
          <a:ext cx="1390650" cy="5143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bg1"/>
              </a:solidFill>
              <a:latin typeface="Candara" panose="020E0502030303020204" pitchFamily="34" charset="0"/>
            </a:rPr>
            <a:t>Best performing</a:t>
          </a:r>
        </a:p>
        <a:p>
          <a:r>
            <a:rPr lang="en-US" sz="1100" baseline="0">
              <a:solidFill>
                <a:schemeClr val="bg1"/>
              </a:solidFill>
              <a:latin typeface="Candara" panose="020E0502030303020204" pitchFamily="34" charset="0"/>
            </a:rPr>
            <a:t> product:</a:t>
          </a:r>
          <a:endParaRPr lang="ro-RO" sz="1000">
            <a:solidFill>
              <a:schemeClr val="bg1"/>
            </a:solidFill>
            <a:latin typeface="Candara" panose="020E050203030302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23</xdr:col>
      <xdr:colOff>57150</xdr:colOff>
      <xdr:row>2</xdr:row>
      <xdr:rowOff>171450</xdr:rowOff>
    </xdr:from>
    <xdr:to>
      <xdr:col>29</xdr:col>
      <xdr:colOff>364920</xdr:colOff>
      <xdr:row>10</xdr:row>
      <xdr:rowOff>55245</xdr:rowOff>
    </xdr:to>
    <mc:AlternateContent xmlns:mc="http://schemas.openxmlformats.org/markup-compatibility/2006" xmlns:a14="http://schemas.microsoft.com/office/drawing/2010/main">
      <mc:Choice Requires="a14">
        <xdr:graphicFrame macro="">
          <xdr:nvGraphicFramePr>
            <xdr:cNvPr id="63" name="product_color 3">
              <a:extLst>
                <a:ext uri="{FF2B5EF4-FFF2-40B4-BE49-F238E27FC236}">
                  <a16:creationId xmlns:a16="http://schemas.microsoft.com/office/drawing/2014/main" id="{FD2E7ADE-40CA-4204-977A-9A995A6259D0}"/>
                </a:ext>
              </a:extLst>
            </xdr:cNvPr>
            <xdr:cNvGraphicFramePr/>
          </xdr:nvGraphicFramePr>
          <xdr:xfrm>
            <a:off x="0" y="0"/>
            <a:ext cx="0" cy="0"/>
          </xdr:xfrm>
          <a:graphic>
            <a:graphicData uri="http://schemas.microsoft.com/office/drawing/2010/slicer">
              <sle:slicer xmlns:sle="http://schemas.microsoft.com/office/drawing/2010/slicer" name="product_color 3"/>
            </a:graphicData>
          </a:graphic>
        </xdr:graphicFrame>
      </mc:Choice>
      <mc:Fallback xmlns="">
        <xdr:sp macro="" textlink="">
          <xdr:nvSpPr>
            <xdr:cNvPr id="0" name=""/>
            <xdr:cNvSpPr>
              <a:spLocks noTextEdit="1"/>
            </xdr:cNvSpPr>
          </xdr:nvSpPr>
          <xdr:spPr>
            <a:xfrm>
              <a:off x="14074140" y="529590"/>
              <a:ext cx="3965370" cy="1339215"/>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211455</xdr:colOff>
      <xdr:row>9</xdr:row>
      <xdr:rowOff>88818</xdr:rowOff>
    </xdr:from>
    <xdr:to>
      <xdr:col>26</xdr:col>
      <xdr:colOff>169545</xdr:colOff>
      <xdr:row>35</xdr:row>
      <xdr:rowOff>53706</xdr:rowOff>
    </xdr:to>
    <xdr:sp macro="" textlink="">
      <xdr:nvSpPr>
        <xdr:cNvPr id="52" name="Flowchart: Connector 51">
          <a:extLst>
            <a:ext uri="{FF2B5EF4-FFF2-40B4-BE49-F238E27FC236}">
              <a16:creationId xmlns:a16="http://schemas.microsoft.com/office/drawing/2014/main" id="{0CE4EF3B-B18E-4D80-9E11-B5370F83D8B9}"/>
            </a:ext>
          </a:extLst>
        </xdr:cNvPr>
        <xdr:cNvSpPr/>
      </xdr:nvSpPr>
      <xdr:spPr>
        <a:xfrm>
          <a:off x="11184255" y="1717593"/>
          <a:ext cx="4834890" cy="4670238"/>
        </a:xfrm>
        <a:prstGeom prst="flowChartConnector">
          <a:avLst/>
        </a:prstGeom>
        <a:gradFill>
          <a:gsLst>
            <a:gs pos="19000">
              <a:srgbClr val="3C1A56">
                <a:alpha val="60000"/>
                <a:lumMod val="50000"/>
              </a:srgbClr>
            </a:gs>
            <a:gs pos="100000">
              <a:srgbClr val="3C1A56">
                <a:alpha val="43000"/>
                <a:lumMod val="0"/>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5</xdr:col>
      <xdr:colOff>38098</xdr:colOff>
      <xdr:row>0</xdr:row>
      <xdr:rowOff>0</xdr:rowOff>
    </xdr:from>
    <xdr:to>
      <xdr:col>11</xdr:col>
      <xdr:colOff>38100</xdr:colOff>
      <xdr:row>19</xdr:row>
      <xdr:rowOff>80043</xdr:rowOff>
    </xdr:to>
    <xdr:sp macro="" textlink="">
      <xdr:nvSpPr>
        <xdr:cNvPr id="2" name="Flowchart: Connector 1">
          <a:extLst>
            <a:ext uri="{FF2B5EF4-FFF2-40B4-BE49-F238E27FC236}">
              <a16:creationId xmlns:a16="http://schemas.microsoft.com/office/drawing/2014/main" id="{1295B2EF-FE7F-42C1-9204-D2359D70338E}"/>
            </a:ext>
          </a:extLst>
        </xdr:cNvPr>
        <xdr:cNvSpPr/>
      </xdr:nvSpPr>
      <xdr:spPr>
        <a:xfrm>
          <a:off x="3086098" y="0"/>
          <a:ext cx="3657602" cy="3518568"/>
        </a:xfrm>
        <a:prstGeom prst="flowChartConnector">
          <a:avLst/>
        </a:prstGeom>
        <a:gradFill>
          <a:gsLst>
            <a:gs pos="76000">
              <a:srgbClr val="3C1A56">
                <a:lumMod val="50000"/>
                <a:alpha val="63000"/>
              </a:srgbClr>
            </a:gs>
            <a:gs pos="0">
              <a:srgbClr val="3C1A56">
                <a:alpha val="43000"/>
                <a:lumMod val="0"/>
              </a:srgbClr>
            </a:gs>
          </a:gsLst>
          <a:lin ang="30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0</xdr:col>
      <xdr:colOff>72391</xdr:colOff>
      <xdr:row>26</xdr:row>
      <xdr:rowOff>94806</xdr:rowOff>
    </xdr:from>
    <xdr:to>
      <xdr:col>26</xdr:col>
      <xdr:colOff>333375</xdr:colOff>
      <xdr:row>40</xdr:row>
      <xdr:rowOff>94294</xdr:rowOff>
    </xdr:to>
    <xdr:grpSp>
      <xdr:nvGrpSpPr>
        <xdr:cNvPr id="64" name="Group 63">
          <a:extLst>
            <a:ext uri="{FF2B5EF4-FFF2-40B4-BE49-F238E27FC236}">
              <a16:creationId xmlns:a16="http://schemas.microsoft.com/office/drawing/2014/main" id="{20684751-52FB-4F41-A063-DFCB3228D88C}"/>
            </a:ext>
          </a:extLst>
        </xdr:cNvPr>
        <xdr:cNvGrpSpPr/>
      </xdr:nvGrpSpPr>
      <xdr:grpSpPr>
        <a:xfrm>
          <a:off x="72391" y="4803966"/>
          <a:ext cx="16108679" cy="2533138"/>
          <a:chOff x="-104728" y="3628191"/>
          <a:chExt cx="17370815" cy="2687001"/>
        </a:xfrm>
      </xdr:grpSpPr>
      <xdr:graphicFrame macro="">
        <xdr:nvGraphicFramePr>
          <xdr:cNvPr id="22" name="Chart 21">
            <a:extLst>
              <a:ext uri="{FF2B5EF4-FFF2-40B4-BE49-F238E27FC236}">
                <a16:creationId xmlns:a16="http://schemas.microsoft.com/office/drawing/2014/main" id="{04A418AC-82B0-4253-B153-6CD93DDA05E7}"/>
              </a:ext>
            </a:extLst>
          </xdr:cNvPr>
          <xdr:cNvGraphicFramePr>
            <a:graphicFrameLocks/>
          </xdr:cNvGraphicFramePr>
        </xdr:nvGraphicFramePr>
        <xdr:xfrm>
          <a:off x="-104728" y="3628191"/>
          <a:ext cx="17370815" cy="268700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9" name="Star: 5 Points 48">
            <a:extLst>
              <a:ext uri="{FF2B5EF4-FFF2-40B4-BE49-F238E27FC236}">
                <a16:creationId xmlns:a16="http://schemas.microsoft.com/office/drawing/2014/main" id="{D923BB97-9CC1-4491-AAB4-0E48A7C46ECE}"/>
              </a:ext>
            </a:extLst>
          </xdr:cNvPr>
          <xdr:cNvSpPr/>
        </xdr:nvSpPr>
        <xdr:spPr>
          <a:xfrm>
            <a:off x="750127" y="4338485"/>
            <a:ext cx="201211" cy="195044"/>
          </a:xfrm>
          <a:prstGeom prst="star5">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ro-RO" sz="1100"/>
          </a:p>
        </xdr:txBody>
      </xdr:sp>
    </xdr:grpSp>
    <xdr:clientData/>
  </xdr:twoCellAnchor>
  <xdr:twoCellAnchor>
    <xdr:from>
      <xdr:col>0</xdr:col>
      <xdr:colOff>0</xdr:colOff>
      <xdr:row>0</xdr:row>
      <xdr:rowOff>11430</xdr:rowOff>
    </xdr:from>
    <xdr:to>
      <xdr:col>31</xdr:col>
      <xdr:colOff>438149</xdr:colOff>
      <xdr:row>2</xdr:row>
      <xdr:rowOff>99059</xdr:rowOff>
    </xdr:to>
    <xdr:sp macro="" textlink="">
      <xdr:nvSpPr>
        <xdr:cNvPr id="5" name="Rectangle 4">
          <a:extLst>
            <a:ext uri="{FF2B5EF4-FFF2-40B4-BE49-F238E27FC236}">
              <a16:creationId xmlns:a16="http://schemas.microsoft.com/office/drawing/2014/main" id="{1FEAA857-8984-40A2-9FBF-66532680C277}"/>
            </a:ext>
          </a:extLst>
        </xdr:cNvPr>
        <xdr:cNvSpPr/>
      </xdr:nvSpPr>
      <xdr:spPr>
        <a:xfrm>
          <a:off x="0" y="11430"/>
          <a:ext cx="19335749" cy="449579"/>
        </a:xfrm>
        <a:prstGeom prst="rect">
          <a:avLst/>
        </a:prstGeom>
        <a:solidFill>
          <a:srgbClr val="1B0B2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0</xdr:col>
      <xdr:colOff>173355</xdr:colOff>
      <xdr:row>0</xdr:row>
      <xdr:rowOff>36195</xdr:rowOff>
    </xdr:from>
    <xdr:to>
      <xdr:col>4</xdr:col>
      <xdr:colOff>122265</xdr:colOff>
      <xdr:row>2</xdr:row>
      <xdr:rowOff>36880</xdr:rowOff>
    </xdr:to>
    <xdr:grpSp>
      <xdr:nvGrpSpPr>
        <xdr:cNvPr id="6" name="Group 5">
          <a:extLst>
            <a:ext uri="{FF2B5EF4-FFF2-40B4-BE49-F238E27FC236}">
              <a16:creationId xmlns:a16="http://schemas.microsoft.com/office/drawing/2014/main" id="{D5B52AF6-63F1-4B30-B6AD-FD6C5603358F}"/>
            </a:ext>
          </a:extLst>
        </xdr:cNvPr>
        <xdr:cNvGrpSpPr/>
      </xdr:nvGrpSpPr>
      <xdr:grpSpPr>
        <a:xfrm>
          <a:off x="169545" y="36195"/>
          <a:ext cx="2393025" cy="362635"/>
          <a:chOff x="179070" y="36195"/>
          <a:chExt cx="2370139" cy="362635"/>
        </a:xfrm>
      </xdr:grpSpPr>
      <xdr:pic>
        <xdr:nvPicPr>
          <xdr:cNvPr id="7" name="Picture 6">
            <a:extLst>
              <a:ext uri="{FF2B5EF4-FFF2-40B4-BE49-F238E27FC236}">
                <a16:creationId xmlns:a16="http://schemas.microsoft.com/office/drawing/2014/main" id="{50847082-8742-422D-8010-E5217E579C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070" y="36195"/>
            <a:ext cx="352425" cy="362635"/>
          </a:xfrm>
          <a:prstGeom prst="rect">
            <a:avLst/>
          </a:prstGeom>
        </xdr:spPr>
      </xdr:pic>
      <xdr:sp macro="" textlink="">
        <xdr:nvSpPr>
          <xdr:cNvPr id="8" name="TextBox 7">
            <a:extLst>
              <a:ext uri="{FF2B5EF4-FFF2-40B4-BE49-F238E27FC236}">
                <a16:creationId xmlns:a16="http://schemas.microsoft.com/office/drawing/2014/main" id="{B7F0E36E-B8A0-41CF-9170-26E14A3A40AA}"/>
              </a:ext>
            </a:extLst>
          </xdr:cNvPr>
          <xdr:cNvSpPr txBox="1"/>
        </xdr:nvSpPr>
        <xdr:spPr>
          <a:xfrm>
            <a:off x="525816" y="91440"/>
            <a:ext cx="202339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bg1">
                    <a:lumMod val="95000"/>
                  </a:schemeClr>
                </a:solidFill>
                <a:latin typeface="Candara" panose="020E0502030303020204" pitchFamily="34" charset="0"/>
              </a:rPr>
              <a:t>Nicorici Lucian - Final Project</a:t>
            </a:r>
            <a:endParaRPr lang="ro-RO" sz="1200">
              <a:solidFill>
                <a:schemeClr val="bg1">
                  <a:lumMod val="95000"/>
                </a:schemeClr>
              </a:solidFill>
              <a:latin typeface="Candara" panose="020E0502030303020204" pitchFamily="34" charset="0"/>
            </a:endParaRPr>
          </a:p>
        </xdr:txBody>
      </xdr:sp>
    </xdr:grpSp>
    <xdr:clientData/>
  </xdr:twoCellAnchor>
  <xdr:twoCellAnchor>
    <xdr:from>
      <xdr:col>9</xdr:col>
      <xdr:colOff>62870</xdr:colOff>
      <xdr:row>0</xdr:row>
      <xdr:rowOff>95250</xdr:rowOff>
    </xdr:from>
    <xdr:to>
      <xdr:col>11</xdr:col>
      <xdr:colOff>152376</xdr:colOff>
      <xdr:row>2</xdr:row>
      <xdr:rowOff>20955</xdr:rowOff>
    </xdr:to>
    <xdr:grpSp>
      <xdr:nvGrpSpPr>
        <xdr:cNvPr id="9" name="Group 8">
          <a:hlinkClick xmlns:r="http://schemas.openxmlformats.org/officeDocument/2006/relationships" r:id="rId3" tooltip="Github - Nicorici Lucian"/>
          <a:extLst>
            <a:ext uri="{FF2B5EF4-FFF2-40B4-BE49-F238E27FC236}">
              <a16:creationId xmlns:a16="http://schemas.microsoft.com/office/drawing/2014/main" id="{941872E2-D80F-4BD3-AA74-2CB98C22B564}"/>
            </a:ext>
          </a:extLst>
        </xdr:cNvPr>
        <xdr:cNvGrpSpPr/>
      </xdr:nvGrpSpPr>
      <xdr:grpSpPr>
        <a:xfrm>
          <a:off x="5545460" y="91440"/>
          <a:ext cx="1312516" cy="287655"/>
          <a:chOff x="5527501" y="75274"/>
          <a:chExt cx="1350116" cy="280918"/>
        </a:xfrm>
      </xdr:grpSpPr>
      <xdr:pic>
        <xdr:nvPicPr>
          <xdr:cNvPr id="10" name="Graphic 9" descr="Computer with solid fill">
            <a:extLst>
              <a:ext uri="{FF2B5EF4-FFF2-40B4-BE49-F238E27FC236}">
                <a16:creationId xmlns:a16="http://schemas.microsoft.com/office/drawing/2014/main" id="{C2B85C31-E61E-43BB-AE66-7E9CBCBABBB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527501" y="75274"/>
            <a:ext cx="274397" cy="280918"/>
          </a:xfrm>
          <a:prstGeom prst="rect">
            <a:avLst/>
          </a:prstGeom>
        </xdr:spPr>
      </xdr:pic>
      <xdr:sp macro="" textlink="">
        <xdr:nvSpPr>
          <xdr:cNvPr id="11" name="TextBox 10">
            <a:extLst>
              <a:ext uri="{FF2B5EF4-FFF2-40B4-BE49-F238E27FC236}">
                <a16:creationId xmlns:a16="http://schemas.microsoft.com/office/drawing/2014/main" id="{93C94134-D2DA-4816-AFE0-1434242E12C6}"/>
              </a:ext>
            </a:extLst>
          </xdr:cNvPr>
          <xdr:cNvSpPr txBox="1"/>
        </xdr:nvSpPr>
        <xdr:spPr>
          <a:xfrm>
            <a:off x="5781675" y="83820"/>
            <a:ext cx="1095942" cy="2491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95000"/>
                  </a:schemeClr>
                </a:solidFill>
                <a:latin typeface="Candara" panose="020E0502030303020204" pitchFamily="34" charset="0"/>
              </a:rPr>
              <a:t>Browse</a:t>
            </a:r>
            <a:r>
              <a:rPr lang="en-US" sz="1100" baseline="0">
                <a:solidFill>
                  <a:schemeClr val="bg1">
                    <a:lumMod val="95000"/>
                  </a:schemeClr>
                </a:solidFill>
                <a:latin typeface="Candara" panose="020E0502030303020204" pitchFamily="34" charset="0"/>
              </a:rPr>
              <a:t> Github</a:t>
            </a:r>
            <a:endParaRPr lang="ro-RO" sz="1100">
              <a:solidFill>
                <a:schemeClr val="bg1">
                  <a:lumMod val="95000"/>
                </a:schemeClr>
              </a:solidFill>
              <a:latin typeface="Candara" panose="020E0502030303020204" pitchFamily="34" charset="0"/>
            </a:endParaRPr>
          </a:p>
        </xdr:txBody>
      </xdr:sp>
    </xdr:grpSp>
    <xdr:clientData/>
  </xdr:twoCellAnchor>
  <xdr:twoCellAnchor>
    <xdr:from>
      <xdr:col>20</xdr:col>
      <xdr:colOff>206686</xdr:colOff>
      <xdr:row>0</xdr:row>
      <xdr:rowOff>110490</xdr:rowOff>
    </xdr:from>
    <xdr:to>
      <xdr:col>21</xdr:col>
      <xdr:colOff>474377</xdr:colOff>
      <xdr:row>2</xdr:row>
      <xdr:rowOff>38246</xdr:rowOff>
    </xdr:to>
    <xdr:sp macro="" textlink="">
      <xdr:nvSpPr>
        <xdr:cNvPr id="14" name="TextBox 13">
          <a:hlinkClick xmlns:r="http://schemas.openxmlformats.org/officeDocument/2006/relationships" r:id="rId6"/>
          <a:extLst>
            <a:ext uri="{FF2B5EF4-FFF2-40B4-BE49-F238E27FC236}">
              <a16:creationId xmlns:a16="http://schemas.microsoft.com/office/drawing/2014/main" id="{48AEC099-B470-40FF-A7FE-260B4B36070A}"/>
            </a:ext>
          </a:extLst>
        </xdr:cNvPr>
        <xdr:cNvSpPr txBox="1"/>
      </xdr:nvSpPr>
      <xdr:spPr>
        <a:xfrm>
          <a:off x="12398686" y="110490"/>
          <a:ext cx="877291" cy="289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lumMod val="95000"/>
                </a:schemeClr>
              </a:solidFill>
              <a:latin typeface="Candara" panose="020E0502030303020204" pitchFamily="34" charset="0"/>
            </a:rPr>
            <a:t>Dashboard</a:t>
          </a:r>
          <a:endParaRPr lang="ro-RO" sz="1200">
            <a:solidFill>
              <a:schemeClr val="bg1">
                <a:lumMod val="95000"/>
              </a:schemeClr>
            </a:solidFill>
            <a:latin typeface="Candara" panose="020E0502030303020204" pitchFamily="34" charset="0"/>
          </a:endParaRPr>
        </a:p>
      </xdr:txBody>
    </xdr:sp>
    <xdr:clientData/>
  </xdr:twoCellAnchor>
  <xdr:twoCellAnchor>
    <xdr:from>
      <xdr:col>22</xdr:col>
      <xdr:colOff>276226</xdr:colOff>
      <xdr:row>0</xdr:row>
      <xdr:rowOff>98022</xdr:rowOff>
    </xdr:from>
    <xdr:to>
      <xdr:col>24</xdr:col>
      <xdr:colOff>154305</xdr:colOff>
      <xdr:row>2</xdr:row>
      <xdr:rowOff>27350</xdr:rowOff>
    </xdr:to>
    <xdr:grpSp>
      <xdr:nvGrpSpPr>
        <xdr:cNvPr id="17" name="Group 16">
          <a:extLst>
            <a:ext uri="{FF2B5EF4-FFF2-40B4-BE49-F238E27FC236}">
              <a16:creationId xmlns:a16="http://schemas.microsoft.com/office/drawing/2014/main" id="{F42B4DE7-B2CA-48B6-9354-B79A6383DDBD}"/>
            </a:ext>
          </a:extLst>
        </xdr:cNvPr>
        <xdr:cNvGrpSpPr/>
      </xdr:nvGrpSpPr>
      <xdr:grpSpPr>
        <a:xfrm>
          <a:off x="13689331" y="94212"/>
          <a:ext cx="1095374" cy="293183"/>
          <a:chOff x="13687426" y="98022"/>
          <a:chExt cx="1097279" cy="291278"/>
        </a:xfrm>
      </xdr:grpSpPr>
      <xdr:sp macro="" textlink="">
        <xdr:nvSpPr>
          <xdr:cNvPr id="12" name="TextBox 11">
            <a:extLst>
              <a:ext uri="{FF2B5EF4-FFF2-40B4-BE49-F238E27FC236}">
                <a16:creationId xmlns:a16="http://schemas.microsoft.com/office/drawing/2014/main" id="{B7CC6096-3856-4AE5-A718-9129525F8587}"/>
              </a:ext>
            </a:extLst>
          </xdr:cNvPr>
          <xdr:cNvSpPr txBox="1"/>
        </xdr:nvSpPr>
        <xdr:spPr>
          <a:xfrm>
            <a:off x="13687426" y="98022"/>
            <a:ext cx="1097279" cy="272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lumMod val="95000"/>
                  </a:schemeClr>
                </a:solidFill>
                <a:latin typeface="Candara" panose="020E0502030303020204" pitchFamily="34" charset="0"/>
              </a:rPr>
              <a:t>Product Tags</a:t>
            </a:r>
            <a:endParaRPr lang="ro-RO" sz="1200">
              <a:solidFill>
                <a:schemeClr val="bg1">
                  <a:lumMod val="95000"/>
                </a:schemeClr>
              </a:solidFill>
              <a:latin typeface="Candara" panose="020E0502030303020204" pitchFamily="34" charset="0"/>
            </a:endParaRPr>
          </a:p>
        </xdr:txBody>
      </xdr:sp>
      <xdr:sp macro="" textlink="">
        <xdr:nvSpPr>
          <xdr:cNvPr id="16" name="Rectangle: Rounded Corners 15">
            <a:extLst>
              <a:ext uri="{FF2B5EF4-FFF2-40B4-BE49-F238E27FC236}">
                <a16:creationId xmlns:a16="http://schemas.microsoft.com/office/drawing/2014/main" id="{E44792C8-6C24-4688-8AE5-12AA2F718BB7}"/>
              </a:ext>
            </a:extLst>
          </xdr:cNvPr>
          <xdr:cNvSpPr/>
        </xdr:nvSpPr>
        <xdr:spPr>
          <a:xfrm>
            <a:off x="13780770" y="348615"/>
            <a:ext cx="307700" cy="40685"/>
          </a:xfrm>
          <a:prstGeom prst="round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grpSp>
    <xdr:clientData/>
  </xdr:twoCellAnchor>
  <xdr:twoCellAnchor>
    <xdr:from>
      <xdr:col>0</xdr:col>
      <xdr:colOff>0</xdr:colOff>
      <xdr:row>6</xdr:row>
      <xdr:rowOff>38102</xdr:rowOff>
    </xdr:from>
    <xdr:to>
      <xdr:col>5</xdr:col>
      <xdr:colOff>419100</xdr:colOff>
      <xdr:row>10</xdr:row>
      <xdr:rowOff>57150</xdr:rowOff>
    </xdr:to>
    <xdr:sp macro="" textlink="">
      <xdr:nvSpPr>
        <xdr:cNvPr id="19" name="Rectangle: Top Corners Rounded 18">
          <a:extLst>
            <a:ext uri="{FF2B5EF4-FFF2-40B4-BE49-F238E27FC236}">
              <a16:creationId xmlns:a16="http://schemas.microsoft.com/office/drawing/2014/main" id="{8FBB21C7-B992-4E03-8651-9A3CA16D32C7}"/>
            </a:ext>
          </a:extLst>
        </xdr:cNvPr>
        <xdr:cNvSpPr/>
      </xdr:nvSpPr>
      <xdr:spPr>
        <a:xfrm rot="5400000">
          <a:off x="1362076" y="-238124"/>
          <a:ext cx="742948" cy="3467100"/>
        </a:xfrm>
        <a:prstGeom prst="round2SameRect">
          <a:avLst/>
        </a:prstGeom>
        <a:solidFill>
          <a:srgbClr val="1B0B27"/>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oneCellAnchor>
    <xdr:from>
      <xdr:col>0</xdr:col>
      <xdr:colOff>247649</xdr:colOff>
      <xdr:row>7</xdr:row>
      <xdr:rowOff>34290</xdr:rowOff>
    </xdr:from>
    <xdr:ext cx="2318385" cy="409461"/>
    <xdr:sp macro="" textlink="">
      <xdr:nvSpPr>
        <xdr:cNvPr id="20" name="TextBox 19">
          <a:extLst>
            <a:ext uri="{FF2B5EF4-FFF2-40B4-BE49-F238E27FC236}">
              <a16:creationId xmlns:a16="http://schemas.microsoft.com/office/drawing/2014/main" id="{FD028755-2058-4101-AB62-4AD510EE0E3C}"/>
            </a:ext>
          </a:extLst>
        </xdr:cNvPr>
        <xdr:cNvSpPr txBox="1"/>
      </xdr:nvSpPr>
      <xdr:spPr>
        <a:xfrm>
          <a:off x="251459" y="1301115"/>
          <a:ext cx="2318385"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a:solidFill>
                <a:schemeClr val="bg1"/>
              </a:solidFill>
              <a:latin typeface="Candara" panose="020E0502030303020204" pitchFamily="34" charset="0"/>
            </a:rPr>
            <a:t>Product Tags</a:t>
          </a:r>
          <a:endParaRPr lang="ro-RO" sz="1600">
            <a:solidFill>
              <a:schemeClr val="bg1"/>
            </a:solidFill>
            <a:latin typeface="Candara" panose="020E0502030303020204" pitchFamily="34" charset="0"/>
          </a:endParaRPr>
        </a:p>
      </xdr:txBody>
    </xdr:sp>
    <xdr:clientData/>
  </xdr:oneCellAnchor>
  <xdr:oneCellAnchor>
    <xdr:from>
      <xdr:col>0</xdr:col>
      <xdr:colOff>133350</xdr:colOff>
      <xdr:row>11</xdr:row>
      <xdr:rowOff>45720</xdr:rowOff>
    </xdr:from>
    <xdr:ext cx="4133850" cy="849630"/>
    <xdr:sp macro="" textlink="">
      <xdr:nvSpPr>
        <xdr:cNvPr id="18" name="TextBox 17">
          <a:extLst>
            <a:ext uri="{FF2B5EF4-FFF2-40B4-BE49-F238E27FC236}">
              <a16:creationId xmlns:a16="http://schemas.microsoft.com/office/drawing/2014/main" id="{891EB9E9-A573-40B5-B51D-BA79D36DA432}"/>
            </a:ext>
          </a:extLst>
        </xdr:cNvPr>
        <xdr:cNvSpPr txBox="1"/>
      </xdr:nvSpPr>
      <xdr:spPr>
        <a:xfrm>
          <a:off x="133350" y="2036445"/>
          <a:ext cx="4133850" cy="849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This</a:t>
          </a:r>
          <a:r>
            <a:rPr lang="en-US" sz="1200" baseline="0">
              <a:solidFill>
                <a:schemeClr val="bg1"/>
              </a:solidFill>
              <a:latin typeface="Candara" panose="020E0502030303020204" pitchFamily="34" charset="0"/>
            </a:rPr>
            <a:t> tab the best strategy for using Product Tags or keywords</a:t>
          </a:r>
        </a:p>
        <a:p>
          <a:r>
            <a:rPr lang="en-US" sz="1200" baseline="0">
              <a:solidFill>
                <a:schemeClr val="bg1"/>
              </a:solidFill>
              <a:latin typeface="Candara" panose="020E0502030303020204" pitchFamily="34" charset="0"/>
            </a:rPr>
            <a:t>on the product description. </a:t>
          </a:r>
          <a:r>
            <a:rPr lang="en-US" sz="1050" baseline="0">
              <a:solidFill>
                <a:schemeClr val="bg1"/>
              </a:solidFill>
              <a:latin typeface="Candara" panose="020E0502030303020204" pitchFamily="34" charset="0"/>
            </a:rPr>
            <a:t>Based on the selected settings</a:t>
          </a:r>
          <a:r>
            <a:rPr lang="en-US" sz="1200" baseline="0">
              <a:solidFill>
                <a:schemeClr val="bg1"/>
              </a:solidFill>
              <a:latin typeface="Candara" panose="020E0502030303020204" pitchFamily="34" charset="0"/>
            </a:rPr>
            <a:t> on our</a:t>
          </a:r>
        </a:p>
        <a:p>
          <a:r>
            <a:rPr lang="en-US" sz="1200" baseline="0">
              <a:solidFill>
                <a:schemeClr val="bg1"/>
              </a:solidFill>
              <a:latin typeface="Candara" panose="020E0502030303020204" pitchFamily="34" charset="0"/>
            </a:rPr>
            <a:t>dashboards, we can see the most used tags for those products.</a:t>
          </a:r>
        </a:p>
      </xdr:txBody>
    </xdr:sp>
    <xdr:clientData/>
  </xdr:oneCellAnchor>
  <xdr:twoCellAnchor>
    <xdr:from>
      <xdr:col>5</xdr:col>
      <xdr:colOff>542925</xdr:colOff>
      <xdr:row>28</xdr:row>
      <xdr:rowOff>50078</xdr:rowOff>
    </xdr:from>
    <xdr:to>
      <xdr:col>6</xdr:col>
      <xdr:colOff>186690</xdr:colOff>
      <xdr:row>29</xdr:row>
      <xdr:rowOff>135255</xdr:rowOff>
    </xdr:to>
    <xdr:sp macro="" textlink="">
      <xdr:nvSpPr>
        <xdr:cNvPr id="40" name="Flowchart: Connector 39">
          <a:extLst>
            <a:ext uri="{FF2B5EF4-FFF2-40B4-BE49-F238E27FC236}">
              <a16:creationId xmlns:a16="http://schemas.microsoft.com/office/drawing/2014/main" id="{729A602A-6C97-4856-A983-716AE470266C}"/>
            </a:ext>
          </a:extLst>
        </xdr:cNvPr>
        <xdr:cNvSpPr/>
      </xdr:nvSpPr>
      <xdr:spPr>
        <a:xfrm>
          <a:off x="3590925" y="5117378"/>
          <a:ext cx="253365" cy="266152"/>
        </a:xfrm>
        <a:prstGeom prst="flowChartConnector">
          <a:avLst/>
        </a:prstGeom>
        <a:solidFill>
          <a:srgbClr val="DABAE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5</xdr:col>
      <xdr:colOff>552450</xdr:colOff>
      <xdr:row>30</xdr:row>
      <xdr:rowOff>156147</xdr:rowOff>
    </xdr:from>
    <xdr:to>
      <xdr:col>6</xdr:col>
      <xdr:colOff>91440</xdr:colOff>
      <xdr:row>31</xdr:row>
      <xdr:rowOff>125729</xdr:rowOff>
    </xdr:to>
    <xdr:sp macro="" textlink="">
      <xdr:nvSpPr>
        <xdr:cNvPr id="41" name="Flowchart: Connector 40">
          <a:extLst>
            <a:ext uri="{FF2B5EF4-FFF2-40B4-BE49-F238E27FC236}">
              <a16:creationId xmlns:a16="http://schemas.microsoft.com/office/drawing/2014/main" id="{21E77E0E-893A-4123-9091-82831DB639E4}"/>
            </a:ext>
          </a:extLst>
        </xdr:cNvPr>
        <xdr:cNvSpPr/>
      </xdr:nvSpPr>
      <xdr:spPr>
        <a:xfrm>
          <a:off x="3600450" y="5585397"/>
          <a:ext cx="148590" cy="150557"/>
        </a:xfrm>
        <a:prstGeom prst="flowChartConnector">
          <a:avLst/>
        </a:prstGeom>
        <a:solidFill>
          <a:srgbClr val="2F14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oneCellAnchor>
    <xdr:from>
      <xdr:col>6</xdr:col>
      <xdr:colOff>186690</xdr:colOff>
      <xdr:row>28</xdr:row>
      <xdr:rowOff>49531</xdr:rowOff>
    </xdr:from>
    <xdr:ext cx="792480" cy="289560"/>
    <xdr:sp macro="" textlink="">
      <xdr:nvSpPr>
        <xdr:cNvPr id="42" name="TextBox 41">
          <a:extLst>
            <a:ext uri="{FF2B5EF4-FFF2-40B4-BE49-F238E27FC236}">
              <a16:creationId xmlns:a16="http://schemas.microsoft.com/office/drawing/2014/main" id="{22EF8D1E-22BE-403C-A60F-B3077BB93632}"/>
            </a:ext>
          </a:extLst>
        </xdr:cNvPr>
        <xdr:cNvSpPr txBox="1"/>
      </xdr:nvSpPr>
      <xdr:spPr>
        <a:xfrm>
          <a:off x="3844290" y="5116831"/>
          <a:ext cx="79248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Revenue</a:t>
          </a:r>
        </a:p>
      </xdr:txBody>
    </xdr:sp>
    <xdr:clientData/>
  </xdr:oneCellAnchor>
  <xdr:oneCellAnchor>
    <xdr:from>
      <xdr:col>6</xdr:col>
      <xdr:colOff>192405</xdr:colOff>
      <xdr:row>30</xdr:row>
      <xdr:rowOff>78106</xdr:rowOff>
    </xdr:from>
    <xdr:ext cx="792480" cy="289560"/>
    <xdr:sp macro="" textlink="">
      <xdr:nvSpPr>
        <xdr:cNvPr id="43" name="TextBox 42">
          <a:extLst>
            <a:ext uri="{FF2B5EF4-FFF2-40B4-BE49-F238E27FC236}">
              <a16:creationId xmlns:a16="http://schemas.microsoft.com/office/drawing/2014/main" id="{506A92D1-774B-412C-9791-F33B772F77D7}"/>
            </a:ext>
          </a:extLst>
        </xdr:cNvPr>
        <xdr:cNvSpPr txBox="1"/>
      </xdr:nvSpPr>
      <xdr:spPr>
        <a:xfrm>
          <a:off x="3850005" y="5507356"/>
          <a:ext cx="79248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Units sold</a:t>
          </a:r>
        </a:p>
      </xdr:txBody>
    </xdr:sp>
    <xdr:clientData/>
  </xdr:oneCellAnchor>
  <xdr:oneCellAnchor>
    <xdr:from>
      <xdr:col>1</xdr:col>
      <xdr:colOff>201930</xdr:colOff>
      <xdr:row>26</xdr:row>
      <xdr:rowOff>144780</xdr:rowOff>
    </xdr:from>
    <xdr:ext cx="2564130" cy="661035"/>
    <xdr:sp macro="" textlink="">
      <xdr:nvSpPr>
        <xdr:cNvPr id="21" name="TextBox 20">
          <a:extLst>
            <a:ext uri="{FF2B5EF4-FFF2-40B4-BE49-F238E27FC236}">
              <a16:creationId xmlns:a16="http://schemas.microsoft.com/office/drawing/2014/main" id="{996A291B-0E67-44C4-AF42-D447FBD9EF8F}"/>
            </a:ext>
          </a:extLst>
        </xdr:cNvPr>
        <xdr:cNvSpPr txBox="1"/>
      </xdr:nvSpPr>
      <xdr:spPr>
        <a:xfrm>
          <a:off x="811530" y="4850130"/>
          <a:ext cx="2564130" cy="661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600">
              <a:solidFill>
                <a:schemeClr val="bg1"/>
              </a:solidFill>
              <a:latin typeface="Candara" panose="020E0502030303020204" pitchFamily="34" charset="0"/>
            </a:rPr>
            <a:t>Revenue</a:t>
          </a:r>
          <a:r>
            <a:rPr lang="en-US" sz="1600" baseline="0">
              <a:solidFill>
                <a:schemeClr val="bg1"/>
              </a:solidFill>
              <a:latin typeface="Candara" panose="020E0502030303020204" pitchFamily="34" charset="0"/>
            </a:rPr>
            <a:t> and Units Sold</a:t>
          </a:r>
        </a:p>
        <a:p>
          <a:r>
            <a:rPr lang="en-US" sz="1600" baseline="0">
              <a:solidFill>
                <a:schemeClr val="bg1"/>
              </a:solidFill>
              <a:latin typeface="Candara" panose="020E0502030303020204" pitchFamily="34" charset="0"/>
            </a:rPr>
            <a:t>per Product Review:</a:t>
          </a:r>
          <a:endParaRPr lang="en-US" sz="1600">
            <a:solidFill>
              <a:schemeClr val="bg1"/>
            </a:solidFill>
            <a:latin typeface="Candara" panose="020E0502030303020204" pitchFamily="34" charset="0"/>
          </a:endParaRPr>
        </a:p>
      </xdr:txBody>
    </xdr:sp>
    <xdr:clientData/>
  </xdr:oneCellAnchor>
  <xdr:twoCellAnchor>
    <xdr:from>
      <xdr:col>0</xdr:col>
      <xdr:colOff>79144</xdr:colOff>
      <xdr:row>16</xdr:row>
      <xdr:rowOff>172497</xdr:rowOff>
    </xdr:from>
    <xdr:to>
      <xdr:col>2</xdr:col>
      <xdr:colOff>83820</xdr:colOff>
      <xdr:row>22</xdr:row>
      <xdr:rowOff>169577</xdr:rowOff>
    </xdr:to>
    <xdr:graphicFrame macro="">
      <xdr:nvGraphicFramePr>
        <xdr:cNvPr id="28" name="Chart 27">
          <a:extLst>
            <a:ext uri="{FF2B5EF4-FFF2-40B4-BE49-F238E27FC236}">
              <a16:creationId xmlns:a16="http://schemas.microsoft.com/office/drawing/2014/main" id="{0F3395A8-653F-4484-BCEC-CBE54EB6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498116</xdr:colOff>
      <xdr:row>30</xdr:row>
      <xdr:rowOff>38732</xdr:rowOff>
    </xdr:from>
    <xdr:to>
      <xdr:col>2</xdr:col>
      <xdr:colOff>79734</xdr:colOff>
      <xdr:row>31</xdr:row>
      <xdr:rowOff>44633</xdr:rowOff>
    </xdr:to>
    <xdr:sp macro="" textlink="">
      <xdr:nvSpPr>
        <xdr:cNvPr id="34" name="Star: 5 Points 33">
          <a:extLst>
            <a:ext uri="{FF2B5EF4-FFF2-40B4-BE49-F238E27FC236}">
              <a16:creationId xmlns:a16="http://schemas.microsoft.com/office/drawing/2014/main" id="{F8B74266-B9C9-4A79-B1F0-AEAB0C2C1278}"/>
            </a:ext>
          </a:extLst>
        </xdr:cNvPr>
        <xdr:cNvSpPr/>
      </xdr:nvSpPr>
      <xdr:spPr>
        <a:xfrm>
          <a:off x="1107716" y="5467982"/>
          <a:ext cx="191218" cy="186876"/>
        </a:xfrm>
        <a:prstGeom prst="star5">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ro-RO" sz="1100"/>
        </a:p>
      </xdr:txBody>
    </xdr:sp>
    <xdr:clientData/>
  </xdr:twoCellAnchor>
  <xdr:twoCellAnchor>
    <xdr:from>
      <xdr:col>2</xdr:col>
      <xdr:colOff>131611</xdr:colOff>
      <xdr:row>30</xdr:row>
      <xdr:rowOff>38732</xdr:rowOff>
    </xdr:from>
    <xdr:to>
      <xdr:col>2</xdr:col>
      <xdr:colOff>331857</xdr:colOff>
      <xdr:row>31</xdr:row>
      <xdr:rowOff>56063</xdr:rowOff>
    </xdr:to>
    <xdr:sp macro="" textlink="">
      <xdr:nvSpPr>
        <xdr:cNvPr id="35" name="Star: 5 Points 34">
          <a:extLst>
            <a:ext uri="{FF2B5EF4-FFF2-40B4-BE49-F238E27FC236}">
              <a16:creationId xmlns:a16="http://schemas.microsoft.com/office/drawing/2014/main" id="{4E02EEB8-E13A-47D7-A11C-9D4C078AA51D}"/>
            </a:ext>
          </a:extLst>
        </xdr:cNvPr>
        <xdr:cNvSpPr/>
      </xdr:nvSpPr>
      <xdr:spPr>
        <a:xfrm>
          <a:off x="1350811" y="5467982"/>
          <a:ext cx="200246" cy="198306"/>
        </a:xfrm>
        <a:prstGeom prst="star5">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ro-RO" sz="1100"/>
        </a:p>
      </xdr:txBody>
    </xdr:sp>
    <xdr:clientData/>
  </xdr:twoCellAnchor>
  <xdr:twoCellAnchor editAs="oneCell">
    <xdr:from>
      <xdr:col>25</xdr:col>
      <xdr:colOff>339090</xdr:colOff>
      <xdr:row>27</xdr:row>
      <xdr:rowOff>177165</xdr:rowOff>
    </xdr:from>
    <xdr:to>
      <xdr:col>26</xdr:col>
      <xdr:colOff>588645</xdr:colOff>
      <xdr:row>39</xdr:row>
      <xdr:rowOff>49530</xdr:rowOff>
    </xdr:to>
    <mc:AlternateContent xmlns:mc="http://schemas.openxmlformats.org/markup-compatibility/2006" xmlns:a14="http://schemas.microsoft.com/office/drawing/2010/main">
      <mc:Choice Requires="a14">
        <xdr:graphicFrame macro="">
          <xdr:nvGraphicFramePr>
            <xdr:cNvPr id="37" name="revenue_categories">
              <a:extLst>
                <a:ext uri="{FF2B5EF4-FFF2-40B4-BE49-F238E27FC236}">
                  <a16:creationId xmlns:a16="http://schemas.microsoft.com/office/drawing/2014/main" id="{44FCB915-632A-42F6-A0B0-09D756A91FC7}"/>
                </a:ext>
              </a:extLst>
            </xdr:cNvPr>
            <xdr:cNvGraphicFramePr/>
          </xdr:nvGraphicFramePr>
          <xdr:xfrm>
            <a:off x="0" y="0"/>
            <a:ext cx="0" cy="0"/>
          </xdr:xfrm>
          <a:graphic>
            <a:graphicData uri="http://schemas.microsoft.com/office/drawing/2010/slicer">
              <sle:slicer xmlns:sle="http://schemas.microsoft.com/office/drawing/2010/slicer" name="revenue_categories"/>
            </a:graphicData>
          </a:graphic>
        </xdr:graphicFrame>
      </mc:Choice>
      <mc:Fallback xmlns="">
        <xdr:sp macro="" textlink="">
          <xdr:nvSpPr>
            <xdr:cNvPr id="0" name=""/>
            <xdr:cNvSpPr>
              <a:spLocks noTextEdit="1"/>
            </xdr:cNvSpPr>
          </xdr:nvSpPr>
          <xdr:spPr>
            <a:xfrm>
              <a:off x="15579090" y="5059680"/>
              <a:ext cx="862965" cy="2051685"/>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382906</xdr:colOff>
      <xdr:row>15</xdr:row>
      <xdr:rowOff>9526</xdr:rowOff>
    </xdr:from>
    <xdr:to>
      <xdr:col>29</xdr:col>
      <xdr:colOff>301</xdr:colOff>
      <xdr:row>39</xdr:row>
      <xdr:rowOff>20955</xdr:rowOff>
    </xdr:to>
    <mc:AlternateContent xmlns:mc="http://schemas.openxmlformats.org/markup-compatibility/2006" xmlns:a14="http://schemas.microsoft.com/office/drawing/2010/main">
      <mc:Choice Requires="a14">
        <xdr:graphicFrame macro="">
          <xdr:nvGraphicFramePr>
            <xdr:cNvPr id="38" name="units_sold">
              <a:extLst>
                <a:ext uri="{FF2B5EF4-FFF2-40B4-BE49-F238E27FC236}">
                  <a16:creationId xmlns:a16="http://schemas.microsoft.com/office/drawing/2014/main" id="{25333BF3-1151-416B-B54F-A6F43C970BCB}"/>
                </a:ext>
              </a:extLst>
            </xdr:cNvPr>
            <xdr:cNvGraphicFramePr/>
          </xdr:nvGraphicFramePr>
          <xdr:xfrm>
            <a:off x="0" y="0"/>
            <a:ext cx="0" cy="0"/>
          </xdr:xfrm>
          <a:graphic>
            <a:graphicData uri="http://schemas.microsoft.com/office/drawing/2010/slicer">
              <sle:slicer xmlns:sle="http://schemas.microsoft.com/office/drawing/2010/slicer" name="units_sold"/>
            </a:graphicData>
          </a:graphic>
        </xdr:graphicFrame>
      </mc:Choice>
      <mc:Fallback xmlns="">
        <xdr:sp macro="" textlink="">
          <xdr:nvSpPr>
            <xdr:cNvPr id="0" name=""/>
            <xdr:cNvSpPr>
              <a:spLocks noTextEdit="1"/>
            </xdr:cNvSpPr>
          </xdr:nvSpPr>
          <xdr:spPr>
            <a:xfrm>
              <a:off x="16842106" y="2726056"/>
              <a:ext cx="836595" cy="4349114"/>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361950</xdr:colOff>
      <xdr:row>16</xdr:row>
      <xdr:rowOff>139066</xdr:rowOff>
    </xdr:from>
    <xdr:ext cx="1013460" cy="323850"/>
    <xdr:sp macro="" textlink="Pivots!J5">
      <xdr:nvSpPr>
        <xdr:cNvPr id="39" name="TextBox 38">
          <a:extLst>
            <a:ext uri="{FF2B5EF4-FFF2-40B4-BE49-F238E27FC236}">
              <a16:creationId xmlns:a16="http://schemas.microsoft.com/office/drawing/2014/main" id="{9C02E1F2-C639-4CDE-90F0-4BB5A4D7A0A0}"/>
            </a:ext>
          </a:extLst>
        </xdr:cNvPr>
        <xdr:cNvSpPr txBox="1"/>
      </xdr:nvSpPr>
      <xdr:spPr>
        <a:xfrm>
          <a:off x="2800350" y="3034666"/>
          <a:ext cx="1013460"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7659BE6-6412-4C4E-93BC-54A473305EB8}" type="TxLink">
            <a:rPr lang="en-US" sz="1400" b="0" i="0" u="none" strike="noStrike">
              <a:solidFill>
                <a:schemeClr val="bg1"/>
              </a:solidFill>
              <a:latin typeface="Calibri"/>
              <a:ea typeface="Calibri"/>
              <a:cs typeface="Calibri"/>
            </a:rPr>
            <a:pPr/>
            <a:t> 6,481,687 </a:t>
          </a:fld>
          <a:endParaRPr lang="ro-RO" sz="4400">
            <a:solidFill>
              <a:schemeClr val="bg1"/>
            </a:solidFill>
            <a:latin typeface="Candara" panose="020E0502030303020204" pitchFamily="34" charset="0"/>
          </a:endParaRPr>
        </a:p>
      </xdr:txBody>
    </xdr:sp>
    <xdr:clientData/>
  </xdr:oneCellAnchor>
  <xdr:oneCellAnchor>
    <xdr:from>
      <xdr:col>2</xdr:col>
      <xdr:colOff>20955</xdr:colOff>
      <xdr:row>16</xdr:row>
      <xdr:rowOff>131445</xdr:rowOff>
    </xdr:from>
    <xdr:ext cx="918210" cy="409461"/>
    <xdr:sp macro="" textlink="">
      <xdr:nvSpPr>
        <xdr:cNvPr id="44" name="TextBox 43">
          <a:extLst>
            <a:ext uri="{FF2B5EF4-FFF2-40B4-BE49-F238E27FC236}">
              <a16:creationId xmlns:a16="http://schemas.microsoft.com/office/drawing/2014/main" id="{1AF5231E-6E69-4201-8ECA-CF1EFF554767}"/>
            </a:ext>
          </a:extLst>
        </xdr:cNvPr>
        <xdr:cNvSpPr txBox="1"/>
      </xdr:nvSpPr>
      <xdr:spPr>
        <a:xfrm>
          <a:off x="1240155" y="3027045"/>
          <a:ext cx="918210"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a:solidFill>
                <a:schemeClr val="bg1"/>
              </a:solidFill>
              <a:latin typeface="Candara" panose="020E0502030303020204" pitchFamily="34" charset="0"/>
            </a:rPr>
            <a:t>Units</a:t>
          </a:r>
          <a:r>
            <a:rPr lang="en-US" sz="1400" baseline="0">
              <a:solidFill>
                <a:schemeClr val="bg1"/>
              </a:solidFill>
              <a:latin typeface="Candara" panose="020E0502030303020204" pitchFamily="34" charset="0"/>
            </a:rPr>
            <a:t> sold:</a:t>
          </a:r>
          <a:endParaRPr lang="ro-RO" sz="1100">
            <a:solidFill>
              <a:schemeClr val="bg1"/>
            </a:solidFill>
            <a:latin typeface="Candara" panose="020E0502030303020204" pitchFamily="34" charset="0"/>
          </a:endParaRPr>
        </a:p>
      </xdr:txBody>
    </xdr:sp>
    <xdr:clientData/>
  </xdr:oneCellAnchor>
  <xdr:oneCellAnchor>
    <xdr:from>
      <xdr:col>4</xdr:col>
      <xdr:colOff>312421</xdr:colOff>
      <xdr:row>18</xdr:row>
      <xdr:rowOff>60002</xdr:rowOff>
    </xdr:from>
    <xdr:ext cx="1131569" cy="311474"/>
    <xdr:sp macro="" textlink="Pivots!K5">
      <xdr:nvSpPr>
        <xdr:cNvPr id="45" name="TextBox 44">
          <a:extLst>
            <a:ext uri="{FF2B5EF4-FFF2-40B4-BE49-F238E27FC236}">
              <a16:creationId xmlns:a16="http://schemas.microsoft.com/office/drawing/2014/main" id="{7C400DBF-C85F-4590-A371-6098741F9D30}"/>
            </a:ext>
          </a:extLst>
        </xdr:cNvPr>
        <xdr:cNvSpPr txBox="1"/>
      </xdr:nvSpPr>
      <xdr:spPr>
        <a:xfrm>
          <a:off x="2750821" y="3317552"/>
          <a:ext cx="1131569" cy="311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9F083999-18BE-46C1-A44B-3704A6BFB956}" type="TxLink">
            <a:rPr lang="en-US" sz="1400" b="0" i="0" u="none" strike="noStrike">
              <a:solidFill>
                <a:schemeClr val="bg1"/>
              </a:solidFill>
              <a:latin typeface="Calibri"/>
              <a:ea typeface="Calibri"/>
              <a:cs typeface="Calibri"/>
            </a:rPr>
            <a:pPr/>
            <a:t>52,545,895</a:t>
          </a:fld>
          <a:r>
            <a:rPr lang="en-US" sz="1400" b="0" i="0" u="none" strike="noStrike">
              <a:solidFill>
                <a:schemeClr val="bg1"/>
              </a:solidFill>
              <a:latin typeface="Calibri"/>
              <a:ea typeface="Calibri"/>
              <a:cs typeface="Calibri"/>
            </a:rPr>
            <a:t> €</a:t>
          </a:r>
          <a:endParaRPr lang="ro-RO" sz="2000">
            <a:solidFill>
              <a:schemeClr val="bg1"/>
            </a:solidFill>
            <a:latin typeface="Candara" panose="020E0502030303020204" pitchFamily="34" charset="0"/>
          </a:endParaRPr>
        </a:p>
      </xdr:txBody>
    </xdr:sp>
    <xdr:clientData/>
  </xdr:oneCellAnchor>
  <xdr:oneCellAnchor>
    <xdr:from>
      <xdr:col>2</xdr:col>
      <xdr:colOff>28576</xdr:colOff>
      <xdr:row>18</xdr:row>
      <xdr:rowOff>54286</xdr:rowOff>
    </xdr:from>
    <xdr:ext cx="1257299" cy="409461"/>
    <xdr:sp macro="" textlink="">
      <xdr:nvSpPr>
        <xdr:cNvPr id="46" name="TextBox 45">
          <a:extLst>
            <a:ext uri="{FF2B5EF4-FFF2-40B4-BE49-F238E27FC236}">
              <a16:creationId xmlns:a16="http://schemas.microsoft.com/office/drawing/2014/main" id="{555F9724-EF25-436A-87E8-D36BFFF5F245}"/>
            </a:ext>
          </a:extLst>
        </xdr:cNvPr>
        <xdr:cNvSpPr txBox="1"/>
      </xdr:nvSpPr>
      <xdr:spPr>
        <a:xfrm>
          <a:off x="1247776" y="3311836"/>
          <a:ext cx="1257299"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a:solidFill>
                <a:schemeClr val="bg1"/>
              </a:solidFill>
              <a:latin typeface="Candara" panose="020E0502030303020204" pitchFamily="34" charset="0"/>
            </a:rPr>
            <a:t>Total revenue:</a:t>
          </a:r>
          <a:endParaRPr lang="ro-RO" sz="1100">
            <a:solidFill>
              <a:schemeClr val="bg1"/>
            </a:solidFill>
            <a:latin typeface="Candara" panose="020E0502030303020204" pitchFamily="34" charset="0"/>
          </a:endParaRPr>
        </a:p>
      </xdr:txBody>
    </xdr:sp>
    <xdr:clientData/>
  </xdr:oneCellAnchor>
  <xdr:twoCellAnchor>
    <xdr:from>
      <xdr:col>27</xdr:col>
      <xdr:colOff>342900</xdr:colOff>
      <xdr:row>11</xdr:row>
      <xdr:rowOff>142875</xdr:rowOff>
    </xdr:from>
    <xdr:to>
      <xdr:col>29</xdr:col>
      <xdr:colOff>59056</xdr:colOff>
      <xdr:row>39</xdr:row>
      <xdr:rowOff>60959</xdr:rowOff>
    </xdr:to>
    <xdr:sp macro="" textlink="">
      <xdr:nvSpPr>
        <xdr:cNvPr id="47" name="Rectangle: Rounded Corners 46">
          <a:extLst>
            <a:ext uri="{FF2B5EF4-FFF2-40B4-BE49-F238E27FC236}">
              <a16:creationId xmlns:a16="http://schemas.microsoft.com/office/drawing/2014/main" id="{B55A6235-37A9-44EC-B1BC-E7C9E373D906}"/>
            </a:ext>
          </a:extLst>
        </xdr:cNvPr>
        <xdr:cNvSpPr/>
      </xdr:nvSpPr>
      <xdr:spPr>
        <a:xfrm>
          <a:off x="16802100" y="2133600"/>
          <a:ext cx="935356" cy="4985384"/>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oneCellAnchor>
    <xdr:from>
      <xdr:col>27</xdr:col>
      <xdr:colOff>352425</xdr:colOff>
      <xdr:row>12</xdr:row>
      <xdr:rowOff>110490</xdr:rowOff>
    </xdr:from>
    <xdr:ext cx="918210" cy="409461"/>
    <xdr:sp macro="" textlink="">
      <xdr:nvSpPr>
        <xdr:cNvPr id="48" name="TextBox 47">
          <a:extLst>
            <a:ext uri="{FF2B5EF4-FFF2-40B4-BE49-F238E27FC236}">
              <a16:creationId xmlns:a16="http://schemas.microsoft.com/office/drawing/2014/main" id="{829C37AE-EA7A-421B-A3BF-D1B431CF781B}"/>
            </a:ext>
          </a:extLst>
        </xdr:cNvPr>
        <xdr:cNvSpPr txBox="1"/>
      </xdr:nvSpPr>
      <xdr:spPr>
        <a:xfrm>
          <a:off x="16811625" y="2282190"/>
          <a:ext cx="918210"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a:solidFill>
                <a:schemeClr val="bg1"/>
              </a:solidFill>
              <a:latin typeface="Candara" panose="020E0502030303020204" pitchFamily="34" charset="0"/>
            </a:rPr>
            <a:t>Units</a:t>
          </a:r>
          <a:r>
            <a:rPr lang="en-US" sz="1400" baseline="0">
              <a:solidFill>
                <a:schemeClr val="bg1"/>
              </a:solidFill>
              <a:latin typeface="Candara" panose="020E0502030303020204" pitchFamily="34" charset="0"/>
            </a:rPr>
            <a:t> sold</a:t>
          </a:r>
          <a:endParaRPr lang="ro-RO" sz="1100">
            <a:solidFill>
              <a:schemeClr val="bg1"/>
            </a:solidFill>
            <a:latin typeface="Candara" panose="020E0502030303020204" pitchFamily="34" charset="0"/>
          </a:endParaRPr>
        </a:p>
      </xdr:txBody>
    </xdr:sp>
    <xdr:clientData/>
  </xdr:oneCellAnchor>
  <xdr:twoCellAnchor>
    <xdr:from>
      <xdr:col>25</xdr:col>
      <xdr:colOff>306705</xdr:colOff>
      <xdr:row>24</xdr:row>
      <xdr:rowOff>9525</xdr:rowOff>
    </xdr:from>
    <xdr:to>
      <xdr:col>27</xdr:col>
      <xdr:colOff>15241</xdr:colOff>
      <xdr:row>39</xdr:row>
      <xdr:rowOff>62865</xdr:rowOff>
    </xdr:to>
    <xdr:sp macro="" textlink="">
      <xdr:nvSpPr>
        <xdr:cNvPr id="50" name="Rectangle: Rounded Corners 49">
          <a:extLst>
            <a:ext uri="{FF2B5EF4-FFF2-40B4-BE49-F238E27FC236}">
              <a16:creationId xmlns:a16="http://schemas.microsoft.com/office/drawing/2014/main" id="{0BB954F8-02F4-4F54-A473-F82F2AE13AC6}"/>
            </a:ext>
          </a:extLst>
        </xdr:cNvPr>
        <xdr:cNvSpPr/>
      </xdr:nvSpPr>
      <xdr:spPr>
        <a:xfrm>
          <a:off x="15546705" y="4352925"/>
          <a:ext cx="927736" cy="2767965"/>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oneCellAnchor>
    <xdr:from>
      <xdr:col>25</xdr:col>
      <xdr:colOff>304800</xdr:colOff>
      <xdr:row>24</xdr:row>
      <xdr:rowOff>125730</xdr:rowOff>
    </xdr:from>
    <xdr:ext cx="918210" cy="611505"/>
    <xdr:sp macro="" textlink="">
      <xdr:nvSpPr>
        <xdr:cNvPr id="51" name="TextBox 50">
          <a:extLst>
            <a:ext uri="{FF2B5EF4-FFF2-40B4-BE49-F238E27FC236}">
              <a16:creationId xmlns:a16="http://schemas.microsoft.com/office/drawing/2014/main" id="{28051D48-01AC-4EEC-89BC-7A24A43B9217}"/>
            </a:ext>
          </a:extLst>
        </xdr:cNvPr>
        <xdr:cNvSpPr txBox="1"/>
      </xdr:nvSpPr>
      <xdr:spPr>
        <a:xfrm>
          <a:off x="15544800" y="4469130"/>
          <a:ext cx="918210" cy="611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400">
              <a:solidFill>
                <a:schemeClr val="bg1"/>
              </a:solidFill>
              <a:latin typeface="Candara" panose="020E0502030303020204" pitchFamily="34" charset="0"/>
            </a:rPr>
            <a:t>Revenue</a:t>
          </a:r>
        </a:p>
        <a:p>
          <a:pPr algn="ctr"/>
          <a:r>
            <a:rPr lang="en-US" sz="1400">
              <a:solidFill>
                <a:schemeClr val="bg1"/>
              </a:solidFill>
              <a:latin typeface="Candara" panose="020E0502030303020204" pitchFamily="34" charset="0"/>
            </a:rPr>
            <a:t>category</a:t>
          </a:r>
          <a:endParaRPr lang="ro-RO" sz="1100">
            <a:solidFill>
              <a:schemeClr val="bg1"/>
            </a:solidFill>
            <a:latin typeface="Candara" panose="020E0502030303020204" pitchFamily="34" charset="0"/>
          </a:endParaRPr>
        </a:p>
      </xdr:txBody>
    </xdr:sp>
    <xdr:clientData/>
  </xdr:oneCellAnchor>
  <xdr:oneCellAnchor>
    <xdr:from>
      <xdr:col>4</xdr:col>
      <xdr:colOff>361950</xdr:colOff>
      <xdr:row>20</xdr:row>
      <xdr:rowOff>133351</xdr:rowOff>
    </xdr:from>
    <xdr:ext cx="880110" cy="323850"/>
    <xdr:sp macro="" textlink="Pivots!Y7">
      <xdr:nvSpPr>
        <xdr:cNvPr id="53" name="TextBox 52">
          <a:extLst>
            <a:ext uri="{FF2B5EF4-FFF2-40B4-BE49-F238E27FC236}">
              <a16:creationId xmlns:a16="http://schemas.microsoft.com/office/drawing/2014/main" id="{F75987BD-11F8-465C-B305-C6A4FD55B9A5}"/>
            </a:ext>
          </a:extLst>
        </xdr:cNvPr>
        <xdr:cNvSpPr txBox="1"/>
      </xdr:nvSpPr>
      <xdr:spPr>
        <a:xfrm>
          <a:off x="2800350" y="3752851"/>
          <a:ext cx="880110"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FA5C089-A8CC-4152-BC27-283D28B98942}" type="TxLink">
            <a:rPr lang="en-US" sz="1200" b="0" i="0" u="none" strike="noStrike">
              <a:solidFill>
                <a:schemeClr val="bg1"/>
              </a:solidFill>
              <a:latin typeface="Calibri"/>
              <a:ea typeface="Calibri"/>
              <a:cs typeface="Calibri"/>
            </a:rPr>
            <a:pPr/>
            <a:t> € 800,000 </a:t>
          </a:fld>
          <a:endParaRPr lang="ro-RO" sz="6600">
            <a:solidFill>
              <a:schemeClr val="bg1"/>
            </a:solidFill>
            <a:latin typeface="Candara" panose="020E0502030303020204" pitchFamily="34" charset="0"/>
          </a:endParaRPr>
        </a:p>
      </xdr:txBody>
    </xdr:sp>
    <xdr:clientData/>
  </xdr:oneCellAnchor>
  <xdr:oneCellAnchor>
    <xdr:from>
      <xdr:col>2</xdr:col>
      <xdr:colOff>40006</xdr:colOff>
      <xdr:row>20</xdr:row>
      <xdr:rowOff>122866</xdr:rowOff>
    </xdr:from>
    <xdr:ext cx="1257299" cy="409461"/>
    <xdr:sp macro="" textlink="">
      <xdr:nvSpPr>
        <xdr:cNvPr id="54" name="TextBox 53">
          <a:extLst>
            <a:ext uri="{FF2B5EF4-FFF2-40B4-BE49-F238E27FC236}">
              <a16:creationId xmlns:a16="http://schemas.microsoft.com/office/drawing/2014/main" id="{027A5889-B380-4717-AEC1-F4C6AF057C63}"/>
            </a:ext>
          </a:extLst>
        </xdr:cNvPr>
        <xdr:cNvSpPr txBox="1"/>
      </xdr:nvSpPr>
      <xdr:spPr>
        <a:xfrm>
          <a:off x="1259206" y="3742366"/>
          <a:ext cx="1257299"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Best product:</a:t>
          </a:r>
          <a:endParaRPr lang="ro-RO" sz="1050">
            <a:solidFill>
              <a:schemeClr val="bg1"/>
            </a:solidFill>
            <a:latin typeface="Candara" panose="020E0502030303020204" pitchFamily="34" charset="0"/>
          </a:endParaRPr>
        </a:p>
      </xdr:txBody>
    </xdr:sp>
    <xdr:clientData/>
  </xdr:oneCellAnchor>
  <xdr:oneCellAnchor>
    <xdr:from>
      <xdr:col>2</xdr:col>
      <xdr:colOff>24766</xdr:colOff>
      <xdr:row>22</xdr:row>
      <xdr:rowOff>56191</xdr:rowOff>
    </xdr:from>
    <xdr:ext cx="1421129" cy="409461"/>
    <xdr:sp macro="" textlink="">
      <xdr:nvSpPr>
        <xdr:cNvPr id="55" name="TextBox 54">
          <a:extLst>
            <a:ext uri="{FF2B5EF4-FFF2-40B4-BE49-F238E27FC236}">
              <a16:creationId xmlns:a16="http://schemas.microsoft.com/office/drawing/2014/main" id="{6901407F-7C6C-4F1E-B104-EFEA04896794}"/>
            </a:ext>
          </a:extLst>
        </xdr:cNvPr>
        <xdr:cNvSpPr txBox="1"/>
      </xdr:nvSpPr>
      <xdr:spPr>
        <a:xfrm>
          <a:off x="1243966" y="4037641"/>
          <a:ext cx="1421129"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Best product Index:</a:t>
          </a:r>
          <a:endParaRPr lang="ro-RO" sz="1050">
            <a:solidFill>
              <a:schemeClr val="bg1"/>
            </a:solidFill>
            <a:latin typeface="Candara" panose="020E0502030303020204" pitchFamily="34" charset="0"/>
          </a:endParaRPr>
        </a:p>
      </xdr:txBody>
    </xdr:sp>
    <xdr:clientData/>
  </xdr:oneCellAnchor>
  <xdr:oneCellAnchor>
    <xdr:from>
      <xdr:col>4</xdr:col>
      <xdr:colOff>377191</xdr:colOff>
      <xdr:row>22</xdr:row>
      <xdr:rowOff>55245</xdr:rowOff>
    </xdr:from>
    <xdr:ext cx="480059" cy="278129"/>
    <xdr:sp macro="" textlink="Pivots!Z7">
      <xdr:nvSpPr>
        <xdr:cNvPr id="56" name="TextBox 55">
          <a:extLst>
            <a:ext uri="{FF2B5EF4-FFF2-40B4-BE49-F238E27FC236}">
              <a16:creationId xmlns:a16="http://schemas.microsoft.com/office/drawing/2014/main" id="{DC54ED70-914C-4B9F-A8AA-BEA99D54CB87}"/>
            </a:ext>
          </a:extLst>
        </xdr:cNvPr>
        <xdr:cNvSpPr txBox="1"/>
      </xdr:nvSpPr>
      <xdr:spPr>
        <a:xfrm>
          <a:off x="2815591" y="4036695"/>
          <a:ext cx="480059" cy="2781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3C3097B-DBCA-4D5C-92F7-B60CFD6BC129}" type="TxLink">
            <a:rPr lang="en-US" sz="1100" b="0" i="0" u="none" strike="noStrike">
              <a:solidFill>
                <a:schemeClr val="bg1"/>
              </a:solidFill>
              <a:latin typeface="Calibri"/>
              <a:ea typeface="Calibri"/>
              <a:cs typeface="Calibri"/>
            </a:rPr>
            <a:pPr/>
            <a:t>182</a:t>
          </a:fld>
          <a:endParaRPr lang="ro-RO" sz="6600">
            <a:solidFill>
              <a:schemeClr val="bg1"/>
            </a:solidFill>
            <a:latin typeface="Candara" panose="020E0502030303020204" pitchFamily="34" charset="0"/>
          </a:endParaRPr>
        </a:p>
      </xdr:txBody>
    </xdr:sp>
    <xdr:clientData/>
  </xdr:oneCellAnchor>
  <xdr:oneCellAnchor>
    <xdr:from>
      <xdr:col>2</xdr:col>
      <xdr:colOff>264796</xdr:colOff>
      <xdr:row>23</xdr:row>
      <xdr:rowOff>169546</xdr:rowOff>
    </xdr:from>
    <xdr:ext cx="2707004" cy="323850"/>
    <xdr:sp macro="" textlink="Pivots!AA7">
      <xdr:nvSpPr>
        <xdr:cNvPr id="57" name="TextBox 56">
          <a:extLst>
            <a:ext uri="{FF2B5EF4-FFF2-40B4-BE49-F238E27FC236}">
              <a16:creationId xmlns:a16="http://schemas.microsoft.com/office/drawing/2014/main" id="{B8BB1BFC-5FBA-4FA5-AA35-D7C3BABF744F}"/>
            </a:ext>
          </a:extLst>
        </xdr:cNvPr>
        <xdr:cNvSpPr txBox="1"/>
      </xdr:nvSpPr>
      <xdr:spPr>
        <a:xfrm>
          <a:off x="1483996" y="4331971"/>
          <a:ext cx="2707004"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676E257-998F-43E4-8ECF-1E2C5DA4047A}" type="TxLink">
            <a:rPr lang="en-US" sz="1400" b="0" i="0" u="none" strike="noStrike">
              <a:solidFill>
                <a:schemeClr val="bg1"/>
              </a:solidFill>
              <a:latin typeface="Calibri"/>
              <a:ea typeface="Calibri"/>
              <a:cs typeface="Calibri"/>
            </a:rPr>
            <a:pPr/>
            <a:t>New Aeeival Women Clothing Long Sleeve Autumn Winter Ball Gown Dress Slim Fit Patchwork Casual Lace Dress Vestido De Renda</a:t>
          </a:fld>
          <a:endParaRPr lang="ro-RO" sz="8000">
            <a:solidFill>
              <a:schemeClr val="bg1"/>
            </a:solidFill>
            <a:latin typeface="Candara" panose="020E0502030303020204" pitchFamily="34" charset="0"/>
          </a:endParaRPr>
        </a:p>
      </xdr:txBody>
    </xdr:sp>
    <xdr:clientData/>
  </xdr:oneCellAnchor>
  <xdr:oneCellAnchor>
    <xdr:from>
      <xdr:col>0</xdr:col>
      <xdr:colOff>47626</xdr:colOff>
      <xdr:row>24</xdr:row>
      <xdr:rowOff>27616</xdr:rowOff>
    </xdr:from>
    <xdr:ext cx="1421129" cy="359099"/>
    <xdr:sp macro="" textlink="">
      <xdr:nvSpPr>
        <xdr:cNvPr id="58" name="TextBox 57">
          <a:extLst>
            <a:ext uri="{FF2B5EF4-FFF2-40B4-BE49-F238E27FC236}">
              <a16:creationId xmlns:a16="http://schemas.microsoft.com/office/drawing/2014/main" id="{7A3C143A-517B-48B8-B0C6-2900B1BFCE78}"/>
            </a:ext>
          </a:extLst>
        </xdr:cNvPr>
        <xdr:cNvSpPr txBox="1"/>
      </xdr:nvSpPr>
      <xdr:spPr>
        <a:xfrm>
          <a:off x="47626" y="4371016"/>
          <a:ext cx="1421129" cy="359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solidFill>
              <a:latin typeface="Candara" panose="020E0502030303020204" pitchFamily="34" charset="0"/>
            </a:rPr>
            <a:t>Best product name:</a:t>
          </a:r>
          <a:endParaRPr lang="ro-RO" sz="1050">
            <a:solidFill>
              <a:schemeClr val="bg1"/>
            </a:solidFill>
            <a:latin typeface="Candara" panose="020E0502030303020204" pitchFamily="34" charset="0"/>
          </a:endParaRPr>
        </a:p>
      </xdr:txBody>
    </xdr:sp>
    <xdr:clientData/>
  </xdr:oneCellAnchor>
  <xdr:twoCellAnchor>
    <xdr:from>
      <xdr:col>23</xdr:col>
      <xdr:colOff>432432</xdr:colOff>
      <xdr:row>15</xdr:row>
      <xdr:rowOff>39970</xdr:rowOff>
    </xdr:from>
    <xdr:to>
      <xdr:col>25</xdr:col>
      <xdr:colOff>124434</xdr:colOff>
      <xdr:row>30</xdr:row>
      <xdr:rowOff>110490</xdr:rowOff>
    </xdr:to>
    <xdr:grpSp>
      <xdr:nvGrpSpPr>
        <xdr:cNvPr id="4" name="Group 3">
          <a:extLst>
            <a:ext uri="{FF2B5EF4-FFF2-40B4-BE49-F238E27FC236}">
              <a16:creationId xmlns:a16="http://schemas.microsoft.com/office/drawing/2014/main" id="{70DFCEC2-79F7-41F3-AC8C-CD54333BEBFB}"/>
            </a:ext>
          </a:extLst>
        </xdr:cNvPr>
        <xdr:cNvGrpSpPr/>
      </xdr:nvGrpSpPr>
      <xdr:grpSpPr>
        <a:xfrm>
          <a:off x="14457042" y="2754595"/>
          <a:ext cx="909297" cy="2785145"/>
          <a:chOff x="15546705" y="4343400"/>
          <a:chExt cx="929685" cy="2777490"/>
        </a:xfrm>
      </xdr:grpSpPr>
      <xdr:sp macro="" textlink="">
        <xdr:nvSpPr>
          <xdr:cNvPr id="60" name="Rectangle: Rounded Corners 59">
            <a:extLst>
              <a:ext uri="{FF2B5EF4-FFF2-40B4-BE49-F238E27FC236}">
                <a16:creationId xmlns:a16="http://schemas.microsoft.com/office/drawing/2014/main" id="{765BD79B-7D24-4281-8207-36E3AB348DC1}"/>
              </a:ext>
            </a:extLst>
          </xdr:cNvPr>
          <xdr:cNvSpPr/>
        </xdr:nvSpPr>
        <xdr:spPr>
          <a:xfrm>
            <a:off x="15546705" y="4343400"/>
            <a:ext cx="927736" cy="277749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sp macro="" textlink="">
        <xdr:nvSpPr>
          <xdr:cNvPr id="61" name="TextBox 60">
            <a:extLst>
              <a:ext uri="{FF2B5EF4-FFF2-40B4-BE49-F238E27FC236}">
                <a16:creationId xmlns:a16="http://schemas.microsoft.com/office/drawing/2014/main" id="{846BFEDF-3A13-446E-9860-DED07860C4A8}"/>
              </a:ext>
            </a:extLst>
          </xdr:cNvPr>
          <xdr:cNvSpPr txBox="1"/>
        </xdr:nvSpPr>
        <xdr:spPr>
          <a:xfrm>
            <a:off x="15558180" y="4360593"/>
            <a:ext cx="918210" cy="589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400">
                <a:solidFill>
                  <a:schemeClr val="bg1"/>
                </a:solidFill>
                <a:latin typeface="Candara" panose="020E0502030303020204" pitchFamily="34" charset="0"/>
              </a:rPr>
              <a:t>Seller</a:t>
            </a:r>
          </a:p>
          <a:p>
            <a:pPr algn="ctr"/>
            <a:r>
              <a:rPr lang="en-US" sz="1400">
                <a:solidFill>
                  <a:schemeClr val="bg1"/>
                </a:solidFill>
                <a:latin typeface="Candara" panose="020E0502030303020204" pitchFamily="34" charset="0"/>
              </a:rPr>
              <a:t>rating</a:t>
            </a:r>
            <a:endParaRPr lang="ro-RO" sz="1100">
              <a:solidFill>
                <a:schemeClr val="bg1"/>
              </a:solidFill>
              <a:latin typeface="Candara" panose="020E0502030303020204" pitchFamily="34" charset="0"/>
            </a:endParaRPr>
          </a:p>
        </xdr:txBody>
      </xdr:sp>
    </xdr:grpSp>
    <xdr:clientData/>
  </xdr:twoCellAnchor>
  <xdr:twoCellAnchor editAs="oneCell">
    <xdr:from>
      <xdr:col>23</xdr:col>
      <xdr:colOff>481965</xdr:colOff>
      <xdr:row>18</xdr:row>
      <xdr:rowOff>173355</xdr:rowOff>
    </xdr:from>
    <xdr:to>
      <xdr:col>25</xdr:col>
      <xdr:colOff>97155</xdr:colOff>
      <xdr:row>30</xdr:row>
      <xdr:rowOff>36195</xdr:rowOff>
    </xdr:to>
    <mc:AlternateContent xmlns:mc="http://schemas.openxmlformats.org/markup-compatibility/2006" xmlns:a14="http://schemas.microsoft.com/office/drawing/2010/main">
      <mc:Choice Requires="a14">
        <xdr:graphicFrame macro="">
          <xdr:nvGraphicFramePr>
            <xdr:cNvPr id="67" name="merchant_rating_aggr">
              <a:extLst>
                <a:ext uri="{FF2B5EF4-FFF2-40B4-BE49-F238E27FC236}">
                  <a16:creationId xmlns:a16="http://schemas.microsoft.com/office/drawing/2014/main" id="{F5A43279-A21C-4043-A42A-BBCA387C652A}"/>
                </a:ext>
              </a:extLst>
            </xdr:cNvPr>
            <xdr:cNvGraphicFramePr/>
          </xdr:nvGraphicFramePr>
          <xdr:xfrm>
            <a:off x="0" y="0"/>
            <a:ext cx="0" cy="0"/>
          </xdr:xfrm>
          <a:graphic>
            <a:graphicData uri="http://schemas.microsoft.com/office/drawing/2010/slicer">
              <sle:slicer xmlns:sle="http://schemas.microsoft.com/office/drawing/2010/slicer" name="merchant_rating_aggr"/>
            </a:graphicData>
          </a:graphic>
        </xdr:graphicFrame>
      </mc:Choice>
      <mc:Fallback xmlns="">
        <xdr:sp macro="" textlink="">
          <xdr:nvSpPr>
            <xdr:cNvPr id="0" name=""/>
            <xdr:cNvSpPr>
              <a:spLocks noTextEdit="1"/>
            </xdr:cNvSpPr>
          </xdr:nvSpPr>
          <xdr:spPr>
            <a:xfrm>
              <a:off x="14498955" y="3427095"/>
              <a:ext cx="834390" cy="20383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542924</xdr:colOff>
      <xdr:row>2</xdr:row>
      <xdr:rowOff>148590</xdr:rowOff>
    </xdr:from>
    <xdr:to>
      <xdr:col>22</xdr:col>
      <xdr:colOff>554354</xdr:colOff>
      <xdr:row>30</xdr:row>
      <xdr:rowOff>149949</xdr:rowOff>
    </xdr:to>
    <xdr:graphicFrame macro="">
      <xdr:nvGraphicFramePr>
        <xdr:cNvPr id="59" name="Chart 58">
          <a:extLst>
            <a:ext uri="{FF2B5EF4-FFF2-40B4-BE49-F238E27FC236}">
              <a16:creationId xmlns:a16="http://schemas.microsoft.com/office/drawing/2014/main" id="{1A451221-C201-4601-9F88-D4273163E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586740</xdr:colOff>
      <xdr:row>2</xdr:row>
      <xdr:rowOff>167639</xdr:rowOff>
    </xdr:from>
    <xdr:to>
      <xdr:col>29</xdr:col>
      <xdr:colOff>358140</xdr:colOff>
      <xdr:row>9</xdr:row>
      <xdr:rowOff>133349</xdr:rowOff>
    </xdr:to>
    <xdr:sp macro="" textlink="">
      <xdr:nvSpPr>
        <xdr:cNvPr id="68" name="Rectangle: Rounded Corners 67">
          <a:extLst>
            <a:ext uri="{FF2B5EF4-FFF2-40B4-BE49-F238E27FC236}">
              <a16:creationId xmlns:a16="http://schemas.microsoft.com/office/drawing/2014/main" id="{F7CB6872-4BA3-4162-9B9D-A727B361B80D}"/>
            </a:ext>
          </a:extLst>
        </xdr:cNvPr>
        <xdr:cNvSpPr/>
      </xdr:nvSpPr>
      <xdr:spPr>
        <a:xfrm>
          <a:off x="13997940" y="529589"/>
          <a:ext cx="4038600" cy="1232535"/>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25</xdr:col>
      <xdr:colOff>318134</xdr:colOff>
      <xdr:row>7</xdr:row>
      <xdr:rowOff>95250</xdr:rowOff>
    </xdr:from>
    <xdr:to>
      <xdr:col>27</xdr:col>
      <xdr:colOff>26669</xdr:colOff>
      <xdr:row>12</xdr:row>
      <xdr:rowOff>36195</xdr:rowOff>
    </xdr:to>
    <xdr:sp macro="" textlink="">
      <xdr:nvSpPr>
        <xdr:cNvPr id="3" name="Rectangle: Rounded Corners 2">
          <a:extLst>
            <a:ext uri="{FF2B5EF4-FFF2-40B4-BE49-F238E27FC236}">
              <a16:creationId xmlns:a16="http://schemas.microsoft.com/office/drawing/2014/main" id="{2918B149-48F8-4672-AC6F-CF781093336F}"/>
            </a:ext>
          </a:extLst>
        </xdr:cNvPr>
        <xdr:cNvSpPr/>
      </xdr:nvSpPr>
      <xdr:spPr>
        <a:xfrm>
          <a:off x="15558134" y="1362075"/>
          <a:ext cx="927735" cy="84582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25</xdr:col>
      <xdr:colOff>316230</xdr:colOff>
      <xdr:row>7</xdr:row>
      <xdr:rowOff>145968</xdr:rowOff>
    </xdr:from>
    <xdr:to>
      <xdr:col>27</xdr:col>
      <xdr:colOff>12131</xdr:colOff>
      <xdr:row>11</xdr:row>
      <xdr:rowOff>15992</xdr:rowOff>
    </xdr:to>
    <xdr:sp macro="" textlink="">
      <xdr:nvSpPr>
        <xdr:cNvPr id="66" name="TextBox 65">
          <a:extLst>
            <a:ext uri="{FF2B5EF4-FFF2-40B4-BE49-F238E27FC236}">
              <a16:creationId xmlns:a16="http://schemas.microsoft.com/office/drawing/2014/main" id="{8FA35E58-78C5-48CF-BF11-EA89CE8E99E5}"/>
            </a:ext>
          </a:extLst>
        </xdr:cNvPr>
        <xdr:cNvSpPr txBox="1"/>
      </xdr:nvSpPr>
      <xdr:spPr>
        <a:xfrm>
          <a:off x="15556230" y="1412793"/>
          <a:ext cx="915101" cy="593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400">
              <a:solidFill>
                <a:schemeClr val="bg1"/>
              </a:solidFill>
              <a:latin typeface="Candara" panose="020E0502030303020204" pitchFamily="34" charset="0"/>
            </a:rPr>
            <a:t>Product</a:t>
          </a:r>
        </a:p>
        <a:p>
          <a:pPr algn="ctr"/>
          <a:r>
            <a:rPr lang="en-US" sz="1400">
              <a:solidFill>
                <a:schemeClr val="bg1"/>
              </a:solidFill>
              <a:latin typeface="Candara" panose="020E0502030303020204" pitchFamily="34" charset="0"/>
            </a:rPr>
            <a:t>rating</a:t>
          </a:r>
          <a:endParaRPr lang="ro-RO" sz="1100">
            <a:solidFill>
              <a:schemeClr val="bg1"/>
            </a:solidFill>
            <a:latin typeface="Candara" panose="020E0502030303020204" pitchFamily="34" charset="0"/>
          </a:endParaRPr>
        </a:p>
      </xdr:txBody>
    </xdr:sp>
    <xdr:clientData/>
  </xdr:twoCellAnchor>
  <xdr:twoCellAnchor editAs="oneCell">
    <xdr:from>
      <xdr:col>25</xdr:col>
      <xdr:colOff>320040</xdr:colOff>
      <xdr:row>10</xdr:row>
      <xdr:rowOff>53340</xdr:rowOff>
    </xdr:from>
    <xdr:to>
      <xdr:col>27</xdr:col>
      <xdr:colOff>15240</xdr:colOff>
      <xdr:row>23</xdr:row>
      <xdr:rowOff>0</xdr:rowOff>
    </xdr:to>
    <mc:AlternateContent xmlns:mc="http://schemas.openxmlformats.org/markup-compatibility/2006" xmlns:a14="http://schemas.microsoft.com/office/drawing/2010/main">
      <mc:Choice Requires="a14">
        <xdr:graphicFrame macro="">
          <xdr:nvGraphicFramePr>
            <xdr:cNvPr id="62" name="rating_aggr 1">
              <a:extLst>
                <a:ext uri="{FF2B5EF4-FFF2-40B4-BE49-F238E27FC236}">
                  <a16:creationId xmlns:a16="http://schemas.microsoft.com/office/drawing/2014/main" id="{60C80405-B307-4F7C-82CA-49B105A1816B}"/>
                </a:ext>
              </a:extLst>
            </xdr:cNvPr>
            <xdr:cNvGraphicFramePr/>
          </xdr:nvGraphicFramePr>
          <xdr:xfrm>
            <a:off x="0" y="0"/>
            <a:ext cx="0" cy="0"/>
          </xdr:xfrm>
          <a:graphic>
            <a:graphicData uri="http://schemas.microsoft.com/office/drawing/2010/slicer">
              <sle:slicer xmlns:sle="http://schemas.microsoft.com/office/drawing/2010/slicer" name="rating_aggr 1"/>
            </a:graphicData>
          </a:graphic>
        </xdr:graphicFrame>
      </mc:Choice>
      <mc:Fallback xmlns="">
        <xdr:sp macro="" textlink="">
          <xdr:nvSpPr>
            <xdr:cNvPr id="0" name=""/>
            <xdr:cNvSpPr>
              <a:spLocks noTextEdit="1"/>
            </xdr:cNvSpPr>
          </xdr:nvSpPr>
          <xdr:spPr>
            <a:xfrm>
              <a:off x="15563850" y="1866900"/>
              <a:ext cx="914400" cy="2295525"/>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304800</xdr:colOff>
      <xdr:row>7</xdr:row>
      <xdr:rowOff>115488</xdr:rowOff>
    </xdr:from>
    <xdr:to>
      <xdr:col>27</xdr:col>
      <xdr:colOff>6306</xdr:colOff>
      <xdr:row>22</xdr:row>
      <xdr:rowOff>165402</xdr:rowOff>
    </xdr:to>
    <xdr:sp macro="" textlink="">
      <xdr:nvSpPr>
        <xdr:cNvPr id="65" name="Rectangle: Rounded Corners 64">
          <a:extLst>
            <a:ext uri="{FF2B5EF4-FFF2-40B4-BE49-F238E27FC236}">
              <a16:creationId xmlns:a16="http://schemas.microsoft.com/office/drawing/2014/main" id="{ED0E74B8-2401-4974-AABF-2E7849C1A0CD}"/>
            </a:ext>
          </a:extLst>
        </xdr:cNvPr>
        <xdr:cNvSpPr/>
      </xdr:nvSpPr>
      <xdr:spPr>
        <a:xfrm>
          <a:off x="15544800" y="1382313"/>
          <a:ext cx="920706" cy="2764539"/>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oneCellAnchor>
    <xdr:from>
      <xdr:col>27</xdr:col>
      <xdr:colOff>472440</xdr:colOff>
      <xdr:row>7</xdr:row>
      <xdr:rowOff>34291</xdr:rowOff>
    </xdr:from>
    <xdr:ext cx="922020" cy="371474"/>
    <xdr:sp macro="" textlink="">
      <xdr:nvSpPr>
        <xdr:cNvPr id="69" name="TextBox 68">
          <a:extLst>
            <a:ext uri="{FF2B5EF4-FFF2-40B4-BE49-F238E27FC236}">
              <a16:creationId xmlns:a16="http://schemas.microsoft.com/office/drawing/2014/main" id="{A7340391-14D0-40F7-A2BE-AD39E03A9F9D}"/>
            </a:ext>
          </a:extLst>
        </xdr:cNvPr>
        <xdr:cNvSpPr txBox="1"/>
      </xdr:nvSpPr>
      <xdr:spPr>
        <a:xfrm>
          <a:off x="16931640" y="1301116"/>
          <a:ext cx="922020" cy="371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a:solidFill>
                <a:schemeClr val="bg1"/>
              </a:solidFill>
              <a:latin typeface="Candara" panose="020E0502030303020204" pitchFamily="34" charset="0"/>
            </a:rPr>
            <a:t>Color</a:t>
          </a:r>
        </a:p>
        <a:p>
          <a:endParaRPr lang="ro-RO" sz="1100">
            <a:solidFill>
              <a:schemeClr val="bg1"/>
            </a:solidFill>
            <a:latin typeface="Candara" panose="020E0502030303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9525</xdr:rowOff>
    </xdr:from>
    <xdr:to>
      <xdr:col>31</xdr:col>
      <xdr:colOff>441959</xdr:colOff>
      <xdr:row>2</xdr:row>
      <xdr:rowOff>102869</xdr:rowOff>
    </xdr:to>
    <xdr:sp macro="" textlink="">
      <xdr:nvSpPr>
        <xdr:cNvPr id="2" name="Rectangle 1">
          <a:extLst>
            <a:ext uri="{FF2B5EF4-FFF2-40B4-BE49-F238E27FC236}">
              <a16:creationId xmlns:a16="http://schemas.microsoft.com/office/drawing/2014/main" id="{40729A00-57DC-4776-8F6C-21DC8B47A1E0}"/>
            </a:ext>
          </a:extLst>
        </xdr:cNvPr>
        <xdr:cNvSpPr/>
      </xdr:nvSpPr>
      <xdr:spPr>
        <a:xfrm>
          <a:off x="0" y="11430"/>
          <a:ext cx="19335749" cy="449579"/>
        </a:xfrm>
        <a:prstGeom prst="rect">
          <a:avLst/>
        </a:prstGeom>
        <a:solidFill>
          <a:srgbClr val="1B0B2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0</xdr:col>
      <xdr:colOff>169545</xdr:colOff>
      <xdr:row>0</xdr:row>
      <xdr:rowOff>36195</xdr:rowOff>
    </xdr:from>
    <xdr:to>
      <xdr:col>4</xdr:col>
      <xdr:colOff>124170</xdr:colOff>
      <xdr:row>2</xdr:row>
      <xdr:rowOff>36880</xdr:rowOff>
    </xdr:to>
    <xdr:grpSp>
      <xdr:nvGrpSpPr>
        <xdr:cNvPr id="3" name="Group 2">
          <a:extLst>
            <a:ext uri="{FF2B5EF4-FFF2-40B4-BE49-F238E27FC236}">
              <a16:creationId xmlns:a16="http://schemas.microsoft.com/office/drawing/2014/main" id="{B0BBDC0B-031E-4DBA-BEC6-9BD5DB745326}"/>
            </a:ext>
          </a:extLst>
        </xdr:cNvPr>
        <xdr:cNvGrpSpPr/>
      </xdr:nvGrpSpPr>
      <xdr:grpSpPr>
        <a:xfrm>
          <a:off x="173355" y="36195"/>
          <a:ext cx="2391120" cy="362635"/>
          <a:chOff x="179070" y="36195"/>
          <a:chExt cx="2370139" cy="362635"/>
        </a:xfrm>
      </xdr:grpSpPr>
      <xdr:pic>
        <xdr:nvPicPr>
          <xdr:cNvPr id="4" name="Picture 3">
            <a:extLst>
              <a:ext uri="{FF2B5EF4-FFF2-40B4-BE49-F238E27FC236}">
                <a16:creationId xmlns:a16="http://schemas.microsoft.com/office/drawing/2014/main" id="{5C32EF26-34AF-4A69-9F5C-7A9C5EC18E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9070" y="36195"/>
            <a:ext cx="352425" cy="362635"/>
          </a:xfrm>
          <a:prstGeom prst="rect">
            <a:avLst/>
          </a:prstGeom>
        </xdr:spPr>
      </xdr:pic>
      <xdr:sp macro="" textlink="">
        <xdr:nvSpPr>
          <xdr:cNvPr id="5" name="TextBox 4">
            <a:extLst>
              <a:ext uri="{FF2B5EF4-FFF2-40B4-BE49-F238E27FC236}">
                <a16:creationId xmlns:a16="http://schemas.microsoft.com/office/drawing/2014/main" id="{613E34BC-DB77-4161-84D7-8C41B263D39E}"/>
              </a:ext>
            </a:extLst>
          </xdr:cNvPr>
          <xdr:cNvSpPr txBox="1"/>
        </xdr:nvSpPr>
        <xdr:spPr>
          <a:xfrm>
            <a:off x="525816" y="91440"/>
            <a:ext cx="202339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bg1">
                    <a:lumMod val="95000"/>
                  </a:schemeClr>
                </a:solidFill>
                <a:latin typeface="Candara" panose="020E0502030303020204" pitchFamily="34" charset="0"/>
              </a:rPr>
              <a:t>Nicorici Lucian - Final Project</a:t>
            </a:r>
            <a:endParaRPr lang="ro-RO" sz="1200">
              <a:solidFill>
                <a:schemeClr val="bg1">
                  <a:lumMod val="95000"/>
                </a:schemeClr>
              </a:solidFill>
              <a:latin typeface="Candara" panose="020E0502030303020204" pitchFamily="34" charset="0"/>
            </a:endParaRPr>
          </a:p>
        </xdr:txBody>
      </xdr:sp>
    </xdr:grpSp>
    <xdr:clientData/>
  </xdr:twoCellAnchor>
  <xdr:twoCellAnchor>
    <xdr:from>
      <xdr:col>9</xdr:col>
      <xdr:colOff>59060</xdr:colOff>
      <xdr:row>0</xdr:row>
      <xdr:rowOff>91440</xdr:rowOff>
    </xdr:from>
    <xdr:to>
      <xdr:col>11</xdr:col>
      <xdr:colOff>152376</xdr:colOff>
      <xdr:row>2</xdr:row>
      <xdr:rowOff>17145</xdr:rowOff>
    </xdr:to>
    <xdr:grpSp>
      <xdr:nvGrpSpPr>
        <xdr:cNvPr id="6" name="Group 5">
          <a:hlinkClick xmlns:r="http://schemas.openxmlformats.org/officeDocument/2006/relationships" r:id="rId2" tooltip="Github - Nicorici Lucian"/>
          <a:extLst>
            <a:ext uri="{FF2B5EF4-FFF2-40B4-BE49-F238E27FC236}">
              <a16:creationId xmlns:a16="http://schemas.microsoft.com/office/drawing/2014/main" id="{534EC533-AB9D-4B73-8647-2AEFC12FF3AC}"/>
            </a:ext>
          </a:extLst>
        </xdr:cNvPr>
        <xdr:cNvGrpSpPr/>
      </xdr:nvGrpSpPr>
      <xdr:grpSpPr>
        <a:xfrm>
          <a:off x="5541650" y="95250"/>
          <a:ext cx="1316326" cy="287655"/>
          <a:chOff x="5527501" y="75274"/>
          <a:chExt cx="1350116" cy="280918"/>
        </a:xfrm>
      </xdr:grpSpPr>
      <xdr:pic>
        <xdr:nvPicPr>
          <xdr:cNvPr id="7" name="Graphic 6" descr="Computer with solid fill">
            <a:extLst>
              <a:ext uri="{FF2B5EF4-FFF2-40B4-BE49-F238E27FC236}">
                <a16:creationId xmlns:a16="http://schemas.microsoft.com/office/drawing/2014/main" id="{5C284829-FEC5-4EF8-B335-8D50C33686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527501" y="75274"/>
            <a:ext cx="274397" cy="280918"/>
          </a:xfrm>
          <a:prstGeom prst="rect">
            <a:avLst/>
          </a:prstGeom>
        </xdr:spPr>
      </xdr:pic>
      <xdr:sp macro="" textlink="">
        <xdr:nvSpPr>
          <xdr:cNvPr id="8" name="TextBox 7">
            <a:extLst>
              <a:ext uri="{FF2B5EF4-FFF2-40B4-BE49-F238E27FC236}">
                <a16:creationId xmlns:a16="http://schemas.microsoft.com/office/drawing/2014/main" id="{38931780-7EE7-4ADD-B69C-ADCC4D96E024}"/>
              </a:ext>
            </a:extLst>
          </xdr:cNvPr>
          <xdr:cNvSpPr txBox="1"/>
        </xdr:nvSpPr>
        <xdr:spPr>
          <a:xfrm>
            <a:off x="5781675" y="83820"/>
            <a:ext cx="1095942" cy="2491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95000"/>
                  </a:schemeClr>
                </a:solidFill>
                <a:latin typeface="Candara" panose="020E0502030303020204" pitchFamily="34" charset="0"/>
              </a:rPr>
              <a:t>Browse</a:t>
            </a:r>
            <a:r>
              <a:rPr lang="en-US" sz="1100" baseline="0">
                <a:solidFill>
                  <a:schemeClr val="bg1">
                    <a:lumMod val="95000"/>
                  </a:schemeClr>
                </a:solidFill>
                <a:latin typeface="Candara" panose="020E0502030303020204" pitchFamily="34" charset="0"/>
              </a:rPr>
              <a:t> Github</a:t>
            </a:r>
            <a:endParaRPr lang="ro-RO" sz="1100">
              <a:solidFill>
                <a:schemeClr val="bg1">
                  <a:lumMod val="95000"/>
                </a:schemeClr>
              </a:solidFill>
              <a:latin typeface="Candara" panose="020E0502030303020204" pitchFamily="34" charset="0"/>
            </a:endParaRPr>
          </a:p>
        </xdr:txBody>
      </xdr:sp>
    </xdr:grpSp>
    <xdr:clientData/>
  </xdr:twoCellAnchor>
  <xdr:twoCellAnchor>
    <xdr:from>
      <xdr:col>20</xdr:col>
      <xdr:colOff>206686</xdr:colOff>
      <xdr:row>0</xdr:row>
      <xdr:rowOff>110490</xdr:rowOff>
    </xdr:from>
    <xdr:to>
      <xdr:col>21</xdr:col>
      <xdr:colOff>474377</xdr:colOff>
      <xdr:row>2</xdr:row>
      <xdr:rowOff>38246</xdr:rowOff>
    </xdr:to>
    <xdr:sp macro="" textlink="">
      <xdr:nvSpPr>
        <xdr:cNvPr id="9" name="TextBox 8">
          <a:hlinkClick xmlns:r="http://schemas.openxmlformats.org/officeDocument/2006/relationships" r:id="rId5"/>
          <a:extLst>
            <a:ext uri="{FF2B5EF4-FFF2-40B4-BE49-F238E27FC236}">
              <a16:creationId xmlns:a16="http://schemas.microsoft.com/office/drawing/2014/main" id="{5208E9F6-64DF-4DC5-94B9-CB92C1224802}"/>
            </a:ext>
          </a:extLst>
        </xdr:cNvPr>
        <xdr:cNvSpPr txBox="1"/>
      </xdr:nvSpPr>
      <xdr:spPr>
        <a:xfrm>
          <a:off x="12402496" y="110490"/>
          <a:ext cx="877291" cy="289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lumMod val="95000"/>
                </a:schemeClr>
              </a:solidFill>
              <a:latin typeface="Candara" panose="020E0502030303020204" pitchFamily="34" charset="0"/>
            </a:rPr>
            <a:t>Dashboard</a:t>
          </a:r>
          <a:endParaRPr lang="ro-RO" sz="1200">
            <a:solidFill>
              <a:schemeClr val="bg1">
                <a:lumMod val="95000"/>
              </a:schemeClr>
            </a:solidFill>
            <a:latin typeface="Candara" panose="020E0502030303020204" pitchFamily="34" charset="0"/>
          </a:endParaRPr>
        </a:p>
      </xdr:txBody>
    </xdr:sp>
    <xdr:clientData/>
  </xdr:twoCellAnchor>
  <xdr:twoCellAnchor>
    <xdr:from>
      <xdr:col>22</xdr:col>
      <xdr:colOff>285751</xdr:colOff>
      <xdr:row>0</xdr:row>
      <xdr:rowOff>94212</xdr:rowOff>
    </xdr:from>
    <xdr:to>
      <xdr:col>24</xdr:col>
      <xdr:colOff>149364</xdr:colOff>
      <xdr:row>2</xdr:row>
      <xdr:rowOff>4096</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49285B13-690F-42FA-B2F0-3866F09D4EA2}"/>
            </a:ext>
          </a:extLst>
        </xdr:cNvPr>
        <xdr:cNvSpPr txBox="1"/>
      </xdr:nvSpPr>
      <xdr:spPr>
        <a:xfrm>
          <a:off x="13661283" y="94212"/>
          <a:ext cx="1079570" cy="2746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solidFill>
                <a:schemeClr val="bg1">
                  <a:lumMod val="95000"/>
                </a:schemeClr>
              </a:solidFill>
              <a:latin typeface="Candara" panose="020E0502030303020204" pitchFamily="34" charset="0"/>
            </a:rPr>
            <a:t>Product Tags</a:t>
          </a:r>
          <a:endParaRPr lang="ro-RO" sz="1200">
            <a:solidFill>
              <a:schemeClr val="bg1">
                <a:lumMod val="95000"/>
              </a:schemeClr>
            </a:solidFill>
            <a:latin typeface="Candara" panose="020E0502030303020204" pitchFamily="34" charset="0"/>
          </a:endParaRPr>
        </a:p>
      </xdr:txBody>
    </xdr:sp>
    <xdr:clientData/>
  </xdr:twoCellAnchor>
  <xdr:twoCellAnchor>
    <xdr:from>
      <xdr:col>0</xdr:col>
      <xdr:colOff>0</xdr:colOff>
      <xdr:row>6</xdr:row>
      <xdr:rowOff>38102</xdr:rowOff>
    </xdr:from>
    <xdr:to>
      <xdr:col>5</xdr:col>
      <xdr:colOff>419100</xdr:colOff>
      <xdr:row>10</xdr:row>
      <xdr:rowOff>53340</xdr:rowOff>
    </xdr:to>
    <xdr:sp macro="" textlink="">
      <xdr:nvSpPr>
        <xdr:cNvPr id="13" name="Rectangle: Top Corners Rounded 12">
          <a:extLst>
            <a:ext uri="{FF2B5EF4-FFF2-40B4-BE49-F238E27FC236}">
              <a16:creationId xmlns:a16="http://schemas.microsoft.com/office/drawing/2014/main" id="{31FE5A8F-E106-42D8-8F9B-A24289E70895}"/>
            </a:ext>
          </a:extLst>
        </xdr:cNvPr>
        <xdr:cNvSpPr/>
      </xdr:nvSpPr>
      <xdr:spPr>
        <a:xfrm rot="5400000">
          <a:off x="1362076" y="-238124"/>
          <a:ext cx="742948" cy="3467100"/>
        </a:xfrm>
        <a:prstGeom prst="round2SameRect">
          <a:avLst/>
        </a:prstGeom>
        <a:solidFill>
          <a:srgbClr val="1B0B27"/>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oneCellAnchor>
    <xdr:from>
      <xdr:col>0</xdr:col>
      <xdr:colOff>247649</xdr:colOff>
      <xdr:row>7</xdr:row>
      <xdr:rowOff>34290</xdr:rowOff>
    </xdr:from>
    <xdr:ext cx="2318385" cy="409461"/>
    <xdr:sp macro="" textlink="">
      <xdr:nvSpPr>
        <xdr:cNvPr id="14" name="TextBox 13">
          <a:extLst>
            <a:ext uri="{FF2B5EF4-FFF2-40B4-BE49-F238E27FC236}">
              <a16:creationId xmlns:a16="http://schemas.microsoft.com/office/drawing/2014/main" id="{AA00CC6F-6395-4AF6-B536-60140478AFB9}"/>
            </a:ext>
          </a:extLst>
        </xdr:cNvPr>
        <xdr:cNvSpPr txBox="1"/>
      </xdr:nvSpPr>
      <xdr:spPr>
        <a:xfrm>
          <a:off x="251459" y="1301115"/>
          <a:ext cx="2318385" cy="409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a:solidFill>
                <a:schemeClr val="bg1"/>
              </a:solidFill>
              <a:latin typeface="Candara" panose="020E0502030303020204" pitchFamily="34" charset="0"/>
            </a:rPr>
            <a:t>Sellers</a:t>
          </a:r>
          <a:endParaRPr lang="ro-RO" sz="1600">
            <a:solidFill>
              <a:schemeClr val="bg1"/>
            </a:solidFill>
            <a:latin typeface="Candara" panose="020E0502030303020204"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ian Nicorici" refreshedDate="45127.810885648149" createdVersion="7" refreshedVersion="7" minRefreshableVersion="3" recordCount="1362" xr:uid="{00000000-000A-0000-FFFF-FFFF16000000}">
  <cacheSource type="worksheet">
    <worksheetSource name="Table1"/>
  </cacheSource>
  <cacheFields count="38">
    <cacheField name="Index" numFmtId="0">
      <sharedItems containsSemiMixedTypes="0" containsString="0" containsNumber="1" containsInteger="1" minValue="1" maxValue="1362" count="136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sharedItems>
    </cacheField>
    <cacheField name="title_orig" numFmtId="0">
      <sharedItems longText="1"/>
    </cacheField>
    <cacheField name="price" numFmtId="0">
      <sharedItems containsSemiMixedTypes="0" containsString="0" containsNumber="1" minValue="1" maxValue="49"/>
    </cacheField>
    <cacheField name="retail_price" numFmtId="0">
      <sharedItems containsSemiMixedTypes="0" containsString="0" containsNumber="1" containsInteger="1" minValue="1" maxValue="252"/>
    </cacheField>
    <cacheField name="gap_price" numFmtId="0">
      <sharedItems containsSemiMixedTypes="0" containsString="0" containsNumber="1" minValue="-7" maxValue="244" count="269">
        <n v="-2"/>
        <n v="14"/>
        <n v="35"/>
        <n v="0.28000000000000003"/>
        <n v="5.08"/>
        <n v="-1"/>
        <n v="73"/>
        <n v="16.22"/>
        <n v="-0.79"/>
        <n v="2"/>
        <n v="4.09"/>
        <n v="0"/>
        <n v="70"/>
        <n v="20"/>
        <n v="1"/>
        <n v="15"/>
        <n v="-0.71"/>
        <n v="23"/>
        <n v="-0.65"/>
        <n v="0.26"/>
        <n v="0.35"/>
        <n v="62"/>
        <n v="0.34"/>
        <n v="9"/>
        <n v="2.2000000000000002"/>
        <n v="72"/>
        <n v="36.31"/>
        <n v="50.16"/>
        <n v="37"/>
        <n v="10"/>
        <n v="49"/>
        <n v="50"/>
        <n v="57"/>
        <n v="33"/>
        <n v="5.13"/>
        <n v="53"/>
        <n v="24.21"/>
        <n v="0.06"/>
        <n v="25"/>
        <n v="24"/>
        <n v="84"/>
        <n v="-0.83"/>
        <n v="-0.77"/>
        <n v="-0.9"/>
        <n v="2.2200000000000002"/>
        <n v="5"/>
        <n v="42.23"/>
        <n v="7.14"/>
        <n v="78"/>
        <n v="0.31"/>
        <n v="36.21"/>
        <n v="19"/>
        <n v="-3"/>
        <n v="-0.66"/>
        <n v="24.19"/>
        <n v="55"/>
        <n v="-0.68"/>
        <n v="36"/>
        <n v="48"/>
        <n v="31"/>
        <n v="38"/>
        <n v="6.28"/>
        <n v="47"/>
        <n v="-0.86"/>
        <n v="4"/>
        <n v="60"/>
        <n v="76"/>
        <n v="17"/>
        <n v="11"/>
        <n v="71.19"/>
        <n v="97"/>
        <n v="3"/>
        <n v="0.32"/>
        <n v="6"/>
        <n v="16"/>
        <n v="18"/>
        <n v="0.22"/>
        <n v="139"/>
        <n v="27"/>
        <n v="53.26"/>
        <n v="0.33"/>
        <n v="43"/>
        <n v="147"/>
        <n v="7"/>
        <n v="12"/>
        <n v="40"/>
        <n v="46.17"/>
        <n v="7.15"/>
        <n v="86"/>
        <n v="-0.69"/>
        <n v="54.28"/>
        <n v="20.22"/>
        <n v="34"/>
        <n v="0.11"/>
        <n v="26"/>
        <n v="-0.84"/>
        <n v="6.15"/>
        <n v="39"/>
        <n v="28"/>
        <n v="12.3"/>
        <n v="10.23"/>
        <n v="41"/>
        <n v="13"/>
        <n v="28.19"/>
        <n v="19.350000000000001"/>
        <n v="8"/>
        <n v="77"/>
        <n v="110"/>
        <n v="0.19"/>
        <n v="90"/>
        <n v="74"/>
        <n v="0.16"/>
        <n v="75"/>
        <n v="106"/>
        <n v="67"/>
        <n v="0.23"/>
        <n v="5.27"/>
        <n v="1.32"/>
        <n v="0.28999999999999998"/>
        <n v="0.09"/>
        <n v="52.3"/>
        <n v="3.28"/>
        <n v="63"/>
        <n v="3.08"/>
        <n v="123"/>
        <n v="100"/>
        <n v="20.350000000000001"/>
        <n v="3.35"/>
        <n v="0.2"/>
        <n v="4.25"/>
        <n v="99"/>
        <n v="7.29"/>
        <n v="45.21"/>
        <n v="46"/>
        <n v="95"/>
        <n v="64"/>
        <n v="137"/>
        <n v="32"/>
        <n v="29"/>
        <n v="0.17"/>
        <n v="54"/>
        <n v="65"/>
        <n v="2.14"/>
        <n v="-0.89"/>
        <n v="157"/>
        <n v="14.24"/>
        <n v="5.33"/>
        <n v="69"/>
        <n v="51"/>
        <n v="20.07"/>
        <n v="7.0000000000000007E-2"/>
        <n v="5.3"/>
        <n v="4.0599999999999996"/>
        <n v="43.3"/>
        <n v="0.24"/>
        <n v="22"/>
        <n v="71"/>
        <n v="79"/>
        <n v="2.27"/>
        <n v="114"/>
        <n v="15.26"/>
        <n v="0.05"/>
        <n v="5.35"/>
        <n v="61"/>
        <n v="27.35"/>
        <n v="-0.67"/>
        <n v="68"/>
        <n v="25.19"/>
        <n v="59"/>
        <n v="134"/>
        <n v="11.13"/>
        <n v="152"/>
        <n v="3.24"/>
        <n v="148"/>
        <n v="122"/>
        <n v="88"/>
        <n v="112"/>
        <n v="83"/>
        <n v="54.3"/>
        <n v="3.15"/>
        <n v="239"/>
        <n v="80"/>
        <n v="10.25"/>
        <n v="-7"/>
        <n v="6.34"/>
        <n v="94"/>
        <n v="-0.75"/>
        <n v="-0.73"/>
        <n v="44.22"/>
        <n v="5.14"/>
        <n v="0.13"/>
        <n v="-0.74"/>
        <n v="3.14"/>
        <n v="10.210000000000001"/>
        <n v="1.35"/>
        <n v="0.14000000000000001"/>
        <n v="64.33"/>
        <n v="21"/>
        <n v="24.28"/>
        <n v="3.2"/>
        <n v="22.34"/>
        <n v="44"/>
        <n v="49.31"/>
        <n v="65.150000000000006"/>
        <n v="0.3"/>
        <n v="2.17"/>
        <n v="9.33"/>
        <n v="42"/>
        <n v="13.27"/>
        <n v="21.19"/>
        <n v="136"/>
        <n v="1.1000000000000001"/>
        <n v="20.32"/>
        <n v="56"/>
        <n v="3.21"/>
        <n v="3.1"/>
        <n v="30"/>
        <n v="-0.87"/>
        <n v="7.3"/>
        <n v="51.26"/>
        <n v="5.16"/>
        <n v="0.08"/>
        <n v="52.18"/>
        <n v="0.12"/>
        <n v="1.29"/>
        <n v="141"/>
        <n v="37.200000000000003"/>
        <n v="0.1"/>
        <n v="9.15"/>
        <n v="98"/>
        <n v="3.12"/>
        <n v="87"/>
        <n v="14.3"/>
        <n v="1.07"/>
        <n v="13.33"/>
        <n v="2.29"/>
        <n v="142"/>
        <n v="3.22"/>
        <n v="156"/>
        <n v="11.31"/>
        <n v="-0.85"/>
        <n v="58"/>
        <n v="4.1100000000000003"/>
        <n v="132"/>
        <n v="19.25"/>
        <n v="91"/>
        <n v="30.19"/>
        <n v="53.14"/>
        <n v="4.3499999999999996"/>
        <n v="23.12"/>
        <n v="126"/>
        <n v="1.1200000000000001"/>
        <n v="93"/>
        <n v="81"/>
        <n v="244"/>
        <n v="20.12"/>
        <n v="125"/>
        <n v="37.15"/>
        <n v="4.3099999999999996"/>
        <n v="78.290000000000006"/>
        <n v="92"/>
        <n v="14.28"/>
        <n v="7.28"/>
        <n v="55.19"/>
        <n v="58.17"/>
        <n v="-4"/>
        <n v="3.23"/>
        <n v="3.29"/>
        <n v="-0.91"/>
      </sharedItems>
    </cacheField>
    <cacheField name="units_sold" numFmtId="0">
      <sharedItems containsSemiMixedTypes="0" containsString="0" containsNumber="1" containsInteger="1" minValue="1" maxValue="100000" count="15">
        <n v="100"/>
        <n v="20000"/>
        <n v="10"/>
        <n v="50000"/>
        <n v="1000"/>
        <n v="5000"/>
        <n v="10000"/>
        <n v="100000"/>
        <n v="50"/>
        <n v="1"/>
        <n v="7"/>
        <n v="2"/>
        <n v="3"/>
        <n v="8"/>
        <n v="6"/>
      </sharedItems>
    </cacheField>
    <cacheField name="total_revenue" numFmtId="0">
      <sharedItems containsSemiMixedTypes="0" containsString="0" containsNumber="1" minValue="2.72" maxValue="800000"/>
    </cacheField>
    <cacheField name="revenue_categories" numFmtId="0">
      <sharedItems count="7">
        <s v="0-5k"/>
        <s v="150-300k"/>
        <s v="300-600k"/>
        <s v="5-25k"/>
        <s v="25-75k"/>
        <s v="75-150k"/>
        <s v="600k+"/>
      </sharedItems>
    </cacheField>
    <cacheField name="uses_ad_boosts" numFmtId="0">
      <sharedItems containsMixedTypes="1" containsNumber="1" containsInteger="1" minValue="0" maxValue="1" count="4">
        <s v="no"/>
        <s v="yes"/>
        <n v="0" u="1"/>
        <n v="1" u="1"/>
      </sharedItems>
    </cacheField>
    <cacheField name="rating" numFmtId="0">
      <sharedItems containsSemiMixedTypes="0" containsString="0" containsNumber="1" minValue="1" maxValue="5" count="192">
        <n v="3.76"/>
        <n v="3.45"/>
        <n v="3.57"/>
        <n v="3.1"/>
        <n v="5"/>
        <n v="3.84"/>
        <n v="3.47"/>
        <n v="3.6"/>
        <n v="3.46"/>
        <n v="3.31"/>
        <n v="3.65"/>
        <n v="3.92"/>
        <n v="3.72"/>
        <n v="3.83"/>
        <n v="3.82"/>
        <n v="3.67"/>
        <n v="3.38"/>
        <n v="3.75"/>
        <n v="4.1500000000000004"/>
        <n v="4.03"/>
        <n v="4.29"/>
        <n v="4.25"/>
        <n v="4.0599999999999996"/>
        <n v="4.37"/>
        <n v="3.81"/>
        <n v="3.44"/>
        <n v="3.8"/>
        <n v="4.16"/>
        <n v="2.75"/>
        <n v="4.26"/>
        <n v="3.79"/>
        <n v="3.53"/>
        <n v="3.28"/>
        <n v="3.18"/>
        <n v="3.43"/>
        <n v="3.5"/>
        <n v="3.56"/>
        <n v="4.13"/>
        <n v="4"/>
        <n v="3.91"/>
        <n v="2.71"/>
        <n v="3.93"/>
        <n v="3.41"/>
        <n v="3.74"/>
        <n v="4.5"/>
        <n v="4.24"/>
        <n v="4.22"/>
        <n v="3.64"/>
        <n v="3.08"/>
        <n v="4.41"/>
        <n v="3.7"/>
        <n v="3.94"/>
        <n v="4.07"/>
        <n v="4.0999999999999996"/>
        <n v="4.54"/>
        <n v="3.32"/>
        <n v="4.1100000000000003"/>
        <n v="3.96"/>
        <n v="2.8"/>
        <n v="3.89"/>
        <n v="3.61"/>
        <n v="3.77"/>
        <n v="2.61"/>
        <n v="4.3"/>
        <n v="4.12"/>
        <n v="3.71"/>
        <n v="3.59"/>
        <n v="3.99"/>
        <n v="3.73"/>
        <n v="4.38"/>
        <n v="3.78"/>
        <n v="4.05"/>
        <n v="4.5999999999999996"/>
        <n v="4.04"/>
        <n v="3.11"/>
        <n v="3.97"/>
        <n v="3.19"/>
        <n v="2.5"/>
        <n v="2.92"/>
        <n v="3.68"/>
        <n v="3.63"/>
        <n v="3"/>
        <n v="3.06"/>
        <n v="2.67"/>
        <n v="3.29"/>
        <n v="2"/>
        <n v="4.1399999999999997"/>
        <n v="3.14"/>
        <n v="3.98"/>
        <n v="3.07"/>
        <n v="3.35"/>
        <n v="4.09"/>
        <n v="3.4"/>
        <n v="4.3099999999999996"/>
        <n v="3.49"/>
        <n v="3.69"/>
        <n v="3.01"/>
        <n v="4.17"/>
        <n v="2.81"/>
        <n v="4.0199999999999996"/>
        <n v="4.57"/>
        <n v="3.16"/>
        <n v="4.4400000000000004"/>
        <n v="3.52"/>
        <n v="4.2300000000000004"/>
        <n v="4.28"/>
        <n v="3.33"/>
        <n v="4.01"/>
        <n v="3.85"/>
        <n v="4.1900000000000004"/>
        <n v="3.25"/>
        <n v="3.39"/>
        <n v="3.54"/>
        <n v="3.66"/>
        <n v="3.09"/>
        <n v="3.88"/>
        <n v="3.34"/>
        <n v="4.3899999999999997"/>
        <n v="3.86"/>
        <n v="3.58"/>
        <n v="3.9"/>
        <n v="4.32"/>
        <n v="4.33"/>
        <n v="1"/>
        <n v="3.13"/>
        <n v="4.47"/>
        <n v="3.2"/>
        <n v="2.82"/>
        <n v="3.3"/>
        <n v="4.34"/>
        <n v="3.62"/>
        <n v="3.95"/>
        <n v="4.21"/>
        <n v="4.3499999999999996"/>
        <n v="3.51"/>
        <n v="3.42"/>
        <n v="4.08"/>
        <n v="4.2"/>
        <n v="3.12"/>
        <n v="4.8600000000000003"/>
        <n v="4.62"/>
        <n v="2.95"/>
        <n v="3.23"/>
        <n v="3.15"/>
        <n v="4.3600000000000003"/>
        <n v="3.37"/>
        <n v="3.55"/>
        <n v="4.63"/>
        <n v="4.2699999999999996"/>
        <n v="4.74"/>
        <n v="4.4000000000000004"/>
        <n v="2.25"/>
        <n v="3.26"/>
        <n v="3.21"/>
        <n v="3.48"/>
        <n v="3.17"/>
        <n v="2.79"/>
        <n v="4.53"/>
        <n v="2.93"/>
        <n v="4.18"/>
        <n v="3.87"/>
        <n v="4.75"/>
        <n v="4.67"/>
        <n v="4.83"/>
        <n v="2.98"/>
        <n v="3.22"/>
        <n v="4.5199999999999996"/>
        <n v="4.46"/>
        <n v="3.27"/>
        <n v="3.36"/>
        <n v="2.7"/>
        <n v="3.04"/>
        <n v="2.57"/>
        <n v="2.97"/>
        <n v="4.58"/>
        <n v="4.43"/>
        <n v="2.44"/>
        <n v="3.24"/>
        <n v="2.9"/>
        <n v="3.03"/>
        <n v="2.86"/>
        <n v="2.94"/>
        <n v="2.99"/>
        <n v="4.55"/>
        <n v="4.8"/>
        <n v="1.5"/>
        <n v="2.33"/>
        <n v="2.88"/>
        <n v="4.45"/>
        <n v="2.77"/>
        <n v="4.4800000000000004"/>
        <n v="4.6399999999999997"/>
      </sharedItems>
    </cacheField>
    <cacheField name="rating_aggr" numFmtId="0">
      <sharedItems count="8">
        <s v="3.5 star"/>
        <s v="3 star"/>
        <s v="5 star"/>
        <s v="4 star"/>
        <s v="2.5 star"/>
        <s v="4.5 star"/>
        <s v="2 star"/>
        <s v="1.5 star"/>
      </sharedItems>
    </cacheField>
    <cacheField name="rating_count" numFmtId="0">
      <sharedItems containsSemiMixedTypes="0" containsString="0" containsNumber="1" containsInteger="1" minValue="0" maxValue="20744" count="761">
        <n v="54"/>
        <n v="6135"/>
        <n v="14"/>
        <n v="20"/>
        <n v="1"/>
        <n v="6742"/>
        <n v="286"/>
        <n v="15"/>
        <n v="687"/>
        <n v="613"/>
        <n v="13"/>
        <n v="141"/>
        <n v="2457"/>
        <n v="426"/>
        <n v="2058"/>
        <n v="17980"/>
        <n v="5479"/>
        <n v="214"/>
        <n v="1183"/>
        <n v="3552"/>
        <n v="72"/>
        <n v="510"/>
        <n v="678"/>
        <n v="567"/>
        <n v="216"/>
        <n v="2996"/>
        <n v="12"/>
        <n v="301"/>
        <n v="31"/>
        <n v="217"/>
        <n v="443"/>
        <n v="1136"/>
        <n v="1231"/>
        <n v="274"/>
        <n v="8"/>
        <n v="6"/>
        <n v="138"/>
        <n v="5359"/>
        <n v="24"/>
        <n v="59"/>
        <n v="3208"/>
        <n v="36"/>
        <n v="855"/>
        <n v="1783"/>
        <n v="61"/>
        <n v="5"/>
        <n v="37"/>
        <n v="889"/>
        <n v="938"/>
        <n v="52"/>
        <n v="743"/>
        <n v="211"/>
        <n v="4"/>
        <n v="2"/>
        <n v="209"/>
        <n v="7"/>
        <n v="187"/>
        <n v="1670"/>
        <n v="212"/>
        <n v="47"/>
        <n v="1331"/>
        <n v="2520"/>
        <n v="0"/>
        <n v="53"/>
        <n v="1045"/>
        <n v="16"/>
        <n v="2055"/>
        <n v="1933"/>
        <n v="17444"/>
        <n v="1404"/>
        <n v="3975"/>
        <n v="387"/>
        <n v="3070"/>
        <n v="50"/>
        <n v="20744"/>
        <n v="3820"/>
        <n v="42"/>
        <n v="121"/>
        <n v="28"/>
        <n v="1338"/>
        <n v="1161"/>
        <n v="668"/>
        <n v="134"/>
        <n v="1556"/>
        <n v="1694"/>
        <n v="18"/>
        <n v="2946"/>
        <n v="10"/>
        <n v="249"/>
        <n v="3"/>
        <n v="3040"/>
        <n v="21"/>
        <n v="135"/>
        <n v="27"/>
        <n v="127"/>
        <n v="1600"/>
        <n v="30"/>
        <n v="150"/>
        <n v="980"/>
        <n v="996"/>
        <n v="792"/>
        <n v="1254"/>
        <n v="299"/>
        <n v="8904"/>
        <n v="38"/>
        <n v="1008"/>
        <n v="6860"/>
        <n v="481"/>
        <n v="2294"/>
        <n v="267"/>
        <n v="8960"/>
        <n v="32"/>
        <n v="359"/>
        <n v="1080"/>
        <n v="11"/>
        <n v="219"/>
        <n v="3135"/>
        <n v="761"/>
        <n v="177"/>
        <n v="601"/>
        <n v="51"/>
        <n v="151"/>
        <n v="1042"/>
        <n v="93"/>
        <n v="449"/>
        <n v="9"/>
        <n v="29"/>
        <n v="548"/>
        <n v="168"/>
        <n v="79"/>
        <n v="288"/>
        <n v="4345"/>
        <n v="998"/>
        <n v="71"/>
        <n v="5641"/>
        <n v="2072"/>
        <n v="49"/>
        <n v="894"/>
        <n v="357"/>
        <n v="542"/>
        <n v="205"/>
        <n v="215"/>
        <n v="505"/>
        <n v="1378"/>
        <n v="1978"/>
        <n v="556"/>
        <n v="1741"/>
        <n v="1792"/>
        <n v="11062"/>
        <n v="3229"/>
        <n v="602"/>
        <n v="25"/>
        <n v="646"/>
        <n v="197"/>
        <n v="23"/>
        <n v="798"/>
        <n v="579"/>
        <n v="939"/>
        <n v="48"/>
        <n v="1426"/>
        <n v="1109"/>
        <n v="409"/>
        <n v="39"/>
        <n v="569"/>
        <n v="1754"/>
        <n v="1312"/>
        <n v="2753"/>
        <n v="1561"/>
        <n v="221"/>
        <n v="1124"/>
        <n v="13789"/>
        <n v="82"/>
        <n v="4082"/>
        <n v="903"/>
        <n v="1412"/>
        <n v="309"/>
        <n v="222"/>
        <n v="2892"/>
        <n v="3679"/>
        <n v="113"/>
        <n v="2878"/>
        <n v="783"/>
        <n v="2440"/>
        <n v="1586"/>
        <n v="131"/>
        <n v="56"/>
        <n v="2160"/>
        <n v="876"/>
        <n v="2422"/>
        <n v="844"/>
        <n v="824"/>
        <n v="609"/>
        <n v="1061"/>
        <n v="22"/>
        <n v="418"/>
        <n v="1589"/>
        <n v="58"/>
        <n v="1938"/>
        <n v="1514"/>
        <n v="538"/>
        <n v="2826"/>
        <n v="2519"/>
        <n v="55"/>
        <n v="146"/>
        <n v="4304"/>
        <n v="887"/>
        <n v="111"/>
        <n v="325"/>
        <n v="605"/>
        <n v="2148"/>
        <n v="1224"/>
        <n v="57"/>
        <n v="94"/>
        <n v="647"/>
        <n v="1786"/>
        <n v="7088"/>
        <n v="237"/>
        <n v="1163"/>
        <n v="2324"/>
        <n v="1797"/>
        <n v="434"/>
        <n v="3648"/>
        <n v="1892"/>
        <n v="1273"/>
        <n v="477"/>
        <n v="4266"/>
        <n v="856"/>
        <n v="1903"/>
        <n v="1232"/>
        <n v="643"/>
        <n v="60"/>
        <n v="2211"/>
        <n v="7022"/>
        <n v="41"/>
        <n v="2841"/>
        <n v="371"/>
        <n v="697"/>
        <n v="8164"/>
        <n v="907"/>
        <n v="81"/>
        <n v="129"/>
        <n v="304"/>
        <n v="2587"/>
        <n v="144"/>
        <n v="17"/>
        <n v="794"/>
        <n v="2069"/>
        <n v="6735"/>
        <n v="2189"/>
        <n v="238"/>
        <n v="762"/>
        <n v="33"/>
        <n v="26"/>
        <n v="76"/>
        <n v="921"/>
        <n v="1002"/>
        <n v="252"/>
        <n v="201"/>
        <n v="132"/>
        <n v="2006"/>
        <n v="408"/>
        <n v="64"/>
        <n v="317"/>
        <n v="8412"/>
        <n v="6689"/>
        <n v="518"/>
        <n v="220"/>
        <n v="654"/>
        <n v="757"/>
        <n v="904"/>
        <n v="899"/>
        <n v="1982"/>
        <n v="3216"/>
        <n v="410"/>
        <n v="429"/>
        <n v="191"/>
        <n v="10150"/>
        <n v="454"/>
        <n v="442"/>
        <n v="153"/>
        <n v="1632"/>
        <n v="3078"/>
        <n v="235"/>
        <n v="140"/>
        <n v="142"/>
        <n v="958"/>
        <n v="1711"/>
        <n v="2706"/>
        <n v="719"/>
        <n v="34"/>
        <n v="332"/>
        <n v="8971"/>
        <n v="100"/>
        <n v="1742"/>
        <n v="69"/>
        <n v="734"/>
        <n v="893"/>
        <n v="364"/>
        <n v="651"/>
        <n v="437"/>
        <n v="40"/>
        <n v="9075"/>
        <n v="2068"/>
        <n v="2877"/>
        <n v="2082"/>
        <n v="2694"/>
        <n v="545"/>
        <n v="1926"/>
        <n v="1285"/>
        <n v="11408"/>
        <n v="813"/>
        <n v="827"/>
        <n v="392"/>
        <n v="462"/>
        <n v="9337"/>
        <n v="282"/>
        <n v="1838"/>
        <n v="566"/>
        <n v="45"/>
        <n v="5685"/>
        <n v="120"/>
        <n v="1799"/>
        <n v="4378"/>
        <n v="740"/>
        <n v="3560"/>
        <n v="901"/>
        <n v="511"/>
        <n v="5929"/>
        <n v="5781"/>
        <n v="4421"/>
        <n v="578"/>
        <n v="747"/>
        <n v="233"/>
        <n v="6360"/>
        <n v="8609"/>
        <n v="3572"/>
        <n v="3079"/>
        <n v="439"/>
        <n v="277"/>
        <n v="149"/>
        <n v="531"/>
        <n v="435"/>
        <n v="878"/>
        <n v="1669"/>
        <n v="450"/>
        <n v="95"/>
        <n v="270"/>
        <n v="614"/>
        <n v="775"/>
        <n v="2557"/>
        <n v="404"/>
        <n v="46"/>
        <n v="1269"/>
        <n v="341"/>
        <n v="1020"/>
        <n v="254"/>
        <n v="1116"/>
        <n v="2328"/>
        <n v="86"/>
        <n v="7596"/>
        <n v="1355"/>
        <n v="784"/>
        <n v="1649"/>
        <n v="940"/>
        <n v="1594"/>
        <n v="62"/>
        <n v="302"/>
        <n v="928"/>
        <n v="155"/>
        <n v="122"/>
        <n v="2514"/>
        <n v="2504"/>
        <n v="6509"/>
        <n v="1512"/>
        <n v="936"/>
        <n v="92"/>
        <n v="1169"/>
        <n v="1458"/>
        <n v="588"/>
        <n v="1193"/>
        <n v="65"/>
        <n v="793"/>
        <n v="176"/>
        <n v="663"/>
        <n v="102"/>
        <n v="546"/>
        <n v="536"/>
        <n v="2633"/>
        <n v="398"/>
        <n v="43"/>
        <n v="213"/>
        <n v="109"/>
        <n v="3101"/>
        <n v="67"/>
        <n v="777"/>
        <n v="1322"/>
        <n v="585"/>
        <n v="3421"/>
        <n v="1897"/>
        <n v="378"/>
        <n v="19"/>
        <n v="1276"/>
        <n v="1520"/>
        <n v="3279"/>
        <n v="247"/>
        <n v="44"/>
        <n v="835"/>
        <n v="840"/>
        <n v="154"/>
        <n v="186"/>
        <n v="3397"/>
        <n v="506"/>
        <n v="1248"/>
        <n v="143"/>
        <n v="373"/>
        <n v="166"/>
        <n v="908"/>
        <n v="3929"/>
        <n v="296"/>
        <n v="4874"/>
        <n v="1329"/>
        <n v="5891"/>
        <n v="2092"/>
        <n v="1467"/>
        <n v="2731"/>
        <n v="75"/>
        <n v="2729"/>
        <n v="555"/>
        <n v="763"/>
        <n v="1479"/>
        <n v="255"/>
        <n v="118"/>
        <n v="106"/>
        <n v="1103"/>
        <n v="108"/>
        <n v="3075"/>
        <n v="582"/>
        <n v="1546"/>
        <n v="382"/>
        <n v="99"/>
        <n v="362"/>
        <n v="1087"/>
        <n v="182"/>
        <n v="3700"/>
        <n v="85"/>
        <n v="10927"/>
        <n v="512"/>
        <n v="1860"/>
        <n v="312"/>
        <n v="1642"/>
        <n v="115"/>
        <n v="145"/>
        <n v="1352"/>
        <n v="2010"/>
        <n v="35"/>
        <n v="352"/>
        <n v="3761"/>
        <n v="192"/>
        <n v="428"/>
        <n v="2366"/>
        <n v="920"/>
        <n v="1022"/>
        <n v="1167"/>
        <n v="2015"/>
        <n v="319"/>
        <n v="200"/>
        <n v="523"/>
        <n v="471"/>
        <n v="621"/>
        <n v="869"/>
        <n v="2253"/>
        <n v="2066"/>
        <n v="422"/>
        <n v="337"/>
        <n v="677"/>
        <n v="580"/>
        <n v="463"/>
        <n v="1530"/>
        <n v="552"/>
        <n v="207"/>
        <n v="985"/>
        <n v="650"/>
        <n v="574"/>
        <n v="158"/>
        <n v="87"/>
        <n v="223"/>
        <n v="6510"/>
        <n v="171"/>
        <n v="1631"/>
        <n v="9207"/>
        <n v="2592"/>
        <n v="817"/>
        <n v="202"/>
        <n v="632"/>
        <n v="648"/>
        <n v="644"/>
        <n v="1212"/>
        <n v="2526"/>
        <n v="14568"/>
        <n v="864"/>
        <n v="573"/>
        <n v="350"/>
        <n v="1401"/>
        <n v="636"/>
        <n v="550"/>
        <n v="870"/>
        <n v="883"/>
        <n v="185"/>
        <n v="1165"/>
        <n v="639"/>
        <n v="8029"/>
        <n v="104"/>
        <n v="63"/>
        <n v="1958"/>
        <n v="137"/>
        <n v="89"/>
        <n v="2090"/>
        <n v="194"/>
        <n v="1941"/>
        <n v="702"/>
        <n v="2789"/>
        <n v="13198"/>
        <n v="110"/>
        <n v="12880"/>
        <n v="549"/>
        <n v="180"/>
        <n v="256"/>
        <n v="2483"/>
        <n v="520"/>
        <n v="1316"/>
        <n v="239"/>
        <n v="1473"/>
        <n v="344"/>
        <n v="327"/>
        <n v="156"/>
        <n v="754"/>
        <n v="196"/>
        <n v="295"/>
        <n v="206"/>
        <n v="1721"/>
        <n v="124"/>
        <n v="1257"/>
        <n v="1442"/>
        <n v="2191"/>
        <n v="728"/>
        <n v="496"/>
        <n v="2543"/>
        <n v="161"/>
        <n v="2737"/>
        <n v="1058"/>
        <n v="2682"/>
        <n v="5719"/>
        <n v="2150"/>
        <n v="951"/>
        <n v="957"/>
        <n v="251"/>
        <n v="4137"/>
        <n v="2464"/>
        <n v="11913"/>
        <n v="912"/>
        <n v="3787"/>
        <n v="917"/>
        <n v="846"/>
        <n v="13488"/>
        <n v="90"/>
        <n v="103"/>
        <n v="781"/>
        <n v="2564"/>
        <n v="487"/>
        <n v="1416"/>
        <n v="638"/>
        <n v="307"/>
        <n v="797"/>
        <n v="355"/>
        <n v="128"/>
        <n v="2808"/>
        <n v="829"/>
        <n v="2927"/>
        <n v="4367"/>
        <n v="1554"/>
        <n v="370"/>
        <n v="234"/>
        <n v="96"/>
        <n v="2050"/>
        <n v="623"/>
        <n v="107"/>
        <n v="808"/>
        <n v="3345"/>
        <n v="1184"/>
        <n v="2942"/>
        <n v="2407"/>
        <n v="245"/>
        <n v="2182"/>
        <n v="475"/>
        <n v="2396"/>
        <n v="5232"/>
        <n v="183"/>
        <n v="179"/>
        <n v="97"/>
        <n v="2748"/>
        <n v="6450"/>
        <n v="483"/>
        <n v="5254"/>
        <n v="2749"/>
        <n v="258"/>
        <n v="787"/>
        <n v="320"/>
        <n v="2360"/>
        <n v="3574"/>
        <n v="18393"/>
        <n v="686"/>
        <n v="130"/>
        <n v="230"/>
        <n v="1717"/>
        <n v="1433"/>
        <n v="181"/>
        <n v="1229"/>
        <n v="701"/>
        <n v="7575"/>
        <n v="1013"/>
        <n v="10122"/>
        <n v="1244"/>
        <n v="9330"/>
        <n v="494"/>
        <n v="2409"/>
        <n v="1773"/>
        <n v="3443"/>
        <n v="12041"/>
        <n v="529"/>
        <n v="922"/>
        <n v="1010"/>
        <n v="413"/>
        <n v="402"/>
        <n v="1004"/>
        <n v="616"/>
        <n v="395"/>
        <n v="1366"/>
        <n v="1179"/>
        <n v="2747"/>
        <n v="162"/>
        <n v="756"/>
        <n v="300"/>
        <n v="1910"/>
        <n v="330"/>
        <n v="117"/>
        <n v="674"/>
        <n v="596"/>
        <n v="1095"/>
        <n v="139"/>
        <n v="2159"/>
        <n v="2102"/>
        <n v="667"/>
        <n v="3344"/>
        <n v="7242"/>
        <n v="843"/>
        <n v="2521"/>
        <n v="692"/>
        <n v="91"/>
        <n v="269"/>
        <n v="228"/>
        <n v="164"/>
        <n v="248"/>
        <n v="294"/>
        <n v="425"/>
        <n v="397"/>
        <n v="2187"/>
        <n v="534"/>
        <n v="2604"/>
        <n v="1153"/>
        <n v="377"/>
        <n v="346"/>
        <n v="1057"/>
        <n v="479"/>
        <n v="78"/>
        <n v="770"/>
        <n v="2441"/>
        <n v="1612"/>
        <n v="279"/>
        <n v="1571"/>
        <n v="2859"/>
        <n v="70"/>
        <n v="1496"/>
        <n v="170"/>
        <n v="2107"/>
        <n v="478"/>
        <n v="2019"/>
        <n v="497"/>
        <n v="68"/>
        <n v="289"/>
        <n v="999"/>
        <n v="825"/>
        <n v="1780"/>
        <n v="4657"/>
        <n v="420"/>
        <n v="7773"/>
        <n v="114"/>
        <n v="1017"/>
        <n v="854"/>
        <n v="1524"/>
        <n v="1038"/>
        <n v="1052"/>
        <n v="830"/>
        <n v="1336"/>
        <n v="4215"/>
        <n v="474"/>
        <n v="983"/>
        <n v="3080"/>
        <n v="581"/>
        <n v="501"/>
        <n v="788"/>
        <n v="98"/>
        <n v="669"/>
        <n v="116"/>
        <n v="101"/>
        <n v="160"/>
        <n v="1858"/>
        <n v="1072"/>
        <n v="1650"/>
        <n v="1238"/>
        <n v="18463"/>
        <n v="152"/>
        <n v="3024"/>
        <n v="178"/>
        <n v="1444"/>
        <n v="83"/>
        <n v="895"/>
        <n v="1715"/>
        <n v="445"/>
        <n v="1559"/>
        <n v="593"/>
        <n v="2427"/>
        <n v="5882"/>
        <n v="1046"/>
        <n v="3090"/>
        <n v="1863"/>
        <n v="2151"/>
        <n v="5351"/>
        <n v="7753"/>
        <n v="167"/>
        <n v="2477"/>
        <n v="661"/>
        <n v="283"/>
        <n v="3845"/>
        <n v="558"/>
        <n v="74"/>
        <n v="615"/>
        <n v="5759"/>
        <n v="5756"/>
        <n v="666"/>
        <n v="489"/>
        <n v="841"/>
        <n v="1120"/>
        <n v="2404"/>
        <n v="326"/>
        <n v="1166"/>
        <n v="1185"/>
        <n v="2901"/>
        <n v="774"/>
        <n v="414"/>
        <n v="3127"/>
        <n v="1367"/>
      </sharedItems>
    </cacheField>
    <cacheField name="rating_five_count" numFmtId="0">
      <sharedItems containsString="0" containsBlank="1" containsNumber="1" containsInteger="1" minValue="0" maxValue="11548"/>
    </cacheField>
    <cacheField name="rating_four_count" numFmtId="0">
      <sharedItems containsString="0" containsBlank="1" containsNumber="1" containsInteger="1" minValue="0" maxValue="4152"/>
    </cacheField>
    <cacheField name="rating_three_count" numFmtId="0">
      <sharedItems containsString="0" containsBlank="1" containsNumber="1" containsInteger="1" minValue="0" maxValue="3658"/>
    </cacheField>
    <cacheField name="rating_two_count" numFmtId="0">
      <sharedItems containsString="0" containsBlank="1" containsNumber="1" containsInteger="1" minValue="0" maxValue="2003"/>
    </cacheField>
    <cacheField name="rating_one_count" numFmtId="0">
      <sharedItems containsString="0" containsBlank="1" containsNumber="1" containsInteger="1" minValue="0" maxValue="2789"/>
    </cacheField>
    <cacheField name="badges_count" numFmtId="0">
      <sharedItems containsSemiMixedTypes="0" containsString="0" containsNumber="1" containsInteger="1" minValue="0" maxValue="3"/>
    </cacheField>
    <cacheField name="badge_local_product" numFmtId="0">
      <sharedItems containsSemiMixedTypes="0" containsString="0" containsNumber="1" containsInteger="1" minValue="0" maxValue="1"/>
    </cacheField>
    <cacheField name="badge_product_quality" numFmtId="0">
      <sharedItems containsSemiMixedTypes="0" containsString="0" containsNumber="1" containsInteger="1" minValue="0" maxValue="1"/>
    </cacheField>
    <cacheField name="badge_fast_shipping" numFmtId="0">
      <sharedItems containsSemiMixedTypes="0" containsString="0" containsNumber="1" containsInteger="1" minValue="0" maxValue="1"/>
    </cacheField>
    <cacheField name="product_color" numFmtId="0">
      <sharedItems count="11">
        <s v="white"/>
        <s v="green"/>
        <s v="other"/>
        <s v="yellow"/>
        <s v="blue"/>
        <s v="black"/>
        <s v="gray"/>
        <s v="orange"/>
        <s v="red"/>
        <s v="pink"/>
        <s v="purple"/>
      </sharedItems>
    </cacheField>
    <cacheField name="product_size" numFmtId="0">
      <sharedItems count="7">
        <s v="M"/>
        <s v="XS"/>
        <s v="S"/>
        <s v="XXS"/>
        <s v="L"/>
        <s v="XLplus"/>
        <s v="other"/>
      </sharedItems>
    </cacheField>
    <cacheField name="shipping_option_name" numFmtId="0">
      <sharedItems/>
    </cacheField>
    <cacheField name="shipping_option_price" numFmtId="0">
      <sharedItems containsSemiMixedTypes="0" containsString="0" containsNumber="1" containsInteger="1" minValue="1" maxValue="12"/>
    </cacheField>
    <cacheField name="shipping_is_express" numFmtId="0">
      <sharedItems containsSemiMixedTypes="0" containsString="0" containsNumber="1" containsInteger="1" minValue="0" maxValue="1"/>
    </cacheField>
    <cacheField name="countries_shipped_to" numFmtId="0">
      <sharedItems containsSemiMixedTypes="0" containsString="0" containsNumber="1" containsInteger="1" minValue="6" maxValue="140"/>
    </cacheField>
    <cacheField name="grouped_countries_shipped_to" numFmtId="0">
      <sharedItems count="7">
        <s v="20-39"/>
        <s v="40-59"/>
        <s v="120-150"/>
        <s v="60-79"/>
        <s v="100-119"/>
        <s v="1-19"/>
        <s v="80-99"/>
      </sharedItems>
    </cacheField>
    <cacheField name="inventory_total" numFmtId="0">
      <sharedItems containsSemiMixedTypes="0" containsString="0" containsNumber="1" containsInteger="1" minValue="1" maxValue="50"/>
    </cacheField>
    <cacheField name="has_urgency_banner" numFmtId="0">
      <sharedItems containsString="0" containsBlank="1" containsNumber="1" containsInteger="1" minValue="1" maxValue="1"/>
    </cacheField>
    <cacheField name="origin_country" numFmtId="0">
      <sharedItems containsBlank="1"/>
    </cacheField>
    <cacheField name="merchant_title" numFmtId="0">
      <sharedItems/>
    </cacheField>
    <cacheField name="merchant_rating_count" numFmtId="0">
      <sharedItems containsSemiMixedTypes="0" containsString="0" containsNumber="1" containsInteger="1" minValue="0" maxValue="2174765"/>
    </cacheField>
    <cacheField name="merchant_rating" numFmtId="0">
      <sharedItems containsSemiMixedTypes="0" containsString="0" containsNumber="1" minValue="2.3333333330000001" maxValue="5"/>
    </cacheField>
    <cacheField name="merchant_rating_aggr" numFmtId="0">
      <sharedItems count="7">
        <s v="4 star"/>
        <s v="3.5 star"/>
        <s v="3 star"/>
        <s v="4.5 star"/>
        <s v="5 star"/>
        <s v="2.5 star"/>
        <s v="2 star"/>
      </sharedItems>
    </cacheField>
    <cacheField name="merchant_has_profile_picture" numFmtId="0">
      <sharedItems containsSemiMixedTypes="0" containsString="0" containsNumber="1" containsInteger="1" minValue="0" maxValue="1"/>
    </cacheField>
    <cacheField name="product_id" numFmtId="0">
      <sharedItems/>
    </cacheField>
    <cacheField name="Tags" numFmtId="164">
      <sharedItems count="1230" longText="1">
        <s v="Summer Fashion womenunderwearsuit printedpajamasset womencasualshort Women's Fashion flamingo loungewearset Casual Shirt casualsleepwear Shorts flamingotshirt Elastic Vintage Tops tshirtandshortsset Women Sleepwear Print womenpajamasset womennightwear Pajamas womensleepwearset"/>
        <s v="Mini womens dresses Summer Patchwork fashion dress Dress Mini dress Women's Fashion Women S Clothing backless party summer dresses sleeveless sexy Casual"/>
        <s v="Summer cardigan women beachwear chiffon Sexy women Coat summercardigan openfront short sleeves Swimsuit Women's Fashion leaf Green printed Spring longcardigan Women Beach kimono"/>
        <s v="Summer Plus Size Lace Casual pants Bottom pants Loose Women's Fashion Shorts Lace Up Elastic Casual Women"/>
        <s v="Deep V-Neck Summer Plus Size Spaghetti Strap Overalls Women's Fashion sleeveless Women Casual jumpsuit"/>
        <s v="blouse Women lace t shirt summer t-shirts Lace Sleeve Women Blouse loose shirt Short Sleeve Blouses Pure Color Womens Blouse Bat lace shirts Necks Women's Fashion Plus Size loose t-shirt Short Sleeve T-Shirt Fashion Tops Shirt"/>
        <s v="Jeans Fashion tunic Shirt Summer Dress Denim summer dress denimjeansdres short sleeves casual dresses Women's Fashion Tunic dress minishirtdres Lines mididre"/>
        <s v="slim dress summer dress womenshortsleevedre Sleeve Summer Dress slim short sleeves Women's Fashion Shorts boho dress slimfitdre Fashion Casual"/>
        <s v="blouse Summer Plus Size Floral print Necks Sleeve summer shirt Loose short sleeves Casual T Shirts Shorts Fashion Floral Women Women's Fashion Tops printed"/>
        <s v="Summer Plus Size long dress plus size dress Dress Women's Fashion maxi dress Casual beach dress Sleeveless dress summer dresses women dress Fashion loose dress sleeveless"/>
        <s v="Summer Plus Size Cotton T Shirt womens shirt summer t-shirts short sleeves V-neck T Shirts Fashion sexy Casual Women blouse Shorts Sleeve Pure Color Women's Fashion Pullovers Tops"/>
        <s v="Summer Women Shorts pants Loose Short pants drawstring Causal"/>
        <s v="Summer Fashion Mini Dress Loose Polkas V-neck Tops Women's Fashion black polka dot sleeveless backless Casual Women Fashion"/>
        <s v="Summer Plus Size Shirt Sleeve cute Long Sleeve flare Tops topsamptshirt Women's Fashion Clothes for women cuteshirt Fashion long sleeve t shirt solidcolorshirt Summer Fashion loose t-shirt T Shirts"/>
        <s v="Summer fashion women Fashion Mini Dresses Tops Polkas V-neck Mini dress Women's Fashion Party Dress backless party Sexy Dress Dress sleeveless polka dot Casual casual dress"/>
        <s v="blouse Plus Size Lace lace top Tops Fashion strappy sexy sleeveless summer tops Women Fashion"/>
        <s v="Summer Fashion tunic Women Vest Tank Tops topsamptshirt tank top doublelayer Women's Fashion backless sexy Ladies sleeveless Casual Women"/>
        <s v="blouse Summer Vest Plus Size Tank zippers Tops Slim Fit tank top Women's Fashion V-neck topsampblouse sleeveless women top slim Casual"/>
        <s v="Fashion Floral print Tops sexy bikini Swimwear Swimsuit padded Bikini sexy Women Women's Fashion Swimming"/>
        <s v="Summer Vest Fashion Tank Lace Tops slim Women's Fashion tank top T Shirts Lace Up topsamptee sexy sleeveless Women Women Fashion Cotton"/>
        <s v="Women Vest Vest Fashion buttontop camisole Summer Spaghetti Strap tank top Women's Fashion Plus Size Design V-neck sleeveless sexy Spaghetti summer tops Cotton Tank Tops Casual Cotton Vest Women sleevelesstshirt Casual Tops Holiday Beach button"/>
        <s v="blouse Summer Shorts Sleeve fashiontee Tops slim short sleeves Pullovers Women's Fashion Plus Size Summer Fashion Cotton Fashion Casual T Shirts Women"/>
        <s v="Summer Vest Fashion Tank Shirt backless top summer shirt topsamptshirt tank top Ladies Sleeveless Shirt backless V-neck solid color sexy summervest Tops Women Fashion Ladies Fashion"/>
        <s v="Summer Vest Fashion Tank Slim T-shirt camouflage Tops camouflagevest tank top Cool T-Shirts Women's Fashion sleeveless tops Women Casual T-Shirt Casual Tops Military Casual sleeveless t"/>
        <s v="Summer midsleevebeachblouse summerswimsuit womensummerswimwear crochet Cover womenbeachblouse Swimsuit Bikini beachblouse Swimwear bikinibeachcoverup Women women fashion dress women bathing suit budsilkblouse Suits Women's Fashion Lace"/>
        <s v="Women Vest Vest Fashion yoga top low cut Women's Fashion off shoulder sportwear sleeveless sexy Casual sexyvest knitted Tank Shirt Tops Slim Fit beach wear soildcolor Women Print Lace Up Cotton tank top"/>
        <s v="pink Vest Fashion Lace Summer outweartop slim tank top Women's Fashion sleeveless tops summerwomentop Women Deep V-Neck Tank Necks Women Fashion lace top Tops lace vest black blackwhitepink scallopedtrimtop sleeveless white"/>
        <s v="Summer strapless Plus Size tunic tunic top Tops Shorts slim fit shirt Women's Fashion Fashion topsamptee women tank top solid color sleeveless Pullovers Casual Cotton"/>
        <s v="Summer Plus Size Love plus size dress Dress short sleeves Women's Fashion Party Dress Graffiti uniquedres Clothing Bodycon Dress casual dress Shorts Sleeve summer dress Cotton Dress Women Clothing print dress Print party Short Sleeved Women Fashion"/>
        <s v="tank top women Vest Beading Cotton Shirt camisole Women Vest Sweets Tops Spaghetti Strap Women's Fashion Spaghetti Cami Summer Bandages Tank Women Cool Tees Shirt"/>
        <s v="Summer camisole chiffon Dress slim beach dress Ladies Women's Fashion backless printed Floral Robes Beach Casual Women"/>
        <s v="Vest Fashion Yoga SEXY CROP TOP girl bra Tops strapless topbra Tee Women's Fashion straplesstanktop T Shirts Casual Bras Women"/>
        <s v="Summer Vest Plus Size Tank Lace Tops Loose beach wear Women's Fashion Pure Color sleeveless Fashion Casual Women Fashion Women"/>
        <s v="blouse Summer Plus Size Floral print ruffled Sleeve Tops sexyblouse short sleeves Floral Women's Fashion Shorts Print sexy Fashion"/>
        <s v="butterflyprint Vest Plus Size Necks Tops Spaghetti Strap tank top Casual Round neck Fashion sleeveless tops Casual Tops summervest womens vest"/>
        <s v="Summer Fashion Shirt Necks Loose Round neck Womens T Shirts T Shirts Print sleeveless Sweatshirts Cotton graphicprint"/>
        <s v="Summer Plus Size Lace Mini Dress slim camouflage Mini dress Pocket high waist Women's Fashion Fashion Lace Up t print dress Print sleeveless bodycon Casual Women Fashion Waist"/>
        <s v="blouse Mini Fashion longtop Shirt kaftandresse stripetee Tops short sleeves Mini dress T Shirts Sexy Dress Dress Tops &amp; Blouses Beach Women's Fashion Casual Women"/>
        <s v="Summer Shorts pants Fitness Short pants runningpant Men's Fashion Casual Red Cotton"/>
        <s v="Summer Shorts Cotton Cotton T Shirt letter print cute teeshirthomme short sleeves Casual Round neck Women's Fashion Fashion printed beetshirt Women Sleeve T Shirts Necks"/>
        <s v="Fashion Tops &amp; Blouses Coat Tops tank top Hollow Jacket Women's Fashion kimono crochet Ladies Women Women Clothing"/>
        <s v="Summer off shoulder top Fashion crop top Spring Vest yoga top Women's Fashion tank top sexy Sport summer tops Women fashion women Fashion tank top Tank summer tank top Tops sexy tank top Casual Ladies sleeveless women top"/>
        <s v="bohemia sleeveless printeddre Rose long dress Vintage Dress Women's Fashion Beach boho Shorts midcalfdre vestido jumpsuit maxi dress printed Vintage dress Fashion Women"/>
        <s v="Summer Plus Size Floral print Lace Sleeve Long Sleeve Dress Loose V-neck Floral Women's Fashion Fashion Floral dress summer dress Print Casual Necks"/>
        <s v="Summer Plus Size Love Graphic T-Shirt Funny summer t-shirts short sleeves T Shirts Funny T Shirt Women's Fashion Fashion Women"/>
        <s v="Summer Vest Plus Size Tank Necks Tops Loose Women's Fashion tank top T Shirts Fashion V-neck solid color sleeveless women top Casual Women"/>
        <s v="Summer Vest Fashion slim gothicshirt tank top punkshirt T Shirts Plus Size gothic skullshirt Goth summer tops Cotton Tank Shirt skull graphic tee Tops Slim Fit Women's Fashion Tops &amp; T-Shirts Print sleeveless"/>
        <s v="Summer Plus Size Necks long dress Dress summer dress V-neck Women's Fashion printed wavepoint Women Loose Casual casual dress"/>
        <s v="Summer Spaghetti Strap short dress Mini Shorts Dress summer dress Party Dress Floral dress Mini dress Women's Fashion Sleeveless dress backless Plus Size sleeveless Floral party Spaghetti Casual casual dress"/>
        <s v="Mini Summer pleated dress Lace women dresses Dress V-neck Mini dress backless Sexy Dress sexy lace sleeveless sexy Beach Women"/>
        <s v="Summer Fashion Necks Beach Dress Loose beach dress Round neck Women's Fashion sleeveless Skirts Casual Women"/>
        <s v="Summer Plus Size ruffle ruffled chiffon Tank Pure Color Cami tank top Women's Fashion Fashion V-neck blousesampshirt sexy Tops Women"/>
        <s v="Summer Plus Size women39sfashion Necks Tunic dress summer dress Women's Fashion Floral print Casual Crewneck dressesforwomen Graffiti printeddre sleeveless Robes Women Dress printed"/>
        <s v="Summer Fashion Elastic pants slim Short pants Women's Fashion Running Shorts Sport Casual Slim Fit"/>
        <s v="Summer Fashion pants widelegpant Women's Fashion trousers solid color Wool Casual Women"/>
        <s v="Summer Fashion night dress Dress Classics short sleeves Cotton Dress Women's Fashion european Ladies American Large Size Clothing Pajamas Cotton"/>
        <s v="Summer V Collar Plus Size Stitching Sleeve Dresses Dress summer dress long dress short sleeves Casual ladies dress Women's Fashion Shorts Women Ladies women dress Short Sleeved Cotton Collar casual dress"/>
        <s v="Summer Plus Size Cotton summershirtsformen Chinese loose shirt cottonlinenshirt Tops buttonup short sleeves men shirt Men's Fashion Fashion Men solid color Shirt camisamen Clothing basictshirt beachshirt"/>
        <s v="Summer soildcolor Plus Size Tank camisole Tops Loose tank top Women's Fashion Fashion sleeveless tops sleeveless Women Lace Casual summerampspring"/>
        <s v="blouse Plus Size Summer Dress short sleeves V-neck beach dress Fashion Casual Deep V-Neck Shorts Tops &amp; Blouses Sleeve summer dress Women's Fashion Swimsuit Party Dress Ladies party linen dress Beach loose dress Swimming"/>
        <s v="Deep V-Neck Summer Plus Size Tank Shirt rodeotank Tops Sleeveless Shirt tank top Women's Fashion women shirt V-neck sleeveless Design T Shirts Women countrymusicshirt Casual countrythunder printed"/>
        <s v="Summer dress slim Fashion neck dress Necks Dress slim Round neck Women's Fashion Sleeveless dress Flowers Floral sleeveless printed Casual Women"/>
        <s v="Summer Fashion tunic Ladies Fashion asymmetric Tops tank top Women's Fashion Music Ladies Tank Printed T Shirts Women"/>
        <s v="Vest Fashion Lace V-neck Women's Fashion lacebra sexy silk Casual Women Tank Necks casualsuspendertop lace top Tops lace vest slingtop black sleeveless"/>
        <s v="blouse Summer Plus Size Shirt Heart womens shirt print shirt Tops short sleeves Round neck Funny Women's Fashion cute Women Casual Necks"/>
        <s v="Summer Shorts Women shortromper Spaghetti onepiece Spaghetti Strap One-Piece Suits shortjumpsuit Women's Fashion Fashion Casual summerjumpsuit sleeveless Rompers women Jumpsuit playsuit jumpsuit"/>
        <s v="bandage top Fashion crop top Halter Summer Women Set elasticwaistshort Women's Fashion elastic waist Casual Women Shorts Waist Elastic Tops pants shortssuit backless Suits Print sleeveless twopiecesset"/>
        <s v="Summer Plus Size letter print print shirt summer t-shirts short sleeves Women's Fashion Fashion slimtop slim Women Fashion Necks rainbow Shorts Cotton Shirt Shirt Sleeve graphic tee Tops Slim Fit Round neck women shirt Tops &amp; T-Shirts Print Cotton"/>
        <s v="Summer sexy bathing suit Bikinis Set Swimwear Swimsuit Bikini splitbikiniset Fashion Two Pieces printed Women's Fashion Beach splits"/>
        <s v="blouse Summer Vest Plus Size Tank Lace Women Skirts Shirt Dress Plus size top Tops lace blouse Women's Fashion Fashion sleeveless blousesampshirt sexy Women Casual Cotton"/>
        <s v="Summer Fashion plus size dress Dress slim V-neck Women's Fashion Plus Size sleeveless Floral Party Dresses Skirts Casual casual dress Deep V-Neck party Slim Fit print dress Evening Dress Ladies women dress Beach"/>
        <s v="strappydre Mini summer dress short dress Summer Shorts Dress Slim Fit V-neck Mini dress Women's Fashion Sleeveless dress strappy Plus Size Sexy Dress solid color sexy Fashion sleeveless Women"/>
        <s v="blouse Summer Plus Size Tank Lace Tops topsamptshirt tank top Women's Fashion Fashion Loose topsampblouse Print sleeveless sexy Cotton Casual Women"/>
        <s v="blouse Summer Fashion Lace Tops Loose V-neck Women's Fashion Lace Up Print Short Sleeved feather Casual Shirt"/>
        <s v="bathing suit two piece swimsuit bikini set Swimwear Swimsuit Bikini bandage bikini Push up bikini Beach"/>
        <s v="Summer Fashion cottontee Sleeve Tops &amp; Tees Leopard short sleeves Shorts Round neck T Shirts lipsshirt lip Tops &amp; T-Shirts Casual Tops Women's Fashion Casual Women Fashion Women"/>
        <s v="Sleeveless dress Summer Dresses Dress slingdre Floral dress Women's Fashion Party Dress backless V-neck bohemian dress Floral summer dresses printed Women sleeveless casual dress"/>
        <s v="Summer trousers Casual pants pants Bottom fashion pants chiffonpant Long pants widelegpant harem pants summerpant Plus Size printed Women's Fashion Casual Women"/>
        <s v="Mini Strapless Dress Spaghetti Strap Tank Tops slim tank top Mini dress Women's Fashion Fashion Women Dress sleevelessdresse bodycon Spaghetti Casual casual dress"/>
        <s v="Summer short sleeve dress Mini Pleated t-shirt dress beach dress Fashion pocketsdres summer dresses Casual Cotton Ladies Fashion Tops Ladies women dress Robes Women Beach Plus Size ruffle Dress short sleeves Mini dress Pocket Women's Fashion party sexy casual dress Shorts Tank Sleeve T Shirts Cotton Dress loose dress"/>
        <s v="Summer Two-Piece Suits women crop top pants Tops track suit Outfits Women's Fashion Shorts Clothes Suits Print Women short sleeve shirt Sport Fashion Striped Sports Wear sexy Women's Fashion"/>
        <s v="Summer Vest Plus Size Floral print splice Loose V-neck Floral Women's Fashion Fashion wavepoint Print Casual Necks"/>
        <s v="Summer Vest summer t-shirts looseblouse Cross tank top Spaghetti Strap Sleeveless Shirt Plus Size topandblouse deepneck Spaghetti Casual Women Fashion Women blouse Tank Necks Beach Tops beachvest Women's Fashion T Shirts Fashion sleeveless"/>
        <s v="Shorts Waist Casual pants pants summer shorts Men 5pointspant camouflage Men's Fashion Beach Shorts t Men Shorts cargoshort camouflageshort Cotton"/>
        <s v="Summer off shoulder top Plus Size Lace cute topsamptshirt short sleeves cottontop T Shirts Outdoor sexy topsampblouse slimtop slim Casual Women Fashion Cotton blouse Spaghetti Shorts Sleeve lace top Tops spaghettistraptshirt Print Casual Tops jackdanielsprinttop Fashion"/>
        <s v="Mens T Shirt Fashion Men's Fashion Sleeve Summer Athletics tshirtshort Men summer shorts short sleeves Casual Cool T-Shirts sportsshort Shorts fashionbrandsuit 3D T-shirt fashion brand men's shorts menssummersuit T Shirts"/>
        <s v="Tops &amp; Tees Fashion Slim T-shirt Summer Tops bowtop Women's Fashion V-neck Short top womenhotshirt T Shirts Women S Clothing off shoulder Women sexy Bow slim Casual Fitted Cotton"/>
        <s v="Summer womens dresses Dress Spaghetti Strap Floral dress kleider beach dress Party Dress party Floral summer dresses Spaghetti Casual casual dress tunic saty Women's Fashion Floral print Print sleeveless sexy Women Beach"/>
        <s v="Fashion fit pants Brand slim Short pants jogging Shorts printed Men Sport Casual trousers Slim Fit"/>
        <s v="bathing suit bandage swimsuit Fashion leaf bikini set Summer womenbra Women's Fashion strappy bikini Swimsuit Bikini Two Pieces printed printedswimwear Women Beach Swimming"/>
        <s v="Summer womens dresses leaf short dress Sleeve Mini Dress Loose short sleeves Mini dress Necks Women's Fashion Shorts leafprint printed Tops &amp; T-Shirts Women Casual casual dress"/>
        <s v="Summer Shorts Slim Fit slim twopiecesoutfit V-neck Women's Fashion Fashion tank top Women sexy Sport Casual Women Fashion Cotton"/>
        <s v="Mini halter dress Necks Cocktail dresses Halter Dress Lace Dress backless dress Mini dress Women's Fashion Party Dress prom dress retro Ladies sexy sexy lace backless"/>
        <s v="Summer Fashion Stitching Lace Denim jeansforwomen Women's Fashion Shorts Denim Shorts sexy Jeans Women"/>
        <s v="blouse Summer Womens Blouse long sleeve blouse Shirt Sleeve Women Blouse Plus Size Blouses &amp; Shirts casual shirt Casual Tops Women's Fashion blouse women Casual T-Shirt Tops &amp; Blouses Printed T Shirts Fashion long sleeve shirt Women"/>
        <s v="Summer Shorts women beachwear women crop top Tops short sleeves T Shirts Fashion Sport Women Suits womencausaltshirt Yoga Women's Fashion Casual Sports Wear Cotton"/>
        <s v="Summer fashion women Fashion headdress women hats æ¼å¸«ã®å¸½å­ Outdoor Bucket Hats daisy sun hat Hats fishermanshat Electric"/>
        <s v="mensboardshort Summer Beach Shorts pants Shorts Slim Fit Swimsuit quickdry Men's Fashion bodybuildingshort mensswimtrunk Swimming Swim Shorts Beach Men"/>
        <s v="Trousers &amp; Shorts Fashion pants camouflageshortsforwomen Loose Short pants camouflage Women's Fashion Shorts t basic sexy womenssexyshort Board Shorts Women"/>
        <s v="blouse printtank Vest Fashion Tank camisole Summer Tops tank top Women's Fashion sleeveless tops V-neck sleeveless printed Casual Cotton"/>
        <s v="Summer Vest Plus Size Tank Tops V-neck Fashion tank top knot solid color sleeveless Casual Women Fashion Cotton"/>
        <s v="Summer Plus Size letter print Dress short sleeves bodycon Women's Fashion Fashion Sexy Dress t-shirt dress Skirts mini dresses Shirt Shorts Jewelry skewshoulder Dresses Casual print dress Sleeve Print Women silver"/>
        <s v="Women Pants capripant elastic waist Waist Elastic pants Summer Fitness jogging harem pants Women's Fashion trousers 34pant Sport Fashion Casual"/>
        <s v="Summer Shorts sportsset short sleeves tiedyeprinted Sport women shorts Fashion Two Pieces women t shirt Casual Women printed tracksuitsforwomen Women's Fashion runningset Two piece set"/>
        <s v="Summer Plus Size Shirt long dress Dress Women's Fashion V-neck Maxi Dresses beach dress Party Dress Stripes Sleeveless dress summer dresses women dress Beach Casual sleeveless"/>
        <s v="blouse Summer Vest Plus Size Tank Cotton Tops topsamptshirt T Shirts tank top Women's Fashion Fashion sleeveless tops blousesampshirt sleeveless o-neck Casual Women"/>
        <s v="Summer Two-Piece Suits Fashion Sleeve Spring Tops short sleeves sport suit women Shorts Sport Suits suits for women jogging suits for women women sport suit tiktoktshirt womens shorts suit"/>
        <s v="Summer womens top Cotton T Shirt Food summer t-shirts short sleeves V-neck Women's Fashion Plus Size short sleeve shirt Casual Shirt blouse Cotton Shorts Tops &amp; Blouses Ladies Fashion Sleeve Tops T Shirts candy Pullovers Tops &amp; T-Shirts Ladies loose t-shirt Women Fashion"/>
        <s v="Summer Plus Size Tank Tops uneck tank top Floral print Print Women's Fashion Fashion Floral sleeveless Casual"/>
        <s v="Women's Fashion Tanktops for women Fashion Cotton Shirt summer tank top letter print Summer summer shirt Tops gothicshirt tank top Print Sleeveless Shirt sleeveless blousesampshirt Tank moonshirt Casual Shirt"/>
        <s v="Summer Plus Size Halter letter print long dress Dyes Dress Women's Fashion maxi dress boho Fashion boho dress Tie Dye sleeveless Print bohemian dress bohemian Women Fashion Cotton"/>
        <s v="Summer Fashion Mini Tops Loose Polkas V-neck Casual backless polka dot sleeveless Dress Women Fashion black"/>
        <s v="slidesforwomen sandalendamen Sandals Platform Shoes Summer Vintage sandalswomen Buckles summer shoes Women's Fashion flatshoesforwoman sandalefemme sandaliasmujer Roman open toe Casual Women Beach wedgesshoeswomen Slippers slippers for women"/>
        <s v="strapless Bikinis Set tankini bathing suits Tops triangle bikini swimwear Swimwear Swimsuit Tankinis Fashion Stripes Tankini Set Bikinis For Women strand"/>
        <s v="Head Fashion longfleece bigcode solid Sweaters Men sleevehead young Stamps easy Men Tops velvet"/>
        <s v="Summer Flip Flops hotrhinestone Womens Shoes Vacation new2020 Slippers flipflopsandal Sandals Shoes casualsandal Holiday flat shoe"/>
        <s v="Summer Shorts Rompers Casual Ladies Women's Fashion Fashion off shoulder sexy Floral sleeveless Women Beach playsuit jumpsuit"/>
        <s v="Chiffon top Shirt chiffon Long Sleeve Tops Necks Women's Fashion Halter sexy tops for women chiffon dress T Shirts off shoulder sexy chiffontshirt Sleeve Women"/>
        <s v="Summer Leggings Shorts high waist pants Denim slim Short pants jean shorts Women's Fashion Fashion Denim Shorts Plus Size rippedshort Jeans Casual Women"/>
        <s v="Summer Fashion Plaid Dress Vintage Dress Party Dress Women's Fashion plaid party sleeveless Casual Women"/>
        <s v="Summer Plus Size Elastic Lace Casual pants summer shorts Short pants women shorts Shorts Beach Shorts Women Beach Shorts loosepant Panties high waisted shorts Lace Up Women's Fashion Casual Women"/>
        <s v="blouse Summer Fashion Tank Shirt Tops Spaghetti Strap tank top Women's Fashion Plus Size printed sleeveless Cotton Casual Women"/>
        <s v="Fashion Triangles Swimming sexy bikini beach wear Swimsuit Swimwear Bikini bandage bikini women bathing suit Push up bikini Women's Fashion bandage monokini"/>
        <s v="Tanktops for women Fashion Tank Ladies Fashion lace trim lacepaneltanktop Tops tank top Women's Fashion Summer Tie Dye Dyes Ladies sleeveless openworkpanel Casual tiedyetank Women"/>
        <s v="blouse Summer off shoulder top Fashion Lace Sleeve Women Blouse Round Collar lace top Tops short-sleeved shirt tops for women Casual Women's Fashion Shorts women shirt Casual T-Shirt Short Sleeve Blouses Women summer tops Shirt"/>
        <s v="Deep V-Neck Summer Vest Plus Size Tank sleevelessblouse Pleated topsamptshirt beach wear tank top Casual Women's Fashion Fashion backless V-neck sexy blouse sleeveless Tops Women"/>
        <s v="Summer fashion women Fashion Lace Dresses Dress Lace Dress Women's Fashion ladies dress beach dress Sleeveless dress backless women's dress sleeveless Ladies women dress V-neck Dresses Women Beach white Necks"/>
        <s v="Summer Plus Size 2pieceset Women slim T Shirts Shorts tshirtandtop Women's Fashion twopieceoutfit printed Tie Dye Dyes sexy shortsforwomen Outfits Fashion Women Fashion Slim Fit"/>
        <s v="Summer Women Rompers Plus Size women long pants linenjumpsuit pants Overalls Loose plussizejumpsuit Women's Fashion strappant Long pants Jumpsuits &amp; Rompers rompers womens jumpsuit Vintage Women women Jumpsuit Casual jumpsuit"/>
        <s v="Round neck Plus Size Necks Summer Dress Loose Pocket Women's Fashion Fashion Pure Color sleeveless Casual Women"/>
        <s v="blouse Women Vest Vest Fashion Tank Shirt letter print Summer Tops Casual T-Shirt tank top Casual Women's Fashion Women womens workout tank tops Print topsampblouse womens tank tops tops for women sleeveless Cotton"/>
        <s v="Summer Funny T Shirt Graphic T-Shirt letter print cute shortsleevestee T Shirts Plus Size printed summer tops Women Fashion Women Funny Shorts Shirt Pure Color casualteeshirt Women's Fashion Round neck Necks print t-shirt Print o-neck tops for women"/>
        <s v="Summer Plus Size Office Sleeve Dresses Lady Dress short sleeves V-neck Shorts Elegant Women's Fashion Printing Temperament sexy silk Fashion Women"/>
        <s v="Summer Plus Size pants casualshort summerpant Shorts women shorts Fashion solid color Women Sport Women's Fashion Casual looseshort Cotton"/>
        <s v="Summer Shorts women's jogging suits Sleeve shortsleeveset Short pants summersuitset short sleeves Sport summerpant mensjoggingsuit Suits Sport Suits short sleeve shirt Outfits men's suits Casual"/>
        <s v="Mini womens dresses Summer Patchwork fashion dress Dress Mini dress Women's Fashion backless party summer dresses sleeveless sexy Casual"/>
        <s v="Summer Fashion Lace pants Short pants Waist Loose high waisted Pocket high waist Women's Fashion Shorts Lace Up Pure Color Beach Cotton woven Casual Women"/>
        <s v="decoration Patio Hunting camping Army patiodecoration carcover camouflage camouflagenet t militarycamo Photography Garden sunshadecover"/>
        <s v="Cotton Women Vest Vest Women's Casual Tops loose top Tops &amp; Tees printed shirts Tops Sleeveless Shirt Women's Fashion Summer sleeveless tops sleeveless Tank womens tank tops summer tops printed"/>
        <s v="Summer Fashion beach5pant Athletics pants athleticpant Sport Men's Fashion Shorts Men's pants Men Print fivepant Casual Cotton"/>
        <s v="Summer Women Rompers Shorts women beachwear womenonepiece lace top lace bralette top womensjumpsuitsromper V-neck Rompers women summer tops lace lingerie Women S Clothing Ladies jumpsuit slim Casual Lace"/>
        <s v="bigswing Summer Plus Size Sling long dress Dress Loose V-neck letterprinted Women's Fashion printed sleeveless offsholuder Holiday Beach Casual Women"/>
        <s v="blouse Summer Plus Size Shirt Sleeve Tops Ladies Top short sleeves Shorts Round neck T Shirts Women S Clothing Fashion Tie Dye Casual Dyes Women's Fashion tshirts for women Necks"/>
        <s v="Summer Shorts crop top womensummeroutfit women track suit Sport Tops yoga2pcsset Outfits womenoutfit Women's Fashion Fashion Sport Suits Suits Yoga womensportoutfit yogasuit bodyconclothe Padded Bra Women"/>
        <s v="Summer korea cute korean style summer t-shirts short sleeves Harajuku Women's Fashion cartoon t shirt women t shirt Casual T-Shirt short sleeve shirt kawaiicute Cartoons Women Kawaii Shorts Shirt Sleeve Tops T Shirts Casual Print Korean Printed T Shirts Fashion powerpuffgirl"/>
        <s v="Summer Shorts Yoga high waist pants Workout Women's Fashion Fashion sexy Gym Women Fashion Waist"/>
        <s v="Summer short sleeve dress Mini plus size dress Slim Fit slim V Neckdress V-neck Mini dress Women's Fashion Party Dress party t-shirt dress Party Dresses Casual casual dress Shirt Plus Size summer dress Fashion Midi Dress Ladies women dress Women Beach Dress"/>
        <s v="sexy underwear Underwear Plus Size women beachwear bikini set sexy swimsuit Summer sexy bikini Swimwear Swimsuit padded Bikini Fashion Suits Women Women's Fashion Swimming"/>
        <s v="Women Vest Vest Fashion bodyconvest Summer Spaghetti Strap tank top Women's Fashion slim sleeveless tops Spaghetti Casual Women Fashion Cotton Tank slimvest Tops Slim Fit Cotton Vest Women Print sleeveless summervest Beach printvest"/>
        <s v="runningpant Trousers &amp; Shorts Shorts beach5pant Summer Short pants pants tracksuitpant Beach summerpant trousersampshort Sports Pants Men's pants Sport trousers Sports Wear blackpant"/>
        <s v="Summer Vest Plus Size long dress Dress casual dresses V-neck Ladies beach dress Party Dress Party Dresses Floral summer dresses Casual Swing dress Floral print Dresses Women's Fashion Maxi Dresses retro party Swing Print sleeveless Beach"/>
        <s v="slimming wasitcincher Fashion waistgirdle slimmingcorset Corset Summer Waist waist trainer Fashion Accessory Vest shaperwear belt"/>
        <s v="Summer Shorts high waist shorts high waist Casual pants pants summer shorts Waist Slim Fit Short pants Women's Fashion Plus Size Lace Up Women Fashion Casual Lace"/>
        <s v="Summer Shorts Yoga skinny pants Bottom athleticshort gymshort Women's Fashion Fashion Sports Pants hightwaistpant Sport Casual Women"/>
        <s v="swimmingbottom Summer Underwear Fashion SwimwearWomen bikini set Women's Fashion swimsuits for women Swimsuit Casual high waist Bikini beacwear Suits Women Swimming Bikinis For Women Waist"/>
        <s v="Summer Short Sleeve T-Shirt Holiday Men's Fashion Sleeve Pocket Cotton Mens Shirts button short sleeves casualshirtformen shirts for men colorblock Shorts printed Collar Button-Down Shirts Beach Casual Shirt"/>
        <s v="Summer long skirt pencil skirt Fashion Skirts long dress Dress pencil Women Skirts Women's Fashion splits sexy Skirts Women"/>
        <s v="Fashion crochet halter top Tops sexy bikini crochet top Swimwear Bikini boho Women S Clothing crochet crochet bikini sexy Clothing"/>
        <s v="tank top women Vest Fashion Cotton T Shirt tunic top Summer slim V-neck Women's Fashion Plus Size tank top sexy Tank zippers summer tops Women Deep V-Neck Cotton tunic Shirt sleevelessblouse Tops Slim Fit tunicvesttopswomen Casual sleeveless deep v neck top bodycon top tops for women zippertop"/>
        <s v="Women Vest Vest Plus Size art letter print Summer summer t-shirts yoga top Women's Fashion Fashion tank top loose t-shirt Tank Sport Casual Necks Cotton fashion women Yoga Shirt Tee Shirt T Shirts Round neck Print sleeveless Women Tops"/>
        <s v="ladies skort running skirt summer skirt Golf short dress Women Skirts Athletics Skirts Pleated Running Tennis short skirt skorts Women's Fashion hightwaistdres Pleated Skirt Active short skirt tennisdres"/>
        <s v="Women Tassels Plus Size women dresses Dresses Dress summer dress Women's Fashion Floral dress decoration boho beach dress Fashion Female sexy Print bohemian dress Geometric bohemian Beach Women Clothing"/>
        <s v="Summer Flip Flops Outdoor Breathable Slippers unisex Fashion Shoes Sandals Sport Beach Casual"/>
        <s v="sleeve v-neck Plus Size fashion women short sleeve dress Sleeve Dresses Dress short sleeves V-neck casual dresses Women's Fashion Party Dress Shorts Mini dress Casual Women"/>
        <s v="Summer Women Dress summer dress Cover Women's Fashion Swimwear swim suit cover up beach dress off shoulder dress maxi dress Bikini women dress sexy Holiday Beach Cover Ups bandeau"/>
        <s v="Summer short sleeve dress pleated dress Plus Size Slim Fit Women's Fashion slim Elegant wrap dress Party Dress Summer Fashion sexy Women Fashion Dress casual dress"/>
        <s v="sleevelesstopsforwomen Summer Fashion Tank Shirt tigershirt Tops Sleeveless Shirt tank top Cats bigcat Funny Women's Fashion funnyshirt carolebaskin Women"/>
        <s v="Summer Fashion Lace Hollow-out Dress Mini dress white dress Elegant beach dress Party Dress Sexy Dress Summer Fashion Chic white casual dress party Midi Dresses Vintage Lace Dress Women's Fashion sleeveless Robes Women"/>
        <s v="Swing dress halter dress Halter Dress summer dress Women's Fashion Maxi Dresses boho beach dress boho dress Party Dresses Print Floral print Women casual dress"/>
        <s v="Summer Lace Dress Lace Dress V-neck Women's Fashion Women Clothing Sleeveless dress summer dresses women dress loose dress sleeveless"/>
        <s v="Summer Vest Fashion tank top Women's Fashion Plus Size V-neck Floral Tank Casual Ladies Fashion blouse Floral print Shirt Tops Blouses &amp; Shirts T Shirts Tops &amp; T-Shirts Ladies sleeveless Women printed"/>
        <s v="Blues Summer Plus Size Tank Sexy Top letter print Workout tanktop Tops Grey tank top Women's Fashion Fashion women t shirt Women Casual T-Shirt Print sleeveless white women top T Shirts Cotton"/>
        <s v="Summer Plus Size Deep V-Neck Dress short sleeves V-neck Mini dress beach dress Fashion t-shirt dress Casual blouse Shorts Tops &amp; Blouses Sleeve summer dress Women's Fashion Party Dress Ladies party linen dress Beach loose dress"/>
        <s v="Summer Plus Size Floral print Spring demin Overalls Women's Fashion jeansforwomen trousersforwomen Flowers printed Ladies Jeans Women trousers Rompers Women Fashion jumpsuit"/>
        <s v="Summer Plus Size women dresses polka dot Spaghetti Strap Polkas irregulardre boho Women's Fashion Party Dress boho dress Dress sleeveless sundress Beach Casual Women"/>
        <s v="Women summer bikini cheap tankini swimwear bikini set Bikini swimwear sexy bikini fashion bikini Womens swimwear beachwearbikini padded Women's Fashion Fashion swimsuits for women triangle bikini Bikini sexy Swimsuit Bras Swimming"/>
        <s v="womensummershort womenshortspant casualwomensjean Skeleton printed Summer fashionwomensummershort athleticshort Women's Fashion Shorts black womenminishort Denim pants skeletonprinted Women slim Casual Slim Fit"/>
        <s v="sleeveless Halter Mini Dress Mini dress women dress Women's Fashion sexy party Sexy Dress solid color summer dresses Striped Beach Bodycon Dress Women"/>
        <s v="Summer Vest Plus Size Floral print Fashion long dress Spaghetti Dress summer dress V-neck Floral Ladies Women's Fashion Party Dress party maxi dress Print sleeveless Skirts Casual"/>
        <s v="roupas femininas womens dresses Lace gowns Long Sleeve Dress dress slim Women's Fashion Party Dress chiffiondres vestidoderenda Clothing Casual Slim Fit Winter Sleeve robefemme Lace Dress slim ball gown women dress Women Fashion"/>
        <s v="wedge Sandals Summer antislip espadrille Slippers Platform Women's Fashion open toe cute Shoes Ankle women shoes Braids Beach Buckles Women"/>
        <s v="woman fashion Fashion outside Vintage sexy bikini tasselbikini Swimwear Swimsuit Bikini brazilian sexy Beach Women"/>
        <s v="blouse Summer Plus Size Tops &amp; Blouses Shirt Women Vest Tank button Spaghetti Strap tank top Tops Women's Fashion Fashion V-neck sleeveless Casual Women"/>
        <s v="Summer womenshirtset shortsetsforwomen Sleeve beachsuit yoga pants womensportset yogasuitset short sleeves womens clothes Women's Fashion Shorts printed Fashion T Shirts Women"/>
        <s v="wavepointdre Fashion long dress Beach Dress summer dress boho beach dress Party Dress boho dress printed Women's Fashion"/>
        <s v="pajamaset Fashion sexy pajamas for womens silksleepwearforwomen silksleepwear pajamassuit Casual Women's Fashion Summer Sleepwear pajamasforwomen silksleepwearnightgown silk pajamassleepwear women's pajamas Women"/>
        <s v="Summer Plus Size Shirt Sleeve Sunflowers short sleeves Round neck Women's Fashion Shorts Print Women women top Fashion T Shirts Cotton"/>
        <s v="Women Pants Loose Jumpsuits &amp; Rompers playsuit Casual Women's Fashion women trousers Women jumpsuit summer tops Cotton"/>
        <s v="blouse Summer Vest Fashion Tank camisole lettersprinted Tops T Shirts tank top Pullovers Women's Fashion printed Ladies sleeveless Loose tank tops Casual Women"/>
        <s v="Summer Fashion crop top Shirt Sleeve Tank Tops slim short sleeves V-neck T Shirts Shorts tank top solid color sexy Women Women's Fashion Casual Women Fashion Slim Fit"/>
        <s v="Summer Vest wrappedchest Halter slingvest Print Women's Fashion sexy Beach summer tops Women Fashion Bottoming shirt letter print bras for women Tops Swimwear Push up bikini Women Bras Halter Bikini spaghetti strap top beachvesttop Swimming"/>
        <s v="Summer Sling Dresses Dress V-neck Casual Pocket Women's Fashion Sleeveless dress women dress Floral sleeveless Women loose dress Pleated casual dress"/>
        <s v="Summer Shorts Cotton Cotton T Shirt Sleeve printedletterstop Clothing Tops Necks short sleeves Women's Fashion Women Clothing printed Women tshirtforwomen Fashion T Shirts Shirt"/>
        <s v="Summer polo men Polo Shirts Sleeve Pure Color polo hat short sleeves Shorts menpoloshirt T Shirts hooded Polos T-Shirts polo sport men's poloshirtmen menspoloshirtbrand"/>
        <s v="damenkleid plaincolordres highwaistdres Evening Dress Dress summercocktaildres Party Dress retro femmerobe women dress sommerkleid Vintage dress"/>
        <s v="Summer Leggings Shorts loosecasualsweatpant Fitness casualshort Plus Size athleticshort high waisted yogashort Women's Fashion bodybuildingshort quickdryingshort Yoga Sport Fashion short skirt Women"/>
        <s v="blouse Summer Plus Size Floral print Shirt sleevelessblouse Necks Women's Fashion tank top Print T Shirts Fashion casual shirt Women Floral sleeveless women top Casual sleeveless tops"/>
        <s v="Summer Shorts Love Sleeve tee shirt women Tops summer t-shirts short sleeves Casual Round neck loveprinttshirt Fashion teesamptshirt graphic tees women Print tes Women's Fashion tops for women T Shirts"/>
        <s v="Plus Size off shoulder dress Sleeve Long Sleeve Dress V Neckdress Women's Fashion animal print Animal Print women dress loose dress Women"/>
        <s v="Tanktops for women Vest Fashion crop top Summer Shirt Slim Fit topsamptshirt Women's Fashion slim summer tops Women Fashion clubwear Shorts Tank Sexy Top Spaghetti Tops Necks cropped Casual sleevelesstshirt sleeveless Women tops for women"/>
        <s v="Summer Vest Fashion Tank Necks Tops Loose tank top Round neck Women's Fashion Plus Size Flowers Print sleeveless women top Casual Women"/>
        <s v="Summer Plus Size halter dress Halter Dress V-neck beach dress Party Dress printed sleeveless Floral maxi dress Spaghetti Casual Clothes Deep V-Neck printeddre Beach summer dress Women's Fashion Sleeveless dress Ladies party Fashion loose dress"/>
        <s v="Summer Fashion topsamptshirt tank top Sleeveless Shirt casual shirt Off shoulder shirt Casual Women Cotton Tank Shirt Ladies Fashion backless top summer shirt T Shirts backless Tops &amp; T-Shirts Ladies loose t-shirt women top Women's Fashion Tops sleeveless printed"/>
        <s v="tank top women Vest Fashion Tank summer tank top loose top lace top Tops Plus size top V-neck Necks Women's Fashion Plus Size Summer sleeveless tops Casual T-Shirt sleeveless Women Vest Women tank top Lace"/>
        <s v="blouse Plus Size Floral print Lace Tank Tops Necks tank top Round neck Floral Women's Fashion Fashion topsamptee Print sleeveless Casual Women"/>
        <s v="Midi Dresses Sleeve Dresses packagehip Dress slim short sleeves Shorts Women's Fashion Fashion vestido Robes Bodycon Dresses basicvestido Women"/>
        <s v="men jeans Fashion Summer rippedjean slim croppedjean mensummerjean 2014menshort Men Shorts zippers Jeans trousers summerjean Shorts causaljean rippedshort 2014summermenshort"/>
        <s v="Summer Fashion Shirt sundress Dresses Dress Women's Fashion V-neck Cocktail Dress beach dress Party Dress off shoulder Girls Dresses sleeveless Pleated Skirt Spaghetti Casual Pleated Necks"/>
        <s v="Summer Vest Fashion Tank camisole Halter Beauty Tops summer t-shirts fashion women tank top Cool T-Shirts skull Print summervest femalevest"/>
        <s v="Summer summer dress Necks Sleeve long dress plus size dress Dress Loose V Neckdress short sleeves maxi dress Shorts boho short sleeve dress boho dress Fashion womendre women dress Women's Fashion"/>
        <s v="Summer floralprinteddres Dress slim Floral dress Women's Fashion Plus Size womensleevelessdres printed Floral Casual Women dressforwomen Flowers Necks casualwomendres summer dress summersleeveelessdres Sleeveless dress Round neck dress slim sleeveless"/>
        <s v="runningshort Shorts Elastic Fitness Plus Size yoga pants Short pants Running sportspantie Women's Fashion gymwear Panties fitnesspantie Women skinny Sport Fashion Women Fashion Clothes"/>
        <s v="Summer Plus Size Cotton T Shirt chiffon Long Sleeve womens top short sleeves Women's Fashion Fashion chiffon blouse sexy blouse Tops Chiffon Shirt T Shirts korean style Women Clothing T-Shirt womens Short Sleeve T-Shirt"/>
        <s v="short sleeves Summer trending Shirt Sleeve shortsleeveset sweat suit Men Short pants summersuitset Shorts Sport Women's Fashion 3dprinttshirt Two Pieces Fashion Outfits mensjoggersuit Casual"/>
        <s v="Mini Spaghetti Strap Corset Dress short dress Summer Dresses Spaghetti Dress summer dress Women's Fashion Floral dress Mini dress beach dress Sleeveless dress Sexy Dress Floral print sexy Fashion"/>
        <s v="Mini Fashion Summer Tops Loose Polkas V-neck Casual backless polka dot sleeveless Dress Women"/>
        <s v="Summer dressesforwomen Floral print Mini long dress Dress Mini dress Floral Women's Fashion Sleeveless dress party Sexy Dress Print summer dresses Spaghetti Women"/>
        <s v="Women Vest sleeveless Fashion Tank Tops sport tank top tank top Casual printed topsamptee topsampblouse summertank sexy slim funnytank Women Fashion"/>
        <s v="Summer Plus Size Deep V-Neck topsamptshirt tank top Women's Fashion Fashion V-neck Loose topsampblouse Causal Ladies Fashion blouse fashion women Tank Shirt Tops T Shirts Casual Ladies sleeveless Pure Color sleeveless tops"/>
        <s v="Summer Fashion Tank Tops slim Women's Fashion tank top Slim Fit Printing Tie Dye Dyes sleeveless Women Casual Women Fashion Cotton"/>
        <s v="Mens T Shirt Fitness Shorts Cotton T Shirt Sleeve Summer summer t-shirts short sleeves Round neck Men's Fashion Exercise &amp; Fitness Tops &amp; T-Shirts Sport Casual T Shirts Necks"/>
        <s v="vesttop Summer Vest Fashion Tank Shirt Halter Tops Spaghetti Strap low cut Women's Fashion backless sexy solid color sleeveless Spaghetti Casual Women Fashion Women"/>
        <s v="joggingpant Shorts Casual pants beachpant pants Overalls Classics tacticalpant bermudashort summerpant Summer Cargo pants trackpant Casual looseshort"/>
        <s v="Jeans Plus Size Sleeve Summer Dress Denim summer dress denimjeansdres short sleeves casual dresses Ladies Women's Fashion Shorts minishirtdres Lines mididre Women"/>
        <s v="Summer Plus Size Dress slim Fitted Dress clubwear bodycon Women's Fashion Fashion knee Party Dresses Clothing Casual sexy dresses slim dress short dress Dresses Pure Color Necks midilength Cocktail Dress party sexy sleeveless"/>
        <s v="bathing suit Bikinis Set women beachwear Lace Bikini summerwomenbikini One Piece Swimsuits Push up bikini padded Swimwear Women's Fashion Fashion womenmonokini Bikini womenswimwearbikini Swimsuit onepiece Swimming"/>
        <s v="Summer long skirt Fashion Lace Dress camouflagewomensdre Pocket Women's Fashion lace skirts camouflagedre sexy Summer Fashion summer dresses sleevelessskirt slim Casual Waist printeddre high waist Skirts pocketskirt camouflage Sleeveless dress t print dress mini skirt Print sleeveless"/>
        <s v="Summer Shorts high waist shorts high waist Casual pants pants Short pants Waist Slim Fit summer shorts Women's Fashion Plus Size Lace Up Women Fashion Casual Lace"/>
        <s v="Summer Fashion slim shortjumpsuit romperoutfit sleeveless spaghettistrapjumpsuit sexy Spaghetti jumpsuitsampromper Women playsuitforwomen Shorts Waist onepiece Slim Fit bodysuitsjumpsuit beach wear Casual Ladies Women's Fashion sexy jumpsuit jumpsuit women Jumpsuit"/>
        <s v="blouse Summer Fashion Shirt Spaghetti Tops Spaghetti Strap Cross tank top T Shirts V-neck sleeveless Women's Fashion Casual Women"/>
        <s v="Summer Underwear Fashion Beach Tops slim Sexy Swimwear beach wear Cross Women black sleeveless sexy Body Suit Women's Fashion jumpsuit"/>
        <s v="vesttop Summer Plus Size Tank camisole skullprint Necks summer t-shirts tank top Round neck Women's Fashion Fashion skull sexy Print sleeveless Casual Flowers Lace"/>
        <s v="blouse Mini Fashion Fitted Dress Overalls V-neck strap Women's Fashion Shorts retro Print Women Rompers trousers jumpsuit"/>
        <s v="Summer Fashion Waist Spaghetti Women Set Slim Fit beach wear jumpsuit Shorts summerset Women's Fashion slim sexy onepiece bodyconset sleeveless sexy jumpsuit Ladies women Jumpsuit Casual Women"/>
        <s v="Mini Shorts high waist Sleeve Summer Dress summer dress short sleeves Floral dress Mini dress Women's Fashion Fashion V-neck print dress Sexy Dress Floral Women Women Fashion Waist"/>
        <s v="Women's Fashion Summer Fashion Womens Swimsuit Women Beach Slim Fit sexy bikini beach wear Swimsuit Swimwear Bikini Flowers beachsuitforwomen Print sexy Push up bikini slim Casual Swimming"/>
        <s v="slim dress dressesforwomen halter dress Dresses Spaghetti Plus Size Spaghetti Strap slim Women's Fashion Sleeveless dress maxi dress Fashion Dress Women"/>
        <s v="party Plus Size Floral print Shirt partyshirt Tops Loose Floral irregualr Elegant Women's Fashion Fashion Tops &amp; T-Shirts sexy Print sleeveless Casual Women"/>
        <s v="blouse Women off shoulder top Lace Hollow-out Tops sexyblouse lace shirts flaresleeve T Shirts backless Long sleeve top Summer Fashion sexy white women top Women's Fashion Sleeve Shirt"/>
        <s v="Summer Vest Plus Size Pure Color Loose Casual Women's Fashion Sleeveless dress sexy sleeveless Fashion Dress Women"/>
        <s v="Fashion Shirt Corset pants Tops Women's Fashion homeampliving boho lace lingerie Sleepwear Casual Bras Women"/>
        <s v="Summer Fashion Tank skull Tops punk tank top Print sleeveless Beach womens vest"/>
        <s v="Summer Vest Fashion women crop top letter print slimfittop Slim Fit slim strapless crop top tank top Ladies Women's Fashion Plus Size sexy sexy tank top summercroptop Funny Tank Shirt sexy shirts SEXY CROP TOP Print sleeveless crop top black sexy camisole Cotton Tops sexy lingerie"/>
        <s v="Mini Garden Home &amp; Living water gardenponddecor waterfloatingpump Sprays Fountain solarfountain waterpump poolfloatingpanel Home Garden Decor decoration Home &amp; Kitchen pool Solar"/>
        <s v="Summer Outdoor swimmingpoolspraypad Children's Toys Inflatable Children water summerfamilyentertainmenttoy Sprays Toy sprayer Cushions wateringchildrenstoy outdoorwatergamepad Tub Swimming Pools pool kids"/>
        <s v="Cotton Summer Head Fashion Yoga boho Head Bands headbandsturban Fashion Accessories head scarf Accessories Hair Band Running bohoheadband Women's Fashion Sport heandband Hair Accessories scarf Women"/>
        <s v="blouse Vest backlessshirt backless tank tops suntop cowlbacktshirt Tank Tops T Shirts tank top women's sleeveless tank Fashion Sexy Tshirt sleeveless sexy Sport Women"/>
        <s v="blouse Summer Vest Plus Size Tank Shirt Women Blouse Short Sleeve Blouses Tops Ladies Women's Fashion Fashion chiffon blouse Print sleeveless feather Sport Casual Women"/>
        <s v="butterfly Summer Plus Size long dress Dress summer dress Women's Fashion Casual Elegant beach dress Sleeveless dress women long dress Elegant Dress Ladies maxi dress Beach loose dress sleeveless Women"/>
        <s v="buttondres Summer dressesforwomen Princess sundress Dresses spaghettistrapsdres summercasualdres strap Women's Fashion Sleeveless dress Sexy Dress maxi dress sexy princess dress Spaghetti Dress sleeveless Women"/>
        <s v="Summer Funny T Shirt Shirt summer t-shirts Casual Women's Fashion Women Clothing Women Short Sleeve T-Shirt Fashion tops for women Graphic T-Shirt"/>
        <s v="Summer Vest womens top Cotton T Shirt summer t-shirts tank top Ladies Women's Fashion Fashion sleeveless tops sleeveless Tank Casual Ladies Fashion blouse Plus Size Cotton Tops &amp; Blouses Shirt Tops T Shirts Pullovers Print loose t-shirt Women"/>
        <s v="Tank Vest Fashion Yoga camisole Halter lace top Tops Slim Fit tank top haltertshirt Women's Fashion yogavest women tank top solid color sleeveless Women slim Cotton Women Fashion Lace"/>
        <s v="Summer Plus Size Tank Spaghetti Tops Spaghetti Strap tank top Women's Fashion Flowers flowerprint Print sleeveless Fashion Casual Women"/>
        <s v="Summer Fashion Lace long dress Dress Lace Dress Women's Fashion beach dress Sleeveless dress summer dress maxi dress Ladies summer dresses Women Ladies Fashion casual dress"/>
        <s v="Summer summer bikini Triangles bikini set leopard print bathing suit cover ups Spaghetti Strap Leopard fashion bikini Women's Fashion Fashion high waist bikini Summer Fashion Spaghetti two piece bathing suit high waist Tops Waist Swimwear Swimsuit beach swimwear Bikini Suits Print Women Swimming"/>
        <s v="Mini Plus Size Summer ladies dress Dress Floral dress Mini dress beach dress Party Dress party V-neck Dresses Spaghetti Women Swing dress Necks Sunflowers summer dress Women's Fashion Sleeveless dress retro Swing Print women dress sleeveless"/>
        <s v="bathing suit Fashion Triangles bikini set Swimsuit beach wear Swimwear padded pushuppaddedbra women swimwear Bandages brazilian Bikini Women swimwea Swimming Women's Fashion Bras high waist"/>
        <s v="Summer Plus Size crop top clubwear Tank Tops Slim Fit tank top Casual Spaghetti Strap Women's Fashion Fashion sexy Women Spaghetti summer tops Necks"/>
        <s v="Summer Plus Size halter dress Necks Halter Dresses Dress Loose V-neck Women's Fashion Sleeveless dress off shoulder summer dress sleeveless women dress Women Casual Cotton"/>
        <s v="tank top women Vest Fashion Cotton T Shirt tunic top slim tank top Women's Fashion tanktopforwomen V-neck tunic zippers summer tops Women Deep V-Neck Cotton Tank Shirt Tops Slim Fit Casual womens sexy tops tunicsforwomen sleeveless deep v neck top bodycon top"/>
        <s v="blouse Plus Size 34sleeve Sleeve Tops Loose Women's Fashion T Shirts Fashion printed button Casual Women Fashion Women"/>
        <s v="Summer Plus Size Tie Dye tiedyeprint Dyes Dress summer dress short sleeves Ladies Women's Fashion Shorts off shoulder dress Sleeve Print women dress Casual casual dress"/>
        <s v="Summer Fashion Shirt Mens T Shirt slim hellyhansen Print shirts for men poloshirtsformen T Shirts Fashion Men Polos Casual"/>
        <s v="Mini floralprinteddre Plus Size Floral print Summer Spaghetti Dress summer dress Party Dress beach dress Mini dress Print Women's Fashion Sleeveless dress Sexy Dress Floral women dress sexy Fashion"/>
        <s v="Summer Flowers Necks printed Pocket fashion dress Dress beach dress Round neck women dress Women's Fashion Stripes Vintage bohemian dress sexy Beach Women"/>
        <s v="blouse Summer Fashion Shirt Sleeve trendshirtwomen Tops short sleeves comfy Long Sleeve T Shirts Shorts Print Cotton Women's Fashion Casual Women"/>
        <s v="Summer Fashion Necks Skirts Dress Loose Women's Fashion Round neck beach dress sleeveless Beach Casual Women"/>
        <s v="Summer Fashion vest dress Lace Dress Mini dress Women's Fashion A line dress sexy party backless Women Fashion Waist"/>
        <s v="Summer short sleeve dress neck dress Necks Sleeve Beach Dress Loose short sleeves V-neck Shorts beach dress Plus Size Midi Dress summer dress Print Pullovers Women's Fashion Casual Women"/>
        <s v="Summer Plus Size Sleeve Dress short sleeves V-neck Casual Women's Fashion Shorts Floral dress Floral women dress Women loose dress printed"/>
        <s v="bathing suit Fashion women beachwear Waist Halter Summer asymmetric swim dress Tops Women's Fashion Swimsuit Tankinis Bikini printed Swimming Women halter tankini Beach printbikini high waist"/>
        <s v="Summer Plus Size Tank camisole long dress Spaghetti Dress strap Print Women's Fashion Flowers print dress sleeveless Floral women dress Skirts Casual Women"/>
        <s v="Summer Vest skeletonvest digitalprintingvesttop Fashion Spaghetti Tops summer dress skullshirtwomen Spaghetti Strap Women's Fashion cannabisleafprint printed Tops &amp; T-Shirts sleeveless Women slim printvest Shirt"/>
        <s v="Halterneck Top Plus Size crop top Halter chiffon Tops womens top Necks Women's Fashion chiffonesummertop halterneck sleeveless Women Sleeveless Top Chiffon top Women tops for women sleeveless tops"/>
        <s v="bathing suit two piece swimsuit leaf bikini set Summer sexy bikini Swimwear Swimsuit Bikini Women's Fashion Fashion printed Suits Swimming sexy Women Beach splits"/>
        <s v="divingsnorkel divingmask Summer divingequipment Masks antifoggoggle swimmingmask swimmingfacemask fullfacemask siliconedivingmask divingsnorkeling Swimming"/>
        <s v="Necks pants splits jumpsuit Rompers Women's Fashion rompers womens jumpsuit Women's Jumpsuits sleeveless playsuit women Jumpsuit jumpsuitsampromper Women"/>
        <s v="Summer Shorts Shirt Sleeve cute Tops Necks short sleeves Round neck Funny Women's Fashion Fashion Casual T Shirts Cotton"/>
        <s v="Summer Spaghetti Strap Tank summer tank top Pleated Tops Loose V-neck Women's Fashion Fashion Cami Tank Tops tank top sexy sleeveless Spaghetti Casual flowytanktop"/>
        <s v="damenkleid Shorts tunic plaincolordres Sleeve highwaistdres Evening Dress Dress Necks short sleeves Beach summercocktaildres beach dress Party Dress femmerobe women dress sommerkleid Women's Fashion Casual Vintage dress"/>
        <s v="Deep V-Neck Summer trousers onepiece Jumpsuits &amp; Rompers Women's Fashion backless printed Print sleeveless women Jumpsuit Casual jumpsuit"/>
        <s v="blouse Summer o-neck Tops &amp; Blouses Shirt chiffon Tank Pleated Tops T Shirts tank top Women's Fashion Plus Size sleeveless tops sexy loose t-shirt women top Fashion Casual sleeveless Women"/>
        <s v="Mini Lace Dress Lace Summer Dress Mini dress Women's Fashion Floral Spaghetti Casual Women Fashion Women Shorts sexy dresses Necks summer dress beach dress boho backless sleeveless Robes Cotton Beach"/>
        <s v="Summer Fashion Women's Fashion Swimsuit Bikini Suits sexy Women Casual Bras Swimming"/>
        <s v="Summer Floral print women dresses fashion dress Dress beach dress Floral dress Print slingdre Sleeveless dress Lace Up V-neck print dress Floral sleeveless V-neck Dresses Beach Women's Fashion Casual Women"/>
        <s v="sleeve v-neck plaid shirt fashion women Short Sleeve T-Shirt sunmmertshirt Shirt Sleeve Shorts blouse short sleeves V-neck plaid Women's Fashion Fashion T-Shirt womens Women Casual T-Shirt Tops &amp; Blouses Printed T Shirts summer tops Stripes"/>
        <s v="inflatablebed inflatablelounger Outdoor Home Decor camping Hobbies Sofas Inflatable outdoorampcampingaccessorie Bags inflatablesofa unicorn Chair Travel Accessories Beach"/>
        <s v="Shorts Swimming bikini set Beach Tops Waist Swimwear Swimsuit Bikini Women S Clothing Fashion Floral sexy bre Women Women's Fashion crop tops fashion high waist"/>
        <s v="blouse Summer Vest Fashion Tank Shirt sexy shirts Chiffon Shirt Women's Fashion tank top Sleeveless Shirt women shirt sleeveless sexy Women Tops Lace"/>
        <s v="Summer trousers Tank pants Spring Overalls Women's Fashion Fashion black Ladies sleeveless Wool women Jumpsuit Casual jumpsuit"/>
        <s v="Summer Vest Fashion Evening Dress Dress V-neck beach dress Party Dress party sexy Spaghetti Casual casual dress Deep V-Neck Plus Size summer dress Women's Fashion boho Sleeveless dress print dress plus size dress Ladies women dress Holiday Beach sleeveless"/>
        <s v="Summer Plus Size women dresses Evening Dress Dress slim casual dresses Mini dress beach dress sleeveless summer dresses casual dress slim dress Shorts Waist short dress Slim Fit Women's Fashion camouflage Sleeveless dress t women dress Women"/>
        <s v="vesttop Summer Vest Sports Bra crop top letter print Cotton Tops cottontop Ladies Women's Fashion Fashion Sport printed sexy Print sleeveless Women Casual Bras sportstop"/>
        <s v="sleeve v-neck Summer Shorts Sleeve zippers studentsstyle slim short sleeves V-neck bodycon Summer Fashion contrastcolor Body Suit women Jumpsuit jumpsuit Slim Fit"/>
        <s v="Summer Fashion Cotton Casual pants rompersforwomen Overalls Women's Fashion summerpant overallsforwomen sleeveless Women women Jumpsuit Casual jumpsuit"/>
        <s v="Summer dressesforwomen irregulardres Necks Dresses Dress Party Dress Casual Round neck Women's Fashion Sleeveless dress Pure Color Sexy Dress sleeveless Women Fashion Bodycon Dress casual dress"/>
        <s v="Women's Fashion Summer halter dress Halter long dress Evening Dress Dress Spaghetti Strap boho Floral print Print beach dress bohemian print dress Floral maxi dress Beach Spaghetti Women"/>
        <s v="Women's Fashion dressforwomen Cocktail Summer Dresses Dress summer dress Polkas boho beach dress Party Dress party women dress Beach polka dot Women"/>
        <s v="Sheer cardigan Lace Long Coat Long Sleeve Coat Dress Women's Fashion Hollow Jacket boho Fashion kaftandresse Floral white Women kimono"/>
        <s v="runningshort Leggings Shorts Yoga Lace Elastic Summer pants Bottom Short pants gymshort Women's Fashion Women sexy shortsforwomen Sport Casual leggingforwomen"/>
        <s v="Summer Shorts Breathable Spring Men Socks Men's Fashion low pure Invisible Cotton"/>
        <s v="Summer Underwear Fashion Tank Shirt Corset pants Home &amp; Living Tops Women's Fashion Vest Halter lace lingerie Sleepwear sexy Casual Bras Women"/>
        <s v="Exotic Summer Plus Size Sleeve King graphic tee Tiger short sleeves joeexotic Casual T Shirts Shorts women shirt Print Women's Fashion tigerking Women"/>
        <s v="men jeans Shorts Summer Vintage Denim Men casualstyle loosejean Men's Fashion Plus Size Denim Shorts Men Shorts Summer Fashion oldschool vintagejean Fashion Jeans shortjean"/>
        <s v="Women Vest Vest Plus Size tunic top Summer Slim Fit Tops casual shirt Pure Color Women's Fashion Fashion tank top sexy Tank slim Casual Cotton tunic Halter Spaghetti sexy shirts haltershirt Cotton Vest backless women tank top solid color summer shirt"/>
        <s v="Women Pants womens jeans Shorts Ladies Fashion Hot pants pants Short pants Women's Fashion skinnyshort summerpant Fashion Summer Denim Shorts solid color sexy Jeans Ladies Women Fashion Women"/>
        <s v="Summer harem Plus Size Spring/Autumn Casual pants pants Spring Long pants Women's Fashion Fashion loosepant Floral Floral print Casual trousers Women Wool cottonpant harem pants women trousers Print Yoga"/>
        <s v="Summer Shorts Men's Fashion pants beachpant Short pants mens Trousers Cargo pants pantsformen Fashion Men's pants trousersformen Men Shorts trousers Men"/>
        <s v="Summer Fashion crop top Love Tank Tops summer t-shirts short sleeves tank top Crewneck women t shirt Casual T-Shirt Ladies sleeveless Women Women's Fashion T Shirts printed"/>
        <s v="Summer Vest Fashion Tank camisole Halter Tops crops Women's Fashion tank top Ladies sexy Women Casual Shirt"/>
        <s v="Summer children39stoy Outdoor summerswimming swimmingpoolspraypad Children's Toys Inflatable summertool water Sprays Toy inflatablepool pool Cushions Tub Sport &amp; Outdoor outdoorpool swimming pool supplies kids"/>
        <s v="Blues Summer Shorts high waist pants casualshort Waist Women's Fashion skinnyshort women shorts Plus Size Denim Shorts Denim pants Jeans Women Fashion trousers Women Fashion stretch"/>
        <s v="Summer Plus Size Floral print summerjumpsuit Rompers Women Necks Casual Elegant Women's Fashion offshoulderjumpsuit sleevelessjumpsuit Print sleeveless printjumpsuit women Jumpsuit Causal Floral jumpsuit"/>
        <s v="Summer Fashion Necks Printed Tee Funny printed shirts summer t-shirts T Shirts Casual Round neck Women's Fashion women shirt printed loose t-shirt Women Tops Cotton"/>
        <s v="90sfashion Summer Fashion Princess cute Kawaii Shirt comfy Leisure short sleeves Funny Women's Fashion women t shirt Vintage Cartoons Women Harajuku Casual T Shirts Cotton"/>
        <s v="blouse Summer Plus Size Cotton Shirt Sleeve Tops slim short sleeves Women's Fashion Shorts printed Ladies o-neck Fashion Casual T Shirts Ladies Fashion"/>
        <s v="strapless Fashion Plus Size Swimwear sexyplussizetankini Tops Women's Fashion Swimsuit Tankinis Bikini Stripes sexy tankini"/>
        <s v="Summer Plus Size Halter Women's Fashion Shorts BikiniWomen Floral sexy Swimsuit Casual Waist Bikinis Set Floral print high waist women swimsuit Beach Tops Swimwear Two piece set Bikini Suits Print sleeveless Women Fashion Swimming"/>
        <s v="Summer Vest Fashion camisole tunic top Pleated womens top V-neck Ladies Women's Fashion sleeveless tops loose t-shirt tunic summer tops Women blouse Tank Ladies Fashion Tops Tops &amp; T-Shirts women tank top pleatedtop Casual Tops Cotton sleeveless"/>
        <s v="beach wear women bathing suit Brazilian Bikini bottom sexy brazilian bikinis girlsbowknotbikini ruched bikini bottom Thong sexythongswimwear Womens swimwear Swimwear cheeky bikini bottom Women's Fashion brazilian Bikini sexy Women Bras Glasses"/>
        <s v="Summer Vest Fashion crop top women crop top Tank Buckles Tops tank top Bags Tops &amp; T-Shirts Casual Tops sexy women top summer tops Women Fashion"/>
        <s v="blouse Summer Plus Size one-shoulder Tops Loose blousesampshirt Women's Fashion Fashion Women Blouse solid color sleeveless women top Casual Women"/>
        <s v="Women Pants capripant elastic waist Waist Elastic pants Summer Fitness jogging Ladies Fashion harem pants Women's Fashion trousers 34pant printed Ladies Sport Fashion Casual Women"/>
        <s v="Women Vest Vest Fashion ruffle cute Tops Plus size top ruffle top summer tops Cotton Vest Women's Fashion Summer sleeveless tops Pretty sleeveless solidtop Clothes Spaghetti tops for women Women"/>
        <s v="Summer Shorts shortsleeveset mensjoggersuit summersuitset summersportssuit jogging suit Outfits &amp; Sets Sport Suits mentracksuit men's suits Sports Wear"/>
        <s v="blouse Summer Fashion Love Shirt letter print Tops T Shirts tank top Round neck Women's Fashion Women topsampblouse Print sleeveless women top Casual Necks"/>
        <s v="Women Shorts bikini set polka dot Polkas Swimwear Swimsuit Swimdresses Tankinis Bikini Plus Size Fashion Ladies Women's Fashion Wool Tankini Set Ladies Fashion"/>
        <s v="Deep V-Neck Swing dress Plus Size Floral print Fashion Halter Summer long dress Dress Women's Fashion V-neck Elegant beach dress Sleeveless dress retro sleeveless Floral halter dress Beach Casual printed"/>
        <s v="butterfly Summer Plus Size Colorful Fitness Women's Fashion stretchshort mouth sexy yogasuit jumpsuit bodycon jumpsuits Shorts Yoga sportset jumpsuitromper Sport sleevelessjumpsuit Suits Print sleeveless fitness leggings Fashion"/>
        <s v="Summer Vest Fashion crop top Cherry cute Tank Tops girltanktop tank top cute crop tops Women's Fashion sleeveless tops women tank top sexy Women sleeveless printed"/>
        <s v="Summer Vest Fashion Women Vest fashion vest Tops Women's Fashion Bow women's wear sexy sexyvest"/>
        <s v="Summer Plus Size Shirt letter print Graphic Shirt Vintage short sleeves vintageshirt Cartoons Round neck Women's Fashion Shorts women t shirt Tops &amp; T-Shirts Sleeve nootnoot Cotton Fashion Casual Women"/>
        <s v="blouse Summer Plus Size Floral print chiffon Women Vest Tank Tops Women's Fashion Fashion printed chiffon blouse Floral sleeveless Spaghetti Casual Women"/>
        <s v="Summer Shift Dress Sleeve shirt dress long dress Beach Dress short sleeves beach dress Shorts Midi Dress Ladies Women's Fashion loose dress kaftandre"/>
        <s v="Summer Shorts Lace pants Short pants Yellow high waist Women's Fashion Plus Size Lace Up Women Fashion Casual Waist"/>
        <s v="bathing suit strapless Lace women dresses long dress Beach Dress Lace Dress boho Women's Fashion Party Dress boho dress Sexy Dress party Holiday sheertop sleeveless Women"/>
        <s v="Summer Plus Size pants women's pants Short pants Women's Fashion Shorts Lace Up Ladies Fashion Casual"/>
        <s v="Summer Flip Flops Sandals Vintage antislip Slippers Women's Fashion open toe Shoes Plus Size Beach Casual Women"/>
        <s v="Toy Inflatable paddle the new water Equipment Game inflation competitive Suits ittakestwo"/>
        <s v="Outdoor doghat Pets Cap sunhatfordog Dogs Cats dogcap Fashion Baseball Pet Supplies Baseball Cap Canvas puppyhat virsorcap puppy Hats cathat Dog Supplies"/>
        <s v="2pieceset Shorts crop top Sleeve Summer tiktok Spring Tops Spaghetti Strap short sleeves Fashion"/>
        <s v="crochet gowns Club Dress Plus Size short dress Summer robefemme Dress Lace Dress Women's Fashion Mini dress floral lace beach dress coldshoulder Sexy Dress Floral Women Lace lanternsleeve"/>
        <s v="Women Vest Vest Fashion Women Blouse long dress Dress beach dress Party Dress Summer Casual T-Shirt Striped Casual casual dress blouse Tank Shirt summer dress Women's Fashion Sleeveless dress Print women dress Women"/>
        <s v="long skirt summer skirt high waist Dresses slim Draped maxi skirt Women's Fashion Fashion splits Women Skirts Waist"/>
        <s v="Tops &amp; Tees off shoulder top Plus Size Women Blouse tunic Vest tank top Women's Fashion Fashion Summer sleeveless tops sleeveless Tank summer tops Cotton blouse Tops &amp; Blouses Shirt Tops Casual backless Ladies loose t-shirt women top"/>
        <s v="Mini Fashion Summer Pleated Dress V-neck Mini dress beach dress Party Dress tank top party Party Dresses Casual casual dress Deep V-Neck Plus Size Cotton Tank Tops summer dress Women's Fashion Cotton Dress Sleeveless dress Ladies women dress Clothes Beach loose dress sleeveless"/>
        <s v="Summer Shorts Elastic pants Denim Loose Women's Fashion trousers Denim Shorts elasticband Jeans Fashion Casual"/>
        <s v="Summer Lines Plus Size Sleeve Dress Denim summer dress denimjeansdres short sleeves casual dresses Ladies Women's Fashion Shorts minishirtdres Jeans mididre Women"/>
        <s v="Summer Tees &amp; T-Shirts Necks Sleeve cute graphic tee Tops summer t-shirts short sleeves Round neck T Shirts Shorts Fashion Tops &amp; T-Shirts Women's Fashion Casual Women Fashion printed"/>
        <s v="suspenders Summer Fashion Lace button slim Women's Fashion sexy lace sexy solid color sleeveless Women blouse Tops Shirt"/>
        <s v="Summer Fashion Necks Dress neck dress Round neck Women's Fashion Plus Size printed sleeveless Casual Women Fashion Women"/>
        <s v="Summer Plus Size Floral print Necks Sleeve Dress Loose short sleeves V-neck Floral Women's Fashion Shorts summer dress leafprinting Print leaf Fashion Casual"/>
        <s v="bohemia Summer Plus Size Loose tank top Women's Fashion Fashion sleeveless tops Summer Fashion Casual Cotton blouse beachtshirt Tank Shirt Tops boho women shirt sleeveless Women Beach printed"/>
        <s v="Pocket Hiking Outdoor waterproofmat Mats camping Waterproof Blanket nylonmat Travel outdoormat Picnic Nylon Beach picnicmat beachblanket beachmat"/>
        <s v="Summer sweetheart Fashion short dress strappydres goingout Slim Fit Floral dress Shorts Floral Women's Fashion Sheath Dress A line dress sweetheartdres sexy Above Knee dresses Spaghetti Dress Women"/>
        <s v="Summer Vest Plus Size camisole Fitness Shirt Tops topsamptshirt Necks tank top Cotton Vest Women's Fashion Fashion black print t-shirt sexy Print sleeveless feather Casual summer tank top"/>
        <s v="bathing suit Plus Size Halter Summer Swimwear Women's Fashion Fashion printed Floral sexy Two piece set Casual Women Shorts Floral print high waist Sunflowers Tops Waist beach wear Swimsuit Bikini Suits Print Beach Swimming"/>
        <s v="Summer Shorts pants women Jumpsuit Dress Jumpsuits &amp; Rompers Bow beach dress plaid suspended loosejumpsuit Women's Fashion Beach Rompers jumpsuit"/>
        <s v="Summer Plus Size Shirt Sleeve Funny graphic tee Tops short sleeves Tee Women's Fashion Shorts cute printed Fashion Casual T Shirts hippie"/>
        <s v="blouse Summer Fashion Lace Sleeve Shorts Tops womens top short sleeves Clothes for women Casual Women's Fashion Plus Size Lace Up V-neck plaid sexy tops for women Women"/>
        <s v="Summer Plus Size sleeve dress Necks Sleeve Dress short sleeves V-neck Ladies Women Shorts printed Floral women dress Short Sleeved casual dress Women's Fashion Casual Cotton"/>
        <s v="blouse Vest Shorts Tank Shirt Halter Fitness Tops slim Necks Cami sleeveless crop top Casual Women"/>
        <s v="sleeveless Plus Size Floral print Summer long dress Evening Dress Dress Women's Fashion V-neck Floral beach dress Fashion party print dress women dress Print maxi dress Robes Party Dresses Beach Women"/>
        <s v="Summer Leggings Shorts crop top Shirt Fitness Tops sport2set Women's Fashion Fashion Pure Color Suits women clothes sleeveless Ladies twopiecesset Women Fashion Women"/>
        <s v="Summer Fitness Shorts Yoga Lace pants Athletics yoga pants Short pants athleticpant lounge Women's Fashion Panties Sport women trousers Women athleticshort Fashion Cotton"/>
        <s v="Summer strapless Floral print Tops &amp; T-Shirts sundress ladies dress Beach Dress Blouses &amp; Shirts boho Women Print beach dress transparentdres Black Top Sexy Dress Floral women dress Ladies Women's Fashion Women Clothing"/>
        <s v="Summer Funny T Shirt Cotton T Shirt summer t-shirts short sleeves Women's Fashion Plus Size women t shirt Casual T-Shirt slim Casual Cotton Funny #fashion #tshirt onecktshirt Tops Slim Fit T Shirts print t-shirt Print Women Fashion"/>
        <s v="Leggings Shorts Yoga Elastic pants ridingpant Fitness sport legging Women's Fashion Sport slim Women"/>
        <s v="Leggings Shorts loosecasualsweatpant Sports &amp; Outdoors pants casualshort Fitness high waisted yogashort Women's Fashion bodybuildingshort quickdryingshort Yoga skort Sport Fashion Women"/>
        <s v="Summer Plus size top Dress womens top casual dresses Women's Fashion Plus Size printed sleeveless Casual Women Fashion Women vesttop Floral print Necks Round neck boho Fashion dailyclothe neck dress women summer dress"/>
        <s v="Summer Fashion Polo Shirts camouflageprint Fitness Shirt Tops topsamptshirt short sleeves camouflage Round neck Necks Men's Fashion Shorts t Sleeve Print Cotton Casual T Shirts summerampspring"/>
        <s v="Mini slim dress Plus Size Summer Spaghetti Dress summer dress slim Mini dress Women's Fashion package hip dress Sleeveless dress sexy Summer Fashion women dress Women Fashion Casual sleeveless casual dress"/>
        <s v="Summer Shorts Shirt Sleeve sportsset short sleeves Two piece set lipprint Ladies women shorts Fashion lip women t shirt Round neck Casual Print tracksuitsforwomen runningset Necks"/>
        <s v="Summer flamingo Floral print Mini Shorts Vintage Dress Loose Mini dress Print Women's Fashion Fashion Sleeveless dress Floral sleeveless Casual Women"/>
        <s v="blouse Fashion Shirt Bikini long dress beach coverup bathing suit cover ups summer dress Cover Swimwear coverupsbikini swim suit cover up beach dress Beach Casual T-Shirt Dress women dress Swimsuit Women's Fashion Cover Ups Swimming"/>
        <s v="blouse Summer Plus Size Shirt Halter Tops Women's Fashion Casual T Shirts Fashion sleeveless solid color sexy Sequin Women Fashion Women"/>
        <s v="blouse Summer Plus Size Tops &amp; Blouses Shirt Women Vest Tank Tops tank top Women's Fashion Fashion strappy V-neck sleeveless women top Casual Women"/>
        <s v="beachcardigan Lace cardigan summer dress Cover beach wear Sunscreen Bikini boho beach dress Fashion Women Bikini Cover-Up Women's Fashion Cover Ups kimono"/>
        <s v="blouse Summer Plus Size Tops &amp; Blouses Sexy Top Tank Tops Cross tank top Women's Fashion Fashion strappy solid color sleeveless women top tops for women Women"/>
        <s v="Summer Floral print long dress Beach Dress boho Print beach dress off shoulder splits sexy Floral maxi dress Ladies Women's Fashion Women"/>
        <s v="summertrouser summerwear casualjumpsuit trousers pants jumpsuitsampromper Body Suit Casual Fashion Summer Ladies women Jumpsuit Rompers jumpsuit"/>
        <s v="Summer Vest Fashion Fitness Tops cheststrapvest charmingdres womenfashionclothing Charming Fashion Accessories fitness top sexy Women's Fashion Dress Women"/>
        <s v="Blues Summer casualshort Shorts Waist laceshort Lace Denim summer shorts Pocket women fashion shorts Women's Fashion Fashion sexy lace Denim Shorts sexy Jeans midshort Casual looseshort Women"/>
        <s v="underarm Summer sweatguardpad perspirationpad disposable dressshield sweatpad armpitsweatpad underarmshield armpitguard"/>
        <s v="Summer Vest Fashion Cotton T Shirt V-neck summer t-shirts sleeveless tops casual shirt Ladies T Shirts Plus Size tank top blouse sexy Casual Ladies Fashion Deep V-Neck Cotton Tank Shirt Tops Women's Fashion Women backless plussizeshirt sleeveless womens tank tops button vneckshirt"/>
        <s v="Summer Plus Size partydressesforwomen Lace robefemme Dress Lace Dress casualdressesforwomen Women's Fashion white dress sexydressesforwoman beach dress Fashion backless plus size dress summerdressesforwomen sundressesforwomen Robes Beach white Necks"/>
        <s v="summerwear Summer elastic waist drawstringshort Casual pants Panties Womens shorts Shorts largecottonandlinenwomenstrouser Women's Fashion Plus Size Lace Up midriff Elastic slimpant Women croppedtrouser Lace"/>
        <s v="Women Vest Vest Fashion Summer fashion vest slim tank top Women's Fashion Plus Size sleeveless tops Yoga bcklessvest fitnessvest Women Fashion Women Tank Tops printedvest Casual casualvest sleeveless summervest Fitness printed"/>
        <s v="shorttshirt Fashion Shirt Angel Summer Tops summer t-shirts fearofgod Hip Hop T Shirts Shorts Oversize kanyewest sanskrit streetwear Women Fashion"/>
        <s v="Mini School summer skirt collegegirlskirt A-line Summer Pleated Waist Lines schoolgirl tennisskirt Women Skirts Women's Fashion Shorts fluffy mini skirt schoolskirt Pleated Skirt Women short skirt high waist"/>
        <s v="suspenders Summer Plus Size Tank Shirt Beach Tops Loose Women's Fashion Fashion printed Summer Fashion sleeveless Cotton blouse Casual Women"/>
        <s v="Summer Shorts Tank Necks Sleeve short sleeves Elegant Women's Fashion Fashion sexy shouldertop Casual Red Women"/>
        <s v="Summer Leggings Shorts Yoga skinny pants Waist Short pants Running yoga leggings Women's Fashion Plus Size Women Soft and comfortable Fashion high waist"/>
        <s v="Summer trousers high waist pants Loose Women's Fashion Fashion black Women Casual Women Fashion Waist"/>
        <s v="Waist Floral print short dress long dress Dress slim Floral Elegant Women's Fashion boho dress party vestido Print women dress Beach sleeveless Women"/>
        <s v="Women Vest Vest basictop bra top Necks vesttank Tops strap padded Women's Fashion sexy Tank Bras"/>
        <s v="trainingquickdryshort Shorts gymshortssportpant pants Fitness Men's Fashion mensummerrunningshort Sport Running Summer Men fitnessshort 2in1sportsjogging"/>
        <s v="Summer Shorts pants Loose Overalls Fashion black sleeveless Casual jumpsuit"/>
        <s v="Summer Women Rompers Fashion Sunflowers women Jumpsuit fashion dress Dress sunflowerprint strap Women's Fashion Flowers women dress Print fashion girl Skirts rompersforwomen Women"/>
        <s v="Summer Shorts Necks Sleeve long dress Dress Loose dresswithpocket short sleeves soildcolor Pocket Dresses Women's Fashion splits Women Ladies baggydre fulllengthdre Casual Cotton"/>
        <s v="Summer Vest Plus size top Cotton T Shirt summer t-shirts tank top Ladies Sleeveless Shirt Fashion casual shirt sleeveless blouse Tank Casual Cotton Deep V-Neck Plus Size Tops &amp; Blouses Shirt Tops Women's Fashion Women women shirt V-neck backless womens tank tops Ladies Fashion button sleeveless tops"/>
        <s v="Summer Fashion Lace Princess Dress princessprom punk Women's Fashion basicdressboho punkdre Prom lacesummer Casual vestido hippie Mori Girl donnahoney Clothing Lolita Women"/>
        <s v="Deep V-Neck Summer Vest Slim Fit crop top Necks Pure Color slim Women's Fashion sexy sleeveless women top simfit Tops Women"/>
        <s v="Summer printeddres halter dress Halter Dress V-neck beach dress Party Dress printed sleeveless Floral maxi dress Spaghetti Casual Clothes Deep V-Neck Beach Plus Size summer dress Women's Fashion Sleeveless dress Ladies party Fashion loose dress"/>
        <s v="sexypleated sweetheart Shorts short dress Summer plus size dress Dress summer dress Floral dress Women's Fashion Sheath Dress women's dress sexydressforwomen Floral sexy Women Spaghetti spaghettistrapdres"/>
        <s v="Summer Plus Size party Necks long dress plus size dress Dress summer dress Women Dresses Women's Fashion Party Dress spaghettistrapdres asymmetricdres Sexy Dress women dress Holiday Spaghetti Casual casual dress"/>
        <s v="Summer Plus Size Casual pants pants Men Short pants caterpillar Cats Men's Fashion Shorts Sport Cotton"/>
        <s v="Summer Shorts Sleeve short sleeved tshirt Men Fashion Suits Men's Fashion short sleeves T Shirts Fashion casual wear Short Sleeved Sport Casual summermensclothing"/>
        <s v="Summer Fashion Tube top summer shirt Tops cool shirts tank top slim shirts Sleeveless Shirt teesamptshirt solid color Off shoulder shirt tops for women"/>
        <s v="Mini beachlacesleevelessdres cocktailskaterminidres Lace Cocktail Summer Dress eveningcocktailskaterminidres Mini dress Women's Fashion sleeveless sexy partyeveningcocktailskaterminidres Women womengirlsummersexyprintedflowerdres mini dress sexy club wear party Beach"/>
        <s v="Sleeveless dress ruffle sundress long dress Dress Women's Fashion Summer printed Floral tunic Casual Vintage dress Women Floral print sexy dresses Vintage summer dress boho Women S Clothing boho dress sleeveless casual dress"/>
        <s v="Women Shorts Floral print two piece bathing suit Print Waist high waisted Women's Fashion Swimsuit push up swimwear high waist Bikini Fashion Sport high waisted shorts Floral crop top Suits Sports Wear Swimming"/>
        <s v="blouse Fashion Pleated Women's Fashion tank top T Shirts backless sleeveless tops sexy Casual Women Fashion Bottoming shirt"/>
        <s v="wavepointdre Fashion long dress Beach Dress summer dress beach dress boho Party Dress boho dress printed Women's Fashion"/>
        <s v="Summer Vest Swimming Halter wrappedchest letter print bras for women Tops slingvest Swimwear Push up bikini Print Women's Fashion Halter Bikini sexy Women Beach summer tops Bras Bottoming shirt"/>
        <s v="Vest womens top Tank Tops slim T Shirts Womens T Shirts Women's Fashion Fashion backless sexy sleeveless womens vest Women"/>
        <s v="Summer Vest Fashion Tank Shirt cute Tops women tank Cats Women's Fashion printed Women Fashion Women"/>
        <s v="2pieceset short dress Skirts Tops slim short sleeves V-neck bodycon clubwear Women's Fashion party croptopandskirt sexy Mini dress Lace Dress Women"/>
        <s v="blouse Summer Fashion off the shoulder top Shirt Tops short sleeves Print Women's Fashion shoulderdrape Floral Floral print Casual Women"/>
        <s v="Fashion Swimming ruffled onepiece One Piece Swimsuits Womens swimwear Swimwear Bikini beach volleyball swimwear women bathing suit monokini Swimsuit Swimming suit swimming suit for women"/>
        <s v="Summer Fashion bikini set Bottom striped bikini Swimwear Swimsuit beachwear for women Stripes monokini Tankini Set Swimming"/>
        <s v="Summer Vest Plus Size Floral print camisole Loose Round neck Print Women's Fashion Fashion Floral sleeveless Casual Necks"/>
        <s v="bikinsuit Fashion Floral print backlessswimsuit Swimming beach wear Swimsuit Halter Bikini women swimwear backless Summer Fashion monokini Women Women's Fashion bikini suit Swimwear"/>
        <s v="Summer ÑˆÐ¾Ñ€Ñ‚Ñ‹Ð¼ÑƒÐ¶ÑÐºÐ¸Ðµ Fashion compressionshort menscasulshort ShortsMen Short pants menssportspant gymshort Shorts slimfitpant printed men's shorts"/>
        <s v="runningshort Beach Shorts ellessepant beachpant Bottom sailboatshort beach swimwear Men's Fashion Shorts Summer Men Shorts men's shorts Sport Beach ellesse Men"/>
        <s v="corset top Fashion crop top camisole knittop Tops tank top Women's Fashion sexy sleeveless knit fashionwomencroptop Women"/>
        <s v="women shirt Blouse Summer Fashion Floral print Off shoulder shirt printed shirts long sleeve shirt women T Shirts loose t-shirt Women's Fashion causalshirtwomen floral shirt sexy shirts for women Shirt"/>
        <s v="Mini Plus Size halter dress women dresses plus size dress Dress casual dresses V-neck Mini dress beach dress Fashion Summer printed sleeveless Star Casual Clothes Ladies Fashion summer dress Party Dress Women's Fashion Cotton Dress Sleeveless dress Ladies party Cotton Beach loose dress"/>
        <s v="Shorts Fashion workoutampyoga pants slim Short pants Outfits yogaromper Women's Fashion Set runningjumpsuit cropped top Casual jumpsuit"/>
        <s v="Summer Plus Size summer dress Necks long dress Dress Loose V-neck Women's Fashion printed wavepoint Casual Women"/>
        <s v="Summer men's dress shirt Fashion Shirt Sleeve Men's Shirt Tops casualmensshirt short sleeves Shorts Men's Fashion slim Men T-shirt Men Tops Short Sleeve T-Shirt Beach Casual T Shirts Cotton"/>
        <s v="Women Pants bowknot Plus Size Waist chiffon Summer Shorts summer shorts Women's Fashion widelegpant women shorts elastic waist Elastic Women European Style Casual Women Clothing"/>
        <s v="Summer Shorts Sleeve cool Men outdoorsuit short sleeves Outfits Round neck jogging Suits Sport Casual Clothes"/>
        <s v="Summer Women Rompers Plus Size Tank linenjumpsuit women long pants pants Women's Fashion Long pants Jumpsuits &amp; Rompers Fashion rompers womens jumpsuit Wool women Jumpsuit Casual jumpsuit"/>
        <s v="Summer Fashion Floral print Dress Formal Dresses Print Women's Fashion Party Dress backless party Floral Party Dresses sexy Women"/>
        <s v="Summer Beach Shorts Yoga Waist Elastic Fitness Workout summer shorts Women's Fashion yogashort gymshort women shorts Shorts elastic waist Sport Fashion Sports Wear"/>
        <s v="blouse tunics women Fashion tunic Necks t shirt printing Round Collar Tops Loose Ladies Top Women's Fashion Shorts Round neck gradient T Shirts Plus Size Summer Tops &amp; T-Shirts Short Sleeved Casual summertee"/>
        <s v="Summer Shorts clubwear Sleeve Long Sleeve Slim Fit V-neck wrapjumpsuit vneckjumpsuit Women's Fashion drawstring Sport slim jumpsuit"/>
        <s v="blouse Summer Vest Fashion Tank Shirt sleevelessblouse Tops Spaghetti Strap Women's Fashion tank top baggy Casual T Shirts Plus Size Ladies sleeveless women top Spaghetti summer tops"/>
        <s v="Cotton Slim  Fitting Tank summer tank top Tops New arrival tank top Women's Fashion tanktopforwomen sleeveless tops printtanktop Women Fashion tops for women Women Fashion Slim Fit"/>
        <s v="Shorts Cotton Waist Sports &amp; Outdoors Pleated yogashort women shorts Fashion Elastic sexy Sport high waist"/>
        <s v="bathing suit Fashion bikini set slim One Piece Swimsuits Women's Fashion Summer Fashion sexy Spaghetti Women Fashion Women onepiece Slim Fit Swimwear camouflage Swimsuit Bikini backless t Suits jumpsuit women Jumpsuit Swimming"/>
        <s v="Summer Vest Spaghetti Strap Tank Fashion Spaghetti Tops slim Women's Fashion Slim Fit Plus Size sexy Print sleeveless Women Beach Casual Women Fashion Cotton"/>
        <s v="Mini spaghettistrapdresse Floral print Summer womensfahsion Spaghetti Dress summer dress minidressforwomen Mini dress spaghettishoulderstrapdre Women's Fashion floralprinteddre Sexy Dress Print sexy Fashion Floral"/>
        <s v="Summer Shorts Lace Casual pants Bottom pants Loose Women's Fashion Plus Size Lace Up Elastic Casual Women"/>
        <s v="Summer Fashion gowns Vintage Dresses Cocktail dresses summerwomenladysleevelesschiffonflouncinglongsundressdressmaxidressloosedlongdres chiffon dress Dress newsexyfulllongeveningdressbodyconsundressclubwearmaxibohodressessxl Cocktail vintagestylewomendressfloralhighwaisteveningpartyslimlongswingdres Women's Fashion fashionwomensdresseveningcocktaildresslongdressbandagesmlxl party long_maxi_dress women dress womensundres Women Beach chiffon Lace"/>
        <s v="Plus Size Shirt Sleeve Long Sleeve Tops Chiffon Shirt Women's Fashion V-neck T Shirts Women Clothing chiffon Fashion Casual"/>
        <s v="Lace Up lacelingerieset Lace lowwaistunderwear hollowoutlingerie Waist florallingerie halterlingerieset Women's Fashion Bikini Lingerie women lingerie Lingerie Sets sexy sexy lace Bikini Lingerie Women sexy lingerie laceuplingerie"/>
        <s v="Shorts Lace pants Dress Women Leggings Hot pants Women's Fashion Fashion beachwear for women sexy Women Skirts Waist"/>
        <s v="bohemia Shorts Deep V-neck Dress long dress Rose Dress boho highsplitdre Women's Fashion flowerprinteddre printed party Maxi Dresses Beach Casual"/>
        <s v="Summer Fashion Tunic dress short sleeves Floral dress Mini dress beach dress short sleeve dress printed two piece dress Party Dresses Casual Shorts tunic Sleeve Sunflowers Plus Size summer dress Women's Fashion Dress Beach Tops"/>
        <s v="Fashion Yoga Sleeve pants Shorts T Shirts summer t-shirts short sleeves Outfits Women's Fashion gymwear printed short sleeve shirt Sport Printed T Shirts Sports Wear Women"/>
        <s v="Summer Plus Size Shirt Elegant long dress Dress Necks Party Dress Round neck Women Skirts Women's Fashion Sleeveless dress striped dress Stripes party women dress Party Dresses Beach loose dress sleeveless Causal Dress"/>
        <s v="Mini Plus Size Print Dresses Waist Summer Dress Mini dress Women's Fashion vestido Floral Spaghetti Women"/>
        <s v="sexy bra Fashion crop top Summer backless top Tops vestcasual tank top tankcroptop Women's Fashion backless sleeveless tops sexy Tank cropped top sleeveless Women"/>
        <s v="Summer Vest Blouses &amp; Shirts Women Blouse Evening Dress Mini dress Ladies beach dress Fashion chiffon blouse sleeveless Sport Casual Women blouse Plus Size Tank Shirt Short Sleeve Blouses Tops summer dress Women's Fashion Print women dress feather"/>
        <s v="summer dress pleated dress Lace Beach Plus Size Lace Dress backless dress Women's Fashion Necks beach dress Sleeveless dress backless wedding dress Sexy Dress sexy white Fashion Dress Women"/>
        <s v="blouse Summer Plus Size Lace Women Blouse lace top Tops topsamptshirt Ladies T Shirts solid color Women's Fashion Fashion sexy lace Women Summer Fashion sexy women top slim Casual Slim Fit"/>
        <s v="short sleeves Fashion Shirt Sleeve Bandage Dresses Dress Women's Fashion V-neck Pullovers Casual T Shirts Shorts women shirt tank top Skirts summer shirt"/>
        <s v="chiffon dress strapdres Dress summer dress backless dress waveprintdres Sleeveless dress mini skirt Print women dress Striped sexy skirt"/>
        <s v="push up swimwear Plus Size Vintage onepiece plus size bathing suits for women sexy one piece bathing suit One Piece Swimsuits Swimwear polkadottedbikini women swimwear Fashion plus size monokini Suits Women womenbeahcwear Swimsuit Women's Fashion Swimming"/>
        <s v="Summer Vest Plus Size Tank camisole Tops Loose tank top Women's Fashion Fashion Flowers Women sleeveless Print flowerprint women top Casual Necks"/>
        <s v="Summer Plus Size chiffon Women Blouse Long Sleeve print shirt Women's Fashion Fashion off shoulder chiffon blouse Casual Women Fashion blouse Shirt Sleeve loose top summer shirt sleeve chiffon T Shirts boho bohemian Tops &amp; T-Shirts Print Holiday Beach Tops"/>
        <s v="Summer Bikinis Set Womens Swimsuit Bikini swimwear women swimsuit high waist bikini high waisted bathing suits Swimwear Bikini Suits high waist swimsuit two piece swimsuit bandage bikini women bathing suit Swimsuit Fashion Swimming"/>
        <s v="blouse Tops &amp; Tees Plus Size Sleeve letter print Summer Tops short sleeves Shorts Ladies T Shirts Fashion off shoulder Print faith Women's Fashion Casual Women Fashion"/>
        <s v="blouse Summer off shoulder top Plus Size Floral print ruffled Sleeve Tops sexyblouse short sleeves Print Women's Fashion Shorts Tops &amp; T-Shirts Floral sexy Fashion"/>
        <s v="Summer Leggings Fashion high waist pants slim Women's Fashion trousers Green Army Women"/>
        <s v="Sleeveless dress dressesforwomen Summer long dress Dress summer dress backless dress Casual Cotton Dress Party Dress sleeveless prom dresses loose dress Women"/>
        <s v="Summer Shorts Casual pants pants harem pants Men's Fashion Fashion Men's pants men's shorts Sport Striped trousers"/>
        <s v="Summer Vest Plus Size Tank skull Women Blouse Tops womens top tank top Ladies Women's Fashion tanktopforwomen T-Shirt womens Tops &amp; T-Shirts sleeveless Print Casual Tops Fashion"/>
        <s v="Mini halter dress Necks Cocktail dresses Classics Halter Dress Lace Dress backless dress Mini dress Women's Fashion Party Dress prom dress party women dress summer dresses Women Lace backless casual dress"/>
        <s v="contrastcolordres Mini Colorful chiffon Summer beachdresse Spaghetti Dress Spaghetti Strap Mini dress Casual chiffon dress Women's Fashion summer dresses sleeveless chiffomdresse women summer dress loose dress Women"/>
        <s v="Summer Women's Casual Tops V-neck loose t-shirt Women's Fashion Sleeveless dress black chiffon blouse crisscrossbackdre t-shirt dress women dress sexy Women Casual sleeveless Cotton"/>
        <s v="womenbohemiandre Summer chiffon elegantwomendre Dress short sleeves bohoclothing beach dress Party Dress Floral Party Dresses Women Shorts Floral print hippie Sleeve knee length dress Beach summer dress sleeve chiffon Women's Fashion long dress boho Print party sexywomendre fashionsundre"/>
        <s v="Splicing Shorts high waist drawstringshort Summer pants Short pants camouflage t womens clothes trousersforwomen trousers printed shortsforwomen Casual Waist"/>
        <s v="Tops &amp; Tees Plus Size Cotton T Shirt Summer Pleated short sleeves Women's Fashion Fashion Casual Tops short sleeve shirt summer tops Lace blouse Shorts Cotton Shirt Sleeve lace top Tops T Shirts Casual Tops &amp; T-Shirts Ladies loose t-shirt women top Clothes"/>
        <s v="drawstringpant Summer Shorts Bottom pants Loose Short pants Women's Fashion Plus Size Fashion Casual Women"/>
        <s v="Summer wasitcincher Fashion waistgirdle slimmingcorset Corset Fashion Accessory Beauty Health &amp; Beauty Waist Vest slimming belt"/>
        <s v="Summer Plus Size Dress slim short dress Mini dress Women's Fashion Fashion sleeveless Party Dresses Bodycon Dress Women Fashion casual dress Shorts Waist Slim Fit camouflage Sleeveless dress t women dress Women"/>
        <s v="Women Shorts bikini set Ladies Fashion polka dot Polkas Swimwear Swimsuit Swimdresses Tankinis Bikini Plus Size Fashion Suits Ladies Women's Fashion Wool Tankini Set Swimming"/>
        <s v="blouse Deep V-Neck Fashion Lace bikiniblouse Summer hollowoutbikini Coat Dress Bikini V-neck beachcoat Women's Fashion Women summer dresses Clothing Beach Skirts knitskirt"/>
        <s v="blouse Summer Plus Size Tops &amp; Blouses Sleeve Women's Fashion Dress summer dress short sleeves Shorts Casual beach dress Party Dress longblouse party women dress linen dress Beach loose dress T Shirts casual dress"/>
        <s v="tank top women Vest bra top Necks vesttank Women Vest Tank Tops strap padded Women's Fashion sexy crop top vneckcamisole"/>
        <s v="Summer short sleeve dress Mini Pleated tank top t-shirt dress beach dress Fashion pocketsdres summer dresses Casual Cotton Ladies Fashion Tops Ladies women dress Women Beach Plus Size ruffle Dress Mini dress Pocket Women's Fashion party sexy casual dress Shorts Tank Sleeve T Shirts Cotton Dress loose dress"/>
        <s v="Summer 2piecebathingsuit Sunflowers bathing suit Women Set sunflowerbathingsuit Cross Bikini Women's Fashion Fashion BikiniWomen womenswimsit Women Beach Bras String Bikini"/>
        <s v="insulatedcooler Outdoor Picnic camping Totes Waterproof Storage Bags Women's Fashion Shopping Bag Handbags Beach"/>
        <s v="Women Rompers Fashion Beach slim Jumpsuits &amp; Rompers V-neck Casual Women's Fashion sleeveless Women's Jumpsuits sexy sexy jumpsuit jumpsuit zippers Rompers Women"/>
        <s v="Mini Summer Fashion sundress plus size dress Dress Mini dress Women's Fashion Party Dress sleeveless Skirts Casual casual dress Tank Ladies Fashion Plus Size summer dress Sleeveless dress fashion dress Ladies women dress Cotton Beach loose dress"/>
        <s v="halter top Summer neckcroptop crop top croptopsforgirl Women Tops slim black crop top sleeveless crop top Women's Fashion croptopsforwomen white crop top sexy Tank printed lace crop top backless halter top Lace"/>
        <s v="Summer Women Rompers trousers Tank Fashion Long pants Spring pants Women's Fashion Cargo pants harem pants Jumpsuits &amp; Rompers overallsforwomen bibpant Ladies Wool women Jumpsuit Casual jumpsuit"/>
        <s v="Summer Shorts pants Home &amp; Living Loose Short pants Running women shorts Plus Size drawstring Sport Causal"/>
        <s v="Summer Shorts pants Short pants Slim Fit summer shorts skinny jeans Women's Fashion Fashion short-s jeans sexy solid color Denim pants Jeans slim Casual Women"/>
        <s v="Summer Fashion Graphic Shirt topsamptshirt short sleeves yogateeshirt Cool T-Shirts comfyshirt bohostyle yoga top short sleeve shirt Casual Women Shorts Yoga Shirt Sleeve Tops Necks Women's Fashion Round neck boho women tank top women t shirt"/>
        <s v="gradientcolor Summer Shorts Shirt Sleeve tiedyetshirt Tops short sleeves Women's Fashion Fashion Tie Dye Dyes Print sexy Printed T Shirts Casual T Shirts Women"/>
        <s v="blouse Summer Plus Size Shirt Sleeve Beach Tops Loose short sleeves T Shirts Shorts off shoulder Fashion Ladies Women Women's Fashion Casual Cotton"/>
        <s v="women dress short sleeve dress Floral print Summer Dresses Evening Dress Dress Print Women's Fashion Floral long dress boho boho dress Cocktail Party Dress summer dresses Party Dresses Women Beach casual dress"/>
        <s v="Summer Plus Size Tops &amp; Blouses Shirt chiffon Tank Tops Blouses &amp; Shirts T Shirts tank top Pullovers Women's Fashion Fashion V-neck chiffon blouse Ladies sleeveless Women Ladies Fashion Casual Clothes"/>
        <s v="Summer Plus Size women dresses polka dot Spaghetti Strap Polkas irregulardre boho Women's Fashion Party Dress boho dress sundress Beach Dress Women"/>
        <s v="Summer sexy bathing suit Bikinis Set Beach splitbikiniset Swimsuit Swimwear Bikini Fashion Two Pieces splits Women Women's Fashion printed"/>
        <s v="Deep V-Neck Summer slingdresse Plus Size Floral Necks women dresses Dresses vestdresse floralprinted Women's Fashion printed Dress summer dresses tunicdresse Casual Women"/>
        <s v="blouse Summer Shorts letter print Sleeve Funny Short Sleeve Blouses Tops short sleeves Women's Fashion Fashion cute Spring Cotton T Shirts Women"/>
        <s v="womenpalysuit Women Plus Size Beach palysuit Women's Fashion Women S Clothing sexy sleeveless Body Suit zippers Rompers jumpsuitsforwomen jumpsuit"/>
        <s v="Summer Shorts Fashion pants women's pants pantalonfemme Loose Short pants women shorts Women's Fashion Plus Size Ladies Beach Casual"/>
        <s v="Summer Plus Size bralette top womens bralette sexy underwear lace bralette top tank top floral lace Women's Fashion Fashion sexy lace sexy Casual Bras Lace push up bra Underwear Shorts Tank brassiere Tops Fitness ultrathinbra"/>
        <s v="Summer Plus Size print dress sundress Vintage Dress Floral dress Women holidaydres Women's Fashion boho dress printed dressforlady vestido Print maxi dress Robes Holiday Casual Cotton"/>
        <s v="Summer sexy lace tank top Plus Size crop top Lace Halter slimfittop Spaghetti Strap strap floral lace Sleeveless Shirt Fashion sexy lace Floral Spaghetti summer tops Bras push up bra Cup Tops Women's Fashion croptopbra sleeveless casualblouse"/>
        <s v="Summer Plus Size vest dress robefemme Dress vestido Elegant Dress holidaydres Women's Fashion beachsundres summer dress party Sexy Dress sleeveless sexy Holiday Spaghetti Women"/>
        <s v="Summer Fashion Yoga Lace pants Slim Fit sportshort yogashort Women's Fashion Shorts Sport slim Casual Women"/>
        <s v="Summer Fashion high waist Swing dress long dress Skirts Dress Waist boho V-neck floralprinted slingdre bohemian off shoulder retro Swing Floral printed Women's Fashion Casual Women"/>
        <s v="Summer slim dress sundress long dress fashion dress Dress summer dress beach dress longmaxiskirt boho Party Dress boho dress party sexy women dress Beach Women's Fashion geometricpattern evening party dress Women"/>
        <s v="Summer Strapless Dress summer dress floralprintdres long dress Dress strapless Women's Fashion Print beach dress splitdresse off shoulder dress summer dresses Floral bohemian dress sexy Beach"/>
        <s v="Summer Vest Fashion Fitness Spring slim knitted crop top knitted Women's Fashion Plus Size sleeveless tops sexy Casual Cotton Shorts Tank Shirt Tops Slim Fit Pullovers women tank top Ladies sleeveless Women Beach"/>
        <s v="Mini Plus Size ruffle Pleated V-neck Mini dress Women's Fashion Fashion printingdres sexy V-neck Dresses Casual T Shirts Cotton blouse party Shorts Cotton Shirt Sleeve Tops beach dress Tops &amp; T-Shirts loose t-shirt women top Beach Dress"/>
        <s v="blouse Summer Plus Size Shirt Tops Loose short sleeves T Shirts Fashion printed Tops &amp; T-Shirts Ladies women top Casual Cotton"/>
        <s v="slimvestmen Summer Vest menspersonalityfitnessvest Men's vest Fitness camouflagevest personalizedvest camouflage summersportsvest t sleevelessvestmen casualvest fitnessvestmen sleeveless sweatvest"/>
        <s v="Summer Lace Dress pleated dress Lace Mini Dress backless dress Mini dress white dress beach dress wedding dress Women Necks summer dress Women's Fashion boho Sleeveless dress strappy Ladies party white Beach"/>
        <s v="Summer Plus Size Shorts Men beach wear casualtrunk bathingshort Men's Fashion Fashion malebrief Men Shorts colorchangingshort swimmingshort Swimming Beach #fashion #shorts swim trunk"/>
        <s v="bandagebra Vest Fashion crop top camisole Women Vest Summer Tank Tops Cross tank top caged bralette Women's Fashion Plus Size Cami Tank Tops Casual Tops solid color sleeveless Casual Bras Women"/>
        <s v="Women Shorts Yoga Lace Elastic velvetshort slim Short pants Elegant Women's Fashion velvet high waist sexy Sport Casual Waist"/>
        <s v="hollowouttanktop Tanktops for women Plus Size wolfprint summer tank top Summer skulltanktopforwomen Tops tank top Casual Print Women's Fashion sleevelesstshirt Wolf sleeveless tanksforwomen Tank Fashion 3dprint Women"/>
        <s v="bathing suit Plus Size bikini set Cross Swimwear Women's Fashion Fashion Push up bikini Casual High Waisted Bikini Necks high waist Beach Waist halterneck beach wear Swimsuit Bikini Suits Women plus size bathing suits Swimming"/>
        <s v="Summer scrunch Yoga skinnyshort Shorts Fitness Running yogashort gymshort women shorts short leggings Sport elasticlegging fitness leggings Women's Fashion Women Fashion Women"/>
        <s v="Summer Plus Size Tank letter print Tops Women's Fashion tank top Round neck T Shirts Fashion Print sleeveless Casual Women Fashion Women"/>
        <s v="Plus Size sundress long dress Dress Women's Fashion Maxi Dresses Dresses beach dress Party Dress fashion dresses women dress Holiday Causal Dress"/>
        <s v="Summer Shorts Sleeve Hollow-out pants sportsset short sleeves Outfits Women's Fashion Fashion Women tacksuit sexy Clothes Tops T Shirts jumpsuit"/>
        <s v="Summer strapless Plus Size Vintage swimwear onepiece One Piece Swimsuits Swimwear Bikini Women's Fashion Push-Up sexy monokini Women plus size bathing suits strapless bikini Swimming"/>
        <s v="Summer dressesforwomen tunic Waist Elastic women dresses long dress Dress Print Floral dress Floral print Dresses Women's Fashion elastic waist backless splits vestido Floral summer dresses Holiday Women"/>
        <s v="Bikini Fashion womenbikiniset bikini set pushupsuit women swimsuit New arrival Swimwear Swimsuit padded women swimwear Bras Suits women bathing suit Women Women's Fashion Padded Bra Swimming"/>
        <s v="Fashion Skirts long skirt pencil skirt solidcolordre elegantsplitskirt Bottom Elegant Dress sidesplitshirt pencil sexy skirt Women Skirts Women's Fashion Fashion splits sexy Skirts Women"/>
        <s v="Summer trousers pants Bottom fashion pants Women's Fashion Long pants widelegpant Casual harem pants summerpant Plus Size loosepant printed women trousers slitpant Women"/>
        <s v="Mini Vest Fashion Tank Halter Summer womemstop Tops tank top #top #crop tankvest V-neck sleeveless"/>
        <s v="Summer Colorful Beauty Nail Polish nail kit mattetopcoat soakoffgel Nails cosmetic gel nail polish topbasegel Nail Gel uvlampgel nail gel set Kit UV Gel"/>
        <s v="Summer ponytailhat Fashion Hats Women Cap Cap Adjustable Baseball Cap baseballcapforwomen summercap Women's Fashion Baseball Baseball Cap sun hat Visors Women"/>
        <s v="Mini Summer Denim denimjeansdres short sleeves casual dresses Women's Fashion sexy Lines Mini dress mididre Women Shorts Necks Sleeve summer dress Casual minishirtdres Jeans Dress"/>
        <s v="Summer bathing suit Fashion Waist Two Piece Swimwear Beach Tops Swimwear Swimsuit Ladies Bikini Lace Up high waist Suits solid color backless Swimming suit Casual beach bikini Swimming"/>
        <s v="Summer Fashion sundress Evening Dress Dress Women's Fashion boho beach dress Party Dress backless party maxi dress Beach Women"/>
        <s v="Leggings Fashion Yoga pants legging fitness Women's Fashion Running trousers sexy Sport"/>
        <s v="Summer short sleeve dress Floral print Dresses Dress Print boho long dress Women's Fashion boho dress women's dress Floral women dress Women Beach casual dress"/>
        <s v="women sexy dress blouse Fashion chiffon Sleeve shirt dress Summer Tops looseblouse fashion top Long Sleeve womendressshirt women shirt Ladies women dress Mini dress women top Casual Women Fashion Shirt"/>
        <s v="Summer Plus Size Sleeve letter print graphic tee short sleeves Women's Fashion Shorts o-neck Print women top Fashion Casual T Shirts Women"/>
        <s v="Summer Fashion Lace long dress Evening Dress Dress beach dress women dress irregulardre boho dress maxi dress Floral summer dresses Beach Women's Fashion backless Women"/>
        <s v="sleeveless Plus Size ruffle Dress summer dress kleid Women's Fashion maxi dress pleateddresse bohemian long dresses Sexy Dress women dress vestido Spaghetti Casual Pleated Women"/>
        <s v="Summer Vest momshirt Get summer t-shirts funnytop tank top Tops Women's Fashion Fashion yoga top Casual Women blouse Funny Tank Shirt graphic tee sleevelessblouse sportsamprecreation gymwear sleeveless casualblouse"/>
        <s v="Women Vest Plus Size Lace Halter Summer casual shirt strap floral lace Women's Fashion Fashion sexy lace sleeveless tops sleeveless Floral sexy slimtop Spaghetti summer tops Women Fashion Women push up bra Cup Tops lace shirts Casual Lingerie Bras women tank top Design"/>
        <s v="runningpant Leggings Shorts Yoga skinny pants Short pants Running yoga leggings yogashort Women's Fashion short leggings Soft and comfortable fitness leggings Fashion Women"/>
        <s v="Summer Plus Size Shirt Elegant long dress Dress Necks Party Dress Round neck Women Skirts Women's Fashion Sleeveless dress striped dress Stripes party Party Dresses women dress Beach loose dress sleeveless Causal Dress"/>
        <s v="Summer Shift Dress Sleeve shirt dress long dress Dress short sleeves cottonlinendre beach dress Shorts Ladies Women's Fashion Beach"/>
        <s v="gradientcolor Summer Plus Size colorfultop Shirt Sleeve dewshoulder short sleeves Shorts colorblock hipplesoul Fashion Tie Dye Women's Fashion T Shirts"/>
        <s v="short sleeves lace trim Shorts Lace Sleeve Summer sleeve lace Pure Color summer t-shirts Women's Fashion V-neck Casual T Shirts Fashion women t shirt loose t-shirt Short Sleeve T-Shirt Tops"/>
        <s v="casual shoes Summer Plus Size Womens Shoes Flats zippers Denim Loafers Women's Fashion Fashion Shoes Canvas flat shoe Casual Canvas Shoes"/>
        <s v="Summer Plus Size Shirt letter print splitdre Dress Mini dress Women's Fashion Fashion splits Print Sport Casual"/>
        <s v="Summer Shorts skinny pants pants women's pants Short pants summer shorts Casual harem pants Women's Fashion Plus Size Sports Pants Denim Shorts high waisted shorts Ladies Beach Fashion pant womens summer"/>
        <s v="Mini Dress summer dress Mini dress silk dress Women's Fashion Party Dress backless Sleepwear Lingerie strapdre women dress sexy sleepweardre Pajamas Women"/>
        <s v="shirtsforwomen Summer Fashion Shirt Tops short sleeves T Shirts Plus Size printed loose t-shirt Women's Fashion Casual Women"/>
        <s v="women clothes Shorts playsuit Ladies Women's Fashion summerjumpsuit Women's Jumpsuits jumpsuit Rompers beachjumpsuit"/>
        <s v="Summer Beach Shorts Sports &amp; Outdoors Elastic Short pants summer shorts Women's Fashion Shorts women shorts Plus Size Panties high waisted shorts pant womens summer Lace"/>
        <s v="sleeve v-neck fashion women short sleeve dress Sleeve Dresses Plus Size summer dress casual dresses V-neck Mini dress short sleeves Party Dress Shorts Women's Fashion Dress Women"/>
        <s v="butterfly longtrouser Plus Size pants slim jeansforwomen Women's Fashion Fashion printed highwaispant leggingsamptight autumn and winter Women Fashion Women Leggings Yoga Waist Print jegging high waist jeggingsforwoman fitnesspant Jeans"/>
        <s v="Summer Shorts Waist pants Jogger Pleated Men summerpant harem pants Men's Fashion Fashion knee Sport Casual"/>
        <s v="Summer Fashion Beach Dress boho V-neck Women's Fashion bohemian Lace Up wear sexy Skirts Women"/>
        <s v="Summer trousers Sleeve Simple Loose short sleeves Shorts Round neck Women's Fashion Plus Size summerjumpsuit solid color Women Wool women Jumpsuit Casual jumpsuit"/>
        <s v="Summer Plus Size crop top Cotton T Shirt T Shirts Fashion off shoulder Casual T-Shirt sexy Casual Shirt blouse Cotton Sexy Top Sleeve Tops Womens Blouse Women's Fashion Printing t shirt Ladies loose t-shirt Women Ladies Fashion"/>
        <s v="beach shoes fashion women Plus Size Women Sandals Fashion bohemiasandal Beach Flowers platformsandal wedgessandal nonslipslipper womenshoessummer sandals for women Sandals Summer Shoes Women Women's Fashion Casual Slippers slippers for women"/>
        <s v="Summer Plus Size street style V-neck women summer tops Sleeveless Shirt Fashion Casual T-Shirt Casual T Shirts Shirt blouse Tank summer tank top Tops Women's Fashion woman shirt summer Women women tank top sleeveless summer t-shirts Loose tank tops Pure Color"/>
        <s v="Summer Shorts high waist shorts Lace Casual pants pants summer shorts Slim Fit Short pants high waist Women's Fashion Plus Size Lace Up Women vocation Fashion Casual Waist"/>
        <s v="blouse Summer Plus Size Shirt Tops Loose short sleeves Fashion printed Tops &amp; T-Shirts Ladies women top Casual Cotton"/>
        <s v="Mini plus Plus Size short dress Summer solid Dress Lace Dress Tassels Casual Women's Fashion Shorts summer dress Fashion sleeveless sexy Women Beach white Lace"/>
        <s v="Fashion chiffon long dress Dress summer dress Women's Fashion maxi dress Floral beach dress off shoulder women dress Print party sexy Beach Women"/>
        <s v="Summer Shorts Necks Sleeve long dress Beach Tunic dress Loose short sleeves V-neck beach dress printed vacationdre Dress Women's Fashion Casual long_maxi_dress Women"/>
        <s v="Summer trousers Tank Casual pants pants Spring Overalls widelegpant Casual Women's Fashion Fashion bibpant Wool women Jumpsuit jumpsuitsampromper springandsummer jumpsuit"/>
        <s v="Women Pants Summer Leggings Shorts Yoga Fitness casualshort high waisted yogashort Women's Fashion Fashion Sport falda shortsforwomen sportampoutdoor Skirts short skirt Women"/>
        <s v="Summer Plus Size ruffle Spring/Autumn Spring Tunic dress Loose Women's Fashion Shorts Neckline Floral Lace Maternity Dresses blouse women tunic short dress Sleeve Dresses Vintage Vacation boho boho dress daydre Fashion Dress Lantern"/>
        <s v="Summer Cocktail Lace flowerlacedre gowns long dress Evening Dress ballgowndre summer dress backless dress ball gown Maxi Dresses Women's Fashion boho dress sexy women dress backless Beach Dress Women"/>
        <s v="Summer Vest Plus Size Tank camisole Tops slim Women's Fashion Fashion Loose solid color sleeveless Casual"/>
        <s v="bodycon jumpsuits Summer short sleeve dress ruffle Lace Slim Fit jumpsuit floral lace Women's Fashion Fashion off shoulder slashneckjumpsuit sexy sexy jumpsuit women top Casual Necks"/>
        <s v="Kawaii cute #Summer Clothes Shorts Sleeve Summer korean style Tops avocado T Shirts short sleeves Casual Women's Fashion women t shirt Casual T-Shirt Women Cartoons Cotton"/>
        <s v="highwaisttop Fashion loosevest Summer loose shirt Tank Tops knitted crop top tank top tank tops women knitted ribbed crop top PLAINCROP TOP Casual cassualvest solidblouse tops for women"/>
        <s v="Summer Women Rompers looseblouse summer shorts short sleeves Women's Fashion jumsuitsforwomen loosejumpsuit One-Piece Suits Necks onepiece Shorts Waist Sleeve Pure Color jumpsuit Casual Jumpsuits &amp; Rompers Ladies Women women Jumpsuit tops for women"/>
        <s v="sleeve v-neck Summer Plus Size Sleeve Dresses Dress short sleeves V-neck Women's Fashion Shorts solid color knee Fashion Casual"/>
        <s v="Summer Plus Size pants harlonpant Loose Long pants Women's Fashion trousers printed Casual Women"/>
        <s v="printeddres flora short dress Shorts Dress Party Dress Women's Fashion bohoskirt Mini dress boho Sleeveless dress boho dress Flowers bohostyle printed Women black"/>
        <s v="Women Pants Summer Fashion pants Leopard Short pants beach wear Women's Fashion Shorts printed Spring sexy Casual european"/>
        <s v="Summer Fashion Halter sexy bikini One Piece Swimsuits Women's Fashion Bikinis Set Swimsuit Waist Underwear two piece swimsuit high waist Bikini swimwear Vintage Sexy Swimwear Push up bikini Bikini retro Print Women Swimming"/>
        <s v="Summer Shorts Sleeve pants Short pants Women Set summer shorts T Shirts leopardprinted Women's Fashion lip shirtandshort Print sexy short sleeve shirt lovely lipsprint"/>
        <s v="Summer plaincolor ruffle Necks Sleeve long dress Dress Loose short sleeves V-neck Shorts Cotton Dress Women's Fashion Plus Size women dress Women Fashion frilledhem Cotton"/>
        <s v="Summer long skirt elastic waist Cotton Waist Elastic Patchwork Pleated maxi skirt Women's Fashion Plus Size summerlongskirt solid color Women saiaplissada Skirts saialonga pleatedhem"/>
        <s v="Mini spaghettistrapdresse Floral print Summer womensfahsion Spaghetti Dress summer dress Print minidressforwomen Mini dress spaghettishoulderstrapdre Women's Fashion floralprinteddre Sexy Dress Floral sexy Fashion"/>
        <s v="Cotton Socks Silicone Socks invisiblesock candy Shorts Slippers Food candycolorsock Fashion antislipsock shortsock Moisturizing Socks summersock anklesock"/>
        <s v="Women Pants sexy leggings Leggings elastic waist skinny pants Casual pants capripant pants Short pants yoga leggings Shorts Women's Fashion Plus Size Summer Sportwear women Elastic Women Cotton Fashion Casual Waist"/>
        <s v="Summer Fashion Waist Swing dress long dress Dress Women's Fashion V-neck floralprinted slingdre backless retro high waist Swing Floral printed Casual Women"/>
        <s v="Summer Fashion Deep V-Neck bathing suit cover ups Loose swimsuitscoverup short sleeves V-neck Women's Fashion Shorts Casual blouse cardigan Sleeve beach coverup Plus Size beach dress Swim Wear Cover Up Coat Ladies Short Sleeve Blouses Beach Dress"/>
        <s v="Summer Plus Size long dress Dress asymmetrical dress Women's Fashion boho Sleeveless dress boho dress maxi dress women dress Women Beach loose dress sleeveless casual dress"/>
        <s v="Women womenpaddedbra summercasualfashionsexywomenprintbikinissetpushupbraswimsuitmidwaist women swimsuit onepiece womensummersexybacklessbikini Swimsuit Swimwear sexyswimwearset Bikini Fashion fashionswimsuitswimwearbathingsuit womenfashionsummerbikinisset sexy pushupbikiniset fashionsweetladybeautywomenbikinisexyswimwear Women's Fashion summerbeachbikini Swimming"/>
        <s v="Summer Fashion bikini set Women's Fashion high waist bikini Floral sexy Swimsuit Women Deep V-Neck Necks padded bikini Swimwear Push up bikini Bikini one piece bathing suit Suits Halter Bikini Beach onepiece Swimming"/>
        <s v="bohemia Summer multilayerchainnecklace Jewelry Chain multilayerdropnecklace Women's Fashion Lotus ethnicstylenecklace boho Necklace bohemiaalloynecklace silver Women"/>
        <s v="Summer Plus Size Mini Dress Mini dress Women's Fashion Fashion slingdres sleeveless women dress Striped Women Casual Cotton"/>
        <s v="Summer Plus Size Necks chiffon Mini chiffon dress Dress Loose Mini dress Round neck t-shirt dress Women's Fashion Sleeveless dress solid color sleeveless Fashion Casual Women"/>
        <s v="Summer Plus Size Dress Loose Women's Fashion slingdre Fashion sleeveless strapdre Striped Women Casual Women Fashion Cotton"/>
        <s v="Mini Summer fashion dress Dress Mini dress Women's Fashion Party Dress printed Skirts Bodycon Dress slim dress Flowers Beach sundress summeronepiece datingdres mini skirt sleeveless lovely Sweets lovelydres"/>
        <s v="Summer Slim  Fitting Tank summer tank top Tops slim tank top Slim Fit Women's Fashion Fashion Stripes sleeveless Cotton Casual Women Fashion Women"/>
        <s v="Summer Plus Size Yoga Waist Elastic Shorts controlpantie Women's Fashion yogashort women shorts elastic waist laceseamle elasticlegging solidcolorshort Fashion Women Fashion high waist"/>
        <s v="Summer Strapless Dress Fashion Tank Mini Dress Floral dress Mini dress 2018fashion Women's Fashion Sleeveless dress tank top Women Summer Fashion women dress bodycon Spaghetti Tops Floral casual dress"/>
        <s v="Summer sexy bathing suit Bikinis Set Beach splitbikiniset Swimwear Bikini Fashion Two Pieces splits Women Women's Fashion printed"/>
        <s v="Summer Vest Plus Size Tank flowytop Pure Color spaghetti strap tank top tank top summer tops Tops Women's Fashion Fashion sleeveless Spaghetti Casual"/>
        <s v="Summer clubwear Dress Women's Fashion V-neck bodycon Elegant Jumpsuits &amp; Rompers sexy Women Rompers jumpsuit"/>
        <s v="off the shoulder dress Summer Fashion Dresses Dress summer dress long dress plussizemaxidresse beachdresse boho floraldresse sleeveless Party Dresses Beach"/>
        <s v="Summer Lace Dress Lace Dress V-neck Women's Fashion Women Clothing Sleeveless dress sleeveless summer dresses women dress loose dress casual dress"/>
        <s v="Summer Shorts Lace pants Waist Short pants Yellow Women's Fashion Plus Size Lace Up Women Fashion Casual high waist"/>
        <s v="Mini Fashion Necks chiffon Summer Pure Color Mini dress Round neck Women's Fashion Casual sleeveless Dress Women"/>
        <s v="runningshort Fashion Sleeve beachsuit Athletics sweat suit Men short sleeves jogging suit Men's Fashion Shorts Summer T Shirts Tops &amp; T-Shirts men's shorts men's suits Casual Sports Wear jumpsuit"/>
        <s v="Women Vest Vest Fashion Halter Women Blouse summer t-shirts Cross Women's Fashion Summer Casual T-Shirt tunic short sleeve shirt Casual Women blouse women Tops &amp; Blouses Shirt Short Sleeve Blouses Tops Blouses &amp; Shirts sleeveless Short Sleeve T-Shirt Tank"/>
        <s v="Mini summer dress Floral print Summer womensfahsion Spaghetti Dress floralprinteddres Print minidressforwomen Mini dress spaghettishoulderstrapdres Women's Fashion spaghettistrapdresse Sexy Dress Floral sexy Fashion"/>
        <s v="blouse Summer Vest Fashion Floral print camisole Loose Round neck Print Women's Fashion Plus Size Floral sleeveless Casual Women Fashion Necks"/>
        <s v="Deep V-Neck fashion women trousers Cotton rompersjumpsuit printjumpersuit Women's Fashion V-neck Jumpsuits &amp; Rompers backless Print sleeveless backlesssiamese siamesetrouser women Jumpsuit Casual jumpsuit Women"/>
        <s v="Summer Shorts Waist Elastic Bottom pants Loose Short pants Women's Fashion Fashion Casual Women"/>
        <s v="Fashion Accessory slimmingshapewear hotshaper Body Shapers waist trainer trainingcorset slimwaistshaperbelt bodyslimmingcincher slimmingwaistbelt bodyshaperwomen belt"/>
        <s v="Summer Funny T Shirt Shirt Sleeve Shorts tshirtcotton Tops short-sleeved shirt short sleeves cottontop Casual Women's Fashion tshirtsfemme tanktopshirt women t shirt Women printed Cotton letterprinttshirt summer tops casualtshirttop"/>
        <s v="Summer Plus Size Deep V-Neck Dress short sleeves V-neck Mini dress beach dress Fashion t-shirt dress Casual blouse Shorts Tops &amp; Blouses Sleeve summer dress Women's Fashion Swimsuit swim suit cover up Party Dress Ladies party linen dress Beach loose dress Swimming"/>
        <s v="Summer Shorts Cotton Cotton T Shirt letter print cute teeshirthomme short sleeves animalprotectiontshirt Round neck Women's Fashion Fashion printed topsamptee Casual beetshirt Women Sleeve T Shirts Necks"/>
        <s v="party Goth Plus Size Summer Dress V-neck bodycon Women's Fashion Party Dress Design Sexy Dress sleeveless sexy Fashion backless"/>
        <s v="Vest Slim Fit Tops &amp; Blouses muscleshirt Tops slim Undershirts T Shirts Tank Muscle Spaghetti"/>
        <s v="Summer Fashion long dress Dress Floral dress beach dress Party Dress party Floral maxi dress Floral print Necks Sleeve bohemian maxi dress summer dress Women's Fashion Long Sleeve boho dress splits Print splitbohodre Holiday Beach"/>
        <s v="Summer sleeveless Plus Size chiffon chiffon dress Beach Dress summer dress spaghettistrapdre long dress beach dress Sleeveless dress Spaghetti Sexy Dress Women's Fashion sexy Women Fashion Casual Women Fashion casual dress"/>
        <s v="Summer romperswomenjumpsuit floralprintromper Women's Fashion sexy Print Women sexy jumpsuit playsuit rompersforwomen Rompers jumpsuitsforwomen jumpsuit"/>
        <s v="bathing suit Fashion sexy bra onepiece sexy bikini Swimwear swimsuits for women Push up bikini push up swimwear beach swimwear Bikini Women Suits Swimming sexy Swimsuit Women's Fashion beachwearladie"/>
        <s v="Fashion long dress plus size dress Dress short sleeves Women's Fashion Party Dress polka dot dress pocketdres women dress maxi dress shirtdressforwomen Women party 34sleevedres Necks Sleeve stripedres polka dot Polkas Shorts longshirtdres Holiday Beach"/>
        <s v="Blues Plus Size pants Women jeans denimromper Rompers Women's Fashion Fashion womenoverall Denim pants jumpsuit Casual Women"/>
        <s v="Summer Beach Shorts Yoga Athletics pants casualshort Beach athleticshort sexyshort sportshort yogashort gymshort Women's Fashion Shorts Sport Fashion Casual Women"/>
        <s v="Summer long skirt Fashion Elegant solid Skirts Dress Sexy Dress Formal Dress Women's Fashion party sexy Beach"/>
        <s v="Summer halter dress Lace Cocktail Mini Halter Dress Lace Dress backless dress Mini dress Women's Fashion Party Dress backless Ladies sexy Necks"/>
        <s v="Mini Summer portablefan usb minifan Rechargeable travelfan Outdoor Fans sportfan Sport neckhangingfan lazyfan"/>
        <s v="hollowingout halter dress Halter Summer Dresses Dress summer dress V-neck Women's Fashion Sleeveless dress women dress sleeveless V-neck Dresses Women"/>
        <s v="blouse shirt women blouse women Shirt letter print Summer blusasfeminina Tee Shirt summer t-shirts comfy funnyshirt Casual blusasmujer Funny Women's Fashion Fashion T-Shirt womens Ladies Women summer tops printed"/>
        <s v="sleeve v-neck Summer Slim Fit Sleeve Shorts women Jumpsuit slim bodysuitsjumpsuit short sleeves V-neck bodycon shortjumpsuit chestzipper rompersoverall zippers summerjumpsuit jumpsuitshort rompersshort jumpsuit"/>
        <s v="Deep V-Neck Summer Fashion leaf short dress leopard print Dress V-neck Women's Fashion Lotus Casual Women"/>
        <s v="lace dresses Club Dress Plus Size Lace Summer long dress Clothing Dress summer dress Women's Fashion Maxi Dresses womens clothes Elegant beach dress Sleeveless dress sleeveless party Women Fashion casual dress"/>
        <s v="Funny letter print Fashion Shirt Sleeve Summer unisex Tops short sleeves Shorts T Shirts Plus Size black Tops &amp; T-Shirts Print Women Women's Fashion Casual Cotton"/>
        <s v="Summer Plus Size Sleeve Dress Loose short sleeves V-neck Shorts Women's Fashion Fashion Print Casual Women Fashion"/>
        <s v="short sleeves Shorts Shirt Sleeve ribbed Tee crops Casual T Shirts Fashion Women Women's Fashion Tops Cotton"/>
        <s v="Trousers &amp; Shorts trousers sport pants skinny pants Casual pants pants Pure Color yoga pants Short pants Leggings Long pants pencil pants Sports Pants women trousers Yoga Women's Fashion Casual Women"/>
        <s v="blouse Summer Fashion Shirt Sleeve halfsleeve Tops Loose blousetop Necks Women's Fashion V-neck Casual Women"/>
        <s v="Summer Fashion Mini plus size dress Pleated tank top beach dress Party Dress Elegant Dress summer dresses Skirts Casual Cotton short dress Tops Round neck Sleeveless dress Ladies sleeveless Robes Holiday Beach Plus Size Halter Dress Floral dress Mini dress Pocket Women's Fashion printed party Floral knee casual dress sexy Shorts Tank Necks T Shirts Women Ladies Fashion"/>
        <s v="Summer Vest Fashion Lace fashion vest Dress blouse tank top Sleeveless Shirt sexy lace sexy women shirt Blouse Tank sexy shirts Chiffon Shirt Women's Fashion cami top women tank top sleeveless Tops"/>
        <s v="Summer Fashion Mini Dress slim short sleeves Mini dress Women's Fashion printed sexy Women Party Dress Skirts Cotton slim dress Shorts Sleeve summer dress women's dress mini skirt Print Short Sleeved blousedre"/>
        <s v="sleeveless Plus Size Tops &amp; Blouses Shirt chiffon Tank Tops tank top Pocket Women's Fashion Fashion V-neck sexy button loose t-shirt Shirts &amp; T-Shirts Casual sleeveless tops"/>
        <s v="Mini womens dresses Summer sleevele Dress Mini dress Women's Fashion Fashion backless party sexy summer dresses Women S Clothing Casual sleeveless"/>
        <s v="blouse Plus Size Shirt Sleeve shirt dress Long Sleeve robefemme Tunic dress Casual long dress Women's Fashion Fashion Ladies Cotton Dress Dress casual dress"/>
        <s v="Summer Plus Size Sleeve Tops womens top short sleeves camouflage Shorts T Shirts Women Clothing V-neck Tops &amp; T-Shirts camouflagetshirt printed Women tops for women t"/>
        <s v="Summer Fashion high waist Vintage Waist Swimwear Bikini Women's Fashion retro Women Suits sexy Swimsuit Beach Swimming"/>
        <s v="Summer Plus Size Tank tunic top asymmetric summer shirt summer t-shirts tank top women summer tops Sleeveless Shirt Fashion women tank top Ladies Printed T Shirts Tops Women"/>
        <s v="Mini Fashion Summer long dress plus size dress Dress slim V-neck Mini dress Women's Fashion Party Dress Sexy Dress maxi dress Skirts Casual casual dress Deep V-Neck party Dresses Plus Size summer dress Slim Fit Sleeveless dress Evening Dress Ladies women dress Beach sleeveless"/>
        <s v="Hip Hop Summer Fashion Shirt Funny onecktshirt Tops summer t-shirts Tee Men's Fashion Cool T-Shirts T Shirts Men T-shirt Men 3dprintedtshirt sizesxxxl"/>
        <s v="bathing suit Fashion high waist Sunflowers Beach Waist beach wear Swimwear Bikini printed Suits Swimming Women Swimsuit Women's Fashion Two piece set"/>
        <s v="Summer Plus Size Floral print Tank Tops Spaghetti Strap tank top Women's Fashion Flowers Spaghetti Print sleeveless Fashion Casual Women"/>
        <s v="butterfly Summer printeddre halter dress dressesforwomensummer Beach Dress boho V-neck beach dress bohemian icesilk Ladies sleeveless Skirts butterflyprintskirt Casual Women's Fashion"/>
        <s v="Summer Fashion art Shirt Sleeve tattoo Tops Men short sleeves Men's Fashion retrotshirt Round neck T Shirts Shorts 3D T-shirt Casual Print Tee Shirt printed"/>
        <s v="Summer bandage dress women dresses Spring Dress slim casual dresses Women's Fashion Fashion springdre summer dresses Casual casual dress Slimwaist party sleeve dress Necks Sleeve Dresses Waist Gifts long sleeve dress Ladies women dress Women"/>
        <s v="Summer beachlooseshort elastic waist Waist Elastic mensdrawstringshort Outdoor Shorts casualsummersportsshort menssolidcolorshort men's shorts Casual menspocketsshort"/>
        <s v="pleated dress robefemme summer dress V Neckdress Casual kleid maternitydres Party Dress prom dress maxi dress Robes Beach loose dress"/>
        <s v="Summer Beach Shorts Fitness Slim Fit Men's Fashion sportshort Shorts Running bodybuildingshort shortsformen Men sknnyshort Sport Beach tracksuitshort"/>
        <s v="Women's Fashion Summer Plus Size long dress Beach Dress slim boho beach dress Party Dress printed party sexy Ladies sleeveless Striped Fashion Women"/>
        <s v="butterfly Mini Vest Fashion Tank Necks Summer womemstop Tops tank top Round neck #top #crop tankvest sleeveless Casual"/>
        <s v="Summer A-line women dresses long dress Dress summer dress Round neck Cotton Dress Women's Fashion Women Clothing Midi Dress sleeveless women dress printed Women casual dress"/>
        <s v="bodycon jumpsuits Summer Fashion Shorts Spaghetti Spaghetti Strap Casual Women's Fashion slim Women Ladies sleeveless Rompers women Jumpsuit jumpsuitsampromper jumpsuit"/>
        <s v="Summer Fashion ruffle Plus Size Fashions Dress Tops casual dresses tank top beach dress Plus Size V-neck pocketdres Sexy Dress summer dresses Beach Casual Cotton tunic Ladies Fashion Tank button T Shirts Sleeveless dress Ladies party sexy Women Women's Fashion loose dress sleeveless"/>
        <s v="Mini Plus Size Dress V Neckdress Mini dress Women's Fashion Fashion printed punk style tankdre tunic Casual Women Fashion casual dress printeddre Tank Necks skull skullprinted punk Cotton Dress Tunic dress sleeveless Women loose dress"/>
        <s v="tank top women Vest Fashion women crop top Halter Fitness sporttshirt slim Cross yoga top Women's Fashion sleeveless tops crochet sexy Sport sexy tank top Necks Yoga summer tank top Tops Slim Fit fitnessvest Casual women halter tops strappy solid color"/>
        <s v="Summer Plus Size chiffon Slim Fit Tops tank top Women's Fashion Fashion sleeveless tops Casual T-Shirt Tank slim Casual low cut top Women Floral print summer shirt Chiffon Shirt slim fit shirt ruffledtop sleeveless tops for women"/>
        <s v="Mini Strapless Dress Fashion Tank Spaghetti Summer Beach Tops Spaghetti Strap beach dress tank top bodycon Women's Fashion Sleeveless dress backless Dress sleeveless Mini dress slim Casual Women"/>
        <s v="Summer Fashion Necks Skirts Dress Loose Women's Fashion Round neck beach dress sleeveless black dress Beach Casual Women"/>
        <s v="heightenedshoe wedge Sandals casual shoes High Heel Slippers Women's Fashion Fashion Summer Wedge Sandals"/>
        <s v="bohemia Summer Fashion bikini set bathing suit Beach Swimwear Swimsuit padded boho Bikini bohemian Women Push up bikini Women's Fashion Bras Swimming"/>
        <s v="Mini Plus Size Floral print Summer Dress slim Mini dress Floral Women's Fashion Fashion party Sexy Dress Print sleeveless sexy Spaghetti Casual"/>
        <s v="Summer Plus Size vest dress Lace asymmetricalhem Bandage Dresses Pleated summer dress beach dress Cross Casual Cotton Dress slingdre Sleeveless dress Fashion Dress Cotton Women's Fashion loose dress casual dress"/>
        <s v="bohemia sleeveless Shorts Rose long dress Vintage Dress boho Women's Fashion Fashion printed maxi dress jumpsuit women dress Women Beach Vintage dress"/>
        <s v="Summer Plus Size Tank camisole Pure Color Loose tank top Tops Women's Fashion Fashion sleeveless Women Lace Casual Women Fashion Shirt"/>
        <s v="cottonshortsleeve printedtop Vest Fashion Shirt Summer summer dress short sleeves printedwomensdre Cats Casual Women's Fashion Plus Size casual wear printed patternedtop casualsolidcolor T Shirts Cotton"/>
        <s v="Summer printeddres Halter Dress Floral dress beach dress Party Dress V-neck sleeveless Floral maxi dress Casual casual dress Deep V-Neck Beach Plus Size summer dress Women's Fashion Sleeveless dress Ladies party Clothes Fashion printed"/>
        <s v="Summer Plus Size cute summer t-shirts short sleeves cottontop Women's Fashion Funny T Shirt Casual T-Shirt Casual Cotton Funny Penguin Shorts Sleeve graphic tee Tops T Shirts Womens T Shirts print t-shirt Print Women Fashion"/>
        <s v="blouse Summer off shoulder top Plus Size Shirt loose top lace top Tops Collar Women's Fashion Fashion Lace Casual Women"/>
        <s v="Summer Shorts Fashion Beach Dress Jumpsuits &amp; Rompers Bow beach dress plaid suspended loosejumpsuit Women's Fashion Clothing jumpsuit women Jumpsuit Rompers Women Clothing"/>
        <s v="Summer Plus Size Lace pants Short pants summer shorts yogashort women fashion shorts women shorts Fashion Lace Up Sport trousers Casual looseshort Women Shorts Yoga Waist casualshortpant sexyshort Women's Fashion high waist solid color"/>
        <s v="Summer Bathing Fashion summerbikiniset women swimsuit Swimwear beach wear padded Bikini Swimming sexy Swimsuit Women's Fashion Women"/>
        <s v="Deep V-Neck party Women Rompers Shorts Necks backlessromper clubwear Women's Fashion Sleeveless dress Sexy Dress Women's Jumpsuits women dress Women playsuit trousers jumpsuit"/>
        <s v="Summer Shorts Sleeve pants Spring Loose short sleeves Long pants Fashion off shoulder black Causal Women Fashion jumpsuit"/>
        <s v="bathing suit Fashion Summer sexy bikini beach wear high waist women swimwear high waist bikini Summer Fashion sexy Swimsuit Women Waist women swimsuit Beach Swimwear Two piece set Bikini backless Suits Women's Fashion Swimming"/>
        <s v="cute momshirt Shirt Sleeve pregnant Summer Print maternityshirt Maternity Cartoons seenyousoon Funny short sleeves Fashion pregnantshirt Shorts Baby pregnancyshirt Casual T Shirts"/>
        <s v="Summer Fashion halter dress Halter Dresses Dress Spaghetti Strap Women's Fashion Floral dress Floral Elegant beach dress Plus Size dressesforwomen Elegant Dress V-neck maxi dress printed sleeveless Women"/>
        <s v="bigswing Summer Plus Size Necks splicedre long dress Dress Loose Round neck lattice Women's Fashion off shoulder printed sleeveless Beach Casual Women"/>
        <s v="blouse Summer Plus Size Shirt Sleeve Tops Loose short sleeves Casual Women's Fashion Shorts button Tops &amp; T-Shirts Fashion summer tops Women"/>
        <s v="Summer Loose Floral print Halter halterneck Print Cross Floral Women's Jumpsuits Women's Fashion Women Summer Fashion sleeveless sexy jumpsuit Wool women Jumpsuit jumpsuitsampromper Women Fashion jumpsuit"/>
        <s v="Beach Shorts shorts feminino Waist pants Short pants Slim Fit summer shorts women shorts high waist Women's Fashion Shorts high waisted shorts shortsforwomen Casual Women"/>
        <s v="Fashion long dress Dress summer dress beach dress boho Women's Fashion Party Dress boho dress printed wavepointdres slitdres Beach Bodycon Dress"/>
        <s v="Summer summerbeach handwoven beachbag wovenbag Bali purses bamboobag Handmade Women's Fashion Bags Crossbody Bag ladiesmessengerbag Beach Women"/>
        <s v="women bags beachbag strawbag pursesampwallet Shoulder Bags Handmade fashion bag minibag Bags Crossbody Bag Summer Handbags Women's Fashion Beach woven Women"/>
        <s v="elastic waist Lace Elastic pants casualshort Short pants summer shorts Women's Fashion women shorts women fashion shorts High Waist Pants Shorts Lace Up solid color sexy Beach Waist"/>
        <s v="hair Baby Girl Fashion Elastic Summer Fashion Accessories Vintage Accessories girlsupplie hairrope Rope bowknot Cloth scarf Head Bands Women's Fashion Hair Accessories Bow Women"/>
        <s v="Summer Shorts Shirt Sleeve pineappleshirtwomen pineappleflowerpattern Tops summer t-shirts short sleeves Round neck topsforwoman Women's Fashion Fashion teesamptshirt graphic tees women Casual T Shirts Necks"/>
        <s v="Summer Plus Size Necks Dress Polkas Round neck Women's Fashion Fashion polka dot Sleeveless dress Ladies sleeveless printed Casual Women"/>
        <s v="Summer Shorts Cotton Cotton T Shirt summerfashiontshirt Tops street style short sleeves T Shirts Fashion women t shirt featherprint Sleeve Print feather o-neck Women's Fashion Casual Women Fashion Women"/>
        <s v="suspenders Summer Plus Size Floral print Sexy Dress Mini Dress slim Mini dress Floral Women's Fashion Fashion sexy Print sleeveless Casual"/>
        <s v="Women Vest Plus Size Tops &amp; Blouses tunic top tanktopcroptop Summer backless top sleevelessblouse Tops ruffletanktop Women's Fashion tshirtcasualtop tank top teevest sexy Ladies Tank Fashion Casual sleeveless Women"/>
        <s v="butterfly Summer Outdoor isolation Masks Sport Women's Fashion Fashion Health Face Mask Print Women Cotton Casual cottonmask"/>
        <s v="bigswing Summer Necks long dress Dress Maxi Dresses Round neck Women's Fashion printed long dresses sleeveless Holiday Beach Casual Women"/>
        <s v="Summer Shorts Yoga Lace pants Athletics Fitness Short pants camouflage Women's Fashion Fashion Panties t Print Sport Women"/>
        <s v="Summer Plus Size letter print asymmetric Dress boho Casual Women's Fashion Sleeveless dress boho dress sleeveless maxi dress Fashion loose dress casual dress"/>
        <s v="Set Round Collar Tops Women's Fashion Shorts Suits sleeveless sexy Sport Fashion Collar Women"/>
        <s v="butterflyprint butterfly Plus Size Summer fashion dress Dress Mini dress Mini Women's Fashion Fashion Summer Fashion knee Casual Women Fashion casual dress Shorts button summer dress Women Print sleeveless Above Knee dresses loose dress"/>
        <s v="Tops &amp; Tees Plus Size Tank Shirt Summer Tops summer t-shirts tank top Women's Fashion Fashion printed whiskeytshirt sleeveless o-neck Casual Women Fashion Cotton"/>
        <s v="blouse Summer Plus Size Fashion Sleeve Shirt Tops short sleeves V-neck loosetee T Shirts Shorts Women's Fashion Casual Women"/>
        <s v="Women Pants Summer trousers Waist Elastic pants Spring High Waist Pants Long pants Women's Fashion drawstring loosepant elastic waist middlewaist Wool Casual Women"/>
        <s v="Summer Plus Size Shirt 2pieceset short sleeves Outfits Women's Fashion twopieceoutfit off shoulder printed Tie Dye Dyes sexy shortsforwomen Fashion Women Fashion Women"/>
        <s v="Deep V-Neck Vest Plus Size Halter Summer topsamptshirt tank top Ladies T Shirts Fashion casual shirt sexy blouse Tank Casual Women halter top Cotton Loose tank tops Cotton Shirt Shirt Tops Women's Fashion V-neck sleeveless women top Ladies Fashion button sleeveless tops"/>
        <s v="Summer Toy Gifts bubbleball Balloon Children balloonsbirthday water Outdoor magicbubble balloonsforparty Fun party gaes magicbubbleball bubble Inflatable kids"/>
        <s v="capripant Leggings Beach Shorts capri leggings pants Simple yoga pants women swimwear Women's Fashion Plus Size womenswimbottom Women Swimming"/>
        <s v="2 Piece Swimsuit Plus Size Swimming plus size bikinis sexy swimsuit Bikini swimwear women swimsuit Beach sexy bikini Swimwear Halter Suits Bikini Fashion Summer swimsuits for girls bandage bikini Halter Bikini Swimsuit Women's Fashion Women"/>
        <s v="blouse Summer Vest Plus Size letter print cute Tops tank top Casual Women's Fashion tankvest Print sleeveless Clothing womens vest sleeveless tops"/>
        <s v="women dress boho Vintage Dresses Mini Summer Beach Dress sundress backless dress casual dresses Mini dress maxi skirt beach dress boho dress summer dresses Party Dresses Striped Women Women's Fashion Casual Necks"/>
        <s v="Summer Shorts Waist Elastic Bottom pants Loose Short pants Women's Fashion elastic waist Fashion Casual Women Fashion Women"/>
        <s v="Summer Shorts Sleeve pants shortsleeveset mensjoggersuit sweat suit Short pants short sleeves Outfits Women's Fashion Sport Suits short sleeve shirt Sport men's suits Casual"/>
        <s v="bathing suit Fashion women beachwear bikini set Bikini Summer Print Swimwear Swimsuit Floral print beach swimwear Women's Fashion high waist 2piecesbikini Suits Floral floralprintswimwear Women Beach Waist"/>
        <s v="Women Vest Vest womens  tank camisole Women Blouse Shirt Plus Size womens top V-neck sleevelessvest Womens T Shirts Women's Fashion Fashion Summer printed floral shirt Floral sleeveless Women vneckshirt"/>
        <s v="lacebrallette Plus Size crop top bralette top tasselslingerie Tops brallettesexy floral lace Women's Fashion Lingerie Summer brassierefemme sleeveless Floral Tank Women Fashion Bras Lace"/>
        <s v="blouse Summer Plus Size Tank Tops Cross tank top Women's Fashion Fashion strappy topsampblouse solid color sexy women top sleeveless Women"/>
        <s v="2pieceset Shorts crop top Sleeve Summer tiktok Spring Tops Spaghetti Strap short sleeves Outfits Fashion"/>
        <s v="Summer Plus Size short dress Dress Mini dress Pocket Women's Fashion Sleeveless dress off shoulder solid color women dress Casual Women"/>
        <s v="Women Vest Plus Size Cotton T Shirt Summer topsamptshirt tank top Sleeveless Shirt Fashion Casual T-Shirt Floral Tank Casual T Shirts Cotton Floral print Sexy Top Tops Women's Fashion Print sleeveless sexy Women tops for women"/>
        <s v="Mini Fashion Dress Shirt Party Dresses Dress casual dresses boho hooded party Hoodies summer dresses sleevelessdresse sexy Bodycon Dresses Women's Fashion sleeveless Women"/>
        <s v="Summer Vest Plus Size Shirt Loose V-neck Women's Fashion Fashion sleeveless tops Casual T-Shirt Casual Cotton blouse Tank Necks Tops Ladies Top boho bohemian slingshirt sleeveless Women tank top printed"/>
        <s v="Summer Shorts Floral print Necks Sleeve Pocket polka dot Loose Polkas short sleeves Casual Round neck Floral Women's Fashion summer dress Print Dress Women"/>
        <s v="Summer harem trousers Yoga high waist Casual pants Long pants pants Waist yoga pants Women's Fashion yoga leggings harem pants High Waist Pants Fashion sweat pants Casual Women"/>
        <s v="Summer Plus Size Deep V-neck Dress Mini Beach Pure Color Loose Vacation V-neck Mini dress beach dress sleeveless Dress women dress Women Women's Fashion Casual casual dress"/>
        <s v="Summer womens dresses Mini Patchwork Dress backlessbeachwear Mini dress beachdresse Women's Fashion Women S Clothing soliddresse party backless sexy Casual sleeveless"/>
        <s v="Summer womens dresses Mini Patchwork fashion dress Dress Mini dress Women's Fashion Women S Clothing backless sexy party Casual sleeveless"/>
        <s v="blouse Summer Vest Fashion Shirt crossstrap Tops Loose Cross strap Women's Fashion solid color sexy Casual"/>
        <s v="Summer Shorts Necks floralprintdres plus size dress Dress summer dress Vintage Mini dress Round neck Print short sleeves shortsleevesdres off shoulder dress Sleeve Girls Dresses women dress print dress Women's Fashion loose dress casual dress"/>
        <s v="strapless Fashion off the shoulder top Tops strapless crop top Two piece set Women's Fashion twopieceoutfit Suits Print crop top sexy croptopsforwomen summer tops Women"/>
        <s v="Summer Vest momshirt Get summer t-shirts funnytop yoga top Tops Women's Fashion Fashion Casual Women blouse Funny Tank Shirt graphic tee sleevelessblouse sportsamprecreation Dinosaur gymwear sleeveless casualblouse"/>
        <s v="blouse Summer Fashion Ladies Fashion topsandtop slim V-neck Ladies Women S Clothing sleeveless tops Print sleeveless Printing Tops Women"/>
        <s v="Summer Plus Size women dresses Evening Dress Dress slim casual dresses Mini dress beach dress Fashion sleeveless summer dresses casual dress slim dress Shorts Waist short dress Slim Fit Women's Fashion camouflage Sleeveless dress t women dress Women"/>
        <s v="blouse Summer Shorts Cotton Shirt letter print Sleeve Tops topsamptshirt short sleeves Round neck Women's Fashion Plus Size teesamptshirt Casual T-Shirt Print Women women top Fashion Casual Necks"/>
        <s v="Summer Slim Fit Waist Spaghetti onepiece slim beach wear Shorts Women's Fashion Fashion sexy Ladies sleeveless sexy jumpsuit jumpsuit women Jumpsuit Casual Women"/>
        <s v="Summer Plus Size midcalfdres Dress Loose strap Cotton Dress Women's Fashion Fashion frilled sleeveless Women Casual Cotton"/>
        <s v="Blues Summer Shorts rippedjean Women jeans Denim Casual Pocket Women's Fashion jeansshort Denim Shorts Vintage womenshortpan sexy shortsforwomen holejean Jeans Women"/>
        <s v="women dress dressesforwomen Floral print Summer long dress Plus Size summer dress Print Women's Fashion Dresses beach dress Sleeveless dress fashion dresses Floral Party Dresses Women Fashion Dress sleeveless casual dress"/>
        <s v="Summer Fashion pants women's pants midwaist Loose straighttrouser Casual Women's Fashion solid color midpant Large Size slim croppedtrouser Women"/>
        <s v="bohemia bathing suit Fashion bikini set padded Summer Beach beach wear Swimsuit Bikini Swimwear boho Women Push up bikini Women's Fashion Bras Swimming"/>
        <s v="blouse Summer Plus Size Tops &amp; Blouses Lace Tank Tops topsamptshirt tank top Women's Fashion Fashion Loose topsampblouse Print sleeveless sexy Women Casual Cotton"/>
        <s v="Summer antimosquitofly Electric Home &amp; Living flyswatter electricswatter Home &amp; Kitchen Battery insectzapper flyswatterelectric Home mosquitoswatter electricbugswatter mosquitokiller"/>
        <s v="Fashion crop top Fitness Tops Shorts Women's Fashion Plus Size Sport Suits sexy Ladies sleeveless Sport Collar Women"/>
        <s v="Mini Tassels Plus Size Lace Summer Dress summer dress short dress Women's Fashion Shorts Lace Dress sexy sleeveless white Beach Casual Women"/>
        <s v="Summer Shorts pants Loose Overalls Casual Women's Fashion Fashion black sleeveless jumpsuit jumpsuitsampromper Women Fashion Women"/>
        <s v="Summer fashion women Plus Size Tank Tops topsamptshirt tank top Spaghetti Strap Print Women's Fashion Fashion printed blousesampshirt sleeveless Women Spaghetti Casual Flowers sleeveless tops"/>
        <s v="Summer Leggings trousers high waist Casual pants Army pants Women's Fashion pencil pants Fashion Green Women slim Pants &amp; Capris"/>
        <s v="Women's Fashion Summer Shorts Sleeve shortsleeveset mensjoggersuit sweat suit Short pants summersuitset short sleeves Sport summerpant Sport Suits toppant short sleeve shirt Outfits men's suits Casual"/>
        <s v="sleeveless Fashion Tank letter print Women Blouse Summer Workout summer t-shirts Fox Casual Funny Women's Fashion Casual T-Shirt women t shirt women tank top Print loose t-shirt women top Tops Women"/>
        <s v="cute Plus Size bikini set bathing suit sexy bikini Floral Women's Fashion Fashion Summer printedbikini Summer Fashion sexy Swimsuit  For Women Casual Women Fashion Women Floral print Swimsuit Bikini Print Beach Swimming"/>
        <s v="Summer Shorts Breathable Spring Men Socks low pure Invisible Cotton"/>
        <s v="Summer Shorts Rompers Casual Floral Women's Fashion off shoulder sexy Ladies sleeveless Women Beach playsuit jumpsuit"/>
        <s v="Summer Fashion Shirt Dresses Dress Women's Fashion Midi Dress sexy Skirts Casual Women"/>
        <s v="Summer Fashion crop top Lace womens bralette sheerlacebra lacebralette lace bralette top Spaghetti Strap Women's Fashion bra top women top Tops Bras Necks"/>
        <s v="blouse Women Vest Vest summer t-shirts Tank Shirt Summer Tops Loose Casual slingtop Print Women's Fashion printed Tops &amp; T-Shirts Plus size top sleeveless Tank&amp;Sleeveless"/>
        <s v="printedtop strapless Fashion Floral print Sexy Top Mini Tops strapless crop top Women's Fashion tank top tops for women Print T Shirts Ladies floraltop Dress Mini dress summer tops Floral Cotton"/>
        <s v="shortskirtsdresse summer dress womenshortsleevedre Fashion Sleeve slim dress Summer Dress ellessedressforwomen short sleeves Women's Fashion Shorts solidcolordresse Sexy Dress sexyshortdresse women dress sexy slim shortsdresse ellesse Women"/>
        <s v="Summer Vest Plus Size long dress Dress Loose V-neck Ladies beach dress Fashion party Floral Casual Deep V-Neck Swing dress Floral print Party Dress Women's Fashion maixdre Sleeveless dress retro Swing Print women dress Beach sleeveless"/>
        <s v="Summer Shorts Fashion Spaghetti evening gown Outfits Casual Elegant Women's Fashion Plus Size sleeveless summer dresses women Jumpsuit Rompers jumpsuit"/>
        <s v="Mini Fashion Summer long dress plus size dress Dress slim Mini dress Women's Fashion Party Dress printed Sexy Dress Skirts Casual Slim Fit Deep V-Neck party dress slim Flowers Necks Plus Size summer dress Sleeveless dress print dress Evening Dress Ladies women dress shoulder dress Women Beach sleeveless"/>
        <s v="Summer strapless Tank Tops Women's Fashion tank top beachvest off shoulder sleeveless women top backless Strapless Top"/>
        <s v="Mens T Shirt fathertshirt Fashion Shirt Summer mensfitnesstshirt Tops summer t-shirts T Shirts Men's Fashion Men giftformen Fitness summer tops gifts for dad gymstighttshirt"/>
        <s v="blouse Summer Shorts Grunge letter print Sleeve Funny Shirt short sleeves Women's Fashion strangerthing Clothing Women Fashion T Shirts Cotton"/>
        <s v="water blowing Elastic Children's Toys Balloon Plastic Rubber airball childrensballoon bubbleball bubble"/>
        <s v="Mens T Shirt Fashion Cotton T Shirt Sports &amp; Outdoors Fitness onecktshirt summer t-shirts short sleeves Round neck T Shirts Shorts Summer Sleeve solid color Short Sleeve T-Shirt Casual Sport Shirt"/>
        <s v="Summer Dress summerswimwear Swimwear V-neck strap boho backless baggykaftandresse party sexy Cocktail Dress boho dress Beach Women"/>
        <s v="Summer casualjumpsuit summerjumpsuit cottonblendjumpsuit jumpsuitforwomen widelegpant Jumpsuits &amp; Rompers sleevelessjumpsuit loosejumpsuit sleeveless Women women Jumpsuit Casual jumpsuit"/>
        <s v="blouse Fashion women crop top Tops womens top cami top sexy camisoleblouse v neck crop top Striped Necks"/>
        <s v="gatherbracketbikini Panties beachsuit Beach Suits Women's Fashion Swimsuit Bikini Fashion Women Fashion sexy women dress Swimming Swimming suit beach bikini Women"/>
        <s v="Women's Fashion bikini set Bathing Suits For Women Swimwear swimsuits for women Women's Bikini Swimwear Bikini BikiniWomen sexy Beach Bikinis For Women Women"/>
        <s v="Summer Shorts Yoga pants Athletics Women's Fashion Fashion Sport Beach Casual Women"/>
        <s v="Summer Fashion crop top short sleeves Short top Women's Fashion printed highcollartop transparentblouse Sleeve Shirt Shorts Sexy Top angelprint Vintage Tops Collar topsforwoman Women meshshirt sheer mesh top Short Sleeve T-Shirt"/>
        <s v="Mini Fashion Necks Sleeve Summer Dress crew neck sweatshirts for women short sleeves Casual Women's Fashion Shorts party sexy topsampblouse Striped Mini dress Beach Bodycon Dress"/>
        <s v="Leggings short leggings Floral print high waist pants denim leggings Leggings for Women Casual Floral Women's Fashion Print capri leggings skinnylegging leggings that look like jeans"/>
        <s v="Women Vest Vest Fashion crop top Halter Summer sportvest tank top Women's Fashion Tie Dye sexy Dyes Sport fitnessvest Women Fashion Women Tank #Sport Bra Tops Fitness Running summer tops Ladies sleeveless women top"/>
        <s v="Summer woman fashion casualshirtforwomen Woman clothes summer tank top Tank Tops Slim Fit woman top sextop sleeveless tops sleeveless Girls Clothes Fashion tank top Fashion Casual"/>
        <s v="elastic waist Casual pants Bottom pants palazzopant widelegpant Women's Fashion Fashion ninthpant Loose Wool Casual layeredpalazzopant Women"/>
        <s v="blouse Vest Fashion Tank Shirt Love graphic tee Cotton Tops topsamptshirt T Shirts tank top Women's Fashion printed Summer Fashion sleeveless Printed T Shirts Casual Women"/>
        <s v="Summer womens top Women Blouse Plus size top short sleeves V-neck Women's Fashion Fashion short sleeve shirt summer tops blouse Plus Size Shorts Shirt Sleeve Tops Casual T-Shirt womens Tops &amp; T-Shirts Ladies Casual Tops Short Sleeve T-Shirt"/>
        <s v="Summer Bat Fashion Tops &amp; Blouses Shirt Sleeve Wings tee shirt women Tops Women's Fashion Shorts T Shirts Plus Size european Women Casual Necks"/>
        <s v="Summer Plus Size Necks Dress neck dress Round neck Women's Fashion printed sleeveless Casual Women Fashion Women"/>
        <s v="bohemia Vest Plus Size long shirt gothic clothing slim Cross tank top Mini dress womensfahison Women's Fashion sleeveless tops Deep V-Neck Slim T-shirt deepvneckvest Vintage Tops printedvest T Shirts boho skull crossbandage V-neck sleeveless printed"/>
        <s v="Summer Outdoor Gifts Balloon ballonnen bubbleball water Game Toy Fun party gaes bubble Children Inflatable kids"/>
        <s v="Outdoor bubble stretch playtoy Inflatable bubbleball tearresistant interactive Soft Balloon kids"/>
        <s v="blouse Shorts Tank Shirt Sleeve Tops short sleeves V-neck floral lace Women's Fashion Fashion Floral shortsleevee T Shirts Women"/>
        <s v="bathing suit Fashion Sports &amp; Outdoors summersuit Men pantssuit T Shirts Basketball Men's pants printed Sport Swimming suit tshirtsuit Shorts Shirt Clothing track suit Fashion Suits Running Men's Fashion Sport Suits Suits"/>
        <s v="jumpsuitsjean Shorts Summer Jeans Denim pants Women's Fashion denimjeansshort denimbibpant pantsshort rompers womens jumpsuit womensexy Women denimjumpsuit Women Fashion jumpsuit"/>
        <s v="Summer Plus Size Floral print Dresses Spring Dress summer dress Print Women's Fashion Sleeveless dress women's dress Floral sleeveless"/>
        <s v="Summer Shorts benchwomen pants sportshort women fashion shorts Women's Fashion Sportwear women Sport Casual Women"/>
        <s v="Summer Plus Size Elastic Lace Casual pants pants women's pants summer shorts Women's Fashion Womens shorts Shorts Casual Beach Shorts Women elastic waist loosepant high waisted shorts Lace Up Panties Women"/>
        <s v="Summer plus size hippie dresses Plus Size hippie Dresses Dress asymmetrical dress Casual Round neck long dress Women's Fashion Fashion Midi Dress maxi dress t-shirt dress women dress printed Women loose dress sleeveless Shirt"/>
        <s v="beach shoes sandalendamen Sandals Fashion Womens Shoes Summer sandalswomen summer shoes platformsandal wedgessandal sandalefemme Women's Fashion open toe High Heel Women Head fish Heels Shoes"/>
        <s v="Summer Plus Size Shirt letter print topsamptshirt short sleeves Women's Fashion Shorts women shirt topsamptee Sleeve Print Fashion Casual Cotton"/>
        <s v="Summer Plus Size Swimming bikinibeachwear one shoulder-bikini summerbathingsuit Swimwear Swimsuit padded ladyswimwear Bikini Fashion Women summersunsuit fashionwomenmonkini WomenBikini sexy Ladies Women's Fashion womenonepiecebikini"/>
        <s v="slim dress neck dress Necks rainbow Evening Dress Dress summer dress Party Dress Women's Fashion Formal Dress beach dress Sleeveless dress Summer party Sexy Dress women dress sexy Beach backless"/>
        <s v="Summer Fashion high waist Family Dress Waist Swimsuit Swimwear beach wear Bikini Mother Holiday Clothes matching Swimming"/>
        <s v="dressforwomen Shorts Necks Sleeve midcalf Vintage Dress Loose short sleeves long Round neck Women's Fashion Summer summer dress solid color women dress Women Casual Cotton"/>
        <s v="bandagebra bandage swimsuit ladyswimsuit sexy bikini Bikini Swimsuit padded Triangle Swimwear Women's Fashion Fashion womensexybraset solid color Women Swimming beachewear Bras padded swimsuit"/>
        <s v="joggingpant Shorts Casual pants pants Summer Overalls beachpant tacticalpant bermudashort summerpant Classics Casual"/>
        <s v="Plus Size crop top vintagetop chiffon Vintage printtop tank top Casual Women's Fashion Fashion sleeveless tops chiffon blouse sleeveless Print Tank Women Tops Bras Necks"/>
        <s v="Summer Vest Plus Size summer t-shirts tank top Sleeveless Shirt vestforwomen Design printed party Casual Women Fashion Women Tank Beach Tops T Shirts fashion top Women's Fashion Cotton Fashion womens vest sleeveless"/>
        <s v="Summer Slim Fit Lace Deep V-neck Dress bowknotdres Beach Dress Lace Dress sexybacklessdres beach wear Women's Fashion Party Dress backless summer dress Women vestido sexy white Mini dress Fashion Necks"/>
        <s v="Summer dressesforwomen plus size dress Dress beach dress Plus Size sleveles maxi dress Spaghetti Casual Women party Fashion splitdre Beach summer dress spaghettistrapdre Ladies Women's Fashion Holiday soliddre loose dress"/>
        <s v="Mini Vest Fashion camisole Summer Dress Women's Fashion retro Striped Beach button Women"/>
        <s v="Summer off shoulder top Fashion Cotton T Shirt Pleated summer t-shirts Vest tank top Ladies Women's Fashion Plus Size off shoulder sleeveless tops Casual T-Shirt blouse sexy Casual Women Deep V-Neck Tank Shirt sleevelessblouse Tops women shirt V-neck backless Cotton Ladies Fashion womens vest sleeveless vneckshirt"/>
        <s v="blouse Summer Vest Plus Size Tank Necks Shirt Tops Women's Fashion tank top boho Fashion printed sleeveless bohemian Casual Women"/>
        <s v="halter top Women Vest Vest bagbuckle crop top Halter Summer Tops tank top Casual Bags Women's Fashion Fashion silmfit solid color Casual Tops sexy summer tops Women"/>
        <s v="Gray long skirt summer dress high waist long dress high waist skirt Draped Dresses Women's Fashion Fashion Skirts women maxi dress Women Skirts Waist"/>
        <s v="runningshortsformen Summer Shorts Waist Elastic Bottom casualshort zippers athleticshort Running Pocket workoutshortsformen athleticshortsmen Fashion knee camouflageshortsformen elastic waist Athletics Casual Jerseys summershortsformen"/>
        <s v="bathing suit Bikinis Set Womens Swimsuit Waist Halter golden southafrican Sexy Swimwear Swimwear Swimsuit high waist Bikini Fashion Two Pieces Suits Print sexy Women Women's Fashion High Waisted Bikini Swimming"/>
        <s v="Summer Shorts Casual pants pants Denim slim Short pants jean shorts Men's Fashion trousers Denim Shorts Jeans Fashion Casual Slim Fit"/>
        <s v="Mini Plus Size Necks Dresses Dress summer dress Mini dress Round neck Round Collar Women's Fashion Flowers printed sleeveless sleevelessdresse casual dress"/>
        <s v="Strapless Dress Fashion clubwear long dress Dress Loose strapless beachdrss Women's Fashion backless maxi dress Ladies sexy Beach Casual Women"/>
        <s v="blouse Summer Fashion tunic Shirt Sleeve Dresses Tops Necks blusa long dress beach dress Women Ladies women dress Holiday Women's Fashion Casual casual dress"/>
        <s v="Summer tunic Shirt women dresses long dress Evening Dress Dress summer dress casual dresses beach dress Sleeveless dress Stripes Women women dress Waist summer dresses Beach Women's Fashion Casual sleeveless casual dress"/>
        <s v="blouse Vest Fashion Tank Shirt Tops T Shirts tank tops women Women's Fashion sleeveless Casual Lace"/>
        <s v="Mini Fashion halter dress Summer plus size dress Pleated V Neckdress beach dress Party Dress sexy Skirts Casual Cotton Deep V-Neck party Ladies Fashion Tops summer dress Ladies women dress Robes Women Beach Plus Size Halter Dress V-neck Pocket Women's Fashion sleeveless knee casual dress Shorts Tank T Shirts sleevelessdresse loose dress"/>
        <s v="kerchief Flowers Waist handkerchief gradualchange Hip Hop Fashion Accessories Printing printed squarescarf Cotton Fashion scarf bandanna"/>
        <s v="Summer Vest Plus Size tunic Tops blousetop Casual Women's Fashion Printing tank top V-neck sleeveless Fashion plusszie"/>
        <s v="blouse Fashion Shirt boho Tops summer t-shirts short sleeves Mini dress lace blouse Women's Fashion Shorts Ladies Short Sleeved Polyester Shirt Beach Women"/>
        <s v="bathing suit Fashion bikini set Sexy Swimwear Swimwear Swimsuit Bikini Suits sexy Swimming Women's Fashion Women"/>
        <s v="Summer Fun Jewelry Gifts pool babyswimfloatboat swimring poolaccessorie floatboat Green swimminglap Baby Ring Seats floatseat Boat"/>
        <s v="Mini kurzehosen Beach Shorts high waist shorts Lace Plus Size summer shorts Casual ruffle Women's Fashion Shorts minishort high waist Lace Up Striped Fashion Panties plussizeshort Waist"/>
        <s v="halterblousesforwomen Fashion Halter Long Sleeve blusasfeminina Pleated slim sexyblouse Cross solid color backlessblouse sexy tunic blousesforwomen blouse strapless bodyconblouse long sleeve blouse tunic top Sleeve Elegant Tops Slim Fit Women's Fashion backless tunictopforwomen straplessblouse"/>
        <s v="Summer Fashion Floral print Mini Dress Mini dress Print Women's Fashion Sexy Dress Floral sexy Spaghetti Women Fashion"/>
        <s v="Summer painlessdepilation legs hairremoval Skincare permanent Sprays depilatory armpit hair Arms"/>
        <s v="vtie Summer long skirt Dress summer dress womens clothes Women's Fashion Party Dress openfork wavepoint Sexy Dress sexy Skirts casual dress"/>
        <s v="Summer Plus Size letter print Workout tanktop summer t-shirts sleevelesstanktop tank top Dark Women's Fashion Fashion women t shirt Tank Casual T Shirts Clothes Blues Funny Cotton Shirt hippie pink Tops Grey teesamptshirt sleeveless Women printed"/>
        <s v="strapless Fashion Tops striped bikini Swimwear beach wear Tankinis Women's Sweatsuit black Stripes beachwear for women monokini Swimsuit"/>
        <s v="Sleeveless dress sleeveless Fashion Mini Dress summer dress V Neckdress V-neck Mini dress Casual Women's Fashion Party Dress Summer Jack Daniels print dress party Print women dress loose dress Women Fashion casual dress"/>
        <s v="pink Summer Polyester Shorts Set cute printingpajama Cartoons Women's Fashion Women S Clothing pyjama bunny Pajamas Women"/>
        <s v="Blues Summer Shorts Shirt Sleeve cottonlinenshirt Tops short sleeves casual shirt henley Casual T Shirts Green Yellow Fashion Men Men's Shirt linentop Cotton"/>
        <s v="Summer Vest Plus Size Tank tunic Tops tank top Print Women's Fashion Printing blousetop V-neck sleeveless Fashion Casual"/>
        <s v="bobo Mini Fashion chiffon Summer Beach Dress summer dress boho Floral dress Mini dress beach dress Shorts party maxi dress Floral sleeveless Women's Fashion evening party dress"/>
        <s v="Summer Fashion Accessory Shorts skull pants Vintage Denim Women's Fashion Hot pants Hip Hop Plus Size Denim Shorts sexy Jeans Fashion Women Fashion Women"/>
        <s v="blouse Summer Plus Size off the shoulder top Lace topsamptshirt Collar Women's Fashion Fashion Loose topsampblouse Women Casual Shirt"/>
        <s v="Summer Plus Size Loose floralprinted Women's Fashion off shoulder printed summerjumpsuit loosejumpsuit sleeveless Women Women's Jumpsuits Casual jumpsuit"/>
        <s v="Women Vest Vest Fashion tunic top letter print tank top Women's Fashion sleeveless Tank Casual Shirt blouse Cotton cottontee Printed Tee graphic tee Tops sleevelessvest T Shirts Round neck Necks Print loose t-shirt Women"/>
        <s v="Mini Fashion Summer V Neckdress Dress backless dress V-neck Mini dress beach dress polka dot dress Casual loosedresse Tops summer dress Polkas spaghettistrapdre Cotton Dress Sleeveless dress backless sleeveless Women's Fashion polka dot"/>
        <s v="Deep V-Neck Fashion chiffon V-neck Women's Fashion camisolestanktop Casual Tops Tank Casual ladiessleevelesstop blouse tops shirts for women Shirt Tops Womens Blouse T Shirts Womens T Shirts women chiffon shirt sumnerblouseforwomen Ladies sexy shirts for women Women sleeveless"/>
        <s v="Summer Fashion leaf bathing suit Women's Fashion Swimsuit Swimwear Bikini splits Women Suits sexy Swimming Beach printed"/>
        <s v="Summer Shorts pantsforwomen pants Short pants summer shorts women shorts sportshort yogashort Women's Fashion Fashion sexy shortpantsforwomen Beach Casual"/>
        <s v="blouse Summer Vest Tank Shirt Tops Loose Women's Fashion printed Tops &amp; T-Shirts Print sleeveless Casual"/>
        <s v="Summer sexy bathing suit Bikinis Set splitbikiniset Swimwear Swimsuit Bikini Fashion Two Pieces printed Women's Fashion Women Beach splits"/>
        <s v="blouse cute heartprint Cotton Shirt Shirt Graphic Shirt womens top short sleeves casual shirt fashionshortsleeve Women's Fashion Fashion V-neck Fun T Shirts Necks"/>
        <s v="Summer Sneakers taschendamen Womens Shoes breathablesportshoe chaussurefamme summer shoes Casual Women's Fashion Fashion Adidas Shoes fashionbreathableshoe womenbreathableshoe Women"/>
        <s v="Summer Plus Size long dress Dress summer dress Party Dress V-neck Maxi Dresses Casual Women's Fashion Sleeveless dress backless Sexy Dress sleeveless Women loose dress casual dress"/>
        <s v="Women Vest Fashion Tank Shirt Stripes Tops Women's Fashion V-neck T Shirts tank top sleeveless summervest Casual Women Fashion Necks"/>
        <s v="Summer Plus Size long dress Dress Spaghetti Strap Women's Fashion Fashion Flowers sleeveless Print flowerprint Women Spaghetti Casual casual dress"/>
        <s v="casualjumpsuit Beach Shorts wideleg Fashion Halter pants women Jumpsuit Women's Fashion Shorts Casual women shorts Plus Size Lace Up jumpsuit sleeveless sexy jumpsuit Wool plussizeclothe Striped Women"/>
        <s v="bathing suit Fashion fashion swimsuit bikini set Halter sexy bikini Women's Fashion camouflage Swimsuit Bikini t Suits Print sexy Women camouflageprint Swimming"/>
        <s v="Summer Vest Fashion Tank Shirt Tops topsamptshirt women tank Women's Fashion rockandroll sleeveless tops sleeveless Casual"/>
        <s v="Summer Plus Size tunic Necks Sleeve Dress Tunic dress Loose V-neck Women's Fashion Sleeveless dress sleeve dress solid color strapdre Casual Women"/>
        <s v="blouse Deep V-Neck Fashion Lace Summer beach coverup Dress summer dress beach wear V-neck Swimsuit Bikini beachcoat Women's Fashion Coat Clothing sun protection swimwear Beach Swimsuit Cover Women"/>
        <s v="Summer Plus Size Necks Sleeve Vintage Dress short sleeves Floral dress Casual Round neck Print Women's Fashion Shorts print dress Floral women dress loose dress"/>
        <s v="blouse Summer o-neck Tops &amp; Blouses Shirt Tank Pleated Tops tank top Women's Fashion Plus Size sleeveless tops Women sexy loose t-shirt women top Fashion Casual sleeveless Cotton"/>
        <s v="Summer trousers Tank pants Spring Overalls Casual baggypant Ladies Women's Fashion Plus Size sleevelessjumpsuit bibpant loosejumpsuit women Jumpsuit jumpsuitsampromper jumpsuit"/>
        <s v="Summer Plus Size women dresses long dress Evening Dress Dress casual dresses beach dress Stripes sleeveless summer dresses Casual casual dress Shorts tunic Shirt Waist summer dress Women's Fashion Sleeveless dress women dress Women Beach"/>
        <s v="Summer Fashion halter dress Print Dresses women dresses long dress plus size dress Dress slim Women's Fashion Plus Size printed summer dresses Party Dresses Casual casual dress slim dress Flowers Slim Fit Cotton Dress Sleeveless dress long dresses Ladies party Cotton Beach sleeveless"/>
        <s v="Summer Fashion casualclothing fashionshortsleeve fish Men Fishing short sleeves fashion clothing Men's Fashion 3D T-shirt printed Clothes T Shirts Winter"/>
        <s v="Summer Plus Size high waist pants Waist Short pants Yellow Shorts Women's Fashion Fashion Lace Up Lace Casual Women"/>
        <s v="Summer sleeveless Shorts Lace Cocktail Mini Dress Lace Dress V Neckdress Women's Fashion Mini dress beach dress Party Dress lacedresswhite party Casual evening party dress Women"/>
        <s v="Deep V-Neck Mini Summer Dress summer dress Women's Fashion Floral dress Mini dress beach dress Party Dress V-neck party sleeveless Floral women dress sexy V-neck Dresses printed"/>
        <s v="Summer Tassels Plus Size halter dress Halter Sleeve Dresses Pleated summer dress short sleeves Mini dress tasseldre Shorts off shoulder sexy Dress women dress Women Women's Fashion loose dress casual dress"/>
        <s v="Summer trousers casualtrouser Casual pants pantsforwomen Long pants pantalonfemme pants widelegpant baggypant harem pants Women's Fashion Plus Size women yoga pants printed Casual Women"/>
        <s v="Summer Fashion ruffle tunic top Spaghetti Strap tank top Cool T-Shirts Women's Fashion Plus Size sleeveless tops Summer Fashion tunic Casual blouse Floral print Tops ruffle crop top Floral Print sleeveless Ladies tops for women"/>
        <s v="summerwear Summer elastic waist drawstringshort Casual pants pants women's fashion T-shirt Womens shorts Casual largecottonandlinenwomenstrouser Medium Plus Size Fashions slimpant Fashion croppedtrouser"/>
        <s v="wedge sandals for women Sandals Platform Shoes Womens Shoes Summer Plus Size Women's Fashion espadrille sandaliasfeminina open toe Shoes Ankle Strap Ankle Wedge Sandals Casual Women"/>
        <s v="Summer Shorts Shirt Sleeve sportsset short sleeves Two piece set Round neck Ladies women shorts Fashion women t shirt Casual Print tracksuitsforwomen runningset Necks"/>
        <s v="Summer Plus Size Print Dresses plus size dress Dress casual dresses V-neck short sleeves Elegant Women's Fashion Party Dress printed Elegant Dress Casual Cotton party Shorts Sleeve polka dot summer dress Polkas Cotton Dress Ladies women dress Short Sleeved Fashion loose dress"/>
        <s v="blouse Summer Cotton Plus Size Tank Shirt Tops topsamptshirt Women's Fashion casual shirt Casual T Shirts Fashion sleeveless tops Women sleeveless V-neck sexy Loose tank tops button vneckshirt"/>
        <s v="Summer Plus Size Necks Dresses polka dot Polkas Round neck Ladies Women's Fashion Sleeveless dress printed sleeveless Dress summer dresses Fashion Casual Women"/>
        <s v="Women Pants womens jeans Fashion Summer Denim slim Hot pants Women's Fashion Plus Size sexy Casual Slim Fit Shorts Waist skinnyshort Classics Short pants summerpant Denim Shorts high waist solid color Jeans"/>
        <s v="Summer baggyshort Shorts Waist Elastic beachpant casualshort Short pants pants summer shorts elasticshort Womens shorts solidcolorshort Women's Fashion elastic waist strappingshort Fashion Casual plussizeshort Women"/>
        <s v="Mini Summer slingdres summer dress Women's Fashion V-neck Mini dress boho beach dress Sleeveless dress boho dress sleeveless backless Beach Dress casual dress"/>
        <s v="blouse Summer Plus Size Cotton Shirt Sleeve Spring Tops slim short sleeves Women's Fashion Shorts printed Ladies o-neck Fashion Casual T Shirts Ladies Fashion"/>
        <s v="Mini Fashion Floral print chiffon Summer chiffon dress plus size dress Tunic dress beach dress Floral dress Floral Women's Fashion Vintage Print Beach Dress Women"/>
        <s v="Summer Shorts Waist Women jeans Denim Slim Fit summer shorts jean shorts women shorts Fashion Denim Shorts high waisted shorts sexy Jeans Women's Fashion Casual high waist"/>
        <s v="Leggings countrygirllegging high waist Hunting Slim Fit Deer Printed Leggings Women's Fashion Fashion gothic printed deerhuntingprinted slim Casual"/>
        <s v="teen Funny short sleeves Shorts Shirt Sleeve cute graphic tee Tops Tee Cats womens clothes T Shirts Fashion Print Girl Women's Fashion Women"/>
        <s v="bathing suit Fashion bikini set Suits Swimwear Swimsuit Bikini bandage bikini sexy Swimming Women's Fashion Women"/>
        <s v="Summer Fashion Lace long dress Dress summer dress Women's Fashion Party Dress Ladies summer dresses Ladies Fashion Women"/>
        <s v="Summer Shorts Elastic silksock thinsock silk Socks Slippers Crystal Women's Fashion Cotton Socks black Ankle Nylon anklesock Women"/>
        <s v="DIAMOND Lace Lace Bikini crystalbikini diamondbikini Rhinestone diamondbikiniset Women's Fashion sportampentertainment Push up bikini Women Bikinis Set Jewelry Crystal nude Swimsuit Women's Bikini beachwearbikini Swimwear Bikini brazilian Fashion Swimming"/>
        <s v="Summer Plus Size Lace Dress Lace Dress V-neck Women's Fashion Women Clothing Sleeveless dress sleeveless summer dresses women dress loose dress casual dress"/>
        <s v="Summer Vest Plus Size Tops &amp; Blouses Women Vest zippers Tops Cross tank top Women Clothing V-neck womens tank tops Fashion tops for women"/>
        <s v="butterfly Summer Fashion Breathable Cover Print Masks Sunscreen butterflymask Street printmask facecover"/>
        <s v="Summer Shorts Skeleton Casual pants athleticshort summer shorts Women's Fashion Hot pants High Waist Pants womenshortspant black printed punk style skeletonprinted Women slim Casual Slim Fit"/>
        <s v="roupas femininas Vest Fashion topsforwomenkleiderdamen blusasfeminina Clothes for women Swimsuit ropademujer Women S Clothing printed robefemme summerdressesforwomen Tankini Swimsuits Swimming"/>
        <s v="Summer long dress Dress summer dress Round neck Dresses Women's Fashion Midi Dress sleeveless t-shirt dress women dress printed Women casual dress"/>
        <s v="blouse Summer Fashion Tank Lace sundress fashion vest sexy shirts Chiffon Shirt women tank Women's Fashion Plus Size sleeveless Dress sexy Women Bodycon Dress Shirt"/>
        <s v="Sandals &amp; Flip Flops Outdoor Summer Couple Indoor Men's Sandals Leisure Slippers balckandwhite sandals for women Sandals Home &amp; Garden Summer Fashion"/>
        <s v="Summer Plus Size long dress Tops Loose V-neck Casual Women's Fashion printed summer dress Dress Women Fashion Women"/>
        <s v="Summer Two-Piece Suits Sleeve Shorts Spring Tops short sleeves sport suit women Fashion Sport Suits suits for women jogging suits for women women sport suit tiktoktshirt womens shorts suit"/>
        <s v="Mini slim dress Plus Size Floral print women dresses Spaghetti Dress Print Women's Fashion Mini dress women dress beach dress Sleeveless dress Summer summer dresses Girls Dresses Party Dresses Fashion Floral casual dress"/>
        <s v="vesttop Summer Vest Plus Size crop top camisole Tank Tops Spaghetti Strap tank top Women's Fashion Fashion solid color sleeveless Spaghetti Casual Women"/>
        <s v="tank top women Vest Fashion buttontop Summer Loose V-neck Tops Women's Fashion Plus Size Design tank top Casual T Shirts Women Deep V-Neck fashion women Tank Shirt summer shirt deep-v Cotton Vest button sleeveless Cotton Tee Shirt"/>
        <s v="Summer Plus Size neck dress Necks plus size dress polka dot longloosedres kleid Round neck Women's Fashion Fashion abito summer dress Polkas women dress Robes Women Dress casual dress"/>
        <s v="Summer Underwear two piece swimsuit women beachwear bikini set padded Swimwear bikinis women Bikini Tankinis women swimwear Plus Size Fashion Suits women bathing suit Women Swimsuit Women's Fashion Swimming"/>
        <s v="Plus Size Shirt Tops Women's Fashion Fashion sleeveless tops daisy Ladies sleeveless Ladies Fashion Casual Women Fashion Women"/>
        <s v="blouse Spaghetti Strap Tank Fashion Irregular Spaghetti national topsamptshirt USA flag T Shirts tank top Print American Plus Size blousesampshirt sleeveless Women's Fashion Tops Women Fashion"/>
        <s v="Summer Plus Size tiedyeprint one-shoulder Dress Loose short sleeves Mini dress Ladies Women's Fashion Fashion Tie Dye Dyes Casual Women Fashion casual dress Shorts Ladies Fashion Sleeve Print women dress Women"/>
        <s v="Summer short sleeve dress tunic Sleeve Pure Color tunicsforwomen short sleeves Cotton Dress Women's Fashion Shorts summer dress fashion dresses Dress summer dresses short skirt casual dress"/>
        <s v="butterfly Summer Plus Size butterflydre Mini fashion dress Dress Mini dress beach dress Fashion knee Casual casual dress Shorts button summer dress Women's Fashion Sleeveless dress Print sleeveless Women loose dress"/>
        <s v="Women's Fashion Tassels Plus Size halter dress Sleeve Halter Dress Loose short sleeves Shorts tasseldre Party Dress off shoulder summer dress women dress Women Fashion Casual casual dress"/>
        <s v="Summer Shift Dress Sleeve shirt dress long dress Beach Dress short sleeves cottonlinendre beach dress Shorts Midi Dress Ladies Women's Fashion loose dress"/>
        <s v="Summer Vest Fashion Yoga woman vest girl bra Tops summer t-shirts T Shirts Casual brayogavest Women's Fashion singleshoulder Bras Women"/>
        <s v="plussizevest Vest zippersleevelessvest Tank bowknottanktop Summer camisoletanktop Tops plussizetanktop zippers Bow T Shirts Fashion backbowknotvest fashionvesttop camisolevest sexy womensexytanktop sleeveless sleeveless tops"/>
        <s v="Summer Vest Fashion Swimming Halter wrappedchest letter print bras for women Tops slingvest Swimwear Push up bikini Print Women's Fashion Halter Bikini sexy Women Beach summer tops Bras Bottoming shirt"/>
        <s v="Summer summer dress pleated dress Lace Beach Plus Size Lace Dress backless dress Women's Fashion Mini dress beach dress Sleeveless dress backless wedding dress white Party Dresses V-neck Dresses Fashion Dress Necks"/>
        <s v="Summer flaresleeveblouse Long Sleeve Plus size top Women's Fashion Plus Size offtheshoulder slim Casual Women Fashion Slim Fit blouse long sleeve blouse Waist Sleeve loose top Tops boatneckblouse Necks Women Elastic Boat elasticblouse Casual Tops women top Fashion"/>
        <s v="Summer Dress slim Floral dress strap loosejumpsuit beach dress striped dress printed Women's Jumpsuits rompersforwomen jumpsuit Shorts Necks Beach Slim Fit Women's Fashion Jumpsuits &amp; Rompers sleevelessjumpsuit Women women Jumpsuit Rompers"/>
        <s v="Summer Fashion crop top skinny pants Casual pants pants Tops Outfits Long pants Women's Fashion Two Pieces Women ruffle offtheshoulder Two piece set Necks"/>
        <s v="Summer Fashion Necks Sleeve Dress neck dress short sleeves Round neck Women's Fashion Shorts Loose Casual Women"/>
        <s v="Plus Size Shirt tunic top Long Sleeve Tops Loose Women's Fashion V-neck Casual ruffle top Fashion polka dot Women"/>
        <s v="Summer sundress Spring fluffy Dark Women's Fashion newskirt burgundy Navy sexy Pleated Skirt fluffyshortskirt Skirts womanskirt fluffydres plussizeskirt springskirt fluffyskirt Korean darknavyskirt burgundyskirt Dress Pleated"/>
        <s v="bohemia Summer Plus Size Beach Dress longloosedres kleid beach dress Floral dress Ladies boho faketwopiecesdres summer dress vestido Floral women dress Robes Women's Fashion Vintage dress"/>
        <s v="Swing dress strapless Summer Dresses Dress Women's Fashion strappy knee length Floral party Beach Casual sleeveless Women"/>
        <s v="Mini dressesforwomen sexy dresses Dresses Spaghetti Dress Spaghetti Strap camouflage Mini dress Women's Fashion package hip dress t party sleeveless Print Party Dresses Cotton slim Casual Slim Fit"/>
        <s v="Women's Fashion Summer Fashion Sleeve Beach Dress summer dress short sleeves Mini dress Summer Fashion beach dress Shorts printed Sexy Dress women clothes women dress sexy Cotton Skirts Casual Women"/>
        <s v="Summer Fashion high waist slim dress Skirts Dress summer dress Mini dress Women slim women's dress Sleeveless dress sleeveless princess dress Beach onepiece Slim Fit"/>
        <s v="Summer Fashion Shirt Sleeve Tops Men Men's Fashion short sleeves T Shirts Shorts printed Casual"/>
        <s v="Splicing Plus Size sleeve dress Necks Sleeve Summer women casual dress Dress Women's Fashion gauzenet Round neck roundneckflared Party Dress Shorts shortsleevesdres solid color looseshortdres Casual"/>
        <s v="Summer Shorts Shirt Elastic teetop Tops short sleeves slim shirts T Shirts Fashion sexy Women's Fashion Sleeve Women"/>
        <s v="slim dress Strapless Dress Fashion Tank Mini Dress Tops V Neckdress Floral dress Mini dress Floral Women Sleeveless dress Summer tank top Summer Fashion women dress backless Spaghetti Bodycon Dress casual dress"/>
        <s v="Mini Club Dress womens dresses Summer fashion dress Dress Mini dress Women's Fashion Party Dress backless party Sexy Dress summer dresses sexy Casual sleeveless"/>
        <s v="Summer Plus Size Lace Women Blouse blacktshirt short sleeves casual shirt slim shirts Women's Fashion Fashion sexy lace V-neck sexy Sweatshirts Necks Shorts Shirt Sleeve Tops Fitness lace shirts Pullovers comfortableshirt T-Shirt womens solid color Short Sleeve T-Shirt"/>
        <s v="Summer Plus Size Deep V-Neck Pleated tank top Ladies Women's Fashion Fashion sleeveless tops chiffon blouse Casual T-Shirt Floral Tank summer tops Clothes blouse Floral print Shirt loose shirt Tops Casual V-neck sleeveless women top Beach printed"/>
        <s v="Mini Shorts Summer fashion dress Dress Women's Fashion Mini dress beach dress party sleeveless Beach Casual Women"/>
        <s v="bathing suit Plus Size Halter onepiece Swimwear Swimsuit Bikini Fashion trending sexy Women Women's Fashion Swimming"/>
        <s v="slim dress Mini Elegant Dress Mini dress turtleneck Women's Fashion Party Dress Summer party Sleeveless dress Elegant Dress women dress sexy Clothing sleeveless Women"/>
        <s v="basicdres womencottondres Fashion Necks Sleeve Summer Dresses Vintage Dress women long dress short sleeves Round neck Women's Fashion Shorts roundneckdres Cotton women summer dress Casual pregnancydres Women"/>
        <s v="Fashion Tank Sexy Top Spaghetti Tops Spaghetti Strap V-neck Casual Women's Fashion tank top sleeveless sequin top Nightclub Tops summer tops Women Fashion"/>
        <s v="Summer elastic waist Yoga pants Shorts Beach buttlifting Short pants sportshort yogashort plussizepant Athletics Women's Fashion leggingspant pantsplussize croppedpant athleticshort Fashion Casual Sport Women"/>
        <s v="Summer Shorts Shirt Man t-shirts slim casualmensshirt T Shirts Men's Fashion Men's Shirt Men Tops Short Sleeve T-Shirt Beach Casual Cotton"/>
        <s v="Summer Training Shorts Running pants Gym Fitness jogging quickdry Men's Fashion 2in1short Sport sportsshort"/>
        <s v="Summer Collar Fashion Tank Sleeve Women Vest Round Collar Tops T Shirts tank top short sleeves Women's Fashion Shorts featherprint Print sleeveless feather Casual"/>
        <s v="Summer Plus Size party Necks sundress long dress plus size dress Dress summer dress Women's Fashion Party Dress spaghettistrapdres ladiesdresse Sexy Dress women dress sexy Women Beach Casual sleeveless casual dress"/>
        <s v="Mini bikiniswimwearcoverup Fashion Lace Summer Dress Mini dress Women's Fashion sexy lace crochet sexy knit blouse lacehollow beach coverup Tops summer dress Cover Bikini Swimwear boho white women top Beach"/>
        <s v="Summer Fashion Casual Dress summer dress beach wear beachwearbikini Bikini Women's Fashion Party Dress party maxi dress women dress Beach Maxis Women"/>
        <s v="Summer Fashion Floral print Dress Print Women's Fashion Party Dress backless sexy Floral party Women Fashion Women"/>
        <s v="Summer Vest Fashion Tank Lace lace top Tops tank top Women's Fashion gothic sexy workout top sleeveless women top Casual Women"/>
        <s v="suspenders Summer Women Rompers Shorts pants summer shorts Overalls women shorts Women's Fashion Jumpsuits &amp; Rompers bibpant sleeveless Women women Jumpsuit Casual trousers jumpsuit"/>
        <s v="Summer Anklets Chain Elephant Women's Fashion Charm braceletset retro style Jewelry bohemianjewelry ankletchain barefootjewelry Bracelet Moon Crystal boho retro Vintage party Women Beach"/>
        <s v="Summer Fashion dragon fly summer t-shirts T Shirts sleeves women t shirt Owl Women Shirt animal print Vintage Tops Women's Fashion Round neck Printing t shirt Animal sleeveless Printed T Shirts printed"/>
        <s v="trousers high waist Casual pants pants Women's Fashion Long pants pencil pants Plus Size loosepant women trousers Women Fashion Waist"/>
        <s v="blouse Summer Vest Fashion Tank Lace sleevelessblouse Tops Women's Fashion T Shirts sexy sleeveless Casual Women"/>
        <s v="Summer Vest Fashion Cotton Shirt Shirt graphic tee Tops Women's Fashion tank top Sleeveless Shirt Racer back tank women t shirt Plus Size mermaid Tank summervest Casual Women Fashion Women"/>
        <s v="vesttop Mini sleeveless Plus Size Shirt minidresselvendre Summer Dress printedvest tank top Mini dress Funny Women's Fashion sleevelesstshirt printed Casual T-Shirt lotusprinted vogue Casual longshirtsforwomen Women"/>
        <s v="bohodressesforwoman irregularhemdre Sleeve Summer long dress Dress beach dress bohemiandresse boho bohemian boho dress halfsleevedre bohemian dress Women Women's Fashion mediasmujer"/>
        <s v="Summer Panties plus size jeans Casual pants Bottom women's pants Denim pants Short pants Women's Fashion Shorts high waisted pants Jeans Fashion shortsforwomen Women"/>
        <s v="slim dress fashion women Plus Size Floral Necks Summer Dresses Dress neck dress Round neck floralprinted Women's Fashion Sleeveless dress Flowers dress slim sleeveless Women slim Casual printed"/>
        <s v="Summer Fashion halter dress letter print long dress Dress Women's Fashion Tie Dye sleeveless Dyes bohemian Women Halter boho Sleeveless dress Print bohemian dress Cotton"/>
        <s v="Summer Strapless Dress Fashion long dress polka dot summer dress Polkas spaghettistrapdre V-neck Casual Pocket Women's Fashion Sleeveless dress polka dot dress maxi dress Dress women dress loose dress Women"/>
        <s v="sleeve v-neck Summer Plus Size Sleeve Dresses Dress short sleeves V-neck Women's Fashion Shorts solid color Casual"/>
        <s v="Summer Plus Size letter print Classics Graphic Shirt short sleeves vintageshirt Women's Fashion Fashion off shoulder Cartoons Cotton Shorts Cotton Shirt Shirt Sleeve graphic tee Cars Tops shirt women Print Women tops for women"/>
        <s v="Summer Fashion Necks Long Sleeve Spring Sweaters Loose Lens Pullovers Round neck Casual Casual sweater Sweatshirts Cotton sweatersformen Men Tops"/>
        <s v="Summer Plus Size Tank Dresses Dress Loose Mini dress Women's Fashion Sleeveless dress off shoulder printed summer dress sleeveless women dress Casual Women"/>
        <s v="blouse Summer Vest Fashion Tank Lace Spring Pure Color tank top Ladies Women's Fashion Plus Size Cami Tank Tops sexyblousetop Summer Fashion sleeveless sexy Women Tops Necks"/>
        <s v="Summer Women's Fashion Plus Size black long dress sleeveless Dress Fashion Casual Women"/>
        <s v="Lace Summer Shorts high waist shorts high waist lace trim laceshort blacklacetrim summer shorts biker womans fashion skinnyshort solidbiker black summerathleisure Women shortsforwomen black lace Women's Fashion Waist"/>
        <s v="blouse Summer Plus Size Floral print Lace Sleeve sleeve lace Tops topsamptshirt beach wear short sleeves Floral Women's Fashion Shorts Lace Up Print Women Fashion Casual T Shirts Shirt"/>
        <s v="Leggings fashionpantyhose womenshortpant Casual pants pants Women jeans Short pants Shorts Casual Women's Fashion Fashion Denim Shorts pants women fashion pants Jeans Women"/>
        <s v="Summer Shorts pants Short pants Denim summer shorts jean shorts Women's Fashion Plus Size Denim Shorts women trousers sexy Jeans Women Fashion Casual trousers hotcasual"/>
        <s v="Summer asymmetrical dress hippie long dress Plus Size summer dress Women's Fashion Sleeveless dress boho dress printed maxi dress Dress women dress Women Beach loose dress sleeveless casual dress"/>
        <s v="Summer Shorts pants Loose Overalls black sleeveless Casual jumpsuit"/>
        <s v="Summer Shorts high waist Elastic Bottom pants athleticshort Short pants Running Women's Fashion Fashion solid color slim Casual Slim Fit"/>
        <s v="Mini slim package hip dress Fashion Summer fashion dress Dress summer dress Party Dress spaghettistrapdre Mini dress Slim Fit Sleeveless dress Spaghetti party women dress Women Women's Fashion Casual sleeveless casual dress"/>
        <s v="Summer trousers Sleeve Simple Loose short sleeves Round neck Women's Fashion Shorts summerjumpsuit solid color Women Wool women Jumpsuit Casual jumpsuit"/>
        <s v="Summer Shorts pants camouflagepant Men Overalls foreign trade the new camouflage Pure Cotton trousers t easy fullmark Cotton"/>
        <s v="Women S Clothing maxi summer dresses Mother Dress motherdaughterdresse momandkid Outfits Casual boho Women's Fashion Sleeveless dress striped dress Stripes women dress boho dress motherdaughtermatchingclothe kids"/>
        <s v="Summer Fashion crop top Skeleton skullprint skeletonprint Tops tank top sleeveless crop top Ladies Women's Fashion sleeveless tops Print sleeveless cropped top summer tops"/>
        <s v="Summer long dress plus size dress Dress summer dress Women Skirts Women's Fashion Sleeveless dress women's dress sleeveless Cake summer dresses printed Skirts loose dress Girls Clothes Cotton"/>
        <s v="suspenders Summer Fashion Lace button slim Women's Fashion sexy lace sexy solid color sleeveless Tops Shirt"/>
        <s v="Summer strappytop Plus Size Lace Shirt Plus size top tank top Women's Fashion Fashion sleeveless tops Casual T-Shirt Spaghetti summer tops Women lace trim spaghetti strap top Tank Necks Tops Casual Cami Tank Tops sleeveless deep v neck top Loose tank tops"/>
        <s v="Summer Plus Size Mini Spring Dress slim Cami Women's Fashion dressesforwomen Vintage sexy Striped Women Fashion button Vintage dress"/>
        <s v="Mini short sleeve dress Summer plus size dress Pleated short sleeves V-neck Mini dress beach dress Party Dress t-shirt dress Casual casual dress Deep V-Neck Shorts Sleeve Beach Plus Size summer dress Women's Fashion Cotton Dress Dress women dress Cotton Fashion loose dress"/>
        <s v="summer bikini women swimsuit brasbraset sexy bikini Swimsuit floral bikini Swimwear Bikini beach dress Fashion pushupswimsuittop Flowers women bathing suit beachwear for women Nylon Swimming"/>
        <s v="Mini Fashion halter dress Summer plus size dress Pleated tank top Party Dress summer dresses Skirts Casual Cotton Deep V-Neck Ladies Fashion Tops Sleeveless dress Ladies women dress Women Beach sleeveless Plus Size Halter Dress V-neck Mini dress Women's Fashion party knee casual dress Shorts Tank Cotton Dress loose dress"/>
        <s v="Summer Dresses Dress Pleated summer dress V-neck Casual Pocket Women's Fashion Sleeveless dress slingdres women dress Floral sleeveless loose dress casual dress"/>
        <s v="Summer Fashion Mini Tops Polkas V-neck Casual black polka dot sleeveless backless Dress Women Fashion"/>
        <s v="Sleeveless dress women's plus size fashion Waist plus size dress Dress waistcollection V Neckdress boho V-neck Women's Fashion Party Dress summer dress maxi dress Print bohemian dress Fashion sleeveless Women"/>
        <s v="sleeveless Plus Size Summer long dress Evening Dress Dress summer dress Women's Fashion maxi dress beach dress Fashion V-neck party women dress Ladies Party Dresses Robes Beach Casual Women"/>
        <s v="blouse Summer Fashion Shirt tee shirt women Tops Women's Fashion T Shirts Plus Size topsampblouse Casual Women"/>
        <s v="Summer croptopandshortsset Fashion letterprintedshirt women crop top Sleeve Shorts Tops juicewrldshirt casualshortswomen short sleeves Beach Shorts Women Elastic printed casualtwopiece juicewrld summershortswomen Beach Casual summercroptop"/>
        <s v="blouse Tops &amp; Tees Shorts Cotton Shirt Lace Hollow-out Women Blouse Food summer t-shirts short sleeves candy Casual T Shirts Summer Tops &amp; T-Shirts loose t-shirt short sleeve shirt Sleeve Shirt"/>
        <s v="butterfly caprisforwomen skinngjean Plus Size Casual pants Summer pants yoga pants Leggings jeggingsjeansforwomen summerpant jeggingsforwomen printed leggingsamptight Jeans Women Fashion"/>
        <s v="Summer Plus Size tunic Lace Tank Tops Loose camisoles for women tank top Fashion sleeveless sexy Casual Women Fashion"/>
        <s v="Women Vest Vest topsamptshirt Shirt one-shoulder Tops Slim Fit Women's Fashion slim Women Clothing Summer Women Casual T-Shirt Summer Fashion sleeveless Sport Fashion Casual Sports Wear vestforwoman"/>
        <s v="Mini womens dresses Summer Patchwork Dress Mini dress Women's Fashion Women S Clothing backless party summer dresses sleeveless sexy Casual"/>
        <s v="runningshort Beach Shorts beachpant Bottom sailboatshort Shorts Sport beach swimwear Men's Fashion Puma Summer Men Shorts men's shorts surfshort Beach Men"/>
        <s v="Summer woman fashion printeddres suspenderdres Dress Slim Fit beach wear Women's Fashion Sleeveless dress women dress Print sleeveless Casual strapless"/>
        <s v="Summer Plus Size sleeve dress Sleeve Dress short sleeves V-neck Casual Women's Fashion Shorts Floral dress Floral women dress Women loose dress printed"/>
        <s v="Deep V-Neck Plus Size halter dress Halter Summer long dress Dress V-neck beach dress Party Dress sleeveless Casual Clothes maxide Beach summer dress Women's Fashion Cotton Dress Sleeveless dress Ladies party Cotton Fashion loose dress"/>
        <s v="undersafetypant Summer Underwear Panties high waist boxer shorts pants Body Shapers Leggings Shorts Knickers Boxer Seamless Beach safetypant Fashion Lace"/>
        <s v="Summer short sleeve dress tunic Sleeve Pure Color tunicsforwomen short sleeves Cotton Dress Women's Fashion Shorts summer dress fashion dresses Dress summer dresses Women short skirt casual dress"/>
        <s v="sexy sleepwear dress Summer silk Lace Dress silksleepwear Nightgown Women's Fashion Fashion sexy lace Sleepwear Women sexy pyjamaswomen loose dress Ice"/>
        <s v="Summer Vest Fashion Floral print camisole Tank Tops Loose Round neck Floral Women's Fashion Plus Size Print sleeveless Women Casual Necks"/>
        <s v="strapless softcomfortable tunic Shirt Tube top sexy shirts Plus size top beach wear Tops loose shirt Women's Fashion Fashion backless Strapless Top causaltop summer tops stretchytop Women"/>
        <s v="Deep V-Neck Summer Fashion Cotton pants Jumpsuits &amp; Rompers V-neck Rompers Floral Women's Fashion trousers backless rompers womens jumpsuit Women's Jumpsuits sleeveless printed Women women Jumpsuit playsuit jumpsuit"/>
        <s v="blouse Summer Plus Size Shirt Sleeve Tops Loose short sleeves V-neck T Shirts Shorts Fashion Ladies Women's Fashion Casual Women"/>
        <s v="Summer baggyshort Shorts Waist Elastic pants Short pants Simple Style stretchshort sandybeach elastic waist Fashion Casual Women"/>
        <s v="bohemia Fashion printed Women Blouse short sleeves yoga top Cool T-Shirts Women's Fashion casual shirt Summer Fashion short sleeve shirt mandala Casual Women blouse Shorts Sleeve graphic tee funnytee T Shirts boho Cotton Tops women t shirt"/>
        <s v="blouse Summer Plus Size Necks Heart womens shirt Tops short sleeves V-neck graphic tee Women's Fashion Fashion cute Fun summer shirt T Shirts"/>
        <s v="shirtsforwomen Summer Plus Size cute Graphic Shirt short sleeves casual shirt Women's Fashion Fashion V-neck eye Necks blouse Funny Shorts Cotton Shirt Shirt Sleeve loose shirt Tops graphic tee lip funnyshirt Print Women"/>
        <s v="Mini Plus Size Necks Round Collar Dress summer dress Mini dress Round neck Women's Fashion Flowers printed women dress Summer Fashion sleeveless casual dress"/>
        <s v="womensummerclothe Fashion Lace Bikini swimwear women swimsuit onepiece beachwera Lace Bikini Women's Fashion bikinis women Bikini Swimwear women swimwear bikini sexy Women women bathing suit bangdagebikini Swimsuit Swimming"/>
        <s v="Sleeveless dress Plus Size pleated dress Summer Vintage button summer dress Spaghetti Strap Cotton Dress Women's Fashion Party Dress strappy party vestido women dress ruffle Women Spaghetti Dress sleeveless casual dress"/>
        <s v="Summer short sleeve dress summerdresseswomen Vintage baggydresseswomen floralprinteddres Women's Fashion Casual Floral vintagedresswomen dressesforwomen A line dress Midi Dress Dress Women floraldresseswomen casualloosedres printed"/>
        <s v="blouse push up bra Vest Sports Bra crop top Shirt #Sport Bra bras for women Tops Bracelet tank top sleeveless Fashion Summer sport bra top Tank Casual Bras"/>
        <s v="Summer Vest camisole Tops T Shirts Women's Fashion sleeveless Women Swimming Casual Shirt"/>
        <s v="Summer Shorts Shirt Fitness Tops Slim Fit short sleeves Casual T Shirts Men T-shirt print t-shirt Sport Tops men's casual  shirt suzuki Motorcycle"/>
        <s v="blouse Summer Fashion Shirt Sleeve Shorts Tops Necks short sleeves Pullovers Round neck Women's Fashion Plus Size Casual Print Women summer tops T Shirts Cotton"/>
        <s v="Summer Shorts Sleeve Sport Suits shortsleeveset Short pants summersuitset short sleeves Sport summerpant mensjoggingsuit Suits toppant short sleeve shirt Outfits men's suits Casual"/>
        <s v="mensummertshirt Summer Fashion Men's Fashion Sleeve Fitness Shorts athleticset short sleeves Outfits Sport T Shirts sportsampoutdoor Sport Suits Men Suits Short Sleeve T-Shirt Casual Clothes"/>
        <s v="Summer Vest Fashion Tank chiffon Halter Tops Loose V-neck solid color tank top women clothes silk vneckshirt"/>
        <s v="Summer Fashion skull skullprint Mini Dress summer dress rippeddre V-neck Mini dress Women's Fashion Sleeveless dress printed sleeveless women dress Cotton"/>
        <s v="Mens T Shirt Fashion Men's Fashion Sleeve Summer Athletics tshirtshort Men summer shorts short sleeves Casual Cool T-Shirts sportsshort Shorts fashionbrandsuit 3D T-shirt fashion brand men's shorts menssummersuit"/>
        <s v="Summer Plus Size tiedyeprint Dress short sleeves Mini dress Ladies Women's Fashion Fashion Tie Dye Dyes Casual Women Fashion shortsleevesdre Shorts one shoulder dress Sleeve summer dress Women Print women dress casual dress Ladies Fashion loose dress"/>
        <s v="Summer summer dress Lace Ladies Fashion long dress Dress Lace Dress Party Dress Women's Fashion beach dress Sleeveless dress maxi dress Ladies summer dresses Women Fashion casual dress"/>
        <s v="Bikinis Set women beachwear Fashion Bikini swimwear bandage bikini Swimwear Womens swimwear Swimsuit Tankinis Bikini Plus Size high waist bikini women bathing suit Women Suits Women's Fashion Monokini Swimsuits Swimming"/>
        <s v="Summer Fashion Floral print Necks multicolorprinting Dress Loose V-neck Floral Women's Fashion Sleeveless dress summer dress Print sleeveless Casual"/>
        <s v="Summer Plus Size Sleeve letter print T Shirts Tops summer t-shirts Tree short sleeves Womens T Shirts Women's Fashion Shorts Fashion print t-shirt Print loose t-shirt sunshine women top casual cap Casual summertee"/>
        <s v="Summer sportytankini crop top Tank Tops tank top tank tops women sportcroptop Women's Fashion Bustier Ladies sexy Women Casual Bandages"/>
        <s v="Summer Shorts Cotton Cotton T Shirt Sleeve womentee short sleeves hippietshirt T Shirts Fashion women shirt Women women top Women's Fashion Casual Women Fashion Shirt"/>
        <s v="candycolordres Necks Hollow-out sundress women casual dress plus size dress patchworkdres Cotton Dress halfsleevedres New Fashion casual dress"/>
        <s v="tanktopdres Summer Plus Size Tank sundress long dress Beach Tops summer dress kleid Women's Fashion tank top Spaghetti Strap beach dress Sleeveless dress Spaghetti sleeveless maxi dress Fashion Dress Women"/>
        <s v="fanscooling air conditioner neckfan usb neckfansportable Mini Home &amp; Living Office Necks usbcooler Rechargeable Home &amp; Kitchen Outdoor Home coolingfan neckfancooler hangingneckfan usbfan"/>
        <s v="bohemia Mini Strapless Dress Dress slim vestido de festa Mini dress beach dress Floral dress Floral summer dresses Casual Women Tank Necks Dresses Women's Fashion Floral print boho backless Print sleeveless"/>
        <s v="bathing suit Plus Size bikini set sexy swimsuit sexy bikini paddedfringetasselbikinibeachswimwear Swimwear padded Women's Fashion Fashion sexy fashiondesign high waist Tassels Waist beach wear Swimsuit Bikini splitswimsuit Women Monokini Swimsuits Swimming"/>
        <s v="Summer Shorts high waist summer shorts elasticshort sportshort shortpantsforwomen gymshort women shorts Fashion solid color sexy Women's Fashion Casual Waist"/>
        <s v="Mini short sleeve dress Summer Pleated short sleeves V-neck Mini dress beach dress Party Dress t-shirt dress Casual casual dress Deep V-Neck Cotton Shorts sleeve dress Sleeve Beach Plus Size summer dress Women's Fashion Cotton Dress Dress party Clothes Fashion loose dress"/>
        <s v="bohemia gatherbracketbikini Panties beachsuit national Swimwear Swimsuit padded Women's Fashion Fashion Bikini Beach Women Fashion Swimming"/>
        <s v="Summer croptopandshortsset Shorts women crop top Funny Tops thevampirediarie sexyshort Harajuku croptoptshirt womensporttracksuit T Shirts Fashion womens sexy tops cotton crop top summershortpant Print Cotton Shirt"/>
        <s v="Plus Size Sleeve Irregular women dresses long dress Dress short sleeves baggy Women's Fashion Shorts maxi dress Geometric Women Casual Cotton"/>
        <s v="Bikinis Set Womens Swimsuit Halter Bikini swimwear women swimsuit padded bikini bandage bikini Swimwear swimsuits for women Bikini Suits Women's Fashion Fashion Womens swimwear high waist bikini Halter Bikini Swimsuit Beach Swimming Women"/>
        <s v="padded bathing suit two piece swimsuit bikini set Halter Summer Swimwear Swimsuit Cross Bikini Plus Size Design Fashion Women bandage bikini Women's Fashion Push up bikini Beach Bras Swimming"/>
        <s v="Summer Plus Size Cotton Shirt Sleeve letter print Classics Graphic Shirt Tops short sleeves vintageshirt shirt women graphic tee T Shirts Fashion off shoulder printed Funny Women's Fashion tops for women"/>
        <s v="Summer Vest Plus Size Skeleton casual shirt Women's Fashion Fashion sleeveless tops punk style Summer Fashion Tank Casual Women Fashion Women Shorts Cotton Shirt Shirt Tops punk fashion top women tank top Print sleeveless Cotton tank top humanskeletonprint"/>
        <s v="Summer Slim Fit Cotton T Shirt Mens T Shirt slim short sleeves V-neck Men's Fashion Fashion solid color Cotton Casual T Shirts Shirt"/>
        <s v="Spaghetti Strap vest dress Pure Color summer dress tank top Mini dress Plus Size sleeveless women dress sexy Bodycon Dress Slim Fit"/>
        <s v="Summer Plus Size Tank Tops Spaghetti Strap tank top floralprinted Women's Fashion Fashion Design printed Floral sleeveless Spaghetti Casual"/>
        <s v="Summer sleeveless Plus Size Waist Shorts Dress Slim Fit short dress camouflage Mini dress Fashion Women's Fashion Sleeveless dress t women dress Party Dresses Women slim Bodycon Dress Women Fashion casual dress"/>
        <s v="Summer Plus Size Floral print Tank Tops Spaghetti Strap tank top Women's Fashion Fashion Flowers Print sleeveless Spaghetti Casual Women"/>
        <s v="Summer Plus Size high waist Sleeve Dress Loose short sleeves Round neck floralprinted Women's Fashion Shorts printed Floral Necks Casual Women"/>
        <s v="Summer Fashion Outdoor Sports polohomme summershortsleevetshirt T Shirts herrenpolotshirt Men's Fashion poloshirtherren Polos poloshirtsformen Sweatshirts Printed T Shirts chemisehomme"/>
        <s v="Summer Beach Shorts Colorful menswimshort beachpant Men's Fashion pants Swimwear sportshort swimwear for men Running Shorts menfashionshort sandybeach Swimming mensshortpant men's shorts Sport Beach shortsformen Men"/>
        <s v="sleeve v-neck Summer slim Sleeve Slim Fit short sleeves V-neck Shorts rompers womens jumpsuit bodysuitwomen contrastcolor zippers sexy jumpsuit jumpsuit"/>
        <s v="Women Vest Vest Fashion Summer fashion vest tank top Women's Fashion Plus Size sleeveless tops fitnessvest Women Fashion Women Cotton Tops printedvest Casual Cotton Vest casualvest sleeveless summervest Fitness printed"/>
        <s v="butterflyprint butterfly Shorts pants Denim fauxpant Women's Fashion fauxjean Plus Size short-s jeans Print Denim pants Jeans Fashion Casual Women"/>
        <s v="magneticscreendoor Summer Decor insectnet Home Decor vorhang bedroomdoornet doorscreennet Home DÃ©cor windowscreennet Home &amp; Kitchen Home &amp; Living antimosquitonet doorcurtain bedroom Home Door"/>
        <s v="Summer short sleeve dress Vintage Dresses long dress Vintage Dress Women's Fashion Floral dress Beach beach dress printeddres boho dress V-neck maxi dress summer dresses kleiderdamen Fashion Women"/>
        <s v="Summer Plus Size halter dress Halter Dress V-neck beach dress Party Dress printed sleeveless Floral maxi dress Casual Clothes printeddre Beach summer dress Women's Fashion Cotton Dress Sleeveless dress Ladies party Cotton Fashion loose dress"/>
        <s v="Women Pants harem elastic waist Yoga oversizedpant pants bellydancepant boho gypsy harem pants trousersforwomen trousers dropcrotchpant solid color widetrouser gypsypant"/>
        <s v="Plus Size Shirt Sleeve Long Sleeve Tops Loose T Shirts chiffon Women's Fashion Fashion Chiffon Shirt V-neck zippers"/>
        <s v="Summer Plus Size camishort Halter cute Spaghetti Necks Spaghetti Strap beach wear playsuit Casual Women's Fashion Shorts playsuitoutfitsclothing Fashion Summer Fashion Women Beach Rompers Women Fashion jumpsuit"/>
        <s v="Plus Size dandelionfloralprinted Shirt Sleeve boho graphic tee Tee Shirt short sleeves yoga top Casual Cool T-Shirts Women's Fashion Shorts Print Casual Tops short sleeve shirt Yoga Fashion Tops T Shirts Women"/>
        <s v="Summer Fashion Mini Tops Loose Polkas V-neck Women's Fashion backless polka dot Dress sleeveless Casual"/>
        <s v="Summer loseweight legs anticellulite Massage &amp; Relaxation Waist Bikini Belly obesity shaping Massage slimmingcream"/>
        <s v="Summer Sandals Lace Flats Breathable Slippers Fashion Shoes Women Beach Sandals &amp; Flip Flops"/>
        <s v="gowns Plus Size pleated dress Vintage Dresses Cocktail Summer plus size dress Tunic dress Elegant Women's Fashion Fashion sleeveless Floral princess dress Dress women sexy dress Swing dress pin up Floral print Sleeveless dress Midi Dress print dress Print party Women Pleated retro"/>
        <s v="Summer Fashion sleevelessjumpsuit Loose Long pants Women's Fashion trousers printed women trousers jumpsuit sleeveless Women women Jumpsuit Casual Women Fashion Cotton"/>
        <s v="Mini Summer Plus Size dressesforwomencasualsummer Spring Dress Mini dress beach dress Party Dress party Beach Skirts Casual casual dress loosedresse Necks vestidoscasualesdemujer Women's Fashion Round neck Sleeveless dress Fashion Ladies sleeveless Cotton Ladies Fashion a-line skirt"/>
        <s v="Summer Fashion Cotton T Shirt summer t-shirts short sleeves T Shirts Shorts women t shirt Casual T-Shirt sexy Casual Women Fashion plussizetshirt women top Cotton Sleeve fashion shirt shortsleevetop Tops Women's Fashion Pullovers Women lip Print Printed T Shirts Red"/>
        <s v="blouse Summer Vest Printed T Shirts Tank Shirt Sunflowers Tops womens top Tee tank top T Shirts Fashion Print sleeveless Fashion tank top Women's Fashion Casual Women"/>
        <s v="Mini Lace Hollow-out Long Sleeve Dress V-neck Mini dress Women's Fashion Party Dress Women Fashion Women sleeve dress chiffon Sleeve Dresses Lace Dress chiffon dress women dress"/>
        <s v="Summer Shorts high waist Skirts Pleated Casual Women's Fashion Fashion floral skirt Floral Women Beach short skirt Women Fashion Waist"/>
        <s v="setsforwomen rugratsprint rugratsset rugrat Women Set summeroutfit Women's Fashion twopieceoutfit Two Pieces printed Tie Dye summerset Dyes Fashion Casual"/>
        <s v="suspenders Summer Plus Size Floral print Sexy Dress Mini Dress slim Mini dress Floral Women's Fashion Fashion sexy Print sleeveless Spaghetti Casual"/>
        <s v="Summer Underwear Shorts Shirt navel Vest strap women's wear shortsection smallvest sleeveless sexy Fashion basecoat"/>
        <s v="Fashion Yoga sexy Women's Fashion Sleeve Suits short sleeves Two piece set T Shirts Shorts gymwear Casual T-Shirt Printed T Shirts Clothes Casual Sports Wear printed"/>
        <s v="Summer Coat Tops Tee Harajuku Hip Hop 3mreflective kanyewest streetwear essential T Shirts"/>
        <s v="Deep V-Neck Plus Size Dress short sleeves V-neck Mini dress beach dress short sleeve dress Casual Clothes blouse Shorts Tops &amp; Blouses Sleeve Beach summer dress Women's Fashion Swimsuit swim suit cover up Party Dress Ladies party linen dress Fashion loose dress Swimming"/>
        <s v="Summer Fashion plus size dress Dress slim casual dresses V-neck Women's Fashion Party Dress Sexy Dress Floral Skirts Casual Slim Fit Deep V-Neck party Plus Size summer dress Sleeveless dress print dress Ladies women dress shoulder dress Clothes Beach sleeveless"/>
        <s v="slim long slim dress Fashion Summer Dresses Beach Dress summer dress long dress Women's Fashion slim Spaghetti Strap Elegant beach dress Plus Size printed Sleeveless dress sleeveless maxi dress Spaghetti Women"/>
        <s v="Summer Plus Size skinny pants pants Indoor yoga leggings yogashort Running short leggings Sport Ladies Fashion Leggings Shorts Yoga Waist Elastic Pure Color Short pants Women's Fashion Women Ladies elastic waist fitness leggings Fashion"/>
        <s v="Sexy Wedding Dress Fashion sexy dresses Tops summer dress Strapless Dress Collar Elegant Women's Fashion Party Dress backless strapless party Dress awordcollar Lace loose dress low cut top Women"/>
        <s v="Summer Fashion art Beauty sequinsnailgel Nail Polish nailuvgel colorgel soakoffgel Spring mattegel Nails gel nail polish Nail Gel UV Gel nail art uv"/>
        <s v="Summer Vest Plus Size Shirt chiffon Tops Women's Fashion Fashion off shoulder sleeveless Casual"/>
        <s v="Mini womens dresses Lace Cocktail slim dress Dress short sleeves Mini dress Women's Fashion short sleeve dress Summer Party Dresses princess dress Bodycon Dress Women lace dresses Shorts Sleeve Cocktail dresses summer dress Ladies party Fashion"/>
        <s v="Summer Fashion Colorful Mini plus size dress Dress slim V-neck Women's Fashion Plus Size printed sleeveless Party Dresses Skirts Casual casual dress Deep V-Neck party Flowers Slim Fit print dress Evening Dress Ladies women dress Cotton Beach"/>
        <s v="Summer Fashion Lace Princess Dress princessprom punk Women's Fashion basicdressboho Casual Prom lacesummer vestido hippie Mori Girl donnahoney Clothing Lolita punkdres Women"/>
        <s v="printtank Tanktops for women Fashion Tops &amp; Blouses Lace lace trim Tank Tops tank top Women's Fashion featherprint women tank top Print sleeveless feather Casual irregularhem"/>
        <s v="Summer sweetheart Plus Size ruffle onepiece sexy one piece bathing suit One Piece Swimsuits Swimwear push up swimwear Women's Fashion one piece bathing suit beachwear for women fahsion Suits Swimming Swimsuit Women Fashion sexy monokini"/>
        <s v="Summer Vest Plus Size vest dress long dress Dress Spaghetti Strap V-neck Ladies Women's Fashion Party Dress women dress Floral Party Dresses Skirts Casual party Floral print Dresses summer dress Maxi Dresses Print sleeveless"/>
        <s v="Summer Plus size top Pleated looseblouse tank top cottontop Women's Fashion Fashion sleeveless tops sexy Tank shouldertop strap loosevest cottonblouse blouse Plus Size womens  tank Tops &amp; Blouses Shirt Tops Necks Casual backless Tops &amp; T-Shirts Ladies sleeveless Cotton"/>
        <s v="Summer Outdoor Funny Festival bubble Balloon water waterball Large Birthday Wedding Toy gaes Beach waterballoon Inflatable kids"/>
        <s v="long skirt Two-Piece Suits 2 piece dress sets long dress Women's Fashion Two piece set Women Skirts T Shirts Fashion off shoulder two piece dress Striped Skirts Women Fashion"/>
        <s v="Summer summer t-shirts looseblouse pullovershirt short sleeves casual shirt Women's Fashion Fashion printed Navy Collar Pullovers summer tops Cotton blouse Shorts Shirt Sleeve Tops New arrival letterprinted Casual Tops &amp; T-Shirts Women"/>
        <s v="Summer Fashion Tank Tops Spaghetti Strap tank top strap Women's Fashion printed sleeveless Cotton Spaghetti Casual Women"/>
        <s v="runningfitne Shorts high waist Elastic pants Fitness Short pants Running women shorts elasticskinnypant Summer Women Summer Fashion Women's Fashion hiplifting Sport Fashion shortsforwomen Waist"/>
        <s v="Mini Shorts short dress Sleeve Summer Long Sleeve Evening Dress Dress Elegant Dress Spring Pullovers Women's Fashion Party Dress Women Long sleeved Shirt women dress o-neck Fashion Casual casual dress"/>
        <s v="blouse Summer Fashion Love Shirt Sleeve Tee Shirt topsamptshirt short sleeves Women's Fashion Shorts printed Casual"/>
        <s v="Summer Plus Size fashion dress Dress V-neck Women's Fashion Fashion sleevelessshort tank top Summer Fashion Casual Women Fashion casual dress Deep V-Neck Shorts Tank Tops Cotton Dress Women Print sleeveless pentacleprint Cotton loose dress"/>
        <s v="Summer Plus Size sleevelessjumpsuit romperswomen Jumpsuits &amp; Rompers Casual Women's Fashion Fashion printed printedjumpsuit sleeveless Women women Jumpsuit women trousers trousers jumpsuit"/>
        <s v="Summer Fashion crop top Halter letter print fashion vest Tops haltershirt tank top Women's Fashion Print Tank women top Casual Women"/>
        <s v="Fashion highwaistdres Evening Dress Dress short sleeves V-neck Women's Fashion Party Dress party tunic Sleeve Vintage dress damenkleid Shorts sleeve dress sommerkleid solidcolordres Casual femmerobe plus size dress Ladies women dress Robes Women"/>
        <s v="Vest Fashion letter print Shirt topsamptshirt tank top tank tops women Sleeveless Shirt Plus Size sleeveless tops sleeveless Sport Casual T Shirts Women Tank Sexy Top Tops loose t-shirt Women's Fashion Cami Tank Tops T-Shirt womens Print lace tank top womens tank tops"/>
        <s v="Slippers Bathroom Sandals Summer Home &amp; Living Couple Indoor Bath Home &amp; Kitchen showerroom takeashower Home Household"/>
        <s v="sexy tank Tank Necks Halter haltertank women tank tank top ruchedtanktop solidtank Women's Fashion slimtank backless cowlnecktank ruchedtank sexy Tops backlesstank Women"/>
        <s v="blouse Summer Fashion Grunge Shirt letter print Funny short sleeves Women's Fashion strangerthing Print Women Clothing Sleeve T Shirts Necks"/>
        <s v="bikini2017 bathing suit swimsuit model SwimwearWomen Plus Size Swimwear Swimwear Swimsuit padded Bikini Fashion swimwearwomen2017 Suits Women's Fashion Swimming bathing suit women Bras Women"/>
        <s v="Summer Fashion Hollow-out short sleeves tank top Women's Fashion tanktopforwomen Sexy Tshirt sexy datetop Clothing Casual Women Fashion Women Tank Shirt solidcolortop Tops Slim Fit T Shirts Street Ladies"/>
        <s v="Summer Tassels summer t-shirts Sleeve Dyes Slim Fit short sleeves Women's Fashion Fashion Tie Dye topsampblouse Print sexy T Shirts tiedyeshirt taeeltshirt"/>
        <s v="sexyandbeautifulstyle Fitness Fashion Summer Tops cheststrapvest charmingdres tank top Swimwear slimvest Women's Fashion fitness top swimsuits for women Dress sexy pushupswimtop sexysummerdres Women"/>
        <s v="mensummertshirt Summer Fashion Shirt Rose punk mensfitnessshirt Round neck T Shirts Funny T Shirt Music punktshirt Spike Necks"/>
        <s v="Summer harem Shorts Casual pants pants harem pants Men's Fashion Fashion Men's pants men's shorts Sport Striped trousers"/>
        <s v="Mini slim dress Vest Plus Size Vintage women dresses Spring button casual dresses Mini dress beach dress Sleeveless dress Summer women dress Dress summer dresses Women Vest Women Women's Fashion Striped casual dress"/>
        <s v="lacetrouser Summer Short pants Shorts mentionhippant Lace pants Vintage Denim Slim Fit summer shorts jean shorts Women's Fashion Plus Size sexy lace Denim Shorts high waisted shorts sexy Jeans Women"/>
        <s v="sleeve v-neck Fashion Cotton T Shirt Summer short sleeves V-neck Women's Fashion printed Casual T-Shirt summer tops Shirt Deep V-Neck Shorts basictee moonphase Sleeve shortsleevetop Tops Ladies Top T Shirts Moon Casual Ladies"/>
        <s v="Beds Outdoor inflatablefloatchair Sports &amp; Outdoors Home &amp; Living Inflatable cushionbed swimmingpoolseat Seats water hammock pool swimmingchair Swimming toolsgadget mattress Chair Furniture Watersports"/>
        <s v="Fashion Shirt women dresses Long Sleeve plus size dress Dress pulloverdres Women's Fashion Midi Dress maxi dress kaftandres plaidchecked"/>
        <s v="tank top women christiantshirt topsamptshirt cottontee Shirt letter print Women Vest graphic tee Tops summer t-shirts Christian T Shirts Fashion Summer sleeveless tops sleeveless Print loose t-shirt Casual Cotton"/>
        <s v="Sleeveless dress Plus Size Summer Dresses Dress slingdre Floral dress Women's Fashion Party Dress backless V-neck bohemian dress Floral summer dresses printed Women sleeveless casual dress"/>
        <s v="Summer floralprinteddres floralwomendres Dress slim Floral dress Women's Fashion Plus Size womensleevelessdres printed Floral Casual Women dressforwomen Flowers Necks casualwomendres summer dress summersleeveelessdres Sleeveless dress Round neck dress slim sleeveless"/>
        <s v="socksamptight non-slip noshowamplinersock ankleinvisiblesock thinsock Socks Ankle low cut Summer Fashion Women's Fashion Shoes clothingampaccessorie socksamphosiery Women Cotton"/>
        <s v="Summer Shorts pants Beach Plus Size beachpant Short pants pantsformen Men's Fashion trousers Men's pants Men Shorts mens Trousers Fashion Casual Men"/>
        <s v="Summer Fashion Sexy Top Tops topsamptshirt Off shoulder tops for women Casual spaghettistraptshirt T Shirts sexy topsampblouse Print Casual Tops jackdanielsprinttop Spaghetti printed shirts Women Fashion Cotton"/>
        <s v="Summer Plus Size Deep V-Neck topsamptshirt V-neck Women's Fashion Fashion tank top Loose topsampblouse Causal Ladies Fashion blouse fashion women Tank Shirt Tops T Shirts Casual Ladies sleeveless Pure Color sleeveless tops"/>
        <s v="Summer Spaghetti Strap Cotton T Shirt letter print Shirt topsamptshirt short sleeves Ladies Women's Fashion Fashion Casual T-Shirt Summer Fashion sexy Clothing Casual T Shirts European Style Blues Plus Size Shorts Cotton Sexy Top Sleeve Spaghetti Tops Grey Women black Print women top"/>
        <s v="Summer Plus Size short dress Sleeve Pure Color Necks short sleeves flaresleeve Round neck beach dress Shorts Casual summer dresses Dress women dress Women's Fashion loose dress casual dress"/>
        <s v="Mini Plus Size partydressesforwomen Lace Summer plus size dress Dress casualdressesforwomen white dress sundressesforwomen beach dress Fashion summerdressesforwomen Spaghetti white Necks robefemme Lace Dress Women's Fashion backless sexydressesforwoman sleeveless Robes Beach"/>
        <s v="Summer Vest Fashion Mini Pleated tank top beach dress Party Dress Sexy Dress Casual Cotton Shirt Tops summer dress Sleeveless dress Ladies sleeveless Women Beach Tunic dress Plus Size ruffle Dress V-neck Mini dress Women's Fashion pocketdres sexy casual dress tunic Tank button T Shirts Cotton Dress knee Ladies Fashion loose dress"/>
        <s v="butterflyprint butterfly Plus Size Tank Shirt Summer Tops Women's Fashion tank top summer tops Sleeveless Shirt Fashion 3dprint combo Print sleeveless countrygirl Casual Women Fashion Women"/>
        <s v="blouse Summer Shorts Cotton Cotton T Shirt Sleeve Tops T Shirts casual shirt short sleeves Women's Fashion Fashion V-neck Tops &amp; T-Shirts short sleeve shirt women top Clothes summer tops Pleated Shirt"/>
        <s v="Mini Summer Dress short sleeves Mini dress T Shirts Casual Shorts Sleeve summer dress Women's Fashion boho Women S Clothing T-Shirt womens party Beach"/>
        <s v="cute Shorts Shirt letter print Summer graphic tee funnytee Tops short sleeves Funny T Shirts Fashion teesamptshirt Women Sleeve Print Casual Tops o-neck Women's Fashion summer tops Necks"/>
        <s v="breathableunderwear Fashion Tank Lace Fitness Tube top Tops Underwear womanbra padded floral lace Women's Fashion Floral sexy Women"/>
        <s v="Summer slideslipper Sandals fur Indoor Fox Indoor Slippers outdoorslipper Slippers Women's Fashion Outdoor slippers women furryslipper Beach slippers furslide furslipperswomen Women"/>
        <s v="Summer Plus Size Elastic Sleeve cute Long Sleeve solidcolorshirt Tops topsamptshirt cuteshirt Clothes for women Women's Fashion Fashion long sleeve t shirt Summer Fashion loose t-shirt T Shirts Waist"/>
        <s v="Summer Fashion Mini Vintage button slim Women's Fashion Spring sexy Striped Dress Women"/>
        <s v="Summer Plus Size Food topsamptshirt short sleeves V-neck Women's Fashion Fashion Loose Sleeve Women Fashion Cotton blouse Shorts Shirt candy color Tops candy Pullovers Casual Ladies Women"/>
        <s v="Summer Fashion Tops tank top Casual Women's Fashion Design sexy solid color sleeveless Women tops for women Women Fashion Cotton"/>
        <s v="Summer Goth Plus Size gothstyle Sleeve skullprint Dress Loose short sleeves gothic Women's Fashion Shorts dressesforladie skull print dress Print women dress Fashion Casual Women Fashion Women"/>
        <s v="Summer dressforwomen summer dress halter dress women dresses chiffon dress polka dot Spaghetti Strap Polkas Elegant Women's Fashion Party Dress boho dress slim Dress Women"/>
        <s v="Summer Vest Fashion Tank Beauty skull Halter femalevest Tops punk tank top Print sleeveless Beach womens vest"/>
        <s v="Summer Plus Size Tank Lace printedtop Tops T Shirts tank top Women's Fashion Fashion printed topsamptee sexy topsampblouse Casual sleeveless vogue"/>
        <s v="Summer Fashion Mini Spring polka dot summer dress Polkas short sleeves Mini dress Big size sleeveless Beach Casual Women"/>
        <s v="Summer Plus Size long dress Dress Women's Fashion Fashion black sleeveless Casual Women"/>
        <s v="Summer Plus Size widelegjumpsuit jumpsuitsampromper Rompers Round neck Women's Fashion Fashion Stripes jumpsuit sleeveless Striped Wool women Jumpsuit Casual Women"/>
        <s v="blingblingdiamond Flip Flops Sandals Jewelry Womens Shoes Flats DIAMOND Slippers Women's Fashion open toe Summer Plus Size Beach Casual Sandals &amp; Flip Flops"/>
        <s v="Summer Plus Size unisex clothing Cotton T Shirt letter print Funny Tops short sleeves T Shirts Shorts Print Women's Fashion Sleeve Cotton"/>
        <s v="shortshirt Summer Fashion crop top Elastic letter print Shirt Tops Slim Fit short sleeves Casual Women's Fashion Shorts women t shirt Sport Tops Print slim Sleeve T Shirts summercroptop"/>
        <s v="Panties sport pants skinny pants Casual pants pants yoga pants Women's Fashion Long pants trousersforwomen trousers Sports Pants women trousers Yoga Sport Casual trouserswomen Women"/>
        <s v="white uniquetop Plus Size crop top Lace Hollow-out Summer lace top Tops slashneck flaresleeve clubwear Women's Fashion Fashion Embroidery summer clothes for women long sleeve shirt sexy Clothing Sleeve Women"/>
        <s v="Summer Coffee momshirt summerfashiontop topsamptshirt short sleeves tank top Tops Women's Fashion Fashion Tank Casual T Shirts Necks Funny Cotton Shorts coffeetshirt Shirt Sleeve graphic tee mamatshirt comfy Round neck Women T-Shirt womens women tank top Short Sleeve T-Shirt funnytee"/>
        <s v="Summer Plus Size crop top 2pieceset Tops Shorts Women's Fashion twopieceoutfit off shoulder printed Tie Dye Dyes sexy shortsforwomen Outfits Fashion Women Fashion Women"/>
        <s v="Summer Shaving &amp; Hair Removal legs Bikini hair permanent Sprays depilatory facial armpit hairgrowthinhibitor"/>
        <s v="Summer Vest Plus Size Shirt Pure Color Loose Casual Women's Fashion Sleeveless dress sleeveless Dress Women"/>
        <s v="Summer short sleeve dress tunic Sleeve theweststyle sleeve dress Pure Color tunicsforwomen fashiontunicdres short sleeves Cotton Dress Tunic dress Shorts Elegant Dress Dress summer dresses Women Women's Fashion short skirt casual dress"/>
        <s v="Summer faithtshirt letter print summer t-shirts short sleeves T Shirts Fashion topsamptshirt christianshirt Women Fashion Women blouse Shorts Tank Shirt Sleeve Tops Gifts Casual kindne Print Women's Fashion"/>
        <s v="Summer Head Head Bands Yoga boho Elastic Fashion Accessories sweatabsorbent turbanheadband hair Hair Band Running Fashion Exercise &amp; Fitness Sport Women's Fashion scarf Women"/>
        <s v="waterproof bag beachphonecase Smartphones Summer Pouch Waterproof Phone Bags Outdoor case Seal waterproofphonebag Phone Accessories phonebag Swimming"/>
        <s v="Summer Vest Fashion Waist Coat Fitness Tank Tops sportvest tank top fitnessvest Running Ladies Women's Fashion Sport sexy solid color crop top women top summer tops sleeveless Women"/>
        <s v="butterfly Summer Vest Plus Size Tops Loose camissole Round neck Women's Fashion Printing Print sleeveless Fashion Casual Women Fashion"/>
        <s v="Summer dressesforwomen tunic Sleeve long dress robefemme Dress summer dress Print short sleeves Dresses Women's Fashion Shorts vestido Floral Floral print Women"/>
        <s v="Sleeveless dress Plus Size Summer long dress Dress summer dress Maxi Dresses Casual Women's Fashion Party Dress Sexy Dress maxi dress loose dress sleeveless"/>
        <s v="Summer Fashion Love Sleeve graphic tee tes Tops loveprinttshirt short sleeves Round neck Women's Fashion Shorts teesamptshirt women t shirt Print Women women top Casual T Shirts Cotton"/>
        <s v="shortshirt Summer Outdoor Cotton T Shirt Funny femaletshirt summer t-shirts freddiemercuryshirt Harajuku T Shirts freddiemercury girlsshirt Print black Short Sleeve T-Shirt #fashion #tshirt"/>
        <s v="Summer Fashion night dress Dress short sleeves Cotton Dress Women's Fashion european Ladies American Large Size Clothing Pajamas Cotton"/>
        <s v="Summer korea cute korean style short sleeves Harajuku Women's Fashion Fashion women t shirt Casual T-Shirt short sleeve shirt Casual Women Kawaii Funny Shorts Shirt Sleeve Tops T Shirts Cartoons Dinosaur Print Korean Printed T Shirts coupletshirt"/>
        <s v="blouse Summer Plus Size featherprint topsamptshirt Women's Fashion Print T Shirts Fashion coldshoulder skewneck feather Women Casual Women Fashion Necks"/>
        <s v="Summer Plus Size pants summer shorts summershortsforwomen Short pants womencasualshort plussizeshortsforwomen solidcolorshortpant Women's Fashion Shorts Fashion Women"/>
        <s v="Summer Plus Size ruffle tunic top Spaghetti Strap tank top Cool T-Shirts Women's Fashion Fashion V-neck Floral tunic Casual blouse Floral print Ladies Fashion Tops ruffle crop top Print sleeveless Ladies tops for women sleeveless tops"/>
        <s v="Summer Fashion Floral Dresses Dress Spaghetti Strap Women's Fashion Floral dress Elegant beach dress Plus Size dressesforwomen Elegant Dress V-neck maxi dress printed sleeveless Women"/>
        <s v="Summer Polyester Fashion slack fit Simple Bib Women's Fashion Stripes simplebib Striped Casual pastoralstyle jumpsuit"/>
        <s v="Summer Plus Size Necks chiffon chiffon dress Dress summer dress V Neckdress beach dress Mini dress slingdre Sleeveless dress sleeveless women dress Women Women's Fashion Casual casual dress"/>
        <s v="Summer Plus Size Fashion Sleeve Tops Loose short sleeves T Shirts Shorts off shoulder solid color Women's Fashion Casual Women"/>
        <s v="Sterling Summer Fashion Rose Gold Ring gold Silver Ring statementring ocean Jewelry tinyring wavering Ring finger ring Gold Ring daintyring surferring"/>
        <s v="Mini Strapless Dress Fashion Summer Tube top Tunic dress bandeau top Mini dress Women's Fashion Plus Size off shoulder Floral sexy sexy tank top Women strapless Shorts Floral print short dress Tops beach dress Swimsuit Cover Casual Bikini tunic Print tubetopdre Beach Dress"/>
        <s v="Summer Fashion Lace pants fashion pants summer shorts Womens shorts Pocket women fashion shorts women shorts Lace Up high waisted shorts shortsforwomen Casual Women Shorts Waist Beach Pure Color Short pants Women's Fashion high waist summershortpant Cotton woven"/>
        <s v="blouse butterfly Plus Size autumnblouse sexytshrit butterflytshirt short sleeves Collar Women's Fashion Fashion coldshoulder topsamptee Print Women T Shirts tshirtforwomen chiffontshirt Casual Women Fashion Lace"/>
        <s v="Women Vest Fashion Summer topsamptshirt tank top Cool T-Shirts Women's Fashion sleeveless tops Sport Tops slim summer tops Women Tank Army T Shirts camouflage Casual t Print Casual Tops o-neck sleeveless"/>
        <s v="Summer Fashion Halter solid fashion dress Dress Loose beach dress long dress Women's Fashion women dress sleeveless Casual Women"/>
        <s v="Summer Shorts Yoga skinny pants Bottom gymshort Women's Fashion sexy Sport Casual Women"/>
        <s v="Summer Leggings Plus Size sporty Fitness Breathable Women's Fashion sportshort yogashort quickdry high waist women shorts elastic waist Shorts Fashion Women Fashion Waist"/>
        <s v="Summer Vest Plus Size Pleated tank top Ladies Women's Fashion Fashion V-neck sexy Casual casual dress strapless Shirt button Buckles Cotton Dress Sleeveless dress Dress sleeveless Ladies Fashion loose dress"/>
        <s v="Blues Summer luggagesticker Bicycle cute freshsummer Laptop Waterproof Skateboard Box Yellow Computers Graffiti graffitisticker Tech &amp; Gadgets Cartoons skateboardsticker Stickers"/>
        <s v="Plus Size Floral print Lace asymmetric Dress beach dress Mini dress Cotton Dress Women's Fashion Lace Up printed sleeveless Floral sexy Beach"/>
        <s v="Summer clubwear bodyconsundres Cocktail Dress summer dress bodyconwrapdres Cocktail Dress wrap dress offshoulderbodycondres bodyconsummerdres bodyconromperjumpsuitclub Women's Fashion"/>
        <s v="Summer kimonosforwomen women beachwear chiffon Spring summercardigan openfront short sleeves Women's Fashion kimono Green printed Women longcardigan Beach kimonocardigan Cover Ups leaf"/>
        <s v="Mini Loose Tops &amp; Blouses Necks Halter Dress halterneck Floral dress Mini dress Women's Fashion Party Dress party sleeveless Ladies sexy Beach Casual"/>
        <s v="Summer asymmetrical dress hippie long dress Dress Plus Size summer dress asymmetric Women's Fashion Sleeveless dress boho dress Midi Dress sleeveless t-shirt dress women dress printed Fashion loose dress casual dress"/>
        <s v="Summer fashion women Spaghetti Strap Tank Spaghetti Tops topsamptshirt tank top Print Women's Fashion Plus Size printed blousesampshirt sleeveless Women Fashion Casual Flowers sleeveless tops"/>
        <s v="Summer Plus Size skinny pants Colorful pants Women Set Necks short sleeves Print T Shirts Shorts lip summerset fitnessset lovely Sleeve Women Fashion Cotton"/>
        <s v="Goth Plus Size Halter skull black women swimsuit onepiece One Piece Swimsuits Swimwear push up swimwear Women's Fashion gothic beachwear for women Suits black skull bikini backless sexy monokini plus size bathing suits Women"/>
        <s v="Summer Plus Size Floral print Dress Spaghetti Strap Print Women's Fashion Fashion summer dress knee Floral sleeveless Ladies Spaghetti Casual"/>
        <s v="Summer Plus Size Colorful print shirt Plus size top short sleeves Women's Fashion Fashion women t shirt Casual T-Shirt lipshirt Sleeve Shirt fashion women Shorts #fashion #tshirt Gifts loose shirt Tops graphic tee lip Women"/>
        <s v="water Toy Elastic gasballoon bubble Durable bubbleball Rubber Outdoor interaction Sport Soft Children Inflatable Balloon"/>
        <s v="Summer Flip Flops Sandals Women Sandals Crystal Beach summer shoes Rhinestone bohemiansandal sandals for women Plus Size slippers women beachsandal Beach slippers Women's Fashion Women flat shoe Shoes"/>
        <s v="Summer Shorts Necks Sleeve Swing dress Dresses polka dot Polkas short sleeves womens clothes ladies dress Crewneck Print women dress Short Sleeved Women's Fashion loose dress Women"/>
        <s v="Summer Vest Fashion Floral print camisole Tank Tops Loose Print Round neck Floral Women's Fashion Plus Size Women women clothes sleeveless womens tank tops Casual Necks"/>
        <s v="topsforfemale butterfly irregualshirt Plus Size Tops &amp; Blouses Summer Tops tank top cami top Print Women's Fashion Fashion V-neck sexyblouseforwomen sleeveless Women butterfliesprint Women Fashion sleeveless tops"/>
        <s v="Summer Fashion Cycling pants Shorts maillot Cycling Clothing ciclismo Uniforms short sleeves Bikes ropa Clothing biking Jerseys"/>
        <s v="Plus Size Fashion Lace Halter Fitness Workout tank top Women's Fashion Lingerie sexy lace halterlacebralette sexy strappy Tops Bras Necks"/>
        <s v="long skirt crop top skirtsuit Tops Print Women's Fashion totemprint Two piece set boho sexyoutfit twopieceoutfit backless cotton crop top Summer Fashion sexy Women Skirts splits"/>
        <s v="blouse Summer Fashion Tops kimono Casual Jacket cardigan Floral sexy summer tops"/>
        <s v="Summer Fashion Cocktail Mini Dress Mini dress Ladies Women's Fashion Party Dress Floral sexy Spaghetti Casual Women Shorts Floral print short dress summer dress beach dress Print sleeveless Beach"/>
        <s v="Summer Plus Size Deep V-neck Dress Mini Skirts Pure Color Loose Vacation V-neck Mini dress beach dress Women women dress Dress sleeveless Beach Women's Fashion Casual casual dress"/>
        <s v="Summer Plus Size Mini plus size dress Dress Mini dress beach dress Party Dress sleeveless Casual casual dress Tank Shirt tankdres Beach Necks Women's Fashion Round neck Cotton Dress Sleeveless dress women dress Women Fashion loose dress Pleated"/>
        <s v="Shorts Lace Halter Pleated Loose Backs Outfits Fashion Lace Up Flowers Suits Print off shoulder Tops Women"/>
        <s v="Swing dress fashion women short sleeve dress Sleeve women casual dress Beach Pleated Polkas short sleeves Shorts Casual beach dress womens dresses polka dot dress polka dot Dress women dress Women Women's Fashion loose dress casual dress"/>
        <s v="Summer Shorts Sleeve Hollow-out pants sportsset short sleeves Outfits T Shirts Fashion Clothes Suits tacksuit sexy jumpsuit Women's Fashion Tops Women"/>
        <s v="Summer summer dress Dresses Dress Loose Mini dress Women's Fashion Sleeveless dress printed Plus Size women dress casual dress"/>
        <s v="Summer Plus Size Dress Spaghetti Strap Ladies Women's Fashion Fashion Floral knee Spaghetti Casual Floral print summer dress women's dress Print sleeveless"/>
        <s v="Summer Fashion cute teeshirthomme summer t-shirts doglovershirt funnyshirt short sleeves Women's Fashion printed Casual Women Fashion Women Funny Shorts Shirt Sleeve Pets Doggie Tops Dogs letterprinted Round neck T-Shirt womens pawprinttshirt Print"/>
        <s v="Summer Cocktail sundress long dress baggydres Dress beach wear strap boho Women's Fashion Maxis party sexy Beach Casual Women"/>
        <s v="Summer Vest roseprint Fashion Spaghetti Tops Overalls Women's Fashion Jumpsuits &amp; Rompers Shorts Flowers sexy sleeveless jumpsuit Beach Women"/>
        <s v="Vest Fashion Yoga tubecroptop womenstraplessbra Tops strapless yogavest Tee Women's Fashion Tank fashion top Casual Bras"/>
        <s v="blouse Summer Pure Color Loose beach wear short sleeves T Shirts off shoulder solid color Women's Fashion Casual Women"/>
        <s v="blouse Summer Plus Size Lace Sleeve sleeve lace Necks short sleeves Casual Round neck Women's Fashion Shorts Casual Tops short sleeve shirt Fashion summer tops T Shirts Cotton T Shirt"/>
        <s v="Summer Plus Size club dresses Dress summer dress Casual patydresse Women's Fashion Women Clothing Midi Dress Women party sexy black dress plus size dresses Fashion green dress casual dress"/>
        <s v="Summer trousers Floral print Fashion Print Long pants Women Clothing Floral sleeveless sexy jumpsuit Jumpers Clothing Rompers jumpsuit"/>
        <s v="shirtsforwomen Summer Fashion Tops &amp; Blouses Shirt solid Tops Chiffon Shirt tank top cami top Necks Women's Fashion sleeveless tops women tank top Tank plussizeclothe summer tops sleeveless Women"/>
        <s v="Summer Plus Size tunic Tops blousetop Casual Women's Fashion Printing tank top sleeveless V-neck Tank Fashion plusszie"/>
        <s v="Summer loosedresse kaftan long dress baggydres Dress Polkas robesforwomen Women's Fashion 34sleevedres party roundneckdres vestido maxi dress Beach polka dot Women"/>
        <s v="blouse Summer Vest Fashion Women Blouse sleevelessblouse summer shirt Loose tank top Casual summerblouse Women's Fashion sleeveless tops women top casualblouse Women"/>
        <s v="bodycon jumpsuits nightwear Shorts slim Body Suit shortjumpsuit Women vestido Ladies sleeveless sexy Rompers Casual jumpsuit"/>
        <s v="bohemia Plus Size dandelionfloralprinted short sleeves yoga top bohotshirt Cool T-Shirts Women's Fashion Fashion short sleeve shirt Casual Women Shorts Yoga Shirt Sleeve graphic tee Tee Shirt T Shirts boho bohoshirt Print Casual Tops Tops"/>
        <s v="Summer Panties Elastic Lace Casual pants casualshort summer shorts Plus Size Short pants women shorts Shorts Beach Shorts Women Beach Shorts loosepant high waisted shorts Lace Up Women's Fashion Women"/>
        <s v="runningshort Beach Shorts beachpant menbeachshort Men sailboatshort beach swimwear Men's Fashion Shorts Summer men's shorts Sport"/>
        <s v="Summer Leggings slim Yoga pants Slim Fit Women's Fashion Running Fashion Sport Fitness Women"/>
      </sharedItems>
    </cacheField>
  </cacheFields>
  <extLst>
    <ext xmlns:x14="http://schemas.microsoft.com/office/spreadsheetml/2009/9/main" uri="{725AE2AE-9491-48be-B2B4-4EB974FC3084}">
      <x14:pivotCacheDefinition pivotCacheId="14238456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2">
  <r>
    <x v="0"/>
    <s v="2020 Summer Vintage Flamingo Print  Pajamas Set Casual Loose T Shirt Top And Elastic Shorts Women Sleepwear Night Wear Loungewear Sets"/>
    <n v="16"/>
    <n v="14"/>
    <x v="0"/>
    <x v="0"/>
    <n v="1600"/>
    <x v="0"/>
    <x v="0"/>
    <x v="0"/>
    <x v="0"/>
    <x v="0"/>
    <n v="26"/>
    <n v="8"/>
    <n v="10"/>
    <n v="1"/>
    <n v="9"/>
    <n v="0"/>
    <n v="0"/>
    <n v="0"/>
    <n v="0"/>
    <x v="0"/>
    <x v="0"/>
    <s v="Standard shipping"/>
    <n v="4"/>
    <n v="0"/>
    <n v="34"/>
    <x v="0"/>
    <n v="50"/>
    <n v="1"/>
    <s v="CN"/>
    <s v="zgrdejia"/>
    <n v="568"/>
    <n v="4.128521127"/>
    <x v="0"/>
    <n v="0"/>
    <s v="5e9ae51d43d6a96e303acdb0"/>
    <x v="0"/>
  </r>
  <r>
    <x v="1"/>
    <s v="Women's Casual Summer Sleeveless Sexy Mini Dress"/>
    <n v="8"/>
    <n v="22"/>
    <x v="1"/>
    <x v="1"/>
    <n v="160000"/>
    <x v="1"/>
    <x v="1"/>
    <x v="1"/>
    <x v="1"/>
    <x v="1"/>
    <n v="2269"/>
    <n v="1027"/>
    <n v="1118"/>
    <n v="644"/>
    <n v="1077"/>
    <n v="0"/>
    <n v="0"/>
    <n v="0"/>
    <n v="0"/>
    <x v="1"/>
    <x v="1"/>
    <s v="Standard shipping"/>
    <n v="2"/>
    <n v="0"/>
    <n v="41"/>
    <x v="1"/>
    <n v="50"/>
    <n v="1"/>
    <s v="CN"/>
    <s v="SaraHouse"/>
    <n v="17752"/>
    <n v="3.8996732760000001"/>
    <x v="1"/>
    <n v="0"/>
    <s v="58940d436a0d3d5da4e95a38"/>
    <x v="1"/>
  </r>
  <r>
    <x v="2"/>
    <s v="2020 New Arrival Women Spring and Summer Beach Wear Long Thin Cardigan Open Front Kimono Green Leaf Printed Chiffon Cardigan S-5XL"/>
    <n v="8"/>
    <n v="43"/>
    <x v="2"/>
    <x v="0"/>
    <n v="800"/>
    <x v="0"/>
    <x v="0"/>
    <x v="2"/>
    <x v="0"/>
    <x v="2"/>
    <n v="5"/>
    <n v="4"/>
    <n v="2"/>
    <n v="0"/>
    <n v="3"/>
    <n v="0"/>
    <n v="0"/>
    <n v="0"/>
    <n v="0"/>
    <x v="2"/>
    <x v="1"/>
    <s v="Standard shipping"/>
    <n v="3"/>
    <n v="0"/>
    <n v="36"/>
    <x v="0"/>
    <n v="50"/>
    <n v="1"/>
    <s v="CN"/>
    <s v="hxt520"/>
    <n v="295"/>
    <n v="3.9898305079999998"/>
    <x v="1"/>
    <n v="0"/>
    <s v="5ea10e2c617580260d55310a"/>
    <x v="2"/>
  </r>
  <r>
    <x v="3"/>
    <s v="Women Summer Shorts Lace Up Elastic Waistband Loose Thin Casual Pants Plus Size S-8XL"/>
    <n v="2.72"/>
    <n v="3"/>
    <x v="3"/>
    <x v="0"/>
    <n v="272"/>
    <x v="0"/>
    <x v="1"/>
    <x v="3"/>
    <x v="1"/>
    <x v="3"/>
    <n v="6"/>
    <n v="4"/>
    <n v="2"/>
    <n v="2"/>
    <n v="6"/>
    <n v="0"/>
    <n v="0"/>
    <n v="0"/>
    <n v="0"/>
    <x v="3"/>
    <x v="2"/>
    <s v="Standard shipping"/>
    <n v="1"/>
    <n v="0"/>
    <n v="35"/>
    <x v="0"/>
    <n v="50"/>
    <n v="1"/>
    <s v="CN"/>
    <s v="youngpeopleshop"/>
    <n v="14482"/>
    <n v="4.0015881780000004"/>
    <x v="0"/>
    <n v="0"/>
    <s v="5ebf5819ebac372b070b0e70"/>
    <x v="3"/>
  </r>
  <r>
    <x v="4"/>
    <s v="Plus Size Summer Women Casual Sleeveless Rompers Jumpsuits Solid Color Suspender Ttrousers Loose Overalls"/>
    <n v="3.92"/>
    <n v="9"/>
    <x v="4"/>
    <x v="2"/>
    <n v="39.200000000000003"/>
    <x v="0"/>
    <x v="0"/>
    <x v="4"/>
    <x v="2"/>
    <x v="4"/>
    <n v="1"/>
    <n v="0"/>
    <n v="0"/>
    <n v="0"/>
    <n v="0"/>
    <n v="0"/>
    <n v="0"/>
    <n v="0"/>
    <n v="0"/>
    <x v="4"/>
    <x v="1"/>
    <s v="Standard shipping"/>
    <n v="1"/>
    <n v="0"/>
    <n v="40"/>
    <x v="1"/>
    <n v="50"/>
    <m/>
    <s v="CN"/>
    <s v="zhoulinglinga"/>
    <n v="65"/>
    <n v="3.5076923080000002"/>
    <x v="1"/>
    <n v="0"/>
    <s v="5ec645bafd107a02279c8c54"/>
    <x v="4"/>
  </r>
  <r>
    <x v="5"/>
    <s v="Women Fashion Loose Lace Blouse V Neck Bat Sleeves T Shirt Hollow Out Tops Plus Size XS-8XL"/>
    <n v="7"/>
    <n v="6"/>
    <x v="5"/>
    <x v="3"/>
    <n v="350000"/>
    <x v="2"/>
    <x v="0"/>
    <x v="5"/>
    <x v="0"/>
    <x v="5"/>
    <n v="3172"/>
    <n v="1352"/>
    <n v="971"/>
    <n v="490"/>
    <n v="757"/>
    <n v="0"/>
    <n v="0"/>
    <n v="0"/>
    <n v="0"/>
    <x v="0"/>
    <x v="1"/>
    <s v="Standard shipping"/>
    <n v="2"/>
    <n v="0"/>
    <n v="31"/>
    <x v="0"/>
    <n v="50"/>
    <m/>
    <s v="CN"/>
    <s v="Unique Li Fashion Shop"/>
    <n v="10194"/>
    <n v="4.0765155970000002"/>
    <x v="0"/>
    <n v="1"/>
    <s v="5c63a337d5e2ce4bbb3152cf"/>
    <x v="5"/>
  </r>
  <r>
    <x v="6"/>
    <s v="Women's Baggy Tunic Dress Summer Dress Denim Dress Denim Shirt Dress Shift Dress"/>
    <n v="12"/>
    <n v="11"/>
    <x v="5"/>
    <x v="4"/>
    <n v="12000"/>
    <x v="3"/>
    <x v="0"/>
    <x v="0"/>
    <x v="0"/>
    <x v="6"/>
    <n v="120"/>
    <n v="56"/>
    <n v="61"/>
    <n v="18"/>
    <n v="31"/>
    <n v="0"/>
    <n v="0"/>
    <n v="0"/>
    <n v="0"/>
    <x v="4"/>
    <x v="0"/>
    <s v="Standard shipping"/>
    <n v="3"/>
    <n v="0"/>
    <n v="139"/>
    <x v="2"/>
    <n v="50"/>
    <m/>
    <s v="CN"/>
    <s v="So Band"/>
    <n v="342"/>
    <n v="3.6812865499999998"/>
    <x v="1"/>
    <n v="0"/>
    <s v="5e0ae5ebc2efb76ccf0a3391"/>
    <x v="6"/>
  </r>
  <r>
    <x v="7"/>
    <s v="Women's Summer Casual Dress Fashion Short Sleeve Slim Dress"/>
    <n v="11"/>
    <n v="84"/>
    <x v="6"/>
    <x v="0"/>
    <n v="1100"/>
    <x v="0"/>
    <x v="1"/>
    <x v="6"/>
    <x v="1"/>
    <x v="7"/>
    <n v="6"/>
    <n v="2"/>
    <n v="3"/>
    <n v="1"/>
    <n v="3"/>
    <n v="0"/>
    <n v="0"/>
    <n v="0"/>
    <n v="0"/>
    <x v="5"/>
    <x v="0"/>
    <s v="Standard shipping"/>
    <n v="2"/>
    <n v="0"/>
    <n v="36"/>
    <x v="0"/>
    <n v="50"/>
    <n v="1"/>
    <s v="CN"/>
    <s v="chenxiangjunjun"/>
    <n v="330"/>
    <n v="3.8030303029999999"/>
    <x v="1"/>
    <n v="0"/>
    <s v="5e6f1fb7fe4a5bb4b8bf36e5"/>
    <x v="7"/>
  </r>
  <r>
    <x v="8"/>
    <s v="Summer Women Plus Size Casual Loose V Neck Short Sleeve Floral Printed Blouse Tops"/>
    <n v="5.78"/>
    <n v="22"/>
    <x v="7"/>
    <x v="5"/>
    <n v="28900"/>
    <x v="4"/>
    <x v="0"/>
    <x v="7"/>
    <x v="0"/>
    <x v="8"/>
    <n v="287"/>
    <n v="128"/>
    <n v="92"/>
    <n v="68"/>
    <n v="112"/>
    <n v="0"/>
    <n v="0"/>
    <n v="0"/>
    <n v="0"/>
    <x v="2"/>
    <x v="2"/>
    <s v="Standard shipping"/>
    <n v="2"/>
    <n v="0"/>
    <n v="33"/>
    <x v="0"/>
    <n v="50"/>
    <m/>
    <s v="CN"/>
    <s v="Luowei clothe"/>
    <n v="5534"/>
    <n v="3.9998192989999999"/>
    <x v="1"/>
    <n v="0"/>
    <s v="5ccfaf238a8d535cec2dfb47"/>
    <x v="8"/>
  </r>
  <r>
    <x v="9"/>
    <s v="Women's Fashion Summer Loose Sleeveless Pockets Solid Color Maxi Dress Casual Dress Plus Size"/>
    <n v="5.79"/>
    <n v="5"/>
    <x v="8"/>
    <x v="4"/>
    <n v="5790"/>
    <x v="3"/>
    <x v="0"/>
    <x v="8"/>
    <x v="1"/>
    <x v="9"/>
    <n v="245"/>
    <n v="101"/>
    <n v="81"/>
    <n v="61"/>
    <n v="125"/>
    <n v="0"/>
    <n v="0"/>
    <n v="0"/>
    <n v="0"/>
    <x v="6"/>
    <x v="3"/>
    <s v="Standard shipping"/>
    <n v="2"/>
    <n v="0"/>
    <n v="25"/>
    <x v="0"/>
    <n v="50"/>
    <n v="1"/>
    <s v="CN"/>
    <s v="mayuhiao"/>
    <n v="9470"/>
    <n v="3.9568109819999999"/>
    <x v="1"/>
    <n v="0"/>
    <s v="5cac5af68de7960d89e54fe0"/>
    <x v="9"/>
  </r>
  <r>
    <x v="10"/>
    <s v="Summer Sexy Women Fashion Casual Loose Tops Casual T-Shirt Summer V-Neck Solid Color Plus Size Short Sleeve Blouse"/>
    <n v="6"/>
    <n v="8"/>
    <x v="9"/>
    <x v="0"/>
    <n v="600"/>
    <x v="0"/>
    <x v="1"/>
    <x v="9"/>
    <x v="1"/>
    <x v="10"/>
    <n v="3"/>
    <n v="4"/>
    <n v="3"/>
    <n v="0"/>
    <n v="3"/>
    <n v="0"/>
    <n v="0"/>
    <n v="0"/>
    <n v="0"/>
    <x v="4"/>
    <x v="1"/>
    <s v="Standard shipping"/>
    <n v="2"/>
    <n v="0"/>
    <n v="40"/>
    <x v="1"/>
    <n v="50"/>
    <n v="1"/>
    <s v="CN"/>
    <s v="lanniesdesign"/>
    <n v="3515"/>
    <n v="3.9837837839999999"/>
    <x v="1"/>
    <n v="0"/>
    <s v="5ec49d527d7044ccfa3f1c04"/>
    <x v="10"/>
  </r>
  <r>
    <x v="11"/>
    <s v="New Women's Summer Causal Shorts Drawstring Short Pants Loose Short Pants"/>
    <n v="1.91"/>
    <n v="6"/>
    <x v="10"/>
    <x v="4"/>
    <n v="1910"/>
    <x v="0"/>
    <x v="1"/>
    <x v="1"/>
    <x v="1"/>
    <x v="11"/>
    <n v="49"/>
    <n v="29"/>
    <n v="24"/>
    <n v="14"/>
    <n v="25"/>
    <n v="0"/>
    <n v="0"/>
    <n v="0"/>
    <n v="0"/>
    <x v="7"/>
    <x v="1"/>
    <s v="Standard shipping"/>
    <n v="1"/>
    <n v="0"/>
    <n v="38"/>
    <x v="0"/>
    <n v="50"/>
    <m/>
    <s v="CN"/>
    <s v="easymarket"/>
    <n v="557"/>
    <n v="4.1238779169999997"/>
    <x v="0"/>
    <n v="0"/>
    <s v="5e9da39dc737cf255eddd4bf"/>
    <x v="11"/>
  </r>
  <r>
    <x v="12"/>
    <s v="2019 Summer Women's Fashion New Sleeveless Polka Dot V-neck Strap Mini Backless Casual Top Dresses"/>
    <n v="2"/>
    <n v="2"/>
    <x v="11"/>
    <x v="1"/>
    <n v="40000"/>
    <x v="4"/>
    <x v="1"/>
    <x v="10"/>
    <x v="0"/>
    <x v="12"/>
    <n v="984"/>
    <n v="481"/>
    <n v="459"/>
    <n v="206"/>
    <n v="327"/>
    <n v="0"/>
    <n v="0"/>
    <n v="0"/>
    <n v="0"/>
    <x v="3"/>
    <x v="2"/>
    <s v="Standard shipping"/>
    <n v="1"/>
    <n v="0"/>
    <n v="36"/>
    <x v="0"/>
    <n v="50"/>
    <m/>
    <s v="CN"/>
    <s v="Pentiumhorse"/>
    <n v="55499"/>
    <n v="4.138885385"/>
    <x v="0"/>
    <n v="0"/>
    <s v="5cc2ce18bc97595b6549fa14"/>
    <x v="12"/>
  </r>
  <r>
    <x v="13"/>
    <s v="Summer Fashion Flare Sleeve Plus Size T-shirt Off The Shoulder Cute Solid Color Top Long Sleeve Shirt"/>
    <n v="11"/>
    <n v="81"/>
    <x v="12"/>
    <x v="4"/>
    <n v="11000"/>
    <x v="3"/>
    <x v="0"/>
    <x v="11"/>
    <x v="0"/>
    <x v="13"/>
    <n v="204"/>
    <n v="94"/>
    <n v="62"/>
    <n v="21"/>
    <n v="45"/>
    <n v="0"/>
    <n v="0"/>
    <n v="0"/>
    <n v="0"/>
    <x v="5"/>
    <x v="2"/>
    <s v="Standard shipping"/>
    <n v="3"/>
    <n v="0"/>
    <n v="41"/>
    <x v="1"/>
    <n v="50"/>
    <m/>
    <s v="CN"/>
    <s v="Petha's boutique"/>
    <n v="39381"/>
    <n v="4.0663264010000004"/>
    <x v="0"/>
    <n v="0"/>
    <s v="5c85d47641ec3b55d4d14f79"/>
    <x v="13"/>
  </r>
  <r>
    <x v="14"/>
    <s v="New Summer Women's Fashion Sleeveless Polka Dot V-neck Dress Strap Mini Backless Party Dress Casual Top Dresses"/>
    <n v="11"/>
    <n v="10"/>
    <x v="5"/>
    <x v="6"/>
    <n v="110000"/>
    <x v="5"/>
    <x v="0"/>
    <x v="12"/>
    <x v="0"/>
    <x v="14"/>
    <n v="840"/>
    <n v="435"/>
    <n v="386"/>
    <n v="158"/>
    <n v="239"/>
    <n v="0"/>
    <n v="0"/>
    <n v="0"/>
    <n v="0"/>
    <x v="8"/>
    <x v="4"/>
    <s v="Standard shipping"/>
    <n v="2"/>
    <n v="0"/>
    <n v="34"/>
    <x v="0"/>
    <n v="50"/>
    <m/>
    <s v="CN"/>
    <s v="2312hangm"/>
    <n v="6302"/>
    <n v="3.9584258970000001"/>
    <x v="1"/>
    <n v="0"/>
    <s v="5cd3e795ebe403118bbc0f89"/>
    <x v="14"/>
  </r>
  <r>
    <x v="15"/>
    <s v="2018 New Fashion Women's Tops Sexy Strappy Sleeveless Lace Crop Tops"/>
    <n v="5"/>
    <n v="25"/>
    <x v="13"/>
    <x v="7"/>
    <n v="500000"/>
    <x v="2"/>
    <x v="1"/>
    <x v="13"/>
    <x v="0"/>
    <x v="15"/>
    <n v="8290"/>
    <n v="3483"/>
    <n v="2951"/>
    <n v="1410"/>
    <n v="1846"/>
    <n v="0"/>
    <n v="0"/>
    <n v="0"/>
    <n v="0"/>
    <x v="0"/>
    <x v="2"/>
    <s v="Standard shipping"/>
    <n v="1"/>
    <n v="0"/>
    <n v="41"/>
    <x v="1"/>
    <n v="50"/>
    <n v="1"/>
    <s v="CN"/>
    <s v="leiston"/>
    <n v="139223"/>
    <n v="3.9335813769999999"/>
    <x v="1"/>
    <n v="0"/>
    <s v="5b07a7c6e997b33c6f9947da"/>
    <x v="15"/>
  </r>
  <r>
    <x v="16"/>
    <s v="5 Color Plus Size Summer New Women Fashion Ladies Casual Sleeveless Tops Summer Sexy Cutout Back Open Double Layer Tank Top(S-5XL)"/>
    <n v="9"/>
    <n v="9"/>
    <x v="11"/>
    <x v="1"/>
    <n v="180000"/>
    <x v="1"/>
    <x v="0"/>
    <x v="14"/>
    <x v="0"/>
    <x v="16"/>
    <n v="2456"/>
    <n v="1162"/>
    <n v="853"/>
    <n v="431"/>
    <n v="577"/>
    <n v="0"/>
    <n v="0"/>
    <n v="0"/>
    <n v="0"/>
    <x v="4"/>
    <x v="2"/>
    <s v="Standard shipping"/>
    <n v="3"/>
    <n v="0"/>
    <n v="43"/>
    <x v="1"/>
    <n v="50"/>
    <m/>
    <s v="CN"/>
    <s v="centper3"/>
    <n v="22089"/>
    <n v="4.0816243380000001"/>
    <x v="0"/>
    <n v="0"/>
    <s v="5a8f82375e2ae101c8913122"/>
    <x v="16"/>
  </r>
  <r>
    <x v="17"/>
    <s v="S~5XL Zipper Vest Tee New V-neck Sleeveless Plus Size Slim Fit Tank Tops Summer Solid Color Casual Tops Blouses"/>
    <n v="7"/>
    <n v="7"/>
    <x v="11"/>
    <x v="4"/>
    <n v="7000"/>
    <x v="3"/>
    <x v="0"/>
    <x v="15"/>
    <x v="0"/>
    <x v="17"/>
    <n v="87"/>
    <n v="36"/>
    <n v="49"/>
    <n v="17"/>
    <n v="25"/>
    <n v="0"/>
    <n v="0"/>
    <n v="0"/>
    <n v="0"/>
    <x v="8"/>
    <x v="2"/>
    <s v="Standard shipping"/>
    <n v="2"/>
    <n v="0"/>
    <n v="41"/>
    <x v="1"/>
    <n v="50"/>
    <n v="1"/>
    <s v="CN"/>
    <s v="chenqinq"/>
    <n v="3592"/>
    <n v="4.0623608019999997"/>
    <x v="0"/>
    <n v="0"/>
    <s v="5cf648ce373ac2069fd6317d"/>
    <x v="17"/>
  </r>
  <r>
    <x v="18"/>
    <s v="Top Swimsuit Sets Fashion Swimwear Women Bikini 2016 Sexy Padded"/>
    <n v="11"/>
    <n v="10"/>
    <x v="5"/>
    <x v="5"/>
    <n v="55000"/>
    <x v="4"/>
    <x v="0"/>
    <x v="5"/>
    <x v="0"/>
    <x v="18"/>
    <n v="506"/>
    <n v="274"/>
    <n v="216"/>
    <n v="81"/>
    <n v="106"/>
    <n v="0"/>
    <n v="0"/>
    <n v="0"/>
    <n v="0"/>
    <x v="1"/>
    <x v="2"/>
    <s v="Standard shipping"/>
    <n v="3"/>
    <n v="0"/>
    <n v="69"/>
    <x v="3"/>
    <n v="50"/>
    <m/>
    <s v="CN"/>
    <s v="uranus"/>
    <n v="23609"/>
    <n v="4.2565970599999998"/>
    <x v="0"/>
    <n v="0"/>
    <s v="57416238fc6f7d5d698f3c9f"/>
    <x v="18"/>
  </r>
  <r>
    <x v="19"/>
    <s v="Summer Women Fashion Vest Solid Color Women Sleeveless Cotton T-shirt Lace Up Hollow Sexy Slim Tank Tops Tee"/>
    <n v="5"/>
    <n v="6"/>
    <x v="14"/>
    <x v="1"/>
    <n v="100000"/>
    <x v="5"/>
    <x v="0"/>
    <x v="7"/>
    <x v="0"/>
    <x v="19"/>
    <n v="1437"/>
    <n v="632"/>
    <n v="610"/>
    <n v="358"/>
    <n v="515"/>
    <n v="0"/>
    <n v="0"/>
    <n v="0"/>
    <n v="0"/>
    <x v="5"/>
    <x v="2"/>
    <s v="Standard shipping"/>
    <n v="2"/>
    <n v="0"/>
    <n v="41"/>
    <x v="1"/>
    <n v="50"/>
    <m/>
    <s v="CN"/>
    <s v="Oucho co. ltd."/>
    <n v="12913"/>
    <n v="3.9813366370000001"/>
    <x v="1"/>
    <n v="1"/>
    <s v="5c244b73e6a1c618296f73db"/>
    <x v="19"/>
  </r>
  <r>
    <x v="20"/>
    <s v="Dew Design Women Summer Fashion Sexy V-Neck Vest Button Spaghetti Strap Tank Top Cotton Sleeveless Tank Top Solid Color Camisole Casual Loose Tops Holiday Beach Wear Plus Size S-5XL 5 Colors"/>
    <n v="11"/>
    <n v="26"/>
    <x v="15"/>
    <x v="4"/>
    <n v="11000"/>
    <x v="3"/>
    <x v="0"/>
    <x v="16"/>
    <x v="1"/>
    <x v="20"/>
    <n v="27"/>
    <n v="11"/>
    <n v="11"/>
    <n v="8"/>
    <n v="15"/>
    <n v="0"/>
    <n v="0"/>
    <n v="0"/>
    <n v="0"/>
    <x v="1"/>
    <x v="2"/>
    <s v="Standard shipping"/>
    <n v="2"/>
    <n v="0"/>
    <n v="51"/>
    <x v="1"/>
    <n v="50"/>
    <m/>
    <s v="CN"/>
    <s v="huaxianglarou"/>
    <n v="4516"/>
    <n v="4.2318423379999999"/>
    <x v="0"/>
    <n v="0"/>
    <s v="5e1056784fff5f26e6f1745d"/>
    <x v="20"/>
  </r>
  <r>
    <x v="21"/>
    <s v="Summer Fashion Women Short Sleeve U-neck Slim T-shirt Casual Style Cotton Pullover Women Fashion Tee Plus Size Blouse Tops Tee"/>
    <n v="7"/>
    <n v="6"/>
    <x v="5"/>
    <x v="5"/>
    <n v="35000"/>
    <x v="4"/>
    <x v="1"/>
    <x v="15"/>
    <x v="0"/>
    <x v="21"/>
    <n v="213"/>
    <n v="98"/>
    <n v="85"/>
    <n v="45"/>
    <n v="69"/>
    <n v="0"/>
    <n v="0"/>
    <n v="0"/>
    <n v="0"/>
    <x v="1"/>
    <x v="0"/>
    <s v="Standard shipping"/>
    <n v="2"/>
    <n v="0"/>
    <n v="138"/>
    <x v="2"/>
    <n v="50"/>
    <n v="1"/>
    <s v="CN"/>
    <s v="Pure Fashion"/>
    <n v="96838"/>
    <n v="4.2646585019999996"/>
    <x v="0"/>
    <n v="0"/>
    <s v="5d15731024c17f6b8b9bd97a"/>
    <x v="21"/>
  </r>
  <r>
    <x v="22"/>
    <s v="New Ladies Fashion Summer Tank Tops Sexy Backless Shirts Summer Vest Tops"/>
    <n v="5.71"/>
    <n v="5"/>
    <x v="16"/>
    <x v="4"/>
    <n v="5710"/>
    <x v="3"/>
    <x v="0"/>
    <x v="17"/>
    <x v="0"/>
    <x v="22"/>
    <n v="290"/>
    <n v="145"/>
    <n v="104"/>
    <n v="61"/>
    <n v="78"/>
    <n v="0"/>
    <n v="0"/>
    <n v="0"/>
    <n v="0"/>
    <x v="5"/>
    <x v="3"/>
    <s v="Standard shipping"/>
    <n v="2"/>
    <n v="0"/>
    <n v="43"/>
    <x v="1"/>
    <n v="50"/>
    <m/>
    <s v="CN"/>
    <s v="sjhdstoer"/>
    <n v="80093"/>
    <n v="4.0066922199999997"/>
    <x v="0"/>
    <n v="0"/>
    <s v="5c63adf7edc5d6528e8b1ca3"/>
    <x v="22"/>
  </r>
  <r>
    <x v="23"/>
    <s v="2018 Summer Fashion Women Casual Camouflage Tank Top Sleeveless O-neck Vest"/>
    <n v="9"/>
    <n v="32"/>
    <x v="17"/>
    <x v="4"/>
    <n v="9000"/>
    <x v="3"/>
    <x v="0"/>
    <x v="18"/>
    <x v="3"/>
    <x v="23"/>
    <n v="323"/>
    <n v="116"/>
    <n v="58"/>
    <n v="28"/>
    <n v="42"/>
    <n v="0"/>
    <n v="0"/>
    <n v="0"/>
    <n v="0"/>
    <x v="1"/>
    <x v="0"/>
    <s v="Standard shipping"/>
    <n v="3"/>
    <n v="0"/>
    <n v="41"/>
    <x v="1"/>
    <n v="50"/>
    <m/>
    <s v="CN"/>
    <s v="terbuer"/>
    <n v="9395"/>
    <n v="4.110058542"/>
    <x v="0"/>
    <n v="0"/>
    <s v="5bed2a42bdf0421a30e62c6c"/>
    <x v="23"/>
  </r>
  <r>
    <x v="24"/>
    <s v="New Women Lace Crochet Bikini Cover Up Swimwear Bathing Suit Summer Swimwear"/>
    <n v="9"/>
    <n v="9"/>
    <x v="11"/>
    <x v="4"/>
    <n v="9000"/>
    <x v="3"/>
    <x v="0"/>
    <x v="19"/>
    <x v="3"/>
    <x v="24"/>
    <n v="105"/>
    <n v="48"/>
    <n v="39"/>
    <n v="12"/>
    <n v="12"/>
    <n v="0"/>
    <n v="0"/>
    <n v="0"/>
    <n v="0"/>
    <x v="2"/>
    <x v="0"/>
    <s v="Standard shipping"/>
    <n v="3"/>
    <n v="0"/>
    <n v="60"/>
    <x v="3"/>
    <n v="50"/>
    <m/>
    <s v="US"/>
    <s v="coaluss"/>
    <n v="4298"/>
    <n v="4.229409027"/>
    <x v="0"/>
    <n v="0"/>
    <s v="5b5edbae1e222732845e655f"/>
    <x v="24"/>
  </r>
  <r>
    <x v="25"/>
    <s v=" Spring/Summer Fashion Women &quot;honey&quot;Letter Print Sleeveless Shirt Sexy Embroidered Bodycon Vest Knitted Cotton Vest Casual Tank Top "/>
    <n v="5.65"/>
    <n v="5"/>
    <x v="18"/>
    <x v="1"/>
    <n v="113000"/>
    <x v="5"/>
    <x v="0"/>
    <x v="20"/>
    <x v="3"/>
    <x v="25"/>
    <n v="1781"/>
    <n v="628"/>
    <n v="374"/>
    <n v="104"/>
    <n v="109"/>
    <n v="1"/>
    <n v="0"/>
    <n v="1"/>
    <n v="0"/>
    <x v="0"/>
    <x v="2"/>
    <s v="Standard shipping"/>
    <n v="2"/>
    <n v="0"/>
    <n v="43"/>
    <x v="1"/>
    <n v="50"/>
    <n v="1"/>
    <s v="CN"/>
    <s v="happyshoooping"/>
    <n v="40943"/>
    <n v="4.0174877269999998"/>
    <x v="0"/>
    <n v="0"/>
    <s v="5a4f2d8f5dcd0221008b2c36"/>
    <x v="25"/>
  </r>
  <r>
    <x v="26"/>
    <s v="2020 New Fashion Summer Women Sleeveless Black White Pink Scalloped Trim Deep V Neck Lace Vest Solid Slim Tank Tops Tee"/>
    <n v="1.74"/>
    <n v="2"/>
    <x v="19"/>
    <x v="0"/>
    <n v="174"/>
    <x v="0"/>
    <x v="1"/>
    <x v="21"/>
    <x v="3"/>
    <x v="26"/>
    <n v="7"/>
    <n v="3"/>
    <n v="1"/>
    <n v="0"/>
    <n v="1"/>
    <n v="0"/>
    <n v="0"/>
    <n v="0"/>
    <n v="0"/>
    <x v="9"/>
    <x v="1"/>
    <s v="Standard shipping"/>
    <n v="1"/>
    <n v="0"/>
    <n v="41"/>
    <x v="1"/>
    <n v="50"/>
    <m/>
    <s v="CN"/>
    <s v="Memo2"/>
    <n v="18138"/>
    <n v="3.8315139490000001"/>
    <x v="1"/>
    <n v="0"/>
    <s v="5e5e09065b03ef0b420f333f"/>
    <x v="26"/>
  </r>
  <r>
    <x v="27"/>
    <s v="4 Color Women's Fashion Casual Solid Color tops Sleeveless Sheath Summer Fashion Plus Size Brief Pullover Strapless Short Cotton Tunic Top Crop Top"/>
    <n v="5.65"/>
    <n v="6"/>
    <x v="20"/>
    <x v="4"/>
    <n v="5650"/>
    <x v="3"/>
    <x v="0"/>
    <x v="22"/>
    <x v="3"/>
    <x v="27"/>
    <n v="156"/>
    <n v="70"/>
    <n v="34"/>
    <n v="18"/>
    <n v="23"/>
    <n v="0"/>
    <n v="0"/>
    <n v="0"/>
    <n v="0"/>
    <x v="0"/>
    <x v="5"/>
    <s v="Standard shipping"/>
    <n v="2"/>
    <n v="0"/>
    <n v="54"/>
    <x v="1"/>
    <n v="50"/>
    <m/>
    <s v="CN"/>
    <s v="meiximeiyo"/>
    <n v="7034"/>
    <n v="4.0602786469999996"/>
    <x v="0"/>
    <n v="0"/>
    <s v="5cc0049aca0c3b3d01a87964"/>
    <x v="27"/>
  </r>
  <r>
    <x v="28"/>
    <s v="HODMEXI Fashion Love Graffiti Print Summer Dress Short Sleeve Party Dresses Plus Size Women Clothing Vestidos"/>
    <n v="14"/>
    <n v="76"/>
    <x v="21"/>
    <x v="0"/>
    <n v="1400"/>
    <x v="0"/>
    <x v="0"/>
    <x v="22"/>
    <x v="3"/>
    <x v="28"/>
    <n v="17"/>
    <n v="4"/>
    <n v="6"/>
    <n v="3"/>
    <n v="1"/>
    <n v="0"/>
    <n v="0"/>
    <n v="0"/>
    <n v="0"/>
    <x v="2"/>
    <x v="2"/>
    <s v="Standard shipping"/>
    <n v="4"/>
    <n v="0"/>
    <n v="36"/>
    <x v="0"/>
    <n v="50"/>
    <n v="1"/>
    <s v="CN"/>
    <s v="HOT DRESS"/>
    <n v="51369"/>
    <n v="3.9682688000000002"/>
    <x v="1"/>
    <n v="1"/>
    <s v="5c9d920da94960780239d468"/>
    <x v="28"/>
  </r>
  <r>
    <x v="29"/>
    <s v="Sweet Beading Cami Tank Tops for Women Spaghetti Strap Summer Vest Tops"/>
    <n v="5.65"/>
    <n v="6"/>
    <x v="20"/>
    <x v="4"/>
    <n v="5650"/>
    <x v="3"/>
    <x v="1"/>
    <x v="23"/>
    <x v="3"/>
    <x v="29"/>
    <n v="137"/>
    <n v="42"/>
    <n v="24"/>
    <n v="9"/>
    <n v="5"/>
    <n v="1"/>
    <n v="0"/>
    <n v="1"/>
    <n v="0"/>
    <x v="5"/>
    <x v="3"/>
    <s v="Standard shipping"/>
    <n v="2"/>
    <n v="0"/>
    <n v="38"/>
    <x v="0"/>
    <n v="50"/>
    <m/>
    <s v="CN"/>
    <s v="New Fashion Shopping Park"/>
    <n v="44837"/>
    <n v="4.0659053910000003"/>
    <x v="0"/>
    <n v="0"/>
    <s v="5c9ee457c233fd74ef4c8a84"/>
    <x v="29"/>
  </r>
  <r>
    <x v="30"/>
    <s v="Summer Women Sling Dresses Casual Backless Dress Ladies Floral Printed Dress Swallowtail Dresses Slim Beach Dress"/>
    <n v="8"/>
    <n v="7"/>
    <x v="5"/>
    <x v="4"/>
    <n v="8000"/>
    <x v="3"/>
    <x v="0"/>
    <x v="24"/>
    <x v="0"/>
    <x v="30"/>
    <n v="215"/>
    <n v="76"/>
    <n v="65"/>
    <n v="29"/>
    <n v="58"/>
    <n v="0"/>
    <n v="0"/>
    <n v="0"/>
    <n v="0"/>
    <x v="2"/>
    <x v="2"/>
    <s v="Standard shipping"/>
    <n v="2"/>
    <n v="0"/>
    <n v="46"/>
    <x v="1"/>
    <n v="50"/>
    <m/>
    <s v="CN"/>
    <s v="Kallyett"/>
    <n v="3460"/>
    <n v="3.8708092490000001"/>
    <x v="1"/>
    <n v="0"/>
    <s v="5dc4488112f5e91a9d4bb52e"/>
    <x v="30"/>
  </r>
  <r>
    <x v="31"/>
    <s v="Solid Color T-shirts Bandeau Yoga Vest Off Shoulder Women Strapless Bra Tube Crop Top"/>
    <n v="2.66"/>
    <n v="3"/>
    <x v="22"/>
    <x v="5"/>
    <n v="13300"/>
    <x v="3"/>
    <x v="0"/>
    <x v="25"/>
    <x v="1"/>
    <x v="31"/>
    <n v="418"/>
    <n v="187"/>
    <n v="201"/>
    <n v="133"/>
    <n v="197"/>
    <n v="0"/>
    <n v="0"/>
    <n v="0"/>
    <n v="0"/>
    <x v="5"/>
    <x v="0"/>
    <s v="Standard shipping"/>
    <n v="1"/>
    <n v="0"/>
    <n v="22"/>
    <x v="0"/>
    <n v="50"/>
    <m/>
    <s v="CN"/>
    <s v="Faringoto"/>
    <n v="223392"/>
    <n v="4.3063628060000001"/>
    <x v="0"/>
    <n v="0"/>
    <s v="5b582d5ec4561c4f6b53feeb"/>
    <x v="31"/>
  </r>
  <r>
    <x v="32"/>
    <s v="Women Fashion Vest Plus Size Loose Casual Pure Color Lace Sleeveless Camisole Summer Tank Tops"/>
    <n v="9"/>
    <n v="8"/>
    <x v="5"/>
    <x v="6"/>
    <n v="90000"/>
    <x v="5"/>
    <x v="0"/>
    <x v="26"/>
    <x v="0"/>
    <x v="32"/>
    <n v="555"/>
    <n v="240"/>
    <n v="211"/>
    <n v="87"/>
    <n v="138"/>
    <n v="0"/>
    <n v="0"/>
    <n v="0"/>
    <n v="0"/>
    <x v="3"/>
    <x v="2"/>
    <s v="Standard shipping"/>
    <n v="3"/>
    <n v="0"/>
    <n v="45"/>
    <x v="1"/>
    <n v="50"/>
    <m/>
    <s v="CN"/>
    <s v="Sangboo Store"/>
    <n v="10600"/>
    <n v="3.8675471699999999"/>
    <x v="1"/>
    <n v="0"/>
    <s v="5cae1d6c836ecb39e57e9e80"/>
    <x v="32"/>
  </r>
  <r>
    <x v="33"/>
    <s v="Floral Print Cold Shoulder Ruffled Summer Short Sleeve Flowy Blouse Plus Size Sexy Tops"/>
    <n v="11"/>
    <n v="10"/>
    <x v="5"/>
    <x v="4"/>
    <n v="11000"/>
    <x v="3"/>
    <x v="0"/>
    <x v="27"/>
    <x v="3"/>
    <x v="33"/>
    <n v="162"/>
    <n v="47"/>
    <n v="34"/>
    <n v="10"/>
    <n v="21"/>
    <n v="1"/>
    <n v="0"/>
    <n v="1"/>
    <n v="0"/>
    <x v="0"/>
    <x v="2"/>
    <s v="Standard shipping"/>
    <n v="3"/>
    <n v="0"/>
    <n v="31"/>
    <x v="0"/>
    <n v="50"/>
    <m/>
    <s v="CN"/>
    <s v="Lin Fashion Store"/>
    <n v="13946"/>
    <n v="4.0001434099999997"/>
    <x v="0"/>
    <n v="0"/>
    <s v="5b10cf0b7cc4492c87411045"/>
    <x v="33"/>
  </r>
  <r>
    <x v="34"/>
    <s v="Summer fashion female butterfly tank vest sleeveless round neck casual top"/>
    <n v="8"/>
    <n v="17"/>
    <x v="23"/>
    <x v="0"/>
    <n v="800"/>
    <x v="0"/>
    <x v="1"/>
    <x v="28"/>
    <x v="4"/>
    <x v="34"/>
    <n v="2"/>
    <n v="0"/>
    <n v="3"/>
    <n v="0"/>
    <n v="3"/>
    <n v="0"/>
    <n v="0"/>
    <n v="0"/>
    <n v="0"/>
    <x v="4"/>
    <x v="2"/>
    <s v="Standard shipping"/>
    <n v="3"/>
    <n v="0"/>
    <n v="40"/>
    <x v="1"/>
    <n v="50"/>
    <m/>
    <s v="CN"/>
    <s v="Unnistore"/>
    <n v="47981"/>
    <n v="4.025364207"/>
    <x v="0"/>
    <n v="0"/>
    <s v="5eb4dcebdaa4b90940076979"/>
    <x v="34"/>
  </r>
  <r>
    <x v="35"/>
    <s v="Women's Cotton Sleeveless Round Neck Shirt T-Shirt Loose Fit Pattern Print Sweatshirt"/>
    <n v="5.8"/>
    <n v="8"/>
    <x v="24"/>
    <x v="0"/>
    <n v="580"/>
    <x v="0"/>
    <x v="1"/>
    <x v="13"/>
    <x v="0"/>
    <x v="35"/>
    <n v="3"/>
    <n v="1"/>
    <n v="1"/>
    <n v="0"/>
    <n v="1"/>
    <n v="0"/>
    <n v="0"/>
    <n v="0"/>
    <n v="0"/>
    <x v="1"/>
    <x v="1"/>
    <s v="Standard shipping"/>
    <n v="1"/>
    <n v="0"/>
    <n v="43"/>
    <x v="1"/>
    <n v="50"/>
    <m/>
    <s v="CN"/>
    <s v="Cuetaes"/>
    <n v="16741"/>
    <n v="3.9208529959999998"/>
    <x v="1"/>
    <n v="0"/>
    <s v="5e7adc5458a95b3323a3c6eb"/>
    <x v="35"/>
  </r>
  <r>
    <x v="36"/>
    <s v="5 Color Women's Fashion Summer Slim Sleeveless Camouflage Print Dress High Waist Lace Up Casual Pocket Mini Dresses Plus Size S-5XL"/>
    <n v="13"/>
    <n v="13"/>
    <x v="11"/>
    <x v="4"/>
    <n v="13000"/>
    <x v="3"/>
    <x v="0"/>
    <x v="27"/>
    <x v="3"/>
    <x v="36"/>
    <n v="82"/>
    <n v="27"/>
    <n v="10"/>
    <n v="7"/>
    <n v="12"/>
    <n v="1"/>
    <n v="0"/>
    <n v="1"/>
    <n v="0"/>
    <x v="9"/>
    <x v="2"/>
    <s v="Standard shipping"/>
    <n v="3"/>
    <n v="0"/>
    <n v="41"/>
    <x v="1"/>
    <n v="50"/>
    <n v="1"/>
    <s v="CN"/>
    <s v="Oucho co. ltd."/>
    <n v="12913"/>
    <n v="3.9813366370000001"/>
    <x v="1"/>
    <n v="1"/>
    <s v="5d2fd5a9af7a0c5b21369a05"/>
    <x v="36"/>
  </r>
  <r>
    <x v="37"/>
    <s v="Sexy Women Casual Striped T-shirt Long Tops Blouse Kaftan Beach Shirt Mini Dress"/>
    <n v="9"/>
    <n v="81"/>
    <x v="25"/>
    <x v="3"/>
    <n v="450000"/>
    <x v="2"/>
    <x v="0"/>
    <x v="29"/>
    <x v="3"/>
    <x v="37"/>
    <n v="3111"/>
    <n v="1172"/>
    <n v="650"/>
    <n v="204"/>
    <n v="222"/>
    <n v="1"/>
    <n v="0"/>
    <n v="1"/>
    <n v="0"/>
    <x v="5"/>
    <x v="4"/>
    <s v="Standard shipping"/>
    <n v="3"/>
    <n v="0"/>
    <n v="40"/>
    <x v="1"/>
    <n v="50"/>
    <m/>
    <s v="CN"/>
    <s v="Fashionshow68"/>
    <n v="59198"/>
    <n v="4.1050542249999999"/>
    <x v="0"/>
    <n v="0"/>
    <s v="556fbe8595528719e004fa27"/>
    <x v="37"/>
  </r>
  <r>
    <x v="38"/>
    <s v="NEW Red Bull Summer Mens Casual Shorts Pants Loose Cotton Movement Dry Quickly Fitness Shorts"/>
    <n v="12"/>
    <n v="14"/>
    <x v="9"/>
    <x v="0"/>
    <n v="1200"/>
    <x v="0"/>
    <x v="1"/>
    <x v="30"/>
    <x v="0"/>
    <x v="38"/>
    <n v="11"/>
    <n v="6"/>
    <n v="2"/>
    <n v="1"/>
    <n v="4"/>
    <n v="0"/>
    <n v="0"/>
    <n v="0"/>
    <n v="0"/>
    <x v="5"/>
    <x v="2"/>
    <s v="Standard shipping"/>
    <n v="3"/>
    <n v="0"/>
    <n v="22"/>
    <x v="0"/>
    <n v="50"/>
    <m/>
    <s v="CN"/>
    <s v="baijupingshop"/>
    <n v="196"/>
    <n v="4.0204081629999999"/>
    <x v="0"/>
    <n v="0"/>
    <s v="5ea7e2d999ecf941204c42ee"/>
    <x v="38"/>
  </r>
  <r>
    <x v="39"/>
    <s v="Summer New Women Fashion Let It ~ Bee Printed Casual Round Neck Graphic Tee Cute Short Sleeve Cotton T-shirts"/>
    <n v="3.69"/>
    <n v="40"/>
    <x v="26"/>
    <x v="0"/>
    <n v="369"/>
    <x v="0"/>
    <x v="0"/>
    <x v="31"/>
    <x v="0"/>
    <x v="39"/>
    <n v="22"/>
    <n v="11"/>
    <n v="12"/>
    <n v="4"/>
    <n v="10"/>
    <n v="0"/>
    <n v="0"/>
    <n v="0"/>
    <n v="0"/>
    <x v="6"/>
    <x v="1"/>
    <s v="Standard shipping"/>
    <n v="1"/>
    <n v="0"/>
    <n v="24"/>
    <x v="0"/>
    <n v="50"/>
    <n v="1"/>
    <s v="CN"/>
    <s v="wuewi"/>
    <n v="10917"/>
    <n v="4.3648438220000001"/>
    <x v="0"/>
    <n v="0"/>
    <s v="5e702eb03aa1f42076ffabc9"/>
    <x v="39"/>
  </r>
  <r>
    <x v="40"/>
    <s v="New Fashion Women Ladies Crochet Kimono Tops Hollow Coat"/>
    <n v="5"/>
    <n v="5"/>
    <x v="11"/>
    <x v="6"/>
    <n v="50000"/>
    <x v="4"/>
    <x v="1"/>
    <x v="14"/>
    <x v="0"/>
    <x v="40"/>
    <n v="1467"/>
    <n v="607"/>
    <n v="558"/>
    <n v="241"/>
    <n v="335"/>
    <n v="1"/>
    <n v="1"/>
    <n v="0"/>
    <n v="0"/>
    <x v="0"/>
    <x v="6"/>
    <s v="Standard shipping"/>
    <n v="1"/>
    <n v="0"/>
    <n v="63"/>
    <x v="3"/>
    <n v="50"/>
    <n v="1"/>
    <s v="CN"/>
    <s v="Brittany"/>
    <n v="27055"/>
    <n v="4.1513953060000004"/>
    <x v="0"/>
    <n v="0"/>
    <s v="57d3bc906cfeb9135f44ded5"/>
    <x v="40"/>
  </r>
  <r>
    <x v="41"/>
    <s v="Women Spring and Summer Fashion Soild Color Vest Off Shoulder Bandage Vest Casual Low Cut Sport Wear Ladies Bodycon Sleeveless Tank Top"/>
    <n v="5.84"/>
    <n v="56"/>
    <x v="27"/>
    <x v="0"/>
    <n v="584"/>
    <x v="0"/>
    <x v="0"/>
    <x v="32"/>
    <x v="1"/>
    <x v="41"/>
    <n v="11"/>
    <n v="4"/>
    <n v="11"/>
    <n v="4"/>
    <n v="6"/>
    <n v="0"/>
    <n v="0"/>
    <n v="0"/>
    <n v="0"/>
    <x v="1"/>
    <x v="2"/>
    <s v="Standard shipping"/>
    <n v="1"/>
    <n v="0"/>
    <n v="43"/>
    <x v="1"/>
    <n v="50"/>
    <m/>
    <s v="CN"/>
    <s v="happyshoooping"/>
    <n v="40943"/>
    <n v="4.0174877269999998"/>
    <x v="0"/>
    <n v="0"/>
    <s v="5c136c3cb870cf4e458afee4"/>
    <x v="41"/>
  </r>
  <r>
    <x v="42"/>
    <s v="Fashion Women Jumpsuits Slit Bohemia Maxi Long Dress Womens Printed Dress Rose Boho Beach Shorts"/>
    <n v="13"/>
    <n v="50"/>
    <x v="28"/>
    <x v="4"/>
    <n v="13000"/>
    <x v="3"/>
    <x v="0"/>
    <x v="19"/>
    <x v="3"/>
    <x v="42"/>
    <n v="451"/>
    <n v="165"/>
    <n v="120"/>
    <n v="51"/>
    <n v="68"/>
    <n v="0"/>
    <n v="0"/>
    <n v="0"/>
    <n v="0"/>
    <x v="4"/>
    <x v="2"/>
    <s v="Standard shipping"/>
    <n v="3"/>
    <n v="0"/>
    <n v="32"/>
    <x v="0"/>
    <n v="50"/>
    <m/>
    <s v="CN"/>
    <s v="Knights"/>
    <n v="9136"/>
    <n v="4.085704904"/>
    <x v="0"/>
    <n v="1"/>
    <s v="5af6bc9c13927d50370db58a"/>
    <x v="42"/>
  </r>
  <r>
    <x v="43"/>
    <s v="Plus Size Women's Fashion Loose Casual V neck long sleeve Floral print summer dress"/>
    <n v="9"/>
    <n v="8"/>
    <x v="5"/>
    <x v="6"/>
    <n v="90000"/>
    <x v="5"/>
    <x v="0"/>
    <x v="33"/>
    <x v="1"/>
    <x v="43"/>
    <n v="535"/>
    <n v="289"/>
    <n v="344"/>
    <n v="189"/>
    <n v="426"/>
    <n v="0"/>
    <n v="0"/>
    <n v="0"/>
    <n v="0"/>
    <x v="0"/>
    <x v="2"/>
    <s v="Standard shipping"/>
    <n v="3"/>
    <n v="0"/>
    <n v="24"/>
    <x v="0"/>
    <n v="50"/>
    <n v="1"/>
    <s v="CN"/>
    <s v="fengjinying"/>
    <n v="10474"/>
    <n v="3.9085354209999998"/>
    <x v="1"/>
    <n v="0"/>
    <s v="5d1573a55a16864c5de706ab"/>
    <x v="43"/>
  </r>
  <r>
    <x v="44"/>
    <s v="Summer Fashion New Women Letter Funny O-neck T-shirt &quot; I Only Look Up To You &quot; Love T-shirt / &quot; Don't Flatter Yourself &quot; Graphic Tee / March T-shirt"/>
    <n v="7"/>
    <n v="6"/>
    <x v="5"/>
    <x v="0"/>
    <n v="700"/>
    <x v="0"/>
    <x v="0"/>
    <x v="26"/>
    <x v="0"/>
    <x v="44"/>
    <n v="28"/>
    <n v="11"/>
    <n v="12"/>
    <n v="2"/>
    <n v="8"/>
    <n v="0"/>
    <n v="0"/>
    <n v="0"/>
    <n v="0"/>
    <x v="5"/>
    <x v="2"/>
    <s v="Standard shipping"/>
    <n v="2"/>
    <n v="0"/>
    <n v="45"/>
    <x v="1"/>
    <n v="50"/>
    <n v="1"/>
    <s v="CN"/>
    <s v="enjoy the sunshine"/>
    <n v="139607"/>
    <n v="4.2163859979999998"/>
    <x v="0"/>
    <n v="0"/>
    <s v="5c9212fc8de79667e3c7ca59"/>
    <x v="44"/>
  </r>
  <r>
    <x v="45"/>
    <s v="Women Fashion Summer V Neck Camisole Vest Solid Color Tops Sleeveless T-shirt Loose Casual Plus Size Tank Tops"/>
    <n v="11"/>
    <n v="20"/>
    <x v="23"/>
    <x v="0"/>
    <n v="1100"/>
    <x v="0"/>
    <x v="0"/>
    <x v="34"/>
    <x v="1"/>
    <x v="2"/>
    <n v="5"/>
    <n v="3"/>
    <n v="2"/>
    <n v="1"/>
    <n v="3"/>
    <n v="0"/>
    <n v="0"/>
    <n v="0"/>
    <n v="0"/>
    <x v="0"/>
    <x v="2"/>
    <s v="Standard shipping"/>
    <n v="2"/>
    <n v="0"/>
    <n v="34"/>
    <x v="0"/>
    <n v="50"/>
    <n v="1"/>
    <s v="CN"/>
    <s v="chentengying"/>
    <n v="3120"/>
    <n v="4.1746794869999997"/>
    <x v="0"/>
    <n v="0"/>
    <s v="5ea2877224b9643185e52b58"/>
    <x v="45"/>
  </r>
  <r>
    <x v="46"/>
    <s v="Womens Fashion 3D Skull Print Cut Out Back Tank Top Summer Sleeveless Graphic Shirt Slim Fit Cotton Gothic Tee Tops Plus Size Vest"/>
    <n v="1"/>
    <n v="11"/>
    <x v="29"/>
    <x v="4"/>
    <n v="1000"/>
    <x v="0"/>
    <x v="1"/>
    <x v="26"/>
    <x v="0"/>
    <x v="45"/>
    <n v="3"/>
    <n v="0"/>
    <n v="1"/>
    <n v="0"/>
    <n v="1"/>
    <n v="0"/>
    <n v="0"/>
    <n v="0"/>
    <n v="0"/>
    <x v="4"/>
    <x v="3"/>
    <s v="Standard shipping"/>
    <n v="1"/>
    <n v="0"/>
    <n v="41"/>
    <x v="1"/>
    <n v="50"/>
    <m/>
    <s v="CN"/>
    <s v="Flora boutique"/>
    <n v="8197"/>
    <n v="3.8581188239999999"/>
    <x v="1"/>
    <n v="0"/>
    <s v="5ee717cbcb636e7b8b597fc3"/>
    <x v="46"/>
  </r>
  <r>
    <x v="47"/>
    <s v="Women Loose Casual Printed V Neck Long Dress Plus Size Wave Point Dress Summer Dress"/>
    <n v="11"/>
    <n v="60"/>
    <x v="30"/>
    <x v="4"/>
    <n v="11000"/>
    <x v="3"/>
    <x v="1"/>
    <x v="16"/>
    <x v="1"/>
    <x v="46"/>
    <n v="15"/>
    <n v="3"/>
    <n v="9"/>
    <n v="1"/>
    <n v="9"/>
    <n v="0"/>
    <n v="0"/>
    <n v="0"/>
    <n v="0"/>
    <x v="0"/>
    <x v="2"/>
    <s v="Standard shipping"/>
    <n v="2"/>
    <n v="0"/>
    <n v="25"/>
    <x v="0"/>
    <n v="50"/>
    <n v="1"/>
    <s v="CN"/>
    <s v="chengyongbo64"/>
    <n v="703"/>
    <n v="3.9601706970000001"/>
    <x v="1"/>
    <n v="0"/>
    <s v="5ebb9faea86f7a4d86e2f6fb"/>
    <x v="47"/>
  </r>
  <r>
    <x v="48"/>
    <s v="NEW Women's Summer Floral Sleeveless Spaghetti Strap Backless Casual Dress Short Dress MINI Dress Party Dress Plus Size S-5XL"/>
    <n v="9"/>
    <n v="8"/>
    <x v="5"/>
    <x v="5"/>
    <n v="45000"/>
    <x v="4"/>
    <x v="1"/>
    <x v="19"/>
    <x v="3"/>
    <x v="47"/>
    <n v="464"/>
    <n v="178"/>
    <n v="126"/>
    <n v="52"/>
    <n v="69"/>
    <n v="0"/>
    <n v="0"/>
    <n v="0"/>
    <n v="0"/>
    <x v="4"/>
    <x v="4"/>
    <s v="Standard shipping"/>
    <n v="3"/>
    <n v="0"/>
    <n v="33"/>
    <x v="0"/>
    <n v="50"/>
    <m/>
    <s v="CN"/>
    <s v="WOW BANG"/>
    <n v="16013"/>
    <n v="4.1088490599999998"/>
    <x v="0"/>
    <n v="0"/>
    <s v="5ceb62be9795ee4693f2cd00"/>
    <x v="48"/>
  </r>
  <r>
    <x v="49"/>
    <s v="Women Sexy Lace Patchwork V-Neck Backless Summer Beach Mini Dress"/>
    <n v="6"/>
    <n v="56"/>
    <x v="31"/>
    <x v="4"/>
    <n v="6000"/>
    <x v="3"/>
    <x v="1"/>
    <x v="35"/>
    <x v="0"/>
    <x v="48"/>
    <n v="349"/>
    <n v="171"/>
    <n v="173"/>
    <n v="88"/>
    <n v="157"/>
    <n v="0"/>
    <n v="0"/>
    <n v="0"/>
    <n v="0"/>
    <x v="8"/>
    <x v="6"/>
    <s v="Standard shipping"/>
    <n v="2"/>
    <n v="0"/>
    <n v="28"/>
    <x v="0"/>
    <n v="50"/>
    <m/>
    <s v="CN"/>
    <s v="Nalin International"/>
    <n v="13309"/>
    <n v="3.8766999769999999"/>
    <x v="1"/>
    <n v="0"/>
    <s v="5af519e189a29b15fca1b13b"/>
    <x v="49"/>
  </r>
  <r>
    <x v="50"/>
    <s v="New Fashion Summer Women Casual Dress Round Neck Loose Big Swing Skirt Sleeveless Soild Color Beach dress"/>
    <n v="1"/>
    <n v="10"/>
    <x v="23"/>
    <x v="0"/>
    <n v="100"/>
    <x v="0"/>
    <x v="0"/>
    <x v="36"/>
    <x v="0"/>
    <x v="49"/>
    <n v="22"/>
    <n v="8"/>
    <n v="9"/>
    <n v="3"/>
    <n v="10"/>
    <n v="0"/>
    <n v="0"/>
    <n v="0"/>
    <n v="0"/>
    <x v="0"/>
    <x v="3"/>
    <s v="Standard shipping"/>
    <n v="1"/>
    <n v="0"/>
    <n v="40"/>
    <x v="1"/>
    <n v="50"/>
    <n v="1"/>
    <m/>
    <s v="Maryswill"/>
    <n v="91631"/>
    <n v="3.8379369429999999"/>
    <x v="1"/>
    <n v="1"/>
    <s v="5e81acbde187530740f207c6"/>
    <x v="50"/>
  </r>
  <r>
    <x v="51"/>
    <s v="Sexy Solid Ruffled Chiffon Sling Top Pure Color Women Summer Tank Top Plus Size"/>
    <n v="9"/>
    <n v="8"/>
    <x v="5"/>
    <x v="5"/>
    <n v="45000"/>
    <x v="4"/>
    <x v="0"/>
    <x v="22"/>
    <x v="3"/>
    <x v="50"/>
    <n v="400"/>
    <n v="142"/>
    <n v="103"/>
    <n v="45"/>
    <n v="53"/>
    <n v="0"/>
    <n v="0"/>
    <n v="0"/>
    <n v="0"/>
    <x v="7"/>
    <x v="2"/>
    <s v="Standard shipping"/>
    <n v="3"/>
    <n v="0"/>
    <n v="41"/>
    <x v="1"/>
    <n v="50"/>
    <n v="1"/>
    <s v="CN"/>
    <s v="Fashion Trend Line"/>
    <n v="20681"/>
    <n v="3.9993714040000001"/>
    <x v="1"/>
    <n v="1"/>
    <s v="5c879aba202e6b38cd317164"/>
    <x v="51"/>
  </r>
  <r>
    <x v="52"/>
    <s v="Zanzea S-5XL Summer Women Crew Neck Sleeveless Graffiti Printed Casual Loose Maxi Dress Robes "/>
    <n v="11"/>
    <n v="68"/>
    <x v="32"/>
    <x v="4"/>
    <n v="11000"/>
    <x v="3"/>
    <x v="0"/>
    <x v="37"/>
    <x v="3"/>
    <x v="51"/>
    <n v="120"/>
    <n v="37"/>
    <n v="31"/>
    <n v="8"/>
    <n v="15"/>
    <n v="0"/>
    <n v="0"/>
    <n v="0"/>
    <n v="0"/>
    <x v="8"/>
    <x v="0"/>
    <s v="Standard shipping"/>
    <n v="2"/>
    <n v="0"/>
    <n v="40"/>
    <x v="1"/>
    <n v="50"/>
    <m/>
    <s v="CN"/>
    <s v="LeadTheFashion"/>
    <n v="11597"/>
    <n v="4.2152280759999998"/>
    <x v="0"/>
    <n v="0"/>
    <s v="5d52b1d7314eb61030644375"/>
    <x v="52"/>
  </r>
  <r>
    <x v="53"/>
    <s v="Women's Summer New Fashion Sports Shorts Solid Color Elastic Shorts Female Slim Fit Running Short Pants Gym Workout Elastic Casual Sports Short Pants"/>
    <n v="7"/>
    <n v="6"/>
    <x v="5"/>
    <x v="8"/>
    <n v="350"/>
    <x v="0"/>
    <x v="0"/>
    <x v="38"/>
    <x v="3"/>
    <x v="52"/>
    <n v="3"/>
    <n v="0"/>
    <n v="0"/>
    <n v="0"/>
    <n v="1"/>
    <n v="0"/>
    <n v="0"/>
    <n v="0"/>
    <n v="0"/>
    <x v="4"/>
    <x v="1"/>
    <s v="Standard shipping"/>
    <n v="2"/>
    <n v="0"/>
    <n v="139"/>
    <x v="2"/>
    <n v="50"/>
    <n v="1"/>
    <s v="CN"/>
    <s v="caishuiwang"/>
    <n v="34"/>
    <n v="4.3529411759999999"/>
    <x v="0"/>
    <n v="0"/>
    <s v="5ebff6d34a4cf4438dba5d80"/>
    <x v="53"/>
  </r>
  <r>
    <x v="54"/>
    <s v="Women s New Fashion Solid Color Pants Loose Casual Trousers Wide Leg Pants"/>
    <n v="5"/>
    <n v="38"/>
    <x v="33"/>
    <x v="8"/>
    <n v="250"/>
    <x v="0"/>
    <x v="1"/>
    <x v="4"/>
    <x v="2"/>
    <x v="53"/>
    <n v="2"/>
    <n v="0"/>
    <n v="0"/>
    <n v="0"/>
    <n v="0"/>
    <n v="0"/>
    <n v="0"/>
    <n v="0"/>
    <n v="0"/>
    <x v="2"/>
    <x v="1"/>
    <s v="Standard shipping"/>
    <n v="1"/>
    <n v="0"/>
    <n v="33"/>
    <x v="0"/>
    <n v="50"/>
    <m/>
    <s v="CN"/>
    <s v="zufanqiudinli"/>
    <n v="9"/>
    <n v="3.6666666669999999"/>
    <x v="1"/>
    <n v="0"/>
    <s v="5eba6ecb9a9e129fb97b5dfd"/>
    <x v="54"/>
  </r>
  <r>
    <x v="55"/>
    <s v="European and American Classic Fashion Summer Ladies Short-sleeved Cotton Dress"/>
    <n v="5.87"/>
    <n v="11"/>
    <x v="34"/>
    <x v="4"/>
    <n v="5870"/>
    <x v="3"/>
    <x v="1"/>
    <x v="39"/>
    <x v="0"/>
    <x v="54"/>
    <n v="100"/>
    <n v="41"/>
    <n v="34"/>
    <n v="17"/>
    <n v="17"/>
    <n v="0"/>
    <n v="0"/>
    <n v="0"/>
    <n v="0"/>
    <x v="0"/>
    <x v="2"/>
    <s v="Standard shipping"/>
    <n v="1"/>
    <n v="0"/>
    <n v="29"/>
    <x v="0"/>
    <n v="50"/>
    <n v="1"/>
    <s v="CN"/>
    <s v="happy feng"/>
    <n v="6187"/>
    <n v="4.3913043480000002"/>
    <x v="0"/>
    <n v="0"/>
    <s v="5d04e3db2ec1245228829a64"/>
    <x v="55"/>
  </r>
  <r>
    <x v="56"/>
    <s v="Women Summer Three-color Stitching Short Sleeve Long Dress Ladies Casual V Collar Cotton Plus Size Long Dresses XS-5XL"/>
    <n v="8"/>
    <n v="10"/>
    <x v="9"/>
    <x v="0"/>
    <n v="800"/>
    <x v="0"/>
    <x v="0"/>
    <x v="40"/>
    <x v="4"/>
    <x v="55"/>
    <n v="1"/>
    <n v="1"/>
    <n v="2"/>
    <n v="1"/>
    <n v="2"/>
    <n v="0"/>
    <n v="0"/>
    <n v="0"/>
    <n v="0"/>
    <x v="8"/>
    <x v="1"/>
    <s v="Standard shipping"/>
    <n v="3"/>
    <n v="0"/>
    <n v="20"/>
    <x v="0"/>
    <n v="50"/>
    <m/>
    <s v="CN"/>
    <s v="lianlie"/>
    <n v="224"/>
    <n v="3.8928571430000001"/>
    <x v="1"/>
    <n v="0"/>
    <s v="5ec5cf37cd3da70de19c3f18"/>
    <x v="56"/>
  </r>
  <r>
    <x v="57"/>
    <s v="Plus Size 4XL 5XL Chinese Clothing Shirts for Men Cotton Linen Shirt Tops Summer "/>
    <n v="14"/>
    <n v="67"/>
    <x v="35"/>
    <x v="4"/>
    <n v="14000"/>
    <x v="3"/>
    <x v="0"/>
    <x v="24"/>
    <x v="0"/>
    <x v="56"/>
    <n v="84"/>
    <n v="40"/>
    <n v="28"/>
    <n v="14"/>
    <n v="21"/>
    <n v="0"/>
    <n v="0"/>
    <n v="0"/>
    <n v="0"/>
    <x v="4"/>
    <x v="0"/>
    <s v="Standard shipping"/>
    <n v="4"/>
    <n v="0"/>
    <n v="40"/>
    <x v="1"/>
    <n v="50"/>
    <m/>
    <s v="CN"/>
    <s v="saya2016"/>
    <n v="11900"/>
    <n v="4.1507563029999996"/>
    <x v="0"/>
    <n v="1"/>
    <s v="5d034039c822d263d90f58d4"/>
    <x v="57"/>
  </r>
  <r>
    <x v="58"/>
    <s v="Women Fashion Loose Casual Soild Color Camisole Sleeveless Lace Summer Tank Tops"/>
    <n v="8"/>
    <n v="7"/>
    <x v="5"/>
    <x v="6"/>
    <n v="80000"/>
    <x v="5"/>
    <x v="1"/>
    <x v="41"/>
    <x v="0"/>
    <x v="57"/>
    <n v="823"/>
    <n v="340"/>
    <n v="250"/>
    <n v="89"/>
    <n v="168"/>
    <n v="0"/>
    <n v="0"/>
    <n v="0"/>
    <n v="0"/>
    <x v="3"/>
    <x v="0"/>
    <s v="Standard shipping"/>
    <n v="3"/>
    <n v="0"/>
    <n v="30"/>
    <x v="0"/>
    <n v="50"/>
    <m/>
    <s v="CN"/>
    <s v="keepahorse"/>
    <n v="66644"/>
    <n v="4.1375817780000004"/>
    <x v="0"/>
    <n v="1"/>
    <s v="5c9ca27e5aee12258c2f341c"/>
    <x v="58"/>
  </r>
  <r>
    <x v="59"/>
    <s v="Summer Beach Fashion Plus Size Women's Loose Short Sleeve Long Blouses Plus Size Deep V-neck Party Dress Ladies Casual Solid Color Beach Wear Swimsuit Cover-up Short Linen Dress"/>
    <n v="5.79"/>
    <n v="30"/>
    <x v="36"/>
    <x v="4"/>
    <n v="5790"/>
    <x v="3"/>
    <x v="1"/>
    <x v="42"/>
    <x v="1"/>
    <x v="58"/>
    <n v="73"/>
    <n v="49"/>
    <n v="23"/>
    <n v="25"/>
    <n v="42"/>
    <n v="0"/>
    <n v="0"/>
    <n v="0"/>
    <n v="0"/>
    <x v="0"/>
    <x v="1"/>
    <s v="Standard shipping"/>
    <n v="2"/>
    <n v="0"/>
    <n v="118"/>
    <x v="4"/>
    <n v="50"/>
    <m/>
    <s v="CN"/>
    <s v="taomi  gogo"/>
    <n v="21012"/>
    <n v="4.1898438990000004"/>
    <x v="0"/>
    <n v="1"/>
    <s v="5d29bc2ed35393550e31d6f3"/>
    <x v="59"/>
  </r>
  <r>
    <x v="60"/>
    <s v="Trend Summer New Design Letter Printed Women T-shirts Deep V-neck Sleeveless Shirts Casual Tank Tops"/>
    <n v="8"/>
    <n v="22"/>
    <x v="1"/>
    <x v="0"/>
    <n v="800"/>
    <x v="0"/>
    <x v="1"/>
    <x v="43"/>
    <x v="0"/>
    <x v="59"/>
    <n v="24"/>
    <n v="5"/>
    <n v="6"/>
    <n v="6"/>
    <n v="6"/>
    <n v="0"/>
    <n v="0"/>
    <n v="0"/>
    <n v="0"/>
    <x v="8"/>
    <x v="2"/>
    <s v="Standard shipping"/>
    <n v="3"/>
    <n v="0"/>
    <n v="41"/>
    <x v="1"/>
    <n v="50"/>
    <m/>
    <s v="CN"/>
    <s v="Aidos"/>
    <n v="50593"/>
    <n v="3.8767616070000002"/>
    <x v="1"/>
    <n v="0"/>
    <s v="5e86c211d22ae539102d25c7"/>
    <x v="60"/>
  </r>
  <r>
    <x v="61"/>
    <s v="Summer Women Round Neck Dress Casual Sleeveless Dress Floral Printed Dress Slim Flower Dress"/>
    <n v="4.9400000000000004"/>
    <n v="5"/>
    <x v="37"/>
    <x v="6"/>
    <n v="49400.000000000007"/>
    <x v="4"/>
    <x v="1"/>
    <x v="41"/>
    <x v="0"/>
    <x v="60"/>
    <n v="659"/>
    <n v="255"/>
    <n v="199"/>
    <n v="101"/>
    <n v="117"/>
    <n v="0"/>
    <n v="0"/>
    <n v="0"/>
    <n v="0"/>
    <x v="5"/>
    <x v="0"/>
    <s v="Standard shipping"/>
    <n v="1"/>
    <n v="0"/>
    <n v="49"/>
    <x v="1"/>
    <n v="50"/>
    <m/>
    <s v="CN"/>
    <s v="Smart Home International Co.Ltd"/>
    <n v="55670"/>
    <n v="4.1214837429999998"/>
    <x v="0"/>
    <n v="1"/>
    <s v="5d2407e66e8e037b4dd9fad3"/>
    <x v="61"/>
  </r>
  <r>
    <x v="62"/>
    <s v="2018 Women Ladies Fashion Musical Note Asymmetric Tank Top"/>
    <n v="8"/>
    <n v="7"/>
    <x v="5"/>
    <x v="6"/>
    <n v="80000"/>
    <x v="5"/>
    <x v="0"/>
    <x v="14"/>
    <x v="0"/>
    <x v="61"/>
    <n v="1220"/>
    <n v="433"/>
    <n v="365"/>
    <n v="203"/>
    <n v="299"/>
    <n v="0"/>
    <n v="0"/>
    <n v="0"/>
    <n v="0"/>
    <x v="7"/>
    <x v="0"/>
    <s v="Standard shipping"/>
    <n v="3"/>
    <n v="0"/>
    <n v="14"/>
    <x v="5"/>
    <n v="50"/>
    <n v="1"/>
    <s v="CN"/>
    <s v="WDHDAGE"/>
    <n v="8821"/>
    <n v="3.8720099760000002"/>
    <x v="1"/>
    <n v="0"/>
    <s v="5b0386696040cc41f2331c83"/>
    <x v="62"/>
  </r>
  <r>
    <x v="63"/>
    <s v="Fashion Women Sleeveless Lace Vest Loose V Neck Solid Silk  Lady Casual Sexy Black Tank Tops"/>
    <n v="8"/>
    <n v="33"/>
    <x v="38"/>
    <x v="2"/>
    <n v="80"/>
    <x v="0"/>
    <x v="0"/>
    <x v="4"/>
    <x v="2"/>
    <x v="62"/>
    <m/>
    <m/>
    <m/>
    <m/>
    <m/>
    <n v="0"/>
    <n v="0"/>
    <n v="0"/>
    <n v="0"/>
    <x v="5"/>
    <x v="2"/>
    <s v="Standard shipping"/>
    <n v="2"/>
    <n v="0"/>
    <n v="25"/>
    <x v="0"/>
    <n v="50"/>
    <m/>
    <s v="CN"/>
    <s v="WSLCWM"/>
    <n v="1496"/>
    <n v="4.1697860960000002"/>
    <x v="0"/>
    <n v="0"/>
    <s v="5ed0dfc51fa8446451b19c0d"/>
    <x v="63"/>
  </r>
  <r>
    <x v="64"/>
    <s v="New trend round neck heart-shaped t-shirt casual loose tops women cute funny t-shirt plus size"/>
    <n v="9"/>
    <n v="33"/>
    <x v="39"/>
    <x v="8"/>
    <n v="450"/>
    <x v="0"/>
    <x v="1"/>
    <x v="44"/>
    <x v="5"/>
    <x v="52"/>
    <n v="2"/>
    <n v="2"/>
    <n v="0"/>
    <n v="0"/>
    <n v="0"/>
    <n v="0"/>
    <n v="0"/>
    <n v="0"/>
    <n v="0"/>
    <x v="0"/>
    <x v="2"/>
    <s v="Standard shipping"/>
    <n v="3"/>
    <n v="0"/>
    <n v="41"/>
    <x v="1"/>
    <n v="50"/>
    <m/>
    <s v="CN"/>
    <s v="Seraih"/>
    <n v="8397"/>
    <n v="4.1202810530000002"/>
    <x v="0"/>
    <n v="0"/>
    <s v="5eb0f23c904507255ca6530c"/>
    <x v="64"/>
  </r>
  <r>
    <x v="65"/>
    <s v="Women Fashion Short Jumpsuit Spaghetti Strap Sleeveless Rompers Summer One Piece Set Casual Summer Outfits"/>
    <n v="7"/>
    <n v="6"/>
    <x v="5"/>
    <x v="0"/>
    <n v="700"/>
    <x v="0"/>
    <x v="0"/>
    <x v="29"/>
    <x v="3"/>
    <x v="63"/>
    <n v="30"/>
    <n v="14"/>
    <n v="5"/>
    <n v="1"/>
    <n v="3"/>
    <n v="0"/>
    <n v="0"/>
    <n v="0"/>
    <n v="0"/>
    <x v="1"/>
    <x v="2"/>
    <s v="Standard shipping"/>
    <n v="2"/>
    <n v="0"/>
    <n v="31"/>
    <x v="0"/>
    <n v="50"/>
    <n v="1"/>
    <s v="CN"/>
    <s v="chooop"/>
    <n v="2055"/>
    <n v="3.8379562040000001"/>
    <x v="1"/>
    <n v="1"/>
    <s v="5e4267d60640954a435e64f5"/>
    <x v="65"/>
  </r>
  <r>
    <x v="66"/>
    <s v="New Fashion Women Casual Shorts Suit Summer Tie-dye Print Halter Bandage Sleeveless Backless Crop Top and Elastic Waist Shorts Pants Two Piece Set"/>
    <n v="11"/>
    <n v="10"/>
    <x v="5"/>
    <x v="6"/>
    <n v="110000"/>
    <x v="5"/>
    <x v="0"/>
    <x v="45"/>
    <x v="3"/>
    <x v="64"/>
    <n v="644"/>
    <n v="183"/>
    <n v="114"/>
    <n v="38"/>
    <n v="66"/>
    <n v="0"/>
    <n v="0"/>
    <n v="0"/>
    <n v="0"/>
    <x v="10"/>
    <x v="2"/>
    <s v="Standard shipping"/>
    <n v="3"/>
    <n v="0"/>
    <n v="36"/>
    <x v="0"/>
    <n v="50"/>
    <m/>
    <s v="CN"/>
    <s v="luojiayushop"/>
    <n v="9200"/>
    <n v="4.2896739129999997"/>
    <x v="0"/>
    <n v="0"/>
    <s v="5b29e5b5080ea2661b2287f6"/>
    <x v="66"/>
  </r>
  <r>
    <x v="67"/>
    <s v="Good Vibes Shirt Summer Shirt Rainbow Shirt Rainbow Pattern Shirt Letter Print Shirt Round Neck Short Sleeve Shirt Splicing Shirt Solid Colour Cotton Shirt Slim Fit Top Plus Size S-5XL"/>
    <n v="8"/>
    <n v="92"/>
    <x v="40"/>
    <x v="0"/>
    <n v="800"/>
    <x v="0"/>
    <x v="0"/>
    <x v="36"/>
    <x v="0"/>
    <x v="65"/>
    <n v="6"/>
    <n v="5"/>
    <n v="0"/>
    <n v="2"/>
    <n v="3"/>
    <n v="0"/>
    <n v="0"/>
    <n v="0"/>
    <n v="0"/>
    <x v="3"/>
    <x v="2"/>
    <s v="Standard shipping"/>
    <n v="2"/>
    <n v="0"/>
    <n v="55"/>
    <x v="1"/>
    <n v="50"/>
    <m/>
    <s v="CN"/>
    <s v="wangjiangxu"/>
    <n v="7076"/>
    <n v="3.9680610509999998"/>
    <x v="1"/>
    <n v="0"/>
    <s v="5eafcf8a1f07813cd5404b52"/>
    <x v="67"/>
  </r>
  <r>
    <x v="68"/>
    <s v="2019 Women's Fashion Swimwear Two Pieces Split Bikini Set Summer Printed Beach Bathing Swimsuits"/>
    <n v="5.83"/>
    <n v="5"/>
    <x v="41"/>
    <x v="6"/>
    <n v="58300"/>
    <x v="4"/>
    <x v="1"/>
    <x v="46"/>
    <x v="3"/>
    <x v="66"/>
    <n v="1162"/>
    <n v="488"/>
    <n v="212"/>
    <n v="83"/>
    <n v="110"/>
    <n v="0"/>
    <n v="0"/>
    <n v="0"/>
    <n v="0"/>
    <x v="0"/>
    <x v="2"/>
    <s v="Standard shipping"/>
    <n v="1"/>
    <n v="0"/>
    <n v="35"/>
    <x v="0"/>
    <n v="50"/>
    <m/>
    <s v="CN"/>
    <s v="hellohorse"/>
    <n v="126370"/>
    <n v="4.1469573469999998"/>
    <x v="0"/>
    <n v="1"/>
    <s v="5c91e1ecb14bfa747e277427"/>
    <x v="68"/>
  </r>
  <r>
    <x v="69"/>
    <s v="7 Colors Tops 2018 Women Lady Sexy Summer Sleeveless Top Blouse Lace Vest Tank Shirt"/>
    <n v="5.77"/>
    <n v="5"/>
    <x v="42"/>
    <x v="0"/>
    <n v="577"/>
    <x v="0"/>
    <x v="1"/>
    <x v="38"/>
    <x v="3"/>
    <x v="52"/>
    <n v="1"/>
    <n v="2"/>
    <n v="1"/>
    <n v="0"/>
    <n v="0"/>
    <n v="0"/>
    <n v="0"/>
    <n v="0"/>
    <n v="0"/>
    <x v="1"/>
    <x v="2"/>
    <s v="Standard shipping"/>
    <n v="1"/>
    <n v="0"/>
    <n v="31"/>
    <x v="0"/>
    <n v="50"/>
    <n v="1"/>
    <s v="CN"/>
    <s v="hufscfshkuhjdfs"/>
    <n v="8996"/>
    <n v="3.9157403290000001"/>
    <x v="1"/>
    <n v="0"/>
    <s v="5ec773b5967eb036b2c2e668"/>
    <x v="69"/>
  </r>
  <r>
    <x v="70"/>
    <s v="XS-8XL Women's Fashion Summer Sleeveless Floral Printing Sling Dress Deep V-Neck Slim Fit Big Swing Beach Skirts Loose Casual Long Maxi Dresses Ladies Plus Size Party Dresses"/>
    <n v="5.9"/>
    <n v="5"/>
    <x v="43"/>
    <x v="6"/>
    <n v="59000"/>
    <x v="4"/>
    <x v="0"/>
    <x v="47"/>
    <x v="0"/>
    <x v="67"/>
    <n v="867"/>
    <n v="298"/>
    <n v="299"/>
    <n v="151"/>
    <n v="318"/>
    <n v="0"/>
    <n v="0"/>
    <n v="0"/>
    <n v="0"/>
    <x v="6"/>
    <x v="1"/>
    <s v="Standard shipping"/>
    <n v="1"/>
    <n v="0"/>
    <n v="30"/>
    <x v="0"/>
    <n v="50"/>
    <m/>
    <s v="CN"/>
    <s v="cp7438"/>
    <n v="2366"/>
    <n v="3.9518174130000001"/>
    <x v="1"/>
    <n v="0"/>
    <s v="5de079e771151e6e9e85ee05"/>
    <x v="70"/>
  </r>
  <r>
    <x v="71"/>
    <s v="Sexy Women Solid Color Strappy Mini Dress Summer Fashion Sleeveless Short Dress Plus Size"/>
    <n v="6"/>
    <n v="20"/>
    <x v="1"/>
    <x v="0"/>
    <n v="600"/>
    <x v="0"/>
    <x v="0"/>
    <x v="48"/>
    <x v="1"/>
    <x v="10"/>
    <n v="4"/>
    <n v="2"/>
    <n v="2"/>
    <n v="1"/>
    <n v="4"/>
    <n v="0"/>
    <n v="0"/>
    <n v="0"/>
    <n v="0"/>
    <x v="8"/>
    <x v="2"/>
    <s v="Standard shipping"/>
    <n v="2"/>
    <n v="0"/>
    <n v="43"/>
    <x v="1"/>
    <n v="50"/>
    <m/>
    <s v="CN"/>
    <s v="Langwei Garment Co., LTD"/>
    <n v="2776"/>
    <n v="3.9311959650000001"/>
    <x v="1"/>
    <n v="0"/>
    <s v="5e97e0c7cb3cec329c7b4e98"/>
    <x v="71"/>
  </r>
  <r>
    <x v="72"/>
    <s v="2018 Summer Fashion Women Tank Tops Sexy Women Sleeveless Crop Tops Casual Style Women Cotton Print Lace Stitching Irregular Blouse Topsï¼ˆS-5XL)"/>
    <n v="7"/>
    <n v="6"/>
    <x v="5"/>
    <x v="3"/>
    <n v="350000"/>
    <x v="2"/>
    <x v="1"/>
    <x v="49"/>
    <x v="3"/>
    <x v="68"/>
    <n v="11548"/>
    <n v="3191"/>
    <n v="1632"/>
    <n v="507"/>
    <n v="566"/>
    <n v="1"/>
    <n v="0"/>
    <n v="1"/>
    <n v="0"/>
    <x v="1"/>
    <x v="0"/>
    <s v="Standard shipping"/>
    <n v="2"/>
    <n v="0"/>
    <n v="35"/>
    <x v="0"/>
    <n v="50"/>
    <m/>
    <s v="CN"/>
    <s v="hellohorse"/>
    <n v="126370"/>
    <n v="4.1469573469999998"/>
    <x v="0"/>
    <n v="1"/>
    <s v="5ad987d8918dae087d633040"/>
    <x v="72"/>
  </r>
  <r>
    <x v="73"/>
    <s v="New Summer Womens Fashion Plus Size Tops Trendy Sleeve Feather Print Lace Up V-neck Off Shoulder Blouse &amp;Shirts S-5XL "/>
    <n v="8"/>
    <n v="7"/>
    <x v="5"/>
    <x v="6"/>
    <n v="80000"/>
    <x v="5"/>
    <x v="1"/>
    <x v="50"/>
    <x v="0"/>
    <x v="69"/>
    <n v="593"/>
    <n v="278"/>
    <n v="232"/>
    <n v="124"/>
    <n v="177"/>
    <n v="0"/>
    <n v="0"/>
    <n v="0"/>
    <n v="0"/>
    <x v="9"/>
    <x v="0"/>
    <s v="Standard shipping"/>
    <n v="2"/>
    <n v="0"/>
    <n v="48"/>
    <x v="1"/>
    <n v="50"/>
    <m/>
    <s v="CN"/>
    <s v="realmhome"/>
    <n v="4178"/>
    <n v="3.9375299190000002"/>
    <x v="1"/>
    <n v="0"/>
    <s v="5cc67417a01bbd6b6c066df2"/>
    <x v="73"/>
  </r>
  <r>
    <x v="74"/>
    <s v="Women's 2019 Fashion Bandage SwimSuits Colorblock Bikini Sets Beachwear"/>
    <n v="5.78"/>
    <n v="8"/>
    <x v="44"/>
    <x v="1"/>
    <n v="115600"/>
    <x v="5"/>
    <x v="1"/>
    <x v="38"/>
    <x v="3"/>
    <x v="70"/>
    <n v="2054"/>
    <n v="774"/>
    <n v="576"/>
    <n v="242"/>
    <n v="329"/>
    <n v="0"/>
    <n v="0"/>
    <n v="0"/>
    <n v="0"/>
    <x v="9"/>
    <x v="1"/>
    <s v="Standard shipping"/>
    <n v="1"/>
    <n v="0"/>
    <n v="29"/>
    <x v="0"/>
    <n v="50"/>
    <m/>
    <s v="CN"/>
    <s v="vemaneya"/>
    <n v="6555"/>
    <n v="4.1841342490000004"/>
    <x v="0"/>
    <n v="0"/>
    <s v="5c061cf358603c4b35a19363"/>
    <x v="74"/>
  </r>
  <r>
    <x v="75"/>
    <s v="Women Fashion Leopard Lips Crewneck Tee Short Sleeve Casual T-shirt"/>
    <n v="12"/>
    <n v="17"/>
    <x v="45"/>
    <x v="5"/>
    <n v="60000"/>
    <x v="4"/>
    <x v="0"/>
    <x v="51"/>
    <x v="0"/>
    <x v="71"/>
    <n v="189"/>
    <n v="76"/>
    <n v="67"/>
    <n v="21"/>
    <n v="34"/>
    <n v="0"/>
    <n v="0"/>
    <n v="0"/>
    <n v="0"/>
    <x v="0"/>
    <x v="2"/>
    <s v="Standard shipping"/>
    <n v="3"/>
    <n v="0"/>
    <n v="43"/>
    <x v="1"/>
    <n v="50"/>
    <m/>
    <s v="CN"/>
    <s v="xiaoameiyou"/>
    <n v="1288"/>
    <n v="3.9782608700000002"/>
    <x v="1"/>
    <n v="0"/>
    <s v="5e5f5289a950c34147f0d94b"/>
    <x v="75"/>
  </r>
  <r>
    <x v="76"/>
    <s v="NEW Women Summer Floral Printed  Sleeveless Dress Sling Dress V-neck Backless Dress "/>
    <n v="11"/>
    <n v="10"/>
    <x v="5"/>
    <x v="1"/>
    <n v="220000"/>
    <x v="1"/>
    <x v="1"/>
    <x v="52"/>
    <x v="3"/>
    <x v="72"/>
    <n v="1635"/>
    <n v="642"/>
    <n v="392"/>
    <n v="177"/>
    <n v="224"/>
    <n v="0"/>
    <n v="0"/>
    <n v="0"/>
    <n v="0"/>
    <x v="2"/>
    <x v="4"/>
    <s v="Standard shipping"/>
    <n v="2"/>
    <n v="0"/>
    <n v="35"/>
    <x v="0"/>
    <n v="50"/>
    <m/>
    <s v="CN"/>
    <s v="f40051ab1zhong9"/>
    <n v="12974"/>
    <n v="3.9657006319999999"/>
    <x v="1"/>
    <n v="0"/>
    <s v="5cf5e44b3c8b9e101a5db52c"/>
    <x v="76"/>
  </r>
  <r>
    <x v="77"/>
    <s v="Women Summer Printed Plus Size Loose Casual Trousers Harlan Pants Long Pants"/>
    <n v="11"/>
    <n v="10"/>
    <x v="5"/>
    <x v="0"/>
    <n v="1100"/>
    <x v="0"/>
    <x v="1"/>
    <x v="8"/>
    <x v="1"/>
    <x v="73"/>
    <n v="20"/>
    <n v="7"/>
    <n v="8"/>
    <n v="6"/>
    <n v="9"/>
    <n v="0"/>
    <n v="0"/>
    <n v="0"/>
    <n v="0"/>
    <x v="5"/>
    <x v="2"/>
    <s v="Standard shipping"/>
    <n v="3"/>
    <n v="0"/>
    <n v="41"/>
    <x v="1"/>
    <n v="50"/>
    <n v="1"/>
    <s v="CN"/>
    <s v="charming_family"/>
    <n v="225438"/>
    <n v="4.3011204850000002"/>
    <x v="0"/>
    <n v="0"/>
    <s v="5d5d038d99df1e17cc9313cf"/>
    <x v="77"/>
  </r>
  <r>
    <x v="78"/>
    <s v="Women Stretchy Camisole Spaghetti Strap Long Tank Top Slip Mini Dress 4Color SIZE XXL is available Now "/>
    <n v="5.77"/>
    <n v="48"/>
    <x v="46"/>
    <x v="7"/>
    <n v="577000"/>
    <x v="2"/>
    <x v="0"/>
    <x v="53"/>
    <x v="3"/>
    <x v="74"/>
    <n v="11184"/>
    <n v="4152"/>
    <n v="2919"/>
    <n v="1174"/>
    <n v="1315"/>
    <n v="0"/>
    <n v="0"/>
    <n v="0"/>
    <n v="0"/>
    <x v="5"/>
    <x v="1"/>
    <s v="Standard shipping"/>
    <n v="2"/>
    <n v="0"/>
    <n v="46"/>
    <x v="1"/>
    <n v="50"/>
    <m/>
    <s v="CN"/>
    <s v="trendy_world"/>
    <n v="330405"/>
    <n v="4.0673476490000002"/>
    <x v="0"/>
    <n v="1"/>
    <s v="544b079d1280fa28eee9b380"/>
    <x v="78"/>
  </r>
  <r>
    <x v="79"/>
    <s v="COMENII Women Summer Tunics T-shirt Dresses Fold Casual  robe femme Loose Swing Flare Short Sleeves Dress Beach Dress Sexy O-neck Plus Size Tank Tops Dress Pocket Dress Ruffles Party Mini Dress Ladies Fashion Solid Color Pleated Cotton Dress"/>
    <n v="9"/>
    <n v="8"/>
    <x v="5"/>
    <x v="1"/>
    <n v="180000"/>
    <x v="1"/>
    <x v="0"/>
    <x v="50"/>
    <x v="0"/>
    <x v="75"/>
    <n v="1726"/>
    <n v="654"/>
    <n v="568"/>
    <n v="324"/>
    <n v="548"/>
    <n v="0"/>
    <n v="0"/>
    <n v="0"/>
    <n v="0"/>
    <x v="6"/>
    <x v="0"/>
    <s v="Standard shipping"/>
    <n v="3"/>
    <n v="0"/>
    <n v="20"/>
    <x v="0"/>
    <n v="50"/>
    <m/>
    <s v="CN"/>
    <s v="new style"/>
    <n v="15748"/>
    <n v="4.0646431290000002"/>
    <x v="0"/>
    <n v="0"/>
    <s v="5b35cab04f75026255f2364a"/>
    <x v="79"/>
  </r>
  <r>
    <x v="80"/>
    <s v="Women s New Fashion Solid Color Pants Loose Casual Trousers Wide Leg Pants"/>
    <n v="1.86"/>
    <n v="9"/>
    <x v="47"/>
    <x v="0"/>
    <n v="186"/>
    <x v="0"/>
    <x v="1"/>
    <x v="2"/>
    <x v="0"/>
    <x v="76"/>
    <n v="17"/>
    <n v="9"/>
    <n v="4"/>
    <n v="5"/>
    <n v="7"/>
    <n v="0"/>
    <n v="0"/>
    <n v="0"/>
    <n v="0"/>
    <x v="9"/>
    <x v="1"/>
    <s v="Standard shipping"/>
    <n v="1"/>
    <n v="0"/>
    <n v="40"/>
    <x v="1"/>
    <n v="50"/>
    <n v="1"/>
    <s v="CN"/>
    <s v="schmuckdesignonline"/>
    <n v="7248"/>
    <n v="3.9430187640000001"/>
    <x v="1"/>
    <n v="0"/>
    <s v="5e958754a9136f26ddb12929"/>
    <x v="54"/>
  </r>
  <r>
    <x v="81"/>
    <s v="New Summer Fashion Women Striped Stitching Stranger Things Print Tracksuit Stranger Things Clothes 2 Piece Set Woman Sports Suits Shorts Crop Tops   Shorts Pants Outfit"/>
    <n v="14"/>
    <n v="92"/>
    <x v="48"/>
    <x v="0"/>
    <n v="1400"/>
    <x v="0"/>
    <x v="1"/>
    <x v="54"/>
    <x v="5"/>
    <x v="10"/>
    <n v="10"/>
    <n v="2"/>
    <n v="0"/>
    <n v="0"/>
    <n v="1"/>
    <n v="0"/>
    <n v="0"/>
    <n v="0"/>
    <n v="0"/>
    <x v="5"/>
    <x v="1"/>
    <s v="Standard shipping"/>
    <n v="3"/>
    <n v="0"/>
    <n v="36"/>
    <x v="0"/>
    <n v="50"/>
    <m/>
    <s v="CN"/>
    <s v="Guifen underwear"/>
    <n v="54"/>
    <n v="4.1851851849999999"/>
    <x v="0"/>
    <n v="0"/>
    <s v="5eb8b430e015797901090ac0"/>
    <x v="80"/>
  </r>
  <r>
    <x v="82"/>
    <s v="Plus Size Women's Fashion Loose Casual V neck Wave point Floral print splice Summer Vest camisole"/>
    <n v="3.69"/>
    <n v="4"/>
    <x v="49"/>
    <x v="4"/>
    <n v="3690"/>
    <x v="0"/>
    <x v="0"/>
    <x v="47"/>
    <x v="0"/>
    <x v="58"/>
    <n v="95"/>
    <n v="33"/>
    <n v="32"/>
    <n v="16"/>
    <n v="36"/>
    <n v="0"/>
    <n v="0"/>
    <n v="0"/>
    <n v="0"/>
    <x v="8"/>
    <x v="1"/>
    <s v="Standard shipping"/>
    <n v="1"/>
    <n v="0"/>
    <n v="24"/>
    <x v="0"/>
    <n v="50"/>
    <m/>
    <s v="CN"/>
    <s v="nmgyusj"/>
    <n v="1559"/>
    <n v="4.0391276459999998"/>
    <x v="0"/>
    <n v="0"/>
    <s v="5e7f13c2bd7ab15d52e9b5f9"/>
    <x v="81"/>
  </r>
  <r>
    <x v="83"/>
    <s v="Women Fashion Sleeveless Deep Neck Cross Spaghetti Strap Solid Color Tank Top Loose Blouse Beach Vest Top and Blouse Summer Casual T-shirts Plus Size"/>
    <n v="5.79"/>
    <n v="42"/>
    <x v="50"/>
    <x v="4"/>
    <n v="5790"/>
    <x v="3"/>
    <x v="0"/>
    <x v="55"/>
    <x v="1"/>
    <x v="77"/>
    <n v="36"/>
    <n v="24"/>
    <n v="23"/>
    <n v="19"/>
    <n v="19"/>
    <n v="0"/>
    <n v="0"/>
    <n v="0"/>
    <n v="0"/>
    <x v="8"/>
    <x v="2"/>
    <s v="Standard shipping"/>
    <n v="2"/>
    <n v="0"/>
    <n v="43"/>
    <x v="1"/>
    <n v="50"/>
    <n v="1"/>
    <s v="CN"/>
    <s v="Molesfashion"/>
    <n v="5083"/>
    <n v="3.9474719650000001"/>
    <x v="1"/>
    <n v="0"/>
    <s v="5d1db3c0e2b5cc0f74e091af"/>
    <x v="82"/>
  </r>
  <r>
    <x v="84"/>
    <s v="Men Cotton Overalls Camouflage Loose Shorts Elasticity Waist Pants"/>
    <n v="11"/>
    <n v="30"/>
    <x v="51"/>
    <x v="0"/>
    <n v="1100"/>
    <x v="0"/>
    <x v="1"/>
    <x v="56"/>
    <x v="3"/>
    <x v="78"/>
    <n v="17"/>
    <n v="4"/>
    <n v="3"/>
    <n v="1"/>
    <n v="3"/>
    <n v="2"/>
    <n v="1"/>
    <n v="0"/>
    <n v="1"/>
    <x v="7"/>
    <x v="6"/>
    <s v="Standard shipping"/>
    <n v="3"/>
    <n v="0"/>
    <n v="45"/>
    <x v="1"/>
    <n v="50"/>
    <m/>
    <s v="CN"/>
    <s v="Dongguang Internationnal"/>
    <n v="9541"/>
    <n v="4.2104601190000004"/>
    <x v="0"/>
    <n v="0"/>
    <s v="5e9d55038d475a01721c1c7f"/>
    <x v="83"/>
  </r>
  <r>
    <x v="85"/>
    <s v="2018 6 Color Summer Womenâ€™s New Fashion Sexy Cute Whiskey Print Lace Patchwork Spaghetti Strap T-Shirts Slim Bodycon Off The Shoulder Short Sleeve Blouse Casual Cotton Outdoor Tops Plus Size S-XXXXL"/>
    <n v="6"/>
    <n v="8"/>
    <x v="9"/>
    <x v="6"/>
    <n v="60000"/>
    <x v="4"/>
    <x v="0"/>
    <x v="57"/>
    <x v="0"/>
    <x v="79"/>
    <n v="685"/>
    <n v="257"/>
    <n v="187"/>
    <n v="72"/>
    <n v="137"/>
    <n v="0"/>
    <n v="0"/>
    <n v="0"/>
    <n v="0"/>
    <x v="5"/>
    <x v="4"/>
    <s v="Standard shipping"/>
    <n v="2"/>
    <n v="0"/>
    <n v="43"/>
    <x v="1"/>
    <n v="50"/>
    <m/>
    <s v="CN"/>
    <s v="young's boutique"/>
    <n v="54504"/>
    <n v="3.8016842799999999"/>
    <x v="1"/>
    <n v="1"/>
    <s v="5a5db5398988991d7f7aec44"/>
    <x v="84"/>
  </r>
  <r>
    <x v="86"/>
    <s v="2020 Men Summer Fashion Brand Summer Suits Casual Athletic Set Short Sleeve Tracksuits 2Pc: Shorts T-shirts"/>
    <n v="20"/>
    <n v="17"/>
    <x v="52"/>
    <x v="0"/>
    <n v="2000"/>
    <x v="0"/>
    <x v="1"/>
    <x v="58"/>
    <x v="4"/>
    <x v="7"/>
    <n v="2"/>
    <n v="3"/>
    <n v="5"/>
    <n v="0"/>
    <n v="5"/>
    <n v="0"/>
    <n v="0"/>
    <n v="0"/>
    <n v="0"/>
    <x v="1"/>
    <x v="6"/>
    <s v="Standard shipping"/>
    <n v="6"/>
    <n v="0"/>
    <n v="36"/>
    <x v="0"/>
    <n v="50"/>
    <m/>
    <s v="CN"/>
    <s v="lidandanshop"/>
    <n v="67"/>
    <n v="3.298507463"/>
    <x v="2"/>
    <n v="0"/>
    <s v="5e9fff5de4df1d32ef2ca70c"/>
    <x v="85"/>
  </r>
  <r>
    <x v="87"/>
    <s v="Women Summer Off Shoulder V-neck Bow Top Cotton Casual Stretch Slim Fitted T-Shirt"/>
    <n v="5.66"/>
    <n v="5"/>
    <x v="53"/>
    <x v="5"/>
    <n v="28300"/>
    <x v="4"/>
    <x v="0"/>
    <x v="59"/>
    <x v="0"/>
    <x v="80"/>
    <n v="558"/>
    <n v="242"/>
    <n v="159"/>
    <n v="75"/>
    <n v="127"/>
    <n v="0"/>
    <n v="0"/>
    <n v="0"/>
    <n v="0"/>
    <x v="5"/>
    <x v="2"/>
    <s v="Standard shipping"/>
    <n v="2"/>
    <n v="0"/>
    <n v="42"/>
    <x v="1"/>
    <n v="50"/>
    <n v="1"/>
    <s v="CN"/>
    <s v="Dazzling_store"/>
    <n v="99283"/>
    <n v="4.2855977359999997"/>
    <x v="0"/>
    <n v="0"/>
    <s v="5a4b9eba2b0a1c3062666033"/>
    <x v="86"/>
  </r>
  <r>
    <x v="88"/>
    <s v="New Fashon Women Summer Sleeveless Spaghetti Strap Beach Dress Dresses for Women Casual Floral Print Party Dress"/>
    <n v="8"/>
    <n v="7"/>
    <x v="5"/>
    <x v="4"/>
    <n v="8000"/>
    <x v="3"/>
    <x v="1"/>
    <x v="60"/>
    <x v="0"/>
    <x v="81"/>
    <n v="254"/>
    <n v="155"/>
    <n v="102"/>
    <n v="61"/>
    <n v="96"/>
    <n v="0"/>
    <n v="0"/>
    <n v="0"/>
    <n v="0"/>
    <x v="3"/>
    <x v="3"/>
    <s v="Standard shipping"/>
    <n v="2"/>
    <n v="0"/>
    <n v="39"/>
    <x v="0"/>
    <n v="50"/>
    <m/>
    <s v="CN"/>
    <s v="zhenyangongyequ7766"/>
    <n v="40616"/>
    <n v="4.0985572189999999"/>
    <x v="0"/>
    <n v="0"/>
    <s v="5c5fc9a63af7386b63c00d25"/>
    <x v="87"/>
  </r>
  <r>
    <x v="89"/>
    <s v="2020 Fashion Brand Printed Short Pants Casual Jogging Slim Fit Trousers Mens Sports"/>
    <n v="6"/>
    <n v="6"/>
    <x v="11"/>
    <x v="4"/>
    <n v="6000"/>
    <x v="3"/>
    <x v="1"/>
    <x v="14"/>
    <x v="0"/>
    <x v="82"/>
    <n v="62"/>
    <n v="26"/>
    <n v="23"/>
    <n v="6"/>
    <n v="17"/>
    <n v="0"/>
    <n v="0"/>
    <n v="0"/>
    <n v="0"/>
    <x v="6"/>
    <x v="2"/>
    <s v="Standard shipping"/>
    <n v="2"/>
    <n v="0"/>
    <n v="35"/>
    <x v="0"/>
    <n v="50"/>
    <m/>
    <s v="CN"/>
    <s v="lianglinglingdian"/>
    <n v="670"/>
    <n v="3.844776119"/>
    <x v="1"/>
    <n v="0"/>
    <s v="5e6bbe2bb683599ccbb78637"/>
    <x v="88"/>
  </r>
  <r>
    <x v="90"/>
    <s v="Summer Cool Leaf Printed Bikini Set Women Fashion Beach Swimsuit"/>
    <n v="11"/>
    <n v="10"/>
    <x v="5"/>
    <x v="5"/>
    <n v="55000"/>
    <x v="4"/>
    <x v="0"/>
    <x v="57"/>
    <x v="0"/>
    <x v="83"/>
    <n v="743"/>
    <n v="338"/>
    <n v="258"/>
    <n v="110"/>
    <n v="107"/>
    <n v="0"/>
    <n v="0"/>
    <n v="0"/>
    <n v="0"/>
    <x v="5"/>
    <x v="2"/>
    <s v="Standard shipping"/>
    <n v="3"/>
    <n v="0"/>
    <n v="23"/>
    <x v="0"/>
    <n v="50"/>
    <m/>
    <s v="CN"/>
    <s v="Jingka"/>
    <n v="4610"/>
    <n v="4.252711497"/>
    <x v="0"/>
    <n v="0"/>
    <s v="5b1f9afe694fab75ca9fa8ea"/>
    <x v="89"/>
  </r>
  <r>
    <x v="91"/>
    <s v="Casual Women Crew Neck Short Sleeve Leaf Printed Loose Mini Dress Summer"/>
    <n v="11"/>
    <n v="10"/>
    <x v="5"/>
    <x v="6"/>
    <n v="110000"/>
    <x v="5"/>
    <x v="0"/>
    <x v="61"/>
    <x v="0"/>
    <x v="84"/>
    <n v="725"/>
    <n v="376"/>
    <n v="272"/>
    <n v="112"/>
    <n v="209"/>
    <n v="0"/>
    <n v="0"/>
    <n v="0"/>
    <n v="0"/>
    <x v="8"/>
    <x v="1"/>
    <s v="Standard shipping"/>
    <n v="3"/>
    <n v="0"/>
    <n v="31"/>
    <x v="0"/>
    <n v="50"/>
    <m/>
    <s v="CN"/>
    <s v="Lin Fashion Store"/>
    <n v="13946"/>
    <n v="4.0001434099999997"/>
    <x v="0"/>
    <n v="0"/>
    <s v="5c78151c27202a28a75752b7"/>
    <x v="90"/>
  </r>
  <r>
    <x v="92"/>
    <s v="2020 Women Fashion V-neck Solid Color Slim Fit Casual Cotton Two Pieces Sports Wear"/>
    <n v="5.81"/>
    <n v="30"/>
    <x v="54"/>
    <x v="0"/>
    <n v="581"/>
    <x v="0"/>
    <x v="0"/>
    <x v="62"/>
    <x v="4"/>
    <x v="85"/>
    <n v="3"/>
    <n v="2"/>
    <n v="5"/>
    <n v="1"/>
    <n v="7"/>
    <n v="0"/>
    <n v="0"/>
    <n v="0"/>
    <n v="0"/>
    <x v="1"/>
    <x v="1"/>
    <s v="Standard shipping"/>
    <n v="2"/>
    <n v="0"/>
    <n v="41"/>
    <x v="1"/>
    <n v="50"/>
    <n v="1"/>
    <s v="CN"/>
    <s v="Denas Fashion"/>
    <n v="26473"/>
    <n v="3.8947607"/>
    <x v="1"/>
    <n v="0"/>
    <s v="5e743eded2656b046017c719"/>
    <x v="91"/>
  </r>
  <r>
    <x v="93"/>
    <s v="Classic Women Backless Lace Hollow Out Halter Neck Mini Evening Party Dress"/>
    <n v="14"/>
    <n v="12"/>
    <x v="0"/>
    <x v="6"/>
    <n v="140000"/>
    <x v="5"/>
    <x v="0"/>
    <x v="41"/>
    <x v="0"/>
    <x v="86"/>
    <n v="1427"/>
    <n v="614"/>
    <n v="452"/>
    <n v="180"/>
    <n v="273"/>
    <n v="0"/>
    <n v="0"/>
    <n v="0"/>
    <n v="0"/>
    <x v="4"/>
    <x v="5"/>
    <s v="Standard shipping"/>
    <n v="4"/>
    <n v="0"/>
    <n v="26"/>
    <x v="0"/>
    <n v="50"/>
    <n v="1"/>
    <s v="CN"/>
    <s v="xiejiatang"/>
    <n v="32858"/>
    <n v="3.8855377689999999"/>
    <x v="1"/>
    <n v="0"/>
    <s v="5acb7ae3a69e662bb0133546"/>
    <x v="92"/>
  </r>
  <r>
    <x v="94"/>
    <s v="Fashion Women Denim Shorts Stitching Lace Summer Jeans Shorts 3 Colors"/>
    <n v="5"/>
    <n v="5"/>
    <x v="11"/>
    <x v="0"/>
    <n v="500"/>
    <x v="0"/>
    <x v="1"/>
    <x v="63"/>
    <x v="3"/>
    <x v="87"/>
    <n v="6"/>
    <n v="2"/>
    <n v="1"/>
    <n v="1"/>
    <n v="0"/>
    <n v="0"/>
    <n v="0"/>
    <n v="0"/>
    <n v="0"/>
    <x v="5"/>
    <x v="3"/>
    <s v="Standard shipping"/>
    <n v="2"/>
    <n v="0"/>
    <n v="22"/>
    <x v="0"/>
    <n v="50"/>
    <m/>
    <s v="CN"/>
    <s v="Sunshine In You Eyes"/>
    <n v="10799"/>
    <n v="4.1679785169999999"/>
    <x v="0"/>
    <n v="0"/>
    <s v="5e9d3df803ee35376979fe40"/>
    <x v="93"/>
  </r>
  <r>
    <x v="95"/>
    <s v="Women Half Sleeve Loose Casual Summer Shirts Blouse Tops Plus Size XS-8XL"/>
    <n v="11"/>
    <n v="10"/>
    <x v="5"/>
    <x v="4"/>
    <n v="11000"/>
    <x v="3"/>
    <x v="0"/>
    <x v="64"/>
    <x v="3"/>
    <x v="88"/>
    <n v="143"/>
    <n v="48"/>
    <n v="24"/>
    <n v="12"/>
    <n v="22"/>
    <n v="0"/>
    <n v="0"/>
    <n v="0"/>
    <n v="0"/>
    <x v="2"/>
    <x v="2"/>
    <s v="Standard shipping"/>
    <n v="2"/>
    <n v="0"/>
    <n v="21"/>
    <x v="0"/>
    <n v="50"/>
    <m/>
    <s v="CN"/>
    <s v="fuzhoushicangshanqutiantuwenhuachuanboyouxiangongsi"/>
    <n v="8989"/>
    <n v="3.8519301370000001"/>
    <x v="1"/>
    <n v="1"/>
    <s v="5dd00194ea9f8e175c5561a9"/>
    <x v="94"/>
  </r>
  <r>
    <x v="96"/>
    <s v="Women Short T-shirt   Shorts Suit Summer Sport Wear Casual Cotton Yoga Lady Crop Top and Shorts"/>
    <n v="12"/>
    <n v="67"/>
    <x v="55"/>
    <x v="2"/>
    <n v="120"/>
    <x v="0"/>
    <x v="0"/>
    <x v="15"/>
    <x v="0"/>
    <x v="89"/>
    <n v="2"/>
    <n v="0"/>
    <n v="0"/>
    <n v="0"/>
    <n v="1"/>
    <n v="0"/>
    <n v="0"/>
    <n v="0"/>
    <n v="0"/>
    <x v="9"/>
    <x v="1"/>
    <s v="Standard shipping"/>
    <n v="3"/>
    <n v="0"/>
    <n v="32"/>
    <x v="0"/>
    <n v="50"/>
    <m/>
    <s v="CN"/>
    <s v="eirufjl"/>
    <n v="238"/>
    <n v="4.0084033610000001"/>
    <x v="0"/>
    <n v="0"/>
    <s v="5eb8a1d594d1e31702a4ef7c"/>
    <x v="95"/>
  </r>
  <r>
    <x v="97"/>
    <s v="Fashion double-sided electric embroidery small daisy pattern woman summer outdoor sunscreen fisherman hat"/>
    <n v="5.68"/>
    <n v="5"/>
    <x v="56"/>
    <x v="2"/>
    <n v="56.8"/>
    <x v="0"/>
    <x v="0"/>
    <x v="44"/>
    <x v="5"/>
    <x v="53"/>
    <n v="1"/>
    <n v="1"/>
    <n v="0"/>
    <n v="0"/>
    <n v="0"/>
    <n v="0"/>
    <n v="0"/>
    <n v="0"/>
    <n v="0"/>
    <x v="10"/>
    <x v="6"/>
    <s v="Standard shipping"/>
    <n v="2"/>
    <n v="0"/>
    <n v="109"/>
    <x v="4"/>
    <n v="50"/>
    <m/>
    <s v="CN"/>
    <s v="langsengy"/>
    <n v="160"/>
    <n v="4.5125000000000002"/>
    <x v="3"/>
    <n v="1"/>
    <s v="5ec118ec7b4679d720f8de1d"/>
    <x v="96"/>
  </r>
  <r>
    <x v="98"/>
    <s v="Summer Shorts Pants Men Quick Dry Swimming Shorts Swim Trunks Beach Shorts"/>
    <n v="11"/>
    <n v="10"/>
    <x v="5"/>
    <x v="0"/>
    <n v="1100"/>
    <x v="0"/>
    <x v="1"/>
    <x v="38"/>
    <x v="3"/>
    <x v="26"/>
    <n v="7"/>
    <n v="1"/>
    <n v="2"/>
    <n v="1"/>
    <n v="1"/>
    <n v="0"/>
    <n v="0"/>
    <n v="0"/>
    <n v="0"/>
    <x v="5"/>
    <x v="2"/>
    <s v="Standard shipping"/>
    <n v="2"/>
    <n v="0"/>
    <n v="32"/>
    <x v="0"/>
    <n v="50"/>
    <m/>
    <s v="VE"/>
    <s v="Tobeplayer"/>
    <n v="546"/>
    <n v="4.0146520150000002"/>
    <x v="0"/>
    <n v="0"/>
    <s v="5ddf65d292bf935981e0eaa7"/>
    <x v="97"/>
  </r>
  <r>
    <x v="99"/>
    <s v="VANGULL Camouflage Shorts Fashion Basic New Board Shorts Women Loose Drawstring hot Short Pants Without Belt"/>
    <n v="17"/>
    <n v="15"/>
    <x v="0"/>
    <x v="6"/>
    <n v="170000"/>
    <x v="1"/>
    <x v="0"/>
    <x v="27"/>
    <x v="3"/>
    <x v="90"/>
    <n v="1782"/>
    <n v="565"/>
    <n v="332"/>
    <n v="123"/>
    <n v="238"/>
    <n v="1"/>
    <n v="0"/>
    <n v="1"/>
    <n v="0"/>
    <x v="2"/>
    <x v="2"/>
    <s v="Standard shipping"/>
    <n v="5"/>
    <n v="0"/>
    <n v="52"/>
    <x v="1"/>
    <n v="50"/>
    <m/>
    <s v="CN"/>
    <s v="Vangull"/>
    <n v="12881"/>
    <n v="4.3526123749999996"/>
    <x v="0"/>
    <n v="1"/>
    <s v="5780938ff1ab1f1146be7dd1"/>
    <x v="98"/>
  </r>
  <r>
    <x v="100"/>
    <s v="Women's Fashion Summer Tank Top Casual Printed V-neck Sleeveless Camisole Vest"/>
    <n v="7"/>
    <n v="43"/>
    <x v="57"/>
    <x v="0"/>
    <n v="700"/>
    <x v="0"/>
    <x v="0"/>
    <x v="65"/>
    <x v="0"/>
    <x v="91"/>
    <n v="10"/>
    <n v="5"/>
    <n v="0"/>
    <n v="2"/>
    <n v="4"/>
    <n v="0"/>
    <n v="0"/>
    <n v="0"/>
    <n v="0"/>
    <x v="10"/>
    <x v="2"/>
    <s v="Standard shipping"/>
    <n v="2"/>
    <n v="0"/>
    <n v="40"/>
    <x v="1"/>
    <n v="50"/>
    <m/>
    <s v="CN"/>
    <s v="tingshen"/>
    <n v="9078"/>
    <n v="3.8781669970000001"/>
    <x v="1"/>
    <n v="0"/>
    <s v="5e3fa5ca9c4021248d4e1c37"/>
    <x v="99"/>
  </r>
  <r>
    <x v="101"/>
    <s v="Summer Casual Front Knot Cotton Sleeveless Irregular Hem Tank Top"/>
    <n v="7"/>
    <n v="6"/>
    <x v="5"/>
    <x v="0"/>
    <n v="700"/>
    <x v="0"/>
    <x v="0"/>
    <x v="4"/>
    <x v="2"/>
    <x v="53"/>
    <n v="2"/>
    <n v="0"/>
    <n v="0"/>
    <n v="0"/>
    <n v="0"/>
    <n v="0"/>
    <n v="0"/>
    <n v="0"/>
    <n v="0"/>
    <x v="5"/>
    <x v="2"/>
    <s v="Standard shipping"/>
    <n v="2"/>
    <n v="0"/>
    <n v="41"/>
    <x v="1"/>
    <n v="50"/>
    <m/>
    <s v="CN"/>
    <s v="aishoumat"/>
    <n v="9703"/>
    <n v="3.970730702"/>
    <x v="1"/>
    <n v="0"/>
    <s v="5edf1267c771c4255ceee25d"/>
    <x v="100"/>
  </r>
  <r>
    <x v="102"/>
    <s v="S-5XL Summer New Fashion Women Silver Letter Print Dress Short Sleeve Skirt Fashion Casual T Shirt Dress Plus Size"/>
    <n v="11"/>
    <n v="59"/>
    <x v="58"/>
    <x v="4"/>
    <n v="11000"/>
    <x v="3"/>
    <x v="0"/>
    <x v="56"/>
    <x v="3"/>
    <x v="92"/>
    <n v="75"/>
    <n v="24"/>
    <n v="19"/>
    <n v="10"/>
    <n v="7"/>
    <n v="0"/>
    <n v="0"/>
    <n v="0"/>
    <n v="0"/>
    <x v="3"/>
    <x v="0"/>
    <s v="Standard shipping"/>
    <n v="2"/>
    <n v="0"/>
    <n v="41"/>
    <x v="1"/>
    <n v="50"/>
    <m/>
    <s v="CN"/>
    <s v="BigHero"/>
    <n v="6715"/>
    <n v="4.0571854060000003"/>
    <x v="0"/>
    <n v="1"/>
    <s v="5d93f4284385140973836ddf"/>
    <x v="101"/>
  </r>
  <r>
    <x v="103"/>
    <s v="2020 Summer Women's Fashion Elastic Waist 3/4 Jogging Capri Hose Strass Dance Paisley Drawstring Casual Sport Fitness Pants"/>
    <n v="12"/>
    <n v="43"/>
    <x v="59"/>
    <x v="0"/>
    <n v="1200"/>
    <x v="0"/>
    <x v="0"/>
    <x v="66"/>
    <x v="0"/>
    <x v="93"/>
    <n v="7"/>
    <n v="9"/>
    <n v="7"/>
    <n v="1"/>
    <n v="3"/>
    <n v="0"/>
    <n v="0"/>
    <n v="0"/>
    <n v="0"/>
    <x v="9"/>
    <x v="0"/>
    <s v="Standard shipping"/>
    <n v="3"/>
    <n v="0"/>
    <n v="42"/>
    <x v="1"/>
    <n v="50"/>
    <m/>
    <s v="CN"/>
    <s v="Raverks"/>
    <n v="3237"/>
    <n v="3.9484090209999998"/>
    <x v="1"/>
    <n v="0"/>
    <s v="5e74326f3ae3412b2f7d9f42"/>
    <x v="102"/>
  </r>
  <r>
    <x v="104"/>
    <s v="Women Summer Fashion Tie-dye Printed Casual Printed Shorts Two-piece Set Sports Set"/>
    <n v="13"/>
    <n v="51"/>
    <x v="60"/>
    <x v="5"/>
    <n v="65000"/>
    <x v="4"/>
    <x v="0"/>
    <x v="60"/>
    <x v="0"/>
    <x v="94"/>
    <n v="59"/>
    <n v="16"/>
    <n v="20"/>
    <n v="7"/>
    <n v="25"/>
    <n v="0"/>
    <n v="0"/>
    <n v="0"/>
    <n v="0"/>
    <x v="3"/>
    <x v="2"/>
    <s v="Standard shipping"/>
    <n v="3"/>
    <n v="0"/>
    <n v="43"/>
    <x v="1"/>
    <n v="50"/>
    <n v="1"/>
    <s v="CN"/>
    <s v="praden"/>
    <n v="17244"/>
    <n v="3.9464161450000002"/>
    <x v="1"/>
    <n v="0"/>
    <s v="5eb8d93dbd495919c2a0feb6"/>
    <x v="103"/>
  </r>
  <r>
    <x v="105"/>
    <s v="Women's Casual Sleeveless Stripe T Shirts Dress Big Swing Maxi Dress Summer Beach Long Dress Plus Size XS-5XL"/>
    <n v="2.72"/>
    <n v="9"/>
    <x v="61"/>
    <x v="9"/>
    <n v="2.72"/>
    <x v="0"/>
    <x v="0"/>
    <x v="4"/>
    <x v="2"/>
    <x v="62"/>
    <m/>
    <m/>
    <m/>
    <m/>
    <m/>
    <n v="0"/>
    <n v="0"/>
    <n v="0"/>
    <n v="0"/>
    <x v="7"/>
    <x v="1"/>
    <s v="Standard shipping"/>
    <n v="1"/>
    <n v="0"/>
    <n v="33"/>
    <x v="0"/>
    <n v="50"/>
    <m/>
    <s v="CN"/>
    <s v="Kyiswen"/>
    <n v="378"/>
    <n v="3.5978835980000001"/>
    <x v="1"/>
    <n v="0"/>
    <s v="5ed3ae8e7bf8821d5cf4bc64"/>
    <x v="104"/>
  </r>
  <r>
    <x v="106"/>
    <s v="NEW Women Casual Tank Top Blouses O-neck Sleeveless Gradient Color Cotton Printing T-shirt Summer Vest Blouses Loose Plus Size S-5XL"/>
    <n v="6"/>
    <n v="6"/>
    <x v="11"/>
    <x v="1"/>
    <n v="120000"/>
    <x v="5"/>
    <x v="1"/>
    <x v="67"/>
    <x v="0"/>
    <x v="95"/>
    <n v="809"/>
    <n v="322"/>
    <n v="238"/>
    <n v="100"/>
    <n v="131"/>
    <n v="0"/>
    <n v="0"/>
    <n v="0"/>
    <n v="0"/>
    <x v="1"/>
    <x v="4"/>
    <s v="Standard shipping"/>
    <n v="2"/>
    <n v="0"/>
    <n v="33"/>
    <x v="0"/>
    <n v="50"/>
    <m/>
    <s v="CN"/>
    <s v="WOW BANG"/>
    <n v="16013"/>
    <n v="4.1088490599999998"/>
    <x v="0"/>
    <n v="0"/>
    <s v="5cf509abb483551e0278ac5e"/>
    <x v="105"/>
  </r>
  <r>
    <x v="107"/>
    <s v="Spring and Summer New Tik Tok Ing Endless Loose Large Size Short Sleeve Crop Top and Shorts Set"/>
    <n v="9"/>
    <n v="56"/>
    <x v="62"/>
    <x v="0"/>
    <n v="900"/>
    <x v="0"/>
    <x v="1"/>
    <x v="19"/>
    <x v="3"/>
    <x v="96"/>
    <n v="17"/>
    <n v="6"/>
    <n v="2"/>
    <n v="1"/>
    <n v="4"/>
    <n v="0"/>
    <n v="0"/>
    <n v="0"/>
    <n v="0"/>
    <x v="5"/>
    <x v="3"/>
    <s v="Standard shipping"/>
    <n v="3"/>
    <n v="0"/>
    <n v="19"/>
    <x v="5"/>
    <n v="50"/>
    <m/>
    <s v="US"/>
    <s v="Ashley Johnson"/>
    <n v="49"/>
    <n v="3.7142857139999998"/>
    <x v="1"/>
    <n v="0"/>
    <s v="5e946e7e5a19660b52733c7e"/>
    <x v="106"/>
  </r>
  <r>
    <x v="108"/>
    <s v="XS-8XL Women Summer Casual Tops V-Neck Short Sleeve Shirts Ladies Fashion Solid Color Cotton Loose T-shirt Plus Size Candy Color Lady Pullovers Blouse"/>
    <n v="5.86"/>
    <n v="5"/>
    <x v="63"/>
    <x v="4"/>
    <n v="5860"/>
    <x v="3"/>
    <x v="0"/>
    <x v="68"/>
    <x v="0"/>
    <x v="97"/>
    <n v="71"/>
    <n v="23"/>
    <n v="23"/>
    <n v="11"/>
    <n v="22"/>
    <n v="0"/>
    <n v="0"/>
    <n v="0"/>
    <n v="0"/>
    <x v="0"/>
    <x v="1"/>
    <s v="Standard shipping"/>
    <n v="1"/>
    <n v="0"/>
    <n v="30"/>
    <x v="0"/>
    <n v="50"/>
    <m/>
    <s v="CN"/>
    <s v="wonderful1688"/>
    <n v="9308"/>
    <n v="3.9930167600000002"/>
    <x v="1"/>
    <n v="0"/>
    <s v="5ce74be097a9f1764b0df1f3"/>
    <x v="107"/>
  </r>
  <r>
    <x v="109"/>
    <s v="Women's Summer Sleeveless U-neck Floral Print Fashion Tank Tops Casual Plus Size Tops(S-5XL)"/>
    <n v="2"/>
    <n v="2"/>
    <x v="11"/>
    <x v="6"/>
    <n v="20000"/>
    <x v="3"/>
    <x v="1"/>
    <x v="67"/>
    <x v="0"/>
    <x v="98"/>
    <n v="520"/>
    <n v="180"/>
    <n v="120"/>
    <n v="67"/>
    <n v="93"/>
    <n v="0"/>
    <n v="0"/>
    <n v="0"/>
    <n v="0"/>
    <x v="1"/>
    <x v="2"/>
    <s v="Standard shipping"/>
    <n v="1"/>
    <n v="0"/>
    <n v="23"/>
    <x v="0"/>
    <n v="50"/>
    <m/>
    <s v="CN"/>
    <s v="Suyi Technology"/>
    <n v="12309"/>
    <n v="4.0451702010000004"/>
    <x v="0"/>
    <n v="1"/>
    <s v="5cf632d1c0baab5b15e71437"/>
    <x v="108"/>
  </r>
  <r>
    <x v="110"/>
    <s v="2019 Women's Fashion Letter Print Sleeveless Shirt Summer Casual Fashion Tank Top"/>
    <n v="7"/>
    <n v="6"/>
    <x v="5"/>
    <x v="5"/>
    <n v="35000"/>
    <x v="4"/>
    <x v="0"/>
    <x v="69"/>
    <x v="3"/>
    <x v="99"/>
    <n v="654"/>
    <n v="178"/>
    <n v="94"/>
    <n v="32"/>
    <n v="38"/>
    <n v="1"/>
    <n v="0"/>
    <n v="1"/>
    <n v="0"/>
    <x v="6"/>
    <x v="1"/>
    <s v="Standard shipping"/>
    <n v="2"/>
    <n v="0"/>
    <n v="41"/>
    <x v="1"/>
    <n v="50"/>
    <n v="1"/>
    <s v="CN"/>
    <s v="longfeifengwu"/>
    <n v="130598"/>
    <n v="3.9467909159999999"/>
    <x v="1"/>
    <n v="0"/>
    <s v="5cef6f6f1d8cd844d8dade14"/>
    <x v="109"/>
  </r>
  <r>
    <x v="111"/>
    <s v="New Women's Fashion Letter Print Tie Dye Halter Sleeveless Long Dress Summer Cotton Bohemian Maxi Boho Dress"/>
    <n v="13"/>
    <n v="17"/>
    <x v="64"/>
    <x v="5"/>
    <n v="65000"/>
    <x v="4"/>
    <x v="0"/>
    <x v="56"/>
    <x v="3"/>
    <x v="100"/>
    <n v="450"/>
    <n v="150"/>
    <n v="88"/>
    <n v="35"/>
    <n v="69"/>
    <n v="0"/>
    <n v="0"/>
    <n v="0"/>
    <n v="0"/>
    <x v="9"/>
    <x v="1"/>
    <s v="Standard shipping"/>
    <n v="3"/>
    <n v="0"/>
    <n v="43"/>
    <x v="1"/>
    <n v="50"/>
    <n v="1"/>
    <s v="CN"/>
    <s v="eeeeffff889966"/>
    <n v="4571"/>
    <n v="3.9107416320000001"/>
    <x v="1"/>
    <n v="0"/>
    <s v="5d2432e4e991b724c8327597"/>
    <x v="110"/>
  </r>
  <r>
    <x v="112"/>
    <s v="2019 Summer Women's New Fashion Sleeveless Polka Dot V-neck Strap Mini Backless Casual Top Dresses"/>
    <n v="8"/>
    <n v="7"/>
    <x v="5"/>
    <x v="5"/>
    <n v="40000"/>
    <x v="4"/>
    <x v="1"/>
    <x v="7"/>
    <x v="0"/>
    <x v="101"/>
    <n v="500"/>
    <n v="241"/>
    <n v="207"/>
    <n v="126"/>
    <n v="180"/>
    <n v="0"/>
    <n v="0"/>
    <n v="0"/>
    <n v="0"/>
    <x v="3"/>
    <x v="4"/>
    <s v="Standard shipping"/>
    <n v="3"/>
    <n v="0"/>
    <n v="28"/>
    <x v="0"/>
    <n v="50"/>
    <m/>
    <s v="CN"/>
    <s v="shuilingjiao international trade company"/>
    <n v="88193"/>
    <n v="4.0808907740000002"/>
    <x v="0"/>
    <n v="1"/>
    <s v="5ce604beadbdfb572729ca3f"/>
    <x v="111"/>
  </r>
  <r>
    <x v="113"/>
    <s v="Women Casual Round Open Toe Sandals Female Slippers Vintage Orthopedic Buckle Strap Anti-slip Breathable Summer Beach Sandals Roman Gladiator"/>
    <n v="11"/>
    <n v="10"/>
    <x v="5"/>
    <x v="4"/>
    <n v="11000"/>
    <x v="3"/>
    <x v="1"/>
    <x v="70"/>
    <x v="0"/>
    <x v="102"/>
    <n v="120"/>
    <n v="73"/>
    <n v="55"/>
    <n v="22"/>
    <n v="29"/>
    <n v="0"/>
    <n v="0"/>
    <n v="0"/>
    <n v="0"/>
    <x v="6"/>
    <x v="6"/>
    <s v="Standard shipping"/>
    <n v="3"/>
    <n v="0"/>
    <n v="35"/>
    <x v="0"/>
    <n v="50"/>
    <m/>
    <s v="CN"/>
    <s v="Chentuyi Store"/>
    <n v="433"/>
    <n v="3.896073903"/>
    <x v="1"/>
    <n v="0"/>
    <s v="5e7482a975c1d92dea899a18"/>
    <x v="112"/>
  </r>
  <r>
    <x v="114"/>
    <s v="Women's stripes Lined up double up tankini top swimwear(plus size)"/>
    <n v="8"/>
    <n v="7"/>
    <x v="5"/>
    <x v="1"/>
    <n v="160000"/>
    <x v="1"/>
    <x v="0"/>
    <x v="71"/>
    <x v="3"/>
    <x v="103"/>
    <n v="4640"/>
    <n v="1964"/>
    <n v="1121"/>
    <n v="493"/>
    <n v="686"/>
    <n v="0"/>
    <n v="0"/>
    <n v="0"/>
    <n v="0"/>
    <x v="5"/>
    <x v="2"/>
    <s v="Standard shipping"/>
    <n v="2"/>
    <n v="0"/>
    <n v="31"/>
    <x v="0"/>
    <n v="50"/>
    <n v="1"/>
    <s v="CN"/>
    <s v="Facing the sea"/>
    <n v="19221"/>
    <n v="4.168097393"/>
    <x v="0"/>
    <n v="0"/>
    <s v="57639e8824841762459c5e5c"/>
    <x v="113"/>
  </r>
  <r>
    <x v="115"/>
    <s v="Spring/Summer/Autumn New Fashion Indo-Shape Head Loose Large Size Solid Color Men's Men's Velvet Wirtschafts"/>
    <n v="16"/>
    <n v="76"/>
    <x v="65"/>
    <x v="0"/>
    <n v="1600"/>
    <x v="0"/>
    <x v="1"/>
    <x v="31"/>
    <x v="0"/>
    <x v="104"/>
    <n v="15"/>
    <n v="9"/>
    <n v="2"/>
    <n v="5"/>
    <n v="7"/>
    <n v="0"/>
    <n v="0"/>
    <n v="0"/>
    <n v="0"/>
    <x v="8"/>
    <x v="2"/>
    <s v="Standard shipping"/>
    <n v="5"/>
    <n v="0"/>
    <n v="58"/>
    <x v="1"/>
    <n v="50"/>
    <m/>
    <s v="CN"/>
    <s v="aa321707"/>
    <n v="1088"/>
    <n v="4.2720588240000001"/>
    <x v="0"/>
    <n v="1"/>
    <s v="5e8dd27d5318e78013eafd40"/>
    <x v="114"/>
  </r>
  <r>
    <x v="116"/>
    <s v="2020 New Women's Summer Leisure Holiday Flat Shoes Hot Drilling Flip-flops Sandals"/>
    <n v="11"/>
    <n v="10"/>
    <x v="5"/>
    <x v="0"/>
    <n v="1100"/>
    <x v="0"/>
    <x v="0"/>
    <x v="72"/>
    <x v="5"/>
    <x v="45"/>
    <n v="3"/>
    <n v="2"/>
    <n v="0"/>
    <n v="0"/>
    <n v="0"/>
    <n v="0"/>
    <n v="0"/>
    <n v="0"/>
    <n v="0"/>
    <x v="2"/>
    <x v="6"/>
    <s v="Standard shipping"/>
    <n v="3"/>
    <n v="0"/>
    <n v="42"/>
    <x v="1"/>
    <n v="50"/>
    <m/>
    <s v="CN"/>
    <s v="Smeer co. ltd."/>
    <n v="38936"/>
    <n v="4.122996713"/>
    <x v="0"/>
    <n v="1"/>
    <s v="5ebb8a4dc5b72c3e982ec9c1"/>
    <x v="115"/>
  </r>
  <r>
    <x v="117"/>
    <s v="2018 New Fashion Women Casual Playsuit Ladies Jumpsuit Romper Summer Floral Playsuit Brand New (3 Colors)"/>
    <n v="11"/>
    <n v="10"/>
    <x v="5"/>
    <x v="5"/>
    <n v="55000"/>
    <x v="4"/>
    <x v="0"/>
    <x v="12"/>
    <x v="0"/>
    <x v="105"/>
    <n v="447"/>
    <n v="201"/>
    <n v="135"/>
    <n v="81"/>
    <n v="144"/>
    <n v="0"/>
    <n v="0"/>
    <n v="0"/>
    <n v="0"/>
    <x v="0"/>
    <x v="0"/>
    <s v="Standard shipping"/>
    <n v="2"/>
    <n v="0"/>
    <n v="25"/>
    <x v="0"/>
    <n v="50"/>
    <n v="1"/>
    <s v="CN"/>
    <s v="besagift"/>
    <n v="61895"/>
    <n v="4.2680022620000004"/>
    <x v="0"/>
    <n v="1"/>
    <s v="5aec22cec25735338c544690"/>
    <x v="116"/>
  </r>
  <r>
    <x v="118"/>
    <s v="Women Off Shoulder Chest Wrapped Sexy Chiffon Tops Halter Neck Loose Long Sleeve T Shirts"/>
    <n v="8"/>
    <n v="7"/>
    <x v="5"/>
    <x v="1"/>
    <n v="160000"/>
    <x v="1"/>
    <x v="0"/>
    <x v="27"/>
    <x v="3"/>
    <x v="106"/>
    <n v="3906"/>
    <n v="1326"/>
    <n v="869"/>
    <n v="343"/>
    <n v="416"/>
    <n v="1"/>
    <n v="0"/>
    <n v="1"/>
    <n v="0"/>
    <x v="5"/>
    <x v="2"/>
    <s v="Standard shipping"/>
    <n v="2"/>
    <n v="0"/>
    <n v="32"/>
    <x v="0"/>
    <n v="50"/>
    <m/>
    <s v="CN"/>
    <s v="211670008@qq.com"/>
    <n v="43676"/>
    <n v="4.2836111370000003"/>
    <x v="0"/>
    <n v="0"/>
    <s v="57eccd2865007e1903d250d8"/>
    <x v="117"/>
  </r>
  <r>
    <x v="119"/>
    <s v="Women Fashion Ripped Denim Shorts Casual Summer Slim Short Jeans Legging Pant Plus Size S-XXXL"/>
    <n v="14"/>
    <n v="12"/>
    <x v="0"/>
    <x v="4"/>
    <n v="14000"/>
    <x v="3"/>
    <x v="1"/>
    <x v="73"/>
    <x v="3"/>
    <x v="107"/>
    <n v="267"/>
    <n v="86"/>
    <n v="60"/>
    <n v="18"/>
    <n v="50"/>
    <n v="0"/>
    <n v="0"/>
    <n v="0"/>
    <n v="0"/>
    <x v="4"/>
    <x v="0"/>
    <s v="Standard shipping"/>
    <n v="4"/>
    <n v="0"/>
    <n v="41"/>
    <x v="1"/>
    <n v="50"/>
    <m/>
    <s v="CN"/>
    <s v="Denas Fashion"/>
    <n v="26473"/>
    <n v="3.8947607"/>
    <x v="1"/>
    <n v="0"/>
    <s v="5cd939cadb29322e7a79b575"/>
    <x v="118"/>
  </r>
  <r>
    <x v="120"/>
    <s v="New Fashion Women Sleeveless Plaid Dess Vintage Dress Summer Knee-length Casual Dress Party Dress"/>
    <n v="12"/>
    <n v="11"/>
    <x v="5"/>
    <x v="1"/>
    <n v="240000"/>
    <x v="1"/>
    <x v="1"/>
    <x v="59"/>
    <x v="0"/>
    <x v="108"/>
    <n v="1099"/>
    <n v="449"/>
    <n v="362"/>
    <n v="154"/>
    <n v="230"/>
    <n v="0"/>
    <n v="0"/>
    <n v="0"/>
    <n v="0"/>
    <x v="9"/>
    <x v="4"/>
    <s v="Standard shipping"/>
    <n v="3"/>
    <n v="0"/>
    <n v="50"/>
    <x v="1"/>
    <n v="50"/>
    <m/>
    <s v="CN"/>
    <s v="redisland"/>
    <n v="59903"/>
    <n v="4.1536650919999998"/>
    <x v="0"/>
    <n v="1"/>
    <s v="5d05d9ca81f992576d4f0d23"/>
    <x v="119"/>
  </r>
  <r>
    <x v="121"/>
    <s v="Women Summer Shorts Lace Up Elastic Waistband Loose Panties Plus Size"/>
    <n v="6"/>
    <n v="16"/>
    <x v="29"/>
    <x v="0"/>
    <n v="600"/>
    <x v="0"/>
    <x v="1"/>
    <x v="74"/>
    <x v="1"/>
    <x v="93"/>
    <n v="6"/>
    <n v="6"/>
    <n v="5"/>
    <n v="5"/>
    <n v="5"/>
    <n v="0"/>
    <n v="0"/>
    <n v="0"/>
    <n v="0"/>
    <x v="0"/>
    <x v="2"/>
    <s v="Standard shipping"/>
    <n v="2"/>
    <n v="0"/>
    <n v="18"/>
    <x v="5"/>
    <n v="50"/>
    <n v="1"/>
    <s v="CN"/>
    <s v="LISTONE"/>
    <n v="9177"/>
    <n v="3.8740329080000002"/>
    <x v="1"/>
    <n v="0"/>
    <s v="5eb650f019701819801f42b2"/>
    <x v="120"/>
  </r>
  <r>
    <x v="122"/>
    <s v="New Women's Summer Tops Sleeveless Spaghetti Strap Casual Printed Cotton Tank Tops"/>
    <n v="8"/>
    <n v="7"/>
    <x v="5"/>
    <x v="4"/>
    <n v="8000"/>
    <x v="3"/>
    <x v="1"/>
    <x v="52"/>
    <x v="3"/>
    <x v="109"/>
    <n v="148"/>
    <n v="44"/>
    <n v="40"/>
    <n v="15"/>
    <n v="20"/>
    <n v="0"/>
    <n v="0"/>
    <n v="0"/>
    <n v="0"/>
    <x v="1"/>
    <x v="2"/>
    <s v="Standard shipping"/>
    <n v="3"/>
    <n v="0"/>
    <n v="38"/>
    <x v="0"/>
    <n v="50"/>
    <n v="1"/>
    <s v="CN"/>
    <s v="FlyE"/>
    <n v="2745"/>
    <n v="4.1256830600000001"/>
    <x v="0"/>
    <n v="0"/>
    <s v="5cfa8fd7b5db0b6cbdb5f4a6"/>
    <x v="121"/>
  </r>
  <r>
    <x v="123"/>
    <s v="NewWomen's Push-Up Triangle Bikini Swimsuit Set"/>
    <n v="8"/>
    <n v="84"/>
    <x v="66"/>
    <x v="1"/>
    <n v="160000"/>
    <x v="1"/>
    <x v="0"/>
    <x v="57"/>
    <x v="0"/>
    <x v="110"/>
    <n v="4468"/>
    <n v="1850"/>
    <n v="1277"/>
    <n v="583"/>
    <n v="782"/>
    <n v="0"/>
    <n v="0"/>
    <n v="0"/>
    <n v="0"/>
    <x v="2"/>
    <x v="2"/>
    <s v="Standard shipping"/>
    <n v="3"/>
    <n v="0"/>
    <n v="125"/>
    <x v="2"/>
    <n v="50"/>
    <n v="1"/>
    <s v="CN"/>
    <s v="shaoling01yang"/>
    <n v="48654"/>
    <n v="4.2049163480000002"/>
    <x v="0"/>
    <n v="0"/>
    <s v="58e0f38f9bf29f55183efd0d"/>
    <x v="122"/>
  </r>
  <r>
    <x v="124"/>
    <s v="Women Ladies Fashion Openwork Panel Tie Dye Tank Top"/>
    <n v="8"/>
    <n v="25"/>
    <x v="67"/>
    <x v="5"/>
    <n v="40000"/>
    <x v="4"/>
    <x v="0"/>
    <x v="38"/>
    <x v="3"/>
    <x v="111"/>
    <n v="19"/>
    <n v="5"/>
    <n v="1"/>
    <n v="3"/>
    <n v="4"/>
    <n v="0"/>
    <n v="0"/>
    <n v="0"/>
    <n v="0"/>
    <x v="4"/>
    <x v="1"/>
    <s v="Standard shipping"/>
    <n v="3"/>
    <n v="0"/>
    <n v="43"/>
    <x v="1"/>
    <n v="50"/>
    <n v="1"/>
    <s v="CN"/>
    <s v="longfashionstores"/>
    <n v="13127"/>
    <n v="4.1239430180000003"/>
    <x v="0"/>
    <n v="0"/>
    <s v="5ebe24ca1c5e1d1d5306a00b"/>
    <x v="123"/>
  </r>
  <r>
    <x v="125"/>
    <s v="Women Summer Off Shoulder Tops Lace Stitching Shirts Casual Shorts Sleeves Loose Blouse"/>
    <n v="11"/>
    <n v="22"/>
    <x v="68"/>
    <x v="4"/>
    <n v="11000"/>
    <x v="3"/>
    <x v="1"/>
    <x v="75"/>
    <x v="0"/>
    <x v="112"/>
    <n v="180"/>
    <n v="74"/>
    <n v="49"/>
    <n v="28"/>
    <n v="28"/>
    <n v="0"/>
    <n v="0"/>
    <n v="0"/>
    <n v="0"/>
    <x v="5"/>
    <x v="1"/>
    <s v="Standard shipping"/>
    <n v="2"/>
    <n v="0"/>
    <n v="30"/>
    <x v="0"/>
    <n v="50"/>
    <n v="1"/>
    <s v="CN"/>
    <s v="chaojishanghu"/>
    <n v="4508"/>
    <n v="4.3307453420000002"/>
    <x v="0"/>
    <n v="0"/>
    <s v="5d134234b8b4be6c4ed403ff"/>
    <x v="124"/>
  </r>
  <r>
    <x v="126"/>
    <s v="S-5XL Sleeveless Blouse Beachwear Plus Size Pleated Loose Sling Tank Tops  Women Casual Summer Loose Off Shoulder Deep V-Neck Backless Vest "/>
    <n v="3.66"/>
    <n v="4"/>
    <x v="22"/>
    <x v="5"/>
    <n v="18300"/>
    <x v="3"/>
    <x v="0"/>
    <x v="76"/>
    <x v="1"/>
    <x v="113"/>
    <n v="327"/>
    <n v="170"/>
    <n v="211"/>
    <n v="128"/>
    <n v="244"/>
    <n v="0"/>
    <n v="0"/>
    <n v="0"/>
    <n v="0"/>
    <x v="1"/>
    <x v="2"/>
    <s v="Standard shipping"/>
    <n v="1"/>
    <n v="0"/>
    <n v="45"/>
    <x v="1"/>
    <n v="50"/>
    <m/>
    <s v="CN"/>
    <s v="Sangboo Store"/>
    <n v="10600"/>
    <n v="3.8675471699999999"/>
    <x v="1"/>
    <n v="0"/>
    <s v="5cb854e30715c33b71bcd318"/>
    <x v="125"/>
  </r>
  <r>
    <x v="127"/>
    <s v="Fashion Women Summer Sleeveless Dresses V Neck Backless Lace Dress Ladies Beach Dresses White Dress"/>
    <n v="13"/>
    <n v="11"/>
    <x v="0"/>
    <x v="0"/>
    <n v="1300"/>
    <x v="0"/>
    <x v="0"/>
    <x v="77"/>
    <x v="4"/>
    <x v="53"/>
    <n v="0"/>
    <n v="1"/>
    <n v="0"/>
    <n v="0"/>
    <n v="1"/>
    <n v="0"/>
    <n v="0"/>
    <n v="0"/>
    <n v="0"/>
    <x v="0"/>
    <x v="6"/>
    <s v="Standard shipping"/>
    <n v="3"/>
    <n v="0"/>
    <n v="29"/>
    <x v="0"/>
    <n v="50"/>
    <n v="1"/>
    <s v="CN"/>
    <s v="modai"/>
    <n v="31"/>
    <n v="3.774193548"/>
    <x v="1"/>
    <n v="0"/>
    <s v="5eda07ab0e295c2097c36590"/>
    <x v="126"/>
  </r>
  <r>
    <x v="128"/>
    <s v="Women Fashion Sexy Tie Dye Printed Two Piece Sets Summer T-shirt + Shorts 2 Piece Set Slim Fit Outfit Suits"/>
    <n v="13"/>
    <n v="11"/>
    <x v="0"/>
    <x v="4"/>
    <n v="13000"/>
    <x v="3"/>
    <x v="1"/>
    <x v="14"/>
    <x v="0"/>
    <x v="114"/>
    <n v="5"/>
    <n v="3"/>
    <n v="1"/>
    <n v="0"/>
    <n v="2"/>
    <n v="0"/>
    <n v="0"/>
    <n v="0"/>
    <n v="0"/>
    <x v="3"/>
    <x v="2"/>
    <s v="Standard shipping"/>
    <n v="3"/>
    <n v="0"/>
    <n v="43"/>
    <x v="1"/>
    <n v="50"/>
    <m/>
    <s v="CN"/>
    <s v="sjhdstoer"/>
    <n v="80093"/>
    <n v="4.0066922199999997"/>
    <x v="0"/>
    <n v="0"/>
    <s v="5ec37404c1831f02b79b7cd9"/>
    <x v="127"/>
  </r>
  <r>
    <x v="129"/>
    <s v="Women Summer Casual Loose Solid Color Vintage Overalls Strap Long Pants Jumpsuits Rompers Plus Size"/>
    <n v="11"/>
    <n v="16"/>
    <x v="45"/>
    <x v="0"/>
    <n v="1100"/>
    <x v="0"/>
    <x v="1"/>
    <x v="78"/>
    <x v="4"/>
    <x v="26"/>
    <n v="2"/>
    <n v="1"/>
    <n v="6"/>
    <n v="0"/>
    <n v="3"/>
    <n v="0"/>
    <n v="0"/>
    <n v="0"/>
    <n v="0"/>
    <x v="8"/>
    <x v="2"/>
    <s v="Standard shipping"/>
    <n v="2"/>
    <n v="0"/>
    <n v="16"/>
    <x v="5"/>
    <n v="50"/>
    <n v="1"/>
    <s v="US"/>
    <s v="Josephineo"/>
    <n v="18"/>
    <n v="3.6666666669999999"/>
    <x v="1"/>
    <n v="0"/>
    <s v="5ece1b9e57fd6f3ea96f0b26"/>
    <x v="128"/>
  </r>
  <r>
    <x v="130"/>
    <s v="Summer Fashion Women Round Neck Sleeveless Pure Color Casual Pocket Dress"/>
    <n v="7"/>
    <n v="9"/>
    <x v="9"/>
    <x v="4"/>
    <n v="7000"/>
    <x v="3"/>
    <x v="0"/>
    <x v="17"/>
    <x v="0"/>
    <x v="115"/>
    <n v="101"/>
    <n v="36"/>
    <n v="38"/>
    <n v="15"/>
    <n v="29"/>
    <n v="0"/>
    <n v="0"/>
    <n v="0"/>
    <n v="0"/>
    <x v="5"/>
    <x v="2"/>
    <s v="Standard shipping"/>
    <n v="2"/>
    <n v="0"/>
    <n v="44"/>
    <x v="1"/>
    <n v="50"/>
    <n v="1"/>
    <s v="CN"/>
    <s v="XMB mobile experience store"/>
    <n v="30643"/>
    <n v="4.1527265609999997"/>
    <x v="0"/>
    <n v="1"/>
    <s v="5a3e27622b0a1c693c87e849"/>
    <x v="129"/>
  </r>
  <r>
    <x v="131"/>
    <s v="4 Color Women Fashion Summer Sleeveless Letters Print Tops Casual Workout Tank Tops Casual Cotton Shirt Vest Loose Blouse (S-5XL)"/>
    <n v="4.8099999999999996"/>
    <n v="76"/>
    <x v="69"/>
    <x v="6"/>
    <n v="48099.999999999993"/>
    <x v="4"/>
    <x v="0"/>
    <x v="27"/>
    <x v="3"/>
    <x v="116"/>
    <n v="1695"/>
    <n v="721"/>
    <n v="416"/>
    <n v="140"/>
    <n v="163"/>
    <n v="0"/>
    <n v="0"/>
    <n v="0"/>
    <n v="0"/>
    <x v="10"/>
    <x v="2"/>
    <s v="Standard shipping"/>
    <n v="1"/>
    <n v="0"/>
    <n v="39"/>
    <x v="0"/>
    <n v="50"/>
    <m/>
    <s v="CN"/>
    <s v="taishon"/>
    <n v="24564"/>
    <n v="3.9288796609999999"/>
    <x v="1"/>
    <n v="0"/>
    <s v="5b74c8f200e4c40836165131"/>
    <x v="130"/>
  </r>
  <r>
    <x v="132"/>
    <s v="2019 Summer Letter Print Funny T-Shirt Women Fashion Cute Sloth Printed Short Sleeved T-shirt Summer Lady Casual Graphic T Shirts Round Neck Pure Color Tee"/>
    <n v="9"/>
    <n v="8"/>
    <x v="5"/>
    <x v="5"/>
    <n v="45000"/>
    <x v="4"/>
    <x v="0"/>
    <x v="20"/>
    <x v="3"/>
    <x v="117"/>
    <n v="476"/>
    <n v="128"/>
    <n v="90"/>
    <n v="34"/>
    <n v="33"/>
    <n v="0"/>
    <n v="0"/>
    <n v="0"/>
    <n v="0"/>
    <x v="8"/>
    <x v="0"/>
    <s v="Standard shipping"/>
    <n v="3"/>
    <n v="0"/>
    <n v="55"/>
    <x v="1"/>
    <n v="50"/>
    <m/>
    <s v="US"/>
    <s v="Lees Closet"/>
    <n v="5819"/>
    <n v="4.1519161369999997"/>
    <x v="0"/>
    <n v="0"/>
    <s v="5cad4ef199e9b858928efbff"/>
    <x v="131"/>
  </r>
  <r>
    <x v="133"/>
    <s v="Summer Elegant Temperament Printing Women Dresses New Fashion Sexy V-neck Short Sleeve Silk Office Lady Dress A-line"/>
    <n v="18"/>
    <n v="115"/>
    <x v="70"/>
    <x v="0"/>
    <n v="1800"/>
    <x v="0"/>
    <x v="0"/>
    <x v="79"/>
    <x v="0"/>
    <x v="118"/>
    <n v="73"/>
    <n v="36"/>
    <n v="31"/>
    <n v="12"/>
    <n v="25"/>
    <n v="0"/>
    <n v="0"/>
    <n v="0"/>
    <n v="0"/>
    <x v="8"/>
    <x v="0"/>
    <s v="Standard shipping"/>
    <n v="5"/>
    <n v="0"/>
    <n v="51"/>
    <x v="1"/>
    <n v="50"/>
    <n v="1"/>
    <s v="CN"/>
    <s v="xvsivo7412"/>
    <n v="300"/>
    <n v="4.1566666669999996"/>
    <x v="0"/>
    <n v="0"/>
    <s v="5b1bf3ccbe42dd67af401067"/>
    <x v="132"/>
  </r>
  <r>
    <x v="134"/>
    <s v="Women Casual Shorts Fashion Sports Shorts Women Summer Plus Size Loose Pants Cotton Shorts"/>
    <n v="7"/>
    <n v="6"/>
    <x v="5"/>
    <x v="5"/>
    <n v="35000"/>
    <x v="4"/>
    <x v="1"/>
    <x v="80"/>
    <x v="0"/>
    <x v="119"/>
    <n v="245"/>
    <n v="102"/>
    <n v="121"/>
    <n v="55"/>
    <n v="78"/>
    <n v="0"/>
    <n v="0"/>
    <n v="0"/>
    <n v="0"/>
    <x v="2"/>
    <x v="2"/>
    <s v="Standard shipping"/>
    <n v="2"/>
    <n v="0"/>
    <n v="41"/>
    <x v="1"/>
    <n v="50"/>
    <m/>
    <s v="CN"/>
    <s v="suzhure"/>
    <n v="12033"/>
    <n v="4.0247652289999998"/>
    <x v="0"/>
    <n v="0"/>
    <s v="5bf4c675e52f7426b0d688f3"/>
    <x v="133"/>
  </r>
  <r>
    <x v="135"/>
    <s v="Summer mens cool sport suit Sports Wear Casual Jogging Suits Short Sleeve Outfit Sets"/>
    <n v="16"/>
    <n v="14"/>
    <x v="0"/>
    <x v="2"/>
    <n v="160"/>
    <x v="0"/>
    <x v="0"/>
    <x v="81"/>
    <x v="1"/>
    <x v="89"/>
    <n v="0"/>
    <n v="2"/>
    <n v="0"/>
    <n v="0"/>
    <n v="1"/>
    <n v="0"/>
    <n v="0"/>
    <n v="0"/>
    <n v="0"/>
    <x v="1"/>
    <x v="2"/>
    <s v="Standard shipping"/>
    <n v="4"/>
    <n v="0"/>
    <n v="34"/>
    <x v="0"/>
    <n v="50"/>
    <n v="1"/>
    <s v="CN"/>
    <s v="qiaopiaduxiu"/>
    <n v="31"/>
    <n v="3.548387097"/>
    <x v="1"/>
    <n v="0"/>
    <s v="5e9a74e447f7d92c8db8d14b"/>
    <x v="134"/>
  </r>
  <r>
    <x v="136"/>
    <s v="Sexy Women's Summer Casual Sleeveless Evening Party Backless Beachwear Mini Dress 12 colors "/>
    <n v="5"/>
    <n v="8"/>
    <x v="71"/>
    <x v="4"/>
    <n v="5000"/>
    <x v="3"/>
    <x v="1"/>
    <x v="82"/>
    <x v="1"/>
    <x v="28"/>
    <n v="9"/>
    <n v="5"/>
    <n v="5"/>
    <n v="3"/>
    <n v="9"/>
    <n v="0"/>
    <n v="0"/>
    <n v="0"/>
    <n v="0"/>
    <x v="1"/>
    <x v="3"/>
    <s v="Standard shipping"/>
    <n v="1"/>
    <n v="0"/>
    <n v="40"/>
    <x v="1"/>
    <n v="50"/>
    <n v="1"/>
    <s v="CN"/>
    <s v="HillnTrees"/>
    <n v="8484"/>
    <n v="3.9951673740000002"/>
    <x v="1"/>
    <n v="0"/>
    <s v="5e9e8180ec24302643422eff"/>
    <x v="135"/>
  </r>
  <r>
    <x v="137"/>
    <s v="Women Summer Fashion Lace Up Short Pants Casual High Waist Pure Color Crepe Woven Tie Beach Shorts Pocket Cotton Short Pants"/>
    <n v="1.68"/>
    <n v="2"/>
    <x v="72"/>
    <x v="4"/>
    <n v="1680"/>
    <x v="0"/>
    <x v="1"/>
    <x v="0"/>
    <x v="0"/>
    <x v="120"/>
    <n v="20"/>
    <n v="13"/>
    <n v="10"/>
    <n v="2"/>
    <n v="6"/>
    <n v="0"/>
    <n v="0"/>
    <n v="0"/>
    <n v="0"/>
    <x v="5"/>
    <x v="1"/>
    <s v="Standard shipping"/>
    <n v="1"/>
    <n v="0"/>
    <n v="30"/>
    <x v="0"/>
    <n v="50"/>
    <n v="1"/>
    <s v="CN"/>
    <s v="wowomart"/>
    <n v="365"/>
    <n v="3.942465753"/>
    <x v="1"/>
    <n v="0"/>
    <s v="5e9acdb9faf87d3f938dbbe6"/>
    <x v="136"/>
  </r>
  <r>
    <x v="138"/>
    <s v="8 Colors Camouflage Sunshade Net Army Mesh Nets Lightweight Durable Sunshade Patio Garden Decoration for Hunting Blind Shooting Camping Photography Jungle"/>
    <n v="7"/>
    <n v="6"/>
    <x v="5"/>
    <x v="0"/>
    <n v="700"/>
    <x v="0"/>
    <x v="1"/>
    <x v="24"/>
    <x v="0"/>
    <x v="91"/>
    <n v="8"/>
    <n v="4"/>
    <n v="6"/>
    <n v="3"/>
    <n v="0"/>
    <n v="0"/>
    <n v="0"/>
    <n v="0"/>
    <n v="0"/>
    <x v="4"/>
    <x v="0"/>
    <s v="Standard shipping"/>
    <n v="2"/>
    <n v="0"/>
    <n v="49"/>
    <x v="1"/>
    <n v="50"/>
    <m/>
    <s v="CN"/>
    <s v="White FFF Shop"/>
    <n v="44"/>
    <n v="3.7727272730000001"/>
    <x v="1"/>
    <n v="0"/>
    <s v="5e951bd77e3ea319cb8c4d83"/>
    <x v="137"/>
  </r>
  <r>
    <x v="139"/>
    <s v="Women's Summer Sleeveless Tank Cotton Vest Printed Tank Tops"/>
    <n v="6"/>
    <n v="7"/>
    <x v="14"/>
    <x v="8"/>
    <n v="300"/>
    <x v="0"/>
    <x v="0"/>
    <x v="83"/>
    <x v="4"/>
    <x v="89"/>
    <n v="1"/>
    <n v="0"/>
    <n v="0"/>
    <n v="1"/>
    <n v="1"/>
    <n v="0"/>
    <n v="0"/>
    <n v="0"/>
    <n v="0"/>
    <x v="9"/>
    <x v="2"/>
    <s v="Standard shipping"/>
    <n v="2"/>
    <n v="0"/>
    <n v="8"/>
    <x v="5"/>
    <n v="50"/>
    <n v="1"/>
    <s v="CN"/>
    <s v="tiefanye"/>
    <n v="1374"/>
    <n v="4.0589519650000003"/>
    <x v="0"/>
    <n v="0"/>
    <s v="5eb4f323b67a8d189a8f8380"/>
    <x v="138"/>
  </r>
  <r>
    <x v="140"/>
    <s v="Summer Fashion Men'S Sport Athletic Shorts Pants Men Casual Print"/>
    <n v="13"/>
    <n v="19"/>
    <x v="73"/>
    <x v="4"/>
    <n v="13000"/>
    <x v="3"/>
    <x v="1"/>
    <x v="0"/>
    <x v="0"/>
    <x v="121"/>
    <n v="70"/>
    <n v="31"/>
    <n v="16"/>
    <n v="12"/>
    <n v="22"/>
    <n v="0"/>
    <n v="0"/>
    <n v="0"/>
    <n v="0"/>
    <x v="5"/>
    <x v="2"/>
    <s v="Standard shipping"/>
    <n v="3"/>
    <n v="0"/>
    <n v="12"/>
    <x v="5"/>
    <n v="50"/>
    <n v="1"/>
    <s v="CN"/>
    <s v="Horesen bestwell comenbin"/>
    <n v="171"/>
    <n v="3.9415204680000002"/>
    <x v="1"/>
    <n v="0"/>
    <s v="5e26fc417db45b12adcdffef"/>
    <x v="139"/>
  </r>
  <r>
    <x v="141"/>
    <s v="Casual Summer Women's Romper Short Lace Playsuit V-Neck Slim Ladies Jumpsuit"/>
    <n v="11"/>
    <n v="89"/>
    <x v="48"/>
    <x v="0"/>
    <n v="1100"/>
    <x v="0"/>
    <x v="0"/>
    <x v="8"/>
    <x v="1"/>
    <x v="38"/>
    <n v="8"/>
    <n v="5"/>
    <n v="6"/>
    <n v="0"/>
    <n v="5"/>
    <n v="0"/>
    <n v="0"/>
    <n v="0"/>
    <n v="0"/>
    <x v="5"/>
    <x v="2"/>
    <s v="Standard shipping"/>
    <n v="2"/>
    <n v="0"/>
    <n v="52"/>
    <x v="1"/>
    <n v="50"/>
    <n v="1"/>
    <s v="CN"/>
    <s v="ocean5for8ZH"/>
    <n v="73595"/>
    <n v="4.3856919630000002"/>
    <x v="0"/>
    <n v="1"/>
    <s v="5e21311e2e434806022e2d5f"/>
    <x v="140"/>
  </r>
  <r>
    <x v="142"/>
    <s v="Women Summer Off Sholuder V-Neck Printed Big Swing Loose Casual Plus Size Holiday  Beach Gradient Color Long Dress Sling Dress Plus Size"/>
    <n v="7"/>
    <n v="6"/>
    <x v="5"/>
    <x v="5"/>
    <n v="35000"/>
    <x v="4"/>
    <x v="0"/>
    <x v="84"/>
    <x v="1"/>
    <x v="122"/>
    <n v="384"/>
    <n v="146"/>
    <n v="158"/>
    <n v="98"/>
    <n v="256"/>
    <n v="0"/>
    <n v="0"/>
    <n v="0"/>
    <n v="0"/>
    <x v="6"/>
    <x v="2"/>
    <s v="Standard shipping"/>
    <n v="2"/>
    <n v="0"/>
    <n v="46"/>
    <x v="1"/>
    <n v="50"/>
    <m/>
    <s v="CN"/>
    <s v="Kallyett"/>
    <n v="3460"/>
    <n v="3.8708092490000001"/>
    <x v="1"/>
    <n v="0"/>
    <s v="5d9cbb8cf401a262dbc2f81c"/>
    <x v="141"/>
  </r>
  <r>
    <x v="143"/>
    <s v="Plus Size Women's Fashion Loose Casual Round neck Tie Dye Gradient short sleeves Summer T Shirts tops blouses"/>
    <n v="12"/>
    <n v="11"/>
    <x v="5"/>
    <x v="0"/>
    <n v="1200"/>
    <x v="0"/>
    <x v="0"/>
    <x v="85"/>
    <x v="6"/>
    <x v="89"/>
    <n v="0"/>
    <n v="1"/>
    <n v="0"/>
    <n v="0"/>
    <n v="2"/>
    <n v="0"/>
    <n v="0"/>
    <n v="0"/>
    <n v="0"/>
    <x v="9"/>
    <x v="1"/>
    <s v="Standard shipping"/>
    <n v="3"/>
    <n v="0"/>
    <n v="38"/>
    <x v="0"/>
    <n v="50"/>
    <m/>
    <s v="CN"/>
    <s v="zhaangyuu"/>
    <n v="5301"/>
    <n v="4.0011318620000003"/>
    <x v="0"/>
    <n v="0"/>
    <s v="5eb0d6ce8924cd08428a902a"/>
    <x v="142"/>
  </r>
  <r>
    <x v="144"/>
    <s v="Women Summer 2Piece Set Crop Top and Shorts Bodycon Outfit Short Yoga Sport suit"/>
    <n v="6"/>
    <n v="17"/>
    <x v="68"/>
    <x v="0"/>
    <n v="600"/>
    <x v="0"/>
    <x v="0"/>
    <x v="86"/>
    <x v="3"/>
    <x v="123"/>
    <n v="50"/>
    <n v="18"/>
    <n v="15"/>
    <n v="8"/>
    <n v="2"/>
    <n v="0"/>
    <n v="0"/>
    <n v="0"/>
    <n v="0"/>
    <x v="5"/>
    <x v="0"/>
    <s v="Standard shipping"/>
    <n v="2"/>
    <n v="0"/>
    <n v="74"/>
    <x v="3"/>
    <n v="50"/>
    <n v="1"/>
    <s v="US"/>
    <s v="trustlie"/>
    <n v="629"/>
    <n v="4.1669316380000003"/>
    <x v="0"/>
    <n v="0"/>
    <s v="5c7a4ff0fc2f9d2ebdc57be4"/>
    <x v="143"/>
  </r>
  <r>
    <x v="145"/>
    <s v="Summer casual Women T-shirts Ulzzang Streetwear kawaii cartoon print Tshirt Korean Style Tops Harajuku short sleeve t shirt"/>
    <n v="6"/>
    <n v="17"/>
    <x v="68"/>
    <x v="5"/>
    <n v="30000"/>
    <x v="4"/>
    <x v="0"/>
    <x v="32"/>
    <x v="1"/>
    <x v="124"/>
    <n v="165"/>
    <n v="50"/>
    <n v="83"/>
    <n v="49"/>
    <n v="102"/>
    <n v="0"/>
    <n v="0"/>
    <n v="0"/>
    <n v="0"/>
    <x v="0"/>
    <x v="5"/>
    <s v="Standard shipping"/>
    <n v="2"/>
    <n v="0"/>
    <n v="49"/>
    <x v="1"/>
    <n v="50"/>
    <m/>
    <s v="CN"/>
    <s v="Wufangzhong"/>
    <n v="7851"/>
    <n v="4.2162781809999998"/>
    <x v="0"/>
    <n v="0"/>
    <s v="5e71e299eb0f3b5a3af7c35f"/>
    <x v="144"/>
  </r>
  <r>
    <x v="146"/>
    <s v="Women's Fashion Double-layer High Waist Workout Yoga Shorts Summer Gym Shorts Pants"/>
    <n v="8"/>
    <n v="7"/>
    <x v="5"/>
    <x v="0"/>
    <n v="800"/>
    <x v="0"/>
    <x v="1"/>
    <x v="59"/>
    <x v="0"/>
    <x v="125"/>
    <n v="5"/>
    <n v="2"/>
    <n v="0"/>
    <n v="0"/>
    <n v="2"/>
    <n v="0"/>
    <n v="0"/>
    <n v="0"/>
    <n v="0"/>
    <x v="1"/>
    <x v="2"/>
    <s v="Standard shipping"/>
    <n v="3"/>
    <n v="0"/>
    <n v="28"/>
    <x v="0"/>
    <n v="50"/>
    <m/>
    <s v="CN"/>
    <s v="shuilingjiao international trade company"/>
    <n v="88193"/>
    <n v="4.0808907740000002"/>
    <x v="0"/>
    <n v="1"/>
    <s v="5ec1ed21f4cb0a320a390bca"/>
    <x v="145"/>
  </r>
  <r>
    <x v="147"/>
    <s v="Women Summer T Shirt Dress V-neck Slim Fit Party Dress Casual Soild Color Plus Size Midi Dress Ladies Beach Wear Loose Mini Dresses"/>
    <n v="8"/>
    <n v="7"/>
    <x v="5"/>
    <x v="0"/>
    <n v="800"/>
    <x v="0"/>
    <x v="0"/>
    <x v="87"/>
    <x v="1"/>
    <x v="126"/>
    <n v="9"/>
    <n v="4"/>
    <n v="6"/>
    <n v="2"/>
    <n v="8"/>
    <n v="0"/>
    <n v="0"/>
    <n v="0"/>
    <n v="0"/>
    <x v="3"/>
    <x v="1"/>
    <s v="Standard shipping"/>
    <n v="2"/>
    <n v="0"/>
    <n v="32"/>
    <x v="0"/>
    <n v="50"/>
    <m/>
    <s v="CN"/>
    <s v="feijituan"/>
    <n v="89"/>
    <n v="4.0674157299999996"/>
    <x v="0"/>
    <n v="0"/>
    <s v="5d5531bfde263a630dedc093"/>
    <x v="146"/>
  </r>
  <r>
    <x v="148"/>
    <s v="Women Bikini Blockbuster Underwear Padded Swimwear Swimsuit Bathing Swimwear Suit Bikini Summer Plus Swimming Suit Patchwork Beachwear Plus Size XS-8XL"/>
    <n v="11"/>
    <n v="84"/>
    <x v="6"/>
    <x v="4"/>
    <n v="11000"/>
    <x v="3"/>
    <x v="0"/>
    <x v="88"/>
    <x v="0"/>
    <x v="100"/>
    <n v="398"/>
    <n v="163"/>
    <n v="112"/>
    <n v="54"/>
    <n v="65"/>
    <n v="0"/>
    <n v="0"/>
    <n v="0"/>
    <n v="0"/>
    <x v="9"/>
    <x v="5"/>
    <s v="Standard shipping"/>
    <n v="2"/>
    <n v="0"/>
    <n v="137"/>
    <x v="2"/>
    <n v="50"/>
    <m/>
    <s v="CN"/>
    <s v="zhengruirong"/>
    <n v="6460"/>
    <n v="4.1410216719999999"/>
    <x v="0"/>
    <n v="0"/>
    <s v="5c6770a544f429173fab6b0d"/>
    <x v="147"/>
  </r>
  <r>
    <x v="149"/>
    <s v="2019 The New Women Fashion Bone Hand Pattern Print Spaghetti Strap Cotton Tank Tops Summer Women Casual Bodycon Slim Fit Sleeveless Beach Style Vest"/>
    <n v="6"/>
    <n v="22"/>
    <x v="74"/>
    <x v="5"/>
    <n v="30000"/>
    <x v="4"/>
    <x v="0"/>
    <x v="73"/>
    <x v="3"/>
    <x v="127"/>
    <n v="305"/>
    <n v="87"/>
    <n v="78"/>
    <n v="29"/>
    <n v="49"/>
    <n v="0"/>
    <n v="0"/>
    <n v="0"/>
    <n v="0"/>
    <x v="9"/>
    <x v="2"/>
    <s v="Standard shipping"/>
    <n v="2"/>
    <n v="0"/>
    <n v="55"/>
    <x v="1"/>
    <n v="50"/>
    <n v="1"/>
    <s v="CN"/>
    <s v="wangjiangxu"/>
    <n v="7076"/>
    <n v="3.9680610509999998"/>
    <x v="1"/>
    <n v="0"/>
    <s v="5d401a46387b8d36d665b17b"/>
    <x v="148"/>
  </r>
  <r>
    <x v="150"/>
    <s v="Mens Short Pants Summer Beach Pants Sports Trousers"/>
    <n v="11"/>
    <n v="10"/>
    <x v="5"/>
    <x v="4"/>
    <n v="11000"/>
    <x v="3"/>
    <x v="1"/>
    <x v="0"/>
    <x v="0"/>
    <x v="128"/>
    <n v="77"/>
    <n v="32"/>
    <n v="26"/>
    <n v="7"/>
    <n v="26"/>
    <n v="0"/>
    <n v="0"/>
    <n v="0"/>
    <n v="0"/>
    <x v="5"/>
    <x v="0"/>
    <s v="Standard shipping"/>
    <n v="3"/>
    <n v="0"/>
    <n v="42"/>
    <x v="1"/>
    <n v="50"/>
    <m/>
    <s v="CN"/>
    <s v="love ~xi"/>
    <n v="1452"/>
    <n v="3.7355371900000001"/>
    <x v="1"/>
    <n v="0"/>
    <s v="5e0eb9a3ce94460127984053"/>
    <x v="149"/>
  </r>
  <r>
    <x v="151"/>
    <s v="NEW Summer Womens Sleeveless V-neck Floral Print Beach Sling Dress Big Swing Dress Loose Casual Long Vest Dresses Ladies Party Dress Plus Size XS-8XL"/>
    <n v="9"/>
    <n v="8"/>
    <x v="5"/>
    <x v="0"/>
    <n v="900"/>
    <x v="0"/>
    <x v="1"/>
    <x v="27"/>
    <x v="3"/>
    <x v="28"/>
    <n v="17"/>
    <n v="7"/>
    <n v="4"/>
    <n v="1"/>
    <n v="2"/>
    <n v="0"/>
    <n v="0"/>
    <n v="0"/>
    <n v="0"/>
    <x v="6"/>
    <x v="2"/>
    <s v="Standard shipping"/>
    <n v="3"/>
    <n v="0"/>
    <n v="35"/>
    <x v="0"/>
    <n v="50"/>
    <m/>
    <s v="CN"/>
    <s v="Wang Flag Fashion"/>
    <n v="2869"/>
    <n v="3.9745555939999999"/>
    <x v="1"/>
    <n v="0"/>
    <s v="5e4b795796159b77894f2afd"/>
    <x v="150"/>
  </r>
  <r>
    <x v="152"/>
    <s v="Fabric Waist Trainer Vest Hot Shaper Summer Shaperwear Slimming Adjustable Sweat Belt Body Shaper"/>
    <n v="8"/>
    <n v="26"/>
    <x v="75"/>
    <x v="0"/>
    <n v="800"/>
    <x v="0"/>
    <x v="0"/>
    <x v="89"/>
    <x v="1"/>
    <x v="2"/>
    <n v="3"/>
    <n v="2"/>
    <n v="5"/>
    <n v="1"/>
    <n v="3"/>
    <n v="0"/>
    <n v="0"/>
    <n v="0"/>
    <n v="0"/>
    <x v="5"/>
    <x v="5"/>
    <s v="Standard shipping"/>
    <n v="2"/>
    <n v="0"/>
    <n v="40"/>
    <x v="1"/>
    <n v="50"/>
    <n v="1"/>
    <s v="CN"/>
    <s v="lumeizi"/>
    <n v="43"/>
    <n v="3.1860465119999999"/>
    <x v="2"/>
    <n v="0"/>
    <s v="5ea6bb4678212d0c01c3476a"/>
    <x v="151"/>
  </r>
  <r>
    <x v="153"/>
    <s v="Summer Women s  Fashion  Lace Up Tie Pants  Plus Size Casual High Waist Short Pants"/>
    <n v="3.78"/>
    <n v="4"/>
    <x v="76"/>
    <x v="4"/>
    <n v="3780"/>
    <x v="0"/>
    <x v="1"/>
    <x v="90"/>
    <x v="1"/>
    <x v="129"/>
    <n v="30"/>
    <n v="13"/>
    <n v="11"/>
    <n v="5"/>
    <n v="20"/>
    <n v="0"/>
    <n v="0"/>
    <n v="0"/>
    <n v="0"/>
    <x v="8"/>
    <x v="1"/>
    <s v="Standard shipping"/>
    <n v="1"/>
    <n v="0"/>
    <n v="38"/>
    <x v="0"/>
    <n v="50"/>
    <m/>
    <m/>
    <s v="Maxnina"/>
    <n v="105015"/>
    <n v="3.789601486"/>
    <x v="1"/>
    <n v="0"/>
    <s v="5dde07c651fe4539f9c3ee70"/>
    <x v="152"/>
  </r>
  <r>
    <x v="154"/>
    <s v="Fashion Yoga Shorts Women Summer Shorts Casual Sports Shorts Gym Workout Waistband Skinny Shorts S-XL"/>
    <n v="8"/>
    <n v="7"/>
    <x v="5"/>
    <x v="0"/>
    <n v="800"/>
    <x v="0"/>
    <x v="0"/>
    <x v="59"/>
    <x v="0"/>
    <x v="125"/>
    <n v="5"/>
    <n v="2"/>
    <n v="0"/>
    <n v="0"/>
    <n v="2"/>
    <n v="0"/>
    <n v="0"/>
    <n v="0"/>
    <n v="0"/>
    <x v="0"/>
    <x v="2"/>
    <s v="Standard shipping"/>
    <n v="2"/>
    <n v="0"/>
    <n v="124"/>
    <x v="2"/>
    <n v="50"/>
    <m/>
    <s v="CN"/>
    <s v="JUST_BUY"/>
    <n v="32724"/>
    <n v="4.101118445"/>
    <x v="0"/>
    <n v="0"/>
    <s v="5bff59032065bf4285123b4a"/>
    <x v="153"/>
  </r>
  <r>
    <x v="155"/>
    <s v="New Summer Women Bikini Set Colorblock High Waist Swimming Bottom Casual Female Beachwear Bathing Suit Swimsuit Underwear"/>
    <n v="6"/>
    <n v="145"/>
    <x v="77"/>
    <x v="0"/>
    <n v="600"/>
    <x v="0"/>
    <x v="1"/>
    <x v="13"/>
    <x v="0"/>
    <x v="49"/>
    <n v="23"/>
    <n v="13"/>
    <n v="5"/>
    <n v="6"/>
    <n v="5"/>
    <n v="0"/>
    <n v="0"/>
    <n v="0"/>
    <n v="0"/>
    <x v="1"/>
    <x v="1"/>
    <s v="Standard shipping"/>
    <n v="2"/>
    <n v="0"/>
    <n v="49"/>
    <x v="1"/>
    <n v="50"/>
    <m/>
    <s v="CN"/>
    <s v="jiutunhecimu"/>
    <n v="2602"/>
    <n v="4.1594926980000002"/>
    <x v="0"/>
    <n v="0"/>
    <s v="5e782fc60185361b7bee805f"/>
    <x v="154"/>
  </r>
  <r>
    <x v="156"/>
    <s v="Mens Summer Color Block Printed Chest Pocket Turn Down Collar Button Down Short Sleeve Loose Casual Shirts Beach Holiday"/>
    <n v="8"/>
    <n v="17"/>
    <x v="23"/>
    <x v="4"/>
    <n v="8000"/>
    <x v="3"/>
    <x v="0"/>
    <x v="57"/>
    <x v="0"/>
    <x v="130"/>
    <n v="133"/>
    <n v="75"/>
    <n v="39"/>
    <n v="18"/>
    <n v="23"/>
    <n v="0"/>
    <n v="0"/>
    <n v="0"/>
    <n v="0"/>
    <x v="0"/>
    <x v="0"/>
    <s v="Standard shipping"/>
    <n v="3"/>
    <n v="0"/>
    <n v="32"/>
    <x v="0"/>
    <n v="50"/>
    <m/>
    <s v="CN"/>
    <s v="Angle.Susan"/>
    <n v="892"/>
    <n v="3.9013452910000002"/>
    <x v="1"/>
    <n v="0"/>
    <s v="5d369a1866c3c46a8212c172"/>
    <x v="155"/>
  </r>
  <r>
    <x v="157"/>
    <s v="2018 Summer New Women Long Skirts Solid Sexy Split Pencil Skirts"/>
    <n v="9"/>
    <n v="36"/>
    <x v="78"/>
    <x v="1"/>
    <n v="180000"/>
    <x v="1"/>
    <x v="0"/>
    <x v="91"/>
    <x v="3"/>
    <x v="131"/>
    <n v="2341"/>
    <n v="878"/>
    <n v="607"/>
    <n v="230"/>
    <n v="289"/>
    <n v="0"/>
    <n v="0"/>
    <n v="0"/>
    <n v="0"/>
    <x v="5"/>
    <x v="2"/>
    <s v="Standard shipping"/>
    <n v="3"/>
    <n v="0"/>
    <n v="42"/>
    <x v="1"/>
    <n v="50"/>
    <m/>
    <s v="CN"/>
    <s v="Shopping&amp;Sharing"/>
    <n v="49327"/>
    <n v="4.1683459359999997"/>
    <x v="0"/>
    <n v="0"/>
    <s v="59cc60cb86ac5b2f32a92b8a"/>
    <x v="156"/>
  </r>
  <r>
    <x v="158"/>
    <s v="Crochet bikini top, Crochet top, bikini top, bikini, beachwear, croshet clothing, boho top, top, sexy top"/>
    <n v="5.65"/>
    <n v="5"/>
    <x v="18"/>
    <x v="5"/>
    <n v="28250"/>
    <x v="4"/>
    <x v="1"/>
    <x v="22"/>
    <x v="3"/>
    <x v="132"/>
    <n v="526"/>
    <n v="202"/>
    <n v="147"/>
    <n v="46"/>
    <n v="77"/>
    <n v="0"/>
    <n v="0"/>
    <n v="0"/>
    <n v="0"/>
    <x v="5"/>
    <x v="2"/>
    <s v="Standard shipping"/>
    <n v="1"/>
    <n v="0"/>
    <n v="65"/>
    <x v="3"/>
    <n v="50"/>
    <m/>
    <s v="CN"/>
    <s v="fashiononmywayup"/>
    <n v="92654"/>
    <n v="4.2517214579999996"/>
    <x v="0"/>
    <n v="1"/>
    <s v="5abddcc030a7eb0beba353d5"/>
    <x v="157"/>
  </r>
  <r>
    <x v="159"/>
    <s v="New Summer Women's Fashion Sleeveless Sexy Deep V-neck Tank Top Package Hip Zipper Tunic Top Vest Casual Women Slim Fit Cotton Tees Shirt Plus Size S-5XL"/>
    <n v="3"/>
    <n v="3"/>
    <x v="11"/>
    <x v="0"/>
    <n v="300"/>
    <x v="0"/>
    <x v="0"/>
    <x v="92"/>
    <x v="1"/>
    <x v="7"/>
    <n v="5"/>
    <n v="3"/>
    <n v="2"/>
    <n v="3"/>
    <n v="2"/>
    <n v="0"/>
    <n v="0"/>
    <n v="0"/>
    <n v="0"/>
    <x v="2"/>
    <x v="1"/>
    <s v="Standard shipping"/>
    <n v="1"/>
    <n v="0"/>
    <n v="36"/>
    <x v="0"/>
    <n v="50"/>
    <m/>
    <s v="CN"/>
    <s v="yqlili666"/>
    <n v="268"/>
    <n v="3.8917910450000002"/>
    <x v="1"/>
    <n v="0"/>
    <s v="5e79a626daa3f125000815ad"/>
    <x v="158"/>
  </r>
  <r>
    <x v="160"/>
    <s v="THAT'S A HORRIBLE IDEA WHAT TIME Art Letter Print T-shirt Summer Fashion Women Vest Sleeveless Round Neck Casual T-shirt Loose Cotton Tank Top Basic Tee Shirt Sport Yoga Top Plus Size XS-5XL"/>
    <n v="5.74"/>
    <n v="59"/>
    <x v="79"/>
    <x v="4"/>
    <n v="5740"/>
    <x v="3"/>
    <x v="0"/>
    <x v="67"/>
    <x v="0"/>
    <x v="133"/>
    <n v="41"/>
    <n v="7"/>
    <n v="10"/>
    <n v="7"/>
    <n v="6"/>
    <n v="0"/>
    <n v="0"/>
    <n v="0"/>
    <n v="0"/>
    <x v="8"/>
    <x v="1"/>
    <s v="Standard shipping"/>
    <n v="1"/>
    <n v="0"/>
    <n v="43"/>
    <x v="1"/>
    <n v="50"/>
    <m/>
    <s v="CN"/>
    <s v="zoushoujintmiao"/>
    <n v="3161"/>
    <n v="4.1815881050000003"/>
    <x v="0"/>
    <n v="0"/>
    <s v="5e3bc68087e8cb10820b3161"/>
    <x v="159"/>
  </r>
  <r>
    <x v="161"/>
    <s v="Women's Active Skort Athletic Stretchy Pleated Tennis Skirt for Running Golf Workout"/>
    <n v="5"/>
    <n v="5"/>
    <x v="11"/>
    <x v="2"/>
    <n v="50"/>
    <x v="0"/>
    <x v="0"/>
    <x v="4"/>
    <x v="2"/>
    <x v="62"/>
    <m/>
    <m/>
    <m/>
    <m/>
    <m/>
    <n v="0"/>
    <n v="0"/>
    <n v="0"/>
    <n v="0"/>
    <x v="0"/>
    <x v="2"/>
    <s v="Standard shipping"/>
    <n v="2"/>
    <n v="0"/>
    <n v="8"/>
    <x v="5"/>
    <n v="50"/>
    <n v="1"/>
    <s v="CN"/>
    <s v="renpingping"/>
    <n v="129"/>
    <n v="3.8372093020000002"/>
    <x v="1"/>
    <n v="0"/>
    <s v="5ed1c059630f990d1d44592c"/>
    <x v="160"/>
  </r>
  <r>
    <x v="162"/>
    <s v="Bohemian Fashion Women Dresses Tassel Decoration Geometric Print Off the Shoulder Sexy Beach Dress"/>
    <n v="8"/>
    <n v="7"/>
    <x v="5"/>
    <x v="1"/>
    <n v="160000"/>
    <x v="1"/>
    <x v="1"/>
    <x v="60"/>
    <x v="0"/>
    <x v="134"/>
    <n v="2245"/>
    <n v="1059"/>
    <n v="999"/>
    <n v="562"/>
    <n v="776"/>
    <n v="0"/>
    <n v="0"/>
    <n v="0"/>
    <n v="0"/>
    <x v="2"/>
    <x v="3"/>
    <s v="Standard shipping"/>
    <n v="2"/>
    <n v="0"/>
    <n v="38"/>
    <x v="0"/>
    <n v="50"/>
    <m/>
    <s v="CN"/>
    <s v="Happygirl International Shopping Park"/>
    <n v="70773"/>
    <n v="4.0383196979999996"/>
    <x v="0"/>
    <n v="0"/>
    <s v="5525ebeb3056e817e9ccba1d"/>
    <x v="161"/>
  </r>
  <r>
    <x v="163"/>
    <s v="2019 Summer Beach Shoes Couple Ventilative Sandals Casual Shoes Slippers"/>
    <n v="3.67"/>
    <n v="4"/>
    <x v="80"/>
    <x v="6"/>
    <n v="36700"/>
    <x v="4"/>
    <x v="1"/>
    <x v="93"/>
    <x v="3"/>
    <x v="135"/>
    <n v="1314"/>
    <n v="374"/>
    <n v="208"/>
    <n v="73"/>
    <n v="103"/>
    <n v="0"/>
    <n v="0"/>
    <n v="0"/>
    <n v="0"/>
    <x v="5"/>
    <x v="0"/>
    <s v="Standard shipping"/>
    <n v="1"/>
    <n v="0"/>
    <n v="138"/>
    <x v="2"/>
    <n v="50"/>
    <m/>
    <s v="CN"/>
    <s v="HENTOL"/>
    <n v="11333"/>
    <n v="4.3957469339999999"/>
    <x v="0"/>
    <n v="1"/>
    <s v="5d03bea61eff7835fb25338b"/>
    <x v="162"/>
  </r>
  <r>
    <x v="164"/>
    <s v="NEW Women Casual Loose Solid Color Dress Short Sleeve V-neck Dress Plus Size"/>
    <n v="7"/>
    <n v="50"/>
    <x v="81"/>
    <x v="4"/>
    <n v="7000"/>
    <x v="3"/>
    <x v="0"/>
    <x v="94"/>
    <x v="1"/>
    <x v="136"/>
    <n v="16"/>
    <n v="11"/>
    <n v="10"/>
    <n v="5"/>
    <n v="7"/>
    <n v="0"/>
    <n v="0"/>
    <n v="0"/>
    <n v="0"/>
    <x v="1"/>
    <x v="2"/>
    <s v="Standard shipping"/>
    <n v="2"/>
    <n v="0"/>
    <n v="132"/>
    <x v="2"/>
    <n v="50"/>
    <n v="1"/>
    <s v="CN"/>
    <s v="kaiqiangmaoyi"/>
    <n v="1290"/>
    <n v="4.0116279070000003"/>
    <x v="0"/>
    <n v="0"/>
    <s v="5d80989a9abb1f75b86fb8ce"/>
    <x v="163"/>
  </r>
  <r>
    <x v="165"/>
    <s v="New Women Summer Beach Off Shoulder Bandeau Maxi Dress Holiday Swimwear Cover Up Sexy Bikini Cover Up Beach Swimwear Dress"/>
    <n v="8"/>
    <n v="7"/>
    <x v="5"/>
    <x v="5"/>
    <n v="40000"/>
    <x v="4"/>
    <x v="1"/>
    <x v="95"/>
    <x v="0"/>
    <x v="137"/>
    <n v="396"/>
    <n v="161"/>
    <n v="128"/>
    <n v="78"/>
    <n v="131"/>
    <n v="0"/>
    <n v="0"/>
    <n v="0"/>
    <n v="0"/>
    <x v="3"/>
    <x v="2"/>
    <s v="Standard shipping"/>
    <n v="3"/>
    <n v="0"/>
    <n v="33"/>
    <x v="0"/>
    <n v="50"/>
    <m/>
    <s v="CN"/>
    <s v="owlzaw"/>
    <n v="3209"/>
    <n v="4.2785914619999996"/>
    <x v="0"/>
    <n v="0"/>
    <s v="5b1f7d6c3c6b9b16c50a857c"/>
    <x v="164"/>
  </r>
  <r>
    <x v="166"/>
    <s v="6 Color Summer Women Fashion Sexy Slim Fit Elegant Women Dress Plus Size Solid Color Fit and Flare Rockabilly Dress  S-5XL"/>
    <n v="11"/>
    <n v="10"/>
    <x v="5"/>
    <x v="4"/>
    <n v="11000"/>
    <x v="3"/>
    <x v="0"/>
    <x v="47"/>
    <x v="0"/>
    <x v="138"/>
    <n v="155"/>
    <n v="65"/>
    <n v="51"/>
    <n v="25"/>
    <n v="61"/>
    <n v="0"/>
    <n v="0"/>
    <n v="0"/>
    <n v="0"/>
    <x v="4"/>
    <x v="2"/>
    <s v="Standard shipping"/>
    <n v="2"/>
    <n v="0"/>
    <n v="41"/>
    <x v="1"/>
    <n v="50"/>
    <m/>
    <s v="CN"/>
    <s v="Petha's boutique"/>
    <n v="39381"/>
    <n v="4.0663264010000004"/>
    <x v="0"/>
    <n v="0"/>
    <s v="5b909b94073c6b7adb985307"/>
    <x v="165"/>
  </r>
  <r>
    <x v="167"/>
    <s v="Women's Hey All You Cool Cats and Kittens Tees Funny Women Tank Tops Carole Baskin Shirt"/>
    <n v="8"/>
    <n v="7"/>
    <x v="5"/>
    <x v="8"/>
    <n v="400"/>
    <x v="0"/>
    <x v="0"/>
    <x v="38"/>
    <x v="3"/>
    <x v="35"/>
    <n v="2"/>
    <n v="2"/>
    <n v="2"/>
    <n v="0"/>
    <n v="0"/>
    <n v="0"/>
    <n v="0"/>
    <n v="0"/>
    <n v="0"/>
    <x v="4"/>
    <x v="1"/>
    <s v="Standard shipping"/>
    <n v="3"/>
    <n v="0"/>
    <n v="42"/>
    <x v="1"/>
    <n v="50"/>
    <n v="1"/>
    <s v="CN"/>
    <s v="VactoryBuy"/>
    <n v="19281"/>
    <n v="4.1598983460000003"/>
    <x v="0"/>
    <n v="0"/>
    <s v="5eb2218fbeadef13bbcd71ad"/>
    <x v="166"/>
  </r>
  <r>
    <x v="168"/>
    <s v="Women's Fashion Vintage Hollow Out Lace Dress Women Elegant Sleeveless White Dress Summer Chic Party Dress Vestidos Robe"/>
    <n v="22"/>
    <n v="169"/>
    <x v="82"/>
    <x v="4"/>
    <n v="22000"/>
    <x v="3"/>
    <x v="1"/>
    <x v="16"/>
    <x v="1"/>
    <x v="139"/>
    <n v="195"/>
    <n v="93"/>
    <n v="92"/>
    <n v="49"/>
    <n v="113"/>
    <n v="0"/>
    <n v="0"/>
    <n v="0"/>
    <n v="0"/>
    <x v="0"/>
    <x v="0"/>
    <s v="Standard shipping"/>
    <n v="5"/>
    <n v="0"/>
    <n v="35"/>
    <x v="0"/>
    <n v="50"/>
    <n v="1"/>
    <s v="CN"/>
    <s v="yuhang081899"/>
    <n v="9341"/>
    <n v="4.1474146239999996"/>
    <x v="0"/>
    <n v="0"/>
    <s v="5c6275876c0cb22f5e6ba570"/>
    <x v="167"/>
  </r>
  <r>
    <x v="169"/>
    <s v="Women Halter Long Sling Dress Swing Print Boho Dress"/>
    <n v="19"/>
    <n v="26"/>
    <x v="83"/>
    <x v="4"/>
    <n v="19000"/>
    <x v="3"/>
    <x v="1"/>
    <x v="96"/>
    <x v="1"/>
    <x v="140"/>
    <n v="57"/>
    <n v="25"/>
    <n v="43"/>
    <n v="23"/>
    <n v="57"/>
    <n v="2"/>
    <n v="1"/>
    <n v="0"/>
    <n v="1"/>
    <x v="2"/>
    <x v="4"/>
    <s v="Standard shipping"/>
    <n v="6"/>
    <n v="0"/>
    <n v="47"/>
    <x v="1"/>
    <n v="40"/>
    <m/>
    <s v="CN"/>
    <s v="zongxindianziyouxian gongsi"/>
    <n v="5048"/>
    <n v="4.1596671949999999"/>
    <x v="0"/>
    <n v="0"/>
    <s v="5d0062d51eff785af2761c47"/>
    <x v="168"/>
  </r>
  <r>
    <x v="170"/>
    <s v="Summer Women's Loose V-neck Sling Dress Sleeveless Dress Lace Dress"/>
    <n v="11"/>
    <n v="10"/>
    <x v="5"/>
    <x v="4"/>
    <n v="11000"/>
    <x v="3"/>
    <x v="0"/>
    <x v="15"/>
    <x v="0"/>
    <x v="141"/>
    <n v="94"/>
    <n v="32"/>
    <n v="40"/>
    <n v="23"/>
    <n v="26"/>
    <n v="0"/>
    <n v="0"/>
    <n v="0"/>
    <n v="0"/>
    <x v="9"/>
    <x v="2"/>
    <s v="Standard shipping"/>
    <n v="2"/>
    <n v="0"/>
    <n v="39"/>
    <x v="0"/>
    <n v="50"/>
    <m/>
    <s v="CN"/>
    <s v="Ahadadada"/>
    <n v="2377"/>
    <n v="4.0635254520000004"/>
    <x v="0"/>
    <n v="0"/>
    <s v="5d05b9c3ffe84667e45db71e"/>
    <x v="169"/>
  </r>
  <r>
    <x v="171"/>
    <s v="Summer Women Casual Sleeveless Loose Tops Floral Printed V-neck Shirt Blouse Ladies Fashion Buttoned T-shirts Lady Vest Plus Size Tank Tops XS-8XL"/>
    <n v="6"/>
    <n v="6"/>
    <x v="11"/>
    <x v="4"/>
    <n v="6000"/>
    <x v="3"/>
    <x v="0"/>
    <x v="97"/>
    <x v="3"/>
    <x v="142"/>
    <n v="295"/>
    <n v="108"/>
    <n v="36"/>
    <n v="23"/>
    <n v="43"/>
    <n v="0"/>
    <n v="0"/>
    <n v="0"/>
    <n v="0"/>
    <x v="9"/>
    <x v="1"/>
    <s v="Standard shipping"/>
    <n v="2"/>
    <n v="0"/>
    <n v="37"/>
    <x v="0"/>
    <n v="50"/>
    <m/>
    <s v="CN"/>
    <s v="KAIXINDEDIAN"/>
    <n v="2996"/>
    <n v="4.3487983979999996"/>
    <x v="0"/>
    <n v="0"/>
    <s v="5ce55cc2ebe4035d7fbeb4f8"/>
    <x v="170"/>
  </r>
  <r>
    <x v="172"/>
    <s v="4 Colors Summer Women Fashion Sleeveless Cotton Letter Print &quot;BUT DID YOU DIE&quot; Tank Tops Workout Tank Top T-shirt Tee In Blue White and Grey"/>
    <n v="7"/>
    <n v="56"/>
    <x v="30"/>
    <x v="5"/>
    <n v="35000"/>
    <x v="4"/>
    <x v="1"/>
    <x v="27"/>
    <x v="3"/>
    <x v="143"/>
    <n v="747"/>
    <n v="317"/>
    <n v="172"/>
    <n v="66"/>
    <n v="76"/>
    <n v="0"/>
    <n v="0"/>
    <n v="0"/>
    <n v="0"/>
    <x v="9"/>
    <x v="2"/>
    <s v="Standard shipping"/>
    <n v="2"/>
    <n v="0"/>
    <n v="41"/>
    <x v="1"/>
    <n v="50"/>
    <m/>
    <s v="CN"/>
    <s v="owiner"/>
    <n v="25222"/>
    <n v="4.0015462690000003"/>
    <x v="0"/>
    <n v="0"/>
    <s v="5b73bf7b7594b445df99384e"/>
    <x v="171"/>
  </r>
  <r>
    <x v="173"/>
    <s v="XS-8XL Womens Fashion Summer Short Sleeve Long Blouses Deep V-neck Loose Party Dress Ladies Casual Loose Solid Color Plus Size Beach Wear Cover-up Short Linen Dress"/>
    <n v="7"/>
    <n v="6"/>
    <x v="5"/>
    <x v="6"/>
    <n v="70000"/>
    <x v="4"/>
    <x v="1"/>
    <x v="5"/>
    <x v="0"/>
    <x v="144"/>
    <n v="951"/>
    <n v="368"/>
    <n v="285"/>
    <n v="144"/>
    <n v="230"/>
    <n v="0"/>
    <n v="0"/>
    <n v="0"/>
    <n v="0"/>
    <x v="0"/>
    <x v="1"/>
    <s v="Standard shipping"/>
    <n v="2"/>
    <n v="0"/>
    <n v="20"/>
    <x v="0"/>
    <n v="50"/>
    <m/>
    <s v="CN"/>
    <s v="guanzhiming44553"/>
    <n v="7069"/>
    <n v="4.0550290000000002"/>
    <x v="0"/>
    <n v="0"/>
    <s v="5cce7e4242b1b85f6d3e5fa6"/>
    <x v="172"/>
  </r>
  <r>
    <x v="174"/>
    <s v="Women Summer Casual Loose Solid Color Vintage Overalls Strap Long Pants Jumpsuits Rompers Plus Size"/>
    <n v="8"/>
    <n v="11"/>
    <x v="71"/>
    <x v="0"/>
    <n v="800"/>
    <x v="0"/>
    <x v="0"/>
    <x v="98"/>
    <x v="4"/>
    <x v="91"/>
    <n v="5"/>
    <n v="2"/>
    <n v="4"/>
    <n v="4"/>
    <n v="6"/>
    <n v="0"/>
    <n v="0"/>
    <n v="0"/>
    <n v="0"/>
    <x v="8"/>
    <x v="2"/>
    <s v="Standard shipping"/>
    <n v="2"/>
    <n v="0"/>
    <n v="17"/>
    <x v="5"/>
    <n v="50"/>
    <n v="1"/>
    <s v="CN"/>
    <s v="xbxiaodian"/>
    <n v="31"/>
    <n v="3.5806451610000001"/>
    <x v="1"/>
    <n v="0"/>
    <s v="5e68654e4d9d67070047a61b"/>
    <x v="128"/>
  </r>
  <r>
    <x v="175"/>
    <s v="Women Spring Floral Printed Demin Jumpsuit Romper Ladies Embroidery Summer Overalls Trousers Jeans Plus Size"/>
    <n v="14"/>
    <n v="26"/>
    <x v="84"/>
    <x v="0"/>
    <n v="1400"/>
    <x v="0"/>
    <x v="0"/>
    <x v="60"/>
    <x v="0"/>
    <x v="20"/>
    <n v="31"/>
    <n v="14"/>
    <n v="8"/>
    <n v="6"/>
    <n v="13"/>
    <n v="0"/>
    <n v="0"/>
    <n v="0"/>
    <n v="0"/>
    <x v="6"/>
    <x v="1"/>
    <s v="Standard shipping"/>
    <n v="3"/>
    <n v="0"/>
    <n v="39"/>
    <x v="0"/>
    <n v="50"/>
    <m/>
    <s v="CN"/>
    <s v="QWE520"/>
    <n v="7385"/>
    <n v="4.0873392009999998"/>
    <x v="0"/>
    <n v="0"/>
    <s v="5e58c7425692c749b5631d44"/>
    <x v="173"/>
  </r>
  <r>
    <x v="176"/>
    <s v="Summer Women Boho Maxi Polka Dot Dress Irregular Sleeveless Casual Beach Wear Sundress"/>
    <n v="6"/>
    <n v="6"/>
    <x v="11"/>
    <x v="0"/>
    <n v="600"/>
    <x v="0"/>
    <x v="1"/>
    <x v="15"/>
    <x v="0"/>
    <x v="93"/>
    <n v="9"/>
    <n v="8"/>
    <n v="5"/>
    <n v="2"/>
    <n v="3"/>
    <n v="0"/>
    <n v="0"/>
    <n v="0"/>
    <n v="0"/>
    <x v="2"/>
    <x v="3"/>
    <s v="Standard shipping"/>
    <n v="2"/>
    <n v="0"/>
    <n v="38"/>
    <x v="0"/>
    <n v="50"/>
    <n v="1"/>
    <s v="CN"/>
    <s v="Fashion Happy World"/>
    <n v="4705"/>
    <n v="4.0405951120000001"/>
    <x v="0"/>
    <n v="0"/>
    <s v="5e142dee04c3e579e89576a3"/>
    <x v="174"/>
  </r>
  <r>
    <x v="177"/>
    <s v="2018 New Fashion Women Bikini Set Push-up Padded Bra Swimsuit -Swimwear"/>
    <n v="11"/>
    <n v="12"/>
    <x v="14"/>
    <x v="5"/>
    <n v="55000"/>
    <x v="4"/>
    <x v="0"/>
    <x v="1"/>
    <x v="1"/>
    <x v="64"/>
    <n v="383"/>
    <n v="181"/>
    <n v="188"/>
    <n v="109"/>
    <n v="184"/>
    <n v="0"/>
    <n v="0"/>
    <n v="0"/>
    <n v="0"/>
    <x v="5"/>
    <x v="2"/>
    <s v="Standard shipping"/>
    <n v="2"/>
    <n v="0"/>
    <n v="79"/>
    <x v="3"/>
    <n v="50"/>
    <m/>
    <s v="CN"/>
    <s v="Tinaglobalstore"/>
    <n v="1490"/>
    <n v="3.9463087250000002"/>
    <x v="1"/>
    <n v="0"/>
    <s v="5ad1ac1b81260b40b40c6b2b"/>
    <x v="175"/>
  </r>
  <r>
    <x v="178"/>
    <s v="Women Skeleton Printed Premium Bodycon Slim Fit Soft Elasticity Black Summer Casual Shorts"/>
    <n v="7"/>
    <n v="47"/>
    <x v="85"/>
    <x v="5"/>
    <n v="35000"/>
    <x v="4"/>
    <x v="0"/>
    <x v="99"/>
    <x v="3"/>
    <x v="145"/>
    <n v="308"/>
    <n v="90"/>
    <n v="69"/>
    <n v="39"/>
    <n v="50"/>
    <n v="0"/>
    <n v="0"/>
    <n v="0"/>
    <n v="0"/>
    <x v="2"/>
    <x v="0"/>
    <s v="Standard shipping"/>
    <n v="2"/>
    <n v="0"/>
    <n v="42"/>
    <x v="1"/>
    <n v="50"/>
    <m/>
    <s v="CN"/>
    <s v="spy89ping@163.com"/>
    <n v="35262"/>
    <n v="3.9394815950000002"/>
    <x v="1"/>
    <n v="0"/>
    <s v="5ce3aefa37b2e67944a89146"/>
    <x v="176"/>
  </r>
  <r>
    <x v="179"/>
    <s v="Women Summer Sexy Halter Mini Dress Party Bodycon Dress Striped Dresses(S-XL)"/>
    <n v="6"/>
    <n v="76"/>
    <x v="12"/>
    <x v="6"/>
    <n v="60000"/>
    <x v="4"/>
    <x v="1"/>
    <x v="20"/>
    <x v="3"/>
    <x v="146"/>
    <n v="1074"/>
    <n v="324"/>
    <n v="191"/>
    <n v="73"/>
    <n v="79"/>
    <n v="1"/>
    <n v="0"/>
    <n v="1"/>
    <n v="0"/>
    <x v="5"/>
    <x v="2"/>
    <s v="Standard shipping"/>
    <n v="2"/>
    <n v="0"/>
    <n v="32"/>
    <x v="0"/>
    <n v="50"/>
    <m/>
    <s v="CN"/>
    <s v="weshamazoon"/>
    <n v="28159"/>
    <n v="4.1833871939999998"/>
    <x v="0"/>
    <n v="0"/>
    <s v="5ac31ba3a9cca9278bbf44d5"/>
    <x v="177"/>
  </r>
  <r>
    <x v="180"/>
    <s v="2020 New Womens Summer Sleeveless V-neck Floral Print Sling Dress Fashion Big Swing Skirt Loose Casual Long Vest Spaghetti Strap Dresses Ladies Party Dress Plus Size S-5XL"/>
    <n v="7"/>
    <n v="16"/>
    <x v="23"/>
    <x v="6"/>
    <n v="70000"/>
    <x v="4"/>
    <x v="0"/>
    <x v="65"/>
    <x v="0"/>
    <x v="147"/>
    <n v="802"/>
    <n v="331"/>
    <n v="255"/>
    <n v="146"/>
    <n v="258"/>
    <n v="0"/>
    <n v="0"/>
    <n v="0"/>
    <n v="0"/>
    <x v="8"/>
    <x v="2"/>
    <s v="Standard shipping"/>
    <n v="2"/>
    <n v="0"/>
    <n v="45"/>
    <x v="1"/>
    <n v="50"/>
    <m/>
    <s v="CN"/>
    <s v="Shen Fashion Style"/>
    <n v="1702"/>
    <n v="3.907168038"/>
    <x v="1"/>
    <n v="0"/>
    <s v="5d9d842eb20dc815d33f5749"/>
    <x v="178"/>
  </r>
  <r>
    <x v="181"/>
    <s v="New Aeeival Women Clothing Long Sleeve Autumn Winter Ball Gown Dress Slim Fit Patchwork Casual Lace Dress Vestido De Renda"/>
    <n v="8"/>
    <n v="7"/>
    <x v="5"/>
    <x v="7"/>
    <n v="800000"/>
    <x v="6"/>
    <x v="1"/>
    <x v="0"/>
    <x v="0"/>
    <x v="148"/>
    <n v="4663"/>
    <n v="2418"/>
    <n v="1868"/>
    <n v="842"/>
    <n v="1271"/>
    <n v="0"/>
    <n v="0"/>
    <n v="0"/>
    <n v="0"/>
    <x v="1"/>
    <x v="0"/>
    <s v="Standard shipping"/>
    <n v="2"/>
    <n v="0"/>
    <n v="38"/>
    <x v="0"/>
    <n v="50"/>
    <m/>
    <s v="CN"/>
    <s v="SHENZHEN LONGDRAGON TECHNOLOGY CO.,LTD"/>
    <n v="108048"/>
    <n v="4.052504442"/>
    <x v="0"/>
    <n v="1"/>
    <s v="54bdf18039b8c045f118936a"/>
    <x v="179"/>
  </r>
  <r>
    <x v="182"/>
    <s v="2019 Women Open Toe Ankle Braid Strap Straw Platform Sandals Adjustable Buckle Wedge Rubble Sole Summer Shoes Cute Espadrille"/>
    <n v="18"/>
    <n v="17"/>
    <x v="5"/>
    <x v="6"/>
    <n v="180000"/>
    <x v="1"/>
    <x v="0"/>
    <x v="97"/>
    <x v="3"/>
    <x v="149"/>
    <n v="1834"/>
    <n v="691"/>
    <n v="340"/>
    <n v="140"/>
    <n v="224"/>
    <n v="0"/>
    <n v="0"/>
    <n v="0"/>
    <n v="0"/>
    <x v="2"/>
    <x v="6"/>
    <s v="Standard shipping"/>
    <n v="5"/>
    <n v="0"/>
    <n v="39"/>
    <x v="0"/>
    <n v="50"/>
    <m/>
    <s v="CN"/>
    <s v="maozhuocai"/>
    <n v="3309"/>
    <n v="4.2505288610000003"/>
    <x v="0"/>
    <n v="0"/>
    <s v="5c8783d4fc2f9d769aa1cc3e"/>
    <x v="180"/>
  </r>
  <r>
    <x v="183"/>
    <s v="Women's Sexy Push Up Bikini Vintage Set Sexy Brazilian Biquini"/>
    <n v="11"/>
    <n v="30"/>
    <x v="51"/>
    <x v="2"/>
    <n v="110"/>
    <x v="0"/>
    <x v="0"/>
    <x v="4"/>
    <x v="2"/>
    <x v="62"/>
    <m/>
    <m/>
    <m/>
    <m/>
    <m/>
    <n v="0"/>
    <n v="0"/>
    <n v="0"/>
    <n v="0"/>
    <x v="2"/>
    <x v="2"/>
    <s v="Standard shipping"/>
    <n v="3"/>
    <n v="0"/>
    <n v="78"/>
    <x v="3"/>
    <n v="50"/>
    <n v="1"/>
    <s v="CN"/>
    <s v="YIWU SHI AO HANG DIAN ZI SHANG WU YOU XIAN GONG SI"/>
    <n v="22621"/>
    <n v="4.2951240000000004"/>
    <x v="0"/>
    <n v="0"/>
    <s v="573db9316b335c34ca0513b8"/>
    <x v="181"/>
  </r>
  <r>
    <x v="184"/>
    <s v="S-5XL New Fashion Women Tops Blouse Sleeveless V-neck Solid Color Tank Top Women Summer Shirt Tops Plus Size Causal Loose"/>
    <n v="4.83"/>
    <n v="51"/>
    <x v="86"/>
    <x v="8"/>
    <n v="241.5"/>
    <x v="0"/>
    <x v="1"/>
    <x v="85"/>
    <x v="6"/>
    <x v="4"/>
    <n v="0"/>
    <n v="0"/>
    <n v="0"/>
    <n v="1"/>
    <n v="0"/>
    <n v="0"/>
    <n v="0"/>
    <n v="0"/>
    <n v="0"/>
    <x v="0"/>
    <x v="1"/>
    <s v="Standard shipping"/>
    <n v="1"/>
    <n v="0"/>
    <n v="39"/>
    <x v="0"/>
    <n v="50"/>
    <n v="1"/>
    <s v="VE"/>
    <s v="saulstore"/>
    <n v="57"/>
    <n v="3.8245614040000002"/>
    <x v="1"/>
    <n v="0"/>
    <s v="5ee8875404718a4bba2d6348"/>
    <x v="182"/>
  </r>
  <r>
    <x v="185"/>
    <s v="2020 NEW Women Short Sets Summer Short Sleeve Tracksuit Fashion Printed T-shirt and Shorts"/>
    <n v="8"/>
    <n v="7"/>
    <x v="5"/>
    <x v="0"/>
    <n v="800"/>
    <x v="0"/>
    <x v="1"/>
    <x v="100"/>
    <x v="5"/>
    <x v="55"/>
    <n v="5"/>
    <n v="1"/>
    <n v="1"/>
    <n v="0"/>
    <n v="0"/>
    <n v="0"/>
    <n v="0"/>
    <n v="0"/>
    <n v="0"/>
    <x v="5"/>
    <x v="1"/>
    <s v="Standard shipping"/>
    <n v="3"/>
    <n v="0"/>
    <n v="37"/>
    <x v="0"/>
    <n v="50"/>
    <m/>
    <s v="CN"/>
    <s v="yuan zheng shop"/>
    <n v="610"/>
    <n v="3.8147540979999999"/>
    <x v="1"/>
    <n v="0"/>
    <s v="5ea5128b91b00685e5fe387d"/>
    <x v="183"/>
  </r>
  <r>
    <x v="186"/>
    <s v="Women's Fashion Boho Long Dot Dress Long Dress High Silt Printed Beach Dress XS-5XL"/>
    <n v="5.85"/>
    <n v="13"/>
    <x v="87"/>
    <x v="4"/>
    <n v="5850"/>
    <x v="3"/>
    <x v="1"/>
    <x v="101"/>
    <x v="1"/>
    <x v="150"/>
    <n v="186"/>
    <n v="104"/>
    <n v="97"/>
    <n v="52"/>
    <n v="163"/>
    <n v="0"/>
    <n v="0"/>
    <n v="0"/>
    <n v="0"/>
    <x v="4"/>
    <x v="1"/>
    <s v="Standard shipping"/>
    <n v="2"/>
    <n v="0"/>
    <n v="38"/>
    <x v="0"/>
    <n v="50"/>
    <n v="1"/>
    <s v="CN"/>
    <s v="Fashion Icon 365"/>
    <n v="25631"/>
    <n v="3.8947368419999999"/>
    <x v="1"/>
    <n v="0"/>
    <s v="5d5bc86a32cc57482a4b9d5a"/>
    <x v="184"/>
  </r>
  <r>
    <x v="187"/>
    <s v="Summer New Fashion Women Two Pieces Sleepwear Soft Silk Casual Pajama Sets(6 Colors) "/>
    <n v="11"/>
    <n v="10"/>
    <x v="5"/>
    <x v="0"/>
    <n v="1100"/>
    <x v="0"/>
    <x v="1"/>
    <x v="57"/>
    <x v="0"/>
    <x v="151"/>
    <n v="17"/>
    <n v="0"/>
    <n v="2"/>
    <n v="2"/>
    <n v="4"/>
    <n v="2"/>
    <n v="1"/>
    <n v="1"/>
    <n v="0"/>
    <x v="8"/>
    <x v="1"/>
    <s v="Standard shipping"/>
    <n v="2"/>
    <n v="0"/>
    <n v="27"/>
    <x v="0"/>
    <n v="50"/>
    <n v="1"/>
    <s v="CN"/>
    <s v="Shades Darker"/>
    <n v="794"/>
    <n v="4.2770780860000004"/>
    <x v="0"/>
    <n v="0"/>
    <s v="5d0729b0f945bd59ac54b329"/>
    <x v="185"/>
  </r>
  <r>
    <x v="188"/>
    <s v="Fashion Sunflower Print Short Sleeve T Shirt Summer Women Shirts Plus Size"/>
    <n v="9"/>
    <n v="34"/>
    <x v="38"/>
    <x v="0"/>
    <n v="900"/>
    <x v="0"/>
    <x v="1"/>
    <x v="102"/>
    <x v="3"/>
    <x v="85"/>
    <n v="13"/>
    <n v="3"/>
    <n v="0"/>
    <n v="1"/>
    <n v="1"/>
    <n v="0"/>
    <n v="0"/>
    <n v="0"/>
    <n v="0"/>
    <x v="5"/>
    <x v="0"/>
    <s v="Standard shipping"/>
    <n v="3"/>
    <n v="0"/>
    <n v="39"/>
    <x v="0"/>
    <n v="50"/>
    <m/>
    <s v="CN"/>
    <s v="Finingsy sticker"/>
    <n v="1385"/>
    <n v="4.1249097470000002"/>
    <x v="0"/>
    <n v="0"/>
    <s v="5e54bf2ed1ef373d3ad6d1d9"/>
    <x v="186"/>
  </r>
  <r>
    <x v="189"/>
    <s v="100%Cotton ZANZEA S-5XL NEW Vintage Women Strap Dungaree Jumpsuit Casual Loose Trousers Overalls Rompers Jumpsuit"/>
    <n v="15"/>
    <n v="101"/>
    <x v="88"/>
    <x v="4"/>
    <n v="15000"/>
    <x v="3"/>
    <x v="0"/>
    <x v="39"/>
    <x v="0"/>
    <x v="152"/>
    <n v="334"/>
    <n v="106"/>
    <n v="94"/>
    <n v="41"/>
    <n v="71"/>
    <n v="1"/>
    <n v="1"/>
    <n v="0"/>
    <n v="0"/>
    <x v="3"/>
    <x v="4"/>
    <s v="Standard shipping"/>
    <n v="4"/>
    <n v="0"/>
    <n v="40"/>
    <x v="1"/>
    <n v="50"/>
    <m/>
    <s v="CN"/>
    <s v="Fannystore2016"/>
    <n v="29044"/>
    <n v="4.1602740669999996"/>
    <x v="0"/>
    <n v="1"/>
    <s v="5a13ff501726782d8daed18e"/>
    <x v="187"/>
  </r>
  <r>
    <x v="190"/>
    <s v="Women Sleeveless T-shirt Letters Printed 'I HATE EVERYONE' Tank Top Summer Ladies Blouse Camisole Vest Tee Pullovers"/>
    <n v="5"/>
    <n v="5"/>
    <x v="11"/>
    <x v="4"/>
    <n v="5000"/>
    <x v="3"/>
    <x v="0"/>
    <x v="22"/>
    <x v="3"/>
    <x v="153"/>
    <n v="109"/>
    <n v="37"/>
    <n v="25"/>
    <n v="6"/>
    <n v="20"/>
    <n v="0"/>
    <n v="0"/>
    <n v="0"/>
    <n v="0"/>
    <x v="0"/>
    <x v="0"/>
    <s v="Standard shipping"/>
    <n v="2"/>
    <n v="0"/>
    <n v="39"/>
    <x v="0"/>
    <n v="50"/>
    <m/>
    <s v="CN"/>
    <s v="Apengzuishuai"/>
    <n v="2610"/>
    <n v="4.1582375479999998"/>
    <x v="0"/>
    <n v="0"/>
    <s v="5b1a56a219b6ee563e1edc39"/>
    <x v="188"/>
  </r>
  <r>
    <x v="191"/>
    <s v="Women Fashion Solid Color Sexy V-neck Crop Tops Slim Fit Summer Short Sleeve Tank Top T Shirts"/>
    <n v="8"/>
    <n v="7"/>
    <x v="5"/>
    <x v="0"/>
    <n v="800"/>
    <x v="0"/>
    <x v="1"/>
    <x v="103"/>
    <x v="0"/>
    <x v="154"/>
    <n v="9"/>
    <n v="3"/>
    <n v="4"/>
    <n v="5"/>
    <n v="2"/>
    <n v="0"/>
    <n v="0"/>
    <n v="0"/>
    <n v="0"/>
    <x v="9"/>
    <x v="2"/>
    <s v="Standard shipping"/>
    <n v="3"/>
    <n v="0"/>
    <n v="41"/>
    <x v="1"/>
    <n v="50"/>
    <n v="1"/>
    <s v="CN"/>
    <s v="leiston"/>
    <n v="139223"/>
    <n v="3.9335813769999999"/>
    <x v="1"/>
    <n v="0"/>
    <s v="5e9692898a10221b310986c9"/>
    <x v="189"/>
  </r>
  <r>
    <x v="192"/>
    <s v="2019 Summer Sexy Women Halter Tops Beach Swimming Letter Print Swimwear Lady's Push Up Vest Bra S-3XL"/>
    <n v="5.69"/>
    <n v="5"/>
    <x v="89"/>
    <x v="5"/>
    <n v="28450.000000000004"/>
    <x v="4"/>
    <x v="0"/>
    <x v="29"/>
    <x v="3"/>
    <x v="155"/>
    <n v="469"/>
    <n v="174"/>
    <n v="88"/>
    <n v="30"/>
    <n v="37"/>
    <n v="1"/>
    <n v="0"/>
    <n v="1"/>
    <n v="0"/>
    <x v="5"/>
    <x v="0"/>
    <s v="Standard shipping"/>
    <n v="1"/>
    <n v="0"/>
    <n v="51"/>
    <x v="1"/>
    <n v="50"/>
    <n v="1"/>
    <s v="US"/>
    <s v="bethaz19"/>
    <n v="2199"/>
    <n v="4.2364711230000003"/>
    <x v="0"/>
    <n v="0"/>
    <s v="5cada72d2d542d7a90cb4f2f"/>
    <x v="190"/>
  </r>
  <r>
    <x v="193"/>
    <s v="Summer Women Sling Dress V-neck Floral Pleated Strap Casual Pocket Large Dress"/>
    <n v="6"/>
    <n v="6"/>
    <x v="11"/>
    <x v="0"/>
    <n v="600"/>
    <x v="0"/>
    <x v="0"/>
    <x v="38"/>
    <x v="3"/>
    <x v="34"/>
    <n v="5"/>
    <n v="0"/>
    <n v="1"/>
    <n v="2"/>
    <n v="0"/>
    <n v="0"/>
    <n v="0"/>
    <n v="0"/>
    <n v="0"/>
    <x v="0"/>
    <x v="1"/>
    <s v="Standard shipping"/>
    <n v="2"/>
    <n v="0"/>
    <n v="23"/>
    <x v="0"/>
    <n v="50"/>
    <n v="1"/>
    <s v="CN"/>
    <s v="zhuangyuping1"/>
    <n v="127"/>
    <n v="3.8740157480000001"/>
    <x v="1"/>
    <n v="0"/>
    <s v="5ed1b644b1e34008ce012d4b"/>
    <x v="191"/>
  </r>
  <r>
    <x v="194"/>
    <s v="Hot Summer Cool T Shirt for Women Fashion Tops Bee Printed Letters Short Sleeve O Neck Cotton T-shirts Tops Tee Clothing"/>
    <n v="8"/>
    <n v="8"/>
    <x v="11"/>
    <x v="5"/>
    <n v="40000"/>
    <x v="4"/>
    <x v="1"/>
    <x v="19"/>
    <x v="3"/>
    <x v="156"/>
    <n v="295"/>
    <n v="119"/>
    <n v="87"/>
    <n v="42"/>
    <n v="36"/>
    <n v="0"/>
    <n v="0"/>
    <n v="0"/>
    <n v="0"/>
    <x v="5"/>
    <x v="0"/>
    <s v="Standard shipping"/>
    <n v="2"/>
    <n v="0"/>
    <n v="41"/>
    <x v="1"/>
    <n v="50"/>
    <n v="1"/>
    <s v="CN"/>
    <s v="allenfan"/>
    <n v="23832"/>
    <n v="4.02043471"/>
    <x v="0"/>
    <n v="0"/>
    <s v="5cedf17ad1d44c52c59e4aca"/>
    <x v="192"/>
  </r>
  <r>
    <x v="195"/>
    <s v="new summer men's hooded large pockets, pure color large size short sleeve T-shirt"/>
    <n v="6"/>
    <n v="41"/>
    <x v="2"/>
    <x v="5"/>
    <n v="30000"/>
    <x v="4"/>
    <x v="1"/>
    <x v="53"/>
    <x v="3"/>
    <x v="157"/>
    <n v="496"/>
    <n v="209"/>
    <n v="124"/>
    <n v="49"/>
    <n v="61"/>
    <n v="0"/>
    <n v="0"/>
    <n v="0"/>
    <n v="0"/>
    <x v="0"/>
    <x v="2"/>
    <s v="Standard shipping"/>
    <n v="2"/>
    <n v="0"/>
    <n v="41"/>
    <x v="1"/>
    <n v="50"/>
    <m/>
    <s v="CN"/>
    <s v="zhangjian1234"/>
    <n v="9926"/>
    <n v="3.9492242599999998"/>
    <x v="1"/>
    <n v="0"/>
    <s v="5b6696c5365562146825dd5f"/>
    <x v="193"/>
  </r>
  <r>
    <x v="196"/>
    <s v="ZANZEA Damen ÃœbergrÃ¶ÃŸe Tunikakleid Kaftan Freizeitkleid Strand Retro Longtop Kleid Kaftan Dresses"/>
    <n v="11"/>
    <n v="89"/>
    <x v="48"/>
    <x v="0"/>
    <n v="1100"/>
    <x v="0"/>
    <x v="0"/>
    <x v="61"/>
    <x v="0"/>
    <x v="158"/>
    <n v="22"/>
    <n v="8"/>
    <n v="9"/>
    <n v="3"/>
    <n v="6"/>
    <n v="0"/>
    <n v="0"/>
    <n v="0"/>
    <n v="0"/>
    <x v="8"/>
    <x v="2"/>
    <s v="Standard shipping"/>
    <n v="2"/>
    <n v="0"/>
    <n v="37"/>
    <x v="0"/>
    <n v="50"/>
    <m/>
    <s v="CN"/>
    <s v="specialforyou_68"/>
    <n v="104269"/>
    <n v="4.2532871710000002"/>
    <x v="0"/>
    <n v="0"/>
    <s v="5d5e5ca35cd08f2a40b53f48"/>
    <x v="194"/>
  </r>
  <r>
    <x v="197"/>
    <s v="(S-5XL) Women Fashion Summer Double-Layer Sports Shorts Quick-Drying Yoga Sports Leggings Fitness Shorts Plus Size"/>
    <n v="1.72"/>
    <n v="56"/>
    <x v="90"/>
    <x v="0"/>
    <n v="172"/>
    <x v="0"/>
    <x v="1"/>
    <x v="38"/>
    <x v="3"/>
    <x v="35"/>
    <n v="3"/>
    <n v="1"/>
    <n v="1"/>
    <n v="1"/>
    <n v="0"/>
    <n v="0"/>
    <n v="0"/>
    <n v="0"/>
    <n v="0"/>
    <x v="8"/>
    <x v="3"/>
    <s v="Standard shipping"/>
    <n v="1"/>
    <n v="0"/>
    <n v="27"/>
    <x v="0"/>
    <n v="36"/>
    <m/>
    <s v="CN"/>
    <s v="huangxiaoyan2125"/>
    <n v="1338"/>
    <n v="4.0971599400000001"/>
    <x v="0"/>
    <n v="0"/>
    <s v="5eeb1da8eeb02e10154792a6"/>
    <x v="195"/>
  </r>
  <r>
    <x v="198"/>
    <s v="Women Deep V Neck Casual Sleeveless Blouse Floral Print T-Shirt Summer Loose Blouse"/>
    <n v="5.78"/>
    <n v="26"/>
    <x v="91"/>
    <x v="6"/>
    <n v="57800"/>
    <x v="4"/>
    <x v="0"/>
    <x v="5"/>
    <x v="0"/>
    <x v="159"/>
    <n v="659"/>
    <n v="287"/>
    <n v="219"/>
    <n v="112"/>
    <n v="149"/>
    <n v="0"/>
    <n v="0"/>
    <n v="0"/>
    <n v="0"/>
    <x v="0"/>
    <x v="2"/>
    <s v="Standard shipping"/>
    <n v="2"/>
    <n v="0"/>
    <n v="37"/>
    <x v="0"/>
    <n v="50"/>
    <m/>
    <s v="CN"/>
    <s v="Li WL SHOP"/>
    <n v="3549"/>
    <n v="3.9822485209999998"/>
    <x v="1"/>
    <n v="0"/>
    <s v="5cc5464bef87096336ab0583"/>
    <x v="196"/>
  </r>
  <r>
    <x v="199"/>
    <s v="New Women's Fashion Love Print Short Sleeve T-Shirt Summer Casual Graphic Tess Tops"/>
    <n v="11"/>
    <n v="10"/>
    <x v="5"/>
    <x v="5"/>
    <n v="55000"/>
    <x v="4"/>
    <x v="0"/>
    <x v="104"/>
    <x v="3"/>
    <x v="160"/>
    <n v="658"/>
    <n v="217"/>
    <n v="131"/>
    <n v="33"/>
    <n v="70"/>
    <n v="0"/>
    <n v="0"/>
    <n v="0"/>
    <n v="0"/>
    <x v="5"/>
    <x v="0"/>
    <s v="Standard shipping"/>
    <n v="2"/>
    <n v="0"/>
    <n v="48"/>
    <x v="1"/>
    <n v="50"/>
    <n v="1"/>
    <s v="CN"/>
    <s v="jjqiiozoqv"/>
    <n v="5781"/>
    <n v="4.2748659399999998"/>
    <x v="0"/>
    <n v="0"/>
    <s v="5cda28715a88ef05656ef440"/>
    <x v="197"/>
  </r>
  <r>
    <x v="200"/>
    <s v="Women Plus Size Off Shoulder Animal Print Long Sleeve Irregular Loose Dress"/>
    <n v="12"/>
    <n v="11"/>
    <x v="5"/>
    <x v="4"/>
    <n v="12000"/>
    <x v="3"/>
    <x v="0"/>
    <x v="15"/>
    <x v="0"/>
    <x v="152"/>
    <n v="261"/>
    <n v="140"/>
    <n v="109"/>
    <n v="43"/>
    <n v="93"/>
    <n v="0"/>
    <n v="0"/>
    <n v="0"/>
    <n v="0"/>
    <x v="0"/>
    <x v="2"/>
    <s v="Standard shipping"/>
    <n v="3"/>
    <n v="0"/>
    <n v="24"/>
    <x v="0"/>
    <n v="50"/>
    <m/>
    <s v="CN"/>
    <s v="HEH Shop"/>
    <n v="870"/>
    <n v="3.8919540229999998"/>
    <x v="1"/>
    <n v="0"/>
    <s v="5cd22d97dd0c5b6415519101"/>
    <x v="198"/>
  </r>
  <r>
    <x v="201"/>
    <s v="Women Summer Fashion Sleeveless Crop Tops Spaghetti Strap Deep V Neck Tank Tops Solid Color Casual Slim Fit Cami  Vest  Short T Shirt"/>
    <n v="8"/>
    <n v="42"/>
    <x v="92"/>
    <x v="4"/>
    <n v="8000"/>
    <x v="3"/>
    <x v="0"/>
    <x v="35"/>
    <x v="0"/>
    <x v="161"/>
    <n v="158"/>
    <n v="67"/>
    <n v="74"/>
    <n v="41"/>
    <n v="69"/>
    <n v="0"/>
    <n v="0"/>
    <n v="0"/>
    <n v="0"/>
    <x v="7"/>
    <x v="2"/>
    <s v="Standard shipping"/>
    <n v="3"/>
    <n v="0"/>
    <n v="41"/>
    <x v="1"/>
    <n v="50"/>
    <m/>
    <s v="CN"/>
    <s v="markit"/>
    <n v="8433"/>
    <n v="3.875963477"/>
    <x v="1"/>
    <n v="0"/>
    <s v="5cf5ccee75af880a5c947bcf"/>
    <x v="199"/>
  </r>
  <r>
    <x v="202"/>
    <s v="Women Fashion Summer Round Neck Flower Print Vest Casual Sleeveless Tops Loose Plus Size Print Tank Tops"/>
    <n v="1.89"/>
    <n v="2"/>
    <x v="93"/>
    <x v="0"/>
    <n v="189"/>
    <x v="0"/>
    <x v="0"/>
    <x v="8"/>
    <x v="1"/>
    <x v="162"/>
    <n v="16"/>
    <n v="8"/>
    <n v="2"/>
    <n v="4"/>
    <n v="9"/>
    <n v="0"/>
    <n v="0"/>
    <n v="0"/>
    <n v="0"/>
    <x v="5"/>
    <x v="1"/>
    <s v="Standard shipping"/>
    <n v="1"/>
    <n v="0"/>
    <n v="33"/>
    <x v="0"/>
    <n v="50"/>
    <m/>
    <s v="CN"/>
    <s v="ZEKAISTORE666"/>
    <n v="540"/>
    <n v="4.1055555559999997"/>
    <x v="0"/>
    <n v="0"/>
    <s v="5eb95cc7802266bb4675b6d5"/>
    <x v="200"/>
  </r>
  <r>
    <x v="203"/>
    <s v="XS-8XL Plus Size Dresses Summer Fashion Clothes Womens Deep V-neck Sleeveless Maxi Dresses Ladies Casual Spaghetti Strap Loose Beach Wear Floral Printed Halter Party Dress"/>
    <n v="6"/>
    <n v="6"/>
    <x v="11"/>
    <x v="6"/>
    <n v="60000"/>
    <x v="4"/>
    <x v="1"/>
    <x v="7"/>
    <x v="0"/>
    <x v="163"/>
    <n v="243"/>
    <n v="90"/>
    <n v="88"/>
    <n v="59"/>
    <n v="89"/>
    <n v="0"/>
    <n v="0"/>
    <n v="0"/>
    <n v="0"/>
    <x v="9"/>
    <x v="1"/>
    <s v="Standard shipping"/>
    <n v="2"/>
    <n v="0"/>
    <n v="20"/>
    <x v="0"/>
    <n v="50"/>
    <n v="1"/>
    <s v="CN"/>
    <s v="champion_28"/>
    <n v="7314"/>
    <n v="3.9382007109999999"/>
    <x v="1"/>
    <n v="0"/>
    <s v="5e12e142f1166c04c1948efb"/>
    <x v="201"/>
  </r>
  <r>
    <x v="204"/>
    <s v="2019 Summer Women Casual Sleeveless Tops Off Shoulder Shirts Ladies Fashion Printed Loose T-shirts Backless Cotton Tank Tops"/>
    <n v="4"/>
    <n v="4"/>
    <x v="11"/>
    <x v="5"/>
    <n v="20000"/>
    <x v="3"/>
    <x v="1"/>
    <x v="105"/>
    <x v="3"/>
    <x v="164"/>
    <n v="1064"/>
    <n v="353"/>
    <n v="184"/>
    <n v="65"/>
    <n v="88"/>
    <n v="1"/>
    <n v="0"/>
    <n v="1"/>
    <n v="0"/>
    <x v="4"/>
    <x v="1"/>
    <s v="Standard shipping"/>
    <n v="1"/>
    <n v="0"/>
    <n v="18"/>
    <x v="5"/>
    <n v="50"/>
    <m/>
    <s v="CN"/>
    <s v="yangaiqun"/>
    <n v="15538"/>
    <n v="4.1561977089999997"/>
    <x v="0"/>
    <n v="0"/>
    <s v="5c84bd33d8694176615f7019"/>
    <x v="202"/>
  </r>
  <r>
    <x v="205"/>
    <s v="New Women Fashion Solid Color V Neck Lace Tank Top Summer Sleeveless Plus Size Loose Tank Top Vest"/>
    <n v="7"/>
    <n v="33"/>
    <x v="94"/>
    <x v="0"/>
    <n v="700"/>
    <x v="0"/>
    <x v="0"/>
    <x v="28"/>
    <x v="4"/>
    <x v="34"/>
    <n v="3"/>
    <n v="0"/>
    <n v="1"/>
    <n v="0"/>
    <n v="4"/>
    <n v="0"/>
    <n v="0"/>
    <n v="0"/>
    <n v="0"/>
    <x v="4"/>
    <x v="2"/>
    <s v="Standard shipping"/>
    <n v="2"/>
    <n v="0"/>
    <n v="43"/>
    <x v="1"/>
    <n v="50"/>
    <m/>
    <s v="CN"/>
    <s v="xinsheng"/>
    <n v="41623"/>
    <n v="3.9174494869999998"/>
    <x v="1"/>
    <n v="1"/>
    <s v="5cf8d241b5db0b3d18364572"/>
    <x v="203"/>
  </r>
  <r>
    <x v="206"/>
    <s v="2019 Women Fashion Back Hollow Lace Blouse Round Neck Floral Print Sleeveless Casual Plus Size Tank Tops (S-5XL)"/>
    <n v="5.84"/>
    <n v="5"/>
    <x v="95"/>
    <x v="6"/>
    <n v="58400"/>
    <x v="4"/>
    <x v="0"/>
    <x v="1"/>
    <x v="1"/>
    <x v="165"/>
    <n v="491"/>
    <n v="217"/>
    <n v="228"/>
    <n v="145"/>
    <n v="231"/>
    <n v="0"/>
    <n v="0"/>
    <n v="0"/>
    <n v="0"/>
    <x v="6"/>
    <x v="2"/>
    <s v="Standard shipping"/>
    <n v="1"/>
    <n v="0"/>
    <n v="48"/>
    <x v="1"/>
    <n v="50"/>
    <m/>
    <s v="CN"/>
    <s v="guangzhouweishiweifushiyouxiangongsi"/>
    <n v="32168"/>
    <n v="3.884543646"/>
    <x v="1"/>
    <n v="0"/>
    <s v="5cd1cbb1b5d96721e0a6b346"/>
    <x v="204"/>
  </r>
  <r>
    <x v="207"/>
    <s v="Fashion Women Midi Slim Basic Vestidos Bodycon Short Sleeve Package Hip Robe Dresses"/>
    <n v="8"/>
    <n v="13"/>
    <x v="45"/>
    <x v="6"/>
    <n v="80000"/>
    <x v="5"/>
    <x v="0"/>
    <x v="67"/>
    <x v="0"/>
    <x v="166"/>
    <n v="1428"/>
    <n v="522"/>
    <n v="385"/>
    <n v="171"/>
    <n v="247"/>
    <n v="0"/>
    <n v="0"/>
    <n v="0"/>
    <n v="0"/>
    <x v="6"/>
    <x v="2"/>
    <s v="Standard shipping"/>
    <n v="3"/>
    <n v="0"/>
    <n v="44"/>
    <x v="1"/>
    <n v="50"/>
    <m/>
    <s v="CN"/>
    <s v="Ashley Go"/>
    <n v="33148"/>
    <n v="3.9756244719999998"/>
    <x v="1"/>
    <n v="0"/>
    <s v="587347296dd28e71b1c9d289"/>
    <x v="205"/>
  </r>
  <r>
    <x v="208"/>
    <s v="Good Quality 2014 Summer Hot Sale Zipper Shorts Fashion Slim Men's Causual Ripped Jeans Cropped Trousers"/>
    <n v="19"/>
    <n v="21"/>
    <x v="9"/>
    <x v="5"/>
    <n v="95000"/>
    <x v="5"/>
    <x v="0"/>
    <x v="91"/>
    <x v="3"/>
    <x v="167"/>
    <n v="897"/>
    <n v="289"/>
    <n v="149"/>
    <n v="74"/>
    <n v="152"/>
    <n v="0"/>
    <n v="0"/>
    <n v="0"/>
    <n v="0"/>
    <x v="4"/>
    <x v="0"/>
    <s v="Standard shipping"/>
    <n v="6"/>
    <n v="0"/>
    <n v="40"/>
    <x v="1"/>
    <n v="50"/>
    <n v="1"/>
    <s v="CN"/>
    <s v="ailla clothing"/>
    <n v="9116"/>
    <n v="4.0929135590000003"/>
    <x v="0"/>
    <n v="1"/>
    <s v="535530635aefb0555ba4351f"/>
    <x v="206"/>
  </r>
  <r>
    <x v="209"/>
    <s v="Women Summer Casual Adjustable Spaghetti Strap Dresses Solid Color Pleated Backless Mini Beach Sundress Plus Size"/>
    <n v="3.85"/>
    <n v="10"/>
    <x v="96"/>
    <x v="8"/>
    <n v="192.5"/>
    <x v="0"/>
    <x v="0"/>
    <x v="106"/>
    <x v="1"/>
    <x v="89"/>
    <n v="1"/>
    <n v="1"/>
    <n v="0"/>
    <n v="0"/>
    <n v="1"/>
    <n v="0"/>
    <n v="0"/>
    <n v="0"/>
    <n v="0"/>
    <x v="10"/>
    <x v="3"/>
    <s v="Standard shipping"/>
    <n v="1"/>
    <n v="0"/>
    <n v="25"/>
    <x v="0"/>
    <n v="50"/>
    <m/>
    <s v="CN"/>
    <s v="The leisure pavilion"/>
    <n v="7676"/>
    <n v="4.0394736839999998"/>
    <x v="0"/>
    <n v="0"/>
    <s v="5e4a4b252ce2e5cac8cb6364"/>
    <x v="207"/>
  </r>
  <r>
    <x v="210"/>
    <s v="Fashion Summer Lady Skull Print Beauty Vest Halter Tank Top"/>
    <n v="9"/>
    <n v="48"/>
    <x v="97"/>
    <x v="4"/>
    <n v="9000"/>
    <x v="3"/>
    <x v="1"/>
    <x v="107"/>
    <x v="3"/>
    <x v="92"/>
    <n v="69"/>
    <n v="25"/>
    <n v="23"/>
    <n v="10"/>
    <n v="8"/>
    <n v="0"/>
    <n v="0"/>
    <n v="0"/>
    <n v="0"/>
    <x v="10"/>
    <x v="0"/>
    <s v="Standard shipping"/>
    <n v="3"/>
    <n v="0"/>
    <n v="25"/>
    <x v="0"/>
    <n v="50"/>
    <m/>
    <s v="CN"/>
    <s v="OIUG 56465"/>
    <n v="6632"/>
    <n v="3.7487937269999998"/>
    <x v="1"/>
    <n v="0"/>
    <s v="5e180dab29a9690a38a1748f"/>
    <x v="208"/>
  </r>
  <r>
    <x v="211"/>
    <s v="Summer Fashion Tie-Dye Short Sleeve Long Dress Loose V Neck BOHO Maxi Dress"/>
    <n v="8"/>
    <n v="9"/>
    <x v="14"/>
    <x v="10"/>
    <n v="56"/>
    <x v="0"/>
    <x v="0"/>
    <x v="4"/>
    <x v="2"/>
    <x v="62"/>
    <m/>
    <m/>
    <m/>
    <m/>
    <m/>
    <n v="0"/>
    <n v="0"/>
    <n v="0"/>
    <n v="0"/>
    <x v="7"/>
    <x v="3"/>
    <s v="Standard shipping"/>
    <n v="3"/>
    <n v="0"/>
    <n v="38"/>
    <x v="0"/>
    <n v="50"/>
    <m/>
    <s v="CN"/>
    <s v="SHENZHEN LONGDRAGON TECHNOLOGY CO.,LTD"/>
    <n v="108048"/>
    <n v="4.052504442"/>
    <x v="0"/>
    <n v="1"/>
    <s v="5e8d70549f1504449514c8b9"/>
    <x v="209"/>
  </r>
  <r>
    <x v="212"/>
    <s v="Plus Size XS-6XL Summer Women Round Neck Sleeveless Dress Casual Floral Printed Dress Slim Flower Dresses"/>
    <n v="11"/>
    <n v="10"/>
    <x v="5"/>
    <x v="4"/>
    <n v="11000"/>
    <x v="3"/>
    <x v="0"/>
    <x v="38"/>
    <x v="3"/>
    <x v="168"/>
    <n v="103"/>
    <n v="59"/>
    <n v="33"/>
    <n v="7"/>
    <n v="19"/>
    <n v="0"/>
    <n v="0"/>
    <n v="0"/>
    <n v="0"/>
    <x v="0"/>
    <x v="0"/>
    <s v="Standard shipping"/>
    <n v="3"/>
    <n v="0"/>
    <n v="36"/>
    <x v="0"/>
    <n v="50"/>
    <n v="1"/>
    <s v="CN"/>
    <s v="wofu_network_technology"/>
    <n v="73119"/>
    <n v="4.0042670170000001"/>
    <x v="0"/>
    <n v="1"/>
    <s v="5d550011680f557c89bb4406"/>
    <x v="210"/>
  </r>
  <r>
    <x v="213"/>
    <s v="5 Colors Women Fashion Sports Shorts Solid Color Elastic Gym Shorts Female Running Clothes Fitness Panties Bottom for Girl Plus Size S~5XL"/>
    <n v="6"/>
    <n v="13"/>
    <x v="83"/>
    <x v="1"/>
    <n v="120000"/>
    <x v="5"/>
    <x v="1"/>
    <x v="108"/>
    <x v="0"/>
    <x v="169"/>
    <n v="572"/>
    <n v="183"/>
    <n v="153"/>
    <n v="62"/>
    <n v="154"/>
    <n v="0"/>
    <n v="0"/>
    <n v="0"/>
    <n v="0"/>
    <x v="8"/>
    <x v="2"/>
    <s v="Standard shipping"/>
    <n v="2"/>
    <n v="0"/>
    <n v="40"/>
    <x v="1"/>
    <n v="50"/>
    <n v="1"/>
    <s v="CN"/>
    <s v="mohuya"/>
    <n v="15076"/>
    <n v="4.0849694879999996"/>
    <x v="0"/>
    <n v="0"/>
    <s v="5dd4b6c20f11f57cf9ad97d8"/>
    <x v="211"/>
  </r>
  <r>
    <x v="214"/>
    <s v="Womens Summer Red White and Blue Chiffon Short-Sleeve T-Shirt"/>
    <n v="5"/>
    <n v="33"/>
    <x v="98"/>
    <x v="7"/>
    <n v="500000"/>
    <x v="2"/>
    <x v="0"/>
    <x v="88"/>
    <x v="0"/>
    <x v="170"/>
    <n v="6862"/>
    <n v="2836"/>
    <n v="2131"/>
    <n v="901"/>
    <n v="1059"/>
    <n v="0"/>
    <n v="0"/>
    <n v="0"/>
    <n v="0"/>
    <x v="7"/>
    <x v="2"/>
    <s v="Standard shipping"/>
    <n v="1"/>
    <n v="0"/>
    <n v="41"/>
    <x v="1"/>
    <n v="50"/>
    <m/>
    <s v="CN"/>
    <s v="bigcompany"/>
    <n v="366898"/>
    <n v="4.0360808730000004"/>
    <x v="0"/>
    <n v="0"/>
    <s v="53897eeeafddf70c91af1cda"/>
    <x v="212"/>
  </r>
  <r>
    <x v="215"/>
    <s v="Trending Summer Sports Wear for Men Casual Two Piece Jogging Suits Short Sleeve Shirts and Shorts Outfit Sets"/>
    <n v="16"/>
    <n v="14"/>
    <x v="0"/>
    <x v="0"/>
    <n v="1600"/>
    <x v="0"/>
    <x v="1"/>
    <x v="71"/>
    <x v="3"/>
    <x v="171"/>
    <n v="43"/>
    <n v="18"/>
    <n v="11"/>
    <n v="2"/>
    <n v="8"/>
    <n v="0"/>
    <n v="0"/>
    <n v="0"/>
    <n v="0"/>
    <x v="0"/>
    <x v="2"/>
    <s v="Standard shipping"/>
    <n v="5"/>
    <n v="0"/>
    <n v="36"/>
    <x v="0"/>
    <n v="50"/>
    <n v="1"/>
    <s v="CN"/>
    <s v="huangyulanl"/>
    <n v="514"/>
    <n v="4.2178988329999996"/>
    <x v="0"/>
    <n v="0"/>
    <s v="5ea0f2a654446407c111b622"/>
    <x v="213"/>
  </r>
  <r>
    <x v="216"/>
    <s v="Women Spaghetti Strap Print Mini Dress Summer Fashion Tie Party Dresses"/>
    <n v="13"/>
    <n v="11"/>
    <x v="0"/>
    <x v="0"/>
    <n v="1300"/>
    <x v="0"/>
    <x v="0"/>
    <x v="39"/>
    <x v="0"/>
    <x v="114"/>
    <n v="7"/>
    <n v="1"/>
    <n v="0"/>
    <n v="1"/>
    <n v="2"/>
    <n v="0"/>
    <n v="0"/>
    <n v="0"/>
    <n v="0"/>
    <x v="3"/>
    <x v="2"/>
    <s v="Standard shipping"/>
    <n v="3"/>
    <n v="0"/>
    <n v="28"/>
    <x v="0"/>
    <n v="50"/>
    <m/>
    <s v="CN"/>
    <s v="yanzhang198411"/>
    <n v="38"/>
    <n v="3.4736842110000001"/>
    <x v="2"/>
    <n v="0"/>
    <s v="5ea913d8fde32e396ebfea19"/>
    <x v="214"/>
  </r>
  <r>
    <x v="217"/>
    <s v="Summer Women's New Fashion Sleeveless Polka Dot V-neck Strap Mini Backless Casual Top Dresses"/>
    <n v="9"/>
    <n v="34"/>
    <x v="38"/>
    <x v="0"/>
    <n v="900"/>
    <x v="0"/>
    <x v="1"/>
    <x v="87"/>
    <x v="1"/>
    <x v="78"/>
    <n v="8"/>
    <n v="6"/>
    <n v="3"/>
    <n v="4"/>
    <n v="7"/>
    <n v="0"/>
    <n v="0"/>
    <n v="0"/>
    <n v="0"/>
    <x v="4"/>
    <x v="1"/>
    <s v="Standard shipping"/>
    <n v="3"/>
    <n v="0"/>
    <n v="40"/>
    <x v="1"/>
    <n v="50"/>
    <n v="1"/>
    <s v="CN"/>
    <s v="RoseWiner"/>
    <n v="1472"/>
    <n v="3.5346467389999998"/>
    <x v="1"/>
    <n v="0"/>
    <s v="5eb0db681c4b1c25486d2e7e"/>
    <x v="215"/>
  </r>
  <r>
    <x v="218"/>
    <s v="5 Colors Women's Summer Fashion Spaghetti Strap Floral Print Tie Front Mini Dress Party Dresses"/>
    <n v="7"/>
    <n v="6"/>
    <x v="5"/>
    <x v="0"/>
    <n v="700"/>
    <x v="0"/>
    <x v="1"/>
    <x v="47"/>
    <x v="0"/>
    <x v="114"/>
    <n v="4"/>
    <n v="4"/>
    <n v="0"/>
    <n v="1"/>
    <n v="2"/>
    <n v="0"/>
    <n v="0"/>
    <n v="0"/>
    <n v="0"/>
    <x v="9"/>
    <x v="2"/>
    <s v="Standard shipping"/>
    <n v="2"/>
    <n v="0"/>
    <n v="104"/>
    <x v="4"/>
    <n v="50"/>
    <m/>
    <s v="CN"/>
    <s v="An honor to serve"/>
    <n v="855"/>
    <n v="4.2643274849999999"/>
    <x v="0"/>
    <n v="0"/>
    <s v="5eb207e9beadef0479cd7271"/>
    <x v="216"/>
  </r>
  <r>
    <x v="219"/>
    <s v="Tank Top &quot; I am not perfect but i am limited Edition &quot; letter printed sleeveless casual slim tank tops"/>
    <n v="6"/>
    <n v="6"/>
    <x v="11"/>
    <x v="1"/>
    <n v="120000"/>
    <x v="5"/>
    <x v="0"/>
    <x v="57"/>
    <x v="0"/>
    <x v="172"/>
    <n v="2138"/>
    <n v="667"/>
    <n v="637"/>
    <n v="255"/>
    <n v="385"/>
    <n v="0"/>
    <n v="0"/>
    <n v="0"/>
    <n v="0"/>
    <x v="0"/>
    <x v="2"/>
    <s v="Standard shipping"/>
    <n v="2"/>
    <n v="0"/>
    <n v="40"/>
    <x v="1"/>
    <n v="50"/>
    <m/>
    <s v="CN"/>
    <s v="Love Fashion Show"/>
    <n v="45964"/>
    <n v="3.9986511180000002"/>
    <x v="1"/>
    <n v="0"/>
    <s v="5b42fbca85270064d13d6679"/>
    <x v="217"/>
  </r>
  <r>
    <x v="220"/>
    <s v="NEW Womens Summer Deep V-neck Tops Pure Color T-shirt Ladies Fashion Casual Tank Tops Loose Button-up Blouse Lady Sleeveless Shirts Plus Size Top"/>
    <n v="8"/>
    <n v="7"/>
    <x v="5"/>
    <x v="6"/>
    <n v="80000"/>
    <x v="5"/>
    <x v="1"/>
    <x v="65"/>
    <x v="0"/>
    <x v="173"/>
    <n v="378"/>
    <n v="190"/>
    <n v="143"/>
    <n v="80"/>
    <n v="112"/>
    <n v="0"/>
    <n v="0"/>
    <n v="0"/>
    <n v="0"/>
    <x v="9"/>
    <x v="2"/>
    <s v="Standard shipping"/>
    <n v="2"/>
    <n v="0"/>
    <n v="35"/>
    <x v="0"/>
    <n v="50"/>
    <m/>
    <s v="CN"/>
    <s v="f40051ab1zhong9"/>
    <n v="12974"/>
    <n v="3.9657006319999999"/>
    <x v="1"/>
    <n v="0"/>
    <s v="5d15ae82502b2660ec498f59"/>
    <x v="218"/>
  </r>
  <r>
    <x v="221"/>
    <s v="2020 New Arrival Women Fashion Tie Dye Printing Slim Fit Casual Cotton Tank Top"/>
    <n v="4.7"/>
    <n v="17"/>
    <x v="99"/>
    <x v="0"/>
    <n v="470"/>
    <x v="0"/>
    <x v="1"/>
    <x v="38"/>
    <x v="3"/>
    <x v="87"/>
    <n v="4"/>
    <n v="3"/>
    <n v="2"/>
    <n v="1"/>
    <n v="0"/>
    <n v="0"/>
    <n v="0"/>
    <n v="0"/>
    <n v="0"/>
    <x v="4"/>
    <x v="1"/>
    <s v="Standard shipping"/>
    <n v="1"/>
    <n v="0"/>
    <n v="43"/>
    <x v="1"/>
    <n v="50"/>
    <m/>
    <s v="CN"/>
    <s v="sjhdstoer"/>
    <n v="80093"/>
    <n v="4.0066922199999997"/>
    <x v="0"/>
    <n v="0"/>
    <s v="5ea3bfe9b95fdb06c2c5b88f"/>
    <x v="219"/>
  </r>
  <r>
    <x v="222"/>
    <s v="2019 NEW Men's Short Sleeve T-Shirt Fitness Round Neck Casual Men's Zippers Summer T-Shirt"/>
    <n v="4"/>
    <n v="4"/>
    <x v="11"/>
    <x v="6"/>
    <n v="40000"/>
    <x v="4"/>
    <x v="1"/>
    <x v="1"/>
    <x v="1"/>
    <x v="174"/>
    <n v="504"/>
    <n v="299"/>
    <n v="211"/>
    <n v="129"/>
    <n v="269"/>
    <n v="0"/>
    <n v="0"/>
    <n v="0"/>
    <n v="0"/>
    <x v="0"/>
    <x v="3"/>
    <s v="Standard shipping"/>
    <n v="1"/>
    <n v="0"/>
    <n v="45"/>
    <x v="1"/>
    <n v="50"/>
    <n v="1"/>
    <s v="CN"/>
    <s v="008fashion"/>
    <n v="21412"/>
    <n v="4.1492620960000002"/>
    <x v="0"/>
    <n v="0"/>
    <s v="5c2f4fd85c994c42faf7c82b"/>
    <x v="220"/>
  </r>
  <r>
    <x v="223"/>
    <s v="Women Fashion Summer Tank Tops Low Cut Sleeveless Solid Color Off Shoulder Tank Shirt Spaghetti Strap Halter Backless Casual Vest Top"/>
    <n v="8"/>
    <n v="7"/>
    <x v="5"/>
    <x v="5"/>
    <n v="40000"/>
    <x v="4"/>
    <x v="1"/>
    <x v="2"/>
    <x v="0"/>
    <x v="175"/>
    <n v="111"/>
    <n v="64"/>
    <n v="63"/>
    <n v="33"/>
    <n v="38"/>
    <n v="0"/>
    <n v="0"/>
    <n v="0"/>
    <n v="0"/>
    <x v="0"/>
    <x v="2"/>
    <s v="Standard shipping"/>
    <n v="2"/>
    <n v="0"/>
    <n v="41"/>
    <x v="1"/>
    <n v="50"/>
    <n v="1"/>
    <s v="CN"/>
    <s v="hellocome"/>
    <n v="5365"/>
    <n v="3.9459459460000001"/>
    <x v="1"/>
    <n v="0"/>
    <s v="5cefa120731ea53346708575"/>
    <x v="221"/>
  </r>
  <r>
    <x v="224"/>
    <s v="Summer Men's Classic Shorts Multi-pocket Casual Pants Summer Loose Overalls Cargo Pants"/>
    <n v="16"/>
    <n v="59"/>
    <x v="81"/>
    <x v="4"/>
    <n v="16000"/>
    <x v="3"/>
    <x v="1"/>
    <x v="35"/>
    <x v="0"/>
    <x v="176"/>
    <n v="81"/>
    <n v="44"/>
    <n v="42"/>
    <n v="14"/>
    <n v="41"/>
    <n v="0"/>
    <n v="0"/>
    <n v="0"/>
    <n v="0"/>
    <x v="5"/>
    <x v="6"/>
    <s v="Standard shipping"/>
    <n v="4"/>
    <n v="0"/>
    <n v="43"/>
    <x v="1"/>
    <n v="50"/>
    <m/>
    <s v="CN"/>
    <s v="Man's ocean"/>
    <n v="3743"/>
    <n v="3.8971413300000002"/>
    <x v="1"/>
    <n v="0"/>
    <s v="5e609a827dc79ebbd3899c0b"/>
    <x v="222"/>
  </r>
  <r>
    <x v="225"/>
    <s v="Plus Size Ladies Short Sleeve Summer Loose Denim Midi Dress Women Jeans Dresses"/>
    <n v="11"/>
    <n v="10"/>
    <x v="5"/>
    <x v="0"/>
    <n v="1100"/>
    <x v="0"/>
    <x v="0"/>
    <x v="84"/>
    <x v="1"/>
    <x v="104"/>
    <n v="13"/>
    <n v="5"/>
    <n v="8"/>
    <n v="4"/>
    <n v="8"/>
    <n v="0"/>
    <n v="0"/>
    <n v="0"/>
    <n v="0"/>
    <x v="4"/>
    <x v="0"/>
    <s v="Standard shipping"/>
    <n v="3"/>
    <n v="0"/>
    <n v="80"/>
    <x v="6"/>
    <n v="50"/>
    <n v="1"/>
    <s v="CN"/>
    <s v="SOPHIE PRETTY"/>
    <n v="168"/>
    <n v="3.7321428569999999"/>
    <x v="1"/>
    <n v="0"/>
    <s v="5e843aabcde5b602e21d1e83"/>
    <x v="223"/>
  </r>
  <r>
    <x v="226"/>
    <s v="Women's Fashion Sexy Deep U Neck Sleeveless Package Hip Dress Summer Pure Color Casual Knee Length Slim Dress Club Party Night Dress Women's Clothing Plus Size S-5XL"/>
    <n v="5.77"/>
    <n v="5"/>
    <x v="42"/>
    <x v="6"/>
    <n v="57699.999999999993"/>
    <x v="4"/>
    <x v="0"/>
    <x v="108"/>
    <x v="0"/>
    <x v="177"/>
    <n v="1352"/>
    <n v="574"/>
    <n v="443"/>
    <n v="227"/>
    <n v="296"/>
    <n v="0"/>
    <n v="0"/>
    <n v="0"/>
    <n v="0"/>
    <x v="5"/>
    <x v="2"/>
    <s v="Standard shipping"/>
    <n v="2"/>
    <n v="0"/>
    <n v="43"/>
    <x v="1"/>
    <n v="50"/>
    <m/>
    <s v="CN"/>
    <s v="hanqidress180"/>
    <n v="19735"/>
    <n v="3.9750696730000001"/>
    <x v="1"/>
    <n v="0"/>
    <s v="5c36df7cc86a911c10f32184"/>
    <x v="224"/>
  </r>
  <r>
    <x v="227"/>
    <s v="Women's One Piece Push Up Padded Bikini Swimsuit Swimwear Bathing Monokini HOT"/>
    <n v="8"/>
    <n v="84"/>
    <x v="66"/>
    <x v="6"/>
    <n v="80000"/>
    <x v="5"/>
    <x v="0"/>
    <x v="109"/>
    <x v="3"/>
    <x v="178"/>
    <n v="2077"/>
    <n v="783"/>
    <n v="446"/>
    <n v="192"/>
    <n v="181"/>
    <n v="1"/>
    <n v="0"/>
    <n v="1"/>
    <n v="0"/>
    <x v="5"/>
    <x v="0"/>
    <s v="Standard shipping"/>
    <n v="3"/>
    <n v="0"/>
    <n v="37"/>
    <x v="0"/>
    <n v="50"/>
    <n v="1"/>
    <s v="CN"/>
    <s v="Johnson007"/>
    <n v="80713"/>
    <n v="4.1878136110000002"/>
    <x v="0"/>
    <n v="0"/>
    <s v="594dcfd3346d4b7048be7495"/>
    <x v="225"/>
  </r>
  <r>
    <x v="228"/>
    <s v="5 Color Large Size Camouflage Dress Women's Fashion Print Dress Summer Fashion Slim Sexy Sleeveless Dress High Waist Lace Long Skirt Casual Loose Pocket Skirt S ~ 5XL"/>
    <n v="14"/>
    <n v="13"/>
    <x v="5"/>
    <x v="0"/>
    <n v="1400"/>
    <x v="0"/>
    <x v="0"/>
    <x v="44"/>
    <x v="5"/>
    <x v="179"/>
    <n v="82"/>
    <n v="17"/>
    <n v="7"/>
    <n v="3"/>
    <n v="4"/>
    <n v="1"/>
    <n v="0"/>
    <n v="1"/>
    <n v="0"/>
    <x v="6"/>
    <x v="2"/>
    <s v="Standard shipping"/>
    <n v="3"/>
    <n v="0"/>
    <n v="40"/>
    <x v="1"/>
    <n v="50"/>
    <n v="1"/>
    <s v="CN"/>
    <s v="wushein"/>
    <n v="7627"/>
    <n v="4.0477251870000002"/>
    <x v="0"/>
    <n v="0"/>
    <s v="5cece97854680c605d708db0"/>
    <x v="226"/>
  </r>
  <r>
    <x v="229"/>
    <s v="Summer Women s  Fashion  Lace Up Tie Pants  Plus Size Casual High Waist Short Pants"/>
    <n v="6"/>
    <n v="26"/>
    <x v="13"/>
    <x v="0"/>
    <n v="600"/>
    <x v="0"/>
    <x v="0"/>
    <x v="110"/>
    <x v="1"/>
    <x v="26"/>
    <n v="2"/>
    <n v="2"/>
    <n v="6"/>
    <n v="1"/>
    <n v="1"/>
    <n v="0"/>
    <n v="0"/>
    <n v="0"/>
    <n v="0"/>
    <x v="5"/>
    <x v="1"/>
    <s v="Standard shipping"/>
    <n v="2"/>
    <n v="0"/>
    <n v="40"/>
    <x v="1"/>
    <n v="50"/>
    <n v="1"/>
    <s v="CN"/>
    <s v="lxm545"/>
    <n v="99"/>
    <n v="3.6464646460000001"/>
    <x v="1"/>
    <n v="0"/>
    <s v="5e6b0d747962cf365c8085dc"/>
    <x v="227"/>
  </r>
  <r>
    <x v="230"/>
    <s v="Women Fashion Spaghetti Strap Jumpsuits Rompers Summer Casual Slim Fit Drawstring Waist One Piece Suits Sexy Sleeveless Bodycon Playsuit Outfits Set Ladies Short Rompers Bodysuits for Beachwear"/>
    <n v="11"/>
    <n v="50"/>
    <x v="97"/>
    <x v="1"/>
    <n v="220000"/>
    <x v="1"/>
    <x v="0"/>
    <x v="46"/>
    <x v="3"/>
    <x v="180"/>
    <n v="1646"/>
    <n v="632"/>
    <n v="324"/>
    <n v="126"/>
    <n v="150"/>
    <n v="1"/>
    <n v="0"/>
    <n v="1"/>
    <n v="0"/>
    <x v="0"/>
    <x v="0"/>
    <s v="Standard shipping"/>
    <n v="3"/>
    <n v="0"/>
    <n v="43"/>
    <x v="1"/>
    <n v="50"/>
    <m/>
    <s v="CN"/>
    <s v="snowgirl"/>
    <n v="36361"/>
    <n v="3.9675201449999999"/>
    <x v="1"/>
    <n v="0"/>
    <s v="5c3d7f9c4cd456252b1aaf7b"/>
    <x v="228"/>
  </r>
  <r>
    <x v="231"/>
    <s v="2019 New Fashion Women Blouse Tops Sleeveless Spaghetti Strap Criss Cross V-neck T Shirt Tops Summer Casual Blouse Shirts"/>
    <n v="4"/>
    <n v="4"/>
    <x v="11"/>
    <x v="5"/>
    <n v="20000"/>
    <x v="3"/>
    <x v="0"/>
    <x v="111"/>
    <x v="1"/>
    <x v="181"/>
    <n v="268"/>
    <n v="129"/>
    <n v="155"/>
    <n v="102"/>
    <n v="129"/>
    <n v="0"/>
    <n v="0"/>
    <n v="0"/>
    <n v="0"/>
    <x v="9"/>
    <x v="2"/>
    <s v="Standard shipping"/>
    <n v="1"/>
    <n v="0"/>
    <n v="48"/>
    <x v="1"/>
    <n v="50"/>
    <m/>
    <s v="CN"/>
    <s v="guangzhouweishiweifushiyouxiangongsi"/>
    <n v="32168"/>
    <n v="3.884543646"/>
    <x v="1"/>
    <n v="0"/>
    <s v="5cb0c8ce99b2203478a63abb"/>
    <x v="229"/>
  </r>
  <r>
    <x v="232"/>
    <s v="Fashion Women Black Sleeveless Summer Beach Bodysuits Back Cross Slim Cami Jumpsuit"/>
    <n v="5.77"/>
    <n v="16"/>
    <x v="100"/>
    <x v="4"/>
    <n v="5770"/>
    <x v="3"/>
    <x v="0"/>
    <x v="12"/>
    <x v="0"/>
    <x v="8"/>
    <n v="281"/>
    <n v="151"/>
    <n v="114"/>
    <n v="61"/>
    <n v="80"/>
    <n v="0"/>
    <n v="0"/>
    <n v="0"/>
    <n v="0"/>
    <x v="5"/>
    <x v="4"/>
    <s v="Standard shipping"/>
    <n v="2"/>
    <n v="0"/>
    <n v="44"/>
    <x v="1"/>
    <n v="50"/>
    <m/>
    <s v="CN"/>
    <s v="zengyiceng520"/>
    <n v="6570"/>
    <n v="4.2200913240000002"/>
    <x v="0"/>
    <n v="0"/>
    <s v="5b4706f2b0674e4982445092"/>
    <x v="230"/>
  </r>
  <r>
    <x v="233"/>
    <s v="Plus Size 5XL Summer Sexy Hot Fashion Women's Flower Skull Digital Print Round Neck Sleeveless Tank Camisole"/>
    <n v="9"/>
    <n v="50"/>
    <x v="101"/>
    <x v="1"/>
    <n v="180000"/>
    <x v="1"/>
    <x v="0"/>
    <x v="97"/>
    <x v="3"/>
    <x v="182"/>
    <n v="1415"/>
    <n v="448"/>
    <n v="305"/>
    <n v="116"/>
    <n v="156"/>
    <n v="0"/>
    <n v="0"/>
    <n v="0"/>
    <n v="0"/>
    <x v="5"/>
    <x v="0"/>
    <s v="Standard shipping"/>
    <n v="3"/>
    <n v="0"/>
    <n v="41"/>
    <x v="1"/>
    <n v="50"/>
    <m/>
    <s v="CN"/>
    <s v="hanzhy"/>
    <n v="15106"/>
    <n v="4.0071494769999996"/>
    <x v="0"/>
    <n v="0"/>
    <s v="5c554a96f0a57768026f4891"/>
    <x v="231"/>
  </r>
  <r>
    <x v="234"/>
    <s v="Women Retro V-neck Print Fitted Jumpsuit Straps Mini Rompers Trousers Dress"/>
    <n v="11"/>
    <n v="16"/>
    <x v="45"/>
    <x v="6"/>
    <n v="110000"/>
    <x v="5"/>
    <x v="1"/>
    <x v="17"/>
    <x v="0"/>
    <x v="183"/>
    <n v="716"/>
    <n v="284"/>
    <n v="260"/>
    <n v="118"/>
    <n v="208"/>
    <n v="0"/>
    <n v="0"/>
    <n v="0"/>
    <n v="0"/>
    <x v="5"/>
    <x v="1"/>
    <s v="Standard shipping"/>
    <n v="2"/>
    <n v="0"/>
    <n v="42"/>
    <x v="1"/>
    <n v="50"/>
    <m/>
    <s v="CN"/>
    <s v="VR Shopping"/>
    <n v="120781"/>
    <n v="4.1523997980000003"/>
    <x v="0"/>
    <n v="1"/>
    <s v="59a6a209d2bcb73a60589e00"/>
    <x v="232"/>
  </r>
  <r>
    <x v="235"/>
    <s v="2019 Women Fashion Spaghetti Strap Jumpsuits Rompers Summer Casual Slim Fit Drawstring Waist One Piece Suits Sexy Sleeveless Bodycon Playsuit Outfits Set Ladies Short Rompers Bodysuits for Beachwear"/>
    <n v="9"/>
    <n v="22"/>
    <x v="102"/>
    <x v="4"/>
    <n v="9000"/>
    <x v="3"/>
    <x v="1"/>
    <x v="45"/>
    <x v="3"/>
    <x v="184"/>
    <n v="79"/>
    <n v="25"/>
    <n v="14"/>
    <n v="6"/>
    <n v="7"/>
    <n v="0"/>
    <n v="0"/>
    <n v="0"/>
    <n v="0"/>
    <x v="6"/>
    <x v="2"/>
    <s v="Standard shipping"/>
    <n v="3"/>
    <n v="0"/>
    <n v="51"/>
    <x v="1"/>
    <n v="50"/>
    <m/>
    <s v="CN"/>
    <s v="huaxianglarou"/>
    <n v="4516"/>
    <n v="4.2318423379999999"/>
    <x v="0"/>
    <n v="0"/>
    <s v="5d35305c24357406456ff507"/>
    <x v="233"/>
  </r>
  <r>
    <x v="236"/>
    <s v="Women Summer Fashion V-neck Short Sleeve Floral Printing High Waist Mini Dress"/>
    <n v="5.81"/>
    <n v="34"/>
    <x v="103"/>
    <x v="4"/>
    <n v="5810"/>
    <x v="3"/>
    <x v="1"/>
    <x v="112"/>
    <x v="0"/>
    <x v="0"/>
    <n v="19"/>
    <n v="8"/>
    <n v="17"/>
    <n v="3"/>
    <n v="7"/>
    <n v="0"/>
    <n v="0"/>
    <n v="0"/>
    <n v="0"/>
    <x v="8"/>
    <x v="1"/>
    <s v="Standard shipping"/>
    <n v="2"/>
    <n v="0"/>
    <n v="43"/>
    <x v="1"/>
    <n v="50"/>
    <m/>
    <s v="CN"/>
    <s v="sjhdstoer"/>
    <n v="80093"/>
    <n v="4.0066922199999997"/>
    <x v="0"/>
    <n v="0"/>
    <s v="5eb639aaab882b0f466bf02e"/>
    <x v="234"/>
  </r>
  <r>
    <x v="237"/>
    <s v="5 Colors Summer Fashion Women Sexy Bikini Charming Flower Print Swimsuit Push Up Swimwear Two Pieces Casual Slim Fit Beach Wear Swimming Set S~3XL"/>
    <n v="11"/>
    <n v="59"/>
    <x v="58"/>
    <x v="0"/>
    <n v="1100"/>
    <x v="0"/>
    <x v="0"/>
    <x v="113"/>
    <x v="0"/>
    <x v="185"/>
    <n v="20"/>
    <n v="14"/>
    <n v="10"/>
    <n v="7"/>
    <n v="5"/>
    <n v="0"/>
    <n v="0"/>
    <n v="0"/>
    <n v="0"/>
    <x v="8"/>
    <x v="0"/>
    <s v="Standard shipping"/>
    <n v="3"/>
    <n v="0"/>
    <n v="54"/>
    <x v="1"/>
    <n v="50"/>
    <n v="1"/>
    <s v="CN"/>
    <s v="yuanhuaxiaodaian"/>
    <n v="4811"/>
    <n v="4.1945541469999998"/>
    <x v="0"/>
    <n v="0"/>
    <s v="5df1d9818b8232096b1f153b"/>
    <x v="235"/>
  </r>
  <r>
    <x v="238"/>
    <s v="2019 New Fashion Women's Slim Plus Size Maxi Dress Ink Printing Spaghetti Strap Dress"/>
    <n v="11"/>
    <n v="10"/>
    <x v="5"/>
    <x v="1"/>
    <n v="220000"/>
    <x v="1"/>
    <x v="0"/>
    <x v="95"/>
    <x v="0"/>
    <x v="186"/>
    <n v="985"/>
    <n v="356"/>
    <n v="320"/>
    <n v="156"/>
    <n v="343"/>
    <n v="0"/>
    <n v="0"/>
    <n v="0"/>
    <n v="0"/>
    <x v="8"/>
    <x v="2"/>
    <s v="Standard shipping"/>
    <n v="2"/>
    <n v="0"/>
    <n v="37"/>
    <x v="0"/>
    <n v="50"/>
    <n v="1"/>
    <s v="CN"/>
    <s v="lovemom"/>
    <n v="5281"/>
    <n v="4.0232910430000004"/>
    <x v="0"/>
    <n v="1"/>
    <s v="5dc3800976a1ec057a02a047"/>
    <x v="236"/>
  </r>
  <r>
    <x v="239"/>
    <s v="Women Fashion Floral Print Overlap Sleeveless Top Casual Loose Party Shirt Irregular Elegant Tops Plus Size XS-6XL"/>
    <n v="8"/>
    <n v="7"/>
    <x v="5"/>
    <x v="5"/>
    <n v="40000"/>
    <x v="4"/>
    <x v="1"/>
    <x v="31"/>
    <x v="0"/>
    <x v="187"/>
    <n v="355"/>
    <n v="168"/>
    <n v="112"/>
    <n v="70"/>
    <n v="171"/>
    <n v="0"/>
    <n v="0"/>
    <n v="0"/>
    <n v="0"/>
    <x v="4"/>
    <x v="3"/>
    <s v="Standard shipping"/>
    <n v="3"/>
    <n v="0"/>
    <n v="42"/>
    <x v="1"/>
    <n v="50"/>
    <n v="1"/>
    <s v="CN"/>
    <s v="wangdandanshixiaoniao"/>
    <n v="2510"/>
    <n v="3.9035856569999998"/>
    <x v="1"/>
    <n v="0"/>
    <s v="5ced017c4e909a5584d1ff08"/>
    <x v="237"/>
  </r>
  <r>
    <x v="240"/>
    <s v="Women Lace Stitching Blouses Sexy Hollow Out Off Shoulder Long Flare Sleeve T Shirts White Tops"/>
    <n v="11"/>
    <n v="10"/>
    <x v="5"/>
    <x v="6"/>
    <n v="110000"/>
    <x v="5"/>
    <x v="0"/>
    <x v="10"/>
    <x v="0"/>
    <x v="188"/>
    <n v="1056"/>
    <n v="419"/>
    <n v="375"/>
    <n v="190"/>
    <n v="382"/>
    <n v="0"/>
    <n v="0"/>
    <n v="0"/>
    <n v="0"/>
    <x v="0"/>
    <x v="2"/>
    <s v="Standard shipping"/>
    <n v="3"/>
    <n v="0"/>
    <n v="46"/>
    <x v="1"/>
    <n v="50"/>
    <n v="1"/>
    <s v="CN"/>
    <s v="Gdear"/>
    <n v="78616"/>
    <n v="4.3104329909999999"/>
    <x v="0"/>
    <n v="0"/>
    <s v="591c6e86681f5f27332330ce"/>
    <x v="238"/>
  </r>
  <r>
    <x v="241"/>
    <s v="Women Fashion Loose Casual Pure Color Plus Size Sexy Vest Sleeveless Summer Sleeveless Dress"/>
    <n v="6"/>
    <n v="6"/>
    <x v="11"/>
    <x v="5"/>
    <n v="30000"/>
    <x v="4"/>
    <x v="0"/>
    <x v="52"/>
    <x v="3"/>
    <x v="189"/>
    <n v="440"/>
    <n v="187"/>
    <n v="114"/>
    <n v="44"/>
    <n v="59"/>
    <n v="0"/>
    <n v="0"/>
    <n v="0"/>
    <n v="0"/>
    <x v="0"/>
    <x v="1"/>
    <s v="Standard shipping"/>
    <n v="2"/>
    <n v="0"/>
    <n v="24"/>
    <x v="0"/>
    <n v="50"/>
    <m/>
    <s v="CN"/>
    <s v="fengjinying"/>
    <n v="10474"/>
    <n v="3.9085354209999998"/>
    <x v="1"/>
    <n v="0"/>
    <s v="5c975ab7ba7ed20eb805a242"/>
    <x v="239"/>
  </r>
  <r>
    <x v="242"/>
    <s v="Summer Crop Top Women Tank Tops Halter Vest Casual Camisole Croped Shirt Women Tops"/>
    <n v="5"/>
    <n v="6"/>
    <x v="14"/>
    <x v="5"/>
    <n v="25000"/>
    <x v="4"/>
    <x v="0"/>
    <x v="52"/>
    <x v="3"/>
    <x v="190"/>
    <n v="441"/>
    <n v="165"/>
    <n v="112"/>
    <n v="43"/>
    <n v="63"/>
    <n v="0"/>
    <n v="0"/>
    <n v="0"/>
    <n v="0"/>
    <x v="6"/>
    <x v="2"/>
    <s v="Standard shipping"/>
    <n v="1"/>
    <n v="0"/>
    <n v="41"/>
    <x v="1"/>
    <n v="50"/>
    <n v="1"/>
    <s v="CN"/>
    <s v="Beauty Look"/>
    <n v="32778"/>
    <n v="4.0483556040000002"/>
    <x v="0"/>
    <n v="0"/>
    <s v="5a38f6e0fc8e5b063a250db6"/>
    <x v="240"/>
  </r>
  <r>
    <x v="243"/>
    <s v="Women's Punk Tank Top with Skull Print Summer Beach Sleeveless Tank Top"/>
    <n v="6"/>
    <n v="6"/>
    <x v="11"/>
    <x v="5"/>
    <n v="30000"/>
    <x v="4"/>
    <x v="1"/>
    <x v="11"/>
    <x v="0"/>
    <x v="191"/>
    <n v="306"/>
    <n v="112"/>
    <n v="88"/>
    <n v="41"/>
    <n v="62"/>
    <n v="0"/>
    <n v="0"/>
    <n v="0"/>
    <n v="0"/>
    <x v="10"/>
    <x v="1"/>
    <s v="Standard shipping"/>
    <n v="2"/>
    <n v="0"/>
    <n v="38"/>
    <x v="0"/>
    <n v="50"/>
    <m/>
    <s v="CN"/>
    <s v="xingle"/>
    <n v="1411"/>
    <n v="3.9234585399999999"/>
    <x v="1"/>
    <n v="0"/>
    <s v="5d16d575190e3f48ec7061ed"/>
    <x v="241"/>
  </r>
  <r>
    <x v="244"/>
    <s v="Summer Fashion Funny Letter Print Cotton Vest Tank Top Slim Fit Crop Top Black Camisole T  Shirt Ladies Crop Tops Plus Size"/>
    <n v="8"/>
    <n v="7"/>
    <x v="5"/>
    <x v="5"/>
    <n v="40000"/>
    <x v="4"/>
    <x v="1"/>
    <x v="99"/>
    <x v="3"/>
    <x v="192"/>
    <n v="536"/>
    <n v="212"/>
    <n v="180"/>
    <n v="63"/>
    <n v="70"/>
    <n v="0"/>
    <n v="0"/>
    <n v="0"/>
    <n v="0"/>
    <x v="5"/>
    <x v="2"/>
    <s v="Standard shipping"/>
    <n v="2"/>
    <n v="0"/>
    <n v="43"/>
    <x v="1"/>
    <n v="50"/>
    <n v="1"/>
    <s v="CN"/>
    <s v="Cenic Beauty"/>
    <n v="42919"/>
    <n v="4.1059670539999997"/>
    <x v="0"/>
    <n v="0"/>
    <s v="5acb0ab0a69e66115b133cec"/>
    <x v="242"/>
  </r>
  <r>
    <x v="245"/>
    <s v="New Mini Solar Floating Water Fountain for  Spring Summer Home Garden Pool Pond Decoration 13.5x13.5x3.8cm"/>
    <n v="13"/>
    <n v="26"/>
    <x v="102"/>
    <x v="0"/>
    <n v="1300"/>
    <x v="0"/>
    <x v="0"/>
    <x v="22"/>
    <x v="3"/>
    <x v="179"/>
    <n v="65"/>
    <n v="16"/>
    <n v="15"/>
    <n v="8"/>
    <n v="9"/>
    <n v="0"/>
    <n v="0"/>
    <n v="0"/>
    <n v="0"/>
    <x v="2"/>
    <x v="6"/>
    <s v="Standard shipping"/>
    <n v="3"/>
    <n v="0"/>
    <n v="35"/>
    <x v="0"/>
    <n v="50"/>
    <m/>
    <s v="CN"/>
    <s v="YingHong Store"/>
    <n v="3682"/>
    <n v="4.4630635520000004"/>
    <x v="0"/>
    <n v="0"/>
    <s v="5c935aa8778e8274b0bdcead"/>
    <x v="243"/>
  </r>
  <r>
    <x v="246"/>
    <s v="170cm Inflatable Spray Water Cushion Summer Kids Play Water Mat Lawn Games Pad Sprinkler Play Toys Outdoor Tub Swiming Pool "/>
    <n v="11"/>
    <n v="10"/>
    <x v="5"/>
    <x v="0"/>
    <n v="1100"/>
    <x v="0"/>
    <x v="0"/>
    <x v="68"/>
    <x v="0"/>
    <x v="193"/>
    <n v="9"/>
    <n v="5"/>
    <n v="4"/>
    <n v="1"/>
    <n v="3"/>
    <n v="0"/>
    <n v="0"/>
    <n v="0"/>
    <n v="0"/>
    <x v="3"/>
    <x v="0"/>
    <s v="Standard shipping"/>
    <n v="3"/>
    <n v="0"/>
    <n v="68"/>
    <x v="3"/>
    <n v="50"/>
    <m/>
    <s v="CN"/>
    <s v="long41"/>
    <n v="1746"/>
    <n v="4.0240549830000001"/>
    <x v="0"/>
    <n v="0"/>
    <s v="5e97fdc8a558b636a9f4b239"/>
    <x v="244"/>
  </r>
  <r>
    <x v="247"/>
    <s v="Women Fashion Boho Gradient Color Head Scarf Quick Dry Sport Sweat-absorbent Turban Stretchy Cotton Headband Summer Workout Yoga Headband Stretchy Head Scarf Fashion Accessories"/>
    <n v="5.65"/>
    <n v="25"/>
    <x v="104"/>
    <x v="6"/>
    <n v="56500"/>
    <x v="4"/>
    <x v="0"/>
    <x v="10"/>
    <x v="0"/>
    <x v="194"/>
    <n v="180"/>
    <n v="74"/>
    <n v="65"/>
    <n v="36"/>
    <n v="63"/>
    <n v="0"/>
    <n v="0"/>
    <n v="0"/>
    <n v="0"/>
    <x v="10"/>
    <x v="6"/>
    <s v="Standard shipping"/>
    <n v="1"/>
    <n v="0"/>
    <n v="43"/>
    <x v="1"/>
    <n v="50"/>
    <m/>
    <s v="CN"/>
    <s v="Eris's store"/>
    <n v="23465"/>
    <n v="4.0176006820000003"/>
    <x v="0"/>
    <n v="1"/>
    <s v="5eaa763d431fea1e04e210ea"/>
    <x v="245"/>
  </r>
  <r>
    <x v="248"/>
    <s v="Women Sexy Sleeveless Open Back Shirt Knotted Tank Top Blouse Sport Vest Tops Tshirt AST"/>
    <n v="8"/>
    <n v="16"/>
    <x v="105"/>
    <x v="6"/>
    <n v="80000"/>
    <x v="5"/>
    <x v="0"/>
    <x v="73"/>
    <x v="3"/>
    <x v="195"/>
    <n v="770"/>
    <n v="391"/>
    <n v="248"/>
    <n v="77"/>
    <n v="103"/>
    <n v="0"/>
    <n v="0"/>
    <n v="0"/>
    <n v="0"/>
    <x v="0"/>
    <x v="2"/>
    <s v="Standard shipping"/>
    <n v="2"/>
    <n v="0"/>
    <n v="43"/>
    <x v="1"/>
    <n v="50"/>
    <n v="1"/>
    <s v="CN"/>
    <s v="astro_top"/>
    <n v="3665"/>
    <n v="4.1942701229999999"/>
    <x v="0"/>
    <n v="0"/>
    <s v="592bc443f4fbb234d2e85852"/>
    <x v="246"/>
  </r>
  <r>
    <x v="249"/>
    <s v="Women Tops Tank Bandage Feather Print Sleeveless O-Neck Vest Summer Sport Tank Tops Casual Ladies Blouse T Shirt Tops Plus Size"/>
    <n v="3"/>
    <n v="3"/>
    <x v="11"/>
    <x v="0"/>
    <n v="300"/>
    <x v="0"/>
    <x v="1"/>
    <x v="20"/>
    <x v="3"/>
    <x v="196"/>
    <n v="36"/>
    <n v="13"/>
    <n v="3"/>
    <n v="2"/>
    <n v="4"/>
    <n v="1"/>
    <n v="0"/>
    <n v="1"/>
    <n v="0"/>
    <x v="5"/>
    <x v="2"/>
    <s v="Standard shipping"/>
    <n v="1"/>
    <n v="0"/>
    <n v="34"/>
    <x v="0"/>
    <n v="50"/>
    <n v="1"/>
    <s v="CN"/>
    <s v="Oklfao"/>
    <n v="1050"/>
    <n v="3.8838095240000001"/>
    <x v="1"/>
    <n v="0"/>
    <s v="5cde56ea6bbbd86b1cbab4a8"/>
    <x v="247"/>
  </r>
  <r>
    <x v="250"/>
    <s v="Women Ladies Summer Sleeveless Long Dress Plus Size Loose Casual Elegant Butterfly Beach Dress Maxi Dress"/>
    <n v="13"/>
    <n v="14"/>
    <x v="14"/>
    <x v="6"/>
    <n v="130000"/>
    <x v="5"/>
    <x v="0"/>
    <x v="43"/>
    <x v="0"/>
    <x v="197"/>
    <n v="870"/>
    <n v="366"/>
    <n v="287"/>
    <n v="159"/>
    <n v="256"/>
    <n v="0"/>
    <n v="0"/>
    <n v="0"/>
    <n v="0"/>
    <x v="4"/>
    <x v="2"/>
    <s v="Standard shipping"/>
    <n v="3"/>
    <n v="0"/>
    <n v="18"/>
    <x v="5"/>
    <n v="50"/>
    <m/>
    <s v="CN"/>
    <s v="xiaojiunian"/>
    <n v="5466"/>
    <n v="3.9410903770000001"/>
    <x v="1"/>
    <n v="0"/>
    <s v="5d1460e2aec1fd1f8cc82be5"/>
    <x v="248"/>
  </r>
  <r>
    <x v="251"/>
    <s v="18 Styles Women Summer Sexy Printing Buttons Off Shoulder Sleeveless Dress Princess Dress Spaghetti Straps Dresses"/>
    <n v="11"/>
    <n v="88"/>
    <x v="106"/>
    <x v="5"/>
    <n v="55000"/>
    <x v="4"/>
    <x v="0"/>
    <x v="53"/>
    <x v="3"/>
    <x v="198"/>
    <n v="819"/>
    <n v="323"/>
    <n v="188"/>
    <n v="71"/>
    <n v="113"/>
    <n v="0"/>
    <n v="0"/>
    <n v="0"/>
    <n v="0"/>
    <x v="2"/>
    <x v="2"/>
    <s v="Standard shipping"/>
    <n v="3"/>
    <n v="0"/>
    <n v="35"/>
    <x v="0"/>
    <n v="50"/>
    <m/>
    <s v="CN"/>
    <s v="aristotle"/>
    <n v="35751"/>
    <n v="4.0221532260000004"/>
    <x v="0"/>
    <n v="1"/>
    <s v="5ae5ad725194c9720b59d1d2"/>
    <x v="249"/>
  </r>
  <r>
    <x v="252"/>
    <s v=" Women's Fashion Graphic \Don't Flatter Yourself....\Tee for Women Summer Casual Tee T Shirts for Girls"/>
    <n v="7"/>
    <n v="22"/>
    <x v="15"/>
    <x v="2"/>
    <n v="70"/>
    <x v="0"/>
    <x v="0"/>
    <x v="35"/>
    <x v="0"/>
    <x v="52"/>
    <n v="1"/>
    <n v="1"/>
    <n v="1"/>
    <n v="1"/>
    <n v="0"/>
    <n v="0"/>
    <n v="0"/>
    <n v="0"/>
    <n v="0"/>
    <x v="9"/>
    <x v="1"/>
    <s v="Standard shipping"/>
    <n v="2"/>
    <n v="0"/>
    <n v="37"/>
    <x v="0"/>
    <n v="50"/>
    <m/>
    <s v="CN"/>
    <s v="dexiaojiapin"/>
    <n v="1531"/>
    <n v="3.7602873940000001"/>
    <x v="1"/>
    <n v="0"/>
    <s v="5e47d0ff641421625f0c94ca"/>
    <x v="250"/>
  </r>
  <r>
    <x v="253"/>
    <s v="XS-8XL Women Summer Tops O-neck Sleeveless Shirts Print Cotton Vest Loose T-shirt Ladies Fashion Casual Plus Size Tank Tops Lady Pullovers Blouse"/>
    <n v="5"/>
    <n v="5"/>
    <x v="11"/>
    <x v="5"/>
    <n v="25000"/>
    <x v="4"/>
    <x v="0"/>
    <x v="75"/>
    <x v="0"/>
    <x v="199"/>
    <n v="287"/>
    <n v="90"/>
    <n v="69"/>
    <n v="41"/>
    <n v="51"/>
    <n v="0"/>
    <n v="0"/>
    <n v="0"/>
    <n v="0"/>
    <x v="0"/>
    <x v="1"/>
    <s v="Standard shipping"/>
    <n v="2"/>
    <n v="0"/>
    <n v="29"/>
    <x v="0"/>
    <n v="50"/>
    <n v="1"/>
    <s v="CN"/>
    <s v="zanglixia555"/>
    <n v="6876"/>
    <n v="3.7754508439999999"/>
    <x v="1"/>
    <n v="0"/>
    <s v="5cf73fa7b5db0b19a2c59bb2"/>
    <x v="251"/>
  </r>
  <r>
    <x v="254"/>
    <s v="2019 Women Sleeveless Solid Color Lace Halter Yoga Vest  Cotton Slim Fit Tank Top"/>
    <n v="6"/>
    <n v="6"/>
    <x v="11"/>
    <x v="4"/>
    <n v="6000"/>
    <x v="3"/>
    <x v="0"/>
    <x v="5"/>
    <x v="0"/>
    <x v="175"/>
    <n v="146"/>
    <n v="53"/>
    <n v="51"/>
    <n v="32"/>
    <n v="27"/>
    <n v="0"/>
    <n v="0"/>
    <n v="0"/>
    <n v="0"/>
    <x v="5"/>
    <x v="5"/>
    <s v="Standard shipping"/>
    <n v="2"/>
    <n v="0"/>
    <n v="39"/>
    <x v="0"/>
    <n v="50"/>
    <n v="1"/>
    <s v="CN"/>
    <s v="taishon"/>
    <n v="24564"/>
    <n v="3.9288796609999999"/>
    <x v="1"/>
    <n v="0"/>
    <s v="5cef78be3219e2346a96779e"/>
    <x v="252"/>
  </r>
  <r>
    <x v="255"/>
    <s v="Women Fashion Sexy Tie Dye Printed Two Piece Sets Summer T-shirt + Shorts 2 Piece Set Slim Fit Outfit Suits"/>
    <n v="13"/>
    <n v="11"/>
    <x v="0"/>
    <x v="0"/>
    <n v="1300"/>
    <x v="0"/>
    <x v="1"/>
    <x v="38"/>
    <x v="3"/>
    <x v="52"/>
    <n v="3"/>
    <n v="0"/>
    <n v="0"/>
    <n v="0"/>
    <n v="1"/>
    <n v="0"/>
    <n v="0"/>
    <n v="0"/>
    <n v="0"/>
    <x v="3"/>
    <x v="2"/>
    <s v="Standard shipping"/>
    <n v="3"/>
    <n v="0"/>
    <n v="42"/>
    <x v="1"/>
    <n v="50"/>
    <n v="1"/>
    <s v="CN"/>
    <s v="rtgh"/>
    <n v="45151"/>
    <n v="4.032956081"/>
    <x v="0"/>
    <n v="0"/>
    <s v="5ec3740fa7ed5d2fbc7460a5"/>
    <x v="127"/>
  </r>
  <r>
    <x v="256"/>
    <s v="2019 Summer Plus Size Tank Top for Women Spaghetti Strap  Flower Print Sleeveless Casual Top (S-6XL)"/>
    <n v="3"/>
    <n v="3"/>
    <x v="11"/>
    <x v="1"/>
    <n v="60000"/>
    <x v="4"/>
    <x v="1"/>
    <x v="64"/>
    <x v="3"/>
    <x v="200"/>
    <n v="1573"/>
    <n v="546"/>
    <n v="374"/>
    <n v="147"/>
    <n v="186"/>
    <n v="0"/>
    <n v="0"/>
    <n v="0"/>
    <n v="0"/>
    <x v="10"/>
    <x v="2"/>
    <s v="Standard shipping"/>
    <n v="1"/>
    <n v="0"/>
    <n v="49"/>
    <x v="1"/>
    <n v="50"/>
    <m/>
    <s v="CN"/>
    <s v="Smart Home International Co.Ltd"/>
    <n v="55670"/>
    <n v="4.1214837429999998"/>
    <x v="0"/>
    <n v="1"/>
    <s v="5c9853b1d2430a5b7500f4b6"/>
    <x v="253"/>
  </r>
  <r>
    <x v="257"/>
    <s v="2019 Women Ladies Fashion Crocheted Lace Summer Dress Maxi Dress Long Dress"/>
    <n v="11"/>
    <n v="10"/>
    <x v="5"/>
    <x v="0"/>
    <n v="1100"/>
    <x v="0"/>
    <x v="1"/>
    <x v="114"/>
    <x v="1"/>
    <x v="193"/>
    <n v="5"/>
    <n v="5"/>
    <n v="4"/>
    <n v="3"/>
    <n v="5"/>
    <n v="0"/>
    <n v="0"/>
    <n v="0"/>
    <n v="0"/>
    <x v="5"/>
    <x v="2"/>
    <s v="Standard shipping"/>
    <n v="3"/>
    <n v="0"/>
    <n v="38"/>
    <x v="0"/>
    <n v="50"/>
    <n v="1"/>
    <s v="CN"/>
    <s v="Star Star in The Sky"/>
    <n v="16487"/>
    <n v="3.9676108449999998"/>
    <x v="1"/>
    <n v="0"/>
    <s v="5c90908b8625751a972408f1"/>
    <x v="254"/>
  </r>
  <r>
    <x v="258"/>
    <s v="2019 Summer 2 Color Women Fashion Bikini Set Spaghetti Strap Crop Top High Waist Triangle Swimwear Leopard Print Two Piece Push Up Bathing Suit Swimsuit"/>
    <n v="8"/>
    <n v="118"/>
    <x v="107"/>
    <x v="6"/>
    <n v="80000"/>
    <x v="5"/>
    <x v="0"/>
    <x v="108"/>
    <x v="0"/>
    <x v="201"/>
    <n v="1158"/>
    <n v="545"/>
    <n v="370"/>
    <n v="181"/>
    <n v="265"/>
    <n v="0"/>
    <n v="0"/>
    <n v="0"/>
    <n v="0"/>
    <x v="5"/>
    <x v="2"/>
    <s v="Standard shipping"/>
    <n v="2"/>
    <n v="0"/>
    <n v="43"/>
    <x v="1"/>
    <n v="50"/>
    <m/>
    <s v="CN"/>
    <s v="eatluncher"/>
    <n v="23485"/>
    <n v="4.0246966149999999"/>
    <x v="0"/>
    <n v="0"/>
    <s v="5c107c373a0d72228ee96207"/>
    <x v="255"/>
  </r>
  <r>
    <x v="259"/>
    <s v="Women Summer V Neck Mini Swing Dress Sunflower Print Sleeveless Spaghetti Strap Party Dresses Plus Size S-5XL"/>
    <n v="6"/>
    <n v="6"/>
    <x v="11"/>
    <x v="0"/>
    <n v="600"/>
    <x v="0"/>
    <x v="0"/>
    <x v="89"/>
    <x v="1"/>
    <x v="202"/>
    <n v="17"/>
    <n v="6"/>
    <n v="11"/>
    <n v="6"/>
    <n v="15"/>
    <n v="0"/>
    <n v="0"/>
    <n v="0"/>
    <n v="0"/>
    <x v="5"/>
    <x v="1"/>
    <s v="Standard shipping"/>
    <n v="2"/>
    <n v="0"/>
    <n v="27"/>
    <x v="0"/>
    <n v="50"/>
    <m/>
    <s v="CN"/>
    <s v="xinxinshishangzhuang"/>
    <n v="23161"/>
    <n v="3.9305729459999998"/>
    <x v="1"/>
    <n v="0"/>
    <s v="5e1eae0d2823cf0ad7d20358"/>
    <x v="256"/>
  </r>
  <r>
    <x v="260"/>
    <s v="Women Push-up Padded Bra Bandage Bikini Set Swimsuit Triangle Swimwear Bathing"/>
    <n v="9"/>
    <n v="57"/>
    <x v="58"/>
    <x v="4"/>
    <n v="9000"/>
    <x v="3"/>
    <x v="0"/>
    <x v="80"/>
    <x v="0"/>
    <x v="203"/>
    <n v="61"/>
    <n v="32"/>
    <n v="15"/>
    <n v="14"/>
    <n v="24"/>
    <n v="0"/>
    <n v="0"/>
    <n v="0"/>
    <n v="0"/>
    <x v="5"/>
    <x v="2"/>
    <s v="Standard shipping"/>
    <n v="3"/>
    <n v="0"/>
    <n v="71"/>
    <x v="3"/>
    <n v="50"/>
    <m/>
    <s v="US"/>
    <s v="Konheart"/>
    <n v="14442"/>
    <n v="4.1430549790000004"/>
    <x v="0"/>
    <n v="0"/>
    <s v="5e53ed365c21a20c1bf9b8cb"/>
    <x v="257"/>
  </r>
  <r>
    <x v="261"/>
    <s v="Fashion Crop Top for Women Spaghetti Strap V Neck Tank Top Summer Top Plus Size S-5XL"/>
    <n v="5"/>
    <n v="5"/>
    <x v="11"/>
    <x v="0"/>
    <n v="500"/>
    <x v="0"/>
    <x v="0"/>
    <x v="4"/>
    <x v="2"/>
    <x v="53"/>
    <n v="2"/>
    <n v="0"/>
    <n v="0"/>
    <n v="0"/>
    <n v="0"/>
    <n v="0"/>
    <n v="0"/>
    <n v="0"/>
    <n v="0"/>
    <x v="5"/>
    <x v="4"/>
    <s v="Standard shipping"/>
    <n v="2"/>
    <n v="0"/>
    <n v="41"/>
    <x v="1"/>
    <n v="50"/>
    <m/>
    <s v="CN"/>
    <s v="cxuelin99126"/>
    <n v="5316"/>
    <n v="4.2246049660000002"/>
    <x v="0"/>
    <n v="0"/>
    <s v="5ea27636bea0a409031ae82f"/>
    <x v="258"/>
  </r>
  <r>
    <x v="262"/>
    <s v="Hollowing Out Halter Dress Women Summer V Neck Sleeveless Dress"/>
    <n v="8"/>
    <n v="7"/>
    <x v="5"/>
    <x v="8"/>
    <n v="400"/>
    <x v="0"/>
    <x v="0"/>
    <x v="65"/>
    <x v="0"/>
    <x v="55"/>
    <n v="4"/>
    <n v="0"/>
    <n v="1"/>
    <n v="1"/>
    <n v="1"/>
    <n v="0"/>
    <n v="0"/>
    <n v="0"/>
    <n v="0"/>
    <x v="6"/>
    <x v="1"/>
    <s v="Standard shipping"/>
    <n v="2"/>
    <n v="0"/>
    <n v="23"/>
    <x v="0"/>
    <n v="50"/>
    <m/>
    <s v="CN"/>
    <s v="liuxuelian123"/>
    <n v="211"/>
    <n v="3.545023697"/>
    <x v="1"/>
    <n v="0"/>
    <s v="5ed70273653d316c5a04335b"/>
    <x v="259"/>
  </r>
  <r>
    <x v="263"/>
    <s v="Women's Sleeveless Deep V-neck Package Hip Zipper Tunic Shirt Vest Casual Women Fashion Slim Fit Cotton Tee Tank Top "/>
    <n v="9"/>
    <n v="8"/>
    <x v="5"/>
    <x v="1"/>
    <n v="180000"/>
    <x v="1"/>
    <x v="1"/>
    <x v="51"/>
    <x v="0"/>
    <x v="204"/>
    <n v="2089"/>
    <n v="901"/>
    <n v="650"/>
    <n v="287"/>
    <n v="377"/>
    <n v="0"/>
    <n v="0"/>
    <n v="0"/>
    <n v="0"/>
    <x v="0"/>
    <x v="0"/>
    <s v="Standard shipping"/>
    <n v="3"/>
    <n v="0"/>
    <n v="41"/>
    <x v="1"/>
    <n v="50"/>
    <n v="1"/>
    <s v="CN"/>
    <s v="paoyeye"/>
    <n v="18877"/>
    <n v="4.0798855749999996"/>
    <x v="0"/>
    <n v="0"/>
    <s v="5bb6cfd4e0334021219d5d2f"/>
    <x v="260"/>
  </r>
  <r>
    <x v="264"/>
    <s v="New Fashion Women Plus Size Casual T-shirt 3/4 Sleeve Blouse Button Printing Loose Tops"/>
    <n v="8"/>
    <n v="7"/>
    <x v="5"/>
    <x v="6"/>
    <n v="80000"/>
    <x v="5"/>
    <x v="1"/>
    <x v="55"/>
    <x v="1"/>
    <x v="192"/>
    <n v="351"/>
    <n v="192"/>
    <n v="184"/>
    <n v="110"/>
    <n v="224"/>
    <n v="0"/>
    <n v="0"/>
    <n v="0"/>
    <n v="0"/>
    <x v="10"/>
    <x v="0"/>
    <s v="Standard shipping"/>
    <n v="3"/>
    <n v="0"/>
    <n v="28"/>
    <x v="0"/>
    <n v="50"/>
    <m/>
    <s v="CN"/>
    <s v="shuilingjiao international trade company"/>
    <n v="88193"/>
    <n v="4.0808907740000002"/>
    <x v="0"/>
    <n v="1"/>
    <s v="5d3fa6df99a3f92b0a400e46"/>
    <x v="261"/>
  </r>
  <r>
    <x v="265"/>
    <s v="Ladies Summer Tie Dye Print Short Sleeve Off Shoulder Casual Plus Size Dress"/>
    <n v="4.8099999999999996"/>
    <n v="5"/>
    <x v="108"/>
    <x v="0"/>
    <n v="480.99999999999994"/>
    <x v="0"/>
    <x v="1"/>
    <x v="4"/>
    <x v="2"/>
    <x v="62"/>
    <m/>
    <m/>
    <m/>
    <m/>
    <m/>
    <n v="0"/>
    <n v="0"/>
    <n v="0"/>
    <n v="0"/>
    <x v="3"/>
    <x v="1"/>
    <s v="Standard shipping"/>
    <n v="1"/>
    <n v="0"/>
    <n v="47"/>
    <x v="1"/>
    <n v="50"/>
    <n v="1"/>
    <s v="CN"/>
    <s v="chaoyang_lizhen"/>
    <n v="6"/>
    <n v="4.3333333329999997"/>
    <x v="0"/>
    <n v="0"/>
    <s v="5edda5aeb7160e568443c6e7"/>
    <x v="262"/>
  </r>
  <r>
    <x v="266"/>
    <s v="2020 New Summer T-shirt Paul Men's Short-sleeved Shirt Popular Fashion Polo Shirt Print"/>
    <n v="14"/>
    <n v="104"/>
    <x v="109"/>
    <x v="0"/>
    <n v="1400"/>
    <x v="0"/>
    <x v="1"/>
    <x v="25"/>
    <x v="1"/>
    <x v="133"/>
    <n v="20"/>
    <n v="17"/>
    <n v="19"/>
    <n v="4"/>
    <n v="11"/>
    <n v="0"/>
    <n v="0"/>
    <n v="0"/>
    <n v="0"/>
    <x v="7"/>
    <x v="2"/>
    <s v="Standard shipping"/>
    <n v="4"/>
    <n v="0"/>
    <n v="31"/>
    <x v="0"/>
    <n v="50"/>
    <m/>
    <s v="CN"/>
    <s v="sankutoy20"/>
    <n v="151"/>
    <n v="3.761589404"/>
    <x v="1"/>
    <n v="0"/>
    <s v="5eb658630aac0c435be0b210"/>
    <x v="263"/>
  </r>
  <r>
    <x v="267"/>
    <s v="Women's Summer Fashion Spaghetti Strap Dress Floral Print Tie Front Mini Dress Sexy Dress Plus Size S-5XL"/>
    <n v="8"/>
    <n v="7"/>
    <x v="5"/>
    <x v="8"/>
    <n v="400"/>
    <x v="0"/>
    <x v="0"/>
    <x v="115"/>
    <x v="0"/>
    <x v="34"/>
    <n v="5"/>
    <n v="1"/>
    <n v="0"/>
    <n v="0"/>
    <n v="2"/>
    <n v="0"/>
    <n v="0"/>
    <n v="0"/>
    <n v="0"/>
    <x v="3"/>
    <x v="1"/>
    <s v="Standard shipping"/>
    <n v="2"/>
    <n v="0"/>
    <n v="25"/>
    <x v="0"/>
    <n v="50"/>
    <m/>
    <s v="CN"/>
    <s v="zhongling695847"/>
    <n v="334"/>
    <n v="3.7365269460000001"/>
    <x v="1"/>
    <n v="0"/>
    <s v="5ea91e4d29b81241e1d43b27"/>
    <x v="264"/>
  </r>
  <r>
    <x v="268"/>
    <s v="Summer New Europe and The United States Sexy Round Neck Pocket Stripes Printed Hip Dress Women"/>
    <n v="8"/>
    <n v="26"/>
    <x v="75"/>
    <x v="0"/>
    <n v="800"/>
    <x v="0"/>
    <x v="0"/>
    <x v="4"/>
    <x v="2"/>
    <x v="10"/>
    <n v="13"/>
    <n v="0"/>
    <n v="0"/>
    <n v="0"/>
    <n v="0"/>
    <n v="0"/>
    <n v="0"/>
    <n v="0"/>
    <n v="0"/>
    <x v="3"/>
    <x v="2"/>
    <s v="Standard shipping"/>
    <n v="2"/>
    <n v="0"/>
    <n v="33"/>
    <x v="0"/>
    <n v="50"/>
    <n v="1"/>
    <s v="CN"/>
    <s v="LI SHANSHAN78WGV"/>
    <n v="138"/>
    <n v="3.6594202899999999"/>
    <x v="1"/>
    <n v="0"/>
    <s v="5ef0ef11f30aba4e22166d4b"/>
    <x v="265"/>
  </r>
  <r>
    <x v="269"/>
    <s v="Dragonfly Tee 2020 New Women Summer Fashion Comfy High-quality Graphic Short Sleeve  T-shirt Casual Cotton Print"/>
    <n v="7"/>
    <n v="81"/>
    <x v="110"/>
    <x v="0"/>
    <n v="700"/>
    <x v="0"/>
    <x v="1"/>
    <x v="2"/>
    <x v="0"/>
    <x v="154"/>
    <n v="10"/>
    <n v="2"/>
    <n v="5"/>
    <n v="3"/>
    <n v="3"/>
    <n v="0"/>
    <n v="0"/>
    <n v="0"/>
    <n v="0"/>
    <x v="1"/>
    <x v="1"/>
    <s v="Standard shipping"/>
    <n v="2"/>
    <n v="0"/>
    <n v="43"/>
    <x v="1"/>
    <n v="50"/>
    <m/>
    <s v="CN"/>
    <s v="Midd co. ltd."/>
    <n v="7602"/>
    <n v="3.8566166800000001"/>
    <x v="1"/>
    <n v="1"/>
    <s v="5e5cae2fa25ca51880cf47ef"/>
    <x v="266"/>
  </r>
  <r>
    <x v="270"/>
    <s v="New Fashion Summer Women Casual Dress Round Neck Loose Big Swing Skirt Sleeveless Soild Color Beach dress"/>
    <n v="3"/>
    <n v="3"/>
    <x v="11"/>
    <x v="0"/>
    <n v="300"/>
    <x v="0"/>
    <x v="0"/>
    <x v="15"/>
    <x v="0"/>
    <x v="26"/>
    <n v="4"/>
    <n v="3"/>
    <n v="3"/>
    <n v="1"/>
    <n v="1"/>
    <n v="0"/>
    <n v="0"/>
    <n v="0"/>
    <n v="0"/>
    <x v="0"/>
    <x v="3"/>
    <s v="Standard shipping"/>
    <n v="1"/>
    <n v="0"/>
    <n v="40"/>
    <x v="1"/>
    <n v="50"/>
    <n v="1"/>
    <s v="CN"/>
    <s v="KinzieWoolShop"/>
    <n v="38100"/>
    <n v="4.2914698160000002"/>
    <x v="0"/>
    <n v="0"/>
    <s v="5e93d87e2e87d8b154dd238e"/>
    <x v="267"/>
  </r>
  <r>
    <x v="271"/>
    <s v="AH Women's Waist Lace Splicing Suspenders Low Cut Backless Off Shoulder Expansion A-line Mini Dress"/>
    <n v="8"/>
    <n v="8"/>
    <x v="11"/>
    <x v="4"/>
    <n v="8000"/>
    <x v="3"/>
    <x v="0"/>
    <x v="80"/>
    <x v="0"/>
    <x v="56"/>
    <n v="80"/>
    <n v="33"/>
    <n v="31"/>
    <n v="11"/>
    <n v="32"/>
    <n v="0"/>
    <n v="0"/>
    <n v="0"/>
    <n v="0"/>
    <x v="0"/>
    <x v="2"/>
    <s v="Standard shipping"/>
    <n v="3"/>
    <n v="0"/>
    <n v="38"/>
    <x v="0"/>
    <n v="50"/>
    <n v="1"/>
    <s v="CN"/>
    <s v="zhouling1234"/>
    <n v="1761"/>
    <n v="4.0897217489999997"/>
    <x v="0"/>
    <n v="0"/>
    <s v="5c273b6f959812232228099c"/>
    <x v="268"/>
  </r>
  <r>
    <x v="272"/>
    <s v="Short Sleeve Beach Dress Women Summer Print V Neck Dress Loose Casual Pullover Midi Dress"/>
    <n v="8"/>
    <n v="10"/>
    <x v="9"/>
    <x v="0"/>
    <n v="800"/>
    <x v="0"/>
    <x v="0"/>
    <x v="35"/>
    <x v="0"/>
    <x v="35"/>
    <n v="3"/>
    <n v="0"/>
    <n v="1"/>
    <n v="1"/>
    <n v="1"/>
    <n v="0"/>
    <n v="0"/>
    <n v="0"/>
    <n v="0"/>
    <x v="3"/>
    <x v="1"/>
    <s v="Standard shipping"/>
    <n v="2"/>
    <n v="0"/>
    <n v="20"/>
    <x v="0"/>
    <n v="50"/>
    <n v="1"/>
    <s v="CN"/>
    <s v="bodeng"/>
    <n v="117"/>
    <n v="3.7863247860000002"/>
    <x v="1"/>
    <n v="0"/>
    <s v="5ec4bf87c2112615ba1c66d4"/>
    <x v="269"/>
  </r>
  <r>
    <x v="273"/>
    <s v="Summer Short Sleeve Casual Loose Dress Women Plus Size V-neck Floral Dress"/>
    <n v="12"/>
    <n v="11"/>
    <x v="5"/>
    <x v="5"/>
    <n v="60000"/>
    <x v="4"/>
    <x v="0"/>
    <x v="116"/>
    <x v="1"/>
    <x v="205"/>
    <n v="305"/>
    <n v="161"/>
    <n v="140"/>
    <n v="97"/>
    <n v="184"/>
    <n v="0"/>
    <n v="0"/>
    <n v="0"/>
    <n v="0"/>
    <x v="4"/>
    <x v="2"/>
    <s v="Standard shipping"/>
    <n v="3"/>
    <n v="0"/>
    <n v="14"/>
    <x v="5"/>
    <n v="50"/>
    <m/>
    <s v="CN"/>
    <s v="JEANSDE"/>
    <n v="1021"/>
    <n v="3.6816846230000002"/>
    <x v="1"/>
    <n v="1"/>
    <s v="5d156736078e6e75b5404077"/>
    <x v="270"/>
  </r>
  <r>
    <x v="274"/>
    <s v="Women Summer Beach Halter Asymmetric Hem Top High Waist Bottom Printed Tankini Set Two Piece Swimsuit Beachwear"/>
    <n v="11"/>
    <n v="22"/>
    <x v="68"/>
    <x v="0"/>
    <n v="1100"/>
    <x v="0"/>
    <x v="1"/>
    <x v="40"/>
    <x v="4"/>
    <x v="38"/>
    <n v="6"/>
    <n v="2"/>
    <n v="5"/>
    <n v="1"/>
    <n v="10"/>
    <n v="2"/>
    <n v="1"/>
    <n v="0"/>
    <n v="1"/>
    <x v="5"/>
    <x v="5"/>
    <s v="Standard shipping"/>
    <n v="2"/>
    <n v="0"/>
    <n v="43"/>
    <x v="1"/>
    <n v="50"/>
    <m/>
    <s v="CN"/>
    <s v="AlicaDubecka"/>
    <n v="746"/>
    <n v="4.0187667559999998"/>
    <x v="0"/>
    <n v="0"/>
    <s v="5de8c7d46beed03182792ce7"/>
    <x v="271"/>
  </r>
  <r>
    <x v="275"/>
    <s v="2019 New Fashion Women Casual Shorts Suit Summer Tie-Dye Print Halter Bandage Sleeveless Backless Crop Top And Elastic Waist Shorts Pants Two Piece Set"/>
    <n v="8"/>
    <n v="7"/>
    <x v="5"/>
    <x v="0"/>
    <n v="800"/>
    <x v="0"/>
    <x v="0"/>
    <x v="117"/>
    <x v="3"/>
    <x v="206"/>
    <n v="77"/>
    <n v="14"/>
    <n v="10"/>
    <n v="6"/>
    <n v="4"/>
    <n v="1"/>
    <n v="0"/>
    <n v="1"/>
    <n v="0"/>
    <x v="2"/>
    <x v="2"/>
    <s v="Standard shipping"/>
    <n v="3"/>
    <n v="0"/>
    <n v="38"/>
    <x v="0"/>
    <n v="50"/>
    <m/>
    <s v="CN"/>
    <s v="xiaoxia0914"/>
    <n v="1290"/>
    <n v="4.2124031009999996"/>
    <x v="0"/>
    <n v="0"/>
    <s v="5c6782e351aa00744af69565"/>
    <x v="66"/>
  </r>
  <r>
    <x v="276"/>
    <s v="2019 New Summer Women Sleeveless Flower Print Spaghetti Straps Long Dresses Big Swing Loose Casual Plus Size Long Maxi Dresses Tank Dress"/>
    <n v="6"/>
    <n v="30"/>
    <x v="39"/>
    <x v="4"/>
    <n v="6000"/>
    <x v="3"/>
    <x v="0"/>
    <x v="31"/>
    <x v="0"/>
    <x v="207"/>
    <n v="130"/>
    <n v="61"/>
    <n v="48"/>
    <n v="24"/>
    <n v="62"/>
    <n v="0"/>
    <n v="0"/>
    <n v="0"/>
    <n v="0"/>
    <x v="4"/>
    <x v="2"/>
    <s v="Standard shipping"/>
    <n v="2"/>
    <n v="0"/>
    <n v="41"/>
    <x v="1"/>
    <n v="50"/>
    <m/>
    <s v="CN"/>
    <s v="ABCDYYY"/>
    <n v="383"/>
    <n v="3.793733681"/>
    <x v="1"/>
    <n v="0"/>
    <s v="5d688e832a3d8d5ba95c15c1"/>
    <x v="272"/>
  </r>
  <r>
    <x v="277"/>
    <s v="25 Styles Women Summer Sleeveless Crop Top Free Size Printed Slim Sling Vest Spaghetti Strap Printed Shirt"/>
    <n v="11"/>
    <n v="26"/>
    <x v="15"/>
    <x v="0"/>
    <n v="1100"/>
    <x v="0"/>
    <x v="0"/>
    <x v="21"/>
    <x v="3"/>
    <x v="26"/>
    <n v="8"/>
    <n v="2"/>
    <n v="0"/>
    <n v="1"/>
    <n v="1"/>
    <n v="0"/>
    <n v="0"/>
    <n v="0"/>
    <n v="0"/>
    <x v="2"/>
    <x v="6"/>
    <s v="Standard shipping"/>
    <n v="2"/>
    <n v="0"/>
    <n v="70"/>
    <x v="3"/>
    <n v="50"/>
    <m/>
    <s v="CN"/>
    <s v="laohaodai"/>
    <n v="874"/>
    <n v="4.0549199079999996"/>
    <x v="0"/>
    <n v="1"/>
    <s v="5ccd4ae4400cf976a05bea6e"/>
    <x v="273"/>
  </r>
  <r>
    <x v="278"/>
    <s v="Summer New Fashion Women Two Pieces Sleepwear Soft Silk Casual Pajama Sets(5 Colors) "/>
    <n v="8"/>
    <n v="7"/>
    <x v="5"/>
    <x v="0"/>
    <n v="800"/>
    <x v="0"/>
    <x v="1"/>
    <x v="118"/>
    <x v="0"/>
    <x v="78"/>
    <n v="14"/>
    <n v="4"/>
    <n v="5"/>
    <n v="2"/>
    <n v="3"/>
    <n v="0"/>
    <n v="0"/>
    <n v="0"/>
    <n v="0"/>
    <x v="8"/>
    <x v="1"/>
    <s v="Standard shipping"/>
    <n v="3"/>
    <n v="0"/>
    <n v="28"/>
    <x v="0"/>
    <n v="50"/>
    <n v="1"/>
    <s v="CN"/>
    <s v="fangyin"/>
    <n v="889"/>
    <n v="4.3903262090000004"/>
    <x v="0"/>
    <n v="0"/>
    <s v="5d832e8bdfe9c5124cb98bd2"/>
    <x v="185"/>
  </r>
  <r>
    <x v="279"/>
    <s v="11 Colors V Neck Women Sleeveless Tops Halter Neck Plus Size Chiffon CropTops(S~5XL)"/>
    <n v="8"/>
    <n v="7"/>
    <x v="5"/>
    <x v="4"/>
    <n v="8000"/>
    <x v="3"/>
    <x v="0"/>
    <x v="119"/>
    <x v="0"/>
    <x v="208"/>
    <n v="210"/>
    <n v="144"/>
    <n v="117"/>
    <n v="56"/>
    <n v="78"/>
    <n v="0"/>
    <n v="0"/>
    <n v="0"/>
    <n v="0"/>
    <x v="0"/>
    <x v="2"/>
    <s v="Standard shipping"/>
    <n v="2"/>
    <n v="0"/>
    <n v="36"/>
    <x v="0"/>
    <n v="50"/>
    <m/>
    <s v="CN"/>
    <s v="JingDu international trading"/>
    <n v="21226"/>
    <n v="4.0141807219999999"/>
    <x v="0"/>
    <n v="0"/>
    <s v="5c8a111f4caa1626abc98d55"/>
    <x v="274"/>
  </r>
  <r>
    <x v="280"/>
    <s v="Fashion Women Sexy Bikini Leaf Printed Two Piece Split Bikini Set Summer Beach Swimsuit Bathing Suit Swimwear"/>
    <n v="9"/>
    <n v="9"/>
    <x v="11"/>
    <x v="6"/>
    <n v="90000"/>
    <x v="5"/>
    <x v="1"/>
    <x v="43"/>
    <x v="0"/>
    <x v="209"/>
    <n v="822"/>
    <n v="539"/>
    <n v="410"/>
    <n v="169"/>
    <n v="208"/>
    <n v="0"/>
    <n v="0"/>
    <n v="0"/>
    <n v="0"/>
    <x v="0"/>
    <x v="2"/>
    <s v="Standard shipping"/>
    <n v="3"/>
    <n v="0"/>
    <n v="44"/>
    <x v="1"/>
    <n v="50"/>
    <m/>
    <s v="CN"/>
    <s v="New Lucky"/>
    <n v="246312"/>
    <n v="4.2037253559999996"/>
    <x v="0"/>
    <n v="0"/>
    <s v="5aa37d856d638a7ee5469a6c"/>
    <x v="275"/>
  </r>
  <r>
    <x v="281"/>
    <s v="Anti-Fog Summer Swimming Full Face Mask Surface Diving Snorkel Scuba for GoPro (S/M ,L/XL)"/>
    <n v="14"/>
    <n v="12"/>
    <x v="0"/>
    <x v="2"/>
    <n v="140"/>
    <x v="0"/>
    <x v="0"/>
    <x v="4"/>
    <x v="2"/>
    <x v="4"/>
    <n v="1"/>
    <n v="0"/>
    <n v="0"/>
    <n v="0"/>
    <n v="0"/>
    <n v="0"/>
    <n v="0"/>
    <n v="0"/>
    <n v="0"/>
    <x v="9"/>
    <x v="0"/>
    <s v="Standard shipping"/>
    <n v="3"/>
    <n v="0"/>
    <n v="41"/>
    <x v="1"/>
    <n v="50"/>
    <m/>
    <s v="CN"/>
    <s v="velocitee"/>
    <n v="9217"/>
    <n v="4.1730497990000002"/>
    <x v="0"/>
    <n v="0"/>
    <s v="5e90074a5dd4013b350b81e4"/>
    <x v="276"/>
  </r>
  <r>
    <x v="282"/>
    <s v="Women Sleeveless V Neck Backless Drawstring Jumpsuits Side Split Pants Rompers with Pockets"/>
    <n v="13"/>
    <n v="11"/>
    <x v="0"/>
    <x v="5"/>
    <n v="65000"/>
    <x v="4"/>
    <x v="1"/>
    <x v="115"/>
    <x v="0"/>
    <x v="210"/>
    <n v="569"/>
    <n v="278"/>
    <n v="175"/>
    <n v="67"/>
    <n v="135"/>
    <n v="0"/>
    <n v="0"/>
    <n v="0"/>
    <n v="0"/>
    <x v="8"/>
    <x v="5"/>
    <s v="Standard shipping"/>
    <n v="3"/>
    <n v="0"/>
    <n v="19"/>
    <x v="5"/>
    <n v="50"/>
    <m/>
    <s v="CN"/>
    <s v="vibrance_boutique"/>
    <n v="56745"/>
    <n v="3.981073222"/>
    <x v="1"/>
    <n v="0"/>
    <s v="5c89fb9f548adf55f587bb22"/>
    <x v="277"/>
  </r>
  <r>
    <x v="283"/>
    <s v="2020 Women's Fashion Summer Casual Short Sleeve Round Neck T-shirt Cute Funny Cotton Shirt Tops"/>
    <n v="4.84"/>
    <n v="5"/>
    <x v="111"/>
    <x v="0"/>
    <n v="484"/>
    <x v="0"/>
    <x v="1"/>
    <x v="91"/>
    <x v="3"/>
    <x v="211"/>
    <n v="30"/>
    <n v="12"/>
    <n v="10"/>
    <n v="0"/>
    <n v="5"/>
    <n v="0"/>
    <n v="0"/>
    <n v="0"/>
    <n v="0"/>
    <x v="0"/>
    <x v="1"/>
    <s v="Standard shipping"/>
    <n v="1"/>
    <n v="0"/>
    <n v="43"/>
    <x v="1"/>
    <n v="50"/>
    <m/>
    <s v="CN"/>
    <s v="Styou"/>
    <n v="16099"/>
    <n v="3.9514876700000001"/>
    <x v="1"/>
    <n v="1"/>
    <s v="5e65f92959cd5fc3e2ebf080"/>
    <x v="278"/>
  </r>
  <r>
    <x v="284"/>
    <s v="Women's Fashion Sleeveless Pleated Flowy Spaghetti Strap V-Neck Casual Sexy Summer Tank Top"/>
    <n v="5"/>
    <n v="5"/>
    <x v="11"/>
    <x v="4"/>
    <n v="5000"/>
    <x v="3"/>
    <x v="0"/>
    <x v="56"/>
    <x v="3"/>
    <x v="212"/>
    <n v="54"/>
    <n v="16"/>
    <n v="13"/>
    <n v="2"/>
    <n v="9"/>
    <n v="0"/>
    <n v="0"/>
    <n v="0"/>
    <n v="0"/>
    <x v="10"/>
    <x v="4"/>
    <s v="Standard shipping"/>
    <n v="2"/>
    <n v="0"/>
    <n v="43"/>
    <x v="1"/>
    <n v="50"/>
    <m/>
    <s v="CN"/>
    <s v="jfdgdfhfyujtyre"/>
    <n v="10436"/>
    <n v="4.0448447679999999"/>
    <x v="0"/>
    <n v="0"/>
    <s v="5c10aebf9b427b638743a490"/>
    <x v="279"/>
  </r>
  <r>
    <x v="285"/>
    <s v="ZANZEA Vintage Womens Short Sleeve V Neck Casual Loose Beach Dress Tunic Kaftan Dresses"/>
    <n v="14"/>
    <n v="89"/>
    <x v="112"/>
    <x v="5"/>
    <n v="70000"/>
    <x v="4"/>
    <x v="1"/>
    <x v="34"/>
    <x v="1"/>
    <x v="213"/>
    <n v="227"/>
    <n v="134"/>
    <n v="98"/>
    <n v="64"/>
    <n v="124"/>
    <n v="0"/>
    <n v="0"/>
    <n v="0"/>
    <n v="0"/>
    <x v="8"/>
    <x v="2"/>
    <s v="Standard shipping"/>
    <n v="3"/>
    <n v="0"/>
    <n v="40"/>
    <x v="1"/>
    <n v="50"/>
    <m/>
    <s v="CN"/>
    <s v="Skrt"/>
    <n v="5985"/>
    <n v="4.2317460320000002"/>
    <x v="0"/>
    <n v="0"/>
    <s v="5d5bdbeb59a0f0065186c860"/>
    <x v="280"/>
  </r>
  <r>
    <x v="286"/>
    <s v="Summer loose sling gradually dyed printed one-piece trousers"/>
    <n v="3"/>
    <n v="60"/>
    <x v="32"/>
    <x v="0"/>
    <n v="300"/>
    <x v="0"/>
    <x v="1"/>
    <x v="2"/>
    <x v="0"/>
    <x v="78"/>
    <n v="12"/>
    <n v="6"/>
    <n v="2"/>
    <n v="2"/>
    <n v="6"/>
    <n v="1"/>
    <n v="0"/>
    <n v="0"/>
    <n v="1"/>
    <x v="6"/>
    <x v="3"/>
    <s v="Standard shipping"/>
    <n v="1"/>
    <n v="0"/>
    <n v="27"/>
    <x v="0"/>
    <n v="50"/>
    <m/>
    <s v="CN"/>
    <s v="cgyhapy"/>
    <n v="1500"/>
    <n v="3.952"/>
    <x v="1"/>
    <n v="0"/>
    <s v="5ebb6e21224e2e1e5929be1a"/>
    <x v="281"/>
  </r>
  <r>
    <x v="287"/>
    <s v="Women Summer Off Sholuder V-Neck Printed Big Swing Loose Casual Plus Size Holiday  Beach Gradient Color Long Dress Sling Dress Plus Size"/>
    <n v="7"/>
    <n v="6"/>
    <x v="5"/>
    <x v="6"/>
    <n v="70000"/>
    <x v="4"/>
    <x v="0"/>
    <x v="90"/>
    <x v="1"/>
    <x v="214"/>
    <n v="660"/>
    <n v="264"/>
    <n v="301"/>
    <n v="162"/>
    <n v="399"/>
    <n v="0"/>
    <n v="0"/>
    <n v="0"/>
    <n v="0"/>
    <x v="9"/>
    <x v="2"/>
    <s v="Standard shipping"/>
    <n v="2"/>
    <n v="0"/>
    <n v="47"/>
    <x v="1"/>
    <n v="50"/>
    <m/>
    <s v="CN"/>
    <s v="gaowenxiao"/>
    <n v="3566"/>
    <n v="3.7324733600000002"/>
    <x v="1"/>
    <n v="0"/>
    <s v="5d332bbdc15e48119789c2ae"/>
    <x v="141"/>
  </r>
  <r>
    <x v="288"/>
    <s v="Summer Women Chiffon Solid Color O-neck Sleeveless Top Sling Sexy Off Shoulder Loose Pleated T-shirt Blouse Casual Tank Top Plus Size S-6XL"/>
    <n v="5"/>
    <n v="5"/>
    <x v="11"/>
    <x v="3"/>
    <n v="250000"/>
    <x v="1"/>
    <x v="0"/>
    <x v="41"/>
    <x v="0"/>
    <x v="215"/>
    <n v="3367"/>
    <n v="1510"/>
    <n v="1148"/>
    <n v="469"/>
    <n v="594"/>
    <n v="0"/>
    <n v="0"/>
    <n v="0"/>
    <n v="0"/>
    <x v="4"/>
    <x v="2"/>
    <s v="Standard shipping"/>
    <n v="1"/>
    <n v="0"/>
    <n v="29"/>
    <x v="0"/>
    <n v="50"/>
    <m/>
    <s v="CN"/>
    <s v="hgjkgk"/>
    <n v="11481"/>
    <n v="4.0952878669999997"/>
    <x v="0"/>
    <n v="0"/>
    <s v="5b07f4f16e42c03e6eb4b1f6"/>
    <x v="282"/>
  </r>
  <r>
    <x v="289"/>
    <s v="2019 Summer Women Floral Dress Printing Off-Shoulder Short Sleeved Mini Dress Beach Mini Sundress Women's Casual Cotton Lace Dress Robe Female Floral Sleeveless Backless V Neck Mini Dress Boho Dresses"/>
    <n v="9"/>
    <n v="8"/>
    <x v="5"/>
    <x v="0"/>
    <n v="900"/>
    <x v="0"/>
    <x v="0"/>
    <x v="52"/>
    <x v="3"/>
    <x v="93"/>
    <n v="14"/>
    <n v="8"/>
    <n v="1"/>
    <n v="1"/>
    <n v="3"/>
    <n v="0"/>
    <n v="0"/>
    <n v="0"/>
    <n v="0"/>
    <x v="3"/>
    <x v="0"/>
    <s v="Standard shipping"/>
    <n v="3"/>
    <n v="0"/>
    <n v="22"/>
    <x v="0"/>
    <n v="50"/>
    <m/>
    <s v="US"/>
    <s v="arthumcco"/>
    <n v="34975"/>
    <n v="4.3365832739999997"/>
    <x v="0"/>
    <n v="0"/>
    <s v="5d26a954b93be477634336ab"/>
    <x v="283"/>
  </r>
  <r>
    <x v="290"/>
    <s v="5 Colors Fashion Women Push Up Bikini Set Sexy Solid Color Summer Hot Bathing Suit Swimsuit Casual Beachwear Bra + Bikini Bottom"/>
    <n v="9"/>
    <n v="8"/>
    <x v="5"/>
    <x v="4"/>
    <n v="9000"/>
    <x v="3"/>
    <x v="1"/>
    <x v="46"/>
    <x v="3"/>
    <x v="216"/>
    <n v="138"/>
    <n v="50"/>
    <n v="26"/>
    <n v="9"/>
    <n v="14"/>
    <n v="0"/>
    <n v="0"/>
    <n v="0"/>
    <n v="0"/>
    <x v="5"/>
    <x v="0"/>
    <s v="Standard shipping"/>
    <n v="3"/>
    <n v="0"/>
    <n v="138"/>
    <x v="2"/>
    <n v="50"/>
    <m/>
    <s v="CN"/>
    <s v="Pure Fashion"/>
    <n v="96838"/>
    <n v="4.2646585019999996"/>
    <x v="0"/>
    <n v="0"/>
    <s v="5d0c8e125adf55596cf111bd"/>
    <x v="284"/>
  </r>
  <r>
    <x v="291"/>
    <s v="Women Sleeveless Floral Print Dress V-neck Sling Dress Casual Loose Beach Dress"/>
    <n v="8"/>
    <n v="11"/>
    <x v="71"/>
    <x v="4"/>
    <n v="8000"/>
    <x v="3"/>
    <x v="0"/>
    <x v="37"/>
    <x v="3"/>
    <x v="94"/>
    <n v="70"/>
    <n v="30"/>
    <n v="10"/>
    <n v="7"/>
    <n v="10"/>
    <n v="0"/>
    <n v="0"/>
    <n v="0"/>
    <n v="0"/>
    <x v="2"/>
    <x v="2"/>
    <s v="Standard shipping"/>
    <n v="3"/>
    <n v="0"/>
    <n v="15"/>
    <x v="5"/>
    <n v="50"/>
    <n v="1"/>
    <s v="CN"/>
    <s v="shitongyi12683626"/>
    <n v="173"/>
    <n v="4.306358382"/>
    <x v="0"/>
    <n v="0"/>
    <s v="5df58b3dfcc85c5bf78552eb"/>
    <x v="285"/>
  </r>
  <r>
    <x v="292"/>
    <s v="Women Plaid Stripes T Shirt V-neck Short Sleeve Blouse"/>
    <n v="11"/>
    <n v="10"/>
    <x v="5"/>
    <x v="11"/>
    <n v="22"/>
    <x v="0"/>
    <x v="0"/>
    <x v="85"/>
    <x v="6"/>
    <x v="4"/>
    <n v="0"/>
    <n v="0"/>
    <n v="0"/>
    <n v="1"/>
    <n v="0"/>
    <n v="0"/>
    <n v="0"/>
    <n v="0"/>
    <n v="0"/>
    <x v="3"/>
    <x v="2"/>
    <s v="Standard shipping"/>
    <n v="3"/>
    <n v="0"/>
    <n v="19"/>
    <x v="5"/>
    <n v="50"/>
    <m/>
    <s v="CN"/>
    <s v="Guangzhou Fashion Girl co.,ltd"/>
    <n v="21307"/>
    <n v="3.999061341"/>
    <x v="1"/>
    <n v="0"/>
    <s v="5ed8983fb83b7828822ad26a"/>
    <x v="286"/>
  </r>
  <r>
    <x v="293"/>
    <s v="Lazy Lay Bag High Quality Fast Inflatable Lazy Sofa Lounger Air Sofa Unicorn Bean Bag Chair Outdoor Beach Lounger"/>
    <n v="19"/>
    <n v="17"/>
    <x v="0"/>
    <x v="5"/>
    <n v="95000"/>
    <x v="5"/>
    <x v="0"/>
    <x v="61"/>
    <x v="0"/>
    <x v="217"/>
    <n v="559"/>
    <n v="212"/>
    <n v="135"/>
    <n v="77"/>
    <n v="180"/>
    <n v="1"/>
    <n v="1"/>
    <n v="0"/>
    <n v="0"/>
    <x v="4"/>
    <x v="6"/>
    <s v="Standard shipping"/>
    <n v="5"/>
    <n v="0"/>
    <n v="27"/>
    <x v="0"/>
    <n v="50"/>
    <n v="1"/>
    <s v="CN"/>
    <s v="smileeveryday"/>
    <n v="15173"/>
    <n v="3.9599947270000002"/>
    <x v="1"/>
    <n v="0"/>
    <s v="5b238ab1ddaa9221a9b9249c"/>
    <x v="287"/>
  </r>
  <r>
    <x v="294"/>
    <s v="Sexy Women Crop Tops High Waist Shorts Floral Bikini Set Beach Swimwear Swimsuit BRE"/>
    <n v="8"/>
    <n v="25"/>
    <x v="67"/>
    <x v="6"/>
    <n v="80000"/>
    <x v="5"/>
    <x v="0"/>
    <x v="10"/>
    <x v="0"/>
    <x v="218"/>
    <n v="1009"/>
    <n v="401"/>
    <n v="358"/>
    <n v="212"/>
    <n v="344"/>
    <n v="0"/>
    <n v="0"/>
    <n v="0"/>
    <n v="0"/>
    <x v="3"/>
    <x v="2"/>
    <s v="Standard shipping"/>
    <n v="3"/>
    <n v="0"/>
    <n v="39"/>
    <x v="0"/>
    <n v="50"/>
    <m/>
    <s v="CN"/>
    <s v="BrendaBear"/>
    <n v="30292"/>
    <n v="4.2275848409999996"/>
    <x v="0"/>
    <n v="1"/>
    <s v="584e5c5190e8175031339254"/>
    <x v="288"/>
  </r>
  <r>
    <x v="295"/>
    <s v="7 Colors Tops 2018 Women Lady Sexy Summer Sleeveless Top Blouse Lace Vest Tank Shirt"/>
    <n v="7"/>
    <n v="6"/>
    <x v="5"/>
    <x v="6"/>
    <n v="70000"/>
    <x v="4"/>
    <x v="0"/>
    <x v="39"/>
    <x v="0"/>
    <x v="219"/>
    <n v="885"/>
    <n v="366"/>
    <n v="230"/>
    <n v="139"/>
    <n v="177"/>
    <n v="0"/>
    <n v="0"/>
    <n v="0"/>
    <n v="0"/>
    <x v="8"/>
    <x v="2"/>
    <s v="Standard shipping"/>
    <n v="2"/>
    <n v="0"/>
    <n v="32"/>
    <x v="0"/>
    <n v="50"/>
    <m/>
    <s v="CN"/>
    <s v="yutinomupoi"/>
    <n v="9938"/>
    <n v="4.1248742199999997"/>
    <x v="0"/>
    <n v="0"/>
    <s v="5b133d8edfd6302a48963642"/>
    <x v="289"/>
  </r>
  <r>
    <x v="296"/>
    <s v="6 Colors Autumn Summer Ladies Casual Loose Solid Tank Jumpsuit Long Suspender Overalls Bib Pants Plus Size S-5XL"/>
    <n v="9"/>
    <n v="8"/>
    <x v="5"/>
    <x v="0"/>
    <n v="900"/>
    <x v="0"/>
    <x v="1"/>
    <x v="33"/>
    <x v="1"/>
    <x v="20"/>
    <n v="17"/>
    <n v="19"/>
    <n v="12"/>
    <n v="8"/>
    <n v="16"/>
    <n v="0"/>
    <n v="0"/>
    <n v="0"/>
    <n v="0"/>
    <x v="8"/>
    <x v="2"/>
    <s v="Standard shipping"/>
    <n v="3"/>
    <n v="0"/>
    <n v="26"/>
    <x v="0"/>
    <n v="50"/>
    <n v="1"/>
    <s v="CN"/>
    <s v="liuyaling66058"/>
    <n v="288"/>
    <n v="3.7291666669999999"/>
    <x v="1"/>
    <n v="0"/>
    <s v="5eaa6d9c8d99eb3ec06709f4"/>
    <x v="290"/>
  </r>
  <r>
    <x v="297"/>
    <s v="XS-8XL New Women's Fashion Summer Sleeveless Spaghetti Strap Dress Casual Deep V-Neck Letters Gradient Printing Boho Long Maxi Dress Holiday Vest Beach Dresses Loose Plus Size Sling Dress Ladies Sexy Party Dress"/>
    <n v="12"/>
    <n v="11"/>
    <x v="5"/>
    <x v="5"/>
    <n v="60000"/>
    <x v="4"/>
    <x v="0"/>
    <x v="74"/>
    <x v="1"/>
    <x v="220"/>
    <n v="146"/>
    <n v="58"/>
    <n v="59"/>
    <n v="38"/>
    <n v="133"/>
    <n v="0"/>
    <n v="0"/>
    <n v="0"/>
    <n v="0"/>
    <x v="9"/>
    <x v="1"/>
    <s v="Standard shipping"/>
    <n v="3"/>
    <n v="0"/>
    <n v="29"/>
    <x v="0"/>
    <n v="50"/>
    <m/>
    <s v="CN"/>
    <s v="zanglixia555"/>
    <n v="6876"/>
    <n v="3.7754508439999999"/>
    <x v="1"/>
    <n v="0"/>
    <s v="5e59d0872190531f19135384"/>
    <x v="291"/>
  </r>
  <r>
    <x v="298"/>
    <s v="Summer Women Short Dress Sleeveless Waist Dress Camouflage Dress Bodycon Slim Fit Dress Plus Size XS-8XL"/>
    <n v="8"/>
    <n v="7"/>
    <x v="5"/>
    <x v="0"/>
    <n v="800"/>
    <x v="0"/>
    <x v="0"/>
    <x v="120"/>
    <x v="0"/>
    <x v="91"/>
    <n v="9"/>
    <n v="7"/>
    <n v="2"/>
    <n v="0"/>
    <n v="3"/>
    <n v="0"/>
    <n v="0"/>
    <n v="0"/>
    <n v="0"/>
    <x v="10"/>
    <x v="1"/>
    <s v="Standard shipping"/>
    <n v="3"/>
    <n v="0"/>
    <n v="21"/>
    <x v="0"/>
    <n v="50"/>
    <n v="1"/>
    <s v="CN"/>
    <s v="ELIM fashion store"/>
    <n v="6126"/>
    <n v="4.3183153770000002"/>
    <x v="0"/>
    <n v="1"/>
    <s v="5e9e8c496f15e20742bd4172"/>
    <x v="292"/>
  </r>
  <r>
    <x v="299"/>
    <s v="3 Colors Fashion Summer Women Sexy Sleeveless Crop Top Cotton Letter Print Sports Bra Top Ladies Casual Vest Tops"/>
    <n v="8"/>
    <n v="17"/>
    <x v="23"/>
    <x v="4"/>
    <n v="8000"/>
    <x v="3"/>
    <x v="1"/>
    <x v="41"/>
    <x v="0"/>
    <x v="13"/>
    <n v="216"/>
    <n v="77"/>
    <n v="60"/>
    <n v="34"/>
    <n v="39"/>
    <n v="0"/>
    <n v="0"/>
    <n v="0"/>
    <n v="0"/>
    <x v="5"/>
    <x v="0"/>
    <s v="Standard shipping"/>
    <n v="2"/>
    <n v="0"/>
    <n v="41"/>
    <x v="1"/>
    <n v="50"/>
    <m/>
    <s v="CN"/>
    <s v="liudandan28652"/>
    <n v="5807"/>
    <n v="3.984157052"/>
    <x v="1"/>
    <n v="0"/>
    <s v="5c30694985fe9b55be100665"/>
    <x v="293"/>
  </r>
  <r>
    <x v="300"/>
    <s v=" Summer Students Style Bodycon Rompers Womens Slim Fit Jumpsuit Chest Zipper Contrast Color Short Sleeve V-neck Shorts Bodysuit"/>
    <n v="11"/>
    <n v="10"/>
    <x v="5"/>
    <x v="1"/>
    <n v="220000"/>
    <x v="1"/>
    <x v="0"/>
    <x v="121"/>
    <x v="3"/>
    <x v="221"/>
    <n v="2418"/>
    <n v="548"/>
    <n v="327"/>
    <n v="126"/>
    <n v="229"/>
    <n v="1"/>
    <n v="0"/>
    <n v="1"/>
    <n v="0"/>
    <x v="5"/>
    <x v="5"/>
    <s v="Standard shipping"/>
    <n v="2"/>
    <n v="0"/>
    <n v="39"/>
    <x v="0"/>
    <n v="1"/>
    <m/>
    <s v="CN"/>
    <s v="TopLifeYouNeed"/>
    <n v="4448"/>
    <n v="4.2922661870000001"/>
    <x v="0"/>
    <n v="0"/>
    <s v="5b0cb6869019fa04b1e83f3f"/>
    <x v="294"/>
  </r>
  <r>
    <x v="301"/>
    <s v="Women Summer Fashion Cotton Overalls Sleeveless Casual Jumpsuits"/>
    <n v="11"/>
    <n v="30"/>
    <x v="51"/>
    <x v="9"/>
    <n v="11"/>
    <x v="0"/>
    <x v="0"/>
    <x v="4"/>
    <x v="2"/>
    <x v="62"/>
    <m/>
    <m/>
    <m/>
    <m/>
    <m/>
    <n v="0"/>
    <n v="0"/>
    <n v="0"/>
    <n v="0"/>
    <x v="1"/>
    <x v="1"/>
    <s v="Standard shipping"/>
    <n v="2"/>
    <n v="0"/>
    <n v="33"/>
    <x v="0"/>
    <n v="50"/>
    <m/>
    <s v="CN"/>
    <s v="caogao"/>
    <n v="1380"/>
    <n v="4.0072463770000004"/>
    <x v="0"/>
    <n v="0"/>
    <s v="5ebfdd5bebac37702b0b207b"/>
    <x v="295"/>
  </r>
  <r>
    <x v="302"/>
    <s v="Women's Fashion Pure Color Dress Round Neck Casual Dress Sleeveless Summer Dresses for Women"/>
    <n v="14"/>
    <n v="12"/>
    <x v="0"/>
    <x v="5"/>
    <n v="70000"/>
    <x v="4"/>
    <x v="1"/>
    <x v="17"/>
    <x v="0"/>
    <x v="222"/>
    <n v="780"/>
    <n v="431"/>
    <n v="317"/>
    <n v="147"/>
    <n v="217"/>
    <n v="0"/>
    <n v="0"/>
    <n v="0"/>
    <n v="0"/>
    <x v="5"/>
    <x v="0"/>
    <s v="Standard shipping"/>
    <n v="3"/>
    <n v="0"/>
    <n v="37"/>
    <x v="0"/>
    <n v="50"/>
    <m/>
    <s v="CN"/>
    <s v="liuani"/>
    <n v="16447"/>
    <n v="4.0304614819999998"/>
    <x v="0"/>
    <n v="0"/>
    <s v="5b5c11f425298226bf0cfad6"/>
    <x v="296"/>
  </r>
  <r>
    <x v="303"/>
    <s v="Boho Style Women Spaghetti Strap Halter Summer Long Dress Floral Print Side Slit Beach Dress "/>
    <n v="11"/>
    <n v="10"/>
    <x v="5"/>
    <x v="5"/>
    <n v="55000"/>
    <x v="4"/>
    <x v="1"/>
    <x v="29"/>
    <x v="3"/>
    <x v="223"/>
    <n v="735"/>
    <n v="295"/>
    <n v="134"/>
    <n v="55"/>
    <n v="54"/>
    <n v="1"/>
    <n v="0"/>
    <n v="1"/>
    <n v="0"/>
    <x v="2"/>
    <x v="1"/>
    <s v="Standard shipping"/>
    <n v="2"/>
    <n v="0"/>
    <n v="38"/>
    <x v="0"/>
    <n v="50"/>
    <n v="1"/>
    <s v="CN"/>
    <s v="SZLTHT999"/>
    <n v="67171"/>
    <n v="4.1023209420000004"/>
    <x v="0"/>
    <n v="0"/>
    <s v="5ac31900e114ef38d7fb09dc"/>
    <x v="297"/>
  </r>
  <r>
    <x v="304"/>
    <s v="Summer Women Boho Maxi Polka Dot Dress Cocktail Party Evening Beach Dress ZM"/>
    <n v="18"/>
    <n v="16"/>
    <x v="0"/>
    <x v="4"/>
    <n v="18000"/>
    <x v="3"/>
    <x v="1"/>
    <x v="80"/>
    <x v="0"/>
    <x v="224"/>
    <n v="181"/>
    <n v="112"/>
    <n v="75"/>
    <n v="43"/>
    <n v="66"/>
    <n v="1"/>
    <n v="0"/>
    <n v="0"/>
    <n v="1"/>
    <x v="3"/>
    <x v="2"/>
    <s v="Standard shipping"/>
    <n v="5"/>
    <n v="0"/>
    <n v="27"/>
    <x v="0"/>
    <n v="50"/>
    <n v="1"/>
    <s v="CN"/>
    <s v="Jun U Near Store"/>
    <n v="2116"/>
    <n v="4.1460302459999996"/>
    <x v="0"/>
    <n v="0"/>
    <s v="5cf611aee7e9e650150d59f9"/>
    <x v="298"/>
  </r>
  <r>
    <x v="305"/>
    <s v="Women Lace Floral White Long Maxi Dress Boho Cardigan Jacket Coat Kimono Kaftan"/>
    <n v="12"/>
    <n v="118"/>
    <x v="113"/>
    <x v="1"/>
    <n v="240000"/>
    <x v="1"/>
    <x v="1"/>
    <x v="20"/>
    <x v="3"/>
    <x v="225"/>
    <n v="2611"/>
    <n v="850"/>
    <n v="449"/>
    <n v="145"/>
    <n v="211"/>
    <n v="1"/>
    <n v="0"/>
    <n v="1"/>
    <n v="0"/>
    <x v="5"/>
    <x v="2"/>
    <s v="Standard shipping"/>
    <n v="3"/>
    <n v="0"/>
    <n v="38"/>
    <x v="0"/>
    <n v="50"/>
    <m/>
    <s v="CN"/>
    <s v="FashionForChanny "/>
    <n v="165915"/>
    <n v="4.2560769069999997"/>
    <x v="0"/>
    <n v="0"/>
    <s v="56a88f23e726b165ec424c94"/>
    <x v="299"/>
  </r>
  <r>
    <x v="306"/>
    <s v="Women Fashion's Lace Sexy Elastic Yoga Shorts Summer Casual Sport Gym Leggings Workout Skinny Short Pants"/>
    <n v="8"/>
    <n v="75"/>
    <x v="114"/>
    <x v="8"/>
    <n v="400"/>
    <x v="0"/>
    <x v="0"/>
    <x v="122"/>
    <x v="3"/>
    <x v="89"/>
    <n v="1"/>
    <n v="2"/>
    <n v="0"/>
    <n v="0"/>
    <n v="0"/>
    <n v="0"/>
    <n v="0"/>
    <n v="0"/>
    <n v="0"/>
    <x v="5"/>
    <x v="2"/>
    <s v="Standard shipping"/>
    <n v="3"/>
    <n v="0"/>
    <n v="41"/>
    <x v="1"/>
    <n v="50"/>
    <m/>
    <s v="CN"/>
    <s v="reyoun"/>
    <n v="4773"/>
    <n v="4.002933166"/>
    <x v="0"/>
    <n v="0"/>
    <s v="5ea90d795a7b8a3ab73de10d"/>
    <x v="300"/>
  </r>
  <r>
    <x v="307"/>
    <s v="Men's Low Cut Socks Shallow Invisible Socks Spring and Summer Short Socks Pure Cotton Breathable Socks Medias Femininas Socks for Men"/>
    <n v="1.77"/>
    <n v="2"/>
    <x v="115"/>
    <x v="6"/>
    <n v="17700"/>
    <x v="3"/>
    <x v="1"/>
    <x v="19"/>
    <x v="3"/>
    <x v="21"/>
    <n v="267"/>
    <n v="103"/>
    <n v="67"/>
    <n v="35"/>
    <n v="38"/>
    <n v="0"/>
    <n v="0"/>
    <n v="0"/>
    <n v="0"/>
    <x v="0"/>
    <x v="6"/>
    <s v="Standard shipping"/>
    <n v="1"/>
    <n v="0"/>
    <n v="45"/>
    <x v="1"/>
    <n v="50"/>
    <m/>
    <s v="CN"/>
    <s v="Happy kids shop"/>
    <n v="783"/>
    <n v="4.2375478930000003"/>
    <x v="0"/>
    <n v="0"/>
    <s v="5e75b2e213e56742f2907368"/>
    <x v="301"/>
  </r>
  <r>
    <x v="308"/>
    <s v="Summer Crop Top Women Tank Tops Halter Vest Casual Camisole Croped Shirt Women Tops"/>
    <n v="3.73"/>
    <n v="9"/>
    <x v="116"/>
    <x v="5"/>
    <n v="18650"/>
    <x v="3"/>
    <x v="0"/>
    <x v="86"/>
    <x v="3"/>
    <x v="226"/>
    <n v="475"/>
    <n v="171"/>
    <n v="112"/>
    <n v="49"/>
    <n v="49"/>
    <n v="0"/>
    <n v="0"/>
    <n v="0"/>
    <n v="0"/>
    <x v="6"/>
    <x v="2"/>
    <s v="Standard shipping"/>
    <n v="1"/>
    <n v="0"/>
    <n v="44"/>
    <x v="1"/>
    <n v="50"/>
    <m/>
    <s v="CN"/>
    <s v="yu wen xiu"/>
    <n v="2293"/>
    <n v="4.1456607060000001"/>
    <x v="0"/>
    <n v="0"/>
    <s v="5b03c5328b3f0e17fcf0faf1"/>
    <x v="302"/>
  </r>
  <r>
    <x v="309"/>
    <s v="Joe Exotic Tiger King Print Women Summer O-neck Short Sleeve T-Shirt Casual Graphic Tees Plus Size"/>
    <n v="8"/>
    <n v="22"/>
    <x v="1"/>
    <x v="0"/>
    <n v="800"/>
    <x v="0"/>
    <x v="0"/>
    <x v="11"/>
    <x v="0"/>
    <x v="26"/>
    <n v="7"/>
    <n v="1"/>
    <n v="2"/>
    <n v="0"/>
    <n v="2"/>
    <n v="0"/>
    <n v="0"/>
    <n v="0"/>
    <n v="0"/>
    <x v="5"/>
    <x v="2"/>
    <s v="Standard shipping"/>
    <n v="2"/>
    <n v="0"/>
    <n v="43"/>
    <x v="1"/>
    <n v="50"/>
    <n v="1"/>
    <s v="CN"/>
    <s v="witkey BL"/>
    <n v="65189"/>
    <n v="4.049640277"/>
    <x v="0"/>
    <n v="0"/>
    <s v="5e8eb0f1ac17f03b1d4c585d"/>
    <x v="303"/>
  </r>
  <r>
    <x v="310"/>
    <s v="Men Fashion Plus Size S-3XL Denim Shorts Men Summer Autumn Fashion Vintage Style Jeans"/>
    <n v="18"/>
    <n v="27"/>
    <x v="23"/>
    <x v="5"/>
    <n v="90000"/>
    <x v="5"/>
    <x v="1"/>
    <x v="91"/>
    <x v="3"/>
    <x v="227"/>
    <n v="994"/>
    <n v="449"/>
    <n v="234"/>
    <n v="85"/>
    <n v="141"/>
    <n v="0"/>
    <n v="0"/>
    <n v="0"/>
    <n v="0"/>
    <x v="4"/>
    <x v="0"/>
    <s v="Standard shipping"/>
    <n v="5"/>
    <n v="0"/>
    <n v="42"/>
    <x v="1"/>
    <n v="50"/>
    <m/>
    <s v="CN"/>
    <s v="postonny"/>
    <n v="15855"/>
    <n v="4.0529170609999996"/>
    <x v="0"/>
    <n v="0"/>
    <s v="5b88da661a62df412262441f"/>
    <x v="304"/>
  </r>
  <r>
    <x v="311"/>
    <s v="4 Color New Arrival Women's Fashion Casual Sexy Vest Summer Fashion Solid Color Spaghetti Strap Halter Tank Top O-neck Cotton Leisure Brief Sexy Slim Fit Top Plus Size Pure Color Vest Tank Top Tunic Top Backless Top"/>
    <n v="5.68"/>
    <n v="7"/>
    <x v="117"/>
    <x v="6"/>
    <n v="56800"/>
    <x v="4"/>
    <x v="0"/>
    <x v="59"/>
    <x v="0"/>
    <x v="228"/>
    <n v="588"/>
    <n v="250"/>
    <n v="188"/>
    <n v="81"/>
    <n v="125"/>
    <n v="0"/>
    <n v="0"/>
    <n v="0"/>
    <n v="0"/>
    <x v="4"/>
    <x v="5"/>
    <s v="Standard shipping"/>
    <n v="1"/>
    <n v="0"/>
    <n v="41"/>
    <x v="1"/>
    <n v="50"/>
    <m/>
    <s v="CN"/>
    <s v="nanguoguan"/>
    <n v="7544"/>
    <n v="4.0544803820000004"/>
    <x v="0"/>
    <n v="0"/>
    <s v="5c40402ec4dae35993974402"/>
    <x v="305"/>
  </r>
  <r>
    <x v="312"/>
    <s v="New Women Ladies Fashion Summer Skinny High Wasist Washed Short Jeans Pants"/>
    <n v="14"/>
    <n v="12"/>
    <x v="0"/>
    <x v="5"/>
    <n v="70000"/>
    <x v="4"/>
    <x v="1"/>
    <x v="22"/>
    <x v="3"/>
    <x v="229"/>
    <n v="365"/>
    <n v="109"/>
    <n v="73"/>
    <n v="33"/>
    <n v="63"/>
    <n v="0"/>
    <n v="0"/>
    <n v="0"/>
    <n v="0"/>
    <x v="4"/>
    <x v="3"/>
    <s v="Standard shipping"/>
    <n v="3"/>
    <n v="0"/>
    <n v="43"/>
    <x v="1"/>
    <n v="50"/>
    <n v="1"/>
    <s v="CN"/>
    <s v="sjhdstoer"/>
    <n v="80093"/>
    <n v="4.0066922199999997"/>
    <x v="0"/>
    <n v="0"/>
    <s v="5c80e8a150c63d28c67b8f14"/>
    <x v="306"/>
  </r>
  <r>
    <x v="313"/>
    <s v="2020 NEW Women's Fashion Floral Print Harem Pants 7 Colors Wide Leg Long Pants Palazzo Trousers Yoga Pants Women Casual Trousers Spring Summer Plus Size"/>
    <n v="14"/>
    <n v="84"/>
    <x v="12"/>
    <x v="0"/>
    <n v="1400"/>
    <x v="0"/>
    <x v="1"/>
    <x v="37"/>
    <x v="3"/>
    <x v="230"/>
    <n v="35"/>
    <n v="10"/>
    <n v="7"/>
    <n v="4"/>
    <n v="4"/>
    <n v="0"/>
    <n v="0"/>
    <n v="0"/>
    <n v="0"/>
    <x v="0"/>
    <x v="2"/>
    <s v="Standard shipping"/>
    <n v="3"/>
    <n v="0"/>
    <n v="43"/>
    <x v="1"/>
    <n v="50"/>
    <m/>
    <s v="CN"/>
    <s v="idooryou"/>
    <n v="849"/>
    <n v="3.7078916369999999"/>
    <x v="1"/>
    <n v="0"/>
    <s v="5e670a1bfdfc802659966971"/>
    <x v="307"/>
  </r>
  <r>
    <x v="314"/>
    <s v="Summer Men's Fashion Short Pants Trousers Loose Shorts for Men"/>
    <n v="8"/>
    <n v="7"/>
    <x v="5"/>
    <x v="4"/>
    <n v="8000"/>
    <x v="3"/>
    <x v="1"/>
    <x v="28"/>
    <x v="4"/>
    <x v="94"/>
    <n v="29"/>
    <n v="17"/>
    <n v="19"/>
    <n v="17"/>
    <n v="45"/>
    <n v="0"/>
    <n v="0"/>
    <n v="0"/>
    <n v="0"/>
    <x v="2"/>
    <x v="3"/>
    <s v="Standard shipping"/>
    <n v="3"/>
    <n v="0"/>
    <n v="25"/>
    <x v="0"/>
    <n v="50"/>
    <m/>
    <s v="CN"/>
    <s v="mayuhiao"/>
    <n v="9470"/>
    <n v="3.9568109819999999"/>
    <x v="1"/>
    <n v="0"/>
    <s v="5e8c22c6e4ca5f4a4e5b2bbe"/>
    <x v="308"/>
  </r>
  <r>
    <x v="315"/>
    <s v="Women Summer LOVE Printed Sleeveless Tank Top T-shirt"/>
    <n v="6"/>
    <n v="9"/>
    <x v="71"/>
    <x v="6"/>
    <n v="60000"/>
    <x v="4"/>
    <x v="0"/>
    <x v="73"/>
    <x v="3"/>
    <x v="231"/>
    <n v="1123"/>
    <n v="468"/>
    <n v="354"/>
    <n v="117"/>
    <n v="149"/>
    <n v="0"/>
    <n v="0"/>
    <n v="0"/>
    <n v="0"/>
    <x v="9"/>
    <x v="2"/>
    <s v="Standard shipping"/>
    <n v="2"/>
    <n v="0"/>
    <n v="41"/>
    <x v="1"/>
    <n v="50"/>
    <m/>
    <s v="CN"/>
    <s v="BENNA"/>
    <n v="55089"/>
    <n v="4.0329466859999998"/>
    <x v="0"/>
    <n v="1"/>
    <s v="5b0927944d25b81c6083a63f"/>
    <x v="309"/>
  </r>
  <r>
    <x v="316"/>
    <s v="Summer Crop Top Women Tank Tops Halter Vest Casual Camisole Croped Shirt Women Tops "/>
    <n v="2.71"/>
    <n v="3"/>
    <x v="118"/>
    <x v="1"/>
    <n v="54200"/>
    <x v="4"/>
    <x v="0"/>
    <x v="19"/>
    <x v="3"/>
    <x v="232"/>
    <n v="3502"/>
    <n v="1523"/>
    <n v="1145"/>
    <n v="416"/>
    <n v="436"/>
    <n v="0"/>
    <n v="0"/>
    <n v="0"/>
    <n v="0"/>
    <x v="6"/>
    <x v="2"/>
    <s v="Standard shipping"/>
    <n v="1"/>
    <n v="0"/>
    <n v="38"/>
    <x v="0"/>
    <n v="50"/>
    <n v="1"/>
    <s v="CN"/>
    <s v="Mermaid 's Kiss"/>
    <n v="151249"/>
    <n v="4.0491573499999998"/>
    <x v="0"/>
    <n v="0"/>
    <s v="586f25ca9365e96fd0d1c09f"/>
    <x v="310"/>
  </r>
  <r>
    <x v="317"/>
    <s v="2020 New Upgrade 170/150/100/30CM Inflatable Spray Water Cushion Summer Kids Play Water Mat Lawn Games Pad Sprinkler Play Toys Outdoor Tub Swiming Pool"/>
    <n v="11"/>
    <n v="10"/>
    <x v="5"/>
    <x v="0"/>
    <n v="1100"/>
    <x v="0"/>
    <x v="0"/>
    <x v="4"/>
    <x v="2"/>
    <x v="89"/>
    <n v="3"/>
    <n v="0"/>
    <n v="0"/>
    <n v="0"/>
    <n v="0"/>
    <n v="0"/>
    <n v="0"/>
    <n v="0"/>
    <n v="0"/>
    <x v="4"/>
    <x v="0"/>
    <s v="Standard shipping"/>
    <n v="2"/>
    <n v="0"/>
    <n v="42"/>
    <x v="1"/>
    <n v="50"/>
    <m/>
    <s v="CN"/>
    <s v="happiness maker czycl"/>
    <n v="299"/>
    <n v="4.2474916389999997"/>
    <x v="0"/>
    <n v="0"/>
    <s v="5ed3bc0f48c418059f206943"/>
    <x v="311"/>
  </r>
  <r>
    <x v="318"/>
    <s v="Women Fashion High Waist Denim Shorts Stretch Skinny Short Jeans Summer Casual Shorts Plus Size"/>
    <n v="16"/>
    <n v="14"/>
    <x v="0"/>
    <x v="0"/>
    <n v="1600"/>
    <x v="0"/>
    <x v="0"/>
    <x v="53"/>
    <x v="3"/>
    <x v="87"/>
    <n v="6"/>
    <n v="1"/>
    <n v="2"/>
    <n v="0"/>
    <n v="1"/>
    <n v="0"/>
    <n v="0"/>
    <n v="0"/>
    <n v="0"/>
    <x v="4"/>
    <x v="2"/>
    <s v="Standard shipping"/>
    <n v="4"/>
    <n v="0"/>
    <n v="44"/>
    <x v="1"/>
    <n v="50"/>
    <m/>
    <s v="CN"/>
    <s v="Rell Mail"/>
    <n v="16803"/>
    <n v="4.1550318400000004"/>
    <x v="0"/>
    <n v="0"/>
    <s v="5e1e7173813e9901fe03beb9"/>
    <x v="312"/>
  </r>
  <r>
    <x v="319"/>
    <s v="Women Summer Elegant Floral Print Sleeveless Deep V Neck Casual Print Jumpsuit Summer Romper Women Jumpsuit"/>
    <n v="4"/>
    <n v="4"/>
    <x v="11"/>
    <x v="8"/>
    <n v="200"/>
    <x v="0"/>
    <x v="1"/>
    <x v="123"/>
    <x v="7"/>
    <x v="4"/>
    <n v="0"/>
    <n v="0"/>
    <n v="0"/>
    <n v="0"/>
    <n v="1"/>
    <n v="0"/>
    <n v="0"/>
    <n v="0"/>
    <n v="0"/>
    <x v="4"/>
    <x v="1"/>
    <s v="Standard shipping"/>
    <n v="1"/>
    <n v="0"/>
    <n v="44"/>
    <x v="1"/>
    <n v="50"/>
    <n v="1"/>
    <s v="CN"/>
    <s v="laibingo zhiwei"/>
    <n v="254"/>
    <n v="3.5157480310000002"/>
    <x v="1"/>
    <n v="0"/>
    <s v="5ed9de39b6befd33de8dd908"/>
    <x v="313"/>
  </r>
  <r>
    <x v="320"/>
    <s v="Women's Fashion Summer Casual Short Sleeve Round Neck Printed Not Today Letter T-shirt Cute Funny Printing Cotton Shirt Tops"/>
    <n v="6"/>
    <n v="6"/>
    <x v="11"/>
    <x v="0"/>
    <n v="600"/>
    <x v="0"/>
    <x v="1"/>
    <x v="124"/>
    <x v="1"/>
    <x v="34"/>
    <n v="3"/>
    <n v="1"/>
    <n v="1"/>
    <n v="0"/>
    <n v="3"/>
    <n v="0"/>
    <n v="0"/>
    <n v="0"/>
    <n v="0"/>
    <x v="9"/>
    <x v="2"/>
    <s v="Standard shipping"/>
    <n v="2"/>
    <n v="0"/>
    <n v="41"/>
    <x v="1"/>
    <n v="50"/>
    <m/>
    <s v="CN"/>
    <s v="paoyeye"/>
    <n v="18877"/>
    <n v="4.0798855749999996"/>
    <x v="0"/>
    <n v="0"/>
    <s v="5e69cad1c01db73c10b938e7"/>
    <x v="314"/>
  </r>
  <r>
    <x v="321"/>
    <s v="Vintage Kawaii Harajuku T Shirt Women Ullzang Cute 90S summer T-shirt Funny Cartoon Graphic Tshirt 90s Fashion  Tees Female"/>
    <n v="8"/>
    <n v="17"/>
    <x v="23"/>
    <x v="2"/>
    <n v="80"/>
    <x v="0"/>
    <x v="0"/>
    <x v="4"/>
    <x v="2"/>
    <x v="62"/>
    <m/>
    <m/>
    <m/>
    <m/>
    <m/>
    <n v="0"/>
    <n v="0"/>
    <n v="0"/>
    <n v="0"/>
    <x v="0"/>
    <x v="2"/>
    <s v="Standard shipping"/>
    <n v="3"/>
    <n v="0"/>
    <n v="48"/>
    <x v="1"/>
    <n v="50"/>
    <n v="1"/>
    <s v="CN"/>
    <s v="WenqiaoyouuOO"/>
    <n v="8"/>
    <n v="3.625"/>
    <x v="1"/>
    <n v="0"/>
    <s v="5ec48b4f504db2c516aad131"/>
    <x v="315"/>
  </r>
  <r>
    <x v="322"/>
    <s v="New Women's Fashion Summer O-neck Cotton T-shirt Loose Printed Blouse Casual Short Sleeve Tops Ladies Fashion Plus Size Shirt"/>
    <n v="4"/>
    <n v="4"/>
    <x v="11"/>
    <x v="0"/>
    <n v="400"/>
    <x v="0"/>
    <x v="1"/>
    <x v="45"/>
    <x v="3"/>
    <x v="233"/>
    <n v="25"/>
    <n v="6"/>
    <n v="7"/>
    <n v="1"/>
    <n v="2"/>
    <n v="1"/>
    <n v="0"/>
    <n v="1"/>
    <n v="0"/>
    <x v="8"/>
    <x v="2"/>
    <s v="Standard shipping"/>
    <n v="1"/>
    <n v="0"/>
    <n v="50"/>
    <x v="1"/>
    <n v="50"/>
    <m/>
    <s v="CN"/>
    <s v="LALALA FASH"/>
    <n v="3053"/>
    <n v="3.858499836"/>
    <x v="1"/>
    <n v="0"/>
    <s v="5e8d7de13fe07502b8f48c70"/>
    <x v="316"/>
  </r>
  <r>
    <x v="323"/>
    <s v="Womens Stripes Lined Up Double Up Tankini Top Swimwear(Plus Size)"/>
    <n v="11"/>
    <n v="20"/>
    <x v="23"/>
    <x v="6"/>
    <n v="110000"/>
    <x v="5"/>
    <x v="0"/>
    <x v="11"/>
    <x v="0"/>
    <x v="234"/>
    <n v="1352"/>
    <n v="636"/>
    <n v="397"/>
    <n v="185"/>
    <n v="271"/>
    <n v="0"/>
    <n v="0"/>
    <n v="0"/>
    <n v="0"/>
    <x v="4"/>
    <x v="2"/>
    <s v="Standard shipping"/>
    <n v="3"/>
    <n v="0"/>
    <n v="41"/>
    <x v="1"/>
    <n v="50"/>
    <n v="1"/>
    <s v="CN"/>
    <s v="lirenlanfan"/>
    <n v="12371"/>
    <n v="3.8716352760000001"/>
    <x v="1"/>
    <n v="0"/>
    <s v="5b1b4f77b1e26e24b3058773"/>
    <x v="317"/>
  </r>
  <r>
    <x v="324"/>
    <s v="7 Colors Women Summer Fashion Bikini Set Floral Print High Waist Swimsuit Casual Sexy Crop Tops + Shorts Two Piece Set Bathing Suit Swimwear Beach Wear Halter Tankinis Plus Size"/>
    <n v="12"/>
    <n v="59"/>
    <x v="62"/>
    <x v="5"/>
    <n v="60000"/>
    <x v="4"/>
    <x v="0"/>
    <x v="6"/>
    <x v="1"/>
    <x v="235"/>
    <n v="137"/>
    <n v="64"/>
    <n v="69"/>
    <n v="40"/>
    <n v="61"/>
    <n v="0"/>
    <n v="0"/>
    <n v="0"/>
    <n v="0"/>
    <x v="0"/>
    <x v="2"/>
    <s v="Standard shipping"/>
    <n v="3"/>
    <n v="0"/>
    <n v="41"/>
    <x v="1"/>
    <n v="50"/>
    <m/>
    <s v="CN"/>
    <s v="chenqinq"/>
    <n v="3592"/>
    <n v="4.0623608019999997"/>
    <x v="0"/>
    <n v="0"/>
    <s v="5e1441859fe5367b00bb3b54"/>
    <x v="318"/>
  </r>
  <r>
    <x v="325"/>
    <s v="XS-8XL Women Faashion Summer V-neck Sleeveless Tops Loose Pleated Tank Tops Ladies Fashion Swing Flowy Hem Shirs Summer Vest Shirs Tunic Cotton Blouses"/>
    <n v="1.91"/>
    <n v="2"/>
    <x v="119"/>
    <x v="6"/>
    <n v="19100"/>
    <x v="3"/>
    <x v="0"/>
    <x v="71"/>
    <x v="3"/>
    <x v="236"/>
    <n v="385"/>
    <n v="125"/>
    <n v="81"/>
    <n v="48"/>
    <n v="58"/>
    <n v="0"/>
    <n v="0"/>
    <n v="0"/>
    <n v="0"/>
    <x v="4"/>
    <x v="1"/>
    <s v="Standard shipping"/>
    <n v="1"/>
    <n v="0"/>
    <n v="22"/>
    <x v="0"/>
    <n v="50"/>
    <m/>
    <s v="CN"/>
    <s v="chenhai1028"/>
    <n v="2399"/>
    <n v="4.1054606089999996"/>
    <x v="0"/>
    <n v="0"/>
    <s v="5e3e69f009a91d0893974dab"/>
    <x v="319"/>
  </r>
  <r>
    <x v="326"/>
    <s v="Sexy Thong Cheeky Bottom Women Beachwear Brazilian Bikini Bra Swimwear Bathing S M L XL"/>
    <n v="5.7"/>
    <n v="58"/>
    <x v="120"/>
    <x v="3"/>
    <n v="285000"/>
    <x v="1"/>
    <x v="0"/>
    <x v="1"/>
    <x v="1"/>
    <x v="237"/>
    <n v="2936"/>
    <n v="1396"/>
    <n v="1547"/>
    <n v="970"/>
    <n v="1315"/>
    <n v="0"/>
    <n v="0"/>
    <n v="0"/>
    <n v="0"/>
    <x v="5"/>
    <x v="5"/>
    <s v="Standard shipping"/>
    <n v="1"/>
    <n v="0"/>
    <n v="45"/>
    <x v="1"/>
    <n v="50"/>
    <m/>
    <s v="CN"/>
    <s v="Fashion Vane"/>
    <n v="96276"/>
    <n v="4.0962337450000001"/>
    <x v="0"/>
    <n v="0"/>
    <s v="56553387a03eee0826acb151"/>
    <x v="320"/>
  </r>
  <r>
    <x v="327"/>
    <s v="Summer Sexy Womens Bag Buckle Tank Tops Crop Top Vest"/>
    <n v="8"/>
    <n v="17"/>
    <x v="23"/>
    <x v="5"/>
    <n v="40000"/>
    <x v="4"/>
    <x v="0"/>
    <x v="125"/>
    <x v="3"/>
    <x v="238"/>
    <n v="601"/>
    <n v="187"/>
    <n v="84"/>
    <n v="16"/>
    <n v="19"/>
    <n v="1"/>
    <n v="0"/>
    <n v="1"/>
    <n v="0"/>
    <x v="5"/>
    <x v="2"/>
    <s v="Standard shipping"/>
    <n v="2"/>
    <n v="0"/>
    <n v="40"/>
    <x v="1"/>
    <n v="50"/>
    <m/>
    <s v="CN"/>
    <s v="fashion belts"/>
    <n v="1963"/>
    <n v="4.3973509929999999"/>
    <x v="0"/>
    <n v="0"/>
    <s v="5cc2af5ba1aa1959ad4341b8"/>
    <x v="321"/>
  </r>
  <r>
    <x v="328"/>
    <s v="2019 New Women Fashion S-5XL Casual Blouse Women Solid Color One Shoulder Summer Tops Plus Size Sleeveless Women Loose Blouse"/>
    <n v="9"/>
    <n v="8"/>
    <x v="5"/>
    <x v="4"/>
    <n v="9000"/>
    <x v="3"/>
    <x v="0"/>
    <x v="119"/>
    <x v="0"/>
    <x v="239"/>
    <n v="29"/>
    <n v="20"/>
    <n v="13"/>
    <n v="7"/>
    <n v="12"/>
    <n v="0"/>
    <n v="0"/>
    <n v="0"/>
    <n v="0"/>
    <x v="10"/>
    <x v="2"/>
    <s v="Standard shipping"/>
    <n v="3"/>
    <n v="0"/>
    <n v="43"/>
    <x v="1"/>
    <n v="50"/>
    <m/>
    <s v="CN"/>
    <s v="stev5344"/>
    <n v="13814"/>
    <n v="3.8568843199999998"/>
    <x v="1"/>
    <n v="0"/>
    <s v="5d68bd0b1b88a17f1aebbc8b"/>
    <x v="322"/>
  </r>
  <r>
    <x v="329"/>
    <s v="New Women Ladies Fashion Elastic Waist 3/4 Jogging Capri Summer Faith Printed Drawstring Casual Sport Fitness Pants"/>
    <n v="5.72"/>
    <n v="9"/>
    <x v="121"/>
    <x v="0"/>
    <n v="572"/>
    <x v="0"/>
    <x v="0"/>
    <x v="77"/>
    <x v="4"/>
    <x v="52"/>
    <n v="1"/>
    <n v="0"/>
    <n v="0"/>
    <n v="2"/>
    <n v="1"/>
    <n v="0"/>
    <n v="0"/>
    <n v="0"/>
    <n v="0"/>
    <x v="6"/>
    <x v="1"/>
    <s v="Standard shipping"/>
    <n v="1"/>
    <n v="0"/>
    <n v="33"/>
    <x v="0"/>
    <n v="50"/>
    <m/>
    <s v="CN"/>
    <s v="TONGXIAO"/>
    <n v="1373"/>
    <n v="3.8994901679999998"/>
    <x v="1"/>
    <n v="0"/>
    <s v="5eafa3137a265f22445c1482"/>
    <x v="323"/>
  </r>
  <r>
    <x v="330"/>
    <s v="New Fashion Summer Women Casual Dress Round Neck Loose Big Swing Skirt Sleeveless Soild Color Beach dress"/>
    <n v="2"/>
    <n v="10"/>
    <x v="105"/>
    <x v="0"/>
    <n v="200"/>
    <x v="0"/>
    <x v="0"/>
    <x v="126"/>
    <x v="1"/>
    <x v="87"/>
    <n v="3"/>
    <n v="1"/>
    <n v="3"/>
    <n v="1"/>
    <n v="2"/>
    <n v="0"/>
    <n v="0"/>
    <n v="0"/>
    <n v="0"/>
    <x v="0"/>
    <x v="3"/>
    <s v="Standard shipping"/>
    <n v="1"/>
    <n v="0"/>
    <n v="41"/>
    <x v="1"/>
    <n v="50"/>
    <n v="1"/>
    <s v="CN"/>
    <s v="premiumfa"/>
    <n v="8225"/>
    <n v="3.9906382979999999"/>
    <x v="1"/>
    <n v="0"/>
    <s v="5eb38309fa6f111ca122bed4"/>
    <x v="267"/>
  </r>
  <r>
    <x v="331"/>
    <s v="Women Fashion Cute Ruffle Tops Summer Spaghetti Strap Sleeveless Tees Pretty Summer Vest Women's Clothes"/>
    <n v="9"/>
    <n v="9"/>
    <x v="11"/>
    <x v="4"/>
    <n v="9000"/>
    <x v="3"/>
    <x v="0"/>
    <x v="27"/>
    <x v="3"/>
    <x v="240"/>
    <n v="81"/>
    <n v="19"/>
    <n v="12"/>
    <n v="3"/>
    <n v="14"/>
    <n v="0"/>
    <n v="0"/>
    <n v="0"/>
    <n v="0"/>
    <x v="10"/>
    <x v="2"/>
    <s v="Standard shipping"/>
    <n v="3"/>
    <n v="0"/>
    <n v="43"/>
    <x v="1"/>
    <n v="50"/>
    <m/>
    <s v="CN"/>
    <s v="neellery"/>
    <n v="16527"/>
    <n v="3.940158528"/>
    <x v="1"/>
    <n v="0"/>
    <s v="5cf0ee81f1dc9f714cd38255"/>
    <x v="324"/>
  </r>
  <r>
    <x v="332"/>
    <s v="2020 Men Summer Fashion Brand Summer Suits Casual Athletic Set Short Sleeve Tracksuits 2Pc"/>
    <n v="15"/>
    <n v="13"/>
    <x v="0"/>
    <x v="2"/>
    <n v="150"/>
    <x v="0"/>
    <x v="0"/>
    <x v="38"/>
    <x v="3"/>
    <x v="52"/>
    <n v="2"/>
    <n v="1"/>
    <n v="0"/>
    <n v="1"/>
    <n v="0"/>
    <n v="0"/>
    <n v="0"/>
    <n v="0"/>
    <n v="0"/>
    <x v="0"/>
    <x v="2"/>
    <s v="Standard shipping"/>
    <n v="4"/>
    <n v="0"/>
    <n v="42"/>
    <x v="1"/>
    <n v="50"/>
    <m/>
    <s v="CN"/>
    <s v="zengdaitao"/>
    <n v="331"/>
    <n v="4.0211480359999996"/>
    <x v="0"/>
    <n v="0"/>
    <s v="5ec49a2f9b4280aee762a72d"/>
    <x v="325"/>
  </r>
  <r>
    <x v="333"/>
    <s v="8 Colors Women New Fashion Tops Blouse Sleeveless Round Neck Love Print Tops T Shirts Summer Casual Women Tops Shirts"/>
    <n v="6"/>
    <n v="9"/>
    <x v="71"/>
    <x v="4"/>
    <n v="6000"/>
    <x v="3"/>
    <x v="1"/>
    <x v="15"/>
    <x v="0"/>
    <x v="241"/>
    <n v="126"/>
    <n v="66"/>
    <n v="44"/>
    <n v="23"/>
    <n v="45"/>
    <n v="0"/>
    <n v="0"/>
    <n v="0"/>
    <n v="0"/>
    <x v="0"/>
    <x v="2"/>
    <s v="Standard shipping"/>
    <n v="2"/>
    <n v="0"/>
    <n v="42"/>
    <x v="1"/>
    <n v="50"/>
    <m/>
    <s v="CN"/>
    <s v="longlongchenchen"/>
    <n v="3300"/>
    <n v="4.0242424239999997"/>
    <x v="0"/>
    <n v="0"/>
    <s v="5cda82293eec43037143a061"/>
    <x v="326"/>
  </r>
  <r>
    <x v="334"/>
    <s v="plus size Women Ladies Fashion Wide Strap Polka Dot Swimdress and Short XS-8XL"/>
    <n v="9"/>
    <n v="10"/>
    <x v="14"/>
    <x v="6"/>
    <n v="90000"/>
    <x v="5"/>
    <x v="0"/>
    <x v="18"/>
    <x v="3"/>
    <x v="242"/>
    <n v="1511"/>
    <n v="479"/>
    <n v="275"/>
    <n v="115"/>
    <n v="207"/>
    <n v="0"/>
    <n v="0"/>
    <n v="0"/>
    <n v="0"/>
    <x v="8"/>
    <x v="1"/>
    <s v="Standard shipping"/>
    <n v="3"/>
    <n v="0"/>
    <n v="31"/>
    <x v="0"/>
    <n v="50"/>
    <n v="1"/>
    <s v="CN"/>
    <s v="Bees flying butterfly"/>
    <n v="5808"/>
    <n v="4.3069903580000002"/>
    <x v="0"/>
    <n v="0"/>
    <s v="5ba4f816c1a38516a0cb12d9"/>
    <x v="327"/>
  </r>
  <r>
    <x v="335"/>
    <s v="Summer New Women's Fashion V-neck Floral Printed Loose Dress Sleeveless Elegant Maxi Dress Halter Dress XS-5XL"/>
    <n v="12"/>
    <n v="75"/>
    <x v="122"/>
    <x v="0"/>
    <n v="1200"/>
    <x v="0"/>
    <x v="1"/>
    <x v="127"/>
    <x v="4"/>
    <x v="78"/>
    <n v="7"/>
    <n v="3"/>
    <n v="6"/>
    <n v="2"/>
    <n v="10"/>
    <n v="0"/>
    <n v="0"/>
    <n v="0"/>
    <n v="0"/>
    <x v="0"/>
    <x v="1"/>
    <s v="Standard shipping"/>
    <n v="3"/>
    <n v="0"/>
    <n v="38"/>
    <x v="0"/>
    <n v="50"/>
    <m/>
    <s v="US"/>
    <s v="truth us trading"/>
    <n v="29"/>
    <n v="3.0344827589999999"/>
    <x v="2"/>
    <n v="0"/>
    <s v="5ea67bbe87683f3ad5bc83f3"/>
    <x v="328"/>
  </r>
  <r>
    <x v="336"/>
    <s v="2020 New Fashion Women's Colorful Mouth Butterfly Print Yoga Suit Sexy Sleeveless Fitness Sports Jumpsuit Bodycon Shorts Summer Rompers Plus Size S-5XL"/>
    <n v="11"/>
    <n v="13"/>
    <x v="9"/>
    <x v="0"/>
    <n v="1100"/>
    <x v="0"/>
    <x v="1"/>
    <x v="26"/>
    <x v="0"/>
    <x v="45"/>
    <n v="2"/>
    <n v="2"/>
    <n v="0"/>
    <n v="0"/>
    <n v="1"/>
    <n v="0"/>
    <n v="0"/>
    <n v="0"/>
    <n v="0"/>
    <x v="4"/>
    <x v="5"/>
    <s v="Standard shipping"/>
    <n v="2"/>
    <n v="0"/>
    <n v="41"/>
    <x v="1"/>
    <n v="50"/>
    <n v="1"/>
    <s v="CN"/>
    <s v="allenfan"/>
    <n v="23832"/>
    <n v="4.02043471"/>
    <x v="0"/>
    <n v="0"/>
    <s v="5ec23bea8bef5b2d1d994b95"/>
    <x v="329"/>
  </r>
  <r>
    <x v="337"/>
    <s v="2020 Women Girl Fashion Cute Printed Ribbed Cherry Tank Top Cropped Sleeveless Summer Top Vest Crop Tops"/>
    <n v="9"/>
    <n v="22"/>
    <x v="102"/>
    <x v="0"/>
    <n v="900"/>
    <x v="0"/>
    <x v="1"/>
    <x v="128"/>
    <x v="1"/>
    <x v="87"/>
    <n v="2"/>
    <n v="2"/>
    <n v="4"/>
    <n v="1"/>
    <n v="1"/>
    <n v="0"/>
    <n v="0"/>
    <n v="0"/>
    <n v="0"/>
    <x v="0"/>
    <x v="2"/>
    <s v="Standard shipping"/>
    <n v="3"/>
    <n v="0"/>
    <n v="43"/>
    <x v="1"/>
    <n v="50"/>
    <m/>
    <s v="CN"/>
    <s v="Styou"/>
    <n v="16099"/>
    <n v="3.9514876700000001"/>
    <x v="1"/>
    <n v="1"/>
    <s v="5e95381c6072db2941108f3f"/>
    <x v="330"/>
  </r>
  <r>
    <x v="338"/>
    <s v="Woman Fashion Sexy Bow Top Strap Sling Vest Top"/>
    <n v="7"/>
    <n v="6"/>
    <x v="5"/>
    <x v="4"/>
    <n v="7000"/>
    <x v="3"/>
    <x v="0"/>
    <x v="122"/>
    <x v="3"/>
    <x v="243"/>
    <n v="91"/>
    <n v="28"/>
    <n v="15"/>
    <n v="2"/>
    <n v="8"/>
    <n v="1"/>
    <n v="0"/>
    <n v="1"/>
    <n v="0"/>
    <x v="0"/>
    <x v="0"/>
    <s v="Standard shipping"/>
    <n v="2"/>
    <n v="0"/>
    <n v="34"/>
    <x v="0"/>
    <n v="50"/>
    <m/>
    <s v="CN"/>
    <s v="Cornflower"/>
    <n v="10963"/>
    <n v="4.3239076900000004"/>
    <x v="0"/>
    <n v="0"/>
    <s v="5d19cb1bf558224b10ed6352"/>
    <x v="331"/>
  </r>
  <r>
    <x v="339"/>
    <s v="New Summer Fashion Hot Sale Pingu Noot Noot Motherfu*kers Vintage Women Casual Cotton Short Sleeve Cartoon T Shirts Plus Size S-5XL"/>
    <n v="5.92"/>
    <n v="9"/>
    <x v="123"/>
    <x v="0"/>
    <n v="592"/>
    <x v="0"/>
    <x v="1"/>
    <x v="65"/>
    <x v="0"/>
    <x v="244"/>
    <n v="7"/>
    <n v="3"/>
    <n v="4"/>
    <n v="1"/>
    <n v="2"/>
    <n v="0"/>
    <n v="0"/>
    <n v="0"/>
    <n v="0"/>
    <x v="4"/>
    <x v="1"/>
    <s v="Standard shipping"/>
    <n v="1"/>
    <n v="0"/>
    <n v="43"/>
    <x v="1"/>
    <n v="50"/>
    <m/>
    <s v="CN"/>
    <s v="zhenhaogouwuche"/>
    <n v="5106"/>
    <n v="4.2128867999999997"/>
    <x v="0"/>
    <n v="0"/>
    <s v="5e59c5f9bd11e71903d79ec3"/>
    <x v="332"/>
  </r>
  <r>
    <x v="340"/>
    <s v="Women Fashion Casual Summer Sleeveless Blackless Vests Tank Tops Spaghetti Strap Floral Printed Chiffon Off Shoulder Blouse"/>
    <n v="8"/>
    <n v="48"/>
    <x v="85"/>
    <x v="4"/>
    <n v="8000"/>
    <x v="3"/>
    <x v="0"/>
    <x v="129"/>
    <x v="3"/>
    <x v="245"/>
    <n v="500"/>
    <n v="152"/>
    <n v="86"/>
    <n v="26"/>
    <n v="30"/>
    <n v="1"/>
    <n v="0"/>
    <n v="1"/>
    <n v="0"/>
    <x v="4"/>
    <x v="1"/>
    <s v="Standard shipping"/>
    <n v="2"/>
    <n v="0"/>
    <n v="9"/>
    <x v="5"/>
    <n v="50"/>
    <m/>
    <s v="CN"/>
    <s v="lan ban wang"/>
    <n v="3403"/>
    <n v="4.3373493979999997"/>
    <x v="0"/>
    <n v="0"/>
    <s v="5b17b34f5272053200439a7a"/>
    <x v="333"/>
  </r>
  <r>
    <x v="341"/>
    <s v="Womens Short Sleeve Baggy Summer Beach Midi Dress Ladies Shift Kaftan Dresses S-5XL"/>
    <n v="11"/>
    <n v="134"/>
    <x v="124"/>
    <x v="0"/>
    <n v="1100"/>
    <x v="0"/>
    <x v="1"/>
    <x v="112"/>
    <x v="0"/>
    <x v="78"/>
    <n v="7"/>
    <n v="11"/>
    <n v="4"/>
    <n v="2"/>
    <n v="4"/>
    <n v="0"/>
    <n v="0"/>
    <n v="0"/>
    <n v="0"/>
    <x v="5"/>
    <x v="2"/>
    <s v="Standard shipping"/>
    <n v="3"/>
    <n v="0"/>
    <n v="46"/>
    <x v="1"/>
    <n v="50"/>
    <n v="1"/>
    <s v="CN"/>
    <s v="SCOMELY"/>
    <n v="1926"/>
    <n v="4.0716510899999996"/>
    <x v="0"/>
    <n v="0"/>
    <s v="5d1060d39ed281190dfcec91"/>
    <x v="334"/>
  </r>
  <r>
    <x v="342"/>
    <s v="2019 Summer Women S  Fashion  Lace Up Tie Pants  Plus Size Casual High Waist Short Pants(S-5XL)"/>
    <n v="8"/>
    <n v="7"/>
    <x v="5"/>
    <x v="6"/>
    <n v="80000"/>
    <x v="5"/>
    <x v="1"/>
    <x v="130"/>
    <x v="0"/>
    <x v="246"/>
    <n v="884"/>
    <n v="343"/>
    <n v="331"/>
    <n v="184"/>
    <n v="327"/>
    <n v="0"/>
    <n v="0"/>
    <n v="0"/>
    <n v="0"/>
    <x v="5"/>
    <x v="5"/>
    <s v="Standard shipping"/>
    <n v="3"/>
    <n v="0"/>
    <n v="38"/>
    <x v="0"/>
    <n v="50"/>
    <n v="1"/>
    <s v="CN"/>
    <s v="hey jude flower"/>
    <n v="12006"/>
    <n v="3.9012160589999998"/>
    <x v="1"/>
    <n v="0"/>
    <s v="5d14546bf5eab044136b2540"/>
    <x v="335"/>
  </r>
  <r>
    <x v="343"/>
    <s v="Women Lace Beach Boho Maxi Sundress Sleeveless Long Dress Party Holiday Strapless Dresses"/>
    <n v="15"/>
    <n v="115"/>
    <x v="125"/>
    <x v="3"/>
    <n v="750000"/>
    <x v="6"/>
    <x v="1"/>
    <x v="51"/>
    <x v="0"/>
    <x v="247"/>
    <n v="3278"/>
    <n v="1411"/>
    <n v="998"/>
    <n v="431"/>
    <n v="617"/>
    <n v="0"/>
    <n v="0"/>
    <n v="0"/>
    <n v="0"/>
    <x v="0"/>
    <x v="0"/>
    <s v="Standard shipping"/>
    <n v="4"/>
    <n v="0"/>
    <n v="38"/>
    <x v="0"/>
    <n v="50"/>
    <m/>
    <s v="CN"/>
    <s v="FashionForChanny "/>
    <n v="165915"/>
    <n v="4.2560769069999997"/>
    <x v="0"/>
    <n v="0"/>
    <s v="563707b0e5be09157176fe80"/>
    <x v="336"/>
  </r>
  <r>
    <x v="344"/>
    <s v="Women's Fashion Lace-up Solid Summer Shorts Ladies Casual Short Pants Plus Size(S-5XL)"/>
    <n v="8"/>
    <n v="7"/>
    <x v="5"/>
    <x v="1"/>
    <n v="160000"/>
    <x v="1"/>
    <x v="1"/>
    <x v="66"/>
    <x v="0"/>
    <x v="248"/>
    <n v="917"/>
    <n v="374"/>
    <n v="331"/>
    <n v="223"/>
    <n v="344"/>
    <n v="0"/>
    <n v="0"/>
    <n v="0"/>
    <n v="0"/>
    <x v="2"/>
    <x v="0"/>
    <s v="Standard shipping"/>
    <n v="2"/>
    <n v="0"/>
    <n v="23"/>
    <x v="0"/>
    <n v="50"/>
    <m/>
    <s v="CN"/>
    <s v="Suyi Technology"/>
    <n v="12309"/>
    <n v="4.0451702010000004"/>
    <x v="0"/>
    <n v="1"/>
    <s v="5d00c646e1fe9971cb8aeb9a"/>
    <x v="337"/>
  </r>
  <r>
    <x v="345"/>
    <s v="Women Summer New Flip Flops Sandals Beach Shoes Slipper Shoes Comfortable Open Toe Sandals Vintage Anti-slip Breathable Summer Casual Shoes Plus Size "/>
    <n v="1.68"/>
    <n v="2"/>
    <x v="72"/>
    <x v="4"/>
    <n v="1680"/>
    <x v="0"/>
    <x v="1"/>
    <x v="131"/>
    <x v="0"/>
    <x v="249"/>
    <n v="129"/>
    <n v="42"/>
    <n v="27"/>
    <n v="7"/>
    <n v="33"/>
    <n v="0"/>
    <n v="0"/>
    <n v="0"/>
    <n v="0"/>
    <x v="8"/>
    <x v="6"/>
    <s v="Standard shipping"/>
    <n v="1"/>
    <n v="0"/>
    <n v="23"/>
    <x v="0"/>
    <n v="50"/>
    <m/>
    <s v="CN"/>
    <s v="Suyi Technology"/>
    <n v="12309"/>
    <n v="4.0451702010000004"/>
    <x v="0"/>
    <n v="1"/>
    <s v="5e6881d5e045550e433acc50"/>
    <x v="338"/>
  </r>
  <r>
    <x v="346"/>
    <s v="Water toys row float "/>
    <n v="24"/>
    <n v="59"/>
    <x v="2"/>
    <x v="4"/>
    <n v="24000"/>
    <x v="3"/>
    <x v="1"/>
    <x v="132"/>
    <x v="3"/>
    <x v="250"/>
    <n v="461"/>
    <n v="150"/>
    <n v="64"/>
    <n v="24"/>
    <n v="63"/>
    <n v="0"/>
    <n v="0"/>
    <n v="0"/>
    <n v="0"/>
    <x v="2"/>
    <x v="6"/>
    <s v="Standard shipping"/>
    <n v="6"/>
    <n v="0"/>
    <n v="26"/>
    <x v="0"/>
    <n v="50"/>
    <m/>
    <s v="CN"/>
    <s v="ruxinggu"/>
    <n v="4084"/>
    <n v="4.3082761999999999"/>
    <x v="0"/>
    <n v="0"/>
    <s v="5ac1d7201a8c21778e2a2482"/>
    <x v="339"/>
  </r>
  <r>
    <x v="347"/>
    <s v="Puppy Dog Cat Canvas Baseball Cap Outdoor Pet Sun Hat Pet Supplies Virsor Caps"/>
    <n v="5.65"/>
    <n v="26"/>
    <x v="126"/>
    <x v="0"/>
    <n v="565"/>
    <x v="0"/>
    <x v="0"/>
    <x v="15"/>
    <x v="0"/>
    <x v="251"/>
    <n v="14"/>
    <n v="7"/>
    <n v="4"/>
    <n v="3"/>
    <n v="5"/>
    <n v="0"/>
    <n v="0"/>
    <n v="0"/>
    <n v="0"/>
    <x v="4"/>
    <x v="0"/>
    <s v="Standard shipping"/>
    <n v="1"/>
    <n v="0"/>
    <n v="32"/>
    <x v="0"/>
    <n v="50"/>
    <m/>
    <s v="CN"/>
    <s v="QB_Fashion"/>
    <n v="3028"/>
    <n v="4.2992073980000001"/>
    <x v="0"/>
    <n v="0"/>
    <s v="5e60961c7ba7dc614091b57f"/>
    <x v="340"/>
  </r>
  <r>
    <x v="348"/>
    <s v="Spring and Summer New Tik Tok Ing Endless Loose Large Size Short Sleeve Crop Top and Shorts Set"/>
    <n v="13"/>
    <n v="11"/>
    <x v="0"/>
    <x v="0"/>
    <n v="1300"/>
    <x v="0"/>
    <x v="0"/>
    <x v="133"/>
    <x v="3"/>
    <x v="252"/>
    <n v="18"/>
    <n v="4"/>
    <n v="1"/>
    <n v="1"/>
    <n v="2"/>
    <n v="1"/>
    <n v="0"/>
    <n v="1"/>
    <n v="0"/>
    <x v="0"/>
    <x v="1"/>
    <s v="Standard shipping"/>
    <n v="3"/>
    <n v="0"/>
    <n v="139"/>
    <x v="2"/>
    <n v="50"/>
    <n v="1"/>
    <s v="US"/>
    <s v="salmophee"/>
    <n v="21"/>
    <n v="4.0476190479999996"/>
    <x v="0"/>
    <n v="0"/>
    <s v="5e9ee02987ac3b0f75279756"/>
    <x v="341"/>
  </r>
  <r>
    <x v="349"/>
    <s v="Women Summer Sundress Gown Flare Tiered Crochet Floral Lace Dress"/>
    <n v="16"/>
    <n v="106"/>
    <x v="109"/>
    <x v="0"/>
    <n v="1600"/>
    <x v="0"/>
    <x v="0"/>
    <x v="52"/>
    <x v="3"/>
    <x v="253"/>
    <n v="38"/>
    <n v="21"/>
    <n v="5"/>
    <n v="8"/>
    <n v="4"/>
    <n v="0"/>
    <n v="0"/>
    <n v="0"/>
    <n v="0"/>
    <x v="0"/>
    <x v="0"/>
    <s v="Standard shipping"/>
    <n v="5"/>
    <n v="0"/>
    <n v="40"/>
    <x v="1"/>
    <n v="50"/>
    <m/>
    <s v="CN"/>
    <s v="asyouwill"/>
    <n v="15551"/>
    <n v="4.2336827210000001"/>
    <x v="0"/>
    <n v="0"/>
    <s v="5dc935a53c6ea501005741ce"/>
    <x v="342"/>
  </r>
  <r>
    <x v="350"/>
    <s v="Women Summer Print Striped Casual Dress Tank Dress Vest T Shirt Blouse"/>
    <n v="7"/>
    <n v="7"/>
    <x v="11"/>
    <x v="5"/>
    <n v="35000"/>
    <x v="4"/>
    <x v="0"/>
    <x v="55"/>
    <x v="1"/>
    <x v="156"/>
    <n v="190"/>
    <n v="108"/>
    <n v="94"/>
    <n v="70"/>
    <n v="117"/>
    <n v="0"/>
    <n v="0"/>
    <n v="0"/>
    <n v="0"/>
    <x v="5"/>
    <x v="1"/>
    <s v="Standard shipping"/>
    <n v="2"/>
    <n v="0"/>
    <n v="31"/>
    <x v="0"/>
    <n v="50"/>
    <m/>
    <s v="CN"/>
    <s v="singing  the  song"/>
    <n v="4213"/>
    <n v="4.0583906949999999"/>
    <x v="0"/>
    <n v="0"/>
    <s v="5ca219bb68678434f74cc82a"/>
    <x v="343"/>
  </r>
  <r>
    <x v="351"/>
    <s v="Women Wrap Banded Draped Out Hi Low Asymmetrical High Waist Open Maxi Skirt"/>
    <n v="8"/>
    <n v="27"/>
    <x v="51"/>
    <x v="5"/>
    <n v="40000"/>
    <x v="4"/>
    <x v="1"/>
    <x v="88"/>
    <x v="0"/>
    <x v="254"/>
    <n v="447"/>
    <n v="203"/>
    <n v="145"/>
    <n v="62"/>
    <n v="64"/>
    <n v="0"/>
    <n v="0"/>
    <n v="0"/>
    <n v="0"/>
    <x v="5"/>
    <x v="2"/>
    <s v="Standard shipping"/>
    <n v="3"/>
    <n v="0"/>
    <n v="43"/>
    <x v="1"/>
    <n v="50"/>
    <m/>
    <s v="CN"/>
    <s v="beauties"/>
    <n v="41906"/>
    <n v="4.2164129240000001"/>
    <x v="0"/>
    <n v="0"/>
    <s v="5b0e75f106c2bc706f82561e"/>
    <x v="344"/>
  </r>
  <r>
    <x v="352"/>
    <s v="New Women Ladies Fashion Summer Skinny High Wasist Washed Short Jeans Pants"/>
    <n v="14"/>
    <n v="12"/>
    <x v="0"/>
    <x v="5"/>
    <n v="70000"/>
    <x v="4"/>
    <x v="1"/>
    <x v="22"/>
    <x v="3"/>
    <x v="229"/>
    <n v="365"/>
    <n v="109"/>
    <n v="73"/>
    <n v="33"/>
    <n v="63"/>
    <n v="0"/>
    <n v="0"/>
    <n v="0"/>
    <n v="0"/>
    <x v="4"/>
    <x v="3"/>
    <s v="Standard shipping"/>
    <n v="3"/>
    <n v="0"/>
    <n v="43"/>
    <x v="1"/>
    <n v="50"/>
    <m/>
    <s v="CN"/>
    <s v="sjhdstoer"/>
    <n v="80093"/>
    <n v="4.0066922199999997"/>
    <x v="0"/>
    <n v="0"/>
    <s v="5c80e8a150c63d28c67b8f14"/>
    <x v="306"/>
  </r>
  <r>
    <x v="353"/>
    <s v="XS-8XL Ladies Summer Tunic Tops Sleeveless Off Shoulder Shirts Womens Fashion Casual Loose Cotton Blouse T Shirts Backless Camisole Vest Solid Color Plus Size Tank Tops"/>
    <n v="5.65"/>
    <n v="9"/>
    <x v="127"/>
    <x v="5"/>
    <n v="28250"/>
    <x v="4"/>
    <x v="0"/>
    <x v="104"/>
    <x v="3"/>
    <x v="255"/>
    <n v="590"/>
    <n v="195"/>
    <n v="124"/>
    <n v="41"/>
    <n v="52"/>
    <n v="0"/>
    <n v="0"/>
    <n v="0"/>
    <n v="0"/>
    <x v="8"/>
    <x v="4"/>
    <s v="Standard shipping"/>
    <n v="2"/>
    <n v="0"/>
    <n v="20"/>
    <x v="0"/>
    <n v="50"/>
    <n v="1"/>
    <s v="CN"/>
    <s v="Star Trading Company"/>
    <n v="5534"/>
    <n v="4.088904951"/>
    <x v="0"/>
    <n v="0"/>
    <s v="5c3ee10631d4665298c01dec"/>
    <x v="345"/>
  </r>
  <r>
    <x v="354"/>
    <s v="Plus Size Fashion Dresses Summer Clothes Women's Casual Cotton Sleeveless Dress Loose Solid Color Pleated Tank Top Mini Dress Ladies Deep V-neck Beach Wear Party Dress"/>
    <n v="1.8"/>
    <n v="2"/>
    <x v="128"/>
    <x v="4"/>
    <n v="1800"/>
    <x v="0"/>
    <x v="1"/>
    <x v="79"/>
    <x v="0"/>
    <x v="253"/>
    <n v="35"/>
    <n v="10"/>
    <n v="13"/>
    <n v="8"/>
    <n v="10"/>
    <n v="0"/>
    <n v="0"/>
    <n v="0"/>
    <n v="0"/>
    <x v="1"/>
    <x v="1"/>
    <s v="Standard shipping"/>
    <n v="1"/>
    <n v="0"/>
    <n v="20"/>
    <x v="0"/>
    <n v="50"/>
    <m/>
    <s v="CN"/>
    <s v="wisefield"/>
    <n v="4230"/>
    <n v="4.0413711579999996"/>
    <x v="0"/>
    <n v="0"/>
    <s v="5e46bea2659a6838000f1255"/>
    <x v="346"/>
  </r>
  <r>
    <x v="355"/>
    <s v="Fabric Waist Trainer Vest Hot Shaper Summer Shaperwear Slimming Adjustable Sweat Belt Body Shaper"/>
    <n v="7"/>
    <n v="6"/>
    <x v="5"/>
    <x v="0"/>
    <n v="700"/>
    <x v="0"/>
    <x v="1"/>
    <x v="81"/>
    <x v="1"/>
    <x v="193"/>
    <n v="5"/>
    <n v="3"/>
    <n v="7"/>
    <n v="1"/>
    <n v="6"/>
    <n v="0"/>
    <n v="0"/>
    <n v="0"/>
    <n v="0"/>
    <x v="5"/>
    <x v="5"/>
    <s v="Standard shipping"/>
    <n v="2"/>
    <n v="0"/>
    <n v="41"/>
    <x v="1"/>
    <n v="50"/>
    <n v="1"/>
    <s v="CN"/>
    <s v="dengqinghuaok"/>
    <n v="3060"/>
    <n v="3.9349673200000002"/>
    <x v="1"/>
    <n v="0"/>
    <s v="5ea8cfb44e671a04ca0e5b79"/>
    <x v="151"/>
  </r>
  <r>
    <x v="356"/>
    <s v="Fabric Waist Trainer Vest Hot Shaper Summer Shaperwear Slimming Adjustable Sweat Belt Body Shaper"/>
    <n v="1.75"/>
    <n v="6"/>
    <x v="129"/>
    <x v="8"/>
    <n v="87.5"/>
    <x v="0"/>
    <x v="1"/>
    <x v="81"/>
    <x v="1"/>
    <x v="53"/>
    <n v="0"/>
    <n v="1"/>
    <n v="0"/>
    <n v="1"/>
    <n v="0"/>
    <n v="0"/>
    <n v="0"/>
    <n v="0"/>
    <n v="0"/>
    <x v="5"/>
    <x v="3"/>
    <s v="Standard shipping"/>
    <n v="1"/>
    <n v="0"/>
    <n v="35"/>
    <x v="0"/>
    <n v="50"/>
    <n v="1"/>
    <s v="CN"/>
    <s v="sklioppp"/>
    <n v="2782"/>
    <n v="4.0690150970000003"/>
    <x v="0"/>
    <n v="0"/>
    <s v="5edf3082e066d71501a40c73"/>
    <x v="151"/>
  </r>
  <r>
    <x v="357"/>
    <s v="Summer New Women's Fashion Jeans Denim Shorts Loose Casual Curling Shorts Elastic Band Jeans"/>
    <n v="9"/>
    <n v="108"/>
    <x v="130"/>
    <x v="4"/>
    <n v="9000"/>
    <x v="3"/>
    <x v="0"/>
    <x v="22"/>
    <x v="3"/>
    <x v="256"/>
    <n v="136"/>
    <n v="52"/>
    <n v="31"/>
    <n v="10"/>
    <n v="23"/>
    <n v="0"/>
    <n v="0"/>
    <n v="0"/>
    <n v="0"/>
    <x v="5"/>
    <x v="2"/>
    <s v="Standard shipping"/>
    <n v="3"/>
    <n v="0"/>
    <n v="42"/>
    <x v="1"/>
    <n v="50"/>
    <m/>
    <s v="CN"/>
    <s v="shishishi"/>
    <n v="5934"/>
    <n v="3.8495112909999998"/>
    <x v="1"/>
    <n v="0"/>
    <s v="5ce25f6abcd1323e12e5da97"/>
    <x v="347"/>
  </r>
  <r>
    <x v="358"/>
    <s v="Plus Size S-5XL Ladies Short Sleeve Summer Loose Denim Midi Dress Women Jeans Dresses"/>
    <n v="12"/>
    <n v="11"/>
    <x v="5"/>
    <x v="4"/>
    <n v="12000"/>
    <x v="3"/>
    <x v="0"/>
    <x v="94"/>
    <x v="1"/>
    <x v="257"/>
    <n v="73"/>
    <n v="44"/>
    <n v="29"/>
    <n v="18"/>
    <n v="37"/>
    <n v="0"/>
    <n v="0"/>
    <n v="0"/>
    <n v="0"/>
    <x v="4"/>
    <x v="0"/>
    <s v="Standard shipping"/>
    <n v="3"/>
    <n v="0"/>
    <n v="139"/>
    <x v="2"/>
    <n v="50"/>
    <m/>
    <s v="CN"/>
    <s v="HwaLee"/>
    <n v="779"/>
    <n v="3.7766367139999999"/>
    <x v="1"/>
    <n v="0"/>
    <s v="5df9c78eb66d8b0afed110c4"/>
    <x v="348"/>
  </r>
  <r>
    <x v="359"/>
    <s v="Women's Fashion T-Shirts Let It ~ Bee Printed Casual Round Neck Graphic Tee Cute Short Sleeve T-shirts Summer Top"/>
    <n v="8"/>
    <n v="7"/>
    <x v="5"/>
    <x v="4"/>
    <n v="8000"/>
    <x v="3"/>
    <x v="0"/>
    <x v="5"/>
    <x v="0"/>
    <x v="258"/>
    <n v="56"/>
    <n v="34"/>
    <n v="20"/>
    <n v="9"/>
    <n v="13"/>
    <n v="0"/>
    <n v="0"/>
    <n v="0"/>
    <n v="0"/>
    <x v="0"/>
    <x v="2"/>
    <s v="Standard shipping"/>
    <n v="2"/>
    <n v="0"/>
    <n v="31"/>
    <x v="0"/>
    <n v="50"/>
    <m/>
    <s v="CN"/>
    <s v="chooop"/>
    <n v="2055"/>
    <n v="3.8379562040000001"/>
    <x v="1"/>
    <n v="1"/>
    <s v="5e16bfe7dbbd26008904fe6e"/>
    <x v="349"/>
  </r>
  <r>
    <x v="360"/>
    <s v="Summer Fashion Women Sexy Lace Strap Shirt Tops Solid Color Sleeveless Top Blouse"/>
    <n v="5"/>
    <n v="5"/>
    <x v="11"/>
    <x v="0"/>
    <n v="500"/>
    <x v="0"/>
    <x v="0"/>
    <x v="44"/>
    <x v="5"/>
    <x v="35"/>
    <n v="4"/>
    <n v="1"/>
    <n v="1"/>
    <n v="0"/>
    <n v="0"/>
    <n v="0"/>
    <n v="0"/>
    <n v="0"/>
    <n v="0"/>
    <x v="9"/>
    <x v="2"/>
    <s v="Standard shipping"/>
    <n v="2"/>
    <n v="0"/>
    <n v="45"/>
    <x v="1"/>
    <n v="50"/>
    <n v="1"/>
    <s v="CN"/>
    <s v="Sangboo Store"/>
    <n v="10600"/>
    <n v="3.8675471699999999"/>
    <x v="1"/>
    <n v="0"/>
    <s v="5ea3b3944119761a2b014de7"/>
    <x v="350"/>
  </r>
  <r>
    <x v="361"/>
    <s v="Women Summer Fashion Double-layer Printed Sleeveless Round Neck Dress Casual Plus Size Loose Sundress"/>
    <n v="8"/>
    <n v="7"/>
    <x v="5"/>
    <x v="6"/>
    <n v="80000"/>
    <x v="5"/>
    <x v="0"/>
    <x v="112"/>
    <x v="0"/>
    <x v="259"/>
    <n v="748"/>
    <n v="417"/>
    <n v="331"/>
    <n v="194"/>
    <n v="316"/>
    <n v="0"/>
    <n v="0"/>
    <n v="0"/>
    <n v="0"/>
    <x v="0"/>
    <x v="1"/>
    <s v="Standard shipping"/>
    <n v="3"/>
    <n v="0"/>
    <n v="31"/>
    <x v="0"/>
    <n v="50"/>
    <n v="1"/>
    <s v="CN"/>
    <s v="Lin Fashion Store"/>
    <n v="13946"/>
    <n v="4.0001434099999997"/>
    <x v="0"/>
    <n v="0"/>
    <s v="5c984d7e082de24a302cc559"/>
    <x v="351"/>
  </r>
  <r>
    <x v="362"/>
    <s v="Plus Size Women's Fashion Loose Casual Leaf printing Floral print short sleeves V neck summer dress"/>
    <n v="7"/>
    <n v="6"/>
    <x v="5"/>
    <x v="0"/>
    <n v="700"/>
    <x v="0"/>
    <x v="0"/>
    <x v="38"/>
    <x v="3"/>
    <x v="35"/>
    <n v="3"/>
    <n v="1"/>
    <n v="1"/>
    <n v="1"/>
    <n v="0"/>
    <n v="0"/>
    <n v="0"/>
    <n v="0"/>
    <n v="0"/>
    <x v="2"/>
    <x v="1"/>
    <s v="Standard shipping"/>
    <n v="2"/>
    <n v="0"/>
    <n v="24"/>
    <x v="0"/>
    <n v="50"/>
    <n v="1"/>
    <s v="CN"/>
    <s v="nmgyusj"/>
    <n v="1559"/>
    <n v="4.0391276459999998"/>
    <x v="0"/>
    <n v="0"/>
    <s v="5ed6032d69876d3e38e34bcc"/>
    <x v="352"/>
  </r>
  <r>
    <x v="363"/>
    <s v="2020 Plus Size Fashion Women Summer Casual Tank Tops Loose Beach Blouses Sleeveless Bohemia Printed Cotton Beach T Shirt"/>
    <n v="6"/>
    <n v="13"/>
    <x v="83"/>
    <x v="4"/>
    <n v="6000"/>
    <x v="3"/>
    <x v="0"/>
    <x v="134"/>
    <x v="0"/>
    <x v="129"/>
    <n v="26"/>
    <n v="17"/>
    <n v="18"/>
    <n v="7"/>
    <n v="11"/>
    <n v="0"/>
    <n v="0"/>
    <n v="0"/>
    <n v="0"/>
    <x v="9"/>
    <x v="2"/>
    <s v="Standard shipping"/>
    <n v="2"/>
    <n v="0"/>
    <n v="43"/>
    <x v="1"/>
    <n v="50"/>
    <m/>
    <s v="CN"/>
    <s v="Youngirls"/>
    <n v="13979"/>
    <n v="3.8707346729999998"/>
    <x v="1"/>
    <n v="1"/>
    <s v="5e686ca2d57c632500ba6543"/>
    <x v="353"/>
  </r>
  <r>
    <x v="364"/>
    <s v="Outdoor Sand-proof and Waterproof Pocket Beach Blanket Portable Compact Multifunctional Lightweight Outdoor Travel Blanket  Nylon Mat for Beach Picnic Camping Hiking Activities"/>
    <n v="6"/>
    <n v="22"/>
    <x v="74"/>
    <x v="4"/>
    <n v="6000"/>
    <x v="3"/>
    <x v="1"/>
    <x v="109"/>
    <x v="3"/>
    <x v="257"/>
    <n v="108"/>
    <n v="50"/>
    <n v="27"/>
    <n v="6"/>
    <n v="10"/>
    <n v="0"/>
    <n v="0"/>
    <n v="0"/>
    <n v="0"/>
    <x v="4"/>
    <x v="0"/>
    <s v="Standard shipping"/>
    <n v="2"/>
    <n v="0"/>
    <n v="55"/>
    <x v="1"/>
    <n v="50"/>
    <n v="1"/>
    <s v="CN"/>
    <s v="SHHUIZFIA9586"/>
    <n v="3439"/>
    <n v="4.4172724629999998"/>
    <x v="0"/>
    <n v="0"/>
    <s v="5e7dcf204fb94d0505f3af99"/>
    <x v="354"/>
  </r>
  <r>
    <x v="365"/>
    <s v="Summer Women Fashion Floral Short Dress Spaghetti Strap Sweetheart Sheath Dress"/>
    <n v="13"/>
    <n v="25"/>
    <x v="84"/>
    <x v="0"/>
    <n v="1300"/>
    <x v="0"/>
    <x v="1"/>
    <x v="135"/>
    <x v="1"/>
    <x v="129"/>
    <n v="29"/>
    <n v="16"/>
    <n v="10"/>
    <n v="7"/>
    <n v="17"/>
    <n v="0"/>
    <n v="0"/>
    <n v="0"/>
    <n v="0"/>
    <x v="9"/>
    <x v="2"/>
    <s v="Standard shipping"/>
    <n v="3"/>
    <n v="0"/>
    <n v="41"/>
    <x v="1"/>
    <n v="50"/>
    <n v="1"/>
    <s v="CN"/>
    <s v="Higheight"/>
    <n v="27764"/>
    <n v="3.9504033999999999"/>
    <x v="1"/>
    <n v="1"/>
    <s v="5d2eb8028c9c606b3e2f99cc"/>
    <x v="355"/>
  </r>
  <r>
    <x v="366"/>
    <s v="Fashion Women's Black Tanks Feather Print Workout Fitness Vest Top Sexy Summer Sleeveless O Neck T Shirt Tops"/>
    <n v="7"/>
    <n v="50"/>
    <x v="81"/>
    <x v="4"/>
    <n v="7000"/>
    <x v="3"/>
    <x v="1"/>
    <x v="136"/>
    <x v="3"/>
    <x v="260"/>
    <n v="212"/>
    <n v="89"/>
    <n v="56"/>
    <n v="29"/>
    <n v="22"/>
    <n v="0"/>
    <n v="0"/>
    <n v="0"/>
    <n v="0"/>
    <x v="5"/>
    <x v="2"/>
    <s v="Standard shipping"/>
    <n v="2"/>
    <n v="0"/>
    <n v="41"/>
    <x v="1"/>
    <n v="50"/>
    <n v="1"/>
    <s v="CN"/>
    <s v="llegaiyy"/>
    <n v="12763"/>
    <n v="3.9674841340000002"/>
    <x v="1"/>
    <n v="0"/>
    <s v="5c6e63c954bd610ed2bebe4f"/>
    <x v="356"/>
  </r>
  <r>
    <x v="367"/>
    <s v="Women Summer Fashion Bikini Set Floral Print High Waist Swimsuit Casual Sexy Crop Tops + Shorts Two Piece Set Bathing Suit Swimwear Beach Wear Halter Tankinis Plus Size"/>
    <n v="13"/>
    <n v="11"/>
    <x v="0"/>
    <x v="4"/>
    <n v="13000"/>
    <x v="3"/>
    <x v="1"/>
    <x v="35"/>
    <x v="0"/>
    <x v="261"/>
    <n v="28"/>
    <n v="7"/>
    <n v="9"/>
    <n v="9"/>
    <n v="11"/>
    <n v="0"/>
    <n v="0"/>
    <n v="0"/>
    <n v="0"/>
    <x v="8"/>
    <x v="2"/>
    <s v="Standard shipping"/>
    <n v="3"/>
    <n v="0"/>
    <n v="30"/>
    <x v="0"/>
    <n v="50"/>
    <m/>
    <s v="CN"/>
    <s v="shiyipanpan"/>
    <n v="12919"/>
    <n v="4.0244600979999996"/>
    <x v="0"/>
    <n v="0"/>
    <s v="5e661829f862cad5bb9a224f"/>
    <x v="357"/>
  </r>
  <r>
    <x v="368"/>
    <s v="NEW Red Bull Summer Mens Casual Shorts Pants Loose Cotton Movement Dry Quickly Fitness Shorts"/>
    <n v="12"/>
    <n v="14"/>
    <x v="9"/>
    <x v="8"/>
    <n v="600"/>
    <x v="0"/>
    <x v="0"/>
    <x v="115"/>
    <x v="0"/>
    <x v="34"/>
    <n v="2"/>
    <n v="4"/>
    <n v="1"/>
    <n v="1"/>
    <n v="0"/>
    <n v="0"/>
    <n v="0"/>
    <n v="0"/>
    <n v="0"/>
    <x v="5"/>
    <x v="2"/>
    <s v="Standard shipping"/>
    <n v="3"/>
    <n v="0"/>
    <n v="22"/>
    <x v="0"/>
    <n v="50"/>
    <m/>
    <s v="CN"/>
    <s v="fengguijieshop"/>
    <n v="52"/>
    <n v="3.884615385"/>
    <x v="1"/>
    <n v="0"/>
    <s v="5ea7e2d9d113700dcbc76b82"/>
    <x v="38"/>
  </r>
  <r>
    <x v="369"/>
    <s v="Summer Womens Bow Tie Plaid Romper Dress Jumpsuit Shorts Suspended Checked Pants Beach Dress"/>
    <n v="5.71"/>
    <n v="13"/>
    <x v="131"/>
    <x v="4"/>
    <n v="5710"/>
    <x v="3"/>
    <x v="1"/>
    <x v="104"/>
    <x v="3"/>
    <x v="262"/>
    <n v="194"/>
    <n v="59"/>
    <n v="29"/>
    <n v="13"/>
    <n v="22"/>
    <n v="1"/>
    <n v="0"/>
    <n v="1"/>
    <n v="0"/>
    <x v="8"/>
    <x v="2"/>
    <s v="Standard shipping"/>
    <n v="1"/>
    <n v="0"/>
    <n v="38"/>
    <x v="0"/>
    <n v="50"/>
    <m/>
    <s v="CN"/>
    <s v="xuezhongfei"/>
    <n v="3709"/>
    <n v="4.2426530060000003"/>
    <x v="0"/>
    <n v="0"/>
    <s v="5d0c79efd805290e2ab8d712"/>
    <x v="358"/>
  </r>
  <r>
    <x v="370"/>
    <s v="2020 New Arrival Women's Fashion Funny &quot;HIPPIE SOUL&quot; Printed Cute T-shirts Summer Short Sleeve Tops Shirts Graphic Tees Plus Size S-5XL"/>
    <n v="11"/>
    <n v="51"/>
    <x v="85"/>
    <x v="0"/>
    <n v="1100"/>
    <x v="0"/>
    <x v="1"/>
    <x v="81"/>
    <x v="1"/>
    <x v="52"/>
    <n v="1"/>
    <n v="1"/>
    <n v="0"/>
    <n v="1"/>
    <n v="1"/>
    <n v="0"/>
    <n v="0"/>
    <n v="0"/>
    <n v="0"/>
    <x v="0"/>
    <x v="2"/>
    <s v="Standard shipping"/>
    <n v="2"/>
    <n v="0"/>
    <n v="43"/>
    <x v="1"/>
    <n v="50"/>
    <m/>
    <s v="CN"/>
    <s v="guangzhouxinchangguomao"/>
    <n v="17222"/>
    <n v="4.0012774359999996"/>
    <x v="0"/>
    <n v="1"/>
    <s v="5e799a568b59163b8a9d2c21"/>
    <x v="359"/>
  </r>
  <r>
    <x v="371"/>
    <s v="2018 Plus Size Summer Women Fashion Sexy V-neck Lace Up Plaid Blouse Tops Irregular Short Sleeve Shirtï¼ˆS-5XLï¼‰"/>
    <n v="3.79"/>
    <n v="49"/>
    <x v="132"/>
    <x v="1"/>
    <n v="75800"/>
    <x v="5"/>
    <x v="0"/>
    <x v="41"/>
    <x v="0"/>
    <x v="263"/>
    <n v="4299"/>
    <n v="1527"/>
    <n v="1177"/>
    <n v="527"/>
    <n v="882"/>
    <n v="0"/>
    <n v="0"/>
    <n v="0"/>
    <n v="0"/>
    <x v="8"/>
    <x v="1"/>
    <s v="Standard shipping"/>
    <n v="1"/>
    <n v="0"/>
    <n v="8"/>
    <x v="5"/>
    <n v="50"/>
    <m/>
    <s v="CN"/>
    <s v="kam"/>
    <n v="56999"/>
    <n v="4.0468253829999998"/>
    <x v="0"/>
    <n v="0"/>
    <s v="5ac085a66d638a3b2bc434d5"/>
    <x v="360"/>
  </r>
  <r>
    <x v="372"/>
    <s v="Women Summer Floral Printed Short Sleeve Dress Ladies Casual V Neck Dresses Plus Size Dress XS-5XL"/>
    <n v="8"/>
    <n v="10"/>
    <x v="9"/>
    <x v="0"/>
    <n v="800"/>
    <x v="0"/>
    <x v="0"/>
    <x v="111"/>
    <x v="1"/>
    <x v="85"/>
    <n v="5"/>
    <n v="6"/>
    <n v="1"/>
    <n v="3"/>
    <n v="3"/>
    <n v="0"/>
    <n v="0"/>
    <n v="0"/>
    <n v="0"/>
    <x v="4"/>
    <x v="1"/>
    <s v="Standard shipping"/>
    <n v="2"/>
    <n v="0"/>
    <n v="23"/>
    <x v="0"/>
    <n v="50"/>
    <m/>
    <s v="CN"/>
    <s v="LYCWANG"/>
    <n v="290"/>
    <n v="3.6827586210000001"/>
    <x v="1"/>
    <n v="0"/>
    <s v="5ec5e362dfb6fa1a150123b5"/>
    <x v="361"/>
  </r>
  <r>
    <x v="373"/>
    <s v="Sexy Womens Casual Slim Sleeveless Tank Cami Vest Blouse Crop Top Fitness Vest"/>
    <n v="2"/>
    <n v="3"/>
    <x v="14"/>
    <x v="1"/>
    <n v="40000"/>
    <x v="4"/>
    <x v="0"/>
    <x v="91"/>
    <x v="3"/>
    <x v="264"/>
    <n v="3566"/>
    <n v="1389"/>
    <n v="942"/>
    <n v="352"/>
    <n v="440"/>
    <n v="0"/>
    <n v="0"/>
    <n v="0"/>
    <n v="0"/>
    <x v="0"/>
    <x v="2"/>
    <s v="Standard shipping"/>
    <n v="1"/>
    <n v="0"/>
    <n v="38"/>
    <x v="0"/>
    <n v="50"/>
    <m/>
    <s v="CN"/>
    <s v="Mermaid 's Kiss"/>
    <n v="151249"/>
    <n v="4.0491573499999998"/>
    <x v="0"/>
    <n v="0"/>
    <s v="590c2cf4ff4b3e7b335e6a7e"/>
    <x v="362"/>
  </r>
  <r>
    <x v="374"/>
    <s v="New Women Summer Fashion Womens Sleeveless Floral Print Sling Dress Party Evening Dresses Maxi Dress Beach Dress Sundress V-Neck Long Robes Plus Size S-5XL"/>
    <n v="6"/>
    <n v="22"/>
    <x v="74"/>
    <x v="4"/>
    <n v="6000"/>
    <x v="3"/>
    <x v="0"/>
    <x v="43"/>
    <x v="0"/>
    <x v="265"/>
    <n v="240"/>
    <n v="89"/>
    <n v="77"/>
    <n v="37"/>
    <n v="75"/>
    <n v="0"/>
    <n v="0"/>
    <n v="0"/>
    <n v="0"/>
    <x v="3"/>
    <x v="2"/>
    <s v="Standard shipping"/>
    <n v="2"/>
    <n v="0"/>
    <n v="38"/>
    <x v="0"/>
    <n v="50"/>
    <n v="1"/>
    <s v="CN"/>
    <s v="chenkaili"/>
    <n v="4233"/>
    <n v="4.0167729740000002"/>
    <x v="0"/>
    <n v="0"/>
    <s v="5db3eae4119b010a435fa932"/>
    <x v="363"/>
  </r>
  <r>
    <x v="375"/>
    <s v="Summer Women Sling Dress V-neck Floral Pleated Strap Casual Pocket Large Dress"/>
    <n v="6"/>
    <n v="6"/>
    <x v="11"/>
    <x v="8"/>
    <n v="300"/>
    <x v="0"/>
    <x v="0"/>
    <x v="137"/>
    <x v="3"/>
    <x v="7"/>
    <n v="9"/>
    <n v="2"/>
    <n v="3"/>
    <n v="0"/>
    <n v="1"/>
    <n v="0"/>
    <n v="0"/>
    <n v="0"/>
    <n v="0"/>
    <x v="0"/>
    <x v="1"/>
    <s v="Standard shipping"/>
    <n v="2"/>
    <n v="0"/>
    <n v="20"/>
    <x v="0"/>
    <n v="50"/>
    <m/>
    <s v="CN"/>
    <s v="linsongda"/>
    <n v="144"/>
    <n v="3.7222222220000001"/>
    <x v="1"/>
    <n v="0"/>
    <s v="5ed1d078d8841a194fb87630"/>
    <x v="191"/>
  </r>
  <r>
    <x v="376"/>
    <s v="New Women Fashion Summer Two Pieces Set Ladies Female Pure Color Suit Sleeveless Tops Shirts Crop Top and Skinny Fitness Shorts Leggings"/>
    <n v="13"/>
    <n v="11"/>
    <x v="0"/>
    <x v="0"/>
    <n v="1300"/>
    <x v="0"/>
    <x v="0"/>
    <x v="17"/>
    <x v="0"/>
    <x v="52"/>
    <n v="1"/>
    <n v="1"/>
    <n v="2"/>
    <n v="0"/>
    <n v="0"/>
    <n v="0"/>
    <n v="0"/>
    <n v="0"/>
    <n v="0"/>
    <x v="8"/>
    <x v="1"/>
    <s v="Standard shipping"/>
    <n v="3"/>
    <n v="0"/>
    <n v="43"/>
    <x v="1"/>
    <n v="50"/>
    <m/>
    <s v="CN"/>
    <s v="yiliannvhai"/>
    <n v="18029"/>
    <n v="4.1006156750000002"/>
    <x v="0"/>
    <n v="0"/>
    <s v="5eaf98de05a9b4014db48b90"/>
    <x v="364"/>
  </r>
  <r>
    <x v="377"/>
    <s v="Shorts for Women Cotton Sport Yoga Shorts Women Fashion Lace Patchwork Fitness Panties Bottom Summer Athletic Lounge Short Pants"/>
    <n v="8"/>
    <n v="25"/>
    <x v="67"/>
    <x v="4"/>
    <n v="8000"/>
    <x v="3"/>
    <x v="1"/>
    <x v="21"/>
    <x v="3"/>
    <x v="266"/>
    <n v="136"/>
    <n v="35"/>
    <n v="28"/>
    <n v="9"/>
    <n v="12"/>
    <n v="0"/>
    <n v="0"/>
    <n v="0"/>
    <n v="0"/>
    <x v="9"/>
    <x v="0"/>
    <s v="Standard shipping"/>
    <n v="3"/>
    <n v="0"/>
    <n v="43"/>
    <x v="1"/>
    <n v="50"/>
    <m/>
    <s v="CN"/>
    <s v="Masa co.ltd."/>
    <n v="4072"/>
    <n v="3.9002946949999999"/>
    <x v="1"/>
    <n v="0"/>
    <s v="5e39049345452705aa173fda"/>
    <x v="365"/>
  </r>
  <r>
    <x v="378"/>
    <s v="Women Off Shoulder Floral Print Boho Dress Women Beach Summer Dresses Ladies Strapless Long Maxi Dress Vestidos Female"/>
    <n v="7"/>
    <n v="6"/>
    <x v="5"/>
    <x v="0"/>
    <n v="700"/>
    <x v="0"/>
    <x v="0"/>
    <x v="4"/>
    <x v="2"/>
    <x v="62"/>
    <m/>
    <m/>
    <m/>
    <m/>
    <m/>
    <n v="0"/>
    <n v="0"/>
    <n v="0"/>
    <n v="0"/>
    <x v="2"/>
    <x v="1"/>
    <s v="Standard shipping"/>
    <n v="2"/>
    <n v="0"/>
    <n v="140"/>
    <x v="2"/>
    <n v="50"/>
    <m/>
    <s v="AT"/>
    <s v="tutishop"/>
    <n v="0"/>
    <n v="5"/>
    <x v="4"/>
    <n v="0"/>
    <s v="5f01c514792d0b94d29d0cb6"/>
    <x v="366"/>
  </r>
  <r>
    <x v="379"/>
    <s v="4 Color New Summer Women Fashion Bee Pattern Print Cotton T-Shirt O-Neck Slim Fit Casual Tops Solid Color Funny Street Style Lady Tee Plus Size"/>
    <n v="11"/>
    <n v="10"/>
    <x v="5"/>
    <x v="5"/>
    <n v="55000"/>
    <x v="4"/>
    <x v="0"/>
    <x v="71"/>
    <x v="3"/>
    <x v="267"/>
    <n v="340"/>
    <n v="129"/>
    <n v="106"/>
    <n v="35"/>
    <n v="44"/>
    <n v="0"/>
    <n v="0"/>
    <n v="0"/>
    <n v="0"/>
    <x v="5"/>
    <x v="0"/>
    <s v="Standard shipping"/>
    <n v="3"/>
    <n v="0"/>
    <n v="54"/>
    <x v="1"/>
    <n v="50"/>
    <m/>
    <s v="CN"/>
    <s v="qinjingjing2018"/>
    <n v="8117"/>
    <n v="4.064925465"/>
    <x v="0"/>
    <n v="0"/>
    <s v="5d2d750dc7bd0127fe8cc50e"/>
    <x v="367"/>
  </r>
  <r>
    <x v="380"/>
    <s v="Women Lady Sports Shorts Gym Workout Skinny Elastic Fitness Yoga Leggings Pants Five-point Riding Pants Basic Slim Dance Sports Shorts"/>
    <n v="8"/>
    <n v="7"/>
    <x v="5"/>
    <x v="5"/>
    <n v="40000"/>
    <x v="4"/>
    <x v="1"/>
    <x v="26"/>
    <x v="0"/>
    <x v="268"/>
    <n v="360"/>
    <n v="132"/>
    <n v="116"/>
    <n v="55"/>
    <n v="94"/>
    <n v="0"/>
    <n v="0"/>
    <n v="0"/>
    <n v="0"/>
    <x v="6"/>
    <x v="2"/>
    <s v="Standard shipping"/>
    <n v="3"/>
    <n v="0"/>
    <n v="44"/>
    <x v="1"/>
    <n v="50"/>
    <m/>
    <s v="CN"/>
    <s v="New Lucky"/>
    <n v="246312"/>
    <n v="4.2037253559999996"/>
    <x v="0"/>
    <n v="0"/>
    <s v="5c9450f3dd30f5586dfa47f0"/>
    <x v="368"/>
  </r>
  <r>
    <x v="381"/>
    <s v="Women Fashion Double-Layer Sports Shorts Quick-Drying Yoga Sports Leggings Fitness Shorts"/>
    <n v="8"/>
    <n v="22"/>
    <x v="1"/>
    <x v="6"/>
    <n v="80000"/>
    <x v="5"/>
    <x v="0"/>
    <x v="50"/>
    <x v="0"/>
    <x v="269"/>
    <n v="395"/>
    <n v="177"/>
    <n v="135"/>
    <n v="64"/>
    <n v="133"/>
    <n v="0"/>
    <n v="0"/>
    <n v="0"/>
    <n v="0"/>
    <x v="5"/>
    <x v="2"/>
    <s v="Standard shipping"/>
    <n v="3"/>
    <n v="0"/>
    <n v="43"/>
    <x v="1"/>
    <n v="50"/>
    <n v="1"/>
    <s v="CN"/>
    <s v="wuxinqiudress21076"/>
    <n v="6651"/>
    <n v="4.0847992780000002"/>
    <x v="0"/>
    <n v="0"/>
    <s v="5e5cb06e8ac7c478f8cc2cb5"/>
    <x v="369"/>
  </r>
  <r>
    <x v="382"/>
    <s v="Women Summer Fashion Double-layer Printed Sleeveless Round Neck Dress Casual Plus Size Loose Sundress"/>
    <n v="12"/>
    <n v="11"/>
    <x v="5"/>
    <x v="4"/>
    <n v="12000"/>
    <x v="3"/>
    <x v="1"/>
    <x v="0"/>
    <x v="0"/>
    <x v="270"/>
    <n v="390"/>
    <n v="198"/>
    <n v="130"/>
    <n v="65"/>
    <n v="116"/>
    <n v="0"/>
    <n v="0"/>
    <n v="0"/>
    <n v="0"/>
    <x v="0"/>
    <x v="2"/>
    <s v="Standard shipping"/>
    <n v="3"/>
    <n v="0"/>
    <n v="43"/>
    <x v="1"/>
    <n v="50"/>
    <m/>
    <s v="CN"/>
    <s v="feelyourrelax"/>
    <n v="1990"/>
    <n v="4.0467336679999999"/>
    <x v="0"/>
    <n v="0"/>
    <s v="5b629b6da70ab967b5402657"/>
    <x v="370"/>
  </r>
  <r>
    <x v="383"/>
    <s v="Men's Fashion Summer Fitness T-Shirt Camouflage Print  Shirts Round Neck Short Sleeve Casual Tops"/>
    <n v="9"/>
    <n v="8"/>
    <x v="5"/>
    <x v="6"/>
    <n v="90000"/>
    <x v="5"/>
    <x v="1"/>
    <x v="5"/>
    <x v="0"/>
    <x v="271"/>
    <n v="938"/>
    <n v="384"/>
    <n v="292"/>
    <n v="136"/>
    <n v="232"/>
    <n v="0"/>
    <n v="0"/>
    <n v="0"/>
    <n v="0"/>
    <x v="0"/>
    <x v="0"/>
    <s v="Standard shipping"/>
    <n v="3"/>
    <n v="0"/>
    <n v="30"/>
    <x v="0"/>
    <n v="50"/>
    <m/>
    <s v="CN"/>
    <s v="keepahorse"/>
    <n v="66644"/>
    <n v="4.1375817780000004"/>
    <x v="0"/>
    <n v="1"/>
    <s v="5c8622c240fb5753d489ae2e"/>
    <x v="371"/>
  </r>
  <r>
    <x v="384"/>
    <s v="2019 Summer Women Spaghetti Strap Mini Dress Women New Fashion Sleeveless Dress Sexy Women Package Hip Mini Dress Casual Style Slim Sexy Women Summer Dress Plus Size"/>
    <n v="8"/>
    <n v="7"/>
    <x v="5"/>
    <x v="1"/>
    <n v="160000"/>
    <x v="1"/>
    <x v="0"/>
    <x v="106"/>
    <x v="1"/>
    <x v="272"/>
    <n v="1138"/>
    <n v="523"/>
    <n v="521"/>
    <n v="324"/>
    <n v="710"/>
    <n v="0"/>
    <n v="0"/>
    <n v="0"/>
    <n v="0"/>
    <x v="5"/>
    <x v="0"/>
    <s v="Standard shipping"/>
    <n v="2"/>
    <n v="0"/>
    <n v="43"/>
    <x v="1"/>
    <n v="50"/>
    <m/>
    <s v="CN"/>
    <s v="young's boutique"/>
    <n v="54504"/>
    <n v="3.8016842799999999"/>
    <x v="1"/>
    <n v="1"/>
    <s v="5c3444e69740a97bc41bdb5e"/>
    <x v="372"/>
  </r>
  <r>
    <x v="385"/>
    <s v="Womens Summer Fashion Lip Print 2pc Set Ladies Casual Round Neck Short Sleeve T Shirt and Shorts"/>
    <n v="5"/>
    <n v="51"/>
    <x v="133"/>
    <x v="2"/>
    <n v="50"/>
    <x v="0"/>
    <x v="0"/>
    <x v="4"/>
    <x v="2"/>
    <x v="62"/>
    <m/>
    <m/>
    <m/>
    <m/>
    <m/>
    <n v="0"/>
    <n v="0"/>
    <n v="0"/>
    <n v="0"/>
    <x v="5"/>
    <x v="1"/>
    <s v="Standard shipping"/>
    <n v="1"/>
    <n v="0"/>
    <n v="36"/>
    <x v="0"/>
    <n v="50"/>
    <m/>
    <s v="CN"/>
    <s v="hxt520"/>
    <n v="295"/>
    <n v="3.9898305079999998"/>
    <x v="1"/>
    <n v="0"/>
    <s v="5eb90ab5ad67f63678d15ed9"/>
    <x v="373"/>
  </r>
  <r>
    <x v="386"/>
    <s v="New Hot Sale Summer Fashion Women Girl A-line Mini Short Gress Loose Sleeveless Flamingo Vintage Floral Print Gress"/>
    <n v="11"/>
    <n v="50"/>
    <x v="97"/>
    <x v="0"/>
    <n v="1100"/>
    <x v="0"/>
    <x v="1"/>
    <x v="81"/>
    <x v="1"/>
    <x v="125"/>
    <n v="2"/>
    <n v="1"/>
    <n v="3"/>
    <n v="1"/>
    <n v="2"/>
    <n v="0"/>
    <n v="0"/>
    <n v="0"/>
    <n v="0"/>
    <x v="5"/>
    <x v="2"/>
    <s v="Standard shipping"/>
    <n v="3"/>
    <n v="0"/>
    <n v="36"/>
    <x v="0"/>
    <n v="50"/>
    <m/>
    <s v="CN"/>
    <s v="zhihuigshop"/>
    <n v="17"/>
    <n v="2.9411764709999999"/>
    <x v="5"/>
    <n v="0"/>
    <s v="5ea79fc6579d081c80f57b08"/>
    <x v="374"/>
  </r>
  <r>
    <x v="387"/>
    <s v="Womens Swimsuit Bikini Trim Swimwear Beach Beach Wear Swim Wear Cover Up Dress Blouse T Shirt"/>
    <n v="11"/>
    <n v="10"/>
    <x v="5"/>
    <x v="4"/>
    <n v="11000"/>
    <x v="3"/>
    <x v="0"/>
    <x v="20"/>
    <x v="3"/>
    <x v="273"/>
    <n v="247"/>
    <n v="89"/>
    <n v="40"/>
    <n v="15"/>
    <n v="19"/>
    <n v="0"/>
    <n v="0"/>
    <n v="0"/>
    <n v="0"/>
    <x v="4"/>
    <x v="1"/>
    <s v="Standard shipping"/>
    <n v="2"/>
    <n v="0"/>
    <n v="21"/>
    <x v="0"/>
    <n v="50"/>
    <m/>
    <s v="CN"/>
    <s v="DEMANGO FASHION SPORTS"/>
    <n v="1733"/>
    <n v="3.8424697060000002"/>
    <x v="1"/>
    <n v="0"/>
    <s v="5d24618d5b4a6c625d6e931a"/>
    <x v="375"/>
  </r>
  <r>
    <x v="388"/>
    <s v="Women Fashion Halter Sequin Blouse Summer Casual Sleeveless Solid Color Tops T-shirts Plus Size S-5XL"/>
    <n v="9"/>
    <n v="8"/>
    <x v="5"/>
    <x v="5"/>
    <n v="45000"/>
    <x v="4"/>
    <x v="0"/>
    <x v="17"/>
    <x v="0"/>
    <x v="274"/>
    <n v="185"/>
    <n v="83"/>
    <n v="81"/>
    <n v="30"/>
    <n v="50"/>
    <n v="0"/>
    <n v="0"/>
    <n v="0"/>
    <n v="0"/>
    <x v="8"/>
    <x v="2"/>
    <s v="Standard shipping"/>
    <n v="3"/>
    <n v="0"/>
    <n v="41"/>
    <x v="1"/>
    <n v="50"/>
    <m/>
    <s v="CN"/>
    <s v="jmm926"/>
    <n v="1029"/>
    <n v="3.8211856169999998"/>
    <x v="1"/>
    <n v="0"/>
    <s v="5dd624d86c7b2c9de52362af"/>
    <x v="376"/>
  </r>
  <r>
    <x v="389"/>
    <s v="S-5XL New Fashion Women Tops Blouse Sleeveless V-neck Solid Color Tank Top Women Summer Shirt Tops Plus Size"/>
    <n v="7"/>
    <n v="13"/>
    <x v="73"/>
    <x v="6"/>
    <n v="70000"/>
    <x v="4"/>
    <x v="0"/>
    <x v="138"/>
    <x v="1"/>
    <x v="23"/>
    <n v="170"/>
    <n v="89"/>
    <n v="91"/>
    <n v="72"/>
    <n v="145"/>
    <n v="0"/>
    <n v="0"/>
    <n v="0"/>
    <n v="0"/>
    <x v="1"/>
    <x v="0"/>
    <s v="Standard shipping"/>
    <n v="2"/>
    <n v="0"/>
    <n v="42"/>
    <x v="1"/>
    <n v="50"/>
    <n v="1"/>
    <s v="CN"/>
    <s v="shishishi"/>
    <n v="5934"/>
    <n v="3.8495112909999998"/>
    <x v="1"/>
    <n v="0"/>
    <s v="5dd39d1da55d5466dc560252"/>
    <x v="377"/>
  </r>
  <r>
    <x v="390"/>
    <s v="Women Lace Boho Bikini Cover Up Cardigan Blouse Long Sunscreen Blouse"/>
    <n v="6"/>
    <n v="6"/>
    <x v="11"/>
    <x v="0"/>
    <n v="600"/>
    <x v="0"/>
    <x v="0"/>
    <x v="41"/>
    <x v="0"/>
    <x v="233"/>
    <n v="20"/>
    <n v="7"/>
    <n v="9"/>
    <n v="1"/>
    <n v="4"/>
    <n v="0"/>
    <n v="0"/>
    <n v="0"/>
    <n v="0"/>
    <x v="5"/>
    <x v="2"/>
    <s v="Standard shipping"/>
    <n v="2"/>
    <n v="0"/>
    <n v="38"/>
    <x v="0"/>
    <n v="50"/>
    <m/>
    <s v="CN"/>
    <s v="Mermaid 's Kiss"/>
    <n v="151249"/>
    <n v="4.0491573499999998"/>
    <x v="0"/>
    <n v="0"/>
    <s v="5cd3e833034a3c2ceeed0ba9"/>
    <x v="378"/>
  </r>
  <r>
    <x v="391"/>
    <s v="2020 5 Color Summer New Fashion Women Tops Blouse Plus Size Sleeveless Strappy Tank Tops Cross Back Tops Summer Causal Tops for Women S-5XL"/>
    <n v="7"/>
    <n v="14"/>
    <x v="83"/>
    <x v="0"/>
    <n v="700"/>
    <x v="0"/>
    <x v="0"/>
    <x v="45"/>
    <x v="3"/>
    <x v="73"/>
    <n v="29"/>
    <n v="12"/>
    <n v="4"/>
    <n v="2"/>
    <n v="3"/>
    <n v="0"/>
    <n v="0"/>
    <n v="0"/>
    <n v="0"/>
    <x v="8"/>
    <x v="4"/>
    <s v="Standard shipping"/>
    <n v="2"/>
    <n v="0"/>
    <n v="43"/>
    <x v="1"/>
    <n v="50"/>
    <n v="1"/>
    <s v="CN"/>
    <s v="libo peng"/>
    <n v="1160"/>
    <n v="4.1439655169999998"/>
    <x v="0"/>
    <n v="0"/>
    <s v="5e3684770ee1810ee4160d27"/>
    <x v="379"/>
  </r>
  <r>
    <x v="392"/>
    <s v="New Fashion Summer Women Casual Dress Round Neck Loose Big Swing Skirt Sleeveless Soild Color Beach dress"/>
    <n v="1.65"/>
    <n v="2"/>
    <x v="20"/>
    <x v="4"/>
    <n v="1650"/>
    <x v="0"/>
    <x v="1"/>
    <x v="15"/>
    <x v="0"/>
    <x v="275"/>
    <n v="89"/>
    <n v="26"/>
    <n v="31"/>
    <n v="14"/>
    <n v="31"/>
    <n v="0"/>
    <n v="0"/>
    <n v="0"/>
    <n v="0"/>
    <x v="0"/>
    <x v="3"/>
    <s v="Standard shipping"/>
    <n v="1"/>
    <n v="0"/>
    <n v="38"/>
    <x v="0"/>
    <n v="50"/>
    <n v="1"/>
    <s v="CN"/>
    <s v="zuilangmanDS"/>
    <n v="5654"/>
    <n v="3.9587902370000001"/>
    <x v="1"/>
    <n v="0"/>
    <s v="5df77ce97ad7980a900781e0"/>
    <x v="50"/>
  </r>
  <r>
    <x v="393"/>
    <s v="Mayzero New Summer Women Long Beach Dress Boho Floral Print Sexy Split"/>
    <n v="11"/>
    <n v="106"/>
    <x v="134"/>
    <x v="1"/>
    <n v="220000"/>
    <x v="1"/>
    <x v="1"/>
    <x v="11"/>
    <x v="0"/>
    <x v="276"/>
    <n v="4974"/>
    <n v="2091"/>
    <n v="1409"/>
    <n v="655"/>
    <n v="1021"/>
    <n v="1"/>
    <n v="0"/>
    <n v="0"/>
    <n v="1"/>
    <x v="0"/>
    <x v="2"/>
    <s v="Standard shipping"/>
    <n v="3"/>
    <n v="0"/>
    <n v="45"/>
    <x v="1"/>
    <n v="50"/>
    <n v="1"/>
    <s v="CN"/>
    <s v="hechuang1001"/>
    <n v="25093"/>
    <n v="4.068664568"/>
    <x v="0"/>
    <n v="1"/>
    <s v="5a211e5fb2f70e3fded9ea3e"/>
    <x v="380"/>
  </r>
  <r>
    <x v="394"/>
    <s v=" 3 Colors New Fashion Summer Ladies Casual Jumpsuit Long Suspender Overalls Bib Pants"/>
    <n v="11"/>
    <n v="85"/>
    <x v="110"/>
    <x v="4"/>
    <n v="11000"/>
    <x v="3"/>
    <x v="1"/>
    <x v="136"/>
    <x v="3"/>
    <x v="277"/>
    <n v="231"/>
    <n v="118"/>
    <n v="49"/>
    <n v="21"/>
    <n v="35"/>
    <n v="0"/>
    <n v="0"/>
    <n v="0"/>
    <n v="0"/>
    <x v="1"/>
    <x v="2"/>
    <s v="Standard shipping"/>
    <n v="3"/>
    <n v="0"/>
    <n v="40"/>
    <x v="1"/>
    <n v="50"/>
    <n v="1"/>
    <s v="CN"/>
    <s v="heilnielmiw"/>
    <n v="895"/>
    <n v="4.3340782119999997"/>
    <x v="0"/>
    <n v="0"/>
    <s v="5d0214aff779d1671ecff865"/>
    <x v="381"/>
  </r>
  <r>
    <x v="395"/>
    <s v="Hot Sale Women Sexy Chest Strap Sling Vest Summer Style Top Soft and Comfotable Fitness Dress"/>
    <n v="7"/>
    <n v="6"/>
    <x v="5"/>
    <x v="4"/>
    <n v="7000"/>
    <x v="3"/>
    <x v="0"/>
    <x v="64"/>
    <x v="3"/>
    <x v="278"/>
    <n v="220"/>
    <n v="111"/>
    <n v="72"/>
    <n v="23"/>
    <n v="16"/>
    <n v="0"/>
    <n v="0"/>
    <n v="0"/>
    <n v="0"/>
    <x v="5"/>
    <x v="2"/>
    <s v="Standard shipping"/>
    <n v="2"/>
    <n v="0"/>
    <n v="47"/>
    <x v="1"/>
    <n v="50"/>
    <n v="1"/>
    <s v="CN"/>
    <s v="taotaobeibei"/>
    <n v="1369"/>
    <n v="4.0613586560000003"/>
    <x v="0"/>
    <n v="0"/>
    <s v="5947a7f69009d76370a4cd97"/>
    <x v="382"/>
  </r>
  <r>
    <x v="396"/>
    <s v="2019 Summer 2 Color Women Fashion Bikini Set Spaghetti Strap Crop Top High Waist Triangle Swimwear Leopard Print Two Piece Push Up Bathing Suit Swimsuit"/>
    <n v="8"/>
    <n v="72"/>
    <x v="135"/>
    <x v="4"/>
    <n v="8000"/>
    <x v="3"/>
    <x v="0"/>
    <x v="107"/>
    <x v="3"/>
    <x v="279"/>
    <n v="85"/>
    <n v="22"/>
    <n v="24"/>
    <n v="7"/>
    <n v="15"/>
    <n v="0"/>
    <n v="0"/>
    <n v="0"/>
    <n v="0"/>
    <x v="5"/>
    <x v="2"/>
    <s v="Standard shipping"/>
    <n v="2"/>
    <n v="0"/>
    <n v="41"/>
    <x v="1"/>
    <n v="50"/>
    <m/>
    <s v="CN"/>
    <s v="May One"/>
    <n v="4136"/>
    <n v="3.9124758220000002"/>
    <x v="1"/>
    <n v="0"/>
    <s v="5d0b42183ae5dc63a3a94efe"/>
    <x v="255"/>
  </r>
  <r>
    <x v="397"/>
    <s v="The 2018 Summer Shorts Jeans Girl Hot Pocket Waist Casual Shorts Women Sexy Lace Blue Denim Shorts"/>
    <n v="15"/>
    <n v="13"/>
    <x v="0"/>
    <x v="5"/>
    <n v="75000"/>
    <x v="5"/>
    <x v="0"/>
    <x v="131"/>
    <x v="0"/>
    <x v="280"/>
    <n v="836"/>
    <n v="306"/>
    <n v="221"/>
    <n v="103"/>
    <n v="166"/>
    <n v="0"/>
    <n v="0"/>
    <n v="0"/>
    <n v="0"/>
    <x v="4"/>
    <x v="2"/>
    <s v="Standard shipping"/>
    <n v="4"/>
    <n v="0"/>
    <n v="41"/>
    <x v="1"/>
    <n v="50"/>
    <m/>
    <s v="CN"/>
    <s v="kljolk"/>
    <n v="32323"/>
    <n v="4.0404974789999999"/>
    <x v="0"/>
    <n v="0"/>
    <s v="5a4ef583061be948d524c8e8"/>
    <x v="383"/>
  </r>
  <r>
    <x v="398"/>
    <s v="100pcs Summer Disposable Sweat Pad Perspiration Absorbing Guard Underarm Armpit Sweat Pad Pure Antiperspirant Adhesive Underarm Pads"/>
    <n v="9"/>
    <n v="46"/>
    <x v="28"/>
    <x v="0"/>
    <n v="900"/>
    <x v="0"/>
    <x v="0"/>
    <x v="139"/>
    <x v="2"/>
    <x v="55"/>
    <n v="6"/>
    <n v="1"/>
    <n v="0"/>
    <n v="0"/>
    <n v="0"/>
    <n v="0"/>
    <n v="0"/>
    <n v="0"/>
    <n v="0"/>
    <x v="2"/>
    <x v="6"/>
    <s v="Standard shipping"/>
    <n v="3"/>
    <n v="0"/>
    <n v="74"/>
    <x v="3"/>
    <n v="30"/>
    <m/>
    <s v="CN"/>
    <s v="zhaoyunyun"/>
    <n v="2228"/>
    <n v="4.2280071809999997"/>
    <x v="0"/>
    <n v="0"/>
    <s v="5e70ba09e3d51e1002f7cf8e"/>
    <x v="384"/>
  </r>
  <r>
    <x v="399"/>
    <s v="COMENII Summer Women Sexy Tops Button Deep V-Neck Off Shoulder Shirts Cotton Blouse Casual Loose Sleeveless T Shirts Backless Camisole Ladies Fashion Vest Solid Color Sling Plus Size Tank Tops 4XL 5XL 6XL"/>
    <n v="7"/>
    <n v="6"/>
    <x v="5"/>
    <x v="6"/>
    <n v="70000"/>
    <x v="4"/>
    <x v="0"/>
    <x v="49"/>
    <x v="3"/>
    <x v="281"/>
    <n v="2050"/>
    <n v="550"/>
    <n v="276"/>
    <n v="87"/>
    <n v="115"/>
    <n v="1"/>
    <n v="0"/>
    <n v="1"/>
    <n v="0"/>
    <x v="9"/>
    <x v="2"/>
    <s v="Standard shipping"/>
    <n v="2"/>
    <n v="0"/>
    <n v="17"/>
    <x v="5"/>
    <n v="50"/>
    <m/>
    <s v="CN"/>
    <s v="High Flagship Store"/>
    <n v="11264"/>
    <n v="4.1013849430000002"/>
    <x v="0"/>
    <n v="0"/>
    <s v="5b039ca98d537915d3dd0071"/>
    <x v="385"/>
  </r>
  <r>
    <x v="400"/>
    <s v="Women's Fashion Summer Dresses V Neck Backless Lace Dress Beach Dresses White Dress Plus Size XS-5XL Robe Femme"/>
    <n v="11"/>
    <n v="10"/>
    <x v="5"/>
    <x v="0"/>
    <n v="1100"/>
    <x v="0"/>
    <x v="1"/>
    <x v="48"/>
    <x v="1"/>
    <x v="162"/>
    <n v="11"/>
    <n v="8"/>
    <n v="3"/>
    <n v="7"/>
    <n v="10"/>
    <n v="0"/>
    <n v="0"/>
    <n v="0"/>
    <n v="0"/>
    <x v="9"/>
    <x v="1"/>
    <s v="Standard shipping"/>
    <n v="2"/>
    <n v="0"/>
    <n v="47"/>
    <x v="1"/>
    <n v="50"/>
    <m/>
    <s v="CN"/>
    <s v="lqyaim"/>
    <n v="103"/>
    <n v="3.6893203880000001"/>
    <x v="1"/>
    <n v="0"/>
    <s v="5ed89213b14bb80600d2468a"/>
    <x v="386"/>
  </r>
  <r>
    <x v="401"/>
    <s v="Summer Women Sling Dress V-neck Floral Pleated Strap Casual Pocket Large Dress"/>
    <n v="8"/>
    <n v="10"/>
    <x v="9"/>
    <x v="0"/>
    <n v="800"/>
    <x v="0"/>
    <x v="0"/>
    <x v="52"/>
    <x v="3"/>
    <x v="196"/>
    <n v="27"/>
    <n v="18"/>
    <n v="7"/>
    <n v="2"/>
    <n v="4"/>
    <n v="0"/>
    <n v="0"/>
    <n v="0"/>
    <n v="0"/>
    <x v="0"/>
    <x v="1"/>
    <s v="Standard shipping"/>
    <n v="2"/>
    <n v="0"/>
    <n v="23"/>
    <x v="0"/>
    <n v="50"/>
    <n v="1"/>
    <s v="CN"/>
    <s v="liliangyu151800"/>
    <n v="123"/>
    <n v="4.0406504070000002"/>
    <x v="0"/>
    <n v="0"/>
    <s v="5ec5ef713c5b5f21ae984f89"/>
    <x v="191"/>
  </r>
  <r>
    <x v="402"/>
    <s v="Women Summer Shorts Lace Up Elastic Waistband Loose Panties Plus Size"/>
    <n v="2"/>
    <n v="2"/>
    <x v="11"/>
    <x v="0"/>
    <n v="200"/>
    <x v="0"/>
    <x v="1"/>
    <x v="78"/>
    <x v="4"/>
    <x v="26"/>
    <n v="2"/>
    <n v="2"/>
    <n v="4"/>
    <n v="1"/>
    <n v="3"/>
    <n v="0"/>
    <n v="0"/>
    <n v="0"/>
    <n v="0"/>
    <x v="4"/>
    <x v="5"/>
    <s v="Standard shipping"/>
    <n v="1"/>
    <n v="0"/>
    <n v="25"/>
    <x v="0"/>
    <n v="50"/>
    <n v="1"/>
    <s v="CN"/>
    <s v="linpingstore"/>
    <n v="366"/>
    <n v="3.9754098359999999"/>
    <x v="1"/>
    <n v="0"/>
    <s v="5ecc8472fe429946b009900e"/>
    <x v="387"/>
  </r>
  <r>
    <x v="403"/>
    <s v="6 Color Summer Women Printed Bckless Tank Tops Women New Fashion Slim Sleeveless Yoga Fitness Vest Casual Lady Tops Plus Size S-5XL"/>
    <n v="8"/>
    <n v="13"/>
    <x v="45"/>
    <x v="0"/>
    <n v="800"/>
    <x v="0"/>
    <x v="0"/>
    <x v="73"/>
    <x v="3"/>
    <x v="211"/>
    <n v="29"/>
    <n v="16"/>
    <n v="2"/>
    <n v="5"/>
    <n v="5"/>
    <n v="0"/>
    <n v="0"/>
    <n v="0"/>
    <n v="0"/>
    <x v="6"/>
    <x v="0"/>
    <s v="Standard shipping"/>
    <n v="2"/>
    <n v="0"/>
    <n v="51"/>
    <x v="1"/>
    <n v="50"/>
    <m/>
    <s v="CN"/>
    <s v="huaxianglarou"/>
    <n v="4516"/>
    <n v="4.2318423379999999"/>
    <x v="0"/>
    <n v="0"/>
    <s v="5d2c36f4010ae87eef758d55"/>
    <x v="388"/>
  </r>
  <r>
    <x v="404"/>
    <s v="Palm Angels Sanskrit Short T-shirt Hip Hop Streetwear Oversize Summer Kanye West Tops T shirt"/>
    <n v="22"/>
    <n v="159"/>
    <x v="136"/>
    <x v="4"/>
    <n v="22000"/>
    <x v="3"/>
    <x v="0"/>
    <x v="73"/>
    <x v="3"/>
    <x v="282"/>
    <n v="127"/>
    <n v="49"/>
    <n v="26"/>
    <n v="7"/>
    <n v="26"/>
    <n v="0"/>
    <n v="0"/>
    <n v="0"/>
    <n v="0"/>
    <x v="5"/>
    <x v="2"/>
    <s v="Standard shipping"/>
    <n v="5"/>
    <n v="0"/>
    <n v="80"/>
    <x v="6"/>
    <n v="50"/>
    <m/>
    <s v="CN"/>
    <s v="liuxiaojun"/>
    <n v="541"/>
    <n v="4.0979667280000003"/>
    <x v="0"/>
    <n v="0"/>
    <s v="5e573e6360f35b2661fff9dc"/>
    <x v="389"/>
  </r>
  <r>
    <x v="405"/>
    <s v="Women School Girls A-line Dress Summer Girls A Lattice Short Dress High Waist Pleated Tennis Skirt Uniform with Inner Shorts"/>
    <n v="11"/>
    <n v="10"/>
    <x v="5"/>
    <x v="4"/>
    <n v="11000"/>
    <x v="3"/>
    <x v="0"/>
    <x v="59"/>
    <x v="0"/>
    <x v="283"/>
    <n v="66"/>
    <n v="35"/>
    <n v="15"/>
    <n v="5"/>
    <n v="19"/>
    <n v="0"/>
    <n v="0"/>
    <n v="0"/>
    <n v="0"/>
    <x v="0"/>
    <x v="1"/>
    <s v="Standard shipping"/>
    <n v="3"/>
    <n v="0"/>
    <n v="42"/>
    <x v="1"/>
    <n v="50"/>
    <m/>
    <s v="CN"/>
    <s v="Girls' showtime"/>
    <n v="124563"/>
    <n v="4.1935887860000003"/>
    <x v="0"/>
    <n v="0"/>
    <s v="59438e8f609fe23d637ddf41"/>
    <x v="390"/>
  </r>
  <r>
    <x v="406"/>
    <s v="Fashion Women Summer Casual Tank Tops Loose Beach Blouses Sleeveless Printed Cotton Beach T Shirt Plus Size"/>
    <n v="6"/>
    <n v="6"/>
    <x v="11"/>
    <x v="4"/>
    <n v="6000"/>
    <x v="3"/>
    <x v="1"/>
    <x v="68"/>
    <x v="0"/>
    <x v="284"/>
    <n v="56"/>
    <n v="32"/>
    <n v="30"/>
    <n v="8"/>
    <n v="16"/>
    <n v="0"/>
    <n v="0"/>
    <n v="0"/>
    <n v="0"/>
    <x v="3"/>
    <x v="2"/>
    <s v="Standard shipping"/>
    <n v="2"/>
    <n v="0"/>
    <n v="50"/>
    <x v="1"/>
    <n v="50"/>
    <m/>
    <s v="CN"/>
    <s v="LALALA FASH"/>
    <n v="3053"/>
    <n v="3.858499836"/>
    <x v="1"/>
    <n v="0"/>
    <s v="5e9141ec67b78030f67d01f8"/>
    <x v="391"/>
  </r>
  <r>
    <x v="407"/>
    <s v="Women Fashion Off-shoulder Tank Top Casual Blouses Crop Tops T-Shirt emilyandlily New Top"/>
    <n v="6"/>
    <n v="38"/>
    <x v="137"/>
    <x v="5"/>
    <n v="30000"/>
    <x v="4"/>
    <x v="0"/>
    <x v="46"/>
    <x v="3"/>
    <x v="285"/>
    <n v="571"/>
    <n v="171"/>
    <n v="116"/>
    <n v="53"/>
    <n v="47"/>
    <n v="0"/>
    <n v="0"/>
    <n v="0"/>
    <n v="0"/>
    <x v="5"/>
    <x v="0"/>
    <s v="Standard shipping"/>
    <n v="2"/>
    <n v="0"/>
    <n v="40"/>
    <x v="1"/>
    <n v="50"/>
    <n v="1"/>
    <s v="CN"/>
    <s v="Simple_style"/>
    <n v="213709"/>
    <n v="4.2938996490000001"/>
    <x v="0"/>
    <n v="0"/>
    <s v="58e6e016b5b91e192b207346"/>
    <x v="392"/>
  </r>
  <r>
    <x v="408"/>
    <s v="2020 Running Shorts High Waist Legging Plus Size S-3XL 3 Color Summer New Women Fashion Solid Color Safety Shorts Yoga"/>
    <n v="9"/>
    <n v="50"/>
    <x v="101"/>
    <x v="0"/>
    <n v="900"/>
    <x v="0"/>
    <x v="1"/>
    <x v="5"/>
    <x v="0"/>
    <x v="46"/>
    <n v="16"/>
    <n v="10"/>
    <n v="3"/>
    <n v="5"/>
    <n v="3"/>
    <n v="0"/>
    <n v="0"/>
    <n v="0"/>
    <n v="0"/>
    <x v="6"/>
    <x v="2"/>
    <s v="Standard shipping"/>
    <n v="3"/>
    <n v="0"/>
    <n v="42"/>
    <x v="1"/>
    <n v="50"/>
    <m/>
    <s v="CN"/>
    <s v="Raverks"/>
    <n v="3237"/>
    <n v="3.9484090209999998"/>
    <x v="1"/>
    <n v="0"/>
    <s v="5e5b7192cf4480c25cbc626c"/>
    <x v="393"/>
  </r>
  <r>
    <x v="409"/>
    <s v="2019 New Women Fashion Loose Pants High Waist Ninth Pant Casual Trousers"/>
    <n v="12"/>
    <n v="11"/>
    <x v="5"/>
    <x v="1"/>
    <n v="240000"/>
    <x v="1"/>
    <x v="1"/>
    <x v="47"/>
    <x v="0"/>
    <x v="286"/>
    <n v="702"/>
    <n v="339"/>
    <n v="272"/>
    <n v="144"/>
    <n v="254"/>
    <n v="0"/>
    <n v="0"/>
    <n v="0"/>
    <n v="0"/>
    <x v="5"/>
    <x v="2"/>
    <s v="Standard shipping"/>
    <n v="3"/>
    <n v="0"/>
    <n v="36"/>
    <x v="0"/>
    <n v="50"/>
    <m/>
    <s v="CN"/>
    <s v="Pentiumhorse"/>
    <n v="55499"/>
    <n v="4.138885385"/>
    <x v="0"/>
    <n v="0"/>
    <s v="5cc40501e824b607860ec588"/>
    <x v="394"/>
  </r>
  <r>
    <x v="410"/>
    <s v="Sleeveless Floral Print Elegant Dress Drawstring Waist Slim Party Beach Maxi Dress "/>
    <n v="6"/>
    <n v="6"/>
    <x v="11"/>
    <x v="1"/>
    <n v="120000"/>
    <x v="5"/>
    <x v="1"/>
    <x v="65"/>
    <x v="0"/>
    <x v="287"/>
    <n v="1095"/>
    <n v="597"/>
    <n v="464"/>
    <n v="222"/>
    <n v="328"/>
    <n v="0"/>
    <n v="0"/>
    <n v="0"/>
    <n v="0"/>
    <x v="5"/>
    <x v="3"/>
    <s v="Standard shipping"/>
    <n v="2"/>
    <n v="0"/>
    <n v="38"/>
    <x v="0"/>
    <n v="50"/>
    <n v="1"/>
    <s v="CN"/>
    <s v="MlhaxzylgFashionStore"/>
    <n v="6714"/>
    <n v="4.0732797139999999"/>
    <x v="0"/>
    <n v="0"/>
    <s v="5abb034f5e2ae16763047591"/>
    <x v="395"/>
  </r>
  <r>
    <x v="411"/>
    <s v="Womens Padded Bra Tops V Neck Camisole Straps Push Up Bra Vest Tank"/>
    <n v="9"/>
    <n v="33"/>
    <x v="39"/>
    <x v="5"/>
    <n v="45000"/>
    <x v="4"/>
    <x v="0"/>
    <x v="24"/>
    <x v="0"/>
    <x v="288"/>
    <n v="356"/>
    <n v="111"/>
    <n v="103"/>
    <n v="59"/>
    <n v="90"/>
    <n v="0"/>
    <n v="0"/>
    <n v="0"/>
    <n v="0"/>
    <x v="5"/>
    <x v="2"/>
    <s v="Standard shipping"/>
    <n v="3"/>
    <n v="0"/>
    <n v="45"/>
    <x v="1"/>
    <n v="50"/>
    <m/>
    <s v="CN"/>
    <s v="Sammy "/>
    <n v="139788"/>
    <n v="4.1665092850000001"/>
    <x v="0"/>
    <n v="0"/>
    <s v="5b035ff3bc3b6a7a3e91811b"/>
    <x v="396"/>
  </r>
  <r>
    <x v="412"/>
    <s v="Men Summer Running Shorts 2 in 1 Sports Jogging Fitness Shorts Training Quick Dry Short Gym Shorts Sport Pants"/>
    <n v="18"/>
    <n v="47"/>
    <x v="138"/>
    <x v="0"/>
    <n v="1800"/>
    <x v="0"/>
    <x v="0"/>
    <x v="140"/>
    <x v="5"/>
    <x v="289"/>
    <n v="27"/>
    <n v="4"/>
    <n v="1"/>
    <n v="1"/>
    <n v="1"/>
    <n v="2"/>
    <n v="1"/>
    <n v="0"/>
    <n v="1"/>
    <x v="5"/>
    <x v="5"/>
    <s v="Standard shipping"/>
    <n v="5"/>
    <n v="0"/>
    <n v="82"/>
    <x v="6"/>
    <n v="50"/>
    <m/>
    <s v="CN"/>
    <s v="Liuxixi"/>
    <n v="1465"/>
    <n v="4.2266211599999997"/>
    <x v="0"/>
    <n v="1"/>
    <s v="5e97f85b737a610159cf5efa"/>
    <x v="397"/>
  </r>
  <r>
    <x v="413"/>
    <s v="Fashion Womens Jumpsuit Summer Bib Pants Shorts Casual Loose Sleeveless Rompers Jumpsuit Suspenders Overalls S-XXXL"/>
    <n v="11"/>
    <n v="108"/>
    <x v="70"/>
    <x v="5"/>
    <n v="55000"/>
    <x v="4"/>
    <x v="0"/>
    <x v="141"/>
    <x v="4"/>
    <x v="102"/>
    <n v="72"/>
    <n v="47"/>
    <n v="59"/>
    <n v="36"/>
    <n v="85"/>
    <n v="0"/>
    <n v="0"/>
    <n v="0"/>
    <n v="0"/>
    <x v="7"/>
    <x v="2"/>
    <s v="Standard shipping"/>
    <n v="3"/>
    <n v="0"/>
    <n v="52"/>
    <x v="1"/>
    <n v="50"/>
    <m/>
    <s v="CN"/>
    <s v="Xiaojun579"/>
    <n v="2608"/>
    <n v="3.8730828220000002"/>
    <x v="1"/>
    <n v="0"/>
    <s v="5d6e5c9b045a156519de6483"/>
    <x v="398"/>
  </r>
  <r>
    <x v="414"/>
    <s v="S-2XL Women Sunflower Print Pattern Strap Dress Female Summer Fashion Flower Sling Skirt Youth Girls Dress Strap Dress"/>
    <n v="13"/>
    <n v="13"/>
    <x v="11"/>
    <x v="4"/>
    <n v="13000"/>
    <x v="3"/>
    <x v="0"/>
    <x v="50"/>
    <x v="0"/>
    <x v="290"/>
    <n v="149"/>
    <n v="56"/>
    <n v="57"/>
    <n v="20"/>
    <n v="50"/>
    <n v="0"/>
    <n v="0"/>
    <n v="0"/>
    <n v="0"/>
    <x v="5"/>
    <x v="2"/>
    <s v="Standard shipping"/>
    <n v="3"/>
    <n v="0"/>
    <n v="52"/>
    <x v="1"/>
    <n v="50"/>
    <n v="1"/>
    <s v="US"/>
    <s v="william pollard"/>
    <n v="4048"/>
    <n v="4.0644762849999996"/>
    <x v="0"/>
    <n v="0"/>
    <s v="5cb541909a4d0e69ecb34301"/>
    <x v="399"/>
  </r>
  <r>
    <x v="415"/>
    <s v="Women's Summer Maxi Casual Dresses Cotton"/>
    <n v="11"/>
    <n v="38"/>
    <x v="78"/>
    <x v="1"/>
    <n v="220000"/>
    <x v="1"/>
    <x v="1"/>
    <x v="113"/>
    <x v="0"/>
    <x v="291"/>
    <n v="3598"/>
    <n v="1821"/>
    <n v="1607"/>
    <n v="808"/>
    <n v="1137"/>
    <n v="0"/>
    <n v="0"/>
    <n v="0"/>
    <n v="0"/>
    <x v="5"/>
    <x v="2"/>
    <s v="Standard shipping"/>
    <n v="2"/>
    <n v="0"/>
    <n v="42"/>
    <x v="1"/>
    <n v="50"/>
    <m/>
    <s v="CN"/>
    <s v="beauty_baby_baby"/>
    <n v="73701"/>
    <n v="4.1051274749999997"/>
    <x v="0"/>
    <n v="0"/>
    <s v="58f5ebbc9895db01c700c615"/>
    <x v="400"/>
  </r>
  <r>
    <x v="416"/>
    <s v="COMENII Summer Women Tops Button Deep V-Neck Off Shoulder Shirts Cotton Blouse Casual Loose Sleeveless T Shirts Backless Camisole Ladies Fashion Vest Solid Color Sling Plus Size Tank Tops"/>
    <n v="11"/>
    <n v="10"/>
    <x v="5"/>
    <x v="4"/>
    <n v="11000"/>
    <x v="3"/>
    <x v="0"/>
    <x v="91"/>
    <x v="3"/>
    <x v="292"/>
    <n v="59"/>
    <n v="16"/>
    <n v="10"/>
    <n v="5"/>
    <n v="10"/>
    <n v="0"/>
    <n v="0"/>
    <n v="0"/>
    <n v="0"/>
    <x v="10"/>
    <x v="3"/>
    <s v="Standard shipping"/>
    <n v="2"/>
    <n v="0"/>
    <n v="20"/>
    <x v="0"/>
    <n v="50"/>
    <m/>
    <s v="CN"/>
    <s v="new top"/>
    <n v="6300"/>
    <n v="4.0780952380000004"/>
    <x v="0"/>
    <n v="0"/>
    <s v="5d9077c6e6119333db096ce2"/>
    <x v="401"/>
  </r>
  <r>
    <x v="417"/>
    <s v="Lace Summer Princess Prom Punk Dress Women Casual Basic Dress  Moda Hippie Clothing"/>
    <n v="11"/>
    <n v="10"/>
    <x v="5"/>
    <x v="0"/>
    <n v="1100"/>
    <x v="0"/>
    <x v="0"/>
    <x v="86"/>
    <x v="3"/>
    <x v="120"/>
    <n v="29"/>
    <n v="9"/>
    <n v="8"/>
    <n v="1"/>
    <n v="4"/>
    <n v="0"/>
    <n v="0"/>
    <n v="0"/>
    <n v="0"/>
    <x v="0"/>
    <x v="2"/>
    <s v="Standard shipping"/>
    <n v="2"/>
    <n v="0"/>
    <n v="43"/>
    <x v="1"/>
    <n v="50"/>
    <m/>
    <s v="CN"/>
    <s v="Chinese style_GQ"/>
    <n v="16994"/>
    <n v="4.2636812989999999"/>
    <x v="0"/>
    <n v="1"/>
    <s v="5b126e3ef1fce6262041d8b3"/>
    <x v="402"/>
  </r>
  <r>
    <x v="418"/>
    <s v="Women Crop Tops Deep V Neck Sleeveless Slim Fit Solid Tops For Summer"/>
    <n v="9"/>
    <n v="34"/>
    <x v="38"/>
    <x v="8"/>
    <n v="450"/>
    <x v="0"/>
    <x v="0"/>
    <x v="4"/>
    <x v="2"/>
    <x v="62"/>
    <m/>
    <m/>
    <m/>
    <m/>
    <m/>
    <n v="0"/>
    <n v="0"/>
    <n v="0"/>
    <n v="0"/>
    <x v="0"/>
    <x v="2"/>
    <s v="Standard shipping"/>
    <n v="3"/>
    <n v="0"/>
    <n v="41"/>
    <x v="1"/>
    <n v="50"/>
    <m/>
    <s v="CN"/>
    <s v="Adrea boutique"/>
    <n v="14676"/>
    <n v="4.0742027800000002"/>
    <x v="0"/>
    <n v="0"/>
    <s v="5e86c978d4bc413d5735e5ea"/>
    <x v="403"/>
  </r>
  <r>
    <x v="419"/>
    <s v="XS-8XL Plus Size Dresses Summer Fashion Clothes Womens Deep V-neck Sleeveless Maxi Dresses Ladies Casual Spaghetti Strap Loose Beach Wear Floral Printed Halter Party Dress"/>
    <n v="2.83"/>
    <n v="3"/>
    <x v="139"/>
    <x v="1"/>
    <n v="56600"/>
    <x v="4"/>
    <x v="1"/>
    <x v="130"/>
    <x v="0"/>
    <x v="293"/>
    <n v="732"/>
    <n v="322"/>
    <n v="264"/>
    <n v="147"/>
    <n v="277"/>
    <n v="0"/>
    <n v="0"/>
    <n v="0"/>
    <n v="0"/>
    <x v="6"/>
    <x v="1"/>
    <s v="Standard shipping"/>
    <n v="1"/>
    <n v="0"/>
    <n v="20"/>
    <x v="0"/>
    <n v="50"/>
    <m/>
    <s v="SG"/>
    <s v="Recherche.sg"/>
    <n v="3791"/>
    <n v="3.918754946"/>
    <x v="1"/>
    <n v="0"/>
    <s v="5dd900306a7d4f0c672f6e30"/>
    <x v="404"/>
  </r>
  <r>
    <x v="420"/>
    <s v="Summer Women Sexy Floral Short Dress Spaghetti Strap Sweetheart Sheath Dress"/>
    <n v="15"/>
    <n v="28"/>
    <x v="102"/>
    <x v="0"/>
    <n v="1500"/>
    <x v="0"/>
    <x v="1"/>
    <x v="142"/>
    <x v="1"/>
    <x v="294"/>
    <n v="25"/>
    <n v="9"/>
    <n v="8"/>
    <n v="11"/>
    <n v="16"/>
    <n v="0"/>
    <n v="0"/>
    <n v="0"/>
    <n v="0"/>
    <x v="4"/>
    <x v="2"/>
    <s v="Standard shipping"/>
    <n v="4"/>
    <n v="0"/>
    <n v="51"/>
    <x v="1"/>
    <n v="50"/>
    <m/>
    <s v="CN"/>
    <s v="qysm6688"/>
    <n v="897"/>
    <n v="3.850613155"/>
    <x v="1"/>
    <n v="0"/>
    <s v="5c9b2bded2430a1d4535ed64"/>
    <x v="405"/>
  </r>
  <r>
    <x v="421"/>
    <s v="Women Summer Long Dress Spaghetti Strap V Neck Irregular Hem Holiday Casual Party Dress Sundress Plus Size S-5XL"/>
    <n v="14"/>
    <n v="68"/>
    <x v="140"/>
    <x v="5"/>
    <n v="70000"/>
    <x v="4"/>
    <x v="1"/>
    <x v="25"/>
    <x v="1"/>
    <x v="295"/>
    <n v="248"/>
    <n v="153"/>
    <n v="135"/>
    <n v="67"/>
    <n v="131"/>
    <n v="1"/>
    <n v="1"/>
    <n v="0"/>
    <n v="0"/>
    <x v="0"/>
    <x v="2"/>
    <s v="Standard shipping"/>
    <n v="3"/>
    <n v="0"/>
    <n v="40"/>
    <x v="1"/>
    <n v="50"/>
    <m/>
    <s v="CN"/>
    <s v="summernights"/>
    <n v="13075"/>
    <n v="4.2264627150000003"/>
    <x v="0"/>
    <n v="0"/>
    <s v="5cf66417936ead236e2015d1"/>
    <x v="406"/>
  </r>
  <r>
    <x v="422"/>
    <s v="New Summer Men Cat Caterpillar Bulldozer Short Pants Sport"/>
    <n v="12"/>
    <n v="14"/>
    <x v="9"/>
    <x v="2"/>
    <n v="120"/>
    <x v="0"/>
    <x v="0"/>
    <x v="4"/>
    <x v="2"/>
    <x v="62"/>
    <m/>
    <m/>
    <m/>
    <m/>
    <m/>
    <n v="0"/>
    <n v="0"/>
    <n v="0"/>
    <n v="0"/>
    <x v="5"/>
    <x v="2"/>
    <s v="Standard shipping"/>
    <n v="3"/>
    <n v="0"/>
    <n v="22"/>
    <x v="0"/>
    <n v="50"/>
    <m/>
    <s v="CN"/>
    <s v="fengguijieshop"/>
    <n v="52"/>
    <n v="3.884615385"/>
    <x v="1"/>
    <n v="0"/>
    <s v="5ea7e2d949b52108c6560c5b"/>
    <x v="407"/>
  </r>
  <r>
    <x v="423"/>
    <s v="2020 New Men's Fashion Short Sleeve T-Shirt   Shorts Men Sports Set Men Casual Summer Men's Set"/>
    <n v="16"/>
    <n v="22"/>
    <x v="73"/>
    <x v="0"/>
    <n v="1600"/>
    <x v="0"/>
    <x v="1"/>
    <x v="143"/>
    <x v="1"/>
    <x v="20"/>
    <n v="20"/>
    <n v="17"/>
    <n v="9"/>
    <n v="6"/>
    <n v="20"/>
    <n v="0"/>
    <n v="0"/>
    <n v="0"/>
    <n v="0"/>
    <x v="6"/>
    <x v="0"/>
    <s v="Standard shipping"/>
    <n v="4"/>
    <n v="0"/>
    <n v="34"/>
    <x v="0"/>
    <n v="50"/>
    <m/>
    <s v="CN"/>
    <s v="huangdewen"/>
    <n v="79"/>
    <n v="3.4177215190000001"/>
    <x v="2"/>
    <n v="0"/>
    <s v="5e951ed83843b713841430e1"/>
    <x v="408"/>
  </r>
  <r>
    <x v="424"/>
    <s v="Summer Fashion Women's Seamless Tube Top Basic Long Bandeau Layering Ribbed Stretch Tee"/>
    <n v="8"/>
    <n v="42"/>
    <x v="92"/>
    <x v="4"/>
    <n v="8000"/>
    <x v="3"/>
    <x v="0"/>
    <x v="131"/>
    <x v="0"/>
    <x v="124"/>
    <n v="230"/>
    <n v="87"/>
    <n v="60"/>
    <n v="25"/>
    <n v="47"/>
    <n v="0"/>
    <n v="0"/>
    <n v="0"/>
    <n v="0"/>
    <x v="5"/>
    <x v="0"/>
    <s v="Standard shipping"/>
    <n v="2"/>
    <n v="0"/>
    <n v="40"/>
    <x v="1"/>
    <n v="50"/>
    <m/>
    <s v="CN"/>
    <s v="Unnistore"/>
    <n v="47981"/>
    <n v="4.025364207"/>
    <x v="0"/>
    <n v="0"/>
    <s v="5abb107507c7b470f5efc3cf"/>
    <x v="409"/>
  </r>
  <r>
    <x v="425"/>
    <s v="Sexy Women Summer Beach Lace Sleeveless Party Evening Cocktail Skater Mini Dress"/>
    <n v="12"/>
    <n v="13"/>
    <x v="14"/>
    <x v="6"/>
    <n v="120000"/>
    <x v="5"/>
    <x v="0"/>
    <x v="36"/>
    <x v="0"/>
    <x v="296"/>
    <n v="364"/>
    <n v="140"/>
    <n v="157"/>
    <n v="92"/>
    <n v="140"/>
    <n v="0"/>
    <n v="0"/>
    <n v="0"/>
    <n v="0"/>
    <x v="0"/>
    <x v="2"/>
    <s v="Standard shipping"/>
    <n v="3"/>
    <n v="0"/>
    <n v="42"/>
    <x v="1"/>
    <n v="50"/>
    <m/>
    <s v="CN"/>
    <s v="Fashion Show Style"/>
    <n v="117487"/>
    <n v="4.0877373669999999"/>
    <x v="0"/>
    <n v="0"/>
    <s v="554b114fff561a1235152554"/>
    <x v="410"/>
  </r>
  <r>
    <x v="426"/>
    <s v="Boho Vintage Women Floral Printed Long Dress Sleeveless Summer Ruffle Casual Maxi Tunic Dresses Robes Vestidos"/>
    <n v="11"/>
    <n v="76"/>
    <x v="141"/>
    <x v="4"/>
    <n v="11000"/>
    <x v="3"/>
    <x v="1"/>
    <x v="53"/>
    <x v="3"/>
    <x v="297"/>
    <n v="212"/>
    <n v="61"/>
    <n v="38"/>
    <n v="20"/>
    <n v="33"/>
    <n v="1"/>
    <n v="1"/>
    <n v="0"/>
    <n v="0"/>
    <x v="2"/>
    <x v="2"/>
    <s v="Standard shipping"/>
    <n v="2"/>
    <n v="0"/>
    <n v="40"/>
    <x v="1"/>
    <n v="50"/>
    <m/>
    <s v="CN"/>
    <s v="ufeelme"/>
    <n v="6343"/>
    <n v="4.1491407850000002"/>
    <x v="0"/>
    <n v="0"/>
    <s v="5a755aca35ca8610fb54bfc3"/>
    <x v="411"/>
  </r>
  <r>
    <x v="427"/>
    <s v="Women Two Pieces Floral Print Bikini Set High Waist Sport Shorts Swimsuit Bathing Suit"/>
    <n v="11"/>
    <n v="14"/>
    <x v="71"/>
    <x v="4"/>
    <n v="11000"/>
    <x v="3"/>
    <x v="0"/>
    <x v="41"/>
    <x v="0"/>
    <x v="298"/>
    <n v="333"/>
    <n v="114"/>
    <n v="97"/>
    <n v="39"/>
    <n v="68"/>
    <n v="0"/>
    <n v="0"/>
    <n v="0"/>
    <n v="0"/>
    <x v="2"/>
    <x v="2"/>
    <s v="Standard shipping"/>
    <n v="3"/>
    <n v="0"/>
    <n v="83"/>
    <x v="6"/>
    <n v="50"/>
    <n v="1"/>
    <s v="CN"/>
    <s v="xff"/>
    <n v="6383"/>
    <n v="4.2794924019999998"/>
    <x v="0"/>
    <n v="0"/>
    <s v="5cb14fc53632e85803d4e328"/>
    <x v="412"/>
  </r>
  <r>
    <x v="428"/>
    <s v="Summer Fashion Womens Vest Top Sleeveless Blouse Casual Tank Tops T-Shirt"/>
    <n v="5.69"/>
    <n v="5"/>
    <x v="89"/>
    <x v="5"/>
    <n v="28450.000000000004"/>
    <x v="4"/>
    <x v="0"/>
    <x v="60"/>
    <x v="0"/>
    <x v="299"/>
    <n v="183"/>
    <n v="80"/>
    <n v="63"/>
    <n v="42"/>
    <n v="69"/>
    <n v="0"/>
    <n v="0"/>
    <n v="0"/>
    <n v="0"/>
    <x v="8"/>
    <x v="0"/>
    <s v="Standard shipping"/>
    <n v="2"/>
    <n v="0"/>
    <n v="39"/>
    <x v="0"/>
    <n v="50"/>
    <m/>
    <s v="CN"/>
    <s v="beihaidaofj"/>
    <n v="2114"/>
    <n v="4.2275307470000003"/>
    <x v="0"/>
    <n v="0"/>
    <s v="5b977f816c03331992548158"/>
    <x v="413"/>
  </r>
  <r>
    <x v="429"/>
    <s v="Women's Fashion Boho Long Dot Dress Long Dress High Silt Printed Beach Dress XS-5XL"/>
    <n v="12"/>
    <n v="11"/>
    <x v="5"/>
    <x v="0"/>
    <n v="1200"/>
    <x v="0"/>
    <x v="1"/>
    <x v="32"/>
    <x v="1"/>
    <x v="300"/>
    <n v="10"/>
    <n v="11"/>
    <n v="8"/>
    <n v="2"/>
    <n v="9"/>
    <n v="0"/>
    <n v="0"/>
    <n v="0"/>
    <n v="0"/>
    <x v="5"/>
    <x v="5"/>
    <s v="Standard shipping"/>
    <n v="3"/>
    <n v="0"/>
    <n v="38"/>
    <x v="0"/>
    <n v="50"/>
    <m/>
    <s v="CN"/>
    <s v="bazaretsaintfrusquin"/>
    <n v="7936"/>
    <n v="3.9645917339999999"/>
    <x v="1"/>
    <n v="0"/>
    <s v="5e9d34befcc85c593db92d5c"/>
    <x v="414"/>
  </r>
  <r>
    <x v="430"/>
    <s v="2020 Summer Sexy Women Halter Tops Beach Swimming Letter Print Swimwear Lady's Push Up Vest Bra S-5XL"/>
    <n v="7"/>
    <n v="6"/>
    <x v="5"/>
    <x v="0"/>
    <n v="700"/>
    <x v="0"/>
    <x v="0"/>
    <x v="7"/>
    <x v="0"/>
    <x v="151"/>
    <n v="10"/>
    <n v="4"/>
    <n v="5"/>
    <n v="3"/>
    <n v="3"/>
    <n v="0"/>
    <n v="0"/>
    <n v="0"/>
    <n v="0"/>
    <x v="5"/>
    <x v="2"/>
    <s v="Standard shipping"/>
    <n v="2"/>
    <n v="0"/>
    <n v="127"/>
    <x v="2"/>
    <n v="50"/>
    <n v="1"/>
    <s v="CN"/>
    <s v="lindieduxin"/>
    <n v="483"/>
    <n v="4.155279503"/>
    <x v="0"/>
    <n v="0"/>
    <s v="5dea1d9cec016f062ce8aab1"/>
    <x v="415"/>
  </r>
  <r>
    <x v="431"/>
    <s v="Fashion Women Back Deep V Sexy Backless Vest Tank Sleeveless Slim Tops womens Tshirt"/>
    <n v="7"/>
    <n v="13"/>
    <x v="73"/>
    <x v="3"/>
    <n v="350000"/>
    <x v="2"/>
    <x v="1"/>
    <x v="90"/>
    <x v="1"/>
    <x v="301"/>
    <n v="2998"/>
    <n v="1514"/>
    <n v="1827"/>
    <n v="1136"/>
    <n v="1600"/>
    <n v="0"/>
    <n v="0"/>
    <n v="0"/>
    <n v="0"/>
    <x v="6"/>
    <x v="2"/>
    <s v="Standard shipping"/>
    <n v="2"/>
    <n v="0"/>
    <n v="40"/>
    <x v="1"/>
    <n v="50"/>
    <m/>
    <m/>
    <s v="freebird"/>
    <n v="839882"/>
    <n v="4.103759814"/>
    <x v="0"/>
    <n v="0"/>
    <s v="552f840fcea30816e52aabcf"/>
    <x v="416"/>
  </r>
  <r>
    <x v="432"/>
    <s v="Women Sister Shirt Cute Cat Printed Couple Summer Tank Tops Vest  S-3XL"/>
    <n v="5.66"/>
    <n v="5"/>
    <x v="53"/>
    <x v="6"/>
    <n v="56600"/>
    <x v="4"/>
    <x v="1"/>
    <x v="20"/>
    <x v="3"/>
    <x v="302"/>
    <n v="1245"/>
    <n v="418"/>
    <n v="247"/>
    <n v="68"/>
    <n v="90"/>
    <n v="1"/>
    <n v="0"/>
    <n v="1"/>
    <n v="0"/>
    <x v="6"/>
    <x v="5"/>
    <s v="Standard shipping"/>
    <n v="1"/>
    <n v="0"/>
    <n v="138"/>
    <x v="2"/>
    <n v="50"/>
    <m/>
    <s v="CN"/>
    <s v="SOLID VALUE"/>
    <n v="2174765"/>
    <n v="4.3561879100000001"/>
    <x v="0"/>
    <n v="0"/>
    <s v="5c4a036b77c75a26fc78fb02"/>
    <x v="417"/>
  </r>
  <r>
    <x v="433"/>
    <s v="Sexy Women Lace Bodycon Dress Skirt and Crop V-Neck Tops 2-Piece Party Clubwear"/>
    <n v="8"/>
    <n v="7"/>
    <x v="5"/>
    <x v="1"/>
    <n v="160000"/>
    <x v="1"/>
    <x v="0"/>
    <x v="111"/>
    <x v="1"/>
    <x v="303"/>
    <n v="1046"/>
    <n v="453"/>
    <n v="522"/>
    <n v="289"/>
    <n v="567"/>
    <n v="0"/>
    <n v="0"/>
    <n v="0"/>
    <n v="0"/>
    <x v="2"/>
    <x v="2"/>
    <s v="Standard shipping"/>
    <n v="2"/>
    <n v="0"/>
    <n v="47"/>
    <x v="1"/>
    <n v="50"/>
    <m/>
    <s v="CN"/>
    <s v="GL"/>
    <n v="402743"/>
    <n v="4.1567153250000004"/>
    <x v="0"/>
    <n v="1"/>
    <s v="569de6363e68eb0d85e0cded"/>
    <x v="418"/>
  </r>
  <r>
    <x v="434"/>
    <s v="Women's Fashion Casual Summer Loose off shoulder Floral print Tops"/>
    <n v="5"/>
    <n v="5"/>
    <x v="11"/>
    <x v="6"/>
    <n v="50000"/>
    <x v="4"/>
    <x v="1"/>
    <x v="115"/>
    <x v="0"/>
    <x v="160"/>
    <n v="555"/>
    <n v="182"/>
    <n v="172"/>
    <n v="81"/>
    <n v="119"/>
    <n v="0"/>
    <n v="0"/>
    <n v="0"/>
    <n v="0"/>
    <x v="9"/>
    <x v="0"/>
    <s v="Standard shipping"/>
    <n v="2"/>
    <n v="0"/>
    <n v="50"/>
    <x v="1"/>
    <n v="50"/>
    <m/>
    <s v="CN"/>
    <s v="redisland"/>
    <n v="59903"/>
    <n v="4.1536650919999998"/>
    <x v="0"/>
    <n v="1"/>
    <s v="5cb3f6030aa3a43bd26d5af9"/>
    <x v="419"/>
  </r>
  <r>
    <x v="435"/>
    <s v="Women's Ruffled One Piece Swimsuit Solid Adjustable Strap Monokinis Bathing Suits Swimwear"/>
    <n v="14"/>
    <n v="13"/>
    <x v="5"/>
    <x v="5"/>
    <n v="70000"/>
    <x v="4"/>
    <x v="0"/>
    <x v="27"/>
    <x v="3"/>
    <x v="304"/>
    <n v="1201"/>
    <n v="398"/>
    <n v="241"/>
    <n v="94"/>
    <n v="148"/>
    <n v="0"/>
    <n v="0"/>
    <n v="0"/>
    <n v="0"/>
    <x v="5"/>
    <x v="2"/>
    <s v="Standard shipping"/>
    <n v="3"/>
    <n v="0"/>
    <n v="31"/>
    <x v="0"/>
    <n v="50"/>
    <m/>
    <s v="CN"/>
    <s v="SEABOY2"/>
    <n v="5841"/>
    <n v="4.2177709300000004"/>
    <x v="0"/>
    <n v="0"/>
    <s v="5b2b24dd7fc4eb3f593dac62"/>
    <x v="420"/>
  </r>
  <r>
    <x v="436"/>
    <s v="Women's stripes Lined up double up tankini top swimwear(plus size)"/>
    <n v="8"/>
    <n v="7"/>
    <x v="5"/>
    <x v="6"/>
    <n v="80000"/>
    <x v="5"/>
    <x v="0"/>
    <x v="99"/>
    <x v="3"/>
    <x v="305"/>
    <n v="1383"/>
    <n v="591"/>
    <n v="342"/>
    <n v="153"/>
    <n v="225"/>
    <n v="0"/>
    <n v="0"/>
    <n v="0"/>
    <n v="0"/>
    <x v="4"/>
    <x v="2"/>
    <s v="Standard shipping"/>
    <n v="3"/>
    <n v="0"/>
    <n v="31"/>
    <x v="0"/>
    <n v="50"/>
    <m/>
    <s v="CN"/>
    <s v="Honest Fashion shopping"/>
    <n v="10258"/>
    <n v="4.2437122250000003"/>
    <x v="0"/>
    <n v="1"/>
    <s v="574eaac76283f860b772ba47"/>
    <x v="421"/>
  </r>
  <r>
    <x v="437"/>
    <s v="Plus Size Women's Fashion Loose Casual sleeveless Floral print Round neck Summer Vest camisole"/>
    <n v="5.83"/>
    <n v="5"/>
    <x v="41"/>
    <x v="0"/>
    <n v="583"/>
    <x v="0"/>
    <x v="0"/>
    <x v="144"/>
    <x v="3"/>
    <x v="193"/>
    <n v="13"/>
    <n v="5"/>
    <n v="3"/>
    <n v="1"/>
    <n v="0"/>
    <n v="0"/>
    <n v="0"/>
    <n v="0"/>
    <n v="0"/>
    <x v="3"/>
    <x v="1"/>
    <s v="Standard shipping"/>
    <n v="1"/>
    <n v="0"/>
    <n v="24"/>
    <x v="0"/>
    <n v="50"/>
    <m/>
    <s v="CN"/>
    <s v="DERNMUUR"/>
    <n v="17471"/>
    <n v="3.9528361279999999"/>
    <x v="1"/>
    <n v="0"/>
    <s v="5e9932cab3eafb25c00ba79f"/>
    <x v="422"/>
  </r>
  <r>
    <x v="438"/>
    <s v="1PCS Swimwear Monokini Swimsuit Backless Bodysuit Women Swimsuit"/>
    <n v="11"/>
    <n v="21"/>
    <x v="29"/>
    <x v="4"/>
    <n v="11000"/>
    <x v="3"/>
    <x v="0"/>
    <x v="136"/>
    <x v="3"/>
    <x v="306"/>
    <n v="295"/>
    <n v="113"/>
    <n v="65"/>
    <n v="27"/>
    <n v="45"/>
    <n v="0"/>
    <n v="0"/>
    <n v="0"/>
    <n v="0"/>
    <x v="0"/>
    <x v="5"/>
    <s v="Standard shipping"/>
    <n v="3"/>
    <n v="0"/>
    <n v="70"/>
    <x v="3"/>
    <n v="50"/>
    <n v="1"/>
    <s v="CN"/>
    <s v="hoastlnen"/>
    <n v="33303"/>
    <n v="3.9816232770000002"/>
    <x v="1"/>
    <n v="0"/>
    <s v="5cc40a4d1d09f56e4fafa12e"/>
    <x v="423"/>
  </r>
  <r>
    <x v="439"/>
    <s v="2019 Men's Summer Cool Jogging Shorts"/>
    <n v="9"/>
    <n v="8"/>
    <x v="5"/>
    <x v="5"/>
    <n v="45000"/>
    <x v="4"/>
    <x v="1"/>
    <x v="60"/>
    <x v="0"/>
    <x v="307"/>
    <n v="740"/>
    <n v="405"/>
    <n v="345"/>
    <n v="164"/>
    <n v="272"/>
    <n v="0"/>
    <n v="0"/>
    <n v="0"/>
    <n v="0"/>
    <x v="5"/>
    <x v="5"/>
    <s v="Standard shipping"/>
    <n v="3"/>
    <n v="0"/>
    <n v="41"/>
    <x v="1"/>
    <n v="50"/>
    <m/>
    <s v="CN"/>
    <s v="OOWW FASHION"/>
    <n v="73271"/>
    <n v="3.9544430949999998"/>
    <x v="1"/>
    <n v="1"/>
    <s v="57f70798531e39192c0db8e6"/>
    <x v="424"/>
  </r>
  <r>
    <x v="440"/>
    <s v="Summer Quick-Dry Ellesse Shorts Men Siwmwear Beach Shorts Swim Shorts Beach Wear Sports (9 Colors)"/>
    <n v="8"/>
    <n v="56"/>
    <x v="58"/>
    <x v="6"/>
    <n v="80000"/>
    <x v="5"/>
    <x v="1"/>
    <x v="66"/>
    <x v="0"/>
    <x v="308"/>
    <n v="469"/>
    <n v="286"/>
    <n v="252"/>
    <n v="94"/>
    <n v="184"/>
    <n v="0"/>
    <n v="0"/>
    <n v="0"/>
    <n v="0"/>
    <x v="5"/>
    <x v="0"/>
    <s v="Standard shipping"/>
    <n v="3"/>
    <n v="0"/>
    <n v="36"/>
    <x v="0"/>
    <n v="50"/>
    <m/>
    <s v="CN"/>
    <s v="sunsunxinxin"/>
    <n v="1260"/>
    <n v="3.7952380950000002"/>
    <x v="1"/>
    <n v="0"/>
    <s v="5e142bd2ffb8db76f604cfc7"/>
    <x v="425"/>
  </r>
  <r>
    <x v="441"/>
    <s v="Women Fashion Sexy Sleeveless Knit Crop Tops"/>
    <n v="3"/>
    <n v="3"/>
    <x v="11"/>
    <x v="3"/>
    <n v="150000"/>
    <x v="1"/>
    <x v="0"/>
    <x v="24"/>
    <x v="0"/>
    <x v="309"/>
    <n v="5065"/>
    <n v="2342"/>
    <n v="1964"/>
    <n v="890"/>
    <n v="1147"/>
    <n v="0"/>
    <n v="0"/>
    <n v="0"/>
    <n v="0"/>
    <x v="8"/>
    <x v="2"/>
    <s v="Standard shipping"/>
    <n v="1"/>
    <n v="0"/>
    <n v="38"/>
    <x v="0"/>
    <n v="50"/>
    <n v="1"/>
    <s v="CN"/>
    <s v="Mermaid 's Kiss"/>
    <n v="151249"/>
    <n v="4.0491573499999998"/>
    <x v="0"/>
    <n v="0"/>
    <s v="587dc542c334b3508f79d68b"/>
    <x v="426"/>
  </r>
  <r>
    <x v="442"/>
    <s v="Womens Off Shoulder Casual Loose T-Shirt Tops Printed Summer Blouse Tops Shirt"/>
    <n v="6"/>
    <n v="17"/>
    <x v="68"/>
    <x v="5"/>
    <n v="30000"/>
    <x v="4"/>
    <x v="1"/>
    <x v="120"/>
    <x v="0"/>
    <x v="310"/>
    <n v="387"/>
    <n v="168"/>
    <n v="120"/>
    <n v="65"/>
    <n v="73"/>
    <n v="0"/>
    <n v="0"/>
    <n v="0"/>
    <n v="0"/>
    <x v="0"/>
    <x v="1"/>
    <s v="Standard shipping"/>
    <n v="2"/>
    <n v="0"/>
    <n v="38"/>
    <x v="0"/>
    <n v="50"/>
    <m/>
    <s v="CN"/>
    <s v="haohuangsheng"/>
    <n v="22765"/>
    <n v="4.2381726329999996"/>
    <x v="0"/>
    <n v="0"/>
    <s v="594b8b92a8834639b6a09295"/>
    <x v="427"/>
  </r>
  <r>
    <x v="443"/>
    <s v="Women's Fashion Summer Clothes Beach Sleeveless Dresses Star Printed Loose V-neck Dress Casual Cotton Party Dress Ladies Fashion Plus Size Mini Dress XS-8XL"/>
    <n v="3.86"/>
    <n v="6"/>
    <x v="142"/>
    <x v="8"/>
    <n v="193"/>
    <x v="0"/>
    <x v="0"/>
    <x v="38"/>
    <x v="3"/>
    <x v="35"/>
    <n v="3"/>
    <n v="0"/>
    <n v="3"/>
    <n v="0"/>
    <n v="0"/>
    <n v="0"/>
    <n v="0"/>
    <n v="0"/>
    <n v="0"/>
    <x v="0"/>
    <x v="1"/>
    <s v="Standard shipping"/>
    <n v="1"/>
    <n v="0"/>
    <n v="20"/>
    <x v="0"/>
    <n v="50"/>
    <m/>
    <s v="CN"/>
    <s v="ZALA Rainbows Store"/>
    <n v="4098"/>
    <n v="3.8609077599999999"/>
    <x v="1"/>
    <n v="0"/>
    <s v="5ec899f21043f127b20955af"/>
    <x v="428"/>
  </r>
  <r>
    <x v="444"/>
    <s v="New Women Slim Loose Outfits Crop Top Short  Sorts Drawstring Pants Casual  Running Jumpsuits Yoga Rompers"/>
    <n v="9"/>
    <n v="8"/>
    <x v="5"/>
    <x v="5"/>
    <n v="45000"/>
    <x v="4"/>
    <x v="0"/>
    <x v="19"/>
    <x v="3"/>
    <x v="311"/>
    <n v="445"/>
    <n v="159"/>
    <n v="103"/>
    <n v="45"/>
    <n v="75"/>
    <n v="0"/>
    <n v="0"/>
    <n v="0"/>
    <n v="0"/>
    <x v="5"/>
    <x v="2"/>
    <s v="Standard shipping"/>
    <n v="3"/>
    <n v="0"/>
    <n v="42"/>
    <x v="1"/>
    <n v="50"/>
    <m/>
    <s v="CN"/>
    <s v="Girls' showtime"/>
    <n v="124563"/>
    <n v="4.1935887860000003"/>
    <x v="0"/>
    <n v="0"/>
    <s v="5ad714f9c4791873311ac156"/>
    <x v="429"/>
  </r>
  <r>
    <x v="445"/>
    <s v="Women Loose Casual Printed V Neck Long Dress Plus Size  Wave Point Dress Summer Dress"/>
    <n v="5.89"/>
    <n v="5"/>
    <x v="143"/>
    <x v="5"/>
    <n v="29450"/>
    <x v="4"/>
    <x v="0"/>
    <x v="110"/>
    <x v="1"/>
    <x v="312"/>
    <n v="127"/>
    <n v="65"/>
    <n v="69"/>
    <n v="40"/>
    <n v="91"/>
    <n v="0"/>
    <n v="0"/>
    <n v="0"/>
    <n v="0"/>
    <x v="8"/>
    <x v="1"/>
    <s v="Standard shipping"/>
    <n v="2"/>
    <n v="0"/>
    <n v="24"/>
    <x v="0"/>
    <n v="50"/>
    <n v="1"/>
    <s v="CN"/>
    <s v="pan-emily"/>
    <n v="4295"/>
    <n v="3.849592549"/>
    <x v="1"/>
    <n v="0"/>
    <s v="5e943811e6cd6f1680c64414"/>
    <x v="430"/>
  </r>
  <r>
    <x v="446"/>
    <s v="Mens Summer Cotton Breathable Solid Color Buttons T-Shirts Casual Slim Short Sleeve Shirt Tops"/>
    <n v="11"/>
    <n v="17"/>
    <x v="73"/>
    <x v="4"/>
    <n v="11000"/>
    <x v="3"/>
    <x v="0"/>
    <x v="130"/>
    <x v="0"/>
    <x v="313"/>
    <n v="189"/>
    <n v="89"/>
    <n v="74"/>
    <n v="41"/>
    <n v="69"/>
    <n v="0"/>
    <n v="0"/>
    <n v="0"/>
    <n v="0"/>
    <x v="1"/>
    <x v="0"/>
    <s v="Standard shipping"/>
    <n v="3"/>
    <n v="0"/>
    <n v="36"/>
    <x v="0"/>
    <n v="50"/>
    <n v="1"/>
    <s v="CN"/>
    <s v="Smallspring.X"/>
    <n v="5880"/>
    <n v="4.1363945580000001"/>
    <x v="0"/>
    <n v="0"/>
    <s v="5cc2c7e11f6e1263c6169d59"/>
    <x v="431"/>
  </r>
  <r>
    <x v="447"/>
    <s v="Women Solid Color Elastic Waist Casual Shorts Plus Size Loose Summer Shorts"/>
    <n v="8"/>
    <n v="7"/>
    <x v="5"/>
    <x v="1"/>
    <n v="160000"/>
    <x v="1"/>
    <x v="1"/>
    <x v="131"/>
    <x v="0"/>
    <x v="314"/>
    <n v="4487"/>
    <n v="1955"/>
    <n v="1532"/>
    <n v="658"/>
    <n v="705"/>
    <n v="0"/>
    <n v="0"/>
    <n v="0"/>
    <n v="0"/>
    <x v="5"/>
    <x v="5"/>
    <s v="Standard shipping"/>
    <n v="2"/>
    <n v="0"/>
    <n v="38"/>
    <x v="0"/>
    <n v="50"/>
    <m/>
    <s v="CN"/>
    <s v="Jinqianbao888"/>
    <n v="40245"/>
    <n v="3.9975897630000001"/>
    <x v="1"/>
    <n v="0"/>
    <s v="56ab07ee59a6820f0a29f468"/>
    <x v="432"/>
  </r>
  <r>
    <x v="448"/>
    <s v="Summer mens cool sport suit Sports Wear Casual Jogging Suits Short Sleeve Outfit Sets"/>
    <n v="11"/>
    <n v="168"/>
    <x v="144"/>
    <x v="2"/>
    <n v="110"/>
    <x v="0"/>
    <x v="0"/>
    <x v="106"/>
    <x v="1"/>
    <x v="89"/>
    <n v="0"/>
    <n v="2"/>
    <n v="0"/>
    <n v="1"/>
    <n v="0"/>
    <n v="0"/>
    <n v="0"/>
    <n v="0"/>
    <n v="0"/>
    <x v="0"/>
    <x v="2"/>
    <s v="Standard shipping"/>
    <n v="3"/>
    <n v="0"/>
    <n v="33"/>
    <x v="0"/>
    <n v="50"/>
    <n v="1"/>
    <s v="CN"/>
    <s v="wanguanqiuxi"/>
    <n v="47"/>
    <n v="3.9148936170000002"/>
    <x v="1"/>
    <n v="0"/>
    <s v="5e9dad8cbc19c300417e1733"/>
    <x v="433"/>
  </r>
  <r>
    <x v="449"/>
    <s v="S-5XL Plus Size Summer Women's Fashion Jumpsuit Casual Loose Solid Tank Jumpsuit Long Suspender Overalls Bib Pants Rompers Wide Leg Pants"/>
    <n v="8"/>
    <n v="7"/>
    <x v="5"/>
    <x v="0"/>
    <n v="800"/>
    <x v="0"/>
    <x v="0"/>
    <x v="85"/>
    <x v="6"/>
    <x v="53"/>
    <n v="0"/>
    <n v="0"/>
    <n v="1"/>
    <n v="0"/>
    <n v="1"/>
    <n v="0"/>
    <n v="0"/>
    <n v="0"/>
    <n v="0"/>
    <x v="5"/>
    <x v="3"/>
    <s v="Standard shipping"/>
    <n v="3"/>
    <n v="0"/>
    <n v="41"/>
    <x v="1"/>
    <n v="50"/>
    <n v="1"/>
    <s v="CN"/>
    <s v="Adrea boutique"/>
    <n v="14676"/>
    <n v="4.0742027800000002"/>
    <x v="0"/>
    <n v="0"/>
    <s v="5eb4e78900cf4a1f5b5d0fe1"/>
    <x v="434"/>
  </r>
  <r>
    <x v="450"/>
    <s v="Women Summer Fashion Sexy Party Dress Irregular Floral Print Backless Bodycon"/>
    <n v="2"/>
    <n v="8"/>
    <x v="73"/>
    <x v="8"/>
    <n v="100"/>
    <x v="0"/>
    <x v="0"/>
    <x v="115"/>
    <x v="0"/>
    <x v="34"/>
    <n v="5"/>
    <n v="1"/>
    <n v="0"/>
    <n v="0"/>
    <n v="2"/>
    <n v="0"/>
    <n v="0"/>
    <n v="0"/>
    <n v="0"/>
    <x v="6"/>
    <x v="3"/>
    <s v="Standard shipping"/>
    <n v="1"/>
    <n v="0"/>
    <n v="40"/>
    <x v="1"/>
    <n v="50"/>
    <n v="1"/>
    <s v="CN"/>
    <s v="schmuckdesignonline"/>
    <n v="7248"/>
    <n v="3.9430187640000001"/>
    <x v="1"/>
    <n v="0"/>
    <s v="5e9587727e435f174603150e"/>
    <x v="435"/>
  </r>
  <r>
    <x v="451"/>
    <s v="Women's Fashion Sports Shorts Gym Workout Yoga Fitness Elastic Waist Shorts Summer Shorts"/>
    <n v="5.66"/>
    <n v="5"/>
    <x v="53"/>
    <x v="0"/>
    <n v="566"/>
    <x v="0"/>
    <x v="1"/>
    <x v="42"/>
    <x v="1"/>
    <x v="93"/>
    <n v="8"/>
    <n v="8"/>
    <n v="4"/>
    <n v="1"/>
    <n v="6"/>
    <n v="0"/>
    <n v="0"/>
    <n v="0"/>
    <n v="0"/>
    <x v="5"/>
    <x v="5"/>
    <s v="Standard shipping"/>
    <n v="1"/>
    <n v="0"/>
    <n v="48"/>
    <x v="1"/>
    <n v="50"/>
    <m/>
    <s v="CN"/>
    <s v="keidjur"/>
    <n v="1129"/>
    <n v="3.8334809569999999"/>
    <x v="1"/>
    <n v="0"/>
    <s v="5e4501ec336e3e324049e199"/>
    <x v="436"/>
  </r>
  <r>
    <x v="452"/>
    <s v="Women's Fashion Casual Short Sleeved Tie-dyed Gradient Printing Round Neck T-Shirt Tunic Tops Loose Plus Size Summer Blouses"/>
    <n v="9"/>
    <n v="8"/>
    <x v="5"/>
    <x v="0"/>
    <n v="900"/>
    <x v="0"/>
    <x v="0"/>
    <x v="53"/>
    <x v="3"/>
    <x v="87"/>
    <n v="5"/>
    <n v="3"/>
    <n v="1"/>
    <n v="0"/>
    <n v="1"/>
    <n v="0"/>
    <n v="0"/>
    <n v="0"/>
    <n v="0"/>
    <x v="10"/>
    <x v="1"/>
    <s v="Standard shipping"/>
    <n v="3"/>
    <n v="0"/>
    <n v="26"/>
    <x v="0"/>
    <n v="50"/>
    <n v="1"/>
    <s v="CN"/>
    <s v="yxz888"/>
    <n v="4402"/>
    <n v="4.0229441159999997"/>
    <x v="0"/>
    <n v="0"/>
    <s v="5eb3a12911440f2634f0dbb3"/>
    <x v="437"/>
  </r>
  <r>
    <x v="453"/>
    <s v="V-neck Wrap Jumpsuit Slim Street Windbreaker 2019 Summer Tight Jumpsuit Women's Drawstring Jumpsuit Jumpsuit Shorts"/>
    <n v="8"/>
    <n v="9"/>
    <x v="14"/>
    <x v="0"/>
    <n v="800"/>
    <x v="0"/>
    <x v="1"/>
    <x v="136"/>
    <x v="3"/>
    <x v="44"/>
    <n v="38"/>
    <n v="6"/>
    <n v="8"/>
    <n v="2"/>
    <n v="7"/>
    <n v="0"/>
    <n v="0"/>
    <n v="0"/>
    <n v="0"/>
    <x v="8"/>
    <x v="0"/>
    <s v="Standard shipping"/>
    <n v="3"/>
    <n v="0"/>
    <n v="39"/>
    <x v="0"/>
    <n v="50"/>
    <m/>
    <s v="CN"/>
    <s v="Modernhatshop"/>
    <n v="1585"/>
    <n v="4.0769716090000001"/>
    <x v="0"/>
    <n v="0"/>
    <s v="5caeb60f046e927ba20e27eb"/>
    <x v="438"/>
  </r>
  <r>
    <x v="454"/>
    <s v="Casual Ladies Spaghetti Strap Tank Top Summer T Shirts Fashion Baggy Sleeveless Blouse Top Plus Size S-2XL"/>
    <n v="9"/>
    <n v="8"/>
    <x v="5"/>
    <x v="4"/>
    <n v="9000"/>
    <x v="3"/>
    <x v="0"/>
    <x v="70"/>
    <x v="0"/>
    <x v="315"/>
    <n v="127"/>
    <n v="47"/>
    <n v="58"/>
    <n v="20"/>
    <n v="30"/>
    <n v="0"/>
    <n v="0"/>
    <n v="0"/>
    <n v="0"/>
    <x v="8"/>
    <x v="2"/>
    <s v="Standard shipping"/>
    <n v="3"/>
    <n v="0"/>
    <n v="43"/>
    <x v="1"/>
    <n v="50"/>
    <m/>
    <s v="CN"/>
    <s v="speedup"/>
    <n v="16523"/>
    <n v="4.0387338860000002"/>
    <x v="0"/>
    <n v="0"/>
    <s v="5c9f318958417d39264a7878"/>
    <x v="439"/>
  </r>
  <r>
    <x v="455"/>
    <s v="Women Summer Fashion O-neck Sleeveless Stripes Printing Slim Fit Casual Cotton Tank Top"/>
    <n v="2.76"/>
    <n v="17"/>
    <x v="145"/>
    <x v="4"/>
    <n v="2760"/>
    <x v="0"/>
    <x v="1"/>
    <x v="122"/>
    <x v="3"/>
    <x v="136"/>
    <n v="28"/>
    <n v="13"/>
    <n v="5"/>
    <n v="2"/>
    <n v="1"/>
    <n v="1"/>
    <n v="0"/>
    <n v="1"/>
    <n v="0"/>
    <x v="1"/>
    <x v="1"/>
    <s v="Standard shipping"/>
    <n v="1"/>
    <n v="0"/>
    <n v="43"/>
    <x v="1"/>
    <n v="50"/>
    <m/>
    <s v="CN"/>
    <s v="Sonick"/>
    <n v="11505"/>
    <n v="4.1367231640000002"/>
    <x v="0"/>
    <n v="0"/>
    <s v="5e9d28099fb1a6c87938eb06"/>
    <x v="440"/>
  </r>
  <r>
    <x v="456"/>
    <s v="Women&amp;#39;s Fashion Flannel Caroset Pleated Elastic High Waist Sexy Shorts (8 Colors)"/>
    <n v="7"/>
    <n v="9"/>
    <x v="9"/>
    <x v="6"/>
    <n v="70000"/>
    <x v="4"/>
    <x v="1"/>
    <x v="125"/>
    <x v="3"/>
    <x v="316"/>
    <n v="1253"/>
    <n v="351"/>
    <n v="139"/>
    <n v="42"/>
    <n v="53"/>
    <n v="1"/>
    <n v="0"/>
    <n v="1"/>
    <n v="0"/>
    <x v="5"/>
    <x v="2"/>
    <s v="Standard shipping"/>
    <n v="2"/>
    <n v="0"/>
    <n v="43"/>
    <x v="1"/>
    <n v="50"/>
    <n v="1"/>
    <s v="CN"/>
    <s v="yangboyang"/>
    <n v="8727"/>
    <n v="4.1617967230000001"/>
    <x v="0"/>
    <n v="0"/>
    <s v="5adf04b7f3bcca2a870d2104"/>
    <x v="441"/>
  </r>
  <r>
    <x v="457"/>
    <s v="5 Colors Women Fashion Sexy Backless Swimming Jumpsuits Slim Fit Spaghetti Strap Camouflage One Piece Swimsuit Bikini Beachwear Bathing Suit"/>
    <n v="6"/>
    <n v="43"/>
    <x v="28"/>
    <x v="4"/>
    <n v="6000"/>
    <x v="3"/>
    <x v="0"/>
    <x v="8"/>
    <x v="1"/>
    <x v="317"/>
    <n v="239"/>
    <n v="71"/>
    <n v="85"/>
    <n v="56"/>
    <n v="115"/>
    <n v="0"/>
    <n v="0"/>
    <n v="0"/>
    <n v="0"/>
    <x v="9"/>
    <x v="0"/>
    <s v="Standard shipping"/>
    <n v="2"/>
    <n v="0"/>
    <n v="43"/>
    <x v="1"/>
    <n v="50"/>
    <m/>
    <s v="CN"/>
    <s v="snowgirl"/>
    <n v="36361"/>
    <n v="3.9675201449999999"/>
    <x v="1"/>
    <n v="0"/>
    <s v="5c3c203632a6a40bc2a9c5d9"/>
    <x v="442"/>
  </r>
  <r>
    <x v="458"/>
    <s v="2019 New Women Fashion Sexy Tank Bone Hand Pattern Print Spaghetti Strap Cotton Tank Tops Summer Women Casual Bodycon Slim Fit Sleeveless Beach Style Vest Plus Size S-5xl"/>
    <n v="8"/>
    <n v="21"/>
    <x v="102"/>
    <x v="0"/>
    <n v="800"/>
    <x v="0"/>
    <x v="0"/>
    <x v="22"/>
    <x v="3"/>
    <x v="41"/>
    <n v="20"/>
    <n v="6"/>
    <n v="5"/>
    <n v="2"/>
    <n v="3"/>
    <n v="1"/>
    <n v="0"/>
    <n v="1"/>
    <n v="0"/>
    <x v="0"/>
    <x v="0"/>
    <s v="Standard shipping"/>
    <n v="2"/>
    <n v="0"/>
    <n v="48"/>
    <x v="1"/>
    <n v="50"/>
    <m/>
    <s v="CN"/>
    <s v="jjqiiozoqv"/>
    <n v="5781"/>
    <n v="4.2748659399999998"/>
    <x v="0"/>
    <n v="0"/>
    <s v="5d5a4895a5d03a4088690b06"/>
    <x v="443"/>
  </r>
  <r>
    <x v="459"/>
    <s v="2020 Women's Summer Fashion Spaghetti Strap Floral Print Tie Front Mini Dress Sexy Dress"/>
    <n v="8"/>
    <n v="9"/>
    <x v="14"/>
    <x v="4"/>
    <n v="8000"/>
    <x v="3"/>
    <x v="1"/>
    <x v="27"/>
    <x v="3"/>
    <x v="318"/>
    <n v="28"/>
    <n v="4"/>
    <n v="9"/>
    <n v="0"/>
    <n v="4"/>
    <n v="0"/>
    <n v="0"/>
    <n v="0"/>
    <n v="0"/>
    <x v="6"/>
    <x v="2"/>
    <s v="Standard shipping"/>
    <n v="3"/>
    <n v="0"/>
    <n v="42"/>
    <x v="1"/>
    <n v="50"/>
    <m/>
    <s v="CN"/>
    <s v="chillerty"/>
    <n v="21012"/>
    <n v="3.88516086"/>
    <x v="1"/>
    <n v="0"/>
    <s v="5e9544e52c07571a03ec85a8"/>
    <x v="444"/>
  </r>
  <r>
    <x v="460"/>
    <s v="Women Summer Shorts Lace Up Elastic Waistband Loose Thin Casual Pants Plus Size S-8XL"/>
    <n v="2.66"/>
    <n v="3"/>
    <x v="22"/>
    <x v="0"/>
    <n v="266"/>
    <x v="0"/>
    <x v="1"/>
    <x v="83"/>
    <x v="4"/>
    <x v="26"/>
    <n v="1"/>
    <n v="4"/>
    <n v="2"/>
    <n v="0"/>
    <n v="5"/>
    <n v="0"/>
    <n v="0"/>
    <n v="0"/>
    <n v="0"/>
    <x v="3"/>
    <x v="2"/>
    <s v="Standard shipping"/>
    <n v="1"/>
    <n v="0"/>
    <n v="30"/>
    <x v="0"/>
    <n v="50"/>
    <n v="1"/>
    <s v="CN"/>
    <s v="keepahorse"/>
    <n v="66644"/>
    <n v="4.1375817780000004"/>
    <x v="0"/>
    <n v="1"/>
    <s v="5edf07e70b313014b48a7450"/>
    <x v="445"/>
  </r>
  <r>
    <x v="461"/>
    <s v="Women Fashion Cocktail Party Evening Maxi Dress Chiffon Summer Beach Lace Gown"/>
    <n v="8"/>
    <n v="85"/>
    <x v="106"/>
    <x v="1"/>
    <n v="160000"/>
    <x v="1"/>
    <x v="0"/>
    <x v="145"/>
    <x v="1"/>
    <x v="319"/>
    <n v="1813"/>
    <n v="1162"/>
    <n v="1071"/>
    <n v="609"/>
    <n v="1030"/>
    <n v="0"/>
    <n v="0"/>
    <n v="0"/>
    <n v="0"/>
    <x v="2"/>
    <x v="5"/>
    <s v="Standard shipping"/>
    <n v="3"/>
    <n v="0"/>
    <n v="47"/>
    <x v="1"/>
    <n v="50"/>
    <m/>
    <s v="CN"/>
    <s v="GL"/>
    <n v="402743"/>
    <n v="4.1567153250000004"/>
    <x v="0"/>
    <n v="1"/>
    <s v="5763e16461221c639c5ec734"/>
    <x v="446"/>
  </r>
  <r>
    <x v="462"/>
    <s v="Women's Fashion Chiffon Shirt V-neck Long Sleeve Loose Tops Zipper T-Shirt"/>
    <n v="8"/>
    <n v="7"/>
    <x v="5"/>
    <x v="4"/>
    <n v="8000"/>
    <x v="3"/>
    <x v="1"/>
    <x v="146"/>
    <x v="0"/>
    <x v="320"/>
    <n v="47"/>
    <n v="21"/>
    <n v="20"/>
    <n v="15"/>
    <n v="17"/>
    <n v="0"/>
    <n v="0"/>
    <n v="0"/>
    <n v="0"/>
    <x v="4"/>
    <x v="1"/>
    <s v="Standard shipping"/>
    <n v="2"/>
    <n v="0"/>
    <n v="42"/>
    <x v="1"/>
    <n v="50"/>
    <m/>
    <s v="CN"/>
    <s v="stayflyskate"/>
    <n v="7348"/>
    <n v="4.1374523679999999"/>
    <x v="0"/>
    <n v="0"/>
    <s v="5da95c1665eaf90d411b3bd0"/>
    <x v="447"/>
  </r>
  <r>
    <x v="463"/>
    <s v="Women Lace See Through Sexy Lace up Low Waist Hollow Bikini Lingerie Set"/>
    <n v="3.67"/>
    <n v="9"/>
    <x v="146"/>
    <x v="5"/>
    <n v="18350"/>
    <x v="3"/>
    <x v="0"/>
    <x v="55"/>
    <x v="1"/>
    <x v="21"/>
    <n v="181"/>
    <n v="83"/>
    <n v="77"/>
    <n v="58"/>
    <n v="111"/>
    <n v="0"/>
    <n v="0"/>
    <n v="0"/>
    <n v="0"/>
    <x v="0"/>
    <x v="5"/>
    <s v="Standard shipping"/>
    <n v="1"/>
    <n v="0"/>
    <n v="111"/>
    <x v="4"/>
    <n v="50"/>
    <n v="1"/>
    <s v="CN"/>
    <s v="bestwsih4u"/>
    <n v="253249"/>
    <n v="4.0706182450000004"/>
    <x v="0"/>
    <n v="1"/>
    <s v="5a6f52aef718e05afa275acd"/>
    <x v="448"/>
  </r>
  <r>
    <x v="464"/>
    <s v="S-XXL Summer Spring Fashion Women Elastic High Waist Lace Shorts  Short Hot Pants"/>
    <n v="12"/>
    <n v="81"/>
    <x v="147"/>
    <x v="1"/>
    <n v="240000"/>
    <x v="1"/>
    <x v="0"/>
    <x v="136"/>
    <x v="3"/>
    <x v="321"/>
    <n v="960"/>
    <n v="346"/>
    <n v="285"/>
    <n v="97"/>
    <n v="111"/>
    <n v="0"/>
    <n v="0"/>
    <n v="0"/>
    <n v="0"/>
    <x v="0"/>
    <x v="0"/>
    <s v="Standard shipping"/>
    <n v="3"/>
    <n v="0"/>
    <n v="38"/>
    <x v="0"/>
    <n v="50"/>
    <m/>
    <s v="CN"/>
    <s v="fashionforgirls"/>
    <n v="151914"/>
    <n v="4.1279210610000003"/>
    <x v="0"/>
    <n v="0"/>
    <s v="53c8f05046188e57778ac77c"/>
    <x v="449"/>
  </r>
  <r>
    <x v="465"/>
    <s v="Slit Bohemia Maxi Long Dress Womens Printed Rose Boho Beach Shorts Party Evening"/>
    <n v="13"/>
    <n v="11"/>
    <x v="0"/>
    <x v="1"/>
    <n v="260000"/>
    <x v="1"/>
    <x v="1"/>
    <x v="22"/>
    <x v="3"/>
    <x v="322"/>
    <n v="2301"/>
    <n v="939"/>
    <n v="572"/>
    <n v="248"/>
    <n v="318"/>
    <n v="0"/>
    <n v="0"/>
    <n v="0"/>
    <n v="0"/>
    <x v="4"/>
    <x v="2"/>
    <s v="Standard shipping"/>
    <n v="3"/>
    <n v="0"/>
    <n v="43"/>
    <x v="1"/>
    <n v="50"/>
    <n v="1"/>
    <s v="CN"/>
    <s v="Fancykini Wardrobe"/>
    <n v="44067"/>
    <n v="4.2884925230000004"/>
    <x v="0"/>
    <n v="0"/>
    <s v="5942193c9b78fd772abfc706"/>
    <x v="450"/>
  </r>
  <r>
    <x v="466"/>
    <s v="Two Piece Dress Women's Fashion Summer Sunflower Printed Beach Dress Casual Knotted Short Sleeve Tunic Tops Plus Size S-5XL"/>
    <n v="9"/>
    <n v="8"/>
    <x v="5"/>
    <x v="5"/>
    <n v="45000"/>
    <x v="4"/>
    <x v="1"/>
    <x v="59"/>
    <x v="0"/>
    <x v="323"/>
    <n v="361"/>
    <n v="137"/>
    <n v="117"/>
    <n v="53"/>
    <n v="72"/>
    <n v="0"/>
    <n v="0"/>
    <n v="0"/>
    <n v="0"/>
    <x v="6"/>
    <x v="1"/>
    <s v="Standard shipping"/>
    <n v="3"/>
    <n v="0"/>
    <n v="26"/>
    <x v="0"/>
    <n v="50"/>
    <m/>
    <s v="CN"/>
    <s v="chaokelaihuanxishangpu"/>
    <n v="24771"/>
    <n v="4.0479593070000002"/>
    <x v="0"/>
    <n v="0"/>
    <s v="5cd5116066c86729ee53cc1e"/>
    <x v="451"/>
  </r>
  <r>
    <x v="467"/>
    <s v="New Women Short Set Fashion Printed Short Sleeve T-shirt and Shorts Pants 2 Pcs Women Sports Yaga Suits 5 Colors"/>
    <n v="9"/>
    <n v="85"/>
    <x v="66"/>
    <x v="8"/>
    <n v="450"/>
    <x v="0"/>
    <x v="1"/>
    <x v="147"/>
    <x v="5"/>
    <x v="34"/>
    <n v="5"/>
    <n v="3"/>
    <n v="0"/>
    <n v="0"/>
    <n v="0"/>
    <n v="0"/>
    <n v="0"/>
    <n v="0"/>
    <n v="0"/>
    <x v="0"/>
    <x v="1"/>
    <s v="Standard shipping"/>
    <n v="3"/>
    <n v="0"/>
    <n v="36"/>
    <x v="0"/>
    <n v="50"/>
    <m/>
    <s v="CN"/>
    <s v="Guifen underwear"/>
    <n v="54"/>
    <n v="4.1851851849999999"/>
    <x v="0"/>
    <n v="0"/>
    <s v="5eb8f74fad8d1085b5bac034"/>
    <x v="452"/>
  </r>
  <r>
    <x v="468"/>
    <s v="Women's Elegant Sleeveless Stripe T Shirts Dress Party Dress Big Swing Long Round Neck Maxi Dress Summer Color-block Beach Long Dress Plus Size S-5XL"/>
    <n v="8"/>
    <n v="7"/>
    <x v="5"/>
    <x v="0"/>
    <n v="800"/>
    <x v="0"/>
    <x v="0"/>
    <x v="16"/>
    <x v="1"/>
    <x v="76"/>
    <n v="16"/>
    <n v="6"/>
    <n v="7"/>
    <n v="4"/>
    <n v="9"/>
    <n v="0"/>
    <n v="0"/>
    <n v="0"/>
    <n v="0"/>
    <x v="3"/>
    <x v="1"/>
    <s v="Standard shipping"/>
    <n v="3"/>
    <n v="0"/>
    <n v="14"/>
    <x v="5"/>
    <n v="50"/>
    <m/>
    <s v="CN"/>
    <s v="wait amoment"/>
    <n v="198"/>
    <n v="3.8383838379999999"/>
    <x v="1"/>
    <n v="0"/>
    <s v="5e687ba49f25130c8ef07f36"/>
    <x v="453"/>
  </r>
  <r>
    <x v="469"/>
    <s v="Plus Size Women Floral Dress Spaghetti Strap Collect Waist A-line Summer Mini Dress"/>
    <n v="12"/>
    <n v="11"/>
    <x v="5"/>
    <x v="6"/>
    <n v="120000"/>
    <x v="5"/>
    <x v="0"/>
    <x v="86"/>
    <x v="3"/>
    <x v="324"/>
    <n v="1950"/>
    <n v="776"/>
    <n v="428"/>
    <n v="184"/>
    <n v="222"/>
    <n v="0"/>
    <n v="0"/>
    <n v="0"/>
    <n v="0"/>
    <x v="4"/>
    <x v="2"/>
    <s v="Standard shipping"/>
    <n v="3"/>
    <n v="0"/>
    <n v="30"/>
    <x v="0"/>
    <n v="50"/>
    <n v="1"/>
    <s v="CN"/>
    <s v="Chen Tidal current clothing"/>
    <n v="19521"/>
    <n v="3.984836842"/>
    <x v="1"/>
    <n v="1"/>
    <s v="5ad8a6fda7d4844b7e6d9e5e"/>
    <x v="454"/>
  </r>
  <r>
    <x v="470"/>
    <s v="Summer Women Sexy Cropped Tops Fashion Sleeveless Push-up Vests Backless Solid Tank Tops S-2XL"/>
    <n v="5"/>
    <n v="75"/>
    <x v="12"/>
    <x v="0"/>
    <n v="500"/>
    <x v="0"/>
    <x v="1"/>
    <x v="26"/>
    <x v="0"/>
    <x v="7"/>
    <n v="7"/>
    <n v="3"/>
    <n v="2"/>
    <n v="1"/>
    <n v="2"/>
    <n v="0"/>
    <n v="0"/>
    <n v="0"/>
    <n v="0"/>
    <x v="5"/>
    <x v="0"/>
    <s v="Standard shipping"/>
    <n v="2"/>
    <n v="0"/>
    <n v="43"/>
    <x v="1"/>
    <n v="50"/>
    <n v="1"/>
    <s v="CN"/>
    <s v="Horliday"/>
    <n v="17612"/>
    <n v="3.8896774930000002"/>
    <x v="1"/>
    <n v="0"/>
    <s v="5e79a719493d722c8e4fcd4d"/>
    <x v="455"/>
  </r>
  <r>
    <x v="471"/>
    <s v="Women Tops Tank Bandage Feather Print Sleeveless O-Neck Vest Summer Sport Tank Tops Casual Ladies Blouse T Shirt Plus Size"/>
    <n v="6"/>
    <n v="6"/>
    <x v="11"/>
    <x v="5"/>
    <n v="30000"/>
    <x v="4"/>
    <x v="0"/>
    <x v="148"/>
    <x v="3"/>
    <x v="325"/>
    <n v="528"/>
    <n v="197"/>
    <n v="105"/>
    <n v="32"/>
    <n v="39"/>
    <n v="1"/>
    <n v="0"/>
    <n v="1"/>
    <n v="0"/>
    <x v="5"/>
    <x v="1"/>
    <s v="Standard shipping"/>
    <n v="2"/>
    <n v="0"/>
    <n v="31"/>
    <x v="0"/>
    <n v="50"/>
    <m/>
    <s v="CN"/>
    <s v="LONG Fashion mail"/>
    <n v="9486"/>
    <n v="4.1769976809999996"/>
    <x v="0"/>
    <n v="1"/>
    <s v="5c932eafa1a838592a672364"/>
    <x v="456"/>
  </r>
  <r>
    <x v="472"/>
    <s v="Fashion Women Sexy Dresses V Neck Backless Lace Dress Beach Dresses White Dress Plus Size S-5XL"/>
    <n v="14"/>
    <n v="12"/>
    <x v="0"/>
    <x v="4"/>
    <n v="14000"/>
    <x v="3"/>
    <x v="0"/>
    <x v="50"/>
    <x v="0"/>
    <x v="326"/>
    <n v="211"/>
    <n v="107"/>
    <n v="89"/>
    <n v="39"/>
    <n v="65"/>
    <n v="0"/>
    <n v="0"/>
    <n v="0"/>
    <n v="0"/>
    <x v="3"/>
    <x v="2"/>
    <s v="Standard shipping"/>
    <n v="4"/>
    <n v="0"/>
    <n v="27"/>
    <x v="0"/>
    <n v="50"/>
    <n v="1"/>
    <s v="CN"/>
    <s v="bluesky1"/>
    <n v="47356"/>
    <n v="4.0568882510000002"/>
    <x v="0"/>
    <n v="0"/>
    <s v="5c3c4a7f97fd8d386bae82f2"/>
    <x v="457"/>
  </r>
  <r>
    <x v="473"/>
    <s v="4 Colors Women Summer Fashion Sexy Lace Stitching Solid Color T-shirt Female Ladies Slim Fit Plus Size Blouse Tee Tops"/>
    <n v="8"/>
    <n v="7"/>
    <x v="5"/>
    <x v="5"/>
    <n v="40000"/>
    <x v="4"/>
    <x v="0"/>
    <x v="129"/>
    <x v="3"/>
    <x v="288"/>
    <n v="460"/>
    <n v="128"/>
    <n v="71"/>
    <n v="34"/>
    <n v="26"/>
    <n v="0"/>
    <n v="0"/>
    <n v="0"/>
    <n v="0"/>
    <x v="0"/>
    <x v="2"/>
    <s v="Standard shipping"/>
    <n v="2"/>
    <n v="0"/>
    <n v="43"/>
    <x v="1"/>
    <n v="50"/>
    <n v="1"/>
    <s v="CN"/>
    <s v="makingsuper"/>
    <n v="15348"/>
    <n v="4.0138128750000002"/>
    <x v="0"/>
    <n v="0"/>
    <s v="5afbce54b0708d5b7ca09377"/>
    <x v="458"/>
  </r>
  <r>
    <x v="474"/>
    <s v="Woman's Fashion Shirt short Sleeve Casual V-neck T-shirt Skirt Dress"/>
    <n v="8"/>
    <n v="59"/>
    <x v="148"/>
    <x v="1"/>
    <n v="160000"/>
    <x v="1"/>
    <x v="1"/>
    <x v="19"/>
    <x v="3"/>
    <x v="327"/>
    <n v="3030"/>
    <n v="1257"/>
    <n v="884"/>
    <n v="326"/>
    <n v="432"/>
    <n v="0"/>
    <n v="0"/>
    <n v="0"/>
    <n v="0"/>
    <x v="0"/>
    <x v="2"/>
    <s v="Standard shipping"/>
    <n v="3"/>
    <n v="0"/>
    <n v="42"/>
    <x v="1"/>
    <n v="50"/>
    <m/>
    <s v="CN"/>
    <s v="fengyizubao1"/>
    <n v="15006"/>
    <n v="4.0835665729999997"/>
    <x v="0"/>
    <n v="0"/>
    <s v="5a925ede414de21cb29cba9e"/>
    <x v="459"/>
  </r>
  <r>
    <x v="475"/>
    <s v="Women Two Piece Set Print Wave Striped Sleeveless Tops+Short Skirts Excellent"/>
    <n v="8"/>
    <n v="7"/>
    <x v="5"/>
    <x v="1"/>
    <n v="160000"/>
    <x v="1"/>
    <x v="0"/>
    <x v="42"/>
    <x v="1"/>
    <x v="328"/>
    <n v="1964"/>
    <n v="1029"/>
    <n v="1167"/>
    <n v="684"/>
    <n v="937"/>
    <n v="0"/>
    <n v="0"/>
    <n v="0"/>
    <n v="0"/>
    <x v="2"/>
    <x v="2"/>
    <s v="Standard shipping"/>
    <n v="3"/>
    <n v="0"/>
    <n v="40"/>
    <x v="1"/>
    <n v="50"/>
    <m/>
    <m/>
    <s v="BUSINESS INDUSTRY"/>
    <n v="32923"/>
    <n v="4.2091546940000004"/>
    <x v="0"/>
    <n v="0"/>
    <s v="56f640b461d6cf68cb5c5d83"/>
    <x v="460"/>
  </r>
  <r>
    <x v="476"/>
    <s v="Pandolah Hot Women One Piece Bathing Suit Dotted Beachwear Push up Swimsuit Plus Size Swimwear Monokini M-3XL"/>
    <n v="18"/>
    <n v="16"/>
    <x v="0"/>
    <x v="1"/>
    <n v="360000"/>
    <x v="2"/>
    <x v="0"/>
    <x v="104"/>
    <x v="3"/>
    <x v="329"/>
    <n v="2638"/>
    <n v="851"/>
    <n v="473"/>
    <n v="213"/>
    <n v="246"/>
    <n v="0"/>
    <n v="0"/>
    <n v="0"/>
    <n v="0"/>
    <x v="5"/>
    <x v="0"/>
    <s v="Standard shipping"/>
    <n v="5"/>
    <n v="0"/>
    <n v="10"/>
    <x v="5"/>
    <n v="50"/>
    <m/>
    <s v="CN"/>
    <s v="Pandolah Apparel Co.,Ltd"/>
    <n v="18910"/>
    <n v="4.3874140669999999"/>
    <x v="0"/>
    <n v="1"/>
    <s v="5656be5c8f5f02126fd6babc"/>
    <x v="461"/>
  </r>
  <r>
    <x v="477"/>
    <s v="Women Fashion Loose Casual Sleeveless Flower Print V Neck Summer Vest Camisole Casual Plus Size Loose Tank Tops"/>
    <n v="3.93"/>
    <n v="24"/>
    <x v="149"/>
    <x v="0"/>
    <n v="393"/>
    <x v="0"/>
    <x v="0"/>
    <x v="112"/>
    <x v="0"/>
    <x v="211"/>
    <n v="24"/>
    <n v="10"/>
    <n v="5"/>
    <n v="9"/>
    <n v="9"/>
    <n v="0"/>
    <n v="0"/>
    <n v="0"/>
    <n v="0"/>
    <x v="3"/>
    <x v="1"/>
    <s v="Standard shipping"/>
    <n v="1"/>
    <n v="0"/>
    <n v="28"/>
    <x v="0"/>
    <n v="50"/>
    <m/>
    <s v="CN"/>
    <s v="XIUZHENfashion"/>
    <n v="2399"/>
    <n v="4.2134222589999997"/>
    <x v="0"/>
    <n v="0"/>
    <s v="5e9ff9f8627b2e2e6531fb85"/>
    <x v="462"/>
  </r>
  <r>
    <x v="478"/>
    <s v="Women's Casual Strap Off-Shoulder Tie-Dye Print T-Shirt Summer Fashion Holiday Shirt Beach Wear Top Blouse Long Sleeve Chiffon Blouse Bohemian Style Shirt Blouse Plus Size S-5XL"/>
    <n v="11"/>
    <n v="10"/>
    <x v="5"/>
    <x v="0"/>
    <n v="1100"/>
    <x v="0"/>
    <x v="1"/>
    <x v="138"/>
    <x v="1"/>
    <x v="151"/>
    <n v="5"/>
    <n v="6"/>
    <n v="5"/>
    <n v="5"/>
    <n v="4"/>
    <n v="0"/>
    <n v="0"/>
    <n v="0"/>
    <n v="0"/>
    <x v="7"/>
    <x v="2"/>
    <s v="Standard shipping"/>
    <n v="3"/>
    <n v="0"/>
    <n v="55"/>
    <x v="1"/>
    <n v="50"/>
    <n v="1"/>
    <s v="CN"/>
    <s v="wangjiangxu"/>
    <n v="7076"/>
    <n v="3.9680610509999998"/>
    <x v="1"/>
    <n v="0"/>
    <s v="5e96a75c5ccddf1c40dfcb9d"/>
    <x v="463"/>
  </r>
  <r>
    <x v="479"/>
    <s v="Womens Summer Bikini Tankini Off Shoulder Double Swimsuit Swimwear Bathing Suit Tankini"/>
    <n v="8"/>
    <n v="7"/>
    <x v="5"/>
    <x v="4"/>
    <n v="8000"/>
    <x v="3"/>
    <x v="0"/>
    <x v="23"/>
    <x v="3"/>
    <x v="330"/>
    <n v="367"/>
    <n v="122"/>
    <n v="50"/>
    <n v="15"/>
    <n v="24"/>
    <n v="0"/>
    <n v="0"/>
    <n v="0"/>
    <n v="0"/>
    <x v="3"/>
    <x v="1"/>
    <s v="Standard shipping"/>
    <n v="3"/>
    <n v="0"/>
    <n v="31"/>
    <x v="0"/>
    <n v="50"/>
    <m/>
    <s v="CN"/>
    <s v="good999"/>
    <n v="17816"/>
    <n v="4.1794454419999996"/>
    <x v="0"/>
    <n v="1"/>
    <s v="5cd93efe5ea312479d7b1400"/>
    <x v="464"/>
  </r>
  <r>
    <x v="480"/>
    <s v="Women's Fashion Faith Letter Print Tees Camisole Off Shoulder T-shirt Summer Ladies Plus Size Short Sleeve Blouse Top"/>
    <n v="11"/>
    <n v="59"/>
    <x v="58"/>
    <x v="0"/>
    <n v="1100"/>
    <x v="0"/>
    <x v="1"/>
    <x v="122"/>
    <x v="3"/>
    <x v="89"/>
    <n v="2"/>
    <n v="0"/>
    <n v="1"/>
    <n v="0"/>
    <n v="0"/>
    <n v="0"/>
    <n v="0"/>
    <n v="0"/>
    <n v="0"/>
    <x v="0"/>
    <x v="2"/>
    <s v="Standard shipping"/>
    <n v="3"/>
    <n v="0"/>
    <n v="41"/>
    <x v="1"/>
    <n v="50"/>
    <m/>
    <s v="CN"/>
    <s v="shenzhenxiaozhishangpu"/>
    <n v="38258"/>
    <n v="3.9554341580000001"/>
    <x v="1"/>
    <n v="0"/>
    <s v="5ed0b14ac170044ba20d1b17"/>
    <x v="465"/>
  </r>
  <r>
    <x v="481"/>
    <s v="Womens Floral Print Cold Shoulder Ruffled Summer Short Sleeve Flowy Blouse Plus Size Sexy Tops"/>
    <n v="7"/>
    <n v="26"/>
    <x v="51"/>
    <x v="5"/>
    <n v="35000"/>
    <x v="4"/>
    <x v="0"/>
    <x v="107"/>
    <x v="3"/>
    <x v="139"/>
    <n v="283"/>
    <n v="111"/>
    <n v="69"/>
    <n v="29"/>
    <n v="50"/>
    <n v="0"/>
    <n v="0"/>
    <n v="0"/>
    <n v="0"/>
    <x v="0"/>
    <x v="2"/>
    <s v="Standard shipping"/>
    <n v="2"/>
    <n v="0"/>
    <n v="37"/>
    <x v="0"/>
    <n v="50"/>
    <n v="1"/>
    <s v="CN"/>
    <s v="Ruo Qiong Shop"/>
    <n v="8242"/>
    <n v="4.2166949770000004"/>
    <x v="0"/>
    <n v="0"/>
    <s v="5cee1ddd050d347f75e6668e"/>
    <x v="466"/>
  </r>
  <r>
    <x v="482"/>
    <s v="Summer Fashion Trousers Women Leggings Ripped Pants Slim Pants Army Green Tights Pants"/>
    <n v="11"/>
    <n v="10"/>
    <x v="5"/>
    <x v="0"/>
    <n v="1100"/>
    <x v="0"/>
    <x v="1"/>
    <x v="36"/>
    <x v="0"/>
    <x v="133"/>
    <n v="29"/>
    <n v="10"/>
    <n v="15"/>
    <n v="6"/>
    <n v="11"/>
    <n v="0"/>
    <n v="0"/>
    <n v="0"/>
    <n v="0"/>
    <x v="1"/>
    <x v="5"/>
    <s v="Standard shipping"/>
    <n v="3"/>
    <n v="0"/>
    <n v="35"/>
    <x v="0"/>
    <n v="50"/>
    <n v="1"/>
    <s v="CN"/>
    <s v="sklioppp"/>
    <n v="2782"/>
    <n v="4.0690150970000003"/>
    <x v="0"/>
    <n v="0"/>
    <s v="5db12c316a6f680a03dba43d"/>
    <x v="467"/>
  </r>
  <r>
    <x v="483"/>
    <s v="Summer Women  Casual Loose Sling Dress V-neck Backless Dress Sleeveless Pockets Solid Color Maxi Dress Plus Size"/>
    <n v="3"/>
    <n v="3"/>
    <x v="11"/>
    <x v="8"/>
    <n v="150"/>
    <x v="0"/>
    <x v="0"/>
    <x v="21"/>
    <x v="3"/>
    <x v="52"/>
    <n v="3"/>
    <n v="0"/>
    <n v="0"/>
    <n v="1"/>
    <n v="0"/>
    <n v="0"/>
    <n v="0"/>
    <n v="0"/>
    <n v="0"/>
    <x v="7"/>
    <x v="1"/>
    <s v="Standard shipping"/>
    <n v="1"/>
    <n v="0"/>
    <n v="27"/>
    <x v="0"/>
    <n v="50"/>
    <n v="1"/>
    <s v="CN"/>
    <s v="gaoying666300"/>
    <n v="28"/>
    <n v="4.0357142860000002"/>
    <x v="0"/>
    <n v="0"/>
    <s v="5ed9af39e06ea614ef1afb59"/>
    <x v="468"/>
  </r>
  <r>
    <x v="484"/>
    <s v="New Fashion Mens Summer Pants Slacks Shorts Sport Sweatpants Trousers Jogging Hose"/>
    <n v="5"/>
    <n v="8"/>
    <x v="71"/>
    <x v="5"/>
    <n v="25000"/>
    <x v="4"/>
    <x v="1"/>
    <x v="134"/>
    <x v="0"/>
    <x v="331"/>
    <n v="270"/>
    <n v="138"/>
    <n v="157"/>
    <n v="64"/>
    <n v="118"/>
    <n v="0"/>
    <n v="0"/>
    <n v="0"/>
    <n v="0"/>
    <x v="6"/>
    <x v="1"/>
    <s v="Standard shipping"/>
    <n v="2"/>
    <n v="0"/>
    <n v="40"/>
    <x v="1"/>
    <n v="50"/>
    <n v="1"/>
    <s v="CN"/>
    <s v="gimi06"/>
    <n v="5019"/>
    <n v="4.0695357640000003"/>
    <x v="0"/>
    <n v="0"/>
    <s v="5d7886997bf8ef73a437287a"/>
    <x v="469"/>
  </r>
  <r>
    <x v="485"/>
    <s v="Women's Fashion Summer Country Girl Print Sleeveless Tank Top Ladies Skull Print Plus Size Tops Vest"/>
    <n v="9"/>
    <n v="43"/>
    <x v="92"/>
    <x v="4"/>
    <n v="9000"/>
    <x v="3"/>
    <x v="0"/>
    <x v="149"/>
    <x v="5"/>
    <x v="59"/>
    <n v="40"/>
    <n v="3"/>
    <n v="3"/>
    <n v="1"/>
    <n v="0"/>
    <n v="0"/>
    <n v="0"/>
    <n v="0"/>
    <n v="0"/>
    <x v="1"/>
    <x v="2"/>
    <s v="Standard shipping"/>
    <n v="3"/>
    <n v="0"/>
    <n v="41"/>
    <x v="1"/>
    <n v="50"/>
    <n v="1"/>
    <s v="CN"/>
    <s v="reyoun"/>
    <n v="4773"/>
    <n v="4.002933166"/>
    <x v="0"/>
    <n v="0"/>
    <s v="5eb24e953a4167257cc30700"/>
    <x v="470"/>
  </r>
  <r>
    <x v="486"/>
    <s v="Classic Women Backless Lace Hollow Out Halter Neck Mini Evening Party Dress"/>
    <n v="8"/>
    <n v="7"/>
    <x v="5"/>
    <x v="4"/>
    <n v="8000"/>
    <x v="3"/>
    <x v="0"/>
    <x v="60"/>
    <x v="0"/>
    <x v="332"/>
    <n v="91"/>
    <n v="57"/>
    <n v="28"/>
    <n v="17"/>
    <n v="40"/>
    <n v="0"/>
    <n v="0"/>
    <n v="0"/>
    <n v="0"/>
    <x v="9"/>
    <x v="1"/>
    <s v="Standard shipping"/>
    <n v="2"/>
    <n v="0"/>
    <n v="26"/>
    <x v="0"/>
    <n v="50"/>
    <n v="1"/>
    <s v="CN"/>
    <s v="xiejiatang"/>
    <n v="32858"/>
    <n v="3.8855377689999999"/>
    <x v="1"/>
    <n v="0"/>
    <s v="5e06d16908979a191fe33031"/>
    <x v="471"/>
  </r>
  <r>
    <x v="487"/>
    <s v="Women Summer Casual Dress Colorful Mini Dress Spaghetti Strap Chiffon Dress"/>
    <n v="9"/>
    <n v="8"/>
    <x v="5"/>
    <x v="1"/>
    <n v="180000"/>
    <x v="1"/>
    <x v="1"/>
    <x v="115"/>
    <x v="0"/>
    <x v="333"/>
    <n v="3029"/>
    <n v="1251"/>
    <n v="982"/>
    <n v="455"/>
    <n v="643"/>
    <n v="0"/>
    <n v="0"/>
    <n v="0"/>
    <n v="0"/>
    <x v="2"/>
    <x v="1"/>
    <s v="Standard shipping"/>
    <n v="3"/>
    <n v="0"/>
    <n v="39"/>
    <x v="0"/>
    <n v="50"/>
    <n v="1"/>
    <s v="CN"/>
    <s v="zhenyangongyequ7766"/>
    <n v="40616"/>
    <n v="4.0985572189999999"/>
    <x v="0"/>
    <n v="0"/>
    <s v="5578fe96893ec31c0ad635e6"/>
    <x v="472"/>
  </r>
  <r>
    <x v="488"/>
    <s v="High Quality Plus Size 6XL 2016 Fashion Black Cotton Sleeveless Casual Sexy Cross-Back Shift Dress Women Summer Dresses"/>
    <n v="11"/>
    <n v="10"/>
    <x v="5"/>
    <x v="1"/>
    <n v="220000"/>
    <x v="1"/>
    <x v="0"/>
    <x v="68"/>
    <x v="0"/>
    <x v="334"/>
    <n v="3624"/>
    <n v="1733"/>
    <n v="1531"/>
    <n v="761"/>
    <n v="960"/>
    <n v="0"/>
    <n v="0"/>
    <n v="0"/>
    <n v="0"/>
    <x v="5"/>
    <x v="2"/>
    <s v="Standard shipping"/>
    <n v="3"/>
    <n v="0"/>
    <n v="41"/>
    <x v="1"/>
    <n v="50"/>
    <m/>
    <s v="CN"/>
    <s v="shenzhenfuzhuangmaoyiyouxiangongsidianpu"/>
    <n v="32394"/>
    <n v="3.9246774090000001"/>
    <x v="1"/>
    <n v="0"/>
    <s v="5809ab4aa964b43cbe7b19ef"/>
    <x v="473"/>
  </r>
  <r>
    <x v="489"/>
    <s v="Floral Print Women Dress Short Sleeve Chiffon Long Dress  Women Maxi BOHO Summer Long Evening Party Dress Beach Dress Sundress"/>
    <n v="11"/>
    <n v="84"/>
    <x v="6"/>
    <x v="1"/>
    <n v="220000"/>
    <x v="1"/>
    <x v="0"/>
    <x v="31"/>
    <x v="0"/>
    <x v="335"/>
    <n v="1328"/>
    <n v="706"/>
    <n v="611"/>
    <n v="377"/>
    <n v="550"/>
    <n v="0"/>
    <n v="0"/>
    <n v="0"/>
    <n v="0"/>
    <x v="2"/>
    <x v="1"/>
    <s v="Standard shipping"/>
    <n v="3"/>
    <n v="0"/>
    <n v="60"/>
    <x v="3"/>
    <n v="50"/>
    <n v="1"/>
    <s v="CN"/>
    <s v="byebyebye"/>
    <n v="11965"/>
    <n v="4.0171333049999998"/>
    <x v="0"/>
    <n v="0"/>
    <s v="591c1155b9317f274dbaac86"/>
    <x v="474"/>
  </r>
  <r>
    <x v="490"/>
    <s v="Womens Summer Casual Splicing Drawstring Shorts High Waist Camouflage Printed Short Pants Femele Trousers"/>
    <n v="7"/>
    <n v="6"/>
    <x v="5"/>
    <x v="6"/>
    <n v="70000"/>
    <x v="4"/>
    <x v="0"/>
    <x v="129"/>
    <x v="3"/>
    <x v="336"/>
    <n v="1891"/>
    <n v="631"/>
    <n v="367"/>
    <n v="99"/>
    <n v="91"/>
    <n v="1"/>
    <n v="0"/>
    <n v="1"/>
    <n v="0"/>
    <x v="2"/>
    <x v="0"/>
    <s v="Standard shipping"/>
    <n v="2"/>
    <n v="0"/>
    <n v="37"/>
    <x v="0"/>
    <n v="50"/>
    <m/>
    <s v="CN"/>
    <s v="A small twist of sweet fruit"/>
    <n v="9661"/>
    <n v="4.2932408649999996"/>
    <x v="0"/>
    <n v="0"/>
    <s v="5b04d636306ac3182e2481f9"/>
    <x v="475"/>
  </r>
  <r>
    <x v="491"/>
    <s v="Plus Size Fashion Tops Summer Clothes Women's Casual Short Sleeve Shirts Loose Lace Stitching Blouses Ladies O-neck Solid Color Pleated Cotton T-shirts XS-8XL"/>
    <n v="3.93"/>
    <n v="4"/>
    <x v="150"/>
    <x v="0"/>
    <n v="393"/>
    <x v="0"/>
    <x v="1"/>
    <x v="150"/>
    <x v="3"/>
    <x v="87"/>
    <n v="7"/>
    <n v="2"/>
    <n v="0"/>
    <n v="0"/>
    <n v="1"/>
    <n v="0"/>
    <n v="0"/>
    <n v="0"/>
    <n v="0"/>
    <x v="4"/>
    <x v="1"/>
    <s v="Standard shipping"/>
    <n v="1"/>
    <n v="0"/>
    <n v="20"/>
    <x v="0"/>
    <n v="50"/>
    <n v="1"/>
    <s v="SG"/>
    <s v="Recherche.sg"/>
    <n v="3791"/>
    <n v="3.918754946"/>
    <x v="1"/>
    <n v="0"/>
    <s v="5ecb610b60d793319e3a06a0"/>
    <x v="476"/>
  </r>
  <r>
    <x v="492"/>
    <s v="New Fashion Women's Summer Drawstring Pants  Loose Casual Shorts Elastic Waistband Lacing Short Pants"/>
    <n v="7"/>
    <n v="6"/>
    <x v="5"/>
    <x v="0"/>
    <n v="700"/>
    <x v="0"/>
    <x v="1"/>
    <x v="15"/>
    <x v="0"/>
    <x v="85"/>
    <n v="7"/>
    <n v="3"/>
    <n v="5"/>
    <n v="1"/>
    <n v="2"/>
    <n v="0"/>
    <n v="0"/>
    <n v="0"/>
    <n v="0"/>
    <x v="2"/>
    <x v="0"/>
    <s v="Standard shipping"/>
    <n v="2"/>
    <n v="0"/>
    <n v="23"/>
    <x v="0"/>
    <n v="50"/>
    <n v="1"/>
    <s v="CN"/>
    <s v="Suyi Technology"/>
    <n v="12309"/>
    <n v="4.0451702010000004"/>
    <x v="0"/>
    <n v="1"/>
    <s v="5cc7b4c98b94871ee33b33b6"/>
    <x v="477"/>
  </r>
  <r>
    <x v="493"/>
    <s v="Fabric Waist Trainer Vest Hot Shaper Summer Shaperwear Slimming Adjustable Sweat Belt Body Shaper"/>
    <n v="3.7"/>
    <n v="9"/>
    <x v="151"/>
    <x v="2"/>
    <n v="37"/>
    <x v="0"/>
    <x v="0"/>
    <x v="151"/>
    <x v="6"/>
    <x v="52"/>
    <n v="0"/>
    <n v="0"/>
    <n v="2"/>
    <n v="1"/>
    <n v="1"/>
    <n v="0"/>
    <n v="0"/>
    <n v="0"/>
    <n v="0"/>
    <x v="5"/>
    <x v="5"/>
    <s v="Standard shipping"/>
    <n v="1"/>
    <n v="0"/>
    <n v="35"/>
    <x v="0"/>
    <n v="50"/>
    <n v="1"/>
    <s v="CN"/>
    <s v="Supuma Wall Sticker"/>
    <n v="72"/>
    <n v="3.7777777779999999"/>
    <x v="1"/>
    <n v="0"/>
    <s v="5eb252858a2fcf27fbd81ece"/>
    <x v="478"/>
  </r>
  <r>
    <x v="494"/>
    <s v="Summer Women Fashion Short Dress Sleeveless Waist Dress Camouflage Dress Bodycon Slim Fit Dress Plus Size S-5XL"/>
    <n v="8"/>
    <n v="51"/>
    <x v="81"/>
    <x v="0"/>
    <n v="800"/>
    <x v="0"/>
    <x v="0"/>
    <x v="20"/>
    <x v="3"/>
    <x v="28"/>
    <n v="19"/>
    <n v="5"/>
    <n v="5"/>
    <n v="1"/>
    <n v="1"/>
    <n v="1"/>
    <n v="0"/>
    <n v="1"/>
    <n v="0"/>
    <x v="9"/>
    <x v="2"/>
    <s v="Standard shipping"/>
    <n v="2"/>
    <n v="0"/>
    <n v="43"/>
    <x v="1"/>
    <n v="50"/>
    <m/>
    <s v="CN"/>
    <s v="MSyongan"/>
    <n v="5846"/>
    <n v="3.8325350669999998"/>
    <x v="1"/>
    <n v="0"/>
    <s v="5d78eb19cc404c03393c83b5"/>
    <x v="479"/>
  </r>
  <r>
    <x v="495"/>
    <s v="Women Ladies Fashion Wide Strap Polka Dot Swimdress and Short Swimwear Swimsuit Bathing Suit Tankini Bikini Plus Size"/>
    <n v="8"/>
    <n v="7"/>
    <x v="5"/>
    <x v="4"/>
    <n v="8000"/>
    <x v="3"/>
    <x v="0"/>
    <x v="56"/>
    <x v="3"/>
    <x v="337"/>
    <n v="252"/>
    <n v="76"/>
    <n v="55"/>
    <n v="19"/>
    <n v="37"/>
    <n v="0"/>
    <n v="0"/>
    <n v="0"/>
    <n v="0"/>
    <x v="8"/>
    <x v="1"/>
    <s v="Standard shipping"/>
    <n v="2"/>
    <n v="0"/>
    <n v="31"/>
    <x v="0"/>
    <n v="50"/>
    <m/>
    <s v="CN"/>
    <s v="haoyouduooo"/>
    <n v="14298"/>
    <n v="4.2605958880000001"/>
    <x v="0"/>
    <n v="0"/>
    <s v="5c72abadba08b264e3aebb9a"/>
    <x v="480"/>
  </r>
  <r>
    <x v="496"/>
    <s v="Summer Fashion Trousers Women Leggings Ripped Pants Slim Pants Army Green Tights Pants"/>
    <n v="3.94"/>
    <n v="8"/>
    <x v="152"/>
    <x v="0"/>
    <n v="394"/>
    <x v="0"/>
    <x v="0"/>
    <x v="120"/>
    <x v="0"/>
    <x v="91"/>
    <n v="10"/>
    <n v="5"/>
    <n v="2"/>
    <n v="2"/>
    <n v="2"/>
    <n v="0"/>
    <n v="0"/>
    <n v="0"/>
    <n v="0"/>
    <x v="1"/>
    <x v="3"/>
    <s v="Standard shipping"/>
    <n v="1"/>
    <n v="0"/>
    <n v="39"/>
    <x v="0"/>
    <n v="50"/>
    <n v="1"/>
    <s v="CN"/>
    <s v="zoufei"/>
    <n v="189"/>
    <n v="4.0687830690000002"/>
    <x v="0"/>
    <n v="0"/>
    <s v="5e8dfd148e760f97b76f09a5"/>
    <x v="467"/>
  </r>
  <r>
    <x v="497"/>
    <s v="Women Summer Fashion Hollow Out Beach Coat Deep V-Neck Lace Dresses Bikini Blouse Sun Protection Clothing"/>
    <n v="15"/>
    <n v="13"/>
    <x v="0"/>
    <x v="4"/>
    <n v="15000"/>
    <x v="3"/>
    <x v="0"/>
    <x v="49"/>
    <x v="3"/>
    <x v="338"/>
    <n v="177"/>
    <n v="58"/>
    <n v="28"/>
    <n v="6"/>
    <n v="8"/>
    <n v="1"/>
    <n v="0"/>
    <n v="1"/>
    <n v="0"/>
    <x v="0"/>
    <x v="1"/>
    <s v="Standard shipping"/>
    <n v="4"/>
    <n v="0"/>
    <n v="32"/>
    <x v="0"/>
    <n v="50"/>
    <m/>
    <s v="CN"/>
    <s v="mekemoneyemm"/>
    <n v="1038"/>
    <n v="4.2543352600000004"/>
    <x v="0"/>
    <n v="0"/>
    <s v="5ce21d4c033389325d443022"/>
    <x v="481"/>
  </r>
  <r>
    <x v="498"/>
    <s v="Summer Women Round Neck Dress Casual Sleeveless Dress Floral Printed Dress Slim Flower Dress"/>
    <n v="5"/>
    <n v="5"/>
    <x v="11"/>
    <x v="4"/>
    <n v="5000"/>
    <x v="3"/>
    <x v="1"/>
    <x v="43"/>
    <x v="0"/>
    <x v="339"/>
    <n v="63"/>
    <n v="33"/>
    <n v="23"/>
    <n v="11"/>
    <n v="19"/>
    <n v="0"/>
    <n v="0"/>
    <n v="0"/>
    <n v="0"/>
    <x v="5"/>
    <x v="0"/>
    <s v="Standard shipping"/>
    <n v="2"/>
    <n v="0"/>
    <n v="36"/>
    <x v="0"/>
    <n v="50"/>
    <m/>
    <s v="CN"/>
    <s v="Pentiumhorse"/>
    <n v="55499"/>
    <n v="4.138885385"/>
    <x v="0"/>
    <n v="0"/>
    <s v="5d4fb2a715168b6ba86ad354"/>
    <x v="61"/>
  </r>
  <r>
    <x v="499"/>
    <s v="Women's Summer Casual Short Sleeve Plus Size Oversized T-shirt Dress Solid Color Loose Slit Hem Long Linen Blouses Side Slit Beach Wear Party Dress"/>
    <n v="5.9"/>
    <n v="5"/>
    <x v="43"/>
    <x v="5"/>
    <n v="29500"/>
    <x v="4"/>
    <x v="0"/>
    <x v="152"/>
    <x v="1"/>
    <x v="340"/>
    <n v="171"/>
    <n v="92"/>
    <n v="91"/>
    <n v="58"/>
    <n v="119"/>
    <n v="0"/>
    <n v="0"/>
    <n v="0"/>
    <n v="0"/>
    <x v="0"/>
    <x v="1"/>
    <s v="Standard shipping"/>
    <n v="2"/>
    <n v="0"/>
    <n v="20"/>
    <x v="0"/>
    <n v="50"/>
    <m/>
    <s v="CN"/>
    <s v="guanzhiming44553"/>
    <n v="7069"/>
    <n v="4.0550290000000002"/>
    <x v="0"/>
    <n v="0"/>
    <s v="5d0097b7e372cc63e0376a4c"/>
    <x v="482"/>
  </r>
  <r>
    <x v="500"/>
    <s v="2020 Plus Size Fashion Women Summer Casual Tank Tops Loose Beach Blouses Sleeveless Bohemia Printed Cotton Beach T Shirt"/>
    <n v="3.7"/>
    <n v="47"/>
    <x v="153"/>
    <x v="0"/>
    <n v="370"/>
    <x v="0"/>
    <x v="1"/>
    <x v="33"/>
    <x v="1"/>
    <x v="114"/>
    <n v="4"/>
    <n v="1"/>
    <n v="1"/>
    <n v="3"/>
    <n v="2"/>
    <n v="0"/>
    <n v="0"/>
    <n v="0"/>
    <n v="0"/>
    <x v="9"/>
    <x v="3"/>
    <s v="Standard shipping"/>
    <n v="1"/>
    <n v="0"/>
    <n v="38"/>
    <x v="0"/>
    <n v="50"/>
    <n v="1"/>
    <s v="CN"/>
    <s v="maxiaoxu"/>
    <n v="359"/>
    <n v="3.4094707519999998"/>
    <x v="2"/>
    <n v="0"/>
    <s v="5ea914e163d59930cccc879c"/>
    <x v="353"/>
  </r>
  <r>
    <x v="501"/>
    <s v="Sexy Womens Padded Bra Tops V Neck Camisole Straps Push Up Bra Vest Tank"/>
    <n v="5"/>
    <n v="5"/>
    <x v="11"/>
    <x v="4"/>
    <n v="5000"/>
    <x v="3"/>
    <x v="1"/>
    <x v="61"/>
    <x v="0"/>
    <x v="341"/>
    <n v="191"/>
    <n v="87"/>
    <n v="69"/>
    <n v="41"/>
    <n v="47"/>
    <n v="0"/>
    <n v="0"/>
    <n v="0"/>
    <n v="0"/>
    <x v="0"/>
    <x v="0"/>
    <s v="Standard shipping"/>
    <n v="1"/>
    <n v="0"/>
    <n v="39"/>
    <x v="0"/>
    <n v="50"/>
    <n v="1"/>
    <s v="CN"/>
    <s v="HuaBaoxuanhandicraftshop"/>
    <n v="3883"/>
    <n v="4.2881792430000001"/>
    <x v="0"/>
    <n v="0"/>
    <s v="5cabfcdc32227053f6254ee6"/>
    <x v="483"/>
  </r>
  <r>
    <x v="502"/>
    <s v="COMENII Women Summer Tunics T-shirt Dresses Fold Casual Loose Swing Flare Short Sleeves Dress Beach Dress Sexy O-neck Plus Size Tank Tops Dress Pocket Dress Ruffles Party Mini Dress Ladies Fashion Solid Color Pleated Cotton Dress 4XL 5XL 6XL"/>
    <n v="9"/>
    <n v="8"/>
    <x v="5"/>
    <x v="5"/>
    <n v="45000"/>
    <x v="4"/>
    <x v="0"/>
    <x v="10"/>
    <x v="0"/>
    <x v="342"/>
    <n v="381"/>
    <n v="145"/>
    <n v="144"/>
    <n v="83"/>
    <n v="125"/>
    <n v="0"/>
    <n v="0"/>
    <n v="0"/>
    <n v="0"/>
    <x v="6"/>
    <x v="2"/>
    <s v="Standard shipping"/>
    <n v="3"/>
    <n v="0"/>
    <n v="20"/>
    <x v="0"/>
    <n v="50"/>
    <n v="1"/>
    <s v="CN"/>
    <s v="zhaojinghui"/>
    <n v="3915"/>
    <n v="3.9862068970000002"/>
    <x v="1"/>
    <n v="0"/>
    <s v="5b21200c62ecd114b51a00f4"/>
    <x v="484"/>
  </r>
  <r>
    <x v="503"/>
    <s v="2020 New Fashion Women Sunflower Criss Cross Bikini Set"/>
    <n v="16"/>
    <n v="18"/>
    <x v="9"/>
    <x v="0"/>
    <n v="1600"/>
    <x v="0"/>
    <x v="0"/>
    <x v="115"/>
    <x v="0"/>
    <x v="294"/>
    <n v="33"/>
    <n v="15"/>
    <n v="10"/>
    <n v="2"/>
    <n v="9"/>
    <n v="0"/>
    <n v="0"/>
    <n v="0"/>
    <n v="0"/>
    <x v="3"/>
    <x v="0"/>
    <s v="Standard shipping"/>
    <n v="4"/>
    <n v="0"/>
    <n v="41"/>
    <x v="1"/>
    <n v="50"/>
    <m/>
    <s v="CN"/>
    <s v="Butgood"/>
    <n v="37753"/>
    <n v="3.8285699150000001"/>
    <x v="1"/>
    <n v="0"/>
    <s v="5de220d892bf939443e0eaf6"/>
    <x v="485"/>
  </r>
  <r>
    <x v="504"/>
    <s v="Portable Insulated Cooler Food Bag for Beach Camping Picnic Mesh Bags Cooler Tote Waterproof Storage Bags"/>
    <n v="6"/>
    <n v="6"/>
    <x v="11"/>
    <x v="6"/>
    <n v="60000"/>
    <x v="4"/>
    <x v="0"/>
    <x v="129"/>
    <x v="3"/>
    <x v="343"/>
    <n v="1032"/>
    <n v="341"/>
    <n v="185"/>
    <n v="57"/>
    <n v="54"/>
    <n v="0"/>
    <n v="0"/>
    <n v="0"/>
    <n v="0"/>
    <x v="1"/>
    <x v="6"/>
    <s v="Standard shipping"/>
    <n v="2"/>
    <n v="0"/>
    <n v="49"/>
    <x v="1"/>
    <n v="50"/>
    <m/>
    <s v="CN"/>
    <s v="zhaowenxiang"/>
    <n v="2736"/>
    <n v="4.3238304090000002"/>
    <x v="0"/>
    <n v="0"/>
    <s v="5c89b88e9a4d0e31e7532778"/>
    <x v="486"/>
  </r>
  <r>
    <x v="505"/>
    <s v="Beach Casual V-neck Fashion Sleeveless Zipper Slim Woman's Jumpsuit Romper"/>
    <n v="16"/>
    <n v="26"/>
    <x v="29"/>
    <x v="4"/>
    <n v="16000"/>
    <x v="3"/>
    <x v="0"/>
    <x v="15"/>
    <x v="0"/>
    <x v="344"/>
    <n v="184"/>
    <n v="85"/>
    <n v="85"/>
    <n v="42"/>
    <n v="54"/>
    <n v="1"/>
    <n v="1"/>
    <n v="0"/>
    <n v="0"/>
    <x v="2"/>
    <x v="2"/>
    <s v="Standard shipping"/>
    <n v="4"/>
    <n v="0"/>
    <n v="28"/>
    <x v="0"/>
    <n v="50"/>
    <m/>
    <s v="CN"/>
    <s v="Jutao Trading"/>
    <n v="12322"/>
    <n v="4.237542607"/>
    <x v="0"/>
    <n v="0"/>
    <s v="59636dbdc657d57012e8b3f3"/>
    <x v="487"/>
  </r>
  <r>
    <x v="506"/>
    <s v="XS-6XL New Women's Fashion Summer O-Neck Sleeveless Tank Dress Casual Solid Color Pockets Strap Dress Cotton Linen Off Shoulder Beach Skirt Plus Size Loose A-Line Dresses Ladies Fashion Mini Dress Sundress"/>
    <n v="3.76"/>
    <n v="4"/>
    <x v="154"/>
    <x v="4"/>
    <n v="3760"/>
    <x v="0"/>
    <x v="0"/>
    <x v="116"/>
    <x v="1"/>
    <x v="345"/>
    <n v="33"/>
    <n v="17"/>
    <n v="15"/>
    <n v="9"/>
    <n v="21"/>
    <n v="0"/>
    <n v="0"/>
    <n v="0"/>
    <n v="0"/>
    <x v="7"/>
    <x v="1"/>
    <s v="Standard shipping"/>
    <n v="1"/>
    <n v="0"/>
    <n v="22"/>
    <x v="0"/>
    <n v="50"/>
    <m/>
    <s v="CN"/>
    <s v="fuzhe622"/>
    <n v="3804"/>
    <n v="4.1096214509999998"/>
    <x v="0"/>
    <n v="0"/>
    <s v="5e54d231288c854858653a3c"/>
    <x v="488"/>
  </r>
  <r>
    <x v="507"/>
    <s v="Women Free Size Summer U-neck Backless Sleeveless Halter Top Lace Crop Tops"/>
    <n v="8"/>
    <n v="30"/>
    <x v="155"/>
    <x v="4"/>
    <n v="8000"/>
    <x v="3"/>
    <x v="1"/>
    <x v="107"/>
    <x v="3"/>
    <x v="346"/>
    <n v="141"/>
    <n v="55"/>
    <n v="32"/>
    <n v="20"/>
    <n v="22"/>
    <n v="0"/>
    <n v="0"/>
    <n v="0"/>
    <n v="0"/>
    <x v="2"/>
    <x v="6"/>
    <s v="Standard shipping"/>
    <n v="3"/>
    <n v="0"/>
    <n v="57"/>
    <x v="1"/>
    <n v="50"/>
    <n v="1"/>
    <s v="CN"/>
    <s v="Ruihong Home&amp;Garden Co.,ltd"/>
    <n v="2212"/>
    <n v="4.2093128389999999"/>
    <x v="0"/>
    <n v="0"/>
    <s v="5ac302716931da0d71398f53"/>
    <x v="489"/>
  </r>
  <r>
    <x v="508"/>
    <s v="S-5XL Women's Fashion Summer Autumn Casual Rompers Long Suspender Overalls Bib Pants Loose Solid Colors Tank Jumpsuits"/>
    <n v="11"/>
    <n v="10"/>
    <x v="5"/>
    <x v="0"/>
    <n v="1100"/>
    <x v="0"/>
    <x v="1"/>
    <x v="124"/>
    <x v="1"/>
    <x v="318"/>
    <n v="11"/>
    <n v="11"/>
    <n v="7"/>
    <n v="5"/>
    <n v="11"/>
    <n v="0"/>
    <n v="0"/>
    <n v="0"/>
    <n v="0"/>
    <x v="4"/>
    <x v="1"/>
    <s v="Standard shipping"/>
    <n v="3"/>
    <n v="0"/>
    <n v="26"/>
    <x v="0"/>
    <n v="50"/>
    <n v="1"/>
    <s v="CN"/>
    <s v="hanziye1234"/>
    <n v="364"/>
    <n v="3.3818681320000001"/>
    <x v="2"/>
    <n v="0"/>
    <s v="5eaa6e36fa62c322bb57f78d"/>
    <x v="490"/>
  </r>
  <r>
    <x v="509"/>
    <s v="S-5XL Women's Summer Causal Shorts Drawstring Short Pants Loose Short Pants"/>
    <n v="8"/>
    <n v="7"/>
    <x v="5"/>
    <x v="0"/>
    <n v="800"/>
    <x v="0"/>
    <x v="1"/>
    <x v="106"/>
    <x v="1"/>
    <x v="89"/>
    <n v="1"/>
    <n v="1"/>
    <n v="0"/>
    <n v="0"/>
    <n v="1"/>
    <n v="0"/>
    <n v="0"/>
    <n v="0"/>
    <n v="0"/>
    <x v="4"/>
    <x v="2"/>
    <s v="Standard shipping"/>
    <n v="2"/>
    <n v="0"/>
    <n v="40"/>
    <x v="1"/>
    <n v="50"/>
    <n v="1"/>
    <s v="CN"/>
    <s v="duhan"/>
    <n v="619"/>
    <n v="4.3683360259999997"/>
    <x v="0"/>
    <n v="0"/>
    <s v="5ed49e6cbddbc879074ce8db"/>
    <x v="491"/>
  </r>
  <r>
    <x v="510"/>
    <s v="New Women Fashion Solid Color Denin Shot Pants Summer Casual Skinny Slim Fit Sexy Shorts Jeans"/>
    <n v="12"/>
    <n v="11"/>
    <x v="5"/>
    <x v="4"/>
    <n v="12000"/>
    <x v="3"/>
    <x v="0"/>
    <x v="71"/>
    <x v="3"/>
    <x v="347"/>
    <n v="339"/>
    <n v="114"/>
    <n v="70"/>
    <n v="34"/>
    <n v="57"/>
    <n v="0"/>
    <n v="0"/>
    <n v="0"/>
    <n v="0"/>
    <x v="5"/>
    <x v="2"/>
    <s v="Standard shipping"/>
    <n v="3"/>
    <n v="0"/>
    <n v="42"/>
    <x v="1"/>
    <n v="50"/>
    <m/>
    <s v="CN"/>
    <s v="rtgh"/>
    <n v="45151"/>
    <n v="4.032956081"/>
    <x v="0"/>
    <n v="0"/>
    <s v="5c19e627b5d6eb585a98b1e7"/>
    <x v="492"/>
  </r>
  <r>
    <x v="511"/>
    <s v="New Women Fashion Short Sleeve Shirt Yoga Top Summer Oversize Tee Top Female Girl Casual Graphic Top Round Neck Boho Tee Shirt"/>
    <n v="8"/>
    <n v="9"/>
    <x v="14"/>
    <x v="5"/>
    <n v="40000"/>
    <x v="4"/>
    <x v="1"/>
    <x v="52"/>
    <x v="3"/>
    <x v="348"/>
    <n v="411"/>
    <n v="158"/>
    <n v="102"/>
    <n v="56"/>
    <n v="48"/>
    <n v="0"/>
    <n v="0"/>
    <n v="0"/>
    <n v="0"/>
    <x v="4"/>
    <x v="2"/>
    <s v="Standard shipping"/>
    <n v="2"/>
    <n v="0"/>
    <n v="43"/>
    <x v="1"/>
    <n v="50"/>
    <n v="1"/>
    <s v="CN"/>
    <s v="Cenic Beauty"/>
    <n v="42919"/>
    <n v="4.1059670539999997"/>
    <x v="0"/>
    <n v="0"/>
    <s v="5d10313c6903be601a68191d"/>
    <x v="493"/>
  </r>
  <r>
    <x v="512"/>
    <s v="2020 Summer Sexy Women Tie Dye Print Short Sleeve T Shirt O-neck Gradient Color Tee Shirt Femme Streetwear"/>
    <n v="11"/>
    <n v="10"/>
    <x v="5"/>
    <x v="0"/>
    <n v="1100"/>
    <x v="0"/>
    <x v="1"/>
    <x v="55"/>
    <x v="1"/>
    <x v="78"/>
    <n v="11"/>
    <n v="3"/>
    <n v="3"/>
    <n v="6"/>
    <n v="5"/>
    <n v="0"/>
    <n v="0"/>
    <n v="0"/>
    <n v="0"/>
    <x v="4"/>
    <x v="2"/>
    <s v="Standard shipping"/>
    <n v="2"/>
    <n v="0"/>
    <n v="18"/>
    <x v="5"/>
    <n v="50"/>
    <m/>
    <s v="CN"/>
    <s v="camilleziyan"/>
    <n v="1151"/>
    <n v="4.324934839"/>
    <x v="0"/>
    <n v="0"/>
    <s v="5ea7a6f6191e142dee990e0f"/>
    <x v="494"/>
  </r>
  <r>
    <x v="513"/>
    <s v="S-5XL Plus Size Fashion Women Summer Casual Tops Off the Shoulder Sticting Hollow Up Blouses  Short Sleeve Loose Cotton Beach T Shirt"/>
    <n v="5"/>
    <n v="5"/>
    <x v="11"/>
    <x v="6"/>
    <n v="50000"/>
    <x v="4"/>
    <x v="0"/>
    <x v="51"/>
    <x v="0"/>
    <x v="349"/>
    <n v="1228"/>
    <n v="552"/>
    <n v="394"/>
    <n v="165"/>
    <n v="218"/>
    <n v="0"/>
    <n v="0"/>
    <n v="0"/>
    <n v="0"/>
    <x v="4"/>
    <x v="2"/>
    <s v="Standard shipping"/>
    <n v="1"/>
    <n v="0"/>
    <n v="48"/>
    <x v="1"/>
    <n v="50"/>
    <m/>
    <s v="CN"/>
    <s v="guangzhouweishiweifushiyouxiangongsi"/>
    <n v="32168"/>
    <n v="3.884543646"/>
    <x v="1"/>
    <n v="0"/>
    <s v="5cba00c59cff0a2ef7bb8df3"/>
    <x v="495"/>
  </r>
  <r>
    <x v="514"/>
    <s v="Summer Beach Maxi Dress Women Floral Print Boho Long Dress Femme"/>
    <n v="5"/>
    <n v="76"/>
    <x v="156"/>
    <x v="4"/>
    <n v="5000"/>
    <x v="3"/>
    <x v="1"/>
    <x v="61"/>
    <x v="0"/>
    <x v="350"/>
    <n v="173"/>
    <n v="87"/>
    <n v="68"/>
    <n v="31"/>
    <n v="45"/>
    <n v="1"/>
    <n v="0"/>
    <n v="0"/>
    <n v="1"/>
    <x v="5"/>
    <x v="2"/>
    <s v="Standard shipping"/>
    <n v="2"/>
    <n v="0"/>
    <n v="45"/>
    <x v="1"/>
    <n v="50"/>
    <m/>
    <s v="CN"/>
    <s v="hechuang1001"/>
    <n v="25093"/>
    <n v="4.068664568"/>
    <x v="0"/>
    <n v="1"/>
    <s v="5d0243123ae5dc7393474e4d"/>
    <x v="496"/>
  </r>
  <r>
    <x v="515"/>
    <s v="NEW Fashion Clothes Summer Women Casual Tops Loose V-neck T-shirt Solid Color Sleeveless Shirts Ladies Fashion Chiffon Pullover Tank Top Plus Size XS-8XL "/>
    <n v="7"/>
    <n v="6"/>
    <x v="5"/>
    <x v="4"/>
    <n v="7000"/>
    <x v="3"/>
    <x v="1"/>
    <x v="26"/>
    <x v="0"/>
    <x v="351"/>
    <n v="22"/>
    <n v="9"/>
    <n v="6"/>
    <n v="2"/>
    <n v="7"/>
    <n v="0"/>
    <n v="0"/>
    <n v="0"/>
    <n v="0"/>
    <x v="6"/>
    <x v="2"/>
    <s v="Standard shipping"/>
    <n v="2"/>
    <n v="0"/>
    <n v="35"/>
    <x v="0"/>
    <n v="50"/>
    <m/>
    <s v="CN"/>
    <s v="Alliswell118"/>
    <n v="1685"/>
    <n v="3.811275964"/>
    <x v="1"/>
    <n v="0"/>
    <s v="5e60cf863cc066db7c05eeba"/>
    <x v="497"/>
  </r>
  <r>
    <x v="516"/>
    <s v="Summer Women Boho Maxi Polka Dot Dress Irregular Beach Wear Sundress"/>
    <n v="8"/>
    <n v="7"/>
    <x v="5"/>
    <x v="5"/>
    <n v="40000"/>
    <x v="4"/>
    <x v="1"/>
    <x v="99"/>
    <x v="3"/>
    <x v="352"/>
    <n v="639"/>
    <n v="288"/>
    <n v="173"/>
    <n v="72"/>
    <n v="97"/>
    <n v="0"/>
    <n v="0"/>
    <n v="0"/>
    <n v="0"/>
    <x v="2"/>
    <x v="3"/>
    <s v="Standard shipping"/>
    <n v="2"/>
    <n v="0"/>
    <n v="38"/>
    <x v="0"/>
    <n v="50"/>
    <m/>
    <s v="CN"/>
    <s v="SZ Globe Fashion World"/>
    <n v="39395"/>
    <n v="4.0544231499999999"/>
    <x v="0"/>
    <n v="0"/>
    <s v="5c5fce98075d674a6acc7b84"/>
    <x v="498"/>
  </r>
  <r>
    <x v="517"/>
    <s v="Women Fashion Swimwear Two Pieces Split Bikini Set Summer Printed Beach Bathing Swimsuits"/>
    <n v="15"/>
    <n v="15"/>
    <x v="11"/>
    <x v="12"/>
    <n v="45"/>
    <x v="0"/>
    <x v="0"/>
    <x v="4"/>
    <x v="2"/>
    <x v="62"/>
    <m/>
    <m/>
    <m/>
    <m/>
    <m/>
    <n v="0"/>
    <n v="0"/>
    <n v="0"/>
    <n v="0"/>
    <x v="5"/>
    <x v="6"/>
    <s v="Standard shipping"/>
    <n v="4"/>
    <n v="0"/>
    <n v="40"/>
    <x v="1"/>
    <n v="50"/>
    <m/>
    <s v="CN"/>
    <s v="papastees"/>
    <n v="4150"/>
    <n v="4.2522891569999999"/>
    <x v="0"/>
    <n v="0"/>
    <s v="5ee4389b9d2ddf161dcb50c7"/>
    <x v="499"/>
  </r>
  <r>
    <x v="518"/>
    <s v="Plus Size Summer Women Casual Dresses Deep V Neck Floral Printed Fold Sling Dresses"/>
    <n v="12"/>
    <n v="11"/>
    <x v="5"/>
    <x v="4"/>
    <n v="12000"/>
    <x v="3"/>
    <x v="0"/>
    <x v="24"/>
    <x v="0"/>
    <x v="353"/>
    <n v="163"/>
    <n v="63"/>
    <n v="48"/>
    <n v="21"/>
    <n v="46"/>
    <n v="0"/>
    <n v="0"/>
    <n v="0"/>
    <n v="0"/>
    <x v="5"/>
    <x v="2"/>
    <s v="Standard shipping"/>
    <n v="3"/>
    <n v="0"/>
    <n v="13"/>
    <x v="5"/>
    <n v="50"/>
    <n v="1"/>
    <s v="CN"/>
    <s v="jiayun shop"/>
    <n v="2248"/>
    <n v="4.1503558719999996"/>
    <x v="0"/>
    <n v="0"/>
    <s v="5d0b4268d5c8e1784b6e23b4"/>
    <x v="500"/>
  </r>
  <r>
    <x v="519"/>
    <s v="(US Size) Cotton Graphic Tees for Women / Girls: 4 Colors, Spring Summer Tee, Cute Funny Short Sleeve T-Shirt, Loose Blouse Tops"/>
    <n v="7"/>
    <n v="6"/>
    <x v="5"/>
    <x v="0"/>
    <n v="700"/>
    <x v="0"/>
    <x v="0"/>
    <x v="18"/>
    <x v="3"/>
    <x v="93"/>
    <n v="16"/>
    <n v="5"/>
    <n v="3"/>
    <n v="0"/>
    <n v="3"/>
    <n v="1"/>
    <n v="0"/>
    <n v="0"/>
    <n v="1"/>
    <x v="5"/>
    <x v="0"/>
    <s v="Standard shipping"/>
    <n v="2"/>
    <n v="0"/>
    <n v="56"/>
    <x v="1"/>
    <n v="50"/>
    <m/>
    <s v="CN"/>
    <s v="liufengjiao"/>
    <n v="18529"/>
    <n v="4.135949053"/>
    <x v="0"/>
    <n v="0"/>
    <s v="5c95ca01202e6b700d5c5ee4"/>
    <x v="501"/>
  </r>
  <r>
    <x v="520"/>
    <s v="2018 New ZANZEA Beach Romper Women Jumpsuits Front Zipper Sleeveless Sexy Playsuits"/>
    <n v="13"/>
    <n v="68"/>
    <x v="55"/>
    <x v="5"/>
    <n v="65000"/>
    <x v="4"/>
    <x v="1"/>
    <x v="75"/>
    <x v="0"/>
    <x v="354"/>
    <n v="486"/>
    <n v="239"/>
    <n v="161"/>
    <n v="49"/>
    <n v="85"/>
    <n v="0"/>
    <n v="0"/>
    <n v="0"/>
    <n v="0"/>
    <x v="5"/>
    <x v="0"/>
    <s v="Standard shipping"/>
    <n v="3"/>
    <n v="0"/>
    <n v="38"/>
    <x v="0"/>
    <n v="50"/>
    <n v="1"/>
    <s v="CN"/>
    <s v="FashionForChanny "/>
    <n v="165915"/>
    <n v="4.2560769069999997"/>
    <x v="0"/>
    <n v="0"/>
    <s v="5a98b8cd414de27e9ef44d4a"/>
    <x v="502"/>
  </r>
  <r>
    <x v="521"/>
    <s v="Women's Fashion Solid Summer Shorts Ladies Casual Short Pants Plus Size S-5XL Beach Shorts"/>
    <n v="9"/>
    <n v="59"/>
    <x v="31"/>
    <x v="0"/>
    <n v="900"/>
    <x v="0"/>
    <x v="0"/>
    <x v="95"/>
    <x v="0"/>
    <x v="126"/>
    <n v="12"/>
    <n v="5"/>
    <n v="6"/>
    <n v="3"/>
    <n v="3"/>
    <n v="0"/>
    <n v="0"/>
    <n v="0"/>
    <n v="0"/>
    <x v="2"/>
    <x v="2"/>
    <s v="Standard shipping"/>
    <n v="3"/>
    <n v="0"/>
    <n v="42"/>
    <x v="1"/>
    <n v="50"/>
    <m/>
    <s v="CN"/>
    <s v="longlongchenchen"/>
    <n v="3300"/>
    <n v="4.0242424239999997"/>
    <x v="0"/>
    <n v="0"/>
    <s v="5e0ac4a79691cb6cc1fa7323"/>
    <x v="503"/>
  </r>
  <r>
    <x v="522"/>
    <s v="Women's Fashion Sexy See Through Crop Top Solid Color Plus Size Summer Tank Top Casual Lace Bralette Top Hollow-out Bras Fitness Short Underwear Casual Bra"/>
    <n v="5"/>
    <n v="5"/>
    <x v="11"/>
    <x v="0"/>
    <n v="500"/>
    <x v="0"/>
    <x v="0"/>
    <x v="81"/>
    <x v="1"/>
    <x v="318"/>
    <n v="14"/>
    <n v="3"/>
    <n v="10"/>
    <n v="5"/>
    <n v="13"/>
    <n v="0"/>
    <n v="0"/>
    <n v="0"/>
    <n v="0"/>
    <x v="9"/>
    <x v="1"/>
    <s v="Standard shipping"/>
    <n v="2"/>
    <n v="0"/>
    <n v="35"/>
    <x v="0"/>
    <n v="50"/>
    <m/>
    <s v="CN"/>
    <s v="wisetqw"/>
    <n v="9857"/>
    <n v="4.053971797"/>
    <x v="0"/>
    <n v="0"/>
    <s v="5e1847af3336f40fccedf031"/>
    <x v="504"/>
  </r>
  <r>
    <x v="523"/>
    <s v="Plus Size Women Print Dress Summer Sundress Cotton Female Lady Vestidos Loose Casual Holiday Maxi Dress Plus"/>
    <n v="14"/>
    <n v="93"/>
    <x v="157"/>
    <x v="4"/>
    <n v="14000"/>
    <x v="3"/>
    <x v="1"/>
    <x v="45"/>
    <x v="3"/>
    <x v="355"/>
    <n v="147"/>
    <n v="57"/>
    <n v="26"/>
    <n v="11"/>
    <n v="13"/>
    <n v="0"/>
    <n v="0"/>
    <n v="0"/>
    <n v="0"/>
    <x v="3"/>
    <x v="0"/>
    <s v="Standard shipping"/>
    <n v="3"/>
    <n v="0"/>
    <n v="40"/>
    <x v="1"/>
    <n v="50"/>
    <m/>
    <s v="CN"/>
    <s v="vvfashion2016"/>
    <n v="90105"/>
    <n v="4.2012984849999997"/>
    <x v="0"/>
    <n v="1"/>
    <s v="5cf22f0724fe055ca684c3a7"/>
    <x v="505"/>
  </r>
  <r>
    <x v="524"/>
    <s v="5 Colors Plus Size New Fashion Summer Women's Floral Lace Spaghetti Straps Bra Patchwork Lingerie Top Sleeveless Halter Hollow Out Crop Top Cup Bra"/>
    <n v="7"/>
    <n v="16"/>
    <x v="23"/>
    <x v="6"/>
    <n v="70000"/>
    <x v="4"/>
    <x v="1"/>
    <x v="51"/>
    <x v="0"/>
    <x v="356"/>
    <n v="583"/>
    <n v="189"/>
    <n v="153"/>
    <n v="80"/>
    <n v="111"/>
    <n v="0"/>
    <n v="0"/>
    <n v="0"/>
    <n v="0"/>
    <x v="0"/>
    <x v="4"/>
    <s v="Standard shipping"/>
    <n v="2"/>
    <n v="0"/>
    <n v="54"/>
    <x v="1"/>
    <n v="50"/>
    <m/>
    <s v="CN"/>
    <s v="houxiandaili"/>
    <n v="3977"/>
    <n v="4.1453356799999996"/>
    <x v="0"/>
    <n v="0"/>
    <s v="5ccbd380b8ceed67d64eb36e"/>
    <x v="506"/>
  </r>
  <r>
    <x v="525"/>
    <s v="Plus Size Women Sexy Sleeveless Spaghetti Strap Summer Dress Holiday Party Maxi Dress"/>
    <n v="13"/>
    <n v="84"/>
    <x v="156"/>
    <x v="6"/>
    <n v="130000"/>
    <x v="5"/>
    <x v="1"/>
    <x v="52"/>
    <x v="3"/>
    <x v="357"/>
    <n v="1184"/>
    <n v="545"/>
    <n v="329"/>
    <n v="116"/>
    <n v="154"/>
    <n v="0"/>
    <n v="0"/>
    <n v="0"/>
    <n v="0"/>
    <x v="5"/>
    <x v="2"/>
    <s v="Standard shipping"/>
    <n v="3"/>
    <n v="0"/>
    <n v="41"/>
    <x v="1"/>
    <n v="50"/>
    <n v="1"/>
    <s v="CN"/>
    <s v="Treasure land"/>
    <n v="22173"/>
    <n v="4.2034005319999999"/>
    <x v="0"/>
    <n v="0"/>
    <s v="5c25a5209e480d5fa87c638a"/>
    <x v="507"/>
  </r>
  <r>
    <x v="526"/>
    <s v="Summer Womenâ€™s Fashion Sports Shorts Casual Lace Yoga Shorts Slim Fit Solid Color Shorts Pants"/>
    <n v="2"/>
    <n v="6"/>
    <x v="64"/>
    <x v="4"/>
    <n v="2000"/>
    <x v="0"/>
    <x v="1"/>
    <x v="19"/>
    <x v="3"/>
    <x v="28"/>
    <n v="15"/>
    <n v="8"/>
    <n v="3"/>
    <n v="4"/>
    <n v="1"/>
    <n v="0"/>
    <n v="0"/>
    <n v="0"/>
    <n v="0"/>
    <x v="8"/>
    <x v="1"/>
    <s v="Standard shipping"/>
    <n v="1"/>
    <n v="0"/>
    <n v="35"/>
    <x v="0"/>
    <n v="50"/>
    <m/>
    <s v="CN"/>
    <s v="maligoodsmart"/>
    <n v="31138"/>
    <n v="4.1174449229999999"/>
    <x v="0"/>
    <n v="1"/>
    <s v="5ea252f345b33212c1012e5e"/>
    <x v="508"/>
  </r>
  <r>
    <x v="527"/>
    <s v="Womenâ€™s Fashion Summer Casual Floral Printed V-Neck Sling Dress Bohemian Skirt High Waist Big Swing Dress "/>
    <n v="4.7300000000000004"/>
    <n v="7"/>
    <x v="158"/>
    <x v="0"/>
    <n v="473.00000000000006"/>
    <x v="0"/>
    <x v="1"/>
    <x v="150"/>
    <x v="3"/>
    <x v="358"/>
    <n v="57"/>
    <n v="16"/>
    <n v="6"/>
    <n v="4"/>
    <n v="3"/>
    <n v="1"/>
    <n v="0"/>
    <n v="1"/>
    <n v="0"/>
    <x v="1"/>
    <x v="2"/>
    <s v="Standard shipping"/>
    <n v="1"/>
    <n v="0"/>
    <n v="35"/>
    <x v="0"/>
    <n v="50"/>
    <n v="1"/>
    <s v="CN"/>
    <s v="maligoodsmart"/>
    <n v="31138"/>
    <n v="4.1174449229999999"/>
    <x v="0"/>
    <n v="1"/>
    <s v="5cfdc9eaa9b0806c2f9aca41"/>
    <x v="509"/>
  </r>
  <r>
    <x v="528"/>
    <s v="Black and White Boho Maxi Long Dress"/>
    <n v="11"/>
    <n v="37"/>
    <x v="94"/>
    <x v="1"/>
    <n v="220000"/>
    <x v="1"/>
    <x v="0"/>
    <x v="135"/>
    <x v="1"/>
    <x v="359"/>
    <n v="2679"/>
    <n v="1403"/>
    <n v="1317"/>
    <n v="793"/>
    <n v="1404"/>
    <n v="0"/>
    <n v="0"/>
    <n v="0"/>
    <n v="0"/>
    <x v="5"/>
    <x v="2"/>
    <s v="Standard shipping"/>
    <n v="3"/>
    <n v="0"/>
    <n v="39"/>
    <x v="0"/>
    <n v="50"/>
    <n v="1"/>
    <s v="CN"/>
    <s v="Melantha"/>
    <n v="58068"/>
    <n v="4.3101880550000002"/>
    <x v="0"/>
    <n v="1"/>
    <s v="57d25f8877ba9b045e02cd12"/>
    <x v="510"/>
  </r>
  <r>
    <x v="529"/>
    <s v="Womens Beach Long Dress Summer Dress Print Strapless Dresses_MYin"/>
    <n v="8"/>
    <n v="122"/>
    <x v="159"/>
    <x v="5"/>
    <n v="40000"/>
    <x v="4"/>
    <x v="1"/>
    <x v="38"/>
    <x v="3"/>
    <x v="360"/>
    <n v="716"/>
    <n v="272"/>
    <n v="155"/>
    <n v="75"/>
    <n v="137"/>
    <n v="1"/>
    <n v="1"/>
    <n v="0"/>
    <n v="0"/>
    <x v="9"/>
    <x v="2"/>
    <s v="Standard shipping"/>
    <n v="2"/>
    <n v="0"/>
    <n v="34"/>
    <x v="0"/>
    <n v="50"/>
    <m/>
    <s v="CN"/>
    <s v="MayLin1230"/>
    <n v="3532"/>
    <n v="4.1996036239999999"/>
    <x v="0"/>
    <n v="0"/>
    <s v="5b220a09415f47162c1c155e"/>
    <x v="511"/>
  </r>
  <r>
    <x v="530"/>
    <s v="Sexy Casual Women  Spring Summer  Sleeveless Shirt Knitted Bottoming Shirt Cami Vest Pullover Bodycon Cotton Fitness Crop Top Ladies Solid Color Plus Size Slim Fit Beach Wear Short Tank Tops"/>
    <n v="4.74"/>
    <n v="20"/>
    <x v="160"/>
    <x v="5"/>
    <n v="23700"/>
    <x v="3"/>
    <x v="0"/>
    <x v="71"/>
    <x v="3"/>
    <x v="361"/>
    <n v="410"/>
    <n v="160"/>
    <n v="113"/>
    <n v="44"/>
    <n v="57"/>
    <n v="0"/>
    <n v="0"/>
    <n v="0"/>
    <n v="0"/>
    <x v="0"/>
    <x v="2"/>
    <s v="Standard shipping"/>
    <n v="1"/>
    <n v="0"/>
    <n v="40"/>
    <x v="1"/>
    <n v="50"/>
    <m/>
    <s v="CN"/>
    <s v="Simple_style"/>
    <n v="213709"/>
    <n v="4.2938996490000001"/>
    <x v="0"/>
    <n v="0"/>
    <s v="5a991e9dd236a537f1473439"/>
    <x v="512"/>
  </r>
  <r>
    <x v="531"/>
    <s v="Plus Size S-8XL Women's Fashion Casual V-neck Dresses Loose T-shirt Tops Tunics Blouse Short Sleeves Dress Beach Dress Printing Dress Sexy Cotton Swing Flare Dress Ruffles Party Mini Pleated Dress"/>
    <n v="8"/>
    <n v="7"/>
    <x v="5"/>
    <x v="6"/>
    <n v="80000"/>
    <x v="5"/>
    <x v="0"/>
    <x v="32"/>
    <x v="1"/>
    <x v="362"/>
    <n v="570"/>
    <n v="245"/>
    <n v="276"/>
    <n v="190"/>
    <n v="368"/>
    <n v="0"/>
    <n v="0"/>
    <n v="0"/>
    <n v="0"/>
    <x v="8"/>
    <x v="2"/>
    <s v="Standard shipping"/>
    <n v="2"/>
    <n v="0"/>
    <n v="30"/>
    <x v="0"/>
    <n v="50"/>
    <m/>
    <s v="CN"/>
    <s v="xiaojubo"/>
    <n v="6818"/>
    <n v="3.982399531"/>
    <x v="1"/>
    <n v="0"/>
    <s v="5c9209128f5ca95fc2c046bd"/>
    <x v="513"/>
  </r>
  <r>
    <x v="532"/>
    <s v="Cotton Shirt Tops Women's Summer Casual Loose Short-sleeved Printed Ladies Shirt"/>
    <n v="8"/>
    <n v="7"/>
    <x v="5"/>
    <x v="0"/>
    <n v="800"/>
    <x v="0"/>
    <x v="0"/>
    <x v="13"/>
    <x v="0"/>
    <x v="35"/>
    <n v="3"/>
    <n v="1"/>
    <n v="1"/>
    <n v="0"/>
    <n v="1"/>
    <n v="0"/>
    <n v="0"/>
    <n v="0"/>
    <n v="0"/>
    <x v="0"/>
    <x v="1"/>
    <s v="Standard shipping"/>
    <n v="2"/>
    <n v="0"/>
    <n v="23"/>
    <x v="0"/>
    <n v="50"/>
    <n v="1"/>
    <s v="CN"/>
    <s v="liuxuelian123"/>
    <n v="211"/>
    <n v="3.545023697"/>
    <x v="1"/>
    <n v="0"/>
    <s v="5ecb7f7dc76c3c99918909f0"/>
    <x v="514"/>
  </r>
  <r>
    <x v="533"/>
    <s v="New summer men's sleeveless vest hole camouflage personality fitness vest"/>
    <n v="8"/>
    <n v="30"/>
    <x v="155"/>
    <x v="0"/>
    <n v="800"/>
    <x v="0"/>
    <x v="0"/>
    <x v="6"/>
    <x v="1"/>
    <x v="289"/>
    <n v="13"/>
    <n v="7"/>
    <n v="4"/>
    <n v="3"/>
    <n v="7"/>
    <n v="0"/>
    <n v="0"/>
    <n v="0"/>
    <n v="0"/>
    <x v="6"/>
    <x v="0"/>
    <s v="Standard shipping"/>
    <n v="3"/>
    <n v="0"/>
    <n v="35"/>
    <x v="0"/>
    <n v="50"/>
    <n v="1"/>
    <s v="CN"/>
    <s v="yingzuo"/>
    <n v="11030"/>
    <n v="3.952583862"/>
    <x v="1"/>
    <n v="0"/>
    <s v="5d197f6647e7d46f98d78309"/>
    <x v="515"/>
  </r>
  <r>
    <x v="534"/>
    <s v="Boho Summer Dress Women Strappy Lace White Mini Dress Ladies Beach V Neck Party Sundress S-5XL "/>
    <n v="5.95"/>
    <n v="6"/>
    <x v="161"/>
    <x v="0"/>
    <n v="595"/>
    <x v="0"/>
    <x v="1"/>
    <x v="153"/>
    <x v="1"/>
    <x v="158"/>
    <n v="14"/>
    <n v="13"/>
    <n v="4"/>
    <n v="3"/>
    <n v="14"/>
    <n v="0"/>
    <n v="0"/>
    <n v="0"/>
    <n v="0"/>
    <x v="3"/>
    <x v="3"/>
    <s v="Standard shipping"/>
    <n v="2"/>
    <n v="0"/>
    <n v="26"/>
    <x v="0"/>
    <n v="50"/>
    <n v="1"/>
    <s v="US"/>
    <s v="silveres_9"/>
    <n v="2363"/>
    <n v="3.8535759629999999"/>
    <x v="1"/>
    <n v="0"/>
    <s v="5e902948fac97a32c1e5e38e"/>
    <x v="516"/>
  </r>
  <r>
    <x v="535"/>
    <s v="Men Summer Color Changing Swim Trunks Fashion Swimming Shorts Beach Swim Shorts Male Briefs Bathing Shorts"/>
    <n v="3.65"/>
    <n v="9"/>
    <x v="162"/>
    <x v="0"/>
    <n v="365"/>
    <x v="0"/>
    <x v="1"/>
    <x v="16"/>
    <x v="1"/>
    <x v="34"/>
    <n v="3"/>
    <n v="2"/>
    <n v="0"/>
    <n v="1"/>
    <n v="2"/>
    <n v="2"/>
    <n v="1"/>
    <n v="0"/>
    <n v="1"/>
    <x v="1"/>
    <x v="3"/>
    <s v="Standard shipping"/>
    <n v="1"/>
    <n v="0"/>
    <n v="81"/>
    <x v="6"/>
    <n v="50"/>
    <m/>
    <s v="CN"/>
    <s v="liulianbag"/>
    <n v="8888"/>
    <n v="4.2432493249999998"/>
    <x v="0"/>
    <n v="0"/>
    <s v="5edf2bba26a6cf0388a44aad"/>
    <x v="517"/>
  </r>
  <r>
    <x v="536"/>
    <s v="S-5XL Summer Women Fashion Cross Bandage Crop Top Camisole Casual Sleeveless Tank Top Solid Color Vest Lady Caged Bralette Bra Cami Tank Top Plus Size"/>
    <n v="2.81"/>
    <n v="3"/>
    <x v="108"/>
    <x v="5"/>
    <n v="14050"/>
    <x v="3"/>
    <x v="0"/>
    <x v="39"/>
    <x v="0"/>
    <x v="363"/>
    <n v="453"/>
    <n v="198"/>
    <n v="124"/>
    <n v="78"/>
    <n v="87"/>
    <n v="0"/>
    <n v="0"/>
    <n v="0"/>
    <n v="0"/>
    <x v="0"/>
    <x v="2"/>
    <s v="Standard shipping"/>
    <n v="1"/>
    <n v="0"/>
    <n v="43"/>
    <x v="1"/>
    <n v="50"/>
    <n v="1"/>
    <s v="CN"/>
    <s v="Cenic Beauty"/>
    <n v="42919"/>
    <n v="4.1059670539999997"/>
    <x v="0"/>
    <n v="0"/>
    <s v="5ccfcecb9abadb59845c93c8"/>
    <x v="518"/>
  </r>
  <r>
    <x v="537"/>
    <s v="Women Velvet Drawstring Shorts Casual High Waist 2017 Spring Summer Sexy Elegant Skinny Shorts"/>
    <n v="4.66"/>
    <n v="5"/>
    <x v="22"/>
    <x v="6"/>
    <n v="46600"/>
    <x v="4"/>
    <x v="0"/>
    <x v="105"/>
    <x v="3"/>
    <x v="364"/>
    <n v="973"/>
    <n v="300"/>
    <n v="187"/>
    <n v="58"/>
    <n v="76"/>
    <n v="1"/>
    <n v="0"/>
    <n v="1"/>
    <n v="0"/>
    <x v="9"/>
    <x v="2"/>
    <s v="Standard shipping"/>
    <n v="1"/>
    <n v="0"/>
    <n v="41"/>
    <x v="1"/>
    <n v="50"/>
    <m/>
    <s v="CN"/>
    <s v="Home Stuff"/>
    <n v="85562"/>
    <n v="4.3945910570000004"/>
    <x v="0"/>
    <n v="0"/>
    <s v="5ab5c9b75194c936ddbdd8e7"/>
    <x v="519"/>
  </r>
  <r>
    <x v="538"/>
    <s v="Women Fashion Wolf Print Hollow Out Tank Top Summer Sleeveless Casual Tops"/>
    <n v="5"/>
    <n v="16"/>
    <x v="68"/>
    <x v="4"/>
    <n v="5000"/>
    <x v="3"/>
    <x v="1"/>
    <x v="104"/>
    <x v="3"/>
    <x v="365"/>
    <n v="39"/>
    <n v="10"/>
    <n v="5"/>
    <n v="4"/>
    <n v="4"/>
    <n v="0"/>
    <n v="0"/>
    <n v="0"/>
    <n v="0"/>
    <x v="4"/>
    <x v="1"/>
    <s v="Standard shipping"/>
    <n v="2"/>
    <n v="0"/>
    <n v="41"/>
    <x v="1"/>
    <n v="50"/>
    <m/>
    <s v="CN"/>
    <s v="Surper boutique"/>
    <n v="10501"/>
    <n v="4.0292353109999999"/>
    <x v="0"/>
    <n v="0"/>
    <s v="5eba2544300b031bc24ff8f6"/>
    <x v="520"/>
  </r>
  <r>
    <x v="539"/>
    <s v="Women Fashion solid color Bikini Set casual Two Piece Set Swimsuit Bathing Suit Swimwear Beach Wear plus size S-5XL High Waist Cage Neck Cross Front Bikini Set"/>
    <n v="13"/>
    <n v="11"/>
    <x v="0"/>
    <x v="4"/>
    <n v="13000"/>
    <x v="3"/>
    <x v="1"/>
    <x v="31"/>
    <x v="0"/>
    <x v="366"/>
    <n v="125"/>
    <n v="47"/>
    <n v="47"/>
    <n v="29"/>
    <n v="54"/>
    <n v="0"/>
    <n v="0"/>
    <n v="0"/>
    <n v="0"/>
    <x v="7"/>
    <x v="0"/>
    <s v="Standard shipping"/>
    <n v="3"/>
    <n v="0"/>
    <n v="43"/>
    <x v="1"/>
    <n v="50"/>
    <m/>
    <s v="CN"/>
    <s v="jiangshanpu"/>
    <n v="4524"/>
    <n v="3.865384615"/>
    <x v="1"/>
    <n v="0"/>
    <s v="5e37c1ea08b64727ff894b5d"/>
    <x v="521"/>
  </r>
  <r>
    <x v="540"/>
    <s v="8 Colors Summer Women Anti-Cellulite Yoga Shorts Gym Cellulite Push Up  Workout Fitness Scrunch Thin Skinny  Sports Running Yoga Shorts"/>
    <n v="8"/>
    <n v="85"/>
    <x v="106"/>
    <x v="0"/>
    <n v="800"/>
    <x v="0"/>
    <x v="0"/>
    <x v="35"/>
    <x v="0"/>
    <x v="53"/>
    <n v="0"/>
    <n v="1"/>
    <n v="1"/>
    <n v="0"/>
    <n v="0"/>
    <n v="0"/>
    <n v="0"/>
    <n v="0"/>
    <n v="0"/>
    <x v="10"/>
    <x v="2"/>
    <s v="Standard shipping"/>
    <n v="3"/>
    <n v="0"/>
    <n v="45"/>
    <x v="1"/>
    <n v="50"/>
    <m/>
    <s v="CN"/>
    <s v="Justfashion"/>
    <n v="59234"/>
    <n v="3.9870513559999998"/>
    <x v="1"/>
    <n v="0"/>
    <s v="5ea11f79e2a3123494955d83"/>
    <x v="522"/>
  </r>
  <r>
    <x v="541"/>
    <s v="Women Fashion Letter Print Tank Top Sleeveless O-neck T-shirt Summer Casual Tops Plus Size"/>
    <n v="7"/>
    <n v="6"/>
    <x v="5"/>
    <x v="0"/>
    <n v="700"/>
    <x v="0"/>
    <x v="0"/>
    <x v="52"/>
    <x v="3"/>
    <x v="96"/>
    <n v="18"/>
    <n v="4"/>
    <n v="4"/>
    <n v="0"/>
    <n v="4"/>
    <n v="0"/>
    <n v="0"/>
    <n v="0"/>
    <n v="0"/>
    <x v="10"/>
    <x v="1"/>
    <s v="Standard shipping"/>
    <n v="2"/>
    <n v="0"/>
    <n v="44"/>
    <x v="1"/>
    <n v="50"/>
    <m/>
    <s v="CN"/>
    <s v="Rell Mail"/>
    <n v="16803"/>
    <n v="4.1550318400000004"/>
    <x v="0"/>
    <n v="0"/>
    <s v="5df49c4732950d0102838a00"/>
    <x v="523"/>
  </r>
  <r>
    <x v="542"/>
    <s v="S-5XL Plus Size Woman Fashion Gradient Ramp Tape Maxi Long Dress Holiday Causal Beach Dress"/>
    <n v="12"/>
    <n v="11"/>
    <x v="5"/>
    <x v="4"/>
    <n v="12000"/>
    <x v="3"/>
    <x v="1"/>
    <x v="145"/>
    <x v="1"/>
    <x v="367"/>
    <n v="378"/>
    <n v="116"/>
    <n v="117"/>
    <n v="102"/>
    <n v="215"/>
    <n v="0"/>
    <n v="0"/>
    <n v="0"/>
    <n v="0"/>
    <x v="8"/>
    <x v="2"/>
    <s v="Standard shipping"/>
    <n v="3"/>
    <n v="0"/>
    <n v="32"/>
    <x v="0"/>
    <n v="50"/>
    <m/>
    <s v="CN"/>
    <s v="miniWGS"/>
    <n v="2397"/>
    <n v="3.8606591570000002"/>
    <x v="1"/>
    <n v="0"/>
    <s v="5abcce430de05539f33c17a2"/>
    <x v="524"/>
  </r>
  <r>
    <x v="543"/>
    <s v="Fashion Women Summer Casual Tank Tops Loose Beach Blouses Sleeveless Printed Cotton T Shirt"/>
    <n v="5"/>
    <n v="5"/>
    <x v="11"/>
    <x v="4"/>
    <n v="5000"/>
    <x v="3"/>
    <x v="1"/>
    <x v="79"/>
    <x v="0"/>
    <x v="368"/>
    <n v="67"/>
    <n v="26"/>
    <n v="26"/>
    <n v="18"/>
    <n v="18"/>
    <n v="0"/>
    <n v="0"/>
    <n v="0"/>
    <n v="0"/>
    <x v="3"/>
    <x v="2"/>
    <s v="Standard shipping"/>
    <n v="2"/>
    <n v="0"/>
    <n v="45"/>
    <x v="1"/>
    <n v="50"/>
    <m/>
    <s v="CN"/>
    <s v="Sangboo Store"/>
    <n v="10600"/>
    <n v="3.8675471699999999"/>
    <x v="1"/>
    <n v="0"/>
    <s v="5e913f130d3e282f24260292"/>
    <x v="391"/>
  </r>
  <r>
    <x v="544"/>
    <s v="Sexy Women Short Sleeve T-shirt Top Sportwear Shorts Pants Tacksuit Outfit Clothes Sets Jumpsuit Summer"/>
    <n v="13"/>
    <n v="33"/>
    <x v="13"/>
    <x v="4"/>
    <n v="13000"/>
    <x v="3"/>
    <x v="1"/>
    <x v="115"/>
    <x v="0"/>
    <x v="369"/>
    <n v="59"/>
    <n v="27"/>
    <n v="14"/>
    <n v="6"/>
    <n v="16"/>
    <n v="0"/>
    <n v="0"/>
    <n v="0"/>
    <n v="0"/>
    <x v="6"/>
    <x v="2"/>
    <s v="Standard shipping"/>
    <n v="3"/>
    <n v="0"/>
    <n v="44"/>
    <x v="1"/>
    <n v="50"/>
    <m/>
    <s v="US"/>
    <s v="wf06"/>
    <n v="114"/>
    <n v="4.1491228070000004"/>
    <x v="0"/>
    <n v="0"/>
    <s v="5e707d59ad58d64d89a54409"/>
    <x v="525"/>
  </r>
  <r>
    <x v="545"/>
    <s v="Sexy Women Strapless Bikini Push Up One Piece Solid Tankini Summer Plus Size Swimwear"/>
    <n v="14"/>
    <n v="75"/>
    <x v="163"/>
    <x v="6"/>
    <n v="140000"/>
    <x v="5"/>
    <x v="0"/>
    <x v="18"/>
    <x v="3"/>
    <x v="370"/>
    <n v="1375"/>
    <n v="544"/>
    <n v="332"/>
    <n v="122"/>
    <n v="141"/>
    <n v="0"/>
    <n v="0"/>
    <n v="0"/>
    <n v="0"/>
    <x v="5"/>
    <x v="2"/>
    <s v="Standard shipping"/>
    <n v="4"/>
    <n v="0"/>
    <n v="43"/>
    <x v="1"/>
    <n v="50"/>
    <m/>
    <s v="CN"/>
    <s v="SEVEN O.O"/>
    <n v="27719"/>
    <n v="4.0706374690000002"/>
    <x v="0"/>
    <n v="0"/>
    <s v="588392e43d29014fabb85dad"/>
    <x v="526"/>
  </r>
  <r>
    <x v="546"/>
    <s v="Women Summer Floral Print Backless Elastic Waist Split Long Dress"/>
    <n v="7"/>
    <n v="6"/>
    <x v="5"/>
    <x v="6"/>
    <n v="70000"/>
    <x v="4"/>
    <x v="1"/>
    <x v="154"/>
    <x v="1"/>
    <x v="371"/>
    <n v="892"/>
    <n v="491"/>
    <n v="456"/>
    <n v="247"/>
    <n v="418"/>
    <n v="0"/>
    <n v="0"/>
    <n v="0"/>
    <n v="0"/>
    <x v="9"/>
    <x v="3"/>
    <s v="Standard shipping"/>
    <n v="2"/>
    <n v="0"/>
    <n v="39"/>
    <x v="0"/>
    <n v="50"/>
    <m/>
    <s v="CN"/>
    <s v="SZLCGC777"/>
    <n v="25260"/>
    <n v="3.9956057010000001"/>
    <x v="1"/>
    <n v="0"/>
    <s v="5ad95b9007c7b46572687a5d"/>
    <x v="527"/>
  </r>
  <r>
    <x v="547"/>
    <s v="Swimwear Bathing Bikini Set Padded Bandage Bra Push-up Suit Swimsuit Women"/>
    <n v="6"/>
    <n v="6"/>
    <x v="11"/>
    <x v="1"/>
    <n v="120000"/>
    <x v="5"/>
    <x v="1"/>
    <x v="43"/>
    <x v="0"/>
    <x v="372"/>
    <n v="2620"/>
    <n v="1456"/>
    <n v="1235"/>
    <n v="515"/>
    <n v="683"/>
    <n v="0"/>
    <n v="0"/>
    <n v="0"/>
    <n v="0"/>
    <x v="0"/>
    <x v="0"/>
    <s v="Standard shipping"/>
    <n v="2"/>
    <n v="0"/>
    <n v="43"/>
    <x v="1"/>
    <n v="50"/>
    <m/>
    <s v="CN"/>
    <s v="yangxueqing"/>
    <n v="11740"/>
    <n v="4.1137989780000002"/>
    <x v="0"/>
    <n v="0"/>
    <s v="5af8fc1aa708c4241d0cf8a3"/>
    <x v="528"/>
  </r>
  <r>
    <x v="548"/>
    <s v="Women's Fashion Autumn Winter Trendy Sexy Skirt Club Wear Cute Dress Summer New Women Long Skirts Solid Split Pencil Skirts High Waist Plus Size Bodycon Skirt Causal Package Hip Skirt Fashion A-line Skirt"/>
    <n v="8"/>
    <n v="7"/>
    <x v="5"/>
    <x v="5"/>
    <n v="40000"/>
    <x v="4"/>
    <x v="1"/>
    <x v="53"/>
    <x v="3"/>
    <x v="373"/>
    <n v="845"/>
    <n v="294"/>
    <n v="179"/>
    <n v="72"/>
    <n v="122"/>
    <n v="0"/>
    <n v="0"/>
    <n v="0"/>
    <n v="0"/>
    <x v="9"/>
    <x v="2"/>
    <s v="Standard shipping"/>
    <n v="3"/>
    <n v="0"/>
    <n v="43"/>
    <x v="1"/>
    <n v="50"/>
    <m/>
    <s v="CN"/>
    <s v="dream_studio"/>
    <n v="92005"/>
    <n v="4.3162436819999996"/>
    <x v="0"/>
    <n v="1"/>
    <s v="59d5d6a6765fdd2dc2d6ed2a"/>
    <x v="529"/>
  </r>
  <r>
    <x v="549"/>
    <s v="Women Summer Printed Plus Size Loose Casual Trousers Harlan Pants Long Pants Plus  Size S-5XL"/>
    <n v="11"/>
    <n v="10"/>
    <x v="5"/>
    <x v="0"/>
    <n v="1100"/>
    <x v="0"/>
    <x v="1"/>
    <x v="112"/>
    <x v="0"/>
    <x v="10"/>
    <n v="5"/>
    <n v="3"/>
    <n v="1"/>
    <n v="2"/>
    <n v="2"/>
    <n v="0"/>
    <n v="0"/>
    <n v="0"/>
    <n v="0"/>
    <x v="5"/>
    <x v="5"/>
    <s v="Standard shipping"/>
    <n v="2"/>
    <n v="0"/>
    <n v="42"/>
    <x v="1"/>
    <n v="50"/>
    <n v="1"/>
    <s v="CN"/>
    <s v="simply spell"/>
    <n v="885"/>
    <n v="4.1559322029999999"/>
    <x v="0"/>
    <n v="1"/>
    <s v="5e3baa8d8f7db5003fb33026"/>
    <x v="530"/>
  </r>
  <r>
    <x v="550"/>
    <s v="Summer 2020 Fashionable Women's Solid Color Vest Sleeveless Halter V-Neck Top"/>
    <n v="5.65"/>
    <n v="33"/>
    <x v="164"/>
    <x v="2"/>
    <n v="56.5"/>
    <x v="0"/>
    <x v="0"/>
    <x v="4"/>
    <x v="2"/>
    <x v="62"/>
    <m/>
    <m/>
    <m/>
    <m/>
    <m/>
    <n v="0"/>
    <n v="0"/>
    <n v="0"/>
    <n v="0"/>
    <x v="3"/>
    <x v="5"/>
    <s v="Standard shipping"/>
    <n v="2"/>
    <n v="0"/>
    <n v="43"/>
    <x v="1"/>
    <n v="50"/>
    <n v="1"/>
    <s v="CN"/>
    <s v="Zios"/>
    <n v="28798"/>
    <n v="4.0370164590000002"/>
    <x v="0"/>
    <n v="0"/>
    <s v="5eb4dccc8fb578171beef0ad"/>
    <x v="531"/>
  </r>
  <r>
    <x v="551"/>
    <s v="UR SUGAR 4 Bottles/Set Colorful Summer Color Gel Nail Kit Soak Off Gel Nail Polish Set"/>
    <n v="7"/>
    <n v="6"/>
    <x v="5"/>
    <x v="0"/>
    <n v="700"/>
    <x v="0"/>
    <x v="1"/>
    <x v="100"/>
    <x v="5"/>
    <x v="154"/>
    <n v="16"/>
    <n v="4"/>
    <n v="3"/>
    <n v="0"/>
    <n v="0"/>
    <n v="1"/>
    <n v="0"/>
    <n v="1"/>
    <n v="0"/>
    <x v="2"/>
    <x v="0"/>
    <s v="Standard shipping"/>
    <n v="2"/>
    <n v="0"/>
    <n v="27"/>
    <x v="0"/>
    <n v="50"/>
    <m/>
    <s v="CN"/>
    <s v="spaklestar"/>
    <n v="105684"/>
    <n v="4.4309356190000004"/>
    <x v="0"/>
    <n v="0"/>
    <s v="5e7e0c35e27371898f419f5d"/>
    <x v="532"/>
  </r>
  <r>
    <x v="552"/>
    <s v="Fashion Summer Ponytail Cap Baseball Cap for Women Mesh Visor Womens Sun Cap Sun Hat Girls Hat Ponytail Hat Adjustable Baseball Hat"/>
    <n v="4.67"/>
    <n v="4"/>
    <x v="165"/>
    <x v="6"/>
    <n v="46700"/>
    <x v="4"/>
    <x v="1"/>
    <x v="105"/>
    <x v="3"/>
    <x v="374"/>
    <n v="597"/>
    <n v="164"/>
    <n v="84"/>
    <n v="25"/>
    <n v="66"/>
    <n v="1"/>
    <n v="0"/>
    <n v="1"/>
    <n v="0"/>
    <x v="0"/>
    <x v="6"/>
    <s v="Standard shipping"/>
    <n v="1"/>
    <n v="0"/>
    <n v="138"/>
    <x v="2"/>
    <n v="50"/>
    <m/>
    <s v="CN"/>
    <s v="Pure Fashion"/>
    <n v="96838"/>
    <n v="4.2646585019999996"/>
    <x v="0"/>
    <n v="0"/>
    <s v="5d0c8dd26404871188ddf01d"/>
    <x v="533"/>
  </r>
  <r>
    <x v="553"/>
    <s v="Women Loose Demin Short Sleeve Mini Dress Sexy V Neck Summer Casual Sundress"/>
    <n v="11"/>
    <n v="10"/>
    <x v="5"/>
    <x v="0"/>
    <n v="1100"/>
    <x v="0"/>
    <x v="0"/>
    <x v="84"/>
    <x v="1"/>
    <x v="136"/>
    <n v="15"/>
    <n v="8"/>
    <n v="12"/>
    <n v="4"/>
    <n v="10"/>
    <n v="0"/>
    <n v="0"/>
    <n v="0"/>
    <n v="0"/>
    <x v="4"/>
    <x v="0"/>
    <s v="Standard shipping"/>
    <n v="2"/>
    <n v="0"/>
    <n v="80"/>
    <x v="6"/>
    <n v="50"/>
    <n v="1"/>
    <s v="CN"/>
    <s v="SOPHIE PRETTY"/>
    <n v="168"/>
    <n v="3.7321428569999999"/>
    <x v="1"/>
    <n v="0"/>
    <s v="5d67944867b2c57d6f358338"/>
    <x v="534"/>
  </r>
  <r>
    <x v="554"/>
    <s v="Hollowing Out Halter Dress Women Summer V Neck Sleeveless Dress"/>
    <n v="2.8"/>
    <n v="3"/>
    <x v="128"/>
    <x v="0"/>
    <n v="280"/>
    <x v="0"/>
    <x v="1"/>
    <x v="155"/>
    <x v="1"/>
    <x v="35"/>
    <n v="1"/>
    <n v="1"/>
    <n v="3"/>
    <n v="0"/>
    <n v="1"/>
    <n v="0"/>
    <n v="0"/>
    <n v="0"/>
    <n v="0"/>
    <x v="6"/>
    <x v="1"/>
    <s v="Standard shipping"/>
    <n v="1"/>
    <n v="0"/>
    <n v="44"/>
    <x v="1"/>
    <n v="50"/>
    <n v="1"/>
    <s v="CN"/>
    <s v="Asige-1122"/>
    <n v="4595"/>
    <n v="4.2581066380000001"/>
    <x v="0"/>
    <n v="0"/>
    <s v="5ed9df5dd6223e34697f9024"/>
    <x v="259"/>
  </r>
  <r>
    <x v="555"/>
    <s v="2020 Summer Fashion Two Piece Suit Bikini Set Casual Low Cut Off Shoulder Tops Ladies Beach Wear High Waist Bikini Backless Bikini Swimsuit Bathing Swimwear"/>
    <n v="16"/>
    <n v="25"/>
    <x v="23"/>
    <x v="2"/>
    <n v="160"/>
    <x v="0"/>
    <x v="1"/>
    <x v="44"/>
    <x v="5"/>
    <x v="52"/>
    <n v="3"/>
    <n v="0"/>
    <n v="1"/>
    <n v="0"/>
    <n v="0"/>
    <n v="0"/>
    <n v="0"/>
    <n v="0"/>
    <n v="0"/>
    <x v="0"/>
    <x v="2"/>
    <s v="Standard shipping"/>
    <n v="5"/>
    <n v="0"/>
    <n v="55"/>
    <x v="1"/>
    <n v="50"/>
    <m/>
    <s v="CN"/>
    <s v="lihengchen"/>
    <n v="676"/>
    <n v="4.0147928989999997"/>
    <x v="0"/>
    <n v="0"/>
    <s v="5ef9a1091df14e8f41dca4fa"/>
    <x v="535"/>
  </r>
  <r>
    <x v="556"/>
    <s v="Women Summer Boho Long Evening Party Dress Beach Dress Sundress Backless Maxi Dress"/>
    <n v="9"/>
    <n v="17"/>
    <x v="105"/>
    <x v="0"/>
    <n v="900"/>
    <x v="0"/>
    <x v="0"/>
    <x v="80"/>
    <x v="0"/>
    <x v="375"/>
    <n v="35"/>
    <n v="25"/>
    <n v="7"/>
    <n v="13"/>
    <n v="12"/>
    <n v="0"/>
    <n v="0"/>
    <n v="0"/>
    <n v="0"/>
    <x v="2"/>
    <x v="2"/>
    <s v="Standard shipping"/>
    <n v="3"/>
    <n v="0"/>
    <n v="107"/>
    <x v="4"/>
    <n v="50"/>
    <m/>
    <s v="CN"/>
    <s v="WAKE UP CHILDHOODMEMORIES"/>
    <n v="3190"/>
    <n v="4.2899686519999998"/>
    <x v="0"/>
    <n v="0"/>
    <s v="5ce69880afab7162455321fe"/>
    <x v="536"/>
  </r>
  <r>
    <x v="557"/>
    <s v="Sexy Women Bandage See-through Leggings Stitching Running Yoga Outwear Sports Skinny Pants"/>
    <n v="7"/>
    <n v="9"/>
    <x v="9"/>
    <x v="5"/>
    <n v="35000"/>
    <x v="4"/>
    <x v="1"/>
    <x v="13"/>
    <x v="0"/>
    <x v="376"/>
    <n v="557"/>
    <n v="216"/>
    <n v="174"/>
    <n v="83"/>
    <n v="139"/>
    <n v="0"/>
    <n v="0"/>
    <n v="0"/>
    <n v="0"/>
    <x v="2"/>
    <x v="2"/>
    <s v="Standard shipping"/>
    <n v="2"/>
    <n v="0"/>
    <n v="43"/>
    <x v="1"/>
    <n v="50"/>
    <n v="1"/>
    <s v="CN"/>
    <s v="To maintain a good mood is the good life"/>
    <n v="33705"/>
    <n v="4.1349354700000003"/>
    <x v="0"/>
    <n v="0"/>
    <s v="5926a32e5b3cde33d7993689"/>
    <x v="537"/>
  </r>
  <r>
    <x v="558"/>
    <s v="Women's Dress Summer Beach Maxi Dress Women Floral Print Boho Long Dress"/>
    <n v="16"/>
    <n v="14"/>
    <x v="0"/>
    <x v="0"/>
    <n v="1600"/>
    <x v="0"/>
    <x v="0"/>
    <x v="38"/>
    <x v="3"/>
    <x v="114"/>
    <n v="5"/>
    <n v="3"/>
    <n v="2"/>
    <n v="0"/>
    <n v="1"/>
    <n v="0"/>
    <n v="0"/>
    <n v="0"/>
    <n v="0"/>
    <x v="5"/>
    <x v="2"/>
    <s v="Standard shipping"/>
    <n v="5"/>
    <n v="0"/>
    <n v="26"/>
    <x v="0"/>
    <n v="50"/>
    <n v="1"/>
    <s v="CN"/>
    <s v="Honesty integrity"/>
    <n v="3588"/>
    <n v="4.1482720180000001"/>
    <x v="0"/>
    <n v="0"/>
    <s v="5e8436c3c510a227405a1f1b"/>
    <x v="538"/>
  </r>
  <r>
    <x v="559"/>
    <s v="Fashion Women&amp;acute;s Ladies Summer Loose Chiffon Tops Long Sleeve Shirt Casual Blouse"/>
    <n v="9"/>
    <n v="34"/>
    <x v="38"/>
    <x v="8"/>
    <n v="450"/>
    <x v="0"/>
    <x v="0"/>
    <x v="38"/>
    <x v="3"/>
    <x v="45"/>
    <n v="3"/>
    <n v="0"/>
    <n v="1"/>
    <n v="1"/>
    <n v="0"/>
    <n v="0"/>
    <n v="0"/>
    <n v="0"/>
    <n v="0"/>
    <x v="2"/>
    <x v="2"/>
    <s v="Standard shipping"/>
    <n v="3"/>
    <n v="0"/>
    <n v="61"/>
    <x v="3"/>
    <n v="50"/>
    <n v="1"/>
    <s v="US"/>
    <s v="mannika"/>
    <n v="537"/>
    <n v="4.458100559"/>
    <x v="0"/>
    <n v="0"/>
    <s v="5a93ab421c6def23e6f0c878"/>
    <x v="539"/>
  </r>
  <r>
    <x v="560"/>
    <s v="2020 New Arrival Women Fashion Short Sleeve Letter Print Casual T-shirts Plus Size Women O-neck Summer Graphic Tees"/>
    <n v="3"/>
    <n v="26"/>
    <x v="17"/>
    <x v="0"/>
    <n v="300"/>
    <x v="0"/>
    <x v="1"/>
    <x v="85"/>
    <x v="6"/>
    <x v="89"/>
    <n v="0"/>
    <n v="1"/>
    <n v="0"/>
    <n v="0"/>
    <n v="2"/>
    <n v="0"/>
    <n v="0"/>
    <n v="0"/>
    <n v="0"/>
    <x v="3"/>
    <x v="2"/>
    <s v="Standard shipping"/>
    <n v="1"/>
    <n v="0"/>
    <n v="43"/>
    <x v="1"/>
    <n v="50"/>
    <m/>
    <s v="CN"/>
    <s v="wulifange"/>
    <n v="12016"/>
    <n v="3.9546438080000001"/>
    <x v="1"/>
    <n v="0"/>
    <s v="5eb3aec324c46f21c224b844"/>
    <x v="540"/>
  </r>
  <r>
    <x v="561"/>
    <s v="Summer Women Lace Hollow Backless Irregular Floral Long Beach Dress"/>
    <n v="6"/>
    <n v="6"/>
    <x v="11"/>
    <x v="5"/>
    <n v="30000"/>
    <x v="4"/>
    <x v="1"/>
    <x v="13"/>
    <x v="0"/>
    <x v="377"/>
    <n v="615"/>
    <n v="357"/>
    <n v="248"/>
    <n v="92"/>
    <n v="146"/>
    <n v="0"/>
    <n v="0"/>
    <n v="0"/>
    <n v="0"/>
    <x v="0"/>
    <x v="3"/>
    <s v="Standard shipping"/>
    <n v="2"/>
    <n v="0"/>
    <n v="38"/>
    <x v="0"/>
    <n v="50"/>
    <n v="1"/>
    <s v="CN"/>
    <s v="SZLTHT999"/>
    <n v="67171"/>
    <n v="4.1023209420000004"/>
    <x v="0"/>
    <n v="0"/>
    <s v="5c61232151aa0072bb647739"/>
    <x v="541"/>
  </r>
  <r>
    <x v="562"/>
    <s v="Women Sleeveless Spaghetti Strap Solid Color Pleated Dress Casual Loose Ruffle Maxi Dress Plus Size"/>
    <n v="12"/>
    <n v="72"/>
    <x v="65"/>
    <x v="4"/>
    <n v="12000"/>
    <x v="3"/>
    <x v="0"/>
    <x v="41"/>
    <x v="0"/>
    <x v="317"/>
    <n v="284"/>
    <n v="107"/>
    <n v="78"/>
    <n v="43"/>
    <n v="54"/>
    <n v="0"/>
    <n v="0"/>
    <n v="0"/>
    <n v="0"/>
    <x v="5"/>
    <x v="2"/>
    <s v="Standard shipping"/>
    <n v="3"/>
    <n v="0"/>
    <n v="38"/>
    <x v="0"/>
    <n v="50"/>
    <m/>
    <s v="CN"/>
    <s v="Trendyshow"/>
    <n v="44840"/>
    <n v="4.3374665480000001"/>
    <x v="0"/>
    <n v="0"/>
    <s v="5c6512e25d38b721f29d4cb1"/>
    <x v="542"/>
  </r>
  <r>
    <x v="563"/>
    <s v="Summer Women Jurassic Mom of Dino Tank Tops Casual Vest Don't Mess with MamaSaurus You'll Get Jurasskicked Funny Mom Shirt Sleeveless Blouse"/>
    <n v="6"/>
    <n v="34"/>
    <x v="98"/>
    <x v="0"/>
    <n v="600"/>
    <x v="0"/>
    <x v="0"/>
    <x v="26"/>
    <x v="0"/>
    <x v="87"/>
    <n v="4"/>
    <n v="4"/>
    <n v="0"/>
    <n v="0"/>
    <n v="2"/>
    <n v="0"/>
    <n v="0"/>
    <n v="0"/>
    <n v="0"/>
    <x v="0"/>
    <x v="4"/>
    <s v="Standard shipping"/>
    <n v="2"/>
    <n v="0"/>
    <n v="41"/>
    <x v="1"/>
    <n v="50"/>
    <m/>
    <s v="CN"/>
    <s v="zhaodongmei"/>
    <n v="3897"/>
    <n v="3.9289196820000001"/>
    <x v="1"/>
    <n v="0"/>
    <s v="5e9d476c03df0b35e16bc678"/>
    <x v="543"/>
  </r>
  <r>
    <x v="564"/>
    <s v="5 Colors Plus Size New Design  Hot Summer Women Fashion Tops Casual Sexy Floral Lace Spaghetti Straps Bra Patchwork Lingerie Top Sleeveless Halter Hollow Out Crop Top Cup Bra "/>
    <n v="9"/>
    <n v="19"/>
    <x v="29"/>
    <x v="5"/>
    <n v="45000"/>
    <x v="4"/>
    <x v="1"/>
    <x v="75"/>
    <x v="0"/>
    <x v="378"/>
    <n v="317"/>
    <n v="100"/>
    <n v="66"/>
    <n v="44"/>
    <n v="61"/>
    <n v="0"/>
    <n v="0"/>
    <n v="0"/>
    <n v="0"/>
    <x v="0"/>
    <x v="0"/>
    <s v="Standard shipping"/>
    <n v="3"/>
    <n v="0"/>
    <n v="64"/>
    <x v="3"/>
    <n v="50"/>
    <m/>
    <s v="CN"/>
    <s v="YULINGH"/>
    <n v="1181"/>
    <n v="4.0152413210000004"/>
    <x v="0"/>
    <n v="0"/>
    <s v="5dc3b1f9896ffb0bdbd02d76"/>
    <x v="544"/>
  </r>
  <r>
    <x v="565"/>
    <s v="New Women Fashion Solid Color Safety Shorts Yoga Running Shorts Short Leggings with Pockets S-3XL"/>
    <n v="9"/>
    <n v="26"/>
    <x v="67"/>
    <x v="1"/>
    <n v="180000"/>
    <x v="1"/>
    <x v="0"/>
    <x v="7"/>
    <x v="0"/>
    <x v="379"/>
    <n v="500"/>
    <n v="218"/>
    <n v="171"/>
    <n v="110"/>
    <n v="194"/>
    <n v="0"/>
    <n v="0"/>
    <n v="0"/>
    <n v="0"/>
    <x v="4"/>
    <x v="2"/>
    <s v="Standard shipping"/>
    <n v="3"/>
    <n v="0"/>
    <n v="43"/>
    <x v="1"/>
    <n v="50"/>
    <m/>
    <s v="CN"/>
    <s v="Cuiior"/>
    <n v="22711"/>
    <n v="3.8720443840000001"/>
    <x v="1"/>
    <n v="0"/>
    <s v="5db8fcb8805c6a02fb6dcc29"/>
    <x v="545"/>
  </r>
  <r>
    <x v="566"/>
    <s v="Women's Elegant Sleeveless Stripe T Shirts Dress Party Dress Big Swing Long Round Neck Maxi Dress Summer Color-block Beach Long Dress Plus Size S-5XL"/>
    <n v="5"/>
    <n v="5"/>
    <x v="11"/>
    <x v="0"/>
    <n v="500"/>
    <x v="0"/>
    <x v="0"/>
    <x v="82"/>
    <x v="1"/>
    <x v="380"/>
    <n v="18"/>
    <n v="10"/>
    <n v="13"/>
    <n v="6"/>
    <n v="18"/>
    <n v="0"/>
    <n v="0"/>
    <n v="0"/>
    <n v="0"/>
    <x v="3"/>
    <x v="1"/>
    <s v="Standard shipping"/>
    <n v="1"/>
    <n v="0"/>
    <n v="13"/>
    <x v="5"/>
    <n v="50"/>
    <n v="1"/>
    <s v="CN"/>
    <s v="jiayun shop"/>
    <n v="2248"/>
    <n v="4.1503558719999996"/>
    <x v="0"/>
    <n v="0"/>
    <s v="5e9570e2d4af000dc41b1a9a"/>
    <x v="546"/>
  </r>
  <r>
    <x v="567"/>
    <s v="Womens Brief and Comfortable Summer Short Sleeve Baggy Midi Dress Ladies Shift Kaftan Dresses"/>
    <n v="16"/>
    <n v="84"/>
    <x v="166"/>
    <x v="0"/>
    <n v="1600"/>
    <x v="0"/>
    <x v="0"/>
    <x v="42"/>
    <x v="1"/>
    <x v="93"/>
    <n v="11"/>
    <n v="5"/>
    <n v="3"/>
    <n v="0"/>
    <n v="8"/>
    <n v="0"/>
    <n v="0"/>
    <n v="0"/>
    <n v="0"/>
    <x v="5"/>
    <x v="2"/>
    <s v="Standard shipping"/>
    <n v="4"/>
    <n v="0"/>
    <n v="39"/>
    <x v="0"/>
    <n v="50"/>
    <n v="1"/>
    <s v="CN"/>
    <s v="juxinchengxiu"/>
    <n v="9940"/>
    <n v="4.0489939640000001"/>
    <x v="0"/>
    <n v="0"/>
    <s v="5dbfe72d66169243db6635df"/>
    <x v="547"/>
  </r>
  <r>
    <x v="568"/>
    <s v="4 Color Summer New Women's Fashion Short Sleeve Tie Dry Hipple Soul T-shirts Plus Size S-5XL"/>
    <n v="8"/>
    <n v="7"/>
    <x v="5"/>
    <x v="0"/>
    <n v="800"/>
    <x v="0"/>
    <x v="0"/>
    <x v="34"/>
    <x v="1"/>
    <x v="154"/>
    <n v="9"/>
    <n v="4"/>
    <n v="2"/>
    <n v="4"/>
    <n v="4"/>
    <n v="0"/>
    <n v="0"/>
    <n v="0"/>
    <n v="0"/>
    <x v="9"/>
    <x v="2"/>
    <s v="Standard shipping"/>
    <n v="2"/>
    <n v="0"/>
    <n v="43"/>
    <x v="1"/>
    <n v="50"/>
    <m/>
    <s v="CN"/>
    <s v="apgbeweh"/>
    <n v="24132"/>
    <n v="4.1309464609999997"/>
    <x v="0"/>
    <n v="0"/>
    <s v="5eb4dfbb1284d61c96c43bad"/>
    <x v="548"/>
  </r>
  <r>
    <x v="569"/>
    <s v="Summer Women's Fashion Short Sleeve Lace Trim V-neck Pure Color Casual Tops T-shirt"/>
    <n v="7"/>
    <n v="7"/>
    <x v="11"/>
    <x v="6"/>
    <n v="70000"/>
    <x v="4"/>
    <x v="0"/>
    <x v="146"/>
    <x v="0"/>
    <x v="381"/>
    <n v="303"/>
    <n v="154"/>
    <n v="134"/>
    <n v="81"/>
    <n v="121"/>
    <n v="0"/>
    <n v="0"/>
    <n v="0"/>
    <n v="0"/>
    <x v="4"/>
    <x v="2"/>
    <s v="Standard shipping"/>
    <n v="2"/>
    <n v="0"/>
    <n v="45"/>
    <x v="1"/>
    <n v="50"/>
    <m/>
    <s v="CN"/>
    <s v="Justfashion"/>
    <n v="59234"/>
    <n v="3.9870513559999998"/>
    <x v="1"/>
    <n v="0"/>
    <s v="5c99cb32780afa57da3af9e0"/>
    <x v="549"/>
  </r>
  <r>
    <x v="570"/>
    <s v="Summer Fashion Womens Antiskid Zipper Canvas Shoes Casual Shoes Womens Canvas Shoes Denim Flats Plus Size 35-43"/>
    <n v="14"/>
    <n v="12"/>
    <x v="0"/>
    <x v="4"/>
    <n v="14000"/>
    <x v="3"/>
    <x v="0"/>
    <x v="14"/>
    <x v="0"/>
    <x v="382"/>
    <n v="88"/>
    <n v="30"/>
    <n v="22"/>
    <n v="11"/>
    <n v="25"/>
    <n v="0"/>
    <n v="0"/>
    <n v="0"/>
    <n v="0"/>
    <x v="5"/>
    <x v="6"/>
    <s v="Standard shipping"/>
    <n v="4"/>
    <n v="0"/>
    <n v="42"/>
    <x v="1"/>
    <n v="50"/>
    <m/>
    <s v="CN"/>
    <s v="Arashi"/>
    <n v="99800"/>
    <n v="4.2957915829999997"/>
    <x v="0"/>
    <n v="1"/>
    <s v="5cdd3515d943635651a29bbf"/>
    <x v="550"/>
  </r>
  <r>
    <x v="571"/>
    <s v="Side Split Letter Print Curved Hem Casual Dress Summer Sport Style T Shirt Dress Plus Size"/>
    <n v="12"/>
    <n v="26"/>
    <x v="1"/>
    <x v="5"/>
    <n v="60000"/>
    <x v="4"/>
    <x v="0"/>
    <x v="27"/>
    <x v="3"/>
    <x v="383"/>
    <n v="385"/>
    <n v="119"/>
    <n v="84"/>
    <n v="28"/>
    <n v="47"/>
    <n v="0"/>
    <n v="0"/>
    <n v="0"/>
    <n v="0"/>
    <x v="0"/>
    <x v="2"/>
    <s v="Standard shipping"/>
    <n v="3"/>
    <n v="0"/>
    <n v="43"/>
    <x v="1"/>
    <n v="50"/>
    <n v="1"/>
    <s v="CN"/>
    <s v="yiliannvhai"/>
    <n v="18029"/>
    <n v="4.1006156750000002"/>
    <x v="0"/>
    <n v="0"/>
    <s v="5ccd5797cb8529092f1cace5"/>
    <x v="551"/>
  </r>
  <r>
    <x v="572"/>
    <s v="Women's Fashion Solid Summer Shorts Ladies Casual Short Pants Beach Shorts Plus Size XS-8XL"/>
    <n v="7"/>
    <n v="6"/>
    <x v="5"/>
    <x v="0"/>
    <n v="700"/>
    <x v="0"/>
    <x v="0"/>
    <x v="12"/>
    <x v="0"/>
    <x v="59"/>
    <n v="19"/>
    <n v="12"/>
    <n v="6"/>
    <n v="4"/>
    <n v="6"/>
    <n v="0"/>
    <n v="0"/>
    <n v="0"/>
    <n v="0"/>
    <x v="1"/>
    <x v="1"/>
    <s v="Standard shipping"/>
    <n v="2"/>
    <n v="0"/>
    <n v="22"/>
    <x v="0"/>
    <n v="50"/>
    <n v="1"/>
    <s v="CN"/>
    <s v="Hello fashion store"/>
    <n v="17655"/>
    <n v="4.1278391389999998"/>
    <x v="0"/>
    <n v="1"/>
    <s v="5e95cf4cce38972f9c579599"/>
    <x v="552"/>
  </r>
  <r>
    <x v="573"/>
    <s v="New Sexy Women Strap Backless Pajamas Lingerie Night Sleepwear Mini Dress "/>
    <n v="8"/>
    <n v="7"/>
    <x v="5"/>
    <x v="0"/>
    <n v="800"/>
    <x v="0"/>
    <x v="0"/>
    <x v="156"/>
    <x v="4"/>
    <x v="2"/>
    <n v="5"/>
    <n v="1"/>
    <n v="0"/>
    <n v="2"/>
    <n v="6"/>
    <n v="2"/>
    <n v="1"/>
    <n v="0"/>
    <n v="1"/>
    <x v="2"/>
    <x v="2"/>
    <s v="Express shipping"/>
    <n v="7"/>
    <n v="1"/>
    <n v="41"/>
    <x v="1"/>
    <n v="50"/>
    <m/>
    <s v="CN"/>
    <s v="Mycroft"/>
    <n v="7012"/>
    <n v="4.3367085000000003"/>
    <x v="0"/>
    <n v="0"/>
    <s v="5aabae5e7ddb066f389e4e7b"/>
    <x v="553"/>
  </r>
  <r>
    <x v="574"/>
    <s v="2020 Summer New Fashion Women's Tie-dye Gradient Printed Loose T-shirt Plus Size S-5XL"/>
    <n v="8"/>
    <n v="7"/>
    <x v="5"/>
    <x v="4"/>
    <n v="8000"/>
    <x v="3"/>
    <x v="0"/>
    <x v="39"/>
    <x v="0"/>
    <x v="384"/>
    <n v="50"/>
    <n v="20"/>
    <n v="15"/>
    <n v="7"/>
    <n v="10"/>
    <n v="0"/>
    <n v="0"/>
    <n v="0"/>
    <n v="0"/>
    <x v="4"/>
    <x v="2"/>
    <s v="Standard shipping"/>
    <n v="3"/>
    <n v="0"/>
    <n v="37"/>
    <x v="0"/>
    <n v="50"/>
    <m/>
    <s v="CN"/>
    <s v="HuanShiCiTrade"/>
    <n v="2076"/>
    <n v="4.097302505"/>
    <x v="0"/>
    <n v="1"/>
    <s v="5ea1a307f5df8f1f851fda62"/>
    <x v="554"/>
  </r>
  <r>
    <x v="575"/>
    <s v="2019 Summer Hot Womens Playsuit For Holiday Ladies Summer Floral Jumpsuit Sleeveless Romper Shorts"/>
    <n v="14"/>
    <n v="86"/>
    <x v="25"/>
    <x v="4"/>
    <n v="14000"/>
    <x v="3"/>
    <x v="0"/>
    <x v="136"/>
    <x v="3"/>
    <x v="385"/>
    <n v="302"/>
    <n v="108"/>
    <n v="58"/>
    <n v="35"/>
    <n v="43"/>
    <n v="0"/>
    <n v="0"/>
    <n v="0"/>
    <n v="0"/>
    <x v="2"/>
    <x v="2"/>
    <s v="Standard shipping"/>
    <n v="3"/>
    <n v="0"/>
    <n v="17"/>
    <x v="5"/>
    <n v="50"/>
    <n v="1"/>
    <s v="CN"/>
    <s v="topsea"/>
    <n v="62240"/>
    <n v="4.2654723649999999"/>
    <x v="0"/>
    <n v="0"/>
    <s v="594b7307a6623669348a92d1"/>
    <x v="555"/>
  </r>
  <r>
    <x v="576"/>
    <s v="Summer Shorts Lace Up Elastic Waistband Loose Panties"/>
    <n v="6"/>
    <n v="32"/>
    <x v="94"/>
    <x v="5"/>
    <n v="30000"/>
    <x v="4"/>
    <x v="0"/>
    <x v="6"/>
    <x v="1"/>
    <x v="386"/>
    <n v="213"/>
    <n v="89"/>
    <n v="81"/>
    <n v="44"/>
    <n v="109"/>
    <n v="0"/>
    <n v="0"/>
    <n v="0"/>
    <n v="0"/>
    <x v="0"/>
    <x v="2"/>
    <s v="Standard shipping"/>
    <n v="2"/>
    <n v="0"/>
    <n v="18"/>
    <x v="5"/>
    <n v="50"/>
    <n v="1"/>
    <s v="CN"/>
    <s v="ONLYZY"/>
    <n v="17120"/>
    <n v="3.8988901870000001"/>
    <x v="1"/>
    <n v="0"/>
    <s v="5b24a2b9b2c8bd2aa4036e49"/>
    <x v="556"/>
  </r>
  <r>
    <x v="577"/>
    <s v="NEW Women Loose Solid Color Dress Short Sleeve V-neck Dress Plus Size"/>
    <n v="11"/>
    <n v="10"/>
    <x v="5"/>
    <x v="1"/>
    <n v="220000"/>
    <x v="1"/>
    <x v="1"/>
    <x v="80"/>
    <x v="0"/>
    <x v="387"/>
    <n v="1097"/>
    <n v="482"/>
    <n v="430"/>
    <n v="227"/>
    <n v="397"/>
    <n v="0"/>
    <n v="0"/>
    <n v="0"/>
    <n v="0"/>
    <x v="6"/>
    <x v="2"/>
    <s v="Standard shipping"/>
    <n v="2"/>
    <n v="0"/>
    <n v="35"/>
    <x v="0"/>
    <n v="50"/>
    <m/>
    <s v="CN"/>
    <s v="ToToToTo Market"/>
    <n v="12441"/>
    <n v="3.9246845110000002"/>
    <x v="1"/>
    <n v="0"/>
    <s v="5d1c3deb8efcc17404a476fd"/>
    <x v="557"/>
  </r>
  <r>
    <x v="578"/>
    <s v="New Women Fashion Women Yoga butterfly printed Legging High Waist Jeggings Tight Jeans Print Slim Pant Skinny Leggings"/>
    <n v="8"/>
    <n v="26"/>
    <x v="75"/>
    <x v="4"/>
    <n v="8000"/>
    <x v="3"/>
    <x v="1"/>
    <x v="109"/>
    <x v="3"/>
    <x v="0"/>
    <n v="35"/>
    <n v="7"/>
    <n v="4"/>
    <n v="3"/>
    <n v="5"/>
    <n v="1"/>
    <n v="0"/>
    <n v="1"/>
    <n v="0"/>
    <x v="6"/>
    <x v="2"/>
    <s v="Standard shipping"/>
    <n v="3"/>
    <n v="0"/>
    <n v="43"/>
    <x v="1"/>
    <n v="50"/>
    <n v="1"/>
    <s v="CN"/>
    <s v="witkey BL"/>
    <n v="65189"/>
    <n v="4.049640277"/>
    <x v="0"/>
    <n v="0"/>
    <s v="5d9addc41a7798259e7a705b"/>
    <x v="558"/>
  </r>
  <r>
    <x v="579"/>
    <s v="Summer Fashion Men's Shorts Summer Casual Sport Shorts for Men Knee Pleated Lac Up Waist Jogger Pants"/>
    <n v="14"/>
    <n v="12"/>
    <x v="0"/>
    <x v="2"/>
    <n v="140"/>
    <x v="0"/>
    <x v="1"/>
    <x v="38"/>
    <x v="3"/>
    <x v="53"/>
    <n v="1"/>
    <n v="0"/>
    <n v="1"/>
    <n v="0"/>
    <n v="0"/>
    <n v="0"/>
    <n v="0"/>
    <n v="0"/>
    <n v="0"/>
    <x v="5"/>
    <x v="1"/>
    <s v="Standard shipping"/>
    <n v="4"/>
    <n v="0"/>
    <n v="22"/>
    <x v="0"/>
    <n v="50"/>
    <n v="1"/>
    <s v="CN"/>
    <s v="Happy dags"/>
    <n v="514"/>
    <n v="3.875486381"/>
    <x v="1"/>
    <n v="0"/>
    <s v="5ed5c0afc832f62b8cfb21cb"/>
    <x v="559"/>
  </r>
  <r>
    <x v="580"/>
    <s v="2020 Summer Womens Teens Casual Splicing Drawstring Shorts High Waist Trendy Camouflage Printed Short Pants Female Trousers"/>
    <n v="11"/>
    <n v="10"/>
    <x v="5"/>
    <x v="0"/>
    <n v="1100"/>
    <x v="0"/>
    <x v="0"/>
    <x v="21"/>
    <x v="3"/>
    <x v="3"/>
    <n v="12"/>
    <n v="4"/>
    <n v="2"/>
    <n v="1"/>
    <n v="1"/>
    <n v="0"/>
    <n v="0"/>
    <n v="0"/>
    <n v="0"/>
    <x v="2"/>
    <x v="2"/>
    <s v="Standard shipping"/>
    <n v="3"/>
    <n v="0"/>
    <n v="33"/>
    <x v="0"/>
    <n v="50"/>
    <m/>
    <s v="CN"/>
    <s v="taizi"/>
    <n v="360"/>
    <n v="4.2305555559999997"/>
    <x v="0"/>
    <n v="0"/>
    <s v="5e9e512979c77d0abfe12ef2"/>
    <x v="475"/>
  </r>
  <r>
    <x v="581"/>
    <s v="2020 Women Fashion V-neck Solid Color Slim Fit Casual Cotton Two Pieces Sports Wear"/>
    <n v="4.8099999999999996"/>
    <n v="30"/>
    <x v="167"/>
    <x v="12"/>
    <n v="14.43"/>
    <x v="0"/>
    <x v="0"/>
    <x v="4"/>
    <x v="2"/>
    <x v="62"/>
    <m/>
    <m/>
    <m/>
    <m/>
    <m/>
    <n v="0"/>
    <n v="0"/>
    <n v="0"/>
    <n v="0"/>
    <x v="1"/>
    <x v="1"/>
    <s v="Standard shipping"/>
    <n v="1"/>
    <n v="0"/>
    <n v="43"/>
    <x v="1"/>
    <n v="50"/>
    <m/>
    <s v="CN"/>
    <s v="Choicâ€˜store"/>
    <n v="11378"/>
    <n v="3.990507998"/>
    <x v="1"/>
    <n v="0"/>
    <s v="5eb618659ac3e01e76161a4a"/>
    <x v="91"/>
  </r>
  <r>
    <x v="582"/>
    <s v="Summer Women's Wear Lace-up Dress Sexy Fashion V-neck Bohemian Beach Skirt"/>
    <n v="11"/>
    <n v="70"/>
    <x v="168"/>
    <x v="2"/>
    <n v="110"/>
    <x v="0"/>
    <x v="0"/>
    <x v="85"/>
    <x v="6"/>
    <x v="53"/>
    <n v="0"/>
    <n v="0"/>
    <n v="0"/>
    <n v="2"/>
    <n v="0"/>
    <n v="0"/>
    <n v="0"/>
    <n v="0"/>
    <n v="0"/>
    <x v="9"/>
    <x v="2"/>
    <s v="Standard shipping"/>
    <n v="2"/>
    <n v="0"/>
    <n v="62"/>
    <x v="3"/>
    <n v="50"/>
    <m/>
    <s v="US"/>
    <s v="Elisa2"/>
    <n v="528"/>
    <n v="3.8731060610000001"/>
    <x v="1"/>
    <n v="0"/>
    <s v="5e5769e751a8041e0224208f"/>
    <x v="560"/>
  </r>
  <r>
    <x v="583"/>
    <s v="Plus Size S-5xl Jumpsuits Summer Simple Style Women Short Sleeve Jumpsuit Wide Leg Solid Color Business Wear"/>
    <n v="12"/>
    <n v="11"/>
    <x v="5"/>
    <x v="4"/>
    <n v="12000"/>
    <x v="3"/>
    <x v="1"/>
    <x v="108"/>
    <x v="0"/>
    <x v="388"/>
    <n v="188"/>
    <n v="75"/>
    <n v="64"/>
    <n v="29"/>
    <n v="42"/>
    <n v="0"/>
    <n v="0"/>
    <n v="0"/>
    <n v="0"/>
    <x v="4"/>
    <x v="2"/>
    <s v="Standard shipping"/>
    <n v="3"/>
    <n v="0"/>
    <n v="58"/>
    <x v="1"/>
    <n v="50"/>
    <m/>
    <s v="CN"/>
    <s v="yanglingling"/>
    <n v="3727"/>
    <n v="3.8636973440000002"/>
    <x v="1"/>
    <n v="0"/>
    <s v="5d159fb3571bc13fb08f3a77"/>
    <x v="561"/>
  </r>
  <r>
    <x v="584"/>
    <s v="2019 Summer Women Sexy Off Shoulder Shirt Casual Half Sleeve Top Ladies Fashion Printing Loose T-shirts Plus Size Cotton Blouse XS-5XL"/>
    <n v="6"/>
    <n v="140"/>
    <x v="169"/>
    <x v="4"/>
    <n v="6000"/>
    <x v="3"/>
    <x v="0"/>
    <x v="91"/>
    <x v="3"/>
    <x v="199"/>
    <n v="299"/>
    <n v="105"/>
    <n v="63"/>
    <n v="25"/>
    <n v="46"/>
    <n v="0"/>
    <n v="0"/>
    <n v="0"/>
    <n v="0"/>
    <x v="8"/>
    <x v="1"/>
    <s v="Standard shipping"/>
    <n v="2"/>
    <n v="0"/>
    <n v="18"/>
    <x v="5"/>
    <n v="50"/>
    <m/>
    <s v="CN"/>
    <s v="xiaoyueliang1"/>
    <n v="2464"/>
    <n v="4.03125"/>
    <x v="0"/>
    <n v="0"/>
    <s v="5c3ec8efdb9deb55dd4b86c6"/>
    <x v="562"/>
  </r>
  <r>
    <x v="585"/>
    <s v="NEW Fashion Women Flower Slip On Platform Sandals Slippers Beach Shoes Wedges Sandals Summer Casual Shoes Plus Size"/>
    <n v="3.87"/>
    <n v="15"/>
    <x v="170"/>
    <x v="0"/>
    <n v="387"/>
    <x v="0"/>
    <x v="1"/>
    <x v="157"/>
    <x v="5"/>
    <x v="389"/>
    <n v="32"/>
    <n v="6"/>
    <n v="3"/>
    <n v="0"/>
    <n v="2"/>
    <n v="1"/>
    <n v="1"/>
    <n v="0"/>
    <n v="0"/>
    <x v="6"/>
    <x v="6"/>
    <s v="Standard shipping"/>
    <n v="1"/>
    <n v="0"/>
    <n v="67"/>
    <x v="3"/>
    <n v="50"/>
    <m/>
    <s v="CN"/>
    <s v="Kprusoian"/>
    <n v="4501"/>
    <n v="4.2321706289999996"/>
    <x v="0"/>
    <n v="0"/>
    <s v="5e9536095c9c5306813b3bbc"/>
    <x v="563"/>
  </r>
  <r>
    <x v="586"/>
    <s v="Ladies Summer Tie Dye Print Short Sleeve Off Shoulder Casual Plus Size Dress"/>
    <n v="5"/>
    <n v="5"/>
    <x v="11"/>
    <x v="8"/>
    <n v="250"/>
    <x v="0"/>
    <x v="0"/>
    <x v="4"/>
    <x v="2"/>
    <x v="4"/>
    <n v="1"/>
    <n v="0"/>
    <n v="0"/>
    <n v="0"/>
    <n v="0"/>
    <n v="0"/>
    <n v="0"/>
    <n v="0"/>
    <n v="0"/>
    <x v="3"/>
    <x v="1"/>
    <s v="Standard shipping"/>
    <n v="2"/>
    <n v="0"/>
    <n v="47"/>
    <x v="1"/>
    <n v="50"/>
    <n v="1"/>
    <s v="CN"/>
    <s v="chaoyang_yangjianfa"/>
    <n v="4"/>
    <n v="3.75"/>
    <x v="1"/>
    <n v="0"/>
    <s v="5ed868776a5a342472182986"/>
    <x v="262"/>
  </r>
  <r>
    <x v="587"/>
    <s v="Women Summer Sleeveless V-neck Tops Pure Color T-shirt Casual Tank Tops Loose Button-up Blouse Lady Sleeveless Shirts Plus Size Top"/>
    <n v="11"/>
    <n v="11"/>
    <x v="11"/>
    <x v="4"/>
    <n v="11000"/>
    <x v="3"/>
    <x v="0"/>
    <x v="17"/>
    <x v="0"/>
    <x v="390"/>
    <n v="97"/>
    <n v="35"/>
    <n v="38"/>
    <n v="16"/>
    <n v="27"/>
    <n v="0"/>
    <n v="0"/>
    <n v="0"/>
    <n v="0"/>
    <x v="10"/>
    <x v="2"/>
    <s v="Standard shipping"/>
    <n v="3"/>
    <n v="0"/>
    <n v="18"/>
    <x v="5"/>
    <n v="50"/>
    <n v="1"/>
    <s v="CN"/>
    <s v="ONLYZY"/>
    <n v="17120"/>
    <n v="3.8988901870000001"/>
    <x v="1"/>
    <n v="0"/>
    <s v="5d32ae384c901a2f6263384d"/>
    <x v="564"/>
  </r>
  <r>
    <x v="588"/>
    <s v="Summer Women s  Fashion  Lace Up Tie Pants  Plus Size Casual High Waist Short Pants"/>
    <n v="5"/>
    <n v="30"/>
    <x v="38"/>
    <x v="0"/>
    <n v="500"/>
    <x v="0"/>
    <x v="0"/>
    <x v="95"/>
    <x v="0"/>
    <x v="10"/>
    <n v="5"/>
    <n v="2"/>
    <n v="4"/>
    <n v="1"/>
    <n v="1"/>
    <n v="0"/>
    <n v="0"/>
    <n v="0"/>
    <n v="0"/>
    <x v="5"/>
    <x v="1"/>
    <s v="Standard shipping"/>
    <n v="1"/>
    <n v="0"/>
    <n v="40"/>
    <x v="1"/>
    <n v="50"/>
    <n v="1"/>
    <m/>
    <s v="TopmanClothing"/>
    <n v="16215"/>
    <n v="3.8400246689999999"/>
    <x v="1"/>
    <n v="0"/>
    <s v="5e44564413b8939de2f0a0f8"/>
    <x v="565"/>
  </r>
  <r>
    <x v="589"/>
    <s v="Cotton Shirt Tops Women's Summer Casual Loose Short-sleeved Printed Ladies Shirt"/>
    <n v="14"/>
    <n v="25"/>
    <x v="68"/>
    <x v="0"/>
    <n v="1400"/>
    <x v="0"/>
    <x v="1"/>
    <x v="26"/>
    <x v="0"/>
    <x v="73"/>
    <n v="23"/>
    <n v="9"/>
    <n v="8"/>
    <n v="5"/>
    <n v="5"/>
    <n v="0"/>
    <n v="0"/>
    <n v="0"/>
    <n v="0"/>
    <x v="1"/>
    <x v="1"/>
    <s v="Standard shipping"/>
    <n v="4"/>
    <n v="0"/>
    <n v="39"/>
    <x v="0"/>
    <n v="50"/>
    <n v="1"/>
    <s v="CN"/>
    <s v="mantianliuyin"/>
    <n v="230"/>
    <n v="3.908695652"/>
    <x v="1"/>
    <n v="0"/>
    <s v="5eaaece39229fd6f744473dc"/>
    <x v="566"/>
  </r>
  <r>
    <x v="590"/>
    <s v="Fashion Summer Dress Sexy Women Casual Sleeveless Beach Short Dress Tassel Solid White Mini Lace Dress Plus Size"/>
    <n v="3"/>
    <n v="3"/>
    <x v="11"/>
    <x v="4"/>
    <n v="3000"/>
    <x v="0"/>
    <x v="1"/>
    <x v="48"/>
    <x v="1"/>
    <x v="391"/>
    <n v="26"/>
    <n v="25"/>
    <n v="17"/>
    <n v="14"/>
    <n v="27"/>
    <n v="0"/>
    <n v="0"/>
    <n v="0"/>
    <n v="0"/>
    <x v="5"/>
    <x v="3"/>
    <s v="Standard shipping"/>
    <n v="1"/>
    <n v="0"/>
    <n v="38"/>
    <x v="0"/>
    <n v="50"/>
    <n v="1"/>
    <s v="CN"/>
    <s v="bazaretsaintfrusquin"/>
    <n v="7936"/>
    <n v="3.9645917339999999"/>
    <x v="1"/>
    <n v="0"/>
    <s v="5db3bb3bede8100679c50fb7"/>
    <x v="567"/>
  </r>
  <r>
    <x v="591"/>
    <s v="Women Summer Sexy Floral print off shoulder Beach Bohemian Chiffon Dress Size S-4XL"/>
    <n v="9"/>
    <n v="8"/>
    <x v="5"/>
    <x v="6"/>
    <n v="90000"/>
    <x v="5"/>
    <x v="1"/>
    <x v="39"/>
    <x v="0"/>
    <x v="392"/>
    <n v="1506"/>
    <n v="654"/>
    <n v="417"/>
    <n v="217"/>
    <n v="307"/>
    <n v="0"/>
    <n v="0"/>
    <n v="0"/>
    <n v="0"/>
    <x v="8"/>
    <x v="2"/>
    <s v="Standard shipping"/>
    <n v="3"/>
    <n v="0"/>
    <n v="41"/>
    <x v="1"/>
    <n v="50"/>
    <m/>
    <s v="CN"/>
    <s v="Happy Street"/>
    <n v="12004"/>
    <n v="4.079223592"/>
    <x v="0"/>
    <n v="0"/>
    <s v="5937a77811601873f9b93e96"/>
    <x v="568"/>
  </r>
  <r>
    <x v="592"/>
    <s v="Plus Size Summer Women Casual Sleeveless Rompers Jumpsuits Solid Color Suspender Ttrousers Loose Overalls"/>
    <n v="3.83"/>
    <n v="4"/>
    <x v="139"/>
    <x v="0"/>
    <n v="383"/>
    <x v="0"/>
    <x v="0"/>
    <x v="2"/>
    <x v="0"/>
    <x v="393"/>
    <n v="27"/>
    <n v="15"/>
    <n v="6"/>
    <n v="7"/>
    <n v="12"/>
    <n v="0"/>
    <n v="0"/>
    <n v="0"/>
    <n v="0"/>
    <x v="8"/>
    <x v="1"/>
    <s v="Standard shipping"/>
    <n v="1"/>
    <n v="0"/>
    <n v="38"/>
    <x v="0"/>
    <n v="50"/>
    <n v="1"/>
    <s v="CN"/>
    <s v="zuilangmanDS"/>
    <n v="5654"/>
    <n v="3.9587902370000001"/>
    <x v="1"/>
    <n v="0"/>
    <s v="5e12c01191235958ecdd6285"/>
    <x v="4"/>
  </r>
  <r>
    <x v="593"/>
    <s v="Summer Women Boho Maxi Polka Dot Dress Irregular Sleeveless Casual Beach Wear Sundress"/>
    <n v="6"/>
    <n v="6"/>
    <x v="11"/>
    <x v="0"/>
    <n v="600"/>
    <x v="0"/>
    <x v="1"/>
    <x v="15"/>
    <x v="0"/>
    <x v="93"/>
    <n v="9"/>
    <n v="8"/>
    <n v="5"/>
    <n v="2"/>
    <n v="3"/>
    <n v="0"/>
    <n v="0"/>
    <n v="0"/>
    <n v="0"/>
    <x v="2"/>
    <x v="3"/>
    <s v="Standard shipping"/>
    <n v="2"/>
    <n v="0"/>
    <n v="38"/>
    <x v="0"/>
    <n v="50"/>
    <m/>
    <s v="CN"/>
    <s v="Fashion Happy World"/>
    <n v="4705"/>
    <n v="4.0405951120000001"/>
    <x v="0"/>
    <n v="0"/>
    <s v="5e142dee04c3e579e89576a3"/>
    <x v="174"/>
  </r>
  <r>
    <x v="594"/>
    <s v="Women Summer Short Sleeve Deep V Neck Printed Beach Dress Loose Casual Big Swing Maxi Dress"/>
    <n v="9"/>
    <n v="8"/>
    <x v="5"/>
    <x v="5"/>
    <n v="45000"/>
    <x v="4"/>
    <x v="0"/>
    <x v="48"/>
    <x v="1"/>
    <x v="394"/>
    <n v="213"/>
    <n v="133"/>
    <n v="133"/>
    <n v="97"/>
    <n v="201"/>
    <n v="0"/>
    <n v="0"/>
    <n v="0"/>
    <n v="0"/>
    <x v="2"/>
    <x v="2"/>
    <s v="Standard shipping"/>
    <n v="3"/>
    <n v="0"/>
    <n v="24"/>
    <x v="0"/>
    <n v="50"/>
    <n v="1"/>
    <s v="CN"/>
    <s v="fengjinying"/>
    <n v="10474"/>
    <n v="3.9085354209999998"/>
    <x v="1"/>
    <n v="0"/>
    <s v="5d19be93231caf73e46ccc12"/>
    <x v="569"/>
  </r>
  <r>
    <x v="595"/>
    <s v="Women Summer Casual Loose Solid Color Vintage Overalls Strap Long Pants Jumpsuits Rompers Plus Size"/>
    <n v="12"/>
    <n v="16"/>
    <x v="64"/>
    <x v="6"/>
    <n v="120000"/>
    <x v="5"/>
    <x v="0"/>
    <x v="96"/>
    <x v="1"/>
    <x v="395"/>
    <n v="373"/>
    <n v="194"/>
    <n v="213"/>
    <n v="152"/>
    <n v="390"/>
    <n v="0"/>
    <n v="0"/>
    <n v="0"/>
    <n v="0"/>
    <x v="8"/>
    <x v="2"/>
    <s v="Standard shipping"/>
    <n v="3"/>
    <n v="0"/>
    <n v="18"/>
    <x v="5"/>
    <n v="50"/>
    <m/>
    <s v="CN"/>
    <s v="ONLYZY"/>
    <n v="17120"/>
    <n v="3.8988901870000001"/>
    <x v="1"/>
    <n v="0"/>
    <s v="5d32ae381e56691d7722e2c2"/>
    <x v="128"/>
  </r>
  <r>
    <x v="596"/>
    <s v="4 Color Spring and Summer Women's Fashion Jumpsuit Casual Loose Solid Tank Jumpsuit Long Suspender Overalls Bib Pants Rompers Wide Leg Pants"/>
    <n v="7"/>
    <n v="159"/>
    <x v="171"/>
    <x v="5"/>
    <n v="35000"/>
    <x v="4"/>
    <x v="0"/>
    <x v="111"/>
    <x v="1"/>
    <x v="280"/>
    <n v="584"/>
    <n v="289"/>
    <n v="276"/>
    <n v="149"/>
    <n v="334"/>
    <n v="0"/>
    <n v="0"/>
    <n v="0"/>
    <n v="0"/>
    <x v="1"/>
    <x v="2"/>
    <s v="Standard shipping"/>
    <n v="2"/>
    <n v="0"/>
    <n v="41"/>
    <x v="1"/>
    <n v="50"/>
    <n v="1"/>
    <s v="CN"/>
    <s v="pumpkincarriages"/>
    <n v="8547"/>
    <n v="4.0817830820000003"/>
    <x v="0"/>
    <n v="0"/>
    <s v="5bac96d54b784e1e83636983"/>
    <x v="570"/>
  </r>
  <r>
    <x v="597"/>
    <s v="NEW Women Summer Floral Printed  Sleeveless Dress Sling Dress V-neck Backless Dress "/>
    <n v="11"/>
    <n v="10"/>
    <x v="5"/>
    <x v="6"/>
    <n v="110000"/>
    <x v="5"/>
    <x v="1"/>
    <x v="91"/>
    <x v="3"/>
    <x v="218"/>
    <n v="1222"/>
    <n v="492"/>
    <n v="345"/>
    <n v="117"/>
    <n v="148"/>
    <n v="0"/>
    <n v="0"/>
    <n v="0"/>
    <n v="0"/>
    <x v="2"/>
    <x v="4"/>
    <s v="Standard shipping"/>
    <n v="3"/>
    <n v="0"/>
    <n v="35"/>
    <x v="0"/>
    <n v="50"/>
    <n v="1"/>
    <s v="CN"/>
    <s v="bebebebe world"/>
    <n v="14095"/>
    <n v="4.0896771899999997"/>
    <x v="0"/>
    <n v="0"/>
    <s v="5cf7a100809b316c5d761f61"/>
    <x v="76"/>
  </r>
  <r>
    <x v="598"/>
    <s v="Summer Women Fashion Double-Layer Sports Shorts Quick-Drying Yoga Sports Leggings Fitness Shorts Skirts"/>
    <n v="3.76"/>
    <n v="7"/>
    <x v="172"/>
    <x v="8"/>
    <n v="188"/>
    <x v="0"/>
    <x v="0"/>
    <x v="35"/>
    <x v="0"/>
    <x v="34"/>
    <n v="4"/>
    <n v="1"/>
    <n v="0"/>
    <n v="1"/>
    <n v="2"/>
    <n v="0"/>
    <n v="0"/>
    <n v="0"/>
    <n v="0"/>
    <x v="0"/>
    <x v="3"/>
    <s v="Standard shipping"/>
    <n v="1"/>
    <n v="0"/>
    <n v="90"/>
    <x v="6"/>
    <n v="50"/>
    <m/>
    <s v="CN"/>
    <s v="lixiangbo1515"/>
    <n v="3730"/>
    <n v="3.8804289540000001"/>
    <x v="1"/>
    <n v="0"/>
    <s v="5ebe625c3cdb6c40b7b9231e"/>
    <x v="571"/>
  </r>
  <r>
    <x v="599"/>
    <s v="Women's Fashion Hollow Out Boho Dress Spring Summer Vintage Loose Lace Lantern Sleeve Short Dress Ruffle Floral V Neckline Tunic Dress Plus Size XXS-5XL"/>
    <n v="11"/>
    <n v="159"/>
    <x v="173"/>
    <x v="4"/>
    <n v="11000"/>
    <x v="3"/>
    <x v="0"/>
    <x v="15"/>
    <x v="0"/>
    <x v="396"/>
    <n v="237"/>
    <n v="129"/>
    <n v="84"/>
    <n v="59"/>
    <n v="76"/>
    <n v="0"/>
    <n v="0"/>
    <n v="0"/>
    <n v="0"/>
    <x v="0"/>
    <x v="1"/>
    <s v="Standard shipping"/>
    <n v="2"/>
    <n v="0"/>
    <n v="109"/>
    <x v="4"/>
    <n v="50"/>
    <m/>
    <s v="CN"/>
    <s v="Xindi Store"/>
    <n v="16085"/>
    <n v="3.878023003"/>
    <x v="1"/>
    <n v="1"/>
    <s v="5b2b38a1f795e417f8c00222"/>
    <x v="572"/>
  </r>
  <r>
    <x v="600"/>
    <s v="Sexy Women Maxi Long Lace Cocktail Evening Summer Beach Backless Ball Gown Dress"/>
    <n v="13"/>
    <n v="30"/>
    <x v="67"/>
    <x v="1"/>
    <n v="260000"/>
    <x v="1"/>
    <x v="0"/>
    <x v="158"/>
    <x v="4"/>
    <x v="397"/>
    <n v="863"/>
    <n v="469"/>
    <n v="621"/>
    <n v="510"/>
    <n v="958"/>
    <n v="0"/>
    <n v="0"/>
    <n v="0"/>
    <n v="0"/>
    <x v="2"/>
    <x v="0"/>
    <s v="Standard shipping"/>
    <n v="3"/>
    <n v="0"/>
    <n v="45"/>
    <x v="1"/>
    <n v="50"/>
    <n v="1"/>
    <s v="CN"/>
    <s v="sacha"/>
    <n v="200089"/>
    <n v="4.0966669830000004"/>
    <x v="0"/>
    <n v="0"/>
    <s v="55a3818f65bfcb406995a2a5"/>
    <x v="573"/>
  </r>
  <r>
    <x v="601"/>
    <s v="Plus Size Women's Fashion Loose Casual slim Solid color sleeveless Summer Vest camisole tank tops"/>
    <n v="5"/>
    <n v="5"/>
    <x v="11"/>
    <x v="0"/>
    <n v="500"/>
    <x v="0"/>
    <x v="0"/>
    <x v="39"/>
    <x v="0"/>
    <x v="389"/>
    <n v="22"/>
    <n v="9"/>
    <n v="4"/>
    <n v="2"/>
    <n v="6"/>
    <n v="0"/>
    <n v="0"/>
    <n v="0"/>
    <n v="0"/>
    <x v="2"/>
    <x v="1"/>
    <s v="Standard shipping"/>
    <n v="2"/>
    <n v="0"/>
    <n v="24"/>
    <x v="0"/>
    <n v="50"/>
    <m/>
    <s v="CN"/>
    <s v="fengjinying"/>
    <n v="10474"/>
    <n v="3.9085354209999998"/>
    <x v="1"/>
    <n v="0"/>
    <s v="5e9eba2f1a0bf408fef8b837"/>
    <x v="574"/>
  </r>
  <r>
    <x v="602"/>
    <s v="Women's Fashion Jumpsuits &amp; Rompers Ruffle Floral Lace Slash Neck Jumpsuit Sexy Casual Off Shoulder Embroidery Bodysuit (4 Colors X 4 Sizes)"/>
    <n v="11"/>
    <n v="10"/>
    <x v="5"/>
    <x v="5"/>
    <n v="55000"/>
    <x v="4"/>
    <x v="0"/>
    <x v="116"/>
    <x v="1"/>
    <x v="398"/>
    <n v="669"/>
    <n v="302"/>
    <n v="328"/>
    <n v="196"/>
    <n v="402"/>
    <n v="0"/>
    <n v="0"/>
    <n v="0"/>
    <n v="0"/>
    <x v="0"/>
    <x v="1"/>
    <s v="Standard shipping"/>
    <n v="3"/>
    <n v="0"/>
    <n v="30"/>
    <x v="0"/>
    <n v="50"/>
    <m/>
    <s v="CN"/>
    <s v="Younger Style!!!"/>
    <n v="5660"/>
    <n v="3.958303887"/>
    <x v="1"/>
    <n v="1"/>
    <s v="5937cd7fb6a2cd0ccdbef91c"/>
    <x v="575"/>
  </r>
  <r>
    <x v="603"/>
    <s v="Kawaii Cartoon Avocado Short Sleeve T-shirt Women Casual Avocado Graphic T-shirt Female Tee Summer Women T-shirts Tops"/>
    <n v="6"/>
    <n v="17"/>
    <x v="68"/>
    <x v="0"/>
    <n v="600"/>
    <x v="0"/>
    <x v="0"/>
    <x v="6"/>
    <x v="1"/>
    <x v="202"/>
    <n v="22"/>
    <n v="9"/>
    <n v="6"/>
    <n v="9"/>
    <n v="9"/>
    <n v="0"/>
    <n v="0"/>
    <n v="0"/>
    <n v="0"/>
    <x v="1"/>
    <x v="5"/>
    <s v="Standard shipping"/>
    <n v="2"/>
    <n v="0"/>
    <n v="49"/>
    <x v="1"/>
    <n v="50"/>
    <m/>
    <s v="CN"/>
    <s v="Wufangzhong"/>
    <n v="7851"/>
    <n v="4.2162781809999998"/>
    <x v="0"/>
    <n v="0"/>
    <s v="5e807b83a887540e4049dd31"/>
    <x v="576"/>
  </r>
  <r>
    <x v="604"/>
    <s v="2019 Summer Ribbed Knitted Tank Top Cool Casual Plain Crop Top"/>
    <n v="5"/>
    <n v="5"/>
    <x v="11"/>
    <x v="4"/>
    <n v="5000"/>
    <x v="3"/>
    <x v="0"/>
    <x v="116"/>
    <x v="1"/>
    <x v="256"/>
    <n v="80"/>
    <n v="44"/>
    <n v="57"/>
    <n v="23"/>
    <n v="48"/>
    <n v="0"/>
    <n v="0"/>
    <n v="0"/>
    <n v="0"/>
    <x v="4"/>
    <x v="1"/>
    <s v="Standard shipping"/>
    <n v="2"/>
    <n v="0"/>
    <n v="41"/>
    <x v="1"/>
    <n v="50"/>
    <n v="1"/>
    <s v="CN"/>
    <s v="cindy"/>
    <n v="15948"/>
    <n v="4.094745423"/>
    <x v="0"/>
    <n v="1"/>
    <s v="5c86009eab8dc14c1e679eb0"/>
    <x v="577"/>
  </r>
  <r>
    <x v="605"/>
    <s v="Women's Summer Sleeveless Tank Cotton Vest Printed Tank Tops"/>
    <n v="6"/>
    <n v="7"/>
    <x v="14"/>
    <x v="8"/>
    <n v="300"/>
    <x v="0"/>
    <x v="0"/>
    <x v="83"/>
    <x v="4"/>
    <x v="89"/>
    <n v="1"/>
    <n v="0"/>
    <n v="0"/>
    <n v="1"/>
    <n v="1"/>
    <n v="0"/>
    <n v="0"/>
    <n v="0"/>
    <n v="0"/>
    <x v="9"/>
    <x v="2"/>
    <s v="Standard shipping"/>
    <n v="2"/>
    <n v="0"/>
    <n v="8"/>
    <x v="5"/>
    <n v="50"/>
    <m/>
    <s v="CN"/>
    <s v="tiefanye"/>
    <n v="1374"/>
    <n v="4.0589519650000003"/>
    <x v="0"/>
    <n v="0"/>
    <s v="5eb4f323b67a8d189a8f8380"/>
    <x v="138"/>
  </r>
  <r>
    <x v="606"/>
    <s v="Women Shorts Jumpsuits Summer Jumpsuits Casual V Neck Loose Drawstring Waist Jumpsuit One Piece Suits Short Sleeve Ladies Short Rompers"/>
    <n v="8"/>
    <n v="7"/>
    <x v="5"/>
    <x v="4"/>
    <n v="8000"/>
    <x v="3"/>
    <x v="1"/>
    <x v="6"/>
    <x v="1"/>
    <x v="399"/>
    <n v="145"/>
    <n v="67"/>
    <n v="54"/>
    <n v="44"/>
    <n v="68"/>
    <n v="0"/>
    <n v="0"/>
    <n v="0"/>
    <n v="0"/>
    <x v="4"/>
    <x v="1"/>
    <s v="Standard shipping"/>
    <n v="2"/>
    <n v="0"/>
    <n v="137"/>
    <x v="2"/>
    <n v="50"/>
    <m/>
    <s v="CN"/>
    <s v="xiangbuxiangdoude"/>
    <n v="4434"/>
    <n v="4.0647271089999997"/>
    <x v="0"/>
    <n v="0"/>
    <s v="5d11df5057a1887a5e25584f"/>
    <x v="578"/>
  </r>
  <r>
    <x v="607"/>
    <s v="New Fashion Summer Women Casual Dress Round Neck Loose Big Swing Skirt Sleeveless Soild Color Beach dress"/>
    <n v="11"/>
    <n v="10"/>
    <x v="5"/>
    <x v="4"/>
    <n v="11000"/>
    <x v="3"/>
    <x v="1"/>
    <x v="43"/>
    <x v="0"/>
    <x v="0"/>
    <n v="23"/>
    <n v="11"/>
    <n v="10"/>
    <n v="3"/>
    <n v="7"/>
    <n v="0"/>
    <n v="0"/>
    <n v="0"/>
    <n v="0"/>
    <x v="5"/>
    <x v="1"/>
    <s v="Standard shipping"/>
    <n v="3"/>
    <n v="0"/>
    <n v="41"/>
    <x v="1"/>
    <n v="50"/>
    <n v="1"/>
    <s v="CN"/>
    <s v="OOWW FASHION"/>
    <n v="73271"/>
    <n v="3.9544430949999998"/>
    <x v="1"/>
    <n v="1"/>
    <s v="5e93d2215a3eed0c80ed2e56"/>
    <x v="50"/>
  </r>
  <r>
    <x v="608"/>
    <s v="Fashion Womens Jumpsuit Summer Bib Pants Shorts Casual Loose Sleeveless Rompers Jumpsuit Suspenders Overalls S-5XL"/>
    <n v="5"/>
    <n v="127"/>
    <x v="174"/>
    <x v="0"/>
    <n v="500"/>
    <x v="0"/>
    <x v="0"/>
    <x v="156"/>
    <x v="4"/>
    <x v="400"/>
    <n v="4"/>
    <n v="4"/>
    <n v="2"/>
    <n v="2"/>
    <n v="7"/>
    <n v="0"/>
    <n v="0"/>
    <n v="0"/>
    <n v="0"/>
    <x v="7"/>
    <x v="2"/>
    <s v="Standard shipping"/>
    <n v="2"/>
    <n v="0"/>
    <n v="54"/>
    <x v="1"/>
    <n v="50"/>
    <n v="1"/>
    <s v="CN"/>
    <s v="wang168"/>
    <n v="9357"/>
    <n v="4.2253927539999996"/>
    <x v="0"/>
    <n v="0"/>
    <s v="5ebfb735c9354d2da2efa220"/>
    <x v="398"/>
  </r>
  <r>
    <x v="609"/>
    <s v="Summer New Women's Casual Dress Short Sleeve V-neck Loose Dresses Solid Color Dress Plus Size"/>
    <n v="7"/>
    <n v="6"/>
    <x v="5"/>
    <x v="4"/>
    <n v="7000"/>
    <x v="3"/>
    <x v="1"/>
    <x v="32"/>
    <x v="1"/>
    <x v="11"/>
    <n v="44"/>
    <n v="29"/>
    <n v="21"/>
    <n v="17"/>
    <n v="30"/>
    <n v="0"/>
    <n v="0"/>
    <n v="0"/>
    <n v="0"/>
    <x v="3"/>
    <x v="1"/>
    <s v="Standard shipping"/>
    <n v="2"/>
    <n v="0"/>
    <n v="23"/>
    <x v="0"/>
    <n v="50"/>
    <n v="1"/>
    <s v="CN"/>
    <s v="Suyi Technology"/>
    <n v="12309"/>
    <n v="4.0451702010000004"/>
    <x v="0"/>
    <n v="1"/>
    <s v="5d5f49662c026a13234062e7"/>
    <x v="579"/>
  </r>
  <r>
    <x v="610"/>
    <s v="Women Summer Printed Plus Size  Loose Casual Trousers Harlon Pants Long Pants"/>
    <n v="12"/>
    <n v="11"/>
    <x v="5"/>
    <x v="6"/>
    <n v="120000"/>
    <x v="5"/>
    <x v="0"/>
    <x v="110"/>
    <x v="1"/>
    <x v="401"/>
    <n v="431"/>
    <n v="195"/>
    <n v="205"/>
    <n v="146"/>
    <n v="299"/>
    <n v="0"/>
    <n v="0"/>
    <n v="0"/>
    <n v="0"/>
    <x v="8"/>
    <x v="2"/>
    <s v="Standard shipping"/>
    <n v="3"/>
    <n v="0"/>
    <n v="11"/>
    <x v="5"/>
    <n v="50"/>
    <n v="1"/>
    <s v="CN"/>
    <s v="cjinxiang"/>
    <n v="6158"/>
    <n v="3.794738551"/>
    <x v="1"/>
    <n v="0"/>
    <s v="5ce4172ab1219155bd999296"/>
    <x v="580"/>
  </r>
  <r>
    <x v="611"/>
    <s v="2018 Black Flora Flower Printed Short Dress Women"/>
    <n v="11"/>
    <n v="11"/>
    <x v="11"/>
    <x v="6"/>
    <n v="110000"/>
    <x v="5"/>
    <x v="0"/>
    <x v="17"/>
    <x v="0"/>
    <x v="402"/>
    <n v="660"/>
    <n v="322"/>
    <n v="231"/>
    <n v="119"/>
    <n v="188"/>
    <n v="0"/>
    <n v="0"/>
    <n v="0"/>
    <n v="0"/>
    <x v="5"/>
    <x v="2"/>
    <s v="Standard shipping"/>
    <n v="3"/>
    <n v="0"/>
    <n v="60"/>
    <x v="3"/>
    <n v="50"/>
    <m/>
    <s v="US"/>
    <s v="modelup"/>
    <n v="2975"/>
    <n v="4.1808403360000002"/>
    <x v="0"/>
    <n v="0"/>
    <s v="5af661dd2c642f136b49527b"/>
    <x v="581"/>
  </r>
  <r>
    <x v="612"/>
    <s v="Women's Shorts Spring Summer Leopard/Multicolor/Black/Red Printed Shorts Casual Short Pants"/>
    <n v="6"/>
    <n v="17"/>
    <x v="68"/>
    <x v="6"/>
    <n v="60000"/>
    <x v="4"/>
    <x v="0"/>
    <x v="133"/>
    <x v="3"/>
    <x v="403"/>
    <n v="2091"/>
    <n v="612"/>
    <n v="336"/>
    <n v="109"/>
    <n v="131"/>
    <n v="1"/>
    <n v="0"/>
    <n v="1"/>
    <n v="0"/>
    <x v="5"/>
    <x v="0"/>
    <s v="Standard shipping"/>
    <n v="2"/>
    <n v="0"/>
    <n v="40"/>
    <x v="1"/>
    <n v="50"/>
    <m/>
    <s v="CN"/>
    <s v="allstars"/>
    <n v="110548"/>
    <n v="4.1436660999999999"/>
    <x v="0"/>
    <n v="1"/>
    <s v="57a940f74b2a7418992a07f4"/>
    <x v="582"/>
  </r>
  <r>
    <x v="613"/>
    <s v="Summer Vintage Swimsuit  Women Two Piece Retro Halter Ruched High Waist Print Bikini Set"/>
    <n v="12"/>
    <n v="100"/>
    <x v="175"/>
    <x v="0"/>
    <n v="1200"/>
    <x v="0"/>
    <x v="0"/>
    <x v="79"/>
    <x v="0"/>
    <x v="300"/>
    <n v="16"/>
    <n v="8"/>
    <n v="7"/>
    <n v="5"/>
    <n v="4"/>
    <n v="0"/>
    <n v="0"/>
    <n v="0"/>
    <n v="0"/>
    <x v="2"/>
    <x v="6"/>
    <s v="Standard shipping"/>
    <n v="3"/>
    <n v="0"/>
    <n v="28"/>
    <x v="0"/>
    <n v="50"/>
    <n v="1"/>
    <s v="CN"/>
    <s v="Onestores"/>
    <n v="4758"/>
    <n v="4.2435897440000003"/>
    <x v="0"/>
    <n v="0"/>
    <s v="5def361cdcbcd1028120322d"/>
    <x v="583"/>
  </r>
  <r>
    <x v="614"/>
    <s v="New Lovely Women's Two Piece Set Lips Print Short Sleeves T-shirt &amp; Skinny Shorts Pants Sets"/>
    <n v="12"/>
    <n v="11"/>
    <x v="5"/>
    <x v="5"/>
    <n v="60000"/>
    <x v="4"/>
    <x v="0"/>
    <x v="57"/>
    <x v="0"/>
    <x v="404"/>
    <n v="135"/>
    <n v="37"/>
    <n v="32"/>
    <n v="17"/>
    <n v="26"/>
    <n v="0"/>
    <n v="0"/>
    <n v="0"/>
    <n v="0"/>
    <x v="2"/>
    <x v="2"/>
    <s v="Standard shipping"/>
    <n v="3"/>
    <n v="0"/>
    <n v="41"/>
    <x v="1"/>
    <n v="50"/>
    <m/>
    <s v="CN"/>
    <s v="persisttree"/>
    <n v="31916"/>
    <n v="4.1057776659999998"/>
    <x v="0"/>
    <n v="1"/>
    <s v="5ea11b7fdb5ebf040c8e489d"/>
    <x v="584"/>
  </r>
  <r>
    <x v="615"/>
    <s v="ZANZEA Women Summer Fashion V Neck Short Sleeve Plain Cotton Ruffle Long Dress"/>
    <n v="14"/>
    <n v="126"/>
    <x v="176"/>
    <x v="0"/>
    <n v="1400"/>
    <x v="0"/>
    <x v="1"/>
    <x v="91"/>
    <x v="3"/>
    <x v="97"/>
    <n v="76"/>
    <n v="37"/>
    <n v="19"/>
    <n v="10"/>
    <n v="8"/>
    <n v="0"/>
    <n v="0"/>
    <n v="0"/>
    <n v="0"/>
    <x v="8"/>
    <x v="2"/>
    <s v="Standard shipping"/>
    <n v="4"/>
    <n v="0"/>
    <n v="40"/>
    <x v="1"/>
    <n v="50"/>
    <n v="1"/>
    <s v="CN"/>
    <s v="balabobo"/>
    <n v="14291"/>
    <n v="4.1847316489999997"/>
    <x v="0"/>
    <n v="0"/>
    <s v="5cdbfec689dab63d46b47cc5"/>
    <x v="585"/>
  </r>
  <r>
    <x v="616"/>
    <s v="5 Colors Women's Summer Fashion Spaghetti Strap Floral Print Tie Front Mini Dress Party Dresses"/>
    <n v="11"/>
    <n v="10"/>
    <x v="5"/>
    <x v="0"/>
    <n v="1100"/>
    <x v="0"/>
    <x v="1"/>
    <x v="69"/>
    <x v="3"/>
    <x v="34"/>
    <n v="6"/>
    <n v="1"/>
    <n v="0"/>
    <n v="0"/>
    <n v="1"/>
    <n v="0"/>
    <n v="0"/>
    <n v="0"/>
    <n v="0"/>
    <x v="9"/>
    <x v="2"/>
    <s v="Standard shipping"/>
    <n v="2"/>
    <n v="0"/>
    <n v="139"/>
    <x v="2"/>
    <n v="50"/>
    <n v="1"/>
    <s v="CN"/>
    <s v="hgcxdcxcc"/>
    <n v="120"/>
    <n v="4.2833333329999999"/>
    <x v="0"/>
    <n v="0"/>
    <s v="5eb4ebb47cac1223a5749cc2"/>
    <x v="216"/>
  </r>
  <r>
    <x v="617"/>
    <s v="Summer Women Elastic Waist Cotton Pleated Hem Solid Color Cotton  Patchwork Long Maxi Skirt Saia"/>
    <n v="14"/>
    <n v="97"/>
    <x v="177"/>
    <x v="0"/>
    <n v="1400"/>
    <x v="0"/>
    <x v="0"/>
    <x v="104"/>
    <x v="3"/>
    <x v="405"/>
    <n v="20"/>
    <n v="16"/>
    <n v="7"/>
    <n v="0"/>
    <n v="1"/>
    <n v="0"/>
    <n v="0"/>
    <n v="0"/>
    <n v="0"/>
    <x v="2"/>
    <x v="2"/>
    <s v="Standard shipping"/>
    <n v="4"/>
    <n v="0"/>
    <n v="36"/>
    <x v="0"/>
    <n v="50"/>
    <m/>
    <s v="CN"/>
    <s v="WeirdBeauty"/>
    <n v="878"/>
    <n v="4.21070615"/>
    <x v="0"/>
    <n v="0"/>
    <s v="5e65fa41b12772c309bcf9fe"/>
    <x v="586"/>
  </r>
  <r>
    <x v="618"/>
    <s v="Women's Summer Fashion Spaghetti Strap Floral Print Tie Front Mini Dress Sexy Dress"/>
    <n v="9"/>
    <n v="9"/>
    <x v="11"/>
    <x v="4"/>
    <n v="9000"/>
    <x v="3"/>
    <x v="0"/>
    <x v="145"/>
    <x v="1"/>
    <x v="249"/>
    <n v="86"/>
    <n v="40"/>
    <n v="37"/>
    <n v="26"/>
    <n v="49"/>
    <n v="0"/>
    <n v="0"/>
    <n v="0"/>
    <n v="0"/>
    <x v="0"/>
    <x v="1"/>
    <s v="Standard shipping"/>
    <n v="3"/>
    <n v="0"/>
    <n v="41"/>
    <x v="1"/>
    <n v="50"/>
    <m/>
    <s v="CN"/>
    <s v="Memento"/>
    <n v="28694"/>
    <n v="3.8938454029999998"/>
    <x v="1"/>
    <n v="0"/>
    <s v="5e7d9bee6732e31740797e15"/>
    <x v="587"/>
  </r>
  <r>
    <x v="619"/>
    <s v="20 Pcs Fashion Comfortable Short Socks Candy Color Invisible Silicone Non-slip Socks Slippers Socks"/>
    <n v="3.7"/>
    <n v="58"/>
    <x v="178"/>
    <x v="5"/>
    <n v="18500"/>
    <x v="3"/>
    <x v="1"/>
    <x v="6"/>
    <x v="1"/>
    <x v="406"/>
    <n v="342"/>
    <n v="113"/>
    <n v="143"/>
    <n v="68"/>
    <n v="169"/>
    <n v="0"/>
    <n v="0"/>
    <n v="0"/>
    <n v="0"/>
    <x v="2"/>
    <x v="6"/>
    <s v="Standard shipping"/>
    <n v="1"/>
    <n v="0"/>
    <n v="118"/>
    <x v="4"/>
    <n v="50"/>
    <m/>
    <s v="CN"/>
    <s v="taomi  gogo"/>
    <n v="21012"/>
    <n v="4.1898438990000004"/>
    <x v="0"/>
    <n v="1"/>
    <s v="5ce2702ba6bc056027727991"/>
    <x v="588"/>
  </r>
  <r>
    <x v="620"/>
    <s v="S-5XL Plus Size New Summer Fashion Skinny Pants Women Elastic Waist Capri Pants Solid Color Drawstring Casual Pants Cotton Short Pants Sportswear Leggings"/>
    <n v="9"/>
    <n v="48"/>
    <x v="97"/>
    <x v="6"/>
    <n v="90000"/>
    <x v="5"/>
    <x v="1"/>
    <x v="99"/>
    <x v="3"/>
    <x v="407"/>
    <n v="439"/>
    <n v="171"/>
    <n v="102"/>
    <n v="60"/>
    <n v="68"/>
    <n v="0"/>
    <n v="0"/>
    <n v="0"/>
    <n v="0"/>
    <x v="4"/>
    <x v="2"/>
    <s v="Standard shipping"/>
    <n v="3"/>
    <n v="0"/>
    <n v="43"/>
    <x v="1"/>
    <n v="50"/>
    <m/>
    <s v="CN"/>
    <s v="Cenic Beauty"/>
    <n v="42919"/>
    <n v="4.1059670539999997"/>
    <x v="0"/>
    <n v="0"/>
    <s v="5b7658a91fde835ed161abd2"/>
    <x v="589"/>
  </r>
  <r>
    <x v="621"/>
    <s v="New Summer Womenâ€™s Fashion Casual Backless Dress Floral Printed V-Neck Sling Dress High Waist Big Swing Dress "/>
    <n v="3.85"/>
    <n v="7"/>
    <x v="179"/>
    <x v="4"/>
    <n v="3850"/>
    <x v="0"/>
    <x v="1"/>
    <x v="159"/>
    <x v="3"/>
    <x v="284"/>
    <n v="81"/>
    <n v="26"/>
    <n v="22"/>
    <n v="6"/>
    <n v="7"/>
    <n v="0"/>
    <n v="0"/>
    <n v="0"/>
    <n v="0"/>
    <x v="1"/>
    <x v="2"/>
    <s v="Standard shipping"/>
    <n v="1"/>
    <n v="0"/>
    <n v="35"/>
    <x v="0"/>
    <n v="50"/>
    <m/>
    <s v="CN"/>
    <s v="maligoodsmart"/>
    <n v="31138"/>
    <n v="4.1174449229999999"/>
    <x v="0"/>
    <n v="1"/>
    <s v="5d204f0cb51e547d5b3153cd"/>
    <x v="590"/>
  </r>
  <r>
    <x v="622"/>
    <s v="NEW Womens Fashion Summer Short Sleeve Long Blouses Deep V-neck Loose Ladies Casual Loose Solid Color Plus Size Beach Wear Cover-up Short Linen Dress Plus Size XS~8XL"/>
    <n v="8"/>
    <n v="49"/>
    <x v="101"/>
    <x v="4"/>
    <n v="8000"/>
    <x v="3"/>
    <x v="1"/>
    <x v="94"/>
    <x v="1"/>
    <x v="408"/>
    <n v="55"/>
    <n v="33"/>
    <n v="25"/>
    <n v="15"/>
    <n v="26"/>
    <n v="0"/>
    <n v="0"/>
    <n v="0"/>
    <n v="0"/>
    <x v="10"/>
    <x v="1"/>
    <s v="Standard shipping"/>
    <n v="2"/>
    <n v="0"/>
    <n v="22"/>
    <x v="0"/>
    <n v="50"/>
    <n v="1"/>
    <s v="CN"/>
    <s v="kongcanyhq3078"/>
    <n v="5422"/>
    <n v="3.988933973"/>
    <x v="1"/>
    <n v="0"/>
    <s v="5d31f9a0a2b39074d5732b4e"/>
    <x v="591"/>
  </r>
  <r>
    <x v="623"/>
    <s v="Women Summer Sleeveless Irregular Hem Dress Plus Size Beach Long Dress 5 Colors"/>
    <n v="14"/>
    <n v="12"/>
    <x v="0"/>
    <x v="4"/>
    <n v="14000"/>
    <x v="3"/>
    <x v="1"/>
    <x v="160"/>
    <x v="0"/>
    <x v="409"/>
    <n v="90"/>
    <n v="38"/>
    <n v="24"/>
    <n v="12"/>
    <n v="22"/>
    <n v="0"/>
    <n v="0"/>
    <n v="0"/>
    <n v="0"/>
    <x v="2"/>
    <x v="6"/>
    <s v="Standard shipping"/>
    <n v="4"/>
    <n v="0"/>
    <n v="26"/>
    <x v="0"/>
    <n v="50"/>
    <n v="1"/>
    <s v="CN"/>
    <s v="liuyaling66058"/>
    <n v="288"/>
    <n v="3.7291666669999999"/>
    <x v="1"/>
    <n v="0"/>
    <s v="5e7dc8a4c2e8ef49007d2dd9"/>
    <x v="592"/>
  </r>
  <r>
    <x v="624"/>
    <s v="Sexy Women One-Piece Push Up Bikini Bandage Monokini Swimsuit Bathing Swimwear"/>
    <n v="11"/>
    <n v="250"/>
    <x v="180"/>
    <x v="1"/>
    <n v="220000"/>
    <x v="1"/>
    <x v="0"/>
    <x v="47"/>
    <x v="0"/>
    <x v="410"/>
    <n v="1342"/>
    <n v="691"/>
    <n v="618"/>
    <n v="301"/>
    <n v="445"/>
    <n v="0"/>
    <n v="0"/>
    <n v="0"/>
    <n v="0"/>
    <x v="0"/>
    <x v="2"/>
    <s v="Standard shipping"/>
    <n v="3"/>
    <n v="0"/>
    <n v="47"/>
    <x v="1"/>
    <n v="50"/>
    <n v="1"/>
    <s v="CN"/>
    <s v="GL"/>
    <n v="402743"/>
    <n v="4.1567153250000004"/>
    <x v="0"/>
    <n v="1"/>
    <s v="56975d088b70437255bf8af8"/>
    <x v="593"/>
  </r>
  <r>
    <x v="625"/>
    <s v="Plus Size Women's Fashion Loose Casual sleeveless Floral print Round neck Summer Vest camisole"/>
    <n v="6"/>
    <n v="6"/>
    <x v="11"/>
    <x v="5"/>
    <n v="30000"/>
    <x v="4"/>
    <x v="0"/>
    <x v="17"/>
    <x v="0"/>
    <x v="411"/>
    <n v="226"/>
    <n v="106"/>
    <n v="65"/>
    <n v="41"/>
    <n v="68"/>
    <n v="0"/>
    <n v="0"/>
    <n v="0"/>
    <n v="0"/>
    <x v="3"/>
    <x v="1"/>
    <s v="Standard shipping"/>
    <n v="2"/>
    <n v="0"/>
    <n v="24"/>
    <x v="0"/>
    <n v="50"/>
    <m/>
    <s v="CN"/>
    <s v="hzxuch"/>
    <n v="2127"/>
    <n v="3.817583451"/>
    <x v="1"/>
    <n v="0"/>
    <s v="5e70535be2608d353af85716"/>
    <x v="422"/>
  </r>
  <r>
    <x v="626"/>
    <s v="Bikini Swimsuit for Women Sexy One Piece Swimsuit Summer Floral Bikini Suit High Waisted Lady Beach Swimwear Deep V Neck Bikini S-XXL "/>
    <n v="8"/>
    <n v="7"/>
    <x v="5"/>
    <x v="5"/>
    <n v="40000"/>
    <x v="4"/>
    <x v="0"/>
    <x v="111"/>
    <x v="1"/>
    <x v="412"/>
    <n v="440"/>
    <n v="207"/>
    <n v="233"/>
    <n v="139"/>
    <n v="229"/>
    <n v="0"/>
    <n v="0"/>
    <n v="0"/>
    <n v="0"/>
    <x v="5"/>
    <x v="0"/>
    <s v="Standard shipping"/>
    <n v="3"/>
    <n v="0"/>
    <n v="43"/>
    <x v="1"/>
    <n v="50"/>
    <m/>
    <s v="CN"/>
    <s v="hallerail"/>
    <n v="14194"/>
    <n v="4.0412145979999998"/>
    <x v="0"/>
    <n v="0"/>
    <s v="5c0f719d4901112e08cf971f"/>
    <x v="594"/>
  </r>
  <r>
    <x v="627"/>
    <s v="2020 Summer New Style Lotus Necklaces Jewelry Personalized Girl Silver Color Bohemia Alloy Necklace Multilayer Chain Women Collares Jewelry"/>
    <n v="2"/>
    <n v="2"/>
    <x v="11"/>
    <x v="4"/>
    <n v="2000"/>
    <x v="0"/>
    <x v="1"/>
    <x v="37"/>
    <x v="3"/>
    <x v="413"/>
    <n v="82"/>
    <n v="28"/>
    <n v="15"/>
    <n v="5"/>
    <n v="13"/>
    <n v="0"/>
    <n v="0"/>
    <n v="0"/>
    <n v="0"/>
    <x v="2"/>
    <x v="6"/>
    <s v="Standard shipping"/>
    <n v="1"/>
    <n v="0"/>
    <n v="42"/>
    <x v="1"/>
    <n v="50"/>
    <m/>
    <s v="CN"/>
    <s v="shufangyunyingdian"/>
    <n v="1055"/>
    <n v="4.0360189569999996"/>
    <x v="0"/>
    <n v="0"/>
    <s v="5e5f507c931bd44190563aa1"/>
    <x v="595"/>
  </r>
  <r>
    <x v="628"/>
    <s v="S-6XL Summer Cotton Plus Size Women Fashion Loose Casual Sleeveless Striped Sling Mini Dress"/>
    <n v="8"/>
    <n v="7"/>
    <x v="5"/>
    <x v="4"/>
    <n v="8000"/>
    <x v="3"/>
    <x v="0"/>
    <x v="135"/>
    <x v="1"/>
    <x v="414"/>
    <n v="144"/>
    <n v="57"/>
    <n v="60"/>
    <n v="35"/>
    <n v="77"/>
    <n v="0"/>
    <n v="0"/>
    <n v="0"/>
    <n v="0"/>
    <x v="9"/>
    <x v="2"/>
    <s v="Standard shipping"/>
    <n v="2"/>
    <n v="0"/>
    <n v="63"/>
    <x v="3"/>
    <n v="50"/>
    <n v="1"/>
    <s v="CN"/>
    <s v="ZZXia"/>
    <n v="1322"/>
    <n v="3.9652042359999999"/>
    <x v="1"/>
    <n v="0"/>
    <s v="5ccd341e8cc067595fcba7c4"/>
    <x v="596"/>
  </r>
  <r>
    <x v="629"/>
    <s v="Plus Size Summer Fashion Women Round Neck Chiffon Mini Dress Sleeveless Casual Dress S-5XL"/>
    <n v="8"/>
    <n v="7"/>
    <x v="5"/>
    <x v="4"/>
    <n v="8000"/>
    <x v="3"/>
    <x v="1"/>
    <x v="24"/>
    <x v="0"/>
    <x v="415"/>
    <n v="77"/>
    <n v="31"/>
    <n v="28"/>
    <n v="10"/>
    <n v="20"/>
    <n v="0"/>
    <n v="0"/>
    <n v="0"/>
    <n v="0"/>
    <x v="2"/>
    <x v="3"/>
    <s v="Standard shipping"/>
    <n v="3"/>
    <n v="0"/>
    <n v="58"/>
    <x v="1"/>
    <n v="50"/>
    <m/>
    <s v="CN"/>
    <s v="USA Mall"/>
    <n v="6357"/>
    <n v="4.2542079599999996"/>
    <x v="0"/>
    <n v="0"/>
    <s v="5b6270648aa701441eaab44f"/>
    <x v="597"/>
  </r>
  <r>
    <x v="630"/>
    <s v="Women Fashion Loose Casual Sleeveless Striped Plus Size Cotton Summer Sling Dress"/>
    <n v="11"/>
    <n v="10"/>
    <x v="5"/>
    <x v="5"/>
    <n v="55000"/>
    <x v="4"/>
    <x v="0"/>
    <x v="124"/>
    <x v="1"/>
    <x v="416"/>
    <n v="268"/>
    <n v="132"/>
    <n v="169"/>
    <n v="129"/>
    <n v="210"/>
    <n v="0"/>
    <n v="0"/>
    <n v="0"/>
    <n v="0"/>
    <x v="5"/>
    <x v="2"/>
    <s v="Standard shipping"/>
    <n v="2"/>
    <n v="0"/>
    <n v="24"/>
    <x v="0"/>
    <n v="50"/>
    <m/>
    <s v="CN"/>
    <s v="hzxuch"/>
    <n v="2127"/>
    <n v="3.817583451"/>
    <x v="1"/>
    <n v="0"/>
    <s v="5c8f86e0f842ba52b8c19009"/>
    <x v="598"/>
  </r>
  <r>
    <x v="631"/>
    <s v="Woman Summer Lovely Flower Printed Sleeveless Mini Skirt Sweet Dating beach Sun Dress"/>
    <n v="11"/>
    <n v="20"/>
    <x v="23"/>
    <x v="1"/>
    <n v="220000"/>
    <x v="1"/>
    <x v="0"/>
    <x v="36"/>
    <x v="0"/>
    <x v="417"/>
    <n v="1417"/>
    <n v="804"/>
    <n v="786"/>
    <n v="411"/>
    <n v="511"/>
    <n v="0"/>
    <n v="0"/>
    <n v="0"/>
    <n v="0"/>
    <x v="2"/>
    <x v="0"/>
    <s v="Standard shipping"/>
    <n v="2"/>
    <n v="0"/>
    <n v="37"/>
    <x v="0"/>
    <n v="50"/>
    <m/>
    <s v="CN"/>
    <s v="Guangzhou Idea e-commerce co.,ltd"/>
    <n v="33839"/>
    <n v="3.9623806849999998"/>
    <x v="1"/>
    <n v="0"/>
    <s v="55acbdf8ed44704872df93e2"/>
    <x v="599"/>
  </r>
  <r>
    <x v="632"/>
    <s v="2020 New  Women Summer Fashion O-neck Sleeveless Stripes Printing Slim Fit Casual Cotton Tank Tops"/>
    <n v="8"/>
    <n v="7"/>
    <x v="5"/>
    <x v="2"/>
    <n v="80"/>
    <x v="0"/>
    <x v="1"/>
    <x v="4"/>
    <x v="2"/>
    <x v="62"/>
    <m/>
    <m/>
    <m/>
    <m/>
    <m/>
    <n v="0"/>
    <n v="0"/>
    <n v="0"/>
    <n v="0"/>
    <x v="6"/>
    <x v="0"/>
    <s v="Standard shipping"/>
    <n v="3"/>
    <n v="0"/>
    <n v="10"/>
    <x v="5"/>
    <n v="50"/>
    <n v="1"/>
    <s v="CN"/>
    <s v="longming"/>
    <n v="27175"/>
    <n v="3.9660349589999999"/>
    <x v="1"/>
    <n v="0"/>
    <s v="5eccb8aa18e87d64f13e012c"/>
    <x v="600"/>
  </r>
  <r>
    <x v="633"/>
    <s v="Summer Women's Fashion Solid Color High Waist Yoga Quick Dry Elastic Short Plus Size"/>
    <n v="5"/>
    <n v="85"/>
    <x v="181"/>
    <x v="5"/>
    <n v="25000"/>
    <x v="4"/>
    <x v="1"/>
    <x v="50"/>
    <x v="0"/>
    <x v="418"/>
    <n v="133"/>
    <n v="45"/>
    <n v="52"/>
    <n v="29"/>
    <n v="37"/>
    <n v="0"/>
    <n v="0"/>
    <n v="0"/>
    <n v="0"/>
    <x v="8"/>
    <x v="1"/>
    <s v="Standard shipping"/>
    <n v="2"/>
    <n v="0"/>
    <n v="41"/>
    <x v="1"/>
    <n v="50"/>
    <m/>
    <s v="CN"/>
    <s v="Memo2"/>
    <n v="18138"/>
    <n v="3.8315139490000001"/>
    <x v="1"/>
    <n v="0"/>
    <s v="5e5f56ea3dbe9d00474f503f"/>
    <x v="601"/>
  </r>
  <r>
    <x v="634"/>
    <s v="2020 Plus Size S-5XL Ladies Short Sleeve Summer Loose Denim Midi Dress Women High Quality Jeans Dresses"/>
    <n v="9"/>
    <n v="8"/>
    <x v="5"/>
    <x v="0"/>
    <n v="900"/>
    <x v="0"/>
    <x v="0"/>
    <x v="50"/>
    <x v="0"/>
    <x v="93"/>
    <n v="11"/>
    <n v="4"/>
    <n v="6"/>
    <n v="5"/>
    <n v="1"/>
    <n v="0"/>
    <n v="0"/>
    <n v="0"/>
    <n v="0"/>
    <x v="4"/>
    <x v="0"/>
    <s v="Standard shipping"/>
    <n v="3"/>
    <n v="0"/>
    <n v="81"/>
    <x v="6"/>
    <n v="50"/>
    <n v="1"/>
    <s v="CN"/>
    <s v="FY251"/>
    <n v="104"/>
    <n v="3.894230769"/>
    <x v="1"/>
    <n v="0"/>
    <s v="5e6f204282e6d6b567d051d7"/>
    <x v="223"/>
  </r>
  <r>
    <x v="635"/>
    <s v="2018 Women Fashion Stretchy Camisole  Spaghetti Strap Long Tank Top Slip Summer Fashion Floral Mini Dress 7 Color SIZE XXL"/>
    <n v="9"/>
    <n v="8"/>
    <x v="5"/>
    <x v="5"/>
    <n v="45000"/>
    <x v="4"/>
    <x v="0"/>
    <x v="79"/>
    <x v="0"/>
    <x v="226"/>
    <n v="358"/>
    <n v="169"/>
    <n v="147"/>
    <n v="64"/>
    <n v="118"/>
    <n v="0"/>
    <n v="0"/>
    <n v="0"/>
    <n v="0"/>
    <x v="9"/>
    <x v="0"/>
    <s v="Standard shipping"/>
    <n v="3"/>
    <n v="0"/>
    <n v="43"/>
    <x v="1"/>
    <n v="50"/>
    <n v="1"/>
    <s v="CN"/>
    <s v="Molesfashion"/>
    <n v="5083"/>
    <n v="3.9474719650000001"/>
    <x v="1"/>
    <n v="0"/>
    <s v="5ae9344787ff841c9ab69b79"/>
    <x v="602"/>
  </r>
  <r>
    <x v="636"/>
    <s v="Women Fashion Swimwear Two Pieces Split Bikini Set Summer Printed Beach Bathing Swimsuits"/>
    <n v="7"/>
    <n v="6"/>
    <x v="5"/>
    <x v="0"/>
    <n v="700"/>
    <x v="0"/>
    <x v="0"/>
    <x v="131"/>
    <x v="0"/>
    <x v="380"/>
    <n v="30"/>
    <n v="17"/>
    <n v="10"/>
    <n v="1"/>
    <n v="7"/>
    <n v="0"/>
    <n v="0"/>
    <n v="0"/>
    <n v="0"/>
    <x v="5"/>
    <x v="1"/>
    <s v="Standard shipping"/>
    <n v="2"/>
    <n v="0"/>
    <n v="40"/>
    <x v="1"/>
    <n v="50"/>
    <n v="1"/>
    <s v="CN"/>
    <s v="citizenrepublk"/>
    <n v="1047"/>
    <n v="3.9560649470000002"/>
    <x v="1"/>
    <n v="0"/>
    <s v="5dfd9633ddee91057e0018d2"/>
    <x v="603"/>
  </r>
  <r>
    <x v="637"/>
    <s v="Women's Plus Size Flowy Summer Spaghetti Strap Camisoles Tank"/>
    <n v="9"/>
    <n v="9"/>
    <x v="11"/>
    <x v="1"/>
    <n v="180000"/>
    <x v="1"/>
    <x v="0"/>
    <x v="53"/>
    <x v="3"/>
    <x v="419"/>
    <n v="2616"/>
    <n v="1011"/>
    <n v="657"/>
    <n v="284"/>
    <n v="306"/>
    <n v="0"/>
    <n v="0"/>
    <n v="0"/>
    <n v="0"/>
    <x v="5"/>
    <x v="2"/>
    <s v="Standard shipping"/>
    <n v="3"/>
    <n v="0"/>
    <n v="41"/>
    <x v="1"/>
    <n v="50"/>
    <m/>
    <s v="CN"/>
    <s v="Fashion Trend Line"/>
    <n v="20681"/>
    <n v="3.9993714040000001"/>
    <x v="1"/>
    <n v="1"/>
    <s v="593fb0c99a2eee2bb40cee61"/>
    <x v="604"/>
  </r>
  <r>
    <x v="638"/>
    <s v="Summer Women Sling V-Neck Sexy Club Elegant Bodycon Jumpsuit Romper"/>
    <n v="11"/>
    <n v="11"/>
    <x v="11"/>
    <x v="5"/>
    <n v="55000"/>
    <x v="4"/>
    <x v="1"/>
    <x v="66"/>
    <x v="0"/>
    <x v="420"/>
    <n v="515"/>
    <n v="265"/>
    <n v="238"/>
    <n v="115"/>
    <n v="196"/>
    <n v="0"/>
    <n v="0"/>
    <n v="0"/>
    <n v="0"/>
    <x v="5"/>
    <x v="0"/>
    <s v="Standard shipping"/>
    <n v="2"/>
    <n v="0"/>
    <n v="44"/>
    <x v="1"/>
    <n v="50"/>
    <n v="1"/>
    <s v="CN"/>
    <s v="New Lucky"/>
    <n v="246312"/>
    <n v="4.2037253559999996"/>
    <x v="0"/>
    <n v="0"/>
    <s v="5aa8cd7b2c3a22301d352e25"/>
    <x v="605"/>
  </r>
  <r>
    <x v="639"/>
    <s v="Hot Summer Women's Fashion Boho Chiffon Long Maxi Dress Sleeveless Lady Beach Dresses Sundress Party Loose Dress"/>
    <n v="14"/>
    <n v="12"/>
    <x v="0"/>
    <x v="1"/>
    <n v="280000"/>
    <x v="1"/>
    <x v="1"/>
    <x v="60"/>
    <x v="0"/>
    <x v="421"/>
    <n v="2246"/>
    <n v="1221"/>
    <n v="1098"/>
    <n v="506"/>
    <n v="820"/>
    <n v="0"/>
    <n v="0"/>
    <n v="0"/>
    <n v="0"/>
    <x v="3"/>
    <x v="0"/>
    <s v="Standard shipping"/>
    <n v="3"/>
    <n v="0"/>
    <n v="32"/>
    <x v="0"/>
    <n v="50"/>
    <m/>
    <s v="CN"/>
    <s v="2ist"/>
    <n v="14553"/>
    <n v="3.915275201"/>
    <x v="1"/>
    <n v="0"/>
    <s v="58d5c37dd3af5b54ebb74d56"/>
    <x v="606"/>
  </r>
  <r>
    <x v="640"/>
    <s v="Summer Women's Loose V-neck Sling Dress Sleeveless Dress Lace Dress"/>
    <n v="7"/>
    <n v="26"/>
    <x v="51"/>
    <x v="6"/>
    <n v="70000"/>
    <x v="4"/>
    <x v="0"/>
    <x v="118"/>
    <x v="0"/>
    <x v="422"/>
    <n v="1009"/>
    <n v="399"/>
    <n v="300"/>
    <n v="143"/>
    <n v="241"/>
    <n v="0"/>
    <n v="0"/>
    <n v="0"/>
    <n v="0"/>
    <x v="0"/>
    <x v="2"/>
    <s v="Standard shipping"/>
    <n v="2"/>
    <n v="0"/>
    <n v="33"/>
    <x v="0"/>
    <n v="50"/>
    <m/>
    <s v="CN"/>
    <s v="Luowei clothe"/>
    <n v="5534"/>
    <n v="3.9998192989999999"/>
    <x v="1"/>
    <n v="0"/>
    <s v="5cc5363ab90e2b5649a53b80"/>
    <x v="607"/>
  </r>
  <r>
    <x v="641"/>
    <s v="2019 Summer Women s Fashion Lace Up Tie Pants Plus Size Casual High Waist Short Pants(S-5XL)"/>
    <n v="8"/>
    <n v="7"/>
    <x v="5"/>
    <x v="6"/>
    <n v="80000"/>
    <x v="5"/>
    <x v="1"/>
    <x v="113"/>
    <x v="0"/>
    <x v="423"/>
    <n v="624"/>
    <n v="262"/>
    <n v="246"/>
    <n v="122"/>
    <n v="213"/>
    <n v="0"/>
    <n v="0"/>
    <n v="0"/>
    <n v="0"/>
    <x v="5"/>
    <x v="5"/>
    <s v="Standard shipping"/>
    <n v="3"/>
    <n v="0"/>
    <n v="41"/>
    <x v="1"/>
    <n v="50"/>
    <n v="1"/>
    <s v="CN"/>
    <s v="shipping666"/>
    <n v="8563"/>
    <n v="3.8971154970000002"/>
    <x v="1"/>
    <n v="0"/>
    <s v="5d1cbf16231caf5ee5f61593"/>
    <x v="608"/>
  </r>
  <r>
    <x v="642"/>
    <s v="New Summer Fashion Women Round Neck Chiffon Mini Dress Sleeveless Casual Dress S-5XL"/>
    <n v="13"/>
    <n v="11"/>
    <x v="0"/>
    <x v="6"/>
    <n v="130000"/>
    <x v="5"/>
    <x v="1"/>
    <x v="160"/>
    <x v="0"/>
    <x v="424"/>
    <n v="1223"/>
    <n v="644"/>
    <n v="419"/>
    <n v="178"/>
    <n v="267"/>
    <n v="0"/>
    <n v="0"/>
    <n v="0"/>
    <n v="0"/>
    <x v="9"/>
    <x v="0"/>
    <s v="Standard shipping"/>
    <n v="3"/>
    <n v="0"/>
    <n v="37"/>
    <x v="0"/>
    <n v="50"/>
    <m/>
    <s v="CN"/>
    <s v="liuani"/>
    <n v="16447"/>
    <n v="4.0304614819999998"/>
    <x v="0"/>
    <n v="0"/>
    <s v="5b07af657c3f11160f8bb7d9"/>
    <x v="609"/>
  </r>
  <r>
    <x v="643"/>
    <s v="2020 Men Summer Fashion Brand Summer Suits Casual Athletic Set Short Sleeve Tracksuits 2Pc: Shorts T-shirts S-4XL"/>
    <n v="12"/>
    <n v="85"/>
    <x v="6"/>
    <x v="8"/>
    <n v="600"/>
    <x v="0"/>
    <x v="1"/>
    <x v="161"/>
    <x v="2"/>
    <x v="52"/>
    <n v="3"/>
    <n v="1"/>
    <n v="0"/>
    <n v="0"/>
    <n v="0"/>
    <n v="0"/>
    <n v="0"/>
    <n v="0"/>
    <n v="0"/>
    <x v="1"/>
    <x v="2"/>
    <s v="Standard shipping"/>
    <n v="3"/>
    <n v="0"/>
    <n v="35"/>
    <x v="0"/>
    <n v="50"/>
    <n v="1"/>
    <s v="CN"/>
    <s v="mawenru646"/>
    <n v="57"/>
    <n v="4.1754385960000002"/>
    <x v="0"/>
    <n v="0"/>
    <s v="5edb2db0fcc85c2e12014395"/>
    <x v="610"/>
  </r>
  <r>
    <x v="644"/>
    <s v="Women Casual Tank Tops Hollow Out Cross Tee Shirt Summer Sleeveless Halter Loose Tunic Tops Vest"/>
    <n v="8"/>
    <n v="7"/>
    <x v="5"/>
    <x v="6"/>
    <n v="80000"/>
    <x v="5"/>
    <x v="0"/>
    <x v="37"/>
    <x v="3"/>
    <x v="165"/>
    <n v="705"/>
    <n v="296"/>
    <n v="162"/>
    <n v="79"/>
    <n v="70"/>
    <n v="0"/>
    <n v="0"/>
    <n v="0"/>
    <n v="0"/>
    <x v="6"/>
    <x v="1"/>
    <s v="Standard shipping"/>
    <n v="2"/>
    <n v="0"/>
    <n v="31"/>
    <x v="0"/>
    <n v="50"/>
    <n v="1"/>
    <s v="CN"/>
    <s v="Excellent Fashion Store"/>
    <n v="7356"/>
    <n v="4.0530179449999997"/>
    <x v="0"/>
    <n v="1"/>
    <s v="5cedf538a1e74b7cfd5974ab"/>
    <x v="611"/>
  </r>
  <r>
    <x v="645"/>
    <s v="Women's Summer Fashion Spaghetti Strap Floral Print Tie Front Mini Dress Sexy Dress"/>
    <n v="8"/>
    <n v="68"/>
    <x v="65"/>
    <x v="13"/>
    <n v="64"/>
    <x v="0"/>
    <x v="0"/>
    <x v="4"/>
    <x v="2"/>
    <x v="62"/>
    <m/>
    <m/>
    <m/>
    <m/>
    <m/>
    <n v="0"/>
    <n v="0"/>
    <n v="0"/>
    <n v="0"/>
    <x v="0"/>
    <x v="2"/>
    <s v="Standard shipping"/>
    <n v="3"/>
    <n v="0"/>
    <n v="43"/>
    <x v="1"/>
    <n v="50"/>
    <n v="1"/>
    <s v="CN"/>
    <s v="Lucky726"/>
    <n v="626"/>
    <n v="3.9169329070000001"/>
    <x v="1"/>
    <n v="0"/>
    <s v="5eb2200b989caa081980b812"/>
    <x v="612"/>
  </r>
  <r>
    <x v="646"/>
    <s v="New Fashion Women's Fashion Loose Casual Blouse Sleeveless Floral Print Round Neck Summer Vest Camisole Plus Size"/>
    <n v="11"/>
    <n v="10"/>
    <x v="5"/>
    <x v="4"/>
    <n v="11000"/>
    <x v="3"/>
    <x v="1"/>
    <x v="26"/>
    <x v="0"/>
    <x v="425"/>
    <n v="35"/>
    <n v="12"/>
    <n v="12"/>
    <n v="10"/>
    <n v="6"/>
    <n v="0"/>
    <n v="0"/>
    <n v="0"/>
    <n v="0"/>
    <x v="1"/>
    <x v="2"/>
    <s v="Standard shipping"/>
    <n v="3"/>
    <n v="0"/>
    <n v="31"/>
    <x v="0"/>
    <n v="50"/>
    <n v="1"/>
    <s v="CN"/>
    <s v="dududustore"/>
    <n v="3762"/>
    <n v="3.7974481660000001"/>
    <x v="1"/>
    <n v="0"/>
    <s v="5e8695172124351e6192bcf5"/>
    <x v="613"/>
  </r>
  <r>
    <x v="647"/>
    <s v="Women's Fashion Summer O-neck Cotton T-shirt Loose Printed Blouse Casual Short Sleeve Tops Ladies Fashion Plus Size Shirt"/>
    <n v="5"/>
    <n v="5"/>
    <x v="11"/>
    <x v="0"/>
    <n v="500"/>
    <x v="0"/>
    <x v="0"/>
    <x v="75"/>
    <x v="0"/>
    <x v="96"/>
    <n v="16"/>
    <n v="5"/>
    <n v="5"/>
    <n v="0"/>
    <n v="4"/>
    <n v="0"/>
    <n v="0"/>
    <n v="0"/>
    <n v="0"/>
    <x v="8"/>
    <x v="2"/>
    <s v="Standard shipping"/>
    <n v="2"/>
    <n v="0"/>
    <n v="45"/>
    <x v="1"/>
    <n v="50"/>
    <n v="1"/>
    <s v="CN"/>
    <s v="Sangboo Store"/>
    <n v="10600"/>
    <n v="3.8675471699999999"/>
    <x v="1"/>
    <n v="0"/>
    <s v="5e8d7d681db40e4c921cc994"/>
    <x v="316"/>
  </r>
  <r>
    <x v="648"/>
    <s v="Women Casual Backless Strap Siamese Trousers Deep V-neck Drawstring Pure Cotton Jumpsuit Print Sleeveless Combinaison Femme_JHAO"/>
    <n v="5.75"/>
    <n v="16"/>
    <x v="182"/>
    <x v="0"/>
    <n v="575"/>
    <x v="0"/>
    <x v="1"/>
    <x v="29"/>
    <x v="3"/>
    <x v="93"/>
    <n v="18"/>
    <n v="4"/>
    <n v="2"/>
    <n v="0"/>
    <n v="3"/>
    <n v="0"/>
    <n v="0"/>
    <n v="0"/>
    <n v="0"/>
    <x v="5"/>
    <x v="3"/>
    <s v="Standard shipping"/>
    <n v="2"/>
    <n v="0"/>
    <n v="32"/>
    <x v="0"/>
    <n v="50"/>
    <n v="1"/>
    <s v="CN"/>
    <s v="JHjuhao"/>
    <n v="36"/>
    <n v="4.4444444440000002"/>
    <x v="0"/>
    <n v="0"/>
    <s v="5e3e1e80659f9c012d05e35c"/>
    <x v="614"/>
  </r>
  <r>
    <x v="649"/>
    <s v="New Women Fashion Loose Shorts Elastic Waist Summer Beach Short Pants Shorts"/>
    <n v="8"/>
    <n v="7"/>
    <x v="5"/>
    <x v="5"/>
    <n v="40000"/>
    <x v="4"/>
    <x v="1"/>
    <x v="55"/>
    <x v="1"/>
    <x v="50"/>
    <n v="243"/>
    <n v="122"/>
    <n v="142"/>
    <n v="99"/>
    <n v="137"/>
    <n v="0"/>
    <n v="0"/>
    <n v="0"/>
    <n v="0"/>
    <x v="1"/>
    <x v="4"/>
    <s v="Standard shipping"/>
    <n v="3"/>
    <n v="0"/>
    <n v="48"/>
    <x v="1"/>
    <n v="50"/>
    <m/>
    <s v="CN"/>
    <s v="realmhome"/>
    <n v="4178"/>
    <n v="3.9375299190000002"/>
    <x v="1"/>
    <n v="0"/>
    <s v="5cff1056c76d52288fac419d"/>
    <x v="615"/>
  </r>
  <r>
    <x v="650"/>
    <s v="Neoprene Sauna Waist Trainer Vest Shaper Summer Workout Shaperwear Slimming Adjustable Sweat Belt Fajas Body Shaper"/>
    <n v="11"/>
    <n v="19"/>
    <x v="105"/>
    <x v="1"/>
    <n v="220000"/>
    <x v="1"/>
    <x v="1"/>
    <x v="70"/>
    <x v="0"/>
    <x v="426"/>
    <n v="1334"/>
    <n v="459"/>
    <n v="339"/>
    <n v="201"/>
    <n v="396"/>
    <n v="0"/>
    <n v="0"/>
    <n v="0"/>
    <n v="0"/>
    <x v="9"/>
    <x v="2"/>
    <s v="Standard shipping"/>
    <n v="2"/>
    <n v="0"/>
    <n v="41"/>
    <x v="1"/>
    <n v="50"/>
    <m/>
    <s v="CN"/>
    <s v="liliyuanxi"/>
    <n v="4336"/>
    <n v="4.0032287819999999"/>
    <x v="0"/>
    <n v="0"/>
    <s v="5a748120dc0c28764634ccfe"/>
    <x v="616"/>
  </r>
  <r>
    <x v="651"/>
    <s v="Women Short Sleeve T Shirts Tops Letter Printed Cotton Summer Casual T Shirts Tees S-5XL"/>
    <n v="8"/>
    <n v="8"/>
    <x v="11"/>
    <x v="5"/>
    <n v="40000"/>
    <x v="4"/>
    <x v="0"/>
    <x v="86"/>
    <x v="3"/>
    <x v="427"/>
    <n v="304"/>
    <n v="122"/>
    <n v="68"/>
    <n v="23"/>
    <n v="38"/>
    <n v="0"/>
    <n v="0"/>
    <n v="0"/>
    <n v="0"/>
    <x v="0"/>
    <x v="0"/>
    <s v="Standard shipping"/>
    <n v="3"/>
    <n v="0"/>
    <n v="41"/>
    <x v="1"/>
    <n v="50"/>
    <m/>
    <s v="CN"/>
    <s v="yuhkgmaal"/>
    <n v="9678"/>
    <n v="3.799958669"/>
    <x v="1"/>
    <n v="0"/>
    <s v="5d6f980190bd5f5694d25a6d"/>
    <x v="617"/>
  </r>
  <r>
    <x v="652"/>
    <s v="Summer Beach Fashion Plus Size Women's Loose Short Sleeve Long Blouses Plus Size Deep V-neck Party Dress Ladies Casual Solid Color Beach Wear Swimsuit Cover-up Short Linen Dress"/>
    <n v="5"/>
    <n v="5"/>
    <x v="11"/>
    <x v="5"/>
    <n v="25000"/>
    <x v="4"/>
    <x v="0"/>
    <x v="7"/>
    <x v="0"/>
    <x v="428"/>
    <n v="308"/>
    <n v="146"/>
    <n v="130"/>
    <n v="55"/>
    <n v="124"/>
    <n v="0"/>
    <n v="0"/>
    <n v="0"/>
    <n v="0"/>
    <x v="0"/>
    <x v="1"/>
    <s v="Standard shipping"/>
    <n v="2"/>
    <n v="0"/>
    <n v="20"/>
    <x v="0"/>
    <n v="50"/>
    <m/>
    <s v="CN"/>
    <s v="liaowangting"/>
    <n v="5995"/>
    <n v="4.0288573809999999"/>
    <x v="0"/>
    <n v="0"/>
    <s v="5cdbb7300ffb0e5faa5d5d63"/>
    <x v="618"/>
  </r>
  <r>
    <x v="653"/>
    <s v="2019 Summer New Women Fashion â€œ Let It ~â€œ Bee â€™â€™Printed Casual Round Neck Graphic Tee Cute Short Sleeve Cotton T-shirts"/>
    <n v="11"/>
    <n v="10"/>
    <x v="5"/>
    <x v="6"/>
    <n v="110000"/>
    <x v="5"/>
    <x v="1"/>
    <x v="71"/>
    <x v="3"/>
    <x v="429"/>
    <n v="754"/>
    <n v="329"/>
    <n v="219"/>
    <n v="73"/>
    <n v="104"/>
    <n v="0"/>
    <n v="0"/>
    <n v="0"/>
    <n v="0"/>
    <x v="5"/>
    <x v="0"/>
    <s v="Standard shipping"/>
    <n v="2"/>
    <n v="0"/>
    <n v="45"/>
    <x v="1"/>
    <n v="50"/>
    <n v="1"/>
    <s v="CN"/>
    <s v="yubenqiang"/>
    <n v="5816"/>
    <n v="3.9363823930000001"/>
    <x v="1"/>
    <n v="0"/>
    <s v="5cedf93ac0baab7389f4ccd7"/>
    <x v="619"/>
  </r>
  <r>
    <x v="654"/>
    <s v="Summer Women's Fashion Sleeveless V-neck backless Dress Street Sexy punk Party Dress"/>
    <n v="49"/>
    <n v="42"/>
    <x v="183"/>
    <x v="0"/>
    <n v="4900"/>
    <x v="0"/>
    <x v="0"/>
    <x v="162"/>
    <x v="5"/>
    <x v="35"/>
    <n v="4"/>
    <n v="2"/>
    <n v="0"/>
    <n v="0"/>
    <n v="0"/>
    <n v="1"/>
    <n v="0"/>
    <n v="0"/>
    <n v="1"/>
    <x v="2"/>
    <x v="5"/>
    <s v="Express shipping"/>
    <n v="12"/>
    <n v="1"/>
    <n v="41"/>
    <x v="1"/>
    <n v="2"/>
    <m/>
    <s v="CN"/>
    <s v="Yanfeng Living museum"/>
    <n v="29977"/>
    <n v="4.2231377390000002"/>
    <x v="0"/>
    <n v="0"/>
    <s v="5d09ecc2f5d4eb7721203368"/>
    <x v="620"/>
  </r>
  <r>
    <x v="655"/>
    <s v="Summer Women s  Fashion  Lace Up Tie Pants  Plus Size Casual High Waist Short Pants"/>
    <n v="5"/>
    <n v="5"/>
    <x v="11"/>
    <x v="0"/>
    <n v="500"/>
    <x v="0"/>
    <x v="1"/>
    <x v="163"/>
    <x v="2"/>
    <x v="35"/>
    <n v="5"/>
    <n v="1"/>
    <n v="0"/>
    <n v="0"/>
    <n v="0"/>
    <n v="0"/>
    <n v="0"/>
    <n v="0"/>
    <n v="0"/>
    <x v="8"/>
    <x v="1"/>
    <s v="Standard shipping"/>
    <n v="2"/>
    <n v="0"/>
    <n v="40"/>
    <x v="1"/>
    <n v="50"/>
    <m/>
    <s v="CN"/>
    <s v="uiuieornt"/>
    <n v="231"/>
    <n v="3.0389610390000001"/>
    <x v="2"/>
    <n v="0"/>
    <s v="5eb5268448db4b2032243489"/>
    <x v="227"/>
  </r>
  <r>
    <x v="656"/>
    <s v="Muscle Tops Vest Mens T-Shirts Weste Undershirt Spaghetti Strap Tank Slim Man Fasion"/>
    <n v="4.66"/>
    <n v="11"/>
    <x v="184"/>
    <x v="0"/>
    <n v="466"/>
    <x v="0"/>
    <x v="1"/>
    <x v="78"/>
    <x v="4"/>
    <x v="38"/>
    <n v="9"/>
    <n v="0"/>
    <n v="4"/>
    <n v="2"/>
    <n v="9"/>
    <n v="0"/>
    <n v="0"/>
    <n v="0"/>
    <n v="0"/>
    <x v="5"/>
    <x v="5"/>
    <s v="Standard shipping"/>
    <n v="1"/>
    <n v="0"/>
    <n v="41"/>
    <x v="1"/>
    <n v="50"/>
    <m/>
    <s v="CN"/>
    <s v="Ifyou521"/>
    <n v="8443"/>
    <n v="4.2757313750000003"/>
    <x v="0"/>
    <n v="0"/>
    <s v="5ed9bcfdaaa2b81d9c991b83"/>
    <x v="621"/>
  </r>
  <r>
    <x v="657"/>
    <s v=" New Fashion Autumn Summer Women's Long Sleeve V Neck Long Dress Floral Print Split Maxi Dress Holiday Party Beach Sundress Evening Dresses"/>
    <n v="19"/>
    <n v="17"/>
    <x v="0"/>
    <x v="4"/>
    <n v="19000"/>
    <x v="3"/>
    <x v="1"/>
    <x v="92"/>
    <x v="1"/>
    <x v="430"/>
    <n v="96"/>
    <n v="44"/>
    <n v="37"/>
    <n v="23"/>
    <n v="55"/>
    <n v="0"/>
    <n v="0"/>
    <n v="0"/>
    <n v="0"/>
    <x v="6"/>
    <x v="1"/>
    <s v="Standard shipping"/>
    <n v="5"/>
    <n v="0"/>
    <n v="21"/>
    <x v="0"/>
    <n v="50"/>
    <m/>
    <s v="CN"/>
    <s v="Vincent Fan"/>
    <n v="18762"/>
    <n v="3.7605798959999999"/>
    <x v="1"/>
    <n v="1"/>
    <s v="5def3c02b8bdac0102daa099"/>
    <x v="622"/>
  </r>
  <r>
    <x v="658"/>
    <s v="5 Color New Summer Women Fashion Spaghetti Strap Long Dress Sexy Gradient Chiffon Beach Dress Floor-Length Casual O-Neck Sleeveless Dress Plus Size S-5XL "/>
    <n v="23"/>
    <n v="118"/>
    <x v="134"/>
    <x v="0"/>
    <n v="2300"/>
    <x v="0"/>
    <x v="0"/>
    <x v="118"/>
    <x v="0"/>
    <x v="431"/>
    <n v="63"/>
    <n v="16"/>
    <n v="16"/>
    <n v="6"/>
    <n v="17"/>
    <n v="0"/>
    <n v="0"/>
    <n v="0"/>
    <n v="0"/>
    <x v="7"/>
    <x v="0"/>
    <s v="Standard shipping"/>
    <n v="6"/>
    <n v="0"/>
    <n v="54"/>
    <x v="1"/>
    <n v="50"/>
    <m/>
    <s v="CN"/>
    <s v="qinjingjing2018"/>
    <n v="8117"/>
    <n v="4.064925465"/>
    <x v="0"/>
    <n v="0"/>
    <s v="5d2fca68d4465c17e6206de7"/>
    <x v="623"/>
  </r>
  <r>
    <x v="659"/>
    <s v="Women Jumpsuit Print Off Shoulder Rompers Summer Playsuit"/>
    <n v="9"/>
    <n v="10"/>
    <x v="14"/>
    <x v="0"/>
    <n v="900"/>
    <x v="0"/>
    <x v="1"/>
    <x v="5"/>
    <x v="0"/>
    <x v="120"/>
    <n v="27"/>
    <n v="6"/>
    <n v="8"/>
    <n v="3"/>
    <n v="7"/>
    <n v="0"/>
    <n v="0"/>
    <n v="0"/>
    <n v="0"/>
    <x v="0"/>
    <x v="6"/>
    <s v="Standard shipping"/>
    <n v="3"/>
    <n v="0"/>
    <n v="39"/>
    <x v="0"/>
    <n v="50"/>
    <m/>
    <s v="CN"/>
    <s v="Amineefashionstore"/>
    <n v="1078"/>
    <n v="3.6512059369999998"/>
    <x v="1"/>
    <n v="0"/>
    <s v="5b12401145089b206d7a455e"/>
    <x v="624"/>
  </r>
  <r>
    <x v="660"/>
    <s v="Women One-Piece Swimsuit Beachwear Swimwear push up monokini bikini Bathing Suit"/>
    <n v="6"/>
    <n v="34"/>
    <x v="98"/>
    <x v="4"/>
    <n v="6000"/>
    <x v="3"/>
    <x v="0"/>
    <x v="42"/>
    <x v="1"/>
    <x v="432"/>
    <n v="35"/>
    <n v="19"/>
    <n v="22"/>
    <n v="14"/>
    <n v="16"/>
    <n v="0"/>
    <n v="0"/>
    <n v="0"/>
    <n v="0"/>
    <x v="9"/>
    <x v="2"/>
    <s v="Standard shipping"/>
    <n v="2"/>
    <n v="0"/>
    <n v="43"/>
    <x v="1"/>
    <n v="50"/>
    <n v="1"/>
    <s v="CN"/>
    <s v="dawtgkaopai"/>
    <n v="2044"/>
    <n v="4.0029354210000001"/>
    <x v="0"/>
    <n v="0"/>
    <s v="5ccaadf547634f48ae1daf8c"/>
    <x v="625"/>
  </r>
  <r>
    <x v="661"/>
    <s v="ZANZEA Women Fashion Short Sleeve Crew Neck Polka Dot Kaftan Holiday Beach Club Party Long Maxi Dress Long Dress Robes Plus Kleid"/>
    <n v="14"/>
    <n v="92"/>
    <x v="48"/>
    <x v="0"/>
    <n v="1400"/>
    <x v="0"/>
    <x v="0"/>
    <x v="11"/>
    <x v="0"/>
    <x v="151"/>
    <n v="8"/>
    <n v="11"/>
    <n v="4"/>
    <n v="0"/>
    <n v="2"/>
    <n v="0"/>
    <n v="0"/>
    <n v="0"/>
    <n v="0"/>
    <x v="8"/>
    <x v="0"/>
    <s v="Standard shipping"/>
    <n v="4"/>
    <n v="0"/>
    <n v="40"/>
    <x v="1"/>
    <n v="50"/>
    <m/>
    <s v="CN"/>
    <s v="iwannachange"/>
    <n v="7328"/>
    <n v="4.227620087"/>
    <x v="0"/>
    <n v="0"/>
    <s v="5da42681410d480fbb13c9db"/>
    <x v="626"/>
  </r>
  <r>
    <x v="662"/>
    <s v="New Fashion Women Solid Color Causal Dialy Demin Romper Overalls Jumpsuit Demin Pants Demin Blue Large Size S-3XL"/>
    <n v="22"/>
    <n v="19"/>
    <x v="52"/>
    <x v="1"/>
    <n v="440000"/>
    <x v="2"/>
    <x v="1"/>
    <x v="113"/>
    <x v="0"/>
    <x v="433"/>
    <n v="461"/>
    <n v="218"/>
    <n v="170"/>
    <n v="94"/>
    <n v="160"/>
    <n v="0"/>
    <n v="0"/>
    <n v="0"/>
    <n v="0"/>
    <x v="4"/>
    <x v="2"/>
    <s v="Standard shipping"/>
    <n v="6"/>
    <n v="0"/>
    <n v="38"/>
    <x v="0"/>
    <n v="50"/>
    <m/>
    <s v="CN"/>
    <s v="shangjing1012"/>
    <n v="4107"/>
    <n v="4.0969077189999998"/>
    <x v="0"/>
    <n v="0"/>
    <s v="5c0a0eab7721f07320bdacd0"/>
    <x v="627"/>
  </r>
  <r>
    <x v="663"/>
    <s v="New Women Fashion Summer Shorts Yoga Shorts Summer Beach Short Athletic Shorts Pants Sport Shorts Gym Workout Waistband Casual Shorts"/>
    <n v="8"/>
    <n v="7"/>
    <x v="5"/>
    <x v="4"/>
    <n v="8000"/>
    <x v="3"/>
    <x v="1"/>
    <x v="164"/>
    <x v="4"/>
    <x v="434"/>
    <n v="36"/>
    <n v="9"/>
    <n v="17"/>
    <n v="9"/>
    <n v="37"/>
    <n v="0"/>
    <n v="0"/>
    <n v="0"/>
    <n v="0"/>
    <x v="1"/>
    <x v="2"/>
    <s v="Standard shipping"/>
    <n v="2"/>
    <n v="0"/>
    <n v="36"/>
    <x v="0"/>
    <n v="50"/>
    <m/>
    <s v="CN"/>
    <s v="Wushuang Sciense"/>
    <n v="942"/>
    <n v="3.4755838639999999"/>
    <x v="2"/>
    <n v="0"/>
    <s v="5e60a7a59c6112c4c01a2ded"/>
    <x v="628"/>
  </r>
  <r>
    <x v="664"/>
    <s v="New Fashion Summer Women Casual Dress Round Neck Loose Big Swing Skirt Sleeveless Soild Color Beach dress"/>
    <n v="2"/>
    <n v="9"/>
    <x v="83"/>
    <x v="0"/>
    <n v="200"/>
    <x v="0"/>
    <x v="0"/>
    <x v="6"/>
    <x v="1"/>
    <x v="111"/>
    <n v="11"/>
    <n v="6"/>
    <n v="5"/>
    <n v="7"/>
    <n v="3"/>
    <n v="0"/>
    <n v="0"/>
    <n v="0"/>
    <n v="0"/>
    <x v="0"/>
    <x v="3"/>
    <s v="Standard shipping"/>
    <n v="1"/>
    <n v="0"/>
    <n v="40"/>
    <x v="1"/>
    <n v="50"/>
    <m/>
    <s v="CN"/>
    <s v="zaitaowanggou"/>
    <n v="4856"/>
    <n v="4.1676276769999996"/>
    <x v="0"/>
    <n v="0"/>
    <s v="5e940265ea3640c9ca0353aa"/>
    <x v="267"/>
  </r>
  <r>
    <x v="665"/>
    <s v="Women's Fashion Sexy Dress Formal Dress A Variety of Ways To Wear Cross-flush Sexy Skirt 15 Colors"/>
    <n v="16"/>
    <n v="14"/>
    <x v="0"/>
    <x v="6"/>
    <n v="160000"/>
    <x v="1"/>
    <x v="0"/>
    <x v="129"/>
    <x v="3"/>
    <x v="435"/>
    <n v="1974"/>
    <n v="581"/>
    <n v="275"/>
    <n v="91"/>
    <n v="154"/>
    <n v="1"/>
    <n v="0"/>
    <n v="1"/>
    <n v="0"/>
    <x v="5"/>
    <x v="1"/>
    <s v="Standard shipping"/>
    <n v="4"/>
    <n v="0"/>
    <n v="47"/>
    <x v="1"/>
    <n v="50"/>
    <n v="1"/>
    <s v="CN"/>
    <s v="HOT SUMMERR"/>
    <n v="17621"/>
    <n v="4.301174735"/>
    <x v="0"/>
    <n v="0"/>
    <s v="593e59811897c53b972f5dc7"/>
    <x v="629"/>
  </r>
  <r>
    <x v="666"/>
    <s v="Ladies Sexy Backless Lace Hollow Out Halter Neck Sling Mini Dress"/>
    <n v="14"/>
    <n v="12"/>
    <x v="0"/>
    <x v="4"/>
    <n v="14000"/>
    <x v="3"/>
    <x v="0"/>
    <x v="43"/>
    <x v="0"/>
    <x v="436"/>
    <n v="252"/>
    <n v="117"/>
    <n v="95"/>
    <n v="46"/>
    <n v="72"/>
    <n v="0"/>
    <n v="0"/>
    <n v="0"/>
    <n v="0"/>
    <x v="0"/>
    <x v="5"/>
    <s v="Standard shipping"/>
    <n v="3"/>
    <n v="0"/>
    <n v="26"/>
    <x v="0"/>
    <n v="50"/>
    <m/>
    <s v="CN"/>
    <s v="xiejiatang"/>
    <n v="32858"/>
    <n v="3.8855377689999999"/>
    <x v="1"/>
    <n v="0"/>
    <s v="5aea67918a743b21013e41f6"/>
    <x v="630"/>
  </r>
  <r>
    <x v="667"/>
    <s v="Personal Fan USB Rechargeable Hands Free Neckband Fan Outdoor Sports Mini Fan"/>
    <n v="16"/>
    <n v="16"/>
    <x v="11"/>
    <x v="11"/>
    <n v="32"/>
    <x v="0"/>
    <x v="0"/>
    <x v="4"/>
    <x v="2"/>
    <x v="62"/>
    <m/>
    <m/>
    <m/>
    <m/>
    <m/>
    <n v="0"/>
    <n v="0"/>
    <n v="0"/>
    <n v="0"/>
    <x v="2"/>
    <x v="6"/>
    <s v="Standard shipping"/>
    <n v="5"/>
    <n v="0"/>
    <n v="32"/>
    <x v="0"/>
    <n v="50"/>
    <m/>
    <s v="CN"/>
    <s v="xiaoguiling"/>
    <n v="693"/>
    <n v="4.3030303029999999"/>
    <x v="0"/>
    <n v="0"/>
    <s v="5f11698e9a44cd5ecd1909db"/>
    <x v="631"/>
  </r>
  <r>
    <x v="668"/>
    <s v="Women Summer Hollowing Out Halter Dress V-neck Sleeveless Dress"/>
    <n v="8"/>
    <n v="8"/>
    <x v="11"/>
    <x v="4"/>
    <n v="8000"/>
    <x v="3"/>
    <x v="0"/>
    <x v="159"/>
    <x v="3"/>
    <x v="81"/>
    <n v="385"/>
    <n v="126"/>
    <n v="85"/>
    <n v="33"/>
    <n v="39"/>
    <n v="0"/>
    <n v="0"/>
    <n v="0"/>
    <n v="0"/>
    <x v="1"/>
    <x v="1"/>
    <s v="Standard shipping"/>
    <n v="2"/>
    <n v="0"/>
    <n v="15"/>
    <x v="5"/>
    <n v="50"/>
    <n v="1"/>
    <s v="CN"/>
    <s v="biaoqing"/>
    <n v="5226"/>
    <n v="4.0057405279999996"/>
    <x v="0"/>
    <n v="0"/>
    <s v="5ccfa41e35af5c46c0bbad64"/>
    <x v="632"/>
  </r>
  <r>
    <x v="669"/>
    <s v="5 Colors Women Girls Summer Funny Letter Printed Personalized T Shirts Ladies Casual Streetwear Comfy Blouse Tees"/>
    <n v="9"/>
    <n v="8"/>
    <x v="5"/>
    <x v="5"/>
    <n v="45000"/>
    <x v="4"/>
    <x v="1"/>
    <x v="46"/>
    <x v="3"/>
    <x v="311"/>
    <n v="471"/>
    <n v="185"/>
    <n v="96"/>
    <n v="36"/>
    <n v="39"/>
    <n v="0"/>
    <n v="0"/>
    <n v="0"/>
    <n v="0"/>
    <x v="4"/>
    <x v="0"/>
    <s v="Standard shipping"/>
    <n v="3"/>
    <n v="0"/>
    <n v="43"/>
    <x v="1"/>
    <n v="50"/>
    <m/>
    <s v="CN"/>
    <s v="sundaterly"/>
    <n v="14275"/>
    <n v="4.0914185639999996"/>
    <x v="0"/>
    <n v="0"/>
    <s v="5c9b5efc65b4b3700cd6c679"/>
    <x v="633"/>
  </r>
  <r>
    <x v="670"/>
    <s v="2020 Summer Bodycon Rompers Womens Slim Fit Jumpsuit Chest Zipper Solid Color Short Sleeve V-Neck Shorts Bodysuit"/>
    <n v="14"/>
    <n v="12"/>
    <x v="0"/>
    <x v="0"/>
    <n v="1400"/>
    <x v="0"/>
    <x v="0"/>
    <x v="104"/>
    <x v="3"/>
    <x v="380"/>
    <n v="41"/>
    <n v="8"/>
    <n v="10"/>
    <n v="2"/>
    <n v="4"/>
    <n v="1"/>
    <n v="0"/>
    <n v="1"/>
    <n v="0"/>
    <x v="5"/>
    <x v="2"/>
    <s v="Standard shipping"/>
    <n v="4"/>
    <n v="0"/>
    <n v="33"/>
    <x v="0"/>
    <n v="50"/>
    <m/>
    <s v="CN"/>
    <s v="SteelFular"/>
    <n v="3520"/>
    <n v="4.1698863639999999"/>
    <x v="0"/>
    <n v="0"/>
    <s v="5e71b033d9b4ac3bfee4274f"/>
    <x v="634"/>
  </r>
  <r>
    <x v="671"/>
    <s v="2019 New Women's Fashion Summer Casual Leopard-print Deep V-Neck Lotus Leaf Edge Dress "/>
    <n v="11"/>
    <n v="10"/>
    <x v="5"/>
    <x v="6"/>
    <n v="110000"/>
    <x v="5"/>
    <x v="1"/>
    <x v="0"/>
    <x v="0"/>
    <x v="437"/>
    <n v="662"/>
    <n v="328"/>
    <n v="252"/>
    <n v="129"/>
    <n v="175"/>
    <n v="0"/>
    <n v="0"/>
    <n v="0"/>
    <n v="0"/>
    <x v="0"/>
    <x v="4"/>
    <s v="Standard shipping"/>
    <n v="3"/>
    <n v="0"/>
    <n v="36"/>
    <x v="0"/>
    <n v="50"/>
    <m/>
    <s v="CN"/>
    <s v="Pentiumhorse"/>
    <n v="55499"/>
    <n v="4.138885385"/>
    <x v="0"/>
    <n v="0"/>
    <s v="5cdfa97c034a3c0f3af1bfd1"/>
    <x v="635"/>
  </r>
  <r>
    <x v="672"/>
    <s v="HODMEXI Summer Women Lace Party Dresses Plus Size Elegant Sleeveless Long Dress Women Clothing"/>
    <n v="15"/>
    <n v="109"/>
    <x v="185"/>
    <x v="4"/>
    <n v="15000"/>
    <x v="3"/>
    <x v="0"/>
    <x v="57"/>
    <x v="0"/>
    <x v="438"/>
    <n v="190"/>
    <n v="83"/>
    <n v="48"/>
    <n v="25"/>
    <n v="36"/>
    <n v="0"/>
    <n v="0"/>
    <n v="0"/>
    <n v="0"/>
    <x v="5"/>
    <x v="2"/>
    <s v="Standard shipping"/>
    <n v="4"/>
    <n v="0"/>
    <n v="36"/>
    <x v="0"/>
    <n v="50"/>
    <m/>
    <s v="CN"/>
    <s v="HOT DRESS"/>
    <n v="51369"/>
    <n v="3.9682688000000002"/>
    <x v="1"/>
    <n v="1"/>
    <s v="5ccfc1718249575e0f776a12"/>
    <x v="636"/>
  </r>
  <r>
    <x v="673"/>
    <s v="Hakuna Matata Letter Print Tee Shirt Summer Women Short Sleeve T Shirt Plus Size Women Casual Cotton Top Funny T Shirt"/>
    <n v="5.75"/>
    <n v="5"/>
    <x v="186"/>
    <x v="2"/>
    <n v="57.5"/>
    <x v="0"/>
    <x v="1"/>
    <x v="4"/>
    <x v="2"/>
    <x v="62"/>
    <m/>
    <m/>
    <m/>
    <m/>
    <m/>
    <n v="0"/>
    <n v="0"/>
    <n v="0"/>
    <n v="0"/>
    <x v="0"/>
    <x v="1"/>
    <s v="Standard shipping"/>
    <n v="2"/>
    <n v="0"/>
    <n v="139"/>
    <x v="2"/>
    <n v="50"/>
    <m/>
    <s v="CN"/>
    <s v="liyang163"/>
    <n v="3"/>
    <n v="2.3333333330000001"/>
    <x v="6"/>
    <n v="0"/>
    <s v="5ed4cabd34f3329741e8c3ee"/>
    <x v="637"/>
  </r>
  <r>
    <x v="674"/>
    <s v="Women's Fashion Plus Size Casual Short Sleeve Loose Summer Print V-neck Dress"/>
    <n v="9"/>
    <n v="8"/>
    <x v="5"/>
    <x v="4"/>
    <n v="9000"/>
    <x v="3"/>
    <x v="1"/>
    <x v="84"/>
    <x v="1"/>
    <x v="439"/>
    <n v="40"/>
    <n v="12"/>
    <n v="10"/>
    <n v="11"/>
    <n v="26"/>
    <n v="0"/>
    <n v="0"/>
    <n v="0"/>
    <n v="0"/>
    <x v="8"/>
    <x v="2"/>
    <s v="Standard shipping"/>
    <n v="3"/>
    <n v="0"/>
    <n v="28"/>
    <x v="0"/>
    <n v="50"/>
    <n v="1"/>
    <s v="CN"/>
    <s v="shuilingjiao international trade company"/>
    <n v="88193"/>
    <n v="4.0808907740000002"/>
    <x v="0"/>
    <n v="1"/>
    <s v="5ea8dcee238ae108c8a57aa1"/>
    <x v="638"/>
  </r>
  <r>
    <x v="675"/>
    <s v="2019 New Women Crop Top Ribbed Short Sleeve t-shirt Casual Cotton T Shirt Tops Fashion Tee Hot"/>
    <n v="6"/>
    <n v="6"/>
    <x v="11"/>
    <x v="4"/>
    <n v="6000"/>
    <x v="3"/>
    <x v="0"/>
    <x v="153"/>
    <x v="1"/>
    <x v="440"/>
    <n v="117"/>
    <n v="60"/>
    <n v="52"/>
    <n v="48"/>
    <n v="85"/>
    <n v="0"/>
    <n v="0"/>
    <n v="0"/>
    <n v="0"/>
    <x v="5"/>
    <x v="2"/>
    <s v="Standard shipping"/>
    <n v="2"/>
    <n v="0"/>
    <n v="24"/>
    <x v="0"/>
    <n v="50"/>
    <n v="1"/>
    <s v="CN"/>
    <s v="Fashion taste of life"/>
    <n v="5914"/>
    <n v="4.1553939800000004"/>
    <x v="0"/>
    <n v="0"/>
    <s v="5c8aa4b8571dc27f6022a29a"/>
    <x v="639"/>
  </r>
  <r>
    <x v="676"/>
    <s v="Women's Skinny Pants Casual Pure Color Yoga Pants Sportwear Cropped Trousers Leggings Women Trousers"/>
    <n v="8"/>
    <n v="7"/>
    <x v="5"/>
    <x v="6"/>
    <n v="80000"/>
    <x v="5"/>
    <x v="0"/>
    <x v="91"/>
    <x v="3"/>
    <x v="441"/>
    <n v="626"/>
    <n v="176"/>
    <n v="138"/>
    <n v="48"/>
    <n v="99"/>
    <n v="0"/>
    <n v="0"/>
    <n v="0"/>
    <n v="0"/>
    <x v="5"/>
    <x v="2"/>
    <s v="Standard shipping"/>
    <n v="2"/>
    <n v="0"/>
    <n v="21"/>
    <x v="0"/>
    <n v="50"/>
    <n v="1"/>
    <s v="CN"/>
    <s v="letaoba"/>
    <n v="4019"/>
    <n v="3.9609355559999999"/>
    <x v="1"/>
    <n v="0"/>
    <s v="5d523b41dc07526635f3ae75"/>
    <x v="640"/>
  </r>
  <r>
    <x v="677"/>
    <s v="Summer Fashion V Neck Women Casual Loose Half Sleeve Blouse Tops"/>
    <n v="5.73"/>
    <n v="5"/>
    <x v="187"/>
    <x v="4"/>
    <n v="5730"/>
    <x v="3"/>
    <x v="1"/>
    <x v="95"/>
    <x v="0"/>
    <x v="442"/>
    <n v="82"/>
    <n v="30"/>
    <n v="27"/>
    <n v="17"/>
    <n v="26"/>
    <n v="0"/>
    <n v="0"/>
    <n v="0"/>
    <n v="0"/>
    <x v="3"/>
    <x v="3"/>
    <s v="Standard shipping"/>
    <n v="1"/>
    <n v="0"/>
    <n v="58"/>
    <x v="1"/>
    <n v="50"/>
    <m/>
    <s v="CN"/>
    <s v="AGone"/>
    <n v="3396"/>
    <n v="4.2794464080000001"/>
    <x v="0"/>
    <n v="0"/>
    <s v="5b61a98ba3839047d010fd62"/>
    <x v="641"/>
  </r>
  <r>
    <x v="678"/>
    <s v="COMENII Summer Women Casual Round Neck Floral Printed Loose Sleeveless Beach Tank Top Holiday A-line Pocket Dresses Sexy Short Club Party Mini Halter Midi Dresses Robe Ete Femme Knee Length Pleated Skirts Ladies Fashion Swing Cotton T-Shirt Dress Plus Size S-6XL"/>
    <n v="8"/>
    <n v="7"/>
    <x v="5"/>
    <x v="1"/>
    <n v="160000"/>
    <x v="1"/>
    <x v="0"/>
    <x v="120"/>
    <x v="0"/>
    <x v="443"/>
    <n v="1783"/>
    <n v="730"/>
    <n v="566"/>
    <n v="258"/>
    <n v="363"/>
    <n v="0"/>
    <n v="0"/>
    <n v="0"/>
    <n v="0"/>
    <x v="0"/>
    <x v="1"/>
    <s v="Standard shipping"/>
    <n v="2"/>
    <n v="0"/>
    <n v="18"/>
    <x v="5"/>
    <n v="50"/>
    <m/>
    <s v="CN"/>
    <s v="superheros"/>
    <n v="9492"/>
    <n v="4.1300042140000004"/>
    <x v="0"/>
    <n v="0"/>
    <s v="5b31e341ec739662f2bd71ab"/>
    <x v="642"/>
  </r>
  <r>
    <x v="679"/>
    <s v="Women's Sexy Lace Sling Dress Summer Sleeveless Tank Top Dress Vest Tank Blouse"/>
    <n v="11"/>
    <n v="10"/>
    <x v="5"/>
    <x v="4"/>
    <n v="11000"/>
    <x v="3"/>
    <x v="1"/>
    <x v="90"/>
    <x v="1"/>
    <x v="444"/>
    <n v="27"/>
    <n v="16"/>
    <n v="17"/>
    <n v="10"/>
    <n v="15"/>
    <n v="0"/>
    <n v="0"/>
    <n v="0"/>
    <n v="0"/>
    <x v="8"/>
    <x v="2"/>
    <s v="Standard shipping"/>
    <n v="2"/>
    <n v="0"/>
    <n v="33"/>
    <x v="0"/>
    <n v="50"/>
    <m/>
    <s v="CN"/>
    <s v="yiludamai"/>
    <n v="3668"/>
    <n v="3.8950381680000001"/>
    <x v="1"/>
    <n v="0"/>
    <s v="5e047ffa271ecb01ce39ae76"/>
    <x v="643"/>
  </r>
  <r>
    <x v="680"/>
    <s v="2020 Summer Fashion Dress for Women's Dress Short Sleeve Slim Print Mini Dress Summer Sexy Skirt"/>
    <n v="8"/>
    <n v="7"/>
    <x v="5"/>
    <x v="8"/>
    <n v="400"/>
    <x v="0"/>
    <x v="1"/>
    <x v="15"/>
    <x v="0"/>
    <x v="35"/>
    <n v="2"/>
    <n v="1"/>
    <n v="2"/>
    <n v="1"/>
    <n v="0"/>
    <n v="0"/>
    <n v="0"/>
    <n v="0"/>
    <n v="0"/>
    <x v="2"/>
    <x v="2"/>
    <s v="Standard shipping"/>
    <n v="3"/>
    <n v="0"/>
    <n v="37"/>
    <x v="0"/>
    <n v="50"/>
    <n v="1"/>
    <s v="CN"/>
    <s v="xiakeliuxingfushi"/>
    <n v="519"/>
    <n v="3.791907514"/>
    <x v="1"/>
    <n v="0"/>
    <s v="5e6f1aa7c182c5b14b486f9d"/>
    <x v="644"/>
  </r>
  <r>
    <x v="681"/>
    <s v="Plus Size Fashion Sleeveless Tank Tops For Women Sizes XS-5XL"/>
    <n v="4"/>
    <n v="6"/>
    <x v="9"/>
    <x v="3"/>
    <n v="200000"/>
    <x v="1"/>
    <x v="0"/>
    <x v="38"/>
    <x v="3"/>
    <x v="445"/>
    <n v="5479"/>
    <n v="2331"/>
    <n v="1605"/>
    <n v="665"/>
    <n v="847"/>
    <n v="0"/>
    <n v="0"/>
    <n v="0"/>
    <n v="0"/>
    <x v="10"/>
    <x v="2"/>
    <s v="Standard shipping"/>
    <n v="1"/>
    <n v="0"/>
    <n v="30"/>
    <x v="0"/>
    <n v="50"/>
    <m/>
    <s v="CN"/>
    <s v="hui zhou ming mao yi"/>
    <n v="13665"/>
    <n v="4.0946944749999998"/>
    <x v="0"/>
    <n v="1"/>
    <s v="5953892749a5f7756941171f"/>
    <x v="645"/>
  </r>
  <r>
    <x v="682"/>
    <s v="Sexy Women's Summer Casual Sleeveless Evening Party Backless Beachwear Mini Dress"/>
    <n v="13"/>
    <n v="11"/>
    <x v="0"/>
    <x v="0"/>
    <n v="1300"/>
    <x v="0"/>
    <x v="0"/>
    <x v="165"/>
    <x v="1"/>
    <x v="125"/>
    <n v="5"/>
    <n v="0"/>
    <n v="0"/>
    <n v="0"/>
    <n v="4"/>
    <n v="0"/>
    <n v="0"/>
    <n v="0"/>
    <n v="0"/>
    <x v="1"/>
    <x v="6"/>
    <s v="Standard shipping"/>
    <n v="3"/>
    <n v="0"/>
    <n v="41"/>
    <x v="1"/>
    <n v="50"/>
    <n v="1"/>
    <s v="CN"/>
    <s v="uiritnkdr"/>
    <n v="111"/>
    <n v="3.801801802"/>
    <x v="1"/>
    <n v="0"/>
    <s v="5ea8f0eb3f8a650a4227f717"/>
    <x v="646"/>
  </r>
  <r>
    <x v="683"/>
    <s v="Casual Womens Ladies Long Sleeve Long Shirt Dress Loose Side Slit Blouse Dresses "/>
    <n v="12"/>
    <n v="85"/>
    <x v="6"/>
    <x v="4"/>
    <n v="12000"/>
    <x v="3"/>
    <x v="1"/>
    <x v="18"/>
    <x v="3"/>
    <x v="279"/>
    <n v="87"/>
    <n v="30"/>
    <n v="19"/>
    <n v="6"/>
    <n v="11"/>
    <n v="0"/>
    <n v="0"/>
    <n v="0"/>
    <n v="0"/>
    <x v="0"/>
    <x v="2"/>
    <s v="Standard shipping"/>
    <n v="3"/>
    <n v="0"/>
    <n v="40"/>
    <x v="1"/>
    <n v="50"/>
    <n v="1"/>
    <s v="CN"/>
    <s v="asyouwill"/>
    <n v="15551"/>
    <n v="4.2336827210000001"/>
    <x v="0"/>
    <n v="0"/>
    <s v="5d2823d9afa40277f9dcd92d"/>
    <x v="647"/>
  </r>
  <r>
    <x v="684"/>
    <s v="2018 New Summer Women Sexy V-neck Bandage T-shirts Camouflage Printed Short Sleeve Plus size Tops Tee(S-4XL)"/>
    <n v="5.78"/>
    <n v="50"/>
    <x v="188"/>
    <x v="5"/>
    <n v="28900"/>
    <x v="4"/>
    <x v="1"/>
    <x v="146"/>
    <x v="0"/>
    <x v="187"/>
    <n v="362"/>
    <n v="142"/>
    <n v="141"/>
    <n v="77"/>
    <n v="154"/>
    <n v="0"/>
    <n v="0"/>
    <n v="0"/>
    <n v="0"/>
    <x v="6"/>
    <x v="1"/>
    <s v="Standard shipping"/>
    <n v="1"/>
    <n v="0"/>
    <n v="10"/>
    <x v="5"/>
    <n v="50"/>
    <m/>
    <s v="CN"/>
    <s v="longming"/>
    <n v="27175"/>
    <n v="3.9660349589999999"/>
    <x v="1"/>
    <n v="0"/>
    <s v="5a6af94ffb04de342fa3ff8b"/>
    <x v="648"/>
  </r>
  <r>
    <x v="685"/>
    <s v="Women's Fashion High Waist Swimsuit New Bikinis Push Up Bikini Set Vintage Retro Bandage Bathing Suit Beach Wear"/>
    <n v="5.86"/>
    <n v="11"/>
    <x v="189"/>
    <x v="4"/>
    <n v="5860"/>
    <x v="3"/>
    <x v="0"/>
    <x v="105"/>
    <x v="3"/>
    <x v="446"/>
    <n v="310"/>
    <n v="108"/>
    <n v="46"/>
    <n v="25"/>
    <n v="23"/>
    <n v="1"/>
    <n v="0"/>
    <n v="1"/>
    <n v="0"/>
    <x v="5"/>
    <x v="6"/>
    <s v="Standard shipping"/>
    <n v="2"/>
    <n v="0"/>
    <n v="29"/>
    <x v="0"/>
    <n v="50"/>
    <n v="1"/>
    <s v="CN"/>
    <s v="liuliujiaroupian"/>
    <n v="904"/>
    <n v="4.2643805309999996"/>
    <x v="0"/>
    <n v="0"/>
    <s v="5c83278c6b39e64d6c16c907"/>
    <x v="649"/>
  </r>
  <r>
    <x v="686"/>
    <s v="Women Ladies Fashion Musical Note Asymmetric Tank Top Summer Tops Plus Size"/>
    <n v="9"/>
    <n v="22"/>
    <x v="102"/>
    <x v="6"/>
    <n v="90000"/>
    <x v="5"/>
    <x v="0"/>
    <x v="14"/>
    <x v="0"/>
    <x v="447"/>
    <n v="891"/>
    <n v="323"/>
    <n v="280"/>
    <n v="161"/>
    <n v="205"/>
    <n v="0"/>
    <n v="0"/>
    <n v="0"/>
    <n v="0"/>
    <x v="4"/>
    <x v="1"/>
    <s v="Standard shipping"/>
    <n v="3"/>
    <n v="0"/>
    <n v="18"/>
    <x v="5"/>
    <n v="50"/>
    <m/>
    <s v="CN"/>
    <s v="LISTONE"/>
    <n v="9177"/>
    <n v="3.8740329080000002"/>
    <x v="1"/>
    <n v="0"/>
    <s v="5c874bffc7901e40dcb53cd2"/>
    <x v="650"/>
  </r>
  <r>
    <x v="687"/>
    <s v="XS-8XL New Women's Fashion Summer Sleeveless Gradient Printing Sling Dress Deep V-Neck Big Swing Party Dress Casual Long Beach Skirt Ladies Loose Mini Dress Plus Size Slim Fit Maxi Dress"/>
    <n v="3.87"/>
    <n v="4"/>
    <x v="190"/>
    <x v="4"/>
    <n v="3870"/>
    <x v="0"/>
    <x v="0"/>
    <x v="116"/>
    <x v="1"/>
    <x v="212"/>
    <n v="33"/>
    <n v="13"/>
    <n v="19"/>
    <n v="11"/>
    <n v="18"/>
    <n v="0"/>
    <n v="0"/>
    <n v="0"/>
    <n v="0"/>
    <x v="6"/>
    <x v="1"/>
    <s v="Standard shipping"/>
    <n v="1"/>
    <n v="0"/>
    <n v="22"/>
    <x v="0"/>
    <n v="50"/>
    <m/>
    <s v="CN"/>
    <s v="yykeaid"/>
    <n v="3117"/>
    <n v="4.1273660569999997"/>
    <x v="0"/>
    <n v="0"/>
    <s v="5e4ce8cc2ce2e50680cee732"/>
    <x v="651"/>
  </r>
  <r>
    <x v="688"/>
    <s v="Summer Fashion Dabbing Pug T-Shirt Newest Men Funny T Shirts  Tops Hip Hop Tee"/>
    <n v="9"/>
    <n v="38"/>
    <x v="138"/>
    <x v="4"/>
    <n v="9000"/>
    <x v="3"/>
    <x v="0"/>
    <x v="166"/>
    <x v="5"/>
    <x v="448"/>
    <n v="216"/>
    <n v="64"/>
    <n v="16"/>
    <n v="9"/>
    <n v="7"/>
    <n v="1"/>
    <n v="0"/>
    <n v="1"/>
    <n v="0"/>
    <x v="0"/>
    <x v="2"/>
    <s v="Standard shipping"/>
    <n v="3"/>
    <n v="0"/>
    <n v="55"/>
    <x v="1"/>
    <n v="50"/>
    <n v="1"/>
    <s v="CN"/>
    <s v="Durax"/>
    <n v="27740"/>
    <n v="4.3801730350000003"/>
    <x v="0"/>
    <n v="1"/>
    <s v="591e8dcf49043a6ea25b1a31"/>
    <x v="652"/>
  </r>
  <r>
    <x v="689"/>
    <s v="New Women Fashion Two Piece Sunflower Printed Bikini Set Swimsuit Bathing Suit Beach Wear High Waist Bikini Swimwear"/>
    <n v="5.74"/>
    <n v="5"/>
    <x v="191"/>
    <x v="0"/>
    <n v="574"/>
    <x v="0"/>
    <x v="1"/>
    <x v="16"/>
    <x v="1"/>
    <x v="196"/>
    <n v="24"/>
    <n v="6"/>
    <n v="11"/>
    <n v="2"/>
    <n v="15"/>
    <n v="0"/>
    <n v="0"/>
    <n v="0"/>
    <n v="0"/>
    <x v="3"/>
    <x v="1"/>
    <s v="Standard shipping"/>
    <n v="2"/>
    <n v="0"/>
    <n v="30"/>
    <x v="0"/>
    <n v="50"/>
    <n v="1"/>
    <s v="CN"/>
    <s v="keepahorse"/>
    <n v="66644"/>
    <n v="4.1375817780000004"/>
    <x v="0"/>
    <n v="1"/>
    <s v="5e6079792389e6a7ef176eed"/>
    <x v="653"/>
  </r>
  <r>
    <x v="690"/>
    <s v="2019 Summer Plus Size Tank Top for Women Spaghetti Strap  Flower Print Sleeveless Casual Top (S-6XL)"/>
    <n v="9"/>
    <n v="8"/>
    <x v="5"/>
    <x v="6"/>
    <n v="90000"/>
    <x v="5"/>
    <x v="1"/>
    <x v="22"/>
    <x v="3"/>
    <x v="449"/>
    <n v="894"/>
    <n v="303"/>
    <n v="224"/>
    <n v="92"/>
    <n v="129"/>
    <n v="0"/>
    <n v="0"/>
    <n v="0"/>
    <n v="0"/>
    <x v="2"/>
    <x v="0"/>
    <s v="Standard shipping"/>
    <n v="3"/>
    <n v="0"/>
    <n v="23"/>
    <x v="0"/>
    <n v="50"/>
    <n v="1"/>
    <s v="CN"/>
    <s v="Suyi Technology"/>
    <n v="12309"/>
    <n v="4.0451702010000004"/>
    <x v="0"/>
    <n v="1"/>
    <s v="5d00ccdde1fe9971cb8aef7a"/>
    <x v="654"/>
  </r>
  <r>
    <x v="691"/>
    <s v="M-XXL Size Summer New Ladies Butterfly Printing Bohemian Beach Skirt v-Neck Sleeveless Casual Temperament Dress"/>
    <n v="8"/>
    <n v="55"/>
    <x v="62"/>
    <x v="10"/>
    <n v="56"/>
    <x v="0"/>
    <x v="0"/>
    <x v="4"/>
    <x v="2"/>
    <x v="4"/>
    <n v="1"/>
    <n v="0"/>
    <n v="0"/>
    <n v="0"/>
    <n v="0"/>
    <n v="0"/>
    <n v="0"/>
    <n v="0"/>
    <n v="0"/>
    <x v="0"/>
    <x v="0"/>
    <s v="Standard shipping"/>
    <n v="3"/>
    <n v="0"/>
    <n v="63"/>
    <x v="3"/>
    <n v="50"/>
    <m/>
    <s v="CN"/>
    <s v="Chaoyang"/>
    <n v="6348"/>
    <n v="4.2485822310000003"/>
    <x v="0"/>
    <n v="0"/>
    <s v="5eec6643d6854068e20df558"/>
    <x v="655"/>
  </r>
  <r>
    <x v="692"/>
    <s v="Summer Men Viking Tattoo Art T Shirt 3D Print T-shirts Short Sleeve Casual Top"/>
    <n v="4.8600000000000003"/>
    <n v="8"/>
    <x v="192"/>
    <x v="4"/>
    <n v="4860"/>
    <x v="0"/>
    <x v="1"/>
    <x v="59"/>
    <x v="0"/>
    <x v="450"/>
    <n v="55"/>
    <n v="23"/>
    <n v="20"/>
    <n v="3"/>
    <n v="14"/>
    <n v="0"/>
    <n v="0"/>
    <n v="0"/>
    <n v="0"/>
    <x v="0"/>
    <x v="1"/>
    <s v="Standard shipping"/>
    <n v="1"/>
    <n v="0"/>
    <n v="38"/>
    <x v="0"/>
    <n v="50"/>
    <m/>
    <s v="CN"/>
    <s v="hangzhoukulunfushiyouxiangongsi"/>
    <n v="21842"/>
    <n v="3.7899001920000002"/>
    <x v="1"/>
    <n v="1"/>
    <s v="5e6885a8835b431211cdcd46"/>
    <x v="656"/>
  </r>
  <r>
    <x v="693"/>
    <s v="Women's Fashion Boho Long Dot Dress Long Dress High Silt Printed Beach Dress XS-5XL"/>
    <n v="12"/>
    <n v="11"/>
    <x v="5"/>
    <x v="8"/>
    <n v="600"/>
    <x v="0"/>
    <x v="1"/>
    <x v="84"/>
    <x v="1"/>
    <x v="55"/>
    <n v="1"/>
    <n v="3"/>
    <n v="1"/>
    <n v="1"/>
    <n v="1"/>
    <n v="0"/>
    <n v="0"/>
    <n v="0"/>
    <n v="0"/>
    <x v="5"/>
    <x v="5"/>
    <s v="Standard shipping"/>
    <n v="3"/>
    <n v="0"/>
    <n v="36"/>
    <x v="0"/>
    <n v="50"/>
    <m/>
    <s v="CN"/>
    <s v="wandonqiushuai"/>
    <n v="28"/>
    <n v="3.4642857139999998"/>
    <x v="2"/>
    <n v="0"/>
    <s v="5e9afadf98c04211c179fcf4"/>
    <x v="414"/>
  </r>
  <r>
    <x v="694"/>
    <s v="Women Fashion 1/2 Sleeve Dress Casual V Neck Slim Waist Bandage Dress Spring Summer Ladies Normal Dress Solid Color Party Dress Women Gift Dress"/>
    <n v="15"/>
    <n v="25"/>
    <x v="29"/>
    <x v="4"/>
    <n v="15000"/>
    <x v="3"/>
    <x v="1"/>
    <x v="128"/>
    <x v="1"/>
    <x v="260"/>
    <n v="129"/>
    <n v="67"/>
    <n v="91"/>
    <n v="41"/>
    <n v="80"/>
    <n v="0"/>
    <n v="0"/>
    <n v="0"/>
    <n v="0"/>
    <x v="1"/>
    <x v="4"/>
    <s v="Standard shipping"/>
    <n v="4"/>
    <n v="0"/>
    <n v="25"/>
    <x v="0"/>
    <n v="50"/>
    <m/>
    <s v="CN"/>
    <s v="Colorful Romance"/>
    <n v="1335"/>
    <n v="3.9490636700000001"/>
    <x v="1"/>
    <n v="0"/>
    <s v="5c78989a826e994cd3bdab97"/>
    <x v="657"/>
  </r>
  <r>
    <x v="695"/>
    <s v="Plus Size Fashion Women Summer Casual Tank Tops Loose Beach Blouses Sleeveless Printed Cotton Beach T Shirt"/>
    <n v="3.91"/>
    <n v="4"/>
    <x v="119"/>
    <x v="4"/>
    <n v="3910"/>
    <x v="0"/>
    <x v="1"/>
    <x v="68"/>
    <x v="0"/>
    <x v="451"/>
    <n v="64"/>
    <n v="30"/>
    <n v="18"/>
    <n v="14"/>
    <n v="19"/>
    <n v="0"/>
    <n v="0"/>
    <n v="0"/>
    <n v="0"/>
    <x v="3"/>
    <x v="2"/>
    <s v="Standard shipping"/>
    <n v="1"/>
    <n v="0"/>
    <n v="48"/>
    <x v="1"/>
    <n v="50"/>
    <n v="1"/>
    <s v="CN"/>
    <s v="guangzhouweishiweifushiyouxiangongsi"/>
    <n v="32168"/>
    <n v="3.884543646"/>
    <x v="1"/>
    <n v="0"/>
    <s v="5e913de867b78002c07d5ff9"/>
    <x v="391"/>
  </r>
  <r>
    <x v="696"/>
    <s v="Men's Summer Outdoor Cargo Shorts Relaxed Fit Multi-Pockets Elastic Waist Casual Shorts"/>
    <n v="11"/>
    <n v="14"/>
    <x v="71"/>
    <x v="0"/>
    <n v="1100"/>
    <x v="0"/>
    <x v="0"/>
    <x v="101"/>
    <x v="1"/>
    <x v="104"/>
    <n v="11"/>
    <n v="7"/>
    <n v="7"/>
    <n v="3"/>
    <n v="10"/>
    <n v="0"/>
    <n v="0"/>
    <n v="0"/>
    <n v="0"/>
    <x v="5"/>
    <x v="0"/>
    <s v="Standard shipping"/>
    <n v="3"/>
    <n v="0"/>
    <n v="94"/>
    <x v="6"/>
    <n v="50"/>
    <m/>
    <s v="CN"/>
    <s v="roserose"/>
    <n v="38985"/>
    <n v="4.0642298319999997"/>
    <x v="0"/>
    <n v="0"/>
    <s v="5de22bd604954c94ec9b6c99"/>
    <x v="658"/>
  </r>
  <r>
    <x v="697"/>
    <s v="ZANZEA Femme Casual Beach Col V Manche Courte Loose Plage Robe Dresse Maxi Plus"/>
    <n v="11"/>
    <n v="84"/>
    <x v="6"/>
    <x v="0"/>
    <n v="1100"/>
    <x v="0"/>
    <x v="0"/>
    <x v="8"/>
    <x v="1"/>
    <x v="185"/>
    <n v="23"/>
    <n v="9"/>
    <n v="8"/>
    <n v="3"/>
    <n v="13"/>
    <n v="0"/>
    <n v="0"/>
    <n v="0"/>
    <n v="0"/>
    <x v="8"/>
    <x v="0"/>
    <s v="Standard shipping"/>
    <n v="3"/>
    <n v="0"/>
    <n v="40"/>
    <x v="1"/>
    <n v="50"/>
    <n v="1"/>
    <s v="CN"/>
    <s v="vvfashion2016"/>
    <n v="90105"/>
    <n v="4.2012984849999997"/>
    <x v="0"/>
    <n v="1"/>
    <s v="5d5bb89494613054c04a2e21"/>
    <x v="659"/>
  </r>
  <r>
    <x v="698"/>
    <s v="Summer Men Fitness Shorts Sports Running Beach Shorts Men's Gym Shorts Bodybuilding Shorts"/>
    <n v="8"/>
    <n v="30"/>
    <x v="155"/>
    <x v="6"/>
    <n v="80000"/>
    <x v="5"/>
    <x v="1"/>
    <x v="159"/>
    <x v="3"/>
    <x v="452"/>
    <n v="777"/>
    <n v="274"/>
    <n v="155"/>
    <n v="55"/>
    <n v="91"/>
    <n v="0"/>
    <n v="0"/>
    <n v="0"/>
    <n v="0"/>
    <x v="1"/>
    <x v="2"/>
    <s v="Standard shipping"/>
    <n v="2"/>
    <n v="0"/>
    <n v="33"/>
    <x v="0"/>
    <n v="50"/>
    <m/>
    <s v="CN"/>
    <s v="William&amp;Jack"/>
    <n v="25356"/>
    <n v="3.9025477199999998"/>
    <x v="1"/>
    <n v="0"/>
    <s v="5b1371ddd068ec1ed5ebabd1"/>
    <x v="660"/>
  </r>
  <r>
    <x v="699"/>
    <s v="Fashion Women BOHO Party Dress Ladies Striped Printed Maxi Summer Beach Long Dress Plus Size S-5XL"/>
    <n v="14"/>
    <n v="12"/>
    <x v="0"/>
    <x v="6"/>
    <n v="140000"/>
    <x v="5"/>
    <x v="1"/>
    <x v="144"/>
    <x v="3"/>
    <x v="453"/>
    <n v="1271"/>
    <n v="400"/>
    <n v="200"/>
    <n v="69"/>
    <n v="70"/>
    <n v="1"/>
    <n v="0"/>
    <n v="1"/>
    <n v="0"/>
    <x v="5"/>
    <x v="2"/>
    <s v="Standard shipping"/>
    <n v="3"/>
    <n v="0"/>
    <n v="38"/>
    <x v="0"/>
    <n v="50"/>
    <n v="1"/>
    <s v="CN"/>
    <s v="haohuangsheng"/>
    <n v="22765"/>
    <n v="4.2381726329999996"/>
    <x v="0"/>
    <n v="0"/>
    <s v="5954c8008329cb74b77e81e6"/>
    <x v="661"/>
  </r>
  <r>
    <x v="700"/>
    <s v="Summer fashion female butterfly tank vest sleeveless round neck casual top"/>
    <n v="7"/>
    <n v="33"/>
    <x v="94"/>
    <x v="8"/>
    <n v="350"/>
    <x v="0"/>
    <x v="0"/>
    <x v="81"/>
    <x v="1"/>
    <x v="53"/>
    <n v="0"/>
    <n v="1"/>
    <n v="0"/>
    <n v="1"/>
    <n v="0"/>
    <n v="0"/>
    <n v="0"/>
    <n v="0"/>
    <n v="0"/>
    <x v="4"/>
    <x v="2"/>
    <s v="Standard shipping"/>
    <n v="2"/>
    <n v="0"/>
    <n v="41"/>
    <x v="1"/>
    <n v="50"/>
    <n v="1"/>
    <s v="CN"/>
    <s v="owiner"/>
    <n v="25222"/>
    <n v="4.0015462690000003"/>
    <x v="0"/>
    <n v="0"/>
    <s v="5eb4dd169263020a42be1a88"/>
    <x v="662"/>
  </r>
  <r>
    <x v="701"/>
    <s v="Women Casual Hippie Letter Printed Long Dress Sleeveless Summer Irregular Loose T-shirt Dresses Plus Size"/>
    <n v="6"/>
    <n v="11"/>
    <x v="45"/>
    <x v="0"/>
    <n v="600"/>
    <x v="0"/>
    <x v="0"/>
    <x v="38"/>
    <x v="3"/>
    <x v="454"/>
    <n v="21"/>
    <n v="5"/>
    <n v="2"/>
    <n v="2"/>
    <n v="5"/>
    <n v="0"/>
    <n v="0"/>
    <n v="0"/>
    <n v="0"/>
    <x v="1"/>
    <x v="3"/>
    <s v="Standard shipping"/>
    <n v="2"/>
    <n v="0"/>
    <n v="25"/>
    <x v="0"/>
    <n v="50"/>
    <m/>
    <s v="CN"/>
    <s v="lianhaiqin"/>
    <n v="3245"/>
    <n v="3.774114022"/>
    <x v="1"/>
    <n v="0"/>
    <s v="5e7ee69fa9d2ef00550fedaf"/>
    <x v="663"/>
  </r>
  <r>
    <x v="702"/>
    <s v="Women's Fashion Sleeveless Jumpsuit Solid Color Ladies Slim Short Bodycon Rompers Women Spaghetti Strap Bodysuit"/>
    <n v="6"/>
    <n v="6"/>
    <x v="11"/>
    <x v="4"/>
    <n v="6000"/>
    <x v="3"/>
    <x v="0"/>
    <x v="159"/>
    <x v="3"/>
    <x v="455"/>
    <n v="211"/>
    <n v="59"/>
    <n v="40"/>
    <n v="17"/>
    <n v="25"/>
    <n v="0"/>
    <n v="0"/>
    <n v="0"/>
    <n v="0"/>
    <x v="3"/>
    <x v="1"/>
    <s v="Standard shipping"/>
    <n v="2"/>
    <n v="0"/>
    <n v="37"/>
    <x v="0"/>
    <n v="50"/>
    <m/>
    <s v="CN"/>
    <s v="Yuanda Technology"/>
    <n v="17738"/>
    <n v="3.9359003270000001"/>
    <x v="1"/>
    <n v="0"/>
    <s v="5d08893ebcf6877edd051a36"/>
    <x v="664"/>
  </r>
  <r>
    <x v="703"/>
    <s v="COMENII 2018 New Women Summer Casual Tunic Tank Top Dress Loose Beach Wear Sexy V-neck Off Shoulder Party Dresses Sleeveless A-line Ruffles Pockets T-Shirt Dresses Ladies Fashion Cotton Solid Color Button Plus Size Dress"/>
    <n v="8"/>
    <n v="7"/>
    <x v="5"/>
    <x v="1"/>
    <n v="160000"/>
    <x v="1"/>
    <x v="0"/>
    <x v="57"/>
    <x v="0"/>
    <x v="456"/>
    <n v="1958"/>
    <n v="675"/>
    <n v="518"/>
    <n v="242"/>
    <n v="368"/>
    <n v="0"/>
    <n v="0"/>
    <n v="0"/>
    <n v="0"/>
    <x v="4"/>
    <x v="2"/>
    <s v="Standard shipping"/>
    <n v="2"/>
    <n v="0"/>
    <n v="20"/>
    <x v="0"/>
    <n v="50"/>
    <m/>
    <s v="CN"/>
    <s v="exingstore11"/>
    <n v="12476"/>
    <n v="3.9987976920000001"/>
    <x v="1"/>
    <n v="0"/>
    <s v="5b5815ff4092766d7dbafc3f"/>
    <x v="665"/>
  </r>
  <r>
    <x v="704"/>
    <s v="Plus Size Fashion Women Skull Printed Sleeveless Mini Dress Lady Girl Casual V Neck Tank Dress Loose Punk Tunic Dress"/>
    <n v="12"/>
    <n v="48"/>
    <x v="57"/>
    <x v="4"/>
    <n v="12000"/>
    <x v="3"/>
    <x v="1"/>
    <x v="88"/>
    <x v="0"/>
    <x v="184"/>
    <n v="64"/>
    <n v="29"/>
    <n v="21"/>
    <n v="6"/>
    <n v="11"/>
    <n v="0"/>
    <n v="0"/>
    <n v="0"/>
    <n v="0"/>
    <x v="8"/>
    <x v="2"/>
    <s v="Standard shipping"/>
    <n v="3"/>
    <n v="0"/>
    <n v="43"/>
    <x v="1"/>
    <n v="50"/>
    <m/>
    <s v="CN"/>
    <s v="Cenic Beauty"/>
    <n v="42919"/>
    <n v="4.1059670539999997"/>
    <x v="0"/>
    <n v="0"/>
    <s v="5d48ec8f6b0dcd5cb0c6265b"/>
    <x v="666"/>
  </r>
  <r>
    <x v="705"/>
    <s v="Women Summer Fashion Casual Cut Out Halter Neck Crop Top Casual Cross Sport Fitness Vest Yoga Tops Camisole"/>
    <n v="5.65"/>
    <n v="33"/>
    <x v="164"/>
    <x v="4"/>
    <n v="5650"/>
    <x v="3"/>
    <x v="0"/>
    <x v="111"/>
    <x v="1"/>
    <x v="457"/>
    <n v="67"/>
    <n v="34"/>
    <n v="34"/>
    <n v="20"/>
    <n v="37"/>
    <n v="0"/>
    <n v="0"/>
    <n v="0"/>
    <n v="0"/>
    <x v="1"/>
    <x v="0"/>
    <s v="Standard shipping"/>
    <n v="2"/>
    <n v="0"/>
    <n v="41"/>
    <x v="1"/>
    <n v="50"/>
    <n v="1"/>
    <s v="CN"/>
    <s v="kuailem"/>
    <n v="37956"/>
    <n v="4.0303772789999996"/>
    <x v="0"/>
    <n v="0"/>
    <s v="5baf1d26c48bce0b1c46014b"/>
    <x v="667"/>
  </r>
  <r>
    <x v="706"/>
    <s v="Women's Fashion Summer New Sleeveless Tank Top Comfortable Chiffon Low Cut Top Slim Fit Casual Tops for Women Plus Size S-5XL"/>
    <n v="11"/>
    <n v="11"/>
    <x v="11"/>
    <x v="4"/>
    <n v="11000"/>
    <x v="3"/>
    <x v="0"/>
    <x v="167"/>
    <x v="3"/>
    <x v="29"/>
    <n v="147"/>
    <n v="40"/>
    <n v="18"/>
    <n v="6"/>
    <n v="6"/>
    <n v="1"/>
    <n v="0"/>
    <n v="1"/>
    <n v="0"/>
    <x v="9"/>
    <x v="0"/>
    <s v="Standard shipping"/>
    <n v="3"/>
    <n v="0"/>
    <n v="41"/>
    <x v="1"/>
    <n v="50"/>
    <m/>
    <s v="CN"/>
    <s v="Flirey co.ltd."/>
    <n v="9002"/>
    <n v="4.0146634079999997"/>
    <x v="0"/>
    <n v="1"/>
    <s v="5cfdbe0fba8cc019629e36f6"/>
    <x v="668"/>
  </r>
  <r>
    <x v="707"/>
    <s v="Woman's New Summer Women Stretchy Camisole  Spaghetti Strap Long Tank Top Slip Mini Dress Fashion Sleeveless Backless Low Cut Top Camisole Spaghetti Strap Dress Beach Dress 7 Color"/>
    <n v="12"/>
    <n v="11"/>
    <x v="5"/>
    <x v="4"/>
    <n v="12000"/>
    <x v="3"/>
    <x v="0"/>
    <x v="14"/>
    <x v="0"/>
    <x v="458"/>
    <n v="189"/>
    <n v="101"/>
    <n v="59"/>
    <n v="30"/>
    <n v="49"/>
    <n v="0"/>
    <n v="0"/>
    <n v="0"/>
    <n v="0"/>
    <x v="8"/>
    <x v="2"/>
    <s v="Standard shipping"/>
    <n v="3"/>
    <n v="0"/>
    <n v="41"/>
    <x v="1"/>
    <n v="50"/>
    <n v="1"/>
    <s v="CN"/>
    <s v="Oneshopp"/>
    <n v="18831"/>
    <n v="3.9788646380000001"/>
    <x v="1"/>
    <n v="1"/>
    <s v="5c6a62559d67d46bb6ce5d70"/>
    <x v="669"/>
  </r>
  <r>
    <x v="708"/>
    <s v="2019 New Fashion Summer Women Casual Dress Round Neck Loose Big Swing Skirt Sleeveless Soild Color Beach dress"/>
    <n v="5.74"/>
    <n v="5"/>
    <x v="191"/>
    <x v="6"/>
    <n v="57400"/>
    <x v="4"/>
    <x v="1"/>
    <x v="60"/>
    <x v="0"/>
    <x v="459"/>
    <n v="981"/>
    <n v="434"/>
    <n v="368"/>
    <n v="220"/>
    <n v="363"/>
    <n v="0"/>
    <n v="0"/>
    <n v="0"/>
    <n v="0"/>
    <x v="0"/>
    <x v="0"/>
    <s v="Standard shipping"/>
    <n v="1"/>
    <n v="0"/>
    <n v="50"/>
    <x v="1"/>
    <n v="50"/>
    <n v="1"/>
    <s v="CN"/>
    <s v="redisland"/>
    <n v="59903"/>
    <n v="4.1536650919999998"/>
    <x v="0"/>
    <n v="1"/>
    <s v="5cd3e32fd908537780580e43"/>
    <x v="670"/>
  </r>
  <r>
    <x v="709"/>
    <s v="2020 New 3 Colors Fashion Female Slippers Hollow Wedge Sandals Summer Patchwork Slippers Increased Slippers"/>
    <n v="9"/>
    <n v="8"/>
    <x v="5"/>
    <x v="0"/>
    <n v="900"/>
    <x v="0"/>
    <x v="1"/>
    <x v="37"/>
    <x v="3"/>
    <x v="154"/>
    <n v="13"/>
    <n v="4"/>
    <n v="4"/>
    <n v="0"/>
    <n v="2"/>
    <n v="0"/>
    <n v="0"/>
    <n v="0"/>
    <n v="0"/>
    <x v="5"/>
    <x v="6"/>
    <s v="Standard shipping"/>
    <n v="3"/>
    <n v="0"/>
    <n v="47"/>
    <x v="1"/>
    <n v="50"/>
    <m/>
    <s v="CN"/>
    <s v="Rmslkfgylove"/>
    <n v="3769"/>
    <n v="4.2398514189999998"/>
    <x v="0"/>
    <n v="0"/>
    <s v="5ed213d6342ca33d87fe2ea4"/>
    <x v="671"/>
  </r>
  <r>
    <x v="710"/>
    <s v="Summer Women Bohemia Push-Up Padded Bra Beach Bikini Set Swimsuit Swimwear"/>
    <n v="8"/>
    <n v="58"/>
    <x v="31"/>
    <x v="5"/>
    <n v="40000"/>
    <x v="4"/>
    <x v="0"/>
    <x v="1"/>
    <x v="1"/>
    <x v="460"/>
    <n v="288"/>
    <n v="207"/>
    <n v="190"/>
    <n v="99"/>
    <n v="136"/>
    <n v="0"/>
    <n v="0"/>
    <n v="0"/>
    <n v="0"/>
    <x v="1"/>
    <x v="2"/>
    <s v="Standard shipping"/>
    <n v="3"/>
    <n v="0"/>
    <n v="43"/>
    <x v="1"/>
    <n v="50"/>
    <m/>
    <s v="CN"/>
    <s v="htaassw"/>
    <n v="4632"/>
    <n v="4.1927892919999996"/>
    <x v="0"/>
    <n v="0"/>
    <s v="5aed1470e9b72317ade10c19"/>
    <x v="672"/>
  </r>
  <r>
    <x v="711"/>
    <s v="Sexy Women's Summer Casual Sleeveless Evening Party Backless Beachwear Mini Dress"/>
    <n v="8"/>
    <n v="17"/>
    <x v="23"/>
    <x v="4"/>
    <n v="8000"/>
    <x v="3"/>
    <x v="1"/>
    <x v="111"/>
    <x v="1"/>
    <x v="115"/>
    <n v="86"/>
    <n v="33"/>
    <n v="30"/>
    <n v="20"/>
    <n v="50"/>
    <n v="0"/>
    <n v="0"/>
    <n v="0"/>
    <n v="0"/>
    <x v="1"/>
    <x v="3"/>
    <s v="Standard shipping"/>
    <n v="2"/>
    <n v="0"/>
    <n v="41"/>
    <x v="1"/>
    <n v="50"/>
    <m/>
    <s v="CN"/>
    <s v="OOWW FASHION"/>
    <n v="73271"/>
    <n v="3.9544430949999998"/>
    <x v="1"/>
    <n v="1"/>
    <s v="5d1c8ce7d9ebfb1a55989de8"/>
    <x v="1"/>
  </r>
  <r>
    <x v="712"/>
    <s v="2019 Summer Women Sling Dresses Casual Backless Dress Ladies Floral Printed Dress Swallowtail Dresses Slim Beach Dress"/>
    <n v="5.79"/>
    <n v="5"/>
    <x v="8"/>
    <x v="5"/>
    <n v="28950"/>
    <x v="4"/>
    <x v="0"/>
    <x v="70"/>
    <x v="0"/>
    <x v="461"/>
    <n v="470"/>
    <n v="194"/>
    <n v="155"/>
    <n v="74"/>
    <n v="129"/>
    <n v="0"/>
    <n v="0"/>
    <n v="0"/>
    <n v="0"/>
    <x v="0"/>
    <x v="2"/>
    <s v="Standard shipping"/>
    <n v="2"/>
    <n v="0"/>
    <n v="47"/>
    <x v="1"/>
    <n v="50"/>
    <m/>
    <s v="CN"/>
    <s v="gaowenxiao"/>
    <n v="3566"/>
    <n v="3.7324733600000002"/>
    <x v="1"/>
    <n v="0"/>
    <s v="5d178f2c35678a26633c3bff"/>
    <x v="30"/>
  </r>
  <r>
    <x v="713"/>
    <s v="Women Summer Shorts Lace Up Elastic Waistband Loose Panties Plus Size"/>
    <n v="8"/>
    <n v="16"/>
    <x v="105"/>
    <x v="6"/>
    <n v="80000"/>
    <x v="5"/>
    <x v="0"/>
    <x v="168"/>
    <x v="1"/>
    <x v="462"/>
    <n v="412"/>
    <n v="187"/>
    <n v="166"/>
    <n v="113"/>
    <n v="289"/>
    <n v="0"/>
    <n v="0"/>
    <n v="0"/>
    <n v="0"/>
    <x v="0"/>
    <x v="2"/>
    <s v="Standard shipping"/>
    <n v="2"/>
    <n v="0"/>
    <n v="18"/>
    <x v="5"/>
    <n v="50"/>
    <m/>
    <s v="CN"/>
    <s v="LISTONE"/>
    <n v="9177"/>
    <n v="3.8740329080000002"/>
    <x v="1"/>
    <n v="0"/>
    <s v="5c9f216de87867207c7ac74b"/>
    <x v="120"/>
  </r>
  <r>
    <x v="714"/>
    <s v="2020 Summer Women's Summer Fashion Spaghetti Strap Floral Print Tie Front Mini Dress Sexy Dress, Party Dresses ,Dance Dress, Evening Dresses"/>
    <n v="2.79"/>
    <n v="13"/>
    <x v="193"/>
    <x v="0"/>
    <n v="279"/>
    <x v="0"/>
    <x v="1"/>
    <x v="38"/>
    <x v="3"/>
    <x v="53"/>
    <n v="1"/>
    <n v="0"/>
    <n v="1"/>
    <n v="0"/>
    <n v="0"/>
    <n v="0"/>
    <n v="0"/>
    <n v="0"/>
    <n v="0"/>
    <x v="6"/>
    <x v="1"/>
    <s v="Standard shipping"/>
    <n v="1"/>
    <n v="0"/>
    <n v="48"/>
    <x v="1"/>
    <n v="50"/>
    <m/>
    <s v="CN"/>
    <s v="Beauty Designer"/>
    <n v="1309"/>
    <n v="4.2452253630000003"/>
    <x v="0"/>
    <n v="0"/>
    <s v="5ed8ea0b974ab76e85fb3459"/>
    <x v="673"/>
  </r>
  <r>
    <x v="715"/>
    <s v="Women's Fashion Summer Casual Cross Bandage Loose Dress Cotton Solid Color Plus Size Lace Pleated Dress"/>
    <n v="9"/>
    <n v="84"/>
    <x v="112"/>
    <x v="0"/>
    <n v="900"/>
    <x v="0"/>
    <x v="1"/>
    <x v="68"/>
    <x v="0"/>
    <x v="171"/>
    <n v="32"/>
    <n v="16"/>
    <n v="22"/>
    <n v="4"/>
    <n v="8"/>
    <n v="0"/>
    <n v="0"/>
    <n v="0"/>
    <n v="0"/>
    <x v="9"/>
    <x v="2"/>
    <s v="Standard shipping"/>
    <n v="3"/>
    <n v="0"/>
    <n v="43"/>
    <x v="1"/>
    <n v="50"/>
    <m/>
    <s v="CN"/>
    <s v="resonal"/>
    <n v="35679"/>
    <n v="3.909778862"/>
    <x v="1"/>
    <n v="0"/>
    <s v="5c876f5b122fda4ffb5246d0"/>
    <x v="674"/>
  </r>
  <r>
    <x v="716"/>
    <s v="Fashion Women Jumpsuits Slit Bohemia Maxi Long Dress Womens Printed Dress Rose Boho Beach Shorts"/>
    <n v="13"/>
    <n v="15"/>
    <x v="9"/>
    <x v="0"/>
    <n v="1300"/>
    <x v="0"/>
    <x v="0"/>
    <x v="94"/>
    <x v="1"/>
    <x v="202"/>
    <n v="21"/>
    <n v="11"/>
    <n v="6"/>
    <n v="8"/>
    <n v="9"/>
    <n v="1"/>
    <n v="0"/>
    <n v="0"/>
    <n v="1"/>
    <x v="1"/>
    <x v="0"/>
    <s v="Standard shipping"/>
    <n v="3"/>
    <n v="0"/>
    <n v="33"/>
    <x v="0"/>
    <n v="50"/>
    <n v="1"/>
    <s v="CN"/>
    <s v="huanjun411"/>
    <n v="3276"/>
    <n v="4.4285714289999998"/>
    <x v="0"/>
    <n v="0"/>
    <s v="5cbe81430aa3a4566e6ee369"/>
    <x v="675"/>
  </r>
  <r>
    <x v="717"/>
    <s v="Women Fashion Plus Size Loose Casual Pure Color Lace Sleeveless Camisole Summer Tank Tops"/>
    <n v="8"/>
    <n v="7"/>
    <x v="5"/>
    <x v="1"/>
    <n v="160000"/>
    <x v="1"/>
    <x v="0"/>
    <x v="79"/>
    <x v="0"/>
    <x v="463"/>
    <n v="911"/>
    <n v="340"/>
    <n v="279"/>
    <n v="169"/>
    <n v="316"/>
    <n v="0"/>
    <n v="0"/>
    <n v="0"/>
    <n v="0"/>
    <x v="7"/>
    <x v="2"/>
    <s v="Standard shipping"/>
    <n v="3"/>
    <n v="0"/>
    <n v="24"/>
    <x v="0"/>
    <n v="50"/>
    <m/>
    <s v="CN"/>
    <s v="hzruanyf"/>
    <n v="3771"/>
    <n v="3.8814638029999999"/>
    <x v="1"/>
    <n v="0"/>
    <s v="5c8a16b5cb281923bc848d20"/>
    <x v="676"/>
  </r>
  <r>
    <x v="718"/>
    <s v="2019 Printed Short-sleeved Women's Fashion Cat Shirt Printed T-shirt Casual T-shirt Casual Shirt Cotton Short-sleeved Plus Size Summer Vest"/>
    <n v="5.65"/>
    <n v="7"/>
    <x v="194"/>
    <x v="4"/>
    <n v="5650"/>
    <x v="3"/>
    <x v="0"/>
    <x v="45"/>
    <x v="3"/>
    <x v="464"/>
    <n v="183"/>
    <n v="69"/>
    <n v="37"/>
    <n v="19"/>
    <n v="11"/>
    <n v="0"/>
    <n v="0"/>
    <n v="0"/>
    <n v="0"/>
    <x v="4"/>
    <x v="4"/>
    <s v="Standard shipping"/>
    <n v="2"/>
    <n v="0"/>
    <n v="40"/>
    <x v="1"/>
    <n v="50"/>
    <m/>
    <s v="CN"/>
    <s v="wushein"/>
    <n v="7627"/>
    <n v="4.0477251870000002"/>
    <x v="0"/>
    <n v="0"/>
    <s v="5c7e67e703cdc34ae8bd45a1"/>
    <x v="677"/>
  </r>
  <r>
    <x v="719"/>
    <s v="Plus Size Fashion Clothes Summer Dresses Women's Casual Sleeveless Halter Party Dress Ladies Deep V-neck Floral Printed Beach Wear Maxi Dress"/>
    <n v="4.8600000000000003"/>
    <n v="5"/>
    <x v="195"/>
    <x v="4"/>
    <n v="4860"/>
    <x v="0"/>
    <x v="1"/>
    <x v="30"/>
    <x v="0"/>
    <x v="465"/>
    <n v="95"/>
    <n v="35"/>
    <n v="28"/>
    <n v="16"/>
    <n v="26"/>
    <n v="0"/>
    <n v="0"/>
    <n v="0"/>
    <n v="0"/>
    <x v="0"/>
    <x v="1"/>
    <s v="Standard shipping"/>
    <n v="1"/>
    <n v="0"/>
    <n v="20"/>
    <x v="0"/>
    <n v="50"/>
    <m/>
    <s v="CN"/>
    <s v="hcczhiqiang"/>
    <n v="2707"/>
    <n v="4.189139269"/>
    <x v="0"/>
    <n v="0"/>
    <s v="5e4e29ed8753cc326396fbec"/>
    <x v="678"/>
  </r>
  <r>
    <x v="720"/>
    <s v="2019 New Fashion Women Summer Funny Penguin print T-Shirts Casual Short Sleeve O-Neck Tops Loose Cotton Cute Cool Tee Plus Size S-5XL 4 Colors"/>
    <n v="6"/>
    <n v="8"/>
    <x v="9"/>
    <x v="4"/>
    <n v="6000"/>
    <x v="3"/>
    <x v="1"/>
    <x v="14"/>
    <x v="0"/>
    <x v="466"/>
    <n v="232"/>
    <n v="114"/>
    <n v="72"/>
    <n v="59"/>
    <n v="46"/>
    <n v="0"/>
    <n v="0"/>
    <n v="0"/>
    <n v="0"/>
    <x v="1"/>
    <x v="2"/>
    <s v="Standard shipping"/>
    <n v="2"/>
    <n v="0"/>
    <n v="54"/>
    <x v="1"/>
    <n v="50"/>
    <n v="1"/>
    <s v="US"/>
    <s v="shopmeleeinc"/>
    <n v="3218"/>
    <n v="4.1706028589999997"/>
    <x v="0"/>
    <n v="0"/>
    <s v="5d82f2852a8c735a7daa3e55"/>
    <x v="679"/>
  </r>
  <r>
    <x v="721"/>
    <s v="Women Casual Off Shoulder Lace Collar Blouse Summer Loose Solid Color T Shirt"/>
    <n v="6"/>
    <n v="9"/>
    <x v="71"/>
    <x v="4"/>
    <n v="6000"/>
    <x v="3"/>
    <x v="0"/>
    <x v="107"/>
    <x v="3"/>
    <x v="467"/>
    <n v="252"/>
    <n v="85"/>
    <n v="62"/>
    <n v="31"/>
    <n v="41"/>
    <n v="0"/>
    <n v="0"/>
    <n v="0"/>
    <n v="0"/>
    <x v="5"/>
    <x v="2"/>
    <s v="Standard shipping"/>
    <n v="2"/>
    <n v="0"/>
    <n v="35"/>
    <x v="0"/>
    <n v="50"/>
    <m/>
    <s v="CN"/>
    <s v="WX Shop"/>
    <n v="2505"/>
    <n v="4.0922155690000004"/>
    <x v="0"/>
    <n v="0"/>
    <s v="5d0c7fda142e760e3b414d74"/>
    <x v="680"/>
  </r>
  <r>
    <x v="722"/>
    <s v="2019 Summer Womens Fashion Bow Tie Plaid Romper Dress Jumpsuit Shorts Suspended Checked Clothing Beach Dress"/>
    <n v="8"/>
    <n v="9"/>
    <x v="14"/>
    <x v="4"/>
    <n v="8000"/>
    <x v="3"/>
    <x v="0"/>
    <x v="46"/>
    <x v="3"/>
    <x v="468"/>
    <n v="373"/>
    <n v="117"/>
    <n v="66"/>
    <n v="27"/>
    <n v="38"/>
    <n v="0"/>
    <n v="0"/>
    <n v="0"/>
    <n v="0"/>
    <x v="8"/>
    <x v="2"/>
    <s v="Standard shipping"/>
    <n v="2"/>
    <n v="0"/>
    <n v="39"/>
    <x v="0"/>
    <n v="50"/>
    <m/>
    <s v="CN"/>
    <s v="WPZ SHOP"/>
    <n v="14974"/>
    <n v="4.1928008549999998"/>
    <x v="0"/>
    <n v="0"/>
    <s v="5d170abbc3b82d2ca527b409"/>
    <x v="681"/>
  </r>
  <r>
    <x v="723"/>
    <s v="Plus Size S-5XL Solid Color Lace Up Short Pants Women's Fashion Casual High Waist Yoga Shorts Women Summer Loose Sport Shorts Trousers"/>
    <n v="11"/>
    <n v="50"/>
    <x v="97"/>
    <x v="5"/>
    <n v="55000"/>
    <x v="4"/>
    <x v="0"/>
    <x v="1"/>
    <x v="1"/>
    <x v="469"/>
    <n v="305"/>
    <n v="164"/>
    <n v="155"/>
    <n v="107"/>
    <n v="138"/>
    <n v="0"/>
    <n v="0"/>
    <n v="0"/>
    <n v="0"/>
    <x v="5"/>
    <x v="0"/>
    <s v="Standard shipping"/>
    <n v="2"/>
    <n v="0"/>
    <n v="43"/>
    <x v="1"/>
    <n v="50"/>
    <m/>
    <s v="CN"/>
    <s v="snowgirl"/>
    <n v="36361"/>
    <n v="3.9675201449999999"/>
    <x v="1"/>
    <n v="0"/>
    <s v="5c36e83cc7d0216a7835b7a1"/>
    <x v="682"/>
  </r>
  <r>
    <x v="724"/>
    <s v="Sexy Women Bikini Set Bandage Push Up Padded Swimwear Swimsuit Bathing Summer Beachwear"/>
    <n v="9"/>
    <n v="17"/>
    <x v="105"/>
    <x v="6"/>
    <n v="90000"/>
    <x v="5"/>
    <x v="0"/>
    <x v="41"/>
    <x v="0"/>
    <x v="470"/>
    <n v="1044"/>
    <n v="526"/>
    <n v="348"/>
    <n v="146"/>
    <n v="189"/>
    <n v="0"/>
    <n v="0"/>
    <n v="0"/>
    <n v="0"/>
    <x v="1"/>
    <x v="2"/>
    <s v="Standard shipping"/>
    <n v="3"/>
    <n v="0"/>
    <n v="59"/>
    <x v="1"/>
    <n v="50"/>
    <m/>
    <s v="CN"/>
    <s v="qtcjcc03"/>
    <n v="16091"/>
    <n v="4.3432353490000004"/>
    <x v="0"/>
    <n v="0"/>
    <s v="5a694c37a5419b68016bcb1c"/>
    <x v="683"/>
  </r>
  <r>
    <x v="725"/>
    <s v="2019 Women Clubwear V Neck Playsuit Bodycon Party Jumpsuit&amp;Romper Short"/>
    <n v="8"/>
    <n v="84"/>
    <x v="66"/>
    <x v="4"/>
    <n v="8000"/>
    <x v="3"/>
    <x v="0"/>
    <x v="43"/>
    <x v="0"/>
    <x v="386"/>
    <n v="231"/>
    <n v="104"/>
    <n v="92"/>
    <n v="46"/>
    <n v="63"/>
    <n v="0"/>
    <n v="0"/>
    <n v="0"/>
    <n v="0"/>
    <x v="2"/>
    <x v="4"/>
    <s v="Standard shipping"/>
    <n v="3"/>
    <n v="0"/>
    <n v="63"/>
    <x v="3"/>
    <n v="50"/>
    <m/>
    <s v="CN"/>
    <s v="886806Blw"/>
    <n v="30225"/>
    <n v="4.2678908189999998"/>
    <x v="0"/>
    <n v="0"/>
    <s v="5957163634bd9170cd0f7502"/>
    <x v="684"/>
  </r>
  <r>
    <x v="726"/>
    <s v="2019 New Fashion Spring Summer Women's Long Pants Short Sleeves Off Shoulder Jumpsuit"/>
    <n v="12"/>
    <n v="11"/>
    <x v="5"/>
    <x v="1"/>
    <n v="240000"/>
    <x v="1"/>
    <x v="1"/>
    <x v="26"/>
    <x v="0"/>
    <x v="471"/>
    <n v="932"/>
    <n v="422"/>
    <n v="317"/>
    <n v="151"/>
    <n v="244"/>
    <n v="0"/>
    <n v="0"/>
    <n v="0"/>
    <n v="0"/>
    <x v="5"/>
    <x v="0"/>
    <s v="Standard shipping"/>
    <n v="3"/>
    <n v="0"/>
    <n v="49"/>
    <x v="1"/>
    <n v="50"/>
    <n v="1"/>
    <s v="CN"/>
    <s v="Smart Home International Co.Ltd"/>
    <n v="55670"/>
    <n v="4.1214837429999998"/>
    <x v="0"/>
    <n v="1"/>
    <s v="5cbd345663e9171f9180b06d"/>
    <x v="685"/>
  </r>
  <r>
    <x v="727"/>
    <s v="New Summer Women 's Fashion Bikini Set Solid Color Two Pieces Swimsuit High waist Sexy Backless Bathing Suit Beach Wear"/>
    <n v="14"/>
    <n v="37"/>
    <x v="17"/>
    <x v="4"/>
    <n v="14000"/>
    <x v="3"/>
    <x v="0"/>
    <x v="108"/>
    <x v="0"/>
    <x v="472"/>
    <n v="189"/>
    <n v="102"/>
    <n v="55"/>
    <n v="31"/>
    <n v="45"/>
    <n v="0"/>
    <n v="0"/>
    <n v="0"/>
    <n v="0"/>
    <x v="7"/>
    <x v="0"/>
    <s v="Standard shipping"/>
    <n v="4"/>
    <n v="0"/>
    <n v="41"/>
    <x v="1"/>
    <n v="50"/>
    <n v="1"/>
    <s v="CN"/>
    <s v="leiston"/>
    <n v="139223"/>
    <n v="3.9335813769999999"/>
    <x v="1"/>
    <n v="0"/>
    <s v="5cece16810467a5f254abaa9"/>
    <x v="686"/>
  </r>
  <r>
    <x v="728"/>
    <s v="2020 Soon To Be Mom Summer Short Sleeve Pregnant T-Shirt Seen You Soon Baby Cute Cartoon Pattern Print Funny Maternity Shirt Pregnancy Mom Shirts"/>
    <n v="8"/>
    <n v="7"/>
    <x v="5"/>
    <x v="0"/>
    <n v="800"/>
    <x v="0"/>
    <x v="0"/>
    <x v="52"/>
    <x v="3"/>
    <x v="2"/>
    <n v="9"/>
    <n v="0"/>
    <n v="3"/>
    <n v="1"/>
    <n v="1"/>
    <n v="0"/>
    <n v="0"/>
    <n v="0"/>
    <n v="0"/>
    <x v="5"/>
    <x v="2"/>
    <s v="Standard shipping"/>
    <n v="3"/>
    <n v="0"/>
    <n v="33"/>
    <x v="0"/>
    <n v="50"/>
    <m/>
    <s v="CN"/>
    <s v="taizi"/>
    <n v="360"/>
    <n v="4.2305555559999997"/>
    <x v="0"/>
    <n v="0"/>
    <s v="5eb7863e696078086baec0ab"/>
    <x v="687"/>
  </r>
  <r>
    <x v="729"/>
    <s v="2020 Summer New Women's Fashion V-neck Floral Printed Loose Dress Sleeveless Elegant Maxi Dress Halter Dress"/>
    <n v="8"/>
    <n v="7"/>
    <x v="5"/>
    <x v="4"/>
    <n v="8000"/>
    <x v="3"/>
    <x v="0"/>
    <x v="114"/>
    <x v="1"/>
    <x v="473"/>
    <n v="101"/>
    <n v="46"/>
    <n v="61"/>
    <n v="40"/>
    <n v="89"/>
    <n v="0"/>
    <n v="0"/>
    <n v="0"/>
    <n v="0"/>
    <x v="3"/>
    <x v="2"/>
    <s v="Standard shipping"/>
    <n v="3"/>
    <n v="0"/>
    <n v="37"/>
    <x v="0"/>
    <n v="50"/>
    <m/>
    <s v="CN"/>
    <s v="HuanShiCiTrade"/>
    <n v="2076"/>
    <n v="4.097302505"/>
    <x v="0"/>
    <n v="1"/>
    <s v="5e815f84532ff786c0d6190a"/>
    <x v="688"/>
  </r>
  <r>
    <x v="730"/>
    <s v="Summer Women Off Shoulder Printed Round Neck Loose Casual Plus Size Big Swing Long Dress Plus Size Splicing Sleeveless Beach Long Dress"/>
    <n v="7"/>
    <n v="6"/>
    <x v="5"/>
    <x v="5"/>
    <n v="35000"/>
    <x v="4"/>
    <x v="0"/>
    <x v="25"/>
    <x v="1"/>
    <x v="254"/>
    <n v="350"/>
    <n v="149"/>
    <n v="152"/>
    <n v="92"/>
    <n v="178"/>
    <n v="0"/>
    <n v="0"/>
    <n v="0"/>
    <n v="0"/>
    <x v="8"/>
    <x v="2"/>
    <s v="Standard shipping"/>
    <n v="2"/>
    <n v="0"/>
    <n v="47"/>
    <x v="1"/>
    <n v="50"/>
    <m/>
    <s v="CN"/>
    <s v="gaowenxiao"/>
    <n v="3566"/>
    <n v="3.7324733600000002"/>
    <x v="1"/>
    <n v="0"/>
    <s v="5d3b25b59416e5223a1e30c1"/>
    <x v="689"/>
  </r>
  <r>
    <x v="731"/>
    <s v="Women Casual Short Sleeves Loose Pleat Tops Blouse Button T Shirt Plus Size S-5XL"/>
    <n v="7"/>
    <n v="26"/>
    <x v="51"/>
    <x v="5"/>
    <n v="35000"/>
    <x v="4"/>
    <x v="0"/>
    <x v="66"/>
    <x v="0"/>
    <x v="474"/>
    <n v="288"/>
    <n v="101"/>
    <n v="119"/>
    <n v="62"/>
    <n v="107"/>
    <n v="0"/>
    <n v="0"/>
    <n v="0"/>
    <n v="0"/>
    <x v="8"/>
    <x v="2"/>
    <s v="Standard shipping"/>
    <n v="2"/>
    <n v="0"/>
    <n v="33"/>
    <x v="0"/>
    <n v="50"/>
    <n v="1"/>
    <s v="CN"/>
    <s v="Luowei clothe"/>
    <n v="5534"/>
    <n v="3.9998192989999999"/>
    <x v="1"/>
    <n v="0"/>
    <s v="5cd6627aa116696ad5a74fe4"/>
    <x v="690"/>
  </r>
  <r>
    <x v="732"/>
    <s v="Summer Women Floral Print Cross Halter Wide Leg Jumpsuit"/>
    <n v="16"/>
    <n v="111"/>
    <x v="134"/>
    <x v="4"/>
    <n v="16000"/>
    <x v="3"/>
    <x v="1"/>
    <x v="71"/>
    <x v="3"/>
    <x v="475"/>
    <n v="321"/>
    <n v="109"/>
    <n v="68"/>
    <n v="23"/>
    <n v="59"/>
    <n v="0"/>
    <n v="0"/>
    <n v="0"/>
    <n v="0"/>
    <x v="2"/>
    <x v="2"/>
    <s v="Standard shipping"/>
    <n v="4"/>
    <n v="0"/>
    <n v="44"/>
    <x v="1"/>
    <n v="50"/>
    <m/>
    <s v="CN"/>
    <s v="jayne208"/>
    <n v="20387"/>
    <n v="4.1934566149999997"/>
    <x v="0"/>
    <n v="0"/>
    <s v="5d0334561d8cd85dc025691b"/>
    <x v="691"/>
  </r>
  <r>
    <x v="733"/>
    <s v="Summer Fashion Women  Crepe Woven Tie Pants Summer Casual  High Waist Shorts"/>
    <n v="11"/>
    <n v="24"/>
    <x v="102"/>
    <x v="4"/>
    <n v="11000"/>
    <x v="3"/>
    <x v="0"/>
    <x v="70"/>
    <x v="0"/>
    <x v="476"/>
    <n v="216"/>
    <n v="81"/>
    <n v="69"/>
    <n v="41"/>
    <n v="56"/>
    <n v="0"/>
    <n v="0"/>
    <n v="0"/>
    <n v="0"/>
    <x v="3"/>
    <x v="2"/>
    <s v="Standard shipping"/>
    <n v="2"/>
    <n v="0"/>
    <n v="41"/>
    <x v="1"/>
    <n v="50"/>
    <m/>
    <s v="CN"/>
    <s v="First Crush"/>
    <n v="50864"/>
    <n v="4.0796437560000003"/>
    <x v="0"/>
    <n v="1"/>
    <s v="5c1b3c204f9bf4042395e823"/>
    <x v="692"/>
  </r>
  <r>
    <x v="734"/>
    <s v="Women's Fashion Boho Long Dot Dress Long Dress High Silt Printed Beach Dress S-5XL_S"/>
    <n v="5"/>
    <n v="28"/>
    <x v="17"/>
    <x v="5"/>
    <n v="25000"/>
    <x v="4"/>
    <x v="1"/>
    <x v="84"/>
    <x v="1"/>
    <x v="477"/>
    <n v="517"/>
    <n v="255"/>
    <n v="256"/>
    <n v="153"/>
    <n v="349"/>
    <n v="0"/>
    <n v="0"/>
    <n v="0"/>
    <n v="0"/>
    <x v="4"/>
    <x v="6"/>
    <s v="Standard shipping"/>
    <n v="2"/>
    <n v="0"/>
    <n v="26"/>
    <x v="0"/>
    <n v="50"/>
    <m/>
    <s v="CN"/>
    <s v="sell best quality goods"/>
    <n v="4435"/>
    <n v="3.6960541149999999"/>
    <x v="1"/>
    <n v="0"/>
    <s v="5c81feb19a4d0e06ea86daf7"/>
    <x v="693"/>
  </r>
  <r>
    <x v="735"/>
    <s v="Bali Island Hand-Woven Rattan Bag Straw Purse Handmade Wicker Crossbody Beach"/>
    <n v="16"/>
    <n v="14"/>
    <x v="0"/>
    <x v="4"/>
    <n v="16000"/>
    <x v="3"/>
    <x v="1"/>
    <x v="166"/>
    <x v="5"/>
    <x v="478"/>
    <n v="394"/>
    <n v="97"/>
    <n v="33"/>
    <n v="9"/>
    <n v="19"/>
    <n v="3"/>
    <n v="1"/>
    <n v="1"/>
    <n v="1"/>
    <x v="2"/>
    <x v="6"/>
    <s v="Express shipping"/>
    <n v="6"/>
    <n v="1"/>
    <n v="43"/>
    <x v="1"/>
    <n v="50"/>
    <m/>
    <s v="CN"/>
    <s v="fengzhiqiang"/>
    <n v="6033"/>
    <n v="4.2544339469999999"/>
    <x v="0"/>
    <n v="0"/>
    <s v="5c944cf5b82fb711ad500ec2"/>
    <x v="694"/>
  </r>
  <r>
    <x v="736"/>
    <s v="Hexagon Mulit Style Straw Bag Handbags Women Summer Rattan Bag Handmade Woven Beach Shoulder Messenger Bags"/>
    <n v="7"/>
    <n v="6"/>
    <x v="5"/>
    <x v="4"/>
    <n v="7000"/>
    <x v="3"/>
    <x v="1"/>
    <x v="104"/>
    <x v="3"/>
    <x v="479"/>
    <n v="121"/>
    <n v="43"/>
    <n v="24"/>
    <n v="8"/>
    <n v="11"/>
    <n v="0"/>
    <n v="0"/>
    <n v="0"/>
    <n v="0"/>
    <x v="1"/>
    <x v="6"/>
    <s v="Standard shipping"/>
    <n v="2"/>
    <n v="0"/>
    <n v="36"/>
    <x v="0"/>
    <n v="50"/>
    <n v="1"/>
    <s v="CN"/>
    <s v="bagbagbagshop"/>
    <n v="4425"/>
    <n v="4.3324293789999997"/>
    <x v="0"/>
    <n v="1"/>
    <s v="5d2509a8b67b3f36849121a7"/>
    <x v="695"/>
  </r>
  <r>
    <x v="737"/>
    <s v="Sexy Women Fashion Loose Shorts Lace Up Elastic Waist Summer Beach Short Pants Shorts"/>
    <n v="9"/>
    <n v="50"/>
    <x v="101"/>
    <x v="5"/>
    <n v="45000"/>
    <x v="4"/>
    <x v="0"/>
    <x v="7"/>
    <x v="0"/>
    <x v="480"/>
    <n v="388"/>
    <n v="198"/>
    <n v="168"/>
    <n v="77"/>
    <n v="154"/>
    <n v="0"/>
    <n v="0"/>
    <n v="0"/>
    <n v="0"/>
    <x v="5"/>
    <x v="2"/>
    <s v="Standard shipping"/>
    <n v="3"/>
    <n v="0"/>
    <n v="43"/>
    <x v="1"/>
    <n v="50"/>
    <m/>
    <s v="CN"/>
    <s v="sangery"/>
    <n v="7889"/>
    <n v="3.9950564079999999"/>
    <x v="1"/>
    <n v="0"/>
    <s v="5afa87619987a56b4ae7405c"/>
    <x v="696"/>
  </r>
  <r>
    <x v="738"/>
    <s v="Vintage Women Hair Scrunchies Scarf Bowknot Solid Soft Cloth Ponytail Holder Summer Headbands Elastic Hair Ties Ropes for Girls"/>
    <n v="1.76"/>
    <n v="2"/>
    <x v="154"/>
    <x v="0"/>
    <n v="176"/>
    <x v="0"/>
    <x v="0"/>
    <x v="147"/>
    <x v="5"/>
    <x v="454"/>
    <n v="27"/>
    <n v="5"/>
    <n v="2"/>
    <n v="0"/>
    <n v="1"/>
    <n v="1"/>
    <n v="0"/>
    <n v="1"/>
    <n v="0"/>
    <x v="0"/>
    <x v="6"/>
    <s v="Standard shipping"/>
    <n v="1"/>
    <n v="0"/>
    <n v="45"/>
    <x v="1"/>
    <n v="9"/>
    <m/>
    <s v="CN"/>
    <s v="wenjd_415"/>
    <n v="10622"/>
    <n v="4.4559405009999997"/>
    <x v="0"/>
    <n v="0"/>
    <s v="5cc7b24a607f2a6bbc3570e4"/>
    <x v="697"/>
  </r>
  <r>
    <x v="739"/>
    <s v="New Women's Fashion Pineapple Shirt Graphic Tees Summer Short Sleeve Round Neck T-Shirt Tops"/>
    <n v="8"/>
    <n v="7"/>
    <x v="5"/>
    <x v="4"/>
    <n v="8000"/>
    <x v="3"/>
    <x v="0"/>
    <x v="104"/>
    <x v="3"/>
    <x v="481"/>
    <n v="373"/>
    <n v="141"/>
    <n v="76"/>
    <n v="34"/>
    <n v="26"/>
    <n v="0"/>
    <n v="0"/>
    <n v="0"/>
    <n v="0"/>
    <x v="5"/>
    <x v="2"/>
    <s v="Standard shipping"/>
    <n v="3"/>
    <n v="0"/>
    <n v="43"/>
    <x v="1"/>
    <n v="50"/>
    <m/>
    <s v="CN"/>
    <s v="lihui258"/>
    <n v="28101"/>
    <n v="4.114800185"/>
    <x v="0"/>
    <n v="0"/>
    <s v="5ccfa00e24ae2d5cf52f45ca"/>
    <x v="698"/>
  </r>
  <r>
    <x v="740"/>
    <s v="New Fashion Women Round Neck Summer Polka Dot Printed Sleeveless Dress Ladies Casual Mid-length Plus Size Dress"/>
    <n v="4.6900000000000004"/>
    <n v="4"/>
    <x v="89"/>
    <x v="5"/>
    <n v="23450.000000000004"/>
    <x v="3"/>
    <x v="1"/>
    <x v="131"/>
    <x v="0"/>
    <x v="482"/>
    <n v="274"/>
    <n v="136"/>
    <n v="77"/>
    <n v="38"/>
    <n v="49"/>
    <n v="0"/>
    <n v="0"/>
    <n v="0"/>
    <n v="0"/>
    <x v="1"/>
    <x v="4"/>
    <s v="Standard shipping"/>
    <n v="1"/>
    <n v="0"/>
    <n v="49"/>
    <x v="1"/>
    <n v="50"/>
    <m/>
    <s v="CN"/>
    <s v="Smart Home International Co.Ltd"/>
    <n v="55670"/>
    <n v="4.1214837429999998"/>
    <x v="0"/>
    <n v="1"/>
    <s v="5d1c1f12c794de7b30320ba6"/>
    <x v="699"/>
  </r>
  <r>
    <x v="741"/>
    <s v="Summer Women Fashion Short Sleeve O-neck Feather Print Cotton T-shirt Casual Street Style Tops 4 Colors S-5XL"/>
    <n v="8"/>
    <n v="18"/>
    <x v="29"/>
    <x v="4"/>
    <n v="8000"/>
    <x v="3"/>
    <x v="1"/>
    <x v="18"/>
    <x v="3"/>
    <x v="483"/>
    <n v="88"/>
    <n v="34"/>
    <n v="18"/>
    <n v="7"/>
    <n v="11"/>
    <n v="0"/>
    <n v="0"/>
    <n v="0"/>
    <n v="0"/>
    <x v="1"/>
    <x v="4"/>
    <s v="Standard shipping"/>
    <n v="2"/>
    <n v="0"/>
    <n v="43"/>
    <x v="1"/>
    <n v="50"/>
    <m/>
    <s v="CN"/>
    <s v="Liifashion"/>
    <n v="42514"/>
    <n v="3.7408853550000001"/>
    <x v="1"/>
    <n v="0"/>
    <s v="5d00afae32ac2c5a78cc059c"/>
    <x v="700"/>
  </r>
  <r>
    <x v="742"/>
    <s v="Women's Summer Fashion Floral Print Tie Front Mini Dress Sexy Dress"/>
    <n v="6"/>
    <n v="6"/>
    <x v="11"/>
    <x v="0"/>
    <n v="600"/>
    <x v="0"/>
    <x v="0"/>
    <x v="6"/>
    <x v="1"/>
    <x v="400"/>
    <n v="6"/>
    <n v="5"/>
    <n v="4"/>
    <n v="0"/>
    <n v="4"/>
    <n v="0"/>
    <n v="0"/>
    <n v="0"/>
    <n v="0"/>
    <x v="6"/>
    <x v="2"/>
    <s v="Standard shipping"/>
    <n v="2"/>
    <n v="0"/>
    <n v="45"/>
    <x v="1"/>
    <n v="50"/>
    <m/>
    <s v="CN"/>
    <s v="Sangboo Store"/>
    <n v="10600"/>
    <n v="3.8675471699999999"/>
    <x v="1"/>
    <n v="0"/>
    <s v="5e9ea7ba3a27db3e80bb7b6e"/>
    <x v="701"/>
  </r>
  <r>
    <x v="743"/>
    <s v="XS-5XL Plus Size Short Sleeve Beach Dress Women Summer Print V Neck Dress Loose Casual Pullover Midi Dress"/>
    <n v="6"/>
    <n v="10"/>
    <x v="64"/>
    <x v="4"/>
    <n v="6000"/>
    <x v="3"/>
    <x v="0"/>
    <x v="81"/>
    <x v="1"/>
    <x v="484"/>
    <n v="22"/>
    <n v="10"/>
    <n v="23"/>
    <n v="10"/>
    <n v="22"/>
    <n v="0"/>
    <n v="0"/>
    <n v="0"/>
    <n v="0"/>
    <x v="3"/>
    <x v="1"/>
    <s v="Standard shipping"/>
    <n v="2"/>
    <n v="0"/>
    <n v="20"/>
    <x v="0"/>
    <n v="50"/>
    <n v="1"/>
    <s v="CN"/>
    <s v="songliling"/>
    <n v="232"/>
    <n v="3.676724138"/>
    <x v="1"/>
    <n v="0"/>
    <s v="5ebcdff977dea63a3bbc4e5d"/>
    <x v="269"/>
  </r>
  <r>
    <x v="744"/>
    <s v="8 Colors Plus Size Summer New Women Fashion Ladies Casual Sleeveless Tops Summer Sexy Cutout Back Open Double Layer Tank Top Plus Size S-5XL"/>
    <n v="4.6500000000000004"/>
    <n v="4"/>
    <x v="18"/>
    <x v="8"/>
    <n v="232.50000000000003"/>
    <x v="0"/>
    <x v="0"/>
    <x v="4"/>
    <x v="2"/>
    <x v="62"/>
    <m/>
    <m/>
    <m/>
    <m/>
    <m/>
    <n v="0"/>
    <n v="0"/>
    <n v="0"/>
    <n v="0"/>
    <x v="9"/>
    <x v="1"/>
    <s v="Standard shipping"/>
    <n v="1"/>
    <n v="0"/>
    <n v="36"/>
    <x v="0"/>
    <n v="50"/>
    <n v="1"/>
    <s v="CN"/>
    <s v="yqlili666"/>
    <n v="268"/>
    <n v="3.8917910450000002"/>
    <x v="1"/>
    <n v="0"/>
    <s v="5e79d1d09981e55d65627085"/>
    <x v="702"/>
  </r>
  <r>
    <x v="745"/>
    <s v="Butterfly Print Cotton Face Mask Outdoor Sport Meet Isolation Mask Summer New Fashion Trendy Street Mask Casual Bandana for Women Health Care"/>
    <n v="2.67"/>
    <n v="67"/>
    <x v="196"/>
    <x v="2"/>
    <n v="26.7"/>
    <x v="0"/>
    <x v="0"/>
    <x v="4"/>
    <x v="2"/>
    <x v="62"/>
    <m/>
    <m/>
    <m/>
    <m/>
    <m/>
    <n v="0"/>
    <n v="0"/>
    <n v="0"/>
    <n v="0"/>
    <x v="10"/>
    <x v="6"/>
    <s v="Standard shipping"/>
    <n v="1"/>
    <n v="0"/>
    <n v="27"/>
    <x v="0"/>
    <n v="50"/>
    <n v="1"/>
    <s v="CN"/>
    <s v="hehaiyan"/>
    <n v="13"/>
    <n v="3.692307692"/>
    <x v="1"/>
    <n v="0"/>
    <s v="5edf2eac07570835cf35ee02"/>
    <x v="703"/>
  </r>
  <r>
    <x v="746"/>
    <s v="Women Summer Off Sholuder Round Neck Printed Big Swing Loose Casual Holiday Beach Long Dress"/>
    <n v="11"/>
    <n v="10"/>
    <x v="5"/>
    <x v="0"/>
    <n v="1100"/>
    <x v="0"/>
    <x v="1"/>
    <x v="35"/>
    <x v="0"/>
    <x v="87"/>
    <n v="4"/>
    <n v="2"/>
    <n v="0"/>
    <n v="3"/>
    <n v="1"/>
    <n v="0"/>
    <n v="0"/>
    <n v="0"/>
    <n v="0"/>
    <x v="8"/>
    <x v="2"/>
    <s v="Standard shipping"/>
    <n v="3"/>
    <n v="0"/>
    <n v="30"/>
    <x v="0"/>
    <n v="50"/>
    <m/>
    <s v="CN"/>
    <s v="shiyipanpan"/>
    <n v="12919"/>
    <n v="4.0244600979999996"/>
    <x v="0"/>
    <n v="0"/>
    <s v="5ed89a314342ce2530775c08"/>
    <x v="704"/>
  </r>
  <r>
    <x v="747"/>
    <s v="S-5XL Women Fashion Camouflage Print Lace Patchwork Sport Yoga Shorts Fitness Panties Bottom Summer Athletic Lounge Short Pants"/>
    <n v="5"/>
    <n v="26"/>
    <x v="197"/>
    <x v="0"/>
    <n v="500"/>
    <x v="0"/>
    <x v="1"/>
    <x v="38"/>
    <x v="3"/>
    <x v="52"/>
    <n v="3"/>
    <n v="0"/>
    <n v="0"/>
    <n v="0"/>
    <n v="1"/>
    <n v="0"/>
    <n v="0"/>
    <n v="0"/>
    <n v="0"/>
    <x v="9"/>
    <x v="2"/>
    <s v="Standard shipping"/>
    <n v="2"/>
    <n v="0"/>
    <n v="41"/>
    <x v="1"/>
    <n v="50"/>
    <m/>
    <s v="CN"/>
    <s v="supardaily"/>
    <n v="19867"/>
    <n v="4.1575476919999996"/>
    <x v="0"/>
    <n v="0"/>
    <s v="5eb3937c9dd6ca23dcb12315"/>
    <x v="705"/>
  </r>
  <r>
    <x v="748"/>
    <s v="New Summer Women's Fashion Double Layer Hipple Sleeveless Asymmetric Letter Casual Dress Irregular Hem Boho Dress Maxi Dress Size S-2XL"/>
    <n v="11"/>
    <n v="11"/>
    <x v="11"/>
    <x v="4"/>
    <n v="11000"/>
    <x v="3"/>
    <x v="1"/>
    <x v="46"/>
    <x v="3"/>
    <x v="485"/>
    <n v="136"/>
    <n v="43"/>
    <n v="20"/>
    <n v="6"/>
    <n v="18"/>
    <n v="1"/>
    <n v="0"/>
    <n v="1"/>
    <n v="0"/>
    <x v="10"/>
    <x v="1"/>
    <s v="Standard shipping"/>
    <n v="3"/>
    <n v="0"/>
    <n v="35"/>
    <x v="0"/>
    <n v="50"/>
    <n v="1"/>
    <s v="CN"/>
    <s v="bumanke003"/>
    <n v="667"/>
    <n v="3.766116942"/>
    <x v="1"/>
    <n v="0"/>
    <s v="5d4930a022fd6c0c10d9b8e3"/>
    <x v="706"/>
  </r>
  <r>
    <x v="749"/>
    <s v="6 Colors Fashion Women Sports Sets Solid Tops and Shorts Sleeveless Round Collar Sexy for Women Plus size  S-4XL"/>
    <n v="7"/>
    <n v="11"/>
    <x v="64"/>
    <x v="1"/>
    <n v="140000"/>
    <x v="5"/>
    <x v="0"/>
    <x v="88"/>
    <x v="0"/>
    <x v="486"/>
    <n v="3140"/>
    <n v="1357"/>
    <n v="1154"/>
    <n v="445"/>
    <n v="414"/>
    <n v="0"/>
    <n v="0"/>
    <n v="0"/>
    <n v="0"/>
    <x v="6"/>
    <x v="2"/>
    <s v="Standard shipping"/>
    <n v="2"/>
    <n v="0"/>
    <n v="41"/>
    <x v="1"/>
    <n v="50"/>
    <m/>
    <s v="CN"/>
    <s v="Shelan"/>
    <n v="43742"/>
    <n v="4.063965982"/>
    <x v="0"/>
    <n v="0"/>
    <s v="5899205070782c519e2d8738"/>
    <x v="707"/>
  </r>
  <r>
    <x v="750"/>
    <s v="2019 Women Fashion Summer Dress Butterfly Print Sleeveless Short O-neck Mini Dress Above Knee Casual Loose Plus Size Button Pockets Dress Size S-5XL"/>
    <n v="12"/>
    <n v="11"/>
    <x v="5"/>
    <x v="4"/>
    <n v="12000"/>
    <x v="3"/>
    <x v="0"/>
    <x v="60"/>
    <x v="0"/>
    <x v="487"/>
    <n v="73"/>
    <n v="30"/>
    <n v="26"/>
    <n v="13"/>
    <n v="29"/>
    <n v="0"/>
    <n v="0"/>
    <n v="0"/>
    <n v="0"/>
    <x v="0"/>
    <x v="2"/>
    <s v="Standard shipping"/>
    <n v="3"/>
    <n v="0"/>
    <n v="54"/>
    <x v="1"/>
    <n v="50"/>
    <n v="1"/>
    <s v="CN"/>
    <s v="yuanhuaxiaodaian"/>
    <n v="4811"/>
    <n v="4.1945541469999998"/>
    <x v="0"/>
    <n v="0"/>
    <s v="5cccf1b9e723f0635d81553c"/>
    <x v="708"/>
  </r>
  <r>
    <x v="751"/>
    <s v="Summer New Women's Fashion Summer Sleeveless Smooth As Jennessee Whiskey Letter Printed Cotton Graphic Shirts Tank Tops"/>
    <n v="1.72"/>
    <n v="26"/>
    <x v="198"/>
    <x v="4"/>
    <n v="1720"/>
    <x v="0"/>
    <x v="1"/>
    <x v="122"/>
    <x v="3"/>
    <x v="85"/>
    <n v="10"/>
    <n v="5"/>
    <n v="2"/>
    <n v="1"/>
    <n v="0"/>
    <n v="0"/>
    <n v="0"/>
    <n v="0"/>
    <n v="0"/>
    <x v="3"/>
    <x v="1"/>
    <s v="Standard shipping"/>
    <n v="1"/>
    <n v="0"/>
    <n v="43"/>
    <x v="1"/>
    <n v="50"/>
    <n v="1"/>
    <s v="CN"/>
    <s v="LLpp"/>
    <n v="1373"/>
    <n v="4.0072833210000001"/>
    <x v="0"/>
    <n v="0"/>
    <s v="5e915fc33b3c4742cfd78b63"/>
    <x v="709"/>
  </r>
  <r>
    <x v="752"/>
    <s v="Female V-neck Hollow Out Casual Loose Blouse Plus Size Tops Summer Women's Fashion Short Sleeve T Shirt "/>
    <n v="1.72"/>
    <n v="2"/>
    <x v="3"/>
    <x v="0"/>
    <n v="172"/>
    <x v="0"/>
    <x v="0"/>
    <x v="104"/>
    <x v="3"/>
    <x v="10"/>
    <n v="7"/>
    <n v="4"/>
    <n v="0"/>
    <n v="2"/>
    <n v="0"/>
    <n v="0"/>
    <n v="0"/>
    <n v="0"/>
    <n v="0"/>
    <x v="1"/>
    <x v="1"/>
    <s v="Standard shipping"/>
    <n v="1"/>
    <n v="0"/>
    <n v="55"/>
    <x v="1"/>
    <n v="50"/>
    <m/>
    <s v="CN"/>
    <s v="Zhihua Fashion"/>
    <n v="1250"/>
    <n v="4.0031999999999996"/>
    <x v="0"/>
    <n v="0"/>
    <s v="5ebe0ff82d407f12e15d8b69"/>
    <x v="710"/>
  </r>
  <r>
    <x v="753"/>
    <s v="2018 Hot Selling Spring Summer Women Flared Causal Trousers Loose Pants Drawstring Elastic Waist Middle Waisted  Wide Leg Pants"/>
    <n v="8"/>
    <n v="47"/>
    <x v="97"/>
    <x v="6"/>
    <n v="80000"/>
    <x v="5"/>
    <x v="1"/>
    <x v="132"/>
    <x v="3"/>
    <x v="488"/>
    <n v="945"/>
    <n v="333"/>
    <n v="201"/>
    <n v="62"/>
    <n v="90"/>
    <n v="1"/>
    <n v="0"/>
    <n v="1"/>
    <n v="0"/>
    <x v="6"/>
    <x v="1"/>
    <s v="Standard shipping"/>
    <n v="3"/>
    <n v="0"/>
    <n v="38"/>
    <x v="0"/>
    <n v="50"/>
    <m/>
    <s v="CN"/>
    <s v="The Small's store"/>
    <n v="1659"/>
    <n v="4.3218806509999999"/>
    <x v="0"/>
    <n v="0"/>
    <s v="5a7033cfd91790235ed80f19"/>
    <x v="711"/>
  </r>
  <r>
    <x v="754"/>
    <s v="Women Fashion Tie Dye Printed Two Piece Sets Summer Off Shoulder T Shirts + Tie Dye Shirts 2 Piece Set Outfit Suits"/>
    <n v="5.8"/>
    <n v="9"/>
    <x v="199"/>
    <x v="4"/>
    <n v="5800"/>
    <x v="3"/>
    <x v="1"/>
    <x v="13"/>
    <x v="0"/>
    <x v="49"/>
    <n v="25"/>
    <n v="7"/>
    <n v="11"/>
    <n v="4"/>
    <n v="5"/>
    <n v="0"/>
    <n v="0"/>
    <n v="0"/>
    <n v="0"/>
    <x v="9"/>
    <x v="1"/>
    <s v="Standard shipping"/>
    <n v="2"/>
    <n v="0"/>
    <n v="43"/>
    <x v="1"/>
    <n v="50"/>
    <m/>
    <s v="CN"/>
    <s v="Yellow store"/>
    <n v="28295"/>
    <n v="3.8099664249999998"/>
    <x v="1"/>
    <n v="0"/>
    <s v="5eb0f505ff79823411767eca"/>
    <x v="712"/>
  </r>
  <r>
    <x v="755"/>
    <s v="Summer Women Casual Sleeveless Loose Tops Solid Color Cotton Shirts Sexy Deep V-neck Halter Button Blouse Ladies Fashion Swing Flowy T-shirts Lady Vest Plus Size Cotton Tank Tops XS-6XL"/>
    <n v="7"/>
    <n v="6"/>
    <x v="5"/>
    <x v="3"/>
    <n v="350000"/>
    <x v="2"/>
    <x v="0"/>
    <x v="64"/>
    <x v="3"/>
    <x v="489"/>
    <n v="5077"/>
    <n v="1860"/>
    <n v="1185"/>
    <n v="467"/>
    <n v="618"/>
    <n v="0"/>
    <n v="0"/>
    <n v="0"/>
    <n v="0"/>
    <x v="5"/>
    <x v="0"/>
    <s v="Standard shipping"/>
    <n v="2"/>
    <n v="0"/>
    <n v="18"/>
    <x v="5"/>
    <n v="50"/>
    <n v="1"/>
    <s v="CN"/>
    <s v="yangaiqun"/>
    <n v="15538"/>
    <n v="4.1561977089999997"/>
    <x v="0"/>
    <n v="0"/>
    <s v="5b17a4cff4979a14e3b4bf7f"/>
    <x v="713"/>
  </r>
  <r>
    <x v="756"/>
    <s v="Children Outdoor Soft Air Water Filled Bubble Ball Blow Up Balloon Toy Fun Party Game Summer Gift For Kids Inflatable Gift"/>
    <n v="3.66"/>
    <n v="26"/>
    <x v="200"/>
    <x v="0"/>
    <n v="366"/>
    <x v="0"/>
    <x v="1"/>
    <x v="126"/>
    <x v="1"/>
    <x v="87"/>
    <n v="4"/>
    <n v="2"/>
    <n v="0"/>
    <n v="0"/>
    <n v="4"/>
    <n v="0"/>
    <n v="0"/>
    <n v="0"/>
    <n v="0"/>
    <x v="1"/>
    <x v="0"/>
    <s v="Standard shipping"/>
    <n v="1"/>
    <n v="0"/>
    <n v="140"/>
    <x v="2"/>
    <n v="50"/>
    <m/>
    <s v="CN"/>
    <s v="Zhenxuan"/>
    <n v="269"/>
    <n v="3.3382899629999998"/>
    <x v="2"/>
    <n v="0"/>
    <s v="5eb64eca0c8dbe3dfc55c400"/>
    <x v="714"/>
  </r>
  <r>
    <x v="757"/>
    <s v="Women Simple Plain Swim Leggings Capri Swim Bottom Plus Size S-4XL"/>
    <n v="3.83"/>
    <n v="4"/>
    <x v="139"/>
    <x v="5"/>
    <n v="19150"/>
    <x v="3"/>
    <x v="1"/>
    <x v="0"/>
    <x v="0"/>
    <x v="473"/>
    <n v="163"/>
    <n v="48"/>
    <n v="54"/>
    <n v="27"/>
    <n v="45"/>
    <n v="0"/>
    <n v="0"/>
    <n v="0"/>
    <n v="0"/>
    <x v="5"/>
    <x v="2"/>
    <s v="Standard shipping"/>
    <n v="1"/>
    <n v="0"/>
    <n v="42"/>
    <x v="1"/>
    <n v="50"/>
    <m/>
    <s v="CN"/>
    <s v="Dazzling_store"/>
    <n v="99283"/>
    <n v="4.2855977359999997"/>
    <x v="0"/>
    <n v="0"/>
    <s v="5d2ee72ad0c3c6130e8e15e8"/>
    <x v="715"/>
  </r>
  <r>
    <x v="758"/>
    <s v="Plus Size Women Bandage Bikini Set Summer HOT Beach Bathing Suit Swimsuit Padded Halter Swimwear For Women"/>
    <n v="13"/>
    <n v="84"/>
    <x v="156"/>
    <x v="6"/>
    <n v="130000"/>
    <x v="5"/>
    <x v="1"/>
    <x v="144"/>
    <x v="3"/>
    <x v="490"/>
    <n v="1632"/>
    <n v="531"/>
    <n v="260"/>
    <n v="68"/>
    <n v="101"/>
    <n v="1"/>
    <n v="0"/>
    <n v="1"/>
    <n v="0"/>
    <x v="5"/>
    <x v="2"/>
    <s v="Standard shipping"/>
    <n v="3"/>
    <n v="0"/>
    <n v="33"/>
    <x v="0"/>
    <n v="50"/>
    <m/>
    <s v="CN"/>
    <s v="Keeptop international"/>
    <n v="23719"/>
    <n v="4.3010666549999996"/>
    <x v="0"/>
    <n v="1"/>
    <s v="5b45bfd6d26302285f0f83e6"/>
    <x v="716"/>
  </r>
  <r>
    <x v="759"/>
    <s v="Girls Cotton Tee Tank Top Clothing Cold Shoulder Tops   Women Casual Cute Letter Print T-shirt Summer"/>
    <n v="6"/>
    <n v="17"/>
    <x v="68"/>
    <x v="5"/>
    <n v="30000"/>
    <x v="4"/>
    <x v="1"/>
    <x v="108"/>
    <x v="0"/>
    <x v="491"/>
    <n v="384"/>
    <n v="160"/>
    <n v="125"/>
    <n v="59"/>
    <n v="89"/>
    <n v="0"/>
    <n v="0"/>
    <n v="0"/>
    <n v="0"/>
    <x v="4"/>
    <x v="3"/>
    <s v="Standard shipping"/>
    <n v="2"/>
    <n v="0"/>
    <n v="41"/>
    <x v="1"/>
    <n v="50"/>
    <m/>
    <s v="CN"/>
    <s v="First Crush"/>
    <n v="50864"/>
    <n v="4.0796437560000003"/>
    <x v="0"/>
    <n v="1"/>
    <s v="5c079b1b3d864936c0a4c1a3"/>
    <x v="717"/>
  </r>
  <r>
    <x v="760"/>
    <s v="Summer Mini Dresses for Women V Neck Beach Casual Striped Boho Sun Dress"/>
    <n v="15"/>
    <n v="59"/>
    <x v="201"/>
    <x v="0"/>
    <n v="1500"/>
    <x v="0"/>
    <x v="0"/>
    <x v="160"/>
    <x v="0"/>
    <x v="492"/>
    <n v="94"/>
    <n v="50"/>
    <n v="21"/>
    <n v="12"/>
    <n v="25"/>
    <n v="0"/>
    <n v="0"/>
    <n v="0"/>
    <n v="0"/>
    <x v="2"/>
    <x v="0"/>
    <s v="Standard shipping"/>
    <n v="4"/>
    <n v="0"/>
    <n v="30"/>
    <x v="0"/>
    <n v="50"/>
    <m/>
    <s v="CN"/>
    <s v="Simorly"/>
    <n v="7267"/>
    <n v="4.1578367959999998"/>
    <x v="0"/>
    <n v="0"/>
    <s v="5cdd1c445632da70960b4b9a"/>
    <x v="718"/>
  </r>
  <r>
    <x v="761"/>
    <s v="Summer Women Sling Dress V-neck Floral Pleated Strap Casual Pocket Large Dress"/>
    <n v="8"/>
    <n v="7"/>
    <x v="5"/>
    <x v="0"/>
    <n v="800"/>
    <x v="0"/>
    <x v="0"/>
    <x v="38"/>
    <x v="3"/>
    <x v="10"/>
    <n v="5"/>
    <n v="5"/>
    <n v="1"/>
    <n v="2"/>
    <n v="0"/>
    <n v="0"/>
    <n v="0"/>
    <n v="0"/>
    <n v="0"/>
    <x v="0"/>
    <x v="1"/>
    <s v="Standard shipping"/>
    <n v="2"/>
    <n v="0"/>
    <n v="23"/>
    <x v="0"/>
    <n v="50"/>
    <n v="1"/>
    <s v="CN"/>
    <s v="yangshaokuei6688"/>
    <n v="129"/>
    <n v="3.790697674"/>
    <x v="1"/>
    <n v="0"/>
    <s v="5ecb7e7bdc30f61965688c68"/>
    <x v="191"/>
  </r>
  <r>
    <x v="762"/>
    <s v="New Fashion Women Loose Shorts Elastic Waist Summer Casual Short Pants"/>
    <n v="1.71"/>
    <n v="2"/>
    <x v="118"/>
    <x v="8"/>
    <n v="85.5"/>
    <x v="0"/>
    <x v="1"/>
    <x v="162"/>
    <x v="5"/>
    <x v="89"/>
    <n v="2"/>
    <n v="1"/>
    <n v="0"/>
    <n v="0"/>
    <n v="0"/>
    <n v="0"/>
    <n v="0"/>
    <n v="0"/>
    <n v="0"/>
    <x v="6"/>
    <x v="1"/>
    <s v="Standard shipping"/>
    <n v="1"/>
    <n v="0"/>
    <n v="31"/>
    <x v="0"/>
    <n v="50"/>
    <n v="1"/>
    <s v="CN"/>
    <s v="dududustore"/>
    <n v="3762"/>
    <n v="3.7974481660000001"/>
    <x v="1"/>
    <n v="0"/>
    <s v="5ee47535e0fdab19513772a7"/>
    <x v="719"/>
  </r>
  <r>
    <x v="763"/>
    <s v="Summer Women's Fashion Elastic Waist 3/4 Jogging Capri Hose Strass Dance Paisley Drawstring Casual Sport Fitness Pants"/>
    <n v="12"/>
    <n v="43"/>
    <x v="59"/>
    <x v="6"/>
    <n v="120000"/>
    <x v="5"/>
    <x v="1"/>
    <x v="160"/>
    <x v="0"/>
    <x v="493"/>
    <n v="303"/>
    <n v="122"/>
    <n v="99"/>
    <n v="35"/>
    <n v="73"/>
    <n v="0"/>
    <n v="0"/>
    <n v="0"/>
    <n v="0"/>
    <x v="9"/>
    <x v="2"/>
    <s v="Standard shipping"/>
    <n v="3"/>
    <n v="0"/>
    <n v="42"/>
    <x v="1"/>
    <n v="50"/>
    <m/>
    <s v="CN"/>
    <s v="Clothes-Market"/>
    <n v="45524"/>
    <n v="3.9729373520000002"/>
    <x v="1"/>
    <n v="1"/>
    <s v="5cf5d255217c704c9f5ac4e0"/>
    <x v="102"/>
  </r>
  <r>
    <x v="764"/>
    <s v="Summer women's cool Wear Casual sport Jogging Suits men's Short Sleeve short pants Outfit Sets"/>
    <n v="20"/>
    <n v="17"/>
    <x v="52"/>
    <x v="8"/>
    <n v="1000"/>
    <x v="0"/>
    <x v="0"/>
    <x v="97"/>
    <x v="3"/>
    <x v="26"/>
    <n v="7"/>
    <n v="2"/>
    <n v="2"/>
    <n v="0"/>
    <n v="1"/>
    <n v="0"/>
    <n v="0"/>
    <n v="0"/>
    <n v="0"/>
    <x v="8"/>
    <x v="2"/>
    <s v="Standard shipping"/>
    <n v="6"/>
    <n v="0"/>
    <n v="36"/>
    <x v="0"/>
    <n v="50"/>
    <n v="1"/>
    <s v="CN"/>
    <s v="wanghaoshop"/>
    <n v="26"/>
    <n v="3.923076923"/>
    <x v="1"/>
    <n v="0"/>
    <s v="5e98015614b1cf44d90910da"/>
    <x v="720"/>
  </r>
  <r>
    <x v="765"/>
    <s v="3 Styles Women Summer Fashion High Waist Floral Print Swimwear Bikini Set 2 Piece Beach Bikini Bathing Suit"/>
    <n v="9"/>
    <n v="8"/>
    <x v="5"/>
    <x v="4"/>
    <n v="9000"/>
    <x v="3"/>
    <x v="0"/>
    <x v="97"/>
    <x v="3"/>
    <x v="494"/>
    <n v="347"/>
    <n v="160"/>
    <n v="76"/>
    <n v="33"/>
    <n v="32"/>
    <n v="0"/>
    <n v="0"/>
    <n v="0"/>
    <n v="0"/>
    <x v="5"/>
    <x v="2"/>
    <s v="Standard shipping"/>
    <n v="3"/>
    <n v="0"/>
    <n v="41"/>
    <x v="1"/>
    <n v="50"/>
    <m/>
    <s v="CN"/>
    <s v="kuailem"/>
    <n v="37956"/>
    <n v="4.0303772789999996"/>
    <x v="0"/>
    <n v="0"/>
    <s v="5b61488334144513e27ce380"/>
    <x v="721"/>
  </r>
  <r>
    <x v="766"/>
    <s v="(S-7XL) Women Camisole Summer Printed Vest Floral Sleeveless Vest V-neck Shirt Plus Size"/>
    <n v="2"/>
    <n v="56"/>
    <x v="140"/>
    <x v="4"/>
    <n v="2000"/>
    <x v="0"/>
    <x v="1"/>
    <x v="68"/>
    <x v="0"/>
    <x v="233"/>
    <n v="17"/>
    <n v="10"/>
    <n v="6"/>
    <n v="2"/>
    <n v="6"/>
    <n v="0"/>
    <n v="0"/>
    <n v="0"/>
    <n v="0"/>
    <x v="1"/>
    <x v="2"/>
    <s v="Standard shipping"/>
    <n v="1"/>
    <n v="0"/>
    <n v="27"/>
    <x v="0"/>
    <n v="50"/>
    <m/>
    <s v="CN"/>
    <s v="MC lin store"/>
    <n v="3119"/>
    <n v="3.909907021"/>
    <x v="1"/>
    <n v="0"/>
    <s v="5e9ea0052f7e421781e951fa"/>
    <x v="722"/>
  </r>
  <r>
    <x v="767"/>
    <s v="5 Colors Fashion Womens Sleeveless Lace Bralette Women Crop Top Summer Floral Lace Bras Top Cropped Cami Tank Tops Plus Size"/>
    <n v="5"/>
    <n v="5"/>
    <x v="11"/>
    <x v="0"/>
    <n v="500"/>
    <x v="0"/>
    <x v="1"/>
    <x v="92"/>
    <x v="1"/>
    <x v="151"/>
    <n v="11"/>
    <n v="3"/>
    <n v="2"/>
    <n v="3"/>
    <n v="6"/>
    <n v="0"/>
    <n v="0"/>
    <n v="0"/>
    <n v="0"/>
    <x v="5"/>
    <x v="1"/>
    <s v="Standard shipping"/>
    <n v="2"/>
    <n v="0"/>
    <n v="35"/>
    <x v="0"/>
    <n v="50"/>
    <n v="1"/>
    <s v="CN"/>
    <s v="cloudya"/>
    <n v="98"/>
    <n v="3.9183673469999998"/>
    <x v="1"/>
    <n v="0"/>
    <s v="5ea3ec32cf46550c2ee011e8"/>
    <x v="723"/>
  </r>
  <r>
    <x v="768"/>
    <s v="S-5XL New Fashion Women Tops Blouse Sleeveless Strappy Tank Tops Cross Back Tops Summer Causal Women Tops Plus Size"/>
    <n v="9"/>
    <n v="14"/>
    <x v="45"/>
    <x v="6"/>
    <n v="90000"/>
    <x v="5"/>
    <x v="0"/>
    <x v="86"/>
    <x v="3"/>
    <x v="495"/>
    <n v="363"/>
    <n v="134"/>
    <n v="71"/>
    <n v="27"/>
    <n v="49"/>
    <n v="0"/>
    <n v="0"/>
    <n v="0"/>
    <n v="0"/>
    <x v="10"/>
    <x v="0"/>
    <s v="Standard shipping"/>
    <n v="3"/>
    <n v="0"/>
    <n v="43"/>
    <x v="1"/>
    <n v="50"/>
    <m/>
    <s v="CN"/>
    <s v="pumpkin262012"/>
    <n v="3972"/>
    <n v="3.8491943609999999"/>
    <x v="1"/>
    <n v="1"/>
    <s v="5d48e96858129b44c0324f90"/>
    <x v="724"/>
  </r>
  <r>
    <x v="769"/>
    <s v="Spring and Summer New Tik Tok Ing Endless Loose Large Size Short Sleeve Crop Top and Shorts Set"/>
    <n v="16"/>
    <n v="14"/>
    <x v="0"/>
    <x v="4"/>
    <n v="16000"/>
    <x v="3"/>
    <x v="1"/>
    <x v="148"/>
    <x v="3"/>
    <x v="94"/>
    <n v="75"/>
    <n v="31"/>
    <n v="9"/>
    <n v="4"/>
    <n v="8"/>
    <n v="1"/>
    <n v="0"/>
    <n v="1"/>
    <n v="0"/>
    <x v="0"/>
    <x v="1"/>
    <s v="Standard shipping"/>
    <n v="4"/>
    <n v="0"/>
    <n v="36"/>
    <x v="0"/>
    <n v="50"/>
    <m/>
    <s v="CN"/>
    <s v="huangyulanl"/>
    <n v="514"/>
    <n v="4.2178988329999996"/>
    <x v="0"/>
    <n v="0"/>
    <s v="5e65bf0988c42d5a40179cb4"/>
    <x v="725"/>
  </r>
  <r>
    <x v="770"/>
    <s v="Women Summer Casual Loose Solid Color Sleeveless Dress with Pocket"/>
    <n v="7"/>
    <n v="6"/>
    <x v="5"/>
    <x v="5"/>
    <n v="35000"/>
    <x v="4"/>
    <x v="0"/>
    <x v="142"/>
    <x v="1"/>
    <x v="496"/>
    <n v="393"/>
    <n v="201"/>
    <n v="198"/>
    <n v="133"/>
    <n v="287"/>
    <n v="0"/>
    <n v="0"/>
    <n v="0"/>
    <n v="0"/>
    <x v="0"/>
    <x v="2"/>
    <s v="Standard shipping"/>
    <n v="2"/>
    <n v="0"/>
    <n v="13"/>
    <x v="5"/>
    <n v="50"/>
    <m/>
    <s v="CN"/>
    <s v="cyh888"/>
    <n v="1686"/>
    <n v="3.6874258599999998"/>
    <x v="1"/>
    <n v="0"/>
    <s v="5c9c7c98b453e26d96b0341f"/>
    <x v="726"/>
  </r>
  <r>
    <x v="771"/>
    <s v="2018 Summer New Women Fashion Sexy Sleeveless Tank Top Floral Print Casual Women Cotton T-shirts Plus Size Women Vestï¼ˆS-5XLï¼‰"/>
    <n v="7"/>
    <n v="84"/>
    <x v="106"/>
    <x v="6"/>
    <n v="70000"/>
    <x v="4"/>
    <x v="0"/>
    <x v="41"/>
    <x v="0"/>
    <x v="497"/>
    <n v="1269"/>
    <n v="485"/>
    <n v="355"/>
    <n v="153"/>
    <n v="264"/>
    <n v="0"/>
    <n v="0"/>
    <n v="0"/>
    <n v="0"/>
    <x v="10"/>
    <x v="2"/>
    <s v="Standard shipping"/>
    <n v="2"/>
    <n v="0"/>
    <n v="41"/>
    <x v="1"/>
    <n v="50"/>
    <m/>
    <s v="CN"/>
    <s v="Surper boutique"/>
    <n v="10501"/>
    <n v="4.0292353109999999"/>
    <x v="0"/>
    <n v="0"/>
    <s v="5acefb2f16d944554a579745"/>
    <x v="727"/>
  </r>
  <r>
    <x v="772"/>
    <s v="Comfy Sleeveless Hooded Mini Dress"/>
    <n v="8"/>
    <n v="54"/>
    <x v="133"/>
    <x v="3"/>
    <n v="400000"/>
    <x v="2"/>
    <x v="0"/>
    <x v="95"/>
    <x v="0"/>
    <x v="498"/>
    <n v="5946"/>
    <n v="2952"/>
    <n v="2624"/>
    <n v="1310"/>
    <n v="1736"/>
    <n v="0"/>
    <n v="0"/>
    <n v="0"/>
    <n v="0"/>
    <x v="6"/>
    <x v="2"/>
    <s v="Standard shipping"/>
    <n v="3"/>
    <n v="0"/>
    <n v="78"/>
    <x v="3"/>
    <n v="50"/>
    <m/>
    <s v="CN"/>
    <s v="Goddess-Beauty"/>
    <n v="78307"/>
    <n v="3.8402569369999999"/>
    <x v="1"/>
    <n v="1"/>
    <s v="579c11beaa8aa377f926b2ea"/>
    <x v="728"/>
  </r>
  <r>
    <x v="773"/>
    <s v="Summer Women Fashion Sleeveless Shirt Bohemian Casual Printed Loose Sling V Neck Blouse Tank Top Vest"/>
    <n v="8"/>
    <n v="7"/>
    <x v="5"/>
    <x v="0"/>
    <n v="800"/>
    <x v="0"/>
    <x v="0"/>
    <x v="26"/>
    <x v="0"/>
    <x v="7"/>
    <n v="9"/>
    <n v="1"/>
    <n v="1"/>
    <n v="1"/>
    <n v="3"/>
    <n v="0"/>
    <n v="0"/>
    <n v="0"/>
    <n v="0"/>
    <x v="6"/>
    <x v="1"/>
    <s v="Standard shipping"/>
    <n v="3"/>
    <n v="0"/>
    <n v="14"/>
    <x v="5"/>
    <n v="50"/>
    <m/>
    <s v="CN"/>
    <s v="520daiwenqi.show"/>
    <n v="88"/>
    <n v="4.0454545450000001"/>
    <x v="0"/>
    <n v="0"/>
    <s v="5ecb231abbaf9c260ba413ea"/>
    <x v="729"/>
  </r>
  <r>
    <x v="774"/>
    <s v="Women Casual Loose Round Neck Short Sleeves Floral Print Polka Dot Pocket Summer Dress"/>
    <n v="8"/>
    <n v="7"/>
    <x v="5"/>
    <x v="6"/>
    <n v="80000"/>
    <x v="5"/>
    <x v="0"/>
    <x v="113"/>
    <x v="0"/>
    <x v="499"/>
    <n v="366"/>
    <n v="168"/>
    <n v="129"/>
    <n v="76"/>
    <n v="125"/>
    <n v="0"/>
    <n v="0"/>
    <n v="0"/>
    <n v="0"/>
    <x v="0"/>
    <x v="2"/>
    <s v="Standard shipping"/>
    <n v="3"/>
    <n v="0"/>
    <n v="24"/>
    <x v="0"/>
    <n v="50"/>
    <m/>
    <s v="CN"/>
    <s v="pan-emily"/>
    <n v="4295"/>
    <n v="3.849592549"/>
    <x v="1"/>
    <n v="0"/>
    <s v="5c9da0f8593b264e85540ba3"/>
    <x v="730"/>
  </r>
  <r>
    <x v="775"/>
    <s v="Women Fashion Casual Thai Harem Trousers Summer Hippy High Waist Pants Loose Yoga Pants"/>
    <n v="3"/>
    <n v="3"/>
    <x v="11"/>
    <x v="0"/>
    <n v="300"/>
    <x v="0"/>
    <x v="1"/>
    <x v="73"/>
    <x v="3"/>
    <x v="59"/>
    <n v="22"/>
    <n v="13"/>
    <n v="6"/>
    <n v="4"/>
    <n v="2"/>
    <n v="0"/>
    <n v="0"/>
    <n v="0"/>
    <n v="0"/>
    <x v="3"/>
    <x v="3"/>
    <s v="Standard shipping"/>
    <n v="1"/>
    <n v="0"/>
    <n v="29"/>
    <x v="0"/>
    <n v="50"/>
    <n v="1"/>
    <s v="CN"/>
    <s v="changzhouzeranshangmaoyouxiangongsi"/>
    <n v="11401"/>
    <n v="4.0935882819999998"/>
    <x v="0"/>
    <n v="1"/>
    <s v="5ec3838095806b23bae8412b"/>
    <x v="731"/>
  </r>
  <r>
    <x v="776"/>
    <s v="S-5XL Plus Size Summer Vacation Women  V-neck Style  Mini Dress Sleeveless Pure Color Dress Beach Dress Casual Loose Dress"/>
    <n v="8"/>
    <n v="20"/>
    <x v="84"/>
    <x v="4"/>
    <n v="8000"/>
    <x v="3"/>
    <x v="0"/>
    <x v="138"/>
    <x v="1"/>
    <x v="353"/>
    <n v="106"/>
    <n v="45"/>
    <n v="62"/>
    <n v="39"/>
    <n v="89"/>
    <n v="0"/>
    <n v="0"/>
    <n v="0"/>
    <n v="0"/>
    <x v="4"/>
    <x v="2"/>
    <s v="Standard shipping"/>
    <n v="2"/>
    <n v="0"/>
    <n v="138"/>
    <x v="2"/>
    <n v="50"/>
    <n v="1"/>
    <s v="CN"/>
    <s v="blessua"/>
    <n v="7858"/>
    <n v="3.9531687450000002"/>
    <x v="1"/>
    <n v="0"/>
    <s v="5d30353626e12b6a5c2b44f6"/>
    <x v="732"/>
  </r>
  <r>
    <x v="777"/>
    <s v="Sexy Women's Summer Casual Sleeveless Evening Party Backless Beachwear Mini Dress"/>
    <n v="6"/>
    <n v="21"/>
    <x v="15"/>
    <x v="5"/>
    <n v="30000"/>
    <x v="4"/>
    <x v="0"/>
    <x v="33"/>
    <x v="1"/>
    <x v="500"/>
    <n v="174"/>
    <n v="96"/>
    <n v="97"/>
    <n v="69"/>
    <n v="137"/>
    <n v="0"/>
    <n v="0"/>
    <n v="0"/>
    <n v="0"/>
    <x v="9"/>
    <x v="2"/>
    <s v="Standard shipping"/>
    <n v="2"/>
    <n v="0"/>
    <n v="34"/>
    <x v="0"/>
    <n v="50"/>
    <n v="1"/>
    <s v="CN"/>
    <s v="SKATE"/>
    <n v="9827"/>
    <n v="4.1138699499999998"/>
    <x v="0"/>
    <n v="1"/>
    <s v="594c7f0082f9b070a355c94c"/>
    <x v="733"/>
  </r>
  <r>
    <x v="778"/>
    <s v="MXNINA  Sexy Women's Summer Casual Sleeveless Evening Party Backless Beachwear Mini Dress wmnC16122400387E21"/>
    <n v="9"/>
    <n v="21"/>
    <x v="84"/>
    <x v="0"/>
    <n v="900"/>
    <x v="0"/>
    <x v="0"/>
    <x v="134"/>
    <x v="0"/>
    <x v="59"/>
    <n v="17"/>
    <n v="10"/>
    <n v="6"/>
    <n v="8"/>
    <n v="6"/>
    <n v="0"/>
    <n v="0"/>
    <n v="0"/>
    <n v="0"/>
    <x v="1"/>
    <x v="0"/>
    <s v="Standard shipping"/>
    <n v="3"/>
    <n v="0"/>
    <n v="34"/>
    <x v="0"/>
    <n v="50"/>
    <n v="1"/>
    <s v="CN"/>
    <s v="SKATE"/>
    <n v="9827"/>
    <n v="4.1138699499999998"/>
    <x v="0"/>
    <n v="1"/>
    <s v="5936611a08f45940ce8b5e01"/>
    <x v="734"/>
  </r>
  <r>
    <x v="779"/>
    <s v="2019 Summer New Women's Fashion Tops Casual Cross Straps Shirt Solid Color Vest Casual Loose Tops"/>
    <n v="11"/>
    <n v="49"/>
    <x v="60"/>
    <x v="0"/>
    <n v="1100"/>
    <x v="0"/>
    <x v="0"/>
    <x v="68"/>
    <x v="0"/>
    <x v="252"/>
    <n v="12"/>
    <n v="4"/>
    <n v="3"/>
    <n v="5"/>
    <n v="2"/>
    <n v="0"/>
    <n v="0"/>
    <n v="0"/>
    <n v="0"/>
    <x v="8"/>
    <x v="0"/>
    <s v="Standard shipping"/>
    <n v="2"/>
    <n v="0"/>
    <n v="43"/>
    <x v="1"/>
    <n v="50"/>
    <n v="1"/>
    <s v="CN"/>
    <s v="libo peng"/>
    <n v="1160"/>
    <n v="4.1439655169999998"/>
    <x v="0"/>
    <n v="0"/>
    <s v="5d299060d270a82a82344c01"/>
    <x v="735"/>
  </r>
  <r>
    <x v="780"/>
    <s v="Summer Print Dress Women's Round Neck Print Short Sleeve Vintage Dress"/>
    <n v="13"/>
    <n v="11"/>
    <x v="0"/>
    <x v="4"/>
    <n v="13000"/>
    <x v="3"/>
    <x v="0"/>
    <x v="169"/>
    <x v="1"/>
    <x v="501"/>
    <n v="115"/>
    <n v="75"/>
    <n v="54"/>
    <n v="33"/>
    <n v="73"/>
    <n v="0"/>
    <n v="0"/>
    <n v="0"/>
    <n v="0"/>
    <x v="8"/>
    <x v="2"/>
    <s v="Standard shipping"/>
    <n v="3"/>
    <n v="0"/>
    <n v="14"/>
    <x v="5"/>
    <n v="50"/>
    <m/>
    <s v="CN"/>
    <s v="WDHDAGE"/>
    <n v="8821"/>
    <n v="3.8720099760000002"/>
    <x v="1"/>
    <n v="0"/>
    <s v="5d42ab33e2f3da0f1d959b01"/>
    <x v="736"/>
  </r>
  <r>
    <x v="781"/>
    <s v="Fashion Women Strapless Print Crop Tops Suits High Waisted Shorts Sexy Two Piece Set"/>
    <n v="11"/>
    <n v="11"/>
    <x v="11"/>
    <x v="5"/>
    <n v="55000"/>
    <x v="4"/>
    <x v="1"/>
    <x v="27"/>
    <x v="3"/>
    <x v="502"/>
    <n v="777"/>
    <n v="298"/>
    <n v="185"/>
    <n v="54"/>
    <n v="87"/>
    <n v="0"/>
    <n v="0"/>
    <n v="0"/>
    <n v="0"/>
    <x v="0"/>
    <x v="5"/>
    <s v="Standard shipping"/>
    <n v="2"/>
    <n v="0"/>
    <n v="37"/>
    <x v="0"/>
    <n v="50"/>
    <m/>
    <s v="CN"/>
    <s v="chailing"/>
    <n v="13879"/>
    <n v="4.0544707830000002"/>
    <x v="0"/>
    <n v="0"/>
    <s v="5a2f7cdb5cc9a60fadb7abc6"/>
    <x v="737"/>
  </r>
  <r>
    <x v="782"/>
    <s v="Summer Women Jurassic Mom of Dino Tank Tops Casual Vest Don't Mess with MamaSaurus You'll Get Jurasskicked Funny Mom Shirt Sleeveless Blouse "/>
    <n v="7"/>
    <n v="7"/>
    <x v="11"/>
    <x v="4"/>
    <n v="7000"/>
    <x v="3"/>
    <x v="0"/>
    <x v="99"/>
    <x v="3"/>
    <x v="503"/>
    <n v="330"/>
    <n v="128"/>
    <n v="90"/>
    <n v="34"/>
    <n v="54"/>
    <n v="0"/>
    <n v="0"/>
    <n v="0"/>
    <n v="0"/>
    <x v="0"/>
    <x v="2"/>
    <s v="Standard shipping"/>
    <n v="2"/>
    <n v="0"/>
    <n v="41"/>
    <x v="1"/>
    <n v="50"/>
    <n v="1"/>
    <s v="CN"/>
    <s v="Chuanpu"/>
    <n v="35358"/>
    <n v="4.0181571360000001"/>
    <x v="0"/>
    <n v="1"/>
    <s v="5ca2f72d96d90c7ed661b692"/>
    <x v="738"/>
  </r>
  <r>
    <x v="783"/>
    <s v="New Ladies Fashion Print Top Summer V-neck Sleeveless Top"/>
    <n v="9"/>
    <n v="10"/>
    <x v="14"/>
    <x v="2"/>
    <n v="90"/>
    <x v="0"/>
    <x v="1"/>
    <x v="4"/>
    <x v="2"/>
    <x v="62"/>
    <m/>
    <m/>
    <m/>
    <m/>
    <m/>
    <n v="0"/>
    <n v="0"/>
    <n v="0"/>
    <n v="0"/>
    <x v="5"/>
    <x v="1"/>
    <s v="Standard shipping"/>
    <n v="3"/>
    <n v="0"/>
    <n v="43"/>
    <x v="1"/>
    <n v="50"/>
    <n v="1"/>
    <s v="CN"/>
    <s v="pedeska"/>
    <n v="291"/>
    <n v="3.6907216489999999"/>
    <x v="1"/>
    <n v="0"/>
    <s v="5ed48479a79b693eae66e575"/>
    <x v="739"/>
  </r>
  <r>
    <x v="784"/>
    <s v="Summer Women Fashion Short Dress Sleeveless Waist Dress Camouflage Dress Bodycon Slim Fit Dress Plus Size XS-8XL"/>
    <n v="8"/>
    <n v="7"/>
    <x v="5"/>
    <x v="0"/>
    <n v="800"/>
    <x v="0"/>
    <x v="0"/>
    <x v="109"/>
    <x v="3"/>
    <x v="0"/>
    <n v="33"/>
    <n v="10"/>
    <n v="4"/>
    <n v="2"/>
    <n v="5"/>
    <n v="1"/>
    <n v="0"/>
    <n v="1"/>
    <n v="0"/>
    <x v="9"/>
    <x v="1"/>
    <s v="Standard shipping"/>
    <n v="2"/>
    <n v="0"/>
    <n v="21"/>
    <x v="0"/>
    <n v="50"/>
    <n v="1"/>
    <s v="CN"/>
    <s v="fuzhoushicangshanqutiantuwenhuachuanboyouxiangongsi"/>
    <n v="8989"/>
    <n v="3.8519301370000001"/>
    <x v="1"/>
    <n v="1"/>
    <s v="5e956110d55c740fe1578225"/>
    <x v="740"/>
  </r>
  <r>
    <x v="785"/>
    <s v="S-5XL New Arrival Women Fashion Blouse T Shirt Short Sleeve Boss Lady Print Round Neck Cotton T Shirt Summer Casual Women Tops T Shirts Plus Size"/>
    <n v="8"/>
    <n v="8"/>
    <x v="11"/>
    <x v="4"/>
    <n v="8000"/>
    <x v="3"/>
    <x v="0"/>
    <x v="22"/>
    <x v="3"/>
    <x v="77"/>
    <n v="61"/>
    <n v="28"/>
    <n v="16"/>
    <n v="10"/>
    <n v="6"/>
    <n v="0"/>
    <n v="0"/>
    <n v="0"/>
    <n v="0"/>
    <x v="9"/>
    <x v="2"/>
    <s v="Standard shipping"/>
    <n v="3"/>
    <n v="0"/>
    <n v="42"/>
    <x v="1"/>
    <n v="50"/>
    <m/>
    <s v="CN"/>
    <s v="longlongchenchen"/>
    <n v="3300"/>
    <n v="4.0242424239999997"/>
    <x v="0"/>
    <n v="0"/>
    <s v="5cfa0a9de936495950c04101"/>
    <x v="741"/>
  </r>
  <r>
    <x v="786"/>
    <s v="Women Fashion Spaghetti Strap Jumpsuits Rompers Summer Casual Slim Fit Drawstring Waist One Piece Suits Sexy Sleeveless Bodycon Playsuit Outfits Set Ladies Short Rompers Bodysuits for Beachwear"/>
    <n v="6"/>
    <n v="17"/>
    <x v="68"/>
    <x v="5"/>
    <n v="30000"/>
    <x v="4"/>
    <x v="1"/>
    <x v="29"/>
    <x v="3"/>
    <x v="504"/>
    <n v="322"/>
    <n v="122"/>
    <n v="62"/>
    <n v="13"/>
    <n v="31"/>
    <n v="1"/>
    <n v="0"/>
    <n v="1"/>
    <n v="0"/>
    <x v="6"/>
    <x v="2"/>
    <s v="Standard shipping"/>
    <n v="2"/>
    <n v="0"/>
    <n v="48"/>
    <x v="1"/>
    <n v="50"/>
    <m/>
    <s v="CN"/>
    <s v="jjqiiozoqv"/>
    <n v="5781"/>
    <n v="4.2748659399999998"/>
    <x v="0"/>
    <n v="0"/>
    <s v="5ce2439e619d074a2e7b8481"/>
    <x v="742"/>
  </r>
  <r>
    <x v="787"/>
    <s v="ZANZEA Casual Women Straps Sleeveless Cotton Dress Summer Oversized Mid-calf Dress"/>
    <n v="13"/>
    <n v="93"/>
    <x v="181"/>
    <x v="0"/>
    <n v="1300"/>
    <x v="0"/>
    <x v="0"/>
    <x v="91"/>
    <x v="3"/>
    <x v="94"/>
    <n v="68"/>
    <n v="27"/>
    <n v="15"/>
    <n v="9"/>
    <n v="8"/>
    <n v="0"/>
    <n v="0"/>
    <n v="0"/>
    <n v="0"/>
    <x v="9"/>
    <x v="2"/>
    <s v="Standard shipping"/>
    <n v="3"/>
    <n v="0"/>
    <n v="40"/>
    <x v="1"/>
    <n v="50"/>
    <m/>
    <s v="CN"/>
    <s v="yourvogue"/>
    <n v="26833"/>
    <n v="4.2353818060000004"/>
    <x v="0"/>
    <n v="0"/>
    <s v="5cc6cc24034a3c48657edb3f"/>
    <x v="743"/>
  </r>
  <r>
    <x v="788"/>
    <s v="Vintage Ripped Hole Fringe Blue Denim Shorts Women Casual Pocket Jeans Shorts Summer Girl Hot Shorts"/>
    <n v="13"/>
    <n v="59"/>
    <x v="133"/>
    <x v="4"/>
    <n v="13000"/>
    <x v="3"/>
    <x v="0"/>
    <x v="86"/>
    <x v="3"/>
    <x v="505"/>
    <n v="520"/>
    <n v="133"/>
    <n v="106"/>
    <n v="40"/>
    <n v="71"/>
    <n v="0"/>
    <n v="0"/>
    <n v="0"/>
    <n v="0"/>
    <x v="4"/>
    <x v="2"/>
    <s v="Standard shipping"/>
    <n v="3"/>
    <n v="0"/>
    <n v="43"/>
    <x v="1"/>
    <n v="50"/>
    <n v="1"/>
    <s v="CN"/>
    <s v="speedup"/>
    <n v="16523"/>
    <n v="4.0387338860000002"/>
    <x v="0"/>
    <n v="0"/>
    <s v="5aa0ee9c8304252fddfcc4f1"/>
    <x v="744"/>
  </r>
  <r>
    <x v="789"/>
    <s v="Women Plus Size Fashion Dress Summer Sleeveless Loose Floral Print Long Dress"/>
    <n v="5"/>
    <n v="5"/>
    <x v="11"/>
    <x v="5"/>
    <n v="25000"/>
    <x v="4"/>
    <x v="1"/>
    <x v="115"/>
    <x v="0"/>
    <x v="506"/>
    <n v="446"/>
    <n v="162"/>
    <n v="109"/>
    <n v="59"/>
    <n v="107"/>
    <n v="0"/>
    <n v="0"/>
    <n v="0"/>
    <n v="0"/>
    <x v="5"/>
    <x v="2"/>
    <s v="Standard shipping"/>
    <n v="2"/>
    <n v="0"/>
    <n v="23"/>
    <x v="0"/>
    <n v="50"/>
    <m/>
    <s v="CN"/>
    <s v="yuanchentrade"/>
    <n v="11883"/>
    <n v="4.1206765970000001"/>
    <x v="0"/>
    <n v="0"/>
    <s v="5cededafd481f058c1c52148"/>
    <x v="745"/>
  </r>
  <r>
    <x v="790"/>
    <s v="Summer Casual Pants Women's Five-point Pants Thin Section Outer Wear Middle Pants Large Size Women's Loose Women"/>
    <n v="3.69"/>
    <n v="53"/>
    <x v="202"/>
    <x v="0"/>
    <n v="369"/>
    <x v="0"/>
    <x v="1"/>
    <x v="144"/>
    <x v="3"/>
    <x v="114"/>
    <n v="6"/>
    <n v="3"/>
    <n v="2"/>
    <n v="0"/>
    <n v="0"/>
    <n v="1"/>
    <n v="0"/>
    <n v="0"/>
    <n v="1"/>
    <x v="5"/>
    <x v="5"/>
    <s v="Standard shipping"/>
    <n v="1"/>
    <n v="0"/>
    <n v="27"/>
    <x v="0"/>
    <n v="50"/>
    <m/>
    <s v="CN"/>
    <s v="xonyaly"/>
    <n v="277"/>
    <n v="3.8555956679999999"/>
    <x v="1"/>
    <n v="1"/>
    <s v="5eb399f9f7086c24de6a958c"/>
    <x v="746"/>
  </r>
  <r>
    <x v="791"/>
    <s v="Summer Women Bohemia Push-Up Padded Bra Beach Bikini Set Swimsuit Swimwear_C"/>
    <n v="3.85"/>
    <n v="69"/>
    <x v="203"/>
    <x v="4"/>
    <n v="3850"/>
    <x v="0"/>
    <x v="1"/>
    <x v="142"/>
    <x v="1"/>
    <x v="507"/>
    <n v="51"/>
    <n v="33"/>
    <n v="42"/>
    <n v="26"/>
    <n v="33"/>
    <n v="0"/>
    <n v="0"/>
    <n v="0"/>
    <n v="0"/>
    <x v="2"/>
    <x v="2"/>
    <s v="Standard shipping"/>
    <n v="1"/>
    <n v="0"/>
    <n v="25"/>
    <x v="0"/>
    <n v="50"/>
    <m/>
    <s v="CN"/>
    <s v="chengyongbo64"/>
    <n v="703"/>
    <n v="3.9601706970000001"/>
    <x v="1"/>
    <n v="0"/>
    <s v="5e6896fefcbdc64ff96f9935"/>
    <x v="747"/>
  </r>
  <r>
    <x v="792"/>
    <s v="New Fashion Summer Women Casual Dress Round Neck Loose Big Swing Skirt Sleeveless Soild Color Beach dress"/>
    <n v="11"/>
    <n v="10"/>
    <x v="5"/>
    <x v="0"/>
    <n v="1100"/>
    <x v="0"/>
    <x v="0"/>
    <x v="39"/>
    <x v="0"/>
    <x v="193"/>
    <n v="13"/>
    <n v="1"/>
    <n v="4"/>
    <n v="1"/>
    <n v="3"/>
    <n v="0"/>
    <n v="0"/>
    <n v="0"/>
    <n v="0"/>
    <x v="0"/>
    <x v="1"/>
    <s v="Standard shipping"/>
    <n v="3"/>
    <n v="0"/>
    <n v="40"/>
    <x v="1"/>
    <n v="50"/>
    <m/>
    <s v="CN"/>
    <s v="loft415"/>
    <n v="7363"/>
    <n v="4.1063425230000004"/>
    <x v="0"/>
    <n v="0"/>
    <s v="5e93ffb081f3830154bf3585"/>
    <x v="267"/>
  </r>
  <r>
    <x v="793"/>
    <s v="Women Summer Fashion Tank Tops Sexy Sleeveless Crop Tops Casual Style Women Cotton Print Lace Stitching Irregular Blouse Topsï¼ˆXS-5XL)"/>
    <n v="2"/>
    <n v="2"/>
    <x v="11"/>
    <x v="4"/>
    <n v="2000"/>
    <x v="0"/>
    <x v="0"/>
    <x v="109"/>
    <x v="3"/>
    <x v="239"/>
    <n v="50"/>
    <n v="14"/>
    <n v="6"/>
    <n v="4"/>
    <n v="7"/>
    <n v="1"/>
    <n v="0"/>
    <n v="1"/>
    <n v="0"/>
    <x v="1"/>
    <x v="1"/>
    <s v="Standard shipping"/>
    <n v="1"/>
    <n v="0"/>
    <n v="35"/>
    <x v="0"/>
    <n v="50"/>
    <n v="1"/>
    <s v="CN"/>
    <s v="hellohorse"/>
    <n v="126370"/>
    <n v="4.1469573469999998"/>
    <x v="0"/>
    <n v="1"/>
    <s v="5e16cb87e6dd7c03be24b28a"/>
    <x v="748"/>
  </r>
  <r>
    <x v="794"/>
    <s v="2020Newest [ 1200mAh Cordless ] Summer Mosquito Bug Zappers Battery Power Electric Fly Swatter Bug Zappers Racket Insects Killer Home Bug Zappers"/>
    <n v="8"/>
    <n v="85"/>
    <x v="106"/>
    <x v="0"/>
    <n v="800"/>
    <x v="0"/>
    <x v="1"/>
    <x v="44"/>
    <x v="5"/>
    <x v="2"/>
    <n v="9"/>
    <n v="3"/>
    <n v="2"/>
    <n v="0"/>
    <n v="0"/>
    <n v="0"/>
    <n v="0"/>
    <n v="0"/>
    <n v="0"/>
    <x v="0"/>
    <x v="6"/>
    <s v="Standard shipping"/>
    <n v="2"/>
    <n v="0"/>
    <n v="15"/>
    <x v="5"/>
    <n v="50"/>
    <m/>
    <s v="CN"/>
    <s v="Kelecha1"/>
    <n v="173"/>
    <n v="3.901734104"/>
    <x v="1"/>
    <n v="0"/>
    <s v="5eedd34f85d8a51957774703"/>
    <x v="749"/>
  </r>
  <r>
    <x v="795"/>
    <s v="Women Fashion Sports Sets Solid Crop Tops and Shorts Sleeveless Round Collar Sexy for Ladies Fitness Suits Plus Size"/>
    <n v="7"/>
    <n v="7"/>
    <x v="11"/>
    <x v="2"/>
    <n v="70"/>
    <x v="0"/>
    <x v="0"/>
    <x v="169"/>
    <x v="1"/>
    <x v="114"/>
    <n v="4"/>
    <n v="1"/>
    <n v="3"/>
    <n v="1"/>
    <n v="2"/>
    <n v="0"/>
    <n v="0"/>
    <n v="0"/>
    <n v="0"/>
    <x v="5"/>
    <x v="0"/>
    <s v="Standard shipping"/>
    <n v="2"/>
    <n v="0"/>
    <n v="38"/>
    <x v="0"/>
    <n v="50"/>
    <n v="1"/>
    <s v="CN"/>
    <s v="mermaidpainting"/>
    <n v="4485"/>
    <n v="3.810479376"/>
    <x v="1"/>
    <n v="0"/>
    <s v="5e9fcb1b93ebc013c8dc9f18"/>
    <x v="750"/>
  </r>
  <r>
    <x v="796"/>
    <s v="Summer Dress Sexy Women Casual Sleeveless Beach Short Dress Tassel Mini Lace Dress Plus Size"/>
    <n v="11"/>
    <n v="24"/>
    <x v="102"/>
    <x v="4"/>
    <n v="11000"/>
    <x v="3"/>
    <x v="0"/>
    <x v="68"/>
    <x v="0"/>
    <x v="408"/>
    <n v="68"/>
    <n v="31"/>
    <n v="21"/>
    <n v="14"/>
    <n v="20"/>
    <n v="0"/>
    <n v="0"/>
    <n v="0"/>
    <n v="0"/>
    <x v="0"/>
    <x v="4"/>
    <s v="Standard shipping"/>
    <n v="3"/>
    <n v="0"/>
    <n v="42"/>
    <x v="1"/>
    <n v="50"/>
    <n v="1"/>
    <s v="CN"/>
    <s v="Youth Forever"/>
    <n v="47639"/>
    <n v="4.213438569"/>
    <x v="0"/>
    <n v="0"/>
    <s v="5ae186aea9cca955de69c5c0"/>
    <x v="751"/>
  </r>
  <r>
    <x v="797"/>
    <s v="New Fashion Women Summer Bib Pants Shorts Casual Loose Sleeveless Rompers Jumpsuit Suspenders Overalls"/>
    <n v="11"/>
    <n v="10"/>
    <x v="5"/>
    <x v="5"/>
    <n v="55000"/>
    <x v="4"/>
    <x v="1"/>
    <x v="126"/>
    <x v="1"/>
    <x v="88"/>
    <n v="85"/>
    <n v="35"/>
    <n v="38"/>
    <n v="26"/>
    <n v="65"/>
    <n v="0"/>
    <n v="0"/>
    <n v="0"/>
    <n v="0"/>
    <x v="5"/>
    <x v="2"/>
    <s v="Standard shipping"/>
    <n v="2"/>
    <n v="0"/>
    <n v="28"/>
    <x v="0"/>
    <n v="50"/>
    <m/>
    <s v="CN"/>
    <s v="shuilingjiao international trade company"/>
    <n v="88193"/>
    <n v="4.0808907740000002"/>
    <x v="0"/>
    <n v="1"/>
    <s v="5d27f983780e69046e93254c"/>
    <x v="752"/>
  </r>
  <r>
    <x v="798"/>
    <s v="NEW Summer Plus Size Tank Top for Women Spaghetti Strap  Flower Print Sleeveless Casual Top"/>
    <n v="2.7"/>
    <n v="3"/>
    <x v="204"/>
    <x v="6"/>
    <n v="27000"/>
    <x v="4"/>
    <x v="1"/>
    <x v="37"/>
    <x v="3"/>
    <x v="508"/>
    <n v="667"/>
    <n v="217"/>
    <n v="137"/>
    <n v="59"/>
    <n v="85"/>
    <n v="0"/>
    <n v="0"/>
    <n v="0"/>
    <n v="0"/>
    <x v="2"/>
    <x v="2"/>
    <s v="Standard shipping"/>
    <n v="1"/>
    <n v="0"/>
    <n v="33"/>
    <x v="0"/>
    <n v="50"/>
    <m/>
    <s v="CN"/>
    <s v="WOW BANG"/>
    <n v="16013"/>
    <n v="4.1088490599999998"/>
    <x v="0"/>
    <n v="0"/>
    <s v="5d0c4bf4f8e0be7ea8e096ed"/>
    <x v="753"/>
  </r>
  <r>
    <x v="799"/>
    <s v="Plus Size Summer Women Casual Sleeveless Rompers Jumpsuits Solid Color Suspender Ttrousers Loose Overalls"/>
    <n v="5.83"/>
    <n v="8"/>
    <x v="205"/>
    <x v="5"/>
    <n v="29150"/>
    <x v="4"/>
    <x v="0"/>
    <x v="67"/>
    <x v="0"/>
    <x v="509"/>
    <n v="337"/>
    <n v="118"/>
    <n v="89"/>
    <n v="33"/>
    <n v="62"/>
    <n v="0"/>
    <n v="0"/>
    <n v="0"/>
    <n v="0"/>
    <x v="1"/>
    <x v="1"/>
    <s v="Standard shipping"/>
    <n v="2"/>
    <n v="0"/>
    <n v="40"/>
    <x v="1"/>
    <n v="50"/>
    <m/>
    <m/>
    <s v="Maryswill"/>
    <n v="91631"/>
    <n v="3.8379369429999999"/>
    <x v="1"/>
    <n v="1"/>
    <s v="5dafd1e7e580730831a8a64c"/>
    <x v="4"/>
  </r>
  <r>
    <x v="800"/>
    <s v="Summer Fashion Trousers Women Leggings Ripped Pants Slim Pants Army Green Tights Pants"/>
    <n v="11"/>
    <n v="14"/>
    <x v="71"/>
    <x v="1"/>
    <n v="220000"/>
    <x v="1"/>
    <x v="1"/>
    <x v="0"/>
    <x v="0"/>
    <x v="510"/>
    <n v="3689"/>
    <n v="1502"/>
    <n v="1160"/>
    <n v="592"/>
    <n v="1086"/>
    <n v="0"/>
    <n v="0"/>
    <n v="0"/>
    <n v="0"/>
    <x v="5"/>
    <x v="2"/>
    <s v="Standard shipping"/>
    <n v="2"/>
    <n v="0"/>
    <n v="43"/>
    <x v="1"/>
    <n v="50"/>
    <n v="1"/>
    <s v="CN"/>
    <s v="xiaomi"/>
    <n v="17760"/>
    <n v="4.1371058559999998"/>
    <x v="0"/>
    <n v="1"/>
    <s v="5af406469be1de3b00f73128"/>
    <x v="754"/>
  </r>
  <r>
    <x v="801"/>
    <s v="Summer Sports Wear Casual Jogging Suits Short Sleeve Outfit Sets"/>
    <n v="12"/>
    <n v="11"/>
    <x v="5"/>
    <x v="0"/>
    <n v="1200"/>
    <x v="0"/>
    <x v="0"/>
    <x v="75"/>
    <x v="0"/>
    <x v="46"/>
    <n v="23"/>
    <n v="4"/>
    <n v="1"/>
    <n v="4"/>
    <n v="5"/>
    <n v="0"/>
    <n v="0"/>
    <n v="0"/>
    <n v="0"/>
    <x v="0"/>
    <x v="2"/>
    <s v="Standard shipping"/>
    <n v="3"/>
    <n v="0"/>
    <n v="42"/>
    <x v="1"/>
    <n v="50"/>
    <m/>
    <s v="CN"/>
    <s v="love ~xi"/>
    <n v="1452"/>
    <n v="3.7355371900000001"/>
    <x v="1"/>
    <n v="0"/>
    <s v="5e7ef0c5014a212b80a7b19e"/>
    <x v="755"/>
  </r>
  <r>
    <x v="802"/>
    <s v="Fabric Waist Trainer Vest Hot Shaper Summer Shaperwear Slimming Adjustable Sweat Belt Body Shaper"/>
    <n v="5.66"/>
    <n v="6"/>
    <x v="22"/>
    <x v="0"/>
    <n v="566"/>
    <x v="0"/>
    <x v="0"/>
    <x v="48"/>
    <x v="1"/>
    <x v="10"/>
    <n v="3"/>
    <n v="3"/>
    <n v="3"/>
    <n v="0"/>
    <n v="4"/>
    <n v="0"/>
    <n v="0"/>
    <n v="0"/>
    <n v="0"/>
    <x v="5"/>
    <x v="2"/>
    <s v="Standard shipping"/>
    <n v="2"/>
    <n v="0"/>
    <n v="35"/>
    <x v="0"/>
    <n v="50"/>
    <n v="1"/>
    <s v="CN"/>
    <s v="sklioppp"/>
    <n v="2782"/>
    <n v="4.0690150970000003"/>
    <x v="0"/>
    <n v="0"/>
    <s v="5eb0b91db0d5d210fe8ac2ff"/>
    <x v="151"/>
  </r>
  <r>
    <x v="803"/>
    <s v="OH FOR FOX SAKE Print Summer Women Fashion Funny Sleeveless Tank Tops Casual Loose Workout Tops"/>
    <n v="3.67"/>
    <n v="13"/>
    <x v="206"/>
    <x v="4"/>
    <n v="3670"/>
    <x v="0"/>
    <x v="0"/>
    <x v="91"/>
    <x v="3"/>
    <x v="153"/>
    <n v="97"/>
    <n v="48"/>
    <n v="33"/>
    <n v="10"/>
    <n v="9"/>
    <n v="0"/>
    <n v="0"/>
    <n v="0"/>
    <n v="0"/>
    <x v="5"/>
    <x v="2"/>
    <s v="Standard shipping"/>
    <n v="1"/>
    <n v="0"/>
    <n v="43"/>
    <x v="1"/>
    <n v="50"/>
    <m/>
    <s v="CN"/>
    <s v="Sonick"/>
    <n v="11505"/>
    <n v="4.1367231640000002"/>
    <x v="0"/>
    <n v="0"/>
    <s v="5c9b4fb6c7c1b5471f6dee62"/>
    <x v="756"/>
  </r>
  <r>
    <x v="804"/>
    <s v="5 Color Summer New Women Fashion Casual Style Beach Wear Bikini Set Floral Print Sexy Swimsuit for Women Plus Size S-3XL"/>
    <n v="12"/>
    <n v="11"/>
    <x v="5"/>
    <x v="0"/>
    <n v="1200"/>
    <x v="0"/>
    <x v="0"/>
    <x v="68"/>
    <x v="0"/>
    <x v="511"/>
    <n v="40"/>
    <n v="24"/>
    <n v="24"/>
    <n v="4"/>
    <n v="12"/>
    <n v="0"/>
    <n v="0"/>
    <n v="0"/>
    <n v="0"/>
    <x v="3"/>
    <x v="2"/>
    <s v="Standard shipping"/>
    <n v="3"/>
    <n v="0"/>
    <n v="42"/>
    <x v="1"/>
    <n v="50"/>
    <m/>
    <s v="CN"/>
    <s v="cupminger"/>
    <n v="17002"/>
    <n v="4.027820256"/>
    <x v="0"/>
    <n v="0"/>
    <s v="5dcbbed0de3a61037b6f1ef7"/>
    <x v="757"/>
  </r>
  <r>
    <x v="805"/>
    <s v="Men's Low Cut Socks Shallow Invisible Socks Spring and Summer Short Socks Pure Cotton Breathable Socks Medias Femininas Socks for Men"/>
    <n v="5.73"/>
    <n v="5"/>
    <x v="187"/>
    <x v="0"/>
    <n v="573"/>
    <x v="0"/>
    <x v="0"/>
    <x v="19"/>
    <x v="3"/>
    <x v="512"/>
    <n v="29"/>
    <n v="14"/>
    <n v="15"/>
    <n v="3"/>
    <n v="2"/>
    <n v="0"/>
    <n v="0"/>
    <n v="0"/>
    <n v="0"/>
    <x v="5"/>
    <x v="6"/>
    <s v="Standard shipping"/>
    <n v="1"/>
    <n v="0"/>
    <n v="137"/>
    <x v="2"/>
    <n v="50"/>
    <m/>
    <s v="CN"/>
    <s v="chuxinmile"/>
    <n v="3852"/>
    <n v="4.0031152649999999"/>
    <x v="0"/>
    <n v="0"/>
    <s v="5dc51020f73ea90d48c68531"/>
    <x v="758"/>
  </r>
  <r>
    <x v="806"/>
    <s v="Women Casual Playsuit Ladies Jumpsuit Romper Summer Floral Playsuit Brand New"/>
    <n v="8"/>
    <n v="7"/>
    <x v="5"/>
    <x v="6"/>
    <n v="80000"/>
    <x v="5"/>
    <x v="0"/>
    <x v="5"/>
    <x v="0"/>
    <x v="513"/>
    <n v="889"/>
    <n v="427"/>
    <n v="291"/>
    <n v="144"/>
    <n v="207"/>
    <n v="0"/>
    <n v="0"/>
    <n v="0"/>
    <n v="0"/>
    <x v="4"/>
    <x v="2"/>
    <s v="Standard shipping"/>
    <n v="2"/>
    <n v="0"/>
    <n v="25"/>
    <x v="0"/>
    <n v="50"/>
    <m/>
    <s v="CN"/>
    <s v="besagift"/>
    <n v="61895"/>
    <n v="4.2680022620000004"/>
    <x v="0"/>
    <n v="1"/>
    <s v="5ab4c9a52d659f0378b9cb22"/>
    <x v="759"/>
  </r>
  <r>
    <x v="807"/>
    <s v="NEW Fashion Women's Fashion Summer Mode Lose Rundhals Baumwolle Leinen 3/4 Arm Shirt Bluse Hemd Kleid Casual Dress"/>
    <n v="14"/>
    <n v="12"/>
    <x v="0"/>
    <x v="0"/>
    <n v="1400"/>
    <x v="0"/>
    <x v="0"/>
    <x v="170"/>
    <x v="4"/>
    <x v="3"/>
    <n v="6"/>
    <n v="1"/>
    <n v="3"/>
    <n v="1"/>
    <n v="9"/>
    <n v="0"/>
    <n v="0"/>
    <n v="0"/>
    <n v="0"/>
    <x v="9"/>
    <x v="2"/>
    <s v="Standard shipping"/>
    <n v="3"/>
    <n v="0"/>
    <n v="27"/>
    <x v="0"/>
    <n v="50"/>
    <n v="1"/>
    <s v="CN"/>
    <s v="lixingongyuan"/>
    <n v="1643"/>
    <n v="3.922702374"/>
    <x v="1"/>
    <n v="0"/>
    <s v="5eb29d33ae52d33440407949"/>
    <x v="760"/>
  </r>
  <r>
    <x v="808"/>
    <s v="Summer Women's Fashion Lace Bra Crop Top Summer See Through Brassiere Deep V Neck Bralette Top S-3XL"/>
    <n v="3.66"/>
    <n v="4"/>
    <x v="22"/>
    <x v="0"/>
    <n v="366"/>
    <x v="0"/>
    <x v="0"/>
    <x v="171"/>
    <x v="1"/>
    <x v="154"/>
    <n v="7"/>
    <n v="3"/>
    <n v="4"/>
    <n v="2"/>
    <n v="7"/>
    <n v="0"/>
    <n v="0"/>
    <n v="0"/>
    <n v="0"/>
    <x v="4"/>
    <x v="5"/>
    <s v="Standard shipping"/>
    <n v="1"/>
    <n v="0"/>
    <n v="138"/>
    <x v="2"/>
    <n v="50"/>
    <m/>
    <s v="CN"/>
    <s v="blessua"/>
    <n v="7858"/>
    <n v="3.9531687450000002"/>
    <x v="1"/>
    <n v="0"/>
    <s v="5cc2592d1ff4ab5900977522"/>
    <x v="761"/>
  </r>
  <r>
    <x v="809"/>
    <s v="Women's Summer Sleeveless Blouses Casual Sling Stitching Print Camisole Tank Tops Printed Shirts Large Size Loose Vest"/>
    <n v="6"/>
    <n v="6"/>
    <x v="11"/>
    <x v="0"/>
    <n v="600"/>
    <x v="0"/>
    <x v="0"/>
    <x v="92"/>
    <x v="1"/>
    <x v="45"/>
    <n v="2"/>
    <n v="0"/>
    <n v="2"/>
    <n v="0"/>
    <n v="1"/>
    <n v="0"/>
    <n v="0"/>
    <n v="0"/>
    <n v="0"/>
    <x v="3"/>
    <x v="1"/>
    <s v="Standard shipping"/>
    <n v="2"/>
    <n v="0"/>
    <n v="14"/>
    <x v="5"/>
    <n v="50"/>
    <n v="1"/>
    <s v="CN"/>
    <s v="MAzhiyong.0602WG"/>
    <n v="112"/>
    <n v="3.625"/>
    <x v="1"/>
    <n v="0"/>
    <s v="5eba05b08c884a0bddd0ad96"/>
    <x v="762"/>
  </r>
  <r>
    <x v="810"/>
    <s v="Womens Ladies Strapless Floral Print Sheering Boobtube Gathered Bandeau Top Mini Dress S-5XL"/>
    <n v="12"/>
    <n v="85"/>
    <x v="6"/>
    <x v="4"/>
    <n v="12000"/>
    <x v="3"/>
    <x v="0"/>
    <x v="119"/>
    <x v="0"/>
    <x v="514"/>
    <n v="63"/>
    <n v="18"/>
    <n v="17"/>
    <n v="14"/>
    <n v="25"/>
    <n v="0"/>
    <n v="0"/>
    <n v="0"/>
    <n v="0"/>
    <x v="0"/>
    <x v="2"/>
    <s v="Standard shipping"/>
    <n v="3"/>
    <n v="0"/>
    <n v="43"/>
    <x v="1"/>
    <n v="50"/>
    <m/>
    <s v="CN"/>
    <s v="Snow White"/>
    <n v="15407"/>
    <n v="3.8553904069999998"/>
    <x v="1"/>
    <n v="1"/>
    <s v="5b77b487c2bcf56ac0d49a19"/>
    <x v="763"/>
  </r>
  <r>
    <x v="811"/>
    <s v="Summer Women Sexy Dress Fashion Short Sleeve Slim Dress"/>
    <n v="13"/>
    <n v="56"/>
    <x v="81"/>
    <x v="0"/>
    <n v="1300"/>
    <x v="0"/>
    <x v="1"/>
    <x v="146"/>
    <x v="0"/>
    <x v="3"/>
    <n v="8"/>
    <n v="5"/>
    <n v="1"/>
    <n v="2"/>
    <n v="4"/>
    <n v="0"/>
    <n v="0"/>
    <n v="0"/>
    <n v="0"/>
    <x v="5"/>
    <x v="2"/>
    <s v="Standard shipping"/>
    <n v="3"/>
    <n v="0"/>
    <n v="38"/>
    <x v="0"/>
    <n v="50"/>
    <m/>
    <s v="CN"/>
    <s v="zhangxiaoyunyun"/>
    <n v="111"/>
    <n v="3.774774775"/>
    <x v="1"/>
    <n v="0"/>
    <s v="5ec1fcc3674f2550b841f3f2"/>
    <x v="764"/>
  </r>
  <r>
    <x v="812"/>
    <s v="NEW Summer Womens Fashion Sleeveless V-neck Floral Print Beach Dress Big Swing Dress Loose Casual Long Vest Dresses Ladies Party Dress Plus Size XS-8XL"/>
    <n v="9"/>
    <n v="8"/>
    <x v="5"/>
    <x v="4"/>
    <n v="9000"/>
    <x v="3"/>
    <x v="1"/>
    <x v="15"/>
    <x v="0"/>
    <x v="434"/>
    <n v="43"/>
    <n v="20"/>
    <n v="24"/>
    <n v="8"/>
    <n v="13"/>
    <n v="0"/>
    <n v="0"/>
    <n v="0"/>
    <n v="0"/>
    <x v="3"/>
    <x v="5"/>
    <s v="Standard shipping"/>
    <n v="3"/>
    <n v="0"/>
    <n v="35"/>
    <x v="0"/>
    <n v="50"/>
    <m/>
    <s v="CN"/>
    <s v="ToToToTo Market"/>
    <n v="12441"/>
    <n v="3.9246845110000002"/>
    <x v="1"/>
    <n v="0"/>
    <s v="5e660d44ed8e33cf98d36f99"/>
    <x v="765"/>
  </r>
  <r>
    <x v="813"/>
    <s v="NEW Fashion Women's Jumpsuit Summer Sleeveless Shorts Elegant Playsuit  Jumpsuit Solid Color Spaghetti Strap Buttoned Romper Plus Sizes"/>
    <n v="11"/>
    <n v="11"/>
    <x v="11"/>
    <x v="4"/>
    <n v="11000"/>
    <x v="3"/>
    <x v="0"/>
    <x v="130"/>
    <x v="0"/>
    <x v="184"/>
    <n v="53"/>
    <n v="26"/>
    <n v="21"/>
    <n v="11"/>
    <n v="20"/>
    <n v="0"/>
    <n v="0"/>
    <n v="0"/>
    <n v="0"/>
    <x v="9"/>
    <x v="2"/>
    <s v="Standard shipping"/>
    <n v="2"/>
    <n v="0"/>
    <n v="41"/>
    <x v="1"/>
    <n v="50"/>
    <m/>
    <s v="CN"/>
    <s v="DaDaDa Bao"/>
    <n v="8362"/>
    <n v="3.8171490069999998"/>
    <x v="1"/>
    <n v="0"/>
    <s v="5e7d9629e8192e00463aa6d5"/>
    <x v="766"/>
  </r>
  <r>
    <x v="814"/>
    <s v="XS-8XL NEW Summer Women Fashion Sling Strap Flowers Printing Dress Deep V Neck Sleeveless Off Shoulder Dress Casual Beach Skirt Big Swing Florals Printed Party Dress Slim Fit Long Dress Plus Size Maxi Dress Ladies Mini Dress"/>
    <n v="11"/>
    <n v="10"/>
    <x v="5"/>
    <x v="0"/>
    <n v="1100"/>
    <x v="0"/>
    <x v="0"/>
    <x v="146"/>
    <x v="0"/>
    <x v="515"/>
    <n v="37"/>
    <n v="17"/>
    <n v="10"/>
    <n v="8"/>
    <n v="17"/>
    <n v="0"/>
    <n v="0"/>
    <n v="0"/>
    <n v="0"/>
    <x v="9"/>
    <x v="1"/>
    <s v="Standard shipping"/>
    <n v="3"/>
    <n v="0"/>
    <n v="32"/>
    <x v="0"/>
    <n v="50"/>
    <m/>
    <s v="CN"/>
    <s v="zhiceyang"/>
    <n v="88"/>
    <n v="3.5568181820000002"/>
    <x v="1"/>
    <n v="0"/>
    <s v="5e6098d6aefd8aba77d88f6b"/>
    <x v="767"/>
  </r>
  <r>
    <x v="815"/>
    <s v="Womens Sleeveless Strapless Tube Tops Bandeau Stretch Ribbed Layering Tank Tops"/>
    <n v="9"/>
    <n v="26"/>
    <x v="67"/>
    <x v="6"/>
    <n v="90000"/>
    <x v="5"/>
    <x v="1"/>
    <x v="70"/>
    <x v="0"/>
    <x v="516"/>
    <n v="892"/>
    <n v="440"/>
    <n v="379"/>
    <n v="168"/>
    <n v="211"/>
    <n v="0"/>
    <n v="0"/>
    <n v="0"/>
    <n v="0"/>
    <x v="5"/>
    <x v="2"/>
    <s v="Standard shipping"/>
    <n v="3"/>
    <n v="0"/>
    <n v="40"/>
    <x v="1"/>
    <n v="50"/>
    <m/>
    <m/>
    <s v="freebird"/>
    <n v="839882"/>
    <n v="4.103759814"/>
    <x v="0"/>
    <n v="0"/>
    <s v="57ccc65975aea72c65411bc6"/>
    <x v="768"/>
  </r>
  <r>
    <x v="816"/>
    <s v="Summer Men Fashion Gyms Tight T-shirt Mens Fitness T-shirt Homme Gyms T Shirt Men Fitness Crossfit Summer Top"/>
    <n v="7"/>
    <n v="49"/>
    <x v="207"/>
    <x v="4"/>
    <n v="7000"/>
    <x v="3"/>
    <x v="0"/>
    <x v="67"/>
    <x v="0"/>
    <x v="517"/>
    <n v="98"/>
    <n v="41"/>
    <n v="25"/>
    <n v="15"/>
    <n v="15"/>
    <n v="0"/>
    <n v="0"/>
    <n v="0"/>
    <n v="0"/>
    <x v="5"/>
    <x v="2"/>
    <s v="Standard shipping"/>
    <n v="2"/>
    <n v="0"/>
    <n v="40"/>
    <x v="1"/>
    <n v="50"/>
    <n v="1"/>
    <s v="CN"/>
    <s v="heqiongdian"/>
    <n v="2946"/>
    <n v="4.3160217239999996"/>
    <x v="0"/>
    <n v="0"/>
    <s v="5a62e26c95f79f51de48a606"/>
    <x v="769"/>
  </r>
  <r>
    <x v="817"/>
    <s v="Stranger Things season 3 T Shirt Women Upside Down Tshirt Eleven Female Graphic grunge T-shirt femme tee Shirts funny clothing"/>
    <n v="3.73"/>
    <n v="17"/>
    <x v="208"/>
    <x v="0"/>
    <n v="373"/>
    <x v="0"/>
    <x v="1"/>
    <x v="23"/>
    <x v="3"/>
    <x v="93"/>
    <n v="17"/>
    <n v="7"/>
    <n v="1"/>
    <n v="0"/>
    <n v="2"/>
    <n v="1"/>
    <n v="0"/>
    <n v="1"/>
    <n v="0"/>
    <x v="0"/>
    <x v="6"/>
    <s v="Standard shipping"/>
    <n v="1"/>
    <n v="0"/>
    <n v="48"/>
    <x v="1"/>
    <n v="50"/>
    <m/>
    <s v="CN"/>
    <s v="Unlimited retaliation"/>
    <n v="343"/>
    <n v="4.5218658889999999"/>
    <x v="3"/>
    <n v="0"/>
    <s v="5e8c600e60f3076f85bf2d73"/>
    <x v="770"/>
  </r>
  <r>
    <x v="818"/>
    <s v="Short Sleeve Beach Dress Women Summer Print V Neck Dress Loose Casual Pullover Midi Dress"/>
    <n v="8"/>
    <n v="10"/>
    <x v="9"/>
    <x v="8"/>
    <n v="400"/>
    <x v="0"/>
    <x v="0"/>
    <x v="4"/>
    <x v="2"/>
    <x v="53"/>
    <n v="2"/>
    <n v="0"/>
    <n v="0"/>
    <n v="0"/>
    <n v="0"/>
    <n v="0"/>
    <n v="0"/>
    <n v="0"/>
    <n v="0"/>
    <x v="3"/>
    <x v="1"/>
    <s v="Standard shipping"/>
    <n v="2"/>
    <n v="0"/>
    <n v="23"/>
    <x v="0"/>
    <n v="50"/>
    <n v="1"/>
    <s v="CN"/>
    <s v="zhuangyuping1"/>
    <n v="127"/>
    <n v="3.8740157480000001"/>
    <x v="1"/>
    <n v="0"/>
    <s v="5ec1e63f7abee20ab93c68f2"/>
    <x v="269"/>
  </r>
  <r>
    <x v="819"/>
    <s v="5 Colors Air Water Filled Bubble Ball Water-Filled Interactive Rubber Big Amazing Bubble Balls By Bubble World Water Filled Ball"/>
    <n v="3.81"/>
    <n v="25"/>
    <x v="209"/>
    <x v="0"/>
    <n v="381"/>
    <x v="0"/>
    <x v="1"/>
    <x v="55"/>
    <x v="1"/>
    <x v="151"/>
    <n v="11"/>
    <n v="3"/>
    <n v="2"/>
    <n v="1"/>
    <n v="8"/>
    <n v="0"/>
    <n v="0"/>
    <n v="0"/>
    <n v="0"/>
    <x v="7"/>
    <x v="2"/>
    <s v="Standard shipping"/>
    <n v="1"/>
    <n v="0"/>
    <n v="35"/>
    <x v="0"/>
    <n v="50"/>
    <m/>
    <s v="CN"/>
    <s v="Yguo"/>
    <n v="613"/>
    <n v="3.9445350729999999"/>
    <x v="1"/>
    <n v="0"/>
    <s v="5eba1a18d61f0344e17fae3c"/>
    <x v="771"/>
  </r>
  <r>
    <x v="820"/>
    <s v="Summer Men's Casual T Shirt Personality T-shirt Fitness Tshirts Sports O-neck Mens T Shirts Short Sleeve T Shirt (S-XXL)"/>
    <n v="6"/>
    <n v="142"/>
    <x v="210"/>
    <x v="6"/>
    <n v="60000"/>
    <x v="4"/>
    <x v="1"/>
    <x v="70"/>
    <x v="0"/>
    <x v="518"/>
    <n v="912"/>
    <n v="349"/>
    <n v="288"/>
    <n v="131"/>
    <n v="261"/>
    <n v="0"/>
    <n v="0"/>
    <n v="0"/>
    <n v="0"/>
    <x v="1"/>
    <x v="2"/>
    <s v="Standard shipping"/>
    <n v="2"/>
    <n v="0"/>
    <n v="41"/>
    <x v="1"/>
    <n v="50"/>
    <m/>
    <s v="CN"/>
    <s v="007 Fashion"/>
    <n v="31559"/>
    <n v="4.1234196269999996"/>
    <x v="0"/>
    <n v="1"/>
    <s v="5abf2ef62ef55168ca71bd15"/>
    <x v="772"/>
  </r>
  <r>
    <x v="821"/>
    <s v="ZANZEA BOHO Women Summer Boho Long Maxi Party Dress Beach Dresses Sundress"/>
    <n v="12"/>
    <n v="86"/>
    <x v="110"/>
    <x v="4"/>
    <n v="12000"/>
    <x v="3"/>
    <x v="0"/>
    <x v="91"/>
    <x v="3"/>
    <x v="519"/>
    <n v="386"/>
    <n v="143"/>
    <n v="81"/>
    <n v="35"/>
    <n v="57"/>
    <n v="0"/>
    <n v="0"/>
    <n v="0"/>
    <n v="0"/>
    <x v="0"/>
    <x v="2"/>
    <s v="Standard shipping"/>
    <n v="3"/>
    <n v="0"/>
    <n v="37"/>
    <x v="0"/>
    <n v="50"/>
    <m/>
    <s v="CN"/>
    <s v="specialforyou_68"/>
    <n v="104269"/>
    <n v="4.2532871710000002"/>
    <x v="0"/>
    <n v="0"/>
    <s v="56791dffae318651873663c2"/>
    <x v="773"/>
  </r>
  <r>
    <x v="822"/>
    <s v="Summer New Women Casual Sleeveless  Jumpsuits  Solid Color Suspender Ttrousers Loose Overalls Plus Size  "/>
    <n v="6"/>
    <n v="6"/>
    <x v="11"/>
    <x v="0"/>
    <n v="600"/>
    <x v="0"/>
    <x v="1"/>
    <x v="4"/>
    <x v="2"/>
    <x v="53"/>
    <n v="2"/>
    <n v="0"/>
    <n v="0"/>
    <n v="0"/>
    <n v="0"/>
    <n v="0"/>
    <n v="0"/>
    <n v="0"/>
    <n v="0"/>
    <x v="5"/>
    <x v="1"/>
    <s v="Standard shipping"/>
    <n v="2"/>
    <n v="0"/>
    <n v="27"/>
    <x v="0"/>
    <n v="50"/>
    <n v="1"/>
    <s v="CN"/>
    <s v="gaoying666300"/>
    <n v="28"/>
    <n v="4.0357142860000002"/>
    <x v="0"/>
    <n v="0"/>
    <s v="5ed8b757c840df324c7796aa"/>
    <x v="774"/>
  </r>
  <r>
    <x v="823"/>
    <s v="Fahsion Women&amp;#39;s V Neck Striped Camisole Crop Tops"/>
    <n v="6"/>
    <n v="31"/>
    <x v="38"/>
    <x v="6"/>
    <n v="60000"/>
    <x v="4"/>
    <x v="0"/>
    <x v="91"/>
    <x v="3"/>
    <x v="520"/>
    <n v="1442"/>
    <n v="635"/>
    <n v="401"/>
    <n v="137"/>
    <n v="174"/>
    <n v="0"/>
    <n v="0"/>
    <n v="0"/>
    <n v="0"/>
    <x v="0"/>
    <x v="2"/>
    <s v="Standard shipping"/>
    <n v="2"/>
    <n v="0"/>
    <n v="45"/>
    <x v="1"/>
    <n v="50"/>
    <m/>
    <s v="CN"/>
    <s v="tianjianyingfeng"/>
    <n v="11596"/>
    <n v="4.2804415320000002"/>
    <x v="0"/>
    <n v="0"/>
    <s v="5b10c4ef431b7342aadace18"/>
    <x v="775"/>
  </r>
  <r>
    <x v="824"/>
    <s v="Hot Latest Sexy Bikini Women Fashion Swimming Suit Beach Bikini with Bracket Gather NOR"/>
    <n v="9"/>
    <n v="8"/>
    <x v="5"/>
    <x v="3"/>
    <n v="450000"/>
    <x v="2"/>
    <x v="0"/>
    <x v="13"/>
    <x v="0"/>
    <x v="521"/>
    <n v="6060"/>
    <n v="2562"/>
    <n v="2214"/>
    <n v="1033"/>
    <n v="1329"/>
    <n v="0"/>
    <n v="0"/>
    <n v="0"/>
    <n v="0"/>
    <x v="3"/>
    <x v="2"/>
    <s v="Standard shipping"/>
    <n v="3"/>
    <n v="0"/>
    <n v="53"/>
    <x v="1"/>
    <n v="50"/>
    <m/>
    <s v="CN"/>
    <s v="NORTINSAM"/>
    <n v="37076"/>
    <n v="4.30208221"/>
    <x v="0"/>
    <n v="1"/>
    <s v="5892e3b0da200f71bcec426e"/>
    <x v="776"/>
  </r>
  <r>
    <x v="825"/>
    <s v="New Sexy High For Women Beach Bikini  Swimsuits  Bikini"/>
    <n v="13"/>
    <n v="11"/>
    <x v="0"/>
    <x v="8"/>
    <n v="650"/>
    <x v="0"/>
    <x v="0"/>
    <x v="122"/>
    <x v="3"/>
    <x v="26"/>
    <n v="7"/>
    <n v="3"/>
    <n v="1"/>
    <n v="1"/>
    <n v="0"/>
    <n v="0"/>
    <n v="0"/>
    <n v="0"/>
    <n v="0"/>
    <x v="9"/>
    <x v="4"/>
    <s v="Standard shipping"/>
    <n v="3"/>
    <n v="0"/>
    <n v="79"/>
    <x v="3"/>
    <n v="24"/>
    <m/>
    <s v="CN"/>
    <s v="Welline"/>
    <n v="14358"/>
    <n v="4.0935367039999999"/>
    <x v="0"/>
    <n v="0"/>
    <s v="5c74e0aec25639192b9e2275"/>
    <x v="777"/>
  </r>
  <r>
    <x v="826"/>
    <s v="New Women Fashion Summer Shorts Yoga Shorts Summer Beach Short Athletic Shorts Pants Sport Shorts Gym Workout Waistband Casual Shorts"/>
    <n v="3.9"/>
    <n v="5"/>
    <x v="211"/>
    <x v="4"/>
    <n v="3900"/>
    <x v="0"/>
    <x v="0"/>
    <x v="74"/>
    <x v="1"/>
    <x v="211"/>
    <n v="19"/>
    <n v="4"/>
    <n v="13"/>
    <n v="6"/>
    <n v="15"/>
    <n v="0"/>
    <n v="0"/>
    <n v="0"/>
    <n v="0"/>
    <x v="9"/>
    <x v="2"/>
    <s v="Standard shipping"/>
    <n v="1"/>
    <n v="0"/>
    <n v="91"/>
    <x v="6"/>
    <n v="50"/>
    <n v="1"/>
    <s v="CN"/>
    <s v="Grocery Story"/>
    <n v="2072"/>
    <n v="3.882722008"/>
    <x v="1"/>
    <n v="0"/>
    <s v="5eab54c831a9e205b05e6e84"/>
    <x v="778"/>
  </r>
  <r>
    <x v="827"/>
    <s v="2019 Summer Women Newest Transparent Sheer Thin Mesh Vintage Cupid Angel Printed Short Sleeve T Shirt High Collar Crop Top"/>
    <n v="8"/>
    <n v="47"/>
    <x v="97"/>
    <x v="0"/>
    <n v="800"/>
    <x v="0"/>
    <x v="1"/>
    <x v="122"/>
    <x v="3"/>
    <x v="522"/>
    <n v="69"/>
    <n v="23"/>
    <n v="7"/>
    <n v="7"/>
    <n v="4"/>
    <n v="1"/>
    <n v="0"/>
    <n v="1"/>
    <n v="0"/>
    <x v="4"/>
    <x v="2"/>
    <s v="Standard shipping"/>
    <n v="2"/>
    <n v="0"/>
    <n v="43"/>
    <x v="1"/>
    <n v="50"/>
    <m/>
    <s v="CN"/>
    <s v="shenzhen dcr technology co.,ltd"/>
    <n v="1032"/>
    <n v="4.57751938"/>
    <x v="3"/>
    <n v="0"/>
    <s v="5d1c260af02c727e3c3d0c61"/>
    <x v="779"/>
  </r>
  <r>
    <x v="828"/>
    <s v="Sexy Womens Short Sleeve Party Evening Crew Neck Bodycon Summer Beach Mini Dress"/>
    <n v="6"/>
    <n v="6"/>
    <x v="11"/>
    <x v="3"/>
    <n v="300000"/>
    <x v="2"/>
    <x v="0"/>
    <x v="137"/>
    <x v="3"/>
    <x v="523"/>
    <n v="7337"/>
    <n v="2647"/>
    <n v="1643"/>
    <n v="623"/>
    <n v="630"/>
    <n v="1"/>
    <n v="0"/>
    <n v="1"/>
    <n v="0"/>
    <x v="5"/>
    <x v="2"/>
    <s v="Standard shipping"/>
    <n v="2"/>
    <n v="0"/>
    <n v="53"/>
    <x v="1"/>
    <n v="50"/>
    <m/>
    <s v="CN"/>
    <s v="Frome"/>
    <n v="38264"/>
    <n v="4.2279427140000001"/>
    <x v="0"/>
    <n v="0"/>
    <s v="57cfd9cc1640562050e48bec"/>
    <x v="780"/>
  </r>
  <r>
    <x v="829"/>
    <s v="Women's Fashiom Floral Print Capri Leggings Casual 3/4 Leggings Jeggings Pants"/>
    <n v="6"/>
    <n v="6"/>
    <x v="11"/>
    <x v="5"/>
    <n v="30000"/>
    <x v="4"/>
    <x v="0"/>
    <x v="41"/>
    <x v="0"/>
    <x v="524"/>
    <n v="286"/>
    <n v="90"/>
    <n v="78"/>
    <n v="36"/>
    <n v="59"/>
    <n v="0"/>
    <n v="0"/>
    <n v="0"/>
    <n v="0"/>
    <x v="5"/>
    <x v="0"/>
    <s v="Standard shipping"/>
    <n v="2"/>
    <n v="0"/>
    <n v="43"/>
    <x v="1"/>
    <n v="50"/>
    <n v="1"/>
    <s v="CN"/>
    <s v="sjhdstoer"/>
    <n v="80093"/>
    <n v="4.0066922199999997"/>
    <x v="0"/>
    <n v="0"/>
    <s v="5d1437ef4bc85a14abf579a8"/>
    <x v="781"/>
  </r>
  <r>
    <x v="830"/>
    <s v="New Ladies Fashion Print Top Summer V-neck Sleeveless Top"/>
    <n v="8"/>
    <n v="10"/>
    <x v="9"/>
    <x v="8"/>
    <n v="400"/>
    <x v="0"/>
    <x v="1"/>
    <x v="4"/>
    <x v="2"/>
    <x v="62"/>
    <m/>
    <m/>
    <m/>
    <m/>
    <m/>
    <n v="0"/>
    <n v="0"/>
    <n v="0"/>
    <n v="0"/>
    <x v="5"/>
    <x v="1"/>
    <s v="Standard shipping"/>
    <n v="3"/>
    <n v="0"/>
    <n v="41"/>
    <x v="1"/>
    <n v="50"/>
    <m/>
    <s v="CN"/>
    <s v="shenzhenmaoyifuzhuangdian"/>
    <n v="21485"/>
    <n v="4.1462415640000003"/>
    <x v="0"/>
    <n v="0"/>
    <s v="5ed4846f86ab3a200059da35"/>
    <x v="739"/>
  </r>
  <r>
    <x v="831"/>
    <s v="Women's Fashion Tie Dye Fitness Vest Ladies halter bandage Tank Top Female Crop Top Sleeveless Waistcoat Summer Women Tops Sexy Sport Running Vests"/>
    <n v="4.68"/>
    <n v="25"/>
    <x v="212"/>
    <x v="4"/>
    <n v="4680"/>
    <x v="0"/>
    <x v="1"/>
    <x v="95"/>
    <x v="0"/>
    <x v="94"/>
    <n v="53"/>
    <n v="25"/>
    <n v="21"/>
    <n v="12"/>
    <n v="16"/>
    <n v="0"/>
    <n v="0"/>
    <n v="0"/>
    <n v="0"/>
    <x v="4"/>
    <x v="5"/>
    <s v="Standard shipping"/>
    <n v="1"/>
    <n v="0"/>
    <n v="43"/>
    <x v="1"/>
    <n v="50"/>
    <m/>
    <s v="CN"/>
    <s v="Lang Wei"/>
    <n v="45372"/>
    <n v="4.0578109849999997"/>
    <x v="0"/>
    <n v="0"/>
    <s v="5e8eb174fcc85c4b2f970769"/>
    <x v="782"/>
  </r>
  <r>
    <x v="832"/>
    <s v="Woman 2019 New Fashion Sex Tank Tops Summer Casual Solid Color Silm Fit Girls Sleeveless Tops"/>
    <n v="8"/>
    <n v="43"/>
    <x v="2"/>
    <x v="4"/>
    <n v="8000"/>
    <x v="3"/>
    <x v="0"/>
    <x v="38"/>
    <x v="3"/>
    <x v="525"/>
    <n v="91"/>
    <n v="39"/>
    <n v="28"/>
    <n v="3"/>
    <n v="19"/>
    <n v="0"/>
    <n v="0"/>
    <n v="0"/>
    <n v="0"/>
    <x v="5"/>
    <x v="0"/>
    <s v="Standard shipping"/>
    <n v="3"/>
    <n v="0"/>
    <n v="41"/>
    <x v="1"/>
    <n v="50"/>
    <m/>
    <s v="CN"/>
    <s v="leiston"/>
    <n v="139223"/>
    <n v="3.9335813769999999"/>
    <x v="1"/>
    <n v="0"/>
    <s v="5c9042bd4d78254c392d449a"/>
    <x v="783"/>
  </r>
  <r>
    <x v="833"/>
    <s v="Women Fashion Casual High Slit Flowy Layered Palazzo Pants Loose Wide Leg Pants_M"/>
    <n v="8"/>
    <n v="51"/>
    <x v="81"/>
    <x v="4"/>
    <n v="8000"/>
    <x v="3"/>
    <x v="1"/>
    <x v="60"/>
    <x v="0"/>
    <x v="526"/>
    <n v="109"/>
    <n v="47"/>
    <n v="36"/>
    <n v="20"/>
    <n v="44"/>
    <n v="0"/>
    <n v="0"/>
    <n v="0"/>
    <n v="0"/>
    <x v="0"/>
    <x v="6"/>
    <s v="Standard shipping"/>
    <n v="3"/>
    <n v="0"/>
    <n v="38"/>
    <x v="0"/>
    <n v="50"/>
    <m/>
    <s v="CN"/>
    <s v="potatomarket"/>
    <n v="19760"/>
    <n v="4.1419534410000001"/>
    <x v="0"/>
    <n v="0"/>
    <s v="5d5d0f8768a6ac6756e3d21e"/>
    <x v="784"/>
  </r>
  <r>
    <x v="834"/>
    <s v="8 Colors Streetwear Women LOVE Letters Printed Sleeveless Cotton Cozy Tank Top Lady Fashion Loose Shirt Blouse Women Casual T-shirts"/>
    <n v="7"/>
    <n v="6"/>
    <x v="5"/>
    <x v="6"/>
    <n v="70000"/>
    <x v="4"/>
    <x v="0"/>
    <x v="56"/>
    <x v="3"/>
    <x v="527"/>
    <n v="1325"/>
    <n v="521"/>
    <n v="360"/>
    <n v="134"/>
    <n v="143"/>
    <n v="0"/>
    <n v="0"/>
    <n v="0"/>
    <n v="0"/>
    <x v="5"/>
    <x v="2"/>
    <s v="Standard shipping"/>
    <n v="2"/>
    <n v="0"/>
    <n v="31"/>
    <x v="0"/>
    <n v="50"/>
    <m/>
    <s v="CN"/>
    <s v="galowtew"/>
    <n v="34311"/>
    <n v="4.0662178310000003"/>
    <x v="0"/>
    <n v="0"/>
    <s v="5c1c89326432f859634aa737"/>
    <x v="785"/>
  </r>
  <r>
    <x v="835"/>
    <s v="NEW Summer Women's Fashion Short Sleeve T Shirt Ladies Female V-neck Hollow Out Casual Loose Blouse Plus Size Tops"/>
    <n v="5.65"/>
    <n v="5"/>
    <x v="18"/>
    <x v="4"/>
    <n v="5650"/>
    <x v="3"/>
    <x v="1"/>
    <x v="160"/>
    <x v="0"/>
    <x v="434"/>
    <n v="50"/>
    <n v="20"/>
    <n v="21"/>
    <n v="8"/>
    <n v="9"/>
    <n v="0"/>
    <n v="0"/>
    <n v="0"/>
    <n v="0"/>
    <x v="3"/>
    <x v="0"/>
    <s v="Standard shipping"/>
    <n v="1"/>
    <n v="0"/>
    <n v="36"/>
    <x v="0"/>
    <n v="50"/>
    <m/>
    <s v="CN"/>
    <s v="shanliangtrade"/>
    <n v="550"/>
    <n v="4.0545454550000004"/>
    <x v="0"/>
    <n v="0"/>
    <s v="5ea918a65f8ba830fee3a94f"/>
    <x v="786"/>
  </r>
  <r>
    <x v="836"/>
    <s v="S-5XL Summer Women Casual Tops Off Shoulder Fashion Female T Shirt Plus Size Blouse"/>
    <n v="9"/>
    <n v="65"/>
    <x v="213"/>
    <x v="4"/>
    <n v="9000"/>
    <x v="3"/>
    <x v="0"/>
    <x v="91"/>
    <x v="3"/>
    <x v="528"/>
    <n v="281"/>
    <n v="113"/>
    <n v="56"/>
    <n v="30"/>
    <n v="40"/>
    <n v="0"/>
    <n v="0"/>
    <n v="0"/>
    <n v="0"/>
    <x v="5"/>
    <x v="4"/>
    <s v="Standard shipping"/>
    <n v="3"/>
    <n v="0"/>
    <n v="94"/>
    <x v="6"/>
    <n v="50"/>
    <n v="1"/>
    <s v="CN"/>
    <s v="roserose"/>
    <n v="38985"/>
    <n v="4.0642298319999997"/>
    <x v="0"/>
    <n v="0"/>
    <s v="58db2a4eca5fec55a2b176a8"/>
    <x v="787"/>
  </r>
  <r>
    <x v="837"/>
    <s v="Women Summer Double-layer Printed Sleeveless Round Neck Dress Casual Plus Size Loose Sundress(Size: S~5XL)"/>
    <n v="8"/>
    <n v="9"/>
    <x v="14"/>
    <x v="6"/>
    <n v="80000"/>
    <x v="5"/>
    <x v="0"/>
    <x v="90"/>
    <x v="1"/>
    <x v="529"/>
    <n v="456"/>
    <n v="237"/>
    <n v="210"/>
    <n v="141"/>
    <n v="272"/>
    <n v="0"/>
    <n v="0"/>
    <n v="0"/>
    <n v="0"/>
    <x v="3"/>
    <x v="1"/>
    <s v="Standard shipping"/>
    <n v="2"/>
    <n v="0"/>
    <n v="36"/>
    <x v="0"/>
    <n v="50"/>
    <m/>
    <s v="CN"/>
    <s v="CMQ shop"/>
    <n v="1987"/>
    <n v="3.9879214900000002"/>
    <x v="1"/>
    <n v="0"/>
    <s v="5ce75b39bd809b61b5617d4a"/>
    <x v="788"/>
  </r>
  <r>
    <x v="838"/>
    <s v="Women's New Fahison Vintage Cross Bandage Sleeveless Deep V-Neck Long Slim Tops Bohemia T-shirt Skull Printed Vest Plus Size S-3XL"/>
    <n v="12"/>
    <n v="58"/>
    <x v="133"/>
    <x v="4"/>
    <n v="12000"/>
    <x v="3"/>
    <x v="0"/>
    <x v="159"/>
    <x v="3"/>
    <x v="530"/>
    <n v="150"/>
    <n v="36"/>
    <n v="20"/>
    <n v="13"/>
    <n v="20"/>
    <n v="0"/>
    <n v="0"/>
    <n v="0"/>
    <n v="0"/>
    <x v="4"/>
    <x v="0"/>
    <s v="Standard shipping"/>
    <n v="3"/>
    <n v="0"/>
    <n v="52"/>
    <x v="1"/>
    <n v="50"/>
    <m/>
    <s v="CN"/>
    <s v="pwiuxuus"/>
    <n v="5042"/>
    <n v="4.1465688219999999"/>
    <x v="0"/>
    <n v="0"/>
    <s v="5ceb44aac976b44c9c5f0227"/>
    <x v="789"/>
  </r>
  <r>
    <x v="839"/>
    <s v="Children Outdoor Soft Air Water Filled Bubble Ball Blow Up Balloon Toy Fun Party Game Summer Gift for Kids Inflatable Gift"/>
    <n v="5"/>
    <n v="5"/>
    <x v="11"/>
    <x v="4"/>
    <n v="5000"/>
    <x v="3"/>
    <x v="1"/>
    <x v="3"/>
    <x v="1"/>
    <x v="28"/>
    <n v="15"/>
    <n v="0"/>
    <n v="1"/>
    <n v="3"/>
    <n v="12"/>
    <n v="0"/>
    <n v="0"/>
    <n v="0"/>
    <n v="0"/>
    <x v="2"/>
    <x v="6"/>
    <s v="Standard shipping"/>
    <n v="2"/>
    <n v="0"/>
    <n v="27"/>
    <x v="0"/>
    <n v="50"/>
    <n v="1"/>
    <s v="CN"/>
    <s v="Amoy fashion"/>
    <n v="2792"/>
    <n v="4.3252148999999998"/>
    <x v="0"/>
    <n v="0"/>
    <s v="5ee8d64229e09b123f9e9aa7"/>
    <x v="790"/>
  </r>
  <r>
    <x v="840"/>
    <s v="Outside Stretch Super Amazing Rubber Tear-Resistant Inflatable Kid Play Outdoor Ball Balloon Bubble Ball"/>
    <n v="3.84"/>
    <n v="4"/>
    <x v="111"/>
    <x v="4"/>
    <n v="3840"/>
    <x v="0"/>
    <x v="0"/>
    <x v="33"/>
    <x v="1"/>
    <x v="202"/>
    <n v="19"/>
    <n v="7"/>
    <n v="10"/>
    <n v="3"/>
    <n v="16"/>
    <n v="0"/>
    <n v="0"/>
    <n v="0"/>
    <n v="0"/>
    <x v="1"/>
    <x v="2"/>
    <s v="Standard shipping"/>
    <n v="1"/>
    <n v="0"/>
    <n v="36"/>
    <x v="0"/>
    <n v="50"/>
    <m/>
    <s v="CN"/>
    <s v="liangdongjie"/>
    <n v="791"/>
    <n v="4.3185840710000001"/>
    <x v="0"/>
    <n v="0"/>
    <s v="5ea11302c2d31f2d6f622bd2"/>
    <x v="791"/>
  </r>
  <r>
    <x v="841"/>
    <s v="New S-5XL Women Short Sleeve Croceht Tank Tops Floral Detail Blouse T-Shirts"/>
    <n v="8"/>
    <n v="7"/>
    <x v="5"/>
    <x v="6"/>
    <n v="80000"/>
    <x v="5"/>
    <x v="1"/>
    <x v="36"/>
    <x v="0"/>
    <x v="531"/>
    <n v="545"/>
    <n v="306"/>
    <n v="261"/>
    <n v="152"/>
    <n v="209"/>
    <n v="0"/>
    <n v="0"/>
    <n v="0"/>
    <n v="0"/>
    <x v="5"/>
    <x v="0"/>
    <s v="Standard shipping"/>
    <n v="3"/>
    <n v="0"/>
    <n v="39"/>
    <x v="0"/>
    <n v="50"/>
    <m/>
    <s v="CN"/>
    <s v="zhangj"/>
    <n v="11148"/>
    <n v="4.1807499100000003"/>
    <x v="0"/>
    <n v="0"/>
    <s v="5b4dcba5c731de4eb674bf4f"/>
    <x v="792"/>
  </r>
  <r>
    <x v="842"/>
    <s v="2018 T Shirts + Shorts Brand Clothing Tshirt Men Homme Letter Printed Basketball Running Sports Set T-shirt Suit Male"/>
    <n v="12"/>
    <n v="31"/>
    <x v="51"/>
    <x v="4"/>
    <n v="12000"/>
    <x v="3"/>
    <x v="0"/>
    <x v="160"/>
    <x v="0"/>
    <x v="532"/>
    <n v="178"/>
    <n v="56"/>
    <n v="41"/>
    <n v="24"/>
    <n v="45"/>
    <n v="0"/>
    <n v="0"/>
    <n v="0"/>
    <n v="0"/>
    <x v="1"/>
    <x v="1"/>
    <s v="Standard shipping"/>
    <n v="3"/>
    <n v="0"/>
    <n v="12"/>
    <x v="5"/>
    <n v="50"/>
    <n v="1"/>
    <s v="CN"/>
    <s v="wuguipanwei2016"/>
    <n v="639"/>
    <n v="4.0078247259999999"/>
    <x v="0"/>
    <n v="1"/>
    <s v="575f968e71c7c161e321f107"/>
    <x v="793"/>
  </r>
  <r>
    <x v="843"/>
    <s v="New Summer Women's Loose Denim Bib Pants Shorts Women Overalls Jeans Shorts Demin Shorts Women Jumpsuits Rompers"/>
    <n v="5.79"/>
    <n v="9"/>
    <x v="214"/>
    <x v="0"/>
    <n v="579"/>
    <x v="0"/>
    <x v="1"/>
    <x v="57"/>
    <x v="0"/>
    <x v="63"/>
    <n v="27"/>
    <n v="9"/>
    <n v="7"/>
    <n v="8"/>
    <n v="2"/>
    <n v="0"/>
    <n v="0"/>
    <n v="0"/>
    <n v="0"/>
    <x v="0"/>
    <x v="3"/>
    <s v="Standard shipping"/>
    <n v="2"/>
    <n v="0"/>
    <n v="43"/>
    <x v="1"/>
    <n v="50"/>
    <m/>
    <s v="CN"/>
    <s v="Lost red fruit"/>
    <n v="104"/>
    <n v="3.721153846"/>
    <x v="1"/>
    <n v="0"/>
    <s v="5e50d4805cb11404c0659096"/>
    <x v="794"/>
  </r>
  <r>
    <x v="844"/>
    <s v="Summer 2020 New Loose Floral Print Sleeveless Women's Dress XL Women's Dress (S-5XL)"/>
    <n v="7"/>
    <n v="66"/>
    <x v="168"/>
    <x v="2"/>
    <n v="70"/>
    <x v="0"/>
    <x v="1"/>
    <x v="4"/>
    <x v="2"/>
    <x v="62"/>
    <m/>
    <m/>
    <m/>
    <m/>
    <m/>
    <n v="0"/>
    <n v="0"/>
    <n v="0"/>
    <n v="0"/>
    <x v="4"/>
    <x v="1"/>
    <s v="Standard shipping"/>
    <n v="2"/>
    <n v="0"/>
    <n v="41"/>
    <x v="1"/>
    <n v="50"/>
    <m/>
    <s v="CN"/>
    <s v="Langwei Clothes CO.,LTD"/>
    <n v="3694"/>
    <n v="4.042230644"/>
    <x v="0"/>
    <n v="1"/>
    <s v="5eb8dd6275e01b65b8da16ac"/>
    <x v="795"/>
  </r>
  <r>
    <x v="845"/>
    <s v="Summer Shorts Women Sports Shorts Gym Workout Waistband Skinny Short"/>
    <n v="3"/>
    <n v="5"/>
    <x v="9"/>
    <x v="4"/>
    <n v="3000"/>
    <x v="0"/>
    <x v="1"/>
    <x v="71"/>
    <x v="3"/>
    <x v="533"/>
    <n v="170"/>
    <n v="71"/>
    <n v="45"/>
    <n v="14"/>
    <n v="27"/>
    <n v="0"/>
    <n v="0"/>
    <n v="0"/>
    <n v="0"/>
    <x v="5"/>
    <x v="2"/>
    <s v="Standard shipping"/>
    <n v="1"/>
    <n v="0"/>
    <n v="90"/>
    <x v="6"/>
    <n v="50"/>
    <n v="1"/>
    <s v="CN"/>
    <s v="blueberries"/>
    <n v="72885"/>
    <n v="4.0798518210000001"/>
    <x v="0"/>
    <n v="0"/>
    <s v="589d7bc5b72e7c1397b8b5d2"/>
    <x v="796"/>
  </r>
  <r>
    <x v="846"/>
    <s v="Women Casual Shorts Pants Lace Up Summer Short Elastic Waistband Loose Panties Plus Size"/>
    <n v="13"/>
    <n v="22"/>
    <x v="23"/>
    <x v="4"/>
    <n v="13000"/>
    <x v="3"/>
    <x v="1"/>
    <x v="107"/>
    <x v="3"/>
    <x v="534"/>
    <n v="85"/>
    <n v="32"/>
    <n v="12"/>
    <n v="10"/>
    <n v="17"/>
    <n v="0"/>
    <n v="0"/>
    <n v="0"/>
    <n v="0"/>
    <x v="2"/>
    <x v="1"/>
    <s v="Standard shipping"/>
    <n v="3"/>
    <n v="0"/>
    <n v="30"/>
    <x v="0"/>
    <n v="50"/>
    <n v="1"/>
    <s v="CN"/>
    <s v="chaojishanghu"/>
    <n v="4508"/>
    <n v="4.3307453420000002"/>
    <x v="0"/>
    <n v="0"/>
    <s v="5d042f0921141014f192efd6"/>
    <x v="797"/>
  </r>
  <r>
    <x v="847"/>
    <s v="Women Summer Casual Hippie Soul Letter Printed Long Dress Irregular Double Layers Sleeveless A-line Plus Size T Shirt Dresses"/>
    <n v="8"/>
    <n v="76"/>
    <x v="166"/>
    <x v="0"/>
    <n v="800"/>
    <x v="0"/>
    <x v="1"/>
    <x v="47"/>
    <x v="0"/>
    <x v="114"/>
    <n v="5"/>
    <n v="2"/>
    <n v="1"/>
    <n v="1"/>
    <n v="2"/>
    <n v="0"/>
    <n v="0"/>
    <n v="0"/>
    <n v="0"/>
    <x v="10"/>
    <x v="5"/>
    <s v="Standard shipping"/>
    <n v="2"/>
    <n v="0"/>
    <n v="25"/>
    <x v="0"/>
    <n v="50"/>
    <n v="1"/>
    <s v="CN"/>
    <s v="qiuyu66058"/>
    <n v="70"/>
    <n v="3.5142857140000001"/>
    <x v="1"/>
    <n v="0"/>
    <s v="5ec4d25fa7ed5dd27f74ad31"/>
    <x v="798"/>
  </r>
  <r>
    <x v="848"/>
    <s v="Women Shoes Summer New Open Toe Fish Head Platform Sandals Fashion High Heels Wedges Sandals"/>
    <n v="9"/>
    <n v="8"/>
    <x v="5"/>
    <x v="0"/>
    <n v="900"/>
    <x v="0"/>
    <x v="1"/>
    <x v="52"/>
    <x v="3"/>
    <x v="351"/>
    <n v="26"/>
    <n v="7"/>
    <n v="7"/>
    <n v="2"/>
    <n v="4"/>
    <n v="0"/>
    <n v="0"/>
    <n v="0"/>
    <n v="0"/>
    <x v="2"/>
    <x v="6"/>
    <s v="Standard shipping"/>
    <n v="3"/>
    <n v="0"/>
    <n v="30"/>
    <x v="0"/>
    <n v="50"/>
    <m/>
    <s v="CN"/>
    <s v="jiedandan567"/>
    <n v="300"/>
    <n v="3.9666666670000001"/>
    <x v="1"/>
    <n v="0"/>
    <s v="5e5389135c21a2d11ef9b8e9"/>
    <x v="799"/>
  </r>
  <r>
    <x v="849"/>
    <s v="Women's Fashion Hakuna Matata Letter Print Summer T Shirt Casual Short Sleeve Shirts Plus Size"/>
    <n v="9"/>
    <n v="8"/>
    <x v="5"/>
    <x v="4"/>
    <n v="9000"/>
    <x v="3"/>
    <x v="1"/>
    <x v="148"/>
    <x v="3"/>
    <x v="535"/>
    <n v="431"/>
    <n v="171"/>
    <n v="100"/>
    <n v="30"/>
    <n v="22"/>
    <n v="1"/>
    <n v="0"/>
    <n v="1"/>
    <n v="0"/>
    <x v="9"/>
    <x v="2"/>
    <s v="Standard shipping"/>
    <n v="3"/>
    <n v="0"/>
    <n v="43"/>
    <x v="1"/>
    <n v="50"/>
    <m/>
    <s v="CN"/>
    <s v="yiliannvhai"/>
    <n v="18029"/>
    <n v="4.1006156750000002"/>
    <x v="0"/>
    <n v="0"/>
    <s v="5c8615c29b83af3b342d2c15"/>
    <x v="800"/>
  </r>
  <r>
    <x v="850"/>
    <s v="New Fashion Summer Women Casual Dress Round Neck Loose Big Swing Skirt Sleeveless Soild Color Beach dress"/>
    <n v="4.9000000000000004"/>
    <n v="8"/>
    <x v="215"/>
    <x v="4"/>
    <n v="4900"/>
    <x v="0"/>
    <x v="1"/>
    <x v="13"/>
    <x v="0"/>
    <x v="439"/>
    <n v="43"/>
    <n v="18"/>
    <n v="23"/>
    <n v="8"/>
    <n v="7"/>
    <n v="0"/>
    <n v="0"/>
    <n v="0"/>
    <n v="0"/>
    <x v="0"/>
    <x v="3"/>
    <s v="Standard shipping"/>
    <n v="1"/>
    <n v="0"/>
    <n v="41"/>
    <x v="1"/>
    <n v="50"/>
    <m/>
    <s v="CN"/>
    <s v="SaraHouse"/>
    <n v="17752"/>
    <n v="3.8996732760000001"/>
    <x v="1"/>
    <n v="0"/>
    <s v="5df2576d68963c1660471f9a"/>
    <x v="50"/>
  </r>
  <r>
    <x v="851"/>
    <s v="Sexy Women Ladies One Shoulder Plus Size Swimsuit Swimwear Padded Monokini Bikini Bathing Beachwear"/>
    <n v="8"/>
    <n v="38"/>
    <x v="216"/>
    <x v="4"/>
    <n v="8000"/>
    <x v="3"/>
    <x v="0"/>
    <x v="86"/>
    <x v="3"/>
    <x v="536"/>
    <n v="113"/>
    <n v="35"/>
    <n v="25"/>
    <n v="8"/>
    <n v="15"/>
    <n v="0"/>
    <n v="0"/>
    <n v="0"/>
    <n v="0"/>
    <x v="5"/>
    <x v="0"/>
    <s v="Standard shipping"/>
    <n v="3"/>
    <n v="0"/>
    <n v="39"/>
    <x v="0"/>
    <n v="50"/>
    <n v="1"/>
    <s v="CN"/>
    <s v="D.M Tianjin Network Technology Co.Ltd01"/>
    <n v="6275"/>
    <n v="4.38310757"/>
    <x v="0"/>
    <n v="0"/>
    <s v="5a1e957fce700d27f347c435"/>
    <x v="801"/>
  </r>
  <r>
    <x v="852"/>
    <s v="2020 Women's Sexy Deep V Neck Dress Backless Maxi Party Evening Dress Rainbow Summer Beach Dress"/>
    <n v="25"/>
    <n v="38"/>
    <x v="102"/>
    <x v="8"/>
    <n v="1250"/>
    <x v="0"/>
    <x v="1"/>
    <x v="155"/>
    <x v="1"/>
    <x v="35"/>
    <n v="2"/>
    <n v="1"/>
    <n v="1"/>
    <n v="0"/>
    <n v="2"/>
    <n v="0"/>
    <n v="0"/>
    <n v="0"/>
    <n v="0"/>
    <x v="2"/>
    <x v="2"/>
    <s v="Standard shipping"/>
    <n v="7"/>
    <n v="0"/>
    <n v="27"/>
    <x v="0"/>
    <n v="37"/>
    <m/>
    <s v="CN"/>
    <s v="beaufullife2017"/>
    <n v="401"/>
    <n v="4.0099750619999996"/>
    <x v="0"/>
    <n v="0"/>
    <s v="5ee4880dad418021a27e3dea"/>
    <x v="802"/>
  </r>
  <r>
    <x v="853"/>
    <s v="Women Summer Shorts Lace Up Elastic Waistband Loose Thin Casual Pants Plus Size S-8XL"/>
    <n v="2"/>
    <n v="2"/>
    <x v="11"/>
    <x v="0"/>
    <n v="200"/>
    <x v="0"/>
    <x v="1"/>
    <x v="172"/>
    <x v="4"/>
    <x v="55"/>
    <n v="1"/>
    <n v="1"/>
    <n v="2"/>
    <n v="0"/>
    <n v="3"/>
    <n v="0"/>
    <n v="0"/>
    <n v="0"/>
    <n v="0"/>
    <x v="3"/>
    <x v="2"/>
    <s v="Standard shipping"/>
    <n v="1"/>
    <n v="0"/>
    <n v="30"/>
    <x v="0"/>
    <n v="50"/>
    <n v="1"/>
    <s v="CN"/>
    <s v="shiyipanpan"/>
    <n v="12919"/>
    <n v="4.0244600979999996"/>
    <x v="0"/>
    <n v="0"/>
    <s v="5ebf573c45f8f02b2539663b"/>
    <x v="3"/>
  </r>
  <r>
    <x v="854"/>
    <s v="NEW Summer Womens Sleeveless V-neck Floral Print Beach Sling Dress Big Swing Dress Loose Casual Long Vest Dresses Ladies Party Dress Plus Size XS-8XL"/>
    <n v="9"/>
    <n v="8"/>
    <x v="5"/>
    <x v="4"/>
    <n v="9000"/>
    <x v="3"/>
    <x v="1"/>
    <x v="103"/>
    <x v="0"/>
    <x v="537"/>
    <n v="126"/>
    <n v="38"/>
    <n v="48"/>
    <n v="28"/>
    <n v="55"/>
    <n v="0"/>
    <n v="0"/>
    <n v="0"/>
    <n v="0"/>
    <x v="6"/>
    <x v="2"/>
    <s v="Standard shipping"/>
    <n v="3"/>
    <n v="0"/>
    <n v="35"/>
    <x v="0"/>
    <n v="50"/>
    <m/>
    <s v="CN"/>
    <s v="ToToToTo Market"/>
    <n v="12441"/>
    <n v="3.9246845110000002"/>
    <x v="1"/>
    <n v="0"/>
    <s v="5e4b7be804e312785914c0c8"/>
    <x v="150"/>
  </r>
  <r>
    <x v="855"/>
    <s v="2019 Fashion Family matching swimwear beachwear mommy and me swimsuit mother daughter father son clothes dresses high waist bikini look mum"/>
    <n v="11"/>
    <n v="42"/>
    <x v="59"/>
    <x v="0"/>
    <n v="1100"/>
    <x v="0"/>
    <x v="0"/>
    <x v="45"/>
    <x v="3"/>
    <x v="202"/>
    <n v="33"/>
    <n v="11"/>
    <n v="5"/>
    <n v="3"/>
    <n v="3"/>
    <n v="0"/>
    <n v="0"/>
    <n v="0"/>
    <n v="0"/>
    <x v="1"/>
    <x v="0"/>
    <s v="Standard shipping"/>
    <n v="2"/>
    <n v="0"/>
    <n v="105"/>
    <x v="4"/>
    <n v="50"/>
    <n v="1"/>
    <s v="CN"/>
    <s v="binghexiaodian"/>
    <n v="6121"/>
    <n v="4.3657899039999997"/>
    <x v="0"/>
    <n v="0"/>
    <s v="5caf39f0c1cfa228fccec57d"/>
    <x v="803"/>
  </r>
  <r>
    <x v="856"/>
    <s v="ZANZEA Women Round Neck Short Sleeves Solid Color Loose Mid-calf Summer Dress"/>
    <n v="12"/>
    <n v="102"/>
    <x v="109"/>
    <x v="4"/>
    <n v="12000"/>
    <x v="3"/>
    <x v="1"/>
    <x v="46"/>
    <x v="3"/>
    <x v="538"/>
    <n v="119"/>
    <n v="44"/>
    <n v="24"/>
    <n v="8"/>
    <n v="11"/>
    <n v="1"/>
    <n v="0"/>
    <n v="1"/>
    <n v="0"/>
    <x v="6"/>
    <x v="2"/>
    <s v="Standard shipping"/>
    <n v="3"/>
    <n v="0"/>
    <n v="37"/>
    <x v="0"/>
    <n v="50"/>
    <m/>
    <s v="CN"/>
    <s v="NiZuiMei"/>
    <n v="2495"/>
    <n v="4.2116232460000003"/>
    <x v="0"/>
    <n v="0"/>
    <s v="5cb99a5eb6259b187cc77184"/>
    <x v="804"/>
  </r>
  <r>
    <x v="857"/>
    <s v="Women Push-up Padded Bra Bandage Bikini Set Swimsuit"/>
    <n v="9"/>
    <n v="59"/>
    <x v="31"/>
    <x v="6"/>
    <n v="90000"/>
    <x v="5"/>
    <x v="0"/>
    <x v="61"/>
    <x v="0"/>
    <x v="539"/>
    <n v="752"/>
    <n v="368"/>
    <n v="260"/>
    <n v="141"/>
    <n v="200"/>
    <n v="0"/>
    <n v="0"/>
    <n v="0"/>
    <n v="0"/>
    <x v="8"/>
    <x v="2"/>
    <s v="Standard shipping"/>
    <n v="3"/>
    <n v="0"/>
    <n v="47"/>
    <x v="1"/>
    <n v="50"/>
    <m/>
    <s v="CN"/>
    <s v="Manystone91"/>
    <n v="2888"/>
    <n v="4.1921745149999996"/>
    <x v="0"/>
    <n v="0"/>
    <s v="5c823b50a937185c992e6d2f"/>
    <x v="805"/>
  </r>
  <r>
    <x v="858"/>
    <s v="2020 Summer Men's Classic Shorts Multi-pocket Casual Pants Summer Loose Overalls Cargo Pants"/>
    <n v="7"/>
    <n v="17"/>
    <x v="29"/>
    <x v="2"/>
    <n v="70"/>
    <x v="0"/>
    <x v="0"/>
    <x v="4"/>
    <x v="2"/>
    <x v="53"/>
    <n v="2"/>
    <n v="0"/>
    <n v="0"/>
    <n v="0"/>
    <n v="0"/>
    <n v="0"/>
    <n v="0"/>
    <n v="0"/>
    <n v="0"/>
    <x v="6"/>
    <x v="6"/>
    <s v="Standard shipping"/>
    <n v="2"/>
    <n v="0"/>
    <n v="21"/>
    <x v="0"/>
    <n v="50"/>
    <m/>
    <s v="CN"/>
    <s v="10 days delivery"/>
    <n v="46"/>
    <n v="3.6086956520000002"/>
    <x v="1"/>
    <n v="0"/>
    <s v="5eeef4c4066647a9388a8ac2"/>
    <x v="806"/>
  </r>
  <r>
    <x v="859"/>
    <s v="Plus Size S-5XL Women Vintage Sleeveless Hanging Neck Tank Tops Casual Style Women Chiffon Print Crop Top Bras"/>
    <n v="8"/>
    <n v="25"/>
    <x v="67"/>
    <x v="0"/>
    <n v="800"/>
    <x v="0"/>
    <x v="1"/>
    <x v="38"/>
    <x v="3"/>
    <x v="202"/>
    <n v="30"/>
    <n v="9"/>
    <n v="7"/>
    <n v="4"/>
    <n v="5"/>
    <n v="0"/>
    <n v="0"/>
    <n v="0"/>
    <n v="0"/>
    <x v="5"/>
    <x v="2"/>
    <s v="Standard shipping"/>
    <n v="2"/>
    <n v="0"/>
    <n v="43"/>
    <x v="1"/>
    <n v="50"/>
    <m/>
    <s v="CN"/>
    <s v="zhishukuaile"/>
    <n v="2199"/>
    <n v="4.1068667579999998"/>
    <x v="0"/>
    <n v="0"/>
    <s v="5e3e5d332c3e1f0734f6740a"/>
    <x v="807"/>
  </r>
  <r>
    <x v="860"/>
    <s v="Hot Summer Women Fashion New Design Tank Tops Printed Sleeveless Round-neck Off Shoulder Camis Plus Size 4 Colors Women Vest Casual Party Beach Wear Cotton Soft Tops T-shirts"/>
    <n v="8"/>
    <n v="7"/>
    <x v="5"/>
    <x v="4"/>
    <n v="8000"/>
    <x v="3"/>
    <x v="0"/>
    <x v="46"/>
    <x v="3"/>
    <x v="540"/>
    <n v="75"/>
    <n v="25"/>
    <n v="8"/>
    <n v="8"/>
    <n v="8"/>
    <n v="0"/>
    <n v="0"/>
    <n v="0"/>
    <n v="0"/>
    <x v="6"/>
    <x v="2"/>
    <s v="Standard shipping"/>
    <n v="3"/>
    <n v="0"/>
    <n v="43"/>
    <x v="1"/>
    <n v="50"/>
    <n v="1"/>
    <s v="CN"/>
    <s v="sdawmgeyy"/>
    <n v="3950"/>
    <n v="4.0574683540000001"/>
    <x v="0"/>
    <n v="0"/>
    <s v="5d300e5c0152ba058f2cb07f"/>
    <x v="808"/>
  </r>
  <r>
    <x v="861"/>
    <s v="2018 Fashion Summer Dress Women Sexy Dresses V Neck Backless Lace Stitching Dress Beach Dresses White Dress"/>
    <n v="15"/>
    <n v="13"/>
    <x v="0"/>
    <x v="5"/>
    <n v="75000"/>
    <x v="5"/>
    <x v="0"/>
    <x v="134"/>
    <x v="0"/>
    <x v="541"/>
    <n v="498"/>
    <n v="220"/>
    <n v="197"/>
    <n v="108"/>
    <n v="234"/>
    <n v="0"/>
    <n v="0"/>
    <n v="0"/>
    <n v="0"/>
    <x v="8"/>
    <x v="2"/>
    <s v="Standard shipping"/>
    <n v="4"/>
    <n v="0"/>
    <n v="42"/>
    <x v="1"/>
    <n v="50"/>
    <m/>
    <s v="CN"/>
    <s v="AKLOVERS"/>
    <n v="19184"/>
    <n v="4.4710175149999998"/>
    <x v="0"/>
    <n v="0"/>
    <s v="5adae16416d9442733b00177"/>
    <x v="809"/>
  </r>
  <r>
    <x v="862"/>
    <s v="Summer Fashion Women Spaghetti Strap Maxi Dress Oversize Casual Loose Solid Color Cami Slip Long Dresses Ladies Sleveless Evening Party Holiday Beach Dresses Plus Size S-5XL"/>
    <n v="14"/>
    <n v="27"/>
    <x v="102"/>
    <x v="5"/>
    <n v="70000"/>
    <x v="4"/>
    <x v="0"/>
    <x v="103"/>
    <x v="0"/>
    <x v="542"/>
    <n v="573"/>
    <n v="250"/>
    <n v="227"/>
    <n v="139"/>
    <n v="253"/>
    <n v="0"/>
    <n v="0"/>
    <n v="0"/>
    <n v="0"/>
    <x v="5"/>
    <x v="0"/>
    <s v="Standard shipping"/>
    <n v="4"/>
    <n v="0"/>
    <n v="43"/>
    <x v="1"/>
    <n v="50"/>
    <n v="1"/>
    <s v="CN"/>
    <s v="yangyanlinbh202"/>
    <n v="7874"/>
    <n v="3.9599949200000002"/>
    <x v="1"/>
    <n v="0"/>
    <s v="5c35bcc4b7d2d236938ad925"/>
    <x v="810"/>
  </r>
  <r>
    <x v="863"/>
    <s v="Women Summer Off Sholuder Round Neck Printed Big Swing Loose Casual Holiday Beach Long Dress"/>
    <n v="13"/>
    <n v="11"/>
    <x v="0"/>
    <x v="1"/>
    <n v="260000"/>
    <x v="1"/>
    <x v="1"/>
    <x v="173"/>
    <x v="4"/>
    <x v="543"/>
    <n v="603"/>
    <n v="321"/>
    <n v="343"/>
    <n v="263"/>
    <n v="661"/>
    <n v="0"/>
    <n v="0"/>
    <n v="0"/>
    <n v="0"/>
    <x v="1"/>
    <x v="0"/>
    <s v="Standard shipping"/>
    <n v="3"/>
    <n v="0"/>
    <n v="35"/>
    <x v="0"/>
    <n v="50"/>
    <m/>
    <s v="CN"/>
    <s v="youngpeopleshop"/>
    <n v="14482"/>
    <n v="4.0015881780000004"/>
    <x v="0"/>
    <n v="0"/>
    <s v="5d07120c11e6065641900fc4"/>
    <x v="704"/>
  </r>
  <r>
    <x v="864"/>
    <s v="S-5XL New Fashion Women Tops Blouse Sleeveless V-neck Solid Color Tank Top Women Summer Shirt Tops Plus Size Causal Loose"/>
    <n v="4.83"/>
    <n v="51"/>
    <x v="86"/>
    <x v="8"/>
    <n v="241.5"/>
    <x v="0"/>
    <x v="1"/>
    <x v="85"/>
    <x v="6"/>
    <x v="4"/>
    <n v="0"/>
    <n v="0"/>
    <n v="0"/>
    <n v="1"/>
    <n v="0"/>
    <n v="0"/>
    <n v="0"/>
    <n v="0"/>
    <n v="0"/>
    <x v="0"/>
    <x v="1"/>
    <s v="Standard shipping"/>
    <n v="1"/>
    <n v="0"/>
    <n v="39"/>
    <x v="0"/>
    <n v="50"/>
    <n v="1"/>
    <s v="VE"/>
    <s v="saulstore"/>
    <n v="57"/>
    <n v="3.8245614040000002"/>
    <x v="1"/>
    <n v="0"/>
    <s v="5ee8875404718a4bba2d6348"/>
    <x v="182"/>
  </r>
  <r>
    <x v="865"/>
    <s v="Fashion Women Retro Vertical Striped Mini Button Camisole Dress"/>
    <n v="6"/>
    <n v="7"/>
    <x v="14"/>
    <x v="0"/>
    <n v="600"/>
    <x v="0"/>
    <x v="1"/>
    <x v="38"/>
    <x v="3"/>
    <x v="53"/>
    <n v="1"/>
    <n v="0"/>
    <n v="1"/>
    <n v="0"/>
    <n v="0"/>
    <n v="0"/>
    <n v="0"/>
    <n v="0"/>
    <n v="0"/>
    <x v="5"/>
    <x v="2"/>
    <s v="Standard shipping"/>
    <n v="2"/>
    <n v="0"/>
    <n v="44"/>
    <x v="1"/>
    <n v="50"/>
    <m/>
    <s v="CN"/>
    <s v="Autumn2014"/>
    <n v="102568"/>
    <n v="4.0510490600000004"/>
    <x v="0"/>
    <n v="0"/>
    <s v="5ec4cea618f3b9c71fc3c49f"/>
    <x v="811"/>
  </r>
  <r>
    <x v="866"/>
    <s v="2019 Women Casual Summer Loose Off Shoulder Deep V-Neck Sexy Backless Sleeveless Blouse Cotton Vest Irregular Shirt Ladies Fashion Solid Color Super Plus Size Pleated Loose Sling Tank Tops S-8XL"/>
    <n v="11"/>
    <n v="10"/>
    <x v="5"/>
    <x v="5"/>
    <n v="55000"/>
    <x v="4"/>
    <x v="0"/>
    <x v="129"/>
    <x v="3"/>
    <x v="544"/>
    <n v="456"/>
    <n v="148"/>
    <n v="72"/>
    <n v="20"/>
    <n v="32"/>
    <n v="1"/>
    <n v="0"/>
    <n v="1"/>
    <n v="0"/>
    <x v="4"/>
    <x v="1"/>
    <s v="Standard shipping"/>
    <n v="2"/>
    <n v="0"/>
    <n v="20"/>
    <x v="0"/>
    <n v="50"/>
    <m/>
    <s v="CN"/>
    <s v="so crazy ear"/>
    <n v="8500"/>
    <n v="4.081176471"/>
    <x v="0"/>
    <n v="0"/>
    <s v="5c39d2fca958dc1dd6b0cc64"/>
    <x v="812"/>
  </r>
  <r>
    <x v="867"/>
    <s v="Summer Women Fashion Sleeveless Shirt Bohemian Casual Printed Loose Sling  V Neck Blouse  Tank Top Vest"/>
    <n v="8"/>
    <n v="7"/>
    <x v="5"/>
    <x v="4"/>
    <n v="8000"/>
    <x v="3"/>
    <x v="0"/>
    <x v="7"/>
    <x v="0"/>
    <x v="11"/>
    <n v="64"/>
    <n v="22"/>
    <n v="19"/>
    <n v="7"/>
    <n v="29"/>
    <n v="0"/>
    <n v="0"/>
    <n v="0"/>
    <n v="0"/>
    <x v="9"/>
    <x v="2"/>
    <s v="Standard shipping"/>
    <n v="3"/>
    <n v="0"/>
    <n v="24"/>
    <x v="0"/>
    <n v="50"/>
    <n v="1"/>
    <s v="CN"/>
    <s v="hzruanyf"/>
    <n v="3771"/>
    <n v="3.8814638029999999"/>
    <x v="1"/>
    <n v="0"/>
    <s v="5e9810834500da4e8d0c2376"/>
    <x v="813"/>
  </r>
  <r>
    <x v="868"/>
    <s v="Summer Casual Sexy Halter Vest Women Bag BuckleTank Tops Crop Top "/>
    <n v="7"/>
    <n v="6"/>
    <x v="5"/>
    <x v="4"/>
    <n v="7000"/>
    <x v="3"/>
    <x v="0"/>
    <x v="27"/>
    <x v="3"/>
    <x v="240"/>
    <n v="72"/>
    <n v="26"/>
    <n v="17"/>
    <n v="7"/>
    <n v="7"/>
    <n v="0"/>
    <n v="0"/>
    <n v="0"/>
    <n v="0"/>
    <x v="5"/>
    <x v="1"/>
    <s v="Standard shipping"/>
    <n v="2"/>
    <n v="0"/>
    <n v="73"/>
    <x v="3"/>
    <n v="50"/>
    <n v="1"/>
    <s v="CN"/>
    <s v="junzhangxiezi"/>
    <n v="941"/>
    <n v="4.2040382569999997"/>
    <x v="0"/>
    <n v="0"/>
    <s v="5cd68836e731f919b55e08e3"/>
    <x v="814"/>
  </r>
  <r>
    <x v="869"/>
    <s v="6 Colors Autumn Summer Ladies Casual Loose Solid Tank Jumpsuit Long Suspender Overalls Bib Pants Plus Size S-5XL"/>
    <n v="9"/>
    <n v="8"/>
    <x v="5"/>
    <x v="0"/>
    <n v="900"/>
    <x v="0"/>
    <x v="1"/>
    <x v="33"/>
    <x v="1"/>
    <x v="20"/>
    <n v="17"/>
    <n v="19"/>
    <n v="12"/>
    <n v="8"/>
    <n v="16"/>
    <n v="0"/>
    <n v="0"/>
    <n v="0"/>
    <n v="0"/>
    <x v="8"/>
    <x v="2"/>
    <s v="Standard shipping"/>
    <n v="3"/>
    <n v="0"/>
    <n v="26"/>
    <x v="0"/>
    <n v="50"/>
    <m/>
    <s v="CN"/>
    <s v="liuyaling66058"/>
    <n v="288"/>
    <n v="3.7291666669999999"/>
    <x v="1"/>
    <n v="0"/>
    <s v="5eaa6d9c8d99eb3ec06709f4"/>
    <x v="290"/>
  </r>
  <r>
    <x v="870"/>
    <s v="NEW Women Casual Tank Top Blouses O-neck Sleeveless Gradient Color Cotton Printing T-shirt Summer Vest Blouses Loose Plus Size S-5XL"/>
    <n v="2"/>
    <n v="2"/>
    <x v="11"/>
    <x v="5"/>
    <n v="10000"/>
    <x v="3"/>
    <x v="1"/>
    <x v="59"/>
    <x v="0"/>
    <x v="545"/>
    <n v="254"/>
    <n v="80"/>
    <n v="72"/>
    <n v="33"/>
    <n v="57"/>
    <n v="0"/>
    <n v="0"/>
    <n v="0"/>
    <n v="0"/>
    <x v="1"/>
    <x v="2"/>
    <s v="Standard shipping"/>
    <n v="1"/>
    <n v="0"/>
    <n v="35"/>
    <x v="0"/>
    <n v="50"/>
    <n v="1"/>
    <s v="CN"/>
    <s v="bebebebe world"/>
    <n v="14095"/>
    <n v="4.0896771899999997"/>
    <x v="0"/>
    <n v="0"/>
    <s v="5cf509ff2e4608604e83148d"/>
    <x v="105"/>
  </r>
  <r>
    <x v="871"/>
    <s v="Fashion Women Wrap Banded Draped Cut Out Hi Low Asymmetrical High Waist Open Maxi Skirt Gray"/>
    <n v="8"/>
    <n v="7"/>
    <x v="5"/>
    <x v="6"/>
    <n v="80000"/>
    <x v="5"/>
    <x v="0"/>
    <x v="107"/>
    <x v="3"/>
    <x v="546"/>
    <n v="1315"/>
    <n v="482"/>
    <n v="383"/>
    <n v="180"/>
    <n v="183"/>
    <n v="0"/>
    <n v="0"/>
    <n v="0"/>
    <n v="0"/>
    <x v="5"/>
    <x v="0"/>
    <s v="Standard shipping"/>
    <n v="2"/>
    <n v="0"/>
    <n v="40"/>
    <x v="1"/>
    <n v="50"/>
    <m/>
    <s v="CN"/>
    <s v="allstars"/>
    <n v="110548"/>
    <n v="4.1436660999999999"/>
    <x v="0"/>
    <n v="1"/>
    <s v="5b2880c8e6aa7717e21461a6"/>
    <x v="815"/>
  </r>
  <r>
    <x v="872"/>
    <s v=" Men's Casual Workout Athletic Gym Jersey Shorts Elastic Waist Drawstring Summer Training Running Knee Length Shorts with Zipper Pocket"/>
    <n v="8"/>
    <n v="7"/>
    <x v="5"/>
    <x v="4"/>
    <n v="8000"/>
    <x v="3"/>
    <x v="1"/>
    <x v="80"/>
    <x v="0"/>
    <x v="547"/>
    <n v="64"/>
    <n v="31"/>
    <n v="30"/>
    <n v="14"/>
    <n v="22"/>
    <n v="0"/>
    <n v="0"/>
    <n v="0"/>
    <n v="0"/>
    <x v="6"/>
    <x v="2"/>
    <s v="Standard shipping"/>
    <n v="2"/>
    <n v="0"/>
    <n v="49"/>
    <x v="1"/>
    <n v="50"/>
    <m/>
    <s v="CN"/>
    <s v="yongxiastore"/>
    <n v="1653"/>
    <n v="3.9733817299999998"/>
    <x v="1"/>
    <n v="0"/>
    <s v="5d2d31d4c15e48540153300a"/>
    <x v="816"/>
  </r>
  <r>
    <x v="873"/>
    <s v="Sexy Swimsuit South African Golden Print Halter Bikini High Waist Two Pieces Swimwear Women Bathing Suit Bikini Set"/>
    <n v="8"/>
    <n v="7"/>
    <x v="5"/>
    <x v="5"/>
    <n v="40000"/>
    <x v="4"/>
    <x v="0"/>
    <x v="86"/>
    <x v="3"/>
    <x v="548"/>
    <n v="1582"/>
    <n v="524"/>
    <n v="278"/>
    <n v="137"/>
    <n v="216"/>
    <n v="0"/>
    <n v="0"/>
    <n v="0"/>
    <n v="0"/>
    <x v="9"/>
    <x v="2"/>
    <s v="Standard shipping"/>
    <n v="3"/>
    <n v="0"/>
    <n v="36"/>
    <x v="0"/>
    <n v="50"/>
    <n v="1"/>
    <s v="CN"/>
    <s v="Sweat moly"/>
    <n v="68339"/>
    <n v="4.2987459579999996"/>
    <x v="0"/>
    <n v="0"/>
    <s v="599e9345064610593dba223e"/>
    <x v="817"/>
  </r>
  <r>
    <x v="874"/>
    <s v="Mens Fashion Slim Fit Jeans Shorts Cargo Baumwolle Skinny Shorts Jeans Summer Casual Denim Shorts"/>
    <n v="18"/>
    <n v="27"/>
    <x v="23"/>
    <x v="5"/>
    <n v="90000"/>
    <x v="5"/>
    <x v="1"/>
    <x v="19"/>
    <x v="3"/>
    <x v="549"/>
    <n v="539"/>
    <n v="240"/>
    <n v="132"/>
    <n v="61"/>
    <n v="86"/>
    <n v="0"/>
    <n v="0"/>
    <n v="0"/>
    <n v="0"/>
    <x v="4"/>
    <x v="2"/>
    <s v="Standard shipping"/>
    <n v="5"/>
    <n v="0"/>
    <n v="41"/>
    <x v="1"/>
    <n v="50"/>
    <m/>
    <s v="CN"/>
    <s v="yunanjie"/>
    <n v="12348"/>
    <n v="3.7949465500000001"/>
    <x v="1"/>
    <n v="0"/>
    <s v="5b58449a6efe5e178f799c31"/>
    <x v="818"/>
  </r>
  <r>
    <x v="875"/>
    <s v="NEW Women's Round Neck Digital Flower Printed Dress Sleeveless Plus Size Mini Dress S-5XL"/>
    <n v="11"/>
    <n v="10"/>
    <x v="5"/>
    <x v="1"/>
    <n v="220000"/>
    <x v="1"/>
    <x v="1"/>
    <x v="50"/>
    <x v="0"/>
    <x v="550"/>
    <n v="1194"/>
    <n v="480"/>
    <n v="401"/>
    <n v="223"/>
    <n v="384"/>
    <n v="0"/>
    <n v="0"/>
    <n v="0"/>
    <n v="0"/>
    <x v="10"/>
    <x v="4"/>
    <s v="Standard shipping"/>
    <n v="3"/>
    <n v="0"/>
    <n v="35"/>
    <x v="0"/>
    <n v="50"/>
    <m/>
    <s v="CN"/>
    <s v="f40051ab1zhong9"/>
    <n v="12974"/>
    <n v="3.9657006319999999"/>
    <x v="1"/>
    <n v="0"/>
    <s v="5cfcdd42b3fdc841c21ff904"/>
    <x v="819"/>
  </r>
  <r>
    <x v="876"/>
    <s v="Fashion Women Backless Strapless Sexy Ladies Baggy Casual Loose Long Maxi Dress Beach Clubwear"/>
    <n v="11"/>
    <n v="83"/>
    <x v="25"/>
    <x v="1"/>
    <n v="220000"/>
    <x v="1"/>
    <x v="0"/>
    <x v="160"/>
    <x v="0"/>
    <x v="551"/>
    <n v="2720"/>
    <n v="1171"/>
    <n v="820"/>
    <n v="408"/>
    <n v="600"/>
    <n v="0"/>
    <n v="0"/>
    <n v="0"/>
    <n v="0"/>
    <x v="2"/>
    <x v="0"/>
    <s v="Standard shipping"/>
    <n v="2"/>
    <n v="0"/>
    <n v="38"/>
    <x v="0"/>
    <n v="50"/>
    <m/>
    <s v="CN"/>
    <s v="fashionforgirls"/>
    <n v="151914"/>
    <n v="4.1279210610000003"/>
    <x v="0"/>
    <n v="0"/>
    <s v="5576b706edb2391a06372f71"/>
    <x v="820"/>
  </r>
  <r>
    <x v="877"/>
    <s v="New Summer  Women Sexy Sleeveless Knit Crop Tops"/>
    <n v="4"/>
    <n v="4"/>
    <x v="11"/>
    <x v="6"/>
    <n v="40000"/>
    <x v="4"/>
    <x v="0"/>
    <x v="19"/>
    <x v="3"/>
    <x v="552"/>
    <n v="1115"/>
    <n v="445"/>
    <n v="291"/>
    <n v="144"/>
    <n v="155"/>
    <n v="0"/>
    <n v="0"/>
    <n v="0"/>
    <n v="0"/>
    <x v="8"/>
    <x v="2"/>
    <s v="Standard shipping"/>
    <n v="1"/>
    <n v="0"/>
    <n v="41"/>
    <x v="1"/>
    <n v="50"/>
    <m/>
    <s v="CN"/>
    <s v="fantastic_tune"/>
    <n v="230951"/>
    <n v="4.3110659839999999"/>
    <x v="0"/>
    <n v="0"/>
    <s v="599624c59e41a0342218c883"/>
    <x v="426"/>
  </r>
  <r>
    <x v="878"/>
    <s v="New Women Summer Loose V Neck Tops Ladies Mesh Stitching 3/4 Sleeve Casual Holiday Blouse Shirt Female Blusas Tunic Shirts Tops"/>
    <n v="8"/>
    <n v="7"/>
    <x v="5"/>
    <x v="6"/>
    <n v="80000"/>
    <x v="5"/>
    <x v="0"/>
    <x v="65"/>
    <x v="0"/>
    <x v="553"/>
    <n v="420"/>
    <n v="176"/>
    <n v="143"/>
    <n v="84"/>
    <n v="128"/>
    <n v="0"/>
    <n v="0"/>
    <n v="0"/>
    <n v="0"/>
    <x v="0"/>
    <x v="1"/>
    <s v="Standard shipping"/>
    <n v="2"/>
    <n v="0"/>
    <n v="31"/>
    <x v="0"/>
    <n v="50"/>
    <m/>
    <s v="CN"/>
    <s v="singing  the  song"/>
    <n v="4213"/>
    <n v="4.0583906949999999"/>
    <x v="0"/>
    <n v="0"/>
    <s v="5b44179208f66b1dae02fdf4"/>
    <x v="821"/>
  </r>
  <r>
    <x v="879"/>
    <s v="Summer Women Casual Sleeveless Stripe T Shirts Dress Tunic Waist Dresses Beach Vestido"/>
    <n v="8"/>
    <n v="7"/>
    <x v="5"/>
    <x v="5"/>
    <n v="40000"/>
    <x v="4"/>
    <x v="0"/>
    <x v="51"/>
    <x v="0"/>
    <x v="554"/>
    <n v="502"/>
    <n v="161"/>
    <n v="136"/>
    <n v="54"/>
    <n v="104"/>
    <n v="0"/>
    <n v="0"/>
    <n v="0"/>
    <n v="0"/>
    <x v="10"/>
    <x v="1"/>
    <s v="Standard shipping"/>
    <n v="2"/>
    <n v="0"/>
    <n v="21"/>
    <x v="0"/>
    <n v="50"/>
    <m/>
    <s v="CN"/>
    <s v="Top 1 toYOU"/>
    <n v="4373"/>
    <n v="4.1783672540000003"/>
    <x v="0"/>
    <n v="0"/>
    <s v="5d2bf4ce06f96e2cd64772d4"/>
    <x v="822"/>
  </r>
  <r>
    <x v="880"/>
    <s v="Women's Fashion Vest Top Sleeveless Shirt Blouse Casual Tank Tops T-Shirt"/>
    <n v="6"/>
    <n v="23"/>
    <x v="67"/>
    <x v="4"/>
    <n v="6000"/>
    <x v="3"/>
    <x v="1"/>
    <x v="51"/>
    <x v="0"/>
    <x v="555"/>
    <n v="120"/>
    <n v="53"/>
    <n v="41"/>
    <n v="18"/>
    <n v="19"/>
    <n v="0"/>
    <n v="0"/>
    <n v="0"/>
    <n v="0"/>
    <x v="0"/>
    <x v="2"/>
    <s v="Standard shipping"/>
    <n v="2"/>
    <n v="0"/>
    <n v="54"/>
    <x v="1"/>
    <n v="50"/>
    <m/>
    <s v="CN"/>
    <s v="This is a pair of eyes that you find"/>
    <n v="6457"/>
    <n v="3.9704196999999999"/>
    <x v="1"/>
    <n v="0"/>
    <s v="5ac487250548ea06d2955024"/>
    <x v="823"/>
  </r>
  <r>
    <x v="881"/>
    <s v="2018 Women Summer Casual Solid Color Loose Sleeveless Beach Tank Top A-line Pocket Dress Sexy Deep V-neck Short Club Party Mini Halter Midi Dresses Robe Ete Femme Knee Length Pleated Skirts Ladies Fashion Swing Cotton T-Shirt Dress Plus Size S-6XL"/>
    <n v="5.87"/>
    <n v="5"/>
    <x v="217"/>
    <x v="1"/>
    <n v="117400"/>
    <x v="5"/>
    <x v="1"/>
    <x v="88"/>
    <x v="0"/>
    <x v="556"/>
    <n v="2090"/>
    <n v="852"/>
    <n v="576"/>
    <n v="278"/>
    <n v="341"/>
    <n v="0"/>
    <n v="0"/>
    <n v="0"/>
    <n v="0"/>
    <x v="8"/>
    <x v="1"/>
    <s v="Standard shipping"/>
    <n v="1"/>
    <n v="0"/>
    <n v="18"/>
    <x v="5"/>
    <n v="50"/>
    <m/>
    <s v="CN"/>
    <s v="yshsbjj"/>
    <n v="4646"/>
    <n v="4.1188118810000001"/>
    <x v="0"/>
    <n v="0"/>
    <s v="5b0bbe32c1082f71c9ad9209"/>
    <x v="824"/>
  </r>
  <r>
    <x v="882"/>
    <s v="Tie Dyed Double Waist Cashew Flower Square Scarf Gradual Hip Hop Headscarf Cotton Printed Bandanna"/>
    <n v="2.65"/>
    <n v="3"/>
    <x v="20"/>
    <x v="0"/>
    <n v="265"/>
    <x v="0"/>
    <x v="0"/>
    <x v="174"/>
    <x v="5"/>
    <x v="251"/>
    <n v="26"/>
    <n v="4"/>
    <n v="0"/>
    <n v="2"/>
    <n v="1"/>
    <n v="1"/>
    <n v="0"/>
    <n v="1"/>
    <n v="0"/>
    <x v="2"/>
    <x v="6"/>
    <s v="Standard shipping"/>
    <n v="1"/>
    <n v="0"/>
    <n v="14"/>
    <x v="5"/>
    <n v="50"/>
    <m/>
    <s v="CN"/>
    <s v="LFZNB"/>
    <n v="900"/>
    <n v="3.9877777779999999"/>
    <x v="1"/>
    <n v="0"/>
    <s v="5ea7cdb941b27544b4f4694c"/>
    <x v="825"/>
  </r>
  <r>
    <x v="883"/>
    <s v="Plus Size New Summer Women's Fashion V-neck Printing Sleeveless Tunic Tops Vest Tank Tops(S-7XL)"/>
    <n v="7"/>
    <n v="6"/>
    <x v="5"/>
    <x v="1"/>
    <n v="140000"/>
    <x v="5"/>
    <x v="1"/>
    <x v="38"/>
    <x v="3"/>
    <x v="557"/>
    <n v="1306"/>
    <n v="463"/>
    <n v="305"/>
    <n v="157"/>
    <n v="233"/>
    <n v="0"/>
    <n v="0"/>
    <n v="0"/>
    <n v="0"/>
    <x v="1"/>
    <x v="0"/>
    <s v="Standard shipping"/>
    <n v="2"/>
    <n v="0"/>
    <n v="50"/>
    <x v="1"/>
    <n v="50"/>
    <m/>
    <s v="CN"/>
    <s v="Prosehome"/>
    <n v="3271"/>
    <n v="4.069703455"/>
    <x v="0"/>
    <n v="0"/>
    <s v="5cedee9d7775ef72c072be78"/>
    <x v="826"/>
  </r>
  <r>
    <x v="884"/>
    <s v="Women Lace Short Sleeve Long Tops Blouse Shirt Ladies Beach BOHO Mini Dress 6-16"/>
    <n v="7"/>
    <n v="22"/>
    <x v="15"/>
    <x v="7"/>
    <n v="700000"/>
    <x v="6"/>
    <x v="1"/>
    <x v="14"/>
    <x v="0"/>
    <x v="558"/>
    <n v="5355"/>
    <n v="2430"/>
    <n v="1974"/>
    <n v="960"/>
    <n v="1194"/>
    <n v="0"/>
    <n v="0"/>
    <n v="0"/>
    <n v="0"/>
    <x v="2"/>
    <x v="2"/>
    <s v="Standard shipping"/>
    <n v="2"/>
    <n v="0"/>
    <n v="46"/>
    <x v="1"/>
    <n v="50"/>
    <m/>
    <s v="CN"/>
    <s v="ApparelHeaven"/>
    <n v="320031"/>
    <n v="4.2188662969999999"/>
    <x v="0"/>
    <n v="1"/>
    <s v="567cb0925ff12c4829f07dfb"/>
    <x v="827"/>
  </r>
  <r>
    <x v="885"/>
    <s v="Sexy Women Bikini Set Bathing Suit Bandage Swimwear Push-up Swimsuit"/>
    <n v="14"/>
    <n v="12"/>
    <x v="0"/>
    <x v="5"/>
    <n v="70000"/>
    <x v="4"/>
    <x v="0"/>
    <x v="13"/>
    <x v="0"/>
    <x v="559"/>
    <n v="428"/>
    <n v="174"/>
    <n v="143"/>
    <n v="60"/>
    <n v="107"/>
    <n v="0"/>
    <n v="0"/>
    <n v="0"/>
    <n v="0"/>
    <x v="0"/>
    <x v="2"/>
    <s v="Standard shipping"/>
    <n v="4"/>
    <n v="0"/>
    <n v="41"/>
    <x v="1"/>
    <n v="50"/>
    <m/>
    <s v="CN"/>
    <s v="shenzhenxiaozhishangpu"/>
    <n v="38258"/>
    <n v="3.9554341580000001"/>
    <x v="1"/>
    <n v="0"/>
    <s v="59fd51ba9e82590b7bf7ad16"/>
    <x v="828"/>
  </r>
  <r>
    <x v="886"/>
    <s v="Summer Steering Wheel Sunshade Swim Ring Car Inflatable Baby Float Seat Boat Pool Tools Accessories For Kids Toys"/>
    <n v="19"/>
    <n v="105"/>
    <x v="88"/>
    <x v="1"/>
    <n v="380000"/>
    <x v="2"/>
    <x v="1"/>
    <x v="150"/>
    <x v="3"/>
    <x v="560"/>
    <n v="2541"/>
    <n v="673"/>
    <n v="309"/>
    <n v="73"/>
    <n v="191"/>
    <n v="2"/>
    <n v="1"/>
    <n v="1"/>
    <n v="0"/>
    <x v="10"/>
    <x v="6"/>
    <s v="Standard shipping"/>
    <n v="6"/>
    <n v="0"/>
    <n v="57"/>
    <x v="1"/>
    <n v="50"/>
    <m/>
    <s v="CN"/>
    <s v="Guangzhou Teamwin Trading Co.,Ltd"/>
    <n v="295161"/>
    <n v="4.3299487399999999"/>
    <x v="0"/>
    <n v="0"/>
    <s v="54ab85ff509baf3e966f7f2a"/>
    <x v="829"/>
  </r>
  <r>
    <x v="887"/>
    <s v="Casual Fashion High Waist Lace Up Bandages Striped Ruffle Mini Plus Size Hot Shorts"/>
    <n v="8"/>
    <n v="7"/>
    <x v="5"/>
    <x v="5"/>
    <n v="40000"/>
    <x v="4"/>
    <x v="1"/>
    <x v="50"/>
    <x v="0"/>
    <x v="561"/>
    <n v="421"/>
    <n v="142"/>
    <n v="147"/>
    <n v="75"/>
    <n v="132"/>
    <n v="0"/>
    <n v="0"/>
    <n v="0"/>
    <n v="0"/>
    <x v="1"/>
    <x v="3"/>
    <s v="Standard shipping"/>
    <n v="2"/>
    <n v="0"/>
    <n v="38"/>
    <x v="0"/>
    <n v="50"/>
    <m/>
    <s v="CN"/>
    <s v="Lyxljcktwsjtzwlstore"/>
    <n v="8166"/>
    <n v="4.1758510900000001"/>
    <x v="0"/>
    <n v="0"/>
    <s v="5c63b75850c63d6a9bfe634a"/>
    <x v="830"/>
  </r>
  <r>
    <x v="888"/>
    <s v="5 Color New Arrival Women's Fashion Sexy Elegant Strapless Long Sleeve Halter Backless Solid Color Slim Fit Blouse Tops Autumn Fashion Sexy Criss Cross Pleated Tunic Top"/>
    <n v="8"/>
    <n v="9"/>
    <x v="14"/>
    <x v="6"/>
    <n v="80000"/>
    <x v="5"/>
    <x v="1"/>
    <x v="114"/>
    <x v="1"/>
    <x v="348"/>
    <n v="223"/>
    <n v="123"/>
    <n v="137"/>
    <n v="84"/>
    <n v="208"/>
    <n v="0"/>
    <n v="0"/>
    <n v="0"/>
    <n v="0"/>
    <x v="9"/>
    <x v="2"/>
    <s v="Standard shipping"/>
    <n v="2"/>
    <n v="0"/>
    <n v="43"/>
    <x v="1"/>
    <n v="50"/>
    <m/>
    <s v="CN"/>
    <s v="young's boutique"/>
    <n v="54504"/>
    <n v="3.8016842799999999"/>
    <x v="1"/>
    <n v="1"/>
    <s v="5d59083aa5fa243bcd2b45e3"/>
    <x v="831"/>
  </r>
  <r>
    <x v="889"/>
    <s v="Women's Summer Fashion Spaghetti Strap Floral Print Tie Front Mini Dress Sexy Dress"/>
    <n v="8"/>
    <n v="7"/>
    <x v="5"/>
    <x v="4"/>
    <n v="8000"/>
    <x v="3"/>
    <x v="1"/>
    <x v="41"/>
    <x v="0"/>
    <x v="0"/>
    <n v="27"/>
    <n v="12"/>
    <n v="6"/>
    <n v="2"/>
    <n v="7"/>
    <n v="0"/>
    <n v="0"/>
    <n v="0"/>
    <n v="0"/>
    <x v="3"/>
    <x v="2"/>
    <s v="Standard shipping"/>
    <n v="2"/>
    <n v="0"/>
    <n v="28"/>
    <x v="0"/>
    <n v="50"/>
    <n v="1"/>
    <s v="CN"/>
    <s v="shuilingjiao international trade company"/>
    <n v="88193"/>
    <n v="4.0808907740000002"/>
    <x v="0"/>
    <n v="1"/>
    <s v="5ea3b5bfa92d6c0442cd4b03"/>
    <x v="832"/>
  </r>
  <r>
    <x v="890"/>
    <s v="10/30/50ml Hair Removal Spray Super Natural Painless Permanent Depilatory Cream"/>
    <n v="1.7"/>
    <n v="9"/>
    <x v="218"/>
    <x v="4"/>
    <n v="1700"/>
    <x v="0"/>
    <x v="1"/>
    <x v="118"/>
    <x v="0"/>
    <x v="358"/>
    <n v="41"/>
    <n v="17"/>
    <n v="13"/>
    <n v="5"/>
    <n v="10"/>
    <n v="0"/>
    <n v="0"/>
    <n v="0"/>
    <n v="0"/>
    <x v="2"/>
    <x v="0"/>
    <s v="Standard shipping"/>
    <n v="1"/>
    <n v="0"/>
    <n v="57"/>
    <x v="1"/>
    <n v="50"/>
    <n v="1"/>
    <s v="CN"/>
    <s v="logrenvu"/>
    <n v="484"/>
    <n v="3.9917355369999998"/>
    <x v="1"/>
    <n v="0"/>
    <s v="5ebb6a3db1e97c2d2d60101f"/>
    <x v="833"/>
  </r>
  <r>
    <x v="891"/>
    <s v="Women Long Skirt Wave Point V-tie Open-fork Dress Short Sleeve V-neck Low-cut Print Polka Dot Dress"/>
    <n v="12"/>
    <n v="59"/>
    <x v="62"/>
    <x v="0"/>
    <n v="1200"/>
    <x v="0"/>
    <x v="0"/>
    <x v="66"/>
    <x v="0"/>
    <x v="261"/>
    <n v="24"/>
    <n v="16"/>
    <n v="10"/>
    <n v="2"/>
    <n v="12"/>
    <n v="0"/>
    <n v="0"/>
    <n v="0"/>
    <n v="0"/>
    <x v="0"/>
    <x v="2"/>
    <s v="Standard shipping"/>
    <n v="3"/>
    <n v="0"/>
    <n v="44"/>
    <x v="1"/>
    <n v="50"/>
    <n v="1"/>
    <s v="CN"/>
    <s v="yangrenyun"/>
    <n v="5244"/>
    <n v="4.0139206710000002"/>
    <x v="0"/>
    <n v="0"/>
    <s v="5c944d690d06de6f91b3a991"/>
    <x v="834"/>
  </r>
  <r>
    <x v="892"/>
    <s v="New Summer Fashion Women Sleeveless â€œ HIPPIE SOULâ€ Letter Printed Tank Top Funny Workout T-shirt Casual Loose Tee Tops Clothes In Blue  Pink and Dark Grey"/>
    <n v="6"/>
    <n v="33"/>
    <x v="78"/>
    <x v="5"/>
    <n v="30000"/>
    <x v="4"/>
    <x v="0"/>
    <x v="73"/>
    <x v="3"/>
    <x v="562"/>
    <n v="451"/>
    <n v="168"/>
    <n v="109"/>
    <n v="47"/>
    <n v="71"/>
    <n v="0"/>
    <n v="0"/>
    <n v="0"/>
    <n v="0"/>
    <x v="9"/>
    <x v="2"/>
    <s v="Standard shipping"/>
    <n v="2"/>
    <n v="0"/>
    <n v="41"/>
    <x v="1"/>
    <n v="50"/>
    <m/>
    <s v="CN"/>
    <s v="shenzhenmaoyifuzhuangdian"/>
    <n v="21485"/>
    <n v="4.1462415640000003"/>
    <x v="0"/>
    <n v="0"/>
    <s v="5c3ff9c71b115c0802243181"/>
    <x v="835"/>
  </r>
  <r>
    <x v="893"/>
    <s v="Women's Striped Double Up Tankini Top"/>
    <n v="11"/>
    <n v="10"/>
    <x v="5"/>
    <x v="3"/>
    <n v="550000"/>
    <x v="2"/>
    <x v="0"/>
    <x v="39"/>
    <x v="0"/>
    <x v="563"/>
    <n v="6325"/>
    <n v="3006"/>
    <n v="1998"/>
    <n v="916"/>
    <n v="1243"/>
    <n v="0"/>
    <n v="0"/>
    <n v="0"/>
    <n v="0"/>
    <x v="5"/>
    <x v="2"/>
    <s v="Standard shipping"/>
    <n v="3"/>
    <n v="0"/>
    <n v="31"/>
    <x v="0"/>
    <n v="50"/>
    <m/>
    <s v="CN"/>
    <s v="good999"/>
    <n v="17816"/>
    <n v="4.1794454419999996"/>
    <x v="0"/>
    <n v="1"/>
    <s v="574ff29cb4b28660d9f94d3f"/>
    <x v="836"/>
  </r>
  <r>
    <x v="894"/>
    <s v="Hot Sale Women's Fashion Summer Sleeveless Dress Mini V-neck Party Dress JACK DANIEL'S Print Loose Cool Casual Dresses"/>
    <n v="5"/>
    <n v="59"/>
    <x v="140"/>
    <x v="0"/>
    <n v="500"/>
    <x v="0"/>
    <x v="0"/>
    <x v="148"/>
    <x v="3"/>
    <x v="193"/>
    <n v="13"/>
    <n v="4"/>
    <n v="4"/>
    <n v="0"/>
    <n v="1"/>
    <n v="0"/>
    <n v="0"/>
    <n v="0"/>
    <n v="0"/>
    <x v="1"/>
    <x v="1"/>
    <s v="Standard shipping"/>
    <n v="2"/>
    <n v="0"/>
    <n v="43"/>
    <x v="1"/>
    <n v="50"/>
    <m/>
    <s v="CN"/>
    <s v="xiaotianxunxin"/>
    <n v="521"/>
    <n v="4.1266794630000003"/>
    <x v="0"/>
    <n v="0"/>
    <s v="5e916d950e061621c062ac52"/>
    <x v="837"/>
  </r>
  <r>
    <x v="895"/>
    <s v="Cute Pajama Set Pink Bugs Bunny Cartoon Summer Short Pyjamas Women Polyester Printing Womens Clothings"/>
    <n v="9"/>
    <n v="49"/>
    <x v="85"/>
    <x v="0"/>
    <n v="900"/>
    <x v="0"/>
    <x v="1"/>
    <x v="12"/>
    <x v="0"/>
    <x v="391"/>
    <n v="51"/>
    <n v="14"/>
    <n v="21"/>
    <n v="9"/>
    <n v="14"/>
    <n v="0"/>
    <n v="0"/>
    <n v="0"/>
    <n v="0"/>
    <x v="9"/>
    <x v="0"/>
    <s v="Standard shipping"/>
    <n v="3"/>
    <n v="0"/>
    <n v="36"/>
    <x v="0"/>
    <n v="50"/>
    <m/>
    <s v="CN"/>
    <s v="huajitoup"/>
    <n v="267"/>
    <n v="4.0411985020000003"/>
    <x v="0"/>
    <n v="0"/>
    <s v="5d42a8479ef2d22e268e050a"/>
    <x v="838"/>
  </r>
  <r>
    <x v="896"/>
    <s v="INCERUN Summer Mens Short Sleeve Shirts Green Blue Yellow Casual Cotton Linen Shirts Henley"/>
    <n v="15"/>
    <n v="68"/>
    <x v="35"/>
    <x v="4"/>
    <n v="15000"/>
    <x v="3"/>
    <x v="1"/>
    <x v="160"/>
    <x v="0"/>
    <x v="385"/>
    <n v="257"/>
    <n v="112"/>
    <n v="87"/>
    <n v="30"/>
    <n v="60"/>
    <n v="0"/>
    <n v="0"/>
    <n v="0"/>
    <n v="0"/>
    <x v="3"/>
    <x v="4"/>
    <s v="Standard shipping"/>
    <n v="4"/>
    <n v="0"/>
    <n v="40"/>
    <x v="1"/>
    <n v="50"/>
    <n v="1"/>
    <s v="CN"/>
    <s v="No1fashions"/>
    <n v="6775"/>
    <n v="4.1840590410000003"/>
    <x v="0"/>
    <n v="0"/>
    <s v="5d03176da8c15d5e4b5171e4"/>
    <x v="839"/>
  </r>
  <r>
    <x v="897"/>
    <s v="lus Size Summer Women's Fashion V-neck Print Sleeveless Tunic Tops Vest Tank Tops S-8XL_Y"/>
    <n v="11"/>
    <n v="54"/>
    <x v="81"/>
    <x v="4"/>
    <n v="11000"/>
    <x v="3"/>
    <x v="1"/>
    <x v="41"/>
    <x v="0"/>
    <x v="564"/>
    <n v="42"/>
    <n v="21"/>
    <n v="13"/>
    <n v="7"/>
    <n v="7"/>
    <n v="0"/>
    <n v="0"/>
    <n v="0"/>
    <n v="0"/>
    <x v="8"/>
    <x v="2"/>
    <s v="Standard shipping"/>
    <n v="2"/>
    <n v="0"/>
    <n v="29"/>
    <x v="0"/>
    <n v="50"/>
    <m/>
    <s v="CN"/>
    <s v="changzhouzeranshangmaoyouxiangongsi"/>
    <n v="11401"/>
    <n v="4.0935882819999998"/>
    <x v="0"/>
    <n v="1"/>
    <s v="5e6a049b22948f5de207447e"/>
    <x v="840"/>
  </r>
  <r>
    <x v="898"/>
    <s v="Women's Boho Floral Chiffon Summer Party Evening Beach Short Mini Dress Sundress"/>
    <n v="14"/>
    <n v="84"/>
    <x v="12"/>
    <x v="0"/>
    <n v="1400"/>
    <x v="0"/>
    <x v="0"/>
    <x v="30"/>
    <x v="0"/>
    <x v="565"/>
    <n v="47"/>
    <n v="20"/>
    <n v="16"/>
    <n v="7"/>
    <n v="13"/>
    <n v="0"/>
    <n v="0"/>
    <n v="0"/>
    <n v="0"/>
    <x v="5"/>
    <x v="2"/>
    <s v="Standard shipping"/>
    <n v="3"/>
    <n v="0"/>
    <n v="49"/>
    <x v="1"/>
    <n v="50"/>
    <m/>
    <s v="CN"/>
    <s v="SZshi886wei"/>
    <n v="29265"/>
    <n v="4.2883991119999996"/>
    <x v="0"/>
    <n v="0"/>
    <s v="5ad6b4271e520e4c8fffe172"/>
    <x v="841"/>
  </r>
  <r>
    <x v="899"/>
    <s v="US Size Without Belt Summer Shorts Women Vintage Club Jeans Denim Shorts Pant(Not included belt)"/>
    <n v="16"/>
    <n v="56"/>
    <x v="85"/>
    <x v="5"/>
    <n v="80000"/>
    <x v="5"/>
    <x v="0"/>
    <x v="107"/>
    <x v="3"/>
    <x v="566"/>
    <n v="433"/>
    <n v="132"/>
    <n v="80"/>
    <n v="59"/>
    <n v="77"/>
    <n v="0"/>
    <n v="0"/>
    <n v="0"/>
    <n v="0"/>
    <x v="2"/>
    <x v="1"/>
    <s v="Standard shipping"/>
    <n v="4"/>
    <n v="0"/>
    <n v="18"/>
    <x v="5"/>
    <n v="50"/>
    <n v="1"/>
    <s v="CN"/>
    <s v="vipgirl"/>
    <n v="12083"/>
    <n v="4.2667383929999998"/>
    <x v="0"/>
    <n v="0"/>
    <s v="58aae24ddd127b534be35ae8"/>
    <x v="842"/>
  </r>
  <r>
    <x v="900"/>
    <s v="NEW Women Casual Off Shoulder Lace Collar Blouse Loose Solid Color T Shirt Plus Size"/>
    <n v="6"/>
    <n v="6"/>
    <x v="11"/>
    <x v="1"/>
    <n v="120000"/>
    <x v="5"/>
    <x v="1"/>
    <x v="75"/>
    <x v="0"/>
    <x v="567"/>
    <n v="1281"/>
    <n v="538"/>
    <n v="365"/>
    <n v="147"/>
    <n v="233"/>
    <n v="0"/>
    <n v="0"/>
    <n v="0"/>
    <n v="0"/>
    <x v="4"/>
    <x v="4"/>
    <s v="Standard shipping"/>
    <n v="2"/>
    <n v="0"/>
    <n v="35"/>
    <x v="0"/>
    <n v="50"/>
    <m/>
    <s v="CN"/>
    <s v="f40051ab1zhong9"/>
    <n v="12974"/>
    <n v="3.9657006319999999"/>
    <x v="1"/>
    <n v="0"/>
    <s v="5cf0a87f2202a759d6ddb369"/>
    <x v="843"/>
  </r>
  <r>
    <x v="901"/>
    <s v="Sling Jumpsuit Women Printed Jumpsuit Summer Small Fresh Jumpsuit"/>
    <n v="13"/>
    <n v="11"/>
    <x v="0"/>
    <x v="4"/>
    <n v="13000"/>
    <x v="3"/>
    <x v="0"/>
    <x v="6"/>
    <x v="1"/>
    <x v="568"/>
    <n v="187"/>
    <n v="78"/>
    <n v="82"/>
    <n v="59"/>
    <n v="81"/>
    <n v="0"/>
    <n v="0"/>
    <n v="0"/>
    <n v="0"/>
    <x v="4"/>
    <x v="2"/>
    <s v="Standard shipping"/>
    <n v="3"/>
    <n v="0"/>
    <n v="14"/>
    <x v="5"/>
    <n v="50"/>
    <m/>
    <s v="CN"/>
    <s v="songsongzhao"/>
    <n v="3670"/>
    <n v="3.978746594"/>
    <x v="1"/>
    <n v="0"/>
    <s v="5ce262d24db1576e365454d1"/>
    <x v="844"/>
  </r>
  <r>
    <x v="902"/>
    <s v="New Fashion Women Round Neck Summer Polka Dot Printed Sleeveless Dress Ladies Casual Mid-length Plus Size Dress"/>
    <n v="3.86"/>
    <n v="4"/>
    <x v="195"/>
    <x v="0"/>
    <n v="386"/>
    <x v="0"/>
    <x v="1"/>
    <x v="154"/>
    <x v="1"/>
    <x v="154"/>
    <n v="9"/>
    <n v="4"/>
    <n v="2"/>
    <n v="5"/>
    <n v="3"/>
    <n v="0"/>
    <n v="0"/>
    <n v="0"/>
    <n v="0"/>
    <x v="1"/>
    <x v="2"/>
    <s v="Standard shipping"/>
    <n v="1"/>
    <n v="0"/>
    <n v="49"/>
    <x v="1"/>
    <n v="50"/>
    <n v="1"/>
    <s v="CN"/>
    <s v="Smart Home International Co.Ltd"/>
    <n v="55670"/>
    <n v="4.1214837429999998"/>
    <x v="0"/>
    <n v="1"/>
    <s v="5d78933775c1735981cf4c25"/>
    <x v="699"/>
  </r>
  <r>
    <x v="903"/>
    <s v="Women Sleeveless Vest Tank Top Shirt Casual Faith Letter Print Loose T-shirt Blouse Cotton Round Neck Graphic Tee"/>
    <n v="3.74"/>
    <n v="55"/>
    <x v="219"/>
    <x v="6"/>
    <n v="37400"/>
    <x v="4"/>
    <x v="1"/>
    <x v="104"/>
    <x v="3"/>
    <x v="569"/>
    <n v="852"/>
    <n v="267"/>
    <n v="147"/>
    <n v="68"/>
    <n v="82"/>
    <n v="1"/>
    <n v="0"/>
    <n v="1"/>
    <n v="0"/>
    <x v="6"/>
    <x v="2"/>
    <s v="Standard shipping"/>
    <n v="1"/>
    <n v="0"/>
    <n v="41"/>
    <x v="1"/>
    <n v="50"/>
    <n v="1"/>
    <s v="CN"/>
    <s v="kuailem"/>
    <n v="37956"/>
    <n v="4.0303772789999996"/>
    <x v="0"/>
    <n v="0"/>
    <s v="5bbd48c6cde8402bfd4e18e0"/>
    <x v="845"/>
  </r>
  <r>
    <x v="904"/>
    <s v="Sexy Women's Summer Casual Sleeveless Evening Party Backless Beachwear Mini Dress"/>
    <n v="7"/>
    <n v="9"/>
    <x v="9"/>
    <x v="0"/>
    <n v="700"/>
    <x v="0"/>
    <x v="0"/>
    <x v="142"/>
    <x v="1"/>
    <x v="389"/>
    <n v="14"/>
    <n v="6"/>
    <n v="9"/>
    <n v="4"/>
    <n v="10"/>
    <n v="0"/>
    <n v="0"/>
    <n v="0"/>
    <n v="0"/>
    <x v="2"/>
    <x v="3"/>
    <s v="Standard shipping"/>
    <n v="2"/>
    <n v="0"/>
    <n v="40"/>
    <x v="1"/>
    <n v="50"/>
    <m/>
    <s v="CN"/>
    <s v="loft415"/>
    <n v="7363"/>
    <n v="4.1063425230000004"/>
    <x v="0"/>
    <n v="0"/>
    <s v="5e9167baf5ad2a474363ebaf"/>
    <x v="646"/>
  </r>
  <r>
    <x v="905"/>
    <s v="New Summer Women's Fashion New Sleeveless Polka Dot V-neck Strap Mini Backless Casual Top Dresses"/>
    <n v="12"/>
    <n v="11"/>
    <x v="5"/>
    <x v="0"/>
    <n v="1200"/>
    <x v="0"/>
    <x v="0"/>
    <x v="91"/>
    <x v="3"/>
    <x v="114"/>
    <n v="7"/>
    <n v="1"/>
    <n v="1"/>
    <n v="1"/>
    <n v="1"/>
    <n v="0"/>
    <n v="0"/>
    <n v="0"/>
    <n v="0"/>
    <x v="5"/>
    <x v="0"/>
    <s v="Standard shipping"/>
    <n v="3"/>
    <n v="0"/>
    <n v="84"/>
    <x v="6"/>
    <n v="50"/>
    <m/>
    <s v="CN"/>
    <s v="POLYVORE TRADE LIMITED"/>
    <n v="1770"/>
    <n v="3.933898305"/>
    <x v="1"/>
    <n v="0"/>
    <s v="5d3591931958cd77befe429b"/>
    <x v="846"/>
  </r>
  <r>
    <x v="906"/>
    <s v="16 Color Fashion Women Casual Sleeveless Camisoles Loose T-shirts with Ziper Deep V-neck Blouses Ladies Chiffon Shirts Tank Tops "/>
    <n v="7"/>
    <n v="6"/>
    <x v="5"/>
    <x v="0"/>
    <n v="700"/>
    <x v="0"/>
    <x v="0"/>
    <x v="10"/>
    <x v="0"/>
    <x v="3"/>
    <n v="8"/>
    <n v="5"/>
    <n v="2"/>
    <n v="2"/>
    <n v="3"/>
    <n v="0"/>
    <n v="0"/>
    <n v="0"/>
    <n v="0"/>
    <x v="8"/>
    <x v="1"/>
    <s v="Standard shipping"/>
    <n v="2"/>
    <n v="0"/>
    <n v="18"/>
    <x v="5"/>
    <n v="50"/>
    <m/>
    <s v="CN"/>
    <s v="better Interesting shop"/>
    <n v="24"/>
    <n v="3.625"/>
    <x v="1"/>
    <n v="0"/>
    <s v="5e9e9f8aca869939b544a886"/>
    <x v="847"/>
  </r>
  <r>
    <x v="907"/>
    <s v="Fashion Sexy Women Bikini Leaf Printed Two Piece Split Bikini Set Swimwear Beach Swimsuit Bathing Suit"/>
    <n v="8"/>
    <n v="22"/>
    <x v="1"/>
    <x v="4"/>
    <n v="8000"/>
    <x v="3"/>
    <x v="0"/>
    <x v="43"/>
    <x v="0"/>
    <x v="570"/>
    <n v="266"/>
    <n v="135"/>
    <n v="119"/>
    <n v="41"/>
    <n v="77"/>
    <n v="0"/>
    <n v="0"/>
    <n v="0"/>
    <n v="0"/>
    <x v="0"/>
    <x v="2"/>
    <s v="Standard shipping"/>
    <n v="2"/>
    <n v="0"/>
    <n v="44"/>
    <x v="1"/>
    <n v="50"/>
    <n v="1"/>
    <s v="CN"/>
    <s v="Comfy_life"/>
    <n v="9034"/>
    <n v="4.1911667039999996"/>
    <x v="0"/>
    <n v="0"/>
    <s v="5ab891d5dc0c2851135824d7"/>
    <x v="848"/>
  </r>
  <r>
    <x v="908"/>
    <s v="New Women's Fashion Solid Color Shorts Summer Casual Shorts Pants Gym Shorts Beach Shorts"/>
    <n v="6"/>
    <n v="11"/>
    <x v="45"/>
    <x v="4"/>
    <n v="6000"/>
    <x v="3"/>
    <x v="0"/>
    <x v="56"/>
    <x v="3"/>
    <x v="253"/>
    <n v="44"/>
    <n v="11"/>
    <n v="11"/>
    <n v="5"/>
    <n v="5"/>
    <n v="0"/>
    <n v="0"/>
    <n v="0"/>
    <n v="0"/>
    <x v="8"/>
    <x v="2"/>
    <s v="Standard shipping"/>
    <n v="2"/>
    <n v="0"/>
    <n v="43"/>
    <x v="1"/>
    <n v="50"/>
    <m/>
    <s v="CN"/>
    <s v="young's boutique"/>
    <n v="54504"/>
    <n v="3.8016842799999999"/>
    <x v="1"/>
    <n v="1"/>
    <s v="5e6b2dfdc8a3db48b223b701"/>
    <x v="849"/>
  </r>
  <r>
    <x v="909"/>
    <s v="Women's Summer Sleeveless Blouses Casual Sling Stitching Print Camisole Tank Tops Printed Shirts Large Size Loose Vest"/>
    <n v="4"/>
    <n v="4"/>
    <x v="11"/>
    <x v="0"/>
    <n v="400"/>
    <x v="0"/>
    <x v="1"/>
    <x v="52"/>
    <x v="3"/>
    <x v="351"/>
    <n v="23"/>
    <n v="12"/>
    <n v="6"/>
    <n v="1"/>
    <n v="4"/>
    <n v="0"/>
    <n v="0"/>
    <n v="0"/>
    <n v="0"/>
    <x v="3"/>
    <x v="2"/>
    <s v="Standard shipping"/>
    <n v="1"/>
    <n v="0"/>
    <n v="48"/>
    <x v="1"/>
    <n v="50"/>
    <n v="1"/>
    <s v="CN"/>
    <s v="guangzhouweishiweifushiyouxiangongsi"/>
    <n v="32168"/>
    <n v="3.884543646"/>
    <x v="1"/>
    <n v="0"/>
    <s v="5ebbd192c1b69c3de34286cc"/>
    <x v="850"/>
  </r>
  <r>
    <x v="910"/>
    <s v="Women Tops Tank Bandage Feather Print Sleeveless O-Neck Vest Summer Sport Tank Tops Casual Ladies Blouse T Shirt Tops Plus Size"/>
    <n v="3"/>
    <n v="3"/>
    <x v="11"/>
    <x v="0"/>
    <n v="300"/>
    <x v="0"/>
    <x v="1"/>
    <x v="20"/>
    <x v="3"/>
    <x v="196"/>
    <n v="36"/>
    <n v="13"/>
    <n v="3"/>
    <n v="2"/>
    <n v="4"/>
    <n v="1"/>
    <n v="0"/>
    <n v="1"/>
    <n v="0"/>
    <x v="5"/>
    <x v="2"/>
    <s v="Standard shipping"/>
    <n v="1"/>
    <n v="0"/>
    <n v="34"/>
    <x v="0"/>
    <n v="50"/>
    <n v="1"/>
    <s v="CN"/>
    <s v="Oklfao"/>
    <n v="1050"/>
    <n v="3.8838095240000001"/>
    <x v="1"/>
    <n v="0"/>
    <s v="5cde56ea6bbbd86b1cbab4a8"/>
    <x v="247"/>
  </r>
  <r>
    <x v="911"/>
    <s v="Women Fashion Swimwear Two Pieces Split Bikini Set Summer Printed Beach Bathing Swimsuits"/>
    <n v="5.84"/>
    <n v="11"/>
    <x v="220"/>
    <x v="4"/>
    <n v="5840"/>
    <x v="3"/>
    <x v="0"/>
    <x v="109"/>
    <x v="3"/>
    <x v="571"/>
    <n v="171"/>
    <n v="71"/>
    <n v="35"/>
    <n v="12"/>
    <n v="18"/>
    <n v="0"/>
    <n v="0"/>
    <n v="0"/>
    <n v="0"/>
    <x v="4"/>
    <x v="3"/>
    <s v="Standard shipping"/>
    <n v="1"/>
    <n v="0"/>
    <n v="40"/>
    <x v="1"/>
    <n v="50"/>
    <n v="1"/>
    <s v="CN"/>
    <s v="Get Trendy"/>
    <n v="10377"/>
    <n v="4.1727859690000004"/>
    <x v="0"/>
    <n v="0"/>
    <s v="5d806ae97c339c307264cf76"/>
    <x v="851"/>
  </r>
  <r>
    <x v="912"/>
    <s v="New Summer Fashion V-neck Heart T-shirt O Neck Loose-sleeved Top Women's Cute Fun T-shirt Plus Size"/>
    <n v="11"/>
    <n v="17"/>
    <x v="73"/>
    <x v="0"/>
    <n v="1100"/>
    <x v="0"/>
    <x v="1"/>
    <x v="92"/>
    <x v="1"/>
    <x v="87"/>
    <n v="4"/>
    <n v="1"/>
    <n v="2"/>
    <n v="1"/>
    <n v="2"/>
    <n v="0"/>
    <n v="0"/>
    <n v="0"/>
    <n v="0"/>
    <x v="0"/>
    <x v="2"/>
    <s v="Standard shipping"/>
    <n v="2"/>
    <n v="0"/>
    <n v="43"/>
    <x v="1"/>
    <n v="50"/>
    <m/>
    <s v="CN"/>
    <s v="sunnygee"/>
    <n v="33855"/>
    <n v="3.9173534189999999"/>
    <x v="1"/>
    <n v="0"/>
    <s v="5ea27e10bea0a402811af6a8"/>
    <x v="852"/>
  </r>
  <r>
    <x v="913"/>
    <s v="Fashion Women Shake the Shoes Cool Summer Woman Casual Shoes Comfortable Breathable Non-Slip Shoes Height Increasing Fashion Zapatos Mujer"/>
    <n v="2"/>
    <n v="2"/>
    <x v="11"/>
    <x v="0"/>
    <n v="200"/>
    <x v="0"/>
    <x v="1"/>
    <x v="31"/>
    <x v="0"/>
    <x v="196"/>
    <n v="20"/>
    <n v="14"/>
    <n v="10"/>
    <n v="5"/>
    <n v="9"/>
    <n v="2"/>
    <n v="1"/>
    <n v="0"/>
    <n v="1"/>
    <x v="0"/>
    <x v="6"/>
    <s v="Standard shipping"/>
    <n v="1"/>
    <n v="0"/>
    <n v="45"/>
    <x v="1"/>
    <n v="50"/>
    <n v="1"/>
    <s v="CN"/>
    <s v="SHOPWNMON"/>
    <n v="689"/>
    <n v="4.0304789550000004"/>
    <x v="0"/>
    <n v="0"/>
    <s v="5e76d7f0370e9deae7cadf87"/>
    <x v="853"/>
  </r>
  <r>
    <x v="914"/>
    <s v="Women Summer Casual Loose Sling Dress V-neck Backless Dress Sleeveless Pockets Solid Color Maxi Dress Plus Size"/>
    <n v="8"/>
    <n v="7"/>
    <x v="5"/>
    <x v="4"/>
    <n v="8000"/>
    <x v="3"/>
    <x v="1"/>
    <x v="124"/>
    <x v="1"/>
    <x v="206"/>
    <n v="41"/>
    <n v="10"/>
    <n v="13"/>
    <n v="16"/>
    <n v="31"/>
    <n v="0"/>
    <n v="0"/>
    <n v="0"/>
    <n v="0"/>
    <x v="6"/>
    <x v="3"/>
    <s v="Standard shipping"/>
    <n v="3"/>
    <n v="0"/>
    <n v="25"/>
    <x v="0"/>
    <n v="50"/>
    <n v="1"/>
    <s v="CN"/>
    <s v="wangxiaoxiadexiaoxingyun"/>
    <n v="6623"/>
    <n v="4.0724747089999997"/>
    <x v="0"/>
    <n v="0"/>
    <s v="5e82c05c9d1cec1dfa9bf0fd"/>
    <x v="854"/>
  </r>
  <r>
    <x v="915"/>
    <s v="Women Fashion Stripe Sleeveless Shirt V Neck Tank Tops Vest T Shirt"/>
    <n v="7"/>
    <n v="22"/>
    <x v="15"/>
    <x v="5"/>
    <n v="35000"/>
    <x v="4"/>
    <x v="1"/>
    <x v="30"/>
    <x v="0"/>
    <x v="572"/>
    <n v="349"/>
    <n v="158"/>
    <n v="149"/>
    <n v="58"/>
    <n v="83"/>
    <n v="0"/>
    <n v="0"/>
    <n v="0"/>
    <n v="0"/>
    <x v="0"/>
    <x v="2"/>
    <s v="Standard shipping"/>
    <n v="2"/>
    <n v="0"/>
    <n v="40"/>
    <x v="1"/>
    <n v="50"/>
    <m/>
    <s v="CN"/>
    <s v="The nice men fine leather goods"/>
    <n v="4809"/>
    <n v="4.2501559579999997"/>
    <x v="0"/>
    <n v="0"/>
    <s v="5c63b8d97037716f81be1e89"/>
    <x v="855"/>
  </r>
  <r>
    <x v="916"/>
    <s v="Summer Fashion New  Sleeveless Casual Long Dress For Women Spaghetti Strap Flower Print Dresses Knee-length Sling Casual Dress Plus Size"/>
    <n v="2"/>
    <n v="2"/>
    <x v="11"/>
    <x v="5"/>
    <n v="10000"/>
    <x v="3"/>
    <x v="1"/>
    <x v="50"/>
    <x v="0"/>
    <x v="573"/>
    <n v="155"/>
    <n v="69"/>
    <n v="53"/>
    <n v="25"/>
    <n v="53"/>
    <n v="0"/>
    <n v="0"/>
    <n v="0"/>
    <n v="0"/>
    <x v="0"/>
    <x v="1"/>
    <s v="Standard shipping"/>
    <n v="1"/>
    <n v="0"/>
    <n v="23"/>
    <x v="0"/>
    <n v="50"/>
    <m/>
    <s v="CN"/>
    <s v="Suyi Technology"/>
    <n v="12309"/>
    <n v="4.0451702010000004"/>
    <x v="0"/>
    <n v="1"/>
    <s v="5e65e7ac35af31b8b719aa13"/>
    <x v="856"/>
  </r>
  <r>
    <x v="917"/>
    <s v=" Plus Size Women Halter Striped Wide Leg Pants Casual Jumpsuit Rompers Fashion Shorts "/>
    <n v="8"/>
    <n v="34"/>
    <x v="94"/>
    <x v="4"/>
    <n v="8000"/>
    <x v="3"/>
    <x v="1"/>
    <x v="86"/>
    <x v="3"/>
    <x v="274"/>
    <n v="231"/>
    <n v="102"/>
    <n v="47"/>
    <n v="21"/>
    <n v="28"/>
    <n v="0"/>
    <n v="0"/>
    <n v="0"/>
    <n v="0"/>
    <x v="4"/>
    <x v="2"/>
    <s v="Standard shipping"/>
    <n v="3"/>
    <n v="0"/>
    <n v="36"/>
    <x v="0"/>
    <n v="50"/>
    <m/>
    <s v="CN"/>
    <s v="Daily Market World"/>
    <n v="905"/>
    <n v="3.939226519"/>
    <x v="1"/>
    <n v="1"/>
    <s v="5c2f068b53477172e3886c79"/>
    <x v="857"/>
  </r>
  <r>
    <x v="918"/>
    <s v="Plus Size Summer Women Casual Sleeveless Rompers Jumpsuits Solid Color Suspender Ttrousers Loose Overalls"/>
    <n v="11"/>
    <n v="10"/>
    <x v="5"/>
    <x v="4"/>
    <n v="11000"/>
    <x v="3"/>
    <x v="1"/>
    <x v="68"/>
    <x v="0"/>
    <x v="574"/>
    <n v="54"/>
    <n v="24"/>
    <n v="28"/>
    <n v="6"/>
    <n v="16"/>
    <n v="0"/>
    <n v="0"/>
    <n v="0"/>
    <n v="0"/>
    <x v="5"/>
    <x v="6"/>
    <s v="Standard shipping"/>
    <n v="2"/>
    <n v="0"/>
    <n v="38"/>
    <x v="0"/>
    <n v="50"/>
    <n v="1"/>
    <m/>
    <s v="Maxnina"/>
    <n v="105015"/>
    <n v="3.789601486"/>
    <x v="1"/>
    <n v="0"/>
    <s v="5d3120c92435742c362a09ec"/>
    <x v="4"/>
  </r>
  <r>
    <x v="919"/>
    <s v="Women Summer Sleeveless V-neck Tops Pure Color T-shirt Casual Tank Tops Loose Button-up Blouse Lady Sleeveless Shirts Plus Size Top"/>
    <n v="5"/>
    <n v="11"/>
    <x v="73"/>
    <x v="0"/>
    <n v="500"/>
    <x v="0"/>
    <x v="0"/>
    <x v="12"/>
    <x v="0"/>
    <x v="0"/>
    <n v="24"/>
    <n v="11"/>
    <n v="7"/>
    <n v="4"/>
    <n v="8"/>
    <n v="0"/>
    <n v="0"/>
    <n v="0"/>
    <n v="0"/>
    <x v="1"/>
    <x v="2"/>
    <s v="Standard shipping"/>
    <n v="1"/>
    <n v="0"/>
    <n v="17"/>
    <x v="5"/>
    <n v="50"/>
    <m/>
    <s v="CN"/>
    <s v="fenghuang1"/>
    <n v="4836"/>
    <n v="4.0394954509999996"/>
    <x v="0"/>
    <n v="0"/>
    <s v="5d3fbb7edf9945238a3e858e"/>
    <x v="564"/>
  </r>
  <r>
    <x v="920"/>
    <s v="Sexy Women Camouflage Print Bandage Push-up Swimsuit Bathing Suit Bikini Set"/>
    <n v="6"/>
    <n v="6"/>
    <x v="11"/>
    <x v="6"/>
    <n v="60000"/>
    <x v="4"/>
    <x v="0"/>
    <x v="20"/>
    <x v="3"/>
    <x v="575"/>
    <n v="1789"/>
    <n v="459"/>
    <n v="300"/>
    <n v="110"/>
    <n v="150"/>
    <n v="3"/>
    <n v="1"/>
    <n v="1"/>
    <n v="1"/>
    <x v="2"/>
    <x v="2"/>
    <s v="Express shipping"/>
    <n v="7"/>
    <n v="1"/>
    <n v="39"/>
    <x v="0"/>
    <n v="50"/>
    <n v="1"/>
    <s v="CN"/>
    <s v="rainbowmall"/>
    <n v="33675"/>
    <n v="4.3141499630000002"/>
    <x v="0"/>
    <n v="0"/>
    <s v="588c54fb6661e84246a8aa71"/>
    <x v="858"/>
  </r>
  <r>
    <x v="921"/>
    <s v="Summer Women's Fashion Elastic Waist 3/4 Jogging Capri Hose Strass Dance Paisley Drawstring Casual Sport Fitness Pants"/>
    <n v="12"/>
    <n v="13"/>
    <x v="14"/>
    <x v="5"/>
    <n v="60000"/>
    <x v="4"/>
    <x v="1"/>
    <x v="39"/>
    <x v="0"/>
    <x v="457"/>
    <n v="104"/>
    <n v="25"/>
    <n v="28"/>
    <n v="12"/>
    <n v="23"/>
    <n v="0"/>
    <n v="0"/>
    <n v="0"/>
    <n v="0"/>
    <x v="9"/>
    <x v="4"/>
    <s v="Standard shipping"/>
    <n v="3"/>
    <n v="0"/>
    <n v="42"/>
    <x v="1"/>
    <n v="50"/>
    <m/>
    <s v="CN"/>
    <s v="huhaniu"/>
    <n v="571"/>
    <n v="4.0175131349999997"/>
    <x v="0"/>
    <n v="0"/>
    <s v="5e689c86003bf60050ae0be1"/>
    <x v="102"/>
  </r>
  <r>
    <x v="922"/>
    <s v="Summer New Women's Fashion Let's Rock Graphic Letter Printing Casual Sleeveless Tank Tops Vest S-5XL"/>
    <n v="6"/>
    <n v="6"/>
    <x v="11"/>
    <x v="0"/>
    <n v="600"/>
    <x v="0"/>
    <x v="1"/>
    <x v="148"/>
    <x v="3"/>
    <x v="7"/>
    <n v="8"/>
    <n v="5"/>
    <n v="1"/>
    <n v="0"/>
    <n v="1"/>
    <n v="0"/>
    <n v="0"/>
    <n v="0"/>
    <n v="0"/>
    <x v="1"/>
    <x v="1"/>
    <s v="Standard shipping"/>
    <n v="2"/>
    <n v="0"/>
    <n v="43"/>
    <x v="1"/>
    <n v="50"/>
    <m/>
    <s v="CN"/>
    <s v="jingjingongmao"/>
    <n v="2988"/>
    <n v="3.8969210169999999"/>
    <x v="1"/>
    <n v="1"/>
    <s v="5e3a58fbab71890480516a09"/>
    <x v="859"/>
  </r>
  <r>
    <x v="923"/>
    <s v="Women Loose Casual Solid color Plus Size V neck summer Sleeve dress Tunic dress"/>
    <n v="11"/>
    <n v="10"/>
    <x v="5"/>
    <x v="5"/>
    <n v="55000"/>
    <x v="4"/>
    <x v="0"/>
    <x v="47"/>
    <x v="0"/>
    <x v="576"/>
    <n v="343"/>
    <n v="157"/>
    <n v="139"/>
    <n v="68"/>
    <n v="122"/>
    <n v="0"/>
    <n v="0"/>
    <n v="0"/>
    <n v="0"/>
    <x v="5"/>
    <x v="2"/>
    <s v="Standard shipping"/>
    <n v="3"/>
    <n v="0"/>
    <n v="24"/>
    <x v="0"/>
    <n v="50"/>
    <n v="1"/>
    <s v="CN"/>
    <s v="fengjinying"/>
    <n v="10474"/>
    <n v="3.9085354209999998"/>
    <x v="1"/>
    <n v="0"/>
    <s v="5cc2d24035b846634f67558a"/>
    <x v="860"/>
  </r>
  <r>
    <x v="924"/>
    <s v="Summer Hollow Out Beach Coat For Women Deep V-Neck Lace Dresses Bikini Blouse Sun Protection Clothing"/>
    <n v="8"/>
    <n v="7"/>
    <x v="5"/>
    <x v="4"/>
    <n v="8000"/>
    <x v="3"/>
    <x v="1"/>
    <x v="175"/>
    <x v="3"/>
    <x v="388"/>
    <n v="274"/>
    <n v="70"/>
    <n v="26"/>
    <n v="8"/>
    <n v="20"/>
    <n v="0"/>
    <n v="0"/>
    <n v="0"/>
    <n v="0"/>
    <x v="0"/>
    <x v="1"/>
    <s v="Standard shipping"/>
    <n v="2"/>
    <n v="0"/>
    <n v="39"/>
    <x v="0"/>
    <n v="50"/>
    <m/>
    <s v="CN"/>
    <s v="Good Fortune Land"/>
    <n v="816"/>
    <n v="4.1813725489999998"/>
    <x v="0"/>
    <n v="1"/>
    <s v="5d282b01d750b778c045c9f1"/>
    <x v="861"/>
  </r>
  <r>
    <x v="925"/>
    <s v="Summer Print Dress Women's Round Neck Short Sleeve Casual Loose  Vintage Dress"/>
    <n v="2"/>
    <n v="2"/>
    <x v="11"/>
    <x v="0"/>
    <n v="200"/>
    <x v="0"/>
    <x v="1"/>
    <x v="176"/>
    <x v="6"/>
    <x v="125"/>
    <n v="1"/>
    <n v="2"/>
    <n v="0"/>
    <n v="3"/>
    <n v="3"/>
    <n v="0"/>
    <n v="0"/>
    <n v="0"/>
    <n v="0"/>
    <x v="1"/>
    <x v="3"/>
    <s v="Standard shipping"/>
    <n v="1"/>
    <n v="0"/>
    <n v="42"/>
    <x v="1"/>
    <n v="50"/>
    <n v="1"/>
    <s v="CN"/>
    <s v="lionmouse"/>
    <n v="26951"/>
    <n v="4.0353604689999996"/>
    <x v="0"/>
    <n v="0"/>
    <s v="5eb63e65f98a3634f4d430b3"/>
    <x v="862"/>
  </r>
  <r>
    <x v="926"/>
    <s v="Summer Women Sexy Solid Color O-neck Sleeveless Tops Loose Pleated Cotton Blouse Plus Size T Shirt Fashion Casual Tank Tops S-6XL"/>
    <n v="5.66"/>
    <n v="5"/>
    <x v="53"/>
    <x v="1"/>
    <n v="113200"/>
    <x v="5"/>
    <x v="0"/>
    <x v="86"/>
    <x v="3"/>
    <x v="577"/>
    <n v="1646"/>
    <n v="564"/>
    <n v="389"/>
    <n v="145"/>
    <n v="183"/>
    <n v="0"/>
    <n v="0"/>
    <n v="0"/>
    <n v="0"/>
    <x v="10"/>
    <x v="2"/>
    <s v="Standard shipping"/>
    <n v="2"/>
    <n v="0"/>
    <n v="29"/>
    <x v="0"/>
    <n v="50"/>
    <m/>
    <s v="CN"/>
    <s v="ligen"/>
    <n v="8205"/>
    <n v="4.1958561850000002"/>
    <x v="0"/>
    <n v="0"/>
    <s v="5b22ee2dcf612a12962a84f6"/>
    <x v="863"/>
  </r>
  <r>
    <x v="927"/>
    <s v="Spring Summer Ladies Casual Loose Solid Tank Jumpsuit Long Suspender Overalls Bib Pants Plus Size XS-5XL"/>
    <n v="14"/>
    <n v="12"/>
    <x v="0"/>
    <x v="4"/>
    <n v="14000"/>
    <x v="3"/>
    <x v="1"/>
    <x v="60"/>
    <x v="0"/>
    <x v="127"/>
    <n v="225"/>
    <n v="102"/>
    <n v="89"/>
    <n v="46"/>
    <n v="86"/>
    <n v="0"/>
    <n v="0"/>
    <n v="0"/>
    <n v="0"/>
    <x v="4"/>
    <x v="2"/>
    <s v="Standard shipping"/>
    <n v="4"/>
    <n v="0"/>
    <n v="26"/>
    <x v="0"/>
    <n v="50"/>
    <n v="1"/>
    <s v="CN"/>
    <s v="mumofson"/>
    <n v="40457"/>
    <n v="3.9603282499999999"/>
    <x v="1"/>
    <n v="0"/>
    <s v="5c88aede7d6c6a218ce2b312"/>
    <x v="864"/>
  </r>
  <r>
    <x v="928"/>
    <s v="Summer Women Short Sleeved Casual Sleeveless Stripe T Shirts Dress Tunic Waist Dresses Beach Vestido Plus Size XS-8XL"/>
    <n v="9"/>
    <n v="8"/>
    <x v="5"/>
    <x v="5"/>
    <n v="45000"/>
    <x v="4"/>
    <x v="0"/>
    <x v="120"/>
    <x v="0"/>
    <x v="9"/>
    <n v="311"/>
    <n v="109"/>
    <n v="83"/>
    <n v="43"/>
    <n v="67"/>
    <n v="0"/>
    <n v="0"/>
    <n v="0"/>
    <n v="0"/>
    <x v="8"/>
    <x v="1"/>
    <s v="Standard shipping"/>
    <n v="3"/>
    <n v="0"/>
    <n v="21"/>
    <x v="0"/>
    <n v="50"/>
    <m/>
    <s v="CN"/>
    <s v="caohongbo"/>
    <n v="4335"/>
    <n v="4.0572087659999996"/>
    <x v="0"/>
    <n v="0"/>
    <s v="5df1d0a2c7f18f0857cc1798"/>
    <x v="865"/>
  </r>
  <r>
    <x v="929"/>
    <s v="Women Summer Casual Loose Sling Dress V-neck Backless Long Dress Dress Sleeveless Pockets Solid Color Maxi Dress Plus Size "/>
    <n v="4"/>
    <n v="4"/>
    <x v="11"/>
    <x v="0"/>
    <n v="400"/>
    <x v="0"/>
    <x v="1"/>
    <x v="3"/>
    <x v="1"/>
    <x v="91"/>
    <n v="4"/>
    <n v="5"/>
    <n v="5"/>
    <n v="3"/>
    <n v="4"/>
    <n v="0"/>
    <n v="0"/>
    <n v="0"/>
    <n v="0"/>
    <x v="4"/>
    <x v="3"/>
    <s v="Standard shipping"/>
    <n v="1"/>
    <n v="0"/>
    <n v="25"/>
    <x v="0"/>
    <n v="50"/>
    <n v="1"/>
    <s v="CN"/>
    <s v="Uncle Drew"/>
    <n v="22615"/>
    <n v="4.0782224190000003"/>
    <x v="0"/>
    <n v="0"/>
    <s v="5eb0d8b4423db02317031a34"/>
    <x v="854"/>
  </r>
  <r>
    <x v="930"/>
    <s v="2020 Women's Fashion Long Dress Summer Party Sling Dress Casual Slim Fit Sleeveless Dresses Ladies Flower Printed Cotton Dress Big Swing Beach Maxi Dress Plus Size XS-8XL"/>
    <n v="11"/>
    <n v="10"/>
    <x v="5"/>
    <x v="0"/>
    <n v="1100"/>
    <x v="0"/>
    <x v="0"/>
    <x v="161"/>
    <x v="2"/>
    <x v="52"/>
    <n v="3"/>
    <n v="1"/>
    <n v="0"/>
    <n v="0"/>
    <n v="0"/>
    <n v="0"/>
    <n v="0"/>
    <n v="0"/>
    <n v="0"/>
    <x v="5"/>
    <x v="1"/>
    <s v="Standard shipping"/>
    <n v="3"/>
    <n v="0"/>
    <n v="20"/>
    <x v="0"/>
    <n v="50"/>
    <m/>
    <s v="CN"/>
    <s v="Lovemall"/>
    <n v="10286"/>
    <n v="3.6965778729999998"/>
    <x v="1"/>
    <n v="0"/>
    <s v="5ecf5d30e9f82b433471be88"/>
    <x v="866"/>
  </r>
  <r>
    <x v="931"/>
    <s v="2020 Summer &amp; Winter Carp Fishing 3D Over Printed Clothes Cool Men Fish T-Shirt"/>
    <n v="7"/>
    <n v="34"/>
    <x v="78"/>
    <x v="0"/>
    <n v="700"/>
    <x v="0"/>
    <x v="1"/>
    <x v="166"/>
    <x v="5"/>
    <x v="432"/>
    <n v="77"/>
    <n v="16"/>
    <n v="7"/>
    <n v="3"/>
    <n v="3"/>
    <n v="1"/>
    <n v="0"/>
    <n v="1"/>
    <n v="0"/>
    <x v="2"/>
    <x v="1"/>
    <s v="Standard shipping"/>
    <n v="2"/>
    <n v="0"/>
    <n v="35"/>
    <x v="0"/>
    <n v="50"/>
    <m/>
    <s v="CN"/>
    <s v="yang min bao"/>
    <n v="1269"/>
    <n v="4.1505122139999999"/>
    <x v="0"/>
    <n v="0"/>
    <s v="5e04554af2db2e0211989d36"/>
    <x v="867"/>
  </r>
  <r>
    <x v="932"/>
    <s v="Women Summer Fashion Tank Tops Sexy Sleeveless Crop Tops Casual Style Women Cotton Print Lace Stitching Irregular Blouse Topsï¼ˆXS-5XL)"/>
    <n v="2"/>
    <n v="2"/>
    <x v="11"/>
    <x v="4"/>
    <n v="2000"/>
    <x v="0"/>
    <x v="0"/>
    <x v="109"/>
    <x v="3"/>
    <x v="239"/>
    <n v="50"/>
    <n v="14"/>
    <n v="6"/>
    <n v="4"/>
    <n v="7"/>
    <n v="1"/>
    <n v="0"/>
    <n v="1"/>
    <n v="0"/>
    <x v="1"/>
    <x v="1"/>
    <s v="Standard shipping"/>
    <n v="1"/>
    <n v="0"/>
    <n v="35"/>
    <x v="0"/>
    <n v="50"/>
    <m/>
    <s v="CN"/>
    <s v="hellohorse"/>
    <n v="126370"/>
    <n v="4.1469573469999998"/>
    <x v="0"/>
    <n v="1"/>
    <s v="5e16cb87e6dd7c03be24b28a"/>
    <x v="748"/>
  </r>
  <r>
    <x v="933"/>
    <s v="2019 Summer Womenâ€˜sâ€™ Fashion  Lace Up Tie Pants  Plus Size Casual High Waist Short Pants(S-5XL)"/>
    <n v="3.92"/>
    <n v="4"/>
    <x v="221"/>
    <x v="1"/>
    <n v="78400"/>
    <x v="5"/>
    <x v="1"/>
    <x v="0"/>
    <x v="0"/>
    <x v="578"/>
    <n v="1975"/>
    <n v="793"/>
    <n v="682"/>
    <n v="397"/>
    <n v="520"/>
    <n v="0"/>
    <n v="0"/>
    <n v="0"/>
    <n v="0"/>
    <x v="5"/>
    <x v="0"/>
    <s v="Standard shipping"/>
    <n v="1"/>
    <n v="0"/>
    <n v="36"/>
    <x v="0"/>
    <n v="50"/>
    <n v="1"/>
    <s v="CN"/>
    <s v="Pentiumhorse"/>
    <n v="55499"/>
    <n v="4.138885385"/>
    <x v="0"/>
    <n v="0"/>
    <s v="5ca084765e18c31890903f2a"/>
    <x v="868"/>
  </r>
  <r>
    <x v="934"/>
    <s v="Women Summer Sleeveless Lace Casual Evening Party Cocktail Short Mini Dress"/>
    <n v="8"/>
    <n v="84"/>
    <x v="66"/>
    <x v="6"/>
    <n v="80000"/>
    <x v="5"/>
    <x v="0"/>
    <x v="9"/>
    <x v="1"/>
    <x v="579"/>
    <n v="528"/>
    <n v="283"/>
    <n v="245"/>
    <n v="144"/>
    <n v="354"/>
    <n v="0"/>
    <n v="0"/>
    <n v="0"/>
    <n v="0"/>
    <x v="0"/>
    <x v="2"/>
    <s v="Standard shipping"/>
    <n v="2"/>
    <n v="0"/>
    <n v="37"/>
    <x v="0"/>
    <n v="50"/>
    <m/>
    <s v="CN"/>
    <s v="Johnson007"/>
    <n v="80713"/>
    <n v="4.1878136110000002"/>
    <x v="0"/>
    <n v="0"/>
    <s v="58e85a652ab02a1908608ab8"/>
    <x v="869"/>
  </r>
  <r>
    <x v="935"/>
    <s v="Summer Holidy Lady Floral Printed Dress Sexy Deep V-Neck Sleeveless Party Mini Dress"/>
    <n v="16"/>
    <n v="14"/>
    <x v="0"/>
    <x v="4"/>
    <n v="16000"/>
    <x v="3"/>
    <x v="0"/>
    <x v="101"/>
    <x v="1"/>
    <x v="580"/>
    <n v="114"/>
    <n v="55"/>
    <n v="72"/>
    <n v="35"/>
    <n v="94"/>
    <n v="0"/>
    <n v="0"/>
    <n v="0"/>
    <n v="0"/>
    <x v="4"/>
    <x v="2"/>
    <s v="Standard shipping"/>
    <n v="4"/>
    <n v="0"/>
    <n v="27"/>
    <x v="0"/>
    <n v="50"/>
    <m/>
    <s v="CN"/>
    <s v="bluesky1"/>
    <n v="47356"/>
    <n v="4.0568882510000002"/>
    <x v="0"/>
    <n v="0"/>
    <s v="5c1b6e19c96aa87c20e6a32c"/>
    <x v="870"/>
  </r>
  <r>
    <x v="936"/>
    <s v="Women Summer Tassel Patchwork Loose Dress Sexy Short Sleeve Off Shoulder Halter Dress Plus Size S-5XL"/>
    <n v="8"/>
    <n v="7"/>
    <x v="5"/>
    <x v="4"/>
    <n v="8000"/>
    <x v="3"/>
    <x v="0"/>
    <x v="88"/>
    <x v="0"/>
    <x v="581"/>
    <n v="126"/>
    <n v="43"/>
    <n v="27"/>
    <n v="10"/>
    <n v="28"/>
    <n v="0"/>
    <n v="0"/>
    <n v="0"/>
    <n v="0"/>
    <x v="10"/>
    <x v="1"/>
    <s v="Standard shipping"/>
    <n v="3"/>
    <n v="0"/>
    <n v="27"/>
    <x v="0"/>
    <n v="50"/>
    <n v="1"/>
    <s v="CN"/>
    <s v="bluesky1"/>
    <n v="47356"/>
    <n v="4.0568882510000002"/>
    <x v="0"/>
    <n v="0"/>
    <s v="5bf651b7107ad060df8d82fd"/>
    <x v="871"/>
  </r>
  <r>
    <x v="937"/>
    <s v="Women Summer Autumn Printed Plus Size Loose Casual Trousers Harlon Pants Long Pants"/>
    <n v="11"/>
    <n v="10"/>
    <x v="5"/>
    <x v="0"/>
    <n v="1100"/>
    <x v="0"/>
    <x v="0"/>
    <x v="177"/>
    <x v="1"/>
    <x v="582"/>
    <n v="31"/>
    <n v="15"/>
    <n v="15"/>
    <n v="16"/>
    <n v="19"/>
    <n v="0"/>
    <n v="0"/>
    <n v="0"/>
    <n v="0"/>
    <x v="1"/>
    <x v="2"/>
    <s v="Standard shipping"/>
    <n v="2"/>
    <n v="0"/>
    <n v="40"/>
    <x v="1"/>
    <n v="50"/>
    <m/>
    <s v="CN"/>
    <s v="xulaiqingfen"/>
    <n v="2282"/>
    <n v="4.2103418049999997"/>
    <x v="0"/>
    <n v="0"/>
    <s v="5d5df4f9ab3178058cbd5906"/>
    <x v="872"/>
  </r>
  <r>
    <x v="938"/>
    <s v="Women's Sleeveless Floral Print Ruffle Tops Ladies Summer Fashion Casual Bandages Camisole Tunic Top Blouse  Plus Size S-5XL"/>
    <n v="11"/>
    <n v="10"/>
    <x v="5"/>
    <x v="6"/>
    <n v="110000"/>
    <x v="5"/>
    <x v="0"/>
    <x v="99"/>
    <x v="3"/>
    <x v="583"/>
    <n v="1089"/>
    <n v="392"/>
    <n v="268"/>
    <n v="126"/>
    <n v="175"/>
    <n v="1"/>
    <n v="1"/>
    <n v="0"/>
    <n v="0"/>
    <x v="0"/>
    <x v="2"/>
    <s v="Standard shipping"/>
    <n v="2"/>
    <n v="0"/>
    <n v="41"/>
    <x v="1"/>
    <n v="50"/>
    <m/>
    <s v="CN"/>
    <s v="shenzhenmaoyifuzhuangdian"/>
    <n v="21485"/>
    <n v="4.1462415640000003"/>
    <x v="0"/>
    <n v="0"/>
    <s v="5be393792655325c8004cf82"/>
    <x v="873"/>
  </r>
  <r>
    <x v="939"/>
    <s v="Summer fashion casual pants women's cropped pants thin outer medium Pants Large pants s-6xl"/>
    <n v="12"/>
    <n v="11"/>
    <x v="5"/>
    <x v="0"/>
    <n v="1200"/>
    <x v="0"/>
    <x v="1"/>
    <x v="81"/>
    <x v="1"/>
    <x v="35"/>
    <n v="2"/>
    <n v="0"/>
    <n v="2"/>
    <n v="0"/>
    <n v="2"/>
    <n v="0"/>
    <n v="0"/>
    <n v="0"/>
    <n v="0"/>
    <x v="0"/>
    <x v="2"/>
    <s v="Standard shipping"/>
    <n v="3"/>
    <n v="0"/>
    <n v="25"/>
    <x v="0"/>
    <n v="50"/>
    <n v="1"/>
    <s v="CN"/>
    <s v="linpingstore"/>
    <n v="366"/>
    <n v="3.9754098359999999"/>
    <x v="1"/>
    <n v="0"/>
    <s v="5ec4d24b21c01ee2d6dfb50e"/>
    <x v="874"/>
  </r>
  <r>
    <x v="940"/>
    <s v="Women Summer Casual Platform Wedge Sandals Open Toe Shoes Ankle Strap Sandals Plus Size 35-43"/>
    <n v="16"/>
    <n v="16"/>
    <x v="11"/>
    <x v="0"/>
    <n v="1600"/>
    <x v="0"/>
    <x v="0"/>
    <x v="14"/>
    <x v="0"/>
    <x v="73"/>
    <n v="26"/>
    <n v="7"/>
    <n v="7"/>
    <n v="2"/>
    <n v="8"/>
    <n v="0"/>
    <n v="0"/>
    <n v="0"/>
    <n v="0"/>
    <x v="0"/>
    <x v="6"/>
    <s v="Standard shipping"/>
    <n v="5"/>
    <n v="0"/>
    <n v="25"/>
    <x v="0"/>
    <n v="50"/>
    <m/>
    <s v="CN"/>
    <s v="The leisure pavilion"/>
    <n v="7676"/>
    <n v="4.0394736839999998"/>
    <x v="0"/>
    <n v="0"/>
    <s v="5e9bf36aecb3b56809e83a36"/>
    <x v="875"/>
  </r>
  <r>
    <x v="941"/>
    <s v="Summer Fashion Womens Print 2pc Set Ladies Casual Round Neck Short Sleeve T Shirt and Shorts"/>
    <n v="14"/>
    <n v="51"/>
    <x v="28"/>
    <x v="0"/>
    <n v="1400"/>
    <x v="0"/>
    <x v="0"/>
    <x v="17"/>
    <x v="0"/>
    <x v="41"/>
    <n v="18"/>
    <n v="5"/>
    <n v="4"/>
    <n v="4"/>
    <n v="5"/>
    <n v="0"/>
    <n v="0"/>
    <n v="0"/>
    <n v="0"/>
    <x v="5"/>
    <x v="2"/>
    <s v="Standard shipping"/>
    <n v="4"/>
    <n v="0"/>
    <n v="42"/>
    <x v="1"/>
    <n v="50"/>
    <m/>
    <s v="CN"/>
    <s v="pashesa"/>
    <n v="16885"/>
    <n v="3.8978975419999999"/>
    <x v="1"/>
    <n v="0"/>
    <s v="5eaba913c039171aeb0732f8"/>
    <x v="876"/>
  </r>
  <r>
    <x v="942"/>
    <s v="XS-8XL Women's Fashion Summer Dresses Polka Dot Printed V-neck Dress Casual Party Dress Elegant Ladies Loose Cotton Dresses Plus Size Short Sleeve Dresses"/>
    <n v="3"/>
    <n v="7"/>
    <x v="64"/>
    <x v="0"/>
    <n v="300"/>
    <x v="0"/>
    <x v="1"/>
    <x v="15"/>
    <x v="0"/>
    <x v="35"/>
    <n v="2"/>
    <n v="2"/>
    <n v="0"/>
    <n v="2"/>
    <n v="0"/>
    <n v="0"/>
    <n v="0"/>
    <n v="0"/>
    <n v="0"/>
    <x v="6"/>
    <x v="1"/>
    <s v="Standard shipping"/>
    <n v="1"/>
    <n v="0"/>
    <n v="19"/>
    <x v="5"/>
    <n v="50"/>
    <m/>
    <s v="CN"/>
    <s v="yutongastore"/>
    <n v="1284"/>
    <n v="3.9750778819999999"/>
    <x v="1"/>
    <n v="0"/>
    <s v="5ef2f90ca888ba40baf3bd16"/>
    <x v="877"/>
  </r>
  <r>
    <x v="943"/>
    <s v="Summer Fashion Women Sexy Sleeveless Shirt V-Neck Casual Cotton Button Tank Tops"/>
    <n v="5.82"/>
    <n v="58"/>
    <x v="222"/>
    <x v="4"/>
    <n v="5820"/>
    <x v="3"/>
    <x v="1"/>
    <x v="41"/>
    <x v="0"/>
    <x v="584"/>
    <n v="295"/>
    <n v="147"/>
    <n v="81"/>
    <n v="44"/>
    <n v="56"/>
    <n v="0"/>
    <n v="0"/>
    <n v="0"/>
    <n v="0"/>
    <x v="7"/>
    <x v="2"/>
    <s v="Standard shipping"/>
    <n v="2"/>
    <n v="0"/>
    <n v="61"/>
    <x v="3"/>
    <n v="50"/>
    <m/>
    <s v="CN"/>
    <s v="shirely_store"/>
    <n v="1663"/>
    <n v="4.071557426"/>
    <x v="0"/>
    <n v="0"/>
    <s v="5c837b60bec7771428a98865"/>
    <x v="878"/>
  </r>
  <r>
    <x v="944"/>
    <s v="Fashion Women Round Neck Summer Polka Dot Printed Sleeveless Dress Ladies Casual Mid-length Plus Size Dress"/>
    <n v="11"/>
    <n v="10"/>
    <x v="5"/>
    <x v="5"/>
    <n v="55000"/>
    <x v="4"/>
    <x v="1"/>
    <x v="160"/>
    <x v="0"/>
    <x v="325"/>
    <n v="400"/>
    <n v="210"/>
    <n v="144"/>
    <n v="64"/>
    <n v="83"/>
    <n v="0"/>
    <n v="0"/>
    <n v="0"/>
    <n v="0"/>
    <x v="1"/>
    <x v="2"/>
    <s v="Standard shipping"/>
    <n v="2"/>
    <n v="0"/>
    <n v="35"/>
    <x v="0"/>
    <n v="50"/>
    <n v="1"/>
    <s v="CN"/>
    <s v="ToToToTo Market"/>
    <n v="12441"/>
    <n v="3.9246845110000002"/>
    <x v="1"/>
    <n v="0"/>
    <s v="5d22a5c3b1ae313fdb4801da"/>
    <x v="879"/>
  </r>
  <r>
    <x v="945"/>
    <s v="Plus Size S-5XL Slim Fit Casual Classic Shorts Jeans Summer Sexy Women's Fashion High Waist Washed Denim Shorts"/>
    <n v="1.86"/>
    <n v="2"/>
    <x v="195"/>
    <x v="4"/>
    <n v="1860"/>
    <x v="0"/>
    <x v="1"/>
    <x v="70"/>
    <x v="0"/>
    <x v="41"/>
    <n v="20"/>
    <n v="2"/>
    <n v="5"/>
    <n v="4"/>
    <n v="5"/>
    <n v="0"/>
    <n v="0"/>
    <n v="0"/>
    <n v="0"/>
    <x v="5"/>
    <x v="3"/>
    <s v="Standard shipping"/>
    <n v="1"/>
    <n v="0"/>
    <n v="42"/>
    <x v="1"/>
    <n v="50"/>
    <n v="1"/>
    <s v="CN"/>
    <s v="Clothes-Market"/>
    <n v="45524"/>
    <n v="3.9729373520000002"/>
    <x v="1"/>
    <n v="1"/>
    <s v="5eb24bea7fc03e380f0509a1"/>
    <x v="880"/>
  </r>
  <r>
    <x v="946"/>
    <s v="Summer Women s  Fashion  Lace Up Tie Pants  Plus Size Casual High Waist Short Pants"/>
    <n v="3.88"/>
    <n v="4"/>
    <x v="223"/>
    <x v="0"/>
    <n v="388"/>
    <x v="0"/>
    <x v="0"/>
    <x v="6"/>
    <x v="1"/>
    <x v="289"/>
    <n v="14"/>
    <n v="5"/>
    <n v="6"/>
    <n v="1"/>
    <n v="8"/>
    <n v="0"/>
    <n v="0"/>
    <n v="0"/>
    <n v="0"/>
    <x v="8"/>
    <x v="1"/>
    <s v="Standard shipping"/>
    <n v="1"/>
    <n v="0"/>
    <n v="38"/>
    <x v="0"/>
    <n v="50"/>
    <n v="1"/>
    <s v="CN"/>
    <s v="zuilangmanDS"/>
    <n v="5654"/>
    <n v="3.9587902370000001"/>
    <x v="1"/>
    <n v="0"/>
    <s v="5dd372bed0d2f061a0c6fdea"/>
    <x v="152"/>
  </r>
  <r>
    <x v="947"/>
    <s v="Summer 2020 Fashionable Women's Solid Color Vest Sleeveless Halter V-Neck Top"/>
    <n v="8"/>
    <n v="33"/>
    <x v="38"/>
    <x v="8"/>
    <n v="400"/>
    <x v="0"/>
    <x v="1"/>
    <x v="4"/>
    <x v="2"/>
    <x v="62"/>
    <m/>
    <m/>
    <m/>
    <m/>
    <m/>
    <n v="0"/>
    <n v="0"/>
    <n v="0"/>
    <n v="0"/>
    <x v="2"/>
    <x v="2"/>
    <s v="Standard shipping"/>
    <n v="2"/>
    <n v="0"/>
    <n v="41"/>
    <x v="1"/>
    <n v="50"/>
    <m/>
    <s v="CN"/>
    <s v="terbuer"/>
    <n v="9395"/>
    <n v="4.110058542"/>
    <x v="0"/>
    <n v="0"/>
    <s v="5eb4dc8ec1231404c92d7eae"/>
    <x v="531"/>
  </r>
  <r>
    <x v="948"/>
    <s v="NEW Summer Women s Fashion Loose Shorts Elastic Waist Short Pants Casual Shorts"/>
    <n v="3.71"/>
    <n v="5"/>
    <x v="224"/>
    <x v="2"/>
    <n v="37.1"/>
    <x v="0"/>
    <x v="0"/>
    <x v="4"/>
    <x v="2"/>
    <x v="4"/>
    <n v="1"/>
    <n v="0"/>
    <n v="0"/>
    <n v="0"/>
    <n v="0"/>
    <n v="0"/>
    <n v="0"/>
    <n v="0"/>
    <n v="0"/>
    <x v="5"/>
    <x v="1"/>
    <s v="Standard shipping"/>
    <n v="1"/>
    <n v="0"/>
    <n v="135"/>
    <x v="2"/>
    <n v="50"/>
    <m/>
    <s v="CN"/>
    <s v="zhouzhilong"/>
    <n v="60"/>
    <n v="4.2"/>
    <x v="0"/>
    <n v="0"/>
    <s v="5efc475047f98d45ef7fa1f2"/>
    <x v="881"/>
  </r>
  <r>
    <x v="949"/>
    <s v="Summer Beach Wear V-neck Dress Women's Sleeveless Boho Mini Dress"/>
    <n v="11"/>
    <n v="28"/>
    <x v="67"/>
    <x v="0"/>
    <n v="1100"/>
    <x v="0"/>
    <x v="1"/>
    <x v="41"/>
    <x v="0"/>
    <x v="585"/>
    <n v="48"/>
    <n v="25"/>
    <n v="20"/>
    <n v="7"/>
    <n v="7"/>
    <n v="0"/>
    <n v="0"/>
    <n v="0"/>
    <n v="0"/>
    <x v="2"/>
    <x v="0"/>
    <s v="Standard shipping"/>
    <n v="3"/>
    <n v="0"/>
    <n v="44"/>
    <x v="1"/>
    <n v="50"/>
    <m/>
    <s v="CN"/>
    <s v="yingshengsu"/>
    <n v="435"/>
    <n v="4.1862068969999999"/>
    <x v="0"/>
    <n v="0"/>
    <s v="5cf10d573818e44a8e42f255"/>
    <x v="882"/>
  </r>
  <r>
    <x v="950"/>
    <s v="Women's Fashion Spring and Summer O-neck Cotton T-shirt Loose Printed Blouse Casual Short Sleeve Tops Ladies Fashion Plus Size Shirt"/>
    <n v="5"/>
    <n v="5"/>
    <x v="11"/>
    <x v="4"/>
    <n v="5000"/>
    <x v="3"/>
    <x v="1"/>
    <x v="37"/>
    <x v="3"/>
    <x v="565"/>
    <n v="59"/>
    <n v="18"/>
    <n v="14"/>
    <n v="4"/>
    <n v="8"/>
    <n v="0"/>
    <n v="0"/>
    <n v="0"/>
    <n v="0"/>
    <x v="8"/>
    <x v="2"/>
    <s v="Standard shipping"/>
    <n v="2"/>
    <n v="0"/>
    <n v="48"/>
    <x v="1"/>
    <n v="50"/>
    <n v="1"/>
    <s v="CN"/>
    <s v="guangzhouweishiweifushiyouxiangongsi"/>
    <n v="32168"/>
    <n v="3.884543646"/>
    <x v="1"/>
    <n v="0"/>
    <s v="5e8d78b38a5fed4a5a026712"/>
    <x v="883"/>
  </r>
  <r>
    <x v="951"/>
    <s v="2019 Women Fashion Summer Beach Vintage Floral Print Chiffon Dress Camisole Mini Dresses"/>
    <n v="11"/>
    <n v="13"/>
    <x v="9"/>
    <x v="0"/>
    <n v="1100"/>
    <x v="0"/>
    <x v="0"/>
    <x v="160"/>
    <x v="0"/>
    <x v="351"/>
    <n v="22"/>
    <n v="9"/>
    <n v="8"/>
    <n v="1"/>
    <n v="6"/>
    <n v="0"/>
    <n v="0"/>
    <n v="0"/>
    <n v="0"/>
    <x v="4"/>
    <x v="2"/>
    <s v="Standard shipping"/>
    <n v="2"/>
    <n v="0"/>
    <n v="41"/>
    <x v="1"/>
    <n v="50"/>
    <m/>
    <s v="CN"/>
    <s v="Asinastore"/>
    <n v="27964"/>
    <n v="3.948612502"/>
    <x v="1"/>
    <n v="0"/>
    <s v="5d1ea4a4c3467e6294d1ad0c"/>
    <x v="884"/>
  </r>
  <r>
    <x v="952"/>
    <s v="Women's Fashion Summer Sexy Slimn Fit Denim Shorts High Waist Jean Shorts NS0122"/>
    <n v="11"/>
    <n v="152"/>
    <x v="225"/>
    <x v="4"/>
    <n v="11000"/>
    <x v="3"/>
    <x v="0"/>
    <x v="39"/>
    <x v="0"/>
    <x v="586"/>
    <n v="381"/>
    <n v="180"/>
    <n v="110"/>
    <n v="68"/>
    <n v="69"/>
    <n v="0"/>
    <n v="0"/>
    <n v="0"/>
    <n v="0"/>
    <x v="4"/>
    <x v="1"/>
    <s v="Standard shipping"/>
    <n v="2"/>
    <n v="0"/>
    <n v="43"/>
    <x v="1"/>
    <n v="50"/>
    <n v="1"/>
    <s v="CN"/>
    <s v="Gossip Girl 1"/>
    <n v="87178"/>
    <n v="3.9083599069999999"/>
    <x v="1"/>
    <n v="0"/>
    <s v="5af40bb2f281cb017ec17012"/>
    <x v="885"/>
  </r>
  <r>
    <x v="953"/>
    <s v="Women's Fashion Country Girl Deer Hunting Printed Slim Fit Leggings"/>
    <n v="13"/>
    <n v="43"/>
    <x v="216"/>
    <x v="4"/>
    <n v="13000"/>
    <x v="3"/>
    <x v="0"/>
    <x v="93"/>
    <x v="3"/>
    <x v="380"/>
    <n v="44"/>
    <n v="7"/>
    <n v="8"/>
    <n v="2"/>
    <n v="4"/>
    <n v="1"/>
    <n v="0"/>
    <n v="1"/>
    <n v="0"/>
    <x v="1"/>
    <x v="2"/>
    <s v="Standard shipping"/>
    <n v="3"/>
    <n v="0"/>
    <n v="40"/>
    <x v="1"/>
    <n v="50"/>
    <n v="1"/>
    <s v="CN"/>
    <s v="Angle Xia"/>
    <n v="6256"/>
    <n v="4.1011828640000001"/>
    <x v="0"/>
    <n v="0"/>
    <s v="5e9e82ea36d82c2330c1b363"/>
    <x v="886"/>
  </r>
  <r>
    <x v="954"/>
    <s v="2018 Women Cool T-shirt Funny 3d Tshirt Print Two Cat Short Sleeve Summer Tops Tees Teen Graphic Tee Cute Shirt Funny Gifts"/>
    <n v="8"/>
    <n v="11"/>
    <x v="71"/>
    <x v="6"/>
    <n v="80000"/>
    <x v="5"/>
    <x v="1"/>
    <x v="105"/>
    <x v="3"/>
    <x v="587"/>
    <n v="2045"/>
    <n v="648"/>
    <n v="354"/>
    <n v="127"/>
    <n v="171"/>
    <n v="1"/>
    <n v="0"/>
    <n v="1"/>
    <n v="0"/>
    <x v="2"/>
    <x v="2"/>
    <s v="Standard shipping"/>
    <n v="3"/>
    <n v="0"/>
    <n v="36"/>
    <x v="0"/>
    <n v="50"/>
    <n v="1"/>
    <s v="CN"/>
    <s v="Women wardrobe Apparel Trade Co., Ltd."/>
    <n v="20169"/>
    <n v="4.2585155439999998"/>
    <x v="0"/>
    <n v="0"/>
    <s v="5abc519e3c1dc61e44e0667f"/>
    <x v="887"/>
  </r>
  <r>
    <x v="955"/>
    <s v="Sexy Women Bandage Bikini Set Swimsuit Swimwear Bathing Suit"/>
    <n v="13"/>
    <n v="11"/>
    <x v="0"/>
    <x v="6"/>
    <n v="130000"/>
    <x v="5"/>
    <x v="0"/>
    <x v="120"/>
    <x v="0"/>
    <x v="588"/>
    <n v="572"/>
    <n v="222"/>
    <n v="192"/>
    <n v="99"/>
    <n v="99"/>
    <n v="0"/>
    <n v="0"/>
    <n v="0"/>
    <n v="0"/>
    <x v="10"/>
    <x v="2"/>
    <s v="Standard shipping"/>
    <n v="3"/>
    <n v="0"/>
    <n v="52"/>
    <x v="1"/>
    <n v="50"/>
    <m/>
    <s v="CN"/>
    <s v="seagull"/>
    <n v="9981"/>
    <n v="4.3083859330000003"/>
    <x v="0"/>
    <n v="0"/>
    <s v="5707400fae8c9365ccb888bd"/>
    <x v="888"/>
  </r>
  <r>
    <x v="956"/>
    <s v="Plus Size Women's Fashion Loose Casual sleeveless Floral print Round neck Summer Vest camisole"/>
    <n v="5.83"/>
    <n v="5"/>
    <x v="41"/>
    <x v="0"/>
    <n v="583"/>
    <x v="0"/>
    <x v="0"/>
    <x v="144"/>
    <x v="3"/>
    <x v="193"/>
    <n v="13"/>
    <n v="5"/>
    <n v="3"/>
    <n v="1"/>
    <n v="0"/>
    <n v="0"/>
    <n v="0"/>
    <n v="0"/>
    <n v="0"/>
    <x v="3"/>
    <x v="1"/>
    <s v="Standard shipping"/>
    <n v="1"/>
    <n v="0"/>
    <n v="24"/>
    <x v="0"/>
    <n v="50"/>
    <n v="1"/>
    <s v="CN"/>
    <s v="DERNMUUR"/>
    <n v="17471"/>
    <n v="3.9528361279999999"/>
    <x v="1"/>
    <n v="0"/>
    <s v="5e9932cab3eafb25c00ba79f"/>
    <x v="422"/>
  </r>
  <r>
    <x v="957"/>
    <s v="Women Ladies Fashion Crocheted Lace Summer Dress Maxi Dress Long Dress"/>
    <n v="8"/>
    <n v="7"/>
    <x v="5"/>
    <x v="0"/>
    <n v="800"/>
    <x v="0"/>
    <x v="0"/>
    <x v="25"/>
    <x v="1"/>
    <x v="512"/>
    <n v="23"/>
    <n v="14"/>
    <n v="8"/>
    <n v="4"/>
    <n v="14"/>
    <n v="0"/>
    <n v="0"/>
    <n v="0"/>
    <n v="0"/>
    <x v="0"/>
    <x v="2"/>
    <s v="Standard shipping"/>
    <n v="2"/>
    <n v="0"/>
    <n v="40"/>
    <x v="1"/>
    <n v="50"/>
    <m/>
    <s v="CN"/>
    <s v="hongyuli"/>
    <n v="5595"/>
    <n v="3.7726541550000001"/>
    <x v="1"/>
    <n v="0"/>
    <s v="5c93384658417d4d433feb91"/>
    <x v="889"/>
  </r>
  <r>
    <x v="958"/>
    <s v="20Pairs/lot Summer Ultrathin Transparent Crystal Silk Socks for Women High Elastic Black Nylon Short Socks Female Socks"/>
    <n v="2"/>
    <n v="26"/>
    <x v="39"/>
    <x v="6"/>
    <n v="20000"/>
    <x v="3"/>
    <x v="1"/>
    <x v="144"/>
    <x v="3"/>
    <x v="589"/>
    <n v="1898"/>
    <n v="509"/>
    <n v="334"/>
    <n v="101"/>
    <n v="100"/>
    <n v="1"/>
    <n v="0"/>
    <n v="1"/>
    <n v="0"/>
    <x v="5"/>
    <x v="6"/>
    <s v="Standard shipping"/>
    <n v="1"/>
    <n v="0"/>
    <n v="118"/>
    <x v="4"/>
    <n v="50"/>
    <m/>
    <s v="CN"/>
    <s v="taomi  gogo"/>
    <n v="21012"/>
    <n v="4.1898438990000004"/>
    <x v="0"/>
    <n v="1"/>
    <s v="5bf38aa52dd62c3a7550a899"/>
    <x v="890"/>
  </r>
  <r>
    <x v="959"/>
    <s v="1Set Lace Bikini Diamond Swimsuit Crystal Women Swimwear Nude Bikinis Brazilian Rhinestone Beachwear Push Up Bikini"/>
    <n v="16"/>
    <n v="14"/>
    <x v="0"/>
    <x v="8"/>
    <n v="800"/>
    <x v="0"/>
    <x v="0"/>
    <x v="38"/>
    <x v="3"/>
    <x v="53"/>
    <n v="1"/>
    <n v="0"/>
    <n v="1"/>
    <n v="0"/>
    <n v="0"/>
    <n v="0"/>
    <n v="0"/>
    <n v="0"/>
    <n v="0"/>
    <x v="2"/>
    <x v="2"/>
    <s v="Standard shipping"/>
    <n v="4"/>
    <n v="0"/>
    <n v="34"/>
    <x v="0"/>
    <n v="50"/>
    <m/>
    <s v="CN"/>
    <s v="HQMALL"/>
    <n v="3063"/>
    <n v="4.4342148220000004"/>
    <x v="0"/>
    <n v="0"/>
    <s v="5bce9924df97d42c05eef81e"/>
    <x v="891"/>
  </r>
  <r>
    <x v="960"/>
    <s v="Summer Women's Loose V-neck Sling Dress Sleeveless Dress Lace Dress Plus Size XS-5XL"/>
    <n v="7"/>
    <n v="26"/>
    <x v="51"/>
    <x v="0"/>
    <n v="700"/>
    <x v="0"/>
    <x v="0"/>
    <x v="178"/>
    <x v="4"/>
    <x v="87"/>
    <n v="4"/>
    <n v="0"/>
    <n v="0"/>
    <n v="3"/>
    <n v="3"/>
    <n v="0"/>
    <n v="0"/>
    <n v="0"/>
    <n v="0"/>
    <x v="0"/>
    <x v="2"/>
    <s v="Standard shipping"/>
    <n v="2"/>
    <n v="0"/>
    <n v="33"/>
    <x v="0"/>
    <n v="50"/>
    <m/>
    <s v="CN"/>
    <s v="yuanshangmao"/>
    <n v="32"/>
    <n v="3.1875"/>
    <x v="2"/>
    <n v="0"/>
    <s v="5e68ffbbe97f758d0698e049"/>
    <x v="892"/>
  </r>
  <r>
    <x v="961"/>
    <s v="S~XXXXXL Summer  Fashion Woman Sexy V-neck Zipper Back Cross Irregular Chiffon Plus size Tank tops"/>
    <n v="6"/>
    <n v="38"/>
    <x v="137"/>
    <x v="5"/>
    <n v="30000"/>
    <x v="4"/>
    <x v="1"/>
    <x v="14"/>
    <x v="0"/>
    <x v="542"/>
    <n v="645"/>
    <n v="296"/>
    <n v="247"/>
    <n v="105"/>
    <n v="149"/>
    <n v="0"/>
    <n v="0"/>
    <n v="0"/>
    <n v="0"/>
    <x v="9"/>
    <x v="1"/>
    <s v="Standard shipping"/>
    <n v="2"/>
    <n v="0"/>
    <n v="9"/>
    <x v="5"/>
    <n v="50"/>
    <m/>
    <s v="CN"/>
    <s v="guangzhouyangguang"/>
    <n v="6476"/>
    <n v="4.1576590490000003"/>
    <x v="0"/>
    <n v="0"/>
    <s v="5a9fa7ab6bcfa367f9c554c8"/>
    <x v="893"/>
  </r>
  <r>
    <x v="962"/>
    <s v="2020 Fashion Trend Butterfly Print Masks Street Sunscreen Isolation Summer Breathable Washable Face Cover"/>
    <n v="2.66"/>
    <n v="9"/>
    <x v="184"/>
    <x v="0"/>
    <n v="266"/>
    <x v="0"/>
    <x v="0"/>
    <x v="4"/>
    <x v="2"/>
    <x v="4"/>
    <n v="1"/>
    <n v="0"/>
    <n v="0"/>
    <n v="0"/>
    <n v="0"/>
    <n v="0"/>
    <n v="0"/>
    <n v="0"/>
    <n v="0"/>
    <x v="2"/>
    <x v="6"/>
    <s v="Standard shipping"/>
    <n v="1"/>
    <n v="0"/>
    <n v="63"/>
    <x v="3"/>
    <n v="50"/>
    <m/>
    <s v="CN"/>
    <s v="Life stage"/>
    <n v="54773"/>
    <n v="4.4377704339999999"/>
    <x v="0"/>
    <n v="0"/>
    <s v="5ef2c54482e1e6221ffc7de9"/>
    <x v="894"/>
  </r>
  <r>
    <x v="963"/>
    <s v="2019 Punk Style Women Skeleton Printed Premium Bodycon Slim Fit Soft Elasticity Black Summer Casual Shorts"/>
    <n v="6"/>
    <n v="47"/>
    <x v="101"/>
    <x v="4"/>
    <n v="6000"/>
    <x v="3"/>
    <x v="0"/>
    <x v="105"/>
    <x v="3"/>
    <x v="82"/>
    <n v="84"/>
    <n v="19"/>
    <n v="22"/>
    <n v="2"/>
    <n v="7"/>
    <n v="0"/>
    <n v="0"/>
    <n v="0"/>
    <n v="0"/>
    <x v="2"/>
    <x v="2"/>
    <s v="Standard shipping"/>
    <n v="2"/>
    <n v="0"/>
    <n v="43"/>
    <x v="1"/>
    <n v="50"/>
    <n v="1"/>
    <s v="CN"/>
    <s v="Streetstyle"/>
    <n v="25914"/>
    <n v="3.862313807"/>
    <x v="1"/>
    <n v="0"/>
    <s v="5cc01186416a307424603aba"/>
    <x v="895"/>
  </r>
  <r>
    <x v="964"/>
    <s v="Swimsuit Female Tankini Tummy Control Swimsuit Vest Printed Swimsuit Matching Swimsuit"/>
    <n v="16"/>
    <n v="33"/>
    <x v="67"/>
    <x v="0"/>
    <n v="1600"/>
    <x v="0"/>
    <x v="1"/>
    <x v="18"/>
    <x v="3"/>
    <x v="44"/>
    <n v="34"/>
    <n v="13"/>
    <n v="7"/>
    <n v="3"/>
    <n v="4"/>
    <n v="0"/>
    <n v="0"/>
    <n v="0"/>
    <n v="0"/>
    <x v="2"/>
    <x v="0"/>
    <s v="Standard shipping"/>
    <n v="5"/>
    <n v="0"/>
    <n v="33"/>
    <x v="0"/>
    <n v="50"/>
    <n v="1"/>
    <s v="CN"/>
    <s v="szyyouth0102"/>
    <n v="2435"/>
    <n v="3.9967145789999998"/>
    <x v="1"/>
    <n v="0"/>
    <s v="5cda71c65ea3126b96be1ab9"/>
    <x v="896"/>
  </r>
  <r>
    <x v="965"/>
    <s v="Women Casual Hippie Soul Letter Printed Long Dress Sleeveless Summer Irregular A-line Dresses Plus Size"/>
    <n v="8"/>
    <n v="14"/>
    <x v="73"/>
    <x v="4"/>
    <n v="8000"/>
    <x v="3"/>
    <x v="0"/>
    <x v="88"/>
    <x v="0"/>
    <x v="29"/>
    <n v="122"/>
    <n v="29"/>
    <n v="30"/>
    <n v="12"/>
    <n v="24"/>
    <n v="0"/>
    <n v="0"/>
    <n v="0"/>
    <n v="0"/>
    <x v="4"/>
    <x v="3"/>
    <s v="Standard shipping"/>
    <n v="3"/>
    <n v="0"/>
    <n v="25"/>
    <x v="0"/>
    <n v="50"/>
    <m/>
    <s v="CN"/>
    <s v="The leisure pavilion"/>
    <n v="7676"/>
    <n v="4.0394736839999998"/>
    <x v="0"/>
    <n v="0"/>
    <s v="5e7ee6ba87a9e742d6894fdc"/>
    <x v="897"/>
  </r>
  <r>
    <x v="966"/>
    <s v="7 Colors Bodycon Dress Women Lady Sexy Sleeveless Bodycon Dress Lace Babydoll Dress Tank Shirt Plus Size S-5XL"/>
    <n v="5.8"/>
    <n v="43"/>
    <x v="226"/>
    <x v="1"/>
    <n v="116000"/>
    <x v="5"/>
    <x v="1"/>
    <x v="6"/>
    <x v="1"/>
    <x v="590"/>
    <n v="917"/>
    <n v="426"/>
    <n v="392"/>
    <n v="226"/>
    <n v="446"/>
    <n v="1"/>
    <n v="1"/>
    <n v="0"/>
    <n v="0"/>
    <x v="1"/>
    <x v="2"/>
    <s v="Standard shipping"/>
    <n v="2"/>
    <n v="0"/>
    <n v="35"/>
    <x v="0"/>
    <n v="50"/>
    <m/>
    <s v="CN"/>
    <s v="ataoios"/>
    <n v="21210"/>
    <n v="3.9623762380000001"/>
    <x v="1"/>
    <n v="0"/>
    <s v="5b326af509dce53d08a6466b"/>
    <x v="898"/>
  </r>
  <r>
    <x v="967"/>
    <s v="7 Colors Couple Summer Indoor and Outdoor Leisure Walking Slippers Hollow Flat Sandals"/>
    <n v="7"/>
    <n v="6"/>
    <x v="5"/>
    <x v="0"/>
    <n v="700"/>
    <x v="0"/>
    <x v="0"/>
    <x v="91"/>
    <x v="3"/>
    <x v="211"/>
    <n v="27"/>
    <n v="17"/>
    <n v="7"/>
    <n v="3"/>
    <n v="3"/>
    <n v="0"/>
    <n v="0"/>
    <n v="0"/>
    <n v="0"/>
    <x v="5"/>
    <x v="0"/>
    <s v="Standard shipping"/>
    <n v="2"/>
    <n v="0"/>
    <n v="139"/>
    <x v="2"/>
    <n v="50"/>
    <n v="1"/>
    <s v="CN"/>
    <s v="SanShu.trade co., LTD"/>
    <n v="3038"/>
    <n v="4.3426596450000003"/>
    <x v="0"/>
    <n v="0"/>
    <s v="5e76bdc3e92186db5697bf62"/>
    <x v="899"/>
  </r>
  <r>
    <x v="968"/>
    <s v="Women Loose Casual Printed V-Neck Long Dress Plus Size Wave Point Dress Summer Dress"/>
    <n v="12"/>
    <n v="11"/>
    <x v="5"/>
    <x v="4"/>
    <n v="12000"/>
    <x v="3"/>
    <x v="1"/>
    <x v="47"/>
    <x v="0"/>
    <x v="73"/>
    <n v="19"/>
    <n v="9"/>
    <n v="13"/>
    <n v="3"/>
    <n v="6"/>
    <n v="0"/>
    <n v="0"/>
    <n v="0"/>
    <n v="0"/>
    <x v="8"/>
    <x v="4"/>
    <s v="Standard shipping"/>
    <n v="3"/>
    <n v="0"/>
    <n v="31"/>
    <x v="0"/>
    <n v="50"/>
    <n v="1"/>
    <s v="CN"/>
    <s v="dududustore"/>
    <n v="3762"/>
    <n v="3.7974481660000001"/>
    <x v="1"/>
    <n v="0"/>
    <s v="5ea3d34c7e458d258289cdfe"/>
    <x v="900"/>
  </r>
  <r>
    <x v="969"/>
    <s v="Spring and Summer New Tik Tok Ing Endless Loose Large Size Short Sleeve Crop Top and Shorts Set"/>
    <n v="8"/>
    <n v="56"/>
    <x v="58"/>
    <x v="8"/>
    <n v="400"/>
    <x v="0"/>
    <x v="1"/>
    <x v="162"/>
    <x v="5"/>
    <x v="35"/>
    <n v="4"/>
    <n v="2"/>
    <n v="0"/>
    <n v="0"/>
    <n v="0"/>
    <n v="0"/>
    <n v="0"/>
    <n v="0"/>
    <n v="0"/>
    <x v="0"/>
    <x v="3"/>
    <s v="Standard shipping"/>
    <n v="2"/>
    <n v="0"/>
    <n v="19"/>
    <x v="5"/>
    <n v="50"/>
    <n v="1"/>
    <s v="US"/>
    <s v="Gina Williamson"/>
    <n v="47"/>
    <n v="3.8723404260000001"/>
    <x v="1"/>
    <n v="0"/>
    <s v="5eb96af6de96f304f1437bc0"/>
    <x v="901"/>
  </r>
  <r>
    <x v="970"/>
    <s v="Women's Summer Fashion Spaghetti Strap Floral Print Tie Front Mini Dress Dresses Plus Size XS-8XL"/>
    <n v="9"/>
    <n v="8"/>
    <x v="5"/>
    <x v="0"/>
    <n v="900"/>
    <x v="0"/>
    <x v="0"/>
    <x v="65"/>
    <x v="0"/>
    <x v="120"/>
    <n v="27"/>
    <n v="5"/>
    <n v="7"/>
    <n v="1"/>
    <n v="11"/>
    <n v="0"/>
    <n v="0"/>
    <n v="0"/>
    <n v="0"/>
    <x v="6"/>
    <x v="1"/>
    <s v="Standard shipping"/>
    <n v="3"/>
    <n v="0"/>
    <n v="21"/>
    <x v="0"/>
    <n v="50"/>
    <m/>
    <s v="CN"/>
    <s v="Unforgettable fashion store(factory price)"/>
    <n v="5939"/>
    <n v="4.0702138410000002"/>
    <x v="0"/>
    <n v="1"/>
    <s v="5e9e96da6c4bc104801ae477"/>
    <x v="902"/>
  </r>
  <r>
    <x v="971"/>
    <s v="Women New Summer Fashion Solid Color Casual Tank Tops Plus Size Spaghetti Strap Women Crop Tops Sleeveless Women Casual Vest Tops Camisole S-3XL"/>
    <n v="5.67"/>
    <n v="6"/>
    <x v="80"/>
    <x v="4"/>
    <n v="5670"/>
    <x v="3"/>
    <x v="0"/>
    <x v="134"/>
    <x v="0"/>
    <x v="591"/>
    <n v="87"/>
    <n v="51"/>
    <n v="45"/>
    <n v="23"/>
    <n v="39"/>
    <n v="0"/>
    <n v="0"/>
    <n v="0"/>
    <n v="0"/>
    <x v="0"/>
    <x v="2"/>
    <s v="Standard shipping"/>
    <n v="2"/>
    <n v="0"/>
    <n v="43"/>
    <x v="1"/>
    <n v="50"/>
    <m/>
    <s v="CN"/>
    <s v="liushiqiangw222288888888"/>
    <n v="6246"/>
    <n v="4.0276977269999996"/>
    <x v="0"/>
    <n v="0"/>
    <s v="5d47999b2445d31e05451436"/>
    <x v="903"/>
  </r>
  <r>
    <x v="972"/>
    <s v="Summer New Design Fashion Women Sleeveless T-shirt Solid Color Deep V-neck Button Vest Casual Loose Cotton Tops for Women Brief Basic Tee Shirt Tank Top Plus Size XS-5XL 5 Colors "/>
    <n v="6"/>
    <n v="13"/>
    <x v="83"/>
    <x v="4"/>
    <n v="6000"/>
    <x v="3"/>
    <x v="0"/>
    <x v="152"/>
    <x v="1"/>
    <x v="430"/>
    <n v="87"/>
    <n v="36"/>
    <n v="44"/>
    <n v="32"/>
    <n v="56"/>
    <n v="0"/>
    <n v="0"/>
    <n v="0"/>
    <n v="0"/>
    <x v="2"/>
    <x v="2"/>
    <s v="Standard shipping"/>
    <n v="2"/>
    <n v="0"/>
    <n v="43"/>
    <x v="1"/>
    <n v="50"/>
    <m/>
    <s v="CN"/>
    <s v="zoushoujintmiao"/>
    <n v="3161"/>
    <n v="4.1815881050000003"/>
    <x v="0"/>
    <n v="0"/>
    <s v="5e227b0fca2543070a2e1734"/>
    <x v="904"/>
  </r>
  <r>
    <x v="973"/>
    <s v="Summer Fashion Women Round Neck Dress With Pockets Polka Dot Dress Long Loose Dress"/>
    <n v="11"/>
    <n v="85"/>
    <x v="110"/>
    <x v="0"/>
    <n v="1100"/>
    <x v="0"/>
    <x v="0"/>
    <x v="119"/>
    <x v="0"/>
    <x v="400"/>
    <n v="8"/>
    <n v="3"/>
    <n v="4"/>
    <n v="0"/>
    <n v="4"/>
    <n v="0"/>
    <n v="0"/>
    <n v="0"/>
    <n v="0"/>
    <x v="4"/>
    <x v="2"/>
    <s v="Standard shipping"/>
    <n v="2"/>
    <n v="0"/>
    <n v="40"/>
    <x v="1"/>
    <n v="50"/>
    <m/>
    <s v="CN"/>
    <s v="yourvogue"/>
    <n v="26833"/>
    <n v="4.2353818060000004"/>
    <x v="0"/>
    <n v="0"/>
    <s v="5d57803644554b1b9200275f"/>
    <x v="905"/>
  </r>
  <r>
    <x v="974"/>
    <s v="Women Bikini Blockbuster Underwear Padded Swimwear Swimsuit Bathing Swimwear Suit Bikini Summer Plus Swimming Suit Patchwork Beachwear Plus Size XS-8XL"/>
    <n v="8"/>
    <n v="7"/>
    <x v="5"/>
    <x v="6"/>
    <n v="80000"/>
    <x v="5"/>
    <x v="0"/>
    <x v="86"/>
    <x v="3"/>
    <x v="592"/>
    <n v="1209"/>
    <n v="449"/>
    <n v="277"/>
    <n v="115"/>
    <n v="132"/>
    <n v="0"/>
    <n v="0"/>
    <n v="0"/>
    <n v="0"/>
    <x v="9"/>
    <x v="1"/>
    <s v="Standard shipping"/>
    <n v="2"/>
    <n v="0"/>
    <n v="31"/>
    <x v="0"/>
    <n v="50"/>
    <m/>
    <s v="CN"/>
    <s v="Honest Fashion shopping"/>
    <n v="10258"/>
    <n v="4.2437122250000003"/>
    <x v="0"/>
    <n v="1"/>
    <s v="5c3de992180d223f8a3329d9"/>
    <x v="906"/>
  </r>
  <r>
    <x v="975"/>
    <s v="Women Ladies Fashion Plus Size Daisy Sleeveless Casual Shirts &amp; Tops"/>
    <n v="7"/>
    <n v="31"/>
    <x v="39"/>
    <x v="13"/>
    <n v="56"/>
    <x v="0"/>
    <x v="0"/>
    <x v="4"/>
    <x v="2"/>
    <x v="62"/>
    <m/>
    <m/>
    <m/>
    <m/>
    <m/>
    <n v="0"/>
    <n v="0"/>
    <n v="0"/>
    <n v="0"/>
    <x v="4"/>
    <x v="1"/>
    <s v="Standard shipping"/>
    <n v="2"/>
    <n v="0"/>
    <n v="43"/>
    <x v="1"/>
    <n v="50"/>
    <m/>
    <s v="CN"/>
    <s v="Langwei Garments Trading CO.,LTD"/>
    <n v="53225"/>
    <n v="3.9491592299999998"/>
    <x v="1"/>
    <n v="0"/>
    <s v="5e9a99189b1c2d0240f15f72"/>
    <x v="907"/>
  </r>
  <r>
    <x v="976"/>
    <s v="Women's Fashion Sleeveless American National Independence Day Flag Print Spaghetti Strap Tank Top Irregular Hem Blouse T-shirts Plus Size S-5XL"/>
    <n v="14"/>
    <n v="85"/>
    <x v="156"/>
    <x v="0"/>
    <n v="1400"/>
    <x v="0"/>
    <x v="0"/>
    <x v="104"/>
    <x v="3"/>
    <x v="44"/>
    <n v="36"/>
    <n v="11"/>
    <n v="8"/>
    <n v="4"/>
    <n v="2"/>
    <n v="1"/>
    <n v="0"/>
    <n v="1"/>
    <n v="0"/>
    <x v="4"/>
    <x v="2"/>
    <s v="Standard shipping"/>
    <n v="4"/>
    <n v="0"/>
    <n v="41"/>
    <x v="1"/>
    <n v="50"/>
    <m/>
    <s v="CN"/>
    <s v="Oucho co. ltd."/>
    <n v="12913"/>
    <n v="3.9813366370000001"/>
    <x v="1"/>
    <n v="1"/>
    <s v="5cfdff52d05757021bae9d17"/>
    <x v="908"/>
  </r>
  <r>
    <x v="977"/>
    <s v="2019 Women Ladies Fashion Plus Size Summer Tie Dye Print Short Sleeve One Shoulder Casual  Dress"/>
    <n v="14"/>
    <n v="12"/>
    <x v="0"/>
    <x v="4"/>
    <n v="14000"/>
    <x v="3"/>
    <x v="1"/>
    <x v="73"/>
    <x v="3"/>
    <x v="593"/>
    <n v="276"/>
    <n v="64"/>
    <n v="62"/>
    <n v="25"/>
    <n v="48"/>
    <n v="0"/>
    <n v="0"/>
    <n v="0"/>
    <n v="0"/>
    <x v="3"/>
    <x v="2"/>
    <s v="Standard shipping"/>
    <n v="4"/>
    <n v="0"/>
    <n v="43"/>
    <x v="1"/>
    <n v="50"/>
    <m/>
    <s v="CN"/>
    <s v="Siebel Angel Baby Paradise"/>
    <n v="10264"/>
    <n v="4.0072096650000004"/>
    <x v="0"/>
    <n v="1"/>
    <s v="5d367739407a226495aa2470"/>
    <x v="909"/>
  </r>
  <r>
    <x v="978"/>
    <s v="Women's Ten Colors S-XXL Dress Short Sleeve Summer Dress Tunic Dresses Pure Colors Dersses"/>
    <n v="8"/>
    <n v="7"/>
    <x v="5"/>
    <x v="6"/>
    <n v="80000"/>
    <x v="5"/>
    <x v="0"/>
    <x v="37"/>
    <x v="3"/>
    <x v="594"/>
    <n v="1260"/>
    <n v="582"/>
    <n v="298"/>
    <n v="116"/>
    <n v="140"/>
    <n v="0"/>
    <n v="0"/>
    <n v="0"/>
    <n v="0"/>
    <x v="5"/>
    <x v="2"/>
    <s v="Standard shipping"/>
    <n v="2"/>
    <n v="0"/>
    <n v="36"/>
    <x v="0"/>
    <n v="50"/>
    <m/>
    <s v="CN"/>
    <s v="tingtingwang"/>
    <n v="6329"/>
    <n v="4.1629009320000003"/>
    <x v="0"/>
    <n v="0"/>
    <s v="5b62adee423ee1752a512ca9"/>
    <x v="910"/>
  </r>
  <r>
    <x v="979"/>
    <s v="Sexy Women's Summer Casual Sleeveless Evening Party Backless Beachwear Mini Dress"/>
    <n v="8"/>
    <n v="30"/>
    <x v="155"/>
    <x v="4"/>
    <n v="8000"/>
    <x v="3"/>
    <x v="1"/>
    <x v="114"/>
    <x v="1"/>
    <x v="380"/>
    <n v="21"/>
    <n v="6"/>
    <n v="12"/>
    <n v="10"/>
    <n v="16"/>
    <n v="0"/>
    <n v="0"/>
    <n v="0"/>
    <n v="0"/>
    <x v="1"/>
    <x v="3"/>
    <s v="Standard shipping"/>
    <n v="3"/>
    <n v="0"/>
    <n v="40"/>
    <x v="1"/>
    <n v="50"/>
    <n v="1"/>
    <s v="CN"/>
    <s v="shishangfang"/>
    <n v="2867"/>
    <n v="4.0798744329999996"/>
    <x v="0"/>
    <n v="0"/>
    <s v="5eab895777f05602e0f36f12"/>
    <x v="646"/>
  </r>
  <r>
    <x v="980"/>
    <s v="Cotton Shirt Tops Women's Summer Casual Loose Short-sleeved Printed Ladies Shirt"/>
    <n v="2"/>
    <n v="25"/>
    <x v="17"/>
    <x v="0"/>
    <n v="200"/>
    <x v="0"/>
    <x v="1"/>
    <x v="120"/>
    <x v="0"/>
    <x v="196"/>
    <n v="31"/>
    <n v="11"/>
    <n v="3"/>
    <n v="5"/>
    <n v="8"/>
    <n v="0"/>
    <n v="0"/>
    <n v="0"/>
    <n v="0"/>
    <x v="1"/>
    <x v="1"/>
    <s v="Standard shipping"/>
    <n v="1"/>
    <n v="0"/>
    <n v="37"/>
    <x v="0"/>
    <n v="50"/>
    <m/>
    <s v="CN"/>
    <s v="nidekeaiduo"/>
    <n v="167"/>
    <n v="3.6107784430000001"/>
    <x v="1"/>
    <n v="0"/>
    <s v="5e9aa6027ef81b1d830b6e11"/>
    <x v="566"/>
  </r>
  <r>
    <x v="981"/>
    <s v="Women Fashion Summer Dress Butterfly Print Sleeveless Short O-neck Mini Dress Above Knee Casual Loose Plus Size Button Pockets Dress Size S-5XL"/>
    <n v="9"/>
    <n v="8"/>
    <x v="5"/>
    <x v="4"/>
    <n v="9000"/>
    <x v="3"/>
    <x v="1"/>
    <x v="179"/>
    <x v="1"/>
    <x v="540"/>
    <n v="32"/>
    <n v="20"/>
    <n v="26"/>
    <n v="12"/>
    <n v="34"/>
    <n v="0"/>
    <n v="0"/>
    <n v="0"/>
    <n v="0"/>
    <x v="3"/>
    <x v="2"/>
    <s v="Standard shipping"/>
    <n v="3"/>
    <n v="0"/>
    <n v="41"/>
    <x v="1"/>
    <n v="50"/>
    <n v="1"/>
    <s v="CN"/>
    <s v="BigHero"/>
    <n v="6715"/>
    <n v="4.0571854060000003"/>
    <x v="0"/>
    <n v="1"/>
    <s v="5d79d8dc6607933421ffa6a4"/>
    <x v="911"/>
  </r>
  <r>
    <x v="982"/>
    <s v="Fashion Women Tassel Patchwork Loose Casual Dress Sexy Short Sleeve Off Shoulder Halter Dress"/>
    <n v="9"/>
    <n v="8"/>
    <x v="5"/>
    <x v="1"/>
    <n v="180000"/>
    <x v="1"/>
    <x v="1"/>
    <x v="86"/>
    <x v="3"/>
    <x v="595"/>
    <n v="2943"/>
    <n v="1022"/>
    <n v="662"/>
    <n v="258"/>
    <n v="347"/>
    <n v="0"/>
    <n v="0"/>
    <n v="0"/>
    <n v="0"/>
    <x v="10"/>
    <x v="3"/>
    <s v="Standard shipping"/>
    <n v="3"/>
    <n v="0"/>
    <n v="38"/>
    <x v="0"/>
    <n v="50"/>
    <n v="1"/>
    <s v="CN"/>
    <s v="ZhtdxyscdymdgcStore"/>
    <n v="8776"/>
    <n v="4.1530309939999999"/>
    <x v="0"/>
    <n v="0"/>
    <s v="5adeaf1617c7a925122b2941"/>
    <x v="912"/>
  </r>
  <r>
    <x v="983"/>
    <s v="NEW Womens Short Sleeve Baggy Summer Beach Midi Dress Ladies Shift Kaftan Dresses"/>
    <n v="11"/>
    <n v="84"/>
    <x v="6"/>
    <x v="0"/>
    <n v="1100"/>
    <x v="0"/>
    <x v="1"/>
    <x v="60"/>
    <x v="0"/>
    <x v="85"/>
    <n v="6"/>
    <n v="5"/>
    <n v="4"/>
    <n v="0"/>
    <n v="3"/>
    <n v="0"/>
    <n v="0"/>
    <n v="0"/>
    <n v="0"/>
    <x v="6"/>
    <x v="1"/>
    <s v="Standard shipping"/>
    <n v="2"/>
    <n v="0"/>
    <n v="27"/>
    <x v="0"/>
    <n v="50"/>
    <m/>
    <s v="CN"/>
    <s v="qiaoqiao1053"/>
    <n v="435"/>
    <n v="3.8551724140000001"/>
    <x v="1"/>
    <n v="0"/>
    <s v="5e65d0ea5dc348884032a14e"/>
    <x v="913"/>
  </r>
  <r>
    <x v="984"/>
    <s v="Summer Casual T-shirts Single Shoulder Tube Crop Top Women Single Strap Bra Yoga Vest AOM"/>
    <n v="4"/>
    <n v="4"/>
    <x v="11"/>
    <x v="4"/>
    <n v="4000"/>
    <x v="0"/>
    <x v="0"/>
    <x v="134"/>
    <x v="0"/>
    <x v="504"/>
    <n v="215"/>
    <n v="99"/>
    <n v="86"/>
    <n v="53"/>
    <n v="97"/>
    <n v="0"/>
    <n v="0"/>
    <n v="0"/>
    <n v="0"/>
    <x v="1"/>
    <x v="1"/>
    <s v="Standard shipping"/>
    <n v="1"/>
    <n v="0"/>
    <n v="32"/>
    <x v="0"/>
    <n v="50"/>
    <m/>
    <s v="CN"/>
    <s v="allofme"/>
    <n v="13884"/>
    <n v="4.2228464419999998"/>
    <x v="0"/>
    <n v="0"/>
    <s v="5c3fe7021a62f63f6d4820ef"/>
    <x v="914"/>
  </r>
  <r>
    <x v="985"/>
    <s v="Hot Sale Women's Sexy Summer Fashion Sleeveless Camisole Tank Zipper Top T-shirt I-shaped Strap Bow Vest"/>
    <n v="11"/>
    <n v="22"/>
    <x v="68"/>
    <x v="4"/>
    <n v="11000"/>
    <x v="3"/>
    <x v="1"/>
    <x v="113"/>
    <x v="0"/>
    <x v="240"/>
    <n v="59"/>
    <n v="20"/>
    <n v="18"/>
    <n v="11"/>
    <n v="21"/>
    <n v="0"/>
    <n v="0"/>
    <n v="0"/>
    <n v="0"/>
    <x v="0"/>
    <x v="2"/>
    <s v="Standard shipping"/>
    <n v="2"/>
    <n v="0"/>
    <n v="35"/>
    <x v="0"/>
    <n v="50"/>
    <m/>
    <s v="US"/>
    <s v="SpeedClothes"/>
    <n v="2078"/>
    <n v="3.768046198"/>
    <x v="1"/>
    <n v="0"/>
    <s v="5c8b3b73727ef733eae435d2"/>
    <x v="915"/>
  </r>
  <r>
    <x v="986"/>
    <s v="New Fashion Summer Sexy Women Halter Tops Beach Swimming Letter Print Swimwear Lady's Push Up Vest Bra S-5XL"/>
    <n v="4"/>
    <n v="4"/>
    <x v="11"/>
    <x v="0"/>
    <n v="400"/>
    <x v="0"/>
    <x v="0"/>
    <x v="37"/>
    <x v="3"/>
    <x v="38"/>
    <n v="13"/>
    <n v="6"/>
    <n v="2"/>
    <n v="1"/>
    <n v="2"/>
    <n v="0"/>
    <n v="0"/>
    <n v="0"/>
    <n v="0"/>
    <x v="5"/>
    <x v="2"/>
    <s v="Standard shipping"/>
    <n v="1"/>
    <n v="0"/>
    <n v="127"/>
    <x v="2"/>
    <n v="50"/>
    <n v="1"/>
    <s v="CN"/>
    <s v="huyanggood"/>
    <n v="4572"/>
    <n v="3.937226597"/>
    <x v="1"/>
    <n v="0"/>
    <s v="5e0481bf1705212493a2f8e5"/>
    <x v="916"/>
  </r>
  <r>
    <x v="987"/>
    <s v="Women's Fashion Summer Dresses V Neck Backless Lace Dress Beach Dresses White Dress Plus Size S-5XL"/>
    <n v="4.9000000000000004"/>
    <n v="5"/>
    <x v="227"/>
    <x v="0"/>
    <n v="490.00000000000006"/>
    <x v="0"/>
    <x v="0"/>
    <x v="57"/>
    <x v="0"/>
    <x v="151"/>
    <n v="13"/>
    <n v="5"/>
    <n v="3"/>
    <n v="1"/>
    <n v="3"/>
    <n v="0"/>
    <n v="0"/>
    <n v="0"/>
    <n v="0"/>
    <x v="9"/>
    <x v="1"/>
    <s v="Standard shipping"/>
    <n v="1"/>
    <n v="0"/>
    <n v="26"/>
    <x v="0"/>
    <n v="50"/>
    <m/>
    <s v="CN"/>
    <s v="xiejiatang"/>
    <n v="32858"/>
    <n v="3.8855377689999999"/>
    <x v="1"/>
    <n v="0"/>
    <s v="5eb10406591f883c59a1dcb4"/>
    <x v="917"/>
  </r>
  <r>
    <x v="988"/>
    <s v="2019 Women's Fashion New Flare Sleeve Boat Neck Off The Shoulder Blouse Summer Women Long Sleeve Elastic Cuffs Waist Top Casual  Slim Fit Lady Plus Size Tops"/>
    <n v="9"/>
    <n v="8"/>
    <x v="5"/>
    <x v="4"/>
    <n v="9000"/>
    <x v="3"/>
    <x v="0"/>
    <x v="108"/>
    <x v="0"/>
    <x v="596"/>
    <n v="88"/>
    <n v="34"/>
    <n v="28"/>
    <n v="11"/>
    <n v="22"/>
    <n v="0"/>
    <n v="0"/>
    <n v="0"/>
    <n v="0"/>
    <x v="0"/>
    <x v="0"/>
    <s v="Standard shipping"/>
    <n v="3"/>
    <n v="0"/>
    <n v="55"/>
    <x v="1"/>
    <n v="50"/>
    <n v="1"/>
    <s v="CN"/>
    <s v="wangjiangxu"/>
    <n v="7076"/>
    <n v="3.9680610509999998"/>
    <x v="1"/>
    <n v="0"/>
    <s v="5d2477487a074501b0cb6438"/>
    <x v="918"/>
  </r>
  <r>
    <x v="989"/>
    <s v="Summer Women Straps Printed Loose Jumpsuit Romper Dress Shorts Off Shoulder V Neck Slim Beach Dress"/>
    <n v="12"/>
    <n v="43"/>
    <x v="59"/>
    <x v="0"/>
    <n v="1200"/>
    <x v="0"/>
    <x v="1"/>
    <x v="10"/>
    <x v="0"/>
    <x v="252"/>
    <n v="12"/>
    <n v="5"/>
    <n v="1"/>
    <n v="4"/>
    <n v="4"/>
    <n v="0"/>
    <n v="0"/>
    <n v="0"/>
    <n v="0"/>
    <x v="4"/>
    <x v="4"/>
    <s v="Standard shipping"/>
    <n v="3"/>
    <n v="0"/>
    <n v="52"/>
    <x v="1"/>
    <n v="50"/>
    <m/>
    <s v="CN"/>
    <s v="19 Miles"/>
    <n v="425"/>
    <n v="4.1105882349999998"/>
    <x v="0"/>
    <n v="0"/>
    <s v="5e751f3a15c57e874f677e6d"/>
    <x v="919"/>
  </r>
  <r>
    <x v="990"/>
    <s v="Summer Beach Fashion Plus Size Women's Loose Short Sleeve Long Blouses Plus Size Deep V-neck Party Dress Ladies Casual Solid Color Beach Wear Swimsuit Cover-up Short Linen Dress"/>
    <n v="7"/>
    <n v="30"/>
    <x v="17"/>
    <x v="4"/>
    <n v="7000"/>
    <x v="3"/>
    <x v="1"/>
    <x v="32"/>
    <x v="1"/>
    <x v="597"/>
    <n v="64"/>
    <n v="25"/>
    <n v="30"/>
    <n v="18"/>
    <n v="42"/>
    <n v="0"/>
    <n v="0"/>
    <n v="0"/>
    <n v="0"/>
    <x v="0"/>
    <x v="1"/>
    <s v="Standard shipping"/>
    <n v="2"/>
    <n v="0"/>
    <n v="109"/>
    <x v="4"/>
    <n v="50"/>
    <n v="1"/>
    <s v="CN"/>
    <s v="naturalcolor"/>
    <n v="13625"/>
    <n v="4.3820917430000002"/>
    <x v="0"/>
    <n v="1"/>
    <s v="5d29bc2e05b01018762aaea8"/>
    <x v="59"/>
  </r>
  <r>
    <x v="991"/>
    <s v="Women Fashion Ruffles Slash Neck Crop Top and Skinny Pants Two Piece Outfit"/>
    <n v="7"/>
    <n v="8"/>
    <x v="14"/>
    <x v="4"/>
    <n v="7000"/>
    <x v="3"/>
    <x v="1"/>
    <x v="68"/>
    <x v="0"/>
    <x v="216"/>
    <n v="111"/>
    <n v="38"/>
    <n v="36"/>
    <n v="17"/>
    <n v="35"/>
    <n v="0"/>
    <n v="0"/>
    <n v="0"/>
    <n v="0"/>
    <x v="9"/>
    <x v="3"/>
    <s v="Standard shipping"/>
    <n v="2"/>
    <n v="0"/>
    <n v="38"/>
    <x v="0"/>
    <n v="50"/>
    <n v="1"/>
    <s v="CN"/>
    <s v="SZLTHT999"/>
    <n v="67171"/>
    <n v="4.1023209420000004"/>
    <x v="0"/>
    <n v="0"/>
    <s v="5cc81498d2dfc22af700ebe5"/>
    <x v="920"/>
  </r>
  <r>
    <x v="992"/>
    <s v="2019 New Fashion Women Loose Round Neck Dress Short Sleeve Solid Color Casual Dress"/>
    <n v="1.85"/>
    <n v="11"/>
    <x v="228"/>
    <x v="0"/>
    <n v="185"/>
    <x v="0"/>
    <x v="0"/>
    <x v="120"/>
    <x v="0"/>
    <x v="598"/>
    <n v="49"/>
    <n v="16"/>
    <n v="14"/>
    <n v="9"/>
    <n v="9"/>
    <n v="0"/>
    <n v="0"/>
    <n v="0"/>
    <n v="0"/>
    <x v="5"/>
    <x v="3"/>
    <s v="Standard shipping"/>
    <n v="1"/>
    <n v="0"/>
    <n v="40"/>
    <x v="1"/>
    <n v="50"/>
    <n v="1"/>
    <m/>
    <s v="Maryswill"/>
    <n v="91631"/>
    <n v="3.8379369429999999"/>
    <x v="1"/>
    <n v="1"/>
    <s v="5d8d8f2e0c400f2f97671e30"/>
    <x v="921"/>
  </r>
  <r>
    <x v="993"/>
    <s v="Women's Fashion Summer Dresses V Neck Backless Lace Dress Beach Dresses White Dress Plus Size XS-5XL Robe Femme"/>
    <n v="12"/>
    <n v="11"/>
    <x v="5"/>
    <x v="0"/>
    <n v="1200"/>
    <x v="0"/>
    <x v="1"/>
    <x v="4"/>
    <x v="2"/>
    <x v="62"/>
    <m/>
    <m/>
    <m/>
    <m/>
    <m/>
    <n v="0"/>
    <n v="0"/>
    <n v="0"/>
    <n v="0"/>
    <x v="3"/>
    <x v="1"/>
    <s v="Standard shipping"/>
    <n v="3"/>
    <n v="0"/>
    <n v="25"/>
    <x v="0"/>
    <n v="50"/>
    <n v="1"/>
    <s v="CN"/>
    <s v="ASKY1"/>
    <n v="6"/>
    <n v="4.5"/>
    <x v="3"/>
    <n v="0"/>
    <s v="5f03643cc00703c46d6745f0"/>
    <x v="386"/>
  </r>
  <r>
    <x v="994"/>
    <s v="Plus Size Women Fashion Polka Shirt Casual Dot Loose Autumn S-5XL"/>
    <n v="12"/>
    <n v="110"/>
    <x v="229"/>
    <x v="1"/>
    <n v="240000"/>
    <x v="1"/>
    <x v="1"/>
    <x v="73"/>
    <x v="3"/>
    <x v="599"/>
    <n v="1530"/>
    <n v="500"/>
    <n v="295"/>
    <n v="145"/>
    <n v="278"/>
    <n v="0"/>
    <n v="0"/>
    <n v="0"/>
    <n v="0"/>
    <x v="2"/>
    <x v="0"/>
    <s v="Standard shipping"/>
    <n v="3"/>
    <n v="0"/>
    <n v="41"/>
    <x v="1"/>
    <n v="50"/>
    <n v="1"/>
    <s v="CN"/>
    <s v="YYW COM"/>
    <n v="8191"/>
    <n v="4.1902087659999996"/>
    <x v="0"/>
    <n v="0"/>
    <s v="5bd144f0b0de8459981dd41c"/>
    <x v="922"/>
  </r>
  <r>
    <x v="995"/>
    <s v="Spring and summer in the New South burgundy Korean dark navy skirt anti sun dress with a lining fluffy skirt female skirt pleated skirt sexy"/>
    <n v="5.88"/>
    <n v="9"/>
    <x v="230"/>
    <x v="1"/>
    <n v="117600"/>
    <x v="5"/>
    <x v="0"/>
    <x v="52"/>
    <x v="3"/>
    <x v="600"/>
    <n v="3383"/>
    <n v="1430"/>
    <n v="836"/>
    <n v="335"/>
    <n v="466"/>
    <n v="0"/>
    <n v="0"/>
    <n v="0"/>
    <n v="0"/>
    <x v="2"/>
    <x v="3"/>
    <s v="Standard shipping"/>
    <n v="2"/>
    <n v="0"/>
    <n v="55"/>
    <x v="1"/>
    <n v="50"/>
    <m/>
    <s v="CN"/>
    <s v="Shanghai Chaochao Store"/>
    <n v="12304"/>
    <n v="4.3190019509999997"/>
    <x v="0"/>
    <n v="0"/>
    <s v="55ac4e9fc21d2e406f4b90b7"/>
    <x v="923"/>
  </r>
  <r>
    <x v="996"/>
    <s v="Womens Summer Bohemia Floral Beach Dress Ladies Loose Kaftan Sundress Plus Size"/>
    <n v="15"/>
    <n v="102"/>
    <x v="231"/>
    <x v="4"/>
    <n v="15000"/>
    <x v="3"/>
    <x v="0"/>
    <x v="104"/>
    <x v="3"/>
    <x v="601"/>
    <n v="279"/>
    <n v="105"/>
    <n v="51"/>
    <n v="27"/>
    <n v="21"/>
    <n v="0"/>
    <n v="0"/>
    <n v="0"/>
    <n v="0"/>
    <x v="1"/>
    <x v="2"/>
    <s v="Standard shipping"/>
    <n v="4"/>
    <n v="0"/>
    <n v="40"/>
    <x v="1"/>
    <n v="50"/>
    <m/>
    <s v="CN"/>
    <s v="yourvogue"/>
    <n v="26833"/>
    <n v="4.2353818060000004"/>
    <x v="0"/>
    <n v="0"/>
    <s v="5d51315fe72c993296b63061"/>
    <x v="924"/>
  </r>
  <r>
    <x v="997"/>
    <s v="FUERFITS Women's Casual Beach Summer Sleeveless Adjustable Strappy Floral Dress"/>
    <n v="8"/>
    <n v="75"/>
    <x v="114"/>
    <x v="1"/>
    <n v="160000"/>
    <x v="1"/>
    <x v="0"/>
    <x v="117"/>
    <x v="3"/>
    <x v="602"/>
    <n v="3360"/>
    <n v="1065"/>
    <n v="500"/>
    <n v="159"/>
    <n v="170"/>
    <n v="0"/>
    <n v="0"/>
    <n v="0"/>
    <n v="0"/>
    <x v="5"/>
    <x v="2"/>
    <s v="Standard shipping"/>
    <n v="2"/>
    <n v="0"/>
    <n v="36"/>
    <x v="0"/>
    <n v="50"/>
    <n v="1"/>
    <s v="CN"/>
    <s v="xidan1949"/>
    <n v="6719"/>
    <n v="4.4475368360000003"/>
    <x v="0"/>
    <n v="0"/>
    <s v="597adab2ab03f4429e23d778"/>
    <x v="925"/>
  </r>
  <r>
    <x v="998"/>
    <s v="Women's Sleeveless Spaghetti Strap Camouflage Print Package Hip Mini Dress Casual Slim Fit Cotton Party Evening Dresses "/>
    <n v="9"/>
    <n v="8"/>
    <x v="5"/>
    <x v="6"/>
    <n v="90000"/>
    <x v="5"/>
    <x v="0"/>
    <x v="137"/>
    <x v="3"/>
    <x v="603"/>
    <n v="1578"/>
    <n v="562"/>
    <n v="339"/>
    <n v="112"/>
    <n v="158"/>
    <n v="1"/>
    <n v="0"/>
    <n v="1"/>
    <n v="0"/>
    <x v="10"/>
    <x v="0"/>
    <s v="Standard shipping"/>
    <n v="3"/>
    <n v="0"/>
    <n v="43"/>
    <x v="1"/>
    <n v="50"/>
    <m/>
    <s v="CN"/>
    <s v="snowgirl"/>
    <n v="36361"/>
    <n v="3.9675201449999999"/>
    <x v="1"/>
    <n v="0"/>
    <s v="5b7ba8fdfc71be0f30bb7f44"/>
    <x v="926"/>
  </r>
  <r>
    <x v="999"/>
    <s v="2020 Summer Dress Women Fashion Printed BTS Sexy Short Skirt Casual Short Sleeve Cotton Beach Dress"/>
    <n v="9"/>
    <n v="8"/>
    <x v="5"/>
    <x v="8"/>
    <n v="450"/>
    <x v="0"/>
    <x v="0"/>
    <x v="81"/>
    <x v="1"/>
    <x v="53"/>
    <n v="1"/>
    <n v="0"/>
    <n v="0"/>
    <n v="0"/>
    <n v="1"/>
    <n v="0"/>
    <n v="0"/>
    <n v="0"/>
    <n v="0"/>
    <x v="2"/>
    <x v="2"/>
    <s v="Standard shipping"/>
    <n v="3"/>
    <n v="0"/>
    <n v="38"/>
    <x v="0"/>
    <n v="50"/>
    <m/>
    <s v="CN"/>
    <s v="uei635w"/>
    <n v="62"/>
    <n v="3.774193548"/>
    <x v="1"/>
    <n v="0"/>
    <s v="5edefbd61eb25e17fedf9b8e"/>
    <x v="927"/>
  </r>
  <r>
    <x v="1000"/>
    <s v="2019 New Style Summer Fashion Women Casual One Piece Slim Fit Braces Skirt Sleeveless Dress Solid Color Slip Dress"/>
    <n v="8"/>
    <n v="9"/>
    <x v="14"/>
    <x v="0"/>
    <n v="800"/>
    <x v="0"/>
    <x v="0"/>
    <x v="16"/>
    <x v="1"/>
    <x v="212"/>
    <n v="34"/>
    <n v="13"/>
    <n v="19"/>
    <n v="11"/>
    <n v="17"/>
    <n v="0"/>
    <n v="0"/>
    <n v="0"/>
    <n v="0"/>
    <x v="8"/>
    <x v="2"/>
    <s v="Standard shipping"/>
    <n v="2"/>
    <n v="0"/>
    <n v="41"/>
    <x v="1"/>
    <n v="50"/>
    <m/>
    <s v="CN"/>
    <s v="weilongs"/>
    <n v="4955"/>
    <n v="4.0052472249999997"/>
    <x v="0"/>
    <n v="0"/>
    <s v="5c355a86211ca154535af293"/>
    <x v="928"/>
  </r>
  <r>
    <x v="1001"/>
    <s v="Mens T-Shirts  Summer Popular Tik Tok Printed Tops Tee Male T-shirt Short Sleeve tshirt for Men Casual Top"/>
    <n v="7"/>
    <n v="7"/>
    <x v="11"/>
    <x v="2"/>
    <n v="70"/>
    <x v="0"/>
    <x v="1"/>
    <x v="4"/>
    <x v="2"/>
    <x v="62"/>
    <m/>
    <m/>
    <m/>
    <m/>
    <m/>
    <n v="0"/>
    <n v="0"/>
    <n v="0"/>
    <n v="0"/>
    <x v="0"/>
    <x v="1"/>
    <s v="Standard shipping"/>
    <n v="2"/>
    <n v="0"/>
    <n v="22"/>
    <x v="0"/>
    <n v="50"/>
    <m/>
    <s v="CN"/>
    <s v="JinveI skyqiong"/>
    <n v="193"/>
    <n v="4.0621761660000004"/>
    <x v="0"/>
    <n v="0"/>
    <s v="5ecdc68e46cdc10c6216940f"/>
    <x v="929"/>
  </r>
  <r>
    <x v="1002"/>
    <s v="Womens Summer Casual Short Sleeves Round Neck Flared Sleeves Dresses Solid Color Loose Dresses Short Dresses Plus Size"/>
    <n v="6"/>
    <n v="6"/>
    <x v="11"/>
    <x v="0"/>
    <n v="600"/>
    <x v="0"/>
    <x v="0"/>
    <x v="128"/>
    <x v="1"/>
    <x v="384"/>
    <n v="35"/>
    <n v="18"/>
    <n v="15"/>
    <n v="11"/>
    <n v="23"/>
    <n v="0"/>
    <n v="0"/>
    <n v="0"/>
    <n v="0"/>
    <x v="8"/>
    <x v="1"/>
    <s v="Standard shipping"/>
    <n v="2"/>
    <n v="0"/>
    <n v="31"/>
    <x v="0"/>
    <n v="50"/>
    <m/>
    <s v="CN"/>
    <s v="SEABOY2"/>
    <n v="5841"/>
    <n v="4.2177709300000004"/>
    <x v="0"/>
    <n v="0"/>
    <s v="5d4925eb8972ff23164bbd2a"/>
    <x v="930"/>
  </r>
  <r>
    <x v="1003"/>
    <s v="Summer Short Sleeve Slim Bodycon Women Sexy T-shirt Elastic Cotton Tee Top"/>
    <n v="4.7"/>
    <n v="19"/>
    <x v="232"/>
    <x v="0"/>
    <n v="470"/>
    <x v="0"/>
    <x v="0"/>
    <x v="160"/>
    <x v="0"/>
    <x v="7"/>
    <n v="7"/>
    <n v="3"/>
    <n v="3"/>
    <n v="0"/>
    <n v="2"/>
    <n v="0"/>
    <n v="0"/>
    <n v="0"/>
    <n v="0"/>
    <x v="5"/>
    <x v="2"/>
    <s v="Standard shipping"/>
    <n v="1"/>
    <n v="0"/>
    <n v="41"/>
    <x v="1"/>
    <n v="50"/>
    <m/>
    <s v="CN"/>
    <s v="ChicPopular"/>
    <n v="14327"/>
    <n v="4.1920848749999999"/>
    <x v="0"/>
    <n v="0"/>
    <s v="5b9f1a4bd143a816d746677a"/>
    <x v="931"/>
  </r>
  <r>
    <x v="1004"/>
    <s v="2019 Women New Fashion Dress Stretchy Camisole Dress Spaghetti Strap Backless Shoulderless  Long Tank Top Slip Summer Fashion Floral Mini Dress"/>
    <n v="6"/>
    <n v="7"/>
    <x v="14"/>
    <x v="4"/>
    <n v="6000"/>
    <x v="3"/>
    <x v="0"/>
    <x v="15"/>
    <x v="0"/>
    <x v="604"/>
    <n v="108"/>
    <n v="58"/>
    <n v="34"/>
    <n v="16"/>
    <n v="42"/>
    <n v="0"/>
    <n v="0"/>
    <n v="0"/>
    <n v="0"/>
    <x v="2"/>
    <x v="1"/>
    <s v="Standard shipping"/>
    <n v="2"/>
    <n v="0"/>
    <n v="40"/>
    <x v="1"/>
    <n v="50"/>
    <n v="1"/>
    <s v="CN"/>
    <s v="see you"/>
    <n v="2685"/>
    <n v="3.9500931100000001"/>
    <x v="1"/>
    <n v="0"/>
    <s v="5d2e8fa433d723444547a0e3"/>
    <x v="932"/>
  </r>
  <r>
    <x v="1005"/>
    <s v=" Summer Women s Fashion Lace Up Tie Pants Plus Size Casual High Waist Short Pants(S-5XL)"/>
    <n v="4.93"/>
    <n v="6"/>
    <x v="233"/>
    <x v="0"/>
    <n v="493"/>
    <x v="0"/>
    <x v="0"/>
    <x v="61"/>
    <x v="0"/>
    <x v="59"/>
    <n v="22"/>
    <n v="7"/>
    <n v="8"/>
    <n v="5"/>
    <n v="5"/>
    <n v="0"/>
    <n v="0"/>
    <n v="0"/>
    <n v="0"/>
    <x v="8"/>
    <x v="2"/>
    <s v="Standard shipping"/>
    <n v="1"/>
    <n v="0"/>
    <n v="41"/>
    <x v="1"/>
    <n v="50"/>
    <n v="1"/>
    <s v="CN"/>
    <s v="SaraHouse"/>
    <n v="17752"/>
    <n v="3.8996732760000001"/>
    <x v="1"/>
    <n v="0"/>
    <s v="5d58daef3159a812b05933d2"/>
    <x v="608"/>
  </r>
  <r>
    <x v="1006"/>
    <s v="Sexy Women's Summer Casual Sleeveless Evening Party Backless Beachwear Mini Dress"/>
    <n v="3"/>
    <n v="3"/>
    <x v="11"/>
    <x v="4"/>
    <n v="3000"/>
    <x v="0"/>
    <x v="0"/>
    <x v="51"/>
    <x v="0"/>
    <x v="13"/>
    <n v="213"/>
    <n v="88"/>
    <n v="54"/>
    <n v="29"/>
    <n v="42"/>
    <n v="0"/>
    <n v="0"/>
    <n v="0"/>
    <n v="0"/>
    <x v="6"/>
    <x v="2"/>
    <s v="Standard shipping"/>
    <n v="1"/>
    <n v="0"/>
    <n v="32"/>
    <x v="0"/>
    <n v="50"/>
    <m/>
    <s v="CN"/>
    <s v="211670008@qq.com"/>
    <n v="43676"/>
    <n v="4.2836111370000003"/>
    <x v="0"/>
    <n v="0"/>
    <s v="5abb2dcdd236a572c57192f8"/>
    <x v="933"/>
  </r>
  <r>
    <x v="1007"/>
    <s v="New Summer 4 Color Women's Fashion Tops Solid Color Short Sleeve Lace V Neck Tee Shirt Fitness Causal Summer Pullover Sweatshirt Plus Size S-5XL"/>
    <n v="8"/>
    <n v="17"/>
    <x v="23"/>
    <x v="5"/>
    <n v="40000"/>
    <x v="4"/>
    <x v="1"/>
    <x v="51"/>
    <x v="0"/>
    <x v="605"/>
    <n v="394"/>
    <n v="156"/>
    <n v="104"/>
    <n v="60"/>
    <n v="73"/>
    <n v="0"/>
    <n v="0"/>
    <n v="0"/>
    <n v="0"/>
    <x v="5"/>
    <x v="0"/>
    <s v="Standard shipping"/>
    <n v="2"/>
    <n v="0"/>
    <n v="43"/>
    <x v="1"/>
    <n v="50"/>
    <m/>
    <s v="CN"/>
    <s v="duoleh"/>
    <n v="2700"/>
    <n v="4.0462962960000004"/>
    <x v="0"/>
    <n v="0"/>
    <s v="5b06754d91d2cf12f07c6988"/>
    <x v="934"/>
  </r>
  <r>
    <x v="1008"/>
    <s v="XS-8XL Plus Size Sleeveless Summer Tops Fashion Clothes Women's Casual Floral Printed Blouses Ladies Beach Wear Pleated Shirts Deep V-neck Tank Tops"/>
    <n v="2"/>
    <n v="2"/>
    <x v="11"/>
    <x v="5"/>
    <n v="10000"/>
    <x v="3"/>
    <x v="1"/>
    <x v="160"/>
    <x v="0"/>
    <x v="606"/>
    <n v="154"/>
    <n v="65"/>
    <n v="44"/>
    <n v="20"/>
    <n v="37"/>
    <n v="0"/>
    <n v="0"/>
    <n v="0"/>
    <n v="0"/>
    <x v="5"/>
    <x v="1"/>
    <s v="Standard shipping"/>
    <n v="1"/>
    <n v="0"/>
    <n v="20"/>
    <x v="0"/>
    <n v="50"/>
    <m/>
    <s v="CN"/>
    <s v="zjyuanhang.1"/>
    <n v="1029"/>
    <n v="3.9659863949999998"/>
    <x v="1"/>
    <n v="0"/>
    <s v="5e5723c6f14e531668fe93c6"/>
    <x v="935"/>
  </r>
  <r>
    <x v="1009"/>
    <s v="Women Summer Casual Sleeveless Evening Party Beach Dress Short Mini Dress"/>
    <n v="8"/>
    <n v="47"/>
    <x v="97"/>
    <x v="6"/>
    <n v="80000"/>
    <x v="5"/>
    <x v="0"/>
    <x v="86"/>
    <x v="3"/>
    <x v="607"/>
    <n v="1316"/>
    <n v="487"/>
    <n v="286"/>
    <n v="116"/>
    <n v="155"/>
    <n v="0"/>
    <n v="0"/>
    <n v="0"/>
    <n v="0"/>
    <x v="8"/>
    <x v="2"/>
    <s v="Standard shipping"/>
    <n v="2"/>
    <n v="0"/>
    <n v="45"/>
    <x v="1"/>
    <n v="50"/>
    <m/>
    <s v="CN"/>
    <s v="Sammy "/>
    <n v="139788"/>
    <n v="4.1665092850000001"/>
    <x v="0"/>
    <n v="0"/>
    <s v="595b77cd3e5c2010cd0712ca"/>
    <x v="936"/>
  </r>
  <r>
    <x v="1010"/>
    <s v="Bandage Swimwear Bikini Women Halter Swimsuit Push Up Swimsuits One-piece Swimwear Big Size XL,XXL,XXXL"/>
    <n v="14"/>
    <n v="12"/>
    <x v="0"/>
    <x v="6"/>
    <n v="140000"/>
    <x v="5"/>
    <x v="1"/>
    <x v="10"/>
    <x v="0"/>
    <x v="608"/>
    <n v="1464"/>
    <n v="713"/>
    <n v="586"/>
    <n v="309"/>
    <n v="502"/>
    <n v="0"/>
    <n v="0"/>
    <n v="0"/>
    <n v="0"/>
    <x v="5"/>
    <x v="5"/>
    <s v="Standard shipping"/>
    <n v="4"/>
    <n v="0"/>
    <n v="32"/>
    <x v="0"/>
    <n v="50"/>
    <m/>
    <s v="CN"/>
    <s v="DAKARING"/>
    <n v="16064"/>
    <n v="4.2237923310000003"/>
    <x v="0"/>
    <n v="0"/>
    <s v="56fe70b837c44740638391a6"/>
    <x v="937"/>
  </r>
  <r>
    <x v="1011"/>
    <s v="Women Half Sleeve Loose Casual Summer Shirts Blouse Tops Plus Size XS-8XL"/>
    <n v="8"/>
    <n v="7"/>
    <x v="5"/>
    <x v="5"/>
    <n v="40000"/>
    <x v="4"/>
    <x v="0"/>
    <x v="104"/>
    <x v="3"/>
    <x v="505"/>
    <n v="530"/>
    <n v="163"/>
    <n v="82"/>
    <n v="39"/>
    <n v="56"/>
    <n v="0"/>
    <n v="0"/>
    <n v="0"/>
    <n v="0"/>
    <x v="2"/>
    <x v="2"/>
    <s v="Standard shipping"/>
    <n v="2"/>
    <n v="0"/>
    <n v="21"/>
    <x v="0"/>
    <n v="50"/>
    <m/>
    <s v="CN"/>
    <s v="shaomengna"/>
    <n v="2380"/>
    <n v="4.2512605040000002"/>
    <x v="0"/>
    <n v="0"/>
    <s v="5dc188b6e2abd414a2bcb144"/>
    <x v="94"/>
  </r>
  <r>
    <x v="1012"/>
    <s v="Women's Summer Sexy Sleeveless Turtleneck Mini Dress"/>
    <n v="5.67"/>
    <n v="19"/>
    <x v="234"/>
    <x v="7"/>
    <n v="567000"/>
    <x v="2"/>
    <x v="0"/>
    <x v="31"/>
    <x v="0"/>
    <x v="609"/>
    <n v="6769"/>
    <n v="3404"/>
    <n v="3658"/>
    <n v="2003"/>
    <n v="2559"/>
    <n v="0"/>
    <n v="0"/>
    <n v="0"/>
    <n v="0"/>
    <x v="6"/>
    <x v="0"/>
    <s v="Standard shipping"/>
    <n v="1"/>
    <n v="0"/>
    <n v="37"/>
    <x v="0"/>
    <n v="50"/>
    <n v="1"/>
    <s v="CN"/>
    <s v="fashionstore0408"/>
    <n v="19248"/>
    <n v="3.8891313379999999"/>
    <x v="1"/>
    <n v="0"/>
    <s v="571adeab62cce546f1a46bc0"/>
    <x v="938"/>
  </r>
  <r>
    <x v="1013"/>
    <s v="ZANZEA Women Summer Round Neck Short Sleeve Cotton Basic Dress Solid Color Dresses"/>
    <n v="14"/>
    <n v="84"/>
    <x v="12"/>
    <x v="5"/>
    <n v="70000"/>
    <x v="4"/>
    <x v="0"/>
    <x v="46"/>
    <x v="3"/>
    <x v="610"/>
    <n v="388"/>
    <n v="165"/>
    <n v="69"/>
    <n v="23"/>
    <n v="41"/>
    <n v="0"/>
    <n v="0"/>
    <n v="0"/>
    <n v="0"/>
    <x v="6"/>
    <x v="0"/>
    <s v="Standard shipping"/>
    <n v="3"/>
    <n v="0"/>
    <n v="40"/>
    <x v="1"/>
    <n v="50"/>
    <m/>
    <s v="CN"/>
    <s v="ZanzeaFashion"/>
    <n v="32386"/>
    <n v="4.2607917000000004"/>
    <x v="0"/>
    <n v="0"/>
    <s v="5cb99a6535110466bac87472"/>
    <x v="939"/>
  </r>
  <r>
    <x v="1014"/>
    <s v="Women's Fashion Casual V-neck Sleeveless Spaghetti Strap Sequins Tank Tops"/>
    <n v="7"/>
    <n v="43"/>
    <x v="57"/>
    <x v="4"/>
    <n v="7000"/>
    <x v="3"/>
    <x v="1"/>
    <x v="169"/>
    <x v="1"/>
    <x v="611"/>
    <n v="54"/>
    <n v="14"/>
    <n v="20"/>
    <n v="9"/>
    <n v="33"/>
    <n v="0"/>
    <n v="0"/>
    <n v="0"/>
    <n v="0"/>
    <x v="9"/>
    <x v="1"/>
    <s v="Standard shipping"/>
    <n v="2"/>
    <n v="0"/>
    <n v="42"/>
    <x v="1"/>
    <n v="50"/>
    <n v="1"/>
    <s v="CN"/>
    <s v="fghetu"/>
    <n v="6731"/>
    <n v="3.9849947999999999"/>
    <x v="1"/>
    <n v="0"/>
    <s v="5e3901a8aaccd401e2a2d699"/>
    <x v="940"/>
  </r>
  <r>
    <x v="1015"/>
    <s v="New Women Fashion Shorts Yoga Shorts Summer Beach Short Athletic Shorts Pants Sport Shorts Gym Workout Waistband Casual Shorts"/>
    <n v="11"/>
    <n v="26"/>
    <x v="15"/>
    <x v="0"/>
    <n v="1100"/>
    <x v="0"/>
    <x v="1"/>
    <x v="4"/>
    <x v="2"/>
    <x v="4"/>
    <n v="1"/>
    <n v="0"/>
    <n v="0"/>
    <n v="0"/>
    <n v="0"/>
    <n v="0"/>
    <n v="0"/>
    <n v="0"/>
    <n v="0"/>
    <x v="5"/>
    <x v="2"/>
    <s v="Standard shipping"/>
    <n v="3"/>
    <n v="0"/>
    <n v="80"/>
    <x v="6"/>
    <n v="50"/>
    <n v="1"/>
    <s v="CN"/>
    <s v="Newgate"/>
    <n v="8685"/>
    <n v="4.1407023599999997"/>
    <x v="0"/>
    <n v="0"/>
    <s v="5ef858a0d41d4c085fb829e6"/>
    <x v="941"/>
  </r>
  <r>
    <x v="1016"/>
    <s v="Summer mens cool sport suit Sports Wear Casual Jogging Suits Short Sleeve Outfit Sets"/>
    <n v="16"/>
    <n v="14"/>
    <x v="0"/>
    <x v="2"/>
    <n v="160"/>
    <x v="0"/>
    <x v="0"/>
    <x v="81"/>
    <x v="1"/>
    <x v="89"/>
    <n v="0"/>
    <n v="2"/>
    <n v="0"/>
    <n v="0"/>
    <n v="1"/>
    <n v="0"/>
    <n v="0"/>
    <n v="0"/>
    <n v="0"/>
    <x v="1"/>
    <x v="2"/>
    <s v="Standard shipping"/>
    <n v="4"/>
    <n v="0"/>
    <n v="34"/>
    <x v="0"/>
    <n v="50"/>
    <m/>
    <s v="CN"/>
    <s v="qiaopiaduxiu"/>
    <n v="31"/>
    <n v="3.548387097"/>
    <x v="1"/>
    <n v="0"/>
    <s v="5e9a74e447f7d92c8db8d14b"/>
    <x v="134"/>
  </r>
  <r>
    <x v="1017"/>
    <s v="Sexy Women's Summer Casual Sleeveless Evening Party Backless Beachwear Mini Dress"/>
    <n v="6"/>
    <n v="7"/>
    <x v="14"/>
    <x v="0"/>
    <n v="600"/>
    <x v="0"/>
    <x v="0"/>
    <x v="9"/>
    <x v="1"/>
    <x v="41"/>
    <n v="11"/>
    <n v="6"/>
    <n v="9"/>
    <n v="3"/>
    <n v="7"/>
    <n v="0"/>
    <n v="0"/>
    <n v="0"/>
    <n v="0"/>
    <x v="1"/>
    <x v="3"/>
    <s v="Standard shipping"/>
    <n v="2"/>
    <n v="0"/>
    <n v="40"/>
    <x v="1"/>
    <n v="50"/>
    <m/>
    <s v="CN"/>
    <s v="zaitaowanggou"/>
    <n v="4856"/>
    <n v="4.1676276769999996"/>
    <x v="0"/>
    <n v="0"/>
    <s v="5e91713952bdf84d21150eaa"/>
    <x v="646"/>
  </r>
  <r>
    <x v="1018"/>
    <s v="9 Colors Mens 2019 Summer Cotton  Breathable Slim Short SleeveSolid Color Buttons T-Shirts Casual Shirts"/>
    <n v="12"/>
    <n v="17"/>
    <x v="45"/>
    <x v="4"/>
    <n v="12000"/>
    <x v="3"/>
    <x v="0"/>
    <x v="169"/>
    <x v="1"/>
    <x v="612"/>
    <n v="75"/>
    <n v="41"/>
    <n v="48"/>
    <n v="23"/>
    <n v="43"/>
    <n v="0"/>
    <n v="0"/>
    <n v="0"/>
    <n v="0"/>
    <x v="9"/>
    <x v="0"/>
    <s v="Standard shipping"/>
    <n v="3"/>
    <n v="0"/>
    <n v="34"/>
    <x v="0"/>
    <n v="50"/>
    <m/>
    <s v="CN"/>
    <s v="fjrwzy"/>
    <n v="1837"/>
    <n v="4.1605879149999998"/>
    <x v="0"/>
    <n v="0"/>
    <s v="5d1f255bd91ac0648c8c7079"/>
    <x v="942"/>
  </r>
  <r>
    <x v="1019"/>
    <s v="1pcs Men's Running Shorts 2 in 1 Sports Jogging Fitness Shorts Summer Training Quick Dry Short Gym Shorts Sport Pants"/>
    <n v="16"/>
    <n v="14"/>
    <x v="0"/>
    <x v="0"/>
    <n v="1600"/>
    <x v="0"/>
    <x v="1"/>
    <x v="32"/>
    <x v="1"/>
    <x v="85"/>
    <n v="7"/>
    <n v="2"/>
    <n v="3"/>
    <n v="1"/>
    <n v="5"/>
    <n v="0"/>
    <n v="0"/>
    <n v="0"/>
    <n v="0"/>
    <x v="5"/>
    <x v="4"/>
    <s v="Standard shipping"/>
    <n v="5"/>
    <n v="0"/>
    <n v="81"/>
    <x v="6"/>
    <n v="50"/>
    <m/>
    <s v="CN"/>
    <s v="highspring"/>
    <n v="901"/>
    <n v="3.9822419529999999"/>
    <x v="1"/>
    <n v="1"/>
    <s v="5eaa972cf7d1965858d7b664"/>
    <x v="943"/>
  </r>
  <r>
    <x v="1020"/>
    <s v="Women's Fashion Short Sleeve Round Collar Summer Tank Tops Feather Print T-shirt"/>
    <n v="12"/>
    <n v="17"/>
    <x v="45"/>
    <x v="4"/>
    <n v="12000"/>
    <x v="3"/>
    <x v="0"/>
    <x v="132"/>
    <x v="3"/>
    <x v="565"/>
    <n v="60"/>
    <n v="20"/>
    <n v="13"/>
    <n v="5"/>
    <n v="5"/>
    <n v="0"/>
    <n v="0"/>
    <n v="0"/>
    <n v="0"/>
    <x v="0"/>
    <x v="0"/>
    <s v="Standard shipping"/>
    <n v="3"/>
    <n v="0"/>
    <n v="43"/>
    <x v="1"/>
    <n v="50"/>
    <n v="1"/>
    <s v="CN"/>
    <s v="HUASHU co. ltd."/>
    <n v="20478"/>
    <n v="3.9103428070000001"/>
    <x v="1"/>
    <n v="1"/>
    <s v="5d11c1a359a267782799345b"/>
    <x v="944"/>
  </r>
  <r>
    <x v="1021"/>
    <s v="Summer Women Sexy Long Dress Sleeveless V Neck Casual Beach Party Dress Sundress Plus Size S-5XL"/>
    <n v="13"/>
    <n v="68"/>
    <x v="55"/>
    <x v="0"/>
    <n v="1300"/>
    <x v="0"/>
    <x v="1"/>
    <x v="154"/>
    <x v="1"/>
    <x v="77"/>
    <n v="50"/>
    <n v="18"/>
    <n v="19"/>
    <n v="8"/>
    <n v="26"/>
    <n v="0"/>
    <n v="0"/>
    <n v="0"/>
    <n v="0"/>
    <x v="5"/>
    <x v="2"/>
    <s v="Standard shipping"/>
    <n v="3"/>
    <n v="0"/>
    <n v="40"/>
    <x v="1"/>
    <n v="50"/>
    <m/>
    <s v="CN"/>
    <s v="MoWoMo"/>
    <n v="18079"/>
    <n v="4.1949222859999997"/>
    <x v="0"/>
    <n v="0"/>
    <s v="5cf66417844fc312acf3d8ff"/>
    <x v="945"/>
  </r>
  <r>
    <x v="1022"/>
    <s v="Fashion Womens White Summer Boho Sexy Lace Hollow Knit Bikini Swimwear Cover up Crochet Beach Mini Dress Tops Blouse"/>
    <n v="11"/>
    <n v="10"/>
    <x v="5"/>
    <x v="6"/>
    <n v="110000"/>
    <x v="5"/>
    <x v="0"/>
    <x v="17"/>
    <x v="0"/>
    <x v="613"/>
    <n v="745"/>
    <n v="349"/>
    <n v="274"/>
    <n v="145"/>
    <n v="204"/>
    <n v="0"/>
    <n v="0"/>
    <n v="0"/>
    <n v="0"/>
    <x v="0"/>
    <x v="6"/>
    <s v="Standard shipping"/>
    <n v="3"/>
    <n v="0"/>
    <n v="23"/>
    <x v="0"/>
    <n v="50"/>
    <n v="1"/>
    <s v="CN"/>
    <s v="Home Goods"/>
    <n v="190918"/>
    <n v="4.2358866109999997"/>
    <x v="0"/>
    <n v="0"/>
    <s v="5577faf03cef83230c39d0c3"/>
    <x v="946"/>
  </r>
  <r>
    <x v="1023"/>
    <s v="New Women Fashion Summer Casual Party Beach Maxi Dress Beachwear Bikini Cover-Up"/>
    <n v="11"/>
    <n v="38"/>
    <x v="78"/>
    <x v="5"/>
    <n v="55000"/>
    <x v="4"/>
    <x v="0"/>
    <x v="39"/>
    <x v="0"/>
    <x v="614"/>
    <n v="699"/>
    <n v="283"/>
    <n v="211"/>
    <n v="102"/>
    <n v="138"/>
    <n v="0"/>
    <n v="0"/>
    <n v="0"/>
    <n v="0"/>
    <x v="0"/>
    <x v="2"/>
    <s v="Standard shipping"/>
    <n v="2"/>
    <n v="0"/>
    <n v="63"/>
    <x v="3"/>
    <n v="50"/>
    <n v="1"/>
    <s v="CN"/>
    <s v="886806Blw"/>
    <n v="30225"/>
    <n v="4.2678908189999998"/>
    <x v="0"/>
    <n v="0"/>
    <s v="5a6ac6f9227c62493f93b53e"/>
    <x v="947"/>
  </r>
  <r>
    <x v="1024"/>
    <s v="Summer Women s  Fashion  Lace Up Tie Pants  Plus Size Casual High Waist Short Pants"/>
    <n v="3.71"/>
    <n v="6"/>
    <x v="235"/>
    <x v="4"/>
    <n v="3710"/>
    <x v="0"/>
    <x v="1"/>
    <x v="1"/>
    <x v="1"/>
    <x v="615"/>
    <n v="69"/>
    <n v="29"/>
    <n v="33"/>
    <n v="14"/>
    <n v="36"/>
    <n v="0"/>
    <n v="0"/>
    <n v="0"/>
    <n v="0"/>
    <x v="3"/>
    <x v="1"/>
    <s v="Standard shipping"/>
    <n v="1"/>
    <n v="0"/>
    <n v="42"/>
    <x v="1"/>
    <n v="50"/>
    <m/>
    <s v="CN"/>
    <s v="Zaamami"/>
    <n v="9651"/>
    <n v="4.079162781"/>
    <x v="0"/>
    <n v="0"/>
    <s v="5dd795fa0f11f7c2e48f2091"/>
    <x v="152"/>
  </r>
  <r>
    <x v="1025"/>
    <s v="Women Summer Fashion Sexy Party Dress Irregular Floral Print Backless Bodycon Slip Dresses Mei"/>
    <n v="6"/>
    <n v="9"/>
    <x v="71"/>
    <x v="4"/>
    <n v="6000"/>
    <x v="3"/>
    <x v="0"/>
    <x v="26"/>
    <x v="0"/>
    <x v="591"/>
    <n v="118"/>
    <n v="44"/>
    <n v="33"/>
    <n v="15"/>
    <n v="35"/>
    <n v="0"/>
    <n v="0"/>
    <n v="0"/>
    <n v="0"/>
    <x v="6"/>
    <x v="3"/>
    <s v="Standard shipping"/>
    <n v="2"/>
    <n v="0"/>
    <n v="40"/>
    <x v="1"/>
    <n v="50"/>
    <m/>
    <s v="CN"/>
    <s v="loft415"/>
    <n v="7363"/>
    <n v="4.1063425230000004"/>
    <x v="0"/>
    <n v="0"/>
    <s v="5db013aa7b620c0e7346ebf6"/>
    <x v="948"/>
  </r>
  <r>
    <x v="1026"/>
    <s v="5 Colors Fashion Women Sleeveless Lace Tops Sexy Lady Summer Workout Tank Tops Casual Lady Lace Patchwork Vest"/>
    <n v="6"/>
    <n v="6"/>
    <x v="11"/>
    <x v="5"/>
    <n v="30000"/>
    <x v="4"/>
    <x v="1"/>
    <x v="59"/>
    <x v="0"/>
    <x v="616"/>
    <n v="583"/>
    <n v="258"/>
    <n v="179"/>
    <n v="92"/>
    <n v="117"/>
    <n v="0"/>
    <n v="0"/>
    <n v="0"/>
    <n v="0"/>
    <x v="6"/>
    <x v="2"/>
    <s v="Standard shipping"/>
    <n v="2"/>
    <n v="0"/>
    <n v="41"/>
    <x v="1"/>
    <n v="50"/>
    <m/>
    <s v="CN"/>
    <s v="Adrea boutique"/>
    <n v="14676"/>
    <n v="4.0742027800000002"/>
    <x v="0"/>
    <n v="0"/>
    <s v="5bebc4a90269f2172b1af950"/>
    <x v="949"/>
  </r>
  <r>
    <x v="1027"/>
    <s v="Women Summer Bib Pants Casual Loose Shorts Sleeveless Rompers Jumpsuit Suspender Trousers Overalls"/>
    <n v="12"/>
    <n v="16"/>
    <x v="64"/>
    <x v="5"/>
    <n v="60000"/>
    <x v="4"/>
    <x v="0"/>
    <x v="32"/>
    <x v="1"/>
    <x v="617"/>
    <n v="245"/>
    <n v="109"/>
    <n v="103"/>
    <n v="87"/>
    <n v="157"/>
    <n v="0"/>
    <n v="0"/>
    <n v="0"/>
    <n v="0"/>
    <x v="2"/>
    <x v="2"/>
    <s v="Standard shipping"/>
    <n v="3"/>
    <n v="0"/>
    <n v="20"/>
    <x v="0"/>
    <n v="50"/>
    <m/>
    <s v="CN"/>
    <s v="yushimaoyi"/>
    <n v="3990"/>
    <n v="3.8972431080000001"/>
    <x v="1"/>
    <n v="0"/>
    <s v="5d1709377d85c3451136583b"/>
    <x v="950"/>
  </r>
  <r>
    <x v="1028"/>
    <s v="Crystal Sequins Anklet Set for Women Beach Foot Jewelry Vintage Statement Elephant Moon Chain Charm Anklets Bracelet Boho Retro Style Party Summer Alloy Jewelry"/>
    <n v="2"/>
    <n v="2"/>
    <x v="11"/>
    <x v="3"/>
    <n v="100000"/>
    <x v="5"/>
    <x v="0"/>
    <x v="107"/>
    <x v="3"/>
    <x v="618"/>
    <n v="4182"/>
    <n v="1317"/>
    <n v="857"/>
    <n v="429"/>
    <n v="790"/>
    <n v="0"/>
    <n v="0"/>
    <n v="0"/>
    <n v="0"/>
    <x v="2"/>
    <x v="6"/>
    <s v="Standard shipping"/>
    <n v="1"/>
    <n v="0"/>
    <n v="51"/>
    <x v="1"/>
    <n v="50"/>
    <m/>
    <s v="CN"/>
    <s v="xixi520"/>
    <n v="229199"/>
    <n v="4.1650792540000001"/>
    <x v="0"/>
    <n v="0"/>
    <s v="5aec5aa5e08184220e174919"/>
    <x v="951"/>
  </r>
  <r>
    <x v="1029"/>
    <s v="Women Fashion Vintage Animal Dragonfly Owl Printed T-shirt Women Loose Sleeveless Summer Shirt Tee S-XXXL"/>
    <n v="5"/>
    <n v="5"/>
    <x v="11"/>
    <x v="0"/>
    <n v="500"/>
    <x v="0"/>
    <x v="1"/>
    <x v="4"/>
    <x v="2"/>
    <x v="62"/>
    <m/>
    <m/>
    <m/>
    <m/>
    <m/>
    <n v="0"/>
    <n v="0"/>
    <n v="0"/>
    <n v="0"/>
    <x v="1"/>
    <x v="3"/>
    <s v="Standard shipping"/>
    <n v="1"/>
    <n v="0"/>
    <n v="35"/>
    <x v="0"/>
    <n v="50"/>
    <m/>
    <s v="CN"/>
    <s v="Your Fashion 2016"/>
    <n v="1172"/>
    <n v="4.1228668940000004"/>
    <x v="0"/>
    <n v="0"/>
    <s v="5f095371d25f1d274c028031"/>
    <x v="952"/>
  </r>
  <r>
    <x v="1030"/>
    <s v="Plus Size S-3XL New Women Fashion Loose Pants High Waist Ninth Pant Linen Trousers"/>
    <n v="5"/>
    <n v="5"/>
    <x v="11"/>
    <x v="5"/>
    <n v="25000"/>
    <x v="4"/>
    <x v="0"/>
    <x v="128"/>
    <x v="1"/>
    <x v="619"/>
    <n v="326"/>
    <n v="170"/>
    <n v="193"/>
    <n v="125"/>
    <n v="199"/>
    <n v="0"/>
    <n v="0"/>
    <n v="0"/>
    <n v="0"/>
    <x v="2"/>
    <x v="2"/>
    <s v="Standard shipping"/>
    <n v="2"/>
    <n v="0"/>
    <n v="32"/>
    <x v="0"/>
    <n v="50"/>
    <n v="1"/>
    <s v="CN"/>
    <s v="Bruce Sky"/>
    <n v="13510"/>
    <n v="4.297335307"/>
    <x v="0"/>
    <n v="1"/>
    <s v="5cb02b41f8badd79e1c3a00b"/>
    <x v="953"/>
  </r>
  <r>
    <x v="1031"/>
    <s v="Sexy Women Summer Vest Top Sleeveless Blouse Casual Tank Tops T Shirt Better SS"/>
    <n v="4.66"/>
    <n v="11"/>
    <x v="184"/>
    <x v="3"/>
    <n v="233000"/>
    <x v="1"/>
    <x v="1"/>
    <x v="107"/>
    <x v="3"/>
    <x v="620"/>
    <n v="5274"/>
    <n v="1869"/>
    <n v="1519"/>
    <n v="684"/>
    <n v="776"/>
    <n v="0"/>
    <n v="0"/>
    <n v="0"/>
    <n v="0"/>
    <x v="10"/>
    <x v="0"/>
    <s v="Standard shipping"/>
    <n v="1"/>
    <n v="0"/>
    <n v="44"/>
    <x v="1"/>
    <n v="50"/>
    <m/>
    <s v="CN"/>
    <s v="Ice Scream"/>
    <n v="203805"/>
    <n v="4.2164765339999999"/>
    <x v="0"/>
    <n v="0"/>
    <s v="58b7dc3133b0bd5914a62c90"/>
    <x v="954"/>
  </r>
  <r>
    <x v="1032"/>
    <s v="The Soul of A Mermaid Women Tank Tops Fashion Summer Vest Shirt Casual Graphic Tees Plus Size"/>
    <n v="8"/>
    <n v="22"/>
    <x v="1"/>
    <x v="0"/>
    <n v="800"/>
    <x v="0"/>
    <x v="1"/>
    <x v="38"/>
    <x v="3"/>
    <x v="244"/>
    <n v="9"/>
    <n v="4"/>
    <n v="0"/>
    <n v="3"/>
    <n v="1"/>
    <n v="0"/>
    <n v="0"/>
    <n v="0"/>
    <n v="0"/>
    <x v="4"/>
    <x v="2"/>
    <s v="Standard shipping"/>
    <n v="2"/>
    <n v="0"/>
    <n v="43"/>
    <x v="1"/>
    <n v="50"/>
    <m/>
    <s v="CN"/>
    <s v="witkey BL"/>
    <n v="65189"/>
    <n v="4.049640277"/>
    <x v="0"/>
    <n v="0"/>
    <s v="5e9d251ec741acb9f508e014"/>
    <x v="955"/>
  </r>
  <r>
    <x v="1033"/>
    <s v="New Vogue Women Summer Sofy Casual   Funny Printed Sleeveless Long T Shirts  Mini Dress  Plus Size"/>
    <n v="8"/>
    <n v="9"/>
    <x v="14"/>
    <x v="4"/>
    <n v="8000"/>
    <x v="3"/>
    <x v="1"/>
    <x v="131"/>
    <x v="0"/>
    <x v="512"/>
    <n v="32"/>
    <n v="12"/>
    <n v="10"/>
    <n v="2"/>
    <n v="7"/>
    <n v="0"/>
    <n v="0"/>
    <n v="0"/>
    <n v="0"/>
    <x v="5"/>
    <x v="2"/>
    <s v="Standard shipping"/>
    <n v="3"/>
    <n v="0"/>
    <n v="41"/>
    <x v="1"/>
    <n v="50"/>
    <m/>
    <s v="CN"/>
    <s v="CVhart"/>
    <n v="36913"/>
    <n v="3.9494216130000002"/>
    <x v="1"/>
    <n v="1"/>
    <s v="5eaa52eb9438b830d970731d"/>
    <x v="956"/>
  </r>
  <r>
    <x v="1034"/>
    <s v="Women Summer Half Sleeve Irregular Hem Bohemian long Dress"/>
    <n v="16"/>
    <n v="14"/>
    <x v="0"/>
    <x v="2"/>
    <n v="160"/>
    <x v="0"/>
    <x v="1"/>
    <x v="4"/>
    <x v="2"/>
    <x v="62"/>
    <m/>
    <m/>
    <m/>
    <m/>
    <m/>
    <n v="0"/>
    <n v="0"/>
    <n v="0"/>
    <n v="0"/>
    <x v="2"/>
    <x v="2"/>
    <s v="Standard shipping"/>
    <n v="4"/>
    <n v="0"/>
    <n v="40"/>
    <x v="1"/>
    <n v="50"/>
    <m/>
    <s v="CN"/>
    <s v="SHOES 4U"/>
    <n v="1442"/>
    <n v="4.466019417"/>
    <x v="0"/>
    <n v="0"/>
    <s v="5f0e6c204e43471f765df4f0"/>
    <x v="957"/>
  </r>
  <r>
    <x v="1035"/>
    <s v="Women Fashion Style Denim High Waisted Shorts Pants Summer Women Shorts Jeans"/>
    <n v="5"/>
    <n v="5"/>
    <x v="11"/>
    <x v="4"/>
    <n v="5000"/>
    <x v="3"/>
    <x v="1"/>
    <x v="53"/>
    <x v="3"/>
    <x v="415"/>
    <n v="95"/>
    <n v="28"/>
    <n v="21"/>
    <n v="9"/>
    <n v="13"/>
    <n v="1"/>
    <n v="0"/>
    <n v="1"/>
    <n v="0"/>
    <x v="0"/>
    <x v="2"/>
    <s v="Standard shipping"/>
    <n v="2"/>
    <n v="0"/>
    <n v="42"/>
    <x v="1"/>
    <n v="50"/>
    <m/>
    <s v="CN"/>
    <s v="aiqianxiege"/>
    <n v="13909"/>
    <n v="4.3568193260000001"/>
    <x v="0"/>
    <n v="0"/>
    <s v="5db82c194989970842830ee5"/>
    <x v="958"/>
  </r>
  <r>
    <x v="1036"/>
    <s v="NEW Summer Women Round Neck Dress Casual Sleeveless Dress Floral Printed Dress Slim Flower Dress Plus Size"/>
    <n v="6"/>
    <n v="6"/>
    <x v="11"/>
    <x v="6"/>
    <n v="60000"/>
    <x v="4"/>
    <x v="1"/>
    <x v="38"/>
    <x v="3"/>
    <x v="621"/>
    <n v="648"/>
    <n v="233"/>
    <n v="180"/>
    <n v="76"/>
    <n v="107"/>
    <n v="0"/>
    <n v="0"/>
    <n v="0"/>
    <n v="0"/>
    <x v="5"/>
    <x v="2"/>
    <s v="Standard shipping"/>
    <n v="2"/>
    <n v="0"/>
    <n v="35"/>
    <x v="0"/>
    <n v="50"/>
    <n v="1"/>
    <s v="CN"/>
    <s v="f40051ab1zhong9"/>
    <n v="12974"/>
    <n v="3.9657006319999999"/>
    <x v="1"/>
    <n v="0"/>
    <s v="5d4105bcde7d5d3b599eaa26"/>
    <x v="959"/>
  </r>
  <r>
    <x v="1037"/>
    <s v="Letter Print Tie Dye Halter Sleeveless Long Dress Summer Cotton Bohemian Dress"/>
    <n v="18"/>
    <n v="59"/>
    <x v="101"/>
    <x v="2"/>
    <n v="180"/>
    <x v="0"/>
    <x v="0"/>
    <x v="83"/>
    <x v="4"/>
    <x v="35"/>
    <n v="1"/>
    <n v="0"/>
    <n v="3"/>
    <n v="0"/>
    <n v="2"/>
    <n v="0"/>
    <n v="0"/>
    <n v="0"/>
    <n v="0"/>
    <x v="9"/>
    <x v="2"/>
    <s v="Standard shipping"/>
    <n v="5"/>
    <n v="0"/>
    <n v="34"/>
    <x v="0"/>
    <n v="50"/>
    <m/>
    <s v="CN"/>
    <s v="Beautiful Angel Fashion Store"/>
    <n v="2038"/>
    <n v="4.5014720309999996"/>
    <x v="3"/>
    <n v="0"/>
    <s v="5ec782e0a323520050bd869b"/>
    <x v="960"/>
  </r>
  <r>
    <x v="1038"/>
    <s v="Women Loose Maxi Dress Sling Polka Dot Pocket V-neck Summer Casual Vestido"/>
    <n v="8"/>
    <n v="7"/>
    <x v="5"/>
    <x v="1"/>
    <n v="160000"/>
    <x v="1"/>
    <x v="1"/>
    <x v="26"/>
    <x v="0"/>
    <x v="622"/>
    <n v="4150"/>
    <n v="1941"/>
    <n v="1495"/>
    <n v="731"/>
    <n v="1013"/>
    <n v="0"/>
    <n v="0"/>
    <n v="0"/>
    <n v="0"/>
    <x v="5"/>
    <x v="1"/>
    <s v="Standard shipping"/>
    <n v="2"/>
    <n v="0"/>
    <n v="38"/>
    <x v="0"/>
    <n v="50"/>
    <n v="1"/>
    <s v="CN"/>
    <s v="Happygirl International Shopping Park"/>
    <n v="70773"/>
    <n v="4.0383196979999996"/>
    <x v="0"/>
    <n v="0"/>
    <s v="56fc8fb110d0170f68dcc789"/>
    <x v="961"/>
  </r>
  <r>
    <x v="1039"/>
    <s v="Summer New Women's Casual Dress Short Sleeve V-neck Loose Dresses Solid Color Dress Plus Size"/>
    <n v="11"/>
    <n v="10"/>
    <x v="5"/>
    <x v="0"/>
    <n v="1100"/>
    <x v="0"/>
    <x v="1"/>
    <x v="26"/>
    <x v="0"/>
    <x v="87"/>
    <n v="5"/>
    <n v="1"/>
    <n v="2"/>
    <n v="1"/>
    <n v="1"/>
    <n v="0"/>
    <n v="0"/>
    <n v="0"/>
    <n v="0"/>
    <x v="3"/>
    <x v="1"/>
    <s v="Standard shipping"/>
    <n v="2"/>
    <n v="0"/>
    <n v="26"/>
    <x v="0"/>
    <n v="50"/>
    <n v="1"/>
    <s v="CN"/>
    <s v="alabaostore"/>
    <n v="247"/>
    <n v="3.9433198379999999"/>
    <x v="1"/>
    <n v="0"/>
    <s v="5ecb27f2a746691048f27232"/>
    <x v="962"/>
  </r>
  <r>
    <x v="1040"/>
    <s v="Women Summer Short Sleeve Shirt Off Shoulder Letter Print I Am Not Old I Am A Classic Cotton Shirt Tops Fashion Cartoon Car Shirt"/>
    <n v="5"/>
    <n v="25"/>
    <x v="13"/>
    <x v="6"/>
    <n v="50000"/>
    <x v="4"/>
    <x v="1"/>
    <x v="109"/>
    <x v="3"/>
    <x v="623"/>
    <n v="300"/>
    <n v="80"/>
    <n v="52"/>
    <n v="34"/>
    <n v="28"/>
    <n v="0"/>
    <n v="0"/>
    <n v="0"/>
    <n v="0"/>
    <x v="0"/>
    <x v="1"/>
    <s v="Standard shipping"/>
    <n v="2"/>
    <n v="0"/>
    <n v="43"/>
    <x v="1"/>
    <n v="50"/>
    <m/>
    <s v="CN"/>
    <s v="jiangshanpu"/>
    <n v="4524"/>
    <n v="3.865384615"/>
    <x v="1"/>
    <n v="0"/>
    <s v="5e478ea274ebb43c45f5615d"/>
    <x v="963"/>
  </r>
  <r>
    <x v="1041"/>
    <s v="Summer Fashion Trousers Women Leggings Ripped Pants Slim Pants Army Green Tights Pants"/>
    <n v="5"/>
    <n v="10"/>
    <x v="45"/>
    <x v="0"/>
    <n v="500"/>
    <x v="0"/>
    <x v="0"/>
    <x v="136"/>
    <x v="3"/>
    <x v="26"/>
    <n v="7"/>
    <n v="2"/>
    <n v="1"/>
    <n v="1"/>
    <n v="1"/>
    <n v="0"/>
    <n v="0"/>
    <n v="0"/>
    <n v="0"/>
    <x v="2"/>
    <x v="3"/>
    <s v="Standard shipping"/>
    <n v="2"/>
    <n v="0"/>
    <n v="40"/>
    <x v="1"/>
    <n v="50"/>
    <m/>
    <s v="CN"/>
    <s v="papastees"/>
    <n v="4150"/>
    <n v="4.2522891569999999"/>
    <x v="0"/>
    <n v="0"/>
    <s v="5ea7929004129921f6ec8786"/>
    <x v="467"/>
  </r>
  <r>
    <x v="1042"/>
    <s v="2020 Spring and Summer New Casual Lens Round Neck Cotton Sweater"/>
    <n v="26"/>
    <n v="168"/>
    <x v="236"/>
    <x v="0"/>
    <n v="2600"/>
    <x v="0"/>
    <x v="1"/>
    <x v="18"/>
    <x v="3"/>
    <x v="3"/>
    <n v="9"/>
    <n v="8"/>
    <n v="1"/>
    <n v="1"/>
    <n v="1"/>
    <n v="0"/>
    <n v="0"/>
    <n v="0"/>
    <n v="0"/>
    <x v="5"/>
    <x v="0"/>
    <s v="Standard shipping"/>
    <n v="7"/>
    <n v="0"/>
    <n v="17"/>
    <x v="5"/>
    <n v="50"/>
    <m/>
    <s v="CN"/>
    <s v="sonvgfht"/>
    <n v="131"/>
    <n v="3.8549618319999999"/>
    <x v="1"/>
    <n v="0"/>
    <s v="5ea0f7839341bb1d6e41ec51"/>
    <x v="964"/>
  </r>
  <r>
    <x v="1043"/>
    <s v="Sleeveless Dress Women Summer Casual Printed Tank Dress Plus Size Dress"/>
    <n v="6"/>
    <n v="6"/>
    <x v="11"/>
    <x v="0"/>
    <n v="600"/>
    <x v="0"/>
    <x v="0"/>
    <x v="13"/>
    <x v="0"/>
    <x v="85"/>
    <n v="9"/>
    <n v="3"/>
    <n v="2"/>
    <n v="2"/>
    <n v="2"/>
    <n v="0"/>
    <n v="0"/>
    <n v="0"/>
    <n v="0"/>
    <x v="5"/>
    <x v="1"/>
    <s v="Standard shipping"/>
    <n v="2"/>
    <n v="0"/>
    <n v="23"/>
    <x v="0"/>
    <n v="50"/>
    <m/>
    <s v="CN"/>
    <s v="liuzongbin369"/>
    <n v="116"/>
    <n v="3.775862069"/>
    <x v="1"/>
    <n v="0"/>
    <s v="5ecc7c381d9d7640d5507759"/>
    <x v="965"/>
  </r>
  <r>
    <x v="1044"/>
    <s v="Spring Summer Women Fashion Loose Causal Lace Sleeveless Pure Color  Vest Sexy Loose V Neck Tank Tops for Ladies Plus Size XS-5XL"/>
    <n v="5.78"/>
    <n v="9"/>
    <x v="237"/>
    <x v="0"/>
    <n v="578"/>
    <x v="0"/>
    <x v="1"/>
    <x v="65"/>
    <x v="0"/>
    <x v="78"/>
    <n v="15"/>
    <n v="3"/>
    <n v="2"/>
    <n v="3"/>
    <n v="5"/>
    <n v="0"/>
    <n v="0"/>
    <n v="0"/>
    <n v="0"/>
    <x v="5"/>
    <x v="1"/>
    <s v="Standard shipping"/>
    <n v="2"/>
    <n v="0"/>
    <n v="43"/>
    <x v="1"/>
    <n v="50"/>
    <m/>
    <s v="CN"/>
    <s v="sunnygee"/>
    <n v="33855"/>
    <n v="3.9173534189999999"/>
    <x v="1"/>
    <n v="0"/>
    <s v="5e8aae44079d800040436ad9"/>
    <x v="966"/>
  </r>
  <r>
    <x v="1045"/>
    <s v="2019 Summer Women's Plus Size Knee-length Sling dress Sleeveless Casual Long Dress"/>
    <n v="5"/>
    <n v="7"/>
    <x v="9"/>
    <x v="1"/>
    <n v="100000"/>
    <x v="5"/>
    <x v="1"/>
    <x v="37"/>
    <x v="3"/>
    <x v="624"/>
    <n v="1337"/>
    <n v="495"/>
    <n v="296"/>
    <n v="117"/>
    <n v="164"/>
    <n v="0"/>
    <n v="0"/>
    <n v="0"/>
    <n v="0"/>
    <x v="8"/>
    <x v="2"/>
    <s v="Standard shipping"/>
    <n v="2"/>
    <n v="0"/>
    <n v="28"/>
    <x v="0"/>
    <n v="50"/>
    <m/>
    <s v="CN"/>
    <s v="shuilingjiao international trade company"/>
    <n v="88193"/>
    <n v="4.0808907740000002"/>
    <x v="0"/>
    <n v="1"/>
    <s v="5cb149f2b8ef3559d7a616a0"/>
    <x v="967"/>
  </r>
  <r>
    <x v="1046"/>
    <s v="Black Lace Trim Solid Biker Shorts For Women Activewear Summer Athleisure Female High Waist Skinny Shorts S-XXL"/>
    <n v="5.73"/>
    <n v="5"/>
    <x v="187"/>
    <x v="0"/>
    <n v="573"/>
    <x v="0"/>
    <x v="0"/>
    <x v="118"/>
    <x v="0"/>
    <x v="55"/>
    <n v="5"/>
    <n v="0"/>
    <n v="0"/>
    <n v="0"/>
    <n v="2"/>
    <n v="0"/>
    <n v="0"/>
    <n v="0"/>
    <n v="0"/>
    <x v="0"/>
    <x v="0"/>
    <s v="Standard shipping"/>
    <n v="2"/>
    <n v="0"/>
    <n v="42"/>
    <x v="1"/>
    <n v="50"/>
    <m/>
    <s v="CN"/>
    <s v="simply spell"/>
    <n v="885"/>
    <n v="4.1559322029999999"/>
    <x v="0"/>
    <n v="1"/>
    <s v="5e423fd2cfe75d335f1cb59f"/>
    <x v="968"/>
  </r>
  <r>
    <x v="1047"/>
    <s v="Plus Size Women Fashion Trendy Short Sleeve Lace Up Floral Print Blouses Tops &amp; T-Shirts Casual Summer Lace Stitching Shirts"/>
    <n v="3.83"/>
    <n v="4"/>
    <x v="139"/>
    <x v="6"/>
    <n v="38300"/>
    <x v="4"/>
    <x v="0"/>
    <x v="47"/>
    <x v="0"/>
    <x v="625"/>
    <n v="768"/>
    <n v="309"/>
    <n v="275"/>
    <n v="140"/>
    <n v="281"/>
    <n v="0"/>
    <n v="0"/>
    <n v="0"/>
    <n v="0"/>
    <x v="7"/>
    <x v="1"/>
    <s v="Standard shipping"/>
    <n v="1"/>
    <n v="0"/>
    <n v="48"/>
    <x v="1"/>
    <n v="50"/>
    <n v="1"/>
    <s v="CN"/>
    <s v="guangzhouweishiweifushiyouxiangongsi"/>
    <n v="32168"/>
    <n v="3.884543646"/>
    <x v="1"/>
    <n v="0"/>
    <s v="5cbaa75474447f0309226366"/>
    <x v="969"/>
  </r>
  <r>
    <x v="1048"/>
    <s v="Women Summer Fashion Leggings Short Pants Casual Shorts Boyfriend Jeans Solid Slim Fit Hot Shorts Plus Size S-5XL"/>
    <n v="7"/>
    <n v="6"/>
    <x v="5"/>
    <x v="0"/>
    <n v="700"/>
    <x v="0"/>
    <x v="0"/>
    <x v="95"/>
    <x v="0"/>
    <x v="133"/>
    <n v="31"/>
    <n v="12"/>
    <n v="11"/>
    <n v="9"/>
    <n v="8"/>
    <n v="0"/>
    <n v="0"/>
    <n v="0"/>
    <n v="0"/>
    <x v="4"/>
    <x v="2"/>
    <s v="Standard shipping"/>
    <n v="2"/>
    <n v="0"/>
    <n v="36"/>
    <x v="0"/>
    <n v="50"/>
    <m/>
    <s v="CN"/>
    <s v="liminny"/>
    <n v="12134"/>
    <n v="3.866902917"/>
    <x v="1"/>
    <n v="0"/>
    <s v="5a3e135e8b9e474d8ced3d13"/>
    <x v="970"/>
  </r>
  <r>
    <x v="1049"/>
    <s v="3 Color Summer New Women's Fashion Sexy Ripped  Skinny Denim Short Pants Casual Shorts Hot Jeans Plus Size Women Trousers S-3XL"/>
    <n v="15"/>
    <n v="13"/>
    <x v="0"/>
    <x v="0"/>
    <n v="1500"/>
    <x v="0"/>
    <x v="0"/>
    <x v="56"/>
    <x v="3"/>
    <x v="185"/>
    <n v="29"/>
    <n v="14"/>
    <n v="7"/>
    <n v="2"/>
    <n v="4"/>
    <n v="0"/>
    <n v="0"/>
    <n v="0"/>
    <n v="0"/>
    <x v="4"/>
    <x v="4"/>
    <s v="Standard shipping"/>
    <n v="4"/>
    <n v="0"/>
    <n v="41"/>
    <x v="1"/>
    <n v="50"/>
    <n v="1"/>
    <s v="CN"/>
    <s v="powshew"/>
    <n v="2166"/>
    <n v="4.0304709140000003"/>
    <x v="0"/>
    <n v="0"/>
    <s v="5e4e9219fcc85c44b0757483"/>
    <x v="971"/>
  </r>
  <r>
    <x v="1050"/>
    <s v="Women Summer Sleeveless Irregular Hem Dress Maxi Dress Plus Size Hippie Soul Letter Printed Beach Long Dress 5 Colors"/>
    <n v="6"/>
    <n v="6"/>
    <x v="11"/>
    <x v="2"/>
    <n v="60"/>
    <x v="0"/>
    <x v="0"/>
    <x v="161"/>
    <x v="2"/>
    <x v="52"/>
    <n v="3"/>
    <n v="1"/>
    <n v="0"/>
    <n v="0"/>
    <n v="0"/>
    <n v="0"/>
    <n v="0"/>
    <n v="0"/>
    <n v="0"/>
    <x v="1"/>
    <x v="1"/>
    <s v="Standard shipping"/>
    <n v="2"/>
    <n v="0"/>
    <n v="25"/>
    <x v="0"/>
    <n v="50"/>
    <m/>
    <s v="CN"/>
    <s v="guojinghao"/>
    <n v="5123"/>
    <n v="3.9586179970000002"/>
    <x v="1"/>
    <n v="0"/>
    <s v="5ec61961f80b97293e308e3b"/>
    <x v="972"/>
  </r>
  <r>
    <x v="1051"/>
    <s v="Womens Jumpsuit Summer Bib Pants Shorts Casual Loose Sleeveless Rompers Jumpsuit Suspenders Overalls XS-XXXL"/>
    <n v="2.65"/>
    <n v="3"/>
    <x v="20"/>
    <x v="1"/>
    <n v="53000"/>
    <x v="4"/>
    <x v="0"/>
    <x v="92"/>
    <x v="1"/>
    <x v="626"/>
    <n v="1232"/>
    <n v="593"/>
    <n v="622"/>
    <n v="327"/>
    <n v="669"/>
    <n v="0"/>
    <n v="0"/>
    <n v="0"/>
    <n v="0"/>
    <x v="7"/>
    <x v="1"/>
    <s v="Standard shipping"/>
    <n v="1"/>
    <n v="0"/>
    <n v="31"/>
    <x v="0"/>
    <n v="50"/>
    <m/>
    <s v="CN"/>
    <s v="Women's Fashion maker international"/>
    <n v="68022"/>
    <n v="4.3205874570000002"/>
    <x v="0"/>
    <n v="1"/>
    <s v="5d3009fcff0f8e20ef73d344"/>
    <x v="973"/>
  </r>
  <r>
    <x v="1052"/>
    <s v="Women's Summer New Fashion Sports Shorts Solid Color Elastic Shorts Female Slim Fit Running Short Pants Gym Workout Elastic Casual Sports Short Pants"/>
    <n v="3.71"/>
    <n v="4"/>
    <x v="118"/>
    <x v="0"/>
    <n v="371"/>
    <x v="0"/>
    <x v="1"/>
    <x v="25"/>
    <x v="1"/>
    <x v="65"/>
    <n v="8"/>
    <n v="1"/>
    <n v="2"/>
    <n v="0"/>
    <n v="5"/>
    <n v="0"/>
    <n v="0"/>
    <n v="0"/>
    <n v="0"/>
    <x v="10"/>
    <x v="1"/>
    <s v="Standard shipping"/>
    <n v="1"/>
    <n v="0"/>
    <n v="23"/>
    <x v="0"/>
    <n v="50"/>
    <m/>
    <s v="CN"/>
    <s v="Suyi Technology"/>
    <n v="12309"/>
    <n v="4.0451702010000004"/>
    <x v="0"/>
    <n v="1"/>
    <s v="5e9fa7c9898d87003f5891cd"/>
    <x v="974"/>
  </r>
  <r>
    <x v="1053"/>
    <s v="New Fashion Women Sleeveless Solid Color Spaghetti Strap Package Hip Dress Casual Slim Fit Mini Dress Party Dress Summer Street Dress 5 Colors S-5XL"/>
    <n v="13"/>
    <n v="26"/>
    <x v="102"/>
    <x v="0"/>
    <n v="1300"/>
    <x v="0"/>
    <x v="0"/>
    <x v="70"/>
    <x v="0"/>
    <x v="46"/>
    <n v="17"/>
    <n v="8"/>
    <n v="5"/>
    <n v="1"/>
    <n v="6"/>
    <n v="0"/>
    <n v="0"/>
    <n v="0"/>
    <n v="0"/>
    <x v="2"/>
    <x v="0"/>
    <s v="Standard shipping"/>
    <n v="3"/>
    <n v="0"/>
    <n v="41"/>
    <x v="1"/>
    <n v="50"/>
    <m/>
    <s v="CN"/>
    <s v="luvda"/>
    <n v="1022"/>
    <n v="3.8639921720000001"/>
    <x v="1"/>
    <n v="0"/>
    <s v="5dce171a4ce6af254aee6a13"/>
    <x v="975"/>
  </r>
  <r>
    <x v="1054"/>
    <s v="Jumpsuits Summer Simple Style Women Short Sleeve Jumpsuit Wide Leg Solid Color Business Wear"/>
    <n v="12"/>
    <n v="11"/>
    <x v="5"/>
    <x v="4"/>
    <n v="12000"/>
    <x v="3"/>
    <x v="0"/>
    <x v="66"/>
    <x v="0"/>
    <x v="615"/>
    <n v="69"/>
    <n v="42"/>
    <n v="27"/>
    <n v="13"/>
    <n v="30"/>
    <n v="0"/>
    <n v="0"/>
    <n v="0"/>
    <n v="0"/>
    <x v="5"/>
    <x v="2"/>
    <s v="Standard shipping"/>
    <n v="3"/>
    <n v="0"/>
    <n v="54"/>
    <x v="1"/>
    <n v="50"/>
    <m/>
    <s v="CN"/>
    <s v="youlika"/>
    <n v="4924"/>
    <n v="3.8196588139999998"/>
    <x v="1"/>
    <n v="0"/>
    <s v="5d51228a93da464d5b2995fd"/>
    <x v="976"/>
  </r>
  <r>
    <x v="1055"/>
    <s v="Aowofs Men's Summer Cotton Overalls Summer Camouflage Loose Shorts"/>
    <n v="13"/>
    <n v="252"/>
    <x v="180"/>
    <x v="1"/>
    <n v="260000"/>
    <x v="1"/>
    <x v="0"/>
    <x v="39"/>
    <x v="0"/>
    <x v="627"/>
    <n v="5723"/>
    <n v="2701"/>
    <n v="1656"/>
    <n v="751"/>
    <n v="1210"/>
    <n v="0"/>
    <n v="0"/>
    <n v="0"/>
    <n v="0"/>
    <x v="5"/>
    <x v="6"/>
    <s v="Standard shipping"/>
    <n v="3"/>
    <n v="0"/>
    <n v="35"/>
    <x v="0"/>
    <n v="50"/>
    <m/>
    <s v="CN"/>
    <s v="bushangfushi"/>
    <n v="45964"/>
    <n v="4.0971194850000003"/>
    <x v="0"/>
    <n v="1"/>
    <s v="576ba1eb7f3351084cd0b578"/>
    <x v="977"/>
  </r>
  <r>
    <x v="1056"/>
    <s v="Mother and Daughter Casual Boho Stripe Maxi Dress Mom &amp; Kids Matching Set Outfit"/>
    <n v="12"/>
    <n v="168"/>
    <x v="238"/>
    <x v="5"/>
    <n v="60000"/>
    <x v="4"/>
    <x v="0"/>
    <x v="91"/>
    <x v="3"/>
    <x v="628"/>
    <n v="288"/>
    <n v="113"/>
    <n v="60"/>
    <n v="26"/>
    <n v="42"/>
    <n v="0"/>
    <n v="0"/>
    <n v="0"/>
    <n v="0"/>
    <x v="5"/>
    <x v="6"/>
    <s v="Standard shipping"/>
    <n v="3"/>
    <n v="0"/>
    <n v="52"/>
    <x v="1"/>
    <n v="50"/>
    <n v="1"/>
    <s v="CN"/>
    <s v="ocean5for8ZH"/>
    <n v="73595"/>
    <n v="4.3856919630000002"/>
    <x v="0"/>
    <n v="1"/>
    <s v="5b3dd07615e1a54aa30f6117"/>
    <x v="978"/>
  </r>
  <r>
    <x v="1057"/>
    <s v="Ladies Summer Skeleton Print Crop Top"/>
    <n v="5.69"/>
    <n v="17"/>
    <x v="239"/>
    <x v="5"/>
    <n v="28450.000000000004"/>
    <x v="4"/>
    <x v="0"/>
    <x v="93"/>
    <x v="3"/>
    <x v="629"/>
    <n v="568"/>
    <n v="183"/>
    <n v="105"/>
    <n v="24"/>
    <n v="42"/>
    <n v="0"/>
    <n v="0"/>
    <n v="0"/>
    <n v="0"/>
    <x v="0"/>
    <x v="0"/>
    <s v="Standard shipping"/>
    <n v="2"/>
    <n v="0"/>
    <n v="43"/>
    <x v="1"/>
    <n v="50"/>
    <m/>
    <s v="CN"/>
    <s v="Fashion show11"/>
    <n v="9465"/>
    <n v="4.1384046489999999"/>
    <x v="0"/>
    <n v="0"/>
    <s v="5cda67f81d74dd124be0aa84"/>
    <x v="979"/>
  </r>
  <r>
    <x v="1058"/>
    <s v="Summer Loose Large Size Printed Womens Sleeveless Dress Cake Skirt"/>
    <n v="6"/>
    <n v="8"/>
    <x v="9"/>
    <x v="6"/>
    <n v="60000"/>
    <x v="4"/>
    <x v="1"/>
    <x v="30"/>
    <x v="0"/>
    <x v="630"/>
    <n v="477"/>
    <n v="180"/>
    <n v="152"/>
    <n v="70"/>
    <n v="131"/>
    <n v="0"/>
    <n v="0"/>
    <n v="0"/>
    <n v="0"/>
    <x v="10"/>
    <x v="2"/>
    <s v="Standard shipping"/>
    <n v="2"/>
    <n v="0"/>
    <n v="6"/>
    <x v="5"/>
    <n v="50"/>
    <n v="1"/>
    <s v="CN"/>
    <s v="songluping"/>
    <n v="10665"/>
    <n v="4.0737927799999998"/>
    <x v="0"/>
    <n v="0"/>
    <s v="5ccd040271a18b65332a83d7"/>
    <x v="980"/>
  </r>
  <r>
    <x v="1059"/>
    <s v="Summer New Fashion Women Two Pieces Sleepwear Soft Silk Casual Pajama Sets(6 Colors) "/>
    <n v="11"/>
    <n v="10"/>
    <x v="5"/>
    <x v="4"/>
    <n v="11000"/>
    <x v="3"/>
    <x v="1"/>
    <x v="53"/>
    <x v="3"/>
    <x v="631"/>
    <n v="238"/>
    <n v="75"/>
    <n v="43"/>
    <n v="19"/>
    <n v="38"/>
    <n v="1"/>
    <n v="1"/>
    <n v="0"/>
    <n v="0"/>
    <x v="8"/>
    <x v="1"/>
    <s v="Standard shipping"/>
    <n v="3"/>
    <n v="0"/>
    <n v="29"/>
    <x v="0"/>
    <n v="50"/>
    <m/>
    <s v="CN"/>
    <s v="huanfeng"/>
    <n v="17922"/>
    <n v="4.3802031020000003"/>
    <x v="0"/>
    <n v="0"/>
    <s v="5d02053561ba8679fdbc3082"/>
    <x v="185"/>
  </r>
  <r>
    <x v="1060"/>
    <s v="Women's Fashion Summer Sexy Lace Bandage Shirt Top Solid Color Sleeveless Slim Top"/>
    <n v="5"/>
    <n v="5"/>
    <x v="11"/>
    <x v="0"/>
    <n v="500"/>
    <x v="0"/>
    <x v="0"/>
    <x v="17"/>
    <x v="0"/>
    <x v="3"/>
    <n v="9"/>
    <n v="3"/>
    <n v="3"/>
    <n v="4"/>
    <n v="1"/>
    <n v="0"/>
    <n v="0"/>
    <n v="0"/>
    <n v="0"/>
    <x v="9"/>
    <x v="2"/>
    <s v="Standard shipping"/>
    <n v="2"/>
    <n v="0"/>
    <n v="50"/>
    <x v="1"/>
    <n v="50"/>
    <m/>
    <s v="CN"/>
    <s v="LALALA FASH"/>
    <n v="3053"/>
    <n v="3.858499836"/>
    <x v="1"/>
    <n v="0"/>
    <s v="5ea3b3e93b0e9b0ef3af91c3"/>
    <x v="981"/>
  </r>
  <r>
    <x v="1061"/>
    <s v="2019 Summer Fashion Women Sleeveless Lace Tank Top Spaghetti Strap Tops Casual Tank Top V Neck Shirt Plus Size"/>
    <n v="7"/>
    <n v="6"/>
    <x v="5"/>
    <x v="4"/>
    <n v="7000"/>
    <x v="3"/>
    <x v="0"/>
    <x v="76"/>
    <x v="1"/>
    <x v="591"/>
    <n v="77"/>
    <n v="44"/>
    <n v="39"/>
    <n v="19"/>
    <n v="66"/>
    <n v="0"/>
    <n v="0"/>
    <n v="0"/>
    <n v="0"/>
    <x v="1"/>
    <x v="0"/>
    <s v="Standard shipping"/>
    <n v="2"/>
    <n v="0"/>
    <n v="43"/>
    <x v="1"/>
    <n v="50"/>
    <n v="1"/>
    <s v="CN"/>
    <s v="mimily"/>
    <n v="9341"/>
    <n v="4.0129536449999996"/>
    <x v="0"/>
    <n v="1"/>
    <s v="5cd8e61e943cd76a7c2d0be0"/>
    <x v="982"/>
  </r>
  <r>
    <x v="1062"/>
    <s v="NEW Fashion Women Vintage Vertical Striped Mini Sexy Button Cami Spring and Summer Dresses"/>
    <n v="11"/>
    <n v="10"/>
    <x v="5"/>
    <x v="5"/>
    <n v="55000"/>
    <x v="4"/>
    <x v="0"/>
    <x v="36"/>
    <x v="0"/>
    <x v="632"/>
    <n v="168"/>
    <n v="69"/>
    <n v="56"/>
    <n v="37"/>
    <n v="72"/>
    <n v="0"/>
    <n v="0"/>
    <n v="0"/>
    <n v="0"/>
    <x v="5"/>
    <x v="2"/>
    <s v="Standard shipping"/>
    <n v="3"/>
    <n v="0"/>
    <n v="41"/>
    <x v="1"/>
    <n v="50"/>
    <n v="1"/>
    <s v="CN"/>
    <s v="Leemin"/>
    <n v="20037"/>
    <n v="3.8800718669999998"/>
    <x v="1"/>
    <n v="0"/>
    <s v="5e40f1398d75d64239efbb87"/>
    <x v="983"/>
  </r>
  <r>
    <x v="1063"/>
    <s v="Plus Size Fashion Women's Summer Casual Short Sleeve Solid Color Beach Dress with Pockets Deep V-neck Loose Pleated Cotton Mini Dress Loose"/>
    <n v="5.85"/>
    <n v="5"/>
    <x v="240"/>
    <x v="6"/>
    <n v="58500"/>
    <x v="4"/>
    <x v="0"/>
    <x v="146"/>
    <x v="0"/>
    <x v="633"/>
    <n v="402"/>
    <n v="172"/>
    <n v="168"/>
    <n v="96"/>
    <n v="166"/>
    <n v="0"/>
    <n v="0"/>
    <n v="0"/>
    <n v="0"/>
    <x v="5"/>
    <x v="1"/>
    <s v="Standard shipping"/>
    <n v="2"/>
    <n v="0"/>
    <n v="20"/>
    <x v="0"/>
    <n v="50"/>
    <m/>
    <s v="CN"/>
    <s v="champion_28"/>
    <n v="7314"/>
    <n v="3.9382007109999999"/>
    <x v="1"/>
    <n v="0"/>
    <s v="5c2320b1c68b9858ff6fff97"/>
    <x v="984"/>
  </r>
  <r>
    <x v="1064"/>
    <s v="Women's Bikini Cut Flower Two Piece Swimsuit Pushups Swimwear Beachwear"/>
    <n v="8"/>
    <n v="85"/>
    <x v="106"/>
    <x v="0"/>
    <n v="800"/>
    <x v="0"/>
    <x v="0"/>
    <x v="56"/>
    <x v="3"/>
    <x v="400"/>
    <n v="12"/>
    <n v="0"/>
    <n v="5"/>
    <n v="1"/>
    <n v="1"/>
    <n v="0"/>
    <n v="0"/>
    <n v="0"/>
    <n v="0"/>
    <x v="4"/>
    <x v="0"/>
    <s v="Standard shipping"/>
    <n v="3"/>
    <n v="0"/>
    <n v="42"/>
    <x v="1"/>
    <n v="50"/>
    <m/>
    <s v="CN"/>
    <s v="Crystalhousee"/>
    <n v="14664"/>
    <n v="4.2319285320000004"/>
    <x v="0"/>
    <n v="0"/>
    <s v="5ceb892ba24a0f04545c69cd"/>
    <x v="985"/>
  </r>
  <r>
    <x v="1065"/>
    <s v="XS-8XL Plus Size Summer Women Casual Solid Color Loose Sleeveless Beach Tank Top Dress Deep V-neck Short Club Party Mini Halter Dresses Knee Length Pleated Skirts Ladies Fashion Swing Cotton Dress"/>
    <n v="6"/>
    <n v="6"/>
    <x v="11"/>
    <x v="5"/>
    <n v="30000"/>
    <x v="4"/>
    <x v="1"/>
    <x v="37"/>
    <x v="3"/>
    <x v="634"/>
    <n v="341"/>
    <n v="125"/>
    <n v="74"/>
    <n v="39"/>
    <n v="37"/>
    <n v="0"/>
    <n v="0"/>
    <n v="0"/>
    <n v="0"/>
    <x v="4"/>
    <x v="1"/>
    <s v="Standard shipping"/>
    <n v="2"/>
    <n v="0"/>
    <n v="18"/>
    <x v="5"/>
    <n v="50"/>
    <m/>
    <s v="CN"/>
    <s v="zktrade.co.ltd"/>
    <n v="15436"/>
    <n v="4.0405545480000002"/>
    <x v="0"/>
    <n v="0"/>
    <s v="5c8b7042b5154f67e6e2e327"/>
    <x v="986"/>
  </r>
  <r>
    <x v="1066"/>
    <s v="Sling Dress Summer V-neck Floral Pleated Strap Casual Pocket Large Dress"/>
    <n v="11"/>
    <n v="10"/>
    <x v="5"/>
    <x v="0"/>
    <n v="1100"/>
    <x v="0"/>
    <x v="0"/>
    <x v="57"/>
    <x v="0"/>
    <x v="450"/>
    <n v="59"/>
    <n v="21"/>
    <n v="15"/>
    <n v="11"/>
    <n v="9"/>
    <n v="0"/>
    <n v="0"/>
    <n v="0"/>
    <n v="0"/>
    <x v="0"/>
    <x v="2"/>
    <s v="Standard shipping"/>
    <n v="3"/>
    <n v="0"/>
    <n v="14"/>
    <x v="5"/>
    <n v="50"/>
    <m/>
    <s v="CN"/>
    <s v="yunquan"/>
    <n v="5175"/>
    <n v="3.8709178739999999"/>
    <x v="1"/>
    <n v="0"/>
    <s v="5d11bd97dc99724d81941cf4"/>
    <x v="987"/>
  </r>
  <r>
    <x v="1067"/>
    <s v="Side Split Letter Print Curved Hem Casual Dress Summer Sport Style T Shirt Dress Plus Size"/>
    <n v="14"/>
    <n v="26"/>
    <x v="84"/>
    <x v="5"/>
    <n v="70000"/>
    <x v="4"/>
    <x v="0"/>
    <x v="64"/>
    <x v="3"/>
    <x v="299"/>
    <n v="251"/>
    <n v="80"/>
    <n v="47"/>
    <n v="24"/>
    <n v="35"/>
    <n v="0"/>
    <n v="0"/>
    <n v="0"/>
    <n v="0"/>
    <x v="0"/>
    <x v="2"/>
    <s v="Standard shipping"/>
    <n v="3"/>
    <n v="0"/>
    <n v="43"/>
    <x v="1"/>
    <n v="50"/>
    <m/>
    <s v="CN"/>
    <s v="minyuehuaiy9618"/>
    <n v="4220"/>
    <n v="4.1099526070000003"/>
    <x v="0"/>
    <n v="0"/>
    <s v="5ccd5605944e530bfb02d203"/>
    <x v="551"/>
  </r>
  <r>
    <x v="1068"/>
    <s v="New Summer Women's New Fashion Sleeveless Polka Dot V-neck Strap Mini Backless Casual Top Dresses"/>
    <n v="3.68"/>
    <n v="4"/>
    <x v="72"/>
    <x v="0"/>
    <n v="368"/>
    <x v="0"/>
    <x v="0"/>
    <x v="65"/>
    <x v="0"/>
    <x v="76"/>
    <n v="18"/>
    <n v="7"/>
    <n v="9"/>
    <n v="3"/>
    <n v="5"/>
    <n v="0"/>
    <n v="0"/>
    <n v="0"/>
    <n v="0"/>
    <x v="2"/>
    <x v="1"/>
    <s v="Standard shipping"/>
    <n v="1"/>
    <n v="0"/>
    <n v="38"/>
    <x v="0"/>
    <n v="50"/>
    <m/>
    <m/>
    <s v="Maxnina"/>
    <n v="105015"/>
    <n v="3.789601486"/>
    <x v="1"/>
    <n v="0"/>
    <s v="5d82f19340367911da1b9ee7"/>
    <x v="988"/>
  </r>
  <r>
    <x v="1069"/>
    <s v="2019 Fashion Women Summer V-Neck Sleeveless Collect Waist Boho Print Maxi Long Dress S-XXXXXL"/>
    <n v="18"/>
    <n v="76"/>
    <x v="241"/>
    <x v="0"/>
    <n v="1800"/>
    <x v="0"/>
    <x v="0"/>
    <x v="36"/>
    <x v="0"/>
    <x v="320"/>
    <n v="47"/>
    <n v="24"/>
    <n v="19"/>
    <n v="9"/>
    <n v="21"/>
    <n v="0"/>
    <n v="0"/>
    <n v="0"/>
    <n v="0"/>
    <x v="1"/>
    <x v="5"/>
    <s v="Standard shipping"/>
    <n v="5"/>
    <n v="0"/>
    <n v="41"/>
    <x v="1"/>
    <n v="38"/>
    <n v="1"/>
    <s v="CN"/>
    <s v="Lonly"/>
    <n v="8950"/>
    <n v="4.2743016760000003"/>
    <x v="0"/>
    <n v="0"/>
    <s v="5d2d7c75d7bd6303731a556f"/>
    <x v="989"/>
  </r>
  <r>
    <x v="1070"/>
    <s v="NEW Summer Fashion Women Ladies Maxi Dresses Sleeveless Casual V-Neck Gradient Color Beach Long Dress Solid Color Party Evening Plus Size S-5XL"/>
    <n v="5"/>
    <n v="22"/>
    <x v="67"/>
    <x v="4"/>
    <n v="5000"/>
    <x v="3"/>
    <x v="0"/>
    <x v="55"/>
    <x v="1"/>
    <x v="635"/>
    <n v="146"/>
    <n v="64"/>
    <n v="53"/>
    <n v="36"/>
    <n v="96"/>
    <n v="0"/>
    <n v="0"/>
    <n v="0"/>
    <n v="0"/>
    <x v="9"/>
    <x v="2"/>
    <s v="Standard shipping"/>
    <n v="1"/>
    <n v="0"/>
    <n v="39"/>
    <x v="0"/>
    <n v="50"/>
    <m/>
    <s v="CN"/>
    <s v="yehuihui"/>
    <n v="3809"/>
    <n v="3.5828301389999999"/>
    <x v="1"/>
    <n v="0"/>
    <s v="5dd62bc4971b429f13c186b8"/>
    <x v="990"/>
  </r>
  <r>
    <x v="1071"/>
    <s v="S-5XL Summer Women Casual Tops Off Shoulder Fashion Female T Shirt Plus Size Blouse"/>
    <n v="8"/>
    <n v="65"/>
    <x v="32"/>
    <x v="5"/>
    <n v="40000"/>
    <x v="4"/>
    <x v="0"/>
    <x v="86"/>
    <x v="3"/>
    <x v="636"/>
    <n v="752"/>
    <n v="300"/>
    <n v="156"/>
    <n v="76"/>
    <n v="82"/>
    <n v="0"/>
    <n v="0"/>
    <n v="0"/>
    <n v="0"/>
    <x v="5"/>
    <x v="4"/>
    <s v="Standard shipping"/>
    <n v="2"/>
    <n v="0"/>
    <n v="93"/>
    <x v="6"/>
    <n v="50"/>
    <m/>
    <s v="CN"/>
    <s v="pinksnow"/>
    <n v="20824"/>
    <n v="4.0637245489999998"/>
    <x v="0"/>
    <n v="0"/>
    <s v="591a98617e26c61eceb2a581"/>
    <x v="991"/>
  </r>
  <r>
    <x v="1072"/>
    <s v="Juice-Wrld Letter Printed Crop Top And Shorts Set Summer Short Sleeve Crop Top And Elastic Beach Shorts Casual Two Pieces"/>
    <n v="16"/>
    <n v="14"/>
    <x v="0"/>
    <x v="8"/>
    <n v="800"/>
    <x v="0"/>
    <x v="0"/>
    <x v="12"/>
    <x v="0"/>
    <x v="85"/>
    <n v="8"/>
    <n v="5"/>
    <n v="0"/>
    <n v="2"/>
    <n v="3"/>
    <n v="0"/>
    <n v="0"/>
    <n v="0"/>
    <n v="0"/>
    <x v="5"/>
    <x v="5"/>
    <s v="Standard shipping"/>
    <n v="5"/>
    <n v="0"/>
    <n v="37"/>
    <x v="0"/>
    <n v="2"/>
    <m/>
    <s v="CN"/>
    <s v="MJ Bags Outlet"/>
    <n v="5508"/>
    <n v="4.3229847489999997"/>
    <x v="0"/>
    <n v="0"/>
    <s v="5e9fe3edda7e8a20bf1975ff"/>
    <x v="992"/>
  </r>
  <r>
    <x v="1073"/>
    <s v="XS-8XL Women's Fashion Summer Casual T Shirts Plus Size Short Sleeve Hollow Out Stitching Lace Blouses Candy Color Loose Casual O-neck Solid Color Oversize Tops"/>
    <n v="5.74"/>
    <n v="5"/>
    <x v="191"/>
    <x v="5"/>
    <n v="28700"/>
    <x v="4"/>
    <x v="0"/>
    <x v="120"/>
    <x v="0"/>
    <x v="637"/>
    <n v="617"/>
    <n v="169"/>
    <n v="177"/>
    <n v="88"/>
    <n v="128"/>
    <n v="0"/>
    <n v="0"/>
    <n v="0"/>
    <n v="0"/>
    <x v="1"/>
    <x v="1"/>
    <s v="Standard shipping"/>
    <n v="2"/>
    <n v="0"/>
    <n v="20"/>
    <x v="0"/>
    <n v="50"/>
    <m/>
    <s v="CN"/>
    <s v="Foryingni"/>
    <n v="11854"/>
    <n v="4.0949046740000004"/>
    <x v="0"/>
    <n v="0"/>
    <s v="5ca1b478f31dbc0a7a353b40"/>
    <x v="993"/>
  </r>
  <r>
    <x v="1074"/>
    <s v="Women's Capri Leggings In Jeans 3/4 Summer Leggings Jeggings Skinny Butterfly Printed Jegging Pants"/>
    <n v="8"/>
    <n v="7"/>
    <x v="5"/>
    <x v="6"/>
    <n v="80000"/>
    <x v="5"/>
    <x v="0"/>
    <x v="65"/>
    <x v="0"/>
    <x v="638"/>
    <n v="1253"/>
    <n v="470"/>
    <n v="390"/>
    <n v="233"/>
    <n v="401"/>
    <n v="0"/>
    <n v="0"/>
    <n v="0"/>
    <n v="0"/>
    <x v="4"/>
    <x v="0"/>
    <s v="Standard shipping"/>
    <n v="3"/>
    <n v="0"/>
    <n v="43"/>
    <x v="1"/>
    <n v="50"/>
    <m/>
    <s v="CN"/>
    <s v="witkey BL"/>
    <n v="65189"/>
    <n v="4.049640277"/>
    <x v="0"/>
    <n v="0"/>
    <s v="5cef6f0d2b18ce107dff9f21"/>
    <x v="994"/>
  </r>
  <r>
    <x v="1075"/>
    <s v="2019 New Summer Fashion Sleeveless Lace Patchwork Tank Top Irregular Hem Cami Tank Top"/>
    <n v="8"/>
    <n v="7"/>
    <x v="5"/>
    <x v="1"/>
    <n v="160000"/>
    <x v="1"/>
    <x v="0"/>
    <x v="80"/>
    <x v="0"/>
    <x v="14"/>
    <n v="902"/>
    <n v="319"/>
    <n v="324"/>
    <n v="191"/>
    <n v="322"/>
    <n v="0"/>
    <n v="0"/>
    <n v="0"/>
    <n v="0"/>
    <x v="5"/>
    <x v="2"/>
    <s v="Standard shipping"/>
    <n v="3"/>
    <n v="0"/>
    <n v="43"/>
    <x v="1"/>
    <n v="50"/>
    <n v="1"/>
    <s v="CN"/>
    <s v="witkey BL"/>
    <n v="65189"/>
    <n v="4.049640277"/>
    <x v="0"/>
    <n v="0"/>
    <s v="5cb6c6e841ec3b10cad8e77f"/>
    <x v="995"/>
  </r>
  <r>
    <x v="1076"/>
    <s v="Summer Fashion Women Casual Solid One-shoulder Vest Slim Fit Sleeveless Top Hole Sports Shirts"/>
    <n v="3"/>
    <n v="14"/>
    <x v="68"/>
    <x v="0"/>
    <n v="300"/>
    <x v="0"/>
    <x v="0"/>
    <x v="120"/>
    <x v="0"/>
    <x v="120"/>
    <n v="25"/>
    <n v="11"/>
    <n v="6"/>
    <n v="3"/>
    <n v="6"/>
    <n v="0"/>
    <n v="0"/>
    <n v="0"/>
    <n v="0"/>
    <x v="6"/>
    <x v="2"/>
    <s v="Standard shipping"/>
    <n v="1"/>
    <n v="0"/>
    <n v="41"/>
    <x v="1"/>
    <n v="50"/>
    <n v="1"/>
    <s v="CN"/>
    <s v="terbuer"/>
    <n v="9395"/>
    <n v="4.110058542"/>
    <x v="0"/>
    <n v="0"/>
    <s v="5c9ac9b36b682b47155e1a58"/>
    <x v="996"/>
  </r>
  <r>
    <x v="1077"/>
    <s v="Sexy Women's Summer Casual Sleeveless Evening Party Backless Beachwear Mini Dress"/>
    <n v="2.89"/>
    <n v="7"/>
    <x v="242"/>
    <x v="8"/>
    <n v="144.5"/>
    <x v="0"/>
    <x v="0"/>
    <x v="4"/>
    <x v="2"/>
    <x v="4"/>
    <n v="1"/>
    <n v="0"/>
    <n v="0"/>
    <n v="0"/>
    <n v="0"/>
    <n v="0"/>
    <n v="0"/>
    <n v="0"/>
    <n v="0"/>
    <x v="1"/>
    <x v="3"/>
    <s v="Standard shipping"/>
    <n v="1"/>
    <n v="0"/>
    <n v="37"/>
    <x v="0"/>
    <n v="50"/>
    <n v="1"/>
    <s v="CN"/>
    <s v="Meifeng Bras"/>
    <n v="30"/>
    <n v="3.733333333"/>
    <x v="1"/>
    <n v="0"/>
    <s v="5eba5b1c29367c77b5c0eb35"/>
    <x v="997"/>
  </r>
  <r>
    <x v="1078"/>
    <s v="Summer Women s  Fashion  Lace Up Tie Pants  Plus Size Casual High Waist Short Pants"/>
    <n v="2"/>
    <n v="6"/>
    <x v="64"/>
    <x v="4"/>
    <n v="2000"/>
    <x v="0"/>
    <x v="0"/>
    <x v="55"/>
    <x v="1"/>
    <x v="77"/>
    <n v="41"/>
    <n v="23"/>
    <n v="19"/>
    <n v="10"/>
    <n v="28"/>
    <n v="0"/>
    <n v="0"/>
    <n v="0"/>
    <n v="0"/>
    <x v="8"/>
    <x v="1"/>
    <s v="Standard shipping"/>
    <n v="1"/>
    <n v="0"/>
    <n v="36"/>
    <x v="0"/>
    <n v="50"/>
    <m/>
    <s v="CN"/>
    <s v="Bridgeliushui"/>
    <n v="543"/>
    <n v="4.1197053410000004"/>
    <x v="0"/>
    <n v="0"/>
    <s v="5dde06cf1a6aa6391f0da3fc"/>
    <x v="152"/>
  </r>
  <r>
    <x v="1079"/>
    <s v="Pnma Men Summer Quick Dry Shorts Mens Swim Beach Shorts Swim Shorts Beach Wear Sports Gym"/>
    <n v="9"/>
    <n v="65"/>
    <x v="213"/>
    <x v="4"/>
    <n v="9000"/>
    <x v="3"/>
    <x v="1"/>
    <x v="50"/>
    <x v="0"/>
    <x v="639"/>
    <n v="70"/>
    <n v="32"/>
    <n v="26"/>
    <n v="10"/>
    <n v="24"/>
    <n v="0"/>
    <n v="0"/>
    <n v="0"/>
    <n v="0"/>
    <x v="8"/>
    <x v="0"/>
    <s v="Standard shipping"/>
    <n v="3"/>
    <n v="0"/>
    <n v="36"/>
    <x v="0"/>
    <n v="50"/>
    <n v="1"/>
    <s v="CN"/>
    <s v="charmyaner"/>
    <n v="3373"/>
    <n v="3.9647198339999998"/>
    <x v="1"/>
    <n v="0"/>
    <s v="5e1bd84750f8cd462a20b05b"/>
    <x v="998"/>
  </r>
  <r>
    <x v="1080"/>
    <s v="Women's Summer Slim-fit Print Strapless Sleeveless Dress"/>
    <n v="9"/>
    <n v="9"/>
    <x v="11"/>
    <x v="0"/>
    <n v="900"/>
    <x v="0"/>
    <x v="1"/>
    <x v="4"/>
    <x v="2"/>
    <x v="62"/>
    <m/>
    <m/>
    <m/>
    <m/>
    <m/>
    <n v="0"/>
    <n v="0"/>
    <n v="0"/>
    <n v="0"/>
    <x v="0"/>
    <x v="2"/>
    <s v="Standard shipping"/>
    <n v="3"/>
    <n v="0"/>
    <n v="44"/>
    <x v="1"/>
    <n v="50"/>
    <n v="1"/>
    <s v="CN"/>
    <s v="New Lucky"/>
    <n v="246312"/>
    <n v="4.2037253559999996"/>
    <x v="0"/>
    <n v="0"/>
    <s v="5ec1ffa502f451526044f724"/>
    <x v="999"/>
  </r>
  <r>
    <x v="1081"/>
    <s v="Summer Women Sling Dress V-neck Floral Pleated Strap Casual Pocket Large Dress"/>
    <n v="11"/>
    <n v="10"/>
    <x v="5"/>
    <x v="5"/>
    <n v="55000"/>
    <x v="4"/>
    <x v="0"/>
    <x v="19"/>
    <x v="3"/>
    <x v="640"/>
    <n v="387"/>
    <n v="163"/>
    <n v="104"/>
    <n v="46"/>
    <n v="56"/>
    <n v="0"/>
    <n v="0"/>
    <n v="0"/>
    <n v="0"/>
    <x v="0"/>
    <x v="2"/>
    <s v="Standard shipping"/>
    <n v="2"/>
    <n v="0"/>
    <n v="14"/>
    <x v="5"/>
    <n v="50"/>
    <m/>
    <s v="CN"/>
    <s v="WDHDAGE"/>
    <n v="8821"/>
    <n v="3.8720099760000002"/>
    <x v="1"/>
    <n v="0"/>
    <s v="5d11bfcf5ac86e1fbfb52b8f"/>
    <x v="191"/>
  </r>
  <r>
    <x v="1082"/>
    <s v="Women Fashion Swimwear Two Pieces Split Bikini Set Summer Printed Beach Bathing Swimsuits"/>
    <n v="9"/>
    <n v="9"/>
    <x v="11"/>
    <x v="4"/>
    <n v="9000"/>
    <x v="3"/>
    <x v="0"/>
    <x v="137"/>
    <x v="3"/>
    <x v="641"/>
    <n v="188"/>
    <n v="51"/>
    <n v="20"/>
    <n v="15"/>
    <n v="26"/>
    <n v="0"/>
    <n v="0"/>
    <n v="0"/>
    <n v="0"/>
    <x v="8"/>
    <x v="2"/>
    <s v="Standard shipping"/>
    <n v="3"/>
    <n v="0"/>
    <n v="40"/>
    <x v="1"/>
    <n v="50"/>
    <m/>
    <m/>
    <s v="Clothingloves"/>
    <n v="82219"/>
    <n v="3.5900825840000001"/>
    <x v="1"/>
    <n v="1"/>
    <s v="5d806bcf77593b45bd7cff78"/>
    <x v="851"/>
  </r>
  <r>
    <x v="1083"/>
    <s v="Summer Short Sleeve Dress Women Casual Loose Dress Plus Size V-neck Floral Dress"/>
    <n v="8"/>
    <n v="10"/>
    <x v="9"/>
    <x v="8"/>
    <n v="400"/>
    <x v="0"/>
    <x v="0"/>
    <x v="26"/>
    <x v="0"/>
    <x v="45"/>
    <n v="3"/>
    <n v="0"/>
    <n v="1"/>
    <n v="0"/>
    <n v="1"/>
    <n v="0"/>
    <n v="0"/>
    <n v="0"/>
    <n v="0"/>
    <x v="4"/>
    <x v="1"/>
    <s v="Standard shipping"/>
    <n v="2"/>
    <n v="0"/>
    <n v="23"/>
    <x v="0"/>
    <n v="50"/>
    <n v="1"/>
    <s v="CN"/>
    <s v="yangshaokuei6688"/>
    <n v="129"/>
    <n v="3.790697674"/>
    <x v="1"/>
    <n v="0"/>
    <s v="5ec5e902610fbb0cb0ab6da2"/>
    <x v="1000"/>
  </r>
  <r>
    <x v="1084"/>
    <s v="2018 Summer Women Sexy Off Shoulder Shirt Casual Half Sleeve Top Ladies Fashion Printing Loose T-shirts Plus Size Cotton Blouse XS-5XL"/>
    <n v="8"/>
    <n v="140"/>
    <x v="243"/>
    <x v="6"/>
    <n v="80000"/>
    <x v="5"/>
    <x v="1"/>
    <x v="97"/>
    <x v="3"/>
    <x v="642"/>
    <n v="1141"/>
    <n v="329"/>
    <n v="212"/>
    <n v="88"/>
    <n v="140"/>
    <n v="0"/>
    <n v="0"/>
    <n v="0"/>
    <n v="0"/>
    <x v="4"/>
    <x v="2"/>
    <s v="Standard shipping"/>
    <n v="3"/>
    <n v="0"/>
    <n v="19"/>
    <x v="5"/>
    <n v="50"/>
    <n v="1"/>
    <s v="CN"/>
    <s v="liwenjuan fashion store"/>
    <n v="2050"/>
    <n v="4.1678048780000001"/>
    <x v="0"/>
    <n v="0"/>
    <s v="5b6021aee07ac6197df2d097"/>
    <x v="562"/>
  </r>
  <r>
    <x v="1085"/>
    <s v="XS-8XL Plus Size Fashion Clothes Summer Dresses Women's Casual Sleeveless Beach Dress Gradient Color Cotton Dress Deep V-neck Off Shoulder Long Dress Ladies Loose Halter Party Dress"/>
    <n v="5"/>
    <n v="5"/>
    <x v="11"/>
    <x v="4"/>
    <n v="5000"/>
    <x v="3"/>
    <x v="1"/>
    <x v="164"/>
    <x v="4"/>
    <x v="384"/>
    <n v="33"/>
    <n v="13"/>
    <n v="10"/>
    <n v="11"/>
    <n v="35"/>
    <n v="0"/>
    <n v="0"/>
    <n v="0"/>
    <n v="0"/>
    <x v="9"/>
    <x v="1"/>
    <s v="Standard shipping"/>
    <n v="2"/>
    <n v="0"/>
    <n v="20"/>
    <x v="0"/>
    <n v="50"/>
    <n v="1"/>
    <s v="CN"/>
    <s v="shenzhenshihuayanmaoyiyouxiangongsi"/>
    <n v="10320"/>
    <n v="3.9049418600000001"/>
    <x v="1"/>
    <n v="1"/>
    <s v="5ea13adaa3cf3440f5d1605d"/>
    <x v="1001"/>
  </r>
  <r>
    <x v="1086"/>
    <s v="Summer Beach Safety Shorts Lady Leggings Pants Lace Seamless Fashion Women(3 Colors,S-6XL)"/>
    <n v="6"/>
    <n v="6"/>
    <x v="11"/>
    <x v="4"/>
    <n v="6000"/>
    <x v="3"/>
    <x v="1"/>
    <x v="88"/>
    <x v="0"/>
    <x v="643"/>
    <n v="160"/>
    <n v="76"/>
    <n v="44"/>
    <n v="26"/>
    <n v="24"/>
    <n v="1"/>
    <n v="1"/>
    <n v="0"/>
    <n v="0"/>
    <x v="5"/>
    <x v="1"/>
    <s v="Standard shipping"/>
    <n v="2"/>
    <n v="0"/>
    <n v="26"/>
    <x v="0"/>
    <n v="50"/>
    <m/>
    <s v="CN"/>
    <s v="shenghuhouse"/>
    <n v="1428"/>
    <n v="4.3515406160000003"/>
    <x v="0"/>
    <n v="0"/>
    <s v="5cb0327791033211722bcb97"/>
    <x v="1002"/>
  </r>
  <r>
    <x v="1087"/>
    <s v="Women's Ten Colors Pure Color Dress Short Sleeve Summer Dress Tunic S-XXL Dresses for Women"/>
    <n v="13"/>
    <n v="11"/>
    <x v="0"/>
    <x v="4"/>
    <n v="13000"/>
    <x v="3"/>
    <x v="0"/>
    <x v="86"/>
    <x v="3"/>
    <x v="436"/>
    <n v="313"/>
    <n v="139"/>
    <n v="66"/>
    <n v="28"/>
    <n v="36"/>
    <n v="0"/>
    <n v="0"/>
    <n v="0"/>
    <n v="0"/>
    <x v="5"/>
    <x v="2"/>
    <s v="Standard shipping"/>
    <n v="3"/>
    <n v="0"/>
    <n v="36"/>
    <x v="0"/>
    <n v="50"/>
    <m/>
    <s v="CN"/>
    <s v="tingtingwang"/>
    <n v="6329"/>
    <n v="4.1629009320000003"/>
    <x v="0"/>
    <n v="0"/>
    <s v="5b5928df126bde74e5771563"/>
    <x v="1003"/>
  </r>
  <r>
    <x v="1088"/>
    <s v="Sexy Women's Summer Casual Sleeveless Evening Party Backless Beachwear Mini Dress"/>
    <n v="2.89"/>
    <n v="7"/>
    <x v="242"/>
    <x v="8"/>
    <n v="144.5"/>
    <x v="0"/>
    <x v="0"/>
    <x v="4"/>
    <x v="2"/>
    <x v="4"/>
    <n v="1"/>
    <n v="0"/>
    <n v="0"/>
    <n v="0"/>
    <n v="0"/>
    <n v="0"/>
    <n v="0"/>
    <n v="0"/>
    <n v="0"/>
    <x v="1"/>
    <x v="3"/>
    <s v="Standard shipping"/>
    <n v="1"/>
    <n v="0"/>
    <n v="37"/>
    <x v="0"/>
    <n v="50"/>
    <m/>
    <s v="CN"/>
    <s v="Meifeng Bras"/>
    <n v="30"/>
    <n v="3.733333333"/>
    <x v="1"/>
    <n v="0"/>
    <s v="5eba5b1c29367c77b5c0eb35"/>
    <x v="997"/>
  </r>
  <r>
    <x v="1089"/>
    <s v="Summer Women Short Sleeved Casual Sleeveless Stripe T Shirts Dress Tunic Waist Dresses Beach Vestido Plus Size XS-8XL"/>
    <n v="11"/>
    <n v="10"/>
    <x v="5"/>
    <x v="4"/>
    <n v="11000"/>
    <x v="3"/>
    <x v="0"/>
    <x v="75"/>
    <x v="0"/>
    <x v="58"/>
    <n v="109"/>
    <n v="42"/>
    <n v="28"/>
    <n v="11"/>
    <n v="22"/>
    <n v="0"/>
    <n v="0"/>
    <n v="0"/>
    <n v="0"/>
    <x v="8"/>
    <x v="1"/>
    <s v="Standard shipping"/>
    <n v="3"/>
    <n v="0"/>
    <n v="21"/>
    <x v="0"/>
    <n v="50"/>
    <m/>
    <s v="CN"/>
    <s v="SMOEYAKIO"/>
    <n v="543"/>
    <n v="3.9318600369999999"/>
    <x v="1"/>
    <n v="0"/>
    <s v="5df1d0d196708b08bd77de84"/>
    <x v="865"/>
  </r>
  <r>
    <x v="1090"/>
    <s v="2020 Summer Sexy Women Halter Tops Beach Swimming Letter Print Swimwear Lady's Push Up Vest Bra S-5XL"/>
    <n v="7"/>
    <n v="6"/>
    <x v="5"/>
    <x v="0"/>
    <n v="700"/>
    <x v="0"/>
    <x v="0"/>
    <x v="7"/>
    <x v="0"/>
    <x v="151"/>
    <n v="10"/>
    <n v="4"/>
    <n v="5"/>
    <n v="3"/>
    <n v="3"/>
    <n v="0"/>
    <n v="0"/>
    <n v="0"/>
    <n v="0"/>
    <x v="5"/>
    <x v="2"/>
    <s v="Standard shipping"/>
    <n v="2"/>
    <n v="0"/>
    <n v="127"/>
    <x v="2"/>
    <n v="50"/>
    <m/>
    <s v="CN"/>
    <s v="lindieduxin"/>
    <n v="483"/>
    <n v="4.155279503"/>
    <x v="0"/>
    <n v="0"/>
    <s v="5dea1d9cec016f062ce8aab1"/>
    <x v="415"/>
  </r>
  <r>
    <x v="1091"/>
    <s v="Summer New Fashion Women Ice Silk Sleepwear Sexy Lace Night Dress(11 Colors)"/>
    <n v="9"/>
    <n v="8"/>
    <x v="5"/>
    <x v="4"/>
    <n v="9000"/>
    <x v="3"/>
    <x v="1"/>
    <x v="45"/>
    <x v="3"/>
    <x v="457"/>
    <n v="120"/>
    <n v="32"/>
    <n v="19"/>
    <n v="9"/>
    <n v="12"/>
    <n v="2"/>
    <n v="1"/>
    <n v="1"/>
    <n v="0"/>
    <x v="2"/>
    <x v="1"/>
    <s v="Standard shipping"/>
    <n v="3"/>
    <n v="0"/>
    <n v="28"/>
    <x v="0"/>
    <n v="50"/>
    <m/>
    <s v="CN"/>
    <s v="Hesperis"/>
    <n v="794"/>
    <n v="4.2984886649999998"/>
    <x v="0"/>
    <n v="0"/>
    <s v="5cc15531a59fb0422d35df06"/>
    <x v="1004"/>
  </r>
  <r>
    <x v="1092"/>
    <s v="New Fashion Women Loose Round Neck Dress Short Sleeve Solid Color Casual Dress"/>
    <n v="12"/>
    <n v="11"/>
    <x v="5"/>
    <x v="0"/>
    <n v="1200"/>
    <x v="0"/>
    <x v="0"/>
    <x v="7"/>
    <x v="0"/>
    <x v="96"/>
    <n v="14"/>
    <n v="3"/>
    <n v="5"/>
    <n v="3"/>
    <n v="5"/>
    <n v="0"/>
    <n v="0"/>
    <n v="0"/>
    <n v="0"/>
    <x v="5"/>
    <x v="0"/>
    <s v="Standard shipping"/>
    <n v="3"/>
    <n v="0"/>
    <n v="38"/>
    <x v="0"/>
    <n v="50"/>
    <n v="1"/>
    <m/>
    <s v="Maxnina"/>
    <n v="105015"/>
    <n v="3.789601486"/>
    <x v="1"/>
    <n v="0"/>
    <s v="5d3eba3f20e552131d7dcb40"/>
    <x v="921"/>
  </r>
  <r>
    <x v="1093"/>
    <s v="Women Fashion Loose Casual Sleeveless Floral Print Round Neck Tops Summer Vest Camisole Casual Plus Size Loose Tank Tops"/>
    <n v="5.75"/>
    <n v="25"/>
    <x v="244"/>
    <x v="4"/>
    <n v="5750"/>
    <x v="3"/>
    <x v="0"/>
    <x v="15"/>
    <x v="0"/>
    <x v="644"/>
    <n v="55"/>
    <n v="19"/>
    <n v="14"/>
    <n v="7"/>
    <n v="22"/>
    <n v="0"/>
    <n v="0"/>
    <n v="0"/>
    <n v="0"/>
    <x v="3"/>
    <x v="2"/>
    <s v="Standard shipping"/>
    <n v="2"/>
    <n v="0"/>
    <n v="25"/>
    <x v="0"/>
    <n v="50"/>
    <m/>
    <s v="CN"/>
    <s v="linglingstore666"/>
    <n v="706"/>
    <n v="4.2096317279999997"/>
    <x v="0"/>
    <n v="0"/>
    <s v="5e9ff3e48b0b220dc5fe08b5"/>
    <x v="1005"/>
  </r>
  <r>
    <x v="1094"/>
    <s v="Women Strapless Ruched Tube Top Shirt Backless Stretchy Tunic Shirt for Women"/>
    <n v="11"/>
    <n v="102"/>
    <x v="245"/>
    <x v="4"/>
    <n v="11000"/>
    <x v="3"/>
    <x v="1"/>
    <x v="18"/>
    <x v="3"/>
    <x v="645"/>
    <n v="366"/>
    <n v="161"/>
    <n v="69"/>
    <n v="35"/>
    <n v="43"/>
    <n v="0"/>
    <n v="0"/>
    <n v="0"/>
    <n v="0"/>
    <x v="5"/>
    <x v="2"/>
    <s v="Standard shipping"/>
    <n v="3"/>
    <n v="0"/>
    <n v="41"/>
    <x v="1"/>
    <n v="50"/>
    <m/>
    <s v="CN"/>
    <s v="YYW COM"/>
    <n v="8191"/>
    <n v="4.1902087659999996"/>
    <x v="0"/>
    <n v="0"/>
    <s v="5c99cc1d987d733441c90588"/>
    <x v="1006"/>
  </r>
  <r>
    <x v="1095"/>
    <s v="Summer Fashion Women Backless Strap Siamese Floral Printed Trousers Deep V-neck Drawstring Cotton Jumpsuit Sleeveless Combinaison Femme"/>
    <n v="7"/>
    <n v="6"/>
    <x v="5"/>
    <x v="0"/>
    <n v="700"/>
    <x v="0"/>
    <x v="0"/>
    <x v="13"/>
    <x v="0"/>
    <x v="85"/>
    <n v="10"/>
    <n v="2"/>
    <n v="2"/>
    <n v="1"/>
    <n v="3"/>
    <n v="0"/>
    <n v="0"/>
    <n v="0"/>
    <n v="0"/>
    <x v="5"/>
    <x v="3"/>
    <s v="Standard shipping"/>
    <n v="2"/>
    <n v="0"/>
    <n v="26"/>
    <x v="0"/>
    <n v="50"/>
    <n v="1"/>
    <s v="CN"/>
    <s v="luguolong333666"/>
    <n v="75"/>
    <n v="3.826666667"/>
    <x v="1"/>
    <n v="0"/>
    <s v="5e1c35b8fcc85c5446a0a8af"/>
    <x v="1007"/>
  </r>
  <r>
    <x v="1096"/>
    <s v="Summer Women's Fashion Short Sleeve T Shirt Ladies Female V-neck Hollow Out Casual Loose Blouse Plus Size Tops"/>
    <n v="1.72"/>
    <n v="2"/>
    <x v="3"/>
    <x v="0"/>
    <n v="172"/>
    <x v="0"/>
    <x v="1"/>
    <x v="61"/>
    <x v="0"/>
    <x v="96"/>
    <n v="15"/>
    <n v="3"/>
    <n v="5"/>
    <n v="4"/>
    <n v="3"/>
    <n v="0"/>
    <n v="0"/>
    <n v="0"/>
    <n v="0"/>
    <x v="1"/>
    <x v="1"/>
    <s v="Standard shipping"/>
    <n v="1"/>
    <n v="0"/>
    <n v="48"/>
    <x v="1"/>
    <n v="50"/>
    <m/>
    <s v="CN"/>
    <s v="guangzhouweishiweifushiyouxiangongsi"/>
    <n v="32168"/>
    <n v="3.884543646"/>
    <x v="1"/>
    <n v="0"/>
    <s v="5ebe0ead593b960eb1c82d0b"/>
    <x v="1008"/>
  </r>
  <r>
    <x v="1097"/>
    <s v="NEW Summer Women s Fashion Loose Shorts Elastic Waist Short Pants Casual Shorts"/>
    <n v="2.9"/>
    <n v="3"/>
    <x v="227"/>
    <x v="0"/>
    <n v="290"/>
    <x v="0"/>
    <x v="1"/>
    <x v="59"/>
    <x v="0"/>
    <x v="400"/>
    <n v="9"/>
    <n v="5"/>
    <n v="1"/>
    <n v="2"/>
    <n v="2"/>
    <n v="0"/>
    <n v="0"/>
    <n v="0"/>
    <n v="0"/>
    <x v="5"/>
    <x v="1"/>
    <s v="Standard shipping"/>
    <n v="1"/>
    <n v="0"/>
    <n v="139"/>
    <x v="2"/>
    <n v="50"/>
    <m/>
    <s v="CN"/>
    <s v="lihongying12"/>
    <n v="163"/>
    <n v="4.190184049"/>
    <x v="0"/>
    <n v="0"/>
    <s v="5ecc88113630a4376e694457"/>
    <x v="1009"/>
  </r>
  <r>
    <x v="1098"/>
    <s v="'Let That Shit Go' Women Graphic Tee Casual Cotton Short Sleeve T-shirts Bohemia Style Mandala Namaste Printed Top Blouse"/>
    <n v="8"/>
    <n v="9"/>
    <x v="14"/>
    <x v="6"/>
    <n v="80000"/>
    <x v="5"/>
    <x v="0"/>
    <x v="131"/>
    <x v="0"/>
    <x v="173"/>
    <n v="475"/>
    <n v="148"/>
    <n v="135"/>
    <n v="50"/>
    <n v="95"/>
    <n v="0"/>
    <n v="0"/>
    <n v="0"/>
    <n v="0"/>
    <x v="8"/>
    <x v="2"/>
    <s v="Standard shipping"/>
    <n v="2"/>
    <n v="0"/>
    <n v="39"/>
    <x v="0"/>
    <n v="50"/>
    <n v="1"/>
    <s v="CN"/>
    <s v="taishon"/>
    <n v="24564"/>
    <n v="3.9288796609999999"/>
    <x v="1"/>
    <n v="0"/>
    <s v="5d4e1c578d4d082786c90cc8"/>
    <x v="1010"/>
  </r>
  <r>
    <x v="1099"/>
    <s v="New Summer Fashion V-neck Heart T-shirt O Neck Loose-sleeved Top Women's Cute Fun T-shirt Plus Size"/>
    <n v="2.81"/>
    <n v="33"/>
    <x v="246"/>
    <x v="8"/>
    <n v="140.5"/>
    <x v="0"/>
    <x v="0"/>
    <x v="47"/>
    <x v="0"/>
    <x v="2"/>
    <n v="5"/>
    <n v="2"/>
    <n v="5"/>
    <n v="1"/>
    <n v="1"/>
    <n v="0"/>
    <n v="0"/>
    <n v="0"/>
    <n v="0"/>
    <x v="10"/>
    <x v="1"/>
    <s v="Standard shipping"/>
    <n v="1"/>
    <n v="0"/>
    <n v="43"/>
    <x v="1"/>
    <n v="50"/>
    <n v="1"/>
    <s v="CN"/>
    <s v="Cenic Beauty"/>
    <n v="42919"/>
    <n v="4.1059670539999997"/>
    <x v="0"/>
    <n v="0"/>
    <s v="5ea27927a561041cc3fe56e3"/>
    <x v="1011"/>
  </r>
  <r>
    <x v="1100"/>
    <s v="Men's Low Cut Socks Shallow Invisible Socks Spring and Summer Short Socks Pure Cotton Breathable Socks Medias Femininas Socks for Men"/>
    <n v="2"/>
    <n v="2"/>
    <x v="11"/>
    <x v="0"/>
    <n v="200"/>
    <x v="0"/>
    <x v="1"/>
    <x v="18"/>
    <x v="3"/>
    <x v="289"/>
    <n v="17"/>
    <n v="8"/>
    <n v="7"/>
    <n v="1"/>
    <n v="1"/>
    <n v="0"/>
    <n v="0"/>
    <n v="0"/>
    <n v="0"/>
    <x v="0"/>
    <x v="6"/>
    <s v="Standard shipping"/>
    <n v="1"/>
    <n v="0"/>
    <n v="48"/>
    <x v="1"/>
    <n v="50"/>
    <n v="1"/>
    <s v="CN"/>
    <s v="Wedding jewelry store"/>
    <n v="620"/>
    <n v="4.220967742"/>
    <x v="0"/>
    <n v="0"/>
    <s v="5ea1161798c3202180fa1293"/>
    <x v="301"/>
  </r>
  <r>
    <x v="1101"/>
    <s v="Summer Women Sling Dress V-neck Floral Pleated Strap Casual Pocket Large Dress"/>
    <n v="8"/>
    <n v="7"/>
    <x v="5"/>
    <x v="0"/>
    <n v="800"/>
    <x v="0"/>
    <x v="0"/>
    <x v="137"/>
    <x v="3"/>
    <x v="87"/>
    <n v="4"/>
    <n v="5"/>
    <n v="0"/>
    <n v="1"/>
    <n v="0"/>
    <n v="0"/>
    <n v="0"/>
    <n v="0"/>
    <n v="0"/>
    <x v="0"/>
    <x v="1"/>
    <s v="Standard shipping"/>
    <n v="3"/>
    <n v="0"/>
    <n v="20"/>
    <x v="0"/>
    <n v="50"/>
    <m/>
    <s v="CN"/>
    <s v="chenzhiqiang11"/>
    <n v="88"/>
    <n v="3.9318181820000002"/>
    <x v="1"/>
    <n v="0"/>
    <s v="5ed1d07c3577612ab0072657"/>
    <x v="191"/>
  </r>
  <r>
    <x v="1102"/>
    <s v="Women Causal Short Sleeve Eye Lip Print Graphic Tee Shirts Plus Size V Neck Plus Size Tshirts Tops Fashion Cute Funny Blouse Shirts"/>
    <n v="5.86"/>
    <n v="59"/>
    <x v="247"/>
    <x v="4"/>
    <n v="5860"/>
    <x v="3"/>
    <x v="1"/>
    <x v="22"/>
    <x v="3"/>
    <x v="485"/>
    <n v="120"/>
    <n v="44"/>
    <n v="29"/>
    <n v="13"/>
    <n v="17"/>
    <n v="0"/>
    <n v="0"/>
    <n v="0"/>
    <n v="0"/>
    <x v="9"/>
    <x v="1"/>
    <s v="Standard shipping"/>
    <n v="1"/>
    <n v="0"/>
    <n v="41"/>
    <x v="1"/>
    <n v="50"/>
    <m/>
    <s v="CN"/>
    <s v="paoyeye"/>
    <n v="18877"/>
    <n v="4.0798855749999996"/>
    <x v="0"/>
    <n v="0"/>
    <s v="5ea90eed651012211b49959b"/>
    <x v="1012"/>
  </r>
  <r>
    <x v="1103"/>
    <s v="Women's Round Neck Digital Flower Printed Dress Sleeveless Plus Size Mini Dress"/>
    <n v="11"/>
    <n v="26"/>
    <x v="15"/>
    <x v="4"/>
    <n v="11000"/>
    <x v="3"/>
    <x v="0"/>
    <x v="131"/>
    <x v="0"/>
    <x v="646"/>
    <n v="304"/>
    <n v="112"/>
    <n v="86"/>
    <n v="36"/>
    <n v="58"/>
    <n v="0"/>
    <n v="0"/>
    <n v="0"/>
    <n v="0"/>
    <x v="9"/>
    <x v="5"/>
    <s v="Standard shipping"/>
    <n v="2"/>
    <n v="0"/>
    <n v="33"/>
    <x v="0"/>
    <n v="50"/>
    <n v="1"/>
    <s v="CN"/>
    <s v="Luowei clothe"/>
    <n v="5534"/>
    <n v="3.9998192989999999"/>
    <x v="1"/>
    <n v="0"/>
    <s v="5cde482084913617975abc02"/>
    <x v="1013"/>
  </r>
  <r>
    <x v="1104"/>
    <s v="2019 Summer New Women Fashion â€œ Let It ~â€œ Bee â€™â€™Printed Casual Round Neck Graphic Tee Cute Short Sleeve Cotton T-shirts"/>
    <n v="11"/>
    <n v="10"/>
    <x v="5"/>
    <x v="6"/>
    <n v="110000"/>
    <x v="5"/>
    <x v="1"/>
    <x v="71"/>
    <x v="3"/>
    <x v="429"/>
    <n v="754"/>
    <n v="329"/>
    <n v="219"/>
    <n v="73"/>
    <n v="104"/>
    <n v="0"/>
    <n v="0"/>
    <n v="0"/>
    <n v="0"/>
    <x v="5"/>
    <x v="0"/>
    <s v="Standard shipping"/>
    <n v="2"/>
    <n v="0"/>
    <n v="45"/>
    <x v="1"/>
    <n v="50"/>
    <n v="1"/>
    <s v="CN"/>
    <s v="yubenqiang"/>
    <n v="5816"/>
    <n v="3.9363823930000001"/>
    <x v="1"/>
    <n v="0"/>
    <s v="5cedf93ac0baab7389f4ccd7"/>
    <x v="619"/>
  </r>
  <r>
    <x v="1105"/>
    <s v="Women Bikini Bandage Push Up Swimwear Lace One Piece Swimsuit Bathing Beachwear"/>
    <n v="13"/>
    <n v="68"/>
    <x v="55"/>
    <x v="5"/>
    <n v="65000"/>
    <x v="4"/>
    <x v="0"/>
    <x v="30"/>
    <x v="0"/>
    <x v="647"/>
    <n v="488"/>
    <n v="228"/>
    <n v="168"/>
    <n v="87"/>
    <n v="124"/>
    <n v="0"/>
    <n v="0"/>
    <n v="0"/>
    <n v="0"/>
    <x v="5"/>
    <x v="2"/>
    <s v="Standard shipping"/>
    <n v="3"/>
    <n v="0"/>
    <n v="66"/>
    <x v="3"/>
    <n v="50"/>
    <n v="1"/>
    <s v="US"/>
    <s v="nacylucy"/>
    <n v="24306"/>
    <n v="4.2366905289999996"/>
    <x v="0"/>
    <n v="0"/>
    <s v="5a35a744daa5c76df424c228"/>
    <x v="1014"/>
  </r>
  <r>
    <x v="1106"/>
    <s v="New Fashion Summer Women Casual Dress Round Neck Loose Big Swing Skirt Sleeveless Soild Color Beach dress"/>
    <n v="5.65"/>
    <n v="10"/>
    <x v="248"/>
    <x v="0"/>
    <n v="565"/>
    <x v="0"/>
    <x v="1"/>
    <x v="180"/>
    <x v="4"/>
    <x v="55"/>
    <n v="1"/>
    <n v="1"/>
    <n v="2"/>
    <n v="2"/>
    <n v="1"/>
    <n v="0"/>
    <n v="0"/>
    <n v="0"/>
    <n v="0"/>
    <x v="5"/>
    <x v="3"/>
    <s v="Standard shipping"/>
    <n v="1"/>
    <n v="0"/>
    <n v="41"/>
    <x v="1"/>
    <n v="50"/>
    <n v="1"/>
    <s v="CN"/>
    <s v="SaraHouse"/>
    <n v="17752"/>
    <n v="3.8996732760000001"/>
    <x v="1"/>
    <n v="0"/>
    <s v="5e9fa7de39682a0043ab7898"/>
    <x v="267"/>
  </r>
  <r>
    <x v="1107"/>
    <s v="Women Summer Spaghetti Strap Off Shoulder Sleeveless Oversized Solid Color Dress Vintage Ruffle Evening Party Plus Size Dress Adjustable Strappy A-line Dress Skater Pleat Dress with Button"/>
    <n v="8"/>
    <n v="7"/>
    <x v="5"/>
    <x v="0"/>
    <n v="800"/>
    <x v="0"/>
    <x v="0"/>
    <x v="73"/>
    <x v="3"/>
    <x v="648"/>
    <n v="72"/>
    <n v="31"/>
    <n v="17"/>
    <n v="8"/>
    <n v="11"/>
    <n v="0"/>
    <n v="0"/>
    <n v="0"/>
    <n v="0"/>
    <x v="10"/>
    <x v="1"/>
    <s v="Standard shipping"/>
    <n v="2"/>
    <n v="0"/>
    <n v="37"/>
    <x v="0"/>
    <n v="50"/>
    <m/>
    <s v="CN"/>
    <s v="Shenzhen JNH Co.,Ltd"/>
    <n v="12745"/>
    <n v="4.2779913690000004"/>
    <x v="0"/>
    <n v="0"/>
    <s v="5b14b26c978bdd2c6e21d987"/>
    <x v="1015"/>
  </r>
  <r>
    <x v="1108"/>
    <s v="ZANZEA Women Summer Floral Printed Vintage Midi Dress Casual Loose Dress"/>
    <n v="14"/>
    <n v="102"/>
    <x v="175"/>
    <x v="4"/>
    <n v="14000"/>
    <x v="3"/>
    <x v="0"/>
    <x v="159"/>
    <x v="3"/>
    <x v="153"/>
    <n v="104"/>
    <n v="52"/>
    <n v="26"/>
    <n v="2"/>
    <n v="13"/>
    <n v="1"/>
    <n v="0"/>
    <n v="1"/>
    <n v="0"/>
    <x v="3"/>
    <x v="4"/>
    <s v="Standard shipping"/>
    <n v="4"/>
    <n v="0"/>
    <n v="40"/>
    <x v="1"/>
    <n v="50"/>
    <m/>
    <s v="CN"/>
    <s v="SweetKissfashion"/>
    <n v="17856"/>
    <n v="4.1737231179999998"/>
    <x v="0"/>
    <n v="0"/>
    <s v="5cf2af4e5d3c271292063d27"/>
    <x v="1016"/>
  </r>
  <r>
    <x v="1109"/>
    <s v="Fashion summer women's casual tank top vest blouse sleeveless cropped tops shirt"/>
    <n v="7"/>
    <n v="23"/>
    <x v="74"/>
    <x v="6"/>
    <n v="70000"/>
    <x v="4"/>
    <x v="0"/>
    <x v="88"/>
    <x v="0"/>
    <x v="649"/>
    <n v="1125"/>
    <n v="374"/>
    <n v="324"/>
    <n v="170"/>
    <n v="166"/>
    <n v="0"/>
    <n v="0"/>
    <n v="0"/>
    <n v="0"/>
    <x v="5"/>
    <x v="1"/>
    <s v="Standard shipping"/>
    <n v="2"/>
    <n v="0"/>
    <n v="40"/>
    <x v="1"/>
    <n v="50"/>
    <n v="1"/>
    <s v="CN"/>
    <s v="Simple_style"/>
    <n v="213709"/>
    <n v="4.2938996490000001"/>
    <x v="0"/>
    <n v="0"/>
    <s v="5a309e7c2495d43e9bd63486"/>
    <x v="1017"/>
  </r>
  <r>
    <x v="1110"/>
    <s v="Summer Fashion Women Sexy Irregular Sleeveless Digital Printing Vest S-XXXXXL"/>
    <n v="11"/>
    <n v="10"/>
    <x v="5"/>
    <x v="6"/>
    <n v="110000"/>
    <x v="5"/>
    <x v="1"/>
    <x v="118"/>
    <x v="0"/>
    <x v="650"/>
    <n v="981"/>
    <n v="445"/>
    <n v="301"/>
    <n v="141"/>
    <n v="234"/>
    <n v="0"/>
    <n v="0"/>
    <n v="0"/>
    <n v="0"/>
    <x v="2"/>
    <x v="1"/>
    <s v="Standard shipping"/>
    <n v="2"/>
    <n v="0"/>
    <n v="39"/>
    <x v="0"/>
    <n v="50"/>
    <m/>
    <s v="CN"/>
    <s v="Eleven international"/>
    <n v="14284"/>
    <n v="4.0256230750000004"/>
    <x v="0"/>
    <n v="0"/>
    <s v="59785c836bfb5f7a747d6eb5"/>
    <x v="1018"/>
  </r>
  <r>
    <x v="1111"/>
    <s v="Men's Suzuki Motocycles T-shirt Summer Casual Short Sleeved Tops"/>
    <n v="9"/>
    <n v="31"/>
    <x v="155"/>
    <x v="4"/>
    <n v="9000"/>
    <x v="3"/>
    <x v="1"/>
    <x v="11"/>
    <x v="0"/>
    <x v="262"/>
    <n v="151"/>
    <n v="72"/>
    <n v="45"/>
    <n v="17"/>
    <n v="32"/>
    <n v="0"/>
    <n v="0"/>
    <n v="0"/>
    <n v="0"/>
    <x v="8"/>
    <x v="2"/>
    <s v="Standard shipping"/>
    <n v="3"/>
    <n v="0"/>
    <n v="34"/>
    <x v="0"/>
    <n v="50"/>
    <m/>
    <s v="CN"/>
    <s v="kolesw"/>
    <n v="8043"/>
    <n v="4.165982842"/>
    <x v="0"/>
    <n v="0"/>
    <s v="5d089aa1c76d52190a124b58"/>
    <x v="1019"/>
  </r>
  <r>
    <x v="1112"/>
    <s v="Summer Women Short Sleeve Cotton T-shirts Tops Casual Round Neck Print Pullover Plus Size Blouses"/>
    <n v="8"/>
    <n v="7"/>
    <x v="5"/>
    <x v="0"/>
    <n v="800"/>
    <x v="0"/>
    <x v="0"/>
    <x v="117"/>
    <x v="3"/>
    <x v="154"/>
    <n v="15"/>
    <n v="4"/>
    <n v="3"/>
    <n v="0"/>
    <n v="1"/>
    <n v="0"/>
    <n v="0"/>
    <n v="0"/>
    <n v="0"/>
    <x v="4"/>
    <x v="1"/>
    <s v="Standard shipping"/>
    <n v="2"/>
    <n v="0"/>
    <n v="20"/>
    <x v="0"/>
    <n v="50"/>
    <n v="1"/>
    <s v="CN"/>
    <s v="zhuangxiuhuang"/>
    <n v="107"/>
    <n v="3.897196262"/>
    <x v="1"/>
    <n v="0"/>
    <s v="5ed1d24d5aaa9c285e15cd64"/>
    <x v="1020"/>
  </r>
  <r>
    <x v="1113"/>
    <s v="Women's Summer Casual Dress Fashion Short Sleeve Slim Dress"/>
    <n v="11"/>
    <n v="84"/>
    <x v="6"/>
    <x v="0"/>
    <n v="1100"/>
    <x v="0"/>
    <x v="0"/>
    <x v="10"/>
    <x v="0"/>
    <x v="28"/>
    <n v="12"/>
    <n v="4"/>
    <n v="8"/>
    <n v="6"/>
    <n v="1"/>
    <n v="0"/>
    <n v="0"/>
    <n v="0"/>
    <n v="0"/>
    <x v="5"/>
    <x v="0"/>
    <s v="Standard shipping"/>
    <n v="2"/>
    <n v="0"/>
    <n v="34"/>
    <x v="0"/>
    <n v="50"/>
    <m/>
    <s v="US"/>
    <s v="tanyaportillo"/>
    <n v="5311"/>
    <n v="4.0346450760000003"/>
    <x v="0"/>
    <n v="0"/>
    <s v="5e6f1f18eb32d0b52d76cdbf"/>
    <x v="7"/>
  </r>
  <r>
    <x v="1114"/>
    <s v="Summer mens cool sport suit Sports Wear Casual Jogging Suits Short Sleeve Outfit Sets"/>
    <n v="15"/>
    <n v="13"/>
    <x v="0"/>
    <x v="8"/>
    <n v="750"/>
    <x v="0"/>
    <x v="1"/>
    <x v="150"/>
    <x v="3"/>
    <x v="87"/>
    <n v="5"/>
    <n v="4"/>
    <n v="1"/>
    <n v="0"/>
    <n v="0"/>
    <n v="0"/>
    <n v="0"/>
    <n v="0"/>
    <n v="0"/>
    <x v="1"/>
    <x v="2"/>
    <s v="Standard shipping"/>
    <n v="4"/>
    <n v="0"/>
    <n v="36"/>
    <x v="0"/>
    <n v="50"/>
    <m/>
    <s v="CN"/>
    <s v="zhuhongyushop"/>
    <n v="34"/>
    <n v="3.6764705879999999"/>
    <x v="1"/>
    <n v="0"/>
    <s v="5e967c5fb8172805c0956fd3"/>
    <x v="1021"/>
  </r>
  <r>
    <x v="1115"/>
    <s v="Quick Dry 2 Pieces Set Casual Man Clothes Summer Fashion Men Fitness Suit Sports Suits Short Sleeve T-shirt + Shorts"/>
    <n v="16"/>
    <n v="14"/>
    <x v="0"/>
    <x v="0"/>
    <n v="1600"/>
    <x v="0"/>
    <x v="1"/>
    <x v="25"/>
    <x v="1"/>
    <x v="93"/>
    <n v="13"/>
    <n v="2"/>
    <n v="2"/>
    <n v="4"/>
    <n v="6"/>
    <n v="0"/>
    <n v="0"/>
    <n v="0"/>
    <n v="0"/>
    <x v="5"/>
    <x v="0"/>
    <s v="Standard shipping"/>
    <n v="4"/>
    <n v="0"/>
    <n v="35"/>
    <x v="0"/>
    <n v="50"/>
    <m/>
    <s v="VE"/>
    <s v="HERNADEZYELI"/>
    <n v="572"/>
    <n v="3.367132867"/>
    <x v="2"/>
    <n v="0"/>
    <s v="5eba38a9d0c9a464e4490d20"/>
    <x v="1022"/>
  </r>
  <r>
    <x v="1116"/>
    <s v="Summer Women's Silk Chiffon Halter Tops Loose V-neck Solid Color Sling Vest Tank Top"/>
    <n v="5"/>
    <n v="5"/>
    <x v="11"/>
    <x v="5"/>
    <n v="25000"/>
    <x v="4"/>
    <x v="1"/>
    <x v="181"/>
    <x v="4"/>
    <x v="651"/>
    <n v="175"/>
    <n v="90"/>
    <n v="127"/>
    <n v="70"/>
    <n v="205"/>
    <n v="0"/>
    <n v="0"/>
    <n v="0"/>
    <n v="0"/>
    <x v="0"/>
    <x v="2"/>
    <s v="Standard shipping"/>
    <n v="2"/>
    <n v="0"/>
    <n v="25"/>
    <x v="0"/>
    <n v="50"/>
    <m/>
    <s v="CN"/>
    <s v="lilianjie"/>
    <n v="8740"/>
    <n v="4.2303203659999999"/>
    <x v="0"/>
    <n v="0"/>
    <s v="5d31263826b71f67aa5618c9"/>
    <x v="1023"/>
  </r>
  <r>
    <x v="1117"/>
    <s v="Women's Fashion Summer Sleeveless V-Neck Skull Printed Mini Dresses"/>
    <n v="13"/>
    <n v="85"/>
    <x v="25"/>
    <x v="0"/>
    <n v="1300"/>
    <x v="0"/>
    <x v="0"/>
    <x v="56"/>
    <x v="3"/>
    <x v="59"/>
    <n v="29"/>
    <n v="6"/>
    <n v="4"/>
    <n v="4"/>
    <n v="4"/>
    <n v="0"/>
    <n v="0"/>
    <n v="0"/>
    <n v="0"/>
    <x v="2"/>
    <x v="2"/>
    <s v="Standard shipping"/>
    <n v="3"/>
    <n v="0"/>
    <n v="40"/>
    <x v="1"/>
    <n v="50"/>
    <n v="1"/>
    <s v="CN"/>
    <s v="tingshen"/>
    <n v="9078"/>
    <n v="3.8781669970000001"/>
    <x v="1"/>
    <n v="0"/>
    <s v="5e3e5bf39052fe07808a7adc"/>
    <x v="1024"/>
  </r>
  <r>
    <x v="1118"/>
    <s v="2020 Men Summer Fashion Brand Summer Suits Casual Athletic Set Short Sleeve Tracksuits"/>
    <n v="20"/>
    <n v="17"/>
    <x v="52"/>
    <x v="0"/>
    <n v="2000"/>
    <x v="0"/>
    <x v="1"/>
    <x v="126"/>
    <x v="1"/>
    <x v="230"/>
    <n v="22"/>
    <n v="7"/>
    <n v="9"/>
    <n v="5"/>
    <n v="17"/>
    <n v="0"/>
    <n v="0"/>
    <n v="0"/>
    <n v="0"/>
    <x v="1"/>
    <x v="6"/>
    <s v="Standard shipping"/>
    <n v="6"/>
    <n v="0"/>
    <n v="36"/>
    <x v="0"/>
    <n v="50"/>
    <m/>
    <s v="CN"/>
    <s v="lichengfangshop"/>
    <n v="64"/>
    <n v="3.25"/>
    <x v="2"/>
    <n v="0"/>
    <s v="5e9ea540e0c1023c4fd978db"/>
    <x v="1025"/>
  </r>
  <r>
    <x v="1119"/>
    <s v="2020 Women Ladies Fashion Plus Size Summer Tie Dye Print Short Sleeve One Shoulder Casual  Dress"/>
    <n v="16"/>
    <n v="14"/>
    <x v="0"/>
    <x v="0"/>
    <n v="1600"/>
    <x v="0"/>
    <x v="1"/>
    <x v="68"/>
    <x v="0"/>
    <x v="515"/>
    <n v="39"/>
    <n v="21"/>
    <n v="10"/>
    <n v="4"/>
    <n v="15"/>
    <n v="0"/>
    <n v="0"/>
    <n v="0"/>
    <n v="0"/>
    <x v="3"/>
    <x v="0"/>
    <s v="Standard shipping"/>
    <n v="5"/>
    <n v="0"/>
    <n v="41"/>
    <x v="1"/>
    <n v="50"/>
    <n v="1"/>
    <s v="CN"/>
    <s v="longfeifengwu"/>
    <n v="130598"/>
    <n v="3.9467909159999999"/>
    <x v="1"/>
    <n v="0"/>
    <s v="5e683f1cee70ce1cf4a91d2a"/>
    <x v="1026"/>
  </r>
  <r>
    <x v="1120"/>
    <s v="2018 Women Ladies Fashion Crocheted Lace Summer Dress Maxi Dress Long Dress"/>
    <n v="9"/>
    <n v="14"/>
    <x v="45"/>
    <x v="1"/>
    <n v="180000"/>
    <x v="1"/>
    <x v="1"/>
    <x v="9"/>
    <x v="1"/>
    <x v="652"/>
    <n v="1162"/>
    <n v="542"/>
    <n v="559"/>
    <n v="339"/>
    <n v="742"/>
    <n v="0"/>
    <n v="0"/>
    <n v="0"/>
    <n v="0"/>
    <x v="0"/>
    <x v="2"/>
    <s v="Standard shipping"/>
    <n v="3"/>
    <n v="0"/>
    <n v="33"/>
    <x v="0"/>
    <n v="50"/>
    <m/>
    <s v="CN"/>
    <s v="William&amp;Jack"/>
    <n v="25356"/>
    <n v="3.9025477199999998"/>
    <x v="1"/>
    <n v="0"/>
    <s v="5b82f9d02e756e165025e7b8"/>
    <x v="1027"/>
  </r>
  <r>
    <x v="1121"/>
    <s v="Women Swimsuit Swimwear Bathing Suit Bikini Tankini Beachwear Plus Size XS-8XL"/>
    <n v="14"/>
    <n v="12"/>
    <x v="0"/>
    <x v="4"/>
    <n v="14000"/>
    <x v="3"/>
    <x v="0"/>
    <x v="29"/>
    <x v="3"/>
    <x v="274"/>
    <n v="262"/>
    <n v="81"/>
    <n v="46"/>
    <n v="14"/>
    <n v="26"/>
    <n v="1"/>
    <n v="0"/>
    <n v="1"/>
    <n v="0"/>
    <x v="2"/>
    <x v="2"/>
    <s v="Standard shipping"/>
    <n v="3"/>
    <n v="0"/>
    <n v="22"/>
    <x v="0"/>
    <n v="50"/>
    <n v="1"/>
    <s v="CN"/>
    <s v="Superman Fashion Store"/>
    <n v="1178"/>
    <n v="4.2232597619999996"/>
    <x v="0"/>
    <n v="0"/>
    <s v="5d4a77d84aec0d1e81e8ddd8"/>
    <x v="1028"/>
  </r>
  <r>
    <x v="1122"/>
    <s v="Women Fashion Leopard Lips Crewneck Tee Short Sleeve Casual T-shirt"/>
    <n v="6"/>
    <n v="17"/>
    <x v="68"/>
    <x v="14"/>
    <n v="36"/>
    <x v="0"/>
    <x v="0"/>
    <x v="4"/>
    <x v="2"/>
    <x v="62"/>
    <m/>
    <m/>
    <m/>
    <m/>
    <m/>
    <n v="0"/>
    <n v="0"/>
    <n v="0"/>
    <n v="0"/>
    <x v="0"/>
    <x v="1"/>
    <s v="Standard shipping"/>
    <n v="2"/>
    <n v="0"/>
    <n v="43"/>
    <x v="1"/>
    <n v="50"/>
    <m/>
    <s v="CN"/>
    <s v="witkey BL"/>
    <n v="65189"/>
    <n v="4.049640277"/>
    <x v="0"/>
    <n v="0"/>
    <s v="5e7eb4545c97e409ca7c33aa"/>
    <x v="75"/>
  </r>
  <r>
    <x v="1123"/>
    <s v="Women's Fashion Loose Casual Floral print V neck Multicolor Summer dress Sleeveless dress"/>
    <n v="7"/>
    <n v="6"/>
    <x v="5"/>
    <x v="0"/>
    <n v="700"/>
    <x v="0"/>
    <x v="0"/>
    <x v="28"/>
    <x v="4"/>
    <x v="52"/>
    <n v="1"/>
    <n v="1"/>
    <n v="0"/>
    <n v="0"/>
    <n v="2"/>
    <n v="0"/>
    <n v="0"/>
    <n v="0"/>
    <n v="0"/>
    <x v="3"/>
    <x v="1"/>
    <s v="Standard shipping"/>
    <n v="2"/>
    <n v="0"/>
    <n v="24"/>
    <x v="0"/>
    <n v="50"/>
    <n v="1"/>
    <s v="CN"/>
    <s v="fengjinying"/>
    <n v="10474"/>
    <n v="3.9085354209999998"/>
    <x v="1"/>
    <n v="0"/>
    <s v="5eec894c4625d53252ad6e09"/>
    <x v="1029"/>
  </r>
  <r>
    <x v="1124"/>
    <s v="4 Color Summer Women's Fashion T-shirt O-Neck Casual Top Coconut Tree Sunset BRING ON THE SUNSHINE Letter Print Short Sleeve Solid Plus Size S-5XL"/>
    <n v="11"/>
    <n v="10"/>
    <x v="5"/>
    <x v="5"/>
    <n v="55000"/>
    <x v="4"/>
    <x v="0"/>
    <x v="39"/>
    <x v="0"/>
    <x v="568"/>
    <n v="244"/>
    <n v="90"/>
    <n v="67"/>
    <n v="36"/>
    <n v="50"/>
    <n v="0"/>
    <n v="0"/>
    <n v="0"/>
    <n v="0"/>
    <x v="1"/>
    <x v="0"/>
    <s v="Standard shipping"/>
    <n v="2"/>
    <n v="0"/>
    <n v="52"/>
    <x v="1"/>
    <n v="50"/>
    <m/>
    <s v="CN"/>
    <s v="pwiuxuus"/>
    <n v="5042"/>
    <n v="4.1465688219999999"/>
    <x v="0"/>
    <n v="0"/>
    <s v="5d43cfe54fa3e47d9280ef5d"/>
    <x v="1030"/>
  </r>
  <r>
    <x v="1125"/>
    <s v="Summer Women's Fashion Short Sleeve T Shirt Ladies Female V-neck Hollow Out Casual Loose Blouse Plus Size Tops"/>
    <n v="1.72"/>
    <n v="2"/>
    <x v="3"/>
    <x v="0"/>
    <n v="172"/>
    <x v="0"/>
    <x v="1"/>
    <x v="61"/>
    <x v="0"/>
    <x v="96"/>
    <n v="15"/>
    <n v="3"/>
    <n v="5"/>
    <n v="4"/>
    <n v="3"/>
    <n v="0"/>
    <n v="0"/>
    <n v="0"/>
    <n v="0"/>
    <x v="1"/>
    <x v="1"/>
    <s v="Standard shipping"/>
    <n v="1"/>
    <n v="0"/>
    <n v="48"/>
    <x v="1"/>
    <n v="50"/>
    <n v="1"/>
    <s v="CN"/>
    <s v="guangzhouweishiweifushiyouxiangongsi"/>
    <n v="32168"/>
    <n v="3.884543646"/>
    <x v="1"/>
    <n v="0"/>
    <s v="5ebe0ead593b960eb1c82d0b"/>
    <x v="1008"/>
  </r>
  <r>
    <x v="1126"/>
    <s v="New Sexy Women Bandage Cut Out Tank Tops Ladies Summer Bustier Crop Tops One Size"/>
    <n v="5.67"/>
    <n v="5"/>
    <x v="165"/>
    <x v="1"/>
    <n v="113400"/>
    <x v="5"/>
    <x v="0"/>
    <x v="80"/>
    <x v="0"/>
    <x v="653"/>
    <n v="2867"/>
    <n v="1406"/>
    <n v="1330"/>
    <n v="695"/>
    <n v="944"/>
    <n v="0"/>
    <n v="0"/>
    <n v="0"/>
    <n v="0"/>
    <x v="0"/>
    <x v="6"/>
    <s v="Standard shipping"/>
    <n v="1"/>
    <n v="0"/>
    <n v="40"/>
    <x v="1"/>
    <n v="50"/>
    <n v="1"/>
    <m/>
    <s v="freebird"/>
    <n v="839882"/>
    <n v="4.103759814"/>
    <x v="0"/>
    <n v="0"/>
    <s v="5801bf9ef22bef78458987d8"/>
    <x v="1031"/>
  </r>
  <r>
    <x v="1127"/>
    <s v="Be Happy T-shirt Women Cotton Short Sleeve Tee Shirt"/>
    <n v="6"/>
    <n v="7"/>
    <x v="14"/>
    <x v="0"/>
    <n v="600"/>
    <x v="0"/>
    <x v="1"/>
    <x v="93"/>
    <x v="3"/>
    <x v="10"/>
    <n v="8"/>
    <n v="3"/>
    <n v="1"/>
    <n v="0"/>
    <n v="1"/>
    <n v="0"/>
    <n v="0"/>
    <n v="0"/>
    <n v="0"/>
    <x v="5"/>
    <x v="1"/>
    <s v="Standard shipping"/>
    <n v="2"/>
    <n v="0"/>
    <n v="41"/>
    <x v="1"/>
    <n v="50"/>
    <m/>
    <s v="CN"/>
    <s v="owiner"/>
    <n v="25222"/>
    <n v="4.0015462690000003"/>
    <x v="0"/>
    <n v="0"/>
    <s v="5eacf4bd2f2def0238b0aec6"/>
    <x v="1032"/>
  </r>
  <r>
    <x v="1128"/>
    <s v="ZANZEA Damen Fackel-Ã„rmel V Neck Kleid Spitzenkleid Baumwolle Linen Hemdkleid"/>
    <n v="12"/>
    <n v="102"/>
    <x v="109"/>
    <x v="0"/>
    <n v="1200"/>
    <x v="0"/>
    <x v="1"/>
    <x v="56"/>
    <x v="3"/>
    <x v="425"/>
    <n v="39"/>
    <n v="19"/>
    <n v="8"/>
    <n v="4"/>
    <n v="5"/>
    <n v="0"/>
    <n v="0"/>
    <n v="0"/>
    <n v="0"/>
    <x v="2"/>
    <x v="2"/>
    <s v="Standard shipping"/>
    <n v="3"/>
    <n v="0"/>
    <n v="40"/>
    <x v="1"/>
    <n v="50"/>
    <m/>
    <s v="CN"/>
    <s v="M.E store"/>
    <n v="7740"/>
    <n v="4.2272609819999998"/>
    <x v="0"/>
    <n v="1"/>
    <s v="5d1b46faed852961cae43e78"/>
    <x v="1033"/>
  </r>
  <r>
    <x v="1129"/>
    <s v="S-5XL Women Sleeveless Spaghetti Strap Long Dresses Summer Beach Tank Top Dress Sundress Kleid"/>
    <n v="11"/>
    <n v="59"/>
    <x v="58"/>
    <x v="0"/>
    <n v="1100"/>
    <x v="0"/>
    <x v="1"/>
    <x v="60"/>
    <x v="0"/>
    <x v="78"/>
    <n v="12"/>
    <n v="5"/>
    <n v="4"/>
    <n v="2"/>
    <n v="5"/>
    <n v="0"/>
    <n v="0"/>
    <n v="0"/>
    <n v="0"/>
    <x v="5"/>
    <x v="0"/>
    <s v="Standard shipping"/>
    <n v="3"/>
    <n v="0"/>
    <n v="40"/>
    <x v="1"/>
    <n v="50"/>
    <m/>
    <s v="CN"/>
    <s v="balabobo"/>
    <n v="14291"/>
    <n v="4.1847316489999997"/>
    <x v="0"/>
    <n v="0"/>
    <s v="5ddf85feb3118e5ced0b8cf4"/>
    <x v="1034"/>
  </r>
  <r>
    <x v="1130"/>
    <s v="Summer Upgraded Portable Mini Hanging Neck Fan Rechargeable USB Neckband Fan for Outdoor Traveling Home Office Ventilateur"/>
    <n v="12"/>
    <n v="17"/>
    <x v="45"/>
    <x v="8"/>
    <n v="600"/>
    <x v="0"/>
    <x v="0"/>
    <x v="97"/>
    <x v="3"/>
    <x v="85"/>
    <n v="9"/>
    <n v="5"/>
    <n v="3"/>
    <n v="0"/>
    <n v="1"/>
    <n v="0"/>
    <n v="0"/>
    <n v="0"/>
    <n v="0"/>
    <x v="0"/>
    <x v="6"/>
    <s v="Standard shipping"/>
    <n v="3"/>
    <n v="0"/>
    <n v="37"/>
    <x v="0"/>
    <n v="50"/>
    <n v="1"/>
    <s v="CN"/>
    <s v="Joy Store"/>
    <n v="71919"/>
    <n v="4.3852945669999999"/>
    <x v="0"/>
    <n v="0"/>
    <s v="5eb282013b3dda03d08d5f6d"/>
    <x v="1035"/>
  </r>
  <r>
    <x v="1131"/>
    <s v="Women Bohemia Style V neck Sleevelss Floral Print Casual Mini Tank Dress"/>
    <n v="11"/>
    <n v="10"/>
    <x v="5"/>
    <x v="4"/>
    <n v="11000"/>
    <x v="3"/>
    <x v="1"/>
    <x v="119"/>
    <x v="0"/>
    <x v="601"/>
    <n v="199"/>
    <n v="83"/>
    <n v="79"/>
    <n v="44"/>
    <n v="78"/>
    <n v="0"/>
    <n v="0"/>
    <n v="0"/>
    <n v="0"/>
    <x v="4"/>
    <x v="3"/>
    <s v="Standard shipping"/>
    <n v="3"/>
    <n v="0"/>
    <n v="38"/>
    <x v="0"/>
    <n v="50"/>
    <m/>
    <s v="CN"/>
    <s v="Longfengjixiang168"/>
    <n v="6364"/>
    <n v="4.1324638589999996"/>
    <x v="0"/>
    <n v="0"/>
    <s v="5c6ba39ccc30f2654992a710"/>
    <x v="1036"/>
  </r>
  <r>
    <x v="1132"/>
    <s v="Pandolah High Waist Women Bikini Set Plus size Super sexy Padded Tassel Swimwear  Swimsuit"/>
    <n v="8"/>
    <n v="7"/>
    <x v="5"/>
    <x v="4"/>
    <n v="8000"/>
    <x v="3"/>
    <x v="0"/>
    <x v="0"/>
    <x v="0"/>
    <x v="654"/>
    <n v="392"/>
    <n v="144"/>
    <n v="134"/>
    <n v="62"/>
    <n v="111"/>
    <n v="1"/>
    <n v="1"/>
    <n v="0"/>
    <n v="0"/>
    <x v="5"/>
    <x v="4"/>
    <s v="Standard shipping"/>
    <n v="3"/>
    <n v="0"/>
    <n v="37"/>
    <x v="0"/>
    <n v="50"/>
    <m/>
    <s v="CN"/>
    <s v="shanghaimingqidianqikejiyouxiangongsi"/>
    <n v="25752"/>
    <n v="4.2568732530000002"/>
    <x v="0"/>
    <n v="0"/>
    <s v="59313378900f63528b168590"/>
    <x v="1037"/>
  </r>
  <r>
    <x v="1133"/>
    <s v="Women's Fashion High Waist Elstic Shorts Summer Casual Shorts Gym Shorts"/>
    <n v="5"/>
    <n v="24"/>
    <x v="51"/>
    <x v="0"/>
    <n v="500"/>
    <x v="0"/>
    <x v="0"/>
    <x v="50"/>
    <x v="0"/>
    <x v="87"/>
    <n v="4"/>
    <n v="2"/>
    <n v="2"/>
    <n v="1"/>
    <n v="1"/>
    <n v="0"/>
    <n v="0"/>
    <n v="0"/>
    <n v="0"/>
    <x v="1"/>
    <x v="1"/>
    <s v="Standard shipping"/>
    <n v="1"/>
    <n v="0"/>
    <n v="42"/>
    <x v="1"/>
    <n v="50"/>
    <m/>
    <s v="CN"/>
    <s v="spy89ping@163.com"/>
    <n v="35262"/>
    <n v="3.9394815950000002"/>
    <x v="1"/>
    <n v="0"/>
    <s v="5e7843348935f4bcaf684605"/>
    <x v="1038"/>
  </r>
  <r>
    <x v="1134"/>
    <s v="XS-8XL Plus Size Fashion Dresses Summer Clothes Women's Casual Short Sleeve Dress Solid Color Beach Wear Dress with Pockets Deep V-neck Pleated Cotton Mini Dress Loose Party Dress"/>
    <n v="4"/>
    <n v="4"/>
    <x v="11"/>
    <x v="0"/>
    <n v="400"/>
    <x v="0"/>
    <x v="1"/>
    <x v="44"/>
    <x v="5"/>
    <x v="53"/>
    <n v="1"/>
    <n v="1"/>
    <n v="0"/>
    <n v="0"/>
    <n v="0"/>
    <n v="0"/>
    <n v="0"/>
    <n v="0"/>
    <n v="0"/>
    <x v="9"/>
    <x v="1"/>
    <s v="Standard shipping"/>
    <n v="1"/>
    <n v="0"/>
    <n v="20"/>
    <x v="0"/>
    <n v="50"/>
    <m/>
    <s v="CN"/>
    <s v="hcczhiqiang"/>
    <n v="2707"/>
    <n v="4.189139269"/>
    <x v="0"/>
    <n v="0"/>
    <s v="5f0025c325561d2a49b8f58c"/>
    <x v="1039"/>
  </r>
  <r>
    <x v="1135"/>
    <s v="2018 New The new cross-strait national wind body bikini Swimsuit  Swimwear LBT"/>
    <n v="11"/>
    <n v="43"/>
    <x v="137"/>
    <x v="6"/>
    <n v="110000"/>
    <x v="5"/>
    <x v="0"/>
    <x v="32"/>
    <x v="1"/>
    <x v="655"/>
    <n v="723"/>
    <n v="505"/>
    <n v="513"/>
    <n v="315"/>
    <n v="465"/>
    <n v="0"/>
    <n v="0"/>
    <n v="0"/>
    <n v="0"/>
    <x v="5"/>
    <x v="0"/>
    <s v="Standard shipping"/>
    <n v="3"/>
    <n v="0"/>
    <n v="35"/>
    <x v="0"/>
    <n v="50"/>
    <m/>
    <s v="CN"/>
    <s v="ShenZhen Lianbotongshi Co.,Ltd"/>
    <n v="15502"/>
    <n v="4.1152754480000002"/>
    <x v="0"/>
    <n v="0"/>
    <s v="5a3cccf4e723d838617c8a68"/>
    <x v="1040"/>
  </r>
  <r>
    <x v="1136"/>
    <s v="2020 Summer Funny Pop Two Piece Set Summer Harajuku Cotton Print Crop Top T Shirt and Shorts XXL"/>
    <n v="12"/>
    <n v="11"/>
    <x v="5"/>
    <x v="8"/>
    <n v="600"/>
    <x v="0"/>
    <x v="0"/>
    <x v="45"/>
    <x v="3"/>
    <x v="244"/>
    <n v="9"/>
    <n v="6"/>
    <n v="0"/>
    <n v="1"/>
    <n v="1"/>
    <n v="0"/>
    <n v="0"/>
    <n v="0"/>
    <n v="0"/>
    <x v="5"/>
    <x v="1"/>
    <s v="Standard shipping"/>
    <n v="3"/>
    <n v="0"/>
    <n v="36"/>
    <x v="0"/>
    <n v="50"/>
    <m/>
    <s v="CN"/>
    <s v="puzhengxing"/>
    <n v="2647"/>
    <n v="3.839818663"/>
    <x v="1"/>
    <n v="0"/>
    <s v="5e951eb4c7783d0a9a876292"/>
    <x v="1041"/>
  </r>
  <r>
    <x v="1137"/>
    <s v="Women Casual Short Sleeve Baggy Cotton Linen Maxi Dress Geometric Splicing Irregular Dresses Plus Size XS-5XL"/>
    <n v="11"/>
    <n v="17"/>
    <x v="73"/>
    <x v="5"/>
    <n v="55000"/>
    <x v="4"/>
    <x v="0"/>
    <x v="152"/>
    <x v="1"/>
    <x v="656"/>
    <n v="217"/>
    <n v="125"/>
    <n v="128"/>
    <n v="68"/>
    <n v="154"/>
    <n v="0"/>
    <n v="0"/>
    <n v="0"/>
    <n v="0"/>
    <x v="8"/>
    <x v="1"/>
    <s v="Standard shipping"/>
    <n v="3"/>
    <n v="0"/>
    <n v="37"/>
    <x v="0"/>
    <n v="50"/>
    <n v="1"/>
    <s v="CN"/>
    <s v="ChenMo Shop"/>
    <n v="4830"/>
    <n v="3.843064182"/>
    <x v="1"/>
    <n v="0"/>
    <s v="5d3d64184aa4784e026ef969"/>
    <x v="1042"/>
  </r>
  <r>
    <x v="1138"/>
    <s v="Women's Summer Fashion Spaghetti Strap Dress Floral Print Tie Front Mini Dress Sexy Dress Plus Size S-5XL"/>
    <n v="8"/>
    <n v="7"/>
    <x v="5"/>
    <x v="8"/>
    <n v="400"/>
    <x v="0"/>
    <x v="0"/>
    <x v="115"/>
    <x v="0"/>
    <x v="34"/>
    <n v="5"/>
    <n v="1"/>
    <n v="0"/>
    <n v="0"/>
    <n v="2"/>
    <n v="0"/>
    <n v="0"/>
    <n v="0"/>
    <n v="0"/>
    <x v="3"/>
    <x v="1"/>
    <s v="Standard shipping"/>
    <n v="2"/>
    <n v="0"/>
    <n v="25"/>
    <x v="0"/>
    <n v="50"/>
    <n v="1"/>
    <s v="CN"/>
    <s v="zhongling695847"/>
    <n v="334"/>
    <n v="3.7365269460000001"/>
    <x v="1"/>
    <n v="0"/>
    <s v="5ea91e4d29b81241e1d43b27"/>
    <x v="264"/>
  </r>
  <r>
    <x v="1139"/>
    <s v="Women Bikini Set Swimsuit Bikinis Halter Swimwear Women Beach Wear Bathing Suit Tankini Monokini"/>
    <n v="7"/>
    <n v="7"/>
    <x v="11"/>
    <x v="6"/>
    <n v="70000"/>
    <x v="4"/>
    <x v="0"/>
    <x v="108"/>
    <x v="0"/>
    <x v="379"/>
    <n v="550"/>
    <n v="257"/>
    <n v="171"/>
    <n v="86"/>
    <n v="129"/>
    <n v="0"/>
    <n v="0"/>
    <n v="0"/>
    <n v="0"/>
    <x v="5"/>
    <x v="1"/>
    <s v="Standard shipping"/>
    <n v="2"/>
    <n v="0"/>
    <n v="31"/>
    <x v="0"/>
    <n v="50"/>
    <n v="1"/>
    <s v="CN"/>
    <s v="good999"/>
    <n v="17816"/>
    <n v="4.1794454419999996"/>
    <x v="0"/>
    <n v="1"/>
    <s v="5d2c298f71a914273558a31e"/>
    <x v="1043"/>
  </r>
  <r>
    <x v="1140"/>
    <s v="2020 Women's Fashion Bandage SwimSuits Colorblock Bikini Sets Beachwear"/>
    <n v="8"/>
    <n v="11"/>
    <x v="71"/>
    <x v="0"/>
    <n v="800"/>
    <x v="0"/>
    <x v="0"/>
    <x v="160"/>
    <x v="0"/>
    <x v="657"/>
    <n v="40"/>
    <n v="24"/>
    <n v="13"/>
    <n v="3"/>
    <n v="11"/>
    <n v="0"/>
    <n v="0"/>
    <n v="0"/>
    <n v="0"/>
    <x v="8"/>
    <x v="3"/>
    <s v="Standard shipping"/>
    <n v="3"/>
    <n v="0"/>
    <n v="25"/>
    <x v="0"/>
    <n v="50"/>
    <m/>
    <s v="CN"/>
    <s v="micronite"/>
    <n v="11557"/>
    <n v="4.0400622999999998"/>
    <x v="0"/>
    <n v="0"/>
    <s v="5e09ebecdc02a90154dc6bf0"/>
    <x v="1044"/>
  </r>
  <r>
    <x v="1141"/>
    <s v="New Arrival Women's Fashion One Shoulder I'M NOT OLD I'M CLASSIC Graphic Half Sleeve T-shirts Funny Letter Printed Birthday Summer Tops"/>
    <n v="1.88"/>
    <n v="25"/>
    <x v="249"/>
    <x v="0"/>
    <n v="188"/>
    <x v="0"/>
    <x v="1"/>
    <x v="167"/>
    <x v="3"/>
    <x v="252"/>
    <n v="19"/>
    <n v="4"/>
    <n v="1"/>
    <n v="0"/>
    <n v="2"/>
    <n v="1"/>
    <n v="0"/>
    <n v="1"/>
    <n v="0"/>
    <x v="0"/>
    <x v="1"/>
    <s v="Standard shipping"/>
    <n v="1"/>
    <n v="0"/>
    <n v="43"/>
    <x v="1"/>
    <n v="50"/>
    <m/>
    <s v="CN"/>
    <s v="LLpp"/>
    <n v="1373"/>
    <n v="4.0072833210000001"/>
    <x v="0"/>
    <n v="0"/>
    <s v="5e915982ab90d13f12c58c1d"/>
    <x v="1045"/>
  </r>
  <r>
    <x v="1142"/>
    <s v="2019 Women Summer Fashion Tops Casual Loose Cotton Shirt Human Skeleton Print Sleeveless Short Tank Top Punk Style Vest Size S-5XL"/>
    <n v="11"/>
    <n v="10"/>
    <x v="5"/>
    <x v="4"/>
    <n v="11000"/>
    <x v="3"/>
    <x v="0"/>
    <x v="121"/>
    <x v="3"/>
    <x v="658"/>
    <n v="169"/>
    <n v="53"/>
    <n v="25"/>
    <n v="8"/>
    <n v="14"/>
    <n v="1"/>
    <n v="0"/>
    <n v="1"/>
    <n v="0"/>
    <x v="5"/>
    <x v="4"/>
    <s v="Standard shipping"/>
    <n v="2"/>
    <n v="0"/>
    <n v="54"/>
    <x v="1"/>
    <n v="50"/>
    <m/>
    <s v="CN"/>
    <s v="yuanhuaxiaodaian"/>
    <n v="4811"/>
    <n v="4.1945541469999998"/>
    <x v="0"/>
    <n v="0"/>
    <s v="5cbfdb539f5865397b24f635"/>
    <x v="1046"/>
  </r>
  <r>
    <x v="1143"/>
    <s v="Men's Summer Fashion T Shirt Men's cotton t-shirt,Short sleeved t-shirt"/>
    <n v="9"/>
    <n v="135"/>
    <x v="250"/>
    <x v="0"/>
    <n v="900"/>
    <x v="0"/>
    <x v="0"/>
    <x v="146"/>
    <x v="0"/>
    <x v="251"/>
    <n v="10"/>
    <n v="10"/>
    <n v="5"/>
    <n v="4"/>
    <n v="4"/>
    <n v="0"/>
    <n v="0"/>
    <n v="0"/>
    <n v="0"/>
    <x v="0"/>
    <x v="2"/>
    <s v="Standard shipping"/>
    <n v="3"/>
    <n v="0"/>
    <n v="39"/>
    <x v="0"/>
    <n v="50"/>
    <m/>
    <s v="CN"/>
    <s v="juxinchengxiu"/>
    <n v="9940"/>
    <n v="4.0489939640000001"/>
    <x v="0"/>
    <n v="0"/>
    <s v="5b04be45a7df63180c4f9c7e"/>
    <x v="1047"/>
  </r>
  <r>
    <x v="1144"/>
    <s v="Summer Women Stretchy Strap Long Tank Top Slim Mini Dress Solid Sexy Sleeveless Dresses"/>
    <n v="3.88"/>
    <n v="5"/>
    <x v="251"/>
    <x v="6"/>
    <n v="38800"/>
    <x v="4"/>
    <x v="0"/>
    <x v="113"/>
    <x v="0"/>
    <x v="396"/>
    <n v="246"/>
    <n v="105"/>
    <n v="107"/>
    <n v="43"/>
    <n v="84"/>
    <n v="0"/>
    <n v="0"/>
    <n v="0"/>
    <n v="0"/>
    <x v="8"/>
    <x v="2"/>
    <s v="Standard shipping"/>
    <n v="1"/>
    <n v="0"/>
    <n v="41"/>
    <x v="1"/>
    <n v="50"/>
    <m/>
    <s v="CN"/>
    <s v="Chuanpu"/>
    <n v="35358"/>
    <n v="4.0181571360000001"/>
    <x v="0"/>
    <n v="1"/>
    <s v="5a1d08e7cd0e681313a1dbde"/>
    <x v="1048"/>
  </r>
  <r>
    <x v="1145"/>
    <s v="Women Summer Casual Loose Solid Color Vintage Overalls Strap Long Pants Jumpsuits Rompers Plus Size"/>
    <n v="11"/>
    <n v="11"/>
    <x v="11"/>
    <x v="4"/>
    <n v="11000"/>
    <x v="3"/>
    <x v="0"/>
    <x v="182"/>
    <x v="4"/>
    <x v="659"/>
    <n v="59"/>
    <n v="38"/>
    <n v="36"/>
    <n v="32"/>
    <n v="63"/>
    <n v="0"/>
    <n v="0"/>
    <n v="0"/>
    <n v="0"/>
    <x v="8"/>
    <x v="2"/>
    <s v="Standard shipping"/>
    <n v="2"/>
    <n v="0"/>
    <n v="17"/>
    <x v="5"/>
    <n v="50"/>
    <m/>
    <s v="CN"/>
    <s v="myunxiaodian"/>
    <n v="5264"/>
    <n v="4.0328647420000001"/>
    <x v="0"/>
    <n v="0"/>
    <s v="5d410e4a11512c51311ad3d3"/>
    <x v="128"/>
  </r>
  <r>
    <x v="1146"/>
    <s v="Summer New Tank Top Women's Fashion Loose Casual Sleeveless Design Floral Printed Spaghetti Strap Tank Top Plus Size  Tops  S-6XL"/>
    <n v="5.65"/>
    <n v="6"/>
    <x v="20"/>
    <x v="4"/>
    <n v="5650"/>
    <x v="3"/>
    <x v="1"/>
    <x v="57"/>
    <x v="0"/>
    <x v="660"/>
    <n v="86"/>
    <n v="26"/>
    <n v="28"/>
    <n v="8"/>
    <n v="16"/>
    <n v="0"/>
    <n v="0"/>
    <n v="0"/>
    <n v="0"/>
    <x v="5"/>
    <x v="0"/>
    <s v="Standard shipping"/>
    <n v="2"/>
    <n v="0"/>
    <n v="23"/>
    <x v="0"/>
    <n v="50"/>
    <n v="1"/>
    <s v="CN"/>
    <s v="Suyi Technology"/>
    <n v="12309"/>
    <n v="4.0451702010000004"/>
    <x v="0"/>
    <n v="1"/>
    <s v="5d0b0ac9fdbec0744e2584a9"/>
    <x v="1049"/>
  </r>
  <r>
    <x v="1147"/>
    <s v="Pnma Men Summer Quick Dry Shorts Mens Swim Beach Shorts Swim Shorts Beach Wear Sports Gym"/>
    <n v="8"/>
    <n v="65"/>
    <x v="32"/>
    <x v="0"/>
    <n v="800"/>
    <x v="0"/>
    <x v="0"/>
    <x v="75"/>
    <x v="0"/>
    <x v="126"/>
    <n v="18"/>
    <n v="1"/>
    <n v="5"/>
    <n v="1"/>
    <n v="4"/>
    <n v="0"/>
    <n v="0"/>
    <n v="0"/>
    <n v="0"/>
    <x v="0"/>
    <x v="2"/>
    <s v="Standard shipping"/>
    <n v="2"/>
    <n v="0"/>
    <n v="33"/>
    <x v="0"/>
    <n v="50"/>
    <n v="1"/>
    <s v="CN"/>
    <s v="DSVIE FASHION"/>
    <n v="239"/>
    <n v="3.8828451880000001"/>
    <x v="1"/>
    <n v="0"/>
    <s v="5e1bd924d7be4445acfa8c6d"/>
    <x v="998"/>
  </r>
  <r>
    <x v="1148"/>
    <s v="Summer Women Fashion Short Dress Sleeveless Waist Dress Camouflage Dress Bodycon Slim Fit Dress Plus Size S-5XL"/>
    <n v="12"/>
    <n v="13"/>
    <x v="14"/>
    <x v="4"/>
    <n v="12000"/>
    <x v="3"/>
    <x v="0"/>
    <x v="21"/>
    <x v="3"/>
    <x v="141"/>
    <n v="136"/>
    <n v="32"/>
    <n v="23"/>
    <n v="13"/>
    <n v="11"/>
    <n v="0"/>
    <n v="0"/>
    <n v="0"/>
    <n v="0"/>
    <x v="9"/>
    <x v="2"/>
    <s v="Standard shipping"/>
    <n v="3"/>
    <n v="0"/>
    <n v="40"/>
    <x v="1"/>
    <n v="50"/>
    <m/>
    <s v="CN"/>
    <s v="mohuya"/>
    <n v="15076"/>
    <n v="4.0849694879999996"/>
    <x v="0"/>
    <n v="0"/>
    <s v="5cee3f86fad167490f608390"/>
    <x v="1050"/>
  </r>
  <r>
    <x v="1149"/>
    <s v="Summer New  Plus Size Tank Top for Women Spaghetti Strap Flower Print Casual Tops Women's Fashion Sleeveless Tank Top"/>
    <n v="1.66"/>
    <n v="2"/>
    <x v="22"/>
    <x v="0"/>
    <n v="166"/>
    <x v="0"/>
    <x v="1"/>
    <x v="17"/>
    <x v="0"/>
    <x v="3"/>
    <n v="8"/>
    <n v="5"/>
    <n v="4"/>
    <n v="0"/>
    <n v="3"/>
    <n v="0"/>
    <n v="0"/>
    <n v="0"/>
    <n v="0"/>
    <x v="10"/>
    <x v="1"/>
    <s v="Standard shipping"/>
    <n v="1"/>
    <n v="0"/>
    <n v="26"/>
    <x v="0"/>
    <n v="50"/>
    <m/>
    <s v="CN"/>
    <s v="alabaostore"/>
    <n v="247"/>
    <n v="3.9433198379999999"/>
    <x v="1"/>
    <n v="0"/>
    <s v="5e99436f9ce56d2f8a145788"/>
    <x v="1051"/>
  </r>
  <r>
    <x v="1150"/>
    <s v="Summer Women Short Sleeve Round Neck Floral Printed Loose Dress"/>
    <n v="7"/>
    <n v="6"/>
    <x v="5"/>
    <x v="4"/>
    <n v="7000"/>
    <x v="3"/>
    <x v="0"/>
    <x v="168"/>
    <x v="1"/>
    <x v="119"/>
    <n v="208"/>
    <n v="94"/>
    <n v="91"/>
    <n v="66"/>
    <n v="142"/>
    <n v="0"/>
    <n v="0"/>
    <n v="0"/>
    <n v="0"/>
    <x v="0"/>
    <x v="2"/>
    <s v="Standard shipping"/>
    <n v="2"/>
    <n v="0"/>
    <n v="9"/>
    <x v="5"/>
    <n v="50"/>
    <m/>
    <s v="CN"/>
    <s v="zhongwenlili"/>
    <n v="16757"/>
    <n v="3.965387599"/>
    <x v="1"/>
    <n v="0"/>
    <s v="5d09be52eea40f71353f7213"/>
    <x v="1052"/>
  </r>
  <r>
    <x v="1151"/>
    <s v="Summer Herren Polo T-Shirt Sweatshirt Kurzarmshirt Trend Sommer Fashion Polo homme"/>
    <n v="9"/>
    <n v="8"/>
    <x v="5"/>
    <x v="4"/>
    <n v="9000"/>
    <x v="3"/>
    <x v="1"/>
    <x v="19"/>
    <x v="3"/>
    <x v="661"/>
    <n v="127"/>
    <n v="59"/>
    <n v="26"/>
    <n v="15"/>
    <n v="21"/>
    <n v="0"/>
    <n v="0"/>
    <n v="0"/>
    <n v="0"/>
    <x v="4"/>
    <x v="1"/>
    <s v="Standard shipping"/>
    <n v="3"/>
    <n v="0"/>
    <n v="45"/>
    <x v="1"/>
    <n v="50"/>
    <m/>
    <s v="GB"/>
    <s v="Matt Olivo"/>
    <n v="1722"/>
    <n v="3.906504065"/>
    <x v="1"/>
    <n v="0"/>
    <s v="5cecc52995362038cdafa5cd"/>
    <x v="1053"/>
  </r>
  <r>
    <x v="1152"/>
    <s v="2020 New men sport pants beach shorts swimming pants Running sports Quickly Dry male GYM shorts Summer Swimwear Colorful"/>
    <n v="8"/>
    <n v="7"/>
    <x v="5"/>
    <x v="4"/>
    <n v="8000"/>
    <x v="3"/>
    <x v="1"/>
    <x v="95"/>
    <x v="0"/>
    <x v="662"/>
    <n v="128"/>
    <n v="57"/>
    <n v="44"/>
    <n v="20"/>
    <n v="45"/>
    <n v="0"/>
    <n v="0"/>
    <n v="0"/>
    <n v="0"/>
    <x v="0"/>
    <x v="2"/>
    <s v="Standard shipping"/>
    <n v="2"/>
    <n v="0"/>
    <n v="36"/>
    <x v="0"/>
    <n v="50"/>
    <m/>
    <s v="CN"/>
    <s v="Huaisrysn bedclothes"/>
    <n v="821"/>
    <n v="3.7661388549999999"/>
    <x v="1"/>
    <n v="0"/>
    <s v="5e4de7c0fca4bd0c7f6e62a6"/>
    <x v="1054"/>
  </r>
  <r>
    <x v="1153"/>
    <s v="Summer  Womens Slim Fit Jumpsuit Chest Zipper Contrast Color Short Sleeve V-neck Shorts Bodysuit"/>
    <n v="14"/>
    <n v="107"/>
    <x v="252"/>
    <x v="4"/>
    <n v="14000"/>
    <x v="3"/>
    <x v="1"/>
    <x v="69"/>
    <x v="3"/>
    <x v="663"/>
    <n v="299"/>
    <n v="54"/>
    <n v="31"/>
    <n v="17"/>
    <n v="24"/>
    <n v="1"/>
    <n v="0"/>
    <n v="1"/>
    <n v="0"/>
    <x v="0"/>
    <x v="0"/>
    <s v="Standard shipping"/>
    <n v="4"/>
    <n v="0"/>
    <n v="10"/>
    <x v="5"/>
    <n v="50"/>
    <m/>
    <s v="CN"/>
    <s v="longming"/>
    <n v="27175"/>
    <n v="3.9660349589999999"/>
    <x v="1"/>
    <n v="0"/>
    <s v="5c78d5ca8f7a796ffffd6fba"/>
    <x v="1055"/>
  </r>
  <r>
    <x v="1154"/>
    <s v="2019 Summer Women Printed Tnak Tops Women New Fashion Sleeveless Cotton Plus Size Cool Fitness Vest Casual Women Tops"/>
    <n v="8"/>
    <n v="13"/>
    <x v="45"/>
    <x v="4"/>
    <n v="8000"/>
    <x v="3"/>
    <x v="0"/>
    <x v="117"/>
    <x v="3"/>
    <x v="482"/>
    <n v="370"/>
    <n v="115"/>
    <n v="50"/>
    <n v="21"/>
    <n v="18"/>
    <n v="1"/>
    <n v="0"/>
    <n v="1"/>
    <n v="0"/>
    <x v="6"/>
    <x v="0"/>
    <s v="Standard shipping"/>
    <n v="3"/>
    <n v="0"/>
    <n v="52"/>
    <x v="1"/>
    <n v="50"/>
    <m/>
    <s v="CN"/>
    <s v="pwiuxuus"/>
    <n v="5042"/>
    <n v="4.1465688219999999"/>
    <x v="0"/>
    <n v="0"/>
    <s v="5cb8112250c674473bd58784"/>
    <x v="1056"/>
  </r>
  <r>
    <x v="1155"/>
    <s v="New Arrival Women Fashion Plus Size Skinny Butterfly Print Casual Jeggings Faux Denim Jean Shorts Pants"/>
    <n v="11"/>
    <n v="43"/>
    <x v="137"/>
    <x v="6"/>
    <n v="110000"/>
    <x v="5"/>
    <x v="1"/>
    <x v="88"/>
    <x v="0"/>
    <x v="664"/>
    <n v="219"/>
    <n v="63"/>
    <n v="46"/>
    <n v="25"/>
    <n v="44"/>
    <n v="0"/>
    <n v="0"/>
    <n v="0"/>
    <n v="0"/>
    <x v="4"/>
    <x v="2"/>
    <s v="Standard shipping"/>
    <n v="2"/>
    <n v="0"/>
    <n v="43"/>
    <x v="1"/>
    <n v="50"/>
    <m/>
    <s v="CN"/>
    <s v="suzhou lever co. ltd."/>
    <n v="29615"/>
    <n v="3.9280094550000002"/>
    <x v="1"/>
    <n v="0"/>
    <s v="5e7ed12eb0bce72e808fd175"/>
    <x v="1057"/>
  </r>
  <r>
    <x v="1156"/>
    <s v="2020 Door Mesh Netting Curtain Bedroom Home Anti Mosquito Insect Nets Velcro Vorhang Home Decor Supplies Door Screen Magnetic Net"/>
    <n v="19"/>
    <n v="17"/>
    <x v="0"/>
    <x v="0"/>
    <n v="1900"/>
    <x v="0"/>
    <x v="1"/>
    <x v="122"/>
    <x v="3"/>
    <x v="44"/>
    <n v="39"/>
    <n v="12"/>
    <n v="5"/>
    <n v="1"/>
    <n v="4"/>
    <n v="0"/>
    <n v="0"/>
    <n v="0"/>
    <n v="0"/>
    <x v="2"/>
    <x v="0"/>
    <s v="Standard shipping"/>
    <n v="6"/>
    <n v="0"/>
    <n v="38"/>
    <x v="0"/>
    <n v="50"/>
    <m/>
    <s v="CN"/>
    <s v="wuruisky"/>
    <n v="487"/>
    <n v="4.2340862420000001"/>
    <x v="0"/>
    <n v="0"/>
    <s v="5e7c870cedbc005e005014b3"/>
    <x v="1058"/>
  </r>
  <r>
    <x v="1157"/>
    <s v="Women's Summer New Fashion Sports Shorts Solid Color Elastic Shorts Female Slim Fit Running Short Pants Gym Workout Elastic Casual Sports Short Pants"/>
    <n v="7"/>
    <n v="6"/>
    <x v="5"/>
    <x v="8"/>
    <n v="350"/>
    <x v="0"/>
    <x v="0"/>
    <x v="38"/>
    <x v="3"/>
    <x v="52"/>
    <n v="3"/>
    <n v="0"/>
    <n v="0"/>
    <n v="0"/>
    <n v="1"/>
    <n v="0"/>
    <n v="0"/>
    <n v="0"/>
    <n v="0"/>
    <x v="4"/>
    <x v="1"/>
    <s v="Standard shipping"/>
    <n v="2"/>
    <n v="0"/>
    <n v="139"/>
    <x v="2"/>
    <n v="50"/>
    <m/>
    <s v="CN"/>
    <s v="caishuiwang"/>
    <n v="34"/>
    <n v="4.3529411759999999"/>
    <x v="0"/>
    <n v="0"/>
    <s v="5ebff6d34a4cf4438dba5d80"/>
    <x v="53"/>
  </r>
  <r>
    <x v="1158"/>
    <s v="Vintage Dresses for Women V-Neck High Splits Fashion Summer Beach Long Dress"/>
    <n v="8"/>
    <n v="8"/>
    <x v="11"/>
    <x v="6"/>
    <n v="80000"/>
    <x v="5"/>
    <x v="1"/>
    <x v="60"/>
    <x v="0"/>
    <x v="665"/>
    <n v="843"/>
    <n v="484"/>
    <n v="350"/>
    <n v="182"/>
    <n v="328"/>
    <n v="0"/>
    <n v="0"/>
    <n v="0"/>
    <n v="0"/>
    <x v="4"/>
    <x v="3"/>
    <s v="Standard shipping"/>
    <n v="2"/>
    <n v="0"/>
    <n v="38"/>
    <x v="0"/>
    <n v="50"/>
    <m/>
    <s v="CN"/>
    <s v="Happygirl International Shopping Park"/>
    <n v="70773"/>
    <n v="4.0383196979999996"/>
    <x v="0"/>
    <n v="0"/>
    <s v="5c6a61c8707afb3ec1abb8d3"/>
    <x v="1059"/>
  </r>
  <r>
    <x v="1159"/>
    <s v="Summer Dresses Fashion Clothes Women's Plus Size Dresses Casual V-neck Sleeveless Maxi Dresses Ladies L Loose Cotton Dress Party Wear Floral Printed Halter Beach Dress"/>
    <n v="11"/>
    <n v="10"/>
    <x v="5"/>
    <x v="4"/>
    <n v="11000"/>
    <x v="3"/>
    <x v="1"/>
    <x v="95"/>
    <x v="0"/>
    <x v="179"/>
    <n v="55"/>
    <n v="16"/>
    <n v="14"/>
    <n v="8"/>
    <n v="20"/>
    <n v="0"/>
    <n v="0"/>
    <n v="0"/>
    <n v="0"/>
    <x v="9"/>
    <x v="1"/>
    <s v="Standard shipping"/>
    <n v="3"/>
    <n v="0"/>
    <n v="20"/>
    <x v="0"/>
    <n v="50"/>
    <m/>
    <s v="CN"/>
    <s v="zhoupingastore"/>
    <n v="1403"/>
    <n v="3.8959372769999998"/>
    <x v="1"/>
    <n v="0"/>
    <s v="5e5772c54870984470202a63"/>
    <x v="1060"/>
  </r>
  <r>
    <x v="1160"/>
    <s v="INCERUN Women Men Harem Pants Yoga Solid Color Oversized Gypsy Pants Yoga Trousers Femme Boho Pants     "/>
    <n v="12"/>
    <n v="93"/>
    <x v="253"/>
    <x v="4"/>
    <n v="12000"/>
    <x v="3"/>
    <x v="1"/>
    <x v="53"/>
    <x v="3"/>
    <x v="666"/>
    <n v="280"/>
    <n v="128"/>
    <n v="63"/>
    <n v="28"/>
    <n v="35"/>
    <n v="0"/>
    <n v="0"/>
    <n v="0"/>
    <n v="0"/>
    <x v="5"/>
    <x v="2"/>
    <s v="Standard shipping"/>
    <n v="3"/>
    <n v="0"/>
    <n v="40"/>
    <x v="1"/>
    <n v="50"/>
    <n v="1"/>
    <s v="CN"/>
    <s v="satisfy"/>
    <n v="15540"/>
    <n v="4.2413127409999998"/>
    <x v="0"/>
    <n v="0"/>
    <s v="5c29b30b97c6703dd54b1096"/>
    <x v="1061"/>
  </r>
  <r>
    <x v="1161"/>
    <s v="Plus Size Women's Fashion Chiffon Shirt V-neck Long Sleeve Loose Tops Zipper T-Shirt"/>
    <n v="2"/>
    <n v="9"/>
    <x v="83"/>
    <x v="0"/>
    <n v="200"/>
    <x v="0"/>
    <x v="1"/>
    <x v="15"/>
    <x v="0"/>
    <x v="26"/>
    <n v="5"/>
    <n v="3"/>
    <n v="1"/>
    <n v="1"/>
    <n v="2"/>
    <n v="0"/>
    <n v="0"/>
    <n v="0"/>
    <n v="0"/>
    <x v="9"/>
    <x v="1"/>
    <s v="Standard shipping"/>
    <n v="1"/>
    <n v="0"/>
    <n v="41"/>
    <x v="1"/>
    <n v="50"/>
    <n v="1"/>
    <s v="CN"/>
    <s v="uiritnkdr"/>
    <n v="111"/>
    <n v="3.801801802"/>
    <x v="1"/>
    <n v="0"/>
    <s v="5ea8f08300a7ca1e25baf3e1"/>
    <x v="1062"/>
  </r>
  <r>
    <x v="1162"/>
    <s v="Women Fashion Jumpsuit Short Romper V Neck Summer Playsuit Spaghetti Strap Halter Cute Beach Shorts Casual Solid Cami Rompers for Women "/>
    <n v="8"/>
    <n v="7"/>
    <x v="5"/>
    <x v="0"/>
    <n v="800"/>
    <x v="0"/>
    <x v="1"/>
    <x v="145"/>
    <x v="1"/>
    <x v="400"/>
    <n v="9"/>
    <n v="2"/>
    <n v="1"/>
    <n v="1"/>
    <n v="6"/>
    <n v="0"/>
    <n v="0"/>
    <n v="0"/>
    <n v="0"/>
    <x v="4"/>
    <x v="2"/>
    <s v="Standard shipping"/>
    <n v="3"/>
    <n v="0"/>
    <n v="41"/>
    <x v="1"/>
    <n v="50"/>
    <n v="1"/>
    <s v="CN"/>
    <s v="Double boutique"/>
    <n v="36033"/>
    <n v="3.9653373300000001"/>
    <x v="1"/>
    <n v="1"/>
    <s v="5e82bd24239e991c07f02bf7"/>
    <x v="1063"/>
  </r>
  <r>
    <x v="1163"/>
    <s v="Plus Size XS-5XL New Fashion Women  Dandelion Print Tee Shirt Lady Girl Short Sleeve T-shirt Boho Graphic Tee Casual Yoga Top"/>
    <n v="5"/>
    <n v="9"/>
    <x v="64"/>
    <x v="0"/>
    <n v="500"/>
    <x v="0"/>
    <x v="0"/>
    <x v="136"/>
    <x v="3"/>
    <x v="10"/>
    <n v="5"/>
    <n v="5"/>
    <n v="2"/>
    <n v="1"/>
    <n v="0"/>
    <n v="0"/>
    <n v="0"/>
    <n v="0"/>
    <n v="0"/>
    <x v="5"/>
    <x v="1"/>
    <s v="Standard shipping"/>
    <n v="2"/>
    <n v="0"/>
    <n v="43"/>
    <x v="1"/>
    <n v="50"/>
    <m/>
    <s v="CN"/>
    <s v="juybsabar"/>
    <n v="26018"/>
    <n v="3.891421324"/>
    <x v="1"/>
    <n v="0"/>
    <s v="5e974f0241bfa80828e9c0da"/>
    <x v="1064"/>
  </r>
  <r>
    <x v="1164"/>
    <s v="Summer Women's Fashion New Sleeveless Polka Dot V-neck Strap Mini Backless Casual Top Dresses"/>
    <n v="13"/>
    <n v="34"/>
    <x v="197"/>
    <x v="0"/>
    <n v="1300"/>
    <x v="0"/>
    <x v="0"/>
    <x v="43"/>
    <x v="0"/>
    <x v="0"/>
    <n v="23"/>
    <n v="14"/>
    <n v="5"/>
    <n v="4"/>
    <n v="8"/>
    <n v="0"/>
    <n v="0"/>
    <n v="0"/>
    <n v="0"/>
    <x v="3"/>
    <x v="1"/>
    <s v="Standard shipping"/>
    <n v="3"/>
    <n v="0"/>
    <n v="41"/>
    <x v="1"/>
    <n v="50"/>
    <n v="1"/>
    <s v="CN"/>
    <s v="bujizhan"/>
    <n v="4080"/>
    <n v="3.9879901960000002"/>
    <x v="1"/>
    <n v="0"/>
    <s v="5db021827fee081001a82fc0"/>
    <x v="1065"/>
  </r>
  <r>
    <x v="1165"/>
    <s v="10/20/30ml Slimming Firming Anti-Cellulite Massage Cream Fat Burning Weight Losing Moisturizer Gel for Shaping Waist"/>
    <n v="2"/>
    <n v="7"/>
    <x v="45"/>
    <x v="5"/>
    <n v="10000"/>
    <x v="3"/>
    <x v="0"/>
    <x v="39"/>
    <x v="0"/>
    <x v="530"/>
    <n v="118"/>
    <n v="42"/>
    <n v="38"/>
    <n v="22"/>
    <n v="19"/>
    <n v="0"/>
    <n v="0"/>
    <n v="0"/>
    <n v="0"/>
    <x v="2"/>
    <x v="0"/>
    <s v="Standard shipping"/>
    <n v="1"/>
    <n v="0"/>
    <n v="40"/>
    <x v="1"/>
    <n v="50"/>
    <m/>
    <s v="CN"/>
    <s v="chenyarushop"/>
    <n v="591"/>
    <n v="4.0998307949999999"/>
    <x v="0"/>
    <n v="0"/>
    <s v="5ebe5359c88200382515760f"/>
    <x v="1066"/>
  </r>
  <r>
    <x v="1166"/>
    <s v="New Fashion Summer Hole Shoes Hollow Lace Soft Bottom Non-slip Female Sandals and Slippers"/>
    <n v="8"/>
    <n v="48"/>
    <x v="85"/>
    <x v="0"/>
    <n v="800"/>
    <x v="0"/>
    <x v="1"/>
    <x v="107"/>
    <x v="3"/>
    <x v="129"/>
    <n v="47"/>
    <n v="11"/>
    <n v="7"/>
    <n v="3"/>
    <n v="11"/>
    <n v="0"/>
    <n v="0"/>
    <n v="0"/>
    <n v="0"/>
    <x v="2"/>
    <x v="6"/>
    <s v="Standard shipping"/>
    <n v="3"/>
    <n v="0"/>
    <n v="17"/>
    <x v="5"/>
    <n v="50"/>
    <m/>
    <s v="CN"/>
    <s v="sonvgfht"/>
    <n v="131"/>
    <n v="3.8549618319999999"/>
    <x v="1"/>
    <n v="0"/>
    <s v="5e8ec06f45ca8b343769e77c"/>
    <x v="1067"/>
  </r>
  <r>
    <x v="1167"/>
    <s v="2020 New 3 Colors Fashion Female Slippers Hollow Wedge Sandals Summer Patchwork Slippers Increased Slippers"/>
    <n v="5.86"/>
    <n v="5"/>
    <x v="63"/>
    <x v="0"/>
    <n v="586"/>
    <x v="0"/>
    <x v="1"/>
    <x v="183"/>
    <x v="5"/>
    <x v="253"/>
    <n v="57"/>
    <n v="9"/>
    <n v="7"/>
    <n v="1"/>
    <n v="2"/>
    <n v="0"/>
    <n v="0"/>
    <n v="0"/>
    <n v="0"/>
    <x v="5"/>
    <x v="6"/>
    <s v="Standard shipping"/>
    <n v="2"/>
    <n v="0"/>
    <n v="23"/>
    <x v="0"/>
    <n v="50"/>
    <m/>
    <s v="CN"/>
    <s v="fanxiaoying9470"/>
    <n v="96"/>
    <n v="4.3645833329999997"/>
    <x v="0"/>
    <n v="0"/>
    <s v="5ed49b78c445ee6481e1d100"/>
    <x v="671"/>
  </r>
  <r>
    <x v="1168"/>
    <s v="Womens Summer Fashion Lip Print 2pc Set Ladies Casual Round Neck Short Sleeve T Shirt and Shorts"/>
    <n v="7"/>
    <n v="34"/>
    <x v="78"/>
    <x v="5"/>
    <n v="35000"/>
    <x v="4"/>
    <x v="0"/>
    <x v="24"/>
    <x v="0"/>
    <x v="457"/>
    <n v="104"/>
    <n v="20"/>
    <n v="29"/>
    <n v="6"/>
    <n v="33"/>
    <n v="0"/>
    <n v="0"/>
    <n v="0"/>
    <n v="0"/>
    <x v="5"/>
    <x v="1"/>
    <s v="Standard shipping"/>
    <n v="2"/>
    <n v="0"/>
    <n v="43"/>
    <x v="1"/>
    <n v="50"/>
    <m/>
    <s v="CN"/>
    <s v="makingsuper"/>
    <n v="15348"/>
    <n v="4.0138128750000002"/>
    <x v="0"/>
    <n v="0"/>
    <s v="5eaa6872e868273dd4f538d2"/>
    <x v="373"/>
  </r>
  <r>
    <x v="1169"/>
    <s v="New Fashion Summer Women Casual Dress Round Neck Loose Big Swing Skirt Sleeveless Soild Color Beach dress"/>
    <n v="2"/>
    <n v="2"/>
    <x v="11"/>
    <x v="2"/>
    <n v="20"/>
    <x v="0"/>
    <x v="0"/>
    <x v="184"/>
    <x v="2"/>
    <x v="45"/>
    <n v="4"/>
    <n v="1"/>
    <n v="0"/>
    <n v="0"/>
    <n v="0"/>
    <n v="0"/>
    <n v="0"/>
    <n v="0"/>
    <n v="0"/>
    <x v="0"/>
    <x v="3"/>
    <s v="Standard shipping"/>
    <n v="1"/>
    <n v="0"/>
    <n v="35"/>
    <x v="0"/>
    <n v="50"/>
    <n v="1"/>
    <s v="CN"/>
    <s v="Failaimi Toys"/>
    <n v="42"/>
    <n v="3.6666666669999999"/>
    <x v="1"/>
    <n v="0"/>
    <s v="5eb0c05c8418d0155e62ab7b"/>
    <x v="267"/>
  </r>
  <r>
    <x v="1170"/>
    <s v="New Fashion Summer Women Casual Dress Round Neck Loose Big Swing Skirt Sleeveless Soild Color Beach dress"/>
    <n v="1.68"/>
    <n v="2"/>
    <x v="72"/>
    <x v="0"/>
    <n v="168"/>
    <x v="0"/>
    <x v="1"/>
    <x v="15"/>
    <x v="0"/>
    <x v="26"/>
    <n v="6"/>
    <n v="2"/>
    <n v="1"/>
    <n v="0"/>
    <n v="3"/>
    <n v="0"/>
    <n v="0"/>
    <n v="0"/>
    <n v="0"/>
    <x v="0"/>
    <x v="3"/>
    <s v="Standard shipping"/>
    <n v="1"/>
    <n v="0"/>
    <n v="40"/>
    <x v="1"/>
    <n v="50"/>
    <m/>
    <s v="CN"/>
    <s v="citizenrepublk"/>
    <n v="1047"/>
    <n v="3.9560649470000002"/>
    <x v="1"/>
    <n v="0"/>
    <s v="5e93d60ebc5446aedde50c50"/>
    <x v="267"/>
  </r>
  <r>
    <x v="1171"/>
    <s v="S-5XL Plus Size Summer Fashion Women Sleeveless Elegant Pinup Floral Print Retro 50s Style Cocktail Rockabilly Evening Party Gown Swing Pleated Dress"/>
    <n v="8"/>
    <n v="252"/>
    <x v="254"/>
    <x v="4"/>
    <n v="8000"/>
    <x v="3"/>
    <x v="1"/>
    <x v="115"/>
    <x v="0"/>
    <x v="547"/>
    <n v="79"/>
    <n v="23"/>
    <n v="34"/>
    <n v="10"/>
    <n v="15"/>
    <n v="0"/>
    <n v="0"/>
    <n v="0"/>
    <n v="0"/>
    <x v="5"/>
    <x v="1"/>
    <s v="Standard shipping"/>
    <n v="3"/>
    <n v="0"/>
    <n v="41"/>
    <x v="1"/>
    <n v="50"/>
    <m/>
    <s v="CN"/>
    <s v="Legeit"/>
    <n v="14780"/>
    <n v="3.9508119079999999"/>
    <x v="1"/>
    <n v="0"/>
    <s v="5ae978af2d88f95727d921f2"/>
    <x v="1068"/>
  </r>
  <r>
    <x v="1172"/>
    <s v="Women Fashion Loose Casual Printed Women Trousers Summer Women Jumpsuit Sleeveless Jumpsuit"/>
    <n v="12"/>
    <n v="11"/>
    <x v="5"/>
    <x v="4"/>
    <n v="12000"/>
    <x v="3"/>
    <x v="0"/>
    <x v="50"/>
    <x v="0"/>
    <x v="213"/>
    <n v="271"/>
    <n v="139"/>
    <n v="101"/>
    <n v="44"/>
    <n v="92"/>
    <n v="0"/>
    <n v="0"/>
    <n v="0"/>
    <n v="0"/>
    <x v="5"/>
    <x v="2"/>
    <s v="Standard shipping"/>
    <n v="3"/>
    <n v="0"/>
    <n v="24"/>
    <x v="0"/>
    <n v="50"/>
    <m/>
    <s v="CN"/>
    <s v="DERNMUUR"/>
    <n v="17471"/>
    <n v="3.9528361279999999"/>
    <x v="1"/>
    <n v="0"/>
    <s v="5c8600ae1cb98f7a3a7099c2"/>
    <x v="1069"/>
  </r>
  <r>
    <x v="1173"/>
    <s v="New Women's Fashion Spring and Summer Solid Color Cotton Round Neck Sleeveless Dress Party Beach Dresses Casual Loose A-line Skirt Ladies Fashion Plus Size Mini Dress XXS-8XL"/>
    <n v="2"/>
    <n v="4"/>
    <x v="9"/>
    <x v="0"/>
    <n v="200"/>
    <x v="0"/>
    <x v="1"/>
    <x v="3"/>
    <x v="1"/>
    <x v="96"/>
    <n v="8"/>
    <n v="7"/>
    <n v="3"/>
    <n v="4"/>
    <n v="8"/>
    <n v="0"/>
    <n v="0"/>
    <n v="0"/>
    <n v="0"/>
    <x v="9"/>
    <x v="3"/>
    <s v="Standard shipping"/>
    <n v="1"/>
    <n v="0"/>
    <n v="40"/>
    <x v="1"/>
    <n v="50"/>
    <m/>
    <s v="CN"/>
    <s v="rensijing"/>
    <n v="71"/>
    <n v="3.422535211"/>
    <x v="2"/>
    <n v="0"/>
    <s v="5eb5265fc98433438c3a5775"/>
    <x v="1070"/>
  </r>
  <r>
    <x v="1174"/>
    <s v="New Summer Women Fashion Pullovers Short Sleeve T-shirt Sexy Red Lips Print Cotton Tees Women Casual Street Tops"/>
    <n v="11"/>
    <n v="83"/>
    <x v="25"/>
    <x v="4"/>
    <n v="11000"/>
    <x v="3"/>
    <x v="0"/>
    <x v="80"/>
    <x v="0"/>
    <x v="431"/>
    <n v="48"/>
    <n v="17"/>
    <n v="27"/>
    <n v="13"/>
    <n v="13"/>
    <n v="0"/>
    <n v="0"/>
    <n v="0"/>
    <n v="0"/>
    <x v="5"/>
    <x v="0"/>
    <s v="Standard shipping"/>
    <n v="3"/>
    <n v="0"/>
    <n v="42"/>
    <x v="1"/>
    <n v="50"/>
    <m/>
    <s v="CN"/>
    <s v="quan yy25"/>
    <n v="626"/>
    <n v="3.7028753989999998"/>
    <x v="1"/>
    <n v="0"/>
    <s v="5da7e257dca002097b158dfc"/>
    <x v="1071"/>
  </r>
  <r>
    <x v="1175"/>
    <s v="Women Sleeveless Sunflower Print T Shirt Casual Loose Tank Top Summer Fashion Blouse Shirt"/>
    <n v="8"/>
    <n v="7"/>
    <x v="5"/>
    <x v="6"/>
    <n v="80000"/>
    <x v="5"/>
    <x v="1"/>
    <x v="86"/>
    <x v="3"/>
    <x v="667"/>
    <n v="1428"/>
    <n v="555"/>
    <n v="340"/>
    <n v="122"/>
    <n v="159"/>
    <n v="0"/>
    <n v="0"/>
    <n v="0"/>
    <n v="0"/>
    <x v="5"/>
    <x v="2"/>
    <s v="Standard shipping"/>
    <n v="2"/>
    <n v="0"/>
    <n v="42"/>
    <x v="1"/>
    <n v="50"/>
    <n v="1"/>
    <s v="CN"/>
    <s v="wifehome"/>
    <n v="13399"/>
    <n v="4.0770953060000004"/>
    <x v="0"/>
    <n v="0"/>
    <s v="5c3c095b2af01c230cd5dbf2"/>
    <x v="1072"/>
  </r>
  <r>
    <x v="1176"/>
    <s v="Bandage Lace Semi-sheer Women Mini Dress Hollow Out Chiffon Dress Plunge V-Neck Long Sleeve Dress Black/White"/>
    <n v="16"/>
    <n v="50"/>
    <x v="92"/>
    <x v="0"/>
    <n v="1600"/>
    <x v="0"/>
    <x v="0"/>
    <x v="41"/>
    <x v="0"/>
    <x v="351"/>
    <n v="22"/>
    <n v="12"/>
    <n v="4"/>
    <n v="3"/>
    <n v="5"/>
    <n v="0"/>
    <n v="0"/>
    <n v="0"/>
    <n v="0"/>
    <x v="5"/>
    <x v="1"/>
    <s v="Standard shipping"/>
    <n v="5"/>
    <n v="0"/>
    <n v="32"/>
    <x v="0"/>
    <n v="50"/>
    <m/>
    <s v="CN"/>
    <s v="Ningboyingshiguojimaoyiyouxiangongsi"/>
    <n v="19632"/>
    <n v="4.3106662589999996"/>
    <x v="0"/>
    <n v="0"/>
    <s v="5cb43ef2351d553f2d276946"/>
    <x v="1073"/>
  </r>
  <r>
    <x v="1177"/>
    <s v="2019 Women Fashion Casual Floral Short Skirts Summer High Waist Pleated Beach Skirt"/>
    <n v="9"/>
    <n v="8"/>
    <x v="5"/>
    <x v="5"/>
    <n v="45000"/>
    <x v="4"/>
    <x v="1"/>
    <x v="49"/>
    <x v="3"/>
    <x v="668"/>
    <n v="735"/>
    <n v="250"/>
    <n v="107"/>
    <n v="23"/>
    <n v="38"/>
    <n v="1"/>
    <n v="0"/>
    <n v="1"/>
    <n v="0"/>
    <x v="3"/>
    <x v="0"/>
    <s v="Standard shipping"/>
    <n v="3"/>
    <n v="0"/>
    <n v="36"/>
    <x v="0"/>
    <n v="50"/>
    <m/>
    <s v="CN"/>
    <s v="Pentiumhorse"/>
    <n v="55499"/>
    <n v="4.138885385"/>
    <x v="0"/>
    <n v="0"/>
    <s v="5cda2dc154645202d0458a14"/>
    <x v="1074"/>
  </r>
  <r>
    <x v="1178"/>
    <s v="Women's Fashion Rugrats Tie Dye Casual Printed Multicolor Two-piece Set"/>
    <n v="11"/>
    <n v="38"/>
    <x v="78"/>
    <x v="5"/>
    <n v="55000"/>
    <x v="4"/>
    <x v="0"/>
    <x v="56"/>
    <x v="3"/>
    <x v="669"/>
    <n v="236"/>
    <n v="46"/>
    <n v="33"/>
    <n v="23"/>
    <n v="39"/>
    <n v="0"/>
    <n v="0"/>
    <n v="0"/>
    <n v="0"/>
    <x v="3"/>
    <x v="1"/>
    <s v="Standard shipping"/>
    <n v="2"/>
    <n v="0"/>
    <n v="28"/>
    <x v="0"/>
    <n v="50"/>
    <m/>
    <s v="CN"/>
    <s v="zengzhaoti"/>
    <n v="602"/>
    <n v="4.1710963459999997"/>
    <x v="0"/>
    <n v="0"/>
    <s v="5eaa4aead761a603014a1d64"/>
    <x v="1075"/>
  </r>
  <r>
    <x v="1179"/>
    <s v="Women's Summer Fashion Spaghetti Strap Floral Print Tie Front Mini Dress Sexy Dress"/>
    <n v="8"/>
    <n v="7"/>
    <x v="5"/>
    <x v="5"/>
    <n v="40000"/>
    <x v="4"/>
    <x v="1"/>
    <x v="65"/>
    <x v="0"/>
    <x v="670"/>
    <n v="148"/>
    <n v="68"/>
    <n v="53"/>
    <n v="34"/>
    <n v="43"/>
    <n v="0"/>
    <n v="0"/>
    <n v="0"/>
    <n v="0"/>
    <x v="9"/>
    <x v="2"/>
    <s v="Standard shipping"/>
    <n v="3"/>
    <n v="0"/>
    <n v="50"/>
    <x v="1"/>
    <n v="50"/>
    <m/>
    <s v="CN"/>
    <s v="LALALA FASH"/>
    <n v="3053"/>
    <n v="3.858499836"/>
    <x v="1"/>
    <n v="0"/>
    <s v="5e9ea82f6171be39047899cd"/>
    <x v="1076"/>
  </r>
  <r>
    <x v="1180"/>
    <s v="Summer women's sleeveless straps navel short vest bottoming shirt"/>
    <n v="8"/>
    <n v="50"/>
    <x v="207"/>
    <x v="5"/>
    <n v="40000"/>
    <x v="4"/>
    <x v="1"/>
    <x v="29"/>
    <x v="3"/>
    <x v="671"/>
    <n v="625"/>
    <n v="213"/>
    <n v="134"/>
    <n v="44"/>
    <n v="41"/>
    <n v="1"/>
    <n v="0"/>
    <n v="1"/>
    <n v="0"/>
    <x v="9"/>
    <x v="2"/>
    <s v="Standard shipping"/>
    <n v="3"/>
    <n v="0"/>
    <n v="27"/>
    <x v="0"/>
    <n v="50"/>
    <n v="1"/>
    <s v="CN"/>
    <s v="loveisabicth"/>
    <n v="7631"/>
    <n v="3.8638448429999999"/>
    <x v="1"/>
    <n v="0"/>
    <s v="5cfc84de83993d32af5257e9"/>
    <x v="1077"/>
  </r>
  <r>
    <x v="1181"/>
    <s v="New Fashion Printed Large Size Short Sleeve Shorts Set Casual T-shirt   Shorts Yoga Gym Lady Clothes Suit"/>
    <n v="11"/>
    <n v="85"/>
    <x v="110"/>
    <x v="8"/>
    <n v="550"/>
    <x v="0"/>
    <x v="1"/>
    <x v="38"/>
    <x v="3"/>
    <x v="55"/>
    <n v="4"/>
    <n v="0"/>
    <n v="2"/>
    <n v="1"/>
    <n v="0"/>
    <n v="0"/>
    <n v="0"/>
    <n v="0"/>
    <n v="0"/>
    <x v="0"/>
    <x v="1"/>
    <s v="Standard shipping"/>
    <n v="3"/>
    <n v="0"/>
    <n v="36"/>
    <x v="0"/>
    <n v="50"/>
    <n v="1"/>
    <s v="CN"/>
    <s v="zhanghongxue"/>
    <n v="21"/>
    <n v="3.7142857139999998"/>
    <x v="1"/>
    <n v="0"/>
    <s v="5eba14a6aa66533dc41f2ae3"/>
    <x v="1078"/>
  </r>
  <r>
    <x v="1182"/>
    <s v="Men Women T-shirt Fear of God Essentials 3M Reflective Harajuku Hip Hop Kanye West Streetwear summer Tee Tops Coats"/>
    <n v="17"/>
    <n v="75"/>
    <x v="241"/>
    <x v="4"/>
    <n v="17000"/>
    <x v="3"/>
    <x v="0"/>
    <x v="159"/>
    <x v="3"/>
    <x v="672"/>
    <n v="280"/>
    <n v="94"/>
    <n v="56"/>
    <n v="11"/>
    <n v="38"/>
    <n v="0"/>
    <n v="0"/>
    <n v="0"/>
    <n v="0"/>
    <x v="5"/>
    <x v="2"/>
    <s v="Standard shipping"/>
    <n v="5"/>
    <n v="0"/>
    <n v="60"/>
    <x v="3"/>
    <n v="50"/>
    <m/>
    <s v="CN"/>
    <s v="THE wolf come"/>
    <n v="4778"/>
    <n v="4.1808287990000004"/>
    <x v="0"/>
    <n v="1"/>
    <s v="5d569982a4c254518f4e3f33"/>
    <x v="1079"/>
  </r>
  <r>
    <x v="1183"/>
    <s v="Women's Summer Fashion Spaghetti Strap Floral Print Tie Front Mini Dress Sexy Dress"/>
    <n v="7"/>
    <n v="68"/>
    <x v="163"/>
    <x v="2"/>
    <n v="70"/>
    <x v="0"/>
    <x v="0"/>
    <x v="185"/>
    <x v="7"/>
    <x v="53"/>
    <n v="0"/>
    <n v="0"/>
    <n v="0"/>
    <n v="1"/>
    <n v="1"/>
    <n v="0"/>
    <n v="0"/>
    <n v="0"/>
    <n v="0"/>
    <x v="0"/>
    <x v="2"/>
    <s v="Standard shipping"/>
    <n v="2"/>
    <n v="0"/>
    <n v="43"/>
    <x v="1"/>
    <n v="50"/>
    <n v="1"/>
    <s v="CN"/>
    <s v="wenj498"/>
    <n v="397"/>
    <n v="3.8589420649999999"/>
    <x v="1"/>
    <n v="0"/>
    <s v="5ea69521f5e1e65a3c70faa8"/>
    <x v="587"/>
  </r>
  <r>
    <x v="1184"/>
    <s v="XS-8XL Plus Size Fashion Clothes Women's Dresses Casual Short Sleeve Linen Blouses Loose Deep V-neck Dress Party Dress Ladies Casual Solid Color Swimsuit Cover-up Beach Dress"/>
    <n v="2.8"/>
    <n v="3"/>
    <x v="128"/>
    <x v="4"/>
    <n v="2800"/>
    <x v="0"/>
    <x v="1"/>
    <x v="92"/>
    <x v="1"/>
    <x v="673"/>
    <n v="26"/>
    <n v="14"/>
    <n v="19"/>
    <n v="3"/>
    <n v="16"/>
    <n v="0"/>
    <n v="0"/>
    <n v="0"/>
    <n v="0"/>
    <x v="3"/>
    <x v="1"/>
    <s v="Standard shipping"/>
    <n v="1"/>
    <n v="0"/>
    <n v="20"/>
    <x v="0"/>
    <n v="50"/>
    <m/>
    <s v="CN"/>
    <s v="mynewsoul"/>
    <n v="1281"/>
    <n v="4.0187353630000002"/>
    <x v="0"/>
    <n v="0"/>
    <s v="5e0450861f26761e566fee35"/>
    <x v="1080"/>
  </r>
  <r>
    <x v="1185"/>
    <s v="NEW Red Bull Summer Mens Casual Shorts Pants Loose Cotton Movement Dry Quickly Fitness Shorts"/>
    <n v="8"/>
    <n v="7"/>
    <x v="5"/>
    <x v="8"/>
    <n v="400"/>
    <x v="0"/>
    <x v="1"/>
    <x v="34"/>
    <x v="1"/>
    <x v="55"/>
    <n v="3"/>
    <n v="0"/>
    <n v="2"/>
    <n v="1"/>
    <n v="1"/>
    <n v="0"/>
    <n v="0"/>
    <n v="0"/>
    <n v="0"/>
    <x v="6"/>
    <x v="2"/>
    <s v="Standard shipping"/>
    <n v="3"/>
    <n v="0"/>
    <n v="15"/>
    <x v="5"/>
    <n v="50"/>
    <m/>
    <s v="CN"/>
    <s v="Xinemengbianli"/>
    <n v="249"/>
    <n v="3.979919679"/>
    <x v="1"/>
    <n v="0"/>
    <s v="5dc23f82bcc20f001e5a73e0"/>
    <x v="38"/>
  </r>
  <r>
    <x v="1186"/>
    <s v="XS-8XL Summer Clothes Women's Fashion Sleeveless Off Shoulder Dress Floral Printing Sling Dress Deep V-Neck Slim Fit Big Swing Beach Skirts Loose Casual Long Maxi Dresses Ladies Plus Size Party Dresses"/>
    <n v="5.89"/>
    <n v="5"/>
    <x v="143"/>
    <x v="0"/>
    <n v="589"/>
    <x v="0"/>
    <x v="1"/>
    <x v="18"/>
    <x v="3"/>
    <x v="158"/>
    <n v="30"/>
    <n v="7"/>
    <n v="4"/>
    <n v="2"/>
    <n v="5"/>
    <n v="0"/>
    <n v="0"/>
    <n v="0"/>
    <n v="0"/>
    <x v="5"/>
    <x v="1"/>
    <s v="Standard shipping"/>
    <n v="1"/>
    <n v="0"/>
    <n v="30"/>
    <x v="0"/>
    <n v="50"/>
    <n v="1"/>
    <s v="CN"/>
    <s v="yangyanyao"/>
    <n v="150"/>
    <n v="3.9933333329999998"/>
    <x v="1"/>
    <n v="0"/>
    <s v="5ed0a8c8ada718467c37424f"/>
    <x v="1081"/>
  </r>
  <r>
    <x v="1187"/>
    <s v="Summer New 2020 Fashion Women's Slim Long Dress Plus Size Gradient Printed Sleeveless Soft and Comfortable Dress Beach Spaghetti Strap Dress Elegant Dress"/>
    <n v="8"/>
    <n v="7"/>
    <x v="5"/>
    <x v="4"/>
    <n v="8000"/>
    <x v="3"/>
    <x v="0"/>
    <x v="92"/>
    <x v="1"/>
    <x v="212"/>
    <n v="34"/>
    <n v="14"/>
    <n v="18"/>
    <n v="12"/>
    <n v="16"/>
    <n v="0"/>
    <n v="0"/>
    <n v="0"/>
    <n v="0"/>
    <x v="6"/>
    <x v="2"/>
    <s v="Standard shipping"/>
    <n v="3"/>
    <n v="0"/>
    <n v="37"/>
    <x v="0"/>
    <n v="50"/>
    <n v="1"/>
    <s v="CN"/>
    <s v="lovemom"/>
    <n v="5281"/>
    <n v="4.0232910430000004"/>
    <x v="0"/>
    <n v="1"/>
    <s v="5eb763e728a61a40806afbff"/>
    <x v="1082"/>
  </r>
  <r>
    <x v="1188"/>
    <s v="Plus Size XS-3XL Women Summer Indoor Sports Pants Casual Slim Fit High Waisted Shorts Pure Color Elastic Waist Short Pants Ladies Fashion Running Yoga Shorts"/>
    <n v="1"/>
    <n v="1"/>
    <x v="11"/>
    <x v="0"/>
    <n v="100"/>
    <x v="0"/>
    <x v="1"/>
    <x v="155"/>
    <x v="1"/>
    <x v="35"/>
    <n v="2"/>
    <n v="1"/>
    <n v="1"/>
    <n v="0"/>
    <n v="2"/>
    <n v="0"/>
    <n v="0"/>
    <n v="0"/>
    <n v="0"/>
    <x v="8"/>
    <x v="4"/>
    <s v="Standard shipping"/>
    <n v="1"/>
    <n v="0"/>
    <n v="16"/>
    <x v="5"/>
    <n v="50"/>
    <m/>
    <s v="CN"/>
    <s v="liumangtu123"/>
    <n v="30"/>
    <n v="4.1666666670000003"/>
    <x v="0"/>
    <n v="0"/>
    <s v="5ee46c69e9523b10591b0dca"/>
    <x v="1083"/>
  </r>
  <r>
    <x v="1189"/>
    <s v="Women New Fashion low cut top word collar Lace Strapless Dress Elegant Evening Party Dress"/>
    <n v="16"/>
    <n v="14"/>
    <x v="0"/>
    <x v="6"/>
    <n v="160000"/>
    <x v="1"/>
    <x v="0"/>
    <x v="160"/>
    <x v="0"/>
    <x v="674"/>
    <n v="381"/>
    <n v="134"/>
    <n v="110"/>
    <n v="66"/>
    <n v="79"/>
    <n v="0"/>
    <n v="0"/>
    <n v="0"/>
    <n v="0"/>
    <x v="2"/>
    <x v="2"/>
    <s v="Standard shipping"/>
    <n v="4"/>
    <n v="0"/>
    <n v="41"/>
    <x v="1"/>
    <n v="50"/>
    <m/>
    <s v="CN"/>
    <s v="Petha's boutique"/>
    <n v="39381"/>
    <n v="4.0663264010000004"/>
    <x v="0"/>
    <n v="0"/>
    <s v="5b0e18738213af277cb862f9"/>
    <x v="1084"/>
  </r>
  <r>
    <x v="1190"/>
    <s v="UR Sugar Color UV Gel Spring Summer Fashion Nail Art Gel Vanrish"/>
    <n v="1.66"/>
    <n v="2"/>
    <x v="22"/>
    <x v="4"/>
    <n v="1660"/>
    <x v="0"/>
    <x v="1"/>
    <x v="132"/>
    <x v="3"/>
    <x v="251"/>
    <n v="21"/>
    <n v="6"/>
    <n v="2"/>
    <n v="0"/>
    <n v="4"/>
    <n v="1"/>
    <n v="0"/>
    <n v="1"/>
    <n v="0"/>
    <x v="2"/>
    <x v="6"/>
    <s v="Standard shipping"/>
    <n v="1"/>
    <n v="0"/>
    <n v="34"/>
    <x v="0"/>
    <n v="50"/>
    <m/>
    <s v="CN"/>
    <s v="Harunouta Nail"/>
    <n v="15221"/>
    <n v="4.3932067540000004"/>
    <x v="0"/>
    <n v="0"/>
    <s v="5e663f65b12772eb50bcf938"/>
    <x v="1085"/>
  </r>
  <r>
    <x v="1191"/>
    <s v="New Fashion Summer Women Casual Dress Round Neck Loose Big Swing Skirt Sleeveless Soild Color Beach dress"/>
    <n v="2.71"/>
    <n v="3"/>
    <x v="118"/>
    <x v="0"/>
    <n v="271"/>
    <x v="0"/>
    <x v="1"/>
    <x v="122"/>
    <x v="3"/>
    <x v="26"/>
    <n v="8"/>
    <n v="2"/>
    <n v="1"/>
    <n v="0"/>
    <n v="1"/>
    <n v="0"/>
    <n v="0"/>
    <n v="0"/>
    <n v="0"/>
    <x v="0"/>
    <x v="3"/>
    <s v="Standard shipping"/>
    <n v="1"/>
    <n v="0"/>
    <n v="37"/>
    <x v="0"/>
    <n v="50"/>
    <n v="1"/>
    <s v="CN"/>
    <s v="huangchaoyishe"/>
    <n v="576"/>
    <n v="4.1145833329999997"/>
    <x v="0"/>
    <n v="0"/>
    <s v="5e93d7cf79bded3d40385b54"/>
    <x v="267"/>
  </r>
  <r>
    <x v="1192"/>
    <s v="Women's Fashion Chiffon Shirt Sleeveless Loose Tops T Shirt Plus Size S-5XL"/>
    <n v="8"/>
    <n v="7"/>
    <x v="5"/>
    <x v="6"/>
    <n v="80000"/>
    <x v="5"/>
    <x v="1"/>
    <x v="50"/>
    <x v="0"/>
    <x v="675"/>
    <n v="1070"/>
    <n v="460"/>
    <n v="373"/>
    <n v="181"/>
    <n v="357"/>
    <n v="0"/>
    <n v="0"/>
    <n v="0"/>
    <n v="0"/>
    <x v="0"/>
    <x v="2"/>
    <s v="Standard shipping"/>
    <n v="3"/>
    <n v="0"/>
    <n v="41"/>
    <x v="1"/>
    <n v="50"/>
    <n v="1"/>
    <s v="CN"/>
    <s v="Petha's boutique"/>
    <n v="39381"/>
    <n v="4.0663264010000004"/>
    <x v="0"/>
    <n v="0"/>
    <s v="5bcd4a045d689f171be1655b"/>
    <x v="1086"/>
  </r>
  <r>
    <x v="1193"/>
    <s v="Women Fashion Lace Party Cocktail Mini Dress Ladies Summer Short Sleeve Skater Dresses "/>
    <n v="16"/>
    <n v="34"/>
    <x v="75"/>
    <x v="5"/>
    <n v="80000"/>
    <x v="5"/>
    <x v="1"/>
    <x v="105"/>
    <x v="3"/>
    <x v="676"/>
    <n v="976"/>
    <n v="328"/>
    <n v="162"/>
    <n v="70"/>
    <n v="76"/>
    <n v="1"/>
    <n v="0"/>
    <n v="1"/>
    <n v="0"/>
    <x v="5"/>
    <x v="0"/>
    <s v="Standard shipping"/>
    <n v="5"/>
    <n v="0"/>
    <n v="39"/>
    <x v="0"/>
    <n v="50"/>
    <n v="1"/>
    <s v="CN"/>
    <s v="World Deal"/>
    <n v="228676"/>
    <n v="4.230903112"/>
    <x v="0"/>
    <n v="1"/>
    <s v="5aba0e4d35ca8601538db9b5"/>
    <x v="1087"/>
  </r>
  <r>
    <x v="1194"/>
    <s v="XS-8XL Women's Fashion Summer Deep V-Neck Sling Flower Printed Colorful Dresses Sleeveless Mini Dresses Slim Fit Big Swing Beach Skirts Ladies Cotton Loose Long Maxi Dresses Plus Size Casual Party Evening Dresses"/>
    <n v="5"/>
    <n v="5"/>
    <x v="11"/>
    <x v="4"/>
    <n v="5000"/>
    <x v="3"/>
    <x v="0"/>
    <x v="108"/>
    <x v="0"/>
    <x v="677"/>
    <n v="133"/>
    <n v="59"/>
    <n v="32"/>
    <n v="23"/>
    <n v="32"/>
    <n v="0"/>
    <n v="0"/>
    <n v="0"/>
    <n v="0"/>
    <x v="4"/>
    <x v="1"/>
    <s v="Standard shipping"/>
    <n v="2"/>
    <n v="0"/>
    <n v="29"/>
    <x v="0"/>
    <n v="50"/>
    <m/>
    <s v="CN"/>
    <s v="lizheng566"/>
    <n v="11078"/>
    <n v="4.0437804660000003"/>
    <x v="0"/>
    <n v="0"/>
    <s v="5e44d17582959024a050bae7"/>
    <x v="1088"/>
  </r>
  <r>
    <x v="1195"/>
    <s v="Lace Summer Princess Prom Punk Dress Women Casual Basic Dress Honey Moda Hippie Clothing"/>
    <n v="11"/>
    <n v="26"/>
    <x v="15"/>
    <x v="5"/>
    <n v="55000"/>
    <x v="4"/>
    <x v="1"/>
    <x v="73"/>
    <x v="3"/>
    <x v="678"/>
    <n v="867"/>
    <n v="275"/>
    <n v="190"/>
    <n v="99"/>
    <n v="140"/>
    <n v="0"/>
    <n v="0"/>
    <n v="0"/>
    <n v="0"/>
    <x v="0"/>
    <x v="0"/>
    <s v="Standard shipping"/>
    <n v="3"/>
    <n v="0"/>
    <n v="46"/>
    <x v="1"/>
    <n v="50"/>
    <m/>
    <s v="CN"/>
    <s v="OIZEN"/>
    <n v="47476"/>
    <n v="4.4653509140000001"/>
    <x v="0"/>
    <n v="0"/>
    <s v="5923db899009d70e4319514f"/>
    <x v="1089"/>
  </r>
  <r>
    <x v="1196"/>
    <s v="New Women Ladies Fashion Feather Print Lace Trim Pointed Hem Tank Top"/>
    <n v="4.88"/>
    <n v="25"/>
    <x v="255"/>
    <x v="4"/>
    <n v="4880"/>
    <x v="0"/>
    <x v="0"/>
    <x v="38"/>
    <x v="3"/>
    <x v="65"/>
    <n v="8"/>
    <n v="1"/>
    <n v="6"/>
    <n v="1"/>
    <n v="0"/>
    <n v="0"/>
    <n v="0"/>
    <n v="0"/>
    <n v="0"/>
    <x v="0"/>
    <x v="1"/>
    <s v="Standard shipping"/>
    <n v="1"/>
    <n v="0"/>
    <n v="41"/>
    <x v="1"/>
    <n v="50"/>
    <m/>
    <s v="CN"/>
    <s v="longfeifengwu"/>
    <n v="130598"/>
    <n v="3.9467909159999999"/>
    <x v="1"/>
    <n v="0"/>
    <s v="5ebb83bfb3eb1c26cc6f048b"/>
    <x v="1090"/>
  </r>
  <r>
    <x v="1197"/>
    <s v="Hot One Piece Bathing Suit Women Ruffles Sweetheart Beachwear Push up Swimsuit  Plus Size Swimwear Monokini M-3XL"/>
    <n v="16"/>
    <n v="14"/>
    <x v="0"/>
    <x v="1"/>
    <n v="320000"/>
    <x v="2"/>
    <x v="0"/>
    <x v="148"/>
    <x v="3"/>
    <x v="679"/>
    <n v="1736"/>
    <n v="573"/>
    <n v="281"/>
    <n v="111"/>
    <n v="158"/>
    <n v="1"/>
    <n v="0"/>
    <n v="1"/>
    <n v="0"/>
    <x v="5"/>
    <x v="0"/>
    <s v="Standard shipping"/>
    <n v="5"/>
    <n v="0"/>
    <n v="10"/>
    <x v="5"/>
    <n v="50"/>
    <m/>
    <s v="CN"/>
    <s v="Pandolah Apparel Co.,Ltd"/>
    <n v="18910"/>
    <n v="4.3874140669999999"/>
    <x v="0"/>
    <n v="1"/>
    <s v="55c181dee7f48f42252fb7ff"/>
    <x v="1091"/>
  </r>
  <r>
    <x v="1198"/>
    <s v="Womens Summer Sleeveless Loose Casual Long Vest Dresses Ladies Party Dress V-neck Floral Print Sling Dress Big Swing Skirt Plus Size S-5XL_X"/>
    <n v="11"/>
    <n v="75"/>
    <x v="135"/>
    <x v="4"/>
    <n v="11000"/>
    <x v="3"/>
    <x v="1"/>
    <x v="34"/>
    <x v="1"/>
    <x v="680"/>
    <n v="28"/>
    <n v="12"/>
    <n v="8"/>
    <n v="6"/>
    <n v="16"/>
    <n v="0"/>
    <n v="0"/>
    <n v="0"/>
    <n v="0"/>
    <x v="10"/>
    <x v="6"/>
    <s v="Standard shipping"/>
    <n v="3"/>
    <n v="0"/>
    <n v="25"/>
    <x v="0"/>
    <n v="50"/>
    <m/>
    <s v="CN"/>
    <s v="XMZMALL"/>
    <n v="104"/>
    <n v="3.682692308"/>
    <x v="1"/>
    <n v="0"/>
    <s v="5e5783f3ef63054df23adcd9"/>
    <x v="1092"/>
  </r>
  <r>
    <x v="1199"/>
    <s v="Women Fashion Boho Gradient Color Head Scarf Quick Dry Sport Sweat-absorbent Turban Stretchy Cotton Headband Summer Workout Yoga Headband Stretchy Head Scarf Fashion Accessories"/>
    <n v="5"/>
    <n v="25"/>
    <x v="13"/>
    <x v="4"/>
    <n v="5000"/>
    <x v="3"/>
    <x v="0"/>
    <x v="47"/>
    <x v="0"/>
    <x v="405"/>
    <n v="15"/>
    <n v="11"/>
    <n v="11"/>
    <n v="1"/>
    <n v="6"/>
    <n v="0"/>
    <n v="0"/>
    <n v="0"/>
    <n v="0"/>
    <x v="4"/>
    <x v="6"/>
    <s v="Standard shipping"/>
    <n v="2"/>
    <n v="0"/>
    <n v="43"/>
    <x v="1"/>
    <n v="50"/>
    <m/>
    <s v="CN"/>
    <s v="Youngirls"/>
    <n v="13979"/>
    <n v="3.8707346729999998"/>
    <x v="1"/>
    <n v="1"/>
    <s v="5eaa763bf2a4023bc0f6f600"/>
    <x v="245"/>
  </r>
  <r>
    <x v="1200"/>
    <s v="Summer Women's Fashion Sexy Tops V Neck Sleeveless Shirt Off Shoulder Top Shirts Loose Cotton Pleated T Shirts Casual Backless Camisole Fashion Ladies Straps Tank Top Solid Color Sling Blouse Plus Size Shirts XXS-6XL (12 Colors )"/>
    <n v="6"/>
    <n v="10"/>
    <x v="64"/>
    <x v="6"/>
    <n v="60000"/>
    <x v="4"/>
    <x v="0"/>
    <x v="22"/>
    <x v="3"/>
    <x v="681"/>
    <n v="794"/>
    <n v="291"/>
    <n v="215"/>
    <n v="92"/>
    <n v="104"/>
    <n v="0"/>
    <n v="0"/>
    <n v="0"/>
    <n v="0"/>
    <x v="5"/>
    <x v="2"/>
    <s v="Standard shipping"/>
    <n v="2"/>
    <n v="0"/>
    <n v="25"/>
    <x v="0"/>
    <n v="50"/>
    <n v="1"/>
    <s v="CN"/>
    <s v="Wwenliping"/>
    <n v="2359"/>
    <n v="4.1882153449999997"/>
    <x v="0"/>
    <n v="0"/>
    <s v="5b812c6bad9cf525ee514516"/>
    <x v="1093"/>
  </r>
  <r>
    <x v="1201"/>
    <s v="36 inches Inflatable Bouncy Ball Water Balloon Funny Toy Ball Amazing Tear-Resistant Inflatable Balls for Kids Outdoor Play Summer Beach Ball Game"/>
    <n v="6"/>
    <n v="6"/>
    <x v="11"/>
    <x v="4"/>
    <n v="6000"/>
    <x v="3"/>
    <x v="1"/>
    <x v="143"/>
    <x v="1"/>
    <x v="682"/>
    <n v="57"/>
    <n v="20"/>
    <n v="34"/>
    <n v="9"/>
    <n v="50"/>
    <n v="0"/>
    <n v="0"/>
    <n v="0"/>
    <n v="0"/>
    <x v="0"/>
    <x v="6"/>
    <s v="Standard shipping"/>
    <n v="2"/>
    <n v="0"/>
    <n v="62"/>
    <x v="3"/>
    <n v="50"/>
    <m/>
    <s v="CN"/>
    <s v="dajuu zha"/>
    <n v="2510"/>
    <n v="4.1976095620000002"/>
    <x v="0"/>
    <n v="0"/>
    <s v="5ceb7e996bdaed5f2be26d58"/>
    <x v="1094"/>
  </r>
  <r>
    <x v="1202"/>
    <s v="Fashion Women Two Pieces Dress Off Shoulder T-Shirt &amp; Striped Maxi Skirt Sets "/>
    <n v="14"/>
    <n v="139"/>
    <x v="256"/>
    <x v="6"/>
    <n v="140000"/>
    <x v="5"/>
    <x v="1"/>
    <x v="29"/>
    <x v="3"/>
    <x v="683"/>
    <n v="1334"/>
    <n v="348"/>
    <n v="206"/>
    <n v="86"/>
    <n v="133"/>
    <n v="1"/>
    <n v="0"/>
    <n v="1"/>
    <n v="0"/>
    <x v="4"/>
    <x v="2"/>
    <s v="Standard shipping"/>
    <n v="4"/>
    <n v="0"/>
    <n v="44"/>
    <x v="1"/>
    <n v="50"/>
    <n v="1"/>
    <s v="CN"/>
    <s v="jayne208"/>
    <n v="20387"/>
    <n v="4.1934566149999997"/>
    <x v="0"/>
    <n v="0"/>
    <s v="5d0731413f99db0be0450928"/>
    <x v="1095"/>
  </r>
  <r>
    <x v="1203"/>
    <s v="Summer fashion female butterfly tank vest sleeveless round neck casual top"/>
    <n v="6"/>
    <n v="33"/>
    <x v="78"/>
    <x v="2"/>
    <n v="60"/>
    <x v="0"/>
    <x v="0"/>
    <x v="186"/>
    <x v="6"/>
    <x v="89"/>
    <n v="1"/>
    <n v="0"/>
    <n v="0"/>
    <n v="0"/>
    <n v="2"/>
    <n v="0"/>
    <n v="0"/>
    <n v="0"/>
    <n v="0"/>
    <x v="4"/>
    <x v="2"/>
    <s v="Standard shipping"/>
    <n v="2"/>
    <n v="0"/>
    <n v="41"/>
    <x v="1"/>
    <n v="50"/>
    <m/>
    <s v="CN"/>
    <s v="shenzhenfuzhuangmaoyiyouxiangongsidianpu"/>
    <n v="32394"/>
    <n v="3.9246774090000001"/>
    <x v="1"/>
    <n v="0"/>
    <s v="5eb4dd1bba09581b242c01b0"/>
    <x v="662"/>
  </r>
  <r>
    <x v="1204"/>
    <s v="Women Fashion Letter Printed Short Sleeve Top Summer Casual Round Collar Pullover T Shirt Loose Cotton Blouses"/>
    <n v="9"/>
    <n v="17"/>
    <x v="105"/>
    <x v="0"/>
    <n v="900"/>
    <x v="0"/>
    <x v="1"/>
    <x v="159"/>
    <x v="3"/>
    <x v="289"/>
    <n v="22"/>
    <n v="4"/>
    <n v="3"/>
    <n v="2"/>
    <n v="3"/>
    <n v="0"/>
    <n v="0"/>
    <n v="0"/>
    <n v="0"/>
    <x v="10"/>
    <x v="1"/>
    <s v="Standard shipping"/>
    <n v="3"/>
    <n v="0"/>
    <n v="27"/>
    <x v="0"/>
    <n v="50"/>
    <m/>
    <s v="CN"/>
    <s v="wenbao"/>
    <n v="1928"/>
    <n v="4.1301867220000004"/>
    <x v="0"/>
    <n v="0"/>
    <s v="5eb619fb040a7f1fc2bbe3d0"/>
    <x v="1096"/>
  </r>
  <r>
    <x v="1205"/>
    <s v="NEW Summer Plus Size Tank Top for Women Spaghetti Strap  Flower Print Sleeveless Casual Top"/>
    <n v="5"/>
    <n v="5"/>
    <x v="11"/>
    <x v="5"/>
    <n v="25000"/>
    <x v="4"/>
    <x v="1"/>
    <x v="53"/>
    <x v="3"/>
    <x v="684"/>
    <n v="281"/>
    <n v="77"/>
    <n v="51"/>
    <n v="23"/>
    <n v="46"/>
    <n v="0"/>
    <n v="0"/>
    <n v="0"/>
    <n v="0"/>
    <x v="10"/>
    <x v="2"/>
    <s v="Standard shipping"/>
    <n v="2"/>
    <n v="0"/>
    <n v="35"/>
    <x v="0"/>
    <n v="50"/>
    <m/>
    <s v="CN"/>
    <s v="bebebebe world"/>
    <n v="14095"/>
    <n v="4.0896771899999997"/>
    <x v="0"/>
    <n v="0"/>
    <s v="5d0c4c994fb7a96068096174"/>
    <x v="753"/>
  </r>
  <r>
    <x v="1206"/>
    <s v="New Women's Fashion Summer Tops Sleeveless Spaghetti Straps Casual Printed Cotton Tank Tops"/>
    <n v="7"/>
    <n v="6"/>
    <x v="5"/>
    <x v="1"/>
    <n v="140000"/>
    <x v="5"/>
    <x v="1"/>
    <x v="46"/>
    <x v="3"/>
    <x v="685"/>
    <n v="1182"/>
    <n v="393"/>
    <n v="257"/>
    <n v="90"/>
    <n v="97"/>
    <n v="1"/>
    <n v="0"/>
    <n v="1"/>
    <n v="0"/>
    <x v="1"/>
    <x v="2"/>
    <s v="Standard shipping"/>
    <n v="2"/>
    <n v="0"/>
    <n v="36"/>
    <x v="0"/>
    <n v="50"/>
    <n v="1"/>
    <s v="CN"/>
    <s v="forloveyou"/>
    <n v="8501"/>
    <n v="4.1648041410000003"/>
    <x v="0"/>
    <n v="0"/>
    <s v="5d088a1afc092c6d6e8c9daf"/>
    <x v="1097"/>
  </r>
  <r>
    <x v="1207"/>
    <s v="5 Colors Summer Fashion Women Sport Shorts High Waist Elastic Skinny Hip Lifting Short Pants Lady Running Fitness Shorts"/>
    <n v="9"/>
    <n v="11"/>
    <x v="9"/>
    <x v="0"/>
    <n v="900"/>
    <x v="0"/>
    <x v="0"/>
    <x v="150"/>
    <x v="3"/>
    <x v="7"/>
    <n v="9"/>
    <n v="4"/>
    <n v="1"/>
    <n v="1"/>
    <n v="0"/>
    <n v="0"/>
    <n v="0"/>
    <n v="0"/>
    <n v="0"/>
    <x v="10"/>
    <x v="2"/>
    <s v="Standard shipping"/>
    <n v="3"/>
    <n v="0"/>
    <n v="43"/>
    <x v="1"/>
    <n v="50"/>
    <m/>
    <s v="CN"/>
    <s v="suzhou lever co. ltd."/>
    <n v="29615"/>
    <n v="3.9280094550000002"/>
    <x v="1"/>
    <n v="0"/>
    <s v="5e7d9c4eb880a0477d8103cb"/>
    <x v="1098"/>
  </r>
  <r>
    <x v="1208"/>
    <s v="Women Fashion Spring and Summer Casual Side Pockets Solid Color Mini Shirt Dress Long Sleeve O-Neck Short Dress  "/>
    <n v="15"/>
    <n v="13"/>
    <x v="0"/>
    <x v="4"/>
    <n v="15000"/>
    <x v="3"/>
    <x v="1"/>
    <x v="35"/>
    <x v="0"/>
    <x v="686"/>
    <n v="184"/>
    <n v="93"/>
    <n v="92"/>
    <n v="44"/>
    <n v="84"/>
    <n v="0"/>
    <n v="0"/>
    <n v="0"/>
    <n v="0"/>
    <x v="5"/>
    <x v="1"/>
    <s v="Standard shipping"/>
    <n v="4"/>
    <n v="0"/>
    <n v="41"/>
    <x v="1"/>
    <n v="50"/>
    <n v="1"/>
    <s v="CN"/>
    <s v="yz33"/>
    <n v="3533"/>
    <n v="4.2287008210000003"/>
    <x v="0"/>
    <n v="0"/>
    <s v="5c710c76ebd9466c3e4861ad"/>
    <x v="1099"/>
  </r>
  <r>
    <x v="1209"/>
    <s v=" XS - XXL Fashion Women's Summer Casual T - Shirt Love Gesture Printed Short Sleeve Blouse XS - XXL"/>
    <n v="7"/>
    <n v="6"/>
    <x v="5"/>
    <x v="4"/>
    <n v="7000"/>
    <x v="3"/>
    <x v="0"/>
    <x v="17"/>
    <x v="0"/>
    <x v="687"/>
    <n v="28"/>
    <n v="16"/>
    <n v="11"/>
    <n v="5"/>
    <n v="8"/>
    <n v="0"/>
    <n v="0"/>
    <n v="0"/>
    <n v="0"/>
    <x v="5"/>
    <x v="1"/>
    <s v="Standard shipping"/>
    <n v="2"/>
    <n v="0"/>
    <n v="135"/>
    <x v="2"/>
    <n v="50"/>
    <m/>
    <s v="CN"/>
    <s v="lin626079"/>
    <n v="331"/>
    <n v="3.9305135949999999"/>
    <x v="1"/>
    <n v="0"/>
    <s v="5d63a7dfa9c84677ea42887f"/>
    <x v="1100"/>
  </r>
  <r>
    <x v="1210"/>
    <s v="6 Color Women Summer Fashion Tank Top Dress Sleeveless Short Deep V-neck Dress Pentacle Print Cotton Plus Size Women Casual Loose Dress S-5XL"/>
    <n v="13"/>
    <n v="11"/>
    <x v="0"/>
    <x v="4"/>
    <n v="13000"/>
    <x v="3"/>
    <x v="0"/>
    <x v="75"/>
    <x v="0"/>
    <x v="688"/>
    <n v="148"/>
    <n v="59"/>
    <n v="38"/>
    <n v="13"/>
    <n v="31"/>
    <n v="0"/>
    <n v="0"/>
    <n v="0"/>
    <n v="0"/>
    <x v="0"/>
    <x v="4"/>
    <s v="Standard shipping"/>
    <n v="3"/>
    <n v="0"/>
    <n v="54"/>
    <x v="1"/>
    <n v="50"/>
    <m/>
    <s v="CN"/>
    <s v="meiximeiyo"/>
    <n v="7034"/>
    <n v="4.0602786469999996"/>
    <x v="0"/>
    <n v="0"/>
    <s v="5ce35861a11669329976a491"/>
    <x v="1101"/>
  </r>
  <r>
    <x v="1211"/>
    <s v="Women Fashion Loose Casual Printed Women Trousers Summer Women Jumpsuit Sleeveless Jumpsuit_MAER"/>
    <n v="7"/>
    <n v="17"/>
    <x v="29"/>
    <x v="0"/>
    <n v="700"/>
    <x v="0"/>
    <x v="1"/>
    <x v="59"/>
    <x v="0"/>
    <x v="93"/>
    <n v="11"/>
    <n v="7"/>
    <n v="5"/>
    <n v="3"/>
    <n v="1"/>
    <n v="0"/>
    <n v="0"/>
    <n v="0"/>
    <n v="0"/>
    <x v="8"/>
    <x v="3"/>
    <s v="Standard shipping"/>
    <n v="2"/>
    <n v="0"/>
    <n v="35"/>
    <x v="0"/>
    <n v="50"/>
    <m/>
    <s v="CN"/>
    <s v="margot missyou encounter"/>
    <n v="88"/>
    <n v="4"/>
    <x v="0"/>
    <n v="0"/>
    <s v="5e3ec653022fe610e3dc5b72"/>
    <x v="1102"/>
  </r>
  <r>
    <x v="1212"/>
    <s v="Summer Fashion Halter Women Crop Tops Fashion Letter Print Women Tank Top Casual"/>
    <n v="4"/>
    <n v="4"/>
    <x v="11"/>
    <x v="5"/>
    <n v="20000"/>
    <x v="3"/>
    <x v="0"/>
    <x v="109"/>
    <x v="3"/>
    <x v="689"/>
    <n v="587"/>
    <n v="180"/>
    <n v="123"/>
    <n v="54"/>
    <n v="55"/>
    <n v="1"/>
    <n v="0"/>
    <n v="1"/>
    <n v="0"/>
    <x v="6"/>
    <x v="2"/>
    <s v="Standard shipping"/>
    <n v="1"/>
    <n v="0"/>
    <n v="41"/>
    <x v="1"/>
    <n v="50"/>
    <m/>
    <s v="CN"/>
    <s v="charming_family"/>
    <n v="225438"/>
    <n v="4.3011204850000002"/>
    <x v="0"/>
    <n v="0"/>
    <s v="5a62dcd33f78766f035945ac"/>
    <x v="1103"/>
  </r>
  <r>
    <x v="1213"/>
    <s v="ZANZEA Women Short Sleeve Dress Casual V-Neck Long Maxi Sundress Ladies Vestido Fashion Party Tunic Robe"/>
    <n v="14"/>
    <n v="84"/>
    <x v="12"/>
    <x v="4"/>
    <n v="14000"/>
    <x v="3"/>
    <x v="0"/>
    <x v="168"/>
    <x v="1"/>
    <x v="611"/>
    <n v="40"/>
    <n v="24"/>
    <n v="26"/>
    <n v="11"/>
    <n v="29"/>
    <n v="0"/>
    <n v="0"/>
    <n v="0"/>
    <n v="0"/>
    <x v="1"/>
    <x v="2"/>
    <s v="Standard shipping"/>
    <n v="4"/>
    <n v="0"/>
    <n v="40"/>
    <x v="1"/>
    <n v="50"/>
    <m/>
    <s v="CN"/>
    <s v="saya2016"/>
    <n v="11900"/>
    <n v="4.1507563029999996"/>
    <x v="0"/>
    <n v="1"/>
    <s v="5e6861a9ee70ce3101a91d44"/>
    <x v="1104"/>
  </r>
  <r>
    <x v="1214"/>
    <s v="Plus Size Women Sleeveless Vest Tank Top  Casual Athletic Yoga Tops Faith Letter Print Loose T-shirt Race Back Sports Tee S-5XL"/>
    <n v="8"/>
    <n v="31"/>
    <x v="17"/>
    <x v="4"/>
    <n v="8000"/>
    <x v="3"/>
    <x v="1"/>
    <x v="64"/>
    <x v="3"/>
    <x v="368"/>
    <n v="84"/>
    <n v="31"/>
    <n v="22"/>
    <n v="11"/>
    <n v="7"/>
    <n v="0"/>
    <n v="0"/>
    <n v="0"/>
    <n v="0"/>
    <x v="0"/>
    <x v="2"/>
    <s v="Standard shipping"/>
    <n v="2"/>
    <n v="0"/>
    <n v="43"/>
    <x v="1"/>
    <n v="50"/>
    <m/>
    <s v="CN"/>
    <s v="Yellow store"/>
    <n v="28295"/>
    <n v="3.8099664249999998"/>
    <x v="1"/>
    <n v="0"/>
    <s v="5c920161bec77729d9490525"/>
    <x v="1105"/>
  </r>
  <r>
    <x v="1215"/>
    <s v="Drag Couples Slippers Men and Women Indoor Bathroom Home In The Summer Quality"/>
    <n v="4"/>
    <n v="26"/>
    <x v="155"/>
    <x v="5"/>
    <n v="20000"/>
    <x v="3"/>
    <x v="1"/>
    <x v="63"/>
    <x v="3"/>
    <x v="690"/>
    <n v="530"/>
    <n v="136"/>
    <n v="82"/>
    <n v="34"/>
    <n v="43"/>
    <n v="1"/>
    <n v="0"/>
    <n v="1"/>
    <n v="0"/>
    <x v="3"/>
    <x v="6"/>
    <s v="Standard shipping"/>
    <n v="1"/>
    <n v="0"/>
    <n v="48"/>
    <x v="1"/>
    <n v="50"/>
    <m/>
    <s v="US"/>
    <s v="delamareglass"/>
    <n v="12666"/>
    <n v="4.3983104370000001"/>
    <x v="0"/>
    <n v="0"/>
    <s v="58eeefc901ba331d47ca05d8"/>
    <x v="1106"/>
  </r>
  <r>
    <x v="1216"/>
    <s v="New Fashion Summer Women Casual Dress Round Neck Loose Big Swing Skirt Sleeveless Soild Color Beach dress"/>
    <n v="1.68"/>
    <n v="2"/>
    <x v="72"/>
    <x v="0"/>
    <n v="168"/>
    <x v="0"/>
    <x v="1"/>
    <x v="15"/>
    <x v="0"/>
    <x v="26"/>
    <n v="6"/>
    <n v="2"/>
    <n v="1"/>
    <n v="0"/>
    <n v="3"/>
    <n v="0"/>
    <n v="0"/>
    <n v="0"/>
    <n v="0"/>
    <x v="0"/>
    <x v="3"/>
    <s v="Standard shipping"/>
    <n v="1"/>
    <n v="0"/>
    <n v="40"/>
    <x v="1"/>
    <n v="50"/>
    <n v="1"/>
    <s v="CN"/>
    <s v="citizenrepublk"/>
    <n v="1047"/>
    <n v="3.9560649470000002"/>
    <x v="1"/>
    <n v="0"/>
    <s v="5e93d60ebc5446aedde50c50"/>
    <x v="267"/>
  </r>
  <r>
    <x v="1217"/>
    <s v="Women Sexy Halter Cowl Neck Backless Ruched Tank Tops"/>
    <n v="11"/>
    <n v="10"/>
    <x v="5"/>
    <x v="6"/>
    <n v="110000"/>
    <x v="5"/>
    <x v="0"/>
    <x v="27"/>
    <x v="3"/>
    <x v="691"/>
    <n v="975"/>
    <n v="406"/>
    <n v="210"/>
    <n v="94"/>
    <n v="95"/>
    <n v="1"/>
    <n v="1"/>
    <n v="0"/>
    <n v="0"/>
    <x v="5"/>
    <x v="2"/>
    <s v="Standard shipping"/>
    <n v="2"/>
    <n v="0"/>
    <n v="72"/>
    <x v="3"/>
    <n v="50"/>
    <m/>
    <s v="CN"/>
    <s v="Ji hua shishang"/>
    <n v="19436"/>
    <n v="4.1090244909999996"/>
    <x v="0"/>
    <n v="0"/>
    <s v="58ca99f931a345532b684d7e"/>
    <x v="1107"/>
  </r>
  <r>
    <x v="1218"/>
    <s v="2021 Stranger Things season 4 T Shirt Women Upside Down T Shirt Eleven Female Graphic grunge T-shirt femme tee Shirts funny clothing"/>
    <n v="5.85"/>
    <n v="43"/>
    <x v="257"/>
    <x v="0"/>
    <n v="585"/>
    <x v="0"/>
    <x v="1"/>
    <x v="15"/>
    <x v="0"/>
    <x v="318"/>
    <n v="21"/>
    <n v="8"/>
    <n v="4"/>
    <n v="4"/>
    <n v="8"/>
    <n v="0"/>
    <n v="0"/>
    <n v="0"/>
    <n v="0"/>
    <x v="2"/>
    <x v="5"/>
    <s v="Standard shipping"/>
    <n v="1"/>
    <n v="0"/>
    <n v="45"/>
    <x v="1"/>
    <n v="50"/>
    <m/>
    <s v="CN"/>
    <s v="Super Business "/>
    <n v="1972"/>
    <n v="4.3407707909999997"/>
    <x v="0"/>
    <n v="1"/>
    <s v="5e97129b6ee2a91a8067702e"/>
    <x v="1108"/>
  </r>
  <r>
    <x v="1219"/>
    <s v="Women Summer Elegant Floral Print Sleeveless Deep V Neck Casual Print Jumpsuit Summer Romper Women Jumpsuit"/>
    <n v="5.69"/>
    <n v="10"/>
    <x v="258"/>
    <x v="4"/>
    <n v="5690"/>
    <x v="3"/>
    <x v="0"/>
    <x v="43"/>
    <x v="0"/>
    <x v="253"/>
    <n v="30"/>
    <n v="17"/>
    <n v="15"/>
    <n v="7"/>
    <n v="7"/>
    <n v="0"/>
    <n v="0"/>
    <n v="0"/>
    <n v="0"/>
    <x v="3"/>
    <x v="1"/>
    <s v="Standard shipping"/>
    <n v="2"/>
    <n v="0"/>
    <n v="20"/>
    <x v="0"/>
    <n v="50"/>
    <m/>
    <s v="CN"/>
    <s v="Lianhanming369"/>
    <n v="161"/>
    <n v="4.0745341609999999"/>
    <x v="0"/>
    <n v="0"/>
    <s v="5ebf4728ed59bb08322ca81a"/>
    <x v="313"/>
  </r>
  <r>
    <x v="1220"/>
    <s v="New Women Swimwear Bandage Bikini Set Push-up Padded Bra Bathing Suit Swimsuit"/>
    <n v="5.71"/>
    <n v="84"/>
    <x v="259"/>
    <x v="1"/>
    <n v="114200"/>
    <x v="5"/>
    <x v="0"/>
    <x v="120"/>
    <x v="0"/>
    <x v="692"/>
    <n v="2011"/>
    <n v="1127"/>
    <n v="849"/>
    <n v="360"/>
    <n v="310"/>
    <n v="0"/>
    <n v="0"/>
    <n v="0"/>
    <n v="0"/>
    <x v="4"/>
    <x v="5"/>
    <s v="Standard shipping"/>
    <n v="2"/>
    <n v="0"/>
    <n v="47"/>
    <x v="1"/>
    <n v="50"/>
    <n v="1"/>
    <s v="CN"/>
    <s v="Handsome_91"/>
    <n v="127966"/>
    <n v="4.1974587000000003"/>
    <x v="0"/>
    <n v="0"/>
    <s v="592fc0ee8f7b083a09f0f64f"/>
    <x v="1109"/>
  </r>
  <r>
    <x v="1221"/>
    <s v="Summer Crop Top Women Tank Top Solid Color Sexy Hollow Out Ladies Tops Womenâ€˜sâ€™ Clothing Fashion Tops Women T-shirt Casual Ladies Shirt "/>
    <n v="9"/>
    <n v="84"/>
    <x v="112"/>
    <x v="4"/>
    <n v="9000"/>
    <x v="3"/>
    <x v="0"/>
    <x v="63"/>
    <x v="3"/>
    <x v="693"/>
    <n v="255"/>
    <n v="83"/>
    <n v="52"/>
    <n v="15"/>
    <n v="15"/>
    <n v="0"/>
    <n v="0"/>
    <n v="0"/>
    <n v="0"/>
    <x v="5"/>
    <x v="0"/>
    <s v="Standard shipping"/>
    <n v="3"/>
    <n v="0"/>
    <n v="43"/>
    <x v="1"/>
    <n v="50"/>
    <n v="1"/>
    <s v="CN"/>
    <s v="chunwanfusu"/>
    <n v="8404"/>
    <n v="4.2461922889999997"/>
    <x v="0"/>
    <n v="0"/>
    <s v="5cc8351147634f53a6115fcc"/>
    <x v="1110"/>
  </r>
  <r>
    <x v="1222"/>
    <s v="Summer Women's Fashion Tie Dye Print Tassel Sleeve T-shirt"/>
    <n v="12"/>
    <n v="11"/>
    <x v="5"/>
    <x v="5"/>
    <n v="60000"/>
    <x v="4"/>
    <x v="0"/>
    <x v="7"/>
    <x v="0"/>
    <x v="265"/>
    <n v="216"/>
    <n v="90"/>
    <n v="86"/>
    <n v="43"/>
    <n v="83"/>
    <n v="0"/>
    <n v="0"/>
    <n v="0"/>
    <n v="0"/>
    <x v="9"/>
    <x v="1"/>
    <s v="Standard shipping"/>
    <n v="3"/>
    <n v="0"/>
    <n v="43"/>
    <x v="1"/>
    <n v="50"/>
    <m/>
    <s v="CN"/>
    <s v="longfashionstores"/>
    <n v="13127"/>
    <n v="4.1239430180000003"/>
    <x v="0"/>
    <n v="0"/>
    <s v="5d130908ce76c95e615be75c"/>
    <x v="1111"/>
  </r>
  <r>
    <x v="1223"/>
    <s v="Women Sexy Chest Strap Sling Vest Summer Style Top Soft and Comfotable Fitness Tops Swimwear Push Up Swim Top"/>
    <n v="5"/>
    <n v="5"/>
    <x v="11"/>
    <x v="1"/>
    <n v="100000"/>
    <x v="5"/>
    <x v="0"/>
    <x v="109"/>
    <x v="3"/>
    <x v="694"/>
    <n v="4220"/>
    <n v="1795"/>
    <n v="1098"/>
    <n v="351"/>
    <n v="309"/>
    <n v="1"/>
    <n v="0"/>
    <n v="1"/>
    <n v="0"/>
    <x v="5"/>
    <x v="0"/>
    <s v="Standard shipping"/>
    <n v="1"/>
    <n v="0"/>
    <n v="38"/>
    <x v="0"/>
    <n v="50"/>
    <m/>
    <s v="CN"/>
    <s v="ZCMP"/>
    <n v="10269"/>
    <n v="4.2600058430000001"/>
    <x v="0"/>
    <n v="0"/>
    <s v="5947718c4600c76e72246e75"/>
    <x v="1112"/>
  </r>
  <r>
    <x v="1224"/>
    <s v="Women Fashion Short Jumpsuit Spaghetti Strap Sleeveless Rompers Summer One Piece Set Casual Summer Outfits"/>
    <n v="9"/>
    <n v="8"/>
    <x v="5"/>
    <x v="0"/>
    <n v="900"/>
    <x v="0"/>
    <x v="0"/>
    <x v="44"/>
    <x v="5"/>
    <x v="34"/>
    <n v="6"/>
    <n v="0"/>
    <n v="2"/>
    <n v="0"/>
    <n v="0"/>
    <n v="0"/>
    <n v="0"/>
    <n v="0"/>
    <n v="0"/>
    <x v="1"/>
    <x v="2"/>
    <s v="Standard shipping"/>
    <n v="3"/>
    <n v="0"/>
    <n v="46"/>
    <x v="1"/>
    <n v="50"/>
    <m/>
    <s v="CN"/>
    <s v="geichun"/>
    <n v="5988"/>
    <n v="3.9452237810000002"/>
    <x v="1"/>
    <n v="1"/>
    <s v="5e426615a4662e4a214c6371"/>
    <x v="65"/>
  </r>
  <r>
    <x v="1225"/>
    <s v="2020 Summer Trend Men's Short-sleeved New Fashion T-shirt Men's Shirt Round Neck Loose Shirt Large Size"/>
    <n v="8"/>
    <n v="59"/>
    <x v="148"/>
    <x v="0"/>
    <n v="800"/>
    <x v="0"/>
    <x v="1"/>
    <x v="71"/>
    <x v="3"/>
    <x v="695"/>
    <n v="55"/>
    <n v="30"/>
    <n v="16"/>
    <n v="6"/>
    <n v="7"/>
    <n v="0"/>
    <n v="0"/>
    <n v="0"/>
    <n v="0"/>
    <x v="3"/>
    <x v="3"/>
    <s v="Standard shipping"/>
    <n v="3"/>
    <n v="0"/>
    <n v="18"/>
    <x v="5"/>
    <n v="50"/>
    <n v="1"/>
    <s v="US"/>
    <s v="KINNLTY"/>
    <n v="231"/>
    <n v="3.766233766"/>
    <x v="1"/>
    <n v="0"/>
    <s v="5eb4ee2c48db4b0f42240401"/>
    <x v="1113"/>
  </r>
  <r>
    <x v="1226"/>
    <s v=" New The New Men's Stitching Design Jogging Sports Cropped Trousers"/>
    <n v="9"/>
    <n v="13"/>
    <x v="64"/>
    <x v="5"/>
    <n v="45000"/>
    <x v="4"/>
    <x v="1"/>
    <x v="17"/>
    <x v="0"/>
    <x v="696"/>
    <n v="431"/>
    <n v="207"/>
    <n v="185"/>
    <n v="78"/>
    <n v="116"/>
    <n v="0"/>
    <n v="0"/>
    <n v="0"/>
    <n v="0"/>
    <x v="5"/>
    <x v="6"/>
    <s v="Standard shipping"/>
    <n v="3"/>
    <n v="0"/>
    <n v="36"/>
    <x v="0"/>
    <n v="50"/>
    <m/>
    <s v="CN"/>
    <s v="aa388ps"/>
    <n v="2359"/>
    <n v="4.0584993640000002"/>
    <x v="0"/>
    <n v="0"/>
    <s v="5d4bb45c3ff22e4754d51846"/>
    <x v="1114"/>
  </r>
  <r>
    <x v="1227"/>
    <s v="Plus Size Fashion Women Summer Casual Tank Tops Loose Beach Blouses Sleeveless Bohemia Printed Cotton Beach T Shirt"/>
    <n v="7"/>
    <n v="13"/>
    <x v="73"/>
    <x v="4"/>
    <n v="7000"/>
    <x v="3"/>
    <x v="1"/>
    <x v="43"/>
    <x v="0"/>
    <x v="0"/>
    <n v="25"/>
    <n v="8"/>
    <n v="10"/>
    <n v="4"/>
    <n v="7"/>
    <n v="0"/>
    <n v="0"/>
    <n v="0"/>
    <n v="0"/>
    <x v="9"/>
    <x v="2"/>
    <s v="Standard shipping"/>
    <n v="2"/>
    <n v="0"/>
    <n v="41"/>
    <x v="1"/>
    <n v="50"/>
    <n v="1"/>
    <s v="CN"/>
    <s v="CVhart"/>
    <n v="36913"/>
    <n v="3.9494216130000002"/>
    <x v="1"/>
    <n v="1"/>
    <s v="5e686ce3e1cc2837f55f4401"/>
    <x v="353"/>
  </r>
  <r>
    <x v="1228"/>
    <s v="Women Vintage Vertical Striped Mini Button Cami Spring and Summer Dresses Vest Plus Size XS-8XL"/>
    <n v="7"/>
    <n v="6"/>
    <x v="5"/>
    <x v="0"/>
    <n v="700"/>
    <x v="0"/>
    <x v="0"/>
    <x v="169"/>
    <x v="1"/>
    <x v="114"/>
    <n v="4"/>
    <n v="2"/>
    <n v="2"/>
    <n v="0"/>
    <n v="3"/>
    <n v="0"/>
    <n v="0"/>
    <n v="0"/>
    <n v="0"/>
    <x v="4"/>
    <x v="1"/>
    <s v="Standard shipping"/>
    <n v="2"/>
    <n v="0"/>
    <n v="21"/>
    <x v="0"/>
    <n v="50"/>
    <m/>
    <s v="CN"/>
    <s v="fuzhoushicangshanqutiantuwenhuachuanboyouxiangongsi"/>
    <n v="8989"/>
    <n v="3.8519301370000001"/>
    <x v="1"/>
    <n v="1"/>
    <s v="5e9e714ed8ffeb004ec08270"/>
    <x v="1115"/>
  </r>
  <r>
    <x v="1229"/>
    <s v="Women Sexy Pachwork Denim Shorts Lace Trouser"/>
    <n v="15"/>
    <n v="13"/>
    <x v="0"/>
    <x v="4"/>
    <n v="15000"/>
    <x v="3"/>
    <x v="0"/>
    <x v="115"/>
    <x v="0"/>
    <x v="697"/>
    <n v="431"/>
    <n v="156"/>
    <n v="106"/>
    <n v="59"/>
    <n v="102"/>
    <n v="0"/>
    <n v="0"/>
    <n v="0"/>
    <n v="0"/>
    <x v="4"/>
    <x v="2"/>
    <s v="Standard shipping"/>
    <n v="4"/>
    <n v="0"/>
    <n v="40"/>
    <x v="1"/>
    <n v="50"/>
    <m/>
    <s v="CN"/>
    <s v="Wuanna"/>
    <n v="11354"/>
    <n v="3.8936938520000002"/>
    <x v="1"/>
    <n v="0"/>
    <s v="5b1a1d72892e9f13ded21644"/>
    <x v="1116"/>
  </r>
  <r>
    <x v="1230"/>
    <s v="Summer Fashion Moon Phases Printed Shirt T-shirt Ladies Casual Short Sleeve V-neck Tee Tops"/>
    <n v="8"/>
    <n v="8"/>
    <x v="11"/>
    <x v="6"/>
    <n v="80000"/>
    <x v="5"/>
    <x v="1"/>
    <x v="88"/>
    <x v="0"/>
    <x v="676"/>
    <n v="777"/>
    <n v="367"/>
    <n v="241"/>
    <n v="112"/>
    <n v="115"/>
    <n v="0"/>
    <n v="0"/>
    <n v="0"/>
    <n v="0"/>
    <x v="5"/>
    <x v="2"/>
    <s v="Standard shipping"/>
    <n v="3"/>
    <n v="0"/>
    <n v="42"/>
    <x v="1"/>
    <n v="50"/>
    <n v="1"/>
    <s v="CN"/>
    <s v="spy89ping@163.com"/>
    <n v="35262"/>
    <n v="3.9394815950000002"/>
    <x v="1"/>
    <n v="0"/>
    <s v="5c6bb167314806702b1b55ca"/>
    <x v="1117"/>
  </r>
  <r>
    <x v="1231"/>
    <s v="1 Pcs Swimming Chair/Bed Swimming Pool Seat Inflatable Lazy Bed Lounge Chair Air Mattress Floating Bed/Chair with Net Foldable for Swimming Pool/Beach Water Relaxation"/>
    <n v="8"/>
    <n v="7"/>
    <x v="5"/>
    <x v="2"/>
    <n v="80"/>
    <x v="0"/>
    <x v="1"/>
    <x v="44"/>
    <x v="5"/>
    <x v="53"/>
    <n v="1"/>
    <n v="1"/>
    <n v="0"/>
    <n v="0"/>
    <n v="0"/>
    <n v="0"/>
    <n v="0"/>
    <n v="0"/>
    <n v="0"/>
    <x v="4"/>
    <x v="6"/>
    <s v="Standard shipping"/>
    <n v="2"/>
    <n v="0"/>
    <n v="33"/>
    <x v="0"/>
    <n v="50"/>
    <m/>
    <s v="CN"/>
    <s v="KoKoYES"/>
    <n v="173992"/>
    <n v="4.3264632860000001"/>
    <x v="0"/>
    <n v="1"/>
    <s v="5ee3257cb3c7be38e3ec7c74"/>
    <x v="1118"/>
  </r>
  <r>
    <x v="1232"/>
    <s v="ZANZEA Damen Sommer Mode Lose Rundhals Baumwolle Leinen 3/4 Arm Shirt Bluse Hemd Kleid Dress"/>
    <n v="16"/>
    <n v="108"/>
    <x v="260"/>
    <x v="6"/>
    <n v="160000"/>
    <x v="1"/>
    <x v="1"/>
    <x v="21"/>
    <x v="3"/>
    <x v="698"/>
    <n v="905"/>
    <n v="313"/>
    <n v="169"/>
    <n v="63"/>
    <n v="74"/>
    <n v="1"/>
    <n v="0"/>
    <n v="1"/>
    <n v="0"/>
    <x v="8"/>
    <x v="4"/>
    <s v="Standard shipping"/>
    <n v="4"/>
    <n v="0"/>
    <n v="40"/>
    <x v="1"/>
    <n v="50"/>
    <n v="1"/>
    <s v="CN"/>
    <s v="vvfashion2016"/>
    <n v="90105"/>
    <n v="4.2012984849999997"/>
    <x v="0"/>
    <n v="1"/>
    <s v="5b2a113209dce569672cc9f2"/>
    <x v="1119"/>
  </r>
  <r>
    <x v="1233"/>
    <s v="Women's Summer Sleeveless T-shirt New fashion Casual Solid O-neck Letter Print Loose Christian Shirts Cotton Tops Graphic Tees"/>
    <n v="8"/>
    <n v="42"/>
    <x v="92"/>
    <x v="5"/>
    <n v="40000"/>
    <x v="4"/>
    <x v="0"/>
    <x v="125"/>
    <x v="3"/>
    <x v="699"/>
    <n v="720"/>
    <n v="176"/>
    <n v="75"/>
    <n v="41"/>
    <n v="26"/>
    <n v="1"/>
    <n v="0"/>
    <n v="1"/>
    <n v="0"/>
    <x v="5"/>
    <x v="0"/>
    <s v="Standard shipping"/>
    <n v="3"/>
    <n v="0"/>
    <n v="48"/>
    <x v="1"/>
    <n v="50"/>
    <m/>
    <s v="CN"/>
    <s v="jjqiiozoqv"/>
    <n v="5781"/>
    <n v="4.2748659399999998"/>
    <x v="0"/>
    <n v="0"/>
    <s v="5cb934f3a866551356e5f254"/>
    <x v="1120"/>
  </r>
  <r>
    <x v="1234"/>
    <s v="NEW Women Summer Floral Printed Sleeveless Dress Sling Dress V-neck Backless Dress Plus Size"/>
    <n v="9"/>
    <n v="8"/>
    <x v="5"/>
    <x v="5"/>
    <n v="45000"/>
    <x v="4"/>
    <x v="1"/>
    <x v="136"/>
    <x v="3"/>
    <x v="700"/>
    <n v="572"/>
    <n v="221"/>
    <n v="123"/>
    <n v="46"/>
    <n v="90"/>
    <n v="0"/>
    <n v="0"/>
    <n v="0"/>
    <n v="0"/>
    <x v="5"/>
    <x v="2"/>
    <s v="Standard shipping"/>
    <n v="3"/>
    <n v="0"/>
    <n v="33"/>
    <x v="0"/>
    <n v="50"/>
    <m/>
    <s v="CN"/>
    <s v="WOW BANG"/>
    <n v="16013"/>
    <n v="4.1088490599999998"/>
    <x v="0"/>
    <n v="0"/>
    <s v="5d10a119f11faf10003b52c9"/>
    <x v="1121"/>
  </r>
  <r>
    <x v="1235"/>
    <s v="New Fashion Women Casual Shorts Suit Summer Tie-Dye Print Halter Bandage Sleeveless Backless Crop Top And Elastic Waist Shorts Pants Two Piece Set"/>
    <n v="8"/>
    <n v="7"/>
    <x v="5"/>
    <x v="5"/>
    <n v="40000"/>
    <x v="4"/>
    <x v="0"/>
    <x v="63"/>
    <x v="3"/>
    <x v="701"/>
    <n v="523"/>
    <n v="147"/>
    <n v="87"/>
    <n v="32"/>
    <n v="41"/>
    <n v="1"/>
    <n v="0"/>
    <n v="1"/>
    <n v="0"/>
    <x v="2"/>
    <x v="2"/>
    <s v="Standard shipping"/>
    <n v="3"/>
    <n v="0"/>
    <n v="36"/>
    <x v="0"/>
    <n v="50"/>
    <n v="1"/>
    <s v="CN"/>
    <s v="luojiayushop"/>
    <n v="9200"/>
    <n v="4.2896739129999997"/>
    <x v="0"/>
    <n v="0"/>
    <s v="5c340c2b31825e42ca62d69a"/>
    <x v="66"/>
  </r>
  <r>
    <x v="1236"/>
    <s v="XS-5XL Summer Women Round Neck Sleeveless Dress Casual Plus Size Floral Printed Dress Slim Flower Dresses"/>
    <n v="9"/>
    <n v="8"/>
    <x v="5"/>
    <x v="5"/>
    <n v="45000"/>
    <x v="4"/>
    <x v="0"/>
    <x v="136"/>
    <x v="3"/>
    <x v="702"/>
    <n v="725"/>
    <n v="274"/>
    <n v="160"/>
    <n v="73"/>
    <n v="104"/>
    <n v="0"/>
    <n v="0"/>
    <n v="0"/>
    <n v="0"/>
    <x v="4"/>
    <x v="2"/>
    <s v="Standard shipping"/>
    <n v="3"/>
    <n v="0"/>
    <n v="36"/>
    <x v="0"/>
    <n v="50"/>
    <m/>
    <s v="CN"/>
    <s v="zhongminjun"/>
    <n v="12933"/>
    <n v="4.0447691949999998"/>
    <x v="0"/>
    <n v="0"/>
    <s v="5d3127cd4d7c340fd86ad244"/>
    <x v="1122"/>
  </r>
  <r>
    <x v="1237"/>
    <s v="20/10pcs Women Ankle Invisible No Show Nonslip Loafer Boat Liner Cotton Socks Comfortable Socks Women Shoes Accessories  (Application Size: 33-43)"/>
    <n v="3.65"/>
    <n v="4"/>
    <x v="20"/>
    <x v="1"/>
    <n v="73000"/>
    <x v="4"/>
    <x v="1"/>
    <x v="41"/>
    <x v="0"/>
    <x v="703"/>
    <n v="2184"/>
    <n v="717"/>
    <n v="605"/>
    <n v="271"/>
    <n v="438"/>
    <n v="0"/>
    <n v="0"/>
    <n v="0"/>
    <n v="0"/>
    <x v="2"/>
    <x v="6"/>
    <s v="Standard shipping"/>
    <n v="1"/>
    <n v="0"/>
    <n v="81"/>
    <x v="6"/>
    <n v="50"/>
    <m/>
    <s v="CN"/>
    <s v="Plan B"/>
    <n v="4570"/>
    <n v="4.1964989060000004"/>
    <x v="0"/>
    <n v="0"/>
    <s v="5ccd4623195cfe61a169cafd"/>
    <x v="1123"/>
  </r>
  <r>
    <x v="1238"/>
    <s v="Summer Men Fashion Short Pants Beach Casual Shorts Loose Men Pants Cargo Shorts Plus Size S-5XL"/>
    <n v="4.67"/>
    <n v="4"/>
    <x v="165"/>
    <x v="0"/>
    <n v="467"/>
    <x v="0"/>
    <x v="1"/>
    <x v="187"/>
    <x v="4"/>
    <x v="171"/>
    <n v="18"/>
    <n v="11"/>
    <n v="21"/>
    <n v="7"/>
    <n v="25"/>
    <n v="0"/>
    <n v="0"/>
    <n v="0"/>
    <n v="0"/>
    <x v="4"/>
    <x v="1"/>
    <s v="Standard shipping"/>
    <n v="1"/>
    <n v="0"/>
    <n v="25"/>
    <x v="0"/>
    <n v="50"/>
    <n v="1"/>
    <s v="CN"/>
    <s v="pookie0331"/>
    <n v="7497"/>
    <n v="4.0793650789999996"/>
    <x v="0"/>
    <n v="0"/>
    <s v="5e8ebf2eac17f043654c58d7"/>
    <x v="1124"/>
  </r>
  <r>
    <x v="1239"/>
    <s v="2018 Summer Womenâ€™s New Fashion Whiskey Print Lace Patchwork Spaghetti Strap T-Shirts Casual Sexy Cotton Tops"/>
    <n v="11"/>
    <n v="76"/>
    <x v="141"/>
    <x v="4"/>
    <n v="11000"/>
    <x v="3"/>
    <x v="0"/>
    <x v="104"/>
    <x v="3"/>
    <x v="704"/>
    <n v="270"/>
    <n v="106"/>
    <n v="57"/>
    <n v="21"/>
    <n v="20"/>
    <n v="0"/>
    <n v="0"/>
    <n v="0"/>
    <n v="0"/>
    <x v="5"/>
    <x v="0"/>
    <s v="Standard shipping"/>
    <n v="2"/>
    <n v="0"/>
    <n v="43"/>
    <x v="1"/>
    <n v="50"/>
    <m/>
    <s v="CN"/>
    <s v="sunnygee"/>
    <n v="33855"/>
    <n v="3.9173534189999999"/>
    <x v="1"/>
    <n v="0"/>
    <s v="5a3385c1e26cae0aaa20e029"/>
    <x v="1125"/>
  </r>
  <r>
    <x v="1240"/>
    <s v="NEW Womens Plus Size Top Summer Deep V-neck Tops Pure Color T-shirt Ladies Fashion Casual Tank Tops Loose Button-up Blouse Lady Sleeveless Shirts Plus Size Top"/>
    <n v="8"/>
    <n v="7"/>
    <x v="5"/>
    <x v="4"/>
    <n v="8000"/>
    <x v="3"/>
    <x v="1"/>
    <x v="42"/>
    <x v="1"/>
    <x v="261"/>
    <n v="19"/>
    <n v="13"/>
    <n v="16"/>
    <n v="7"/>
    <n v="9"/>
    <n v="0"/>
    <n v="0"/>
    <n v="0"/>
    <n v="0"/>
    <x v="9"/>
    <x v="2"/>
    <s v="Standard shipping"/>
    <n v="3"/>
    <n v="0"/>
    <n v="36"/>
    <x v="0"/>
    <n v="50"/>
    <m/>
    <s v="CN"/>
    <s v="Wushuang Sciense"/>
    <n v="942"/>
    <n v="3.4755838639999999"/>
    <x v="2"/>
    <n v="0"/>
    <s v="5e4501d384935740a8a9a4c3"/>
    <x v="1126"/>
  </r>
  <r>
    <x v="1241"/>
    <s v="Women Summer Fashion Casual Sexy Off Shoulder Spaghetti Strap Short Sleeve T-shirt Female Ladies Letter Print Cotton T Shirts Tops Tee Plus Size Clothing In Black Blue Grey and Blue"/>
    <n v="8"/>
    <n v="9"/>
    <x v="14"/>
    <x v="4"/>
    <n v="8000"/>
    <x v="3"/>
    <x v="0"/>
    <x v="46"/>
    <x v="3"/>
    <x v="644"/>
    <n v="77"/>
    <n v="14"/>
    <n v="11"/>
    <n v="5"/>
    <n v="10"/>
    <n v="0"/>
    <n v="0"/>
    <n v="0"/>
    <n v="0"/>
    <x v="10"/>
    <x v="0"/>
    <s v="Standard shipping"/>
    <n v="3"/>
    <n v="0"/>
    <n v="41"/>
    <x v="1"/>
    <n v="50"/>
    <m/>
    <s v="CN"/>
    <s v="allenfan"/>
    <n v="23832"/>
    <n v="4.02043471"/>
    <x v="0"/>
    <n v="0"/>
    <s v="5c6a4bbb3abfb51118b000ca"/>
    <x v="1127"/>
  </r>
  <r>
    <x v="1242"/>
    <s v="Summer Casual Womens Short Sleeves Round Neck Flared Sleeves Dresses Solid Color Loose Dresses Short Dresses Plus Size"/>
    <n v="8"/>
    <n v="7"/>
    <x v="5"/>
    <x v="5"/>
    <n v="40000"/>
    <x v="4"/>
    <x v="1"/>
    <x v="7"/>
    <x v="0"/>
    <x v="705"/>
    <n v="394"/>
    <n v="182"/>
    <n v="172"/>
    <n v="92"/>
    <n v="143"/>
    <n v="0"/>
    <n v="0"/>
    <n v="0"/>
    <n v="0"/>
    <x v="8"/>
    <x v="1"/>
    <s v="Standard shipping"/>
    <n v="3"/>
    <n v="0"/>
    <n v="139"/>
    <x v="2"/>
    <n v="50"/>
    <m/>
    <s v="CN"/>
    <s v="UTOA.SPORTSOUT"/>
    <n v="4921"/>
    <n v="4.1310709210000001"/>
    <x v="0"/>
    <n v="0"/>
    <s v="5cc004928e117425a916426b"/>
    <x v="1128"/>
  </r>
  <r>
    <x v="1243"/>
    <s v="Women's Fashion Summer V Neck Dresses Lace Backless Dress Beach Mini Dresses Sleeveless Spaghetti Strap White Dress Plus Size XS-5XL Robe Femme"/>
    <n v="12"/>
    <n v="11"/>
    <x v="5"/>
    <x v="0"/>
    <n v="1200"/>
    <x v="0"/>
    <x v="1"/>
    <x v="123"/>
    <x v="7"/>
    <x v="4"/>
    <n v="0"/>
    <n v="0"/>
    <n v="0"/>
    <n v="0"/>
    <n v="1"/>
    <n v="0"/>
    <n v="0"/>
    <n v="0"/>
    <n v="0"/>
    <x v="3"/>
    <x v="1"/>
    <s v="Standard shipping"/>
    <n v="3"/>
    <n v="0"/>
    <n v="25"/>
    <x v="0"/>
    <n v="50"/>
    <m/>
    <s v="CN"/>
    <s v="APLUSWORLD"/>
    <n v="3"/>
    <n v="3"/>
    <x v="2"/>
    <n v="0"/>
    <s v="5f046ac0980447385a1a28e4"/>
    <x v="1129"/>
  </r>
  <r>
    <x v="1244"/>
    <s v="S-8XL 2018 New Women Summer Casual Shirt Beach Wear Sexy V-neck Off Shoulder Long Vest Tunic Dress with Pockets Sleeveless A-line Loose Beach Wear Ruffles T-Shirt Dresses Cotton Mini Dress Ladies Fashion Solid Color Button Down Knee Length Pleated Plus Size Tank Top Dress"/>
    <n v="8"/>
    <n v="7"/>
    <x v="5"/>
    <x v="1"/>
    <n v="160000"/>
    <x v="1"/>
    <x v="0"/>
    <x v="11"/>
    <x v="0"/>
    <x v="706"/>
    <n v="1542"/>
    <n v="573"/>
    <n v="448"/>
    <n v="212"/>
    <n v="305"/>
    <n v="0"/>
    <n v="0"/>
    <n v="0"/>
    <n v="0"/>
    <x v="4"/>
    <x v="2"/>
    <s v="Standard shipping"/>
    <n v="3"/>
    <n v="0"/>
    <n v="20"/>
    <x v="0"/>
    <n v="50"/>
    <m/>
    <s v="CN"/>
    <s v="Foryingni"/>
    <n v="11854"/>
    <n v="4.0949046740000004"/>
    <x v="0"/>
    <n v="0"/>
    <s v="5b42cb780cb47619a7f6bbc2"/>
    <x v="1130"/>
  </r>
  <r>
    <x v="1245"/>
    <s v="New Arrival 2020 Women Butterfly 3D Print Sleeveless Shirt Summer Tank Tops Plus Size"/>
    <n v="6"/>
    <n v="22"/>
    <x v="74"/>
    <x v="4"/>
    <n v="6000"/>
    <x v="3"/>
    <x v="1"/>
    <x v="188"/>
    <x v="3"/>
    <x v="59"/>
    <n v="32"/>
    <n v="8"/>
    <n v="4"/>
    <n v="2"/>
    <n v="1"/>
    <n v="0"/>
    <n v="0"/>
    <n v="0"/>
    <n v="0"/>
    <x v="8"/>
    <x v="2"/>
    <s v="Standard shipping"/>
    <n v="2"/>
    <n v="0"/>
    <n v="41"/>
    <x v="1"/>
    <n v="50"/>
    <n v="1"/>
    <s v="CN"/>
    <s v="shenzhenxiaoshangpu"/>
    <n v="15812"/>
    <n v="3.8551732859999999"/>
    <x v="1"/>
    <n v="0"/>
    <s v="5e9e876d27f2102a8979c8ee"/>
    <x v="1131"/>
  </r>
  <r>
    <x v="1246"/>
    <s v="Short Sleeve Beach Dress Women Summer Print V Neck Dress Loose Casual Pullover Midi Dress"/>
    <n v="8"/>
    <n v="10"/>
    <x v="9"/>
    <x v="8"/>
    <n v="400"/>
    <x v="0"/>
    <x v="0"/>
    <x v="4"/>
    <x v="2"/>
    <x v="53"/>
    <n v="2"/>
    <n v="0"/>
    <n v="0"/>
    <n v="0"/>
    <n v="0"/>
    <n v="0"/>
    <n v="0"/>
    <n v="0"/>
    <n v="0"/>
    <x v="3"/>
    <x v="1"/>
    <s v="Standard shipping"/>
    <n v="2"/>
    <n v="0"/>
    <n v="23"/>
    <x v="0"/>
    <n v="50"/>
    <n v="1"/>
    <s v="CN"/>
    <s v="zhuangyuping1"/>
    <n v="127"/>
    <n v="3.8740157480000001"/>
    <x v="1"/>
    <n v="0"/>
    <s v="5ec1e63f7abee20ab93c68f2"/>
    <x v="269"/>
  </r>
  <r>
    <x v="1247"/>
    <s v="Summer Casual Front Knot Cotton Sleeveless Irregular Hem Tank Top"/>
    <n v="2.69"/>
    <n v="3"/>
    <x v="49"/>
    <x v="0"/>
    <n v="269"/>
    <x v="0"/>
    <x v="0"/>
    <x v="4"/>
    <x v="2"/>
    <x v="4"/>
    <n v="1"/>
    <n v="0"/>
    <n v="0"/>
    <n v="0"/>
    <n v="0"/>
    <n v="0"/>
    <n v="0"/>
    <n v="0"/>
    <n v="0"/>
    <x v="10"/>
    <x v="1"/>
    <s v="Standard shipping"/>
    <n v="1"/>
    <n v="0"/>
    <n v="43"/>
    <x v="1"/>
    <n v="50"/>
    <m/>
    <s v="CN"/>
    <s v="ZHOUkely"/>
    <n v="7218"/>
    <n v="4.2477140479999997"/>
    <x v="0"/>
    <n v="0"/>
    <s v="5edf1268a464d32423613a5e"/>
    <x v="100"/>
  </r>
  <r>
    <x v="1248"/>
    <s v="Women's Fashion Summer Clothes Cotton V-neck Short Sleeve Shirt Solid Color Loose Pleated Hem Tops Blouse"/>
    <n v="1.67"/>
    <n v="2"/>
    <x v="80"/>
    <x v="0"/>
    <n v="167"/>
    <x v="0"/>
    <x v="1"/>
    <x v="66"/>
    <x v="0"/>
    <x v="111"/>
    <n v="13"/>
    <n v="6"/>
    <n v="4"/>
    <n v="5"/>
    <n v="4"/>
    <n v="1"/>
    <n v="0"/>
    <n v="0"/>
    <n v="1"/>
    <x v="7"/>
    <x v="3"/>
    <s v="Standard shipping"/>
    <n v="1"/>
    <n v="0"/>
    <n v="43"/>
    <x v="1"/>
    <n v="50"/>
    <m/>
    <s v="US"/>
    <s v="qian3462898"/>
    <n v="185"/>
    <n v="3.9675675680000002"/>
    <x v="1"/>
    <n v="0"/>
    <s v="5ebd015540cd2c3a8953cecb"/>
    <x v="1132"/>
  </r>
  <r>
    <x v="1249"/>
    <s v="Casual Boho Beach Dresses Womens O-Neck Party Summer Dress Short Sleeve Loose Mini Dress"/>
    <n v="8"/>
    <n v="7"/>
    <x v="5"/>
    <x v="0"/>
    <n v="800"/>
    <x v="0"/>
    <x v="1"/>
    <x v="81"/>
    <x v="1"/>
    <x v="114"/>
    <n v="3"/>
    <n v="1"/>
    <n v="3"/>
    <n v="1"/>
    <n v="3"/>
    <n v="0"/>
    <n v="0"/>
    <n v="0"/>
    <n v="0"/>
    <x v="0"/>
    <x v="2"/>
    <s v="Standard shipping"/>
    <n v="2"/>
    <n v="0"/>
    <n v="35"/>
    <x v="0"/>
    <n v="50"/>
    <m/>
    <s v="CN"/>
    <s v="FOMALHAUT Jewelry"/>
    <n v="5768"/>
    <n v="4.4843966709999998"/>
    <x v="0"/>
    <n v="0"/>
    <s v="5ebf9b2a6e0bd84bbf5edb18"/>
    <x v="1133"/>
  </r>
  <r>
    <x v="1250"/>
    <s v="Women's Fashion T-Shirts Let It ~ Bee Printed Casual Round Neck Graphic Tee Cute Short Sleeve T-shirts Summer Top"/>
    <n v="8"/>
    <n v="7"/>
    <x v="5"/>
    <x v="5"/>
    <n v="40000"/>
    <x v="4"/>
    <x v="1"/>
    <x v="113"/>
    <x v="0"/>
    <x v="707"/>
    <n v="230"/>
    <n v="120"/>
    <n v="107"/>
    <n v="52"/>
    <n v="72"/>
    <n v="0"/>
    <n v="0"/>
    <n v="0"/>
    <n v="0"/>
    <x v="0"/>
    <x v="2"/>
    <s v="Standard shipping"/>
    <n v="2"/>
    <n v="0"/>
    <n v="32"/>
    <x v="0"/>
    <n v="50"/>
    <n v="1"/>
    <s v="CN"/>
    <s v="shishaokang"/>
    <n v="12574"/>
    <n v="4.0022268170000004"/>
    <x v="0"/>
    <n v="0"/>
    <s v="5e16bf595457ab0a563485ea"/>
    <x v="349"/>
  </r>
  <r>
    <x v="1251"/>
    <s v="LET It Bee Letter Print T Shirts Summer Women Funny Tee Short Sleeve O Neck Top Graphic Tee"/>
    <n v="9"/>
    <n v="8"/>
    <x v="5"/>
    <x v="5"/>
    <n v="45000"/>
    <x v="4"/>
    <x v="1"/>
    <x v="26"/>
    <x v="0"/>
    <x v="708"/>
    <n v="217"/>
    <n v="96"/>
    <n v="102"/>
    <n v="42"/>
    <n v="44"/>
    <n v="0"/>
    <n v="0"/>
    <n v="0"/>
    <n v="0"/>
    <x v="0"/>
    <x v="0"/>
    <s v="Standard shipping"/>
    <n v="3"/>
    <n v="0"/>
    <n v="43"/>
    <x v="1"/>
    <n v="50"/>
    <n v="1"/>
    <s v="CN"/>
    <s v="Sonick"/>
    <n v="11505"/>
    <n v="4.1367231640000002"/>
    <x v="0"/>
    <n v="0"/>
    <s v="5d11e3e51bb88e735249cbbb"/>
    <x v="1134"/>
  </r>
  <r>
    <x v="1252"/>
    <s v="Fashion Women Fitness Underwear Sexy Camisole Padded Tank Tops  Lady Floral Lace Bralette Crop Top"/>
    <n v="3"/>
    <n v="17"/>
    <x v="1"/>
    <x v="5"/>
    <n v="15000"/>
    <x v="3"/>
    <x v="0"/>
    <x v="97"/>
    <x v="3"/>
    <x v="709"/>
    <n v="466"/>
    <n v="149"/>
    <n v="77"/>
    <n v="35"/>
    <n v="61"/>
    <n v="0"/>
    <n v="0"/>
    <n v="0"/>
    <n v="0"/>
    <x v="4"/>
    <x v="6"/>
    <s v="Standard shipping"/>
    <n v="1"/>
    <n v="0"/>
    <n v="21"/>
    <x v="0"/>
    <n v="50"/>
    <m/>
    <s v="CN"/>
    <s v="Sun Sugar"/>
    <n v="4191"/>
    <n v="4.3039847289999997"/>
    <x v="0"/>
    <n v="0"/>
    <s v="5c3845c9b7d2d26e8b409f02"/>
    <x v="1135"/>
  </r>
  <r>
    <x v="1253"/>
    <s v="Hot Summer Fur Slides Slippers Women Sandal Soft Furry Faux Fox Fur Indoor Outdoor Slippers Chaussons Femme Zapatillas Hausschuhe Damen"/>
    <n v="3"/>
    <n v="3"/>
    <x v="11"/>
    <x v="0"/>
    <n v="300"/>
    <x v="0"/>
    <x v="1"/>
    <x v="80"/>
    <x v="0"/>
    <x v="34"/>
    <n v="4"/>
    <n v="1"/>
    <n v="1"/>
    <n v="0"/>
    <n v="2"/>
    <n v="0"/>
    <n v="0"/>
    <n v="0"/>
    <n v="0"/>
    <x v="5"/>
    <x v="6"/>
    <s v="Standard shipping"/>
    <n v="1"/>
    <n v="0"/>
    <n v="26"/>
    <x v="0"/>
    <n v="50"/>
    <n v="1"/>
    <s v="CN"/>
    <s v="lkwelyly"/>
    <n v="1086"/>
    <n v="4.0561694289999997"/>
    <x v="0"/>
    <n v="0"/>
    <s v="5ef702023a91ac0176d698e6"/>
    <x v="1136"/>
  </r>
  <r>
    <x v="1254"/>
    <s v="New Fashion Summer Women Casual Dress Round Neck Loose Big Swing Skirt Sleeveless Soild Color Beach dress"/>
    <n v="1"/>
    <n v="8"/>
    <x v="83"/>
    <x v="8"/>
    <n v="50"/>
    <x v="0"/>
    <x v="0"/>
    <x v="17"/>
    <x v="0"/>
    <x v="52"/>
    <n v="2"/>
    <n v="1"/>
    <n v="0"/>
    <n v="0"/>
    <n v="1"/>
    <n v="0"/>
    <n v="0"/>
    <n v="0"/>
    <n v="0"/>
    <x v="0"/>
    <x v="3"/>
    <s v="Standard shipping"/>
    <n v="1"/>
    <n v="0"/>
    <n v="39"/>
    <x v="0"/>
    <n v="50"/>
    <m/>
    <s v="CN"/>
    <s v="baixuea"/>
    <n v="47"/>
    <n v="4.1702127659999997"/>
    <x v="0"/>
    <n v="0"/>
    <s v="5e9d3f0bad02980482682c4e"/>
    <x v="267"/>
  </r>
  <r>
    <x v="1255"/>
    <s v="2019 Women's Fashion Hot Summer Fashion Flare Sleeve Plus Size T-shirt Off The Shoulder Cute Solid Color Top Long Sleeve Elastic Cuffs Waist Top"/>
    <n v="11"/>
    <n v="10"/>
    <x v="5"/>
    <x v="0"/>
    <n v="1100"/>
    <x v="0"/>
    <x v="0"/>
    <x v="57"/>
    <x v="0"/>
    <x v="710"/>
    <n v="46"/>
    <n v="24"/>
    <n v="14"/>
    <n v="6"/>
    <n v="8"/>
    <n v="0"/>
    <n v="0"/>
    <n v="0"/>
    <n v="0"/>
    <x v="8"/>
    <x v="0"/>
    <s v="Standard shipping"/>
    <n v="2"/>
    <n v="0"/>
    <n v="42"/>
    <x v="1"/>
    <n v="50"/>
    <m/>
    <s v="CN"/>
    <s v="ppwiiixoza"/>
    <n v="5070"/>
    <n v="4.2767258379999999"/>
    <x v="0"/>
    <n v="0"/>
    <s v="5cbdabea787e5828c3059a6c"/>
    <x v="1137"/>
  </r>
  <r>
    <x v="1256"/>
    <s v="Fashion Women Vintage Vertical Striped Mini Sexy Button Cami Spring Summer Dresses"/>
    <n v="6"/>
    <n v="7"/>
    <x v="14"/>
    <x v="8"/>
    <n v="300"/>
    <x v="0"/>
    <x v="1"/>
    <x v="38"/>
    <x v="3"/>
    <x v="52"/>
    <n v="2"/>
    <n v="1"/>
    <n v="0"/>
    <n v="1"/>
    <n v="0"/>
    <n v="0"/>
    <n v="0"/>
    <n v="0"/>
    <n v="0"/>
    <x v="4"/>
    <x v="2"/>
    <s v="Standard shipping"/>
    <n v="2"/>
    <n v="0"/>
    <n v="45"/>
    <x v="1"/>
    <n v="50"/>
    <n v="1"/>
    <s v="CN"/>
    <s v="Sammy "/>
    <n v="139788"/>
    <n v="4.1665092850000001"/>
    <x v="0"/>
    <n v="0"/>
    <s v="5ec5fba4a6e08e12f03e460e"/>
    <x v="1138"/>
  </r>
  <r>
    <x v="1257"/>
    <s v=" Plus Size S-5XL Women Summer Tops Casual V-Neck Short Sleeve Shirts Ladies Cotton Loose T Shirt Candy Color Lady Pullovers Blouse"/>
    <n v="5"/>
    <n v="5"/>
    <x v="11"/>
    <x v="5"/>
    <n v="25000"/>
    <x v="4"/>
    <x v="0"/>
    <x v="0"/>
    <x v="0"/>
    <x v="711"/>
    <n v="289"/>
    <n v="136"/>
    <n v="115"/>
    <n v="52"/>
    <n v="77"/>
    <n v="0"/>
    <n v="0"/>
    <n v="0"/>
    <n v="0"/>
    <x v="0"/>
    <x v="2"/>
    <s v="Standard shipping"/>
    <n v="2"/>
    <n v="0"/>
    <n v="48"/>
    <x v="1"/>
    <n v="50"/>
    <n v="1"/>
    <s v="CN"/>
    <s v="guangzhouweishiweifushiyouxiangongsi"/>
    <n v="32168"/>
    <n v="3.884543646"/>
    <x v="1"/>
    <n v="0"/>
    <s v="5cb8136006879f55b0ff0df0"/>
    <x v="1139"/>
  </r>
  <r>
    <x v="1258"/>
    <s v="Women's Fashion Summer  V Neck Dresses Lace Backless Dress Beach Mini Dresses Sleeveless Spaghetti Strap White Dress Plus Size XS-5XL Robe Femme"/>
    <n v="11"/>
    <n v="10"/>
    <x v="5"/>
    <x v="0"/>
    <n v="1100"/>
    <x v="0"/>
    <x v="1"/>
    <x v="189"/>
    <x v="4"/>
    <x v="252"/>
    <n v="5"/>
    <n v="4"/>
    <n v="4"/>
    <n v="6"/>
    <n v="7"/>
    <n v="0"/>
    <n v="0"/>
    <n v="0"/>
    <n v="0"/>
    <x v="9"/>
    <x v="1"/>
    <s v="Standard shipping"/>
    <n v="2"/>
    <n v="0"/>
    <n v="49"/>
    <x v="1"/>
    <n v="50"/>
    <m/>
    <s v="CN"/>
    <s v="angelxianv"/>
    <n v="99"/>
    <n v="3.5454545450000001"/>
    <x v="1"/>
    <n v="0"/>
    <s v="5ed9e4ba8ab15d0b4b04e50b"/>
    <x v="1129"/>
  </r>
  <r>
    <x v="1259"/>
    <s v="New Arrival Women Fashion Sexy Coss Design Sleeveless Solid Color Causal Cotton Tops"/>
    <n v="2.72"/>
    <n v="17"/>
    <x v="261"/>
    <x v="4"/>
    <n v="2720"/>
    <x v="0"/>
    <x v="1"/>
    <x v="80"/>
    <x v="0"/>
    <x v="712"/>
    <n v="50"/>
    <n v="18"/>
    <n v="17"/>
    <n v="17"/>
    <n v="14"/>
    <n v="0"/>
    <n v="0"/>
    <n v="0"/>
    <n v="0"/>
    <x v="4"/>
    <x v="1"/>
    <s v="Standard shipping"/>
    <n v="1"/>
    <n v="0"/>
    <n v="43"/>
    <x v="1"/>
    <n v="50"/>
    <m/>
    <s v="CN"/>
    <s v="spearnaily"/>
    <n v="37375"/>
    <n v="4.1794247489999998"/>
    <x v="0"/>
    <n v="0"/>
    <s v="5e5ca8e862cb8f75896ae172"/>
    <x v="1140"/>
  </r>
  <r>
    <x v="1260"/>
    <s v="Summer Women's Fashion New Sleeveless Polka Dot V-neck Strap Mini Backless Casual Top Dresses"/>
    <n v="3.81"/>
    <n v="4"/>
    <x v="108"/>
    <x v="4"/>
    <n v="3810"/>
    <x v="0"/>
    <x v="0"/>
    <x v="154"/>
    <x v="1"/>
    <x v="713"/>
    <n v="41"/>
    <n v="13"/>
    <n v="18"/>
    <n v="11"/>
    <n v="18"/>
    <n v="0"/>
    <n v="0"/>
    <n v="0"/>
    <n v="0"/>
    <x v="5"/>
    <x v="1"/>
    <s v="Standard shipping"/>
    <n v="1"/>
    <n v="0"/>
    <n v="37"/>
    <x v="0"/>
    <n v="50"/>
    <m/>
    <s v="CN"/>
    <s v="liveupp"/>
    <n v="1012"/>
    <n v="3.9832015809999999"/>
    <x v="1"/>
    <n v="0"/>
    <s v="5dd8ab8a786d6703c7ec8a69"/>
    <x v="1065"/>
  </r>
  <r>
    <x v="1261"/>
    <s v="Women Fashion Summer Casual Goth Style Short Sleeve Skull Print Dress Plus Size"/>
    <n v="11"/>
    <n v="10"/>
    <x v="5"/>
    <x v="0"/>
    <n v="1100"/>
    <x v="0"/>
    <x v="1"/>
    <x v="86"/>
    <x v="3"/>
    <x v="46"/>
    <n v="20"/>
    <n v="7"/>
    <n v="6"/>
    <n v="3"/>
    <n v="1"/>
    <n v="0"/>
    <n v="0"/>
    <n v="0"/>
    <n v="0"/>
    <x v="8"/>
    <x v="0"/>
    <s v="Standard shipping"/>
    <n v="3"/>
    <n v="0"/>
    <n v="41"/>
    <x v="1"/>
    <n v="50"/>
    <m/>
    <s v="CN"/>
    <s v="aishoumat"/>
    <n v="9703"/>
    <n v="3.970730702"/>
    <x v="1"/>
    <n v="0"/>
    <s v="5eba352573d6765d88b36bdc"/>
    <x v="1141"/>
  </r>
  <r>
    <x v="1262"/>
    <s v="Women Polka Dot Decorate Irregular  Elegant Slim Summer Dress "/>
    <n v="6"/>
    <n v="6"/>
    <x v="11"/>
    <x v="0"/>
    <n v="600"/>
    <x v="0"/>
    <x v="1"/>
    <x v="67"/>
    <x v="0"/>
    <x v="714"/>
    <n v="79"/>
    <n v="39"/>
    <n v="17"/>
    <n v="12"/>
    <n v="13"/>
    <n v="0"/>
    <n v="0"/>
    <n v="0"/>
    <n v="0"/>
    <x v="2"/>
    <x v="3"/>
    <s v="Standard shipping"/>
    <n v="2"/>
    <n v="0"/>
    <n v="38"/>
    <x v="0"/>
    <n v="50"/>
    <m/>
    <s v="CN"/>
    <s v="ZhtdxyscdymdgcStore"/>
    <n v="8776"/>
    <n v="4.1530309939999999"/>
    <x v="0"/>
    <n v="0"/>
    <s v="5c60e1b2a74fd43d1ebfe639"/>
    <x v="1142"/>
  </r>
  <r>
    <x v="1263"/>
    <s v="XS-XXXXL Fashion Summer Lady Skull Print Beauty Vest Halter Tank Top"/>
    <n v="5"/>
    <n v="48"/>
    <x v="81"/>
    <x v="0"/>
    <n v="500"/>
    <x v="0"/>
    <x v="1"/>
    <x v="52"/>
    <x v="3"/>
    <x v="96"/>
    <n v="15"/>
    <n v="5"/>
    <n v="8"/>
    <n v="1"/>
    <n v="1"/>
    <n v="0"/>
    <n v="0"/>
    <n v="0"/>
    <n v="0"/>
    <x v="1"/>
    <x v="1"/>
    <s v="Standard shipping"/>
    <n v="2"/>
    <n v="0"/>
    <n v="45"/>
    <x v="1"/>
    <n v="50"/>
    <n v="1"/>
    <s v="CN"/>
    <s v="xiaohuagogogo"/>
    <n v="43876"/>
    <n v="4.0897757319999997"/>
    <x v="0"/>
    <n v="0"/>
    <s v="5e59fbad67b3390255c23751"/>
    <x v="1143"/>
  </r>
  <r>
    <x v="1264"/>
    <s v="Summer Vogue Sexy Lacework Stitching Plus Size Printed Causal Tank Tops 4 Colors Tops Sleeveless T-shirts"/>
    <n v="8"/>
    <n v="8"/>
    <x v="11"/>
    <x v="6"/>
    <n v="80000"/>
    <x v="5"/>
    <x v="0"/>
    <x v="63"/>
    <x v="3"/>
    <x v="715"/>
    <n v="1124"/>
    <n v="389"/>
    <n v="200"/>
    <n v="69"/>
    <n v="76"/>
    <n v="1"/>
    <n v="0"/>
    <n v="1"/>
    <n v="0"/>
    <x v="4"/>
    <x v="2"/>
    <s v="Standard shipping"/>
    <n v="3"/>
    <n v="0"/>
    <n v="41"/>
    <x v="1"/>
    <n v="50"/>
    <m/>
    <s v="CN"/>
    <s v="chenxiaoxiao123"/>
    <n v="19879"/>
    <n v="3.9947180439999999"/>
    <x v="1"/>
    <n v="0"/>
    <s v="5b1e05d0c71f3d17c2e5d4df"/>
    <x v="1144"/>
  </r>
  <r>
    <x v="1265"/>
    <s v="NEW Fashion Spring Women Dress Polka Dot Mini Dress Sleeveless Summer Beach Dresses"/>
    <n v="8"/>
    <n v="59"/>
    <x v="148"/>
    <x v="0"/>
    <n v="800"/>
    <x v="0"/>
    <x v="0"/>
    <x v="70"/>
    <x v="0"/>
    <x v="318"/>
    <n v="17"/>
    <n v="10"/>
    <n v="11"/>
    <n v="5"/>
    <n v="2"/>
    <n v="0"/>
    <n v="0"/>
    <n v="0"/>
    <n v="0"/>
    <x v="1"/>
    <x v="1"/>
    <s v="Standard shipping"/>
    <n v="3"/>
    <n v="0"/>
    <n v="41"/>
    <x v="1"/>
    <n v="50"/>
    <m/>
    <s v="CN"/>
    <s v="Lzara"/>
    <n v="58154"/>
    <n v="3.8713588059999999"/>
    <x v="1"/>
    <n v="1"/>
    <s v="5e40f1f893ca5f428e2471d3"/>
    <x v="1145"/>
  </r>
  <r>
    <x v="1266"/>
    <s v="Summer Women's Plus Size Knee-length Sling dress Sleeveless Casual Long Dress"/>
    <n v="11"/>
    <n v="47"/>
    <x v="57"/>
    <x v="0"/>
    <n v="1100"/>
    <x v="0"/>
    <x v="0"/>
    <x v="117"/>
    <x v="3"/>
    <x v="154"/>
    <n v="14"/>
    <n v="7"/>
    <n v="0"/>
    <n v="1"/>
    <n v="1"/>
    <n v="0"/>
    <n v="0"/>
    <n v="0"/>
    <n v="0"/>
    <x v="1"/>
    <x v="5"/>
    <s v="Standard shipping"/>
    <n v="3"/>
    <n v="0"/>
    <n v="40"/>
    <x v="1"/>
    <n v="50"/>
    <n v="1"/>
    <s v="CN"/>
    <s v="glambitiong"/>
    <n v="7197"/>
    <n v="4.3609837430000002"/>
    <x v="0"/>
    <n v="0"/>
    <s v="5df1ecfd5ae3500bbf3ba4d4"/>
    <x v="1146"/>
  </r>
  <r>
    <x v="1267"/>
    <s v="Women's Fashion Summer Sleeveless Belted Striped Wide Leg Jumpsuit Casual Loose Romper Plus Size"/>
    <n v="15"/>
    <n v="13"/>
    <x v="0"/>
    <x v="5"/>
    <n v="75000"/>
    <x v="5"/>
    <x v="1"/>
    <x v="68"/>
    <x v="0"/>
    <x v="716"/>
    <n v="467"/>
    <n v="220"/>
    <n v="163"/>
    <n v="73"/>
    <n v="149"/>
    <n v="0"/>
    <n v="0"/>
    <n v="0"/>
    <n v="0"/>
    <x v="1"/>
    <x v="2"/>
    <s v="Standard shipping"/>
    <n v="4"/>
    <n v="0"/>
    <n v="28"/>
    <x v="0"/>
    <n v="50"/>
    <m/>
    <s v="CN"/>
    <s v="haitaotaomingdian"/>
    <n v="24095"/>
    <n v="3.818634571"/>
    <x v="1"/>
    <n v="0"/>
    <s v="5c21ca1898238d325ed92eca"/>
    <x v="1147"/>
  </r>
  <r>
    <x v="1268"/>
    <s v="New Vogue Women Summer Sofy Casual   Funny Printed Sleeveless Long T Shirts  Mini Dress  Plus Size"/>
    <n v="11"/>
    <n v="10"/>
    <x v="5"/>
    <x v="0"/>
    <n v="1100"/>
    <x v="0"/>
    <x v="1"/>
    <x v="38"/>
    <x v="3"/>
    <x v="126"/>
    <n v="17"/>
    <n v="2"/>
    <n v="6"/>
    <n v="1"/>
    <n v="3"/>
    <n v="0"/>
    <n v="0"/>
    <n v="0"/>
    <n v="0"/>
    <x v="5"/>
    <x v="2"/>
    <s v="Standard shipping"/>
    <n v="2"/>
    <n v="0"/>
    <n v="39"/>
    <x v="0"/>
    <n v="50"/>
    <m/>
    <s v="CN"/>
    <s v="taishon"/>
    <n v="24564"/>
    <n v="3.9288796609999999"/>
    <x v="1"/>
    <n v="0"/>
    <s v="5eaa52ee64c7a230fe403a64"/>
    <x v="956"/>
  </r>
  <r>
    <x v="1269"/>
    <s v="Womens Casual Sandals Flip Flops Flat Sandals Bling-bling Diamond Slippers Flip Flops Summer Flash Beach Slippers Plus Size 34-43"/>
    <n v="2.81"/>
    <n v="3"/>
    <x v="108"/>
    <x v="0"/>
    <n v="281"/>
    <x v="0"/>
    <x v="1"/>
    <x v="35"/>
    <x v="0"/>
    <x v="34"/>
    <n v="2"/>
    <n v="4"/>
    <n v="0"/>
    <n v="0"/>
    <n v="2"/>
    <n v="0"/>
    <n v="0"/>
    <n v="0"/>
    <n v="0"/>
    <x v="5"/>
    <x v="6"/>
    <s v="Standard shipping"/>
    <n v="1"/>
    <n v="0"/>
    <n v="35"/>
    <x v="0"/>
    <n v="50"/>
    <m/>
    <s v="CN"/>
    <s v="hellohorse"/>
    <n v="126370"/>
    <n v="4.1469573469999998"/>
    <x v="0"/>
    <n v="1"/>
    <s v="5edf0766194c971ec3ac4b9e"/>
    <x v="1148"/>
  </r>
  <r>
    <x v="1270"/>
    <s v="Women's T-shirt 90's Letter Print Summer Cotton O-Neck Short Sleeve Funny Plus Size Tops"/>
    <n v="6"/>
    <n v="17"/>
    <x v="68"/>
    <x v="5"/>
    <n v="30000"/>
    <x v="4"/>
    <x v="0"/>
    <x v="45"/>
    <x v="3"/>
    <x v="717"/>
    <n v="969"/>
    <n v="344"/>
    <n v="182"/>
    <n v="72"/>
    <n v="83"/>
    <n v="1"/>
    <n v="0"/>
    <n v="1"/>
    <n v="0"/>
    <x v="0"/>
    <x v="2"/>
    <s v="Standard shipping"/>
    <n v="2"/>
    <n v="0"/>
    <n v="44"/>
    <x v="1"/>
    <n v="50"/>
    <m/>
    <s v="CN"/>
    <s v="Sunshine754"/>
    <n v="13308"/>
    <n v="4.1559963929999997"/>
    <x v="0"/>
    <n v="0"/>
    <s v="5ad99c58bd784c1ffb100601"/>
    <x v="1149"/>
  </r>
  <r>
    <x v="1271"/>
    <s v="New Fashion Women's Crop Tops Yes Daddy Letter Print Short Sleeve Slim Fit Short Tops Summer Casual Stretchy T Shirts"/>
    <n v="5.66"/>
    <n v="5"/>
    <x v="53"/>
    <x v="4"/>
    <n v="5660"/>
    <x v="3"/>
    <x v="0"/>
    <x v="132"/>
    <x v="3"/>
    <x v="29"/>
    <n v="134"/>
    <n v="37"/>
    <n v="17"/>
    <n v="16"/>
    <n v="13"/>
    <n v="1"/>
    <n v="0"/>
    <n v="1"/>
    <n v="0"/>
    <x v="5"/>
    <x v="5"/>
    <s v="Standard shipping"/>
    <n v="2"/>
    <n v="0"/>
    <n v="35"/>
    <x v="0"/>
    <n v="50"/>
    <n v="1"/>
    <s v="CN"/>
    <s v="wisetqw"/>
    <n v="9857"/>
    <n v="4.053971797"/>
    <x v="0"/>
    <n v="0"/>
    <s v="5d01ea30388e1065461d8806"/>
    <x v="1150"/>
  </r>
  <r>
    <x v="1272"/>
    <s v="Women Casual Loose Linen Trousers Solid Color Sport Yoga Comfortable Women Pants"/>
    <n v="6"/>
    <n v="7"/>
    <x v="14"/>
    <x v="6"/>
    <n v="60000"/>
    <x v="4"/>
    <x v="0"/>
    <x v="17"/>
    <x v="0"/>
    <x v="718"/>
    <n v="537"/>
    <n v="264"/>
    <n v="187"/>
    <n v="91"/>
    <n v="159"/>
    <n v="0"/>
    <n v="0"/>
    <n v="0"/>
    <n v="0"/>
    <x v="5"/>
    <x v="1"/>
    <s v="Standard shipping"/>
    <n v="2"/>
    <n v="0"/>
    <n v="31"/>
    <x v="0"/>
    <n v="50"/>
    <n v="1"/>
    <s v="CN"/>
    <s v="Grace Style Fashion Store"/>
    <n v="5993"/>
    <n v="4.0552311029999997"/>
    <x v="0"/>
    <n v="1"/>
    <s v="5cf608da188cc348c6d66b74"/>
    <x v="1151"/>
  </r>
  <r>
    <x v="1273"/>
    <s v="Summer Women Sexy White Embroidery Lace Crop Top Plus Size Clubwear Flare Sleeve Clothing"/>
    <n v="8"/>
    <n v="84"/>
    <x v="66"/>
    <x v="3"/>
    <n v="400000"/>
    <x v="2"/>
    <x v="0"/>
    <x v="7"/>
    <x v="0"/>
    <x v="719"/>
    <n v="7530"/>
    <n v="3351"/>
    <n v="3057"/>
    <n v="1736"/>
    <n v="2789"/>
    <n v="1"/>
    <n v="0"/>
    <n v="0"/>
    <n v="1"/>
    <x v="2"/>
    <x v="2"/>
    <s v="Standard shipping"/>
    <n v="3"/>
    <n v="0"/>
    <n v="36"/>
    <x v="0"/>
    <n v="50"/>
    <n v="1"/>
    <s v="CN"/>
    <s v="HOT DRESS"/>
    <n v="51369"/>
    <n v="3.9682688000000002"/>
    <x v="1"/>
    <n v="1"/>
    <s v="58df3eb809730e54ddd932ca"/>
    <x v="1152"/>
  </r>
  <r>
    <x v="1274"/>
    <s v="New Women Fashion Tee Shirt 'Mama Needs Coffee' Mom Life Summer Female Funny Short Sleeve Shirt Casual Cotton Round Neck T-shirt Comfy Tank Top"/>
    <n v="7"/>
    <n v="9"/>
    <x v="9"/>
    <x v="6"/>
    <n v="70000"/>
    <x v="4"/>
    <x v="1"/>
    <x v="109"/>
    <x v="3"/>
    <x v="143"/>
    <n v="801"/>
    <n v="270"/>
    <n v="158"/>
    <n v="66"/>
    <n v="83"/>
    <n v="0"/>
    <n v="0"/>
    <n v="0"/>
    <n v="0"/>
    <x v="1"/>
    <x v="2"/>
    <s v="Standard shipping"/>
    <n v="2"/>
    <n v="0"/>
    <n v="43"/>
    <x v="1"/>
    <n v="50"/>
    <n v="1"/>
    <s v="CN"/>
    <s v="Cenic Beauty"/>
    <n v="42919"/>
    <n v="4.1059670539999997"/>
    <x v="0"/>
    <n v="0"/>
    <s v="5cef3ca4dd762342f4a4df7a"/>
    <x v="1153"/>
  </r>
  <r>
    <x v="1275"/>
    <s v="Women Fashion Sexy Tie Dye Printed Two Piece Sets Summer Off Shoulder Crop Top + Shorts 2 Piece Set Loose Outfit Suits"/>
    <n v="14"/>
    <n v="50"/>
    <x v="57"/>
    <x v="0"/>
    <n v="1400"/>
    <x v="0"/>
    <x v="1"/>
    <x v="4"/>
    <x v="2"/>
    <x v="62"/>
    <m/>
    <m/>
    <m/>
    <m/>
    <m/>
    <n v="0"/>
    <n v="0"/>
    <n v="0"/>
    <n v="0"/>
    <x v="4"/>
    <x v="2"/>
    <s v="Standard shipping"/>
    <n v="3"/>
    <n v="0"/>
    <n v="43"/>
    <x v="1"/>
    <n v="50"/>
    <m/>
    <s v="CN"/>
    <s v="Cuiior"/>
    <n v="22711"/>
    <n v="3.8720443840000001"/>
    <x v="1"/>
    <n v="0"/>
    <s v="5ec35e48c2112616231ab3f4"/>
    <x v="1154"/>
  </r>
  <r>
    <x v="1276"/>
    <s v="Hair Growth Inhibitor Facial Removal Spray Beard Bikini Intimate Legs Body Armpit Painless Facial Stop Hair "/>
    <n v="1.84"/>
    <n v="2"/>
    <x v="111"/>
    <x v="0"/>
    <n v="184"/>
    <x v="0"/>
    <x v="1"/>
    <x v="79"/>
    <x v="0"/>
    <x v="104"/>
    <n v="16"/>
    <n v="6"/>
    <n v="8"/>
    <n v="4"/>
    <n v="4"/>
    <n v="0"/>
    <n v="0"/>
    <n v="0"/>
    <n v="0"/>
    <x v="2"/>
    <x v="0"/>
    <s v="Standard shipping"/>
    <n v="1"/>
    <n v="0"/>
    <n v="57"/>
    <x v="1"/>
    <n v="50"/>
    <m/>
    <s v="CN"/>
    <s v="logrenvu"/>
    <n v="484"/>
    <n v="3.9917355369999998"/>
    <x v="1"/>
    <n v="0"/>
    <s v="5ed5f7ccdfed1b4b1ac785c7"/>
    <x v="1155"/>
  </r>
  <r>
    <x v="1277"/>
    <s v="Women  Loose Casual Pure Color Plus Size Vest Sleeveless Summer Sleeveless Dress"/>
    <n v="8"/>
    <n v="7"/>
    <x v="5"/>
    <x v="4"/>
    <n v="8000"/>
    <x v="3"/>
    <x v="0"/>
    <x v="71"/>
    <x v="3"/>
    <x v="720"/>
    <n v="76"/>
    <n v="39"/>
    <n v="18"/>
    <n v="6"/>
    <n v="13"/>
    <n v="0"/>
    <n v="0"/>
    <n v="0"/>
    <n v="0"/>
    <x v="0"/>
    <x v="1"/>
    <s v="Standard shipping"/>
    <n v="2"/>
    <n v="0"/>
    <n v="24"/>
    <x v="0"/>
    <n v="50"/>
    <m/>
    <s v="CN"/>
    <s v="congxiaolong"/>
    <n v="466"/>
    <n v="3.8927038629999999"/>
    <x v="1"/>
    <n v="0"/>
    <s v="5c9b2487b14bfa32ed7eb029"/>
    <x v="1156"/>
  </r>
  <r>
    <x v="1278"/>
    <s v="Women's Summer Short Sleeve Dress Pure Color Dress Tunic Dress for Women"/>
    <n v="9"/>
    <n v="8"/>
    <x v="5"/>
    <x v="6"/>
    <n v="90000"/>
    <x v="5"/>
    <x v="0"/>
    <x v="19"/>
    <x v="3"/>
    <x v="721"/>
    <n v="1491"/>
    <n v="717"/>
    <n v="430"/>
    <n v="178"/>
    <n v="208"/>
    <n v="0"/>
    <n v="0"/>
    <n v="0"/>
    <n v="0"/>
    <x v="0"/>
    <x v="0"/>
    <s v="Standard shipping"/>
    <n v="3"/>
    <n v="0"/>
    <n v="38"/>
    <x v="0"/>
    <n v="50"/>
    <n v="1"/>
    <s v="CN"/>
    <s v="yuzk"/>
    <n v="4295"/>
    <n v="4.2086146680000001"/>
    <x v="0"/>
    <n v="0"/>
    <s v="5b20b718a2a83e2ca6e9ac7e"/>
    <x v="1157"/>
  </r>
  <r>
    <x v="1279"/>
    <s v="6 Colors Women Fashion Summer Tank Tops Casual T-shirt Graphic Tee Blouse IN A WORLD WHERE YOU CAN BE ANYTHING BE KIND Letter Print Top Faith T Shirts Summer Short Sleeve T Shirts Spread Kindness Teacher Gift "/>
    <n v="7"/>
    <n v="22"/>
    <x v="15"/>
    <x v="0"/>
    <n v="700"/>
    <x v="0"/>
    <x v="0"/>
    <x v="167"/>
    <x v="3"/>
    <x v="49"/>
    <n v="35"/>
    <n v="9"/>
    <n v="5"/>
    <n v="3"/>
    <n v="0"/>
    <n v="0"/>
    <n v="0"/>
    <n v="0"/>
    <n v="0"/>
    <x v="6"/>
    <x v="0"/>
    <s v="Standard shipping"/>
    <n v="2"/>
    <n v="0"/>
    <n v="51"/>
    <x v="1"/>
    <n v="50"/>
    <m/>
    <s v="US"/>
    <s v="bethaz19"/>
    <n v="2199"/>
    <n v="4.2364711230000003"/>
    <x v="0"/>
    <n v="0"/>
    <s v="5caed93ee8567b275e1ca8d8"/>
    <x v="1158"/>
  </r>
  <r>
    <x v="1280"/>
    <s v="Women Fashion Boho Color Head Scarf Quick Dry Sport Sweat-absorbent Turban Stretchy Headband Summer Workout Yoga Headband Stretchy Head Scarf Fashion Accessories"/>
    <n v="5"/>
    <n v="9"/>
    <x v="64"/>
    <x v="0"/>
    <n v="500"/>
    <x v="0"/>
    <x v="1"/>
    <x v="162"/>
    <x v="5"/>
    <x v="35"/>
    <n v="5"/>
    <n v="0"/>
    <n v="1"/>
    <n v="0"/>
    <n v="0"/>
    <n v="0"/>
    <n v="0"/>
    <n v="0"/>
    <n v="0"/>
    <x v="2"/>
    <x v="6"/>
    <s v="Standard shipping"/>
    <n v="2"/>
    <n v="0"/>
    <n v="140"/>
    <x v="2"/>
    <n v="50"/>
    <m/>
    <s v="CN"/>
    <s v="HAODUOYI China-made quality"/>
    <n v="2805"/>
    <n v="4.4866310159999996"/>
    <x v="0"/>
    <n v="0"/>
    <s v="5ed34320dd296c304cb25970"/>
    <x v="1159"/>
  </r>
  <r>
    <x v="1281"/>
    <s v="Summer Universal Swimming Luminous Waterproof Smart Phone Seal Strap Diving Protect Case For iPhone/Samsung/Huawei Outdoor Dustproof Touchable Waterproof Pouch Phone Bags"/>
    <n v="3.72"/>
    <n v="11"/>
    <x v="262"/>
    <x v="4"/>
    <n v="3720"/>
    <x v="0"/>
    <x v="1"/>
    <x v="20"/>
    <x v="3"/>
    <x v="722"/>
    <n v="104"/>
    <n v="41"/>
    <n v="20"/>
    <n v="7"/>
    <n v="6"/>
    <n v="1"/>
    <n v="0"/>
    <n v="1"/>
    <n v="0"/>
    <x v="5"/>
    <x v="6"/>
    <s v="Standard shipping"/>
    <n v="1"/>
    <n v="0"/>
    <n v="21"/>
    <x v="0"/>
    <n v="50"/>
    <m/>
    <s v="CN"/>
    <s v="xuzhen"/>
    <n v="32318"/>
    <n v="4.350176372"/>
    <x v="0"/>
    <n v="0"/>
    <s v="5caed595c7c1b5383a04043f"/>
    <x v="1160"/>
  </r>
  <r>
    <x v="1282"/>
    <s v="Women's Fashion Fitness Vest Ladies Solid Tank Top Female Crop Top Sleeveless Waistcoat Summer Women Tops Sexy Sport Running Vests"/>
    <n v="3.81"/>
    <n v="59"/>
    <x v="263"/>
    <x v="5"/>
    <n v="19050"/>
    <x v="3"/>
    <x v="0"/>
    <x v="43"/>
    <x v="0"/>
    <x v="723"/>
    <n v="591"/>
    <n v="308"/>
    <n v="275"/>
    <n v="115"/>
    <n v="155"/>
    <n v="0"/>
    <n v="0"/>
    <n v="0"/>
    <n v="0"/>
    <x v="8"/>
    <x v="2"/>
    <s v="Standard shipping"/>
    <n v="1"/>
    <n v="0"/>
    <n v="41"/>
    <x v="1"/>
    <n v="50"/>
    <m/>
    <s v="CN"/>
    <s v="leiston"/>
    <n v="139223"/>
    <n v="3.9335813769999999"/>
    <x v="1"/>
    <n v="0"/>
    <s v="5b3f3a9205dff81785dba8e6"/>
    <x v="1161"/>
  </r>
  <r>
    <x v="1283"/>
    <s v="Women's Fashion Summer Casual Loose Butterfly Print Vest Plus Size"/>
    <n v="4.93"/>
    <n v="5"/>
    <x v="150"/>
    <x v="4"/>
    <n v="4930"/>
    <x v="0"/>
    <x v="1"/>
    <x v="169"/>
    <x v="1"/>
    <x v="724"/>
    <n v="28"/>
    <n v="13"/>
    <n v="17"/>
    <n v="11"/>
    <n v="14"/>
    <n v="0"/>
    <n v="0"/>
    <n v="0"/>
    <n v="0"/>
    <x v="9"/>
    <x v="2"/>
    <s v="Standard shipping"/>
    <n v="1"/>
    <n v="0"/>
    <n v="45"/>
    <x v="1"/>
    <n v="50"/>
    <m/>
    <s v="CN"/>
    <s v="Sangboo Store"/>
    <n v="10600"/>
    <n v="3.8675471699999999"/>
    <x v="1"/>
    <n v="0"/>
    <s v="5e9189606123795b1d5b60ab"/>
    <x v="1162"/>
  </r>
  <r>
    <x v="1284"/>
    <s v="Summer Short Sleeve Floral Print Tunic Long Dress Women Irregular Vestidos"/>
    <n v="6"/>
    <n v="6"/>
    <x v="11"/>
    <x v="4"/>
    <n v="6000"/>
    <x v="3"/>
    <x v="1"/>
    <x v="79"/>
    <x v="0"/>
    <x v="725"/>
    <n v="356"/>
    <n v="198"/>
    <n v="157"/>
    <n v="70"/>
    <n v="114"/>
    <n v="0"/>
    <n v="0"/>
    <n v="0"/>
    <n v="0"/>
    <x v="5"/>
    <x v="3"/>
    <s v="Standard shipping"/>
    <n v="2"/>
    <n v="0"/>
    <n v="39"/>
    <x v="0"/>
    <n v="50"/>
    <n v="1"/>
    <s v="CN"/>
    <s v="SZLCGC777"/>
    <n v="25260"/>
    <n v="3.9956057010000001"/>
    <x v="1"/>
    <n v="0"/>
    <s v="5abb1309dc0c285e4eb675a8"/>
    <x v="1163"/>
  </r>
  <r>
    <x v="1285"/>
    <s v="Summer fashion female butterfly tank vest sleeveless round neck casual top"/>
    <n v="7"/>
    <n v="33"/>
    <x v="94"/>
    <x v="8"/>
    <n v="350"/>
    <x v="0"/>
    <x v="0"/>
    <x v="81"/>
    <x v="1"/>
    <x v="53"/>
    <n v="0"/>
    <n v="1"/>
    <n v="0"/>
    <n v="1"/>
    <n v="0"/>
    <n v="0"/>
    <n v="0"/>
    <n v="0"/>
    <n v="0"/>
    <x v="4"/>
    <x v="2"/>
    <s v="Standard shipping"/>
    <n v="2"/>
    <n v="0"/>
    <n v="41"/>
    <x v="1"/>
    <n v="50"/>
    <n v="1"/>
    <s v="CN"/>
    <s v="owiner"/>
    <n v="25222"/>
    <n v="4.0015462690000003"/>
    <x v="0"/>
    <n v="0"/>
    <s v="5eb4dd169263020a42be1a88"/>
    <x v="662"/>
  </r>
  <r>
    <x v="1286"/>
    <s v="Women Summer Casual Loose Sling Dress V-neck Backless Dress Sleeveless Pockets Solid Color Maxi Dress"/>
    <n v="16"/>
    <n v="14"/>
    <x v="0"/>
    <x v="5"/>
    <n v="80000"/>
    <x v="5"/>
    <x v="1"/>
    <x v="116"/>
    <x v="1"/>
    <x v="8"/>
    <n v="251"/>
    <n v="106"/>
    <n v="108"/>
    <n v="70"/>
    <n v="152"/>
    <n v="0"/>
    <n v="0"/>
    <n v="0"/>
    <n v="0"/>
    <x v="7"/>
    <x v="6"/>
    <s v="Standard shipping"/>
    <n v="4"/>
    <n v="0"/>
    <n v="26"/>
    <x v="0"/>
    <n v="50"/>
    <m/>
    <s v="US"/>
    <s v="silveres_9"/>
    <n v="2363"/>
    <n v="3.8535759629999999"/>
    <x v="1"/>
    <n v="0"/>
    <s v="5de0bdcce07f9e75fdfc8da1"/>
    <x v="1164"/>
  </r>
  <r>
    <x v="1287"/>
    <s v="Women's Summer Fashion Spaghetti Strap Floral Print Tie Front Mini Dress Sexy Dress"/>
    <n v="8"/>
    <n v="68"/>
    <x v="65"/>
    <x v="13"/>
    <n v="64"/>
    <x v="0"/>
    <x v="0"/>
    <x v="4"/>
    <x v="2"/>
    <x v="62"/>
    <m/>
    <m/>
    <m/>
    <m/>
    <m/>
    <n v="0"/>
    <n v="0"/>
    <n v="0"/>
    <n v="0"/>
    <x v="0"/>
    <x v="2"/>
    <s v="Standard shipping"/>
    <n v="3"/>
    <n v="0"/>
    <n v="43"/>
    <x v="1"/>
    <n v="50"/>
    <m/>
    <s v="CN"/>
    <s v="Lucky726"/>
    <n v="626"/>
    <n v="3.9169329070000001"/>
    <x v="1"/>
    <n v="0"/>
    <s v="5eb2200b989caa081980b812"/>
    <x v="612"/>
  </r>
  <r>
    <x v="1288"/>
    <s v="S-5XL Summer New Women's Fashion Cotton T-shirt Love Print Short Sleeve T-Shirt Women Casual Graphic Tess Tops 5 Colors"/>
    <n v="9"/>
    <n v="8"/>
    <x v="5"/>
    <x v="4"/>
    <n v="9000"/>
    <x v="3"/>
    <x v="0"/>
    <x v="52"/>
    <x v="3"/>
    <x v="257"/>
    <n v="114"/>
    <n v="36"/>
    <n v="22"/>
    <n v="9"/>
    <n v="20"/>
    <n v="0"/>
    <n v="0"/>
    <n v="0"/>
    <n v="0"/>
    <x v="5"/>
    <x v="0"/>
    <s v="Standard shipping"/>
    <n v="3"/>
    <n v="0"/>
    <n v="55"/>
    <x v="1"/>
    <n v="50"/>
    <m/>
    <s v="US"/>
    <s v="Lees Closet"/>
    <n v="5819"/>
    <n v="4.1519161369999997"/>
    <x v="0"/>
    <n v="0"/>
    <s v="5d1b00a20d62613f9e7f76f3"/>
    <x v="1165"/>
  </r>
  <r>
    <x v="1289"/>
    <s v="Populor New Summer Freddie Mercury    Print  Woman Men's Black T-shirt Funny T-shirt Harajuku femaletshirt  Freddie Mercury  T-shirt Outdoor,"/>
    <n v="8"/>
    <n v="22"/>
    <x v="1"/>
    <x v="0"/>
    <n v="800"/>
    <x v="0"/>
    <x v="1"/>
    <x v="72"/>
    <x v="5"/>
    <x v="87"/>
    <n v="8"/>
    <n v="1"/>
    <n v="0"/>
    <n v="1"/>
    <n v="0"/>
    <n v="0"/>
    <n v="0"/>
    <n v="0"/>
    <n v="0"/>
    <x v="0"/>
    <x v="3"/>
    <s v="Standard shipping"/>
    <n v="2"/>
    <n v="0"/>
    <n v="24"/>
    <x v="0"/>
    <n v="50"/>
    <m/>
    <s v="CN"/>
    <s v="Building Dream Yan"/>
    <n v="63"/>
    <n v="4.2380952379999997"/>
    <x v="0"/>
    <n v="0"/>
    <s v="5ea139e452f5470ac02279e2"/>
    <x v="1166"/>
  </r>
  <r>
    <x v="1290"/>
    <s v="European and American Fashion Summer Ladies Short-sleeved Cotton Dress"/>
    <n v="8"/>
    <n v="11"/>
    <x v="71"/>
    <x v="6"/>
    <n v="80000"/>
    <x v="5"/>
    <x v="1"/>
    <x v="14"/>
    <x v="0"/>
    <x v="726"/>
    <n v="742"/>
    <n v="397"/>
    <n v="274"/>
    <n v="124"/>
    <n v="178"/>
    <n v="0"/>
    <n v="0"/>
    <n v="0"/>
    <n v="0"/>
    <x v="0"/>
    <x v="0"/>
    <s v="Standard shipping"/>
    <n v="2"/>
    <n v="0"/>
    <n v="37"/>
    <x v="0"/>
    <n v="50"/>
    <m/>
    <s v="CN"/>
    <s v="yanxiahome"/>
    <n v="4907"/>
    <n v="4.240676584"/>
    <x v="0"/>
    <n v="0"/>
    <s v="5cfbdd5f3818e474b87846b7"/>
    <x v="1167"/>
  </r>
  <r>
    <x v="1291"/>
    <s v="Summer casual Women T-shirts Ulzzang Streetwear kawaii cartoon dinosaur print Tshirt Korean Style Tops Harajuku short sleeve t shirt"/>
    <n v="5"/>
    <n v="41"/>
    <x v="57"/>
    <x v="0"/>
    <n v="500"/>
    <x v="0"/>
    <x v="1"/>
    <x v="15"/>
    <x v="0"/>
    <x v="35"/>
    <n v="4"/>
    <n v="0"/>
    <n v="0"/>
    <n v="0"/>
    <n v="2"/>
    <n v="0"/>
    <n v="0"/>
    <n v="0"/>
    <n v="0"/>
    <x v="5"/>
    <x v="1"/>
    <s v="Standard shipping"/>
    <n v="2"/>
    <n v="0"/>
    <n v="43"/>
    <x v="1"/>
    <n v="50"/>
    <m/>
    <s v="CN"/>
    <s v="makingsuper"/>
    <n v="15348"/>
    <n v="4.0138128750000002"/>
    <x v="0"/>
    <n v="0"/>
    <s v="5eb24d0fd8da132dfb97ee79"/>
    <x v="1168"/>
  </r>
  <r>
    <x v="1292"/>
    <s v="Plus Size Women Fashion Feather Print Skew Neck Cold Shoulder T-shirt Blouseï¼ˆonly T-shirtï¼‰"/>
    <n v="14"/>
    <n v="51"/>
    <x v="28"/>
    <x v="4"/>
    <n v="14000"/>
    <x v="3"/>
    <x v="0"/>
    <x v="68"/>
    <x v="0"/>
    <x v="727"/>
    <n v="186"/>
    <n v="99"/>
    <n v="63"/>
    <n v="46"/>
    <n v="51"/>
    <n v="0"/>
    <n v="0"/>
    <n v="0"/>
    <n v="0"/>
    <x v="0"/>
    <x v="2"/>
    <s v="Standard shipping"/>
    <n v="3"/>
    <n v="0"/>
    <n v="43"/>
    <x v="1"/>
    <n v="50"/>
    <m/>
    <s v="CN"/>
    <s v="Women Clothes Factory"/>
    <n v="4622"/>
    <n v="4.0140631759999996"/>
    <x v="0"/>
    <n v="1"/>
    <s v="5d2fe4d55cdae96941f5a9bd"/>
    <x v="1169"/>
  </r>
  <r>
    <x v="1293"/>
    <s v="New Women Summer Fashion Solid Color Shorts Causal Loose Drawstring Short Pants Plus Size"/>
    <n v="14"/>
    <n v="14"/>
    <x v="11"/>
    <x v="9"/>
    <n v="14"/>
    <x v="0"/>
    <x v="0"/>
    <x v="4"/>
    <x v="2"/>
    <x v="62"/>
    <m/>
    <m/>
    <m/>
    <m/>
    <m/>
    <n v="0"/>
    <n v="0"/>
    <n v="0"/>
    <n v="0"/>
    <x v="1"/>
    <x v="3"/>
    <s v="Standard shipping"/>
    <n v="4"/>
    <n v="0"/>
    <n v="27"/>
    <x v="0"/>
    <n v="50"/>
    <m/>
    <s v="CN"/>
    <s v="gaomeigui"/>
    <n v="1134"/>
    <n v="3.9559082889999999"/>
    <x v="1"/>
    <n v="0"/>
    <s v="5eccb455d4eb5d46b00be0ed"/>
    <x v="1170"/>
  </r>
  <r>
    <x v="1294"/>
    <s v="Plus Size S-5XL New Summer Women's Sleeveless Floral Print Ruffle Tops Ladies Fashion Casual Bandages Camisole Tunic Top Blouse"/>
    <n v="8"/>
    <n v="108"/>
    <x v="125"/>
    <x v="6"/>
    <n v="80000"/>
    <x v="5"/>
    <x v="0"/>
    <x v="57"/>
    <x v="0"/>
    <x v="728"/>
    <n v="786"/>
    <n v="304"/>
    <n v="223"/>
    <n v="109"/>
    <n v="137"/>
    <n v="0"/>
    <n v="0"/>
    <n v="0"/>
    <n v="0"/>
    <x v="0"/>
    <x v="2"/>
    <s v="Standard shipping"/>
    <n v="2"/>
    <n v="0"/>
    <n v="41"/>
    <x v="1"/>
    <n v="50"/>
    <m/>
    <s v="CN"/>
    <s v="cxuelin99126"/>
    <n v="5316"/>
    <n v="4.2246049660000002"/>
    <x v="0"/>
    <n v="0"/>
    <s v="5bdea74e9eddea3597f1a67d"/>
    <x v="1171"/>
  </r>
  <r>
    <x v="1295"/>
    <s v="Summer mens cool sport suit Sports Wear Casual Jogging Suits Short Sleeve Outfit Sets"/>
    <n v="11"/>
    <n v="168"/>
    <x v="144"/>
    <x v="2"/>
    <n v="110"/>
    <x v="0"/>
    <x v="0"/>
    <x v="106"/>
    <x v="1"/>
    <x v="89"/>
    <n v="0"/>
    <n v="2"/>
    <n v="0"/>
    <n v="1"/>
    <n v="0"/>
    <n v="0"/>
    <n v="0"/>
    <n v="0"/>
    <n v="0"/>
    <x v="0"/>
    <x v="2"/>
    <s v="Standard shipping"/>
    <n v="3"/>
    <n v="0"/>
    <n v="33"/>
    <x v="0"/>
    <n v="50"/>
    <m/>
    <s v="CN"/>
    <s v="wanguanqiuxi"/>
    <n v="47"/>
    <n v="3.9148936170000002"/>
    <x v="1"/>
    <n v="0"/>
    <s v="5e9dad8cbc19c300417e1733"/>
    <x v="433"/>
  </r>
  <r>
    <x v="1296"/>
    <s v="Summer New Fashion V-neck Floral Printed Loose Dress Women's Sleeveless Elegant Maxi Dress"/>
    <n v="9"/>
    <n v="8"/>
    <x v="5"/>
    <x v="5"/>
    <n v="45000"/>
    <x v="4"/>
    <x v="0"/>
    <x v="6"/>
    <x v="1"/>
    <x v="729"/>
    <n v="233"/>
    <n v="97"/>
    <n v="95"/>
    <n v="53"/>
    <n v="115"/>
    <n v="0"/>
    <n v="0"/>
    <n v="0"/>
    <n v="0"/>
    <x v="3"/>
    <x v="2"/>
    <s v="Standard shipping"/>
    <n v="3"/>
    <n v="0"/>
    <n v="32"/>
    <x v="0"/>
    <n v="50"/>
    <m/>
    <s v="CN"/>
    <s v="justlovemequella"/>
    <n v="1821"/>
    <n v="3.98132894"/>
    <x v="1"/>
    <n v="0"/>
    <s v="5e8d606bda3e443b5e67bc29"/>
    <x v="1172"/>
  </r>
  <r>
    <x v="1297"/>
    <s v="Women's Fashion Summer Casual Striped Bib Idyllic Simple Bib !! Bavoir Ã  rayures dÃ©contractÃ© pour femmes !! Damenmode Sommer lÃ¤ssig gestreiftes LÃ¤tzchen Idyllisch schlichtes LÃ¤tzchen"/>
    <n v="16"/>
    <n v="88"/>
    <x v="25"/>
    <x v="0"/>
    <n v="1600"/>
    <x v="0"/>
    <x v="0"/>
    <x v="15"/>
    <x v="0"/>
    <x v="125"/>
    <n v="5"/>
    <n v="1"/>
    <n v="0"/>
    <n v="1"/>
    <n v="2"/>
    <n v="0"/>
    <n v="0"/>
    <n v="0"/>
    <n v="0"/>
    <x v="5"/>
    <x v="0"/>
    <s v="Standard shipping"/>
    <n v="4"/>
    <n v="0"/>
    <n v="32"/>
    <x v="0"/>
    <n v="50"/>
    <m/>
    <s v="CN"/>
    <s v="ourdress"/>
    <n v="16726"/>
    <n v="4.0444816450000003"/>
    <x v="0"/>
    <n v="1"/>
    <s v="5d5a9a582084e238605c2d99"/>
    <x v="1173"/>
  </r>
  <r>
    <x v="1298"/>
    <s v="Women Summer Casual Solid Color V Neck Sleeveless Sling Dress Chiffon Dress Plus Size"/>
    <n v="6"/>
    <n v="11"/>
    <x v="45"/>
    <x v="0"/>
    <n v="600"/>
    <x v="0"/>
    <x v="0"/>
    <x v="81"/>
    <x v="1"/>
    <x v="52"/>
    <n v="0"/>
    <n v="2"/>
    <n v="1"/>
    <n v="0"/>
    <n v="1"/>
    <n v="0"/>
    <n v="0"/>
    <n v="0"/>
    <n v="0"/>
    <x v="0"/>
    <x v="2"/>
    <s v="Standard shipping"/>
    <n v="2"/>
    <n v="0"/>
    <n v="17"/>
    <x v="5"/>
    <n v="50"/>
    <n v="1"/>
    <s v="CN"/>
    <s v="myunxiaodian"/>
    <n v="5264"/>
    <n v="4.0328647420000001"/>
    <x v="0"/>
    <n v="0"/>
    <s v="5d2d3c9ed5c6b00249163289"/>
    <x v="1174"/>
  </r>
  <r>
    <x v="1299"/>
    <s v="Women Fashion Plus Size Tops Short Sleeve Loose Solid Color Summer T-Shirt"/>
    <n v="7"/>
    <n v="6"/>
    <x v="5"/>
    <x v="6"/>
    <n v="70000"/>
    <x v="4"/>
    <x v="0"/>
    <x v="115"/>
    <x v="0"/>
    <x v="730"/>
    <n v="1122"/>
    <n v="520"/>
    <n v="386"/>
    <n v="173"/>
    <n v="226"/>
    <n v="0"/>
    <n v="0"/>
    <n v="0"/>
    <n v="0"/>
    <x v="9"/>
    <x v="2"/>
    <s v="Standard shipping"/>
    <n v="2"/>
    <n v="0"/>
    <n v="48"/>
    <x v="1"/>
    <n v="50"/>
    <m/>
    <s v="CN"/>
    <s v="guangzhouweishiweifushiyouxiangongsi"/>
    <n v="32168"/>
    <n v="3.884543646"/>
    <x v="1"/>
    <n v="0"/>
    <s v="5cb9e5b3f80ccb4a33211329"/>
    <x v="1175"/>
  </r>
  <r>
    <x v="1300"/>
    <s v="Fashion Ocean Wave Silver &amp; Rose Gold Ring Summer Beach Sea Surfer Personality Jewelry"/>
    <n v="3.66"/>
    <n v="4"/>
    <x v="22"/>
    <x v="1"/>
    <n v="73200"/>
    <x v="4"/>
    <x v="0"/>
    <x v="190"/>
    <x v="3"/>
    <x v="731"/>
    <n v="4130"/>
    <n v="994"/>
    <n v="409"/>
    <n v="148"/>
    <n v="201"/>
    <n v="1"/>
    <n v="0"/>
    <n v="1"/>
    <n v="0"/>
    <x v="9"/>
    <x v="6"/>
    <s v="Standard shipping"/>
    <n v="1"/>
    <n v="0"/>
    <n v="49"/>
    <x v="1"/>
    <n v="50"/>
    <m/>
    <s v="CN"/>
    <s v="meishu"/>
    <n v="100789"/>
    <n v="4.4623024339999997"/>
    <x v="0"/>
    <n v="1"/>
    <s v="5aa3592f6bcfa3795cba85b8"/>
    <x v="1176"/>
  </r>
  <r>
    <x v="1301"/>
    <s v="Plus Size S-5XL Women Fashion Tube Top Dress Off Shoulder Floral Print A-line Mini Dress Lady Casual Strapless Short Dress Tunic Dress Summer Beach Dress Bikini Cover-up"/>
    <n v="7"/>
    <n v="50"/>
    <x v="81"/>
    <x v="5"/>
    <n v="35000"/>
    <x v="4"/>
    <x v="0"/>
    <x v="99"/>
    <x v="3"/>
    <x v="732"/>
    <n v="545"/>
    <n v="200"/>
    <n v="161"/>
    <n v="59"/>
    <n v="81"/>
    <n v="0"/>
    <n v="0"/>
    <n v="0"/>
    <n v="0"/>
    <x v="8"/>
    <x v="2"/>
    <s v="Standard shipping"/>
    <n v="2"/>
    <n v="0"/>
    <n v="43"/>
    <x v="1"/>
    <n v="50"/>
    <n v="1"/>
    <s v="CN"/>
    <s v="snowgirl"/>
    <n v="36361"/>
    <n v="3.9675201449999999"/>
    <x v="1"/>
    <n v="0"/>
    <s v="5c88742f9a4d0e68dc7148c2"/>
    <x v="1177"/>
  </r>
  <r>
    <x v="1302"/>
    <s v="Women Summer Fashion Lace Up Short Pants Casual High Waist Pure Color Crepe Woven Tie Beach Shorts Pocket Cotton Short Pants"/>
    <n v="6"/>
    <n v="76"/>
    <x v="12"/>
    <x v="4"/>
    <n v="6000"/>
    <x v="3"/>
    <x v="0"/>
    <x v="60"/>
    <x v="0"/>
    <x v="9"/>
    <n v="234"/>
    <n v="125"/>
    <n v="121"/>
    <n v="47"/>
    <n v="86"/>
    <n v="0"/>
    <n v="0"/>
    <n v="0"/>
    <n v="0"/>
    <x v="2"/>
    <x v="2"/>
    <s v="Standard shipping"/>
    <n v="2"/>
    <n v="0"/>
    <n v="41"/>
    <x v="1"/>
    <n v="50"/>
    <m/>
    <s v="CN"/>
    <s v="kuailem"/>
    <n v="37956"/>
    <n v="4.0303772789999996"/>
    <x v="0"/>
    <n v="0"/>
    <s v="5c662a56c3b02f4d7fe5fe32"/>
    <x v="1178"/>
  </r>
  <r>
    <x v="1303"/>
    <s v="New Women Casual Off Shoulder Lace Collar Blouse Butterfly Print T-shirt Plus Size"/>
    <n v="4.8099999999999996"/>
    <n v="5"/>
    <x v="108"/>
    <x v="6"/>
    <n v="48099.999999999993"/>
    <x v="4"/>
    <x v="0"/>
    <x v="5"/>
    <x v="0"/>
    <x v="173"/>
    <n v="449"/>
    <n v="140"/>
    <n v="135"/>
    <n v="77"/>
    <n v="102"/>
    <n v="0"/>
    <n v="0"/>
    <n v="0"/>
    <n v="0"/>
    <x v="10"/>
    <x v="1"/>
    <s v="Standard shipping"/>
    <n v="1"/>
    <n v="0"/>
    <n v="40"/>
    <x v="1"/>
    <n v="50"/>
    <m/>
    <s v="CN"/>
    <s v="Love Fashion Show"/>
    <n v="45964"/>
    <n v="3.9986511180000002"/>
    <x v="1"/>
    <n v="0"/>
    <s v="5d0b625666b2734958f627dd"/>
    <x v="1179"/>
  </r>
  <r>
    <x v="1304"/>
    <s v="2018 Summer Women Print Top Fashion Women Casual Army Camo Camouflage Tank Top Sleeveless O-neck Slim T-Shirts Plus Size S-XXXXXL"/>
    <n v="8"/>
    <n v="7"/>
    <x v="5"/>
    <x v="1"/>
    <n v="160000"/>
    <x v="1"/>
    <x v="1"/>
    <x v="97"/>
    <x v="3"/>
    <x v="733"/>
    <n v="1800"/>
    <n v="575"/>
    <n v="364"/>
    <n v="143"/>
    <n v="208"/>
    <n v="0"/>
    <n v="0"/>
    <n v="0"/>
    <n v="0"/>
    <x v="1"/>
    <x v="2"/>
    <s v="Standard shipping"/>
    <n v="3"/>
    <n v="0"/>
    <n v="41"/>
    <x v="1"/>
    <n v="50"/>
    <m/>
    <s v="CN"/>
    <s v="Wrong Turn"/>
    <n v="21892"/>
    <n v="4.1468572989999997"/>
    <x v="0"/>
    <n v="0"/>
    <s v="5a618aff64621a6a2122adb6"/>
    <x v="1180"/>
  </r>
  <r>
    <x v="1305"/>
    <s v="2018 Women Fashion Summer Sleeveless Maxi Halter Dresses Solid Color Halter Maxi Dress with Halter Tie and Pockets"/>
    <n v="14"/>
    <n v="12"/>
    <x v="0"/>
    <x v="5"/>
    <n v="70000"/>
    <x v="4"/>
    <x v="0"/>
    <x v="51"/>
    <x v="0"/>
    <x v="734"/>
    <n v="963"/>
    <n v="334"/>
    <n v="250"/>
    <n v="119"/>
    <n v="197"/>
    <n v="0"/>
    <n v="0"/>
    <n v="0"/>
    <n v="0"/>
    <x v="9"/>
    <x v="2"/>
    <s v="Standard shipping"/>
    <n v="4"/>
    <n v="0"/>
    <n v="41"/>
    <x v="1"/>
    <n v="50"/>
    <m/>
    <s v="CN"/>
    <s v="persisttree"/>
    <n v="31916"/>
    <n v="4.1057776659999998"/>
    <x v="0"/>
    <n v="1"/>
    <s v="5ac343da7ddb0617e9b95919"/>
    <x v="1181"/>
  </r>
  <r>
    <x v="1306"/>
    <s v="Activewear Yoga Shorts Women Summer Shorts Casual Sports Shorts Gym Workout Waistband Skinny Shorts"/>
    <n v="4.67"/>
    <n v="4"/>
    <x v="165"/>
    <x v="6"/>
    <n v="46700"/>
    <x v="4"/>
    <x v="1"/>
    <x v="11"/>
    <x v="0"/>
    <x v="735"/>
    <n v="1116"/>
    <n v="357"/>
    <n v="300"/>
    <n v="142"/>
    <n v="236"/>
    <n v="0"/>
    <n v="0"/>
    <n v="0"/>
    <n v="0"/>
    <x v="4"/>
    <x v="5"/>
    <s v="Standard shipping"/>
    <n v="1"/>
    <n v="0"/>
    <n v="138"/>
    <x v="2"/>
    <n v="50"/>
    <n v="1"/>
    <s v="CN"/>
    <s v="Pure Fashion"/>
    <n v="96838"/>
    <n v="4.2646585019999996"/>
    <x v="0"/>
    <n v="0"/>
    <s v="5d157312e38c8c047ea116f3"/>
    <x v="1182"/>
  </r>
  <r>
    <x v="1307"/>
    <s v="Summer Women's Fashion High Waist Breathable Color block Sports Shorts"/>
    <n v="1.8"/>
    <n v="2"/>
    <x v="128"/>
    <x v="4"/>
    <n v="1800"/>
    <x v="0"/>
    <x v="1"/>
    <x v="137"/>
    <x v="3"/>
    <x v="7"/>
    <n v="7"/>
    <n v="4"/>
    <n v="4"/>
    <n v="0"/>
    <n v="0"/>
    <n v="0"/>
    <n v="0"/>
    <n v="0"/>
    <n v="0"/>
    <x v="7"/>
    <x v="1"/>
    <s v="Standard shipping"/>
    <n v="1"/>
    <n v="0"/>
    <n v="41"/>
    <x v="1"/>
    <n v="50"/>
    <m/>
    <s v="CN"/>
    <s v="First Crush"/>
    <n v="50864"/>
    <n v="4.0796437560000003"/>
    <x v="0"/>
    <n v="1"/>
    <s v="5e7ed4fb7a1e3137c5ad14ff"/>
    <x v="1183"/>
  </r>
  <r>
    <x v="1308"/>
    <s v="S-8XL Women's Summer Casual Shirt Sexy V-neck Strapless Vest Dress Sleeveless A Word Loose Ladies Fashion Solid Color Buckle Pleated Vest Dress"/>
    <n v="5.9"/>
    <n v="5"/>
    <x v="43"/>
    <x v="5"/>
    <n v="29500"/>
    <x v="4"/>
    <x v="1"/>
    <x v="35"/>
    <x v="0"/>
    <x v="663"/>
    <n v="158"/>
    <n v="75"/>
    <n v="79"/>
    <n v="46"/>
    <n v="67"/>
    <n v="0"/>
    <n v="0"/>
    <n v="0"/>
    <n v="0"/>
    <x v="10"/>
    <x v="3"/>
    <s v="Standard shipping"/>
    <n v="2"/>
    <n v="0"/>
    <n v="58"/>
    <x v="1"/>
    <n v="50"/>
    <n v="1"/>
    <s v="CN"/>
    <s v="USA Mall"/>
    <n v="6357"/>
    <n v="4.2542079599999996"/>
    <x v="0"/>
    <n v="0"/>
    <s v="5b4f0dc4dacb4350696cbbe1"/>
    <x v="1184"/>
  </r>
  <r>
    <x v="1309"/>
    <s v="50 Pcs Cute Summer Waterproof Stickers Yellow Blue Graffiti Stickers For Laptop Skateboard Luggagetravel Box"/>
    <n v="5"/>
    <n v="5"/>
    <x v="11"/>
    <x v="4"/>
    <n v="5000"/>
    <x v="3"/>
    <x v="0"/>
    <x v="191"/>
    <x v="5"/>
    <x v="669"/>
    <n v="293"/>
    <n v="52"/>
    <n v="19"/>
    <n v="6"/>
    <n v="7"/>
    <n v="1"/>
    <n v="0"/>
    <n v="1"/>
    <n v="0"/>
    <x v="2"/>
    <x v="6"/>
    <s v="Standard shipping"/>
    <n v="2"/>
    <n v="0"/>
    <n v="35"/>
    <x v="0"/>
    <n v="50"/>
    <m/>
    <s v="CN"/>
    <s v="zzbllss"/>
    <n v="2904"/>
    <n v="4.4225206610000001"/>
    <x v="0"/>
    <n v="0"/>
    <s v="5d6a0d55976cd02993e43250"/>
    <x v="1185"/>
  </r>
  <r>
    <x v="1310"/>
    <s v="7 Colors Sleeveless Lace Up O-neck Floral Printed Women's Asymmetric Mini Dress (S-5XL)"/>
    <n v="12"/>
    <n v="11"/>
    <x v="5"/>
    <x v="1"/>
    <n v="240000"/>
    <x v="1"/>
    <x v="0"/>
    <x v="18"/>
    <x v="3"/>
    <x v="736"/>
    <n v="2940"/>
    <n v="1130"/>
    <n v="712"/>
    <n v="295"/>
    <n v="274"/>
    <n v="0"/>
    <n v="0"/>
    <n v="0"/>
    <n v="0"/>
    <x v="3"/>
    <x v="4"/>
    <s v="Standard shipping"/>
    <n v="3"/>
    <n v="0"/>
    <n v="36"/>
    <x v="0"/>
    <n v="50"/>
    <m/>
    <s v="CN"/>
    <s v="guangzhou xinguang co. ltd."/>
    <n v="30892"/>
    <n v="4.1116470280000001"/>
    <x v="0"/>
    <n v="1"/>
    <s v="58d3459c7379b159c406b360"/>
    <x v="1186"/>
  </r>
  <r>
    <x v="1311"/>
    <s v="bodycon summer dress off shoulder bodycon dress bodycon wrap dress bodycon cocktail dress bodycon clubwear dress"/>
    <n v="5"/>
    <n v="5"/>
    <x v="11"/>
    <x v="1"/>
    <n v="100000"/>
    <x v="5"/>
    <x v="0"/>
    <x v="52"/>
    <x v="3"/>
    <x v="737"/>
    <n v="4166"/>
    <n v="1546"/>
    <n v="1044"/>
    <n v="438"/>
    <n v="559"/>
    <n v="0"/>
    <n v="0"/>
    <n v="0"/>
    <n v="0"/>
    <x v="6"/>
    <x v="2"/>
    <s v="Standard shipping"/>
    <n v="2"/>
    <n v="0"/>
    <n v="32"/>
    <x v="0"/>
    <n v="50"/>
    <m/>
    <s v="CN"/>
    <s v="211670008@qq.com"/>
    <n v="43676"/>
    <n v="4.2836111370000003"/>
    <x v="0"/>
    <n v="0"/>
    <s v="5ae01ea95e2ae114f138414f"/>
    <x v="1187"/>
  </r>
  <r>
    <x v="1312"/>
    <s v="2020 New Arrival Women Spring and Summer Beach Wear Long Thin Cardigan Open Front Kimono Green Leaf Printed Chiffon Cardigan S-5XL"/>
    <n v="14"/>
    <n v="43"/>
    <x v="138"/>
    <x v="4"/>
    <n v="14000"/>
    <x v="3"/>
    <x v="1"/>
    <x v="71"/>
    <x v="3"/>
    <x v="738"/>
    <n v="93"/>
    <n v="32"/>
    <n v="18"/>
    <n v="5"/>
    <n v="19"/>
    <n v="0"/>
    <n v="0"/>
    <n v="0"/>
    <n v="0"/>
    <x v="2"/>
    <x v="2"/>
    <s v="Standard shipping"/>
    <n v="3"/>
    <n v="0"/>
    <n v="43"/>
    <x v="1"/>
    <n v="50"/>
    <n v="1"/>
    <s v="CN"/>
    <s v="Cuiior"/>
    <n v="22711"/>
    <n v="3.8720443840000001"/>
    <x v="1"/>
    <n v="0"/>
    <s v="5df202bb707508021388614a"/>
    <x v="1188"/>
  </r>
  <r>
    <x v="1313"/>
    <s v="Ethnic Ladies Sleeveless Halter Neck Floral Summer Casual Mini Dress Beach Party"/>
    <n v="12"/>
    <n v="76"/>
    <x v="135"/>
    <x v="1"/>
    <n v="240000"/>
    <x v="1"/>
    <x v="0"/>
    <x v="97"/>
    <x v="3"/>
    <x v="739"/>
    <n v="1312"/>
    <n v="611"/>
    <n v="337"/>
    <n v="88"/>
    <n v="129"/>
    <n v="0"/>
    <n v="0"/>
    <n v="0"/>
    <n v="0"/>
    <x v="2"/>
    <x v="4"/>
    <s v="Standard shipping"/>
    <n v="3"/>
    <n v="0"/>
    <n v="38"/>
    <x v="0"/>
    <n v="50"/>
    <m/>
    <s v="CN"/>
    <s v="fashionforgirls"/>
    <n v="151914"/>
    <n v="4.1279210610000003"/>
    <x v="0"/>
    <n v="0"/>
    <s v="55754db131308d19e9cfcfee"/>
    <x v="1189"/>
  </r>
  <r>
    <x v="1314"/>
    <s v="Women's Fashion Sleeveless Asymmetric Hippie Soul Letter Printed Long Dress Sleeveless Summer Irregular Hem Double Layer Maxi Dress Plus Size"/>
    <n v="5.84"/>
    <n v="5"/>
    <x v="95"/>
    <x v="0"/>
    <n v="584"/>
    <x v="0"/>
    <x v="0"/>
    <x v="73"/>
    <x v="3"/>
    <x v="38"/>
    <n v="12"/>
    <n v="7"/>
    <n v="2"/>
    <n v="0"/>
    <n v="3"/>
    <n v="0"/>
    <n v="0"/>
    <n v="0"/>
    <n v="0"/>
    <x v="1"/>
    <x v="1"/>
    <s v="Standard shipping"/>
    <n v="1"/>
    <n v="0"/>
    <n v="25"/>
    <x v="0"/>
    <n v="50"/>
    <m/>
    <s v="CN"/>
    <s v="mayuhiao"/>
    <n v="9470"/>
    <n v="3.9568109819999999"/>
    <x v="1"/>
    <n v="0"/>
    <s v="5eb10d32f12bf74120b0fd1e"/>
    <x v="1190"/>
  </r>
  <r>
    <x v="1315"/>
    <s v="NEW Summer Plus Size Tank Top for Women Spaghetti Strap  Flower Print Sleeveless Casual Top"/>
    <n v="6"/>
    <n v="6"/>
    <x v="11"/>
    <x v="6"/>
    <n v="60000"/>
    <x v="4"/>
    <x v="1"/>
    <x v="57"/>
    <x v="0"/>
    <x v="740"/>
    <n v="337"/>
    <n v="124"/>
    <n v="98"/>
    <n v="38"/>
    <n v="64"/>
    <n v="0"/>
    <n v="0"/>
    <n v="0"/>
    <n v="0"/>
    <x v="6"/>
    <x v="2"/>
    <s v="Standard shipping"/>
    <n v="2"/>
    <n v="0"/>
    <n v="35"/>
    <x v="0"/>
    <n v="50"/>
    <m/>
    <s v="CN"/>
    <s v="bebebebe world"/>
    <n v="14095"/>
    <n v="4.0896771899999997"/>
    <x v="0"/>
    <n v="0"/>
    <s v="5d22bc01b1f60206f29d77e1"/>
    <x v="1191"/>
  </r>
  <r>
    <x v="1316"/>
    <s v="NEW Lovely Women's Colorful Lip Print Rouned Neck Short Sleeves T-shirt &amp; Skinny Pants Sets"/>
    <n v="9"/>
    <n v="51"/>
    <x v="207"/>
    <x v="5"/>
    <n v="45000"/>
    <x v="4"/>
    <x v="0"/>
    <x v="56"/>
    <x v="3"/>
    <x v="741"/>
    <n v="173"/>
    <n v="46"/>
    <n v="18"/>
    <n v="15"/>
    <n v="31"/>
    <n v="0"/>
    <n v="0"/>
    <n v="0"/>
    <n v="0"/>
    <x v="5"/>
    <x v="2"/>
    <s v="Standard shipping"/>
    <n v="3"/>
    <n v="0"/>
    <n v="43"/>
    <x v="1"/>
    <n v="50"/>
    <n v="1"/>
    <s v="CN"/>
    <s v="sjhdstoer"/>
    <n v="80093"/>
    <n v="4.0066922199999997"/>
    <x v="0"/>
    <n v="0"/>
    <s v="5e9693535690ff1a49098d4f"/>
    <x v="1192"/>
  </r>
  <r>
    <x v="1317"/>
    <s v="Women Plus Size Monokini Gothic Black Skull Beachwear Halter Backless Push up Swimwear One piece Bathing suit"/>
    <n v="15"/>
    <n v="13"/>
    <x v="0"/>
    <x v="1"/>
    <n v="300000"/>
    <x v="2"/>
    <x v="0"/>
    <x v="129"/>
    <x v="3"/>
    <x v="742"/>
    <n v="2458"/>
    <n v="726"/>
    <n v="355"/>
    <n v="134"/>
    <n v="172"/>
    <n v="1"/>
    <n v="0"/>
    <n v="1"/>
    <n v="0"/>
    <x v="0"/>
    <x v="0"/>
    <s v="Standard shipping"/>
    <n v="4"/>
    <n v="0"/>
    <n v="10"/>
    <x v="5"/>
    <n v="50"/>
    <m/>
    <s v="CN"/>
    <s v="Pandolah Apparel Co.,Ltd"/>
    <n v="18910"/>
    <n v="4.3874140669999999"/>
    <x v="0"/>
    <n v="1"/>
    <s v="56396e7c37b94b100592b93b"/>
    <x v="1193"/>
  </r>
  <r>
    <x v="1318"/>
    <s v="Women's Fashion Summer Dress Floral Print Sleeveless Knee Length Dresses Ladies Loose Casual Spaghetti Strap Dress Plus Size"/>
    <n v="8"/>
    <n v="7"/>
    <x v="5"/>
    <x v="5"/>
    <n v="40000"/>
    <x v="4"/>
    <x v="1"/>
    <x v="67"/>
    <x v="0"/>
    <x v="115"/>
    <n v="117"/>
    <n v="42"/>
    <n v="23"/>
    <n v="15"/>
    <n v="22"/>
    <n v="0"/>
    <n v="0"/>
    <n v="0"/>
    <n v="0"/>
    <x v="10"/>
    <x v="0"/>
    <s v="Standard shipping"/>
    <n v="3"/>
    <n v="0"/>
    <n v="23"/>
    <x v="0"/>
    <n v="50"/>
    <m/>
    <s v="CN"/>
    <s v="Suyi Technology"/>
    <n v="12309"/>
    <n v="4.0451702010000004"/>
    <x v="0"/>
    <n v="1"/>
    <s v="5d2d40ad6044b50685483ae7"/>
    <x v="1194"/>
  </r>
  <r>
    <x v="1319"/>
    <s v="LET IT BE Shirt, Finger Shirt, Colorful Shirt, Lip Shirt, Gift for Women, Graphic Tee Shirt, Summer Fashion Women Short Sleeve Shirt, Plus Size Top"/>
    <n v="8"/>
    <n v="11"/>
    <x v="71"/>
    <x v="4"/>
    <n v="8000"/>
    <x v="3"/>
    <x v="1"/>
    <x v="5"/>
    <x v="0"/>
    <x v="279"/>
    <n v="72"/>
    <n v="30"/>
    <n v="23"/>
    <n v="10"/>
    <n v="18"/>
    <n v="0"/>
    <n v="0"/>
    <n v="0"/>
    <n v="0"/>
    <x v="1"/>
    <x v="2"/>
    <s v="Standard shipping"/>
    <n v="2"/>
    <n v="0"/>
    <n v="43"/>
    <x v="1"/>
    <n v="50"/>
    <n v="1"/>
    <s v="CN"/>
    <s v="niuniuche"/>
    <n v="2992"/>
    <n v="4.2600267379999996"/>
    <x v="0"/>
    <n v="0"/>
    <s v="5e75a726fd65bb1d871a71cc"/>
    <x v="1195"/>
  </r>
  <r>
    <x v="1320"/>
    <s v="Women Summer Jumpsuits Summer Casual V Neck Loose Drawstring Waist One Piece Suits Short Sleeve Ladies Short Rompers"/>
    <n v="8"/>
    <n v="7"/>
    <x v="5"/>
    <x v="4"/>
    <n v="8000"/>
    <x v="3"/>
    <x v="0"/>
    <x v="35"/>
    <x v="0"/>
    <x v="743"/>
    <n v="204"/>
    <n v="110"/>
    <n v="99"/>
    <n v="49"/>
    <n v="96"/>
    <n v="0"/>
    <n v="0"/>
    <n v="0"/>
    <n v="0"/>
    <x v="4"/>
    <x v="1"/>
    <s v="Standard shipping"/>
    <n v="2"/>
    <n v="0"/>
    <n v="139"/>
    <x v="2"/>
    <n v="50"/>
    <m/>
    <s v="CN"/>
    <s v="Xu Han watch store"/>
    <n v="8352"/>
    <n v="4.2169540230000004"/>
    <x v="0"/>
    <n v="0"/>
    <s v="5cb84b0ca94960380df13ca7"/>
    <x v="578"/>
  </r>
  <r>
    <x v="1321"/>
    <s v="Balloon filled children's toys: elastic ball, water ball, bubble ball, balloon filled, durable and soft, inflatable sports interactive balloon"/>
    <n v="2.69"/>
    <n v="3"/>
    <x v="49"/>
    <x v="4"/>
    <n v="2690"/>
    <x v="0"/>
    <x v="1"/>
    <x v="55"/>
    <x v="1"/>
    <x v="744"/>
    <n v="30"/>
    <n v="12"/>
    <n v="5"/>
    <n v="6"/>
    <n v="21"/>
    <n v="0"/>
    <n v="0"/>
    <n v="0"/>
    <n v="0"/>
    <x v="4"/>
    <x v="0"/>
    <s v="Standard shipping"/>
    <n v="1"/>
    <n v="0"/>
    <n v="127"/>
    <x v="2"/>
    <n v="50"/>
    <m/>
    <s v="CN"/>
    <s v="xiujiestore"/>
    <n v="193"/>
    <n v="3.9585492229999999"/>
    <x v="1"/>
    <n v="0"/>
    <s v="5eb6c6c98dfb8862c52ae331"/>
    <x v="1196"/>
  </r>
  <r>
    <x v="1322"/>
    <s v="Women Summer Shoes Beach Sandals Rhinestone Crystal Sandals Slip on Flip Flops Rome Style Gladiator Sandals Plus Size 35-43"/>
    <n v="6"/>
    <n v="29"/>
    <x v="17"/>
    <x v="5"/>
    <n v="30000"/>
    <x v="4"/>
    <x v="0"/>
    <x v="65"/>
    <x v="0"/>
    <x v="745"/>
    <n v="309"/>
    <n v="86"/>
    <n v="60"/>
    <n v="55"/>
    <n v="105"/>
    <n v="0"/>
    <n v="0"/>
    <n v="0"/>
    <n v="0"/>
    <x v="2"/>
    <x v="6"/>
    <s v="Standard shipping"/>
    <n v="2"/>
    <n v="0"/>
    <n v="42"/>
    <x v="1"/>
    <n v="50"/>
    <m/>
    <s v="CN"/>
    <s v="LuckyFA Trend Shoes"/>
    <n v="1998"/>
    <n v="4.0690690690000002"/>
    <x v="0"/>
    <n v="0"/>
    <s v="5dbcfa073bab3307315950fc"/>
    <x v="1197"/>
  </r>
  <r>
    <x v="1323"/>
    <s v="New Women's Summer Causal Shorts Drawstring Short Pants Loose Short Pants"/>
    <n v="8"/>
    <n v="7"/>
    <x v="5"/>
    <x v="4"/>
    <n v="8000"/>
    <x v="3"/>
    <x v="1"/>
    <x v="103"/>
    <x v="0"/>
    <x v="431"/>
    <n v="46"/>
    <n v="20"/>
    <n v="20"/>
    <n v="13"/>
    <n v="19"/>
    <n v="0"/>
    <n v="0"/>
    <n v="0"/>
    <n v="0"/>
    <x v="9"/>
    <x v="2"/>
    <s v="Standard shipping"/>
    <n v="3"/>
    <n v="0"/>
    <n v="39"/>
    <x v="0"/>
    <n v="50"/>
    <n v="1"/>
    <s v="CN"/>
    <s v="Super Shopping Mart"/>
    <n v="612"/>
    <n v="4.1094771239999996"/>
    <x v="0"/>
    <n v="0"/>
    <s v="5ea28758278192466d0427dc"/>
    <x v="11"/>
  </r>
  <r>
    <x v="1324"/>
    <s v="Summer Women Crew Neck Short Sleeve Polka Dot Print Loose Oversized Dress(S-5XL)"/>
    <n v="5.83"/>
    <n v="64"/>
    <x v="264"/>
    <x v="0"/>
    <n v="583"/>
    <x v="0"/>
    <x v="1"/>
    <x v="76"/>
    <x v="1"/>
    <x v="49"/>
    <n v="17"/>
    <n v="8"/>
    <n v="9"/>
    <n v="4"/>
    <n v="14"/>
    <n v="0"/>
    <n v="0"/>
    <n v="0"/>
    <n v="0"/>
    <x v="3"/>
    <x v="0"/>
    <s v="Standard shipping"/>
    <n v="2"/>
    <n v="0"/>
    <n v="9"/>
    <x v="5"/>
    <n v="50"/>
    <m/>
    <s v="CN"/>
    <s v="skyblueshoping"/>
    <n v="4943"/>
    <n v="4.1183491810000001"/>
    <x v="0"/>
    <n v="0"/>
    <s v="5ea16697e791c05f2a5d0c6a"/>
    <x v="1198"/>
  </r>
  <r>
    <x v="1325"/>
    <s v="Women Fashion Loose Casual Sleeveless Floral Print Round Neck Tops Summer Vest Camisole Casual Plus Size Loose Tank Tops"/>
    <n v="11"/>
    <n v="17"/>
    <x v="73"/>
    <x v="0"/>
    <n v="1100"/>
    <x v="0"/>
    <x v="0"/>
    <x v="162"/>
    <x v="5"/>
    <x v="89"/>
    <n v="2"/>
    <n v="1"/>
    <n v="0"/>
    <n v="0"/>
    <n v="0"/>
    <n v="0"/>
    <n v="0"/>
    <n v="0"/>
    <n v="0"/>
    <x v="8"/>
    <x v="2"/>
    <s v="Standard shipping"/>
    <n v="2"/>
    <n v="0"/>
    <n v="14"/>
    <x v="5"/>
    <n v="50"/>
    <n v="1"/>
    <s v="CN"/>
    <s v="hanfangjingcuijingpin"/>
    <n v="1279"/>
    <n v="3.7075840499999999"/>
    <x v="1"/>
    <n v="0"/>
    <s v="5ec39565bb9e684ea7371e7c"/>
    <x v="1199"/>
  </r>
  <r>
    <x v="1326"/>
    <s v="New Women Fashion Plus Size Butterfly Print Swing Cami Top Summer V-neck Sleeveless Tops"/>
    <n v="11"/>
    <n v="10"/>
    <x v="5"/>
    <x v="4"/>
    <n v="11000"/>
    <x v="3"/>
    <x v="1"/>
    <x v="129"/>
    <x v="3"/>
    <x v="713"/>
    <n v="55"/>
    <n v="29"/>
    <n v="14"/>
    <n v="2"/>
    <n v="1"/>
    <n v="1"/>
    <n v="0"/>
    <n v="1"/>
    <n v="0"/>
    <x v="10"/>
    <x v="2"/>
    <s v="Standard shipping"/>
    <n v="2"/>
    <n v="0"/>
    <n v="40"/>
    <x v="1"/>
    <n v="50"/>
    <m/>
    <s v="CN"/>
    <s v="lingersun"/>
    <n v="32715"/>
    <n v="4.1650007640000002"/>
    <x v="0"/>
    <n v="0"/>
    <s v="5e9699a819be191f54278a18"/>
    <x v="1200"/>
  </r>
  <r>
    <x v="1327"/>
    <s v="Summer Pro Team CUBE Cycling Jersey Short Set MTB Bike Clothing Ropa Ciclismo Bike Wear Men's Clothing Maillot Culotte"/>
    <n v="27"/>
    <n v="23"/>
    <x v="265"/>
    <x v="8"/>
    <n v="1350"/>
    <x v="0"/>
    <x v="1"/>
    <x v="21"/>
    <x v="3"/>
    <x v="26"/>
    <n v="7"/>
    <n v="2"/>
    <n v="2"/>
    <n v="1"/>
    <n v="0"/>
    <n v="0"/>
    <n v="0"/>
    <n v="0"/>
    <n v="0"/>
    <x v="5"/>
    <x v="1"/>
    <s v="Standard shipping"/>
    <n v="7"/>
    <n v="0"/>
    <n v="26"/>
    <x v="0"/>
    <n v="50"/>
    <m/>
    <s v="CN"/>
    <s v="jqhainabaichuan"/>
    <n v="399"/>
    <n v="3.9373433580000001"/>
    <x v="1"/>
    <n v="0"/>
    <s v="5ed703113547ebad907edbc0"/>
    <x v="1201"/>
  </r>
  <r>
    <x v="1328"/>
    <s v="6 Color Plus Size Women's Sexy Lace Patchwork Scalloped Halter Lace Bralette Plus Size Lacy Bra Crop Top Halter Neck Bralettes"/>
    <n v="4"/>
    <n v="4"/>
    <x v="11"/>
    <x v="2"/>
    <n v="40"/>
    <x v="0"/>
    <x v="1"/>
    <x v="4"/>
    <x v="2"/>
    <x v="62"/>
    <m/>
    <m/>
    <m/>
    <m/>
    <m/>
    <n v="0"/>
    <n v="0"/>
    <n v="0"/>
    <n v="0"/>
    <x v="5"/>
    <x v="3"/>
    <s v="Standard shipping"/>
    <n v="1"/>
    <n v="0"/>
    <n v="58"/>
    <x v="1"/>
    <n v="50"/>
    <n v="1"/>
    <s v="CN"/>
    <s v="USA Mall"/>
    <n v="6357"/>
    <n v="4.2542079599999996"/>
    <x v="0"/>
    <n v="0"/>
    <s v="5b7d0e51b79c8414c3ef8548"/>
    <x v="1202"/>
  </r>
  <r>
    <x v="1329"/>
    <s v="Two Piece Outfits Totem Print Women Sexy Backless Off Shoulder Boho Crop Tops and Split Long Skirt"/>
    <n v="16"/>
    <n v="14"/>
    <x v="0"/>
    <x v="6"/>
    <n v="160000"/>
    <x v="1"/>
    <x v="0"/>
    <x v="43"/>
    <x v="0"/>
    <x v="336"/>
    <n v="1311"/>
    <n v="663"/>
    <n v="461"/>
    <n v="291"/>
    <n v="353"/>
    <n v="0"/>
    <n v="0"/>
    <n v="0"/>
    <n v="0"/>
    <x v="2"/>
    <x v="2"/>
    <s v="Standard shipping"/>
    <n v="4"/>
    <n v="0"/>
    <n v="46"/>
    <x v="1"/>
    <n v="50"/>
    <n v="1"/>
    <s v="CN"/>
    <s v="Gdear"/>
    <n v="78616"/>
    <n v="4.3104329909999999"/>
    <x v="0"/>
    <n v="0"/>
    <s v="5919b96486a1694f4fbcfa12"/>
    <x v="1203"/>
  </r>
  <r>
    <x v="1330"/>
    <s v="Womens Summer Blouse Sexy Floral Shirt Loose Kimono Cardigan Casual Jacket Tops"/>
    <n v="11"/>
    <n v="18"/>
    <x v="83"/>
    <x v="1"/>
    <n v="220000"/>
    <x v="1"/>
    <x v="1"/>
    <x v="86"/>
    <x v="3"/>
    <x v="746"/>
    <n v="3125"/>
    <n v="1205"/>
    <n v="838"/>
    <n v="305"/>
    <n v="286"/>
    <n v="0"/>
    <n v="0"/>
    <n v="0"/>
    <n v="0"/>
    <x v="9"/>
    <x v="2"/>
    <s v="Standard shipping"/>
    <n v="3"/>
    <n v="0"/>
    <n v="46"/>
    <x v="1"/>
    <n v="50"/>
    <n v="1"/>
    <s v="CN"/>
    <s v="ApparelHeaven"/>
    <n v="320031"/>
    <n v="4.2188662969999999"/>
    <x v="0"/>
    <n v="1"/>
    <s v="572981a997dc5f5d3c5f0651"/>
    <x v="1204"/>
  </r>
  <r>
    <x v="1331"/>
    <s v="2017 Women Ladies Summer Dress Sleeveless Casual Sexy Floral Print Beach Dress Fashion Spaghetti Strap Mini Short Dress"/>
    <n v="8"/>
    <n v="30"/>
    <x v="155"/>
    <x v="1"/>
    <n v="160000"/>
    <x v="1"/>
    <x v="0"/>
    <x v="60"/>
    <x v="0"/>
    <x v="747"/>
    <n v="2107"/>
    <n v="1226"/>
    <n v="1189"/>
    <n v="553"/>
    <n v="681"/>
    <n v="0"/>
    <n v="0"/>
    <n v="0"/>
    <n v="0"/>
    <x v="0"/>
    <x v="2"/>
    <s v="Standard shipping"/>
    <n v="2"/>
    <n v="0"/>
    <n v="42"/>
    <x v="1"/>
    <n v="50"/>
    <m/>
    <s v="CN"/>
    <s v="beauty_baby_baby"/>
    <n v="73701"/>
    <n v="4.1051274749999997"/>
    <x v="0"/>
    <n v="0"/>
    <s v="59115cdde048527c7195b49f"/>
    <x v="1205"/>
  </r>
  <r>
    <x v="1332"/>
    <s v="Summer Vacation Women S-5XL Plus Size V-neck Style  Mini Dress Sleeveless Pure Color Skirt Beach Dress Casual Loose Dress"/>
    <n v="5.77"/>
    <n v="9"/>
    <x v="266"/>
    <x v="0"/>
    <n v="577"/>
    <x v="0"/>
    <x v="0"/>
    <x v="178"/>
    <x v="4"/>
    <x v="365"/>
    <n v="16"/>
    <n v="8"/>
    <n v="13"/>
    <n v="4"/>
    <n v="21"/>
    <n v="0"/>
    <n v="0"/>
    <n v="0"/>
    <n v="0"/>
    <x v="9"/>
    <x v="2"/>
    <s v="Standard shipping"/>
    <n v="2"/>
    <n v="0"/>
    <n v="43"/>
    <x v="1"/>
    <n v="50"/>
    <n v="1"/>
    <s v="CN"/>
    <s v="dawtgkaopai"/>
    <n v="2044"/>
    <n v="4.0029354210000001"/>
    <x v="0"/>
    <n v="0"/>
    <s v="5d69df6c8b2a8b61e7b3eb0c"/>
    <x v="1206"/>
  </r>
  <r>
    <x v="1333"/>
    <s v="Plus Size XS-7XL Summer Women Fashion Round Neck Sleeveless Tank Dress Casual Solid Color Pleated Pockets Beach Dress Loose Swing T Shirt Dress Mini Dress"/>
    <n v="11"/>
    <n v="12"/>
    <x v="14"/>
    <x v="6"/>
    <n v="110000"/>
    <x v="5"/>
    <x v="0"/>
    <x v="57"/>
    <x v="0"/>
    <x v="748"/>
    <n v="360"/>
    <n v="100"/>
    <n v="91"/>
    <n v="47"/>
    <n v="68"/>
    <n v="0"/>
    <n v="0"/>
    <n v="0"/>
    <n v="0"/>
    <x v="6"/>
    <x v="2"/>
    <s v="Standard shipping"/>
    <n v="2"/>
    <n v="0"/>
    <n v="23"/>
    <x v="0"/>
    <n v="50"/>
    <m/>
    <s v="CN"/>
    <s v="ainiu"/>
    <n v="9325"/>
    <n v="4.1224664879999997"/>
    <x v="0"/>
    <n v="0"/>
    <s v="5c3befd857ceb9569c5dbb8d"/>
    <x v="1207"/>
  </r>
  <r>
    <x v="1334"/>
    <s v="Fashion Back Lace Up Flower Print Tops Shorts Off Shoulder Loose Pleated Halter Two Piece Set"/>
    <n v="9"/>
    <n v="8"/>
    <x v="5"/>
    <x v="4"/>
    <n v="9000"/>
    <x v="3"/>
    <x v="1"/>
    <x v="12"/>
    <x v="0"/>
    <x v="749"/>
    <n v="204"/>
    <n v="100"/>
    <n v="84"/>
    <n v="44"/>
    <n v="57"/>
    <n v="0"/>
    <n v="0"/>
    <n v="0"/>
    <n v="0"/>
    <x v="0"/>
    <x v="3"/>
    <s v="Standard shipping"/>
    <n v="3"/>
    <n v="0"/>
    <n v="38"/>
    <x v="0"/>
    <n v="50"/>
    <n v="1"/>
    <s v="CN"/>
    <s v="Jinqianbao888"/>
    <n v="40245"/>
    <n v="3.9975897630000001"/>
    <x v="1"/>
    <n v="0"/>
    <s v="5ad96a001c6def05447630a0"/>
    <x v="1208"/>
  </r>
  <r>
    <x v="1335"/>
    <s v="Women Pleated Polka Dot Short Sleeve Dresses Loose Swing Casual Beach Dress"/>
    <n v="12"/>
    <n v="11"/>
    <x v="5"/>
    <x v="4"/>
    <n v="12000"/>
    <x v="3"/>
    <x v="0"/>
    <x v="51"/>
    <x v="0"/>
    <x v="750"/>
    <n v="418"/>
    <n v="166"/>
    <n v="119"/>
    <n v="63"/>
    <n v="75"/>
    <n v="0"/>
    <n v="0"/>
    <n v="0"/>
    <n v="0"/>
    <x v="5"/>
    <x v="2"/>
    <s v="Standard shipping"/>
    <n v="3"/>
    <n v="0"/>
    <n v="17"/>
    <x v="5"/>
    <n v="50"/>
    <m/>
    <s v="CN"/>
    <s v="myunxiaodian"/>
    <n v="5264"/>
    <n v="4.0328647420000001"/>
    <x v="0"/>
    <n v="0"/>
    <s v="5cb48928caedb76788c56141"/>
    <x v="1209"/>
  </r>
  <r>
    <x v="1336"/>
    <s v="New Summer Sexy Women Short Sleeve T-shirt Top Sportwear Shorts Pants Tacksuit Outfit Clothes Sets Jumpsuit Summer"/>
    <n v="7"/>
    <n v="84"/>
    <x v="106"/>
    <x v="0"/>
    <n v="700"/>
    <x v="0"/>
    <x v="1"/>
    <x v="50"/>
    <x v="0"/>
    <x v="351"/>
    <n v="18"/>
    <n v="7"/>
    <n v="13"/>
    <n v="5"/>
    <n v="3"/>
    <n v="0"/>
    <n v="0"/>
    <n v="0"/>
    <n v="0"/>
    <x v="6"/>
    <x v="1"/>
    <s v="Standard shipping"/>
    <n v="2"/>
    <n v="0"/>
    <n v="38"/>
    <x v="0"/>
    <n v="50"/>
    <m/>
    <s v="CN"/>
    <s v="amzhangda85"/>
    <n v="263"/>
    <n v="3.7794676809999999"/>
    <x v="1"/>
    <n v="0"/>
    <s v="5e7d7a3e796e353360f42fc7"/>
    <x v="1210"/>
  </r>
  <r>
    <x v="1337"/>
    <s v="Sling Dress Women's Lace-up Printed Dress Summer Small Fresh Dress"/>
    <n v="8"/>
    <n v="7"/>
    <x v="5"/>
    <x v="4"/>
    <n v="8000"/>
    <x v="3"/>
    <x v="0"/>
    <x v="75"/>
    <x v="0"/>
    <x v="465"/>
    <n v="102"/>
    <n v="35"/>
    <n v="35"/>
    <n v="11"/>
    <n v="17"/>
    <n v="0"/>
    <n v="0"/>
    <n v="0"/>
    <n v="0"/>
    <x v="4"/>
    <x v="2"/>
    <s v="Standard shipping"/>
    <n v="3"/>
    <n v="0"/>
    <n v="14"/>
    <x v="5"/>
    <n v="50"/>
    <m/>
    <s v="CN"/>
    <s v="yunquan"/>
    <n v="5175"/>
    <n v="3.8709178739999999"/>
    <x v="1"/>
    <n v="0"/>
    <s v="5ce253c2bffaf674088e8ff3"/>
    <x v="1211"/>
  </r>
  <r>
    <x v="1338"/>
    <s v="New Women's Fashion Summer Dress Floral Print Sleeveless Knee Length Dresses Ladies Loose Casual Spaghetti Strap Dress Plus Size"/>
    <n v="7"/>
    <n v="6"/>
    <x v="5"/>
    <x v="4"/>
    <n v="7000"/>
    <x v="3"/>
    <x v="1"/>
    <x v="137"/>
    <x v="3"/>
    <x v="585"/>
    <n v="66"/>
    <n v="13"/>
    <n v="18"/>
    <n v="3"/>
    <n v="7"/>
    <n v="0"/>
    <n v="0"/>
    <n v="0"/>
    <n v="0"/>
    <x v="0"/>
    <x v="1"/>
    <s v="Standard shipping"/>
    <n v="2"/>
    <n v="0"/>
    <n v="26"/>
    <x v="0"/>
    <n v="50"/>
    <n v="1"/>
    <s v="CN"/>
    <s v="alabaostore"/>
    <n v="247"/>
    <n v="3.9433198379999999"/>
    <x v="1"/>
    <n v="0"/>
    <s v="5e9915ef9fae4f26f32f15df"/>
    <x v="1212"/>
  </r>
  <r>
    <x v="1339"/>
    <s v="Summer Fashion  Cute &quot; Dog  Mom &quot; Letter Printed Tee Tops  Dog Lover Shirt Women Casual Short Sleeve Paw Print Funny Shirt Happy Shirt for Doggie Mama"/>
    <n v="9"/>
    <n v="8"/>
    <x v="5"/>
    <x v="5"/>
    <n v="45000"/>
    <x v="4"/>
    <x v="0"/>
    <x v="105"/>
    <x v="3"/>
    <x v="751"/>
    <n v="698"/>
    <n v="205"/>
    <n v="108"/>
    <n v="47"/>
    <n v="62"/>
    <n v="1"/>
    <n v="0"/>
    <n v="1"/>
    <n v="0"/>
    <x v="5"/>
    <x v="2"/>
    <s v="Standard shipping"/>
    <n v="3"/>
    <n v="0"/>
    <n v="39"/>
    <x v="0"/>
    <n v="50"/>
    <m/>
    <s v="CN"/>
    <s v="taishon"/>
    <n v="24564"/>
    <n v="3.9288796609999999"/>
    <x v="1"/>
    <n v="0"/>
    <s v="5c6ccaed29eb172d628bb404"/>
    <x v="1213"/>
  </r>
  <r>
    <x v="1340"/>
    <s v="Women Summer Elegant Floral Print Sleeveless Deep V Neck Casual Print Jumpsuit Summer Romper Women Jumpsuit"/>
    <n v="8"/>
    <n v="7"/>
    <x v="5"/>
    <x v="4"/>
    <n v="8000"/>
    <x v="3"/>
    <x v="0"/>
    <x v="92"/>
    <x v="1"/>
    <x v="365"/>
    <n v="24"/>
    <n v="11"/>
    <n v="7"/>
    <n v="6"/>
    <n v="14"/>
    <n v="0"/>
    <n v="0"/>
    <n v="0"/>
    <n v="0"/>
    <x v="3"/>
    <x v="1"/>
    <s v="Standard shipping"/>
    <n v="2"/>
    <n v="0"/>
    <n v="14"/>
    <x v="5"/>
    <n v="50"/>
    <m/>
    <s v="CN"/>
    <s v="csfsegdd"/>
    <n v="738"/>
    <n v="3.8292682930000002"/>
    <x v="1"/>
    <n v="0"/>
    <s v="5e609362ecbd0cb7bd4314da"/>
    <x v="313"/>
  </r>
  <r>
    <x v="1341"/>
    <s v="New Fashion Women Summer Bib Pants Shorts Casual Loose Sleeveless Rompers Jumpsuit Suspenders Overalls"/>
    <n v="2.71"/>
    <n v="6"/>
    <x v="267"/>
    <x v="0"/>
    <n v="271"/>
    <x v="0"/>
    <x v="1"/>
    <x v="92"/>
    <x v="1"/>
    <x v="3"/>
    <n v="6"/>
    <n v="5"/>
    <n v="4"/>
    <n v="1"/>
    <n v="4"/>
    <n v="0"/>
    <n v="0"/>
    <n v="0"/>
    <n v="0"/>
    <x v="9"/>
    <x v="1"/>
    <s v="Standard shipping"/>
    <n v="1"/>
    <n v="0"/>
    <n v="31"/>
    <x v="0"/>
    <n v="50"/>
    <n v="1"/>
    <s v="CN"/>
    <s v="dududustore"/>
    <n v="3762"/>
    <n v="3.7974481660000001"/>
    <x v="1"/>
    <n v="0"/>
    <s v="5ecb7059fb408fea401d255e"/>
    <x v="752"/>
  </r>
  <r>
    <x v="1342"/>
    <s v="Oversize Women Summer Evening Cocktail Party Beach Long Maxi Dress BOHO"/>
    <n v="12"/>
    <n v="87"/>
    <x v="112"/>
    <x v="6"/>
    <n v="120000"/>
    <x v="5"/>
    <x v="0"/>
    <x v="56"/>
    <x v="3"/>
    <x v="752"/>
    <n v="1324"/>
    <n v="488"/>
    <n v="294"/>
    <n v="122"/>
    <n v="176"/>
    <n v="0"/>
    <n v="0"/>
    <n v="0"/>
    <n v="0"/>
    <x v="0"/>
    <x v="0"/>
    <s v="Standard shipping"/>
    <n v="3"/>
    <n v="0"/>
    <n v="40"/>
    <x v="1"/>
    <n v="50"/>
    <m/>
    <s v="CN"/>
    <s v="vvfashion2016"/>
    <n v="90105"/>
    <n v="4.2012984849999997"/>
    <x v="0"/>
    <n v="1"/>
    <s v="5840d0503d6ce66bf4ff84e0"/>
    <x v="1214"/>
  </r>
  <r>
    <x v="1343"/>
    <s v="Women Spaghetti Strap Peony Flower Short Jumpsuit Summer Beach Playsuit Crop Top Set"/>
    <n v="13"/>
    <n v="72"/>
    <x v="168"/>
    <x v="4"/>
    <n v="13000"/>
    <x v="3"/>
    <x v="0"/>
    <x v="67"/>
    <x v="0"/>
    <x v="753"/>
    <n v="161"/>
    <n v="71"/>
    <n v="51"/>
    <n v="17"/>
    <n v="26"/>
    <n v="0"/>
    <n v="0"/>
    <n v="0"/>
    <n v="0"/>
    <x v="5"/>
    <x v="2"/>
    <s v="Standard shipping"/>
    <n v="3"/>
    <n v="0"/>
    <n v="48"/>
    <x v="1"/>
    <n v="50"/>
    <m/>
    <s v="CN"/>
    <s v="Beautiful plant"/>
    <n v="1370"/>
    <n v="4.4204379559999998"/>
    <x v="0"/>
    <n v="1"/>
    <s v="5959ed562c2ebe2e03d228f5"/>
    <x v="1215"/>
  </r>
  <r>
    <x v="1344"/>
    <s v="8 Colors Women's Off The Shoulder Crop Tops Casual Strapless Bra Tank Vests AOM"/>
    <n v="3"/>
    <n v="3"/>
    <x v="11"/>
    <x v="5"/>
    <n v="15000"/>
    <x v="3"/>
    <x v="0"/>
    <x v="126"/>
    <x v="1"/>
    <x v="754"/>
    <n v="334"/>
    <n v="211"/>
    <n v="233"/>
    <n v="131"/>
    <n v="257"/>
    <n v="1"/>
    <n v="1"/>
    <n v="0"/>
    <n v="0"/>
    <x v="0"/>
    <x v="2"/>
    <s v="Standard shipping"/>
    <n v="1"/>
    <n v="0"/>
    <n v="32"/>
    <x v="0"/>
    <n v="50"/>
    <m/>
    <s v="CN"/>
    <s v="allofme"/>
    <n v="13884"/>
    <n v="4.2228464419999998"/>
    <x v="0"/>
    <n v="0"/>
    <s v="5c41a80f3db9c507d63e3e52"/>
    <x v="1216"/>
  </r>
  <r>
    <x v="1345"/>
    <s v="Women Loose Casual Pure Color Off Shoulder Summer T-shirts Blouses"/>
    <n v="5"/>
    <n v="5"/>
    <x v="11"/>
    <x v="5"/>
    <n v="25000"/>
    <x v="4"/>
    <x v="0"/>
    <x v="126"/>
    <x v="1"/>
    <x v="755"/>
    <n v="360"/>
    <n v="190"/>
    <n v="231"/>
    <n v="137"/>
    <n v="267"/>
    <n v="0"/>
    <n v="0"/>
    <n v="0"/>
    <n v="0"/>
    <x v="1"/>
    <x v="2"/>
    <s v="Standard shipping"/>
    <n v="2"/>
    <n v="0"/>
    <n v="48"/>
    <x v="1"/>
    <n v="50"/>
    <m/>
    <s v="CN"/>
    <s v="guangzhouweishiweifushiyouxiangongsi"/>
    <n v="32168"/>
    <n v="3.884543646"/>
    <x v="1"/>
    <n v="0"/>
    <s v="5cbdc84c85bdb02f695eae8c"/>
    <x v="1217"/>
  </r>
  <r>
    <x v="1346"/>
    <s v="Women's Summer Sleeveless Blouses Casual Sling Stitching Print Camisole Tank Tops Printed Shirts Large Size Loose Vest"/>
    <n v="6"/>
    <n v="6"/>
    <x v="11"/>
    <x v="0"/>
    <n v="600"/>
    <x v="0"/>
    <x v="0"/>
    <x v="92"/>
    <x v="1"/>
    <x v="45"/>
    <n v="2"/>
    <n v="0"/>
    <n v="2"/>
    <n v="0"/>
    <n v="1"/>
    <n v="0"/>
    <n v="0"/>
    <n v="0"/>
    <n v="0"/>
    <x v="3"/>
    <x v="1"/>
    <s v="Standard shipping"/>
    <n v="2"/>
    <n v="0"/>
    <n v="14"/>
    <x v="5"/>
    <n v="50"/>
    <m/>
    <s v="CN"/>
    <s v="MAzhiyong.0602WG"/>
    <n v="112"/>
    <n v="3.625"/>
    <x v="1"/>
    <n v="0"/>
    <s v="5eba05b08c884a0bddd0ad96"/>
    <x v="762"/>
  </r>
  <r>
    <x v="1347"/>
    <s v="Plus Size Ladies Short Sleeve Summer Loose Denim Midi Dress Women Jeans Dresses_x000a_"/>
    <n v="12"/>
    <n v="11"/>
    <x v="5"/>
    <x v="5"/>
    <n v="60000"/>
    <x v="4"/>
    <x v="0"/>
    <x v="79"/>
    <x v="0"/>
    <x v="566"/>
    <n v="301"/>
    <n v="173"/>
    <n v="148"/>
    <n v="72"/>
    <n v="87"/>
    <n v="0"/>
    <n v="0"/>
    <n v="0"/>
    <n v="0"/>
    <x v="4"/>
    <x v="0"/>
    <s v="Standard shipping"/>
    <n v="3"/>
    <n v="0"/>
    <n v="139"/>
    <x v="2"/>
    <n v="50"/>
    <m/>
    <s v="CN"/>
    <s v="HwaLee"/>
    <n v="779"/>
    <n v="3.7766367139999999"/>
    <x v="1"/>
    <n v="0"/>
    <s v="5d66eb53d2bde654e2b948de"/>
    <x v="348"/>
  </r>
  <r>
    <x v="1348"/>
    <s v="NEW Women's Fashion Summer Casual Loose Short Sleeve Lace T-Shirt Round Neck Plus Size Blouse 10 colors"/>
    <n v="8"/>
    <n v="7"/>
    <x v="5"/>
    <x v="8"/>
    <n v="400"/>
    <x v="0"/>
    <x v="0"/>
    <x v="38"/>
    <x v="3"/>
    <x v="34"/>
    <n v="4"/>
    <n v="2"/>
    <n v="1"/>
    <n v="0"/>
    <n v="1"/>
    <n v="0"/>
    <n v="0"/>
    <n v="0"/>
    <n v="0"/>
    <x v="9"/>
    <x v="1"/>
    <s v="Standard shipping"/>
    <n v="3"/>
    <n v="0"/>
    <n v="36"/>
    <x v="0"/>
    <n v="50"/>
    <m/>
    <s v="CN"/>
    <s v="Happy Host store"/>
    <n v="2283"/>
    <n v="4.1279018829999998"/>
    <x v="0"/>
    <n v="0"/>
    <s v="5ec62572edb716031c1256f3"/>
    <x v="1218"/>
  </r>
  <r>
    <x v="1349"/>
    <s v="Summer Beach Safety Shorts Lady Leggings Pants Lace Seamless Fashion Women(3 Colors,S-6XL)"/>
    <n v="7"/>
    <n v="6"/>
    <x v="5"/>
    <x v="4"/>
    <n v="7000"/>
    <x v="3"/>
    <x v="1"/>
    <x v="88"/>
    <x v="0"/>
    <x v="240"/>
    <n v="64"/>
    <n v="21"/>
    <n v="28"/>
    <n v="9"/>
    <n v="7"/>
    <n v="1"/>
    <n v="1"/>
    <n v="0"/>
    <n v="0"/>
    <x v="0"/>
    <x v="1"/>
    <s v="Standard shipping"/>
    <n v="2"/>
    <n v="0"/>
    <n v="27"/>
    <x v="0"/>
    <n v="50"/>
    <m/>
    <s v="CN"/>
    <s v="Shades Darker"/>
    <n v="794"/>
    <n v="4.2770780860000004"/>
    <x v="0"/>
    <n v="0"/>
    <s v="5cb1abbb53de5b5d80d22e2e"/>
    <x v="1002"/>
  </r>
  <r>
    <x v="1350"/>
    <s v="HODMEXIâ„¢ New Fashion Summer Womens Sexy Party Dresses Plus Size Women Casual Dress"/>
    <n v="9"/>
    <n v="76"/>
    <x v="114"/>
    <x v="1"/>
    <n v="180000"/>
    <x v="1"/>
    <x v="0"/>
    <x v="146"/>
    <x v="0"/>
    <x v="215"/>
    <n v="2635"/>
    <n v="1394"/>
    <n v="1315"/>
    <n v="715"/>
    <n v="1029"/>
    <n v="0"/>
    <n v="0"/>
    <n v="0"/>
    <n v="0"/>
    <x v="1"/>
    <x v="2"/>
    <s v="Standard shipping"/>
    <n v="3"/>
    <n v="0"/>
    <n v="36"/>
    <x v="0"/>
    <n v="50"/>
    <m/>
    <s v="CN"/>
    <s v="HOT DRESS"/>
    <n v="51369"/>
    <n v="3.9682688000000002"/>
    <x v="1"/>
    <n v="1"/>
    <s v="56f0dab6277db57b2a18e14e"/>
    <x v="1219"/>
  </r>
  <r>
    <x v="1351"/>
    <s v="Summer Fashion Women's Jumpsuit Floral Print Sleeveless 5 Colors Romper"/>
    <n v="13"/>
    <n v="11"/>
    <x v="0"/>
    <x v="6"/>
    <n v="130000"/>
    <x v="5"/>
    <x v="0"/>
    <x v="64"/>
    <x v="3"/>
    <x v="756"/>
    <n v="1573"/>
    <n v="606"/>
    <n v="399"/>
    <n v="135"/>
    <n v="188"/>
    <n v="0"/>
    <n v="0"/>
    <n v="0"/>
    <n v="0"/>
    <x v="5"/>
    <x v="0"/>
    <s v="Standard shipping"/>
    <n v="3"/>
    <n v="0"/>
    <n v="36"/>
    <x v="0"/>
    <n v="50"/>
    <n v="1"/>
    <s v="CN"/>
    <s v="Teamwolf"/>
    <n v="14502"/>
    <n v="4.1478416769999997"/>
    <x v="0"/>
    <n v="1"/>
    <s v="5a6ac97e5983516f0f0dbf85"/>
    <x v="1220"/>
  </r>
  <r>
    <x v="1352"/>
    <s v="Women Summer Shirts Plus V Neck Sleeveless Top Solid Cami Top Double Layer Front Tank Top"/>
    <n v="7"/>
    <n v="25"/>
    <x v="75"/>
    <x v="5"/>
    <n v="35000"/>
    <x v="4"/>
    <x v="0"/>
    <x v="35"/>
    <x v="0"/>
    <x v="757"/>
    <n v="258"/>
    <n v="176"/>
    <n v="147"/>
    <n v="81"/>
    <n v="112"/>
    <n v="0"/>
    <n v="0"/>
    <n v="0"/>
    <n v="0"/>
    <x v="8"/>
    <x v="2"/>
    <s v="Standard shipping"/>
    <n v="2"/>
    <n v="0"/>
    <n v="27"/>
    <x v="0"/>
    <n v="50"/>
    <m/>
    <s v="CN"/>
    <s v="Anqiyila"/>
    <n v="11680"/>
    <n v="4.1928938359999997"/>
    <x v="0"/>
    <n v="0"/>
    <s v="5ccea5c767c5606e6f8022b1"/>
    <x v="1221"/>
  </r>
  <r>
    <x v="1353"/>
    <s v="Plus Size New Summer Women's Fashion V-neck Printing Sleeveless Tunic Tops Vest Tank Tops(XS-7XL)"/>
    <n v="3.87"/>
    <n v="4"/>
    <x v="190"/>
    <x v="4"/>
    <n v="3870"/>
    <x v="0"/>
    <x v="1"/>
    <x v="79"/>
    <x v="0"/>
    <x v="365"/>
    <n v="28"/>
    <n v="11"/>
    <n v="7"/>
    <n v="7"/>
    <n v="9"/>
    <n v="0"/>
    <n v="0"/>
    <n v="0"/>
    <n v="0"/>
    <x v="1"/>
    <x v="1"/>
    <s v="Standard shipping"/>
    <n v="1"/>
    <n v="0"/>
    <n v="40"/>
    <x v="1"/>
    <n v="50"/>
    <n v="1"/>
    <s v="CN"/>
    <s v="ZhuanTa1e"/>
    <n v="265"/>
    <n v="3.626415094"/>
    <x v="1"/>
    <n v="0"/>
    <s v="5e60eee21ed938ec8c3da0af"/>
    <x v="1222"/>
  </r>
  <r>
    <x v="1354"/>
    <s v="ZANZEA Women Summer Polka Dot Kaftan Beach Club Party Long Maxi Dress HOT Long Dress "/>
    <n v="15"/>
    <n v="92"/>
    <x v="106"/>
    <x v="0"/>
    <n v="1500"/>
    <x v="0"/>
    <x v="0"/>
    <x v="134"/>
    <x v="0"/>
    <x v="744"/>
    <n v="26"/>
    <n v="15"/>
    <n v="15"/>
    <n v="7"/>
    <n v="11"/>
    <n v="0"/>
    <n v="0"/>
    <n v="0"/>
    <n v="0"/>
    <x v="8"/>
    <x v="4"/>
    <s v="Standard shipping"/>
    <n v="4"/>
    <n v="0"/>
    <n v="38"/>
    <x v="0"/>
    <n v="50"/>
    <m/>
    <s v="CN"/>
    <s v="fashionforgirls"/>
    <n v="151914"/>
    <n v="4.1279210610000003"/>
    <x v="0"/>
    <n v="0"/>
    <s v="5da04c1f5949a226113006f1"/>
    <x v="1223"/>
  </r>
  <r>
    <x v="1355"/>
    <s v="2018 Women fashion Summer Lace Patchwork Tank Tops Casual Sleeveless Tops Vest Blouse (S-5XL) Plus Size"/>
    <n v="5.91"/>
    <n v="5"/>
    <x v="268"/>
    <x v="4"/>
    <n v="5910"/>
    <x v="3"/>
    <x v="0"/>
    <x v="16"/>
    <x v="1"/>
    <x v="758"/>
    <n v="156"/>
    <n v="58"/>
    <n v="72"/>
    <n v="45"/>
    <n v="83"/>
    <n v="0"/>
    <n v="0"/>
    <n v="0"/>
    <n v="0"/>
    <x v="0"/>
    <x v="2"/>
    <s v="Standard shipping"/>
    <n v="2"/>
    <n v="0"/>
    <n v="36"/>
    <x v="0"/>
    <n v="50"/>
    <n v="1"/>
    <s v="CN"/>
    <s v="liminny"/>
    <n v="12134"/>
    <n v="3.866902917"/>
    <x v="1"/>
    <n v="0"/>
    <s v="5b4ed29514f0765a8a844592"/>
    <x v="1224"/>
  </r>
  <r>
    <x v="1356"/>
    <s v="New Summer Fashion Trousers Women Leggings Ripped Pants Slim Pants Army Green Tights Pants"/>
    <n v="3"/>
    <n v="8"/>
    <x v="45"/>
    <x v="0"/>
    <n v="300"/>
    <x v="0"/>
    <x v="1"/>
    <x v="30"/>
    <x v="0"/>
    <x v="211"/>
    <n v="25"/>
    <n v="10"/>
    <n v="13"/>
    <n v="3"/>
    <n v="6"/>
    <n v="0"/>
    <n v="0"/>
    <n v="0"/>
    <n v="0"/>
    <x v="4"/>
    <x v="1"/>
    <s v="Standard shipping"/>
    <n v="1"/>
    <n v="0"/>
    <n v="41"/>
    <x v="1"/>
    <n v="50"/>
    <n v="1"/>
    <s v="CN"/>
    <s v="bujizhan"/>
    <n v="4080"/>
    <n v="3.9879901960000002"/>
    <x v="1"/>
    <n v="0"/>
    <s v="5e8f0165e815903d022a3c7c"/>
    <x v="467"/>
  </r>
  <r>
    <x v="1357"/>
    <s v="Sleeveless Solid Color Women Jumpsuit Ladies Slim Short Bodycon Rompers Women Bodysuit"/>
    <n v="8"/>
    <n v="7"/>
    <x v="5"/>
    <x v="1"/>
    <n v="160000"/>
    <x v="1"/>
    <x v="1"/>
    <x v="21"/>
    <x v="3"/>
    <x v="759"/>
    <n v="1919"/>
    <n v="580"/>
    <n v="304"/>
    <n v="128"/>
    <n v="196"/>
    <n v="1"/>
    <n v="0"/>
    <n v="1"/>
    <n v="0"/>
    <x v="5"/>
    <x v="0"/>
    <s v="Standard shipping"/>
    <n v="2"/>
    <n v="0"/>
    <n v="44"/>
    <x v="1"/>
    <n v="50"/>
    <m/>
    <s v="CN"/>
    <s v="Rell Mail"/>
    <n v="16803"/>
    <n v="4.1550318400000004"/>
    <x v="0"/>
    <n v="0"/>
    <s v="5c91a7ae7cfe8e4e64c36d97"/>
    <x v="1225"/>
  </r>
  <r>
    <x v="1358"/>
    <s v="New Fashion Women Bohemia Dandelion Print Tee Shirt Lady Girl Short Sleeve T-shirt Boho Graphic Tee Casual Yoga Top Plus Size"/>
    <n v="6"/>
    <n v="9"/>
    <x v="71"/>
    <x v="6"/>
    <n v="60000"/>
    <x v="4"/>
    <x v="1"/>
    <x v="136"/>
    <x v="3"/>
    <x v="760"/>
    <n v="722"/>
    <n v="293"/>
    <n v="185"/>
    <n v="77"/>
    <n v="90"/>
    <n v="0"/>
    <n v="0"/>
    <n v="0"/>
    <n v="0"/>
    <x v="4"/>
    <x v="2"/>
    <s v="Standard shipping"/>
    <n v="2"/>
    <n v="0"/>
    <n v="41"/>
    <x v="1"/>
    <n v="50"/>
    <m/>
    <s v="CN"/>
    <s v="cxuelin99126"/>
    <n v="5316"/>
    <n v="4.2246049660000002"/>
    <x v="0"/>
    <n v="0"/>
    <s v="5d5fadc99febd9356cbc52ee"/>
    <x v="1226"/>
  </r>
  <r>
    <x v="1359"/>
    <s v="10 Color Women Summer Shorts Lace Up Elastic Waistband Loose Panties Plus Size S-6XL"/>
    <n v="2"/>
    <n v="56"/>
    <x v="140"/>
    <x v="0"/>
    <n v="200"/>
    <x v="0"/>
    <x v="1"/>
    <x v="89"/>
    <x v="1"/>
    <x v="78"/>
    <n v="11"/>
    <n v="3"/>
    <n v="1"/>
    <n v="3"/>
    <n v="10"/>
    <n v="0"/>
    <n v="0"/>
    <n v="0"/>
    <n v="0"/>
    <x v="4"/>
    <x v="2"/>
    <s v="Standard shipping"/>
    <n v="1"/>
    <n v="0"/>
    <n v="26"/>
    <x v="0"/>
    <n v="50"/>
    <n v="1"/>
    <s v="CN"/>
    <s v="sell best quality goods"/>
    <n v="4435"/>
    <n v="3.6960541149999999"/>
    <x v="1"/>
    <n v="0"/>
    <s v="5eccd22b4497b86fd48f16b4"/>
    <x v="1227"/>
  </r>
  <r>
    <x v="1360"/>
    <s v="New Men Siwmwear Beach-Shorts Men Summer Quick-Dry Short Swim-Shorts Beach-Wear Sports"/>
    <n v="5"/>
    <n v="19"/>
    <x v="1"/>
    <x v="0"/>
    <n v="500"/>
    <x v="0"/>
    <x v="0"/>
    <x v="65"/>
    <x v="0"/>
    <x v="39"/>
    <n v="24"/>
    <n v="15"/>
    <n v="8"/>
    <n v="3"/>
    <n v="9"/>
    <n v="0"/>
    <n v="0"/>
    <n v="0"/>
    <n v="0"/>
    <x v="0"/>
    <x v="2"/>
    <s v="Standard shipping"/>
    <n v="2"/>
    <n v="0"/>
    <n v="11"/>
    <x v="5"/>
    <n v="50"/>
    <m/>
    <s v="CN"/>
    <s v="shixueying"/>
    <n v="210"/>
    <n v="3.9619047620000001"/>
    <x v="1"/>
    <n v="0"/>
    <s v="5e74be96034d613d42b52dfe"/>
    <x v="1228"/>
  </r>
  <r>
    <x v="1361"/>
    <s v="Fashion Women Yoga Pants Slim Fit Fitness Running Leggings"/>
    <n v="7"/>
    <n v="6"/>
    <x v="5"/>
    <x v="0"/>
    <n v="700"/>
    <x v="0"/>
    <x v="1"/>
    <x v="52"/>
    <x v="3"/>
    <x v="2"/>
    <n v="8"/>
    <n v="3"/>
    <n v="1"/>
    <n v="0"/>
    <n v="2"/>
    <n v="0"/>
    <n v="0"/>
    <n v="0"/>
    <n v="0"/>
    <x v="8"/>
    <x v="2"/>
    <s v="Standard shipping"/>
    <n v="2"/>
    <n v="0"/>
    <n v="41"/>
    <x v="1"/>
    <n v="50"/>
    <m/>
    <s v="CN"/>
    <s v="AISHOPPINGMALL"/>
    <n v="7023"/>
    <n v="4.2359390570000004"/>
    <x v="0"/>
    <n v="0"/>
    <s v="5e857321f53c3d2d8f25e7ed"/>
    <x v="12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676008-25B2-4AD5-A767-E36A58E37F75}" name="PivotTable1" cacheId="0" applyNumberFormats="0" applyBorderFormats="0" applyFontFormats="0" applyPatternFormats="0" applyAlignmentFormats="0" applyWidthHeightFormats="1" dataCaption="Values" updatedVersion="7" minRefreshableVersion="3" showDrill="0" useAutoFormatting="1" rowGrandTotals="0" itemPrintTitles="1" createdVersion="7" indent="0" outline="1" outlineData="1" multipleFieldFilters="0" chartFormat="15" rowHeaderCaption="Index">
  <location ref="Q1:S1363" firstHeaderRow="0" firstDataRow="1" firstDataCol="1"/>
  <pivotFields count="38">
    <pivotField axis="axisRow" showAll="0">
      <items count="13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showAll="0"/>
    <pivotField showAll="0"/>
    <pivotField showAll="0"/>
    <pivotField showAll="0">
      <items count="270">
        <item x="183"/>
        <item x="265"/>
        <item x="52"/>
        <item x="0"/>
        <item x="5"/>
        <item x="268"/>
        <item x="43"/>
        <item x="143"/>
        <item x="217"/>
        <item x="63"/>
        <item x="240"/>
        <item x="95"/>
        <item x="41"/>
        <item x="8"/>
        <item x="42"/>
        <item x="186"/>
        <item x="191"/>
        <item x="187"/>
        <item x="16"/>
        <item x="89"/>
        <item x="56"/>
        <item x="165"/>
        <item x="53"/>
        <item x="18"/>
        <item x="11"/>
        <item x="161"/>
        <item x="37"/>
        <item x="150"/>
        <item x="221"/>
        <item x="119"/>
        <item x="227"/>
        <item x="93"/>
        <item x="223"/>
        <item x="190"/>
        <item x="195"/>
        <item x="111"/>
        <item x="139"/>
        <item x="108"/>
        <item x="128"/>
        <item x="76"/>
        <item x="115"/>
        <item x="154"/>
        <item x="19"/>
        <item x="3"/>
        <item x="118"/>
        <item x="204"/>
        <item x="49"/>
        <item x="72"/>
        <item x="80"/>
        <item x="22"/>
        <item x="20"/>
        <item x="14"/>
        <item x="233"/>
        <item x="211"/>
        <item x="251"/>
        <item x="224"/>
        <item x="117"/>
        <item x="194"/>
        <item x="9"/>
        <item x="142"/>
        <item x="205"/>
        <item x="24"/>
        <item x="44"/>
        <item x="158"/>
        <item x="235"/>
        <item x="71"/>
        <item x="123"/>
        <item x="215"/>
        <item x="230"/>
        <item x="192"/>
        <item x="179"/>
        <item x="199"/>
        <item x="214"/>
        <item x="237"/>
        <item x="266"/>
        <item x="172"/>
        <item x="121"/>
        <item x="267"/>
        <item x="127"/>
        <item x="64"/>
        <item x="152"/>
        <item x="10"/>
        <item x="242"/>
        <item x="129"/>
        <item x="258"/>
        <item x="248"/>
        <item x="45"/>
        <item x="4"/>
        <item x="34"/>
        <item x="189"/>
        <item x="220"/>
        <item x="116"/>
        <item x="151"/>
        <item x="146"/>
        <item x="162"/>
        <item x="73"/>
        <item x="96"/>
        <item x="61"/>
        <item x="184"/>
        <item x="83"/>
        <item x="47"/>
        <item x="87"/>
        <item x="262"/>
        <item x="131"/>
        <item x="218"/>
        <item x="105"/>
        <item x="23"/>
        <item x="228"/>
        <item x="206"/>
        <item x="29"/>
        <item x="193"/>
        <item x="100"/>
        <item x="182"/>
        <item x="68"/>
        <item x="170"/>
        <item x="239"/>
        <item x="84"/>
        <item x="99"/>
        <item x="102"/>
        <item x="208"/>
        <item x="234"/>
        <item x="1"/>
        <item x="145"/>
        <item x="261"/>
        <item x="232"/>
        <item x="15"/>
        <item x="160"/>
        <item x="74"/>
        <item x="7"/>
        <item x="67"/>
        <item x="75"/>
        <item x="51"/>
        <item x="244"/>
        <item x="104"/>
        <item x="13"/>
        <item x="149"/>
        <item x="255"/>
        <item x="91"/>
        <item x="212"/>
        <item x="126"/>
        <item x="197"/>
        <item x="209"/>
        <item x="155"/>
        <item x="200"/>
        <item x="17"/>
        <item x="249"/>
        <item x="39"/>
        <item x="54"/>
        <item x="36"/>
        <item x="198"/>
        <item x="38"/>
        <item x="167"/>
        <item x="94"/>
        <item x="78"/>
        <item x="164"/>
        <item x="98"/>
        <item x="103"/>
        <item x="138"/>
        <item x="216"/>
        <item x="246"/>
        <item x="59"/>
        <item x="137"/>
        <item x="33"/>
        <item x="92"/>
        <item x="2"/>
        <item x="57"/>
        <item x="50"/>
        <item x="26"/>
        <item x="28"/>
        <item x="257"/>
        <item x="226"/>
        <item x="60"/>
        <item x="97"/>
        <item x="85"/>
        <item x="101"/>
        <item x="207"/>
        <item x="46"/>
        <item x="81"/>
        <item x="153"/>
        <item x="201"/>
        <item x="188"/>
        <item x="132"/>
        <item x="133"/>
        <item x="86"/>
        <item x="62"/>
        <item x="58"/>
        <item x="30"/>
        <item x="202"/>
        <item x="31"/>
        <item x="27"/>
        <item x="148"/>
        <item x="219"/>
        <item x="222"/>
        <item x="120"/>
        <item x="35"/>
        <item x="247"/>
        <item x="79"/>
        <item x="140"/>
        <item x="90"/>
        <item x="178"/>
        <item x="55"/>
        <item x="263"/>
        <item x="213"/>
        <item x="32"/>
        <item x="241"/>
        <item x="264"/>
        <item x="168"/>
        <item x="65"/>
        <item x="163"/>
        <item x="21"/>
        <item x="122"/>
        <item x="135"/>
        <item x="196"/>
        <item x="141"/>
        <item x="203"/>
        <item x="114"/>
        <item x="166"/>
        <item x="147"/>
        <item x="12"/>
        <item x="156"/>
        <item x="69"/>
        <item x="25"/>
        <item x="6"/>
        <item x="110"/>
        <item x="112"/>
        <item x="66"/>
        <item x="106"/>
        <item x="48"/>
        <item x="259"/>
        <item x="157"/>
        <item x="181"/>
        <item x="253"/>
        <item x="177"/>
        <item x="40"/>
        <item x="88"/>
        <item x="231"/>
        <item x="175"/>
        <item x="109"/>
        <item x="245"/>
        <item x="260"/>
        <item x="252"/>
        <item x="185"/>
        <item x="134"/>
        <item x="70"/>
        <item x="229"/>
        <item x="130"/>
        <item x="125"/>
        <item x="113"/>
        <item x="107"/>
        <item x="176"/>
        <item x="159"/>
        <item x="174"/>
        <item x="124"/>
        <item x="256"/>
        <item x="250"/>
        <item x="243"/>
        <item x="169"/>
        <item x="210"/>
        <item x="136"/>
        <item x="77"/>
        <item x="225"/>
        <item x="236"/>
        <item x="82"/>
        <item x="173"/>
        <item x="171"/>
        <item x="238"/>
        <item x="144"/>
        <item x="180"/>
        <item x="254"/>
        <item t="default"/>
      </items>
    </pivotField>
    <pivotField dataField="1" showAll="0">
      <items count="16">
        <item x="9"/>
        <item x="11"/>
        <item x="12"/>
        <item x="14"/>
        <item x="10"/>
        <item x="13"/>
        <item x="2"/>
        <item x="8"/>
        <item x="0"/>
        <item x="4"/>
        <item x="5"/>
        <item x="6"/>
        <item x="1"/>
        <item x="3"/>
        <item x="7"/>
        <item t="default"/>
      </items>
    </pivotField>
    <pivotField dataField="1" showAll="0"/>
    <pivotField showAll="0">
      <items count="8">
        <item x="0"/>
        <item x="1"/>
        <item x="4"/>
        <item x="2"/>
        <item x="3"/>
        <item x="6"/>
        <item x="5"/>
        <item t="default"/>
      </items>
    </pivotField>
    <pivotField showAll="0">
      <items count="5">
        <item m="1" x="2"/>
        <item m="1" x="3"/>
        <item x="0"/>
        <item x="1"/>
        <item t="default"/>
      </items>
    </pivotField>
    <pivotField showAll="0"/>
    <pivotField showAll="0">
      <items count="9">
        <item x="7"/>
        <item x="6"/>
        <item x="4"/>
        <item x="1"/>
        <item x="0"/>
        <item x="3"/>
        <item x="5"/>
        <item x="2"/>
        <item t="default"/>
      </items>
    </pivotField>
    <pivotField showAll="0">
      <items count="762">
        <item x="62"/>
        <item x="4"/>
        <item x="53"/>
        <item x="89"/>
        <item x="52"/>
        <item x="45"/>
        <item x="35"/>
        <item x="55"/>
        <item x="34"/>
        <item x="125"/>
        <item x="87"/>
        <item x="114"/>
        <item x="26"/>
        <item x="10"/>
        <item x="2"/>
        <item x="7"/>
        <item x="65"/>
        <item x="244"/>
        <item x="85"/>
        <item x="400"/>
        <item x="3"/>
        <item x="91"/>
        <item x="193"/>
        <item x="154"/>
        <item x="38"/>
        <item x="151"/>
        <item x="252"/>
        <item x="93"/>
        <item x="78"/>
        <item x="126"/>
        <item x="96"/>
        <item x="28"/>
        <item x="111"/>
        <item x="251"/>
        <item x="289"/>
        <item x="454"/>
        <item x="41"/>
        <item x="46"/>
        <item x="104"/>
        <item x="162"/>
        <item x="300"/>
        <item x="233"/>
        <item x="76"/>
        <item x="389"/>
        <item x="405"/>
        <item x="318"/>
        <item x="351"/>
        <item x="59"/>
        <item x="158"/>
        <item x="136"/>
        <item x="73"/>
        <item x="120"/>
        <item x="49"/>
        <item x="63"/>
        <item x="0"/>
        <item x="202"/>
        <item x="185"/>
        <item x="211"/>
        <item x="196"/>
        <item x="39"/>
        <item x="230"/>
        <item x="44"/>
        <item x="365"/>
        <item x="512"/>
        <item x="261"/>
        <item x="380"/>
        <item x="393"/>
        <item x="687"/>
        <item x="294"/>
        <item x="680"/>
        <item x="133"/>
        <item x="20"/>
        <item x="744"/>
        <item x="425"/>
        <item x="253"/>
        <item x="673"/>
        <item x="129"/>
        <item x="239"/>
        <item x="171"/>
        <item x="724"/>
        <item x="444"/>
        <item x="358"/>
        <item x="484"/>
        <item x="515"/>
        <item x="564"/>
        <item x="657"/>
        <item x="375"/>
        <item x="123"/>
        <item x="212"/>
        <item x="345"/>
        <item x="582"/>
        <item x="598"/>
        <item x="710"/>
        <item x="439"/>
        <item x="292"/>
        <item x="713"/>
        <item x="384"/>
        <item x="565"/>
        <item x="511"/>
        <item x="432"/>
        <item x="585"/>
        <item x="434"/>
        <item x="391"/>
        <item x="522"/>
        <item x="206"/>
        <item x="179"/>
        <item x="695"/>
        <item x="450"/>
        <item x="712"/>
        <item x="644"/>
        <item x="431"/>
        <item x="320"/>
        <item x="77"/>
        <item x="369"/>
        <item x="540"/>
        <item x="94"/>
        <item x="574"/>
        <item x="240"/>
        <item x="611"/>
        <item x="184"/>
        <item x="258"/>
        <item x="82"/>
        <item x="92"/>
        <item x="514"/>
        <item x="36"/>
        <item x="648"/>
        <item x="283"/>
        <item x="11"/>
        <item x="284"/>
        <item x="413"/>
        <item x="243"/>
        <item x="451"/>
        <item x="203"/>
        <item x="339"/>
        <item x="97"/>
        <item x="121"/>
        <item x="720"/>
        <item x="279"/>
        <item x="408"/>
        <item x="368"/>
        <item x="534"/>
        <item x="483"/>
        <item x="714"/>
        <item x="547"/>
        <item x="639"/>
        <item x="660"/>
        <item x="415"/>
        <item x="738"/>
        <item x="128"/>
        <item x="682"/>
        <item x="487"/>
        <item x="382"/>
        <item x="118"/>
        <item x="722"/>
        <item x="597"/>
        <item x="525"/>
        <item x="615"/>
        <item x="442"/>
        <item x="596"/>
        <item x="507"/>
        <item x="409"/>
        <item x="56"/>
        <item x="275"/>
        <item x="457"/>
        <item x="517"/>
        <item x="536"/>
        <item x="153"/>
        <item x="465"/>
        <item x="257"/>
        <item x="492"/>
        <item x="140"/>
        <item x="538"/>
        <item x="479"/>
        <item x="54"/>
        <item x="51"/>
        <item x="58"/>
        <item x="390"/>
        <item x="17"/>
        <item x="141"/>
        <item x="24"/>
        <item x="29"/>
        <item x="115"/>
        <item x="266"/>
        <item x="168"/>
        <item x="176"/>
        <item x="485"/>
        <item x="659"/>
        <item x="612"/>
        <item x="332"/>
        <item x="581"/>
        <item x="282"/>
        <item x="216"/>
        <item x="249"/>
        <item x="530"/>
        <item x="591"/>
        <item x="404"/>
        <item x="661"/>
        <item x="88"/>
        <item x="555"/>
        <item x="256"/>
        <item x="355"/>
        <item x="430"/>
        <item x="526"/>
        <item x="604"/>
        <item x="109"/>
        <item x="658"/>
        <item x="346"/>
        <item x="33"/>
        <item x="338"/>
        <item x="677"/>
        <item x="315"/>
        <item x="741"/>
        <item x="6"/>
        <item x="130"/>
        <item x="688"/>
        <item x="662"/>
        <item x="537"/>
        <item x="418"/>
        <item x="102"/>
        <item x="641"/>
        <item x="27"/>
        <item x="366"/>
        <item x="241"/>
        <item x="571"/>
        <item x="175"/>
        <item x="448"/>
        <item x="262"/>
        <item x="464"/>
        <item x="606"/>
        <item x="207"/>
        <item x="753"/>
        <item x="533"/>
        <item x="643"/>
        <item x="290"/>
        <item x="473"/>
        <item x="353"/>
        <item x="532"/>
        <item x="670"/>
        <item x="501"/>
        <item x="455"/>
        <item x="573"/>
        <item x="138"/>
        <item x="112"/>
        <item x="440"/>
        <item x="297"/>
        <item x="580"/>
        <item x="235"/>
        <item x="414"/>
        <item x="669"/>
        <item x="399"/>
        <item x="438"/>
        <item x="71"/>
        <item x="312"/>
        <item x="635"/>
        <item x="664"/>
        <item x="388"/>
        <item x="632"/>
        <item x="350"/>
        <item x="260"/>
        <item x="161"/>
        <item x="273"/>
        <item x="631"/>
        <item x="758"/>
        <item x="194"/>
        <item x="693"/>
        <item x="472"/>
        <item x="663"/>
        <item x="13"/>
        <item x="458"/>
        <item x="274"/>
        <item x="220"/>
        <item x="341"/>
        <item x="299"/>
        <item x="337"/>
        <item x="278"/>
        <item x="30"/>
        <item x="727"/>
        <item x="124"/>
        <item x="344"/>
        <item x="277"/>
        <item x="313"/>
        <item x="476"/>
        <item x="467"/>
        <item x="704"/>
        <item x="593"/>
        <item x="224"/>
        <item x="684"/>
        <item x="672"/>
        <item x="107"/>
        <item x="601"/>
        <item x="568"/>
        <item x="749"/>
        <item x="623"/>
        <item x="545"/>
        <item x="686"/>
        <item x="708"/>
        <item x="142"/>
        <item x="411"/>
        <item x="21"/>
        <item x="326"/>
        <item x="446"/>
        <item x="265"/>
        <item x="528"/>
        <item x="466"/>
        <item x="628"/>
        <item x="340"/>
        <item x="666"/>
        <item x="386"/>
        <item x="199"/>
        <item x="139"/>
        <item x="306"/>
        <item x="385"/>
        <item x="127"/>
        <item x="524"/>
        <item x="504"/>
        <item x="478"/>
        <item x="427"/>
        <item x="145"/>
        <item x="743"/>
        <item x="317"/>
        <item x="23"/>
        <item x="163"/>
        <item x="500"/>
        <item x="482"/>
        <item x="330"/>
        <item x="156"/>
        <item x="475"/>
        <item x="707"/>
        <item x="436"/>
        <item x="396"/>
        <item x="378"/>
        <item x="729"/>
        <item x="646"/>
        <item x="119"/>
        <item x="150"/>
        <item x="208"/>
        <item x="191"/>
        <item x="9"/>
        <item x="347"/>
        <item x="745"/>
        <item x="634"/>
        <item x="468"/>
        <item x="584"/>
        <item x="493"/>
        <item x="503"/>
        <item x="570"/>
        <item x="509"/>
        <item x="229"/>
        <item x="495"/>
        <item x="152"/>
        <item x="213"/>
        <item x="494"/>
        <item x="481"/>
        <item x="298"/>
        <item x="267"/>
        <item x="740"/>
        <item x="383"/>
        <item x="748"/>
        <item x="651"/>
        <item x="81"/>
        <item x="711"/>
        <item x="645"/>
        <item x="474"/>
        <item x="22"/>
        <item x="610"/>
        <item x="8"/>
        <item x="656"/>
        <item x="236"/>
        <item x="617"/>
        <item x="519"/>
        <item x="288"/>
        <item x="544"/>
        <item x="295"/>
        <item x="323"/>
        <item x="50"/>
        <item x="331"/>
        <item x="535"/>
        <item x="640"/>
        <item x="268"/>
        <item x="117"/>
        <item x="250"/>
        <item x="428"/>
        <item x="674"/>
        <item x="757"/>
        <item x="348"/>
        <item x="394"/>
        <item x="566"/>
        <item x="181"/>
        <item x="361"/>
        <item x="605"/>
        <item x="709"/>
        <item x="100"/>
        <item x="381"/>
        <item x="245"/>
        <item x="572"/>
        <item x="155"/>
        <item x="586"/>
        <item x="310"/>
        <item x="491"/>
        <item x="190"/>
        <item x="690"/>
        <item x="311"/>
        <item x="576"/>
        <item x="701"/>
        <item x="406"/>
        <item x="407"/>
        <item x="750"/>
        <item x="654"/>
        <item x="189"/>
        <item x="562"/>
        <item x="697"/>
        <item x="42"/>
        <item x="226"/>
        <item x="499"/>
        <item x="469"/>
        <item x="505"/>
        <item x="187"/>
        <item x="342"/>
        <item x="506"/>
        <item x="205"/>
        <item x="47"/>
        <item x="296"/>
        <item x="137"/>
        <item x="725"/>
        <item x="270"/>
        <item x="325"/>
        <item x="173"/>
        <item x="269"/>
        <item x="238"/>
        <item x="416"/>
        <item x="559"/>
        <item x="561"/>
        <item x="460"/>
        <item x="254"/>
        <item x="629"/>
        <item x="367"/>
        <item x="374"/>
        <item x="48"/>
        <item x="157"/>
        <item x="363"/>
        <item x="553"/>
        <item x="554"/>
        <item x="285"/>
        <item x="98"/>
        <item x="705"/>
        <item x="480"/>
        <item x="99"/>
        <item x="132"/>
        <item x="689"/>
        <item x="255"/>
        <item x="633"/>
        <item x="105"/>
        <item x="630"/>
        <item x="619"/>
        <item x="696"/>
        <item x="354"/>
        <item x="461"/>
        <item x="699"/>
        <item x="122"/>
        <item x="64"/>
        <item x="732"/>
        <item x="700"/>
        <item x="671"/>
        <item x="549"/>
        <item x="192"/>
        <item x="716"/>
        <item x="113"/>
        <item x="441"/>
        <item x="647"/>
        <item x="433"/>
        <item x="160"/>
        <item x="356"/>
        <item x="751"/>
        <item x="169"/>
        <item x="31"/>
        <item x="668"/>
        <item x="80"/>
        <item x="217"/>
        <item x="508"/>
        <item x="754"/>
        <item x="462"/>
        <item x="376"/>
        <item x="637"/>
        <item x="18"/>
        <item x="588"/>
        <item x="755"/>
        <item x="379"/>
        <item x="496"/>
        <item x="210"/>
        <item x="616"/>
        <item x="32"/>
        <item x="228"/>
        <item x="718"/>
        <item x="621"/>
        <item x="412"/>
        <item x="101"/>
        <item x="541"/>
        <item x="352"/>
        <item x="223"/>
        <item x="401"/>
        <item x="308"/>
        <item x="165"/>
        <item x="529"/>
        <item x="395"/>
        <item x="420"/>
        <item x="60"/>
        <item x="702"/>
        <item x="79"/>
        <item x="452"/>
        <item x="360"/>
        <item x="636"/>
        <item x="760"/>
        <item x="143"/>
        <item x="502"/>
        <item x="69"/>
        <item x="174"/>
        <item x="569"/>
        <item x="159"/>
        <item x="614"/>
        <item x="542"/>
        <item x="723"/>
        <item x="377"/>
        <item x="423"/>
        <item x="531"/>
        <item x="429"/>
        <item x="681"/>
        <item x="373"/>
        <item x="198"/>
        <item x="402"/>
        <item x="698"/>
        <item x="477"/>
        <item x="437"/>
        <item x="579"/>
        <item x="83"/>
        <item x="728"/>
        <item x="167"/>
        <item x="678"/>
        <item x="183"/>
        <item x="195"/>
        <item x="364"/>
        <item x="95"/>
        <item x="676"/>
        <item x="488"/>
        <item x="280"/>
        <item x="449"/>
        <item x="362"/>
        <item x="717"/>
        <item x="343"/>
        <item x="57"/>
        <item x="84"/>
        <item x="286"/>
        <item x="726"/>
        <item x="613"/>
        <item x="539"/>
        <item x="146"/>
        <item x="293"/>
        <item x="164"/>
        <item x="625"/>
        <item x="691"/>
        <item x="43"/>
        <item x="214"/>
        <item x="147"/>
        <item x="219"/>
        <item x="321"/>
        <item x="316"/>
        <item x="715"/>
        <item x="447"/>
        <item x="734"/>
        <item x="222"/>
        <item x="398"/>
        <item x="227"/>
        <item x="642"/>
        <item x="307"/>
        <item x="67"/>
        <item x="197"/>
        <item x="518"/>
        <item x="513"/>
        <item x="144"/>
        <item x="271"/>
        <item x="259"/>
        <item x="453"/>
        <item x="463"/>
        <item x="685"/>
        <item x="583"/>
        <item x="66"/>
        <item x="14"/>
        <item x="471"/>
        <item x="302"/>
        <item x="246"/>
        <item x="135"/>
        <item x="304"/>
        <item x="516"/>
        <item x="422"/>
        <item x="650"/>
        <item x="683"/>
        <item x="209"/>
        <item x="552"/>
        <item x="735"/>
        <item x="649"/>
        <item x="186"/>
        <item x="592"/>
        <item x="665"/>
        <item x="248"/>
        <item x="543"/>
        <item x="231"/>
        <item x="470"/>
        <item x="108"/>
        <item x="218"/>
        <item x="357"/>
        <item x="607"/>
        <item x="459"/>
        <item x="594"/>
        <item x="752"/>
        <item x="590"/>
        <item x="624"/>
        <item x="188"/>
        <item x="730"/>
        <item x="182"/>
        <item x="675"/>
        <item x="12"/>
        <item x="557"/>
        <item x="739"/>
        <item x="527"/>
        <item x="371"/>
        <item x="370"/>
        <item x="201"/>
        <item x="61"/>
        <item x="655"/>
        <item x="497"/>
        <item x="546"/>
        <item x="349"/>
        <item x="567"/>
        <item x="242"/>
        <item x="490"/>
        <item x="667"/>
        <item x="387"/>
        <item x="550"/>
        <item x="305"/>
        <item x="287"/>
        <item x="426"/>
        <item x="424"/>
        <item x="548"/>
        <item x="638"/>
        <item x="599"/>
        <item x="603"/>
        <item x="166"/>
        <item x="520"/>
        <item x="575"/>
        <item x="200"/>
        <item x="234"/>
        <item x="679"/>
        <item x="303"/>
        <item x="180"/>
        <item x="177"/>
        <item x="756"/>
        <item x="577"/>
        <item x="589"/>
        <item x="86"/>
        <item x="25"/>
        <item x="721"/>
        <item x="90"/>
        <item x="72"/>
        <item x="435"/>
        <item x="281"/>
        <item x="336"/>
        <item x="706"/>
        <item x="733"/>
        <item x="392"/>
        <item x="759"/>
        <item x="116"/>
        <item x="40"/>
        <item x="272"/>
        <item x="149"/>
        <item x="403"/>
        <item x="652"/>
        <item x="587"/>
        <item x="410"/>
        <item x="397"/>
        <item x="626"/>
        <item x="19"/>
        <item x="324"/>
        <item x="335"/>
        <item x="608"/>
        <item x="221"/>
        <item x="178"/>
        <item x="443"/>
        <item x="456"/>
        <item x="560"/>
        <item x="75"/>
        <item x="742"/>
        <item x="417"/>
        <item x="70"/>
        <item x="172"/>
        <item x="556"/>
        <item x="703"/>
        <item x="225"/>
        <item x="204"/>
        <item x="131"/>
        <item x="578"/>
        <item x="322"/>
        <item x="329"/>
        <item x="692"/>
        <item x="419"/>
        <item x="595"/>
        <item x="602"/>
        <item x="736"/>
        <item x="37"/>
        <item x="16"/>
        <item x="134"/>
        <item x="319"/>
        <item x="551"/>
        <item x="747"/>
        <item x="746"/>
        <item x="328"/>
        <item x="731"/>
        <item x="421"/>
        <item x="327"/>
        <item x="1"/>
        <item x="333"/>
        <item x="600"/>
        <item x="372"/>
        <item x="486"/>
        <item x="264"/>
        <item x="247"/>
        <item x="5"/>
        <item x="106"/>
        <item x="232"/>
        <item x="215"/>
        <item x="653"/>
        <item x="618"/>
        <item x="359"/>
        <item x="737"/>
        <item x="694"/>
        <item x="510"/>
        <item x="237"/>
        <item x="263"/>
        <item x="334"/>
        <item x="103"/>
        <item x="110"/>
        <item x="291"/>
        <item x="301"/>
        <item x="489"/>
        <item x="622"/>
        <item x="314"/>
        <item x="620"/>
        <item x="276"/>
        <item x="445"/>
        <item x="148"/>
        <item x="309"/>
        <item x="558"/>
        <item x="627"/>
        <item x="523"/>
        <item x="521"/>
        <item x="563"/>
        <item x="170"/>
        <item x="498"/>
        <item x="68"/>
        <item x="15"/>
        <item x="609"/>
        <item x="719"/>
        <item x="74"/>
        <item t="default"/>
      </items>
    </pivotField>
    <pivotField showAll="0"/>
    <pivotField showAll="0"/>
    <pivotField showAll="0"/>
    <pivotField showAll="0"/>
    <pivotField showAll="0"/>
    <pivotField showAll="0"/>
    <pivotField showAll="0"/>
    <pivotField showAll="0"/>
    <pivotField showAll="0"/>
    <pivotField showAll="0">
      <items count="12">
        <item x="5"/>
        <item x="4"/>
        <item x="6"/>
        <item x="1"/>
        <item x="7"/>
        <item x="2"/>
        <item x="9"/>
        <item x="10"/>
        <item x="8"/>
        <item x="0"/>
        <item x="3"/>
        <item t="default"/>
      </items>
    </pivotField>
    <pivotField showAll="0">
      <items count="8">
        <item x="3"/>
        <item x="1"/>
        <item x="2"/>
        <item x="0"/>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6"/>
        <item x="5"/>
        <item x="2"/>
        <item x="1"/>
        <item x="0"/>
        <item x="3"/>
        <item x="4"/>
        <item t="default"/>
      </items>
    </pivotField>
    <pivotField showAll="0"/>
    <pivotField showAll="0"/>
    <pivotField showAll="0"/>
  </pivotFields>
  <rowFields count="1">
    <field x="0"/>
  </rowFields>
  <rowItems count="13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rowItems>
  <colFields count="1">
    <field x="-2"/>
  </colFields>
  <colItems count="2">
    <i>
      <x/>
    </i>
    <i i="1">
      <x v="1"/>
    </i>
  </colItems>
  <dataFields count="2">
    <dataField name="Units Sold" fld="5" baseField="0" baseItem="0"/>
    <dataField name="total revenue" fld="6" baseField="0" baseItem="0"/>
  </dataFields>
  <chartFormats count="3">
    <chartFormat chart="2" format="2" series="1">
      <pivotArea type="data" outline="0" fieldPosition="0">
        <references count="1">
          <reference field="4294967294" count="1" selected="0">
            <x v="0"/>
          </reference>
        </references>
      </pivotArea>
    </chartFormat>
    <chartFormat chart="6" format="26" series="1">
      <pivotArea type="data" outline="0" fieldPosition="0">
        <references count="1">
          <reference field="4294967294" count="1" selected="0">
            <x v="0"/>
          </reference>
        </references>
      </pivotArea>
    </chartFormat>
    <chartFormat chart="6" format="38"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EC349B-DCA1-4AD5-92F9-8C57B2E6F5E7}" name="PivotTable2"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16" rowHeaderCaption="colors">
  <location ref="F4:H16" firstHeaderRow="0" firstDataRow="1" firstDataCol="1"/>
  <pivotFields count="38">
    <pivotField showAll="0"/>
    <pivotField showAll="0"/>
    <pivotField showAll="0"/>
    <pivotField showAll="0"/>
    <pivotField showAll="0"/>
    <pivotField dataField="1" showAll="0">
      <items count="16">
        <item x="9"/>
        <item x="11"/>
        <item x="12"/>
        <item x="14"/>
        <item x="10"/>
        <item x="13"/>
        <item x="2"/>
        <item x="8"/>
        <item x="0"/>
        <item x="4"/>
        <item x="5"/>
        <item x="6"/>
        <item x="1"/>
        <item x="3"/>
        <item x="7"/>
        <item t="default"/>
      </items>
    </pivotField>
    <pivotField dataField="1" showAll="0"/>
    <pivotField showAll="0">
      <items count="8">
        <item x="0"/>
        <item x="1"/>
        <item x="4"/>
        <item x="2"/>
        <item x="3"/>
        <item x="6"/>
        <item x="5"/>
        <item t="default"/>
      </items>
    </pivotField>
    <pivotField showAll="0">
      <items count="5">
        <item m="1" x="2"/>
        <item m="1" x="3"/>
        <item x="0"/>
        <item x="1"/>
        <item t="default"/>
      </items>
    </pivotField>
    <pivotField showAll="0"/>
    <pivotField showAll="0">
      <items count="9">
        <item x="7"/>
        <item x="6"/>
        <item x="4"/>
        <item x="1"/>
        <item x="0"/>
        <item x="3"/>
        <item x="5"/>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12">
        <item x="5"/>
        <item x="4"/>
        <item x="6"/>
        <item x="1"/>
        <item x="7"/>
        <item x="2"/>
        <item x="9"/>
        <item x="10"/>
        <item x="8"/>
        <item x="0"/>
        <item x="3"/>
        <item t="default"/>
      </items>
    </pivotField>
    <pivotField showAll="0">
      <items count="8">
        <item x="3"/>
        <item x="1"/>
        <item x="2"/>
        <item x="0"/>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6"/>
        <item x="5"/>
        <item x="2"/>
        <item x="1"/>
        <item x="0"/>
        <item x="3"/>
        <item x="4"/>
        <item t="default"/>
      </items>
    </pivotField>
    <pivotField showAll="0"/>
    <pivotField showAll="0"/>
    <pivotField showAll="0"/>
  </pivotFields>
  <rowFields count="1">
    <field x="21"/>
  </rowFields>
  <rowItems count="12">
    <i>
      <x/>
    </i>
    <i>
      <x v="1"/>
    </i>
    <i>
      <x v="2"/>
    </i>
    <i>
      <x v="3"/>
    </i>
    <i>
      <x v="4"/>
    </i>
    <i>
      <x v="5"/>
    </i>
    <i>
      <x v="6"/>
    </i>
    <i>
      <x v="7"/>
    </i>
    <i>
      <x v="8"/>
    </i>
    <i>
      <x v="9"/>
    </i>
    <i>
      <x v="10"/>
    </i>
    <i t="grand">
      <x/>
    </i>
  </rowItems>
  <colFields count="1">
    <field x="-2"/>
  </colFields>
  <colItems count="2">
    <i>
      <x/>
    </i>
    <i i="1">
      <x v="1"/>
    </i>
  </colItems>
  <dataFields count="2">
    <dataField name="Units Sold" fld="5" baseField="0" baseItem="0"/>
    <dataField name="total revenue" fld="6" baseField="0" baseItem="0"/>
  </dataFields>
  <chartFormats count="38">
    <chartFormat chart="2" format="2" series="1">
      <pivotArea type="data" outline="0" fieldPosition="0">
        <references count="1">
          <reference field="4294967294" count="1" selected="0">
            <x v="0"/>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1" count="1" selected="0">
            <x v="0"/>
          </reference>
        </references>
      </pivotArea>
    </chartFormat>
    <chartFormat chart="6" format="28">
      <pivotArea type="data" outline="0" fieldPosition="0">
        <references count="2">
          <reference field="4294967294" count="1" selected="0">
            <x v="0"/>
          </reference>
          <reference field="21" count="1" selected="0">
            <x v="1"/>
          </reference>
        </references>
      </pivotArea>
    </chartFormat>
    <chartFormat chart="6" format="29">
      <pivotArea type="data" outline="0" fieldPosition="0">
        <references count="2">
          <reference field="4294967294" count="1" selected="0">
            <x v="0"/>
          </reference>
          <reference field="21" count="1" selected="0">
            <x v="2"/>
          </reference>
        </references>
      </pivotArea>
    </chartFormat>
    <chartFormat chart="6" format="30">
      <pivotArea type="data" outline="0" fieldPosition="0">
        <references count="2">
          <reference field="4294967294" count="1" selected="0">
            <x v="0"/>
          </reference>
          <reference field="21" count="1" selected="0">
            <x v="3"/>
          </reference>
        </references>
      </pivotArea>
    </chartFormat>
    <chartFormat chart="6" format="31">
      <pivotArea type="data" outline="0" fieldPosition="0">
        <references count="2">
          <reference field="4294967294" count="1" selected="0">
            <x v="0"/>
          </reference>
          <reference field="21" count="1" selected="0">
            <x v="4"/>
          </reference>
        </references>
      </pivotArea>
    </chartFormat>
    <chartFormat chart="6" format="32">
      <pivotArea type="data" outline="0" fieldPosition="0">
        <references count="2">
          <reference field="4294967294" count="1" selected="0">
            <x v="0"/>
          </reference>
          <reference field="21" count="1" selected="0">
            <x v="5"/>
          </reference>
        </references>
      </pivotArea>
    </chartFormat>
    <chartFormat chart="6" format="33">
      <pivotArea type="data" outline="0" fieldPosition="0">
        <references count="2">
          <reference field="4294967294" count="1" selected="0">
            <x v="0"/>
          </reference>
          <reference field="21" count="1" selected="0">
            <x v="6"/>
          </reference>
        </references>
      </pivotArea>
    </chartFormat>
    <chartFormat chart="6" format="34">
      <pivotArea type="data" outline="0" fieldPosition="0">
        <references count="2">
          <reference field="4294967294" count="1" selected="0">
            <x v="0"/>
          </reference>
          <reference field="21" count="1" selected="0">
            <x v="7"/>
          </reference>
        </references>
      </pivotArea>
    </chartFormat>
    <chartFormat chart="6" format="35">
      <pivotArea type="data" outline="0" fieldPosition="0">
        <references count="2">
          <reference field="4294967294" count="1" selected="0">
            <x v="0"/>
          </reference>
          <reference field="21" count="1" selected="0">
            <x v="8"/>
          </reference>
        </references>
      </pivotArea>
    </chartFormat>
    <chartFormat chart="6" format="36">
      <pivotArea type="data" outline="0" fieldPosition="0">
        <references count="2">
          <reference field="4294967294" count="1" selected="0">
            <x v="0"/>
          </reference>
          <reference field="21" count="1" selected="0">
            <x v="9"/>
          </reference>
        </references>
      </pivotArea>
    </chartFormat>
    <chartFormat chart="6" format="37">
      <pivotArea type="data" outline="0" fieldPosition="0">
        <references count="2">
          <reference field="4294967294" count="1" selected="0">
            <x v="0"/>
          </reference>
          <reference field="21" count="1" selected="0">
            <x v="10"/>
          </reference>
        </references>
      </pivotArea>
    </chartFormat>
    <chartFormat chart="6" format="38" series="1">
      <pivotArea type="data" outline="0" fieldPosition="0">
        <references count="1">
          <reference field="4294967294" count="1" selected="0">
            <x v="1"/>
          </reference>
        </references>
      </pivotArea>
    </chartFormat>
    <chartFormat chart="6" format="39">
      <pivotArea type="data" outline="0" fieldPosition="0">
        <references count="2">
          <reference field="4294967294" count="1" selected="0">
            <x v="1"/>
          </reference>
          <reference field="21" count="1" selected="0">
            <x v="0"/>
          </reference>
        </references>
      </pivotArea>
    </chartFormat>
    <chartFormat chart="6" format="40">
      <pivotArea type="data" outline="0" fieldPosition="0">
        <references count="2">
          <reference field="4294967294" count="1" selected="0">
            <x v="1"/>
          </reference>
          <reference field="21" count="1" selected="0">
            <x v="1"/>
          </reference>
        </references>
      </pivotArea>
    </chartFormat>
    <chartFormat chart="6" format="41">
      <pivotArea type="data" outline="0" fieldPosition="0">
        <references count="2">
          <reference field="4294967294" count="1" selected="0">
            <x v="1"/>
          </reference>
          <reference field="21" count="1" selected="0">
            <x v="2"/>
          </reference>
        </references>
      </pivotArea>
    </chartFormat>
    <chartFormat chart="6" format="42">
      <pivotArea type="data" outline="0" fieldPosition="0">
        <references count="2">
          <reference field="4294967294" count="1" selected="0">
            <x v="1"/>
          </reference>
          <reference field="21" count="1" selected="0">
            <x v="3"/>
          </reference>
        </references>
      </pivotArea>
    </chartFormat>
    <chartFormat chart="6" format="43">
      <pivotArea type="data" outline="0" fieldPosition="0">
        <references count="2">
          <reference field="4294967294" count="1" selected="0">
            <x v="1"/>
          </reference>
          <reference field="21" count="1" selected="0">
            <x v="4"/>
          </reference>
        </references>
      </pivotArea>
    </chartFormat>
    <chartFormat chart="6" format="44">
      <pivotArea type="data" outline="0" fieldPosition="0">
        <references count="2">
          <reference field="4294967294" count="1" selected="0">
            <x v="1"/>
          </reference>
          <reference field="21" count="1" selected="0">
            <x v="5"/>
          </reference>
        </references>
      </pivotArea>
    </chartFormat>
    <chartFormat chart="6" format="45">
      <pivotArea type="data" outline="0" fieldPosition="0">
        <references count="2">
          <reference field="4294967294" count="1" selected="0">
            <x v="1"/>
          </reference>
          <reference field="21" count="1" selected="0">
            <x v="6"/>
          </reference>
        </references>
      </pivotArea>
    </chartFormat>
    <chartFormat chart="6" format="46">
      <pivotArea type="data" outline="0" fieldPosition="0">
        <references count="2">
          <reference field="4294967294" count="1" selected="0">
            <x v="1"/>
          </reference>
          <reference field="21" count="1" selected="0">
            <x v="7"/>
          </reference>
        </references>
      </pivotArea>
    </chartFormat>
    <chartFormat chart="6" format="47">
      <pivotArea type="data" outline="0" fieldPosition="0">
        <references count="2">
          <reference field="4294967294" count="1" selected="0">
            <x v="1"/>
          </reference>
          <reference field="21" count="1" selected="0">
            <x v="8"/>
          </reference>
        </references>
      </pivotArea>
    </chartFormat>
    <chartFormat chart="6" format="48">
      <pivotArea type="data" outline="0" fieldPosition="0">
        <references count="2">
          <reference field="4294967294" count="1" selected="0">
            <x v="1"/>
          </reference>
          <reference field="21" count="1" selected="0">
            <x v="9"/>
          </reference>
        </references>
      </pivotArea>
    </chartFormat>
    <chartFormat chart="6" format="49">
      <pivotArea type="data" outline="0" fieldPosition="0">
        <references count="2">
          <reference field="4294967294" count="1" selected="0">
            <x v="1"/>
          </reference>
          <reference field="21" count="1" selected="0">
            <x v="10"/>
          </reference>
        </references>
      </pivotArea>
    </chartFormat>
    <chartFormat chart="15" format="54" series="1">
      <pivotArea type="data" outline="0" fieldPosition="0">
        <references count="1">
          <reference field="4294967294" count="1" selected="0">
            <x v="0"/>
          </reference>
        </references>
      </pivotArea>
    </chartFormat>
    <chartFormat chart="15" format="55">
      <pivotArea type="data" outline="0" fieldPosition="0">
        <references count="2">
          <reference field="4294967294" count="1" selected="0">
            <x v="0"/>
          </reference>
          <reference field="21" count="1" selected="0">
            <x v="1"/>
          </reference>
        </references>
      </pivotArea>
    </chartFormat>
    <chartFormat chart="15" format="56">
      <pivotArea type="data" outline="0" fieldPosition="0">
        <references count="2">
          <reference field="4294967294" count="1" selected="0">
            <x v="0"/>
          </reference>
          <reference field="21" count="1" selected="0">
            <x v="2"/>
          </reference>
        </references>
      </pivotArea>
    </chartFormat>
    <chartFormat chart="15" format="57" series="1">
      <pivotArea type="data" outline="0" fieldPosition="0">
        <references count="1">
          <reference field="4294967294" count="1" selected="0">
            <x v="1"/>
          </reference>
        </references>
      </pivotArea>
    </chartFormat>
    <chartFormat chart="15" format="58">
      <pivotArea type="data" outline="0" fieldPosition="0">
        <references count="2">
          <reference field="4294967294" count="1" selected="0">
            <x v="0"/>
          </reference>
          <reference field="21" count="1" selected="0">
            <x v="0"/>
          </reference>
        </references>
      </pivotArea>
    </chartFormat>
    <chartFormat chart="15" format="59">
      <pivotArea type="data" outline="0" fieldPosition="0">
        <references count="2">
          <reference field="4294967294" count="1" selected="0">
            <x v="0"/>
          </reference>
          <reference field="21" count="1" selected="0">
            <x v="3"/>
          </reference>
        </references>
      </pivotArea>
    </chartFormat>
    <chartFormat chart="15" format="60">
      <pivotArea type="data" outline="0" fieldPosition="0">
        <references count="2">
          <reference field="4294967294" count="1" selected="0">
            <x v="0"/>
          </reference>
          <reference field="21" count="1" selected="0">
            <x v="4"/>
          </reference>
        </references>
      </pivotArea>
    </chartFormat>
    <chartFormat chart="15" format="61">
      <pivotArea type="data" outline="0" fieldPosition="0">
        <references count="2">
          <reference field="4294967294" count="1" selected="0">
            <x v="0"/>
          </reference>
          <reference field="21" count="1" selected="0">
            <x v="5"/>
          </reference>
        </references>
      </pivotArea>
    </chartFormat>
    <chartFormat chart="15" format="62">
      <pivotArea type="data" outline="0" fieldPosition="0">
        <references count="2">
          <reference field="4294967294" count="1" selected="0">
            <x v="0"/>
          </reference>
          <reference field="21" count="1" selected="0">
            <x v="6"/>
          </reference>
        </references>
      </pivotArea>
    </chartFormat>
    <chartFormat chart="15" format="63">
      <pivotArea type="data" outline="0" fieldPosition="0">
        <references count="2">
          <reference field="4294967294" count="1" selected="0">
            <x v="0"/>
          </reference>
          <reference field="21" count="1" selected="0">
            <x v="7"/>
          </reference>
        </references>
      </pivotArea>
    </chartFormat>
    <chartFormat chart="15" format="64">
      <pivotArea type="data" outline="0" fieldPosition="0">
        <references count="2">
          <reference field="4294967294" count="1" selected="0">
            <x v="0"/>
          </reference>
          <reference field="21" count="1" selected="0">
            <x v="8"/>
          </reference>
        </references>
      </pivotArea>
    </chartFormat>
    <chartFormat chart="15" format="65">
      <pivotArea type="data" outline="0" fieldPosition="0">
        <references count="2">
          <reference field="4294967294" count="1" selected="0">
            <x v="0"/>
          </reference>
          <reference field="21" count="1" selected="0">
            <x v="9"/>
          </reference>
        </references>
      </pivotArea>
    </chartFormat>
    <chartFormat chart="15" format="66">
      <pivotArea type="data" outline="0" fieldPosition="0">
        <references count="2">
          <reference field="4294967294" count="1" selected="0">
            <x v="0"/>
          </reference>
          <reference field="21" count="1" selected="0">
            <x v="1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FE9B6B-89B8-47A0-82B9-F957EB9EB31D}" name="PivotTable7"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3" rowHeaderCaption="Countries Shipped TO">
  <location ref="AQ7:AQ8" firstHeaderRow="1" firstDataRow="1" firstDataCol="0"/>
  <pivotFields count="38">
    <pivotField showAll="0"/>
    <pivotField showAll="0"/>
    <pivotField showAll="0"/>
    <pivotField showAll="0"/>
    <pivotField showAll="0"/>
    <pivotField dataField="1" showAll="0">
      <items count="16">
        <item x="9"/>
        <item x="11"/>
        <item x="12"/>
        <item x="14"/>
        <item x="10"/>
        <item x="13"/>
        <item x="2"/>
        <item x="8"/>
        <item x="0"/>
        <item x="4"/>
        <item x="5"/>
        <item x="6"/>
        <item x="1"/>
        <item x="3"/>
        <item x="7"/>
        <item t="default"/>
      </items>
    </pivotField>
    <pivotField showAll="0"/>
    <pivotField showAll="0">
      <items count="8">
        <item x="0"/>
        <item x="1"/>
        <item x="4"/>
        <item x="2"/>
        <item x="3"/>
        <item x="6"/>
        <item x="5"/>
        <item t="default"/>
      </items>
    </pivotField>
    <pivotField showAll="0">
      <items count="5">
        <item m="1" x="2"/>
        <item m="1" x="3"/>
        <item x="0"/>
        <item x="1"/>
        <item t="default"/>
      </items>
    </pivotField>
    <pivotField showAll="0"/>
    <pivotField showAll="0">
      <items count="9">
        <item x="7"/>
        <item x="6"/>
        <item x="4"/>
        <item x="1"/>
        <item x="0"/>
        <item x="3"/>
        <item x="5"/>
        <item x="2"/>
        <item t="default"/>
      </items>
    </pivotField>
    <pivotField showAll="0"/>
    <pivotField showAll="0"/>
    <pivotField showAll="0"/>
    <pivotField showAll="0"/>
    <pivotField showAll="0"/>
    <pivotField showAll="0"/>
    <pivotField showAll="0"/>
    <pivotField showAll="0"/>
    <pivotField showAll="0"/>
    <pivotField showAll="0"/>
    <pivotField showAll="0">
      <items count="12">
        <item x="2"/>
        <item x="5"/>
        <item x="4"/>
        <item x="6"/>
        <item x="1"/>
        <item x="7"/>
        <item x="9"/>
        <item x="10"/>
        <item x="8"/>
        <item x="0"/>
        <item x="3"/>
        <item t="default"/>
      </items>
    </pivotField>
    <pivotField showAll="0">
      <items count="8">
        <item x="3"/>
        <item x="1"/>
        <item x="2"/>
        <item x="0"/>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6"/>
        <item x="5"/>
        <item x="2"/>
        <item x="1"/>
        <item x="0"/>
        <item x="3"/>
        <item x="4"/>
        <item t="default"/>
      </items>
    </pivotField>
    <pivotField showAll="0"/>
    <pivotField showAll="0"/>
    <pivotField showAll="0"/>
  </pivotFields>
  <rowItems count="1">
    <i/>
  </rowItems>
  <colItems count="1">
    <i/>
  </colItems>
  <dataFields count="1">
    <dataField name="Sum of units_sold" fld="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573130-A88F-45EB-93AC-E0D8791919E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olors">
  <location ref="J4:K5" firstHeaderRow="0" firstDataRow="1" firstDataCol="0"/>
  <pivotFields count="38">
    <pivotField showAll="0"/>
    <pivotField showAll="0"/>
    <pivotField showAll="0"/>
    <pivotField showAll="0"/>
    <pivotField showAll="0"/>
    <pivotField dataField="1" showAll="0">
      <items count="16">
        <item x="9"/>
        <item x="11"/>
        <item x="12"/>
        <item x="14"/>
        <item x="10"/>
        <item x="13"/>
        <item x="2"/>
        <item x="8"/>
        <item x="0"/>
        <item x="4"/>
        <item x="5"/>
        <item x="6"/>
        <item x="1"/>
        <item x="3"/>
        <item x="7"/>
        <item t="default"/>
      </items>
    </pivotField>
    <pivotField dataField="1" showAll="0"/>
    <pivotField showAll="0">
      <items count="8">
        <item x="0"/>
        <item x="1"/>
        <item x="4"/>
        <item x="2"/>
        <item x="3"/>
        <item x="6"/>
        <item x="5"/>
        <item t="default"/>
      </items>
    </pivotField>
    <pivotField showAll="0">
      <items count="5">
        <item m="1" x="2"/>
        <item m="1" x="3"/>
        <item x="0"/>
        <item x="1"/>
        <item t="default"/>
      </items>
    </pivotField>
    <pivotField showAll="0"/>
    <pivotField showAll="0">
      <items count="9">
        <item x="7"/>
        <item x="6"/>
        <item x="4"/>
        <item x="1"/>
        <item x="0"/>
        <item x="3"/>
        <item x="5"/>
        <item x="2"/>
        <item t="default"/>
      </items>
    </pivotField>
    <pivotField showAll="0"/>
    <pivotField showAll="0"/>
    <pivotField showAll="0"/>
    <pivotField showAll="0"/>
    <pivotField showAll="0"/>
    <pivotField showAll="0"/>
    <pivotField showAll="0"/>
    <pivotField showAll="0"/>
    <pivotField showAll="0"/>
    <pivotField showAll="0"/>
    <pivotField showAll="0">
      <items count="12">
        <item x="2"/>
        <item x="5"/>
        <item x="4"/>
        <item x="6"/>
        <item x="1"/>
        <item x="7"/>
        <item x="9"/>
        <item x="10"/>
        <item x="8"/>
        <item x="0"/>
        <item x="3"/>
        <item t="default"/>
      </items>
    </pivotField>
    <pivotField showAll="0">
      <items count="8">
        <item x="3"/>
        <item x="1"/>
        <item x="2"/>
        <item x="0"/>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6"/>
        <item x="5"/>
        <item x="2"/>
        <item x="1"/>
        <item x="0"/>
        <item x="3"/>
        <item x="4"/>
        <item t="default"/>
      </items>
    </pivotField>
    <pivotField showAll="0"/>
    <pivotField showAll="0"/>
    <pivotField showAll="0"/>
  </pivotFields>
  <rowItems count="1">
    <i/>
  </rowItems>
  <colFields count="1">
    <field x="-2"/>
  </colFields>
  <colItems count="2">
    <i>
      <x/>
    </i>
    <i i="1">
      <x v="1"/>
    </i>
  </colItems>
  <dataFields count="2">
    <dataField name="Units Sold" fld="5" baseField="0" baseItem="0" numFmtId="165"/>
    <dataField name="total revenue" fld="6" baseField="0" baseItem="0" numFmtId="3"/>
  </dataFields>
  <formats count="3">
    <format dxfId="93">
      <pivotArea outline="0" collapsedLevelsAreSubtotals="1" fieldPosition="0"/>
    </format>
    <format dxfId="92">
      <pivotArea outline="0" collapsedLevelsAreSubtotals="1" fieldPosition="0">
        <references count="1">
          <reference field="4294967294" count="1" selected="0">
            <x v="1"/>
          </reference>
        </references>
      </pivotArea>
    </format>
    <format dxfId="91">
      <pivotArea outline="0" collapsedLevelsAreSubtotals="1" fieldPosition="0">
        <references count="1">
          <reference field="4294967294" count="1" selected="0">
            <x v="0"/>
          </reference>
        </references>
      </pivotArea>
    </format>
  </formats>
  <chartFormats count="3">
    <chartFormat chart="2" format="2" series="1">
      <pivotArea type="data" outline="0" fieldPosition="0">
        <references count="1">
          <reference field="4294967294" count="1" selected="0">
            <x v="0"/>
          </reference>
        </references>
      </pivotArea>
    </chartFormat>
    <chartFormat chart="6" format="26" series="1">
      <pivotArea type="data" outline="0" fieldPosition="0">
        <references count="1">
          <reference field="4294967294" count="1" selected="0">
            <x v="0"/>
          </reference>
        </references>
      </pivotArea>
    </chartFormat>
    <chartFormat chart="6" format="38"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3" rowHeaderCaption="Countries Shipped TO">
  <location ref="B4:C12" firstHeaderRow="1" firstDataRow="1" firstDataCol="1"/>
  <pivotFields count="38">
    <pivotField showAll="0"/>
    <pivotField showAll="0"/>
    <pivotField showAll="0"/>
    <pivotField showAll="0"/>
    <pivotField showAll="0"/>
    <pivotField dataField="1" showAll="0">
      <items count="16">
        <item x="9"/>
        <item x="11"/>
        <item x="12"/>
        <item x="14"/>
        <item x="10"/>
        <item x="13"/>
        <item x="2"/>
        <item x="8"/>
        <item x="0"/>
        <item x="4"/>
        <item x="5"/>
        <item x="6"/>
        <item x="1"/>
        <item x="3"/>
        <item x="7"/>
        <item t="default"/>
      </items>
    </pivotField>
    <pivotField showAll="0"/>
    <pivotField showAll="0">
      <items count="8">
        <item x="0"/>
        <item x="1"/>
        <item x="4"/>
        <item x="2"/>
        <item x="3"/>
        <item x="6"/>
        <item x="5"/>
        <item t="default"/>
      </items>
    </pivotField>
    <pivotField showAll="0">
      <items count="5">
        <item m="1" x="2"/>
        <item m="1" x="3"/>
        <item x="0"/>
        <item x="1"/>
        <item t="default"/>
      </items>
    </pivotField>
    <pivotField showAll="0"/>
    <pivotField showAll="0">
      <items count="9">
        <item x="7"/>
        <item x="6"/>
        <item x="4"/>
        <item x="1"/>
        <item x="0"/>
        <item x="3"/>
        <item x="5"/>
        <item x="2"/>
        <item t="default"/>
      </items>
    </pivotField>
    <pivotField showAll="0"/>
    <pivotField showAll="0"/>
    <pivotField showAll="0"/>
    <pivotField showAll="0"/>
    <pivotField showAll="0"/>
    <pivotField showAll="0"/>
    <pivotField showAll="0"/>
    <pivotField showAll="0"/>
    <pivotField showAll="0"/>
    <pivotField showAll="0"/>
    <pivotField showAll="0">
      <items count="12">
        <item x="2"/>
        <item x="5"/>
        <item x="4"/>
        <item x="6"/>
        <item x="1"/>
        <item x="7"/>
        <item x="9"/>
        <item x="10"/>
        <item x="8"/>
        <item x="0"/>
        <item x="3"/>
        <item t="default"/>
      </items>
    </pivotField>
    <pivotField showAll="0">
      <items count="8">
        <item x="3"/>
        <item x="1"/>
        <item x="2"/>
        <item x="0"/>
        <item x="4"/>
        <item x="5"/>
        <item x="6"/>
        <item t="default"/>
      </items>
    </pivotField>
    <pivotField showAll="0"/>
    <pivotField showAll="0"/>
    <pivotField showAll="0"/>
    <pivotField showAll="0"/>
    <pivotField axis="axisRow" showAll="0">
      <items count="8">
        <item x="5"/>
        <item x="0"/>
        <item x="1"/>
        <item x="3"/>
        <item x="6"/>
        <item x="4"/>
        <item x="2"/>
        <item t="default"/>
      </items>
    </pivotField>
    <pivotField showAll="0"/>
    <pivotField showAll="0"/>
    <pivotField showAll="0"/>
    <pivotField showAll="0"/>
    <pivotField showAll="0"/>
    <pivotField showAll="0"/>
    <pivotField showAll="0">
      <items count="8">
        <item x="6"/>
        <item x="5"/>
        <item x="2"/>
        <item x="1"/>
        <item x="0"/>
        <item x="3"/>
        <item x="4"/>
        <item t="default"/>
      </items>
    </pivotField>
    <pivotField showAll="0"/>
    <pivotField showAll="0"/>
    <pivotField showAll="0"/>
  </pivotFields>
  <rowFields count="1">
    <field x="27"/>
  </rowFields>
  <rowItems count="8">
    <i>
      <x/>
    </i>
    <i>
      <x v="1"/>
    </i>
    <i>
      <x v="2"/>
    </i>
    <i>
      <x v="3"/>
    </i>
    <i>
      <x v="4"/>
    </i>
    <i>
      <x v="5"/>
    </i>
    <i>
      <x v="6"/>
    </i>
    <i t="grand">
      <x/>
    </i>
  </rowItems>
  <colItems count="1">
    <i/>
  </colItems>
  <dataFields count="1">
    <dataField name="Units Sold"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2C5CAE-FDE3-48A0-B006-5B7660FDAE54}" name="PivotTable10"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8" rowHeaderCaption="Countries Shipped TO">
  <location ref="AI6:AJ14" firstHeaderRow="1" firstDataRow="1" firstDataCol="1"/>
  <pivotFields count="38">
    <pivotField showAll="0"/>
    <pivotField showAll="0"/>
    <pivotField showAll="0"/>
    <pivotField showAll="0"/>
    <pivotField showAll="0"/>
    <pivotField showAll="0">
      <items count="16">
        <item x="9"/>
        <item x="11"/>
        <item x="12"/>
        <item x="14"/>
        <item x="10"/>
        <item x="13"/>
        <item x="2"/>
        <item x="8"/>
        <item x="0"/>
        <item x="4"/>
        <item x="5"/>
        <item x="6"/>
        <item x="1"/>
        <item x="3"/>
        <item x="7"/>
        <item t="default"/>
      </items>
    </pivotField>
    <pivotField showAll="0"/>
    <pivotField axis="axisRow" showAll="0">
      <items count="8">
        <item x="0"/>
        <item x="3"/>
        <item x="4"/>
        <item x="5"/>
        <item x="1"/>
        <item x="2"/>
        <item x="6"/>
        <item t="default"/>
      </items>
    </pivotField>
    <pivotField showAll="0">
      <items count="5">
        <item m="1" x="2"/>
        <item m="1" x="3"/>
        <item x="0"/>
        <item x="1"/>
        <item t="default"/>
      </items>
    </pivotField>
    <pivotField showAll="0"/>
    <pivotField showAll="0">
      <items count="9">
        <item x="7"/>
        <item x="6"/>
        <item x="4"/>
        <item x="1"/>
        <item x="0"/>
        <item x="3"/>
        <item x="5"/>
        <item x="2"/>
        <item t="default"/>
      </items>
    </pivotField>
    <pivotField showAll="0"/>
    <pivotField showAll="0"/>
    <pivotField showAll="0"/>
    <pivotField showAll="0"/>
    <pivotField showAll="0"/>
    <pivotField showAll="0"/>
    <pivotField showAll="0"/>
    <pivotField showAll="0"/>
    <pivotField showAll="0"/>
    <pivotField showAll="0"/>
    <pivotField showAll="0">
      <items count="12">
        <item x="2"/>
        <item x="5"/>
        <item x="4"/>
        <item x="6"/>
        <item x="1"/>
        <item x="7"/>
        <item x="9"/>
        <item x="10"/>
        <item x="8"/>
        <item x="0"/>
        <item x="3"/>
        <item t="default"/>
      </items>
    </pivotField>
    <pivotField showAll="0">
      <items count="8">
        <item x="3"/>
        <item x="1"/>
        <item x="2"/>
        <item x="0"/>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6"/>
        <item x="5"/>
        <item x="2"/>
        <item x="1"/>
        <item x="0"/>
        <item x="3"/>
        <item x="4"/>
        <item t="default"/>
      </items>
    </pivotField>
    <pivotField showAll="0"/>
    <pivotField dataField="1" showAll="0"/>
    <pivotField showAll="0"/>
  </pivotFields>
  <rowFields count="1">
    <field x="7"/>
  </rowFields>
  <rowItems count="8">
    <i>
      <x/>
    </i>
    <i>
      <x v="1"/>
    </i>
    <i>
      <x v="2"/>
    </i>
    <i>
      <x v="3"/>
    </i>
    <i>
      <x v="4"/>
    </i>
    <i>
      <x v="5"/>
    </i>
    <i>
      <x v="6"/>
    </i>
    <i t="grand">
      <x/>
    </i>
  </rowItems>
  <colItems count="1">
    <i/>
  </colItems>
  <dataFields count="1">
    <dataField name="Count of product_id" fld="36" subtotal="count"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3CDBEF-B88A-487F-825C-B74A34969D1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olors">
  <location ref="N4:O5" firstHeaderRow="0" firstDataRow="1" firstDataCol="0"/>
  <pivotFields count="38">
    <pivotField showAll="0"/>
    <pivotField showAll="0"/>
    <pivotField showAll="0"/>
    <pivotField showAll="0"/>
    <pivotField showAll="0"/>
    <pivotField dataField="1" showAll="0">
      <items count="16">
        <item x="9"/>
        <item x="11"/>
        <item x="12"/>
        <item x="14"/>
        <item x="10"/>
        <item x="13"/>
        <item x="2"/>
        <item x="8"/>
        <item x="0"/>
        <item x="4"/>
        <item x="5"/>
        <item x="6"/>
        <item x="1"/>
        <item x="3"/>
        <item x="7"/>
        <item t="default"/>
      </items>
    </pivotField>
    <pivotField dataField="1" showAll="0"/>
    <pivotField showAll="0">
      <items count="8">
        <item x="0"/>
        <item x="1"/>
        <item x="4"/>
        <item x="2"/>
        <item x="3"/>
        <item x="6"/>
        <item x="5"/>
        <item t="default"/>
      </items>
    </pivotField>
    <pivotField showAll="0">
      <items count="5">
        <item m="1" x="2"/>
        <item m="1" x="3"/>
        <item x="0"/>
        <item x="1"/>
        <item t="default"/>
      </items>
    </pivotField>
    <pivotField showAll="0"/>
    <pivotField showAll="0">
      <items count="9">
        <item x="7"/>
        <item x="6"/>
        <item x="4"/>
        <item x="1"/>
        <item x="0"/>
        <item x="3"/>
        <item x="5"/>
        <item x="2"/>
        <item t="default"/>
      </items>
    </pivotField>
    <pivotField showAll="0"/>
    <pivotField showAll="0"/>
    <pivotField showAll="0"/>
    <pivotField showAll="0"/>
    <pivotField showAll="0"/>
    <pivotField showAll="0"/>
    <pivotField showAll="0"/>
    <pivotField showAll="0"/>
    <pivotField showAll="0"/>
    <pivotField showAll="0"/>
    <pivotField showAll="0">
      <items count="12">
        <item x="2"/>
        <item x="5"/>
        <item x="4"/>
        <item x="6"/>
        <item x="1"/>
        <item x="7"/>
        <item x="9"/>
        <item x="10"/>
        <item x="8"/>
        <item x="0"/>
        <item x="3"/>
        <item t="default"/>
      </items>
    </pivotField>
    <pivotField showAll="0">
      <items count="8">
        <item x="3"/>
        <item x="1"/>
        <item x="2"/>
        <item x="0"/>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6"/>
        <item x="5"/>
        <item x="2"/>
        <item x="1"/>
        <item x="0"/>
        <item x="3"/>
        <item x="4"/>
        <item t="default"/>
      </items>
    </pivotField>
    <pivotField showAll="0"/>
    <pivotField showAll="0"/>
    <pivotField showAll="0"/>
  </pivotFields>
  <rowItems count="1">
    <i/>
  </rowItems>
  <colFields count="1">
    <field x="-2"/>
  </colFields>
  <colItems count="2">
    <i>
      <x/>
    </i>
    <i i="1">
      <x v="1"/>
    </i>
  </colItems>
  <dataFields count="2">
    <dataField name="Units Sold" fld="5" baseField="0" baseItem="0" numFmtId="165"/>
    <dataField name="Sum of total_revenue" fld="6" baseField="0" baseItem="1" numFmtId="3"/>
  </dataFields>
  <formats count="4">
    <format dxfId="97">
      <pivotArea outline="0" collapsedLevelsAreSubtotals="1" fieldPosition="0"/>
    </format>
    <format dxfId="96">
      <pivotArea outline="0" collapsedLevelsAreSubtotals="1" fieldPosition="0">
        <references count="1">
          <reference field="4294967294" count="1" selected="0">
            <x v="1"/>
          </reference>
        </references>
      </pivotArea>
    </format>
    <format dxfId="95">
      <pivotArea outline="0" collapsedLevelsAreSubtotals="1" fieldPosition="0">
        <references count="1">
          <reference field="4294967294" count="1" selected="0">
            <x v="0"/>
          </reference>
        </references>
      </pivotArea>
    </format>
    <format dxfId="94">
      <pivotArea outline="0" fieldPosition="0">
        <references count="1">
          <reference field="4294967294" count="1">
            <x v="1"/>
          </reference>
        </references>
      </pivotArea>
    </format>
  </formats>
  <chartFormats count="3">
    <chartFormat chart="2" format="2" series="1">
      <pivotArea type="data" outline="0" fieldPosition="0">
        <references count="1">
          <reference field="4294967294" count="1" selected="0">
            <x v="0"/>
          </reference>
        </references>
      </pivotArea>
    </chartFormat>
    <chartFormat chart="6" format="26" series="1">
      <pivotArea type="data" outline="0" fieldPosition="0">
        <references count="1">
          <reference field="4294967294" count="1" selected="0">
            <x v="0"/>
          </reference>
        </references>
      </pivotArea>
    </chartFormat>
    <chartFormat chart="6" format="38"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633CE5-5DD2-4D76-92B8-34C0FA975A74}" name="PivotTable9" cacheId="0" applyNumberFormats="0" applyBorderFormats="0" applyFontFormats="0" applyPatternFormats="0" applyAlignmentFormats="0" applyWidthHeightFormats="1" dataCaption="Values" updatedVersion="7" minRefreshableVersion="3" showDrill="0" useAutoFormatting="1" rowGrandTotals="0" itemPrintTitles="1" createdVersion="7" indent="0" outline="1" outlineData="1" multipleFieldFilters="0" chartFormat="10" rowHeaderCaption="Index" fieldListSortAscending="1" customListSort="0">
  <location ref="S6:T1368" firstHeaderRow="1" firstDataRow="1" firstDataCol="1"/>
  <pivotFields count="38">
    <pivotField axis="axisRow" showAll="0" sortType="ascending">
      <items count="13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6">
        <item x="9"/>
        <item x="11"/>
        <item x="12"/>
        <item x="14"/>
        <item x="10"/>
        <item x="13"/>
        <item x="2"/>
        <item x="8"/>
        <item x="0"/>
        <item x="4"/>
        <item x="5"/>
        <item x="6"/>
        <item x="1"/>
        <item x="3"/>
        <item x="7"/>
        <item t="default"/>
      </items>
    </pivotField>
    <pivotField dataField="1" showAll="0"/>
    <pivotField showAll="0">
      <items count="8">
        <item x="0"/>
        <item x="1"/>
        <item x="4"/>
        <item x="2"/>
        <item x="3"/>
        <item x="6"/>
        <item x="5"/>
        <item t="default"/>
      </items>
    </pivotField>
    <pivotField showAll="0">
      <items count="5">
        <item m="1" x="2"/>
        <item m="1" x="3"/>
        <item x="0"/>
        <item x="1"/>
        <item t="default"/>
      </items>
    </pivotField>
    <pivotField showAll="0"/>
    <pivotField showAll="0">
      <items count="9">
        <item x="7"/>
        <item x="6"/>
        <item x="4"/>
        <item x="1"/>
        <item x="0"/>
        <item x="3"/>
        <item x="5"/>
        <item x="2"/>
        <item t="default"/>
      </items>
    </pivotField>
    <pivotField showAll="0"/>
    <pivotField showAll="0"/>
    <pivotField showAll="0"/>
    <pivotField showAll="0"/>
    <pivotField showAll="0"/>
    <pivotField showAll="0"/>
    <pivotField showAll="0"/>
    <pivotField showAll="0"/>
    <pivotField showAll="0"/>
    <pivotField showAll="0"/>
    <pivotField showAll="0">
      <items count="12">
        <item x="5"/>
        <item x="4"/>
        <item x="6"/>
        <item x="1"/>
        <item x="7"/>
        <item x="2"/>
        <item x="9"/>
        <item x="10"/>
        <item x="8"/>
        <item x="0"/>
        <item x="3"/>
        <item t="default"/>
      </items>
    </pivotField>
    <pivotField showAll="0">
      <items count="8">
        <item x="4"/>
        <item x="0"/>
        <item x="6"/>
        <item x="2"/>
        <item x="5"/>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6"/>
        <item x="5"/>
        <item x="2"/>
        <item x="1"/>
        <item x="0"/>
        <item x="3"/>
        <item x="4"/>
        <item t="default"/>
      </items>
    </pivotField>
    <pivotField showAll="0"/>
    <pivotField showAll="0"/>
    <pivotField showAll="0"/>
  </pivotFields>
  <rowFields count="1">
    <field x="0"/>
  </rowFields>
  <rowItems count="1362">
    <i>
      <x v="105"/>
    </i>
    <i>
      <x v="301"/>
    </i>
    <i>
      <x v="1293"/>
    </i>
    <i>
      <x v="581"/>
    </i>
    <i>
      <x v="1169"/>
    </i>
    <i>
      <x v="292"/>
    </i>
    <i>
      <x v="745"/>
    </i>
    <i>
      <x v="667"/>
    </i>
    <i>
      <x v="1122"/>
    </i>
    <i>
      <x v="493"/>
    </i>
    <i>
      <x v="948"/>
    </i>
    <i>
      <x v="4"/>
    </i>
    <i>
      <x v="1328"/>
    </i>
    <i>
      <x v="517"/>
    </i>
    <i>
      <x v="161"/>
    </i>
    <i>
      <x v="385"/>
    </i>
    <i>
      <x v="1254"/>
    </i>
    <i>
      <x v="211"/>
    </i>
    <i>
      <x v="691"/>
    </i>
    <i>
      <x v="975"/>
    </i>
    <i>
      <x v="550"/>
    </i>
    <i>
      <x v="97"/>
    </i>
    <i>
      <x v="673"/>
    </i>
    <i>
      <x v="1050"/>
    </i>
    <i>
      <x v="1203"/>
    </i>
    <i>
      <x v="645"/>
    </i>
    <i>
      <x v="1287"/>
    </i>
    <i>
      <x v="252"/>
    </i>
    <i>
      <x v="795"/>
    </i>
    <i>
      <x v="844"/>
    </i>
    <i>
      <x v="858"/>
    </i>
    <i>
      <x v="1001"/>
    </i>
    <i>
      <x v="1183"/>
    </i>
    <i>
      <x v="63"/>
    </i>
    <i>
      <x v="321"/>
    </i>
    <i>
      <x v="632"/>
    </i>
    <i>
      <x v="1231"/>
    </i>
    <i>
      <x v="762"/>
    </i>
    <i>
      <x v="356"/>
    </i>
    <i>
      <x v="783"/>
    </i>
    <i>
      <x v="50"/>
    </i>
    <i>
      <x v="450"/>
    </i>
    <i>
      <x v="1188"/>
    </i>
    <i>
      <x v="183"/>
    </i>
    <i>
      <x v="448"/>
    </i>
    <i>
      <x v="582"/>
    </i>
    <i>
      <x v="1295"/>
    </i>
    <i>
      <x v="96"/>
    </i>
    <i>
      <x v="422"/>
    </i>
    <i>
      <x v="281"/>
    </i>
    <i>
      <x v="579"/>
    </i>
    <i>
      <x v="1099"/>
    </i>
    <i>
      <x v="1088"/>
    </i>
    <i>
      <x v="1077"/>
    </i>
    <i>
      <x v="483"/>
    </i>
    <i>
      <x v="332"/>
    </i>
    <i>
      <x v="135"/>
    </i>
    <i>
      <x v="555"/>
    </i>
    <i>
      <x v="1016"/>
    </i>
    <i>
      <x v="1034"/>
    </i>
    <i>
      <x v="1149"/>
    </i>
    <i>
      <x v="1248"/>
    </i>
    <i>
      <x v="1216"/>
    </i>
    <i>
      <x v="1170"/>
    </i>
    <i>
      <x v="197"/>
    </i>
    <i>
      <x v="752"/>
    </i>
    <i>
      <x v="1125"/>
    </i>
    <i>
      <x v="1096"/>
    </i>
    <i>
      <x v="26"/>
    </i>
    <i>
      <x v="738"/>
    </i>
    <i>
      <x v="1037"/>
    </i>
    <i>
      <x v="1276"/>
    </i>
    <i>
      <x v="992"/>
    </i>
    <i>
      <x v="80"/>
    </i>
    <i>
      <x v="598"/>
    </i>
    <i>
      <x v="1141"/>
    </i>
    <i>
      <x v="202"/>
    </i>
    <i>
      <x v="209"/>
    </i>
    <i>
      <x v="443"/>
    </i>
    <i>
      <x v="402"/>
    </i>
    <i>
      <x v="330"/>
    </i>
    <i>
      <x v="319"/>
    </i>
    <i>
      <x v="664"/>
    </i>
    <i>
      <x v="853"/>
    </i>
    <i>
      <x v="925"/>
    </i>
    <i>
      <x v="913"/>
    </i>
    <i>
      <x v="980"/>
    </i>
    <i>
      <x v="1173"/>
    </i>
    <i>
      <x v="1100"/>
    </i>
    <i>
      <x v="1359"/>
    </i>
    <i>
      <x v="1161"/>
    </i>
    <i>
      <x v="744"/>
    </i>
    <i>
      <x v="184"/>
    </i>
    <i>
      <x v="864"/>
    </i>
    <i>
      <x v="54"/>
    </i>
    <i>
      <x v="586"/>
    </i>
    <i>
      <x v="882"/>
    </i>
    <i>
      <x v="460"/>
    </i>
    <i>
      <x v="962"/>
    </i>
    <i>
      <x v="1247"/>
    </i>
    <i>
      <x v="1191"/>
    </i>
    <i>
      <x v="1341"/>
    </i>
    <i>
      <x v="3"/>
    </i>
    <i>
      <x v="714"/>
    </i>
    <i>
      <x v="554"/>
    </i>
    <i>
      <x v="1269"/>
    </i>
    <i>
      <x v="1097"/>
    </i>
    <i>
      <x v="159"/>
    </i>
    <i>
      <x v="139"/>
    </i>
    <i>
      <x v="270"/>
    </i>
    <i>
      <x v="249"/>
    </i>
    <i>
      <x v="286"/>
    </i>
    <i>
      <x v="375"/>
    </i>
    <i>
      <x v="560"/>
    </i>
    <i>
      <x v="775"/>
    </i>
    <i>
      <x v="605"/>
    </i>
    <i>
      <x v="942"/>
    </i>
    <i>
      <x v="910"/>
    </i>
    <i>
      <x v="1076"/>
    </i>
    <i>
      <x v="1356"/>
    </i>
    <i>
      <x v="1256"/>
    </i>
    <i>
      <x v="1253"/>
    </i>
    <i>
      <x v="53"/>
    </i>
    <i>
      <x v="700"/>
    </i>
    <i>
      <x v="1157"/>
    </i>
    <i>
      <x v="1285"/>
    </i>
    <i>
      <x v="535"/>
    </i>
    <i>
      <x v="756"/>
    </i>
    <i>
      <x v="808"/>
    </i>
    <i>
      <x v="1068"/>
    </i>
    <i>
      <x v="39"/>
    </i>
    <i>
      <x v="790"/>
    </i>
    <i>
      <x v="500"/>
    </i>
    <i>
      <x v="1052"/>
    </i>
    <i>
      <x v="817"/>
    </i>
    <i>
      <x v="819"/>
    </i>
    <i>
      <x v="592"/>
    </i>
    <i>
      <x v="902"/>
    </i>
    <i>
      <x v="585"/>
    </i>
    <i>
      <x v="946"/>
    </i>
    <i>
      <x v="477"/>
    </i>
    <i>
      <x v="491"/>
    </i>
    <i>
      <x v="496"/>
    </i>
    <i>
      <x v="167"/>
    </i>
    <i>
      <x v="267"/>
    </i>
    <i>
      <x v="262"/>
    </i>
    <i>
      <x v="306"/>
    </i>
    <i>
      <x v="322"/>
    </i>
    <i>
      <x v="680"/>
    </i>
    <i>
      <x v="818"/>
    </i>
    <i>
      <x v="1083"/>
    </i>
    <i>
      <x v="969"/>
    </i>
    <i>
      <x v="986"/>
    </i>
    <i>
      <x v="830"/>
    </i>
    <i>
      <x v="947"/>
    </i>
    <i>
      <x v="909"/>
    </i>
    <i>
      <x v="929"/>
    </i>
    <i>
      <x v="1246"/>
    </i>
    <i>
      <x v="1348"/>
    </i>
    <i>
      <x v="1138"/>
    </i>
    <i>
      <x v="1185"/>
    </i>
    <i>
      <x v="1134"/>
    </i>
    <i>
      <x v="64"/>
    </i>
    <i>
      <x v="418"/>
    </i>
    <i>
      <x v="467"/>
    </i>
    <i>
      <x v="559"/>
    </i>
    <i>
      <x v="999"/>
    </i>
    <i>
      <x v="656"/>
    </i>
    <i>
      <x v="1238"/>
    </i>
    <i>
      <x v="221"/>
    </i>
    <i>
      <x v="1003"/>
    </i>
    <i>
      <x v="527"/>
    </i>
    <i>
      <x v="265"/>
    </i>
    <i>
      <x v="283"/>
    </i>
    <i>
      <x v="987"/>
    </i>
    <i>
      <x v="1005"/>
    </i>
    <i>
      <x v="94"/>
    </i>
    <i>
      <x v="261"/>
    </i>
    <i>
      <x v="470"/>
    </i>
    <i>
      <x v="360"/>
    </i>
    <i>
      <x v="522"/>
    </i>
    <i>
      <x v="588"/>
    </i>
    <i>
      <x v="566"/>
    </i>
    <i>
      <x v="655"/>
    </i>
    <i>
      <x v="747"/>
    </i>
    <i>
      <x v="647"/>
    </i>
    <i>
      <x v="608"/>
    </i>
    <i>
      <x v="767"/>
    </i>
    <i>
      <x v="601"/>
    </i>
    <i>
      <x v="894"/>
    </i>
    <i>
      <x v="1029"/>
    </i>
    <i>
      <x v="919"/>
    </i>
    <i>
      <x v="1041"/>
    </i>
    <i>
      <x v="1060"/>
    </i>
    <i>
      <x v="1263"/>
    </i>
    <i>
      <x v="1280"/>
    </i>
    <i>
      <x v="1133"/>
    </i>
    <i>
      <x v="1360"/>
    </i>
    <i>
      <x v="1291"/>
    </i>
    <i>
      <x v="1163"/>
    </i>
    <i>
      <x v="1181"/>
    </i>
    <i>
      <x v="347"/>
    </i>
    <i>
      <x v="1106"/>
    </i>
    <i>
      <x v="451"/>
    </i>
    <i>
      <x v="802"/>
    </i>
    <i>
      <x v="329"/>
    </i>
    <i>
      <x v="805"/>
    </i>
    <i>
      <x v="1046"/>
    </i>
    <i>
      <x v="689"/>
    </i>
    <i>
      <x v="648"/>
    </i>
    <i>
      <x v="69"/>
    </i>
    <i>
      <x v="1332"/>
    </i>
    <i>
      <x v="1044"/>
    </i>
    <i>
      <x v="843"/>
    </i>
    <i>
      <x v="35"/>
    </i>
    <i>
      <x v="92"/>
    </i>
    <i>
      <x v="437"/>
    </i>
    <i>
      <x v="956"/>
    </i>
    <i>
      <x v="1324"/>
    </i>
    <i>
      <x v="41"/>
    </i>
    <i>
      <x v="1314"/>
    </i>
    <i>
      <x v="1218"/>
    </i>
    <i>
      <x v="1167"/>
    </i>
    <i>
      <x v="1186"/>
    </i>
    <i>
      <x v="339"/>
    </i>
    <i>
      <x v="534"/>
    </i>
    <i>
      <x v="176"/>
    </i>
    <i>
      <x v="259"/>
    </i>
    <i>
      <x v="193"/>
    </i>
    <i>
      <x v="144"/>
    </i>
    <i>
      <x v="71"/>
    </i>
    <i>
      <x v="229"/>
    </i>
    <i>
      <x v="121"/>
    </i>
    <i>
      <x v="155"/>
    </i>
    <i>
      <x v="10"/>
    </i>
    <i>
      <x v="390"/>
    </i>
    <i>
      <x v="320"/>
    </i>
    <i>
      <x v="368"/>
    </i>
    <i>
      <x v="593"/>
    </i>
    <i>
      <x v="742"/>
    </i>
    <i>
      <x v="693"/>
    </i>
    <i>
      <x v="643"/>
    </i>
    <i>
      <x v="563"/>
    </i>
    <i>
      <x v="809"/>
    </i>
    <i>
      <x v="701"/>
    </i>
    <i>
      <x v="603"/>
    </i>
    <i>
      <x v="1043"/>
    </i>
    <i>
      <x v="1017"/>
    </i>
    <i>
      <x v="1002"/>
    </i>
    <i>
      <x v="865"/>
    </i>
    <i>
      <x v="822"/>
    </i>
    <i>
      <x v="922"/>
    </i>
    <i>
      <x v="1262"/>
    </i>
    <i>
      <x v="1346"/>
    </i>
    <i>
      <x v="1127"/>
    </i>
    <i>
      <x v="1136"/>
    </i>
    <i>
      <x v="1130"/>
    </i>
    <i>
      <x v="1298"/>
    </i>
    <i>
      <x v="825"/>
    </i>
    <i>
      <x v="138"/>
    </i>
    <i>
      <x v="269"/>
    </i>
    <i>
      <x v="101"/>
    </i>
    <i>
      <x v="205"/>
    </i>
    <i>
      <x v="44"/>
    </i>
    <i>
      <x v="218"/>
    </i>
    <i>
      <x v="65"/>
    </i>
    <i>
      <x v="100"/>
    </i>
    <i>
      <x v="391"/>
    </i>
    <i>
      <x v="519"/>
    </i>
    <i>
      <x v="362"/>
    </i>
    <i>
      <x v="355"/>
    </i>
    <i>
      <x v="430"/>
    </i>
    <i>
      <x v="492"/>
    </i>
    <i>
      <x v="378"/>
    </i>
    <i>
      <x v="541"/>
    </i>
    <i>
      <x v="551"/>
    </i>
    <i>
      <x v="572"/>
    </i>
    <i>
      <x v="636"/>
    </i>
    <i>
      <x v="960"/>
    </i>
    <i>
      <x v="967"/>
    </i>
    <i>
      <x v="904"/>
    </i>
    <i>
      <x v="931"/>
    </i>
    <i>
      <x v="906"/>
    </i>
    <i>
      <x v="1090"/>
    </i>
    <i>
      <x v="1048"/>
    </i>
    <i>
      <x v="1228"/>
    </i>
    <i>
      <x v="1095"/>
    </i>
    <i>
      <x v="1123"/>
    </i>
    <i>
      <x v="1361"/>
    </i>
    <i>
      <x v="1279"/>
    </i>
    <i>
      <x v="1211"/>
    </i>
    <i>
      <x v="1336"/>
    </i>
    <i>
      <x v="1114"/>
    </i>
    <i>
      <x v="185"/>
    </i>
    <i>
      <x v="34"/>
    </i>
    <i>
      <x v="272"/>
    </i>
    <i>
      <x v="152"/>
    </i>
    <i>
      <x v="146"/>
    </i>
    <i>
      <x v="2"/>
    </i>
    <i>
      <x v="191"/>
    </i>
    <i>
      <x v="154"/>
    </i>
    <i>
      <x v="174"/>
    </i>
    <i>
      <x v="67"/>
    </i>
    <i>
      <x v="147"/>
    </i>
    <i>
      <x v="56"/>
    </i>
    <i>
      <x v="60"/>
    </i>
    <i>
      <x v="268"/>
    </i>
    <i>
      <x v="403"/>
    </i>
    <i>
      <x v="468"/>
    </i>
    <i>
      <x v="275"/>
    </i>
    <i>
      <x v="278"/>
    </i>
    <i>
      <x v="494"/>
    </i>
    <i>
      <x v="309"/>
    </i>
    <i>
      <x v="372"/>
    </i>
    <i>
      <x v="532"/>
    </i>
    <i>
      <x v="401"/>
    </i>
    <i>
      <x v="533"/>
    </i>
    <i>
      <x v="458"/>
    </i>
    <i>
      <x v="449"/>
    </i>
    <i>
      <x v="453"/>
    </i>
    <i>
      <x v="298"/>
    </i>
    <i>
      <x v="509"/>
    </i>
    <i>
      <x v="540"/>
    </i>
    <i>
      <x v="728"/>
    </i>
    <i>
      <x v="784"/>
    </i>
    <i>
      <x v="794"/>
    </i>
    <i>
      <x v="761"/>
    </i>
    <i>
      <x v="568"/>
    </i>
    <i>
      <x v="773"/>
    </i>
    <i>
      <x v="573"/>
    </i>
    <i>
      <x v="847"/>
    </i>
    <i>
      <x v="1032"/>
    </i>
    <i>
      <x v="827"/>
    </i>
    <i>
      <x v="957"/>
    </i>
    <i>
      <x v="1000"/>
    </i>
    <i>
      <x v="859"/>
    </i>
    <i>
      <x v="1064"/>
    </i>
    <i>
      <x v="959"/>
    </i>
    <i>
      <x v="1072"/>
    </i>
    <i>
      <x v="1162"/>
    </i>
    <i>
      <x v="1225"/>
    </i>
    <i>
      <x v="1101"/>
    </i>
    <i>
      <x v="1107"/>
    </i>
    <i>
      <x v="1265"/>
    </i>
    <i>
      <x v="1166"/>
    </i>
    <i>
      <x v="1112"/>
    </i>
    <i>
      <x v="1147"/>
    </i>
    <i>
      <x v="1140"/>
    </i>
    <i>
      <x v="1249"/>
    </i>
    <i>
      <x v="1289"/>
    </i>
    <i>
      <x v="188"/>
    </i>
    <i>
      <x v="107"/>
    </i>
    <i>
      <x v="217"/>
    </i>
    <i>
      <x v="151"/>
    </i>
    <i>
      <x v="408"/>
    </i>
    <i>
      <x v="398"/>
    </i>
    <i>
      <x v="452"/>
    </i>
    <i>
      <x v="296"/>
    </i>
    <i>
      <x v="289"/>
    </i>
    <i>
      <x v="337"/>
    </i>
    <i>
      <x v="521"/>
    </i>
    <i>
      <x v="556"/>
    </i>
    <i>
      <x v="659"/>
    </i>
    <i>
      <x v="715"/>
    </i>
    <i>
      <x v="778"/>
    </i>
    <i>
      <x v="709"/>
    </i>
    <i>
      <x v="634"/>
    </i>
    <i>
      <x v="970"/>
    </i>
    <i>
      <x v="848"/>
    </i>
    <i>
      <x v="895"/>
    </i>
    <i>
      <x v="869"/>
    </i>
    <i>
      <x v="1080"/>
    </i>
    <i>
      <x v="1224"/>
    </i>
    <i>
      <x v="1207"/>
    </i>
    <i>
      <x v="1143"/>
    </i>
    <i>
      <x v="1204"/>
    </i>
    <i>
      <x v="46"/>
    </i>
    <i>
      <x v="764"/>
    </i>
    <i>
      <x v="84"/>
    </i>
    <i>
      <x v="187"/>
    </i>
    <i>
      <x v="98"/>
    </i>
    <i>
      <x v="116"/>
    </i>
    <i>
      <x v="45"/>
    </i>
    <i>
      <x v="196"/>
    </i>
    <i>
      <x v="141"/>
    </i>
    <i>
      <x v="237"/>
    </i>
    <i>
      <x v="225"/>
    </i>
    <i>
      <x v="246"/>
    </i>
    <i>
      <x v="7"/>
    </i>
    <i>
      <x v="77"/>
    </i>
    <i>
      <x v="129"/>
    </i>
    <i>
      <x v="257"/>
    </i>
    <i>
      <x v="317"/>
    </i>
    <i>
      <x v="478"/>
    </i>
    <i>
      <x v="480"/>
    </i>
    <i>
      <x v="400"/>
    </i>
    <i>
      <x v="482"/>
    </i>
    <i>
      <x v="277"/>
    </i>
    <i>
      <x v="370"/>
    </i>
    <i>
      <x v="341"/>
    </i>
    <i>
      <x v="508"/>
    </i>
    <i>
      <x v="274"/>
    </i>
    <i>
      <x v="512"/>
    </i>
    <i>
      <x v="417"/>
    </i>
    <i>
      <x v="386"/>
    </i>
    <i>
      <x v="336"/>
    </i>
    <i>
      <x v="553"/>
    </i>
    <i>
      <x v="746"/>
    </i>
    <i>
      <x v="792"/>
    </i>
    <i>
      <x v="696"/>
    </i>
    <i>
      <x v="697"/>
    </i>
    <i>
      <x v="779"/>
    </i>
    <i>
      <x v="580"/>
    </i>
    <i>
      <x v="549"/>
    </i>
    <i>
      <x v="616"/>
    </i>
    <i>
      <x v="814"/>
    </i>
    <i>
      <x v="937"/>
    </i>
    <i>
      <x v="983"/>
    </i>
    <i>
      <x v="1039"/>
    </i>
    <i>
      <x v="912"/>
    </i>
    <i>
      <x v="855"/>
    </i>
    <i>
      <x v="1015"/>
    </i>
    <i>
      <x v="949"/>
    </i>
    <i>
      <x v="973"/>
    </i>
    <i>
      <x v="1066"/>
    </i>
    <i>
      <x v="930"/>
    </i>
    <i>
      <x v="951"/>
    </i>
    <i>
      <x v="1266"/>
    </i>
    <i>
      <x v="1261"/>
    </i>
    <i>
      <x v="1325"/>
    </i>
    <i>
      <x v="1255"/>
    </i>
    <i>
      <x v="1258"/>
    </i>
    <i>
      <x v="1129"/>
    </i>
    <i>
      <x v="1268"/>
    </i>
    <i>
      <x v="1113"/>
    </i>
    <i>
      <x v="38"/>
    </i>
    <i>
      <x v="103"/>
    </i>
    <i>
      <x v="143"/>
    </i>
    <i>
      <x v="335"/>
    </i>
    <i>
      <x v="429"/>
    </i>
    <i>
      <x v="804"/>
    </i>
    <i>
      <x v="801"/>
    </i>
    <i>
      <x v="613"/>
    </i>
    <i>
      <x v="939"/>
    </i>
    <i>
      <x v="993"/>
    </i>
    <i>
      <x v="989"/>
    </i>
    <i>
      <x v="891"/>
    </i>
    <i>
      <x v="905"/>
    </i>
    <i>
      <x v="1092"/>
    </i>
    <i>
      <x v="1243"/>
    </i>
    <i>
      <x v="1128"/>
    </i>
    <i>
      <x v="852"/>
    </i>
    <i>
      <x v="127"/>
    </i>
    <i>
      <x v="255"/>
    </i>
    <i>
      <x v="245"/>
    </i>
    <i>
      <x v="216"/>
    </i>
    <i>
      <x v="376"/>
    </i>
    <i>
      <x v="348"/>
    </i>
    <i>
      <x v="365"/>
    </i>
    <i>
      <x v="682"/>
    </i>
    <i>
      <x v="787"/>
    </i>
    <i>
      <x v="811"/>
    </i>
    <i>
      <x v="716"/>
    </i>
    <i>
      <x v="1053"/>
    </i>
    <i>
      <x v="1021"/>
    </i>
    <i>
      <x v="1164"/>
    </i>
    <i>
      <x v="1117"/>
    </i>
    <i>
      <x v="1327"/>
    </i>
    <i>
      <x v="228"/>
    </i>
    <i>
      <x v="175"/>
    </i>
    <i>
      <x v="28"/>
    </i>
    <i>
      <x v="81"/>
    </i>
    <i>
      <x v="266"/>
    </i>
    <i>
      <x v="313"/>
    </i>
    <i>
      <x v="807"/>
    </i>
    <i>
      <x v="589"/>
    </i>
    <i>
      <x v="661"/>
    </i>
    <i>
      <x v="670"/>
    </i>
    <i>
      <x v="617"/>
    </i>
    <i>
      <x v="615"/>
    </i>
    <i>
      <x v="941"/>
    </i>
    <i>
      <x v="976"/>
    </i>
    <i>
      <x v="898"/>
    </i>
    <i>
      <x v="1275"/>
    </i>
    <i>
      <x v="420"/>
    </i>
    <i>
      <x v="760"/>
    </i>
    <i>
      <x v="1049"/>
    </i>
    <i>
      <x v="1354"/>
    </i>
    <i>
      <x/>
    </i>
    <i>
      <x v="215"/>
    </i>
    <i>
      <x v="115"/>
    </i>
    <i>
      <x v="423"/>
    </i>
    <i>
      <x v="503"/>
    </i>
    <i>
      <x v="318"/>
    </i>
    <i>
      <x v="349"/>
    </i>
    <i>
      <x v="558"/>
    </i>
    <i>
      <x v="567"/>
    </i>
    <i>
      <x v="964"/>
    </i>
    <i>
      <x v="1019"/>
    </i>
    <i>
      <x v="940"/>
    </i>
    <i>
      <x v="1297"/>
    </i>
    <i>
      <x v="1115"/>
    </i>
    <i>
      <x v="1119"/>
    </i>
    <i>
      <x v="1176"/>
    </i>
    <i>
      <x v="392"/>
    </i>
    <i>
      <x v="1190"/>
    </i>
    <i>
      <x v="137"/>
    </i>
    <i>
      <x v="345"/>
    </i>
    <i>
      <x v="890"/>
    </i>
    <i>
      <x v="751"/>
    </i>
    <i>
      <x v="133"/>
    </i>
    <i>
      <x v="412"/>
    </i>
    <i>
      <x v="354"/>
    </i>
    <i>
      <x v="1069"/>
    </i>
    <i>
      <x v="1307"/>
    </i>
    <i>
      <x v="945"/>
    </i>
    <i>
      <x v="1156"/>
    </i>
    <i>
      <x v="11"/>
    </i>
    <i>
      <x v="86"/>
    </i>
    <i>
      <x v="526"/>
    </i>
    <i>
      <x v="766"/>
    </i>
    <i>
      <x v="793"/>
    </i>
    <i>
      <x v="627"/>
    </i>
    <i>
      <x v="1078"/>
    </i>
    <i>
      <x v="932"/>
    </i>
    <i>
      <x v="1118"/>
    </i>
    <i>
      <x v="658"/>
    </i>
    <i>
      <x v="1042"/>
    </i>
    <i>
      <x v="1321"/>
    </i>
    <i>
      <x v="1259"/>
    </i>
    <i>
      <x v="455"/>
    </i>
    <i>
      <x v="1184"/>
    </i>
    <i>
      <x v="590"/>
    </i>
    <i>
      <x v="1006"/>
    </i>
    <i>
      <x v="845"/>
    </i>
    <i>
      <x v="803"/>
    </i>
    <i>
      <x v="82"/>
    </i>
    <i>
      <x v="1024"/>
    </i>
    <i>
      <x v="1281"/>
    </i>
    <i>
      <x v="506"/>
    </i>
    <i>
      <x v="153"/>
    </i>
    <i>
      <x v="1260"/>
    </i>
    <i>
      <x v="840"/>
    </i>
    <i>
      <x v="791"/>
    </i>
    <i>
      <x v="621"/>
    </i>
    <i>
      <x v="687"/>
    </i>
    <i>
      <x v="1353"/>
    </i>
    <i>
      <x v="826"/>
    </i>
    <i>
      <x v="695"/>
    </i>
    <i>
      <x v="984"/>
    </i>
    <i>
      <x v="831"/>
    </i>
    <i>
      <x v="719"/>
    </i>
    <i>
      <x v="692"/>
    </i>
    <i>
      <x v="1196"/>
    </i>
    <i>
      <x v="654"/>
    </i>
    <i>
      <x v="850"/>
    </i>
    <i>
      <x v="1283"/>
    </i>
    <i>
      <x v="136"/>
    </i>
    <i>
      <x v="190"/>
    </i>
    <i>
      <x v="284"/>
    </i>
    <i>
      <x v="543"/>
    </i>
    <i>
      <x v="498"/>
    </i>
    <i>
      <x v="538"/>
    </i>
    <i>
      <x v="514"/>
    </i>
    <i>
      <x v="501"/>
    </i>
    <i>
      <x v="604"/>
    </i>
    <i>
      <x v="1035"/>
    </i>
    <i>
      <x v="950"/>
    </i>
    <i>
      <x v="839"/>
    </i>
    <i>
      <x v="1070"/>
    </i>
    <i>
      <x v="1085"/>
    </i>
    <i>
      <x v="1309"/>
    </i>
    <i>
      <x v="1199"/>
    </i>
    <i>
      <x v="1194"/>
    </i>
    <i>
      <x v="27"/>
    </i>
    <i>
      <x v="29"/>
    </i>
    <i>
      <x v="705"/>
    </i>
    <i>
      <x v="718"/>
    </i>
    <i>
      <x v="835"/>
    </i>
    <i>
      <x v="1146"/>
    </i>
    <i>
      <x v="1271"/>
    </i>
    <i>
      <x v="971"/>
    </i>
    <i>
      <x v="1219"/>
    </i>
    <i>
      <x v="22"/>
    </i>
    <i>
      <x v="369"/>
    </i>
    <i>
      <x v="677"/>
    </i>
    <i>
      <x v="160"/>
    </i>
    <i>
      <x v="1093"/>
    </i>
    <i>
      <x v="232"/>
    </i>
    <i>
      <x v="59"/>
    </i>
    <i>
      <x v="83"/>
    </i>
    <i>
      <x v="9"/>
    </i>
    <i>
      <x v="754"/>
    </i>
    <i>
      <x v="236"/>
    </i>
    <i>
      <x v="943"/>
    </i>
    <i>
      <x v="911"/>
    </i>
    <i>
      <x v="186"/>
    </i>
    <i>
      <x v="108"/>
    </i>
    <i>
      <x v="685"/>
    </i>
    <i>
      <x v="1102"/>
    </i>
    <i>
      <x v="55"/>
    </i>
    <i>
      <x v="1355"/>
    </i>
    <i>
      <x v="171"/>
    </i>
    <i>
      <x v="49"/>
    </i>
    <i>
      <x v="89"/>
    </i>
    <i>
      <x v="254"/>
    </i>
    <i>
      <x v="363"/>
    </i>
    <i>
      <x v="364"/>
    </i>
    <i>
      <x v="333"/>
    </i>
    <i>
      <x v="374"/>
    </i>
    <i>
      <x v="406"/>
    </i>
    <i>
      <x v="457"/>
    </i>
    <i>
      <x v="276"/>
    </i>
    <i>
      <x v="584"/>
    </i>
    <i>
      <x v="660"/>
    </i>
    <i>
      <x v="721"/>
    </i>
    <i>
      <x v="702"/>
    </i>
    <i>
      <x v="743"/>
    </i>
    <i>
      <x v="675"/>
    </i>
    <i>
      <x v="720"/>
    </i>
    <i>
      <x v="1086"/>
    </i>
    <i>
      <x v="908"/>
    </i>
    <i>
      <x v="1025"/>
    </i>
    <i>
      <x v="880"/>
    </i>
    <i>
      <x v="972"/>
    </i>
    <i>
      <x v="963"/>
    </i>
    <i>
      <x v="1004"/>
    </i>
    <i>
      <x v="1201"/>
    </i>
    <i>
      <x v="1245"/>
    </i>
    <i>
      <x v="1302"/>
    </i>
    <i>
      <x v="1284"/>
    </i>
    <i>
      <x v="130"/>
    </i>
    <i>
      <x v="17"/>
    </i>
    <i>
      <x v="164"/>
    </i>
    <i>
      <x v="338"/>
    </i>
    <i>
      <x v="366"/>
    </i>
    <i>
      <x v="515"/>
    </i>
    <i>
      <x v="395"/>
    </i>
    <i>
      <x v="736"/>
    </i>
    <i>
      <x v="782"/>
    </i>
    <i>
      <x v="816"/>
    </i>
    <i>
      <x v="609"/>
    </i>
    <i>
      <x v="990"/>
    </i>
    <i>
      <x v="868"/>
    </i>
    <i>
      <x v="991"/>
    </i>
    <i>
      <x v="1061"/>
    </i>
    <i>
      <x v="1014"/>
    </i>
    <i>
      <x v="1227"/>
    </i>
    <i>
      <x v="1209"/>
    </i>
    <i>
      <x v="1150"/>
    </i>
    <i>
      <x v="1338"/>
    </i>
    <i>
      <x v="1349"/>
    </i>
    <i>
      <x v="30"/>
    </i>
    <i>
      <x v="201"/>
    </i>
    <i>
      <x v="122"/>
    </i>
    <i>
      <x v="156"/>
    </i>
    <i>
      <x v="271"/>
    </i>
    <i>
      <x v="88"/>
    </i>
    <i>
      <x v="486"/>
    </i>
    <i>
      <x v="462"/>
    </i>
    <i>
      <x v="359"/>
    </i>
    <i>
      <x v="314"/>
    </i>
    <i>
      <x v="479"/>
    </i>
    <i>
      <x v="377"/>
    </i>
    <i>
      <x v="424"/>
    </i>
    <i>
      <x v="459"/>
    </i>
    <i>
      <x v="299"/>
    </i>
    <i>
      <x v="291"/>
    </i>
    <i>
      <x v="396"/>
    </i>
    <i>
      <x v="495"/>
    </i>
    <i>
      <x v="279"/>
    </i>
    <i>
      <x v="507"/>
    </i>
    <i>
      <x v="340"/>
    </i>
    <i>
      <x v="725"/>
    </i>
    <i>
      <x v="574"/>
    </i>
    <i>
      <x v="663"/>
    </i>
    <i>
      <x v="606"/>
    </i>
    <i>
      <x v="629"/>
    </i>
    <i>
      <x v="711"/>
    </i>
    <i>
      <x v="722"/>
    </i>
    <i>
      <x v="776"/>
    </i>
    <i>
      <x v="739"/>
    </i>
    <i>
      <x v="785"/>
    </i>
    <i>
      <x v="578"/>
    </i>
    <i>
      <x v="668"/>
    </i>
    <i>
      <x v="741"/>
    </i>
    <i>
      <x v="622"/>
    </i>
    <i>
      <x v="729"/>
    </i>
    <i>
      <x v="628"/>
    </i>
    <i>
      <x v="965"/>
    </i>
    <i>
      <x v="914"/>
    </i>
    <i>
      <x v="1033"/>
    </i>
    <i>
      <x v="907"/>
    </i>
    <i>
      <x v="917"/>
    </i>
    <i>
      <x v="936"/>
    </i>
    <i>
      <x v="851"/>
    </i>
    <i>
      <x v="872"/>
    </i>
    <i>
      <x v="889"/>
    </i>
    <i>
      <x v="979"/>
    </i>
    <i>
      <x v="924"/>
    </i>
    <i>
      <x v="860"/>
    </i>
    <i>
      <x v="833"/>
    </i>
    <i>
      <x v="832"/>
    </i>
    <i>
      <x v="867"/>
    </i>
    <i>
      <x v="1152"/>
    </i>
    <i>
      <x v="1320"/>
    </i>
    <i>
      <x v="1277"/>
    </i>
    <i>
      <x v="1323"/>
    </i>
    <i>
      <x v="1171"/>
    </i>
    <i>
      <x v="1240"/>
    </i>
    <i>
      <x v="1214"/>
    </i>
    <i>
      <x v="1241"/>
    </i>
    <i>
      <x v="1154"/>
    </i>
    <i>
      <x v="1337"/>
    </i>
    <i>
      <x v="1187"/>
    </i>
    <i>
      <x v="1132"/>
    </i>
    <i>
      <x v="1319"/>
    </i>
    <i>
      <x v="1340"/>
    </i>
    <i>
      <x v="210"/>
    </i>
    <i>
      <x v="24"/>
    </i>
    <i>
      <x v="235"/>
    </i>
    <i>
      <x v="260"/>
    </i>
    <i>
      <x v="23"/>
    </i>
    <i>
      <x v="485"/>
    </i>
    <i>
      <x v="331"/>
    </i>
    <i>
      <x v="357"/>
    </i>
    <i>
      <x v="328"/>
    </i>
    <i>
      <x v="454"/>
    </i>
    <i>
      <x v="290"/>
    </i>
    <i>
      <x v="688"/>
    </i>
    <i>
      <x v="674"/>
    </i>
    <i>
      <x v="765"/>
    </i>
    <i>
      <x v="618"/>
    </i>
    <i>
      <x v="812"/>
    </i>
    <i>
      <x v="1091"/>
    </i>
    <i>
      <x v="849"/>
    </i>
    <i>
      <x v="988"/>
    </i>
    <i>
      <x v="1082"/>
    </i>
    <i>
      <x v="1079"/>
    </i>
    <i>
      <x v="836"/>
    </i>
    <i>
      <x v="854"/>
    </i>
    <i>
      <x v="981"/>
    </i>
    <i>
      <x v="1221"/>
    </i>
    <i>
      <x v="1288"/>
    </i>
    <i>
      <x v="1334"/>
    </i>
    <i>
      <x v="1111"/>
    </i>
    <i>
      <x v="1151"/>
    </i>
    <i>
      <x v="916"/>
    </i>
    <i>
      <x v="1008"/>
    </i>
    <i>
      <x v="870"/>
    </i>
    <i>
      <x v="1165"/>
    </i>
    <i>
      <x v="150"/>
    </i>
    <i>
      <x v="52"/>
    </i>
    <i>
      <x v="47"/>
    </i>
    <i>
      <x v="20"/>
    </i>
    <i>
      <x v="166"/>
    </i>
    <i>
      <x v="113"/>
    </i>
    <i>
      <x v="212"/>
    </i>
    <i>
      <x v="95"/>
    </i>
    <i>
      <x v="125"/>
    </i>
    <i>
      <x v="148"/>
    </i>
    <i>
      <x v="170"/>
    </i>
    <i>
      <x v="33"/>
    </i>
    <i>
      <x v="102"/>
    </i>
    <i>
      <x v="13"/>
    </i>
    <i>
      <x v="438"/>
    </i>
    <i>
      <x v="416"/>
    </i>
    <i>
      <x v="405"/>
    </i>
    <i>
      <x v="387"/>
    </i>
    <i>
      <x v="427"/>
    </i>
    <i>
      <x v="446"/>
    </i>
    <i>
      <x v="426"/>
    </i>
    <i>
      <x v="394"/>
    </i>
    <i>
      <x v="607"/>
    </i>
    <i>
      <x v="733"/>
    </i>
    <i>
      <x v="796"/>
    </i>
    <i>
      <x v="813"/>
    </i>
    <i>
      <x v="679"/>
    </i>
    <i>
      <x v="748"/>
    </i>
    <i>
      <x v="706"/>
    </i>
    <i>
      <x v="646"/>
    </i>
    <i>
      <x v="599"/>
    </i>
    <i>
      <x v="587"/>
    </i>
    <i>
      <x v="1089"/>
    </i>
    <i>
      <x v="1059"/>
    </i>
    <i>
      <x v="918"/>
    </i>
    <i>
      <x v="985"/>
    </i>
    <i>
      <x v="897"/>
    </i>
    <i>
      <x v="952"/>
    </i>
    <i>
      <x v="1145"/>
    </i>
    <i>
      <x v="1326"/>
    </i>
    <i>
      <x v="1103"/>
    </i>
    <i>
      <x v="1198"/>
    </i>
    <i>
      <x v="1239"/>
    </i>
    <i>
      <x v="1094"/>
    </i>
    <i>
      <x v="1131"/>
    </i>
    <i>
      <x v="1142"/>
    </i>
    <i>
      <x v="1174"/>
    </i>
    <i>
      <x v="1159"/>
    </i>
    <i>
      <x v="6"/>
    </i>
    <i>
      <x v="200"/>
    </i>
    <i>
      <x v="518"/>
    </i>
    <i>
      <x v="510"/>
    </i>
    <i>
      <x v="358"/>
    </i>
    <i>
      <x v="542"/>
    </i>
    <i>
      <x v="382"/>
    </i>
    <i>
      <x v="562"/>
    </i>
    <i>
      <x v="707"/>
    </i>
    <i>
      <x v="750"/>
    </i>
    <i>
      <x v="704"/>
    </i>
    <i>
      <x v="683"/>
    </i>
    <i>
      <x v="583"/>
    </i>
    <i>
      <x v="810"/>
    </i>
    <i>
      <x v="968"/>
    </i>
    <i>
      <x v="1018"/>
    </i>
    <i>
      <x v="838"/>
    </i>
    <i>
      <x v="1054"/>
    </i>
    <i>
      <x v="842"/>
    </i>
    <i>
      <x v="1020"/>
    </i>
    <i>
      <x v="821"/>
    </i>
    <i>
      <x v="856"/>
    </i>
    <i>
      <x v="1335"/>
    </i>
    <i>
      <x v="1148"/>
    </i>
    <i>
      <x v="1172"/>
    </i>
    <i>
      <x v="1160"/>
    </i>
    <i>
      <x v="128"/>
    </i>
    <i>
      <x v="140"/>
    </i>
    <i>
      <x v="42"/>
    </i>
    <i>
      <x v="36"/>
    </i>
    <i>
      <x v="367"/>
    </i>
    <i>
      <x v="539"/>
    </i>
    <i>
      <x v="544"/>
    </i>
    <i>
      <x v="414"/>
    </i>
    <i>
      <x v="788"/>
    </i>
    <i>
      <x v="780"/>
    </i>
    <i>
      <x v="1087"/>
    </i>
    <i>
      <x v="953"/>
    </i>
    <i>
      <x v="901"/>
    </i>
    <i>
      <x v="846"/>
    </i>
    <i>
      <x v="1343"/>
    </i>
    <i>
      <x v="1210"/>
    </i>
    <i>
      <x v="31"/>
    </i>
    <i>
      <x v="57"/>
    </i>
    <i>
      <x v="119"/>
    </i>
    <i>
      <x v="472"/>
    </i>
    <i>
      <x v="523"/>
    </i>
    <i>
      <x v="727"/>
    </i>
    <i>
      <x v="666"/>
    </i>
    <i>
      <x v="575"/>
    </i>
    <i>
      <x v="623"/>
    </i>
    <i>
      <x v="570"/>
    </i>
    <i>
      <x v="977"/>
    </i>
    <i>
      <x v="927"/>
    </i>
    <i>
      <x v="1312"/>
    </i>
    <i>
      <x v="1153"/>
    </i>
    <i>
      <x v="1121"/>
    </i>
    <i>
      <x v="1292"/>
    </i>
    <i>
      <x v="1213"/>
    </i>
    <i>
      <x v="1108"/>
    </i>
    <i>
      <x v="536"/>
    </i>
    <i>
      <x v="189"/>
    </i>
    <i>
      <x v="497"/>
    </i>
    <i>
      <x v="694"/>
    </i>
    <i>
      <x v="672"/>
    </i>
    <i>
      <x v="996"/>
    </i>
    <i>
      <x v="896"/>
    </i>
    <i>
      <x v="1229"/>
    </i>
    <i>
      <x v="1344"/>
    </i>
    <i>
      <x v="1208"/>
    </i>
    <i>
      <x v="1252"/>
    </i>
    <i>
      <x v="224"/>
    </i>
    <i>
      <x v="505"/>
    </i>
    <i>
      <x v="732"/>
    </i>
    <i>
      <x v="769"/>
    </i>
    <i>
      <x v="735"/>
    </i>
    <i>
      <x v="935"/>
    </i>
    <i>
      <x v="1182"/>
    </i>
    <i>
      <x v="307"/>
    </i>
    <i>
      <x v="304"/>
    </i>
    <i>
      <x v="126"/>
    </i>
    <i>
      <x v="463"/>
    </i>
    <i>
      <x v="619"/>
    </i>
    <i>
      <x v="308"/>
    </i>
    <i>
      <x v="169"/>
    </i>
    <i>
      <x v="657"/>
    </i>
    <i>
      <x v="1282"/>
    </i>
    <i>
      <x v="325"/>
    </i>
    <i>
      <x v="757"/>
    </i>
    <i>
      <x v="204"/>
    </i>
    <i>
      <x v="231"/>
    </i>
    <i>
      <x v="109"/>
    </i>
    <i>
      <x v="958"/>
    </i>
    <i>
      <x v="1215"/>
    </i>
    <i>
      <x v="1212"/>
    </i>
    <i>
      <x v="168"/>
    </i>
    <i>
      <x v="404"/>
    </i>
    <i>
      <x v="740"/>
    </i>
    <i>
      <x v="530"/>
    </i>
    <i>
      <x v="346"/>
    </i>
    <i>
      <x v="242"/>
    </i>
    <i>
      <x v="253"/>
    </i>
    <i>
      <x v="484"/>
    </i>
    <i>
      <x v="652"/>
    </i>
    <i>
      <x v="633"/>
    </i>
    <i>
      <x v="734"/>
    </i>
    <i>
      <x v="789"/>
    </i>
    <i>
      <x v="1030"/>
    </i>
    <i>
      <x v="1345"/>
    </i>
    <i>
      <x v="1116"/>
    </i>
    <i>
      <x v="1257"/>
    </i>
    <i>
      <x v="1205"/>
    </i>
    <i>
      <x v="798"/>
    </i>
    <i>
      <x v="158"/>
    </i>
    <i>
      <x v="353"/>
    </i>
    <i>
      <x v="87"/>
    </i>
    <i>
      <x v="192"/>
    </i>
    <i>
      <x v="428"/>
    </i>
    <i>
      <x v="1057"/>
    </i>
    <i>
      <x v="1073"/>
    </i>
    <i>
      <x v="8"/>
    </i>
    <i>
      <x v="684"/>
    </i>
    <i>
      <x v="712"/>
    </i>
    <i>
      <x v="799"/>
    </i>
    <i>
      <x v="445"/>
    </i>
    <i>
      <x v="499"/>
    </i>
    <i>
      <x v="1308"/>
    </i>
    <i>
      <x v="195"/>
    </i>
    <i>
      <x v="145"/>
    </i>
    <i>
      <x v="149"/>
    </i>
    <i>
      <x v="243"/>
    </i>
    <i>
      <x v="241"/>
    </i>
    <i>
      <x v="442"/>
    </i>
    <i>
      <x v="407"/>
    </i>
    <i>
      <x v="471"/>
    </i>
    <i>
      <x v="759"/>
    </i>
    <i>
      <x v="576"/>
    </i>
    <i>
      <x v="561"/>
    </i>
    <i>
      <x v="786"/>
    </i>
    <i>
      <x v="777"/>
    </i>
    <i>
      <x v="625"/>
    </i>
    <i>
      <x v="961"/>
    </i>
    <i>
      <x v="1026"/>
    </i>
    <i>
      <x v="829"/>
    </i>
    <i>
      <x v="892"/>
    </i>
    <i>
      <x v="1065"/>
    </i>
    <i>
      <x v="1270"/>
    </i>
    <i>
      <x v="1322"/>
    </i>
    <i>
      <x v="172"/>
    </i>
    <i>
      <x v="178"/>
    </i>
    <i>
      <x v="142"/>
    </i>
    <i>
      <x v="110"/>
    </i>
    <i>
      <x v="21"/>
    </i>
    <i>
      <x v="134"/>
    </i>
    <i>
      <x v="481"/>
    </i>
    <i>
      <x v="350"/>
    </i>
    <i>
      <x v="770"/>
    </i>
    <i>
      <x v="596"/>
    </i>
    <i>
      <x v="557"/>
    </i>
    <i>
      <x v="731"/>
    </i>
    <i>
      <x v="730"/>
    </i>
    <i>
      <x v="915"/>
    </i>
    <i>
      <x v="1168"/>
    </i>
    <i>
      <x v="1301"/>
    </i>
    <i>
      <x v="1352"/>
    </i>
    <i>
      <x v="163"/>
    </i>
    <i>
      <x v="903"/>
    </i>
    <i>
      <x v="1047"/>
    </i>
    <i>
      <x v="1144"/>
    </i>
    <i>
      <x v="223"/>
    </i>
    <i>
      <x v="165"/>
    </i>
    <i>
      <x v="239"/>
    </i>
    <i>
      <x v="194"/>
    </i>
    <i>
      <x v="244"/>
    </i>
    <i>
      <x v="12"/>
    </i>
    <i>
      <x v="112"/>
    </i>
    <i>
      <x v="222"/>
    </i>
    <i>
      <x v="124"/>
    </i>
    <i>
      <x v="511"/>
    </i>
    <i>
      <x v="529"/>
    </i>
    <i>
      <x v="516"/>
    </i>
    <i>
      <x v="373"/>
    </i>
    <i>
      <x v="473"/>
    </i>
    <i>
      <x v="380"/>
    </i>
    <i>
      <x v="327"/>
    </i>
    <i>
      <x v="351"/>
    </i>
    <i>
      <x v="651"/>
    </i>
    <i>
      <x v="710"/>
    </i>
    <i>
      <x v="626"/>
    </i>
    <i>
      <x v="548"/>
    </i>
    <i>
      <x v="649"/>
    </i>
    <i>
      <x v="1071"/>
    </i>
    <i>
      <x v="1011"/>
    </i>
    <i>
      <x v="877"/>
    </i>
    <i>
      <x v="873"/>
    </i>
    <i>
      <x v="887"/>
    </i>
    <i>
      <x v="879"/>
    </i>
    <i>
      <x v="1007"/>
    </i>
    <i>
      <x v="1233"/>
    </i>
    <i>
      <x v="1179"/>
    </i>
    <i>
      <x v="1318"/>
    </i>
    <i>
      <x v="1250"/>
    </i>
    <i>
      <x v="1242"/>
    </i>
    <i>
      <x v="1180"/>
    </i>
    <i>
      <x v="1235"/>
    </i>
    <i>
      <x v="132"/>
    </i>
    <i>
      <x v="48"/>
    </i>
    <i>
      <x v="51"/>
    </i>
    <i>
      <x v="444"/>
    </i>
    <i>
      <x v="466"/>
    </i>
    <i>
      <x v="388"/>
    </i>
    <i>
      <x v="502"/>
    </i>
    <i>
      <x v="411"/>
    </i>
    <i>
      <x v="439"/>
    </i>
    <i>
      <x v="669"/>
    </i>
    <i>
      <x v="737"/>
    </i>
    <i>
      <x v="635"/>
    </i>
    <i>
      <x v="594"/>
    </i>
    <i>
      <x v="564"/>
    </i>
    <i>
      <x v="928"/>
    </i>
    <i>
      <x v="1226"/>
    </i>
    <i>
      <x v="1177"/>
    </i>
    <i>
      <x v="1339"/>
    </i>
    <i>
      <x v="1316"/>
    </i>
    <i>
      <x v="1296"/>
    </i>
    <i>
      <x v="1251"/>
    </i>
    <i>
      <x v="1236"/>
    </i>
    <i>
      <x v="1234"/>
    </i>
    <i>
      <x v="537"/>
    </i>
    <i>
      <x v="552"/>
    </i>
    <i>
      <x v="1306"/>
    </i>
    <i>
      <x v="131"/>
    </i>
    <i>
      <x v="1303"/>
    </i>
    <i>
      <x v="61"/>
    </i>
    <i>
      <x v="40"/>
    </i>
    <i>
      <x v="434"/>
    </i>
    <i>
      <x v="513"/>
    </i>
    <i>
      <x v="1040"/>
    </i>
    <i>
      <x v="1051"/>
    </i>
    <i>
      <x v="316"/>
    </i>
    <i>
      <x v="90"/>
    </i>
    <i>
      <x v="177"/>
    </i>
    <i>
      <x v="199"/>
    </i>
    <i>
      <x v="117"/>
    </i>
    <i>
      <x v="251"/>
    </i>
    <i>
      <x v="18"/>
    </i>
    <i>
      <x v="413"/>
    </i>
    <i>
      <x v="379"/>
    </i>
    <i>
      <x v="303"/>
    </i>
    <i>
      <x v="638"/>
    </i>
    <i>
      <x v="797"/>
    </i>
    <i>
      <x v="602"/>
    </i>
    <i>
      <x v="723"/>
    </i>
    <i>
      <x v="781"/>
    </i>
    <i>
      <x v="630"/>
    </i>
    <i>
      <x v="1081"/>
    </i>
    <i>
      <x v="923"/>
    </i>
    <i>
      <x v="1023"/>
    </i>
    <i>
      <x v="866"/>
    </i>
    <i>
      <x v="1062"/>
    </i>
    <i>
      <x v="944"/>
    </i>
    <i>
      <x v="1178"/>
    </i>
    <i>
      <x v="1195"/>
    </i>
    <i>
      <x v="1137"/>
    </i>
    <i>
      <x v="1124"/>
    </i>
    <i>
      <x v="247"/>
    </i>
    <i>
      <x v="419"/>
    </i>
    <i>
      <x v="432"/>
    </i>
    <i>
      <x v="311"/>
    </i>
    <i>
      <x v="708"/>
    </i>
    <i>
      <x v="226"/>
    </i>
    <i>
      <x v="198"/>
    </i>
    <i>
      <x v="68"/>
    </i>
    <i>
      <x v="206"/>
    </i>
    <i>
      <x v="1063"/>
    </i>
    <i>
      <x v="70"/>
    </i>
    <i>
      <x v="203"/>
    </i>
    <i>
      <x v="75"/>
    </i>
    <i>
      <x v="179"/>
    </i>
    <i>
      <x v="85"/>
    </i>
    <i>
      <x v="256"/>
    </i>
    <i>
      <x v="273"/>
    </i>
    <i>
      <x v="504"/>
    </i>
    <i>
      <x v="324"/>
    </i>
    <i>
      <x v="297"/>
    </i>
    <i>
      <x v="315"/>
    </i>
    <i>
      <x v="571"/>
    </i>
    <i>
      <x v="612"/>
    </i>
    <i>
      <x v="614"/>
    </i>
    <i>
      <x v="1056"/>
    </i>
    <i>
      <x v="823"/>
    </i>
    <i>
      <x v="1058"/>
    </i>
    <i>
      <x v="820"/>
    </i>
    <i>
      <x v="1036"/>
    </i>
    <i>
      <x v="920"/>
    </i>
    <i>
      <x v="1027"/>
    </i>
    <i>
      <x v="921"/>
    </i>
    <i>
      <x v="1200"/>
    </i>
    <i>
      <x v="1272"/>
    </i>
    <i>
      <x v="1222"/>
    </i>
    <i>
      <x v="1315"/>
    </i>
    <i>
      <x v="1358"/>
    </i>
    <i>
      <x v="1347"/>
    </i>
    <i>
      <x v="104"/>
    </i>
    <i>
      <x v="111"/>
    </i>
    <i>
      <x v="520"/>
    </i>
    <i>
      <x v="282"/>
    </i>
    <i>
      <x v="1105"/>
    </i>
    <i>
      <x v="180"/>
    </i>
    <i>
      <x v="173"/>
    </i>
    <i>
      <x v="456"/>
    </i>
    <i>
      <x v="295"/>
    </i>
    <i>
      <x v="399"/>
    </i>
    <i>
      <x v="524"/>
    </i>
    <i>
      <x v="285"/>
    </i>
    <i>
      <x v="389"/>
    </i>
    <i>
      <x v="312"/>
    </i>
    <i>
      <x v="421"/>
    </i>
    <i>
      <x v="302"/>
    </i>
    <i>
      <x v="490"/>
    </i>
    <i>
      <x v="287"/>
    </i>
    <i>
      <x v="352"/>
    </i>
    <i>
      <x v="435"/>
    </i>
    <i>
      <x v="640"/>
    </i>
    <i>
      <x v="569"/>
    </i>
    <i>
      <x v="771"/>
    </i>
    <i>
      <x v="546"/>
    </i>
    <i>
      <x v="862"/>
    </i>
    <i>
      <x v="834"/>
    </i>
    <i>
      <x v="1067"/>
    </i>
    <i>
      <x v="1013"/>
    </i>
    <i>
      <x v="885"/>
    </i>
    <i>
      <x v="1139"/>
    </i>
    <i>
      <x v="1305"/>
    </i>
    <i>
      <x v="1274"/>
    </i>
    <i>
      <x v="1299"/>
    </i>
    <i>
      <x v="1109"/>
    </i>
    <i>
      <x v="1237"/>
    </i>
    <i>
      <x v="1300"/>
    </i>
    <i>
      <x v="397"/>
    </i>
    <i>
      <x v="861"/>
    </i>
    <i>
      <x v="1267"/>
    </i>
    <i>
      <x v="371"/>
    </i>
    <i>
      <x v="933"/>
    </i>
    <i>
      <x v="73"/>
    </i>
    <i>
      <x v="220"/>
    </i>
    <i>
      <x v="227"/>
    </i>
    <i>
      <x v="258"/>
    </i>
    <i>
      <x v="58"/>
    </i>
    <i>
      <x v="264"/>
    </i>
    <i>
      <x v="62"/>
    </i>
    <i>
      <x v="248"/>
    </i>
    <i>
      <x v="207"/>
    </i>
    <i>
      <x v="294"/>
    </i>
    <i>
      <x v="436"/>
    </i>
    <i>
      <x v="381"/>
    </i>
    <i>
      <x v="531"/>
    </i>
    <i>
      <x v="342"/>
    </i>
    <i>
      <x v="361"/>
    </i>
    <i>
      <x v="440"/>
    </i>
    <i>
      <x v="644"/>
    </i>
    <i>
      <x v="676"/>
    </i>
    <i>
      <x v="641"/>
    </i>
    <i>
      <x v="713"/>
    </i>
    <i>
      <x v="753"/>
    </i>
    <i>
      <x v="698"/>
    </i>
    <i>
      <x v="806"/>
    </i>
    <i>
      <x v="774"/>
    </i>
    <i>
      <x v="954"/>
    </i>
    <i>
      <x v="878"/>
    </i>
    <i>
      <x v="899"/>
    </i>
    <i>
      <x v="1009"/>
    </i>
    <i>
      <x v="871"/>
    </i>
    <i>
      <x v="1074"/>
    </i>
    <i>
      <x v="841"/>
    </i>
    <i>
      <x v="978"/>
    </i>
    <i>
      <x v="1084"/>
    </i>
    <i>
      <x v="888"/>
    </i>
    <i>
      <x v="974"/>
    </i>
    <i>
      <x v="837"/>
    </i>
    <i>
      <x v="934"/>
    </i>
    <i>
      <x v="1175"/>
    </i>
    <i>
      <x v="1286"/>
    </i>
    <i>
      <x v="1192"/>
    </i>
    <i>
      <x v="1158"/>
    </i>
    <i>
      <x v="1193"/>
    </i>
    <i>
      <x v="1290"/>
    </i>
    <i>
      <x v="1098"/>
    </i>
    <i>
      <x v="1264"/>
    </i>
    <i>
      <x v="1230"/>
    </i>
    <i>
      <x v="1294"/>
    </i>
    <i>
      <x v="43"/>
    </i>
    <i>
      <x v="32"/>
    </i>
    <i>
      <x v="383"/>
    </i>
    <i>
      <x v="334"/>
    </i>
    <i>
      <x v="280"/>
    </i>
    <i>
      <x v="310"/>
    </i>
    <i>
      <x v="690"/>
    </i>
    <i>
      <x v="686"/>
    </i>
    <i>
      <x v="724"/>
    </i>
    <i>
      <x v="620"/>
    </i>
    <i>
      <x v="591"/>
    </i>
    <i>
      <x v="815"/>
    </i>
    <i>
      <x v="768"/>
    </i>
    <i>
      <x v="874"/>
    </i>
    <i>
      <x v="998"/>
    </i>
    <i>
      <x v="857"/>
    </i>
    <i>
      <x v="1278"/>
    </i>
    <i>
      <x v="208"/>
    </i>
    <i>
      <x v="293"/>
    </i>
    <i>
      <x v="19"/>
    </i>
    <i>
      <x v="1028"/>
    </i>
    <i>
      <x v="1045"/>
    </i>
    <i>
      <x v="1311"/>
    </i>
    <i>
      <x v="1223"/>
    </i>
    <i>
      <x v="234"/>
    </i>
    <i>
      <x v="240"/>
    </i>
    <i>
      <x v="66"/>
    </i>
    <i>
      <x v="91"/>
    </i>
    <i>
      <x v="14"/>
    </i>
    <i>
      <x v="323"/>
    </i>
    <i>
      <x v="671"/>
    </i>
    <i>
      <x v="597"/>
    </i>
    <i>
      <x v="653"/>
    </i>
    <i>
      <x v="611"/>
    </i>
    <i>
      <x v="938"/>
    </i>
    <i>
      <x v="1022"/>
    </i>
    <i>
      <x v="1110"/>
    </i>
    <i>
      <x v="1104"/>
    </i>
    <i>
      <x v="1333"/>
    </i>
    <i>
      <x v="1155"/>
    </i>
    <i>
      <x v="1217"/>
    </i>
    <i>
      <x v="1135"/>
    </i>
    <i>
      <x v="25"/>
    </i>
    <i>
      <x v="926"/>
    </i>
    <i>
      <x v="1126"/>
    </i>
    <i>
      <x v="1220"/>
    </i>
    <i>
      <x v="74"/>
    </i>
    <i>
      <x v="966"/>
    </i>
    <i>
      <x v="881"/>
    </i>
    <i>
      <x v="995"/>
    </i>
    <i>
      <x v="219"/>
    </i>
    <i>
      <x v="213"/>
    </i>
    <i>
      <x v="106"/>
    </i>
    <i>
      <x v="469"/>
    </i>
    <i>
      <x v="410"/>
    </i>
    <i>
      <x v="425"/>
    </i>
    <i>
      <x v="595"/>
    </i>
    <i>
      <x v="610"/>
    </i>
    <i>
      <x v="763"/>
    </i>
    <i>
      <x v="547"/>
    </i>
    <i>
      <x v="900"/>
    </i>
    <i>
      <x v="1342"/>
    </i>
    <i>
      <x v="250"/>
    </i>
    <i>
      <x v="525"/>
    </i>
    <i>
      <x v="758"/>
    </i>
    <i>
      <x v="642"/>
    </i>
    <i>
      <x v="955"/>
    </i>
    <i>
      <x v="1351"/>
    </i>
    <i>
      <x v="93"/>
    </i>
    <i>
      <x v="545"/>
    </i>
    <i>
      <x v="749"/>
    </i>
    <i>
      <x v="699"/>
    </i>
    <i>
      <x v="883"/>
    </i>
    <i>
      <x v="1010"/>
    </i>
    <i>
      <x v="1202"/>
    </i>
    <i>
      <x v="1206"/>
    </i>
    <i>
      <x v="441"/>
    </i>
    <i>
      <x v="1"/>
    </i>
    <i>
      <x v="162"/>
    </i>
    <i>
      <x v="114"/>
    </i>
    <i>
      <x v="118"/>
    </i>
    <i>
      <x v="123"/>
    </i>
    <i>
      <x v="384"/>
    </i>
    <i>
      <x v="433"/>
    </i>
    <i>
      <x v="461"/>
    </i>
    <i>
      <x v="474"/>
    </i>
    <i>
      <x v="447"/>
    </i>
    <i>
      <x v="344"/>
    </i>
    <i>
      <x v="475"/>
    </i>
    <i>
      <x v="717"/>
    </i>
    <i>
      <x v="678"/>
    </i>
    <i>
      <x v="665"/>
    </i>
    <i>
      <x v="703"/>
    </i>
    <i>
      <x v="997"/>
    </i>
    <i>
      <x v="1038"/>
    </i>
    <i>
      <x v="1075"/>
    </i>
    <i>
      <x v="1244"/>
    </i>
    <i>
      <x v="1189"/>
    </i>
    <i>
      <x v="1331"/>
    </i>
    <i>
      <x v="1232"/>
    </i>
    <i>
      <x v="1357"/>
    </i>
    <i>
      <x v="1329"/>
    </i>
    <i>
      <x v="1304"/>
    </i>
    <i>
      <x v="99"/>
    </i>
    <i>
      <x v="157"/>
    </i>
    <i>
      <x v="79"/>
    </i>
    <i>
      <x v="182"/>
    </i>
    <i>
      <x v="263"/>
    </i>
    <i>
      <x v="16"/>
    </i>
    <i>
      <x v="233"/>
    </i>
    <i>
      <x v="487"/>
    </i>
    <i>
      <x v="637"/>
    </i>
    <i>
      <x v="565"/>
    </i>
    <i>
      <x v="982"/>
    </i>
    <i>
      <x v="1120"/>
    </i>
    <i>
      <x v="1350"/>
    </i>
    <i>
      <x v="681"/>
    </i>
    <i>
      <x v="76"/>
    </i>
    <i>
      <x v="238"/>
    </i>
    <i>
      <x v="230"/>
    </i>
    <i>
      <x v="528"/>
    </i>
    <i>
      <x v="488"/>
    </i>
    <i>
      <x v="489"/>
    </i>
    <i>
      <x v="415"/>
    </i>
    <i>
      <x v="300"/>
    </i>
    <i>
      <x v="393"/>
    </i>
    <i>
      <x v="800"/>
    </i>
    <i>
      <x v="624"/>
    </i>
    <i>
      <x v="577"/>
    </i>
    <i>
      <x v="650"/>
    </i>
    <i>
      <x v="631"/>
    </i>
    <i>
      <x v="876"/>
    </i>
    <i>
      <x v="875"/>
    </i>
    <i>
      <x v="1330"/>
    </i>
    <i>
      <x v="1031"/>
    </i>
    <i>
      <x v="120"/>
    </i>
    <i>
      <x v="409"/>
    </i>
    <i>
      <x v="464"/>
    </i>
    <i>
      <x v="305"/>
    </i>
    <i>
      <x v="726"/>
    </i>
    <i>
      <x v="994"/>
    </i>
    <i>
      <x v="1313"/>
    </i>
    <i>
      <x v="1310"/>
    </i>
    <i>
      <x v="288"/>
    </i>
    <i>
      <x v="465"/>
    </i>
    <i>
      <x v="600"/>
    </i>
    <i>
      <x v="863"/>
    </i>
    <i>
      <x v="1055"/>
    </i>
    <i>
      <x v="639"/>
    </i>
    <i>
      <x v="326"/>
    </i>
    <i>
      <x v="828"/>
    </i>
    <i>
      <x v="1317"/>
    </i>
    <i>
      <x v="1197"/>
    </i>
    <i>
      <x v="72"/>
    </i>
    <i>
      <x v="5"/>
    </i>
    <i>
      <x v="431"/>
    </i>
    <i>
      <x v="755"/>
    </i>
    <i>
      <x v="476"/>
    </i>
    <i>
      <x v="886"/>
    </i>
    <i>
      <x v="772"/>
    </i>
    <i>
      <x v="1273"/>
    </i>
    <i>
      <x v="662"/>
    </i>
    <i>
      <x v="37"/>
    </i>
    <i>
      <x v="824"/>
    </i>
    <i>
      <x v="15"/>
    </i>
    <i>
      <x v="214"/>
    </i>
    <i>
      <x v="893"/>
    </i>
    <i>
      <x v="1012"/>
    </i>
    <i>
      <x v="78"/>
    </i>
    <i>
      <x v="884"/>
    </i>
    <i>
      <x v="343"/>
    </i>
    <i>
      <x v="181"/>
    </i>
  </rowItems>
  <colItems count="1">
    <i/>
  </colItems>
  <dataFields count="1">
    <dataField name="Sum of total_revenue" fld="6" baseField="0" baseItem="0"/>
  </dataFields>
  <chartFormats count="2">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0" count="1" selected="0">
            <x v="133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7AB92C-DF68-436F-BC6A-4E2E059A2A41}" name="PivotTable1"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9" rowHeaderCaption="Countries Shipped TO">
  <location ref="J16:L209" firstHeaderRow="0" firstDataRow="1" firstDataCol="1"/>
  <pivotFields count="38">
    <pivotField showAll="0"/>
    <pivotField showAll="0"/>
    <pivotField showAll="0"/>
    <pivotField showAll="0"/>
    <pivotField showAll="0"/>
    <pivotField dataField="1" showAll="0">
      <items count="16">
        <item x="9"/>
        <item x="11"/>
        <item x="12"/>
        <item x="14"/>
        <item x="10"/>
        <item x="13"/>
        <item x="2"/>
        <item x="8"/>
        <item x="0"/>
        <item x="4"/>
        <item x="5"/>
        <item x="6"/>
        <item x="1"/>
        <item x="3"/>
        <item x="7"/>
        <item t="default"/>
      </items>
    </pivotField>
    <pivotField dataField="1" showAll="0"/>
    <pivotField showAll="0">
      <items count="8">
        <item x="0"/>
        <item x="1"/>
        <item x="4"/>
        <item x="2"/>
        <item x="3"/>
        <item x="6"/>
        <item x="5"/>
        <item t="default"/>
      </items>
    </pivotField>
    <pivotField showAll="0">
      <items count="5">
        <item m="1" x="2"/>
        <item m="1" x="3"/>
        <item x="0"/>
        <item x="1"/>
        <item t="default"/>
      </items>
    </pivotField>
    <pivotField axis="axisRow" showAll="0">
      <items count="193">
        <item x="123"/>
        <item x="185"/>
        <item x="85"/>
        <item x="151"/>
        <item x="186"/>
        <item x="176"/>
        <item x="77"/>
        <item x="172"/>
        <item x="62"/>
        <item x="83"/>
        <item x="170"/>
        <item x="40"/>
        <item x="28"/>
        <item x="189"/>
        <item x="156"/>
        <item x="58"/>
        <item x="98"/>
        <item x="127"/>
        <item x="180"/>
        <item x="187"/>
        <item x="178"/>
        <item x="78"/>
        <item x="158"/>
        <item x="181"/>
        <item x="141"/>
        <item x="173"/>
        <item x="164"/>
        <item x="182"/>
        <item x="81"/>
        <item x="96"/>
        <item x="179"/>
        <item x="171"/>
        <item x="82"/>
        <item x="89"/>
        <item x="48"/>
        <item x="114"/>
        <item x="3"/>
        <item x="74"/>
        <item x="138"/>
        <item x="124"/>
        <item x="87"/>
        <item x="143"/>
        <item x="101"/>
        <item x="155"/>
        <item x="33"/>
        <item x="76"/>
        <item x="126"/>
        <item x="153"/>
        <item x="165"/>
        <item x="142"/>
        <item x="177"/>
        <item x="110"/>
        <item x="152"/>
        <item x="168"/>
        <item x="32"/>
        <item x="84"/>
        <item x="128"/>
        <item x="9"/>
        <item x="55"/>
        <item x="106"/>
        <item x="116"/>
        <item x="90"/>
        <item x="169"/>
        <item x="145"/>
        <item x="16"/>
        <item x="111"/>
        <item x="92"/>
        <item x="42"/>
        <item x="135"/>
        <item x="34"/>
        <item x="25"/>
        <item x="1"/>
        <item x="8"/>
        <item x="6"/>
        <item x="154"/>
        <item x="94"/>
        <item x="35"/>
        <item x="134"/>
        <item x="103"/>
        <item x="31"/>
        <item x="112"/>
        <item x="146"/>
        <item x="36"/>
        <item x="2"/>
        <item x="119"/>
        <item x="66"/>
        <item x="7"/>
        <item x="60"/>
        <item x="130"/>
        <item x="80"/>
        <item x="47"/>
        <item x="10"/>
        <item x="113"/>
        <item x="15"/>
        <item x="79"/>
        <item x="95"/>
        <item x="50"/>
        <item x="65"/>
        <item x="12"/>
        <item x="68"/>
        <item x="43"/>
        <item x="17"/>
        <item x="0"/>
        <item x="61"/>
        <item x="70"/>
        <item x="30"/>
        <item x="26"/>
        <item x="24"/>
        <item x="14"/>
        <item x="13"/>
        <item x="5"/>
        <item x="108"/>
        <item x="118"/>
        <item x="160"/>
        <item x="115"/>
        <item x="59"/>
        <item x="120"/>
        <item x="39"/>
        <item x="11"/>
        <item x="41"/>
        <item x="51"/>
        <item x="131"/>
        <item x="57"/>
        <item x="75"/>
        <item x="88"/>
        <item x="67"/>
        <item x="38"/>
        <item x="107"/>
        <item x="99"/>
        <item x="19"/>
        <item x="73"/>
        <item x="71"/>
        <item x="22"/>
        <item x="52"/>
        <item x="136"/>
        <item x="91"/>
        <item x="53"/>
        <item x="56"/>
        <item x="64"/>
        <item x="37"/>
        <item x="86"/>
        <item x="18"/>
        <item x="27"/>
        <item x="97"/>
        <item x="159"/>
        <item x="109"/>
        <item x="137"/>
        <item x="132"/>
        <item x="46"/>
        <item x="104"/>
        <item x="45"/>
        <item x="21"/>
        <item x="29"/>
        <item x="148"/>
        <item x="105"/>
        <item x="20"/>
        <item x="63"/>
        <item x="93"/>
        <item x="121"/>
        <item x="122"/>
        <item x="129"/>
        <item x="133"/>
        <item x="144"/>
        <item x="23"/>
        <item x="69"/>
        <item x="117"/>
        <item x="150"/>
        <item x="49"/>
        <item x="175"/>
        <item x="102"/>
        <item x="188"/>
        <item x="167"/>
        <item x="125"/>
        <item x="190"/>
        <item x="44"/>
        <item x="166"/>
        <item x="157"/>
        <item x="54"/>
        <item x="183"/>
        <item x="100"/>
        <item x="174"/>
        <item x="72"/>
        <item x="140"/>
        <item x="147"/>
        <item x="191"/>
        <item x="162"/>
        <item x="149"/>
        <item x="161"/>
        <item x="184"/>
        <item x="163"/>
        <item x="139"/>
        <item x="4"/>
        <item t="default"/>
      </items>
    </pivotField>
    <pivotField showAll="0">
      <items count="9">
        <item x="7"/>
        <item x="6"/>
        <item x="4"/>
        <item x="1"/>
        <item x="0"/>
        <item x="3"/>
        <item x="5"/>
        <item x="2"/>
        <item t="default"/>
      </items>
    </pivotField>
    <pivotField showAll="0"/>
    <pivotField showAll="0"/>
    <pivotField showAll="0"/>
    <pivotField showAll="0"/>
    <pivotField showAll="0"/>
    <pivotField showAll="0"/>
    <pivotField showAll="0"/>
    <pivotField showAll="0"/>
    <pivotField showAll="0"/>
    <pivotField showAll="0"/>
    <pivotField showAll="0">
      <items count="12">
        <item x="2"/>
        <item x="5"/>
        <item x="4"/>
        <item x="6"/>
        <item x="1"/>
        <item x="7"/>
        <item x="9"/>
        <item x="10"/>
        <item x="8"/>
        <item x="0"/>
        <item x="3"/>
        <item t="default"/>
      </items>
    </pivotField>
    <pivotField showAll="0">
      <items count="8">
        <item x="3"/>
        <item x="1"/>
        <item x="2"/>
        <item x="0"/>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6"/>
        <item x="5"/>
        <item x="2"/>
        <item x="1"/>
        <item x="0"/>
        <item x="3"/>
        <item x="4"/>
        <item t="default"/>
      </items>
    </pivotField>
    <pivotField showAll="0"/>
    <pivotField showAll="0"/>
    <pivotField showAll="0"/>
  </pivotFields>
  <rowFields count="1">
    <field x="9"/>
  </rowFields>
  <rowItems count="1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t="grand">
      <x/>
    </i>
  </rowItems>
  <colFields count="1">
    <field x="-2"/>
  </colFields>
  <colItems count="2">
    <i>
      <x/>
    </i>
    <i i="1">
      <x v="1"/>
    </i>
  </colItems>
  <dataFields count="2">
    <dataField name="Units Sold" fld="5" baseField="9" baseItem="0"/>
    <dataField name="Total Revenue" fld="6" baseField="9" baseItem="0"/>
  </dataFields>
  <chartFormats count="3">
    <chartFormat chart="2" format="2"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lor" xr10:uid="{00000000-0013-0000-FFFF-FFFF01000000}" sourceName="product_color">
  <pivotTables>
    <pivotTable tabId="4" name="PivotTable5"/>
    <pivotTable tabId="4" name="PivotTable2"/>
    <pivotTable tabId="4" name="PivotTable3"/>
    <pivotTable tabId="4" name="PivotTable4"/>
    <pivotTable tabId="4" name="PivotTable9"/>
    <pivotTable tabId="4" name="PivotTable10"/>
    <pivotTable tabId="4" name="PivotTable1"/>
    <pivotTable tabId="4" name="PivotTable7"/>
    <pivotTable tabId="8" name="PivotTable1"/>
  </pivotTables>
  <data>
    <tabular pivotCacheId="1423845655">
      <items count="11">
        <i x="2" s="1"/>
        <i x="5" s="1"/>
        <i x="4" s="1"/>
        <i x="6" s="1"/>
        <i x="1" s="1"/>
        <i x="7" s="1"/>
        <i x="9" s="1"/>
        <i x="10" s="1"/>
        <i x="8"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ize" xr10:uid="{58D5D094-FD97-4541-8E71-AA0636D29EE2}" sourceName="product_size">
  <pivotTables>
    <pivotTable tabId="4" name="PivotTable5"/>
    <pivotTable tabId="4" name="PivotTable2"/>
    <pivotTable tabId="4" name="PivotTable3"/>
    <pivotTable tabId="4" name="PivotTable4"/>
    <pivotTable tabId="4" name="PivotTable9"/>
    <pivotTable tabId="4" name="PivotTable10"/>
    <pivotTable tabId="4" name="PivotTable1"/>
    <pivotTable tabId="4" name="PivotTable7"/>
    <pivotTable tabId="8" name="PivotTable1"/>
  </pivotTables>
  <data>
    <tabular pivotCacheId="1423845655">
      <items count="7">
        <i x="3" s="1"/>
        <i x="1" s="1"/>
        <i x="2" s="1"/>
        <i x="0" s="1"/>
        <i x="4" s="1"/>
        <i x="5"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s_ad_boosts" xr10:uid="{34ECA871-8B0A-42DA-AF73-8D191B888F71}" sourceName="uses_ad_boosts">
  <pivotTables>
    <pivotTable tabId="4" name="PivotTable4"/>
    <pivotTable tabId="4" name="PivotTable2"/>
    <pivotTable tabId="4" name="PivotTable10"/>
    <pivotTable tabId="4" name="PivotTable3"/>
    <pivotTable tabId="4" name="PivotTable5"/>
    <pivotTable tabId="4" name="PivotTable9"/>
    <pivotTable tabId="4" name="PivotTable1"/>
    <pivotTable tabId="4" name="PivotTable7"/>
    <pivotTable tabId="8" name="PivotTable1"/>
  </pivotTables>
  <data>
    <tabular pivotCacheId="1423845655">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categories" xr10:uid="{10E98FB1-281B-4CAC-94E3-B47CF90F2147}" sourceName="revenue_categories">
  <pivotTables>
    <pivotTable tabId="4" name="PivotTable1"/>
    <pivotTable tabId="4" name="PivotTable10"/>
    <pivotTable tabId="4" name="PivotTable2"/>
    <pivotTable tabId="4" name="PivotTable3"/>
    <pivotTable tabId="4" name="PivotTable4"/>
    <pivotTable tabId="4" name="PivotTable5"/>
    <pivotTable tabId="4" name="PivotTable7"/>
    <pivotTable tabId="4" name="PivotTable9"/>
    <pivotTable tabId="8" name="PivotTable1"/>
  </pivotTables>
  <data>
    <tabular pivotCacheId="1423845655">
      <items count="7">
        <i x="0" s="1"/>
        <i x="3" s="1"/>
        <i x="4" s="1"/>
        <i x="5" s="1"/>
        <i x="1" s="1"/>
        <i x="2" s="1"/>
        <i x="6"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s_sold" xr10:uid="{DE8038A5-45A8-456F-8DED-F7192F0136FF}" sourceName="units_sold">
  <pivotTables>
    <pivotTable tabId="4" name="PivotTable1"/>
    <pivotTable tabId="4" name="PivotTable10"/>
    <pivotTable tabId="4" name="PivotTable2"/>
    <pivotTable tabId="4" name="PivotTable3"/>
    <pivotTable tabId="4" name="PivotTable4"/>
    <pivotTable tabId="4" name="PivotTable5"/>
    <pivotTable tabId="4" name="PivotTable7"/>
    <pivotTable tabId="4" name="PivotTable9"/>
    <pivotTable tabId="8" name="PivotTable1"/>
  </pivotTables>
  <data>
    <tabular pivotCacheId="1423845655">
      <items count="15">
        <i x="9" s="1"/>
        <i x="11" s="1"/>
        <i x="12" s="1"/>
        <i x="14" s="1"/>
        <i x="10" s="1"/>
        <i x="13" s="1"/>
        <i x="2" s="1"/>
        <i x="8" s="1"/>
        <i x="0" s="1"/>
        <i x="4" s="1"/>
        <i x="5" s="1"/>
        <i x="6" s="1"/>
        <i x="1" s="1"/>
        <i x="3" s="1"/>
        <i x="7"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aggr" xr10:uid="{8385F8B0-1DE9-4838-9D1E-2373DC768EDC}" sourceName="rating_aggr">
  <pivotTables>
    <pivotTable tabId="4" name="PivotTable1"/>
    <pivotTable tabId="4" name="PivotTable10"/>
    <pivotTable tabId="4" name="PivotTable2"/>
    <pivotTable tabId="4" name="PivotTable3"/>
    <pivotTable tabId="4" name="PivotTable4"/>
    <pivotTable tabId="4" name="PivotTable5"/>
    <pivotTable tabId="4" name="PivotTable7"/>
    <pivotTable tabId="4" name="PivotTable9"/>
    <pivotTable tabId="8" name="PivotTable1"/>
  </pivotTables>
  <data>
    <tabular pivotCacheId="1423845655">
      <items count="8">
        <i x="7" s="1"/>
        <i x="6" s="1"/>
        <i x="4" s="1"/>
        <i x="1" s="1"/>
        <i x="0" s="1"/>
        <i x="3" s="1"/>
        <i x="5" s="1"/>
        <i x="2"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rchant_rating_aggr" xr10:uid="{D7185B01-2A8B-4AB8-85AB-C42A281EA355}" sourceName="merchant_rating_aggr">
  <pivotTables>
    <pivotTable tabId="4" name="PivotTable1"/>
    <pivotTable tabId="4" name="PivotTable10"/>
    <pivotTable tabId="4" name="PivotTable2"/>
    <pivotTable tabId="4" name="PivotTable3"/>
    <pivotTable tabId="4" name="PivotTable4"/>
    <pivotTable tabId="4" name="PivotTable5"/>
    <pivotTable tabId="4" name="PivotTable7"/>
    <pivotTable tabId="4" name="PivotTable9"/>
    <pivotTable tabId="8" name="PivotTable1"/>
  </pivotTables>
  <data>
    <tabular pivotCacheId="1423845655">
      <items count="7">
        <i x="6" s="1"/>
        <i x="5" s="1"/>
        <i x="2" s="1"/>
        <i x="1" s="1"/>
        <i x="0" s="1"/>
        <i x="3"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olor 1" xr10:uid="{35F813CA-4EA1-4925-A8A8-9D990DC77574}" cache="Slicer_product_color" caption="product_color" columnCount="11" showCaption="0" rowHeight="39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olor 2" xr10:uid="{8D72E849-8C93-46F3-8EA1-119959B3B8A4}" cache="Slicer_product_color" caption="product_color" columnCount="11" showCaption="0" rowHeight="39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olor" xr10:uid="{00000000-0014-0000-FFFF-FFFF01000000}" cache="Slicer_product_color" caption="product_color" columnCount="11" showCaption="0" rowHeight="396000"/>
  <slicer name="product_size" xr10:uid="{9C07CD61-2326-4DAD-B828-8CDB465250EA}" cache="Slicer_product_size" caption="product_size" columnCount="7" showCaption="0" rowHeight="396000"/>
  <slicer name="uses_ad_boosts" xr10:uid="{969B1E28-8C55-4187-8EF7-CB24C7BDBCB1}" cache="Slicer_uses_ad_boosts" caption="uses_ad_boosts" columnCount="2" showCaption="0" rowHeight="432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olor 3" xr10:uid="{1DD7A89F-37B3-4C4F-99BD-AE0D01AE8D97}" cache="Slicer_product_color" caption="product_color" columnCount="5" showCaption="0" rowHeight="324000"/>
  <slicer name="revenue_categories" xr10:uid="{E507D436-639F-45A9-A385-81980C0E96AF}" cache="Slicer_revenue_categories" caption="revenue_categories" showCaption="0" rowHeight="234950"/>
  <slicer name="units_sold" xr10:uid="{4FA601C3-54C1-4559-9C57-C76D96B17796}" cache="Slicer_units_sold" caption="units_sold" showCaption="0" rowHeight="252000"/>
  <slicer name="rating_aggr 1" xr10:uid="{25721346-9B50-4C9D-A129-0AF3A0394E6E}" cache="Slicer_rating_aggr" caption="rating_aggr" showCaption="0" rowHeight="234950"/>
  <slicer name="merchant_rating_aggr" xr10:uid="{2753D823-3A91-45A3-A872-77D3C52C0E94}" cache="Slicer_merchant_rating_aggr" caption="merchant_rating_aggr"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copy" displayName="copy" ref="A1:AQ1574" totalsRowShown="0">
  <autoFilter ref="A1:AQ1574" xr:uid="{00000000-0009-0000-0100-000002000000}"/>
  <tableColumns count="43">
    <tableColumn id="1" xr3:uid="{00000000-0010-0000-0300-000001000000}" name="product_id"/>
    <tableColumn id="2" xr3:uid="{00000000-0010-0000-0300-000002000000}" name="title"/>
    <tableColumn id="3" xr3:uid="{00000000-0010-0000-0300-000003000000}" name="title_orig"/>
    <tableColumn id="4" xr3:uid="{00000000-0010-0000-0300-000004000000}" name="tags"/>
    <tableColumn id="5" xr3:uid="{00000000-0010-0000-0300-000005000000}" name="price"/>
    <tableColumn id="6" xr3:uid="{00000000-0010-0000-0300-000006000000}" name="retail_price"/>
    <tableColumn id="7" xr3:uid="{00000000-0010-0000-0300-000007000000}" name="currency_buyer"/>
    <tableColumn id="8" xr3:uid="{00000000-0010-0000-0300-000008000000}" name="units_sold"/>
    <tableColumn id="9" xr3:uid="{00000000-0010-0000-0300-000009000000}" name="uses_ad_boosts"/>
    <tableColumn id="10" xr3:uid="{00000000-0010-0000-0300-00000A000000}" name="rating"/>
    <tableColumn id="11" xr3:uid="{00000000-0010-0000-0300-00000B000000}" name="rating_count"/>
    <tableColumn id="12" xr3:uid="{00000000-0010-0000-0300-00000C000000}" name="rating_five_count"/>
    <tableColumn id="13" xr3:uid="{00000000-0010-0000-0300-00000D000000}" name="rating_four_count"/>
    <tableColumn id="14" xr3:uid="{00000000-0010-0000-0300-00000E000000}" name="rating_three_count"/>
    <tableColumn id="15" xr3:uid="{00000000-0010-0000-0300-00000F000000}" name="rating_two_count"/>
    <tableColumn id="16" xr3:uid="{00000000-0010-0000-0300-000010000000}" name="rating_one_count"/>
    <tableColumn id="17" xr3:uid="{00000000-0010-0000-0300-000011000000}" name="badges_count"/>
    <tableColumn id="18" xr3:uid="{00000000-0010-0000-0300-000012000000}" name="badge_local_product"/>
    <tableColumn id="19" xr3:uid="{00000000-0010-0000-0300-000013000000}" name="badge_product_quality"/>
    <tableColumn id="20" xr3:uid="{00000000-0010-0000-0300-000014000000}" name="badge_fast_shipping"/>
    <tableColumn id="21" xr3:uid="{00000000-0010-0000-0300-000015000000}" name="product_color"/>
    <tableColumn id="22" xr3:uid="{00000000-0010-0000-0300-000016000000}" name="product_variation_size_id"/>
    <tableColumn id="23" xr3:uid="{00000000-0010-0000-0300-000017000000}" name="product_variation_inventory"/>
    <tableColumn id="24" xr3:uid="{00000000-0010-0000-0300-000018000000}" name="shipping_option_name"/>
    <tableColumn id="25" xr3:uid="{00000000-0010-0000-0300-000019000000}" name="shipping_option_price"/>
    <tableColumn id="26" xr3:uid="{00000000-0010-0000-0300-00001A000000}" name="shipping_is_express"/>
    <tableColumn id="27" xr3:uid="{00000000-0010-0000-0300-00001B000000}" name="countries_shipped_to"/>
    <tableColumn id="28" xr3:uid="{00000000-0010-0000-0300-00001C000000}" name="inventory_total"/>
    <tableColumn id="29" xr3:uid="{00000000-0010-0000-0300-00001D000000}" name="has_urgency_banner"/>
    <tableColumn id="30" xr3:uid="{00000000-0010-0000-0300-00001E000000}" name="urgency_text"/>
    <tableColumn id="31" xr3:uid="{00000000-0010-0000-0300-00001F000000}" name="origin_country"/>
    <tableColumn id="32" xr3:uid="{00000000-0010-0000-0300-000020000000}" name="merchant_title"/>
    <tableColumn id="33" xr3:uid="{00000000-0010-0000-0300-000021000000}" name="merchant_name"/>
    <tableColumn id="34" xr3:uid="{00000000-0010-0000-0300-000022000000}" name="merchant_info_subtitle"/>
    <tableColumn id="35" xr3:uid="{00000000-0010-0000-0300-000023000000}" name="merchant_rating_count"/>
    <tableColumn id="36" xr3:uid="{00000000-0010-0000-0300-000024000000}" name="merchant_rating"/>
    <tableColumn id="37" xr3:uid="{00000000-0010-0000-0300-000025000000}" name="merchant_id"/>
    <tableColumn id="38" xr3:uid="{00000000-0010-0000-0300-000026000000}" name="merchant_has_profile_picture"/>
    <tableColumn id="39" xr3:uid="{00000000-0010-0000-0300-000027000000}" name="merchant_profile_picture"/>
    <tableColumn id="40" xr3:uid="{00000000-0010-0000-0300-000028000000}" name="product_url"/>
    <tableColumn id="41" xr3:uid="{00000000-0010-0000-0300-000029000000}" name="product_picture"/>
    <tableColumn id="42" xr3:uid="{00000000-0010-0000-0300-00002A000000}" name="theme"/>
    <tableColumn id="43" xr3:uid="{00000000-0010-0000-0300-00002B000000}" name="crawl_month"/>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L1363" totalsRowShown="0">
  <autoFilter ref="A1:AL1363" xr:uid="{00000000-000C-0000-FFFF-FFFF00000000}"/>
  <tableColumns count="38">
    <tableColumn id="1" xr3:uid="{00000000-0010-0000-0000-000001000000}" name="Index"/>
    <tableColumn id="2" xr3:uid="{00000000-0010-0000-0000-000002000000}" name="title_orig"/>
    <tableColumn id="3" xr3:uid="{00000000-0010-0000-0000-000003000000}" name="price"/>
    <tableColumn id="4" xr3:uid="{00000000-0010-0000-0000-000004000000}" name="retail_price"/>
    <tableColumn id="5" xr3:uid="{00000000-0010-0000-0000-000005000000}" name="gap_price"/>
    <tableColumn id="6" xr3:uid="{00000000-0010-0000-0000-000006000000}" name="units_sold"/>
    <tableColumn id="29" xr3:uid="{ADB434AC-49D0-4DA2-9F35-318B10165235}" name="total_revenue" dataDxfId="178">
      <calculatedColumnFormula>Table1[[#This Row],[price]]*Table1[[#This Row],[units_sold]]</calculatedColumnFormula>
    </tableColumn>
    <tableColumn id="36" xr3:uid="{F57523EE-C790-4584-9248-AF262ABE3FBB}" name="revenue_categories" dataDxfId="177">
      <calculatedColumnFormula array="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calculatedColumnFormula>
    </tableColumn>
    <tableColumn id="7" xr3:uid="{00000000-0010-0000-0000-000007000000}" name="uses_ad_boosts"/>
    <tableColumn id="8" xr3:uid="{00000000-0010-0000-0000-000008000000}" name="rating" dataDxfId="176"/>
    <tableColumn id="37" xr3:uid="{79E0BA2D-4E60-4580-A52E-32CF313CF7A2}" name="rating_aggr" dataDxfId="175">
      <calculatedColumnFormula array="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calculatedColumnFormula>
    </tableColumn>
    <tableColumn id="9" xr3:uid="{00000000-0010-0000-0000-000009000000}" name="rating_count" dataDxfId="174"/>
    <tableColumn id="10" xr3:uid="{00000000-0010-0000-0000-00000A000000}" name="rating_five_count" dataDxfId="173"/>
    <tableColumn id="11" xr3:uid="{00000000-0010-0000-0000-00000B000000}" name="rating_four_count" dataDxfId="172"/>
    <tableColumn id="12" xr3:uid="{00000000-0010-0000-0000-00000C000000}" name="rating_three_count" dataDxfId="171"/>
    <tableColumn id="13" xr3:uid="{00000000-0010-0000-0000-00000D000000}" name="rating_two_count" dataDxfId="170"/>
    <tableColumn id="14" xr3:uid="{00000000-0010-0000-0000-00000E000000}" name="rating_one_count" dataDxfId="169"/>
    <tableColumn id="15" xr3:uid="{00000000-0010-0000-0000-00000F000000}" name="badges_count"/>
    <tableColumn id="16" xr3:uid="{00000000-0010-0000-0000-000010000000}" name="badge_local_product"/>
    <tableColumn id="17" xr3:uid="{00000000-0010-0000-0000-000011000000}" name="badge_product_quality"/>
    <tableColumn id="18" xr3:uid="{00000000-0010-0000-0000-000012000000}" name="badge_fast_shipping"/>
    <tableColumn id="19" xr3:uid="{00000000-0010-0000-0000-000013000000}" name="product_color"/>
    <tableColumn id="20" xr3:uid="{00000000-0010-0000-0000-000014000000}" name="product_size"/>
    <tableColumn id="21" xr3:uid="{00000000-0010-0000-0000-000015000000}" name="shipping_option_name"/>
    <tableColumn id="22" xr3:uid="{00000000-0010-0000-0000-000016000000}" name="shipping_option_price"/>
    <tableColumn id="23" xr3:uid="{00000000-0010-0000-0000-000017000000}" name="shipping_is_express"/>
    <tableColumn id="24" xr3:uid="{00000000-0010-0000-0000-000018000000}" name="countries_shipped_to"/>
    <tableColumn id="34" xr3:uid="{00000000-0010-0000-0000-000022000000}" name="grouped_countries_shipped_to" dataDxfId="168">
      <calculatedColumnFormula array="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calculatedColumnFormula>
    </tableColumn>
    <tableColumn id="25" xr3:uid="{00000000-0010-0000-0000-000019000000}" name="inventory_total"/>
    <tableColumn id="26" xr3:uid="{00000000-0010-0000-0000-00001A000000}" name="has_urgency_banner"/>
    <tableColumn id="27" xr3:uid="{00000000-0010-0000-0000-00001B000000}" name="origin_country"/>
    <tableColumn id="28" xr3:uid="{00000000-0010-0000-0000-00001C000000}" name="merchant_title"/>
    <tableColumn id="30" xr3:uid="{00000000-0010-0000-0000-00001E000000}" name="merchant_rating_count"/>
    <tableColumn id="31" xr3:uid="{00000000-0010-0000-0000-00001F000000}" name="merchant_rating"/>
    <tableColumn id="35" xr3:uid="{00000000-0010-0000-0000-000023000000}" name="merchant_rating_aggr" dataDxfId="167">
      <calculatedColumnFormula array="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calculatedColumnFormula>
    </tableColumn>
    <tableColumn id="32" xr3:uid="{00000000-0010-0000-0000-000020000000}" name="merchant_has_profile_picture"/>
    <tableColumn id="33" xr3:uid="{00000000-0010-0000-0000-000021000000}" name="product_id"/>
    <tableColumn id="38" xr3:uid="{4D61DA3B-1D25-459B-9B45-AE38C111B772}" name="Tags" dataDxfId="1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gs" displayName="tags" ref="A1:BN1363" totalsRowShown="0">
  <tableColumns count="66">
    <tableColumn id="1" xr3:uid="{00000000-0010-0000-0100-000001000000}" name="Index"/>
    <tableColumn id="2" xr3:uid="{00000000-0010-0000-0100-000002000000}" name="product_id"/>
    <tableColumn id="64" xr3:uid="{6CB1A84D-FE7B-462C-A429-1721C54C5E09}" name="units_sold" dataDxfId="164">
      <calculatedColumnFormula>VLOOKUP(tags[[#This Row],[Index]],Table1[],6)</calculatedColumnFormula>
    </tableColumn>
    <tableColumn id="61" xr3:uid="{494A628A-9277-4672-BB28-CF4F86E80378}" name="total_revenue" dataDxfId="163"/>
    <tableColumn id="62" xr3:uid="{D728E576-3F0D-4BCD-8D96-DD0108D69A33}" name="product_color" dataDxfId="162">
      <calculatedColumnFormula>VLOOKUP(tags[[#This Row],[Index]],Table1[],22)</calculatedColumnFormula>
    </tableColumn>
    <tableColumn id="63" xr3:uid="{B305A7D6-8BA2-477B-95B2-505BC43F0EE2}" name="product_size" dataDxfId="161">
      <calculatedColumnFormula>VLOOKUP(tags[[#This Row],[Index]],Table1[],23)</calculatedColumnFormula>
    </tableColumn>
    <tableColumn id="65" xr3:uid="{B686B019-7019-459D-9CE3-B663C07AC52F}" name="Tags" dataDxfId="160">
      <calculatedColumnFormula>VLOOKUP(tags[[#This Row],[product_id]],copy[],4,FALSE)</calculatedColumnFormula>
    </tableColumn>
    <tableColumn id="66" xr3:uid="{A180B33B-A4DB-4680-9EB3-B7E30E03CAE5}" name="revenue_category" dataDxfId="159"/>
    <tableColumn id="3" xr3:uid="{00000000-0010-0000-0100-000003000000}" name="Column1" dataDxfId="158"/>
    <tableColumn id="4" xr3:uid="{452D795F-B1F5-4515-91B4-D5A4B5E913E1}" name="Column2" dataDxfId="157"/>
    <tableColumn id="5" xr3:uid="{7EC96693-65F9-45DF-99C5-E27BCB1A7A96}" name="Column3" dataDxfId="156"/>
    <tableColumn id="6" xr3:uid="{1C5AB0F7-2B53-4CD2-9BB9-7828E903E3EA}" name="Column4" dataDxfId="155"/>
    <tableColumn id="7" xr3:uid="{B0C3D248-0216-4F10-B422-893DA789F4E0}" name="Column5" dataDxfId="154"/>
    <tableColumn id="8" xr3:uid="{9C9DF240-C1FD-4368-910E-FBF945D3BC92}" name="Column6" dataDxfId="153"/>
    <tableColumn id="9" xr3:uid="{36621ACC-E868-4A88-97BD-7F6CEA238501}" name="Column7" dataDxfId="152"/>
    <tableColumn id="10" xr3:uid="{1BFDEC4F-D928-4DCC-8B51-CE79FB0A22CC}" name="Column8" dataDxfId="151"/>
    <tableColumn id="11" xr3:uid="{010565BE-36E0-49FD-A564-4FBF9C6A10E2}" name="Column9" dataDxfId="150"/>
    <tableColumn id="12" xr3:uid="{BE4B575A-49AE-4A9A-90D2-77DA91B92E08}" name="Column10" dataDxfId="149"/>
    <tableColumn id="13" xr3:uid="{9DC47BB0-4857-4F0A-B673-12199435207E}" name="Column11" dataDxfId="148"/>
    <tableColumn id="14" xr3:uid="{77051EC7-81D3-4A4B-8D5F-99077773134F}" name="Column12" dataDxfId="147"/>
    <tableColumn id="15" xr3:uid="{4559138C-D0EE-4029-9C96-B0E01515CE69}" name="Column13" dataDxfId="146"/>
    <tableColumn id="16" xr3:uid="{13CBA4C5-4431-4165-8AFA-D5C2C17E17CA}" name="Column14" dataDxfId="145"/>
    <tableColumn id="17" xr3:uid="{09722F71-491F-4370-AFC7-FBAE0D852E90}" name="Column15" dataDxfId="144"/>
    <tableColumn id="18" xr3:uid="{2B035B99-8CF1-4013-B024-A2D589CCAB3A}" name="Column16" dataDxfId="143"/>
    <tableColumn id="19" xr3:uid="{000009E9-75FC-40B2-9DAD-63BC41CD3F3C}" name="Column17" dataDxfId="142"/>
    <tableColumn id="20" xr3:uid="{81386C22-CC56-40BC-B92C-903694FACF61}" name="Column18" dataDxfId="141"/>
    <tableColumn id="21" xr3:uid="{E28CBE6E-A550-40F3-9858-9EF37F063CFE}" name="Column19" dataDxfId="140"/>
    <tableColumn id="22" xr3:uid="{16F9EBBA-38C5-4965-B8A5-5E24692320F5}" name="Column20" dataDxfId="139"/>
    <tableColumn id="23" xr3:uid="{08054D0B-C89E-440F-B590-ACF3287EA6F3}" name="Column21" dataDxfId="138"/>
    <tableColumn id="24" xr3:uid="{7193011A-BAA2-48AC-AB09-3822D9B90027}" name="Column22" dataDxfId="137"/>
    <tableColumn id="25" xr3:uid="{B2BED494-7B3E-4325-A88A-9EC40B04B3FE}" name="Column23" dataDxfId="136"/>
    <tableColumn id="26" xr3:uid="{8F1F2573-741D-4E2A-8C2A-792AE661B5A0}" name="Column24" dataDxfId="135"/>
    <tableColumn id="27" xr3:uid="{ACF9697F-2731-4B62-9561-81619C228E8B}" name="Column25" dataDxfId="134"/>
    <tableColumn id="28" xr3:uid="{82289746-5065-4523-B7E0-6DC6DD99902F}" name="Column26" dataDxfId="133"/>
    <tableColumn id="29" xr3:uid="{32F4E05D-DC16-4A7E-A435-D24C53E5FA76}" name="Column27" dataDxfId="132"/>
    <tableColumn id="30" xr3:uid="{C094AF18-72CD-4CC1-BB45-CB0464D4FD1F}" name="Column28" dataDxfId="131"/>
    <tableColumn id="31" xr3:uid="{9DA123A5-CB87-4FA7-A64E-069C5B68604E}" name="Column29" dataDxfId="130"/>
    <tableColumn id="32" xr3:uid="{927007FD-68D7-4FCB-81F0-E0C33FEF910E}" name="Column30" dataDxfId="129"/>
    <tableColumn id="33" xr3:uid="{199EF54D-2259-440D-8EB3-0DDDF02A7EFC}" name="Column31" dataDxfId="128"/>
    <tableColumn id="34" xr3:uid="{C1A77099-7295-4E60-923A-62586459938F}" name="Column32" dataDxfId="127"/>
    <tableColumn id="35" xr3:uid="{0817A61A-AE0E-447E-99FC-3938C9175E53}" name="Column33" dataDxfId="126"/>
    <tableColumn id="36" xr3:uid="{7BB38008-9E1D-441A-BA02-292E31FDD24E}" name="Column34" dataDxfId="125"/>
    <tableColumn id="37" xr3:uid="{EF68FE38-C1D2-4384-B47D-C18781E3FADB}" name="Column35" dataDxfId="124"/>
    <tableColumn id="38" xr3:uid="{7437760D-661E-4A0F-A078-7FA3E8442AFE}" name="Column36" dataDxfId="123"/>
    <tableColumn id="39" xr3:uid="{F695971E-8B25-467D-9188-581D7A098AB7}" name="Column37" dataDxfId="122"/>
    <tableColumn id="40" xr3:uid="{3334C72C-2C00-4EA2-9155-321E718F6650}" name="Column38" dataDxfId="121"/>
    <tableColumn id="41" xr3:uid="{7E72F6BB-1B55-4250-8093-7906F09E8658}" name="Column39" dataDxfId="120"/>
    <tableColumn id="42" xr3:uid="{FD94B2A8-00BA-4EB0-B437-50C69CCDE7AF}" name="Column40" dataDxfId="119"/>
    <tableColumn id="43" xr3:uid="{7F8D123A-2A30-4055-AD1A-8E29D3FB3CCD}" name="Column41" dataDxfId="118"/>
    <tableColumn id="44" xr3:uid="{207BDA8E-1997-4D88-993D-0C11BCA031A9}" name="Column42" dataDxfId="117"/>
    <tableColumn id="45" xr3:uid="{A9176ABA-64F7-482C-BA85-F64FC0B7DD34}" name="Column43" dataDxfId="116"/>
    <tableColumn id="46" xr3:uid="{90C09AD4-26EF-42F2-BD45-53DC4190C13C}" name="Column44" dataDxfId="115"/>
    <tableColumn id="47" xr3:uid="{5ECEACE8-F9B7-4CAB-AC4D-7DF1B1BE3B4A}" name="Column45" dataDxfId="114"/>
    <tableColumn id="48" xr3:uid="{C3C932B8-2362-403C-8E2F-DBC413BE2F34}" name="Column46" dataDxfId="113"/>
    <tableColumn id="49" xr3:uid="{BFDF4B3F-807B-4216-B4AD-31438CECB384}" name="Column47" dataDxfId="112"/>
    <tableColumn id="50" xr3:uid="{0D8C54C5-E564-4A06-958D-B23CBDB4DEB7}" name="Column48" dataDxfId="111"/>
    <tableColumn id="51" xr3:uid="{967F0232-12DC-4BB3-BA8B-CC341A68AA8B}" name="Column49" dataDxfId="110"/>
    <tableColumn id="52" xr3:uid="{AD2E337E-0840-4453-9C27-407D758542FA}" name="Column50" dataDxfId="109"/>
    <tableColumn id="53" xr3:uid="{D2F09FAA-4E4E-40D6-8D84-2F5552603546}" name="Column51" dataDxfId="108"/>
    <tableColumn id="54" xr3:uid="{7D1F31CD-D1E4-47D1-93C2-25E5B75CBD82}" name="Column52" dataDxfId="107"/>
    <tableColumn id="55" xr3:uid="{8E7CCCA6-2791-45EF-8BBB-0D90636E8B99}" name="Column53" dataDxfId="106"/>
    <tableColumn id="56" xr3:uid="{02CDF380-4422-4C60-8890-4493454D7ECF}" name="Column54" dataDxfId="105"/>
    <tableColumn id="57" xr3:uid="{CFCC588F-B84D-4CC0-A0DC-6F33A426231F}" name="Column55" dataDxfId="104"/>
    <tableColumn id="58" xr3:uid="{87729414-658A-4C40-841D-EF8A2B8310C2}" name="Column56" dataDxfId="103"/>
    <tableColumn id="59" xr3:uid="{05A6D9BA-D68F-4585-92EF-B34328FD2A27}" name="Column57" dataDxfId="102"/>
    <tableColumn id="60" xr3:uid="{A204B627-2955-4CFA-A16D-47252B5E5D21}" name="Column58" dataDxf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gs_count" displayName="tags_count" ref="A1:E2621" totalsRowShown="0">
  <autoFilter ref="A1:E2621" xr:uid="{00000000-0009-0000-0100-000004000000}"/>
  <tableColumns count="5">
    <tableColumn id="2" xr3:uid="{00000000-0010-0000-0200-000002000000}" name="keyword"/>
    <tableColumn id="1" xr3:uid="{00000000-0010-0000-0200-000001000000}" name="total_count_fake" dataCellStyle="Bad"/>
    <tableColumn id="4" xr3:uid="{C0796DCD-E83C-4B37-A0A6-CDD5829F12BC}" name="Index_count" dataDxfId="100">
      <calculatedColumnFormula array="1">_xlfn.TEXTJOIN(" ",TRUE,(IF(tags[[Column1]:[Column58]]=A2,tags[Index],"")))</calculatedColumnFormula>
    </tableColumn>
    <tableColumn id="5" xr3:uid="{AF2ADE37-C3CF-4722-858E-9AA8E046D03D}" name="total_count_formula" dataDxfId="99">
      <calculatedColumnFormula>IF(LEN(TRIM(tags_count[[#This Row],[Index_count]]))=0,0,LEN(tags_count[[#This Row],[Index_count]])-LEN(SUBSTITUTE(tags_count[[#This Row],[Index_count]]," ",""))+1)</calculatedColumnFormula>
    </tableColumn>
    <tableColumn id="7" xr3:uid="{DEAADCA9-58F0-4ECB-9D0F-FFBA2177348A}" name="Column1" dataDxfId="98">
      <calculatedColumnFormula>COUNTIF(T2:T1362,"*"&amp;A2&amp;"*")</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microsoft.com/office/2007/relationships/slicer" Target="../slicers/slicer2.xml"/><Relationship Id="rId5" Type="http://schemas.openxmlformats.org/officeDocument/2006/relationships/pivotTable" Target="../pivotTables/pivotTable6.xml"/><Relationship Id="rId10" Type="http://schemas.openxmlformats.org/officeDocument/2006/relationships/drawing" Target="../drawings/drawing2.xml"/><Relationship Id="rId4" Type="http://schemas.openxmlformats.org/officeDocument/2006/relationships/pivotTable" Target="../pivotTables/pivotTable5.xml"/><Relationship Id="rId9"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499984740745262"/>
  </sheetPr>
  <dimension ref="A1:AQ1574"/>
  <sheetViews>
    <sheetView topLeftCell="A1557" workbookViewId="0">
      <selection activeCell="D8" sqref="D8"/>
    </sheetView>
  </sheetViews>
  <sheetFormatPr defaultRowHeight="14.4" x14ac:dyDescent="0.3"/>
  <cols>
    <col min="1" max="1" width="12.21875" customWidth="1"/>
    <col min="3" max="3" width="10.88671875" customWidth="1"/>
    <col min="4" max="4" width="74.21875" customWidth="1"/>
    <col min="6" max="6" width="12.77734375" customWidth="1"/>
    <col min="7" max="7" width="16.21875" customWidth="1"/>
    <col min="8" max="8" width="11.77734375" customWidth="1"/>
    <col min="9" max="9" width="16.5546875" customWidth="1"/>
    <col min="11" max="11" width="13.77734375" customWidth="1"/>
    <col min="12" max="12" width="18.109375" customWidth="1"/>
    <col min="13" max="13" width="18.33203125" customWidth="1"/>
    <col min="14" max="14" width="19.44140625" customWidth="1"/>
    <col min="15" max="16" width="18.109375" customWidth="1"/>
    <col min="17" max="17" width="14.88671875" customWidth="1"/>
    <col min="18" max="18" width="20.88671875" customWidth="1"/>
    <col min="19" max="19" width="22.77734375" customWidth="1"/>
    <col min="20" max="20" width="20.6640625" customWidth="1"/>
    <col min="21" max="21" width="14.88671875" customWidth="1"/>
    <col min="22" max="22" width="25.109375" customWidth="1"/>
    <col min="23" max="23" width="27.5546875" customWidth="1"/>
    <col min="24" max="24" width="22.77734375" customWidth="1"/>
    <col min="25" max="25" width="22.21875" customWidth="1"/>
    <col min="26" max="26" width="20.33203125" customWidth="1"/>
    <col min="27" max="27" width="21.6640625" customWidth="1"/>
    <col min="28" max="28" width="16.21875" customWidth="1"/>
    <col min="29" max="29" width="20.6640625" customWidth="1"/>
    <col min="30" max="30" width="14.21875" customWidth="1"/>
    <col min="31" max="31" width="15.44140625" customWidth="1"/>
    <col min="32" max="32" width="21.21875" customWidth="1"/>
    <col min="33" max="33" width="26.109375" customWidth="1"/>
    <col min="34" max="34" width="23.21875" customWidth="1"/>
    <col min="35" max="35" width="22.88671875" customWidth="1"/>
    <col min="36" max="36" width="17.109375" customWidth="1"/>
    <col min="37" max="37" width="13.77734375" customWidth="1"/>
    <col min="38" max="38" width="28.88671875" customWidth="1"/>
    <col min="39" max="39" width="25" customWidth="1"/>
    <col min="40" max="40" width="12.88671875" customWidth="1"/>
    <col min="41" max="41" width="16.6640625" customWidth="1"/>
    <col min="43" max="43" width="15.88671875" customWidth="1"/>
  </cols>
  <sheetData>
    <row r="1" spans="1:43" x14ac:dyDescent="0.3">
      <c r="A1" t="s">
        <v>32</v>
      </c>
      <c r="B1" t="s">
        <v>5256</v>
      </c>
      <c r="C1" t="s">
        <v>1</v>
      </c>
      <c r="D1" t="s">
        <v>4025</v>
      </c>
      <c r="E1" t="s">
        <v>2</v>
      </c>
      <c r="F1" t="s">
        <v>3</v>
      </c>
      <c r="G1" t="s">
        <v>5257</v>
      </c>
      <c r="H1" t="s">
        <v>5</v>
      </c>
      <c r="I1" t="s">
        <v>6</v>
      </c>
      <c r="J1" t="s">
        <v>7</v>
      </c>
      <c r="K1" t="s">
        <v>8</v>
      </c>
      <c r="L1" t="s">
        <v>9</v>
      </c>
      <c r="M1" t="s">
        <v>10</v>
      </c>
      <c r="N1" t="s">
        <v>11</v>
      </c>
      <c r="O1" t="s">
        <v>12</v>
      </c>
      <c r="P1" t="s">
        <v>13</v>
      </c>
      <c r="Q1" t="s">
        <v>14</v>
      </c>
      <c r="R1" t="s">
        <v>15</v>
      </c>
      <c r="S1" t="s">
        <v>16</v>
      </c>
      <c r="T1" t="s">
        <v>17</v>
      </c>
      <c r="U1" t="s">
        <v>18</v>
      </c>
      <c r="V1" t="s">
        <v>19</v>
      </c>
      <c r="W1" t="s">
        <v>5258</v>
      </c>
      <c r="X1" t="s">
        <v>20</v>
      </c>
      <c r="Y1" t="s">
        <v>21</v>
      </c>
      <c r="Z1" t="s">
        <v>22</v>
      </c>
      <c r="AA1" t="s">
        <v>23</v>
      </c>
      <c r="AB1" t="s">
        <v>24</v>
      </c>
      <c r="AC1" t="s">
        <v>25</v>
      </c>
      <c r="AD1" t="s">
        <v>5259</v>
      </c>
      <c r="AE1" t="s">
        <v>26</v>
      </c>
      <c r="AF1" t="s">
        <v>27</v>
      </c>
      <c r="AG1" t="s">
        <v>5260</v>
      </c>
      <c r="AH1" t="s">
        <v>28</v>
      </c>
      <c r="AI1" t="s">
        <v>29</v>
      </c>
      <c r="AJ1" t="s">
        <v>30</v>
      </c>
      <c r="AK1" t="s">
        <v>5261</v>
      </c>
      <c r="AL1" t="s">
        <v>31</v>
      </c>
      <c r="AM1" t="s">
        <v>5262</v>
      </c>
      <c r="AN1" t="s">
        <v>5263</v>
      </c>
      <c r="AO1" t="s">
        <v>5264</v>
      </c>
      <c r="AP1" t="s">
        <v>5265</v>
      </c>
      <c r="AQ1" t="s">
        <v>5266</v>
      </c>
    </row>
    <row r="2" spans="1:43" x14ac:dyDescent="0.3">
      <c r="A2" t="s">
        <v>40</v>
      </c>
      <c r="B2" t="s">
        <v>33</v>
      </c>
      <c r="C2" t="s">
        <v>33</v>
      </c>
      <c r="D2" t="s">
        <v>4026</v>
      </c>
      <c r="E2">
        <v>16</v>
      </c>
      <c r="F2">
        <v>14</v>
      </c>
      <c r="G2" t="s">
        <v>5267</v>
      </c>
      <c r="H2">
        <v>100</v>
      </c>
      <c r="I2">
        <v>0</v>
      </c>
      <c r="J2">
        <v>3.76</v>
      </c>
      <c r="K2">
        <v>54</v>
      </c>
      <c r="L2">
        <v>26</v>
      </c>
      <c r="M2">
        <v>8</v>
      </c>
      <c r="N2">
        <v>10</v>
      </c>
      <c r="O2">
        <v>1</v>
      </c>
      <c r="P2">
        <v>9</v>
      </c>
      <c r="Q2">
        <v>0</v>
      </c>
      <c r="R2">
        <v>0</v>
      </c>
      <c r="S2">
        <v>0</v>
      </c>
      <c r="T2">
        <v>0</v>
      </c>
      <c r="U2" t="s">
        <v>34</v>
      </c>
      <c r="V2" t="s">
        <v>35</v>
      </c>
      <c r="W2">
        <v>50</v>
      </c>
      <c r="X2" t="s">
        <v>5268</v>
      </c>
      <c r="Y2">
        <v>4</v>
      </c>
      <c r="Z2">
        <v>0</v>
      </c>
      <c r="AA2">
        <v>34</v>
      </c>
      <c r="AB2">
        <v>50</v>
      </c>
      <c r="AC2">
        <v>1</v>
      </c>
      <c r="AD2" t="s">
        <v>5269</v>
      </c>
      <c r="AE2" t="s">
        <v>37</v>
      </c>
      <c r="AF2" t="s">
        <v>38</v>
      </c>
      <c r="AG2" t="s">
        <v>38</v>
      </c>
      <c r="AH2" t="s">
        <v>39</v>
      </c>
      <c r="AI2">
        <v>568</v>
      </c>
      <c r="AJ2">
        <v>4.128521127</v>
      </c>
      <c r="AK2" t="s">
        <v>5270</v>
      </c>
      <c r="AL2">
        <v>0</v>
      </c>
      <c r="AN2" t="s">
        <v>5271</v>
      </c>
      <c r="AO2" t="s">
        <v>5272</v>
      </c>
      <c r="AP2" t="s">
        <v>5273</v>
      </c>
      <c r="AQ2" t="s">
        <v>5274</v>
      </c>
    </row>
    <row r="3" spans="1:43" x14ac:dyDescent="0.3">
      <c r="A3" t="s">
        <v>45</v>
      </c>
      <c r="B3" t="s">
        <v>5275</v>
      </c>
      <c r="C3" t="s">
        <v>41</v>
      </c>
      <c r="D3" t="s">
        <v>4027</v>
      </c>
      <c r="E3">
        <v>8</v>
      </c>
      <c r="F3">
        <v>22</v>
      </c>
      <c r="G3" t="s">
        <v>5267</v>
      </c>
      <c r="H3">
        <v>20000</v>
      </c>
      <c r="I3">
        <v>1</v>
      </c>
      <c r="J3">
        <v>3.45</v>
      </c>
      <c r="K3">
        <v>6135</v>
      </c>
      <c r="L3">
        <v>2269</v>
      </c>
      <c r="M3">
        <v>1027</v>
      </c>
      <c r="N3">
        <v>1118</v>
      </c>
      <c r="O3">
        <v>644</v>
      </c>
      <c r="P3">
        <v>1077</v>
      </c>
      <c r="Q3">
        <v>0</v>
      </c>
      <c r="R3">
        <v>0</v>
      </c>
      <c r="S3">
        <v>0</v>
      </c>
      <c r="T3">
        <v>0</v>
      </c>
      <c r="U3" t="s">
        <v>42</v>
      </c>
      <c r="V3" t="s">
        <v>43</v>
      </c>
      <c r="W3">
        <v>50</v>
      </c>
      <c r="X3" t="s">
        <v>5268</v>
      </c>
      <c r="Y3">
        <v>2</v>
      </c>
      <c r="Z3">
        <v>0</v>
      </c>
      <c r="AA3">
        <v>41</v>
      </c>
      <c r="AB3">
        <v>50</v>
      </c>
      <c r="AC3">
        <v>1</v>
      </c>
      <c r="AD3" t="s">
        <v>5269</v>
      </c>
      <c r="AE3" t="s">
        <v>37</v>
      </c>
      <c r="AF3" t="s">
        <v>44</v>
      </c>
      <c r="AG3" t="s">
        <v>5276</v>
      </c>
      <c r="AH3" t="s">
        <v>5277</v>
      </c>
      <c r="AI3">
        <v>17752</v>
      </c>
      <c r="AJ3">
        <v>3.8996732760000001</v>
      </c>
      <c r="AK3" t="s">
        <v>5278</v>
      </c>
      <c r="AL3">
        <v>0</v>
      </c>
      <c r="AN3" t="s">
        <v>5279</v>
      </c>
      <c r="AO3" t="s">
        <v>5280</v>
      </c>
      <c r="AP3" t="s">
        <v>5273</v>
      </c>
      <c r="AQ3" t="s">
        <v>5274</v>
      </c>
    </row>
    <row r="4" spans="1:43" x14ac:dyDescent="0.3">
      <c r="A4" t="s">
        <v>49</v>
      </c>
      <c r="B4" t="s">
        <v>5281</v>
      </c>
      <c r="C4" t="s">
        <v>46</v>
      </c>
      <c r="D4" t="s">
        <v>4028</v>
      </c>
      <c r="E4">
        <v>8</v>
      </c>
      <c r="F4">
        <v>43</v>
      </c>
      <c r="G4" t="s">
        <v>5267</v>
      </c>
      <c r="H4">
        <v>100</v>
      </c>
      <c r="I4">
        <v>0</v>
      </c>
      <c r="J4">
        <v>3.57</v>
      </c>
      <c r="K4">
        <v>14</v>
      </c>
      <c r="L4">
        <v>5</v>
      </c>
      <c r="M4">
        <v>4</v>
      </c>
      <c r="N4">
        <v>2</v>
      </c>
      <c r="O4">
        <v>0</v>
      </c>
      <c r="P4">
        <v>3</v>
      </c>
      <c r="Q4">
        <v>0</v>
      </c>
      <c r="R4">
        <v>0</v>
      </c>
      <c r="S4">
        <v>0</v>
      </c>
      <c r="T4">
        <v>0</v>
      </c>
      <c r="U4" t="s">
        <v>47</v>
      </c>
      <c r="V4" t="s">
        <v>43</v>
      </c>
      <c r="W4">
        <v>1</v>
      </c>
      <c r="X4" t="s">
        <v>5268</v>
      </c>
      <c r="Y4">
        <v>3</v>
      </c>
      <c r="Z4">
        <v>0</v>
      </c>
      <c r="AA4">
        <v>36</v>
      </c>
      <c r="AB4">
        <v>50</v>
      </c>
      <c r="AC4">
        <v>1</v>
      </c>
      <c r="AD4" t="s">
        <v>5269</v>
      </c>
      <c r="AE4" t="s">
        <v>37</v>
      </c>
      <c r="AF4" t="s">
        <v>48</v>
      </c>
      <c r="AG4" t="s">
        <v>48</v>
      </c>
      <c r="AH4" t="s">
        <v>5282</v>
      </c>
      <c r="AI4">
        <v>295</v>
      </c>
      <c r="AJ4">
        <v>3.9898305079999998</v>
      </c>
      <c r="AK4" t="s">
        <v>5283</v>
      </c>
      <c r="AL4">
        <v>0</v>
      </c>
      <c r="AN4" t="s">
        <v>5284</v>
      </c>
      <c r="AO4" t="s">
        <v>5285</v>
      </c>
      <c r="AP4" t="s">
        <v>5273</v>
      </c>
      <c r="AQ4" t="s">
        <v>5274</v>
      </c>
    </row>
    <row r="5" spans="1:43" x14ac:dyDescent="0.3">
      <c r="A5" t="s">
        <v>725</v>
      </c>
      <c r="B5" t="s">
        <v>5286</v>
      </c>
      <c r="C5" t="s">
        <v>722</v>
      </c>
      <c r="D5" t="s">
        <v>4029</v>
      </c>
      <c r="E5">
        <v>8</v>
      </c>
      <c r="F5">
        <v>8</v>
      </c>
      <c r="G5" t="s">
        <v>5267</v>
      </c>
      <c r="H5">
        <v>5000</v>
      </c>
      <c r="I5">
        <v>1</v>
      </c>
      <c r="J5">
        <v>4.03</v>
      </c>
      <c r="K5">
        <v>579</v>
      </c>
      <c r="L5">
        <v>295</v>
      </c>
      <c r="M5">
        <v>119</v>
      </c>
      <c r="N5">
        <v>87</v>
      </c>
      <c r="O5">
        <v>42</v>
      </c>
      <c r="P5">
        <v>36</v>
      </c>
      <c r="Q5">
        <v>0</v>
      </c>
      <c r="R5">
        <v>0</v>
      </c>
      <c r="S5">
        <v>0</v>
      </c>
      <c r="T5">
        <v>0</v>
      </c>
      <c r="U5" t="s">
        <v>70</v>
      </c>
      <c r="V5" t="s">
        <v>35</v>
      </c>
      <c r="W5">
        <v>50</v>
      </c>
      <c r="X5" t="s">
        <v>5268</v>
      </c>
      <c r="Y5">
        <v>2</v>
      </c>
      <c r="Z5">
        <v>0</v>
      </c>
      <c r="AA5">
        <v>41</v>
      </c>
      <c r="AB5">
        <v>50</v>
      </c>
      <c r="AE5" t="s">
        <v>37</v>
      </c>
      <c r="AF5" t="s">
        <v>723</v>
      </c>
      <c r="AG5" t="s">
        <v>723</v>
      </c>
      <c r="AH5" t="s">
        <v>724</v>
      </c>
      <c r="AI5">
        <v>23832</v>
      </c>
      <c r="AJ5">
        <v>4.02043471</v>
      </c>
      <c r="AK5" t="s">
        <v>5287</v>
      </c>
      <c r="AL5">
        <v>0</v>
      </c>
      <c r="AN5" t="s">
        <v>5288</v>
      </c>
      <c r="AO5" t="s">
        <v>5289</v>
      </c>
      <c r="AP5" t="s">
        <v>5273</v>
      </c>
      <c r="AQ5" t="s">
        <v>5274</v>
      </c>
    </row>
    <row r="6" spans="1:43" x14ac:dyDescent="0.3">
      <c r="A6" t="s">
        <v>54</v>
      </c>
      <c r="B6" t="s">
        <v>5290</v>
      </c>
      <c r="C6" t="s">
        <v>50</v>
      </c>
      <c r="D6" t="s">
        <v>4030</v>
      </c>
      <c r="E6">
        <v>2.72</v>
      </c>
      <c r="F6">
        <v>3</v>
      </c>
      <c r="G6" t="s">
        <v>5267</v>
      </c>
      <c r="H6">
        <v>100</v>
      </c>
      <c r="I6">
        <v>1</v>
      </c>
      <c r="J6">
        <v>3.1</v>
      </c>
      <c r="K6">
        <v>20</v>
      </c>
      <c r="L6">
        <v>6</v>
      </c>
      <c r="M6">
        <v>4</v>
      </c>
      <c r="N6">
        <v>2</v>
      </c>
      <c r="O6">
        <v>2</v>
      </c>
      <c r="P6">
        <v>6</v>
      </c>
      <c r="Q6">
        <v>0</v>
      </c>
      <c r="R6">
        <v>0</v>
      </c>
      <c r="S6">
        <v>0</v>
      </c>
      <c r="T6">
        <v>0</v>
      </c>
      <c r="U6" t="s">
        <v>51</v>
      </c>
      <c r="V6" t="s">
        <v>52</v>
      </c>
      <c r="W6">
        <v>1</v>
      </c>
      <c r="X6" t="s">
        <v>5268</v>
      </c>
      <c r="Y6">
        <v>1</v>
      </c>
      <c r="Z6">
        <v>0</v>
      </c>
      <c r="AA6">
        <v>35</v>
      </c>
      <c r="AB6">
        <v>50</v>
      </c>
      <c r="AC6">
        <v>1</v>
      </c>
      <c r="AD6" t="s">
        <v>5269</v>
      </c>
      <c r="AE6" t="s">
        <v>37</v>
      </c>
      <c r="AF6" t="s">
        <v>53</v>
      </c>
      <c r="AG6" t="s">
        <v>5291</v>
      </c>
      <c r="AH6" t="s">
        <v>5292</v>
      </c>
      <c r="AI6">
        <v>14482</v>
      </c>
      <c r="AJ6">
        <v>4.0015881780000004</v>
      </c>
      <c r="AK6" t="s">
        <v>5293</v>
      </c>
      <c r="AL6">
        <v>0</v>
      </c>
      <c r="AN6" t="s">
        <v>5294</v>
      </c>
      <c r="AO6" t="s">
        <v>5295</v>
      </c>
      <c r="AP6" t="s">
        <v>5273</v>
      </c>
      <c r="AQ6" t="s">
        <v>5274</v>
      </c>
    </row>
    <row r="7" spans="1:43" x14ac:dyDescent="0.3">
      <c r="A7" t="s">
        <v>59</v>
      </c>
      <c r="B7" t="s">
        <v>5296</v>
      </c>
      <c r="C7" t="s">
        <v>55</v>
      </c>
      <c r="D7" t="s">
        <v>4031</v>
      </c>
      <c r="E7">
        <v>3.92</v>
      </c>
      <c r="F7">
        <v>9</v>
      </c>
      <c r="G7" t="s">
        <v>5267</v>
      </c>
      <c r="H7">
        <v>10</v>
      </c>
      <c r="I7">
        <v>0</v>
      </c>
      <c r="J7">
        <v>5</v>
      </c>
      <c r="K7">
        <v>1</v>
      </c>
      <c r="L7">
        <v>1</v>
      </c>
      <c r="M7">
        <v>0</v>
      </c>
      <c r="N7">
        <v>0</v>
      </c>
      <c r="O7">
        <v>0</v>
      </c>
      <c r="P7">
        <v>0</v>
      </c>
      <c r="Q7">
        <v>0</v>
      </c>
      <c r="R7">
        <v>0</v>
      </c>
      <c r="S7">
        <v>0</v>
      </c>
      <c r="T7">
        <v>0</v>
      </c>
      <c r="U7" t="s">
        <v>56</v>
      </c>
      <c r="V7" t="s">
        <v>57</v>
      </c>
      <c r="W7">
        <v>1</v>
      </c>
      <c r="X7" t="s">
        <v>5268</v>
      </c>
      <c r="Y7">
        <v>1</v>
      </c>
      <c r="Z7">
        <v>0</v>
      </c>
      <c r="AA7">
        <v>40</v>
      </c>
      <c r="AB7">
        <v>50</v>
      </c>
      <c r="AE7" t="s">
        <v>37</v>
      </c>
      <c r="AF7" t="s">
        <v>58</v>
      </c>
      <c r="AG7" t="s">
        <v>58</v>
      </c>
      <c r="AH7" t="s">
        <v>5297</v>
      </c>
      <c r="AI7">
        <v>65</v>
      </c>
      <c r="AJ7">
        <v>3.5076923080000002</v>
      </c>
      <c r="AK7" t="s">
        <v>5298</v>
      </c>
      <c r="AL7">
        <v>0</v>
      </c>
      <c r="AN7" t="s">
        <v>5299</v>
      </c>
      <c r="AO7" t="s">
        <v>5300</v>
      </c>
      <c r="AP7" t="s">
        <v>5273</v>
      </c>
      <c r="AQ7" t="s">
        <v>5274</v>
      </c>
    </row>
    <row r="8" spans="1:43" x14ac:dyDescent="0.3">
      <c r="A8" t="s">
        <v>62</v>
      </c>
      <c r="B8" t="s">
        <v>5301</v>
      </c>
      <c r="C8" t="s">
        <v>60</v>
      </c>
      <c r="D8" t="s">
        <v>4032</v>
      </c>
      <c r="E8">
        <v>7</v>
      </c>
      <c r="F8">
        <v>6</v>
      </c>
      <c r="G8" t="s">
        <v>5267</v>
      </c>
      <c r="H8">
        <v>50000</v>
      </c>
      <c r="I8">
        <v>0</v>
      </c>
      <c r="J8">
        <v>3.84</v>
      </c>
      <c r="K8">
        <v>6742</v>
      </c>
      <c r="L8">
        <v>3172</v>
      </c>
      <c r="M8">
        <v>1352</v>
      </c>
      <c r="N8">
        <v>971</v>
      </c>
      <c r="O8">
        <v>490</v>
      </c>
      <c r="P8">
        <v>757</v>
      </c>
      <c r="Q8">
        <v>0</v>
      </c>
      <c r="R8">
        <v>0</v>
      </c>
      <c r="S8">
        <v>0</v>
      </c>
      <c r="T8">
        <v>0</v>
      </c>
      <c r="U8" t="s">
        <v>34</v>
      </c>
      <c r="V8" t="s">
        <v>43</v>
      </c>
      <c r="W8">
        <v>50</v>
      </c>
      <c r="X8" t="s">
        <v>5268</v>
      </c>
      <c r="Y8">
        <v>2</v>
      </c>
      <c r="Z8">
        <v>0</v>
      </c>
      <c r="AA8">
        <v>31</v>
      </c>
      <c r="AB8">
        <v>50</v>
      </c>
      <c r="AE8" t="s">
        <v>37</v>
      </c>
      <c r="AF8" t="s">
        <v>61</v>
      </c>
      <c r="AG8" t="s">
        <v>5302</v>
      </c>
      <c r="AH8" t="s">
        <v>5303</v>
      </c>
      <c r="AI8">
        <v>10194</v>
      </c>
      <c r="AJ8">
        <v>4.0765155970000002</v>
      </c>
      <c r="AK8" t="s">
        <v>5304</v>
      </c>
      <c r="AL8">
        <v>1</v>
      </c>
      <c r="AM8" t="s">
        <v>5305</v>
      </c>
      <c r="AN8" t="s">
        <v>5306</v>
      </c>
      <c r="AO8" t="s">
        <v>5307</v>
      </c>
      <c r="AP8" t="s">
        <v>5273</v>
      </c>
      <c r="AQ8" t="s">
        <v>5274</v>
      </c>
    </row>
    <row r="9" spans="1:43" x14ac:dyDescent="0.3">
      <c r="A9" t="s">
        <v>68</v>
      </c>
      <c r="B9" t="s">
        <v>5308</v>
      </c>
      <c r="C9" t="s">
        <v>63</v>
      </c>
      <c r="D9" t="s">
        <v>4033</v>
      </c>
      <c r="E9">
        <v>12</v>
      </c>
      <c r="F9">
        <v>11</v>
      </c>
      <c r="G9" t="s">
        <v>5267</v>
      </c>
      <c r="H9">
        <v>1000</v>
      </c>
      <c r="I9">
        <v>0</v>
      </c>
      <c r="J9">
        <v>3.76</v>
      </c>
      <c r="K9">
        <v>286</v>
      </c>
      <c r="L9">
        <v>120</v>
      </c>
      <c r="M9">
        <v>56</v>
      </c>
      <c r="N9">
        <v>61</v>
      </c>
      <c r="O9">
        <v>18</v>
      </c>
      <c r="P9">
        <v>31</v>
      </c>
      <c r="Q9">
        <v>0</v>
      </c>
      <c r="R9">
        <v>0</v>
      </c>
      <c r="S9">
        <v>0</v>
      </c>
      <c r="T9">
        <v>0</v>
      </c>
      <c r="U9" t="s">
        <v>64</v>
      </c>
      <c r="V9" t="s">
        <v>65</v>
      </c>
      <c r="W9">
        <v>50</v>
      </c>
      <c r="X9" t="s">
        <v>5268</v>
      </c>
      <c r="Y9">
        <v>3</v>
      </c>
      <c r="Z9">
        <v>0</v>
      </c>
      <c r="AA9">
        <v>139</v>
      </c>
      <c r="AB9">
        <v>50</v>
      </c>
      <c r="AE9" t="s">
        <v>37</v>
      </c>
      <c r="AF9" t="s">
        <v>66</v>
      </c>
      <c r="AG9" t="s">
        <v>5309</v>
      </c>
      <c r="AH9" t="s">
        <v>67</v>
      </c>
      <c r="AI9">
        <v>342</v>
      </c>
      <c r="AJ9">
        <v>3.6812865499999998</v>
      </c>
      <c r="AK9" t="s">
        <v>5310</v>
      </c>
      <c r="AL9">
        <v>0</v>
      </c>
      <c r="AN9" t="s">
        <v>5311</v>
      </c>
      <c r="AO9" t="s">
        <v>5312</v>
      </c>
      <c r="AP9" t="s">
        <v>5273</v>
      </c>
      <c r="AQ9" t="s">
        <v>5274</v>
      </c>
    </row>
    <row r="10" spans="1:43" x14ac:dyDescent="0.3">
      <c r="A10" t="s">
        <v>72</v>
      </c>
      <c r="B10" t="s">
        <v>5313</v>
      </c>
      <c r="C10" t="s">
        <v>69</v>
      </c>
      <c r="D10" t="s">
        <v>4034</v>
      </c>
      <c r="E10">
        <v>11</v>
      </c>
      <c r="F10">
        <v>84</v>
      </c>
      <c r="G10" t="s">
        <v>5267</v>
      </c>
      <c r="H10">
        <v>100</v>
      </c>
      <c r="I10">
        <v>1</v>
      </c>
      <c r="J10">
        <v>3.47</v>
      </c>
      <c r="K10">
        <v>15</v>
      </c>
      <c r="L10">
        <v>6</v>
      </c>
      <c r="M10">
        <v>2</v>
      </c>
      <c r="N10">
        <v>3</v>
      </c>
      <c r="O10">
        <v>1</v>
      </c>
      <c r="P10">
        <v>3</v>
      </c>
      <c r="Q10">
        <v>0</v>
      </c>
      <c r="R10">
        <v>0</v>
      </c>
      <c r="S10">
        <v>0</v>
      </c>
      <c r="T10">
        <v>0</v>
      </c>
      <c r="U10" t="s">
        <v>70</v>
      </c>
      <c r="V10" t="s">
        <v>35</v>
      </c>
      <c r="W10">
        <v>50</v>
      </c>
      <c r="X10" t="s">
        <v>5268</v>
      </c>
      <c r="Y10">
        <v>2</v>
      </c>
      <c r="Z10">
        <v>0</v>
      </c>
      <c r="AA10">
        <v>36</v>
      </c>
      <c r="AB10">
        <v>50</v>
      </c>
      <c r="AC10">
        <v>1</v>
      </c>
      <c r="AD10" t="s">
        <v>5269</v>
      </c>
      <c r="AE10" t="s">
        <v>37</v>
      </c>
      <c r="AF10" t="s">
        <v>71</v>
      </c>
      <c r="AG10" t="s">
        <v>71</v>
      </c>
      <c r="AH10" t="s">
        <v>5314</v>
      </c>
      <c r="AI10">
        <v>330</v>
      </c>
      <c r="AJ10">
        <v>3.8030303029999999</v>
      </c>
      <c r="AK10" t="s">
        <v>5315</v>
      </c>
      <c r="AL10">
        <v>0</v>
      </c>
      <c r="AN10" t="s">
        <v>5316</v>
      </c>
      <c r="AO10" t="s">
        <v>5317</v>
      </c>
      <c r="AP10" t="s">
        <v>5273</v>
      </c>
      <c r="AQ10" t="s">
        <v>5274</v>
      </c>
    </row>
    <row r="11" spans="1:43" x14ac:dyDescent="0.3">
      <c r="A11" t="s">
        <v>76</v>
      </c>
      <c r="B11" t="s">
        <v>5318</v>
      </c>
      <c r="C11" t="s">
        <v>73</v>
      </c>
      <c r="D11" t="s">
        <v>4035</v>
      </c>
      <c r="E11">
        <v>5.78</v>
      </c>
      <c r="F11">
        <v>22</v>
      </c>
      <c r="G11" t="s">
        <v>5267</v>
      </c>
      <c r="H11">
        <v>5000</v>
      </c>
      <c r="I11">
        <v>0</v>
      </c>
      <c r="J11">
        <v>3.6</v>
      </c>
      <c r="K11">
        <v>687</v>
      </c>
      <c r="L11">
        <v>287</v>
      </c>
      <c r="M11">
        <v>128</v>
      </c>
      <c r="N11">
        <v>92</v>
      </c>
      <c r="O11">
        <v>68</v>
      </c>
      <c r="P11">
        <v>112</v>
      </c>
      <c r="Q11">
        <v>0</v>
      </c>
      <c r="R11">
        <v>0</v>
      </c>
      <c r="S11">
        <v>0</v>
      </c>
      <c r="T11">
        <v>0</v>
      </c>
      <c r="U11" t="s">
        <v>74</v>
      </c>
      <c r="V11" t="s">
        <v>52</v>
      </c>
      <c r="W11">
        <v>50</v>
      </c>
      <c r="X11" t="s">
        <v>5268</v>
      </c>
      <c r="Y11">
        <v>2</v>
      </c>
      <c r="Z11">
        <v>0</v>
      </c>
      <c r="AA11">
        <v>33</v>
      </c>
      <c r="AB11">
        <v>50</v>
      </c>
      <c r="AE11" t="s">
        <v>37</v>
      </c>
      <c r="AF11" t="s">
        <v>75</v>
      </c>
      <c r="AG11" t="s">
        <v>5319</v>
      </c>
      <c r="AH11" t="s">
        <v>5320</v>
      </c>
      <c r="AI11">
        <v>5534</v>
      </c>
      <c r="AJ11">
        <v>3.9998192989999999</v>
      </c>
      <c r="AK11" t="s">
        <v>5321</v>
      </c>
      <c r="AL11">
        <v>0</v>
      </c>
      <c r="AN11" t="s">
        <v>5322</v>
      </c>
      <c r="AO11" t="s">
        <v>5323</v>
      </c>
      <c r="AP11" t="s">
        <v>5273</v>
      </c>
      <c r="AQ11" t="s">
        <v>5274</v>
      </c>
    </row>
    <row r="12" spans="1:43" x14ac:dyDescent="0.3">
      <c r="A12" t="s">
        <v>81</v>
      </c>
      <c r="B12" t="s">
        <v>5324</v>
      </c>
      <c r="C12" t="s">
        <v>77</v>
      </c>
      <c r="D12" t="s">
        <v>4036</v>
      </c>
      <c r="E12">
        <v>5.79</v>
      </c>
      <c r="F12">
        <v>5</v>
      </c>
      <c r="G12" t="s">
        <v>5267</v>
      </c>
      <c r="H12">
        <v>1000</v>
      </c>
      <c r="I12">
        <v>0</v>
      </c>
      <c r="J12">
        <v>3.46</v>
      </c>
      <c r="K12">
        <v>613</v>
      </c>
      <c r="L12">
        <v>245</v>
      </c>
      <c r="M12">
        <v>101</v>
      </c>
      <c r="N12">
        <v>81</v>
      </c>
      <c r="O12">
        <v>61</v>
      </c>
      <c r="P12">
        <v>125</v>
      </c>
      <c r="Q12">
        <v>0</v>
      </c>
      <c r="R12">
        <v>0</v>
      </c>
      <c r="S12">
        <v>0</v>
      </c>
      <c r="T12">
        <v>0</v>
      </c>
      <c r="U12" t="s">
        <v>78</v>
      </c>
      <c r="V12" t="s">
        <v>79</v>
      </c>
      <c r="W12">
        <v>2</v>
      </c>
      <c r="X12" t="s">
        <v>5268</v>
      </c>
      <c r="Y12">
        <v>2</v>
      </c>
      <c r="Z12">
        <v>0</v>
      </c>
      <c r="AA12">
        <v>25</v>
      </c>
      <c r="AB12">
        <v>50</v>
      </c>
      <c r="AC12">
        <v>1</v>
      </c>
      <c r="AD12" t="s">
        <v>5269</v>
      </c>
      <c r="AE12" t="s">
        <v>37</v>
      </c>
      <c r="AF12" t="s">
        <v>80</v>
      </c>
      <c r="AG12" t="s">
        <v>80</v>
      </c>
      <c r="AH12" t="s">
        <v>5325</v>
      </c>
      <c r="AI12">
        <v>9470</v>
      </c>
      <c r="AJ12">
        <v>3.9568109819999999</v>
      </c>
      <c r="AK12" t="s">
        <v>5326</v>
      </c>
      <c r="AL12">
        <v>0</v>
      </c>
      <c r="AN12" t="s">
        <v>5327</v>
      </c>
      <c r="AO12" t="s">
        <v>5328</v>
      </c>
      <c r="AP12" t="s">
        <v>5273</v>
      </c>
      <c r="AQ12" t="s">
        <v>5274</v>
      </c>
    </row>
    <row r="13" spans="1:43" x14ac:dyDescent="0.3">
      <c r="A13" t="s">
        <v>85</v>
      </c>
      <c r="B13" t="s">
        <v>5329</v>
      </c>
      <c r="C13" t="s">
        <v>82</v>
      </c>
      <c r="D13" t="s">
        <v>4037</v>
      </c>
      <c r="E13">
        <v>6</v>
      </c>
      <c r="F13">
        <v>8</v>
      </c>
      <c r="G13" t="s">
        <v>5267</v>
      </c>
      <c r="H13">
        <v>100</v>
      </c>
      <c r="I13">
        <v>1</v>
      </c>
      <c r="J13">
        <v>3.31</v>
      </c>
      <c r="K13">
        <v>13</v>
      </c>
      <c r="L13">
        <v>3</v>
      </c>
      <c r="M13">
        <v>4</v>
      </c>
      <c r="N13">
        <v>3</v>
      </c>
      <c r="O13">
        <v>0</v>
      </c>
      <c r="P13">
        <v>3</v>
      </c>
      <c r="Q13">
        <v>0</v>
      </c>
      <c r="R13">
        <v>0</v>
      </c>
      <c r="S13">
        <v>0</v>
      </c>
      <c r="T13">
        <v>0</v>
      </c>
      <c r="U13" t="s">
        <v>83</v>
      </c>
      <c r="V13" t="s">
        <v>43</v>
      </c>
      <c r="W13">
        <v>2</v>
      </c>
      <c r="X13" t="s">
        <v>5268</v>
      </c>
      <c r="Y13">
        <v>2</v>
      </c>
      <c r="Z13">
        <v>0</v>
      </c>
      <c r="AA13">
        <v>40</v>
      </c>
      <c r="AB13">
        <v>50</v>
      </c>
      <c r="AC13">
        <v>1</v>
      </c>
      <c r="AD13" t="s">
        <v>5269</v>
      </c>
      <c r="AE13" t="s">
        <v>37</v>
      </c>
      <c r="AF13" t="s">
        <v>84</v>
      </c>
      <c r="AG13" t="s">
        <v>84</v>
      </c>
      <c r="AH13" t="s">
        <v>5330</v>
      </c>
      <c r="AI13">
        <v>3515</v>
      </c>
      <c r="AJ13">
        <v>3.9837837839999999</v>
      </c>
      <c r="AK13" t="s">
        <v>5331</v>
      </c>
      <c r="AL13">
        <v>0</v>
      </c>
      <c r="AN13" t="s">
        <v>5332</v>
      </c>
      <c r="AO13" t="s">
        <v>5333</v>
      </c>
      <c r="AP13" t="s">
        <v>5273</v>
      </c>
      <c r="AQ13" t="s">
        <v>5274</v>
      </c>
    </row>
    <row r="14" spans="1:43" x14ac:dyDescent="0.3">
      <c r="A14" t="s">
        <v>90</v>
      </c>
      <c r="B14" t="s">
        <v>5334</v>
      </c>
      <c r="C14" t="s">
        <v>86</v>
      </c>
      <c r="D14" t="s">
        <v>4038</v>
      </c>
      <c r="E14">
        <v>1.91</v>
      </c>
      <c r="F14">
        <v>6</v>
      </c>
      <c r="G14" t="s">
        <v>5267</v>
      </c>
      <c r="H14">
        <v>1000</v>
      </c>
      <c r="I14">
        <v>1</v>
      </c>
      <c r="J14">
        <v>3.45</v>
      </c>
      <c r="K14">
        <v>141</v>
      </c>
      <c r="L14">
        <v>49</v>
      </c>
      <c r="M14">
        <v>29</v>
      </c>
      <c r="N14">
        <v>24</v>
      </c>
      <c r="O14">
        <v>14</v>
      </c>
      <c r="P14">
        <v>25</v>
      </c>
      <c r="Q14">
        <v>0</v>
      </c>
      <c r="R14">
        <v>0</v>
      </c>
      <c r="S14">
        <v>0</v>
      </c>
      <c r="T14">
        <v>0</v>
      </c>
      <c r="U14" t="s">
        <v>87</v>
      </c>
      <c r="V14" t="s">
        <v>43</v>
      </c>
      <c r="W14">
        <v>1</v>
      </c>
      <c r="X14" t="s">
        <v>5335</v>
      </c>
      <c r="Y14">
        <v>1</v>
      </c>
      <c r="Z14">
        <v>0</v>
      </c>
      <c r="AA14">
        <v>38</v>
      </c>
      <c r="AB14">
        <v>50</v>
      </c>
      <c r="AE14" t="s">
        <v>37</v>
      </c>
      <c r="AF14" t="s">
        <v>88</v>
      </c>
      <c r="AG14" t="s">
        <v>88</v>
      </c>
      <c r="AH14" t="s">
        <v>89</v>
      </c>
      <c r="AI14">
        <v>557</v>
      </c>
      <c r="AJ14">
        <v>4.1238779169999997</v>
      </c>
      <c r="AK14" t="s">
        <v>5336</v>
      </c>
      <c r="AL14">
        <v>0</v>
      </c>
      <c r="AN14" t="s">
        <v>5337</v>
      </c>
      <c r="AO14" t="s">
        <v>5338</v>
      </c>
      <c r="AP14" t="s">
        <v>5273</v>
      </c>
      <c r="AQ14" t="s">
        <v>5274</v>
      </c>
    </row>
    <row r="15" spans="1:43" x14ac:dyDescent="0.3">
      <c r="A15" t="s">
        <v>341</v>
      </c>
      <c r="B15" t="s">
        <v>5339</v>
      </c>
      <c r="C15" t="s">
        <v>339</v>
      </c>
      <c r="D15" t="s">
        <v>4039</v>
      </c>
      <c r="E15">
        <v>5.79</v>
      </c>
      <c r="F15">
        <v>42</v>
      </c>
      <c r="G15" t="s">
        <v>5267</v>
      </c>
      <c r="H15">
        <v>1000</v>
      </c>
      <c r="I15">
        <v>0</v>
      </c>
      <c r="J15">
        <v>3.32</v>
      </c>
      <c r="K15">
        <v>121</v>
      </c>
      <c r="L15">
        <v>36</v>
      </c>
      <c r="M15">
        <v>24</v>
      </c>
      <c r="N15">
        <v>23</v>
      </c>
      <c r="O15">
        <v>19</v>
      </c>
      <c r="P15">
        <v>19</v>
      </c>
      <c r="Q15">
        <v>0</v>
      </c>
      <c r="R15">
        <v>0</v>
      </c>
      <c r="S15">
        <v>0</v>
      </c>
      <c r="T15">
        <v>0</v>
      </c>
      <c r="U15" t="s">
        <v>100</v>
      </c>
      <c r="V15" t="s">
        <v>52</v>
      </c>
      <c r="W15">
        <v>50</v>
      </c>
      <c r="X15" t="s">
        <v>5268</v>
      </c>
      <c r="Y15">
        <v>2</v>
      </c>
      <c r="Z15">
        <v>0</v>
      </c>
      <c r="AA15">
        <v>43</v>
      </c>
      <c r="AB15">
        <v>50</v>
      </c>
      <c r="AE15" t="s">
        <v>37</v>
      </c>
      <c r="AF15" t="s">
        <v>340</v>
      </c>
      <c r="AG15" t="s">
        <v>5340</v>
      </c>
      <c r="AH15" t="s">
        <v>5341</v>
      </c>
      <c r="AI15">
        <v>5083</v>
      </c>
      <c r="AJ15">
        <v>3.9474719650000001</v>
      </c>
      <c r="AK15" t="s">
        <v>5342</v>
      </c>
      <c r="AL15">
        <v>0</v>
      </c>
      <c r="AN15" t="s">
        <v>5343</v>
      </c>
      <c r="AO15" t="s">
        <v>5344</v>
      </c>
      <c r="AP15" t="s">
        <v>5273</v>
      </c>
      <c r="AQ15" t="s">
        <v>5274</v>
      </c>
    </row>
    <row r="16" spans="1:43" x14ac:dyDescent="0.3">
      <c r="A16" t="s">
        <v>94</v>
      </c>
      <c r="B16" t="s">
        <v>5345</v>
      </c>
      <c r="C16" t="s">
        <v>91</v>
      </c>
      <c r="D16" t="s">
        <v>4040</v>
      </c>
      <c r="E16">
        <v>2</v>
      </c>
      <c r="F16">
        <v>2</v>
      </c>
      <c r="G16" t="s">
        <v>5267</v>
      </c>
      <c r="H16">
        <v>20000</v>
      </c>
      <c r="I16">
        <v>1</v>
      </c>
      <c r="J16">
        <v>3.65</v>
      </c>
      <c r="K16">
        <v>2457</v>
      </c>
      <c r="L16">
        <v>984</v>
      </c>
      <c r="M16">
        <v>481</v>
      </c>
      <c r="N16">
        <v>459</v>
      </c>
      <c r="O16">
        <v>206</v>
      </c>
      <c r="P16">
        <v>327</v>
      </c>
      <c r="Q16">
        <v>0</v>
      </c>
      <c r="R16">
        <v>0</v>
      </c>
      <c r="S16">
        <v>0</v>
      </c>
      <c r="T16">
        <v>0</v>
      </c>
      <c r="U16" t="s">
        <v>51</v>
      </c>
      <c r="V16" t="s">
        <v>52</v>
      </c>
      <c r="W16">
        <v>1</v>
      </c>
      <c r="X16" t="s">
        <v>5268</v>
      </c>
      <c r="Y16">
        <v>1</v>
      </c>
      <c r="Z16">
        <v>0</v>
      </c>
      <c r="AA16">
        <v>36</v>
      </c>
      <c r="AB16">
        <v>50</v>
      </c>
      <c r="AE16" t="s">
        <v>37</v>
      </c>
      <c r="AF16" t="s">
        <v>92</v>
      </c>
      <c r="AG16" t="s">
        <v>5346</v>
      </c>
      <c r="AH16" t="s">
        <v>93</v>
      </c>
      <c r="AI16">
        <v>55499</v>
      </c>
      <c r="AJ16">
        <v>4.138885385</v>
      </c>
      <c r="AK16" t="s">
        <v>5347</v>
      </c>
      <c r="AL16">
        <v>0</v>
      </c>
      <c r="AN16" t="s">
        <v>5348</v>
      </c>
      <c r="AO16" t="s">
        <v>5349</v>
      </c>
      <c r="AP16" t="s">
        <v>5273</v>
      </c>
      <c r="AQ16" t="s">
        <v>5274</v>
      </c>
    </row>
    <row r="17" spans="1:43" x14ac:dyDescent="0.3">
      <c r="A17" t="s">
        <v>98</v>
      </c>
      <c r="B17" t="s">
        <v>5350</v>
      </c>
      <c r="C17" t="s">
        <v>95</v>
      </c>
      <c r="D17" t="s">
        <v>4041</v>
      </c>
      <c r="E17">
        <v>11</v>
      </c>
      <c r="F17">
        <v>81</v>
      </c>
      <c r="G17" t="s">
        <v>5267</v>
      </c>
      <c r="H17">
        <v>1000</v>
      </c>
      <c r="I17">
        <v>0</v>
      </c>
      <c r="J17">
        <v>3.92</v>
      </c>
      <c r="K17">
        <v>426</v>
      </c>
      <c r="L17">
        <v>204</v>
      </c>
      <c r="M17">
        <v>94</v>
      </c>
      <c r="N17">
        <v>62</v>
      </c>
      <c r="O17">
        <v>21</v>
      </c>
      <c r="P17">
        <v>45</v>
      </c>
      <c r="Q17">
        <v>0</v>
      </c>
      <c r="R17">
        <v>0</v>
      </c>
      <c r="S17">
        <v>0</v>
      </c>
      <c r="T17">
        <v>0</v>
      </c>
      <c r="U17" t="s">
        <v>96</v>
      </c>
      <c r="V17" t="s">
        <v>52</v>
      </c>
      <c r="W17">
        <v>50</v>
      </c>
      <c r="X17" t="s">
        <v>5268</v>
      </c>
      <c r="Y17">
        <v>3</v>
      </c>
      <c r="Z17">
        <v>0</v>
      </c>
      <c r="AA17">
        <v>41</v>
      </c>
      <c r="AB17">
        <v>50</v>
      </c>
      <c r="AE17" t="s">
        <v>37</v>
      </c>
      <c r="AF17" t="s">
        <v>97</v>
      </c>
      <c r="AG17" t="s">
        <v>5351</v>
      </c>
      <c r="AH17" t="s">
        <v>5352</v>
      </c>
      <c r="AI17">
        <v>39381</v>
      </c>
      <c r="AJ17">
        <v>4.0663264010000004</v>
      </c>
      <c r="AK17" t="s">
        <v>5353</v>
      </c>
      <c r="AL17">
        <v>0</v>
      </c>
      <c r="AN17" t="s">
        <v>5354</v>
      </c>
      <c r="AO17" t="s">
        <v>5355</v>
      </c>
      <c r="AP17" t="s">
        <v>5273</v>
      </c>
      <c r="AQ17" t="s">
        <v>5274</v>
      </c>
    </row>
    <row r="18" spans="1:43" x14ac:dyDescent="0.3">
      <c r="A18" t="s">
        <v>104</v>
      </c>
      <c r="B18" t="s">
        <v>5356</v>
      </c>
      <c r="C18" t="s">
        <v>99</v>
      </c>
      <c r="D18" t="s">
        <v>4042</v>
      </c>
      <c r="E18">
        <v>11</v>
      </c>
      <c r="F18">
        <v>10</v>
      </c>
      <c r="G18" t="s">
        <v>5267</v>
      </c>
      <c r="H18">
        <v>10000</v>
      </c>
      <c r="I18">
        <v>0</v>
      </c>
      <c r="J18">
        <v>3.72</v>
      </c>
      <c r="K18">
        <v>2058</v>
      </c>
      <c r="L18">
        <v>840</v>
      </c>
      <c r="M18">
        <v>435</v>
      </c>
      <c r="N18">
        <v>386</v>
      </c>
      <c r="O18">
        <v>158</v>
      </c>
      <c r="P18">
        <v>239</v>
      </c>
      <c r="Q18">
        <v>0</v>
      </c>
      <c r="R18">
        <v>0</v>
      </c>
      <c r="S18">
        <v>0</v>
      </c>
      <c r="T18">
        <v>0</v>
      </c>
      <c r="U18" t="s">
        <v>100</v>
      </c>
      <c r="V18" t="s">
        <v>101</v>
      </c>
      <c r="W18">
        <v>50</v>
      </c>
      <c r="X18" t="s">
        <v>5268</v>
      </c>
      <c r="Y18">
        <v>2</v>
      </c>
      <c r="Z18">
        <v>0</v>
      </c>
      <c r="AA18">
        <v>34</v>
      </c>
      <c r="AB18">
        <v>50</v>
      </c>
      <c r="AE18" t="s">
        <v>37</v>
      </c>
      <c r="AF18" t="s">
        <v>102</v>
      </c>
      <c r="AG18" t="s">
        <v>102</v>
      </c>
      <c r="AH18" t="s">
        <v>103</v>
      </c>
      <c r="AI18">
        <v>6302</v>
      </c>
      <c r="AJ18">
        <v>3.9584258970000001</v>
      </c>
      <c r="AK18" t="s">
        <v>5357</v>
      </c>
      <c r="AL18">
        <v>0</v>
      </c>
      <c r="AN18" t="s">
        <v>5358</v>
      </c>
      <c r="AO18" t="s">
        <v>5359</v>
      </c>
      <c r="AP18" t="s">
        <v>5273</v>
      </c>
      <c r="AQ18" t="s">
        <v>5274</v>
      </c>
    </row>
    <row r="19" spans="1:43" x14ac:dyDescent="0.3">
      <c r="A19" t="s">
        <v>107</v>
      </c>
      <c r="B19" t="s">
        <v>5360</v>
      </c>
      <c r="C19" t="s">
        <v>105</v>
      </c>
      <c r="D19" t="s">
        <v>4043</v>
      </c>
      <c r="E19">
        <v>5</v>
      </c>
      <c r="F19">
        <v>25</v>
      </c>
      <c r="G19" t="s">
        <v>5267</v>
      </c>
      <c r="H19">
        <v>100000</v>
      </c>
      <c r="I19">
        <v>1</v>
      </c>
      <c r="J19">
        <v>3.83</v>
      </c>
      <c r="K19">
        <v>17980</v>
      </c>
      <c r="L19">
        <v>8290</v>
      </c>
      <c r="M19">
        <v>3483</v>
      </c>
      <c r="N19">
        <v>2951</v>
      </c>
      <c r="O19">
        <v>1410</v>
      </c>
      <c r="P19">
        <v>1846</v>
      </c>
      <c r="Q19">
        <v>0</v>
      </c>
      <c r="R19">
        <v>0</v>
      </c>
      <c r="S19">
        <v>0</v>
      </c>
      <c r="T19">
        <v>0</v>
      </c>
      <c r="U19" t="s">
        <v>34</v>
      </c>
      <c r="V19" t="s">
        <v>52</v>
      </c>
      <c r="W19">
        <v>50</v>
      </c>
      <c r="X19" t="s">
        <v>5268</v>
      </c>
      <c r="Y19">
        <v>1</v>
      </c>
      <c r="Z19">
        <v>0</v>
      </c>
      <c r="AA19">
        <v>41</v>
      </c>
      <c r="AB19">
        <v>50</v>
      </c>
      <c r="AC19">
        <v>1</v>
      </c>
      <c r="AD19" t="s">
        <v>5269</v>
      </c>
      <c r="AE19" t="s">
        <v>37</v>
      </c>
      <c r="AF19" t="s">
        <v>106</v>
      </c>
      <c r="AG19" t="s">
        <v>106</v>
      </c>
      <c r="AH19" t="s">
        <v>5361</v>
      </c>
      <c r="AI19">
        <v>139223</v>
      </c>
      <c r="AJ19">
        <v>3.9335813769999999</v>
      </c>
      <c r="AK19" t="s">
        <v>5362</v>
      </c>
      <c r="AL19">
        <v>0</v>
      </c>
      <c r="AN19" t="s">
        <v>5363</v>
      </c>
      <c r="AO19" t="s">
        <v>5364</v>
      </c>
      <c r="AP19" t="s">
        <v>5273</v>
      </c>
      <c r="AQ19" t="s">
        <v>5274</v>
      </c>
    </row>
    <row r="20" spans="1:43" x14ac:dyDescent="0.3">
      <c r="A20" t="s">
        <v>110</v>
      </c>
      <c r="B20" t="s">
        <v>5365</v>
      </c>
      <c r="C20" t="s">
        <v>108</v>
      </c>
      <c r="D20" t="s">
        <v>4044</v>
      </c>
      <c r="E20">
        <v>9</v>
      </c>
      <c r="F20">
        <v>9</v>
      </c>
      <c r="G20" t="s">
        <v>5267</v>
      </c>
      <c r="H20">
        <v>20000</v>
      </c>
      <c r="I20">
        <v>0</v>
      </c>
      <c r="J20">
        <v>3.82</v>
      </c>
      <c r="K20">
        <v>5479</v>
      </c>
      <c r="L20">
        <v>2456</v>
      </c>
      <c r="M20">
        <v>1162</v>
      </c>
      <c r="N20">
        <v>853</v>
      </c>
      <c r="O20">
        <v>431</v>
      </c>
      <c r="P20">
        <v>577</v>
      </c>
      <c r="Q20">
        <v>0</v>
      </c>
      <c r="R20">
        <v>0</v>
      </c>
      <c r="S20">
        <v>0</v>
      </c>
      <c r="T20">
        <v>0</v>
      </c>
      <c r="U20" t="s">
        <v>64</v>
      </c>
      <c r="V20" t="s">
        <v>52</v>
      </c>
      <c r="W20">
        <v>50</v>
      </c>
      <c r="X20" t="s">
        <v>5268</v>
      </c>
      <c r="Y20">
        <v>3</v>
      </c>
      <c r="Z20">
        <v>0</v>
      </c>
      <c r="AA20">
        <v>43</v>
      </c>
      <c r="AB20">
        <v>50</v>
      </c>
      <c r="AE20" t="s">
        <v>37</v>
      </c>
      <c r="AF20" t="s">
        <v>109</v>
      </c>
      <c r="AG20" t="s">
        <v>109</v>
      </c>
      <c r="AH20" t="s">
        <v>5366</v>
      </c>
      <c r="AI20">
        <v>22089</v>
      </c>
      <c r="AJ20">
        <v>4.0816243380000001</v>
      </c>
      <c r="AK20" t="s">
        <v>5367</v>
      </c>
      <c r="AL20">
        <v>0</v>
      </c>
      <c r="AN20" t="s">
        <v>5368</v>
      </c>
      <c r="AO20" t="s">
        <v>5369</v>
      </c>
      <c r="AP20" t="s">
        <v>5273</v>
      </c>
      <c r="AQ20" t="s">
        <v>5274</v>
      </c>
    </row>
    <row r="21" spans="1:43" x14ac:dyDescent="0.3">
      <c r="A21" t="s">
        <v>113</v>
      </c>
      <c r="B21" t="s">
        <v>5370</v>
      </c>
      <c r="C21" t="s">
        <v>111</v>
      </c>
      <c r="D21" t="s">
        <v>4045</v>
      </c>
      <c r="E21">
        <v>7</v>
      </c>
      <c r="F21">
        <v>7</v>
      </c>
      <c r="G21" t="s">
        <v>5267</v>
      </c>
      <c r="H21">
        <v>1000</v>
      </c>
      <c r="I21">
        <v>0</v>
      </c>
      <c r="J21">
        <v>3.67</v>
      </c>
      <c r="K21">
        <v>214</v>
      </c>
      <c r="L21">
        <v>87</v>
      </c>
      <c r="M21">
        <v>36</v>
      </c>
      <c r="N21">
        <v>49</v>
      </c>
      <c r="O21">
        <v>17</v>
      </c>
      <c r="P21">
        <v>25</v>
      </c>
      <c r="Q21">
        <v>0</v>
      </c>
      <c r="R21">
        <v>0</v>
      </c>
      <c r="S21">
        <v>0</v>
      </c>
      <c r="T21">
        <v>0</v>
      </c>
      <c r="U21" t="s">
        <v>100</v>
      </c>
      <c r="V21" t="s">
        <v>52</v>
      </c>
      <c r="W21">
        <v>7</v>
      </c>
      <c r="X21" t="s">
        <v>5268</v>
      </c>
      <c r="Y21">
        <v>2</v>
      </c>
      <c r="Z21">
        <v>0</v>
      </c>
      <c r="AA21">
        <v>41</v>
      </c>
      <c r="AB21">
        <v>50</v>
      </c>
      <c r="AC21">
        <v>1</v>
      </c>
      <c r="AD21" t="s">
        <v>5269</v>
      </c>
      <c r="AE21" t="s">
        <v>37</v>
      </c>
      <c r="AF21" t="s">
        <v>112</v>
      </c>
      <c r="AG21" t="s">
        <v>112</v>
      </c>
      <c r="AH21" t="s">
        <v>5371</v>
      </c>
      <c r="AI21">
        <v>3592</v>
      </c>
      <c r="AJ21">
        <v>4.0623608019999997</v>
      </c>
      <c r="AK21" t="s">
        <v>5372</v>
      </c>
      <c r="AL21">
        <v>0</v>
      </c>
      <c r="AN21" t="s">
        <v>5373</v>
      </c>
      <c r="AO21" t="s">
        <v>5374</v>
      </c>
      <c r="AP21" t="s">
        <v>5273</v>
      </c>
      <c r="AQ21" t="s">
        <v>5274</v>
      </c>
    </row>
    <row r="22" spans="1:43" x14ac:dyDescent="0.3">
      <c r="A22" t="s">
        <v>116</v>
      </c>
      <c r="B22" t="s">
        <v>5375</v>
      </c>
      <c r="C22" t="s">
        <v>114</v>
      </c>
      <c r="D22" t="s">
        <v>4046</v>
      </c>
      <c r="E22">
        <v>11</v>
      </c>
      <c r="F22">
        <v>10</v>
      </c>
      <c r="G22" t="s">
        <v>5267</v>
      </c>
      <c r="H22">
        <v>5000</v>
      </c>
      <c r="I22">
        <v>0</v>
      </c>
      <c r="J22">
        <v>3.84</v>
      </c>
      <c r="K22">
        <v>1183</v>
      </c>
      <c r="L22">
        <v>506</v>
      </c>
      <c r="M22">
        <v>274</v>
      </c>
      <c r="N22">
        <v>216</v>
      </c>
      <c r="O22">
        <v>81</v>
      </c>
      <c r="P22">
        <v>106</v>
      </c>
      <c r="Q22">
        <v>0</v>
      </c>
      <c r="R22">
        <v>0</v>
      </c>
      <c r="S22">
        <v>0</v>
      </c>
      <c r="T22">
        <v>0</v>
      </c>
      <c r="U22" t="s">
        <v>42</v>
      </c>
      <c r="V22" t="s">
        <v>52</v>
      </c>
      <c r="W22">
        <v>50</v>
      </c>
      <c r="X22" t="s">
        <v>5268</v>
      </c>
      <c r="Y22">
        <v>3</v>
      </c>
      <c r="Z22">
        <v>0</v>
      </c>
      <c r="AA22">
        <v>69</v>
      </c>
      <c r="AB22">
        <v>50</v>
      </c>
      <c r="AE22" t="s">
        <v>37</v>
      </c>
      <c r="AF22" t="s">
        <v>115</v>
      </c>
      <c r="AG22" t="s">
        <v>5376</v>
      </c>
      <c r="AH22" t="s">
        <v>5377</v>
      </c>
      <c r="AI22">
        <v>23609</v>
      </c>
      <c r="AJ22">
        <v>4.2565970599999998</v>
      </c>
      <c r="AK22" t="s">
        <v>5378</v>
      </c>
      <c r="AL22">
        <v>0</v>
      </c>
      <c r="AN22" t="s">
        <v>5379</v>
      </c>
      <c r="AO22" t="s">
        <v>5380</v>
      </c>
      <c r="AP22" t="s">
        <v>5273</v>
      </c>
      <c r="AQ22" t="s">
        <v>5274</v>
      </c>
    </row>
    <row r="23" spans="1:43" x14ac:dyDescent="0.3">
      <c r="A23" t="s">
        <v>120</v>
      </c>
      <c r="B23" t="s">
        <v>5381</v>
      </c>
      <c r="C23" t="s">
        <v>117</v>
      </c>
      <c r="D23" t="s">
        <v>4047</v>
      </c>
      <c r="E23">
        <v>5</v>
      </c>
      <c r="F23">
        <v>6</v>
      </c>
      <c r="G23" t="s">
        <v>5267</v>
      </c>
      <c r="H23">
        <v>20000</v>
      </c>
      <c r="I23">
        <v>0</v>
      </c>
      <c r="J23">
        <v>3.6</v>
      </c>
      <c r="K23">
        <v>3552</v>
      </c>
      <c r="L23">
        <v>1437</v>
      </c>
      <c r="M23">
        <v>632</v>
      </c>
      <c r="N23">
        <v>610</v>
      </c>
      <c r="O23">
        <v>358</v>
      </c>
      <c r="P23">
        <v>515</v>
      </c>
      <c r="Q23">
        <v>0</v>
      </c>
      <c r="R23">
        <v>0</v>
      </c>
      <c r="S23">
        <v>0</v>
      </c>
      <c r="T23">
        <v>0</v>
      </c>
      <c r="U23" t="s">
        <v>70</v>
      </c>
      <c r="V23" t="s">
        <v>52</v>
      </c>
      <c r="W23">
        <v>11</v>
      </c>
      <c r="X23" t="s">
        <v>5268</v>
      </c>
      <c r="Y23">
        <v>2</v>
      </c>
      <c r="Z23">
        <v>0</v>
      </c>
      <c r="AA23">
        <v>41</v>
      </c>
      <c r="AB23">
        <v>50</v>
      </c>
      <c r="AE23" t="s">
        <v>37</v>
      </c>
      <c r="AF23" t="s">
        <v>118</v>
      </c>
      <c r="AG23" t="s">
        <v>5382</v>
      </c>
      <c r="AH23" t="s">
        <v>119</v>
      </c>
      <c r="AI23">
        <v>12913</v>
      </c>
      <c r="AJ23">
        <v>3.9813366370000001</v>
      </c>
      <c r="AK23" t="s">
        <v>5383</v>
      </c>
      <c r="AL23">
        <v>1</v>
      </c>
      <c r="AM23" t="s">
        <v>5384</v>
      </c>
      <c r="AN23" t="s">
        <v>5385</v>
      </c>
      <c r="AO23" t="s">
        <v>5386</v>
      </c>
      <c r="AP23" t="s">
        <v>5273</v>
      </c>
      <c r="AQ23" t="s">
        <v>5274</v>
      </c>
    </row>
    <row r="24" spans="1:43" x14ac:dyDescent="0.3">
      <c r="A24" s="1" t="s">
        <v>124</v>
      </c>
      <c r="B24" t="s">
        <v>5387</v>
      </c>
      <c r="C24" t="s">
        <v>121</v>
      </c>
      <c r="D24" t="s">
        <v>4048</v>
      </c>
      <c r="E24">
        <v>11</v>
      </c>
      <c r="F24">
        <v>26</v>
      </c>
      <c r="G24" t="s">
        <v>5267</v>
      </c>
      <c r="H24">
        <v>1000</v>
      </c>
      <c r="I24">
        <v>0</v>
      </c>
      <c r="J24">
        <v>3.38</v>
      </c>
      <c r="K24">
        <v>72</v>
      </c>
      <c r="L24">
        <v>27</v>
      </c>
      <c r="M24">
        <v>11</v>
      </c>
      <c r="N24">
        <v>11</v>
      </c>
      <c r="O24">
        <v>8</v>
      </c>
      <c r="P24">
        <v>15</v>
      </c>
      <c r="Q24">
        <v>0</v>
      </c>
      <c r="R24">
        <v>0</v>
      </c>
      <c r="S24">
        <v>0</v>
      </c>
      <c r="T24">
        <v>0</v>
      </c>
      <c r="U24" t="s">
        <v>122</v>
      </c>
      <c r="V24" t="s">
        <v>52</v>
      </c>
      <c r="W24">
        <v>2</v>
      </c>
      <c r="X24" t="s">
        <v>5268</v>
      </c>
      <c r="Y24">
        <v>2</v>
      </c>
      <c r="Z24">
        <v>0</v>
      </c>
      <c r="AA24">
        <v>51</v>
      </c>
      <c r="AB24">
        <v>50</v>
      </c>
      <c r="AE24" t="s">
        <v>37</v>
      </c>
      <c r="AF24" t="s">
        <v>123</v>
      </c>
      <c r="AG24" t="s">
        <v>123</v>
      </c>
      <c r="AH24" t="s">
        <v>5388</v>
      </c>
      <c r="AI24">
        <v>4516</v>
      </c>
      <c r="AJ24">
        <v>4.2318423379999999</v>
      </c>
      <c r="AK24" t="s">
        <v>5389</v>
      </c>
      <c r="AL24">
        <v>0</v>
      </c>
      <c r="AN24" t="s">
        <v>5390</v>
      </c>
      <c r="AO24" t="s">
        <v>5391</v>
      </c>
      <c r="AP24" t="s">
        <v>5273</v>
      </c>
      <c r="AQ24" t="s">
        <v>5274</v>
      </c>
    </row>
    <row r="25" spans="1:43" x14ac:dyDescent="0.3">
      <c r="A25" t="s">
        <v>128</v>
      </c>
      <c r="B25" t="s">
        <v>5392</v>
      </c>
      <c r="C25" t="s">
        <v>125</v>
      </c>
      <c r="D25" t="s">
        <v>4049</v>
      </c>
      <c r="E25">
        <v>7</v>
      </c>
      <c r="F25">
        <v>6</v>
      </c>
      <c r="G25" t="s">
        <v>5267</v>
      </c>
      <c r="H25">
        <v>5000</v>
      </c>
      <c r="I25">
        <v>1</v>
      </c>
      <c r="J25">
        <v>3.67</v>
      </c>
      <c r="K25">
        <v>510</v>
      </c>
      <c r="L25">
        <v>213</v>
      </c>
      <c r="M25">
        <v>98</v>
      </c>
      <c r="N25">
        <v>85</v>
      </c>
      <c r="O25">
        <v>45</v>
      </c>
      <c r="P25">
        <v>69</v>
      </c>
      <c r="Q25">
        <v>0</v>
      </c>
      <c r="R25">
        <v>0</v>
      </c>
      <c r="S25">
        <v>0</v>
      </c>
      <c r="T25">
        <v>0</v>
      </c>
      <c r="U25" t="s">
        <v>122</v>
      </c>
      <c r="V25" t="s">
        <v>35</v>
      </c>
      <c r="W25">
        <v>50</v>
      </c>
      <c r="X25" t="s">
        <v>5268</v>
      </c>
      <c r="Y25">
        <v>2</v>
      </c>
      <c r="Z25">
        <v>0</v>
      </c>
      <c r="AA25">
        <v>138</v>
      </c>
      <c r="AB25">
        <v>50</v>
      </c>
      <c r="AC25">
        <v>1</v>
      </c>
      <c r="AD25" t="s">
        <v>5269</v>
      </c>
      <c r="AE25" t="s">
        <v>37</v>
      </c>
      <c r="AF25" t="s">
        <v>126</v>
      </c>
      <c r="AG25" t="s">
        <v>5393</v>
      </c>
      <c r="AH25" t="s">
        <v>127</v>
      </c>
      <c r="AI25">
        <v>96838</v>
      </c>
      <c r="AJ25">
        <v>4.2646585019999996</v>
      </c>
      <c r="AK25" t="s">
        <v>5394</v>
      </c>
      <c r="AL25">
        <v>0</v>
      </c>
      <c r="AN25" t="s">
        <v>5395</v>
      </c>
      <c r="AO25" t="s">
        <v>5396</v>
      </c>
      <c r="AP25" t="s">
        <v>5273</v>
      </c>
      <c r="AQ25" t="s">
        <v>5274</v>
      </c>
    </row>
    <row r="26" spans="1:43" x14ac:dyDescent="0.3">
      <c r="A26" t="s">
        <v>131</v>
      </c>
      <c r="B26" t="s">
        <v>5397</v>
      </c>
      <c r="C26" t="s">
        <v>129</v>
      </c>
      <c r="D26" t="s">
        <v>4050</v>
      </c>
      <c r="E26">
        <v>5.71</v>
      </c>
      <c r="F26">
        <v>5</v>
      </c>
      <c r="G26" t="s">
        <v>5267</v>
      </c>
      <c r="H26">
        <v>1000</v>
      </c>
      <c r="I26">
        <v>0</v>
      </c>
      <c r="J26">
        <v>3.75</v>
      </c>
      <c r="K26">
        <v>678</v>
      </c>
      <c r="L26">
        <v>290</v>
      </c>
      <c r="M26">
        <v>145</v>
      </c>
      <c r="N26">
        <v>104</v>
      </c>
      <c r="O26">
        <v>61</v>
      </c>
      <c r="P26">
        <v>78</v>
      </c>
      <c r="Q26">
        <v>0</v>
      </c>
      <c r="R26">
        <v>0</v>
      </c>
      <c r="S26">
        <v>0</v>
      </c>
      <c r="T26">
        <v>0</v>
      </c>
      <c r="U26" t="s">
        <v>70</v>
      </c>
      <c r="V26" t="s">
        <v>79</v>
      </c>
      <c r="W26">
        <v>19</v>
      </c>
      <c r="X26" t="s">
        <v>5268</v>
      </c>
      <c r="Y26">
        <v>2</v>
      </c>
      <c r="Z26">
        <v>0</v>
      </c>
      <c r="AA26">
        <v>43</v>
      </c>
      <c r="AB26">
        <v>50</v>
      </c>
      <c r="AE26" t="s">
        <v>37</v>
      </c>
      <c r="AF26" t="s">
        <v>130</v>
      </c>
      <c r="AG26" t="s">
        <v>130</v>
      </c>
      <c r="AH26" t="s">
        <v>5398</v>
      </c>
      <c r="AI26">
        <v>80093</v>
      </c>
      <c r="AJ26">
        <v>4.0066922199999997</v>
      </c>
      <c r="AK26" t="s">
        <v>5399</v>
      </c>
      <c r="AL26">
        <v>0</v>
      </c>
      <c r="AN26" t="s">
        <v>5400</v>
      </c>
      <c r="AO26" t="s">
        <v>5401</v>
      </c>
      <c r="AP26" t="s">
        <v>5273</v>
      </c>
      <c r="AQ26" t="s">
        <v>5274</v>
      </c>
    </row>
    <row r="27" spans="1:43" x14ac:dyDescent="0.3">
      <c r="A27" t="s">
        <v>134</v>
      </c>
      <c r="B27" t="s">
        <v>5402</v>
      </c>
      <c r="C27" t="s">
        <v>132</v>
      </c>
      <c r="D27" t="s">
        <v>4051</v>
      </c>
      <c r="E27">
        <v>9</v>
      </c>
      <c r="F27">
        <v>32</v>
      </c>
      <c r="G27" t="s">
        <v>5267</v>
      </c>
      <c r="H27">
        <v>1000</v>
      </c>
      <c r="I27">
        <v>0</v>
      </c>
      <c r="J27">
        <v>4.1500000000000004</v>
      </c>
      <c r="K27">
        <v>567</v>
      </c>
      <c r="L27">
        <v>323</v>
      </c>
      <c r="M27">
        <v>116</v>
      </c>
      <c r="N27">
        <v>58</v>
      </c>
      <c r="O27">
        <v>28</v>
      </c>
      <c r="P27">
        <v>42</v>
      </c>
      <c r="Q27">
        <v>0</v>
      </c>
      <c r="R27">
        <v>0</v>
      </c>
      <c r="S27">
        <v>0</v>
      </c>
      <c r="T27">
        <v>0</v>
      </c>
      <c r="U27" t="s">
        <v>122</v>
      </c>
      <c r="V27" t="s">
        <v>35</v>
      </c>
      <c r="W27">
        <v>50</v>
      </c>
      <c r="X27" t="s">
        <v>5268</v>
      </c>
      <c r="Y27">
        <v>3</v>
      </c>
      <c r="Z27">
        <v>0</v>
      </c>
      <c r="AA27">
        <v>41</v>
      </c>
      <c r="AB27">
        <v>50</v>
      </c>
      <c r="AE27" t="s">
        <v>37</v>
      </c>
      <c r="AF27" t="s">
        <v>133</v>
      </c>
      <c r="AG27" t="s">
        <v>133</v>
      </c>
      <c r="AH27" t="s">
        <v>5403</v>
      </c>
      <c r="AI27">
        <v>9395</v>
      </c>
      <c r="AJ27">
        <v>4.110058542</v>
      </c>
      <c r="AK27" t="s">
        <v>5404</v>
      </c>
      <c r="AL27">
        <v>0</v>
      </c>
      <c r="AN27" t="s">
        <v>5405</v>
      </c>
      <c r="AO27" t="s">
        <v>5406</v>
      </c>
      <c r="AP27" t="s">
        <v>5273</v>
      </c>
      <c r="AQ27" t="s">
        <v>5274</v>
      </c>
    </row>
    <row r="28" spans="1:43" x14ac:dyDescent="0.3">
      <c r="A28" t="s">
        <v>138</v>
      </c>
      <c r="B28" t="s">
        <v>5407</v>
      </c>
      <c r="C28" t="s">
        <v>135</v>
      </c>
      <c r="D28" t="s">
        <v>4052</v>
      </c>
      <c r="E28">
        <v>9</v>
      </c>
      <c r="F28">
        <v>9</v>
      </c>
      <c r="G28" t="s">
        <v>5267</v>
      </c>
      <c r="H28">
        <v>1000</v>
      </c>
      <c r="I28">
        <v>0</v>
      </c>
      <c r="J28">
        <v>4.03</v>
      </c>
      <c r="K28">
        <v>216</v>
      </c>
      <c r="L28">
        <v>105</v>
      </c>
      <c r="M28">
        <v>48</v>
      </c>
      <c r="N28">
        <v>39</v>
      </c>
      <c r="O28">
        <v>12</v>
      </c>
      <c r="P28">
        <v>12</v>
      </c>
      <c r="Q28">
        <v>0</v>
      </c>
      <c r="R28">
        <v>0</v>
      </c>
      <c r="S28">
        <v>0</v>
      </c>
      <c r="T28">
        <v>0</v>
      </c>
      <c r="V28" t="s">
        <v>35</v>
      </c>
      <c r="W28">
        <v>5</v>
      </c>
      <c r="X28" t="s">
        <v>5268</v>
      </c>
      <c r="Y28">
        <v>3</v>
      </c>
      <c r="Z28">
        <v>0</v>
      </c>
      <c r="AA28">
        <v>60</v>
      </c>
      <c r="AB28">
        <v>50</v>
      </c>
      <c r="AE28" t="s">
        <v>136</v>
      </c>
      <c r="AF28" t="s">
        <v>137</v>
      </c>
      <c r="AG28" t="s">
        <v>137</v>
      </c>
      <c r="AH28" t="s">
        <v>5408</v>
      </c>
      <c r="AI28">
        <v>4298</v>
      </c>
      <c r="AJ28">
        <v>4.229409027</v>
      </c>
      <c r="AK28" t="s">
        <v>5409</v>
      </c>
      <c r="AL28">
        <v>0</v>
      </c>
      <c r="AN28" t="s">
        <v>5410</v>
      </c>
      <c r="AO28" t="s">
        <v>5411</v>
      </c>
      <c r="AP28" t="s">
        <v>5273</v>
      </c>
      <c r="AQ28" t="s">
        <v>5274</v>
      </c>
    </row>
    <row r="29" spans="1:43" x14ac:dyDescent="0.3">
      <c r="A29" t="s">
        <v>142</v>
      </c>
      <c r="B29" t="s">
        <v>5412</v>
      </c>
      <c r="C29" t="s">
        <v>139</v>
      </c>
      <c r="D29" t="s">
        <v>4053</v>
      </c>
      <c r="E29">
        <v>5.65</v>
      </c>
      <c r="F29">
        <v>5</v>
      </c>
      <c r="G29" t="s">
        <v>5267</v>
      </c>
      <c r="H29">
        <v>20000</v>
      </c>
      <c r="I29">
        <v>0</v>
      </c>
      <c r="J29">
        <v>4.29</v>
      </c>
      <c r="K29">
        <v>2996</v>
      </c>
      <c r="L29">
        <v>1781</v>
      </c>
      <c r="M29">
        <v>628</v>
      </c>
      <c r="N29">
        <v>374</v>
      </c>
      <c r="O29">
        <v>104</v>
      </c>
      <c r="P29">
        <v>109</v>
      </c>
      <c r="Q29">
        <v>1</v>
      </c>
      <c r="R29">
        <v>0</v>
      </c>
      <c r="S29">
        <v>1</v>
      </c>
      <c r="T29">
        <v>0</v>
      </c>
      <c r="U29" t="s">
        <v>34</v>
      </c>
      <c r="V29" t="s">
        <v>52</v>
      </c>
      <c r="W29">
        <v>50</v>
      </c>
      <c r="X29" t="s">
        <v>5268</v>
      </c>
      <c r="Y29">
        <v>2</v>
      </c>
      <c r="Z29">
        <v>0</v>
      </c>
      <c r="AA29">
        <v>43</v>
      </c>
      <c r="AB29">
        <v>50</v>
      </c>
      <c r="AC29">
        <v>1</v>
      </c>
      <c r="AD29" t="s">
        <v>5269</v>
      </c>
      <c r="AE29" t="s">
        <v>37</v>
      </c>
      <c r="AF29" t="s">
        <v>140</v>
      </c>
      <c r="AG29" t="s">
        <v>140</v>
      </c>
      <c r="AH29" t="s">
        <v>141</v>
      </c>
      <c r="AI29">
        <v>40943</v>
      </c>
      <c r="AJ29">
        <v>4.0174877269999998</v>
      </c>
      <c r="AK29" t="s">
        <v>5413</v>
      </c>
      <c r="AL29">
        <v>0</v>
      </c>
      <c r="AN29" t="s">
        <v>5414</v>
      </c>
      <c r="AO29" t="s">
        <v>5415</v>
      </c>
      <c r="AP29" t="s">
        <v>5273</v>
      </c>
      <c r="AQ29" t="s">
        <v>5274</v>
      </c>
    </row>
    <row r="30" spans="1:43" x14ac:dyDescent="0.3">
      <c r="A30" t="s">
        <v>146</v>
      </c>
      <c r="B30" t="s">
        <v>5416</v>
      </c>
      <c r="C30" t="s">
        <v>143</v>
      </c>
      <c r="D30" t="s">
        <v>4054</v>
      </c>
      <c r="E30">
        <v>1.74</v>
      </c>
      <c r="F30">
        <v>2</v>
      </c>
      <c r="G30" t="s">
        <v>5267</v>
      </c>
      <c r="H30">
        <v>100</v>
      </c>
      <c r="I30">
        <v>1</v>
      </c>
      <c r="J30">
        <v>4.25</v>
      </c>
      <c r="K30">
        <v>12</v>
      </c>
      <c r="L30">
        <v>7</v>
      </c>
      <c r="M30">
        <v>3</v>
      </c>
      <c r="N30">
        <v>1</v>
      </c>
      <c r="O30">
        <v>0</v>
      </c>
      <c r="P30">
        <v>1</v>
      </c>
      <c r="Q30">
        <v>0</v>
      </c>
      <c r="R30">
        <v>0</v>
      </c>
      <c r="S30">
        <v>0</v>
      </c>
      <c r="T30">
        <v>0</v>
      </c>
      <c r="U30" t="s">
        <v>144</v>
      </c>
      <c r="V30" t="s">
        <v>43</v>
      </c>
      <c r="W30">
        <v>50</v>
      </c>
      <c r="X30" t="s">
        <v>5268</v>
      </c>
      <c r="Y30">
        <v>1</v>
      </c>
      <c r="Z30">
        <v>0</v>
      </c>
      <c r="AA30">
        <v>41</v>
      </c>
      <c r="AB30">
        <v>50</v>
      </c>
      <c r="AE30" t="s">
        <v>37</v>
      </c>
      <c r="AF30" t="s">
        <v>145</v>
      </c>
      <c r="AG30" t="s">
        <v>5417</v>
      </c>
      <c r="AH30" t="s">
        <v>5418</v>
      </c>
      <c r="AI30">
        <v>18138</v>
      </c>
      <c r="AJ30">
        <v>3.8315139490000001</v>
      </c>
      <c r="AK30" t="s">
        <v>5419</v>
      </c>
      <c r="AL30">
        <v>0</v>
      </c>
      <c r="AN30" t="s">
        <v>5420</v>
      </c>
      <c r="AO30" t="s">
        <v>5421</v>
      </c>
      <c r="AP30" t="s">
        <v>5273</v>
      </c>
      <c r="AQ30" t="s">
        <v>5274</v>
      </c>
    </row>
    <row r="31" spans="1:43" x14ac:dyDescent="0.3">
      <c r="A31" t="s">
        <v>150</v>
      </c>
      <c r="B31" t="s">
        <v>5422</v>
      </c>
      <c r="C31" t="s">
        <v>147</v>
      </c>
      <c r="D31" t="s">
        <v>4055</v>
      </c>
      <c r="E31">
        <v>5.65</v>
      </c>
      <c r="F31">
        <v>6</v>
      </c>
      <c r="G31" t="s">
        <v>5267</v>
      </c>
      <c r="H31">
        <v>1000</v>
      </c>
      <c r="I31">
        <v>0</v>
      </c>
      <c r="J31">
        <v>4.0599999999999996</v>
      </c>
      <c r="K31">
        <v>301</v>
      </c>
      <c r="L31">
        <v>156</v>
      </c>
      <c r="M31">
        <v>70</v>
      </c>
      <c r="N31">
        <v>34</v>
      </c>
      <c r="O31">
        <v>18</v>
      </c>
      <c r="P31">
        <v>23</v>
      </c>
      <c r="Q31">
        <v>0</v>
      </c>
      <c r="R31">
        <v>0</v>
      </c>
      <c r="S31">
        <v>0</v>
      </c>
      <c r="T31">
        <v>0</v>
      </c>
      <c r="U31" t="s">
        <v>34</v>
      </c>
      <c r="V31" t="s">
        <v>148</v>
      </c>
      <c r="W31">
        <v>50</v>
      </c>
      <c r="X31" t="s">
        <v>5268</v>
      </c>
      <c r="Y31">
        <v>2</v>
      </c>
      <c r="Z31">
        <v>0</v>
      </c>
      <c r="AA31">
        <v>54</v>
      </c>
      <c r="AB31">
        <v>50</v>
      </c>
      <c r="AE31" t="s">
        <v>37</v>
      </c>
      <c r="AF31" t="s">
        <v>149</v>
      </c>
      <c r="AG31" t="s">
        <v>149</v>
      </c>
      <c r="AH31" t="s">
        <v>5423</v>
      </c>
      <c r="AI31">
        <v>7034</v>
      </c>
      <c r="AJ31">
        <v>4.0602786469999996</v>
      </c>
      <c r="AK31" t="s">
        <v>5424</v>
      </c>
      <c r="AL31">
        <v>0</v>
      </c>
      <c r="AN31" t="s">
        <v>5425</v>
      </c>
      <c r="AO31" t="s">
        <v>5426</v>
      </c>
      <c r="AP31" t="s">
        <v>5273</v>
      </c>
      <c r="AQ31" t="s">
        <v>5274</v>
      </c>
    </row>
    <row r="32" spans="1:43" x14ac:dyDescent="0.3">
      <c r="A32" t="s">
        <v>153</v>
      </c>
      <c r="B32" t="s">
        <v>5427</v>
      </c>
      <c r="C32" t="s">
        <v>151</v>
      </c>
      <c r="D32" t="s">
        <v>4056</v>
      </c>
      <c r="E32">
        <v>14</v>
      </c>
      <c r="F32">
        <v>76</v>
      </c>
      <c r="G32" t="s">
        <v>5267</v>
      </c>
      <c r="H32">
        <v>100</v>
      </c>
      <c r="I32">
        <v>0</v>
      </c>
      <c r="J32">
        <v>4.0599999999999996</v>
      </c>
      <c r="K32">
        <v>31</v>
      </c>
      <c r="L32">
        <v>17</v>
      </c>
      <c r="M32">
        <v>4</v>
      </c>
      <c r="N32">
        <v>6</v>
      </c>
      <c r="O32">
        <v>3</v>
      </c>
      <c r="P32">
        <v>1</v>
      </c>
      <c r="Q32">
        <v>0</v>
      </c>
      <c r="R32">
        <v>0</v>
      </c>
      <c r="S32">
        <v>0</v>
      </c>
      <c r="T32">
        <v>0</v>
      </c>
      <c r="V32" t="s">
        <v>52</v>
      </c>
      <c r="W32">
        <v>50</v>
      </c>
      <c r="X32" t="s">
        <v>5268</v>
      </c>
      <c r="Y32">
        <v>4</v>
      </c>
      <c r="Z32">
        <v>0</v>
      </c>
      <c r="AA32">
        <v>36</v>
      </c>
      <c r="AB32">
        <v>50</v>
      </c>
      <c r="AC32">
        <v>1</v>
      </c>
      <c r="AD32" t="s">
        <v>5269</v>
      </c>
      <c r="AE32" t="s">
        <v>37</v>
      </c>
      <c r="AF32" t="s">
        <v>152</v>
      </c>
      <c r="AG32" t="s">
        <v>5428</v>
      </c>
      <c r="AH32" t="s">
        <v>5429</v>
      </c>
      <c r="AI32">
        <v>51369</v>
      </c>
      <c r="AJ32">
        <v>3.9682688000000002</v>
      </c>
      <c r="AK32" t="s">
        <v>5430</v>
      </c>
      <c r="AL32">
        <v>1</v>
      </c>
      <c r="AM32" t="s">
        <v>5431</v>
      </c>
      <c r="AN32" t="s">
        <v>5432</v>
      </c>
      <c r="AO32" t="s">
        <v>5433</v>
      </c>
      <c r="AP32" t="s">
        <v>5273</v>
      </c>
      <c r="AQ32" t="s">
        <v>5274</v>
      </c>
    </row>
    <row r="33" spans="1:43" x14ac:dyDescent="0.3">
      <c r="A33" t="s">
        <v>156</v>
      </c>
      <c r="B33" t="s">
        <v>5434</v>
      </c>
      <c r="C33" t="s">
        <v>154</v>
      </c>
      <c r="D33" t="s">
        <v>4057</v>
      </c>
      <c r="E33">
        <v>5.65</v>
      </c>
      <c r="F33">
        <v>6</v>
      </c>
      <c r="G33" t="s">
        <v>5267</v>
      </c>
      <c r="H33">
        <v>1000</v>
      </c>
      <c r="I33">
        <v>1</v>
      </c>
      <c r="J33">
        <v>4.37</v>
      </c>
      <c r="K33">
        <v>217</v>
      </c>
      <c r="L33">
        <v>137</v>
      </c>
      <c r="M33">
        <v>42</v>
      </c>
      <c r="N33">
        <v>24</v>
      </c>
      <c r="O33">
        <v>9</v>
      </c>
      <c r="P33">
        <v>5</v>
      </c>
      <c r="Q33">
        <v>1</v>
      </c>
      <c r="R33">
        <v>0</v>
      </c>
      <c r="S33">
        <v>1</v>
      </c>
      <c r="T33">
        <v>0</v>
      </c>
      <c r="U33" t="s">
        <v>70</v>
      </c>
      <c r="V33" t="s">
        <v>79</v>
      </c>
      <c r="W33">
        <v>10</v>
      </c>
      <c r="X33" t="s">
        <v>5268</v>
      </c>
      <c r="Y33">
        <v>2</v>
      </c>
      <c r="Z33">
        <v>0</v>
      </c>
      <c r="AA33">
        <v>38</v>
      </c>
      <c r="AB33">
        <v>50</v>
      </c>
      <c r="AE33" t="s">
        <v>37</v>
      </c>
      <c r="AF33" t="s">
        <v>155</v>
      </c>
      <c r="AG33" t="s">
        <v>5435</v>
      </c>
      <c r="AH33" t="s">
        <v>5436</v>
      </c>
      <c r="AI33">
        <v>44837</v>
      </c>
      <c r="AJ33">
        <v>4.0659053910000003</v>
      </c>
      <c r="AK33" t="s">
        <v>5437</v>
      </c>
      <c r="AL33">
        <v>0</v>
      </c>
      <c r="AN33" t="s">
        <v>5438</v>
      </c>
      <c r="AO33" t="s">
        <v>5439</v>
      </c>
      <c r="AP33" t="s">
        <v>5273</v>
      </c>
      <c r="AQ33" t="s">
        <v>5274</v>
      </c>
    </row>
    <row r="34" spans="1:43" x14ac:dyDescent="0.3">
      <c r="A34" t="s">
        <v>160</v>
      </c>
      <c r="B34" t="s">
        <v>5440</v>
      </c>
      <c r="C34" t="s">
        <v>157</v>
      </c>
      <c r="D34" t="s">
        <v>4058</v>
      </c>
      <c r="E34">
        <v>8</v>
      </c>
      <c r="F34">
        <v>7</v>
      </c>
      <c r="G34" t="s">
        <v>5267</v>
      </c>
      <c r="H34">
        <v>1000</v>
      </c>
      <c r="I34">
        <v>0</v>
      </c>
      <c r="J34">
        <v>3.81</v>
      </c>
      <c r="K34">
        <v>443</v>
      </c>
      <c r="L34">
        <v>215</v>
      </c>
      <c r="M34">
        <v>76</v>
      </c>
      <c r="N34">
        <v>65</v>
      </c>
      <c r="O34">
        <v>29</v>
      </c>
      <c r="P34">
        <v>58</v>
      </c>
      <c r="Q34">
        <v>0</v>
      </c>
      <c r="R34">
        <v>0</v>
      </c>
      <c r="S34">
        <v>0</v>
      </c>
      <c r="T34">
        <v>0</v>
      </c>
      <c r="U34" t="s">
        <v>158</v>
      </c>
      <c r="V34" t="s">
        <v>52</v>
      </c>
      <c r="W34">
        <v>4</v>
      </c>
      <c r="X34" t="s">
        <v>5268</v>
      </c>
      <c r="Y34">
        <v>2</v>
      </c>
      <c r="Z34">
        <v>0</v>
      </c>
      <c r="AA34">
        <v>46</v>
      </c>
      <c r="AB34">
        <v>50</v>
      </c>
      <c r="AE34" t="s">
        <v>37</v>
      </c>
      <c r="AF34" t="s">
        <v>159</v>
      </c>
      <c r="AG34" t="s">
        <v>5441</v>
      </c>
      <c r="AH34" t="s">
        <v>5442</v>
      </c>
      <c r="AI34">
        <v>3460</v>
      </c>
      <c r="AJ34">
        <v>3.8708092490000001</v>
      </c>
      <c r="AK34" t="s">
        <v>5443</v>
      </c>
      <c r="AL34">
        <v>0</v>
      </c>
      <c r="AN34" t="s">
        <v>5444</v>
      </c>
      <c r="AO34" t="s">
        <v>5445</v>
      </c>
      <c r="AP34" t="s">
        <v>5273</v>
      </c>
      <c r="AQ34" t="s">
        <v>5274</v>
      </c>
    </row>
    <row r="35" spans="1:43" x14ac:dyDescent="0.3">
      <c r="A35" t="s">
        <v>163</v>
      </c>
      <c r="B35" t="s">
        <v>5446</v>
      </c>
      <c r="C35" t="s">
        <v>161</v>
      </c>
      <c r="D35" t="s">
        <v>4059</v>
      </c>
      <c r="E35">
        <v>2.66</v>
      </c>
      <c r="F35">
        <v>3</v>
      </c>
      <c r="G35" t="s">
        <v>5267</v>
      </c>
      <c r="H35">
        <v>5000</v>
      </c>
      <c r="I35">
        <v>0</v>
      </c>
      <c r="J35">
        <v>3.44</v>
      </c>
      <c r="K35">
        <v>1136</v>
      </c>
      <c r="L35">
        <v>418</v>
      </c>
      <c r="M35">
        <v>187</v>
      </c>
      <c r="N35">
        <v>201</v>
      </c>
      <c r="O35">
        <v>133</v>
      </c>
      <c r="P35">
        <v>197</v>
      </c>
      <c r="Q35">
        <v>0</v>
      </c>
      <c r="R35">
        <v>0</v>
      </c>
      <c r="S35">
        <v>0</v>
      </c>
      <c r="T35">
        <v>0</v>
      </c>
      <c r="U35" t="s">
        <v>70</v>
      </c>
      <c r="V35" t="s">
        <v>35</v>
      </c>
      <c r="W35">
        <v>50</v>
      </c>
      <c r="X35" t="s">
        <v>5268</v>
      </c>
      <c r="Y35">
        <v>1</v>
      </c>
      <c r="Z35">
        <v>0</v>
      </c>
      <c r="AA35">
        <v>22</v>
      </c>
      <c r="AB35">
        <v>50</v>
      </c>
      <c r="AE35" t="s">
        <v>37</v>
      </c>
      <c r="AF35" t="s">
        <v>162</v>
      </c>
      <c r="AG35" t="s">
        <v>5447</v>
      </c>
      <c r="AH35" t="s">
        <v>5448</v>
      </c>
      <c r="AI35">
        <v>223392</v>
      </c>
      <c r="AJ35">
        <v>4.3063628060000001</v>
      </c>
      <c r="AK35" t="s">
        <v>5449</v>
      </c>
      <c r="AL35">
        <v>0</v>
      </c>
      <c r="AN35" t="s">
        <v>5450</v>
      </c>
      <c r="AO35" t="s">
        <v>5451</v>
      </c>
      <c r="AP35" t="s">
        <v>5273</v>
      </c>
      <c r="AQ35" t="s">
        <v>5274</v>
      </c>
    </row>
    <row r="36" spans="1:43" x14ac:dyDescent="0.3">
      <c r="A36" t="s">
        <v>167</v>
      </c>
      <c r="B36" t="s">
        <v>5452</v>
      </c>
      <c r="C36" t="s">
        <v>164</v>
      </c>
      <c r="D36" t="s">
        <v>4060</v>
      </c>
      <c r="E36">
        <v>9</v>
      </c>
      <c r="F36">
        <v>8</v>
      </c>
      <c r="G36" t="s">
        <v>5267</v>
      </c>
      <c r="H36">
        <v>10000</v>
      </c>
      <c r="I36">
        <v>0</v>
      </c>
      <c r="J36">
        <v>3.8</v>
      </c>
      <c r="K36">
        <v>1231</v>
      </c>
      <c r="L36">
        <v>555</v>
      </c>
      <c r="M36">
        <v>240</v>
      </c>
      <c r="N36">
        <v>211</v>
      </c>
      <c r="O36">
        <v>87</v>
      </c>
      <c r="P36">
        <v>138</v>
      </c>
      <c r="Q36">
        <v>0</v>
      </c>
      <c r="R36">
        <v>0</v>
      </c>
      <c r="S36">
        <v>0</v>
      </c>
      <c r="T36">
        <v>0</v>
      </c>
      <c r="U36" t="s">
        <v>51</v>
      </c>
      <c r="V36" t="s">
        <v>52</v>
      </c>
      <c r="W36">
        <v>50</v>
      </c>
      <c r="X36" t="s">
        <v>5453</v>
      </c>
      <c r="Y36">
        <v>3</v>
      </c>
      <c r="Z36">
        <v>0</v>
      </c>
      <c r="AA36">
        <v>45</v>
      </c>
      <c r="AB36">
        <v>50</v>
      </c>
      <c r="AE36" t="s">
        <v>37</v>
      </c>
      <c r="AF36" t="s">
        <v>165</v>
      </c>
      <c r="AG36" t="s">
        <v>5454</v>
      </c>
      <c r="AH36" t="s">
        <v>166</v>
      </c>
      <c r="AI36">
        <v>10600</v>
      </c>
      <c r="AJ36">
        <v>3.8675471699999999</v>
      </c>
      <c r="AK36" t="s">
        <v>5455</v>
      </c>
      <c r="AL36">
        <v>0</v>
      </c>
      <c r="AN36" t="s">
        <v>5456</v>
      </c>
      <c r="AO36" t="s">
        <v>5457</v>
      </c>
      <c r="AP36" t="s">
        <v>5273</v>
      </c>
      <c r="AQ36" t="s">
        <v>5274</v>
      </c>
    </row>
    <row r="37" spans="1:43" x14ac:dyDescent="0.3">
      <c r="A37" t="s">
        <v>171</v>
      </c>
      <c r="B37" t="s">
        <v>5458</v>
      </c>
      <c r="C37" t="s">
        <v>168</v>
      </c>
      <c r="D37" t="s">
        <v>4061</v>
      </c>
      <c r="E37">
        <v>11</v>
      </c>
      <c r="F37">
        <v>10</v>
      </c>
      <c r="G37" t="s">
        <v>5267</v>
      </c>
      <c r="H37">
        <v>1000</v>
      </c>
      <c r="I37">
        <v>0</v>
      </c>
      <c r="J37">
        <v>4.16</v>
      </c>
      <c r="K37">
        <v>274</v>
      </c>
      <c r="L37">
        <v>162</v>
      </c>
      <c r="M37">
        <v>47</v>
      </c>
      <c r="N37">
        <v>34</v>
      </c>
      <c r="O37">
        <v>10</v>
      </c>
      <c r="P37">
        <v>21</v>
      </c>
      <c r="Q37">
        <v>1</v>
      </c>
      <c r="R37">
        <v>0</v>
      </c>
      <c r="S37">
        <v>1</v>
      </c>
      <c r="T37">
        <v>0</v>
      </c>
      <c r="U37" t="s">
        <v>34</v>
      </c>
      <c r="V37" t="s">
        <v>52</v>
      </c>
      <c r="W37">
        <v>50</v>
      </c>
      <c r="X37" t="s">
        <v>5268</v>
      </c>
      <c r="Y37">
        <v>3</v>
      </c>
      <c r="Z37">
        <v>0</v>
      </c>
      <c r="AA37">
        <v>31</v>
      </c>
      <c r="AB37">
        <v>50</v>
      </c>
      <c r="AE37" t="s">
        <v>37</v>
      </c>
      <c r="AF37" t="s">
        <v>169</v>
      </c>
      <c r="AG37" t="s">
        <v>5459</v>
      </c>
      <c r="AH37" t="s">
        <v>170</v>
      </c>
      <c r="AI37">
        <v>13946</v>
      </c>
      <c r="AJ37">
        <v>4.0001434099999997</v>
      </c>
      <c r="AK37" t="s">
        <v>5460</v>
      </c>
      <c r="AL37">
        <v>0</v>
      </c>
      <c r="AN37" t="s">
        <v>5461</v>
      </c>
      <c r="AO37" t="s">
        <v>5462</v>
      </c>
      <c r="AP37" t="s">
        <v>5273</v>
      </c>
      <c r="AQ37" t="s">
        <v>5274</v>
      </c>
    </row>
    <row r="38" spans="1:43" x14ac:dyDescent="0.3">
      <c r="A38" t="s">
        <v>174</v>
      </c>
      <c r="B38" t="s">
        <v>5463</v>
      </c>
      <c r="C38" t="s">
        <v>172</v>
      </c>
      <c r="D38" t="s">
        <v>4062</v>
      </c>
      <c r="E38">
        <v>8</v>
      </c>
      <c r="F38">
        <v>17</v>
      </c>
      <c r="G38" t="s">
        <v>5267</v>
      </c>
      <c r="H38">
        <v>100</v>
      </c>
      <c r="I38">
        <v>1</v>
      </c>
      <c r="J38">
        <v>2.75</v>
      </c>
      <c r="K38">
        <v>8</v>
      </c>
      <c r="L38">
        <v>2</v>
      </c>
      <c r="M38">
        <v>0</v>
      </c>
      <c r="N38">
        <v>3</v>
      </c>
      <c r="O38">
        <v>0</v>
      </c>
      <c r="P38">
        <v>3</v>
      </c>
      <c r="Q38">
        <v>0</v>
      </c>
      <c r="R38">
        <v>0</v>
      </c>
      <c r="S38">
        <v>0</v>
      </c>
      <c r="T38">
        <v>0</v>
      </c>
      <c r="U38" t="s">
        <v>64</v>
      </c>
      <c r="V38" t="s">
        <v>52</v>
      </c>
      <c r="W38">
        <v>50</v>
      </c>
      <c r="X38" t="s">
        <v>5268</v>
      </c>
      <c r="Y38">
        <v>3</v>
      </c>
      <c r="Z38">
        <v>0</v>
      </c>
      <c r="AA38">
        <v>40</v>
      </c>
      <c r="AB38">
        <v>50</v>
      </c>
      <c r="AE38" t="s">
        <v>37</v>
      </c>
      <c r="AF38" t="s">
        <v>173</v>
      </c>
      <c r="AG38" t="s">
        <v>5464</v>
      </c>
      <c r="AH38" t="s">
        <v>5465</v>
      </c>
      <c r="AI38">
        <v>47981</v>
      </c>
      <c r="AJ38">
        <v>4.025364207</v>
      </c>
      <c r="AK38" t="s">
        <v>5466</v>
      </c>
      <c r="AL38">
        <v>0</v>
      </c>
      <c r="AN38" t="s">
        <v>5467</v>
      </c>
      <c r="AO38" t="s">
        <v>5468</v>
      </c>
      <c r="AP38" t="s">
        <v>5273</v>
      </c>
      <c r="AQ38" t="s">
        <v>5274</v>
      </c>
    </row>
    <row r="39" spans="1:43" x14ac:dyDescent="0.3">
      <c r="A39" t="s">
        <v>1104</v>
      </c>
      <c r="B39" t="s">
        <v>1103</v>
      </c>
      <c r="C39" t="s">
        <v>1103</v>
      </c>
      <c r="D39" t="s">
        <v>4063</v>
      </c>
      <c r="E39">
        <v>14</v>
      </c>
      <c r="F39">
        <v>12</v>
      </c>
      <c r="G39" t="s">
        <v>5267</v>
      </c>
      <c r="H39">
        <v>5000</v>
      </c>
      <c r="I39">
        <v>1</v>
      </c>
      <c r="J39">
        <v>4.0599999999999996</v>
      </c>
      <c r="K39">
        <v>643</v>
      </c>
      <c r="L39">
        <v>365</v>
      </c>
      <c r="M39">
        <v>109</v>
      </c>
      <c r="N39">
        <v>73</v>
      </c>
      <c r="O39">
        <v>33</v>
      </c>
      <c r="P39">
        <v>63</v>
      </c>
      <c r="Q39">
        <v>0</v>
      </c>
      <c r="R39">
        <v>0</v>
      </c>
      <c r="S39">
        <v>0</v>
      </c>
      <c r="T39">
        <v>0</v>
      </c>
      <c r="U39" t="s">
        <v>56</v>
      </c>
      <c r="V39" t="s">
        <v>79</v>
      </c>
      <c r="W39">
        <v>2</v>
      </c>
      <c r="X39" t="s">
        <v>5268</v>
      </c>
      <c r="Y39">
        <v>3</v>
      </c>
      <c r="Z39">
        <v>0</v>
      </c>
      <c r="AA39">
        <v>43</v>
      </c>
      <c r="AB39">
        <v>50</v>
      </c>
      <c r="AE39" t="s">
        <v>37</v>
      </c>
      <c r="AF39" t="s">
        <v>130</v>
      </c>
      <c r="AG39" t="s">
        <v>130</v>
      </c>
      <c r="AH39" t="s">
        <v>5398</v>
      </c>
      <c r="AI39">
        <v>80093</v>
      </c>
      <c r="AJ39">
        <v>4.0066922199999997</v>
      </c>
      <c r="AK39" t="s">
        <v>5399</v>
      </c>
      <c r="AL39">
        <v>0</v>
      </c>
      <c r="AN39" t="s">
        <v>5469</v>
      </c>
      <c r="AO39" t="s">
        <v>5470</v>
      </c>
      <c r="AP39" t="s">
        <v>5273</v>
      </c>
      <c r="AQ39" t="s">
        <v>5274</v>
      </c>
    </row>
    <row r="40" spans="1:43" x14ac:dyDescent="0.3">
      <c r="A40" t="s">
        <v>177</v>
      </c>
      <c r="B40" t="s">
        <v>5471</v>
      </c>
      <c r="C40" t="s">
        <v>175</v>
      </c>
      <c r="D40" t="s">
        <v>4064</v>
      </c>
      <c r="E40">
        <v>5.8</v>
      </c>
      <c r="F40">
        <v>8</v>
      </c>
      <c r="G40" t="s">
        <v>5267</v>
      </c>
      <c r="H40">
        <v>100</v>
      </c>
      <c r="I40">
        <v>1</v>
      </c>
      <c r="J40">
        <v>3.83</v>
      </c>
      <c r="K40">
        <v>6</v>
      </c>
      <c r="L40">
        <v>3</v>
      </c>
      <c r="M40">
        <v>1</v>
      </c>
      <c r="N40">
        <v>1</v>
      </c>
      <c r="O40">
        <v>0</v>
      </c>
      <c r="P40">
        <v>1</v>
      </c>
      <c r="Q40">
        <v>0</v>
      </c>
      <c r="R40">
        <v>0</v>
      </c>
      <c r="S40">
        <v>0</v>
      </c>
      <c r="T40">
        <v>0</v>
      </c>
      <c r="U40" t="s">
        <v>122</v>
      </c>
      <c r="V40" t="s">
        <v>43</v>
      </c>
      <c r="W40">
        <v>1</v>
      </c>
      <c r="X40" t="s">
        <v>5268</v>
      </c>
      <c r="Y40">
        <v>1</v>
      </c>
      <c r="Z40">
        <v>0</v>
      </c>
      <c r="AA40">
        <v>43</v>
      </c>
      <c r="AB40">
        <v>50</v>
      </c>
      <c r="AE40" t="s">
        <v>37</v>
      </c>
      <c r="AF40" t="s">
        <v>176</v>
      </c>
      <c r="AG40" t="s">
        <v>5472</v>
      </c>
      <c r="AH40" t="s">
        <v>5473</v>
      </c>
      <c r="AI40">
        <v>16741</v>
      </c>
      <c r="AJ40">
        <v>3.9208529959999998</v>
      </c>
      <c r="AK40" t="s">
        <v>5474</v>
      </c>
      <c r="AL40">
        <v>0</v>
      </c>
      <c r="AN40" t="s">
        <v>5475</v>
      </c>
      <c r="AO40" t="s">
        <v>5476</v>
      </c>
      <c r="AP40" t="s">
        <v>5273</v>
      </c>
      <c r="AQ40" t="s">
        <v>5274</v>
      </c>
    </row>
    <row r="41" spans="1:43" x14ac:dyDescent="0.3">
      <c r="A41" t="s">
        <v>179</v>
      </c>
      <c r="B41" t="s">
        <v>5477</v>
      </c>
      <c r="C41" t="s">
        <v>178</v>
      </c>
      <c r="D41" t="s">
        <v>4065</v>
      </c>
      <c r="E41">
        <v>13</v>
      </c>
      <c r="F41">
        <v>13</v>
      </c>
      <c r="G41" t="s">
        <v>5267</v>
      </c>
      <c r="H41">
        <v>1000</v>
      </c>
      <c r="I41">
        <v>0</v>
      </c>
      <c r="J41">
        <v>4.16</v>
      </c>
      <c r="K41">
        <v>138</v>
      </c>
      <c r="L41">
        <v>82</v>
      </c>
      <c r="M41">
        <v>27</v>
      </c>
      <c r="N41">
        <v>10</v>
      </c>
      <c r="O41">
        <v>7</v>
      </c>
      <c r="P41">
        <v>12</v>
      </c>
      <c r="Q41">
        <v>1</v>
      </c>
      <c r="R41">
        <v>0</v>
      </c>
      <c r="S41">
        <v>1</v>
      </c>
      <c r="T41">
        <v>0</v>
      </c>
      <c r="U41" t="s">
        <v>144</v>
      </c>
      <c r="V41" t="s">
        <v>52</v>
      </c>
      <c r="W41">
        <v>50</v>
      </c>
      <c r="X41" t="s">
        <v>5268</v>
      </c>
      <c r="Y41">
        <v>3</v>
      </c>
      <c r="Z41">
        <v>0</v>
      </c>
      <c r="AA41">
        <v>41</v>
      </c>
      <c r="AB41">
        <v>50</v>
      </c>
      <c r="AC41">
        <v>1</v>
      </c>
      <c r="AD41" t="s">
        <v>5269</v>
      </c>
      <c r="AE41" t="s">
        <v>37</v>
      </c>
      <c r="AF41" t="s">
        <v>118</v>
      </c>
      <c r="AG41" t="s">
        <v>5382</v>
      </c>
      <c r="AH41" t="s">
        <v>5478</v>
      </c>
      <c r="AI41">
        <v>12913</v>
      </c>
      <c r="AJ41">
        <v>3.9813366370000001</v>
      </c>
      <c r="AK41" t="s">
        <v>5383</v>
      </c>
      <c r="AL41">
        <v>1</v>
      </c>
      <c r="AM41" t="s">
        <v>5384</v>
      </c>
      <c r="AN41" t="s">
        <v>5479</v>
      </c>
      <c r="AO41" t="s">
        <v>5480</v>
      </c>
      <c r="AP41" t="s">
        <v>5273</v>
      </c>
      <c r="AQ41" t="s">
        <v>5274</v>
      </c>
    </row>
    <row r="42" spans="1:43" x14ac:dyDescent="0.3">
      <c r="A42" t="s">
        <v>182</v>
      </c>
      <c r="B42" t="s">
        <v>5481</v>
      </c>
      <c r="C42" t="s">
        <v>180</v>
      </c>
      <c r="D42" t="s">
        <v>4066</v>
      </c>
      <c r="E42">
        <v>9</v>
      </c>
      <c r="F42">
        <v>81</v>
      </c>
      <c r="G42" t="s">
        <v>5267</v>
      </c>
      <c r="H42">
        <v>50000</v>
      </c>
      <c r="I42">
        <v>0</v>
      </c>
      <c r="J42">
        <v>4.26</v>
      </c>
      <c r="K42">
        <v>5359</v>
      </c>
      <c r="L42">
        <v>3111</v>
      </c>
      <c r="M42">
        <v>1172</v>
      </c>
      <c r="N42">
        <v>650</v>
      </c>
      <c r="O42">
        <v>204</v>
      </c>
      <c r="P42">
        <v>222</v>
      </c>
      <c r="Q42">
        <v>1</v>
      </c>
      <c r="R42">
        <v>0</v>
      </c>
      <c r="S42">
        <v>1</v>
      </c>
      <c r="T42">
        <v>0</v>
      </c>
      <c r="U42" t="s">
        <v>70</v>
      </c>
      <c r="V42" t="s">
        <v>101</v>
      </c>
      <c r="W42">
        <v>50</v>
      </c>
      <c r="X42" t="s">
        <v>5268</v>
      </c>
      <c r="Y42">
        <v>3</v>
      </c>
      <c r="Z42">
        <v>0</v>
      </c>
      <c r="AA42">
        <v>40</v>
      </c>
      <c r="AB42">
        <v>50</v>
      </c>
      <c r="AE42" t="s">
        <v>37</v>
      </c>
      <c r="AF42" t="s">
        <v>181</v>
      </c>
      <c r="AG42" t="s">
        <v>5482</v>
      </c>
      <c r="AH42" t="s">
        <v>5483</v>
      </c>
      <c r="AI42">
        <v>59198</v>
      </c>
      <c r="AJ42">
        <v>4.1050542249999999</v>
      </c>
      <c r="AK42" t="s">
        <v>5484</v>
      </c>
      <c r="AL42">
        <v>0</v>
      </c>
      <c r="AN42" t="s">
        <v>5485</v>
      </c>
      <c r="AO42" t="s">
        <v>5486</v>
      </c>
      <c r="AP42" t="s">
        <v>5273</v>
      </c>
      <c r="AQ42" t="s">
        <v>5274</v>
      </c>
    </row>
    <row r="43" spans="1:43" x14ac:dyDescent="0.3">
      <c r="A43" t="s">
        <v>3552</v>
      </c>
      <c r="B43" t="s">
        <v>5487</v>
      </c>
      <c r="C43" t="s">
        <v>1993</v>
      </c>
      <c r="D43" t="s">
        <v>4067</v>
      </c>
      <c r="E43">
        <v>7</v>
      </c>
      <c r="F43">
        <v>68</v>
      </c>
      <c r="G43" t="s">
        <v>5267</v>
      </c>
      <c r="H43">
        <v>10</v>
      </c>
      <c r="I43">
        <v>0</v>
      </c>
      <c r="J43">
        <v>1.5</v>
      </c>
      <c r="K43">
        <v>2</v>
      </c>
      <c r="L43">
        <v>0</v>
      </c>
      <c r="M43">
        <v>0</v>
      </c>
      <c r="N43">
        <v>0</v>
      </c>
      <c r="O43">
        <v>1</v>
      </c>
      <c r="P43">
        <v>1</v>
      </c>
      <c r="Q43">
        <v>0</v>
      </c>
      <c r="R43">
        <v>0</v>
      </c>
      <c r="S43">
        <v>0</v>
      </c>
      <c r="T43">
        <v>0</v>
      </c>
      <c r="U43" t="s">
        <v>34</v>
      </c>
      <c r="V43" t="s">
        <v>52</v>
      </c>
      <c r="W43">
        <v>50</v>
      </c>
      <c r="X43" t="s">
        <v>5268</v>
      </c>
      <c r="Y43">
        <v>2</v>
      </c>
      <c r="Z43">
        <v>0</v>
      </c>
      <c r="AA43">
        <v>43</v>
      </c>
      <c r="AB43">
        <v>50</v>
      </c>
      <c r="AE43" t="s">
        <v>37</v>
      </c>
      <c r="AF43" t="s">
        <v>3550</v>
      </c>
      <c r="AG43" t="s">
        <v>3550</v>
      </c>
      <c r="AH43" t="s">
        <v>3551</v>
      </c>
      <c r="AI43">
        <v>397</v>
      </c>
      <c r="AJ43">
        <v>3.8589420649999999</v>
      </c>
      <c r="AK43" t="s">
        <v>5488</v>
      </c>
      <c r="AL43">
        <v>0</v>
      </c>
      <c r="AN43" t="s">
        <v>5489</v>
      </c>
      <c r="AO43" t="s">
        <v>5490</v>
      </c>
      <c r="AP43" t="s">
        <v>5273</v>
      </c>
      <c r="AQ43" t="s">
        <v>5274</v>
      </c>
    </row>
    <row r="44" spans="1:43" x14ac:dyDescent="0.3">
      <c r="A44" t="s">
        <v>186</v>
      </c>
      <c r="B44" t="s">
        <v>5491</v>
      </c>
      <c r="C44" t="s">
        <v>183</v>
      </c>
      <c r="D44" t="s">
        <v>4068</v>
      </c>
      <c r="E44">
        <v>12</v>
      </c>
      <c r="F44">
        <v>14</v>
      </c>
      <c r="G44" t="s">
        <v>5267</v>
      </c>
      <c r="H44">
        <v>100</v>
      </c>
      <c r="I44">
        <v>1</v>
      </c>
      <c r="J44">
        <v>3.79</v>
      </c>
      <c r="K44">
        <v>24</v>
      </c>
      <c r="L44">
        <v>11</v>
      </c>
      <c r="M44">
        <v>6</v>
      </c>
      <c r="N44">
        <v>2</v>
      </c>
      <c r="O44">
        <v>1</v>
      </c>
      <c r="P44">
        <v>4</v>
      </c>
      <c r="Q44">
        <v>0</v>
      </c>
      <c r="R44">
        <v>0</v>
      </c>
      <c r="S44">
        <v>0</v>
      </c>
      <c r="T44">
        <v>0</v>
      </c>
      <c r="U44" t="s">
        <v>70</v>
      </c>
      <c r="V44" t="s">
        <v>52</v>
      </c>
      <c r="W44">
        <v>50</v>
      </c>
      <c r="X44" t="s">
        <v>5492</v>
      </c>
      <c r="Y44">
        <v>3</v>
      </c>
      <c r="Z44">
        <v>0</v>
      </c>
      <c r="AA44">
        <v>22</v>
      </c>
      <c r="AB44">
        <v>50</v>
      </c>
      <c r="AE44" t="s">
        <v>37</v>
      </c>
      <c r="AF44" t="s">
        <v>184</v>
      </c>
      <c r="AG44" t="s">
        <v>184</v>
      </c>
      <c r="AH44" t="s">
        <v>185</v>
      </c>
      <c r="AI44">
        <v>196</v>
      </c>
      <c r="AJ44">
        <v>4.0204081629999999</v>
      </c>
      <c r="AK44" t="s">
        <v>5493</v>
      </c>
      <c r="AL44">
        <v>0</v>
      </c>
      <c r="AN44" t="s">
        <v>5494</v>
      </c>
      <c r="AO44" t="s">
        <v>5495</v>
      </c>
      <c r="AP44" t="s">
        <v>5273</v>
      </c>
      <c r="AQ44" t="s">
        <v>5274</v>
      </c>
    </row>
    <row r="45" spans="1:43" x14ac:dyDescent="0.3">
      <c r="A45" s="1" t="s">
        <v>189</v>
      </c>
      <c r="B45" t="s">
        <v>5496</v>
      </c>
      <c r="C45" t="s">
        <v>187</v>
      </c>
      <c r="D45" t="s">
        <v>4069</v>
      </c>
      <c r="E45">
        <v>3.69</v>
      </c>
      <c r="F45">
        <v>40</v>
      </c>
      <c r="G45" t="s">
        <v>5267</v>
      </c>
      <c r="H45">
        <v>100</v>
      </c>
      <c r="I45">
        <v>0</v>
      </c>
      <c r="J45">
        <v>3.53</v>
      </c>
      <c r="K45">
        <v>59</v>
      </c>
      <c r="L45">
        <v>22</v>
      </c>
      <c r="M45">
        <v>11</v>
      </c>
      <c r="N45">
        <v>12</v>
      </c>
      <c r="O45">
        <v>4</v>
      </c>
      <c r="P45">
        <v>10</v>
      </c>
      <c r="Q45">
        <v>0</v>
      </c>
      <c r="R45">
        <v>0</v>
      </c>
      <c r="S45">
        <v>0</v>
      </c>
      <c r="T45">
        <v>0</v>
      </c>
      <c r="U45" t="s">
        <v>78</v>
      </c>
      <c r="V45" t="s">
        <v>43</v>
      </c>
      <c r="W45">
        <v>2</v>
      </c>
      <c r="X45" t="s">
        <v>5268</v>
      </c>
      <c r="Y45">
        <v>1</v>
      </c>
      <c r="Z45">
        <v>0</v>
      </c>
      <c r="AA45">
        <v>24</v>
      </c>
      <c r="AB45">
        <v>50</v>
      </c>
      <c r="AC45">
        <v>1</v>
      </c>
      <c r="AD45" t="s">
        <v>5269</v>
      </c>
      <c r="AE45" t="s">
        <v>37</v>
      </c>
      <c r="AF45" t="s">
        <v>188</v>
      </c>
      <c r="AG45" t="s">
        <v>188</v>
      </c>
      <c r="AH45" t="s">
        <v>5497</v>
      </c>
      <c r="AI45">
        <v>10917</v>
      </c>
      <c r="AJ45">
        <v>4.3648438220000001</v>
      </c>
      <c r="AK45" t="s">
        <v>5498</v>
      </c>
      <c r="AL45">
        <v>0</v>
      </c>
      <c r="AN45" t="s">
        <v>5499</v>
      </c>
      <c r="AO45" t="s">
        <v>5500</v>
      </c>
      <c r="AP45" t="s">
        <v>5273</v>
      </c>
      <c r="AQ45" t="s">
        <v>5274</v>
      </c>
    </row>
    <row r="46" spans="1:43" x14ac:dyDescent="0.3">
      <c r="A46" t="s">
        <v>192</v>
      </c>
      <c r="B46" t="s">
        <v>5501</v>
      </c>
      <c r="C46" t="s">
        <v>190</v>
      </c>
      <c r="D46" t="s">
        <v>4070</v>
      </c>
      <c r="E46">
        <v>5</v>
      </c>
      <c r="F46">
        <v>5</v>
      </c>
      <c r="G46" t="s">
        <v>5267</v>
      </c>
      <c r="H46">
        <v>10000</v>
      </c>
      <c r="I46">
        <v>1</v>
      </c>
      <c r="J46">
        <v>3.82</v>
      </c>
      <c r="K46">
        <v>3208</v>
      </c>
      <c r="L46">
        <v>1467</v>
      </c>
      <c r="M46">
        <v>607</v>
      </c>
      <c r="N46">
        <v>558</v>
      </c>
      <c r="O46">
        <v>241</v>
      </c>
      <c r="P46">
        <v>335</v>
      </c>
      <c r="Q46">
        <v>1</v>
      </c>
      <c r="R46">
        <v>1</v>
      </c>
      <c r="S46">
        <v>0</v>
      </c>
      <c r="T46">
        <v>0</v>
      </c>
      <c r="U46" t="s">
        <v>34</v>
      </c>
      <c r="W46">
        <v>50</v>
      </c>
      <c r="X46" t="s">
        <v>5268</v>
      </c>
      <c r="Y46">
        <v>1</v>
      </c>
      <c r="Z46">
        <v>0</v>
      </c>
      <c r="AA46">
        <v>63</v>
      </c>
      <c r="AB46">
        <v>50</v>
      </c>
      <c r="AC46">
        <v>1</v>
      </c>
      <c r="AD46" t="s">
        <v>5269</v>
      </c>
      <c r="AE46" t="s">
        <v>37</v>
      </c>
      <c r="AF46" t="s">
        <v>191</v>
      </c>
      <c r="AG46" t="s">
        <v>5502</v>
      </c>
      <c r="AH46" t="s">
        <v>5503</v>
      </c>
      <c r="AI46">
        <v>27055</v>
      </c>
      <c r="AJ46">
        <v>4.1513953060000004</v>
      </c>
      <c r="AK46" t="s">
        <v>5504</v>
      </c>
      <c r="AL46">
        <v>0</v>
      </c>
      <c r="AN46" t="s">
        <v>5505</v>
      </c>
      <c r="AO46" t="s">
        <v>5506</v>
      </c>
      <c r="AP46" t="s">
        <v>5273</v>
      </c>
      <c r="AQ46" t="s">
        <v>5274</v>
      </c>
    </row>
    <row r="47" spans="1:43" x14ac:dyDescent="0.3">
      <c r="A47" t="s">
        <v>194</v>
      </c>
      <c r="B47" t="s">
        <v>193</v>
      </c>
      <c r="C47" t="s">
        <v>193</v>
      </c>
      <c r="D47" t="s">
        <v>4071</v>
      </c>
      <c r="E47">
        <v>5.84</v>
      </c>
      <c r="F47">
        <v>56</v>
      </c>
      <c r="G47" t="s">
        <v>5267</v>
      </c>
      <c r="H47">
        <v>100</v>
      </c>
      <c r="I47">
        <v>0</v>
      </c>
      <c r="J47">
        <v>3.28</v>
      </c>
      <c r="K47">
        <v>36</v>
      </c>
      <c r="L47">
        <v>11</v>
      </c>
      <c r="M47">
        <v>4</v>
      </c>
      <c r="N47">
        <v>11</v>
      </c>
      <c r="O47">
        <v>4</v>
      </c>
      <c r="P47">
        <v>6</v>
      </c>
      <c r="Q47">
        <v>0</v>
      </c>
      <c r="R47">
        <v>0</v>
      </c>
      <c r="S47">
        <v>0</v>
      </c>
      <c r="T47">
        <v>0</v>
      </c>
      <c r="U47" t="s">
        <v>122</v>
      </c>
      <c r="V47" t="s">
        <v>52</v>
      </c>
      <c r="W47">
        <v>50</v>
      </c>
      <c r="X47" t="s">
        <v>5268</v>
      </c>
      <c r="Y47">
        <v>1</v>
      </c>
      <c r="Z47">
        <v>0</v>
      </c>
      <c r="AA47">
        <v>43</v>
      </c>
      <c r="AB47">
        <v>50</v>
      </c>
      <c r="AE47" t="s">
        <v>37</v>
      </c>
      <c r="AF47" t="s">
        <v>140</v>
      </c>
      <c r="AG47" t="s">
        <v>140</v>
      </c>
      <c r="AH47" t="s">
        <v>5507</v>
      </c>
      <c r="AI47">
        <v>40943</v>
      </c>
      <c r="AJ47">
        <v>4.0174877269999998</v>
      </c>
      <c r="AK47" t="s">
        <v>5413</v>
      </c>
      <c r="AL47">
        <v>0</v>
      </c>
      <c r="AN47" t="s">
        <v>5508</v>
      </c>
      <c r="AO47" t="s">
        <v>5509</v>
      </c>
      <c r="AP47" t="s">
        <v>5273</v>
      </c>
      <c r="AQ47" t="s">
        <v>5274</v>
      </c>
    </row>
    <row r="48" spans="1:43" x14ac:dyDescent="0.3">
      <c r="A48" t="s">
        <v>523</v>
      </c>
      <c r="B48" t="s">
        <v>5510</v>
      </c>
      <c r="C48" t="s">
        <v>520</v>
      </c>
      <c r="D48" t="s">
        <v>4072</v>
      </c>
      <c r="E48">
        <v>16</v>
      </c>
      <c r="F48">
        <v>14</v>
      </c>
      <c r="G48" t="s">
        <v>5267</v>
      </c>
      <c r="H48">
        <v>10</v>
      </c>
      <c r="I48">
        <v>0</v>
      </c>
      <c r="J48">
        <v>3</v>
      </c>
      <c r="K48">
        <v>3</v>
      </c>
      <c r="L48">
        <v>0</v>
      </c>
      <c r="M48">
        <v>2</v>
      </c>
      <c r="N48">
        <v>0</v>
      </c>
      <c r="O48">
        <v>0</v>
      </c>
      <c r="P48">
        <v>1</v>
      </c>
      <c r="Q48">
        <v>0</v>
      </c>
      <c r="R48">
        <v>0</v>
      </c>
      <c r="S48">
        <v>0</v>
      </c>
      <c r="T48">
        <v>0</v>
      </c>
      <c r="U48" t="s">
        <v>42</v>
      </c>
      <c r="V48" t="s">
        <v>521</v>
      </c>
      <c r="W48">
        <v>2</v>
      </c>
      <c r="X48" t="s">
        <v>5268</v>
      </c>
      <c r="Y48">
        <v>4</v>
      </c>
      <c r="Z48">
        <v>0</v>
      </c>
      <c r="AA48">
        <v>34</v>
      </c>
      <c r="AB48">
        <v>50</v>
      </c>
      <c r="AE48" t="s">
        <v>37</v>
      </c>
      <c r="AF48" t="s">
        <v>522</v>
      </c>
      <c r="AG48" t="s">
        <v>522</v>
      </c>
      <c r="AH48" t="s">
        <v>5511</v>
      </c>
      <c r="AI48">
        <v>31</v>
      </c>
      <c r="AJ48">
        <v>3.548387097</v>
      </c>
      <c r="AK48" t="s">
        <v>5512</v>
      </c>
      <c r="AL48">
        <v>0</v>
      </c>
      <c r="AN48" t="s">
        <v>5513</v>
      </c>
      <c r="AO48" t="s">
        <v>5514</v>
      </c>
      <c r="AP48" t="s">
        <v>5273</v>
      </c>
      <c r="AQ48" t="s">
        <v>5274</v>
      </c>
    </row>
    <row r="49" spans="1:43" x14ac:dyDescent="0.3">
      <c r="A49" t="s">
        <v>198</v>
      </c>
      <c r="B49" t="s">
        <v>5515</v>
      </c>
      <c r="C49" t="s">
        <v>195</v>
      </c>
      <c r="D49" t="s">
        <v>4073</v>
      </c>
      <c r="E49">
        <v>13</v>
      </c>
      <c r="F49">
        <v>50</v>
      </c>
      <c r="G49" t="s">
        <v>5267</v>
      </c>
      <c r="H49">
        <v>1000</v>
      </c>
      <c r="I49">
        <v>0</v>
      </c>
      <c r="J49">
        <v>4.03</v>
      </c>
      <c r="K49">
        <v>855</v>
      </c>
      <c r="L49">
        <v>451</v>
      </c>
      <c r="M49">
        <v>165</v>
      </c>
      <c r="N49">
        <v>120</v>
      </c>
      <c r="O49">
        <v>51</v>
      </c>
      <c r="P49">
        <v>68</v>
      </c>
      <c r="Q49">
        <v>0</v>
      </c>
      <c r="R49">
        <v>0</v>
      </c>
      <c r="S49">
        <v>0</v>
      </c>
      <c r="T49">
        <v>0</v>
      </c>
      <c r="U49" t="s">
        <v>196</v>
      </c>
      <c r="V49" t="s">
        <v>52</v>
      </c>
      <c r="W49">
        <v>50</v>
      </c>
      <c r="X49" t="s">
        <v>5268</v>
      </c>
      <c r="Y49">
        <v>3</v>
      </c>
      <c r="Z49">
        <v>0</v>
      </c>
      <c r="AA49">
        <v>32</v>
      </c>
      <c r="AB49">
        <v>50</v>
      </c>
      <c r="AE49" t="s">
        <v>37</v>
      </c>
      <c r="AF49" t="s">
        <v>197</v>
      </c>
      <c r="AG49" t="s">
        <v>5516</v>
      </c>
      <c r="AH49" t="s">
        <v>5517</v>
      </c>
      <c r="AI49">
        <v>9136</v>
      </c>
      <c r="AJ49">
        <v>4.085704904</v>
      </c>
      <c r="AK49" t="s">
        <v>5518</v>
      </c>
      <c r="AL49">
        <v>1</v>
      </c>
      <c r="AM49" t="s">
        <v>5519</v>
      </c>
      <c r="AN49" t="s">
        <v>5520</v>
      </c>
      <c r="AO49" t="s">
        <v>5521</v>
      </c>
      <c r="AP49" t="s">
        <v>5273</v>
      </c>
      <c r="AQ49" t="s">
        <v>5274</v>
      </c>
    </row>
    <row r="50" spans="1:43" x14ac:dyDescent="0.3">
      <c r="A50" t="s">
        <v>202</v>
      </c>
      <c r="B50" t="s">
        <v>5522</v>
      </c>
      <c r="C50" t="s">
        <v>199</v>
      </c>
      <c r="D50" t="s">
        <v>4074</v>
      </c>
      <c r="E50">
        <v>9</v>
      </c>
      <c r="F50">
        <v>8</v>
      </c>
      <c r="G50" t="s">
        <v>5267</v>
      </c>
      <c r="H50">
        <v>10000</v>
      </c>
      <c r="I50">
        <v>0</v>
      </c>
      <c r="J50">
        <v>3.18</v>
      </c>
      <c r="K50">
        <v>1783</v>
      </c>
      <c r="L50">
        <v>535</v>
      </c>
      <c r="M50">
        <v>289</v>
      </c>
      <c r="N50">
        <v>344</v>
      </c>
      <c r="O50">
        <v>189</v>
      </c>
      <c r="P50">
        <v>426</v>
      </c>
      <c r="Q50">
        <v>0</v>
      </c>
      <c r="R50">
        <v>0</v>
      </c>
      <c r="S50">
        <v>0</v>
      </c>
      <c r="T50">
        <v>0</v>
      </c>
      <c r="U50" t="s">
        <v>34</v>
      </c>
      <c r="V50" t="s">
        <v>52</v>
      </c>
      <c r="W50">
        <v>50</v>
      </c>
      <c r="X50" t="s">
        <v>5268</v>
      </c>
      <c r="Y50">
        <v>3</v>
      </c>
      <c r="Z50">
        <v>0</v>
      </c>
      <c r="AA50">
        <v>24</v>
      </c>
      <c r="AB50">
        <v>50</v>
      </c>
      <c r="AC50">
        <v>1</v>
      </c>
      <c r="AD50" t="s">
        <v>5269</v>
      </c>
      <c r="AE50" t="s">
        <v>37</v>
      </c>
      <c r="AF50" t="s">
        <v>200</v>
      </c>
      <c r="AG50" t="s">
        <v>200</v>
      </c>
      <c r="AH50" t="s">
        <v>201</v>
      </c>
      <c r="AI50">
        <v>10474</v>
      </c>
      <c r="AJ50">
        <v>3.9085354209999998</v>
      </c>
      <c r="AK50" t="s">
        <v>5523</v>
      </c>
      <c r="AL50">
        <v>0</v>
      </c>
      <c r="AN50" t="s">
        <v>5524</v>
      </c>
      <c r="AO50" t="s">
        <v>5525</v>
      </c>
      <c r="AP50" t="s">
        <v>5273</v>
      </c>
      <c r="AQ50" t="s">
        <v>5274</v>
      </c>
    </row>
    <row r="51" spans="1:43" x14ac:dyDescent="0.3">
      <c r="A51" t="s">
        <v>206</v>
      </c>
      <c r="B51" t="s">
        <v>203</v>
      </c>
      <c r="C51" t="s">
        <v>203</v>
      </c>
      <c r="D51" t="s">
        <v>4075</v>
      </c>
      <c r="E51">
        <v>7</v>
      </c>
      <c r="F51">
        <v>6</v>
      </c>
      <c r="G51" t="s">
        <v>5267</v>
      </c>
      <c r="H51">
        <v>100</v>
      </c>
      <c r="I51">
        <v>0</v>
      </c>
      <c r="J51">
        <v>3.8</v>
      </c>
      <c r="K51">
        <v>61</v>
      </c>
      <c r="L51">
        <v>28</v>
      </c>
      <c r="M51">
        <v>11</v>
      </c>
      <c r="N51">
        <v>12</v>
      </c>
      <c r="O51">
        <v>2</v>
      </c>
      <c r="P51">
        <v>8</v>
      </c>
      <c r="Q51">
        <v>0</v>
      </c>
      <c r="R51">
        <v>0</v>
      </c>
      <c r="S51">
        <v>0</v>
      </c>
      <c r="T51">
        <v>0</v>
      </c>
      <c r="U51" t="s">
        <v>70</v>
      </c>
      <c r="V51" t="s">
        <v>52</v>
      </c>
      <c r="W51">
        <v>50</v>
      </c>
      <c r="X51" t="s">
        <v>5268</v>
      </c>
      <c r="Y51">
        <v>2</v>
      </c>
      <c r="Z51">
        <v>0</v>
      </c>
      <c r="AA51">
        <v>45</v>
      </c>
      <c r="AB51">
        <v>50</v>
      </c>
      <c r="AC51">
        <v>1</v>
      </c>
      <c r="AD51" t="s">
        <v>5269</v>
      </c>
      <c r="AE51" t="s">
        <v>37</v>
      </c>
      <c r="AF51" t="s">
        <v>204</v>
      </c>
      <c r="AG51" t="s">
        <v>5526</v>
      </c>
      <c r="AH51" t="s">
        <v>205</v>
      </c>
      <c r="AI51">
        <v>139607</v>
      </c>
      <c r="AJ51">
        <v>4.2163859979999998</v>
      </c>
      <c r="AK51" t="s">
        <v>5527</v>
      </c>
      <c r="AL51">
        <v>0</v>
      </c>
      <c r="AN51" t="s">
        <v>5528</v>
      </c>
      <c r="AO51" t="s">
        <v>5529</v>
      </c>
      <c r="AP51" t="s">
        <v>5273</v>
      </c>
      <c r="AQ51" t="s">
        <v>5274</v>
      </c>
    </row>
    <row r="52" spans="1:43" x14ac:dyDescent="0.3">
      <c r="A52" t="s">
        <v>209</v>
      </c>
      <c r="B52" t="s">
        <v>5530</v>
      </c>
      <c r="C52" t="s">
        <v>207</v>
      </c>
      <c r="D52" t="s">
        <v>4076</v>
      </c>
      <c r="E52">
        <v>11</v>
      </c>
      <c r="F52">
        <v>20</v>
      </c>
      <c r="G52" t="s">
        <v>5267</v>
      </c>
      <c r="H52">
        <v>100</v>
      </c>
      <c r="I52">
        <v>0</v>
      </c>
      <c r="J52">
        <v>3.43</v>
      </c>
      <c r="K52">
        <v>14</v>
      </c>
      <c r="L52">
        <v>5</v>
      </c>
      <c r="M52">
        <v>3</v>
      </c>
      <c r="N52">
        <v>2</v>
      </c>
      <c r="O52">
        <v>1</v>
      </c>
      <c r="P52">
        <v>3</v>
      </c>
      <c r="Q52">
        <v>0</v>
      </c>
      <c r="R52">
        <v>0</v>
      </c>
      <c r="S52">
        <v>0</v>
      </c>
      <c r="T52">
        <v>0</v>
      </c>
      <c r="U52" t="s">
        <v>34</v>
      </c>
      <c r="V52" t="s">
        <v>52</v>
      </c>
      <c r="W52">
        <v>50</v>
      </c>
      <c r="X52" t="s">
        <v>5268</v>
      </c>
      <c r="Y52">
        <v>2</v>
      </c>
      <c r="Z52">
        <v>0</v>
      </c>
      <c r="AA52">
        <v>34</v>
      </c>
      <c r="AB52">
        <v>50</v>
      </c>
      <c r="AC52">
        <v>1</v>
      </c>
      <c r="AD52" t="s">
        <v>5269</v>
      </c>
      <c r="AE52" t="s">
        <v>37</v>
      </c>
      <c r="AF52" t="s">
        <v>208</v>
      </c>
      <c r="AG52" t="s">
        <v>208</v>
      </c>
      <c r="AH52" t="s">
        <v>5531</v>
      </c>
      <c r="AI52">
        <v>3120</v>
      </c>
      <c r="AJ52">
        <v>4.1746794869999997</v>
      </c>
      <c r="AK52" t="s">
        <v>5532</v>
      </c>
      <c r="AL52">
        <v>0</v>
      </c>
      <c r="AN52" t="s">
        <v>5533</v>
      </c>
      <c r="AO52" t="s">
        <v>5534</v>
      </c>
      <c r="AP52" t="s">
        <v>5273</v>
      </c>
      <c r="AQ52" t="s">
        <v>5274</v>
      </c>
    </row>
    <row r="53" spans="1:43" x14ac:dyDescent="0.3">
      <c r="A53" t="s">
        <v>2828</v>
      </c>
      <c r="B53" t="s">
        <v>5535</v>
      </c>
      <c r="C53" t="s">
        <v>1704</v>
      </c>
      <c r="D53" t="s">
        <v>4077</v>
      </c>
      <c r="E53">
        <v>5.84</v>
      </c>
      <c r="F53">
        <v>11</v>
      </c>
      <c r="G53" t="s">
        <v>5267</v>
      </c>
      <c r="H53">
        <v>1000</v>
      </c>
      <c r="I53">
        <v>0</v>
      </c>
      <c r="J53">
        <v>4.1900000000000004</v>
      </c>
      <c r="K53">
        <v>307</v>
      </c>
      <c r="L53">
        <v>171</v>
      </c>
      <c r="M53">
        <v>71</v>
      </c>
      <c r="N53">
        <v>35</v>
      </c>
      <c r="O53">
        <v>12</v>
      </c>
      <c r="P53">
        <v>18</v>
      </c>
      <c r="Q53">
        <v>0</v>
      </c>
      <c r="R53">
        <v>0</v>
      </c>
      <c r="S53">
        <v>0</v>
      </c>
      <c r="T53">
        <v>0</v>
      </c>
      <c r="U53" t="s">
        <v>64</v>
      </c>
      <c r="V53" t="s">
        <v>79</v>
      </c>
      <c r="W53">
        <v>1</v>
      </c>
      <c r="X53" t="s">
        <v>5268</v>
      </c>
      <c r="Y53">
        <v>1</v>
      </c>
      <c r="Z53">
        <v>0</v>
      </c>
      <c r="AA53">
        <v>40</v>
      </c>
      <c r="AB53">
        <v>50</v>
      </c>
      <c r="AE53" t="s">
        <v>37</v>
      </c>
      <c r="AF53" t="s">
        <v>2827</v>
      </c>
      <c r="AG53" t="s">
        <v>5536</v>
      </c>
      <c r="AH53" t="s">
        <v>5537</v>
      </c>
      <c r="AI53">
        <v>10377</v>
      </c>
      <c r="AJ53">
        <v>4.1727859690000004</v>
      </c>
      <c r="AK53" t="s">
        <v>5538</v>
      </c>
      <c r="AL53">
        <v>0</v>
      </c>
      <c r="AN53" t="s">
        <v>5539</v>
      </c>
      <c r="AO53" t="s">
        <v>5540</v>
      </c>
      <c r="AP53" t="s">
        <v>5273</v>
      </c>
      <c r="AQ53" t="s">
        <v>5274</v>
      </c>
    </row>
    <row r="54" spans="1:43" x14ac:dyDescent="0.3">
      <c r="A54" t="s">
        <v>212</v>
      </c>
      <c r="B54" t="s">
        <v>5541</v>
      </c>
      <c r="C54" t="s">
        <v>210</v>
      </c>
      <c r="D54" t="s">
        <v>4078</v>
      </c>
      <c r="E54">
        <v>1</v>
      </c>
      <c r="F54">
        <v>11</v>
      </c>
      <c r="G54" t="s">
        <v>5267</v>
      </c>
      <c r="H54">
        <v>1000</v>
      </c>
      <c r="I54">
        <v>1</v>
      </c>
      <c r="J54">
        <v>3.8</v>
      </c>
      <c r="K54">
        <v>5</v>
      </c>
      <c r="L54">
        <v>3</v>
      </c>
      <c r="M54">
        <v>0</v>
      </c>
      <c r="N54">
        <v>1</v>
      </c>
      <c r="O54">
        <v>0</v>
      </c>
      <c r="P54">
        <v>1</v>
      </c>
      <c r="Q54">
        <v>0</v>
      </c>
      <c r="R54">
        <v>0</v>
      </c>
      <c r="S54">
        <v>0</v>
      </c>
      <c r="T54">
        <v>0</v>
      </c>
      <c r="U54" t="s">
        <v>64</v>
      </c>
      <c r="V54" t="s">
        <v>79</v>
      </c>
      <c r="W54">
        <v>37</v>
      </c>
      <c r="X54" t="s">
        <v>5268</v>
      </c>
      <c r="Y54">
        <v>1</v>
      </c>
      <c r="Z54">
        <v>0</v>
      </c>
      <c r="AA54">
        <v>41</v>
      </c>
      <c r="AB54">
        <v>50</v>
      </c>
      <c r="AE54" t="s">
        <v>37</v>
      </c>
      <c r="AF54" t="s">
        <v>211</v>
      </c>
      <c r="AG54" t="s">
        <v>5542</v>
      </c>
      <c r="AH54" t="s">
        <v>5543</v>
      </c>
      <c r="AI54">
        <v>8197</v>
      </c>
      <c r="AJ54">
        <v>3.8581188239999999</v>
      </c>
      <c r="AK54" t="s">
        <v>5544</v>
      </c>
      <c r="AL54">
        <v>0</v>
      </c>
      <c r="AN54" t="s">
        <v>5545</v>
      </c>
      <c r="AO54" t="s">
        <v>5546</v>
      </c>
      <c r="AP54" t="s">
        <v>5273</v>
      </c>
      <c r="AQ54" t="s">
        <v>5274</v>
      </c>
    </row>
    <row r="55" spans="1:43" x14ac:dyDescent="0.3">
      <c r="A55" t="s">
        <v>216</v>
      </c>
      <c r="B55" t="s">
        <v>5547</v>
      </c>
      <c r="C55" t="s">
        <v>213</v>
      </c>
      <c r="D55" t="s">
        <v>4079</v>
      </c>
      <c r="E55">
        <v>11</v>
      </c>
      <c r="F55">
        <v>60</v>
      </c>
      <c r="G55" t="s">
        <v>5267</v>
      </c>
      <c r="H55">
        <v>1000</v>
      </c>
      <c r="I55">
        <v>1</v>
      </c>
      <c r="J55">
        <v>3.38</v>
      </c>
      <c r="K55">
        <v>37</v>
      </c>
      <c r="L55">
        <v>15</v>
      </c>
      <c r="M55">
        <v>3</v>
      </c>
      <c r="N55">
        <v>9</v>
      </c>
      <c r="O55">
        <v>1</v>
      </c>
      <c r="P55">
        <v>9</v>
      </c>
      <c r="Q55">
        <v>0</v>
      </c>
      <c r="R55">
        <v>0</v>
      </c>
      <c r="S55">
        <v>0</v>
      </c>
      <c r="T55">
        <v>0</v>
      </c>
      <c r="U55" t="s">
        <v>34</v>
      </c>
      <c r="V55" t="s">
        <v>214</v>
      </c>
      <c r="W55">
        <v>49</v>
      </c>
      <c r="X55" t="s">
        <v>5268</v>
      </c>
      <c r="Y55">
        <v>2</v>
      </c>
      <c r="Z55">
        <v>0</v>
      </c>
      <c r="AA55">
        <v>25</v>
      </c>
      <c r="AB55">
        <v>50</v>
      </c>
      <c r="AC55">
        <v>1</v>
      </c>
      <c r="AD55" t="s">
        <v>5269</v>
      </c>
      <c r="AE55" t="s">
        <v>37</v>
      </c>
      <c r="AF55" t="s">
        <v>215</v>
      </c>
      <c r="AG55" t="s">
        <v>5548</v>
      </c>
      <c r="AH55" t="s">
        <v>5549</v>
      </c>
      <c r="AI55">
        <v>703</v>
      </c>
      <c r="AJ55">
        <v>3.9601706970000001</v>
      </c>
      <c r="AK55" s="1" t="s">
        <v>5550</v>
      </c>
      <c r="AL55">
        <v>0</v>
      </c>
      <c r="AN55" t="s">
        <v>5551</v>
      </c>
      <c r="AO55" t="s">
        <v>5552</v>
      </c>
      <c r="AP55" t="s">
        <v>5273</v>
      </c>
      <c r="AQ55" t="s">
        <v>5274</v>
      </c>
    </row>
    <row r="56" spans="1:43" x14ac:dyDescent="0.3">
      <c r="A56" t="s">
        <v>221</v>
      </c>
      <c r="B56" t="s">
        <v>5553</v>
      </c>
      <c r="C56" t="s">
        <v>217</v>
      </c>
      <c r="D56" t="s">
        <v>4080</v>
      </c>
      <c r="E56">
        <v>9</v>
      </c>
      <c r="F56">
        <v>8</v>
      </c>
      <c r="G56" t="s">
        <v>5267</v>
      </c>
      <c r="H56">
        <v>5000</v>
      </c>
      <c r="I56">
        <v>1</v>
      </c>
      <c r="J56">
        <v>4.03</v>
      </c>
      <c r="K56">
        <v>889</v>
      </c>
      <c r="L56">
        <v>464</v>
      </c>
      <c r="M56">
        <v>178</v>
      </c>
      <c r="N56">
        <v>126</v>
      </c>
      <c r="O56">
        <v>52</v>
      </c>
      <c r="P56">
        <v>69</v>
      </c>
      <c r="Q56">
        <v>0</v>
      </c>
      <c r="R56">
        <v>0</v>
      </c>
      <c r="S56">
        <v>0</v>
      </c>
      <c r="T56">
        <v>0</v>
      </c>
      <c r="U56" t="s">
        <v>218</v>
      </c>
      <c r="V56" t="s">
        <v>101</v>
      </c>
      <c r="W56">
        <v>50</v>
      </c>
      <c r="X56" t="s">
        <v>5554</v>
      </c>
      <c r="Y56">
        <v>3</v>
      </c>
      <c r="Z56">
        <v>0</v>
      </c>
      <c r="AA56">
        <v>33</v>
      </c>
      <c r="AB56">
        <v>50</v>
      </c>
      <c r="AE56" t="s">
        <v>37</v>
      </c>
      <c r="AF56" t="s">
        <v>219</v>
      </c>
      <c r="AG56" t="s">
        <v>5555</v>
      </c>
      <c r="AH56" t="s">
        <v>220</v>
      </c>
      <c r="AI56">
        <v>16013</v>
      </c>
      <c r="AJ56">
        <v>4.1088490599999998</v>
      </c>
      <c r="AK56" t="s">
        <v>5556</v>
      </c>
      <c r="AL56">
        <v>0</v>
      </c>
      <c r="AN56" t="s">
        <v>5557</v>
      </c>
      <c r="AO56" t="s">
        <v>5558</v>
      </c>
      <c r="AP56" t="s">
        <v>5273</v>
      </c>
      <c r="AQ56" t="s">
        <v>5274</v>
      </c>
    </row>
    <row r="57" spans="1:43" x14ac:dyDescent="0.3">
      <c r="A57" t="s">
        <v>227</v>
      </c>
      <c r="B57" t="s">
        <v>5559</v>
      </c>
      <c r="C57" t="s">
        <v>222</v>
      </c>
      <c r="D57" t="s">
        <v>4081</v>
      </c>
      <c r="E57">
        <v>6</v>
      </c>
      <c r="F57">
        <v>56</v>
      </c>
      <c r="G57" t="s">
        <v>5267</v>
      </c>
      <c r="H57">
        <v>1000</v>
      </c>
      <c r="I57">
        <v>1</v>
      </c>
      <c r="J57">
        <v>3.5</v>
      </c>
      <c r="K57">
        <v>938</v>
      </c>
      <c r="L57">
        <v>349</v>
      </c>
      <c r="M57">
        <v>171</v>
      </c>
      <c r="N57">
        <v>173</v>
      </c>
      <c r="O57">
        <v>88</v>
      </c>
      <c r="P57">
        <v>157</v>
      </c>
      <c r="Q57">
        <v>0</v>
      </c>
      <c r="R57">
        <v>0</v>
      </c>
      <c r="S57">
        <v>0</v>
      </c>
      <c r="T57">
        <v>0</v>
      </c>
      <c r="U57" t="s">
        <v>223</v>
      </c>
      <c r="V57" t="s">
        <v>224</v>
      </c>
      <c r="W57">
        <v>1</v>
      </c>
      <c r="X57" t="s">
        <v>5268</v>
      </c>
      <c r="Y57">
        <v>2</v>
      </c>
      <c r="Z57">
        <v>0</v>
      </c>
      <c r="AA57">
        <v>28</v>
      </c>
      <c r="AB57">
        <v>50</v>
      </c>
      <c r="AE57" t="s">
        <v>37</v>
      </c>
      <c r="AF57" t="s">
        <v>225</v>
      </c>
      <c r="AG57" t="s">
        <v>5560</v>
      </c>
      <c r="AH57" t="s">
        <v>226</v>
      </c>
      <c r="AI57">
        <v>13309</v>
      </c>
      <c r="AJ57">
        <v>3.8766999769999999</v>
      </c>
      <c r="AK57" t="s">
        <v>5561</v>
      </c>
      <c r="AL57">
        <v>0</v>
      </c>
      <c r="AN57" t="s">
        <v>5562</v>
      </c>
      <c r="AO57" t="s">
        <v>5563</v>
      </c>
      <c r="AP57" t="s">
        <v>5273</v>
      </c>
      <c r="AQ57" t="s">
        <v>5274</v>
      </c>
    </row>
    <row r="58" spans="1:43" x14ac:dyDescent="0.3">
      <c r="A58" t="s">
        <v>230</v>
      </c>
      <c r="B58" t="s">
        <v>5564</v>
      </c>
      <c r="C58" t="s">
        <v>228</v>
      </c>
      <c r="D58" t="s">
        <v>4082</v>
      </c>
      <c r="E58">
        <v>1</v>
      </c>
      <c r="F58">
        <v>10</v>
      </c>
      <c r="G58" t="s">
        <v>5267</v>
      </c>
      <c r="H58">
        <v>100</v>
      </c>
      <c r="I58">
        <v>0</v>
      </c>
      <c r="J58">
        <v>3.56</v>
      </c>
      <c r="K58">
        <v>52</v>
      </c>
      <c r="L58">
        <v>22</v>
      </c>
      <c r="M58">
        <v>8</v>
      </c>
      <c r="N58">
        <v>9</v>
      </c>
      <c r="O58">
        <v>3</v>
      </c>
      <c r="P58">
        <v>10</v>
      </c>
      <c r="Q58">
        <v>0</v>
      </c>
      <c r="R58">
        <v>0</v>
      </c>
      <c r="S58">
        <v>0</v>
      </c>
      <c r="T58">
        <v>0</v>
      </c>
      <c r="U58" t="s">
        <v>34</v>
      </c>
      <c r="V58" t="s">
        <v>79</v>
      </c>
      <c r="W58">
        <v>2</v>
      </c>
      <c r="X58" t="s">
        <v>5268</v>
      </c>
      <c r="Y58">
        <v>1</v>
      </c>
      <c r="Z58">
        <v>0</v>
      </c>
      <c r="AA58">
        <v>40</v>
      </c>
      <c r="AB58">
        <v>50</v>
      </c>
      <c r="AC58">
        <v>1</v>
      </c>
      <c r="AD58" t="s">
        <v>5269</v>
      </c>
      <c r="AF58" t="s">
        <v>229</v>
      </c>
      <c r="AG58" t="s">
        <v>5565</v>
      </c>
      <c r="AH58" t="s">
        <v>5566</v>
      </c>
      <c r="AI58">
        <v>91631</v>
      </c>
      <c r="AJ58">
        <v>3.8379369429999999</v>
      </c>
      <c r="AK58" t="s">
        <v>5567</v>
      </c>
      <c r="AL58">
        <v>1</v>
      </c>
      <c r="AM58" t="s">
        <v>5568</v>
      </c>
      <c r="AN58" t="s">
        <v>5569</v>
      </c>
      <c r="AO58" t="s">
        <v>5570</v>
      </c>
      <c r="AP58" t="s">
        <v>5273</v>
      </c>
      <c r="AQ58" t="s">
        <v>5274</v>
      </c>
    </row>
    <row r="59" spans="1:43" x14ac:dyDescent="0.3">
      <c r="A59" t="s">
        <v>233</v>
      </c>
      <c r="B59" t="s">
        <v>5571</v>
      </c>
      <c r="C59" t="s">
        <v>231</v>
      </c>
      <c r="D59" t="s">
        <v>4083</v>
      </c>
      <c r="E59">
        <v>9</v>
      </c>
      <c r="F59">
        <v>8</v>
      </c>
      <c r="G59" t="s">
        <v>5267</v>
      </c>
      <c r="H59">
        <v>5000</v>
      </c>
      <c r="I59">
        <v>0</v>
      </c>
      <c r="J59">
        <v>4.0599999999999996</v>
      </c>
      <c r="K59">
        <v>743</v>
      </c>
      <c r="L59">
        <v>400</v>
      </c>
      <c r="M59">
        <v>142</v>
      </c>
      <c r="N59">
        <v>103</v>
      </c>
      <c r="O59">
        <v>45</v>
      </c>
      <c r="P59">
        <v>53</v>
      </c>
      <c r="Q59">
        <v>0</v>
      </c>
      <c r="R59">
        <v>0</v>
      </c>
      <c r="S59">
        <v>0</v>
      </c>
      <c r="T59">
        <v>0</v>
      </c>
      <c r="U59" t="s">
        <v>87</v>
      </c>
      <c r="V59" t="s">
        <v>52</v>
      </c>
      <c r="W59">
        <v>50</v>
      </c>
      <c r="X59" t="s">
        <v>5268</v>
      </c>
      <c r="Y59">
        <v>3</v>
      </c>
      <c r="Z59">
        <v>0</v>
      </c>
      <c r="AA59">
        <v>41</v>
      </c>
      <c r="AB59">
        <v>50</v>
      </c>
      <c r="AC59">
        <v>1</v>
      </c>
      <c r="AD59" t="s">
        <v>5269</v>
      </c>
      <c r="AE59" t="s">
        <v>37</v>
      </c>
      <c r="AF59" t="s">
        <v>232</v>
      </c>
      <c r="AG59" t="s">
        <v>5572</v>
      </c>
      <c r="AH59" t="s">
        <v>5573</v>
      </c>
      <c r="AI59">
        <v>20681</v>
      </c>
      <c r="AJ59">
        <v>3.9993714040000001</v>
      </c>
      <c r="AK59" t="s">
        <v>5574</v>
      </c>
      <c r="AL59">
        <v>1</v>
      </c>
      <c r="AM59" t="s">
        <v>5575</v>
      </c>
      <c r="AN59" t="s">
        <v>5576</v>
      </c>
      <c r="AO59" t="s">
        <v>5577</v>
      </c>
      <c r="AP59" t="s">
        <v>5273</v>
      </c>
      <c r="AQ59" t="s">
        <v>5274</v>
      </c>
    </row>
    <row r="60" spans="1:43" x14ac:dyDescent="0.3">
      <c r="A60" t="s">
        <v>721</v>
      </c>
      <c r="B60" t="s">
        <v>5578</v>
      </c>
      <c r="C60" t="s">
        <v>718</v>
      </c>
      <c r="D60" t="s">
        <v>4084</v>
      </c>
      <c r="E60">
        <v>6</v>
      </c>
      <c r="F60">
        <v>6</v>
      </c>
      <c r="G60" t="s">
        <v>5267</v>
      </c>
      <c r="H60">
        <v>100</v>
      </c>
      <c r="I60">
        <v>0</v>
      </c>
      <c r="J60">
        <v>4</v>
      </c>
      <c r="K60">
        <v>8</v>
      </c>
      <c r="L60">
        <v>5</v>
      </c>
      <c r="M60">
        <v>0</v>
      </c>
      <c r="N60">
        <v>1</v>
      </c>
      <c r="O60">
        <v>2</v>
      </c>
      <c r="P60">
        <v>0</v>
      </c>
      <c r="Q60">
        <v>0</v>
      </c>
      <c r="R60">
        <v>0</v>
      </c>
      <c r="S60">
        <v>0</v>
      </c>
      <c r="T60">
        <v>0</v>
      </c>
      <c r="U60" t="s">
        <v>719</v>
      </c>
      <c r="V60" t="s">
        <v>43</v>
      </c>
      <c r="W60">
        <v>5</v>
      </c>
      <c r="X60" t="s">
        <v>5268</v>
      </c>
      <c r="Y60">
        <v>2</v>
      </c>
      <c r="Z60">
        <v>0</v>
      </c>
      <c r="AA60">
        <v>23</v>
      </c>
      <c r="AB60">
        <v>50</v>
      </c>
      <c r="AE60" t="s">
        <v>37</v>
      </c>
      <c r="AF60" t="s">
        <v>720</v>
      </c>
      <c r="AG60" t="s">
        <v>720</v>
      </c>
      <c r="AH60" t="s">
        <v>5579</v>
      </c>
      <c r="AI60">
        <v>127</v>
      </c>
      <c r="AJ60">
        <v>3.8740157480000001</v>
      </c>
      <c r="AK60" t="s">
        <v>5580</v>
      </c>
      <c r="AL60">
        <v>0</v>
      </c>
      <c r="AN60" t="s">
        <v>5581</v>
      </c>
      <c r="AO60" t="s">
        <v>5582</v>
      </c>
      <c r="AP60" t="s">
        <v>5273</v>
      </c>
      <c r="AQ60" t="s">
        <v>5274</v>
      </c>
    </row>
    <row r="61" spans="1:43" x14ac:dyDescent="0.3">
      <c r="A61" t="s">
        <v>236</v>
      </c>
      <c r="B61" t="s">
        <v>5583</v>
      </c>
      <c r="C61" t="s">
        <v>234</v>
      </c>
      <c r="D61" t="s">
        <v>4085</v>
      </c>
      <c r="E61">
        <v>11</v>
      </c>
      <c r="F61">
        <v>68</v>
      </c>
      <c r="G61" t="s">
        <v>5267</v>
      </c>
      <c r="H61">
        <v>1000</v>
      </c>
      <c r="I61">
        <v>0</v>
      </c>
      <c r="J61">
        <v>4.13</v>
      </c>
      <c r="K61">
        <v>211</v>
      </c>
      <c r="L61">
        <v>120</v>
      </c>
      <c r="M61">
        <v>37</v>
      </c>
      <c r="N61">
        <v>31</v>
      </c>
      <c r="O61">
        <v>8</v>
      </c>
      <c r="P61">
        <v>15</v>
      </c>
      <c r="Q61">
        <v>0</v>
      </c>
      <c r="R61">
        <v>0</v>
      </c>
      <c r="S61">
        <v>0</v>
      </c>
      <c r="T61">
        <v>0</v>
      </c>
      <c r="U61" t="s">
        <v>100</v>
      </c>
      <c r="V61" t="s">
        <v>35</v>
      </c>
      <c r="W61">
        <v>50</v>
      </c>
      <c r="X61" t="s">
        <v>5268</v>
      </c>
      <c r="Y61">
        <v>2</v>
      </c>
      <c r="Z61">
        <v>0</v>
      </c>
      <c r="AA61">
        <v>40</v>
      </c>
      <c r="AB61">
        <v>50</v>
      </c>
      <c r="AE61" t="s">
        <v>37</v>
      </c>
      <c r="AF61" t="s">
        <v>235</v>
      </c>
      <c r="AG61" t="s">
        <v>5584</v>
      </c>
      <c r="AH61" t="s">
        <v>5585</v>
      </c>
      <c r="AI61">
        <v>11597</v>
      </c>
      <c r="AJ61">
        <v>4.2152280759999998</v>
      </c>
      <c r="AK61" t="s">
        <v>5586</v>
      </c>
      <c r="AL61">
        <v>0</v>
      </c>
      <c r="AN61" t="s">
        <v>5587</v>
      </c>
      <c r="AO61" t="s">
        <v>5588</v>
      </c>
      <c r="AP61" t="s">
        <v>5273</v>
      </c>
      <c r="AQ61" t="s">
        <v>5274</v>
      </c>
    </row>
    <row r="62" spans="1:43" x14ac:dyDescent="0.3">
      <c r="A62" t="s">
        <v>239</v>
      </c>
      <c r="B62" t="s">
        <v>5589</v>
      </c>
      <c r="C62" t="s">
        <v>237</v>
      </c>
      <c r="D62" t="s">
        <v>4086</v>
      </c>
      <c r="E62">
        <v>7</v>
      </c>
      <c r="F62">
        <v>6</v>
      </c>
      <c r="G62" t="s">
        <v>5267</v>
      </c>
      <c r="H62">
        <v>50</v>
      </c>
      <c r="I62">
        <v>0</v>
      </c>
      <c r="J62">
        <v>4</v>
      </c>
      <c r="K62">
        <v>4</v>
      </c>
      <c r="L62">
        <v>3</v>
      </c>
      <c r="M62">
        <v>0</v>
      </c>
      <c r="N62">
        <v>0</v>
      </c>
      <c r="O62">
        <v>0</v>
      </c>
      <c r="P62">
        <v>1</v>
      </c>
      <c r="Q62">
        <v>0</v>
      </c>
      <c r="R62">
        <v>0</v>
      </c>
      <c r="S62">
        <v>0</v>
      </c>
      <c r="T62">
        <v>0</v>
      </c>
      <c r="U62" t="s">
        <v>64</v>
      </c>
      <c r="V62" t="s">
        <v>43</v>
      </c>
      <c r="W62">
        <v>50</v>
      </c>
      <c r="X62" t="s">
        <v>5268</v>
      </c>
      <c r="Y62">
        <v>2</v>
      </c>
      <c r="Z62">
        <v>0</v>
      </c>
      <c r="AA62">
        <v>139</v>
      </c>
      <c r="AB62">
        <v>50</v>
      </c>
      <c r="AC62">
        <v>1</v>
      </c>
      <c r="AD62" t="s">
        <v>5269</v>
      </c>
      <c r="AE62" t="s">
        <v>37</v>
      </c>
      <c r="AF62" t="s">
        <v>238</v>
      </c>
      <c r="AG62" t="s">
        <v>238</v>
      </c>
      <c r="AH62" t="s">
        <v>5590</v>
      </c>
      <c r="AI62">
        <v>34</v>
      </c>
      <c r="AJ62">
        <v>4.3529411759999999</v>
      </c>
      <c r="AK62" t="s">
        <v>5591</v>
      </c>
      <c r="AL62">
        <v>0</v>
      </c>
      <c r="AN62" t="s">
        <v>5592</v>
      </c>
      <c r="AO62" t="s">
        <v>5593</v>
      </c>
      <c r="AP62" t="s">
        <v>5273</v>
      </c>
      <c r="AQ62" t="s">
        <v>5274</v>
      </c>
    </row>
    <row r="63" spans="1:43" x14ac:dyDescent="0.3">
      <c r="A63" t="s">
        <v>242</v>
      </c>
      <c r="B63" t="s">
        <v>5594</v>
      </c>
      <c r="C63" t="s">
        <v>240</v>
      </c>
      <c r="D63" t="s">
        <v>4087</v>
      </c>
      <c r="E63">
        <v>5</v>
      </c>
      <c r="F63">
        <v>38</v>
      </c>
      <c r="G63" t="s">
        <v>5267</v>
      </c>
      <c r="H63">
        <v>50</v>
      </c>
      <c r="I63">
        <v>1</v>
      </c>
      <c r="J63">
        <v>5</v>
      </c>
      <c r="K63">
        <v>2</v>
      </c>
      <c r="L63">
        <v>2</v>
      </c>
      <c r="M63">
        <v>0</v>
      </c>
      <c r="N63">
        <v>0</v>
      </c>
      <c r="O63">
        <v>0</v>
      </c>
      <c r="P63">
        <v>0</v>
      </c>
      <c r="Q63">
        <v>0</v>
      </c>
      <c r="R63">
        <v>0</v>
      </c>
      <c r="S63">
        <v>0</v>
      </c>
      <c r="T63">
        <v>0</v>
      </c>
      <c r="U63" t="s">
        <v>158</v>
      </c>
      <c r="V63" t="s">
        <v>43</v>
      </c>
      <c r="W63">
        <v>17</v>
      </c>
      <c r="X63" t="s">
        <v>5268</v>
      </c>
      <c r="Y63">
        <v>1</v>
      </c>
      <c r="Z63">
        <v>0</v>
      </c>
      <c r="AA63">
        <v>33</v>
      </c>
      <c r="AB63">
        <v>50</v>
      </c>
      <c r="AE63" t="s">
        <v>37</v>
      </c>
      <c r="AF63" t="s">
        <v>241</v>
      </c>
      <c r="AG63" t="s">
        <v>241</v>
      </c>
      <c r="AH63" t="s">
        <v>5595</v>
      </c>
      <c r="AI63">
        <v>9</v>
      </c>
      <c r="AJ63">
        <v>3.6666666669999999</v>
      </c>
      <c r="AK63" t="s">
        <v>5596</v>
      </c>
      <c r="AL63">
        <v>0</v>
      </c>
      <c r="AN63" t="s">
        <v>5597</v>
      </c>
      <c r="AO63" t="s">
        <v>5598</v>
      </c>
      <c r="AP63" t="s">
        <v>5273</v>
      </c>
      <c r="AQ63" t="s">
        <v>5274</v>
      </c>
    </row>
    <row r="64" spans="1:43" x14ac:dyDescent="0.3">
      <c r="A64" t="s">
        <v>54</v>
      </c>
      <c r="B64" t="s">
        <v>5290</v>
      </c>
      <c r="C64" t="s">
        <v>50</v>
      </c>
      <c r="D64" t="s">
        <v>4030</v>
      </c>
      <c r="E64">
        <v>2.72</v>
      </c>
      <c r="F64">
        <v>3</v>
      </c>
      <c r="G64" t="s">
        <v>5267</v>
      </c>
      <c r="H64">
        <v>100</v>
      </c>
      <c r="I64">
        <v>1</v>
      </c>
      <c r="J64">
        <v>3.1</v>
      </c>
      <c r="K64">
        <v>20</v>
      </c>
      <c r="L64">
        <v>6</v>
      </c>
      <c r="M64">
        <v>4</v>
      </c>
      <c r="N64">
        <v>2</v>
      </c>
      <c r="O64">
        <v>2</v>
      </c>
      <c r="P64">
        <v>6</v>
      </c>
      <c r="Q64">
        <v>0</v>
      </c>
      <c r="R64">
        <v>0</v>
      </c>
      <c r="S64">
        <v>0</v>
      </c>
      <c r="T64">
        <v>0</v>
      </c>
      <c r="U64" t="s">
        <v>51</v>
      </c>
      <c r="V64" t="s">
        <v>52</v>
      </c>
      <c r="W64">
        <v>1</v>
      </c>
      <c r="X64" t="s">
        <v>5268</v>
      </c>
      <c r="Y64">
        <v>1</v>
      </c>
      <c r="Z64">
        <v>0</v>
      </c>
      <c r="AA64">
        <v>35</v>
      </c>
      <c r="AB64">
        <v>50</v>
      </c>
      <c r="AE64" t="s">
        <v>37</v>
      </c>
      <c r="AF64" t="s">
        <v>53</v>
      </c>
      <c r="AG64" t="s">
        <v>5291</v>
      </c>
      <c r="AH64" t="s">
        <v>5292</v>
      </c>
      <c r="AI64">
        <v>14482</v>
      </c>
      <c r="AJ64">
        <v>4.0015881780000004</v>
      </c>
      <c r="AK64" t="s">
        <v>5293</v>
      </c>
      <c r="AL64">
        <v>0</v>
      </c>
      <c r="AN64" t="s">
        <v>5294</v>
      </c>
      <c r="AO64" t="s">
        <v>5295</v>
      </c>
      <c r="AP64" t="s">
        <v>5273</v>
      </c>
      <c r="AQ64" t="s">
        <v>5274</v>
      </c>
    </row>
    <row r="65" spans="1:43" x14ac:dyDescent="0.3">
      <c r="A65" t="s">
        <v>246</v>
      </c>
      <c r="B65" t="s">
        <v>5599</v>
      </c>
      <c r="C65" t="s">
        <v>243</v>
      </c>
      <c r="D65" t="s">
        <v>4088</v>
      </c>
      <c r="E65">
        <v>5.87</v>
      </c>
      <c r="F65">
        <v>11</v>
      </c>
      <c r="G65" t="s">
        <v>5267</v>
      </c>
      <c r="H65">
        <v>1000</v>
      </c>
      <c r="I65">
        <v>1</v>
      </c>
      <c r="J65">
        <v>3.91</v>
      </c>
      <c r="K65">
        <v>209</v>
      </c>
      <c r="L65">
        <v>100</v>
      </c>
      <c r="M65">
        <v>41</v>
      </c>
      <c r="N65">
        <v>34</v>
      </c>
      <c r="O65">
        <v>17</v>
      </c>
      <c r="P65">
        <v>17</v>
      </c>
      <c r="Q65">
        <v>0</v>
      </c>
      <c r="R65">
        <v>0</v>
      </c>
      <c r="S65">
        <v>0</v>
      </c>
      <c r="T65">
        <v>0</v>
      </c>
      <c r="U65" t="s">
        <v>34</v>
      </c>
      <c r="V65" t="s">
        <v>52</v>
      </c>
      <c r="W65">
        <v>6</v>
      </c>
      <c r="X65" t="s">
        <v>5268</v>
      </c>
      <c r="Y65">
        <v>1</v>
      </c>
      <c r="Z65">
        <v>0</v>
      </c>
      <c r="AA65">
        <v>29</v>
      </c>
      <c r="AB65">
        <v>50</v>
      </c>
      <c r="AC65">
        <v>1</v>
      </c>
      <c r="AD65" t="s">
        <v>5269</v>
      </c>
      <c r="AE65" t="s">
        <v>37</v>
      </c>
      <c r="AF65" t="s">
        <v>244</v>
      </c>
      <c r="AG65" t="s">
        <v>5600</v>
      </c>
      <c r="AH65" t="s">
        <v>245</v>
      </c>
      <c r="AI65">
        <v>6187</v>
      </c>
      <c r="AJ65">
        <v>4.3913043480000002</v>
      </c>
      <c r="AK65" t="s">
        <v>5601</v>
      </c>
      <c r="AL65">
        <v>0</v>
      </c>
      <c r="AN65" t="s">
        <v>5602</v>
      </c>
      <c r="AO65" t="s">
        <v>5603</v>
      </c>
      <c r="AP65" t="s">
        <v>5273</v>
      </c>
      <c r="AQ65" t="s">
        <v>5274</v>
      </c>
    </row>
    <row r="66" spans="1:43" x14ac:dyDescent="0.3">
      <c r="A66" t="s">
        <v>465</v>
      </c>
      <c r="B66" t="s">
        <v>5604</v>
      </c>
      <c r="C66" t="s">
        <v>462</v>
      </c>
      <c r="D66" t="s">
        <v>4089</v>
      </c>
      <c r="E66">
        <v>11</v>
      </c>
      <c r="F66">
        <v>10</v>
      </c>
      <c r="G66" t="s">
        <v>5267</v>
      </c>
      <c r="H66">
        <v>5000</v>
      </c>
      <c r="I66">
        <v>0</v>
      </c>
      <c r="J66">
        <v>3.72</v>
      </c>
      <c r="K66">
        <v>1008</v>
      </c>
      <c r="L66">
        <v>447</v>
      </c>
      <c r="M66">
        <v>201</v>
      </c>
      <c r="N66">
        <v>135</v>
      </c>
      <c r="O66">
        <v>81</v>
      </c>
      <c r="P66">
        <v>144</v>
      </c>
      <c r="Q66">
        <v>0</v>
      </c>
      <c r="R66">
        <v>0</v>
      </c>
      <c r="S66">
        <v>0</v>
      </c>
      <c r="T66">
        <v>0</v>
      </c>
      <c r="U66" t="s">
        <v>34</v>
      </c>
      <c r="V66" t="s">
        <v>35</v>
      </c>
      <c r="W66">
        <v>50</v>
      </c>
      <c r="X66" t="s">
        <v>5268</v>
      </c>
      <c r="Y66">
        <v>2</v>
      </c>
      <c r="Z66">
        <v>0</v>
      </c>
      <c r="AA66">
        <v>25</v>
      </c>
      <c r="AB66">
        <v>50</v>
      </c>
      <c r="AE66" t="s">
        <v>37</v>
      </c>
      <c r="AF66" t="s">
        <v>463</v>
      </c>
      <c r="AG66" t="s">
        <v>463</v>
      </c>
      <c r="AH66" t="s">
        <v>464</v>
      </c>
      <c r="AI66">
        <v>61895</v>
      </c>
      <c r="AJ66">
        <v>4.2680022620000004</v>
      </c>
      <c r="AK66" t="s">
        <v>5605</v>
      </c>
      <c r="AL66">
        <v>1</v>
      </c>
      <c r="AM66" t="s">
        <v>5606</v>
      </c>
      <c r="AN66" t="s">
        <v>5607</v>
      </c>
      <c r="AO66" t="s">
        <v>5608</v>
      </c>
      <c r="AP66" t="s">
        <v>5273</v>
      </c>
      <c r="AQ66" t="s">
        <v>5274</v>
      </c>
    </row>
    <row r="67" spans="1:43" x14ac:dyDescent="0.3">
      <c r="A67" t="s">
        <v>249</v>
      </c>
      <c r="B67" t="s">
        <v>5609</v>
      </c>
      <c r="C67" t="s">
        <v>247</v>
      </c>
      <c r="D67" t="s">
        <v>4090</v>
      </c>
      <c r="E67">
        <v>8</v>
      </c>
      <c r="F67">
        <v>10</v>
      </c>
      <c r="G67" t="s">
        <v>5267</v>
      </c>
      <c r="H67">
        <v>100</v>
      </c>
      <c r="I67">
        <v>0</v>
      </c>
      <c r="J67">
        <v>2.71</v>
      </c>
      <c r="K67">
        <v>7</v>
      </c>
      <c r="L67">
        <v>1</v>
      </c>
      <c r="M67">
        <v>1</v>
      </c>
      <c r="N67">
        <v>2</v>
      </c>
      <c r="O67">
        <v>1</v>
      </c>
      <c r="P67">
        <v>2</v>
      </c>
      <c r="Q67">
        <v>0</v>
      </c>
      <c r="R67">
        <v>0</v>
      </c>
      <c r="S67">
        <v>0</v>
      </c>
      <c r="T67">
        <v>0</v>
      </c>
      <c r="U67" t="s">
        <v>100</v>
      </c>
      <c r="V67" t="s">
        <v>43</v>
      </c>
      <c r="W67">
        <v>4</v>
      </c>
      <c r="X67" t="s">
        <v>5268</v>
      </c>
      <c r="Y67">
        <v>3</v>
      </c>
      <c r="Z67">
        <v>0</v>
      </c>
      <c r="AA67">
        <v>20</v>
      </c>
      <c r="AB67">
        <v>50</v>
      </c>
      <c r="AE67" t="s">
        <v>37</v>
      </c>
      <c r="AF67" t="s">
        <v>248</v>
      </c>
      <c r="AG67" t="s">
        <v>248</v>
      </c>
      <c r="AH67" t="s">
        <v>5610</v>
      </c>
      <c r="AI67">
        <v>224</v>
      </c>
      <c r="AJ67">
        <v>3.8928571430000001</v>
      </c>
      <c r="AK67" t="s">
        <v>5611</v>
      </c>
      <c r="AL67">
        <v>0</v>
      </c>
      <c r="AN67" t="s">
        <v>5612</v>
      </c>
      <c r="AO67" t="s">
        <v>5613</v>
      </c>
      <c r="AP67" t="s">
        <v>5273</v>
      </c>
      <c r="AQ67" t="s">
        <v>5274</v>
      </c>
    </row>
    <row r="68" spans="1:43" x14ac:dyDescent="0.3">
      <c r="A68" t="s">
        <v>252</v>
      </c>
      <c r="B68" t="s">
        <v>5614</v>
      </c>
      <c r="C68" t="s">
        <v>250</v>
      </c>
      <c r="D68" t="s">
        <v>4091</v>
      </c>
      <c r="E68">
        <v>14</v>
      </c>
      <c r="F68">
        <v>67</v>
      </c>
      <c r="G68" t="s">
        <v>5267</v>
      </c>
      <c r="H68">
        <v>1000</v>
      </c>
      <c r="I68">
        <v>0</v>
      </c>
      <c r="J68">
        <v>3.81</v>
      </c>
      <c r="K68">
        <v>187</v>
      </c>
      <c r="L68">
        <v>84</v>
      </c>
      <c r="M68">
        <v>40</v>
      </c>
      <c r="N68">
        <v>28</v>
      </c>
      <c r="O68">
        <v>14</v>
      </c>
      <c r="P68">
        <v>21</v>
      </c>
      <c r="Q68">
        <v>0</v>
      </c>
      <c r="R68">
        <v>0</v>
      </c>
      <c r="S68">
        <v>0</v>
      </c>
      <c r="T68">
        <v>0</v>
      </c>
      <c r="U68" t="s">
        <v>64</v>
      </c>
      <c r="V68" t="s">
        <v>35</v>
      </c>
      <c r="W68">
        <v>50</v>
      </c>
      <c r="X68" t="s">
        <v>5268</v>
      </c>
      <c r="Y68">
        <v>4</v>
      </c>
      <c r="Z68">
        <v>0</v>
      </c>
      <c r="AA68">
        <v>40</v>
      </c>
      <c r="AB68">
        <v>50</v>
      </c>
      <c r="AE68" t="s">
        <v>37</v>
      </c>
      <c r="AF68" t="s">
        <v>251</v>
      </c>
      <c r="AG68" t="s">
        <v>251</v>
      </c>
      <c r="AH68" t="s">
        <v>5615</v>
      </c>
      <c r="AI68">
        <v>11900</v>
      </c>
      <c r="AJ68">
        <v>4.1507563029999996</v>
      </c>
      <c r="AK68" t="s">
        <v>5616</v>
      </c>
      <c r="AL68">
        <v>1</v>
      </c>
      <c r="AM68" t="s">
        <v>5617</v>
      </c>
      <c r="AN68" t="s">
        <v>5618</v>
      </c>
      <c r="AO68" t="s">
        <v>5619</v>
      </c>
      <c r="AP68" t="s">
        <v>5273</v>
      </c>
      <c r="AQ68" t="s">
        <v>5274</v>
      </c>
    </row>
    <row r="69" spans="1:43" x14ac:dyDescent="0.3">
      <c r="A69" s="1" t="s">
        <v>2133</v>
      </c>
      <c r="B69" t="s">
        <v>5564</v>
      </c>
      <c r="C69" t="s">
        <v>228</v>
      </c>
      <c r="D69" t="s">
        <v>4092</v>
      </c>
      <c r="E69">
        <v>2</v>
      </c>
      <c r="F69">
        <v>9</v>
      </c>
      <c r="G69" t="s">
        <v>5267</v>
      </c>
      <c r="H69">
        <v>100</v>
      </c>
      <c r="I69">
        <v>0</v>
      </c>
      <c r="J69">
        <v>3.47</v>
      </c>
      <c r="K69">
        <v>32</v>
      </c>
      <c r="L69">
        <v>11</v>
      </c>
      <c r="M69">
        <v>6</v>
      </c>
      <c r="N69">
        <v>5</v>
      </c>
      <c r="O69">
        <v>7</v>
      </c>
      <c r="P69">
        <v>3</v>
      </c>
      <c r="Q69">
        <v>0</v>
      </c>
      <c r="R69">
        <v>0</v>
      </c>
      <c r="S69">
        <v>0</v>
      </c>
      <c r="T69">
        <v>0</v>
      </c>
      <c r="U69" t="s">
        <v>34</v>
      </c>
      <c r="V69" t="s">
        <v>79</v>
      </c>
      <c r="W69">
        <v>1</v>
      </c>
      <c r="X69" t="s">
        <v>5268</v>
      </c>
      <c r="Y69">
        <v>1</v>
      </c>
      <c r="Z69">
        <v>0</v>
      </c>
      <c r="AA69">
        <v>40</v>
      </c>
      <c r="AB69">
        <v>50</v>
      </c>
      <c r="AE69" t="s">
        <v>37</v>
      </c>
      <c r="AF69" t="s">
        <v>2132</v>
      </c>
      <c r="AG69" t="s">
        <v>2132</v>
      </c>
      <c r="AH69" t="s">
        <v>5620</v>
      </c>
      <c r="AI69">
        <v>4856</v>
      </c>
      <c r="AJ69">
        <v>4.1676276769999996</v>
      </c>
      <c r="AK69" t="s">
        <v>5621</v>
      </c>
      <c r="AL69">
        <v>0</v>
      </c>
      <c r="AN69" t="s">
        <v>5622</v>
      </c>
      <c r="AO69" t="s">
        <v>5623</v>
      </c>
      <c r="AP69" t="s">
        <v>5273</v>
      </c>
      <c r="AQ69" t="s">
        <v>5274</v>
      </c>
    </row>
    <row r="70" spans="1:43" x14ac:dyDescent="0.3">
      <c r="A70" t="s">
        <v>255</v>
      </c>
      <c r="B70" t="s">
        <v>5624</v>
      </c>
      <c r="C70" t="s">
        <v>253</v>
      </c>
      <c r="D70" t="s">
        <v>4093</v>
      </c>
      <c r="E70">
        <v>8</v>
      </c>
      <c r="F70">
        <v>7</v>
      </c>
      <c r="G70" t="s">
        <v>5267</v>
      </c>
      <c r="H70">
        <v>10000</v>
      </c>
      <c r="I70">
        <v>1</v>
      </c>
      <c r="J70">
        <v>3.93</v>
      </c>
      <c r="K70">
        <v>1670</v>
      </c>
      <c r="L70">
        <v>823</v>
      </c>
      <c r="M70">
        <v>340</v>
      </c>
      <c r="N70">
        <v>250</v>
      </c>
      <c r="O70">
        <v>89</v>
      </c>
      <c r="P70">
        <v>168</v>
      </c>
      <c r="Q70">
        <v>0</v>
      </c>
      <c r="R70">
        <v>0</v>
      </c>
      <c r="S70">
        <v>0</v>
      </c>
      <c r="T70">
        <v>0</v>
      </c>
      <c r="U70" t="s">
        <v>51</v>
      </c>
      <c r="V70" t="s">
        <v>35</v>
      </c>
      <c r="W70">
        <v>50</v>
      </c>
      <c r="X70" t="s">
        <v>5268</v>
      </c>
      <c r="Y70">
        <v>3</v>
      </c>
      <c r="Z70">
        <v>0</v>
      </c>
      <c r="AA70">
        <v>30</v>
      </c>
      <c r="AB70">
        <v>50</v>
      </c>
      <c r="AE70" t="s">
        <v>37</v>
      </c>
      <c r="AF70" t="s">
        <v>254</v>
      </c>
      <c r="AG70" t="s">
        <v>254</v>
      </c>
      <c r="AH70" t="s">
        <v>5625</v>
      </c>
      <c r="AI70">
        <v>66644</v>
      </c>
      <c r="AJ70">
        <v>4.1375817780000004</v>
      </c>
      <c r="AK70" t="s">
        <v>5626</v>
      </c>
      <c r="AL70">
        <v>1</v>
      </c>
      <c r="AM70" t="s">
        <v>5627</v>
      </c>
      <c r="AN70" t="s">
        <v>5628</v>
      </c>
      <c r="AO70" t="s">
        <v>5629</v>
      </c>
      <c r="AP70" t="s">
        <v>5273</v>
      </c>
      <c r="AQ70" t="s">
        <v>5274</v>
      </c>
    </row>
    <row r="71" spans="1:43" x14ac:dyDescent="0.3">
      <c r="A71" t="s">
        <v>259</v>
      </c>
      <c r="B71" t="s">
        <v>5630</v>
      </c>
      <c r="C71" t="s">
        <v>256</v>
      </c>
      <c r="D71" t="s">
        <v>4094</v>
      </c>
      <c r="E71">
        <v>5.79</v>
      </c>
      <c r="F71">
        <v>30</v>
      </c>
      <c r="G71" t="s">
        <v>5267</v>
      </c>
      <c r="H71">
        <v>1000</v>
      </c>
      <c r="I71">
        <v>1</v>
      </c>
      <c r="J71">
        <v>3.41</v>
      </c>
      <c r="K71">
        <v>212</v>
      </c>
      <c r="L71">
        <v>73</v>
      </c>
      <c r="M71">
        <v>49</v>
      </c>
      <c r="N71">
        <v>23</v>
      </c>
      <c r="O71">
        <v>25</v>
      </c>
      <c r="P71">
        <v>42</v>
      </c>
      <c r="Q71">
        <v>0</v>
      </c>
      <c r="R71">
        <v>0</v>
      </c>
      <c r="S71">
        <v>0</v>
      </c>
      <c r="T71">
        <v>0</v>
      </c>
      <c r="U71" t="s">
        <v>34</v>
      </c>
      <c r="V71" t="s">
        <v>43</v>
      </c>
      <c r="W71">
        <v>50</v>
      </c>
      <c r="X71" t="s">
        <v>5268</v>
      </c>
      <c r="Y71">
        <v>2</v>
      </c>
      <c r="Z71">
        <v>0</v>
      </c>
      <c r="AA71">
        <v>118</v>
      </c>
      <c r="AB71">
        <v>50</v>
      </c>
      <c r="AE71" t="s">
        <v>37</v>
      </c>
      <c r="AF71" t="s">
        <v>257</v>
      </c>
      <c r="AG71" t="s">
        <v>5631</v>
      </c>
      <c r="AH71" t="s">
        <v>258</v>
      </c>
      <c r="AI71">
        <v>21012</v>
      </c>
      <c r="AJ71">
        <v>4.1898438990000004</v>
      </c>
      <c r="AK71" t="s">
        <v>5632</v>
      </c>
      <c r="AL71">
        <v>1</v>
      </c>
      <c r="AM71" t="s">
        <v>5633</v>
      </c>
      <c r="AN71" t="s">
        <v>5634</v>
      </c>
      <c r="AO71" t="s">
        <v>5635</v>
      </c>
      <c r="AP71" t="s">
        <v>5273</v>
      </c>
      <c r="AQ71" t="s">
        <v>5274</v>
      </c>
    </row>
    <row r="72" spans="1:43" x14ac:dyDescent="0.3">
      <c r="A72" t="s">
        <v>263</v>
      </c>
      <c r="B72" t="s">
        <v>5636</v>
      </c>
      <c r="C72" t="s">
        <v>260</v>
      </c>
      <c r="D72" t="s">
        <v>4095</v>
      </c>
      <c r="E72">
        <v>8</v>
      </c>
      <c r="F72">
        <v>22</v>
      </c>
      <c r="G72" t="s">
        <v>5267</v>
      </c>
      <c r="H72">
        <v>100</v>
      </c>
      <c r="I72">
        <v>1</v>
      </c>
      <c r="J72">
        <v>3.74</v>
      </c>
      <c r="K72">
        <v>47</v>
      </c>
      <c r="L72">
        <v>24</v>
      </c>
      <c r="M72">
        <v>5</v>
      </c>
      <c r="N72">
        <v>6</v>
      </c>
      <c r="O72">
        <v>6</v>
      </c>
      <c r="P72">
        <v>6</v>
      </c>
      <c r="Q72">
        <v>0</v>
      </c>
      <c r="R72">
        <v>0</v>
      </c>
      <c r="S72">
        <v>0</v>
      </c>
      <c r="T72">
        <v>0</v>
      </c>
      <c r="U72" t="s">
        <v>261</v>
      </c>
      <c r="V72" t="s">
        <v>52</v>
      </c>
      <c r="W72">
        <v>50</v>
      </c>
      <c r="X72" t="s">
        <v>5268</v>
      </c>
      <c r="Y72">
        <v>3</v>
      </c>
      <c r="Z72">
        <v>0</v>
      </c>
      <c r="AA72">
        <v>41</v>
      </c>
      <c r="AB72">
        <v>50</v>
      </c>
      <c r="AE72" t="s">
        <v>37</v>
      </c>
      <c r="AF72" t="s">
        <v>262</v>
      </c>
      <c r="AG72" t="s">
        <v>5637</v>
      </c>
      <c r="AH72" t="s">
        <v>5638</v>
      </c>
      <c r="AI72">
        <v>50593</v>
      </c>
      <c r="AJ72">
        <v>3.8767616070000002</v>
      </c>
      <c r="AK72" t="s">
        <v>5639</v>
      </c>
      <c r="AL72">
        <v>0</v>
      </c>
      <c r="AN72" t="s">
        <v>5640</v>
      </c>
      <c r="AO72" t="s">
        <v>5641</v>
      </c>
      <c r="AP72" t="s">
        <v>5273</v>
      </c>
      <c r="AQ72" t="s">
        <v>5274</v>
      </c>
    </row>
    <row r="73" spans="1:43" x14ac:dyDescent="0.3">
      <c r="A73" t="s">
        <v>267</v>
      </c>
      <c r="B73" t="s">
        <v>5642</v>
      </c>
      <c r="C73" t="s">
        <v>264</v>
      </c>
      <c r="D73" t="s">
        <v>4096</v>
      </c>
      <c r="E73">
        <v>4.9400000000000004</v>
      </c>
      <c r="F73">
        <v>5</v>
      </c>
      <c r="G73" t="s">
        <v>5267</v>
      </c>
      <c r="H73">
        <v>10000</v>
      </c>
      <c r="I73">
        <v>1</v>
      </c>
      <c r="J73">
        <v>3.93</v>
      </c>
      <c r="K73">
        <v>1331</v>
      </c>
      <c r="L73">
        <v>659</v>
      </c>
      <c r="M73">
        <v>255</v>
      </c>
      <c r="N73">
        <v>199</v>
      </c>
      <c r="O73">
        <v>101</v>
      </c>
      <c r="P73">
        <v>117</v>
      </c>
      <c r="Q73">
        <v>0</v>
      </c>
      <c r="R73">
        <v>0</v>
      </c>
      <c r="S73">
        <v>0</v>
      </c>
      <c r="T73">
        <v>0</v>
      </c>
      <c r="U73" t="s">
        <v>265</v>
      </c>
      <c r="V73" t="s">
        <v>35</v>
      </c>
      <c r="W73">
        <v>6</v>
      </c>
      <c r="X73" t="s">
        <v>5268</v>
      </c>
      <c r="Y73">
        <v>1</v>
      </c>
      <c r="Z73">
        <v>0</v>
      </c>
      <c r="AA73">
        <v>49</v>
      </c>
      <c r="AB73">
        <v>50</v>
      </c>
      <c r="AE73" t="s">
        <v>37</v>
      </c>
      <c r="AF73" t="s">
        <v>266</v>
      </c>
      <c r="AG73" t="s">
        <v>5643</v>
      </c>
      <c r="AH73" t="s">
        <v>5644</v>
      </c>
      <c r="AI73">
        <v>55670</v>
      </c>
      <c r="AJ73">
        <v>4.1214837429999998</v>
      </c>
      <c r="AK73" t="s">
        <v>5645</v>
      </c>
      <c r="AL73">
        <v>1</v>
      </c>
      <c r="AM73" t="s">
        <v>5646</v>
      </c>
      <c r="AN73" t="s">
        <v>5647</v>
      </c>
      <c r="AO73" t="s">
        <v>5648</v>
      </c>
      <c r="AP73" t="s">
        <v>5273</v>
      </c>
      <c r="AQ73" t="s">
        <v>5274</v>
      </c>
    </row>
    <row r="74" spans="1:43" x14ac:dyDescent="0.3">
      <c r="A74" t="s">
        <v>270</v>
      </c>
      <c r="B74" t="s">
        <v>5649</v>
      </c>
      <c r="C74" t="s">
        <v>268</v>
      </c>
      <c r="D74" t="s">
        <v>4097</v>
      </c>
      <c r="E74">
        <v>8</v>
      </c>
      <c r="F74">
        <v>7</v>
      </c>
      <c r="G74" t="s">
        <v>5267</v>
      </c>
      <c r="H74">
        <v>10000</v>
      </c>
      <c r="I74">
        <v>0</v>
      </c>
      <c r="J74">
        <v>3.82</v>
      </c>
      <c r="K74">
        <v>2520</v>
      </c>
      <c r="L74">
        <v>1220</v>
      </c>
      <c r="M74">
        <v>433</v>
      </c>
      <c r="N74">
        <v>365</v>
      </c>
      <c r="O74">
        <v>203</v>
      </c>
      <c r="P74">
        <v>299</v>
      </c>
      <c r="Q74">
        <v>0</v>
      </c>
      <c r="R74">
        <v>0</v>
      </c>
      <c r="S74">
        <v>0</v>
      </c>
      <c r="T74">
        <v>0</v>
      </c>
      <c r="U74" t="s">
        <v>87</v>
      </c>
      <c r="V74" t="s">
        <v>35</v>
      </c>
      <c r="W74">
        <v>50</v>
      </c>
      <c r="X74" t="s">
        <v>5268</v>
      </c>
      <c r="Y74">
        <v>3</v>
      </c>
      <c r="Z74">
        <v>0</v>
      </c>
      <c r="AA74">
        <v>14</v>
      </c>
      <c r="AB74">
        <v>50</v>
      </c>
      <c r="AC74">
        <v>1</v>
      </c>
      <c r="AD74" t="s">
        <v>5269</v>
      </c>
      <c r="AE74" t="s">
        <v>37</v>
      </c>
      <c r="AF74" t="s">
        <v>269</v>
      </c>
      <c r="AG74" t="s">
        <v>5650</v>
      </c>
      <c r="AH74" t="s">
        <v>5651</v>
      </c>
      <c r="AI74">
        <v>8821</v>
      </c>
      <c r="AJ74">
        <v>3.8720099760000002</v>
      </c>
      <c r="AK74" t="s">
        <v>5652</v>
      </c>
      <c r="AL74">
        <v>0</v>
      </c>
      <c r="AN74" t="s">
        <v>5653</v>
      </c>
      <c r="AO74" t="s">
        <v>5654</v>
      </c>
      <c r="AP74" t="s">
        <v>5273</v>
      </c>
      <c r="AQ74" t="s">
        <v>5274</v>
      </c>
    </row>
    <row r="75" spans="1:43" x14ac:dyDescent="0.3">
      <c r="A75" t="s">
        <v>324</v>
      </c>
      <c r="B75" t="s">
        <v>5655</v>
      </c>
      <c r="C75" t="s">
        <v>322</v>
      </c>
      <c r="D75" t="s">
        <v>4098</v>
      </c>
      <c r="E75">
        <v>11</v>
      </c>
      <c r="F75">
        <v>10</v>
      </c>
      <c r="G75" t="s">
        <v>5267</v>
      </c>
      <c r="H75">
        <v>100</v>
      </c>
      <c r="I75">
        <v>1</v>
      </c>
      <c r="J75">
        <v>3.46</v>
      </c>
      <c r="K75">
        <v>50</v>
      </c>
      <c r="L75">
        <v>20</v>
      </c>
      <c r="M75">
        <v>7</v>
      </c>
      <c r="N75">
        <v>8</v>
      </c>
      <c r="O75">
        <v>6</v>
      </c>
      <c r="P75">
        <v>9</v>
      </c>
      <c r="Q75">
        <v>0</v>
      </c>
      <c r="R75">
        <v>0</v>
      </c>
      <c r="S75">
        <v>0</v>
      </c>
      <c r="T75">
        <v>0</v>
      </c>
      <c r="U75" t="s">
        <v>70</v>
      </c>
      <c r="V75" t="s">
        <v>52</v>
      </c>
      <c r="W75">
        <v>50</v>
      </c>
      <c r="X75" t="s">
        <v>5268</v>
      </c>
      <c r="Y75">
        <v>3</v>
      </c>
      <c r="Z75">
        <v>0</v>
      </c>
      <c r="AA75">
        <v>41</v>
      </c>
      <c r="AB75">
        <v>50</v>
      </c>
      <c r="AE75" t="s">
        <v>37</v>
      </c>
      <c r="AF75" t="s">
        <v>323</v>
      </c>
      <c r="AG75" t="s">
        <v>323</v>
      </c>
      <c r="AH75" t="s">
        <v>5656</v>
      </c>
      <c r="AI75">
        <v>225438</v>
      </c>
      <c r="AJ75">
        <v>4.3011204850000002</v>
      </c>
      <c r="AK75" t="s">
        <v>5657</v>
      </c>
      <c r="AL75">
        <v>0</v>
      </c>
      <c r="AN75" t="s">
        <v>5658</v>
      </c>
      <c r="AO75" t="s">
        <v>5659</v>
      </c>
      <c r="AP75" t="s">
        <v>5273</v>
      </c>
      <c r="AQ75" t="s">
        <v>5274</v>
      </c>
    </row>
    <row r="76" spans="1:43" x14ac:dyDescent="0.3">
      <c r="A76" t="s">
        <v>273</v>
      </c>
      <c r="B76" t="s">
        <v>271</v>
      </c>
      <c r="C76" t="s">
        <v>271</v>
      </c>
      <c r="D76" t="s">
        <v>4099</v>
      </c>
      <c r="E76">
        <v>8</v>
      </c>
      <c r="F76">
        <v>33</v>
      </c>
      <c r="G76" t="s">
        <v>5267</v>
      </c>
      <c r="H76">
        <v>10</v>
      </c>
      <c r="I76">
        <v>0</v>
      </c>
      <c r="J76">
        <v>5</v>
      </c>
      <c r="K76">
        <v>0</v>
      </c>
      <c r="Q76">
        <v>0</v>
      </c>
      <c r="R76">
        <v>0</v>
      </c>
      <c r="S76">
        <v>0</v>
      </c>
      <c r="T76">
        <v>0</v>
      </c>
      <c r="U76" t="s">
        <v>70</v>
      </c>
      <c r="V76" t="s">
        <v>52</v>
      </c>
      <c r="W76">
        <v>50</v>
      </c>
      <c r="X76" t="s">
        <v>5268</v>
      </c>
      <c r="Y76">
        <v>2</v>
      </c>
      <c r="Z76">
        <v>0</v>
      </c>
      <c r="AA76">
        <v>25</v>
      </c>
      <c r="AB76">
        <v>50</v>
      </c>
      <c r="AE76" t="s">
        <v>37</v>
      </c>
      <c r="AF76" t="s">
        <v>272</v>
      </c>
      <c r="AG76" t="s">
        <v>5660</v>
      </c>
      <c r="AH76" t="s">
        <v>5661</v>
      </c>
      <c r="AI76">
        <v>1496</v>
      </c>
      <c r="AJ76">
        <v>4.1697860960000002</v>
      </c>
      <c r="AK76" t="s">
        <v>5662</v>
      </c>
      <c r="AL76">
        <v>0</v>
      </c>
      <c r="AN76" t="s">
        <v>5663</v>
      </c>
      <c r="AO76" t="s">
        <v>5664</v>
      </c>
      <c r="AP76" t="s">
        <v>5273</v>
      </c>
      <c r="AQ76" t="s">
        <v>5274</v>
      </c>
    </row>
    <row r="77" spans="1:43" x14ac:dyDescent="0.3">
      <c r="A77" t="s">
        <v>276</v>
      </c>
      <c r="B77" t="s">
        <v>5665</v>
      </c>
      <c r="C77" t="s">
        <v>274</v>
      </c>
      <c r="D77" t="s">
        <v>4100</v>
      </c>
      <c r="E77">
        <v>9</v>
      </c>
      <c r="F77">
        <v>33</v>
      </c>
      <c r="G77" t="s">
        <v>5267</v>
      </c>
      <c r="H77">
        <v>50</v>
      </c>
      <c r="I77">
        <v>1</v>
      </c>
      <c r="J77">
        <v>4.5</v>
      </c>
      <c r="K77">
        <v>4</v>
      </c>
      <c r="L77">
        <v>2</v>
      </c>
      <c r="M77">
        <v>2</v>
      </c>
      <c r="N77">
        <v>0</v>
      </c>
      <c r="O77">
        <v>0</v>
      </c>
      <c r="P77">
        <v>0</v>
      </c>
      <c r="Q77">
        <v>0</v>
      </c>
      <c r="R77">
        <v>0</v>
      </c>
      <c r="S77">
        <v>0</v>
      </c>
      <c r="T77">
        <v>0</v>
      </c>
      <c r="U77" t="s">
        <v>34</v>
      </c>
      <c r="V77" t="s">
        <v>52</v>
      </c>
      <c r="W77">
        <v>50</v>
      </c>
      <c r="X77" t="s">
        <v>5268</v>
      </c>
      <c r="Y77">
        <v>3</v>
      </c>
      <c r="Z77">
        <v>0</v>
      </c>
      <c r="AA77">
        <v>41</v>
      </c>
      <c r="AB77">
        <v>50</v>
      </c>
      <c r="AE77" t="s">
        <v>37</v>
      </c>
      <c r="AF77" t="s">
        <v>275</v>
      </c>
      <c r="AG77" t="s">
        <v>5666</v>
      </c>
      <c r="AH77" t="s">
        <v>5667</v>
      </c>
      <c r="AI77">
        <v>8397</v>
      </c>
      <c r="AJ77">
        <v>4.1202810530000002</v>
      </c>
      <c r="AK77" t="s">
        <v>5668</v>
      </c>
      <c r="AL77">
        <v>0</v>
      </c>
      <c r="AN77" t="s">
        <v>5669</v>
      </c>
      <c r="AO77" t="s">
        <v>5670</v>
      </c>
      <c r="AP77" t="s">
        <v>5273</v>
      </c>
      <c r="AQ77" t="s">
        <v>5274</v>
      </c>
    </row>
    <row r="78" spans="1:43" x14ac:dyDescent="0.3">
      <c r="A78" s="1" t="s">
        <v>279</v>
      </c>
      <c r="B78" t="s">
        <v>5671</v>
      </c>
      <c r="C78" t="s">
        <v>277</v>
      </c>
      <c r="D78" t="s">
        <v>4101</v>
      </c>
      <c r="E78">
        <v>7</v>
      </c>
      <c r="F78">
        <v>6</v>
      </c>
      <c r="G78" t="s">
        <v>5267</v>
      </c>
      <c r="H78">
        <v>100</v>
      </c>
      <c r="I78">
        <v>0</v>
      </c>
      <c r="J78">
        <v>4.26</v>
      </c>
      <c r="K78">
        <v>53</v>
      </c>
      <c r="L78">
        <v>30</v>
      </c>
      <c r="M78">
        <v>14</v>
      </c>
      <c r="N78">
        <v>5</v>
      </c>
      <c r="O78">
        <v>1</v>
      </c>
      <c r="P78">
        <v>3</v>
      </c>
      <c r="Q78">
        <v>0</v>
      </c>
      <c r="R78">
        <v>0</v>
      </c>
      <c r="S78">
        <v>0</v>
      </c>
      <c r="T78">
        <v>0</v>
      </c>
      <c r="U78" t="s">
        <v>122</v>
      </c>
      <c r="V78" t="s">
        <v>52</v>
      </c>
      <c r="W78">
        <v>50</v>
      </c>
      <c r="X78" t="s">
        <v>5268</v>
      </c>
      <c r="Y78">
        <v>2</v>
      </c>
      <c r="Z78">
        <v>0</v>
      </c>
      <c r="AA78">
        <v>31</v>
      </c>
      <c r="AB78">
        <v>50</v>
      </c>
      <c r="AC78">
        <v>1</v>
      </c>
      <c r="AD78" t="s">
        <v>5269</v>
      </c>
      <c r="AE78" t="s">
        <v>37</v>
      </c>
      <c r="AF78" t="s">
        <v>278</v>
      </c>
      <c r="AG78" t="s">
        <v>278</v>
      </c>
      <c r="AH78" t="s">
        <v>5672</v>
      </c>
      <c r="AI78">
        <v>2055</v>
      </c>
      <c r="AJ78">
        <v>3.8379562040000001</v>
      </c>
      <c r="AK78" t="s">
        <v>5673</v>
      </c>
      <c r="AL78">
        <v>1</v>
      </c>
      <c r="AM78" t="s">
        <v>5674</v>
      </c>
      <c r="AN78" t="s">
        <v>5675</v>
      </c>
      <c r="AO78" t="s">
        <v>5676</v>
      </c>
      <c r="AP78" t="s">
        <v>5273</v>
      </c>
      <c r="AQ78" t="s">
        <v>5274</v>
      </c>
    </row>
    <row r="79" spans="1:43" x14ac:dyDescent="0.3">
      <c r="A79" t="s">
        <v>283</v>
      </c>
      <c r="B79" t="s">
        <v>5677</v>
      </c>
      <c r="C79" t="s">
        <v>280</v>
      </c>
      <c r="D79" t="s">
        <v>4102</v>
      </c>
      <c r="E79">
        <v>11</v>
      </c>
      <c r="F79">
        <v>10</v>
      </c>
      <c r="G79" t="s">
        <v>5267</v>
      </c>
      <c r="H79">
        <v>10000</v>
      </c>
      <c r="I79">
        <v>0</v>
      </c>
      <c r="J79">
        <v>4.24</v>
      </c>
      <c r="K79">
        <v>1045</v>
      </c>
      <c r="L79">
        <v>644</v>
      </c>
      <c r="M79">
        <v>183</v>
      </c>
      <c r="N79">
        <v>114</v>
      </c>
      <c r="O79">
        <v>38</v>
      </c>
      <c r="P79">
        <v>66</v>
      </c>
      <c r="Q79">
        <v>0</v>
      </c>
      <c r="R79">
        <v>0</v>
      </c>
      <c r="S79">
        <v>0</v>
      </c>
      <c r="T79">
        <v>0</v>
      </c>
      <c r="U79" t="s">
        <v>281</v>
      </c>
      <c r="V79" t="s">
        <v>52</v>
      </c>
      <c r="W79">
        <v>50</v>
      </c>
      <c r="X79" t="s">
        <v>5268</v>
      </c>
      <c r="Y79">
        <v>3</v>
      </c>
      <c r="Z79">
        <v>0</v>
      </c>
      <c r="AA79">
        <v>36</v>
      </c>
      <c r="AB79">
        <v>50</v>
      </c>
      <c r="AE79" t="s">
        <v>37</v>
      </c>
      <c r="AF79" t="s">
        <v>282</v>
      </c>
      <c r="AG79" t="s">
        <v>282</v>
      </c>
      <c r="AH79" t="s">
        <v>5678</v>
      </c>
      <c r="AI79">
        <v>9200</v>
      </c>
      <c r="AJ79">
        <v>4.2896739129999997</v>
      </c>
      <c r="AK79" t="s">
        <v>5679</v>
      </c>
      <c r="AL79">
        <v>0</v>
      </c>
      <c r="AN79" t="s">
        <v>5680</v>
      </c>
      <c r="AO79" t="s">
        <v>5681</v>
      </c>
      <c r="AP79" t="s">
        <v>5273</v>
      </c>
      <c r="AQ79" t="s">
        <v>5274</v>
      </c>
    </row>
    <row r="80" spans="1:43" x14ac:dyDescent="0.3">
      <c r="A80" t="s">
        <v>286</v>
      </c>
      <c r="B80" t="s">
        <v>5682</v>
      </c>
      <c r="C80" t="s">
        <v>284</v>
      </c>
      <c r="D80" t="s">
        <v>4103</v>
      </c>
      <c r="E80">
        <v>8</v>
      </c>
      <c r="F80">
        <v>92</v>
      </c>
      <c r="G80" t="s">
        <v>5267</v>
      </c>
      <c r="H80">
        <v>100</v>
      </c>
      <c r="I80">
        <v>0</v>
      </c>
      <c r="J80">
        <v>3.56</v>
      </c>
      <c r="K80">
        <v>16</v>
      </c>
      <c r="L80">
        <v>6</v>
      </c>
      <c r="M80">
        <v>5</v>
      </c>
      <c r="N80">
        <v>0</v>
      </c>
      <c r="O80">
        <v>2</v>
      </c>
      <c r="P80">
        <v>3</v>
      </c>
      <c r="Q80">
        <v>0</v>
      </c>
      <c r="R80">
        <v>0</v>
      </c>
      <c r="S80">
        <v>0</v>
      </c>
      <c r="T80">
        <v>0</v>
      </c>
      <c r="U80" t="s">
        <v>51</v>
      </c>
      <c r="V80" t="s">
        <v>52</v>
      </c>
      <c r="W80">
        <v>50</v>
      </c>
      <c r="X80" t="s">
        <v>5268</v>
      </c>
      <c r="Y80">
        <v>2</v>
      </c>
      <c r="Z80">
        <v>0</v>
      </c>
      <c r="AA80">
        <v>55</v>
      </c>
      <c r="AB80">
        <v>50</v>
      </c>
      <c r="AE80" t="s">
        <v>37</v>
      </c>
      <c r="AF80" t="s">
        <v>285</v>
      </c>
      <c r="AG80" t="s">
        <v>285</v>
      </c>
      <c r="AH80" t="s">
        <v>5683</v>
      </c>
      <c r="AI80">
        <v>7076</v>
      </c>
      <c r="AJ80">
        <v>3.9680610509999998</v>
      </c>
      <c r="AK80" s="1" t="s">
        <v>5684</v>
      </c>
      <c r="AL80">
        <v>0</v>
      </c>
      <c r="AN80" t="s">
        <v>5685</v>
      </c>
      <c r="AO80" t="s">
        <v>5686</v>
      </c>
      <c r="AP80" t="s">
        <v>5273</v>
      </c>
      <c r="AQ80" t="s">
        <v>5274</v>
      </c>
    </row>
    <row r="81" spans="1:43" x14ac:dyDescent="0.3">
      <c r="A81" t="s">
        <v>291</v>
      </c>
      <c r="B81" t="s">
        <v>5687</v>
      </c>
      <c r="C81" t="s">
        <v>287</v>
      </c>
      <c r="D81" t="s">
        <v>4104</v>
      </c>
      <c r="E81">
        <v>5.83</v>
      </c>
      <c r="F81">
        <v>5</v>
      </c>
      <c r="G81" t="s">
        <v>5267</v>
      </c>
      <c r="H81">
        <v>10000</v>
      </c>
      <c r="I81">
        <v>1</v>
      </c>
      <c r="J81">
        <v>4.22</v>
      </c>
      <c r="K81">
        <v>2055</v>
      </c>
      <c r="L81">
        <v>1162</v>
      </c>
      <c r="M81">
        <v>488</v>
      </c>
      <c r="N81">
        <v>212</v>
      </c>
      <c r="O81">
        <v>83</v>
      </c>
      <c r="P81">
        <v>110</v>
      </c>
      <c r="Q81">
        <v>0</v>
      </c>
      <c r="R81">
        <v>0</v>
      </c>
      <c r="S81">
        <v>0</v>
      </c>
      <c r="T81">
        <v>0</v>
      </c>
      <c r="U81" t="s">
        <v>288</v>
      </c>
      <c r="V81" t="s">
        <v>52</v>
      </c>
      <c r="W81">
        <v>1</v>
      </c>
      <c r="X81" t="s">
        <v>5688</v>
      </c>
      <c r="Y81">
        <v>1</v>
      </c>
      <c r="Z81">
        <v>0</v>
      </c>
      <c r="AA81">
        <v>35</v>
      </c>
      <c r="AB81">
        <v>50</v>
      </c>
      <c r="AE81" t="s">
        <v>37</v>
      </c>
      <c r="AF81" t="s">
        <v>289</v>
      </c>
      <c r="AG81" t="s">
        <v>289</v>
      </c>
      <c r="AH81" t="s">
        <v>290</v>
      </c>
      <c r="AI81">
        <v>126370</v>
      </c>
      <c r="AJ81">
        <v>4.1469573469999998</v>
      </c>
      <c r="AK81" t="s">
        <v>5689</v>
      </c>
      <c r="AL81">
        <v>1</v>
      </c>
      <c r="AM81" t="s">
        <v>5690</v>
      </c>
      <c r="AN81" t="s">
        <v>5691</v>
      </c>
      <c r="AO81" t="s">
        <v>5692</v>
      </c>
      <c r="AP81" t="s">
        <v>5273</v>
      </c>
      <c r="AQ81" t="s">
        <v>5274</v>
      </c>
    </row>
    <row r="82" spans="1:43" x14ac:dyDescent="0.3">
      <c r="A82" t="s">
        <v>2028</v>
      </c>
      <c r="B82" t="s">
        <v>5693</v>
      </c>
      <c r="C82" t="s">
        <v>2026</v>
      </c>
      <c r="D82" t="s">
        <v>4105</v>
      </c>
      <c r="E82">
        <v>8</v>
      </c>
      <c r="F82">
        <v>7</v>
      </c>
      <c r="G82" t="s">
        <v>5267</v>
      </c>
      <c r="H82">
        <v>1000</v>
      </c>
      <c r="I82">
        <v>0</v>
      </c>
      <c r="J82">
        <v>3.42</v>
      </c>
      <c r="K82">
        <v>373</v>
      </c>
      <c r="L82">
        <v>144</v>
      </c>
      <c r="M82">
        <v>57</v>
      </c>
      <c r="N82">
        <v>60</v>
      </c>
      <c r="O82">
        <v>35</v>
      </c>
      <c r="P82">
        <v>77</v>
      </c>
      <c r="Q82">
        <v>0</v>
      </c>
      <c r="R82">
        <v>0</v>
      </c>
      <c r="S82">
        <v>0</v>
      </c>
      <c r="T82">
        <v>0</v>
      </c>
      <c r="U82" t="s">
        <v>144</v>
      </c>
      <c r="V82" t="s">
        <v>52</v>
      </c>
      <c r="W82">
        <v>50</v>
      </c>
      <c r="X82" t="s">
        <v>5268</v>
      </c>
      <c r="Y82">
        <v>2</v>
      </c>
      <c r="Z82">
        <v>0</v>
      </c>
      <c r="AA82">
        <v>63</v>
      </c>
      <c r="AB82">
        <v>50</v>
      </c>
      <c r="AE82" t="s">
        <v>37</v>
      </c>
      <c r="AF82" t="s">
        <v>2027</v>
      </c>
      <c r="AG82" t="s">
        <v>5694</v>
      </c>
      <c r="AH82" t="s">
        <v>5695</v>
      </c>
      <c r="AI82">
        <v>1322</v>
      </c>
      <c r="AJ82">
        <v>3.9652042359999999</v>
      </c>
      <c r="AK82" t="s">
        <v>5696</v>
      </c>
      <c r="AL82">
        <v>0</v>
      </c>
      <c r="AN82" t="s">
        <v>5697</v>
      </c>
      <c r="AO82" t="s">
        <v>5698</v>
      </c>
      <c r="AP82" t="s">
        <v>5273</v>
      </c>
      <c r="AQ82" t="s">
        <v>5274</v>
      </c>
    </row>
    <row r="83" spans="1:43" x14ac:dyDescent="0.3">
      <c r="A83" t="s">
        <v>295</v>
      </c>
      <c r="B83" t="s">
        <v>5699</v>
      </c>
      <c r="C83" t="s">
        <v>292</v>
      </c>
      <c r="D83" t="s">
        <v>4106</v>
      </c>
      <c r="E83">
        <v>5.77</v>
      </c>
      <c r="F83">
        <v>5</v>
      </c>
      <c r="G83" t="s">
        <v>5267</v>
      </c>
      <c r="H83">
        <v>100</v>
      </c>
      <c r="I83">
        <v>1</v>
      </c>
      <c r="J83">
        <v>4</v>
      </c>
      <c r="K83">
        <v>4</v>
      </c>
      <c r="L83">
        <v>1</v>
      </c>
      <c r="M83">
        <v>2</v>
      </c>
      <c r="N83">
        <v>1</v>
      </c>
      <c r="O83">
        <v>0</v>
      </c>
      <c r="P83">
        <v>0</v>
      </c>
      <c r="Q83">
        <v>0</v>
      </c>
      <c r="R83">
        <v>0</v>
      </c>
      <c r="S83">
        <v>0</v>
      </c>
      <c r="T83">
        <v>0</v>
      </c>
      <c r="U83" t="s">
        <v>122</v>
      </c>
      <c r="V83" t="s">
        <v>52</v>
      </c>
      <c r="W83">
        <v>45</v>
      </c>
      <c r="X83" t="s">
        <v>5268</v>
      </c>
      <c r="Y83">
        <v>1</v>
      </c>
      <c r="Z83">
        <v>0</v>
      </c>
      <c r="AA83">
        <v>31</v>
      </c>
      <c r="AB83">
        <v>50</v>
      </c>
      <c r="AC83">
        <v>1</v>
      </c>
      <c r="AD83" t="s">
        <v>5269</v>
      </c>
      <c r="AE83" t="s">
        <v>37</v>
      </c>
      <c r="AF83" t="s">
        <v>293</v>
      </c>
      <c r="AG83" t="s">
        <v>293</v>
      </c>
      <c r="AH83" t="s">
        <v>294</v>
      </c>
      <c r="AI83">
        <v>8996</v>
      </c>
      <c r="AJ83">
        <v>3.9157403290000001</v>
      </c>
      <c r="AK83" t="s">
        <v>5700</v>
      </c>
      <c r="AL83">
        <v>0</v>
      </c>
      <c r="AN83" t="s">
        <v>5701</v>
      </c>
      <c r="AO83" t="s">
        <v>5702</v>
      </c>
      <c r="AP83" t="s">
        <v>5273</v>
      </c>
      <c r="AQ83" t="s">
        <v>5274</v>
      </c>
    </row>
    <row r="84" spans="1:43" x14ac:dyDescent="0.3">
      <c r="A84" t="s">
        <v>300</v>
      </c>
      <c r="B84" t="s">
        <v>5703</v>
      </c>
      <c r="C84" t="s">
        <v>296</v>
      </c>
      <c r="D84" t="s">
        <v>4107</v>
      </c>
      <c r="E84">
        <v>5.9</v>
      </c>
      <c r="F84">
        <v>5</v>
      </c>
      <c r="G84" t="s">
        <v>5267</v>
      </c>
      <c r="H84">
        <v>10000</v>
      </c>
      <c r="I84">
        <v>0</v>
      </c>
      <c r="J84">
        <v>3.64</v>
      </c>
      <c r="K84">
        <v>1933</v>
      </c>
      <c r="L84">
        <v>867</v>
      </c>
      <c r="M84">
        <v>298</v>
      </c>
      <c r="N84">
        <v>299</v>
      </c>
      <c r="O84">
        <v>151</v>
      </c>
      <c r="P84">
        <v>318</v>
      </c>
      <c r="Q84">
        <v>0</v>
      </c>
      <c r="R84">
        <v>0</v>
      </c>
      <c r="S84">
        <v>0</v>
      </c>
      <c r="T84">
        <v>0</v>
      </c>
      <c r="U84" t="s">
        <v>78</v>
      </c>
      <c r="V84" t="s">
        <v>297</v>
      </c>
      <c r="W84">
        <v>4</v>
      </c>
      <c r="X84" t="s">
        <v>5268</v>
      </c>
      <c r="Y84">
        <v>1</v>
      </c>
      <c r="Z84">
        <v>0</v>
      </c>
      <c r="AA84">
        <v>30</v>
      </c>
      <c r="AB84">
        <v>50</v>
      </c>
      <c r="AE84" t="s">
        <v>37</v>
      </c>
      <c r="AF84" t="s">
        <v>298</v>
      </c>
      <c r="AG84" t="s">
        <v>298</v>
      </c>
      <c r="AH84" t="s">
        <v>299</v>
      </c>
      <c r="AI84">
        <v>2366</v>
      </c>
      <c r="AJ84">
        <v>3.9518174130000001</v>
      </c>
      <c r="AK84" t="s">
        <v>5704</v>
      </c>
      <c r="AL84">
        <v>0</v>
      </c>
      <c r="AN84" t="s">
        <v>5705</v>
      </c>
      <c r="AO84" t="s">
        <v>5706</v>
      </c>
      <c r="AP84" t="s">
        <v>5273</v>
      </c>
      <c r="AQ84" t="s">
        <v>5274</v>
      </c>
    </row>
    <row r="85" spans="1:43" x14ac:dyDescent="0.3">
      <c r="A85" t="s">
        <v>304</v>
      </c>
      <c r="B85" t="s">
        <v>5707</v>
      </c>
      <c r="C85" t="s">
        <v>301</v>
      </c>
      <c r="D85" t="s">
        <v>4108</v>
      </c>
      <c r="E85">
        <v>6</v>
      </c>
      <c r="F85">
        <v>20</v>
      </c>
      <c r="G85" t="s">
        <v>5267</v>
      </c>
      <c r="H85">
        <v>100</v>
      </c>
      <c r="I85">
        <v>0</v>
      </c>
      <c r="J85">
        <v>3.08</v>
      </c>
      <c r="K85">
        <v>13</v>
      </c>
      <c r="L85">
        <v>4</v>
      </c>
      <c r="M85">
        <v>2</v>
      </c>
      <c r="N85">
        <v>2</v>
      </c>
      <c r="O85">
        <v>1</v>
      </c>
      <c r="P85">
        <v>4</v>
      </c>
      <c r="Q85">
        <v>0</v>
      </c>
      <c r="R85">
        <v>0</v>
      </c>
      <c r="S85">
        <v>0</v>
      </c>
      <c r="T85">
        <v>0</v>
      </c>
      <c r="U85" t="s">
        <v>100</v>
      </c>
      <c r="V85" t="s">
        <v>52</v>
      </c>
      <c r="W85">
        <v>50</v>
      </c>
      <c r="X85" t="s">
        <v>5268</v>
      </c>
      <c r="Y85">
        <v>2</v>
      </c>
      <c r="Z85">
        <v>0</v>
      </c>
      <c r="AA85">
        <v>43</v>
      </c>
      <c r="AB85">
        <v>50</v>
      </c>
      <c r="AE85" t="s">
        <v>37</v>
      </c>
      <c r="AF85" t="s">
        <v>302</v>
      </c>
      <c r="AG85" t="s">
        <v>5708</v>
      </c>
      <c r="AH85" t="s">
        <v>303</v>
      </c>
      <c r="AI85">
        <v>2776</v>
      </c>
      <c r="AJ85">
        <v>3.9311959650000001</v>
      </c>
      <c r="AK85" s="1" t="s">
        <v>5709</v>
      </c>
      <c r="AL85">
        <v>0</v>
      </c>
      <c r="AN85" t="s">
        <v>5710</v>
      </c>
      <c r="AO85" t="s">
        <v>5711</v>
      </c>
      <c r="AP85" t="s">
        <v>5273</v>
      </c>
      <c r="AQ85" t="s">
        <v>5274</v>
      </c>
    </row>
    <row r="86" spans="1:43" x14ac:dyDescent="0.3">
      <c r="A86" t="s">
        <v>306</v>
      </c>
      <c r="B86" t="s">
        <v>5712</v>
      </c>
      <c r="C86" t="s">
        <v>305</v>
      </c>
      <c r="D86" t="s">
        <v>4109</v>
      </c>
      <c r="E86">
        <v>7</v>
      </c>
      <c r="F86">
        <v>6</v>
      </c>
      <c r="G86" t="s">
        <v>5267</v>
      </c>
      <c r="H86">
        <v>50000</v>
      </c>
      <c r="I86">
        <v>1</v>
      </c>
      <c r="J86">
        <v>4.41</v>
      </c>
      <c r="K86">
        <v>17444</v>
      </c>
      <c r="L86">
        <v>11548</v>
      </c>
      <c r="M86">
        <v>3191</v>
      </c>
      <c r="N86">
        <v>1632</v>
      </c>
      <c r="O86">
        <v>507</v>
      </c>
      <c r="P86">
        <v>566</v>
      </c>
      <c r="Q86">
        <v>1</v>
      </c>
      <c r="R86">
        <v>0</v>
      </c>
      <c r="S86">
        <v>1</v>
      </c>
      <c r="T86">
        <v>0</v>
      </c>
      <c r="U86" t="s">
        <v>42</v>
      </c>
      <c r="V86" t="s">
        <v>35</v>
      </c>
      <c r="W86">
        <v>2</v>
      </c>
      <c r="X86" t="s">
        <v>5268</v>
      </c>
      <c r="Y86">
        <v>2</v>
      </c>
      <c r="Z86">
        <v>0</v>
      </c>
      <c r="AA86">
        <v>35</v>
      </c>
      <c r="AB86">
        <v>50</v>
      </c>
      <c r="AE86" t="s">
        <v>37</v>
      </c>
      <c r="AF86" t="s">
        <v>289</v>
      </c>
      <c r="AG86" t="s">
        <v>289</v>
      </c>
      <c r="AH86" t="s">
        <v>5713</v>
      </c>
      <c r="AI86">
        <v>126370</v>
      </c>
      <c r="AJ86">
        <v>4.1469573469999998</v>
      </c>
      <c r="AK86" t="s">
        <v>5689</v>
      </c>
      <c r="AL86">
        <v>1</v>
      </c>
      <c r="AM86" t="s">
        <v>5690</v>
      </c>
      <c r="AN86" t="s">
        <v>5714</v>
      </c>
      <c r="AO86" t="s">
        <v>5715</v>
      </c>
      <c r="AP86" t="s">
        <v>5273</v>
      </c>
      <c r="AQ86" t="s">
        <v>5274</v>
      </c>
    </row>
    <row r="87" spans="1:43" x14ac:dyDescent="0.3">
      <c r="A87" t="s">
        <v>309</v>
      </c>
      <c r="B87" t="s">
        <v>5716</v>
      </c>
      <c r="C87" t="s">
        <v>307</v>
      </c>
      <c r="D87" t="s">
        <v>4110</v>
      </c>
      <c r="E87">
        <v>8</v>
      </c>
      <c r="F87">
        <v>7</v>
      </c>
      <c r="G87" t="s">
        <v>5267</v>
      </c>
      <c r="H87">
        <v>10000</v>
      </c>
      <c r="I87">
        <v>1</v>
      </c>
      <c r="J87">
        <v>3.7</v>
      </c>
      <c r="K87">
        <v>1404</v>
      </c>
      <c r="L87">
        <v>593</v>
      </c>
      <c r="M87">
        <v>278</v>
      </c>
      <c r="N87">
        <v>232</v>
      </c>
      <c r="O87">
        <v>124</v>
      </c>
      <c r="P87">
        <v>177</v>
      </c>
      <c r="Q87">
        <v>0</v>
      </c>
      <c r="R87">
        <v>0</v>
      </c>
      <c r="S87">
        <v>0</v>
      </c>
      <c r="T87">
        <v>0</v>
      </c>
      <c r="U87" t="s">
        <v>144</v>
      </c>
      <c r="V87" t="s">
        <v>35</v>
      </c>
      <c r="W87">
        <v>1</v>
      </c>
      <c r="X87" t="s">
        <v>5268</v>
      </c>
      <c r="Y87">
        <v>2</v>
      </c>
      <c r="Z87">
        <v>0</v>
      </c>
      <c r="AA87">
        <v>48</v>
      </c>
      <c r="AB87">
        <v>50</v>
      </c>
      <c r="AE87" t="s">
        <v>37</v>
      </c>
      <c r="AF87" t="s">
        <v>308</v>
      </c>
      <c r="AG87" t="s">
        <v>5717</v>
      </c>
      <c r="AH87" t="s">
        <v>5718</v>
      </c>
      <c r="AI87">
        <v>4178</v>
      </c>
      <c r="AJ87">
        <v>3.9375299190000002</v>
      </c>
      <c r="AK87" t="s">
        <v>5719</v>
      </c>
      <c r="AL87">
        <v>0</v>
      </c>
      <c r="AN87" t="s">
        <v>5720</v>
      </c>
      <c r="AO87" t="s">
        <v>5721</v>
      </c>
      <c r="AP87" t="s">
        <v>5273</v>
      </c>
      <c r="AQ87" t="s">
        <v>5274</v>
      </c>
    </row>
    <row r="88" spans="1:43" x14ac:dyDescent="0.3">
      <c r="A88" t="s">
        <v>1711</v>
      </c>
      <c r="B88" t="s">
        <v>5722</v>
      </c>
      <c r="C88" t="s">
        <v>1709</v>
      </c>
      <c r="D88" t="s">
        <v>4111</v>
      </c>
      <c r="E88">
        <v>12</v>
      </c>
      <c r="F88">
        <v>11</v>
      </c>
      <c r="G88" t="s">
        <v>5267</v>
      </c>
      <c r="H88">
        <v>1000</v>
      </c>
      <c r="I88">
        <v>0</v>
      </c>
      <c r="J88">
        <v>3.81</v>
      </c>
      <c r="K88">
        <v>341</v>
      </c>
      <c r="L88">
        <v>163</v>
      </c>
      <c r="M88">
        <v>63</v>
      </c>
      <c r="N88">
        <v>48</v>
      </c>
      <c r="O88">
        <v>21</v>
      </c>
      <c r="P88">
        <v>46</v>
      </c>
      <c r="Q88">
        <v>0</v>
      </c>
      <c r="R88">
        <v>0</v>
      </c>
      <c r="S88">
        <v>0</v>
      </c>
      <c r="T88">
        <v>0</v>
      </c>
      <c r="U88" t="s">
        <v>265</v>
      </c>
      <c r="V88" t="s">
        <v>52</v>
      </c>
      <c r="W88">
        <v>50</v>
      </c>
      <c r="X88" t="s">
        <v>5268</v>
      </c>
      <c r="Y88">
        <v>3</v>
      </c>
      <c r="Z88">
        <v>0</v>
      </c>
      <c r="AA88">
        <v>13</v>
      </c>
      <c r="AB88">
        <v>50</v>
      </c>
      <c r="AE88" t="s">
        <v>37</v>
      </c>
      <c r="AF88" t="s">
        <v>1710</v>
      </c>
      <c r="AG88" t="s">
        <v>5723</v>
      </c>
      <c r="AH88" t="s">
        <v>5724</v>
      </c>
      <c r="AI88">
        <v>2248</v>
      </c>
      <c r="AJ88">
        <v>4.1503558719999996</v>
      </c>
      <c r="AK88" t="s">
        <v>5725</v>
      </c>
      <c r="AL88">
        <v>0</v>
      </c>
      <c r="AN88" t="s">
        <v>5726</v>
      </c>
      <c r="AO88" t="s">
        <v>5727</v>
      </c>
      <c r="AP88" t="s">
        <v>5273</v>
      </c>
      <c r="AQ88" t="s">
        <v>5274</v>
      </c>
    </row>
    <row r="89" spans="1:43" x14ac:dyDescent="0.3">
      <c r="A89" t="s">
        <v>313</v>
      </c>
      <c r="B89" t="s">
        <v>5728</v>
      </c>
      <c r="C89" t="s">
        <v>310</v>
      </c>
      <c r="D89" t="s">
        <v>4112</v>
      </c>
      <c r="E89">
        <v>5.78</v>
      </c>
      <c r="F89">
        <v>8</v>
      </c>
      <c r="G89" t="s">
        <v>5267</v>
      </c>
      <c r="H89">
        <v>20000</v>
      </c>
      <c r="I89">
        <v>1</v>
      </c>
      <c r="J89">
        <v>4</v>
      </c>
      <c r="K89">
        <v>3975</v>
      </c>
      <c r="L89">
        <v>2054</v>
      </c>
      <c r="M89">
        <v>774</v>
      </c>
      <c r="N89">
        <v>576</v>
      </c>
      <c r="O89">
        <v>242</v>
      </c>
      <c r="P89">
        <v>329</v>
      </c>
      <c r="Q89">
        <v>0</v>
      </c>
      <c r="R89">
        <v>0</v>
      </c>
      <c r="S89">
        <v>0</v>
      </c>
      <c r="T89">
        <v>0</v>
      </c>
      <c r="U89" t="s">
        <v>144</v>
      </c>
      <c r="V89" t="s">
        <v>43</v>
      </c>
      <c r="W89">
        <v>50</v>
      </c>
      <c r="X89" t="s">
        <v>5688</v>
      </c>
      <c r="Y89">
        <v>1</v>
      </c>
      <c r="Z89">
        <v>0</v>
      </c>
      <c r="AA89">
        <v>29</v>
      </c>
      <c r="AB89">
        <v>50</v>
      </c>
      <c r="AE89" t="s">
        <v>37</v>
      </c>
      <c r="AF89" t="s">
        <v>311</v>
      </c>
      <c r="AG89" t="s">
        <v>311</v>
      </c>
      <c r="AH89" t="s">
        <v>312</v>
      </c>
      <c r="AI89">
        <v>6555</v>
      </c>
      <c r="AJ89">
        <v>4.1841342490000004</v>
      </c>
      <c r="AK89" t="s">
        <v>5729</v>
      </c>
      <c r="AL89">
        <v>0</v>
      </c>
      <c r="AN89" t="s">
        <v>5730</v>
      </c>
      <c r="AO89" t="s">
        <v>5731</v>
      </c>
      <c r="AP89" t="s">
        <v>5273</v>
      </c>
      <c r="AQ89" t="s">
        <v>5274</v>
      </c>
    </row>
    <row r="90" spans="1:43" x14ac:dyDescent="0.3">
      <c r="A90" t="s">
        <v>317</v>
      </c>
      <c r="B90" t="s">
        <v>5732</v>
      </c>
      <c r="C90" t="s">
        <v>314</v>
      </c>
      <c r="D90" t="s">
        <v>4113</v>
      </c>
      <c r="E90">
        <v>12</v>
      </c>
      <c r="F90">
        <v>17</v>
      </c>
      <c r="G90" t="s">
        <v>5267</v>
      </c>
      <c r="H90">
        <v>5000</v>
      </c>
      <c r="I90">
        <v>0</v>
      </c>
      <c r="J90">
        <v>3.94</v>
      </c>
      <c r="K90">
        <v>387</v>
      </c>
      <c r="L90">
        <v>189</v>
      </c>
      <c r="M90">
        <v>76</v>
      </c>
      <c r="N90">
        <v>67</v>
      </c>
      <c r="O90">
        <v>21</v>
      </c>
      <c r="P90">
        <v>34</v>
      </c>
      <c r="Q90">
        <v>0</v>
      </c>
      <c r="R90">
        <v>0</v>
      </c>
      <c r="S90">
        <v>0</v>
      </c>
      <c r="T90">
        <v>0</v>
      </c>
      <c r="U90" t="s">
        <v>34</v>
      </c>
      <c r="V90" t="s">
        <v>52</v>
      </c>
      <c r="W90">
        <v>50</v>
      </c>
      <c r="X90" t="s">
        <v>5268</v>
      </c>
      <c r="Y90">
        <v>3</v>
      </c>
      <c r="Z90">
        <v>0</v>
      </c>
      <c r="AA90">
        <v>43</v>
      </c>
      <c r="AB90">
        <v>50</v>
      </c>
      <c r="AE90" t="s">
        <v>37</v>
      </c>
      <c r="AF90" t="s">
        <v>315</v>
      </c>
      <c r="AG90" t="s">
        <v>315</v>
      </c>
      <c r="AH90" t="s">
        <v>316</v>
      </c>
      <c r="AI90">
        <v>1288</v>
      </c>
      <c r="AJ90">
        <v>3.9782608700000002</v>
      </c>
      <c r="AK90" t="s">
        <v>5733</v>
      </c>
      <c r="AL90">
        <v>0</v>
      </c>
      <c r="AN90" t="s">
        <v>5734</v>
      </c>
      <c r="AO90" t="s">
        <v>5735</v>
      </c>
      <c r="AP90" t="s">
        <v>5273</v>
      </c>
      <c r="AQ90" t="s">
        <v>5274</v>
      </c>
    </row>
    <row r="91" spans="1:43" x14ac:dyDescent="0.3">
      <c r="A91" t="s">
        <v>321</v>
      </c>
      <c r="B91" t="s">
        <v>5736</v>
      </c>
      <c r="C91" t="s">
        <v>318</v>
      </c>
      <c r="D91" t="s">
        <v>4114</v>
      </c>
      <c r="E91">
        <v>11</v>
      </c>
      <c r="F91">
        <v>10</v>
      </c>
      <c r="G91" t="s">
        <v>5267</v>
      </c>
      <c r="H91">
        <v>20000</v>
      </c>
      <c r="I91">
        <v>1</v>
      </c>
      <c r="J91">
        <v>4.07</v>
      </c>
      <c r="K91">
        <v>3070</v>
      </c>
      <c r="L91">
        <v>1635</v>
      </c>
      <c r="M91">
        <v>642</v>
      </c>
      <c r="N91">
        <v>392</v>
      </c>
      <c r="O91">
        <v>177</v>
      </c>
      <c r="P91">
        <v>224</v>
      </c>
      <c r="Q91">
        <v>0</v>
      </c>
      <c r="R91">
        <v>0</v>
      </c>
      <c r="S91">
        <v>0</v>
      </c>
      <c r="T91">
        <v>0</v>
      </c>
      <c r="U91" t="s">
        <v>319</v>
      </c>
      <c r="V91" t="s">
        <v>101</v>
      </c>
      <c r="W91">
        <v>50</v>
      </c>
      <c r="X91" t="s">
        <v>5268</v>
      </c>
      <c r="Y91">
        <v>2</v>
      </c>
      <c r="Z91">
        <v>0</v>
      </c>
      <c r="AA91">
        <v>35</v>
      </c>
      <c r="AB91">
        <v>50</v>
      </c>
      <c r="AE91" t="s">
        <v>37</v>
      </c>
      <c r="AF91" t="s">
        <v>320</v>
      </c>
      <c r="AG91" t="s">
        <v>320</v>
      </c>
      <c r="AH91" t="s">
        <v>5737</v>
      </c>
      <c r="AI91">
        <v>12974</v>
      </c>
      <c r="AJ91">
        <v>3.9657006319999999</v>
      </c>
      <c r="AK91" t="s">
        <v>5738</v>
      </c>
      <c r="AL91">
        <v>0</v>
      </c>
      <c r="AN91" t="s">
        <v>5739</v>
      </c>
      <c r="AO91" t="s">
        <v>5740</v>
      </c>
      <c r="AP91" t="s">
        <v>5273</v>
      </c>
      <c r="AQ91" t="s">
        <v>5274</v>
      </c>
    </row>
    <row r="92" spans="1:43" x14ac:dyDescent="0.3">
      <c r="A92" t="s">
        <v>1639</v>
      </c>
      <c r="B92" t="s">
        <v>5741</v>
      </c>
      <c r="C92" t="s">
        <v>1637</v>
      </c>
      <c r="D92" t="s">
        <v>4115</v>
      </c>
      <c r="E92">
        <v>8</v>
      </c>
      <c r="F92">
        <v>51</v>
      </c>
      <c r="G92" t="s">
        <v>5267</v>
      </c>
      <c r="H92">
        <v>100</v>
      </c>
      <c r="I92">
        <v>0</v>
      </c>
      <c r="J92">
        <v>4.29</v>
      </c>
      <c r="K92">
        <v>31</v>
      </c>
      <c r="L92">
        <v>19</v>
      </c>
      <c r="M92">
        <v>5</v>
      </c>
      <c r="N92">
        <v>5</v>
      </c>
      <c r="O92">
        <v>1</v>
      </c>
      <c r="P92">
        <v>1</v>
      </c>
      <c r="Q92">
        <v>1</v>
      </c>
      <c r="R92">
        <v>0</v>
      </c>
      <c r="S92">
        <v>1</v>
      </c>
      <c r="T92">
        <v>0</v>
      </c>
      <c r="U92" t="s">
        <v>144</v>
      </c>
      <c r="V92" t="s">
        <v>52</v>
      </c>
      <c r="W92">
        <v>50</v>
      </c>
      <c r="X92" t="s">
        <v>5268</v>
      </c>
      <c r="Y92">
        <v>2</v>
      </c>
      <c r="Z92">
        <v>0</v>
      </c>
      <c r="AA92">
        <v>43</v>
      </c>
      <c r="AB92">
        <v>50</v>
      </c>
      <c r="AE92" t="s">
        <v>37</v>
      </c>
      <c r="AF92" t="s">
        <v>1638</v>
      </c>
      <c r="AG92" t="s">
        <v>5742</v>
      </c>
      <c r="AH92" t="s">
        <v>5743</v>
      </c>
      <c r="AI92">
        <v>5846</v>
      </c>
      <c r="AJ92">
        <v>3.8325350669999998</v>
      </c>
      <c r="AK92" t="s">
        <v>5744</v>
      </c>
      <c r="AL92">
        <v>0</v>
      </c>
      <c r="AN92" t="s">
        <v>5745</v>
      </c>
      <c r="AO92" t="s">
        <v>5746</v>
      </c>
      <c r="AP92" t="s">
        <v>5273</v>
      </c>
      <c r="AQ92" t="s">
        <v>5274</v>
      </c>
    </row>
    <row r="93" spans="1:43" x14ac:dyDescent="0.3">
      <c r="A93" t="s">
        <v>324</v>
      </c>
      <c r="B93" t="s">
        <v>5655</v>
      </c>
      <c r="C93" t="s">
        <v>322</v>
      </c>
      <c r="D93" t="s">
        <v>4098</v>
      </c>
      <c r="E93">
        <v>11</v>
      </c>
      <c r="F93">
        <v>10</v>
      </c>
      <c r="G93" t="s">
        <v>5267</v>
      </c>
      <c r="H93">
        <v>100</v>
      </c>
      <c r="I93">
        <v>1</v>
      </c>
      <c r="J93">
        <v>3.46</v>
      </c>
      <c r="K93">
        <v>50</v>
      </c>
      <c r="L93">
        <v>20</v>
      </c>
      <c r="M93">
        <v>7</v>
      </c>
      <c r="N93">
        <v>8</v>
      </c>
      <c r="O93">
        <v>6</v>
      </c>
      <c r="P93">
        <v>9</v>
      </c>
      <c r="Q93">
        <v>0</v>
      </c>
      <c r="R93">
        <v>0</v>
      </c>
      <c r="S93">
        <v>0</v>
      </c>
      <c r="T93">
        <v>0</v>
      </c>
      <c r="U93" t="s">
        <v>70</v>
      </c>
      <c r="V93" t="s">
        <v>52</v>
      </c>
      <c r="W93">
        <v>50</v>
      </c>
      <c r="X93" t="s">
        <v>5268</v>
      </c>
      <c r="Y93">
        <v>3</v>
      </c>
      <c r="Z93">
        <v>0</v>
      </c>
      <c r="AA93">
        <v>41</v>
      </c>
      <c r="AB93">
        <v>50</v>
      </c>
      <c r="AC93">
        <v>1</v>
      </c>
      <c r="AD93" t="s">
        <v>5269</v>
      </c>
      <c r="AE93" t="s">
        <v>37</v>
      </c>
      <c r="AF93" t="s">
        <v>323</v>
      </c>
      <c r="AG93" t="s">
        <v>323</v>
      </c>
      <c r="AH93" t="s">
        <v>5656</v>
      </c>
      <c r="AI93">
        <v>225438</v>
      </c>
      <c r="AJ93">
        <v>4.3011204850000002</v>
      </c>
      <c r="AK93" t="s">
        <v>5657</v>
      </c>
      <c r="AL93">
        <v>0</v>
      </c>
      <c r="AN93" t="s">
        <v>5658</v>
      </c>
      <c r="AO93" t="s">
        <v>5659</v>
      </c>
      <c r="AP93" t="s">
        <v>5273</v>
      </c>
      <c r="AQ93" t="s">
        <v>5274</v>
      </c>
    </row>
    <row r="94" spans="1:43" x14ac:dyDescent="0.3">
      <c r="A94" t="s">
        <v>327</v>
      </c>
      <c r="B94" t="s">
        <v>5747</v>
      </c>
      <c r="C94" t="s">
        <v>325</v>
      </c>
      <c r="D94" t="s">
        <v>4116</v>
      </c>
      <c r="E94">
        <v>5.77</v>
      </c>
      <c r="F94">
        <v>48</v>
      </c>
      <c r="G94" t="s">
        <v>5267</v>
      </c>
      <c r="H94">
        <v>100000</v>
      </c>
      <c r="I94">
        <v>0</v>
      </c>
      <c r="J94">
        <v>4.0999999999999996</v>
      </c>
      <c r="K94">
        <v>20744</v>
      </c>
      <c r="L94">
        <v>11184</v>
      </c>
      <c r="M94">
        <v>4152</v>
      </c>
      <c r="N94">
        <v>2919</v>
      </c>
      <c r="O94">
        <v>1174</v>
      </c>
      <c r="P94">
        <v>1315</v>
      </c>
      <c r="Q94">
        <v>0</v>
      </c>
      <c r="R94">
        <v>0</v>
      </c>
      <c r="S94">
        <v>0</v>
      </c>
      <c r="T94">
        <v>0</v>
      </c>
      <c r="U94" t="s">
        <v>70</v>
      </c>
      <c r="V94" t="s">
        <v>43</v>
      </c>
      <c r="W94">
        <v>50</v>
      </c>
      <c r="X94" t="s">
        <v>5268</v>
      </c>
      <c r="Y94">
        <v>2</v>
      </c>
      <c r="Z94">
        <v>0</v>
      </c>
      <c r="AA94">
        <v>46</v>
      </c>
      <c r="AB94">
        <v>50</v>
      </c>
      <c r="AE94" t="s">
        <v>37</v>
      </c>
      <c r="AF94" t="s">
        <v>326</v>
      </c>
      <c r="AG94" t="s">
        <v>5748</v>
      </c>
      <c r="AH94" t="s">
        <v>5749</v>
      </c>
      <c r="AI94">
        <v>330405</v>
      </c>
      <c r="AJ94">
        <v>4.0673476490000002</v>
      </c>
      <c r="AK94" t="s">
        <v>5750</v>
      </c>
      <c r="AL94">
        <v>1</v>
      </c>
      <c r="AM94" t="s">
        <v>5751</v>
      </c>
      <c r="AN94" t="s">
        <v>5752</v>
      </c>
      <c r="AO94" t="s">
        <v>5753</v>
      </c>
      <c r="AP94" t="s">
        <v>5273</v>
      </c>
      <c r="AQ94" t="s">
        <v>5274</v>
      </c>
    </row>
    <row r="95" spans="1:43" x14ac:dyDescent="0.3">
      <c r="A95" t="s">
        <v>330</v>
      </c>
      <c r="B95" t="s">
        <v>5754</v>
      </c>
      <c r="C95" t="s">
        <v>328</v>
      </c>
      <c r="D95" t="s">
        <v>4117</v>
      </c>
      <c r="E95">
        <v>9</v>
      </c>
      <c r="F95">
        <v>8</v>
      </c>
      <c r="G95" t="s">
        <v>5267</v>
      </c>
      <c r="H95">
        <v>20000</v>
      </c>
      <c r="I95">
        <v>0</v>
      </c>
      <c r="J95">
        <v>3.7</v>
      </c>
      <c r="K95">
        <v>3820</v>
      </c>
      <c r="L95">
        <v>1726</v>
      </c>
      <c r="M95">
        <v>654</v>
      </c>
      <c r="N95">
        <v>568</v>
      </c>
      <c r="O95">
        <v>324</v>
      </c>
      <c r="P95">
        <v>548</v>
      </c>
      <c r="Q95">
        <v>0</v>
      </c>
      <c r="R95">
        <v>0</v>
      </c>
      <c r="S95">
        <v>0</v>
      </c>
      <c r="T95">
        <v>0</v>
      </c>
      <c r="U95" t="s">
        <v>78</v>
      </c>
      <c r="V95" t="s">
        <v>35</v>
      </c>
      <c r="W95">
        <v>44</v>
      </c>
      <c r="X95" t="s">
        <v>5268</v>
      </c>
      <c r="Y95">
        <v>3</v>
      </c>
      <c r="Z95">
        <v>0</v>
      </c>
      <c r="AA95">
        <v>20</v>
      </c>
      <c r="AB95">
        <v>50</v>
      </c>
      <c r="AE95" t="s">
        <v>37</v>
      </c>
      <c r="AF95" t="s">
        <v>329</v>
      </c>
      <c r="AG95" t="s">
        <v>5755</v>
      </c>
      <c r="AH95" t="s">
        <v>5756</v>
      </c>
      <c r="AI95">
        <v>15748</v>
      </c>
      <c r="AJ95">
        <v>4.0646431290000002</v>
      </c>
      <c r="AK95" t="s">
        <v>5757</v>
      </c>
      <c r="AL95">
        <v>0</v>
      </c>
      <c r="AN95" t="s">
        <v>5758</v>
      </c>
      <c r="AO95" t="s">
        <v>5759</v>
      </c>
      <c r="AP95" t="s">
        <v>5273</v>
      </c>
      <c r="AQ95" t="s">
        <v>5274</v>
      </c>
    </row>
    <row r="96" spans="1:43" x14ac:dyDescent="0.3">
      <c r="A96" t="s">
        <v>3331</v>
      </c>
      <c r="B96" t="s">
        <v>5760</v>
      </c>
      <c r="C96" t="s">
        <v>3330</v>
      </c>
      <c r="D96" t="s">
        <v>4118</v>
      </c>
      <c r="E96">
        <v>1.72</v>
      </c>
      <c r="F96">
        <v>2</v>
      </c>
      <c r="G96" t="s">
        <v>5267</v>
      </c>
      <c r="H96">
        <v>100</v>
      </c>
      <c r="I96">
        <v>1</v>
      </c>
      <c r="J96">
        <v>3.77</v>
      </c>
      <c r="K96">
        <v>30</v>
      </c>
      <c r="L96">
        <v>15</v>
      </c>
      <c r="M96">
        <v>3</v>
      </c>
      <c r="N96">
        <v>5</v>
      </c>
      <c r="O96">
        <v>4</v>
      </c>
      <c r="P96">
        <v>3</v>
      </c>
      <c r="Q96">
        <v>0</v>
      </c>
      <c r="R96">
        <v>0</v>
      </c>
      <c r="S96">
        <v>0</v>
      </c>
      <c r="T96">
        <v>0</v>
      </c>
      <c r="U96" t="s">
        <v>2385</v>
      </c>
      <c r="V96" t="s">
        <v>43</v>
      </c>
      <c r="W96">
        <v>10</v>
      </c>
      <c r="X96" t="s">
        <v>5268</v>
      </c>
      <c r="Y96">
        <v>1</v>
      </c>
      <c r="Z96">
        <v>0</v>
      </c>
      <c r="AA96">
        <v>48</v>
      </c>
      <c r="AB96">
        <v>50</v>
      </c>
      <c r="AE96" t="s">
        <v>37</v>
      </c>
      <c r="AF96" t="s">
        <v>763</v>
      </c>
      <c r="AG96" t="s">
        <v>5761</v>
      </c>
      <c r="AH96" t="s">
        <v>5762</v>
      </c>
      <c r="AI96">
        <v>32168</v>
      </c>
      <c r="AJ96">
        <v>3.884543646</v>
      </c>
      <c r="AK96" t="s">
        <v>5763</v>
      </c>
      <c r="AL96">
        <v>0</v>
      </c>
      <c r="AN96" t="s">
        <v>5764</v>
      </c>
      <c r="AO96" t="s">
        <v>5765</v>
      </c>
      <c r="AP96" t="s">
        <v>5273</v>
      </c>
      <c r="AQ96" t="s">
        <v>5274</v>
      </c>
    </row>
    <row r="97" spans="1:43" x14ac:dyDescent="0.3">
      <c r="A97" s="1" t="s">
        <v>332</v>
      </c>
      <c r="B97" t="s">
        <v>5594</v>
      </c>
      <c r="C97" t="s">
        <v>240</v>
      </c>
      <c r="D97" t="s">
        <v>4087</v>
      </c>
      <c r="E97">
        <v>1.86</v>
      </c>
      <c r="F97">
        <v>9</v>
      </c>
      <c r="G97" t="s">
        <v>5267</v>
      </c>
      <c r="H97">
        <v>100</v>
      </c>
      <c r="I97">
        <v>1</v>
      </c>
      <c r="J97">
        <v>3.57</v>
      </c>
      <c r="K97">
        <v>42</v>
      </c>
      <c r="L97">
        <v>17</v>
      </c>
      <c r="M97">
        <v>9</v>
      </c>
      <c r="N97">
        <v>4</v>
      </c>
      <c r="O97">
        <v>5</v>
      </c>
      <c r="P97">
        <v>7</v>
      </c>
      <c r="Q97">
        <v>0</v>
      </c>
      <c r="R97">
        <v>0</v>
      </c>
      <c r="S97">
        <v>0</v>
      </c>
      <c r="T97">
        <v>0</v>
      </c>
      <c r="U97" t="s">
        <v>144</v>
      </c>
      <c r="V97" t="s">
        <v>43</v>
      </c>
      <c r="W97">
        <v>2</v>
      </c>
      <c r="X97" t="s">
        <v>5268</v>
      </c>
      <c r="Y97">
        <v>1</v>
      </c>
      <c r="Z97">
        <v>0</v>
      </c>
      <c r="AA97">
        <v>40</v>
      </c>
      <c r="AB97">
        <v>50</v>
      </c>
      <c r="AC97">
        <v>1</v>
      </c>
      <c r="AD97" t="s">
        <v>5269</v>
      </c>
      <c r="AE97" t="s">
        <v>37</v>
      </c>
      <c r="AF97" t="s">
        <v>331</v>
      </c>
      <c r="AG97" t="s">
        <v>331</v>
      </c>
      <c r="AH97" t="s">
        <v>5766</v>
      </c>
      <c r="AI97">
        <v>7248</v>
      </c>
      <c r="AJ97">
        <v>3.9430187640000001</v>
      </c>
      <c r="AK97" t="s">
        <v>5767</v>
      </c>
      <c r="AL97">
        <v>0</v>
      </c>
      <c r="AN97" t="s">
        <v>5768</v>
      </c>
      <c r="AO97" t="s">
        <v>5769</v>
      </c>
      <c r="AP97" t="s">
        <v>5273</v>
      </c>
      <c r="AQ97" t="s">
        <v>5274</v>
      </c>
    </row>
    <row r="98" spans="1:43" x14ac:dyDescent="0.3">
      <c r="A98" t="s">
        <v>335</v>
      </c>
      <c r="B98" t="s">
        <v>333</v>
      </c>
      <c r="C98" t="s">
        <v>333</v>
      </c>
      <c r="D98" t="s">
        <v>4119</v>
      </c>
      <c r="E98">
        <v>14</v>
      </c>
      <c r="F98">
        <v>92</v>
      </c>
      <c r="G98" t="s">
        <v>5267</v>
      </c>
      <c r="H98">
        <v>100</v>
      </c>
      <c r="I98">
        <v>1</v>
      </c>
      <c r="J98">
        <v>4.54</v>
      </c>
      <c r="K98">
        <v>13</v>
      </c>
      <c r="L98">
        <v>10</v>
      </c>
      <c r="M98">
        <v>2</v>
      </c>
      <c r="N98">
        <v>0</v>
      </c>
      <c r="O98">
        <v>0</v>
      </c>
      <c r="P98">
        <v>1</v>
      </c>
      <c r="Q98">
        <v>0</v>
      </c>
      <c r="R98">
        <v>0</v>
      </c>
      <c r="S98">
        <v>0</v>
      </c>
      <c r="T98">
        <v>0</v>
      </c>
      <c r="U98" t="s">
        <v>70</v>
      </c>
      <c r="V98" t="s">
        <v>43</v>
      </c>
      <c r="W98">
        <v>50</v>
      </c>
      <c r="X98" t="s">
        <v>5268</v>
      </c>
      <c r="Y98">
        <v>3</v>
      </c>
      <c r="Z98">
        <v>0</v>
      </c>
      <c r="AA98">
        <v>36</v>
      </c>
      <c r="AB98">
        <v>50</v>
      </c>
      <c r="AE98" t="s">
        <v>37</v>
      </c>
      <c r="AF98" t="s">
        <v>334</v>
      </c>
      <c r="AG98" t="s">
        <v>5770</v>
      </c>
      <c r="AH98" t="s">
        <v>5771</v>
      </c>
      <c r="AI98">
        <v>54</v>
      </c>
      <c r="AJ98">
        <v>4.1851851849999999</v>
      </c>
      <c r="AK98" t="s">
        <v>5772</v>
      </c>
      <c r="AL98">
        <v>0</v>
      </c>
      <c r="AN98" t="s">
        <v>5773</v>
      </c>
      <c r="AO98" t="s">
        <v>5774</v>
      </c>
      <c r="AP98" t="s">
        <v>5273</v>
      </c>
      <c r="AQ98" t="s">
        <v>5274</v>
      </c>
    </row>
    <row r="99" spans="1:43" x14ac:dyDescent="0.3">
      <c r="A99" t="s">
        <v>338</v>
      </c>
      <c r="B99" t="s">
        <v>5775</v>
      </c>
      <c r="C99" t="s">
        <v>336</v>
      </c>
      <c r="D99" t="s">
        <v>4120</v>
      </c>
      <c r="E99">
        <v>3.69</v>
      </c>
      <c r="F99">
        <v>4</v>
      </c>
      <c r="G99" t="s">
        <v>5267</v>
      </c>
      <c r="H99">
        <v>1000</v>
      </c>
      <c r="I99">
        <v>0</v>
      </c>
      <c r="J99">
        <v>3.64</v>
      </c>
      <c r="K99">
        <v>212</v>
      </c>
      <c r="L99">
        <v>95</v>
      </c>
      <c r="M99">
        <v>33</v>
      </c>
      <c r="N99">
        <v>32</v>
      </c>
      <c r="O99">
        <v>16</v>
      </c>
      <c r="P99">
        <v>36</v>
      </c>
      <c r="Q99">
        <v>0</v>
      </c>
      <c r="R99">
        <v>0</v>
      </c>
      <c r="S99">
        <v>0</v>
      </c>
      <c r="T99">
        <v>0</v>
      </c>
      <c r="U99" t="s">
        <v>100</v>
      </c>
      <c r="V99" t="s">
        <v>43</v>
      </c>
      <c r="W99">
        <v>5</v>
      </c>
      <c r="X99" t="s">
        <v>5268</v>
      </c>
      <c r="Y99">
        <v>1</v>
      </c>
      <c r="Z99">
        <v>0</v>
      </c>
      <c r="AA99">
        <v>24</v>
      </c>
      <c r="AB99">
        <v>50</v>
      </c>
      <c r="AE99" t="s">
        <v>37</v>
      </c>
      <c r="AF99" t="s">
        <v>337</v>
      </c>
      <c r="AG99" t="s">
        <v>337</v>
      </c>
      <c r="AH99" t="s">
        <v>5776</v>
      </c>
      <c r="AI99">
        <v>1559</v>
      </c>
      <c r="AJ99">
        <v>4.0391276459999998</v>
      </c>
      <c r="AK99" t="s">
        <v>5777</v>
      </c>
      <c r="AL99">
        <v>0</v>
      </c>
      <c r="AN99" t="s">
        <v>5778</v>
      </c>
      <c r="AO99" t="s">
        <v>5779</v>
      </c>
      <c r="AP99" t="s">
        <v>5273</v>
      </c>
      <c r="AQ99" t="s">
        <v>5274</v>
      </c>
    </row>
    <row r="100" spans="1:43" x14ac:dyDescent="0.3">
      <c r="A100" t="s">
        <v>341</v>
      </c>
      <c r="B100" t="s">
        <v>5339</v>
      </c>
      <c r="C100" t="s">
        <v>339</v>
      </c>
      <c r="D100" t="s">
        <v>4039</v>
      </c>
      <c r="E100">
        <v>5.79</v>
      </c>
      <c r="F100">
        <v>42</v>
      </c>
      <c r="G100" t="s">
        <v>5267</v>
      </c>
      <c r="H100">
        <v>1000</v>
      </c>
      <c r="I100">
        <v>0</v>
      </c>
      <c r="J100">
        <v>3.32</v>
      </c>
      <c r="K100">
        <v>121</v>
      </c>
      <c r="L100">
        <v>36</v>
      </c>
      <c r="M100">
        <v>24</v>
      </c>
      <c r="N100">
        <v>23</v>
      </c>
      <c r="O100">
        <v>19</v>
      </c>
      <c r="P100">
        <v>19</v>
      </c>
      <c r="Q100">
        <v>0</v>
      </c>
      <c r="R100">
        <v>0</v>
      </c>
      <c r="S100">
        <v>0</v>
      </c>
      <c r="T100">
        <v>0</v>
      </c>
      <c r="U100" t="s">
        <v>100</v>
      </c>
      <c r="V100" t="s">
        <v>52</v>
      </c>
      <c r="W100">
        <v>50</v>
      </c>
      <c r="X100" t="s">
        <v>5268</v>
      </c>
      <c r="Y100">
        <v>2</v>
      </c>
      <c r="Z100">
        <v>0</v>
      </c>
      <c r="AA100">
        <v>43</v>
      </c>
      <c r="AB100">
        <v>50</v>
      </c>
      <c r="AC100">
        <v>1</v>
      </c>
      <c r="AD100" t="s">
        <v>5269</v>
      </c>
      <c r="AE100" t="s">
        <v>37</v>
      </c>
      <c r="AF100" t="s">
        <v>340</v>
      </c>
      <c r="AG100" t="s">
        <v>5340</v>
      </c>
      <c r="AH100" t="s">
        <v>5341</v>
      </c>
      <c r="AI100">
        <v>5083</v>
      </c>
      <c r="AJ100">
        <v>3.9474719650000001</v>
      </c>
      <c r="AK100" t="s">
        <v>5342</v>
      </c>
      <c r="AL100">
        <v>0</v>
      </c>
      <c r="AN100" t="s">
        <v>5343</v>
      </c>
      <c r="AO100" t="s">
        <v>5344</v>
      </c>
      <c r="AP100" t="s">
        <v>5273</v>
      </c>
      <c r="AQ100" t="s">
        <v>5274</v>
      </c>
    </row>
    <row r="101" spans="1:43" x14ac:dyDescent="0.3">
      <c r="A101" t="s">
        <v>346</v>
      </c>
      <c r="B101" t="s">
        <v>5780</v>
      </c>
      <c r="C101" t="s">
        <v>342</v>
      </c>
      <c r="D101" t="s">
        <v>4121</v>
      </c>
      <c r="E101">
        <v>11</v>
      </c>
      <c r="F101">
        <v>30</v>
      </c>
      <c r="G101" t="s">
        <v>5267</v>
      </c>
      <c r="H101">
        <v>100</v>
      </c>
      <c r="I101">
        <v>1</v>
      </c>
      <c r="J101">
        <v>4.1100000000000003</v>
      </c>
      <c r="K101">
        <v>28</v>
      </c>
      <c r="L101">
        <v>17</v>
      </c>
      <c r="M101">
        <v>4</v>
      </c>
      <c r="N101">
        <v>3</v>
      </c>
      <c r="O101">
        <v>1</v>
      </c>
      <c r="P101">
        <v>3</v>
      </c>
      <c r="Q101">
        <v>2</v>
      </c>
      <c r="R101">
        <v>1</v>
      </c>
      <c r="S101">
        <v>0</v>
      </c>
      <c r="T101">
        <v>1</v>
      </c>
      <c r="U101" t="s">
        <v>343</v>
      </c>
      <c r="V101" t="s">
        <v>344</v>
      </c>
      <c r="W101">
        <v>2</v>
      </c>
      <c r="X101" t="s">
        <v>5268</v>
      </c>
      <c r="Y101">
        <v>3</v>
      </c>
      <c r="Z101">
        <v>0</v>
      </c>
      <c r="AA101">
        <v>45</v>
      </c>
      <c r="AB101">
        <v>50</v>
      </c>
      <c r="AE101" t="s">
        <v>37</v>
      </c>
      <c r="AF101" t="s">
        <v>345</v>
      </c>
      <c r="AG101" t="s">
        <v>5781</v>
      </c>
      <c r="AH101" t="s">
        <v>5782</v>
      </c>
      <c r="AI101">
        <v>9541</v>
      </c>
      <c r="AJ101">
        <v>4.2104601190000004</v>
      </c>
      <c r="AK101" t="s">
        <v>5783</v>
      </c>
      <c r="AL101">
        <v>0</v>
      </c>
      <c r="AN101" t="s">
        <v>5784</v>
      </c>
      <c r="AO101" t="s">
        <v>5785</v>
      </c>
      <c r="AP101" t="s">
        <v>5273</v>
      </c>
      <c r="AQ101" t="s">
        <v>5274</v>
      </c>
    </row>
    <row r="102" spans="1:43" x14ac:dyDescent="0.3">
      <c r="A102" t="s">
        <v>1052</v>
      </c>
      <c r="B102" t="s">
        <v>5786</v>
      </c>
      <c r="C102" t="s">
        <v>1050</v>
      </c>
      <c r="D102" t="s">
        <v>4122</v>
      </c>
      <c r="E102">
        <v>9</v>
      </c>
      <c r="F102">
        <v>8</v>
      </c>
      <c r="G102" t="s">
        <v>5267</v>
      </c>
      <c r="H102">
        <v>100</v>
      </c>
      <c r="I102">
        <v>1</v>
      </c>
      <c r="J102">
        <v>3.18</v>
      </c>
      <c r="K102">
        <v>72</v>
      </c>
      <c r="L102">
        <v>17</v>
      </c>
      <c r="M102">
        <v>19</v>
      </c>
      <c r="N102">
        <v>12</v>
      </c>
      <c r="O102">
        <v>8</v>
      </c>
      <c r="P102">
        <v>16</v>
      </c>
      <c r="Q102">
        <v>0</v>
      </c>
      <c r="R102">
        <v>0</v>
      </c>
      <c r="S102">
        <v>0</v>
      </c>
      <c r="T102">
        <v>0</v>
      </c>
      <c r="U102" t="s">
        <v>100</v>
      </c>
      <c r="V102" t="s">
        <v>521</v>
      </c>
      <c r="W102">
        <v>10</v>
      </c>
      <c r="X102" t="s">
        <v>5268</v>
      </c>
      <c r="Y102">
        <v>3</v>
      </c>
      <c r="Z102">
        <v>0</v>
      </c>
      <c r="AA102">
        <v>26</v>
      </c>
      <c r="AB102">
        <v>50</v>
      </c>
      <c r="AE102" t="s">
        <v>37</v>
      </c>
      <c r="AF102" t="s">
        <v>1051</v>
      </c>
      <c r="AG102" t="s">
        <v>1051</v>
      </c>
      <c r="AH102" t="s">
        <v>5787</v>
      </c>
      <c r="AI102">
        <v>288</v>
      </c>
      <c r="AJ102">
        <v>3.7291666669999999</v>
      </c>
      <c r="AK102" t="s">
        <v>5788</v>
      </c>
      <c r="AL102">
        <v>0</v>
      </c>
      <c r="AN102" t="s">
        <v>5789</v>
      </c>
      <c r="AO102" t="s">
        <v>5790</v>
      </c>
      <c r="AP102" t="s">
        <v>5273</v>
      </c>
      <c r="AQ102" t="s">
        <v>5274</v>
      </c>
    </row>
    <row r="103" spans="1:43" x14ac:dyDescent="0.3">
      <c r="A103" t="s">
        <v>349</v>
      </c>
      <c r="B103" t="s">
        <v>5791</v>
      </c>
      <c r="C103" t="s">
        <v>347</v>
      </c>
      <c r="D103" t="s">
        <v>4123</v>
      </c>
      <c r="E103">
        <v>6</v>
      </c>
      <c r="F103">
        <v>8</v>
      </c>
      <c r="G103" t="s">
        <v>5267</v>
      </c>
      <c r="H103">
        <v>10000</v>
      </c>
      <c r="I103">
        <v>0</v>
      </c>
      <c r="J103">
        <v>3.96</v>
      </c>
      <c r="K103">
        <v>1338</v>
      </c>
      <c r="L103">
        <v>685</v>
      </c>
      <c r="M103">
        <v>257</v>
      </c>
      <c r="N103">
        <v>187</v>
      </c>
      <c r="O103">
        <v>72</v>
      </c>
      <c r="P103">
        <v>137</v>
      </c>
      <c r="Q103">
        <v>0</v>
      </c>
      <c r="R103">
        <v>0</v>
      </c>
      <c r="S103">
        <v>0</v>
      </c>
      <c r="T103">
        <v>0</v>
      </c>
      <c r="U103" t="s">
        <v>70</v>
      </c>
      <c r="V103" t="s">
        <v>101</v>
      </c>
      <c r="W103">
        <v>50</v>
      </c>
      <c r="X103" t="s">
        <v>5268</v>
      </c>
      <c r="Y103">
        <v>2</v>
      </c>
      <c r="Z103">
        <v>0</v>
      </c>
      <c r="AA103">
        <v>43</v>
      </c>
      <c r="AB103">
        <v>50</v>
      </c>
      <c r="AE103" t="s">
        <v>37</v>
      </c>
      <c r="AF103" t="s">
        <v>348</v>
      </c>
      <c r="AG103" t="s">
        <v>5792</v>
      </c>
      <c r="AH103" t="s">
        <v>5793</v>
      </c>
      <c r="AI103">
        <v>54504</v>
      </c>
      <c r="AJ103">
        <v>3.8016842799999999</v>
      </c>
      <c r="AK103" t="s">
        <v>5794</v>
      </c>
      <c r="AL103">
        <v>1</v>
      </c>
      <c r="AM103" t="s">
        <v>5795</v>
      </c>
      <c r="AN103" t="s">
        <v>5796</v>
      </c>
      <c r="AO103" t="s">
        <v>5797</v>
      </c>
      <c r="AP103" t="s">
        <v>5273</v>
      </c>
      <c r="AQ103" t="s">
        <v>5274</v>
      </c>
    </row>
    <row r="104" spans="1:43" x14ac:dyDescent="0.3">
      <c r="A104" t="s">
        <v>354</v>
      </c>
      <c r="B104" t="s">
        <v>5798</v>
      </c>
      <c r="C104" t="s">
        <v>350</v>
      </c>
      <c r="D104" t="s">
        <v>4124</v>
      </c>
      <c r="E104">
        <v>20</v>
      </c>
      <c r="F104">
        <v>17</v>
      </c>
      <c r="G104" t="s">
        <v>5267</v>
      </c>
      <c r="H104">
        <v>100</v>
      </c>
      <c r="I104">
        <v>1</v>
      </c>
      <c r="J104">
        <v>2.8</v>
      </c>
      <c r="K104">
        <v>15</v>
      </c>
      <c r="L104">
        <v>2</v>
      </c>
      <c r="M104">
        <v>3</v>
      </c>
      <c r="N104">
        <v>5</v>
      </c>
      <c r="O104">
        <v>0</v>
      </c>
      <c r="P104">
        <v>5</v>
      </c>
      <c r="Q104">
        <v>0</v>
      </c>
      <c r="R104">
        <v>0</v>
      </c>
      <c r="S104">
        <v>0</v>
      </c>
      <c r="T104">
        <v>0</v>
      </c>
      <c r="U104" t="s">
        <v>42</v>
      </c>
      <c r="V104" t="s">
        <v>351</v>
      </c>
      <c r="W104">
        <v>50</v>
      </c>
      <c r="X104" t="s">
        <v>5268</v>
      </c>
      <c r="Y104">
        <v>6</v>
      </c>
      <c r="Z104">
        <v>0</v>
      </c>
      <c r="AA104">
        <v>36</v>
      </c>
      <c r="AB104">
        <v>50</v>
      </c>
      <c r="AE104" t="s">
        <v>37</v>
      </c>
      <c r="AF104" t="s">
        <v>352</v>
      </c>
      <c r="AG104" t="s">
        <v>352</v>
      </c>
      <c r="AH104" t="s">
        <v>353</v>
      </c>
      <c r="AI104">
        <v>67</v>
      </c>
      <c r="AJ104">
        <v>3.298507463</v>
      </c>
      <c r="AK104" t="s">
        <v>5799</v>
      </c>
      <c r="AL104">
        <v>0</v>
      </c>
      <c r="AN104" t="s">
        <v>5800</v>
      </c>
      <c r="AO104" t="s">
        <v>5801</v>
      </c>
      <c r="AP104" t="s">
        <v>5273</v>
      </c>
      <c r="AQ104" t="s">
        <v>5274</v>
      </c>
    </row>
    <row r="105" spans="1:43" x14ac:dyDescent="0.3">
      <c r="A105" t="s">
        <v>358</v>
      </c>
      <c r="B105" t="s">
        <v>5802</v>
      </c>
      <c r="C105" t="s">
        <v>355</v>
      </c>
      <c r="D105" t="s">
        <v>4125</v>
      </c>
      <c r="E105">
        <v>5.66</v>
      </c>
      <c r="F105">
        <v>5</v>
      </c>
      <c r="G105" t="s">
        <v>5267</v>
      </c>
      <c r="H105">
        <v>5000</v>
      </c>
      <c r="I105">
        <v>0</v>
      </c>
      <c r="J105">
        <v>3.89</v>
      </c>
      <c r="K105">
        <v>1161</v>
      </c>
      <c r="L105">
        <v>558</v>
      </c>
      <c r="M105">
        <v>242</v>
      </c>
      <c r="N105">
        <v>159</v>
      </c>
      <c r="O105">
        <v>75</v>
      </c>
      <c r="P105">
        <v>127</v>
      </c>
      <c r="Q105">
        <v>0</v>
      </c>
      <c r="R105">
        <v>0</v>
      </c>
      <c r="S105">
        <v>0</v>
      </c>
      <c r="T105">
        <v>0</v>
      </c>
      <c r="U105" t="s">
        <v>70</v>
      </c>
      <c r="V105" t="s">
        <v>52</v>
      </c>
      <c r="W105">
        <v>50</v>
      </c>
      <c r="X105" t="s">
        <v>5268</v>
      </c>
      <c r="Y105">
        <v>2</v>
      </c>
      <c r="Z105">
        <v>0</v>
      </c>
      <c r="AA105">
        <v>42</v>
      </c>
      <c r="AB105">
        <v>50</v>
      </c>
      <c r="AC105">
        <v>1</v>
      </c>
      <c r="AD105" t="s">
        <v>5269</v>
      </c>
      <c r="AE105" t="s">
        <v>37</v>
      </c>
      <c r="AF105" t="s">
        <v>356</v>
      </c>
      <c r="AG105" t="s">
        <v>5803</v>
      </c>
      <c r="AH105" t="s">
        <v>357</v>
      </c>
      <c r="AI105">
        <v>99283</v>
      </c>
      <c r="AJ105">
        <v>4.2855977359999997</v>
      </c>
      <c r="AK105" t="s">
        <v>5804</v>
      </c>
      <c r="AL105">
        <v>0</v>
      </c>
      <c r="AN105" t="s">
        <v>5805</v>
      </c>
      <c r="AO105" t="s">
        <v>5806</v>
      </c>
      <c r="AP105" t="s">
        <v>5273</v>
      </c>
      <c r="AQ105" t="s">
        <v>5274</v>
      </c>
    </row>
    <row r="106" spans="1:43" x14ac:dyDescent="0.3">
      <c r="A106" t="s">
        <v>3455</v>
      </c>
      <c r="B106" t="s">
        <v>5807</v>
      </c>
      <c r="C106" t="s">
        <v>3291</v>
      </c>
      <c r="D106" t="s">
        <v>4126</v>
      </c>
      <c r="E106">
        <v>8</v>
      </c>
      <c r="F106">
        <v>65</v>
      </c>
      <c r="G106" t="s">
        <v>5267</v>
      </c>
      <c r="H106">
        <v>100</v>
      </c>
      <c r="I106">
        <v>0</v>
      </c>
      <c r="J106">
        <v>3.97</v>
      </c>
      <c r="K106">
        <v>29</v>
      </c>
      <c r="L106">
        <v>18</v>
      </c>
      <c r="M106">
        <v>1</v>
      </c>
      <c r="N106">
        <v>5</v>
      </c>
      <c r="O106">
        <v>1</v>
      </c>
      <c r="P106">
        <v>4</v>
      </c>
      <c r="Q106">
        <v>0</v>
      </c>
      <c r="R106">
        <v>0</v>
      </c>
      <c r="S106">
        <v>0</v>
      </c>
      <c r="T106">
        <v>0</v>
      </c>
      <c r="U106" t="s">
        <v>34</v>
      </c>
      <c r="V106" t="s">
        <v>52</v>
      </c>
      <c r="W106">
        <v>1</v>
      </c>
      <c r="X106" t="s">
        <v>5268</v>
      </c>
      <c r="Y106">
        <v>2</v>
      </c>
      <c r="Z106">
        <v>0</v>
      </c>
      <c r="AA106">
        <v>33</v>
      </c>
      <c r="AB106">
        <v>50</v>
      </c>
      <c r="AE106" t="s">
        <v>37</v>
      </c>
      <c r="AF106" t="s">
        <v>3453</v>
      </c>
      <c r="AG106" t="s">
        <v>5808</v>
      </c>
      <c r="AH106" t="s">
        <v>3454</v>
      </c>
      <c r="AI106">
        <v>239</v>
      </c>
      <c r="AJ106">
        <v>3.8828451880000001</v>
      </c>
      <c r="AK106" t="s">
        <v>5809</v>
      </c>
      <c r="AL106">
        <v>0</v>
      </c>
      <c r="AN106" t="s">
        <v>5810</v>
      </c>
      <c r="AO106" t="s">
        <v>5811</v>
      </c>
      <c r="AP106" t="s">
        <v>5273</v>
      </c>
      <c r="AQ106" t="s">
        <v>5274</v>
      </c>
    </row>
    <row r="107" spans="1:43" x14ac:dyDescent="0.3">
      <c r="A107" t="s">
        <v>363</v>
      </c>
      <c r="B107" t="s">
        <v>5812</v>
      </c>
      <c r="C107" t="s">
        <v>359</v>
      </c>
      <c r="D107" t="s">
        <v>4127</v>
      </c>
      <c r="E107">
        <v>8</v>
      </c>
      <c r="F107">
        <v>7</v>
      </c>
      <c r="G107" t="s">
        <v>5267</v>
      </c>
      <c r="H107">
        <v>1000</v>
      </c>
      <c r="I107">
        <v>1</v>
      </c>
      <c r="J107">
        <v>3.61</v>
      </c>
      <c r="K107">
        <v>668</v>
      </c>
      <c r="L107">
        <v>254</v>
      </c>
      <c r="M107">
        <v>155</v>
      </c>
      <c r="N107">
        <v>102</v>
      </c>
      <c r="O107">
        <v>61</v>
      </c>
      <c r="P107">
        <v>96</v>
      </c>
      <c r="Q107">
        <v>0</v>
      </c>
      <c r="R107">
        <v>0</v>
      </c>
      <c r="S107">
        <v>0</v>
      </c>
      <c r="T107">
        <v>0</v>
      </c>
      <c r="U107" t="s">
        <v>360</v>
      </c>
      <c r="V107" t="s">
        <v>79</v>
      </c>
      <c r="W107">
        <v>10</v>
      </c>
      <c r="X107" t="s">
        <v>5268</v>
      </c>
      <c r="Y107">
        <v>2</v>
      </c>
      <c r="Z107">
        <v>0</v>
      </c>
      <c r="AA107">
        <v>39</v>
      </c>
      <c r="AB107">
        <v>50</v>
      </c>
      <c r="AE107" t="s">
        <v>37</v>
      </c>
      <c r="AF107" t="s">
        <v>361</v>
      </c>
      <c r="AG107" t="s">
        <v>361</v>
      </c>
      <c r="AH107" t="s">
        <v>362</v>
      </c>
      <c r="AI107">
        <v>40616</v>
      </c>
      <c r="AJ107">
        <v>4.0985572189999999</v>
      </c>
      <c r="AK107" t="s">
        <v>5813</v>
      </c>
      <c r="AL107">
        <v>0</v>
      </c>
      <c r="AN107" t="s">
        <v>5814</v>
      </c>
      <c r="AO107" t="s">
        <v>5815</v>
      </c>
      <c r="AP107" t="s">
        <v>5273</v>
      </c>
      <c r="AQ107" t="s">
        <v>5274</v>
      </c>
    </row>
    <row r="108" spans="1:43" x14ac:dyDescent="0.3">
      <c r="A108" t="s">
        <v>366</v>
      </c>
      <c r="B108" t="s">
        <v>5816</v>
      </c>
      <c r="C108" t="s">
        <v>364</v>
      </c>
      <c r="D108" t="s">
        <v>4128</v>
      </c>
      <c r="E108">
        <v>6</v>
      </c>
      <c r="F108">
        <v>6</v>
      </c>
      <c r="G108" t="s">
        <v>5267</v>
      </c>
      <c r="H108">
        <v>1000</v>
      </c>
      <c r="I108">
        <v>1</v>
      </c>
      <c r="J108">
        <v>3.82</v>
      </c>
      <c r="K108">
        <v>134</v>
      </c>
      <c r="L108">
        <v>62</v>
      </c>
      <c r="M108">
        <v>26</v>
      </c>
      <c r="N108">
        <v>23</v>
      </c>
      <c r="O108">
        <v>6</v>
      </c>
      <c r="P108">
        <v>17</v>
      </c>
      <c r="Q108">
        <v>0</v>
      </c>
      <c r="R108">
        <v>0</v>
      </c>
      <c r="S108">
        <v>0</v>
      </c>
      <c r="T108">
        <v>0</v>
      </c>
      <c r="U108" t="s">
        <v>78</v>
      </c>
      <c r="V108" t="s">
        <v>52</v>
      </c>
      <c r="W108">
        <v>1</v>
      </c>
      <c r="X108" t="s">
        <v>5268</v>
      </c>
      <c r="Y108">
        <v>2</v>
      </c>
      <c r="Z108">
        <v>0</v>
      </c>
      <c r="AA108">
        <v>35</v>
      </c>
      <c r="AB108">
        <v>50</v>
      </c>
      <c r="AE108" t="s">
        <v>37</v>
      </c>
      <c r="AF108" t="s">
        <v>365</v>
      </c>
      <c r="AG108" t="s">
        <v>365</v>
      </c>
      <c r="AH108" t="s">
        <v>5817</v>
      </c>
      <c r="AI108">
        <v>670</v>
      </c>
      <c r="AJ108">
        <v>3.844776119</v>
      </c>
      <c r="AK108" t="s">
        <v>5818</v>
      </c>
      <c r="AL108">
        <v>0</v>
      </c>
      <c r="AN108" t="s">
        <v>5819</v>
      </c>
      <c r="AO108" t="s">
        <v>5820</v>
      </c>
      <c r="AP108" t="s">
        <v>5273</v>
      </c>
      <c r="AQ108" t="s">
        <v>5274</v>
      </c>
    </row>
    <row r="109" spans="1:43" x14ac:dyDescent="0.3">
      <c r="A109" t="s">
        <v>370</v>
      </c>
      <c r="B109" t="s">
        <v>5821</v>
      </c>
      <c r="C109" t="s">
        <v>367</v>
      </c>
      <c r="D109" t="s">
        <v>4129</v>
      </c>
      <c r="E109">
        <v>11</v>
      </c>
      <c r="F109">
        <v>10</v>
      </c>
      <c r="G109" t="s">
        <v>5267</v>
      </c>
      <c r="H109">
        <v>5000</v>
      </c>
      <c r="I109">
        <v>0</v>
      </c>
      <c r="J109">
        <v>3.96</v>
      </c>
      <c r="K109">
        <v>1556</v>
      </c>
      <c r="L109">
        <v>743</v>
      </c>
      <c r="M109">
        <v>338</v>
      </c>
      <c r="N109">
        <v>258</v>
      </c>
      <c r="O109">
        <v>110</v>
      </c>
      <c r="P109">
        <v>107</v>
      </c>
      <c r="Q109">
        <v>0</v>
      </c>
      <c r="R109">
        <v>0</v>
      </c>
      <c r="S109">
        <v>0</v>
      </c>
      <c r="T109">
        <v>0</v>
      </c>
      <c r="U109" t="s">
        <v>70</v>
      </c>
      <c r="V109" t="s">
        <v>52</v>
      </c>
      <c r="W109">
        <v>50</v>
      </c>
      <c r="X109" t="s">
        <v>5268</v>
      </c>
      <c r="Y109">
        <v>3</v>
      </c>
      <c r="Z109">
        <v>0</v>
      </c>
      <c r="AA109">
        <v>23</v>
      </c>
      <c r="AB109">
        <v>50</v>
      </c>
      <c r="AE109" t="s">
        <v>37</v>
      </c>
      <c r="AF109" t="s">
        <v>368</v>
      </c>
      <c r="AG109" t="s">
        <v>5822</v>
      </c>
      <c r="AH109" t="s">
        <v>369</v>
      </c>
      <c r="AI109">
        <v>4610</v>
      </c>
      <c r="AJ109">
        <v>4.252711497</v>
      </c>
      <c r="AK109" t="s">
        <v>5823</v>
      </c>
      <c r="AL109">
        <v>0</v>
      </c>
      <c r="AN109" t="s">
        <v>5824</v>
      </c>
      <c r="AO109" t="s">
        <v>5825</v>
      </c>
      <c r="AP109" t="s">
        <v>5273</v>
      </c>
      <c r="AQ109" t="s">
        <v>5274</v>
      </c>
    </row>
    <row r="110" spans="1:43" x14ac:dyDescent="0.3">
      <c r="A110" s="1" t="s">
        <v>3967</v>
      </c>
      <c r="B110" t="s">
        <v>5826</v>
      </c>
      <c r="C110" t="s">
        <v>3966</v>
      </c>
      <c r="D110" t="s">
        <v>4130</v>
      </c>
      <c r="E110">
        <v>7</v>
      </c>
      <c r="F110">
        <v>6</v>
      </c>
      <c r="G110" t="s">
        <v>5267</v>
      </c>
      <c r="H110">
        <v>1000</v>
      </c>
      <c r="I110">
        <v>1</v>
      </c>
      <c r="J110">
        <v>4.2</v>
      </c>
      <c r="K110">
        <v>107</v>
      </c>
      <c r="L110">
        <v>66</v>
      </c>
      <c r="M110">
        <v>13</v>
      </c>
      <c r="N110">
        <v>18</v>
      </c>
      <c r="O110">
        <v>3</v>
      </c>
      <c r="P110">
        <v>7</v>
      </c>
      <c r="Q110">
        <v>0</v>
      </c>
      <c r="R110">
        <v>0</v>
      </c>
      <c r="S110">
        <v>0</v>
      </c>
      <c r="T110">
        <v>0</v>
      </c>
      <c r="U110" t="s">
        <v>34</v>
      </c>
      <c r="V110" t="s">
        <v>43</v>
      </c>
      <c r="W110">
        <v>3</v>
      </c>
      <c r="X110" t="s">
        <v>5268</v>
      </c>
      <c r="Y110">
        <v>2</v>
      </c>
      <c r="Z110">
        <v>0</v>
      </c>
      <c r="AA110">
        <v>26</v>
      </c>
      <c r="AB110">
        <v>50</v>
      </c>
      <c r="AE110" t="s">
        <v>37</v>
      </c>
      <c r="AF110" t="s">
        <v>3185</v>
      </c>
      <c r="AG110" t="s">
        <v>3185</v>
      </c>
      <c r="AH110" t="s">
        <v>5827</v>
      </c>
      <c r="AI110">
        <v>247</v>
      </c>
      <c r="AJ110">
        <v>3.9433198379999999</v>
      </c>
      <c r="AK110" t="s">
        <v>5828</v>
      </c>
      <c r="AL110">
        <v>0</v>
      </c>
      <c r="AN110" t="s">
        <v>5829</v>
      </c>
      <c r="AO110" t="s">
        <v>5830</v>
      </c>
      <c r="AP110" t="s">
        <v>5273</v>
      </c>
      <c r="AQ110" t="s">
        <v>5274</v>
      </c>
    </row>
    <row r="111" spans="1:43" x14ac:dyDescent="0.3">
      <c r="A111" t="s">
        <v>372</v>
      </c>
      <c r="B111" t="s">
        <v>5831</v>
      </c>
      <c r="C111" t="s">
        <v>371</v>
      </c>
      <c r="D111" t="s">
        <v>4131</v>
      </c>
      <c r="E111">
        <v>11</v>
      </c>
      <c r="F111">
        <v>10</v>
      </c>
      <c r="G111" t="s">
        <v>5267</v>
      </c>
      <c r="H111">
        <v>10000</v>
      </c>
      <c r="I111">
        <v>0</v>
      </c>
      <c r="J111">
        <v>3.77</v>
      </c>
      <c r="K111">
        <v>1694</v>
      </c>
      <c r="L111">
        <v>725</v>
      </c>
      <c r="M111">
        <v>376</v>
      </c>
      <c r="N111">
        <v>272</v>
      </c>
      <c r="O111">
        <v>112</v>
      </c>
      <c r="P111">
        <v>209</v>
      </c>
      <c r="Q111">
        <v>0</v>
      </c>
      <c r="R111">
        <v>0</v>
      </c>
      <c r="S111">
        <v>0</v>
      </c>
      <c r="T111">
        <v>0</v>
      </c>
      <c r="U111" t="s">
        <v>100</v>
      </c>
      <c r="V111" t="s">
        <v>43</v>
      </c>
      <c r="W111">
        <v>50</v>
      </c>
      <c r="X111" t="s">
        <v>5268</v>
      </c>
      <c r="Y111">
        <v>3</v>
      </c>
      <c r="Z111">
        <v>0</v>
      </c>
      <c r="AA111">
        <v>31</v>
      </c>
      <c r="AB111">
        <v>50</v>
      </c>
      <c r="AE111" t="s">
        <v>37</v>
      </c>
      <c r="AF111" t="s">
        <v>169</v>
      </c>
      <c r="AG111" t="s">
        <v>5459</v>
      </c>
      <c r="AH111" t="s">
        <v>5832</v>
      </c>
      <c r="AI111">
        <v>13946</v>
      </c>
      <c r="AJ111">
        <v>4.0001434099999997</v>
      </c>
      <c r="AK111" t="s">
        <v>5460</v>
      </c>
      <c r="AL111">
        <v>0</v>
      </c>
      <c r="AN111" t="s">
        <v>5833</v>
      </c>
      <c r="AO111" t="s">
        <v>5834</v>
      </c>
      <c r="AP111" t="s">
        <v>5273</v>
      </c>
      <c r="AQ111" t="s">
        <v>5274</v>
      </c>
    </row>
    <row r="112" spans="1:43" x14ac:dyDescent="0.3">
      <c r="A112" s="1" t="s">
        <v>375</v>
      </c>
      <c r="B112" t="s">
        <v>5835</v>
      </c>
      <c r="C112" t="s">
        <v>373</v>
      </c>
      <c r="D112" t="s">
        <v>4132</v>
      </c>
      <c r="E112">
        <v>5.81</v>
      </c>
      <c r="F112">
        <v>30</v>
      </c>
      <c r="G112" t="s">
        <v>5267</v>
      </c>
      <c r="H112">
        <v>100</v>
      </c>
      <c r="I112">
        <v>0</v>
      </c>
      <c r="J112">
        <v>2.61</v>
      </c>
      <c r="K112">
        <v>18</v>
      </c>
      <c r="L112">
        <v>3</v>
      </c>
      <c r="M112">
        <v>2</v>
      </c>
      <c r="N112">
        <v>5</v>
      </c>
      <c r="O112">
        <v>1</v>
      </c>
      <c r="P112">
        <v>7</v>
      </c>
      <c r="Q112">
        <v>0</v>
      </c>
      <c r="R112">
        <v>0</v>
      </c>
      <c r="S112">
        <v>0</v>
      </c>
      <c r="T112">
        <v>0</v>
      </c>
      <c r="U112" t="s">
        <v>42</v>
      </c>
      <c r="V112" t="s">
        <v>43</v>
      </c>
      <c r="W112">
        <v>3</v>
      </c>
      <c r="X112" t="s">
        <v>5268</v>
      </c>
      <c r="Y112">
        <v>2</v>
      </c>
      <c r="Z112">
        <v>0</v>
      </c>
      <c r="AA112">
        <v>41</v>
      </c>
      <c r="AB112">
        <v>50</v>
      </c>
      <c r="AC112">
        <v>1</v>
      </c>
      <c r="AD112" t="s">
        <v>5269</v>
      </c>
      <c r="AE112" t="s">
        <v>37</v>
      </c>
      <c r="AF112" t="s">
        <v>374</v>
      </c>
      <c r="AG112" t="s">
        <v>5836</v>
      </c>
      <c r="AH112" t="s">
        <v>5837</v>
      </c>
      <c r="AI112">
        <v>26473</v>
      </c>
      <c r="AJ112">
        <v>3.8947607</v>
      </c>
      <c r="AK112" t="s">
        <v>5838</v>
      </c>
      <c r="AL112">
        <v>0</v>
      </c>
      <c r="AN112" t="s">
        <v>5839</v>
      </c>
      <c r="AO112" t="s">
        <v>5840</v>
      </c>
      <c r="AP112" t="s">
        <v>5273</v>
      </c>
      <c r="AQ112" t="s">
        <v>5274</v>
      </c>
    </row>
    <row r="113" spans="1:43" x14ac:dyDescent="0.3">
      <c r="A113" t="s">
        <v>379</v>
      </c>
      <c r="B113" t="s">
        <v>5841</v>
      </c>
      <c r="C113" t="s">
        <v>376</v>
      </c>
      <c r="D113" t="s">
        <v>4133</v>
      </c>
      <c r="E113">
        <v>14</v>
      </c>
      <c r="F113">
        <v>12</v>
      </c>
      <c r="G113" t="s">
        <v>5267</v>
      </c>
      <c r="H113">
        <v>10000</v>
      </c>
      <c r="I113">
        <v>0</v>
      </c>
      <c r="J113">
        <v>3.93</v>
      </c>
      <c r="K113">
        <v>2946</v>
      </c>
      <c r="L113">
        <v>1427</v>
      </c>
      <c r="M113">
        <v>614</v>
      </c>
      <c r="N113">
        <v>452</v>
      </c>
      <c r="O113">
        <v>180</v>
      </c>
      <c r="P113">
        <v>273</v>
      </c>
      <c r="Q113">
        <v>0</v>
      </c>
      <c r="R113">
        <v>0</v>
      </c>
      <c r="S113">
        <v>0</v>
      </c>
      <c r="T113">
        <v>0</v>
      </c>
      <c r="U113" t="s">
        <v>64</v>
      </c>
      <c r="V113" t="s">
        <v>377</v>
      </c>
      <c r="W113">
        <v>36</v>
      </c>
      <c r="X113" t="s">
        <v>5268</v>
      </c>
      <c r="Y113">
        <v>4</v>
      </c>
      <c r="Z113">
        <v>0</v>
      </c>
      <c r="AA113">
        <v>26</v>
      </c>
      <c r="AB113">
        <v>50</v>
      </c>
      <c r="AC113">
        <v>1</v>
      </c>
      <c r="AD113" t="s">
        <v>5269</v>
      </c>
      <c r="AE113" t="s">
        <v>37</v>
      </c>
      <c r="AF113" t="s">
        <v>378</v>
      </c>
      <c r="AG113" t="s">
        <v>378</v>
      </c>
      <c r="AH113" t="s">
        <v>5842</v>
      </c>
      <c r="AI113">
        <v>32858</v>
      </c>
      <c r="AJ113">
        <v>3.8855377689999999</v>
      </c>
      <c r="AK113" t="s">
        <v>5843</v>
      </c>
      <c r="AL113">
        <v>0</v>
      </c>
      <c r="AN113" t="s">
        <v>5844</v>
      </c>
      <c r="AO113" t="s">
        <v>5845</v>
      </c>
      <c r="AP113" t="s">
        <v>5273</v>
      </c>
      <c r="AQ113" t="s">
        <v>5274</v>
      </c>
    </row>
    <row r="114" spans="1:43" x14ac:dyDescent="0.3">
      <c r="A114" t="s">
        <v>1323</v>
      </c>
      <c r="B114" t="s">
        <v>5846</v>
      </c>
      <c r="C114" t="s">
        <v>1322</v>
      </c>
      <c r="D114" t="s">
        <v>4134</v>
      </c>
      <c r="E114">
        <v>5</v>
      </c>
      <c r="F114">
        <v>51</v>
      </c>
      <c r="G114" t="s">
        <v>5267</v>
      </c>
      <c r="H114">
        <v>10</v>
      </c>
      <c r="I114">
        <v>0</v>
      </c>
      <c r="J114">
        <v>5</v>
      </c>
      <c r="K114">
        <v>0</v>
      </c>
      <c r="Q114">
        <v>0</v>
      </c>
      <c r="R114">
        <v>0</v>
      </c>
      <c r="S114">
        <v>0</v>
      </c>
      <c r="T114">
        <v>0</v>
      </c>
      <c r="U114" t="s">
        <v>70</v>
      </c>
      <c r="V114" t="s">
        <v>43</v>
      </c>
      <c r="W114">
        <v>1</v>
      </c>
      <c r="X114" t="s">
        <v>5268</v>
      </c>
      <c r="Y114">
        <v>1</v>
      </c>
      <c r="Z114">
        <v>0</v>
      </c>
      <c r="AA114">
        <v>36</v>
      </c>
      <c r="AB114">
        <v>50</v>
      </c>
      <c r="AE114" t="s">
        <v>37</v>
      </c>
      <c r="AF114" t="s">
        <v>48</v>
      </c>
      <c r="AG114" t="s">
        <v>48</v>
      </c>
      <c r="AH114" t="s">
        <v>5282</v>
      </c>
      <c r="AI114">
        <v>295</v>
      </c>
      <c r="AJ114">
        <v>3.9898305079999998</v>
      </c>
      <c r="AK114" t="s">
        <v>5283</v>
      </c>
      <c r="AL114">
        <v>0</v>
      </c>
      <c r="AN114" t="s">
        <v>5847</v>
      </c>
      <c r="AO114" t="s">
        <v>5848</v>
      </c>
      <c r="AP114" t="s">
        <v>5273</v>
      </c>
      <c r="AQ114" t="s">
        <v>5274</v>
      </c>
    </row>
    <row r="115" spans="1:43" x14ac:dyDescent="0.3">
      <c r="A115" t="s">
        <v>383</v>
      </c>
      <c r="B115" t="s">
        <v>5849</v>
      </c>
      <c r="C115" t="s">
        <v>380</v>
      </c>
      <c r="D115" t="s">
        <v>4135</v>
      </c>
      <c r="E115">
        <v>5</v>
      </c>
      <c r="F115">
        <v>5</v>
      </c>
      <c r="G115" t="s">
        <v>5267</v>
      </c>
      <c r="H115">
        <v>100</v>
      </c>
      <c r="I115">
        <v>1</v>
      </c>
      <c r="J115">
        <v>4.3</v>
      </c>
      <c r="K115">
        <v>10</v>
      </c>
      <c r="L115">
        <v>6</v>
      </c>
      <c r="M115">
        <v>2</v>
      </c>
      <c r="N115">
        <v>1</v>
      </c>
      <c r="O115">
        <v>1</v>
      </c>
      <c r="P115">
        <v>0</v>
      </c>
      <c r="Q115">
        <v>0</v>
      </c>
      <c r="R115">
        <v>0</v>
      </c>
      <c r="S115">
        <v>0</v>
      </c>
      <c r="T115">
        <v>0</v>
      </c>
      <c r="U115" t="s">
        <v>381</v>
      </c>
      <c r="V115" t="s">
        <v>79</v>
      </c>
      <c r="W115">
        <v>3</v>
      </c>
      <c r="X115" t="s">
        <v>5268</v>
      </c>
      <c r="Y115">
        <v>2</v>
      </c>
      <c r="Z115">
        <v>0</v>
      </c>
      <c r="AA115">
        <v>22</v>
      </c>
      <c r="AB115">
        <v>50</v>
      </c>
      <c r="AE115" t="s">
        <v>37</v>
      </c>
      <c r="AF115" t="s">
        <v>382</v>
      </c>
      <c r="AG115" t="s">
        <v>5850</v>
      </c>
      <c r="AH115" t="s">
        <v>5851</v>
      </c>
      <c r="AI115">
        <v>10799</v>
      </c>
      <c r="AJ115">
        <v>4.1679785169999999</v>
      </c>
      <c r="AK115" t="s">
        <v>5852</v>
      </c>
      <c r="AL115">
        <v>0</v>
      </c>
      <c r="AN115" t="s">
        <v>5853</v>
      </c>
      <c r="AO115" t="s">
        <v>5854</v>
      </c>
      <c r="AP115" t="s">
        <v>5273</v>
      </c>
      <c r="AQ115" t="s">
        <v>5274</v>
      </c>
    </row>
    <row r="116" spans="1:43" x14ac:dyDescent="0.3">
      <c r="A116" t="s">
        <v>388</v>
      </c>
      <c r="B116" t="s">
        <v>5855</v>
      </c>
      <c r="C116" t="s">
        <v>384</v>
      </c>
      <c r="D116" t="s">
        <v>4136</v>
      </c>
      <c r="E116">
        <v>11</v>
      </c>
      <c r="F116">
        <v>10</v>
      </c>
      <c r="G116" t="s">
        <v>5267</v>
      </c>
      <c r="H116">
        <v>1000</v>
      </c>
      <c r="I116">
        <v>0</v>
      </c>
      <c r="J116">
        <v>4.12</v>
      </c>
      <c r="K116">
        <v>249</v>
      </c>
      <c r="L116">
        <v>143</v>
      </c>
      <c r="M116">
        <v>48</v>
      </c>
      <c r="N116">
        <v>24</v>
      </c>
      <c r="O116">
        <v>12</v>
      </c>
      <c r="P116">
        <v>22</v>
      </c>
      <c r="Q116">
        <v>0</v>
      </c>
      <c r="R116">
        <v>0</v>
      </c>
      <c r="S116">
        <v>0</v>
      </c>
      <c r="T116">
        <v>0</v>
      </c>
      <c r="U116" t="s">
        <v>385</v>
      </c>
      <c r="V116" t="s">
        <v>52</v>
      </c>
      <c r="W116">
        <v>50</v>
      </c>
      <c r="X116" t="s">
        <v>5268</v>
      </c>
      <c r="Y116">
        <v>2</v>
      </c>
      <c r="Z116">
        <v>0</v>
      </c>
      <c r="AA116">
        <v>21</v>
      </c>
      <c r="AB116">
        <v>50</v>
      </c>
      <c r="AE116" t="s">
        <v>37</v>
      </c>
      <c r="AF116" t="s">
        <v>386</v>
      </c>
      <c r="AG116" t="s">
        <v>5856</v>
      </c>
      <c r="AH116" t="s">
        <v>387</v>
      </c>
      <c r="AI116">
        <v>8989</v>
      </c>
      <c r="AJ116">
        <v>3.8519301370000001</v>
      </c>
      <c r="AK116" t="s">
        <v>5857</v>
      </c>
      <c r="AL116">
        <v>1</v>
      </c>
      <c r="AM116" t="s">
        <v>5858</v>
      </c>
      <c r="AN116" t="s">
        <v>5859</v>
      </c>
      <c r="AO116" t="s">
        <v>5860</v>
      </c>
      <c r="AP116" t="s">
        <v>5273</v>
      </c>
      <c r="AQ116" t="s">
        <v>5274</v>
      </c>
    </row>
    <row r="117" spans="1:43" x14ac:dyDescent="0.3">
      <c r="A117" t="s">
        <v>391</v>
      </c>
      <c r="B117" t="s">
        <v>5861</v>
      </c>
      <c r="C117" t="s">
        <v>389</v>
      </c>
      <c r="D117" t="s">
        <v>4137</v>
      </c>
      <c r="E117">
        <v>12</v>
      </c>
      <c r="F117">
        <v>67</v>
      </c>
      <c r="G117" t="s">
        <v>5267</v>
      </c>
      <c r="H117">
        <v>10</v>
      </c>
      <c r="I117">
        <v>0</v>
      </c>
      <c r="J117">
        <v>3.67</v>
      </c>
      <c r="K117">
        <v>3</v>
      </c>
      <c r="L117">
        <v>2</v>
      </c>
      <c r="M117">
        <v>0</v>
      </c>
      <c r="N117">
        <v>0</v>
      </c>
      <c r="O117">
        <v>0</v>
      </c>
      <c r="P117">
        <v>1</v>
      </c>
      <c r="Q117">
        <v>0</v>
      </c>
      <c r="R117">
        <v>0</v>
      </c>
      <c r="S117">
        <v>0</v>
      </c>
      <c r="T117">
        <v>0</v>
      </c>
      <c r="U117" t="s">
        <v>144</v>
      </c>
      <c r="V117" t="s">
        <v>43</v>
      </c>
      <c r="W117">
        <v>20</v>
      </c>
      <c r="X117" t="s">
        <v>5268</v>
      </c>
      <c r="Y117">
        <v>3</v>
      </c>
      <c r="Z117">
        <v>0</v>
      </c>
      <c r="AA117">
        <v>32</v>
      </c>
      <c r="AB117">
        <v>50</v>
      </c>
      <c r="AE117" t="s">
        <v>37</v>
      </c>
      <c r="AF117" t="s">
        <v>390</v>
      </c>
      <c r="AG117" t="s">
        <v>390</v>
      </c>
      <c r="AH117" t="s">
        <v>5862</v>
      </c>
      <c r="AI117">
        <v>238</v>
      </c>
      <c r="AJ117">
        <v>4.0084033610000001</v>
      </c>
      <c r="AK117" t="s">
        <v>5863</v>
      </c>
      <c r="AL117">
        <v>0</v>
      </c>
      <c r="AN117" t="s">
        <v>5864</v>
      </c>
      <c r="AO117" t="s">
        <v>5865</v>
      </c>
      <c r="AP117" t="s">
        <v>5273</v>
      </c>
      <c r="AQ117" t="s">
        <v>5274</v>
      </c>
    </row>
    <row r="118" spans="1:43" x14ac:dyDescent="0.3">
      <c r="A118" t="s">
        <v>394</v>
      </c>
      <c r="B118" t="s">
        <v>5866</v>
      </c>
      <c r="C118" t="s">
        <v>392</v>
      </c>
      <c r="D118" t="s">
        <v>4138</v>
      </c>
      <c r="E118">
        <v>5.68</v>
      </c>
      <c r="F118">
        <v>5</v>
      </c>
      <c r="G118" t="s">
        <v>5267</v>
      </c>
      <c r="H118">
        <v>10</v>
      </c>
      <c r="I118">
        <v>0</v>
      </c>
      <c r="J118">
        <v>4.5</v>
      </c>
      <c r="K118">
        <v>2</v>
      </c>
      <c r="L118">
        <v>1</v>
      </c>
      <c r="M118">
        <v>1</v>
      </c>
      <c r="N118">
        <v>0</v>
      </c>
      <c r="O118">
        <v>0</v>
      </c>
      <c r="P118">
        <v>0</v>
      </c>
      <c r="Q118">
        <v>0</v>
      </c>
      <c r="R118">
        <v>0</v>
      </c>
      <c r="S118">
        <v>0</v>
      </c>
      <c r="T118">
        <v>0</v>
      </c>
      <c r="U118" t="s">
        <v>281</v>
      </c>
      <c r="W118">
        <v>50</v>
      </c>
      <c r="X118" t="s">
        <v>5268</v>
      </c>
      <c r="Y118">
        <v>2</v>
      </c>
      <c r="Z118">
        <v>0</v>
      </c>
      <c r="AA118">
        <v>109</v>
      </c>
      <c r="AB118">
        <v>50</v>
      </c>
      <c r="AE118" t="s">
        <v>37</v>
      </c>
      <c r="AF118" t="s">
        <v>393</v>
      </c>
      <c r="AG118" t="s">
        <v>393</v>
      </c>
      <c r="AH118" t="s">
        <v>5867</v>
      </c>
      <c r="AI118">
        <v>160</v>
      </c>
      <c r="AJ118">
        <v>4.5125000000000002</v>
      </c>
      <c r="AK118" t="s">
        <v>5868</v>
      </c>
      <c r="AL118">
        <v>1</v>
      </c>
      <c r="AM118" t="s">
        <v>5869</v>
      </c>
      <c r="AN118" t="s">
        <v>5870</v>
      </c>
      <c r="AO118" t="s">
        <v>5871</v>
      </c>
      <c r="AP118" t="s">
        <v>5273</v>
      </c>
      <c r="AQ118" t="s">
        <v>5274</v>
      </c>
    </row>
    <row r="119" spans="1:43" x14ac:dyDescent="0.3">
      <c r="A119" t="s">
        <v>398</v>
      </c>
      <c r="B119" t="s">
        <v>5872</v>
      </c>
      <c r="C119" t="s">
        <v>395</v>
      </c>
      <c r="D119" t="s">
        <v>4139</v>
      </c>
      <c r="E119">
        <v>11</v>
      </c>
      <c r="F119">
        <v>10</v>
      </c>
      <c r="G119" t="s">
        <v>5267</v>
      </c>
      <c r="H119">
        <v>100</v>
      </c>
      <c r="I119">
        <v>1</v>
      </c>
      <c r="J119">
        <v>4</v>
      </c>
      <c r="K119">
        <v>12</v>
      </c>
      <c r="L119">
        <v>7</v>
      </c>
      <c r="M119">
        <v>1</v>
      </c>
      <c r="N119">
        <v>2</v>
      </c>
      <c r="O119">
        <v>1</v>
      </c>
      <c r="P119">
        <v>1</v>
      </c>
      <c r="Q119">
        <v>0</v>
      </c>
      <c r="R119">
        <v>0</v>
      </c>
      <c r="S119">
        <v>0</v>
      </c>
      <c r="T119">
        <v>0</v>
      </c>
      <c r="U119" t="s">
        <v>70</v>
      </c>
      <c r="V119" t="s">
        <v>52</v>
      </c>
      <c r="W119">
        <v>50</v>
      </c>
      <c r="X119" t="s">
        <v>5268</v>
      </c>
      <c r="Y119">
        <v>2</v>
      </c>
      <c r="Z119">
        <v>0</v>
      </c>
      <c r="AA119">
        <v>32</v>
      </c>
      <c r="AB119">
        <v>50</v>
      </c>
      <c r="AE119" t="s">
        <v>396</v>
      </c>
      <c r="AF119" t="s">
        <v>397</v>
      </c>
      <c r="AG119" t="s">
        <v>5873</v>
      </c>
      <c r="AH119" t="s">
        <v>5874</v>
      </c>
      <c r="AI119">
        <v>546</v>
      </c>
      <c r="AJ119">
        <v>4.0146520150000002</v>
      </c>
      <c r="AK119" t="s">
        <v>5875</v>
      </c>
      <c r="AL119">
        <v>0</v>
      </c>
      <c r="AN119" t="s">
        <v>5876</v>
      </c>
      <c r="AO119" t="s">
        <v>5877</v>
      </c>
      <c r="AP119" t="s">
        <v>5273</v>
      </c>
      <c r="AQ119" t="s">
        <v>5274</v>
      </c>
    </row>
    <row r="120" spans="1:43" x14ac:dyDescent="0.3">
      <c r="A120" t="s">
        <v>402</v>
      </c>
      <c r="B120" t="s">
        <v>5878</v>
      </c>
      <c r="C120" t="s">
        <v>399</v>
      </c>
      <c r="D120" t="s">
        <v>4140</v>
      </c>
      <c r="E120">
        <v>17</v>
      </c>
      <c r="F120">
        <v>15</v>
      </c>
      <c r="G120" t="s">
        <v>5267</v>
      </c>
      <c r="H120">
        <v>10000</v>
      </c>
      <c r="I120">
        <v>0</v>
      </c>
      <c r="J120">
        <v>4.16</v>
      </c>
      <c r="K120">
        <v>3040</v>
      </c>
      <c r="L120">
        <v>1782</v>
      </c>
      <c r="M120">
        <v>565</v>
      </c>
      <c r="N120">
        <v>332</v>
      </c>
      <c r="O120">
        <v>123</v>
      </c>
      <c r="P120">
        <v>238</v>
      </c>
      <c r="Q120">
        <v>1</v>
      </c>
      <c r="R120">
        <v>0</v>
      </c>
      <c r="S120">
        <v>1</v>
      </c>
      <c r="T120">
        <v>0</v>
      </c>
      <c r="U120" t="s">
        <v>400</v>
      </c>
      <c r="V120" t="s">
        <v>52</v>
      </c>
      <c r="W120">
        <v>50</v>
      </c>
      <c r="X120" t="s">
        <v>5268</v>
      </c>
      <c r="Y120">
        <v>5</v>
      </c>
      <c r="Z120">
        <v>0</v>
      </c>
      <c r="AA120">
        <v>52</v>
      </c>
      <c r="AB120">
        <v>50</v>
      </c>
      <c r="AE120" t="s">
        <v>37</v>
      </c>
      <c r="AF120" t="s">
        <v>401</v>
      </c>
      <c r="AG120" t="s">
        <v>5879</v>
      </c>
      <c r="AH120" t="s">
        <v>5880</v>
      </c>
      <c r="AI120">
        <v>12881</v>
      </c>
      <c r="AJ120">
        <v>4.3526123749999996</v>
      </c>
      <c r="AK120" t="s">
        <v>5881</v>
      </c>
      <c r="AL120">
        <v>1</v>
      </c>
      <c r="AM120" t="s">
        <v>5882</v>
      </c>
      <c r="AN120" t="s">
        <v>5883</v>
      </c>
      <c r="AO120" t="s">
        <v>5884</v>
      </c>
      <c r="AP120" t="s">
        <v>5273</v>
      </c>
      <c r="AQ120" t="s">
        <v>5274</v>
      </c>
    </row>
    <row r="121" spans="1:43" x14ac:dyDescent="0.3">
      <c r="A121" t="s">
        <v>405</v>
      </c>
      <c r="B121" t="s">
        <v>5885</v>
      </c>
      <c r="C121" t="s">
        <v>403</v>
      </c>
      <c r="D121" t="s">
        <v>4141</v>
      </c>
      <c r="E121">
        <v>7</v>
      </c>
      <c r="F121">
        <v>43</v>
      </c>
      <c r="G121" t="s">
        <v>5267</v>
      </c>
      <c r="H121">
        <v>100</v>
      </c>
      <c r="I121">
        <v>0</v>
      </c>
      <c r="J121">
        <v>3.71</v>
      </c>
      <c r="K121">
        <v>21</v>
      </c>
      <c r="L121">
        <v>10</v>
      </c>
      <c r="M121">
        <v>5</v>
      </c>
      <c r="N121">
        <v>0</v>
      </c>
      <c r="O121">
        <v>2</v>
      </c>
      <c r="P121">
        <v>4</v>
      </c>
      <c r="Q121">
        <v>0</v>
      </c>
      <c r="R121">
        <v>0</v>
      </c>
      <c r="S121">
        <v>0</v>
      </c>
      <c r="T121">
        <v>0</v>
      </c>
      <c r="U121" t="s">
        <v>281</v>
      </c>
      <c r="V121" t="s">
        <v>52</v>
      </c>
      <c r="W121">
        <v>9</v>
      </c>
      <c r="X121" t="s">
        <v>5268</v>
      </c>
      <c r="Y121">
        <v>2</v>
      </c>
      <c r="Z121">
        <v>0</v>
      </c>
      <c r="AA121">
        <v>40</v>
      </c>
      <c r="AB121">
        <v>50</v>
      </c>
      <c r="AE121" t="s">
        <v>37</v>
      </c>
      <c r="AF121" t="s">
        <v>404</v>
      </c>
      <c r="AG121" t="s">
        <v>404</v>
      </c>
      <c r="AH121" t="s">
        <v>5886</v>
      </c>
      <c r="AI121">
        <v>9078</v>
      </c>
      <c r="AJ121">
        <v>3.8781669970000001</v>
      </c>
      <c r="AK121" t="s">
        <v>5887</v>
      </c>
      <c r="AL121">
        <v>0</v>
      </c>
      <c r="AN121" t="s">
        <v>5888</v>
      </c>
      <c r="AO121" t="s">
        <v>5889</v>
      </c>
      <c r="AP121" t="s">
        <v>5273</v>
      </c>
      <c r="AQ121" t="s">
        <v>5274</v>
      </c>
    </row>
    <row r="122" spans="1:43" x14ac:dyDescent="0.3">
      <c r="A122" t="s">
        <v>2067</v>
      </c>
      <c r="B122" t="s">
        <v>5890</v>
      </c>
      <c r="C122" t="s">
        <v>2065</v>
      </c>
      <c r="D122" t="s">
        <v>4142</v>
      </c>
      <c r="E122">
        <v>12</v>
      </c>
      <c r="F122">
        <v>85</v>
      </c>
      <c r="G122" t="s">
        <v>5267</v>
      </c>
      <c r="H122">
        <v>50</v>
      </c>
      <c r="I122">
        <v>1</v>
      </c>
      <c r="J122">
        <v>4.75</v>
      </c>
      <c r="K122">
        <v>4</v>
      </c>
      <c r="L122">
        <v>3</v>
      </c>
      <c r="M122">
        <v>1</v>
      </c>
      <c r="N122">
        <v>0</v>
      </c>
      <c r="O122">
        <v>0</v>
      </c>
      <c r="P122">
        <v>0</v>
      </c>
      <c r="Q122">
        <v>0</v>
      </c>
      <c r="R122">
        <v>0</v>
      </c>
      <c r="S122">
        <v>0</v>
      </c>
      <c r="T122">
        <v>0</v>
      </c>
      <c r="U122" t="s">
        <v>42</v>
      </c>
      <c r="V122" t="s">
        <v>52</v>
      </c>
      <c r="W122">
        <v>18</v>
      </c>
      <c r="X122" t="s">
        <v>5268</v>
      </c>
      <c r="Y122">
        <v>3</v>
      </c>
      <c r="Z122">
        <v>0</v>
      </c>
      <c r="AA122">
        <v>35</v>
      </c>
      <c r="AB122">
        <v>50</v>
      </c>
      <c r="AE122" t="s">
        <v>37</v>
      </c>
      <c r="AF122" t="s">
        <v>2066</v>
      </c>
      <c r="AG122" t="s">
        <v>2066</v>
      </c>
      <c r="AH122" t="s">
        <v>5891</v>
      </c>
      <c r="AI122">
        <v>57</v>
      </c>
      <c r="AJ122">
        <v>4.1754385960000002</v>
      </c>
      <c r="AK122" s="1" t="s">
        <v>5892</v>
      </c>
      <c r="AL122">
        <v>0</v>
      </c>
      <c r="AN122" t="s">
        <v>5893</v>
      </c>
      <c r="AO122" t="s">
        <v>5894</v>
      </c>
      <c r="AP122" t="s">
        <v>5273</v>
      </c>
      <c r="AQ122" t="s">
        <v>5274</v>
      </c>
    </row>
    <row r="123" spans="1:43" x14ac:dyDescent="0.3">
      <c r="A123" t="s">
        <v>409</v>
      </c>
      <c r="B123" t="s">
        <v>5895</v>
      </c>
      <c r="C123" t="s">
        <v>406</v>
      </c>
      <c r="D123" t="s">
        <v>4143</v>
      </c>
      <c r="E123">
        <v>7</v>
      </c>
      <c r="F123">
        <v>6</v>
      </c>
      <c r="G123" t="s">
        <v>5267</v>
      </c>
      <c r="H123">
        <v>100</v>
      </c>
      <c r="I123">
        <v>0</v>
      </c>
      <c r="J123">
        <v>5</v>
      </c>
      <c r="K123">
        <v>2</v>
      </c>
      <c r="L123">
        <v>2</v>
      </c>
      <c r="M123">
        <v>0</v>
      </c>
      <c r="N123">
        <v>0</v>
      </c>
      <c r="O123">
        <v>0</v>
      </c>
      <c r="P123">
        <v>0</v>
      </c>
      <c r="Q123">
        <v>0</v>
      </c>
      <c r="R123">
        <v>0</v>
      </c>
      <c r="S123">
        <v>0</v>
      </c>
      <c r="T123">
        <v>0</v>
      </c>
      <c r="U123" t="s">
        <v>70</v>
      </c>
      <c r="V123" t="s">
        <v>52</v>
      </c>
      <c r="W123">
        <v>50</v>
      </c>
      <c r="X123" t="s">
        <v>5268</v>
      </c>
      <c r="Y123">
        <v>2</v>
      </c>
      <c r="Z123">
        <v>0</v>
      </c>
      <c r="AA123">
        <v>41</v>
      </c>
      <c r="AB123">
        <v>50</v>
      </c>
      <c r="AE123" t="s">
        <v>37</v>
      </c>
      <c r="AF123" t="s">
        <v>407</v>
      </c>
      <c r="AG123" t="s">
        <v>407</v>
      </c>
      <c r="AH123" t="s">
        <v>408</v>
      </c>
      <c r="AI123">
        <v>9703</v>
      </c>
      <c r="AJ123">
        <v>3.970730702</v>
      </c>
      <c r="AK123" t="s">
        <v>5896</v>
      </c>
      <c r="AL123">
        <v>0</v>
      </c>
      <c r="AN123" t="s">
        <v>5897</v>
      </c>
      <c r="AO123" t="s">
        <v>5898</v>
      </c>
      <c r="AP123" t="s">
        <v>5273</v>
      </c>
      <c r="AQ123" t="s">
        <v>5274</v>
      </c>
    </row>
    <row r="124" spans="1:43" x14ac:dyDescent="0.3">
      <c r="A124" t="s">
        <v>2236</v>
      </c>
      <c r="B124" t="s">
        <v>5463</v>
      </c>
      <c r="C124" t="s">
        <v>172</v>
      </c>
      <c r="D124" t="s">
        <v>4144</v>
      </c>
      <c r="E124">
        <v>7</v>
      </c>
      <c r="F124">
        <v>33</v>
      </c>
      <c r="G124" t="s">
        <v>5267</v>
      </c>
      <c r="H124">
        <v>50</v>
      </c>
      <c r="I124">
        <v>0</v>
      </c>
      <c r="J124">
        <v>3</v>
      </c>
      <c r="K124">
        <v>2</v>
      </c>
      <c r="L124">
        <v>0</v>
      </c>
      <c r="M124">
        <v>1</v>
      </c>
      <c r="N124">
        <v>0</v>
      </c>
      <c r="O124">
        <v>1</v>
      </c>
      <c r="P124">
        <v>0</v>
      </c>
      <c r="Q124">
        <v>0</v>
      </c>
      <c r="R124">
        <v>0</v>
      </c>
      <c r="S124">
        <v>0</v>
      </c>
      <c r="T124">
        <v>0</v>
      </c>
      <c r="U124" t="s">
        <v>64</v>
      </c>
      <c r="V124" t="s">
        <v>52</v>
      </c>
      <c r="W124">
        <v>50</v>
      </c>
      <c r="X124" t="s">
        <v>5268</v>
      </c>
      <c r="Y124">
        <v>2</v>
      </c>
      <c r="Z124">
        <v>0</v>
      </c>
      <c r="AA124">
        <v>41</v>
      </c>
      <c r="AB124">
        <v>50</v>
      </c>
      <c r="AE124" t="s">
        <v>37</v>
      </c>
      <c r="AF124" t="s">
        <v>650</v>
      </c>
      <c r="AG124" t="s">
        <v>650</v>
      </c>
      <c r="AH124" t="s">
        <v>5899</v>
      </c>
      <c r="AI124">
        <v>25222</v>
      </c>
      <c r="AJ124">
        <v>4.0015462690000003</v>
      </c>
      <c r="AK124" t="s">
        <v>5900</v>
      </c>
      <c r="AL124">
        <v>0</v>
      </c>
      <c r="AN124" t="s">
        <v>5901</v>
      </c>
      <c r="AO124" t="s">
        <v>5902</v>
      </c>
      <c r="AP124" t="s">
        <v>5273</v>
      </c>
      <c r="AQ124" t="s">
        <v>5274</v>
      </c>
    </row>
    <row r="125" spans="1:43" x14ac:dyDescent="0.3">
      <c r="A125" t="s">
        <v>412</v>
      </c>
      <c r="B125" t="s">
        <v>5903</v>
      </c>
      <c r="C125" t="s">
        <v>410</v>
      </c>
      <c r="D125" t="s">
        <v>4145</v>
      </c>
      <c r="E125">
        <v>11</v>
      </c>
      <c r="F125">
        <v>59</v>
      </c>
      <c r="G125" t="s">
        <v>5267</v>
      </c>
      <c r="H125">
        <v>1000</v>
      </c>
      <c r="I125">
        <v>0</v>
      </c>
      <c r="J125">
        <v>4.1100000000000003</v>
      </c>
      <c r="K125">
        <v>135</v>
      </c>
      <c r="L125">
        <v>75</v>
      </c>
      <c r="M125">
        <v>24</v>
      </c>
      <c r="N125">
        <v>19</v>
      </c>
      <c r="O125">
        <v>10</v>
      </c>
      <c r="P125">
        <v>7</v>
      </c>
      <c r="Q125">
        <v>0</v>
      </c>
      <c r="R125">
        <v>0</v>
      </c>
      <c r="S125">
        <v>0</v>
      </c>
      <c r="T125">
        <v>0</v>
      </c>
      <c r="U125" t="s">
        <v>51</v>
      </c>
      <c r="V125" t="s">
        <v>35</v>
      </c>
      <c r="W125">
        <v>50</v>
      </c>
      <c r="X125" t="s">
        <v>5268</v>
      </c>
      <c r="Y125">
        <v>2</v>
      </c>
      <c r="Z125">
        <v>0</v>
      </c>
      <c r="AA125">
        <v>41</v>
      </c>
      <c r="AB125">
        <v>50</v>
      </c>
      <c r="AE125" t="s">
        <v>37</v>
      </c>
      <c r="AF125" t="s">
        <v>411</v>
      </c>
      <c r="AG125" t="s">
        <v>5904</v>
      </c>
      <c r="AH125" t="s">
        <v>5905</v>
      </c>
      <c r="AI125">
        <v>6715</v>
      </c>
      <c r="AJ125">
        <v>4.0571854060000003</v>
      </c>
      <c r="AK125" t="s">
        <v>5906</v>
      </c>
      <c r="AL125">
        <v>1</v>
      </c>
      <c r="AM125" t="s">
        <v>5907</v>
      </c>
      <c r="AN125" t="s">
        <v>5908</v>
      </c>
      <c r="AO125" t="s">
        <v>5909</v>
      </c>
      <c r="AP125" t="s">
        <v>5273</v>
      </c>
      <c r="AQ125" t="s">
        <v>5274</v>
      </c>
    </row>
    <row r="126" spans="1:43" x14ac:dyDescent="0.3">
      <c r="A126" s="1" t="s">
        <v>417</v>
      </c>
      <c r="B126" t="s">
        <v>5910</v>
      </c>
      <c r="C126" t="s">
        <v>413</v>
      </c>
      <c r="D126" t="s">
        <v>4146</v>
      </c>
      <c r="E126">
        <v>12</v>
      </c>
      <c r="F126">
        <v>43</v>
      </c>
      <c r="G126" t="s">
        <v>5267</v>
      </c>
      <c r="H126">
        <v>100</v>
      </c>
      <c r="I126">
        <v>0</v>
      </c>
      <c r="J126">
        <v>3.59</v>
      </c>
      <c r="K126">
        <v>27</v>
      </c>
      <c r="L126">
        <v>7</v>
      </c>
      <c r="M126">
        <v>9</v>
      </c>
      <c r="N126">
        <v>7</v>
      </c>
      <c r="O126">
        <v>1</v>
      </c>
      <c r="P126">
        <v>3</v>
      </c>
      <c r="Q126">
        <v>0</v>
      </c>
      <c r="R126">
        <v>0</v>
      </c>
      <c r="S126">
        <v>0</v>
      </c>
      <c r="T126">
        <v>0</v>
      </c>
      <c r="U126" t="s">
        <v>414</v>
      </c>
      <c r="V126" t="s">
        <v>35</v>
      </c>
      <c r="W126">
        <v>50</v>
      </c>
      <c r="X126" t="s">
        <v>5911</v>
      </c>
      <c r="Y126">
        <v>3</v>
      </c>
      <c r="Z126">
        <v>0</v>
      </c>
      <c r="AA126">
        <v>42</v>
      </c>
      <c r="AB126">
        <v>50</v>
      </c>
      <c r="AE126" t="s">
        <v>37</v>
      </c>
      <c r="AF126" t="s">
        <v>415</v>
      </c>
      <c r="AG126" t="s">
        <v>5912</v>
      </c>
      <c r="AH126" t="s">
        <v>416</v>
      </c>
      <c r="AI126">
        <v>3237</v>
      </c>
      <c r="AJ126">
        <v>3.9484090209999998</v>
      </c>
      <c r="AK126" t="s">
        <v>5913</v>
      </c>
      <c r="AL126">
        <v>0</v>
      </c>
      <c r="AN126" t="s">
        <v>5914</v>
      </c>
      <c r="AO126" t="s">
        <v>5915</v>
      </c>
      <c r="AP126" t="s">
        <v>5273</v>
      </c>
      <c r="AQ126" t="s">
        <v>5274</v>
      </c>
    </row>
    <row r="127" spans="1:43" x14ac:dyDescent="0.3">
      <c r="A127" t="s">
        <v>420</v>
      </c>
      <c r="B127" t="s">
        <v>5916</v>
      </c>
      <c r="C127" t="s">
        <v>418</v>
      </c>
      <c r="D127" t="s">
        <v>4147</v>
      </c>
      <c r="E127">
        <v>13</v>
      </c>
      <c r="F127">
        <v>51</v>
      </c>
      <c r="G127" t="s">
        <v>5267</v>
      </c>
      <c r="H127">
        <v>5000</v>
      </c>
      <c r="I127">
        <v>0</v>
      </c>
      <c r="J127">
        <v>3.61</v>
      </c>
      <c r="K127">
        <v>127</v>
      </c>
      <c r="L127">
        <v>59</v>
      </c>
      <c r="M127">
        <v>16</v>
      </c>
      <c r="N127">
        <v>20</v>
      </c>
      <c r="O127">
        <v>7</v>
      </c>
      <c r="P127">
        <v>25</v>
      </c>
      <c r="Q127">
        <v>0</v>
      </c>
      <c r="R127">
        <v>0</v>
      </c>
      <c r="S127">
        <v>0</v>
      </c>
      <c r="T127">
        <v>0</v>
      </c>
      <c r="U127" t="s">
        <v>51</v>
      </c>
      <c r="V127" t="s">
        <v>52</v>
      </c>
      <c r="W127">
        <v>50</v>
      </c>
      <c r="X127" t="s">
        <v>5268</v>
      </c>
      <c r="Y127">
        <v>3</v>
      </c>
      <c r="Z127">
        <v>0</v>
      </c>
      <c r="AA127">
        <v>43</v>
      </c>
      <c r="AB127">
        <v>50</v>
      </c>
      <c r="AC127">
        <v>1</v>
      </c>
      <c r="AD127" t="s">
        <v>5269</v>
      </c>
      <c r="AE127" t="s">
        <v>37</v>
      </c>
      <c r="AF127" t="s">
        <v>419</v>
      </c>
      <c r="AG127" t="s">
        <v>419</v>
      </c>
      <c r="AH127" t="s">
        <v>5917</v>
      </c>
      <c r="AI127">
        <v>17244</v>
      </c>
      <c r="AJ127">
        <v>3.9464161450000002</v>
      </c>
      <c r="AK127" t="s">
        <v>5918</v>
      </c>
      <c r="AL127">
        <v>0</v>
      </c>
      <c r="AN127" t="s">
        <v>5919</v>
      </c>
      <c r="AO127" t="s">
        <v>5920</v>
      </c>
      <c r="AP127" t="s">
        <v>5273</v>
      </c>
      <c r="AQ127" t="s">
        <v>5274</v>
      </c>
    </row>
    <row r="128" spans="1:43" x14ac:dyDescent="0.3">
      <c r="A128" t="s">
        <v>423</v>
      </c>
      <c r="B128" t="s">
        <v>421</v>
      </c>
      <c r="C128" t="s">
        <v>421</v>
      </c>
      <c r="D128" t="s">
        <v>4148</v>
      </c>
      <c r="E128">
        <v>2.72</v>
      </c>
      <c r="F128">
        <v>9</v>
      </c>
      <c r="G128" t="s">
        <v>5267</v>
      </c>
      <c r="H128">
        <v>1</v>
      </c>
      <c r="I128">
        <v>0</v>
      </c>
      <c r="J128">
        <v>5</v>
      </c>
      <c r="K128">
        <v>0</v>
      </c>
      <c r="Q128">
        <v>0</v>
      </c>
      <c r="R128">
        <v>0</v>
      </c>
      <c r="S128">
        <v>0</v>
      </c>
      <c r="T128">
        <v>0</v>
      </c>
      <c r="U128" t="s">
        <v>87</v>
      </c>
      <c r="V128" t="s">
        <v>43</v>
      </c>
      <c r="W128">
        <v>1</v>
      </c>
      <c r="X128" t="s">
        <v>5268</v>
      </c>
      <c r="Y128">
        <v>1</v>
      </c>
      <c r="Z128">
        <v>0</v>
      </c>
      <c r="AA128">
        <v>33</v>
      </c>
      <c r="AB128">
        <v>50</v>
      </c>
      <c r="AE128" t="s">
        <v>37</v>
      </c>
      <c r="AF128" t="s">
        <v>422</v>
      </c>
      <c r="AG128" t="s">
        <v>5921</v>
      </c>
      <c r="AH128" t="s">
        <v>5922</v>
      </c>
      <c r="AI128">
        <v>378</v>
      </c>
      <c r="AJ128">
        <v>3.5978835980000001</v>
      </c>
      <c r="AK128" t="s">
        <v>5923</v>
      </c>
      <c r="AL128">
        <v>0</v>
      </c>
      <c r="AN128" t="s">
        <v>5924</v>
      </c>
      <c r="AO128" t="s">
        <v>5925</v>
      </c>
      <c r="AP128" t="s">
        <v>5273</v>
      </c>
      <c r="AQ128" t="s">
        <v>5274</v>
      </c>
    </row>
    <row r="129" spans="1:43" x14ac:dyDescent="0.3">
      <c r="A129" t="s">
        <v>425</v>
      </c>
      <c r="B129" t="s">
        <v>5926</v>
      </c>
      <c r="C129" t="s">
        <v>424</v>
      </c>
      <c r="D129" t="s">
        <v>4149</v>
      </c>
      <c r="E129">
        <v>6</v>
      </c>
      <c r="F129">
        <v>6</v>
      </c>
      <c r="G129" t="s">
        <v>5267</v>
      </c>
      <c r="H129">
        <v>20000</v>
      </c>
      <c r="I129">
        <v>1</v>
      </c>
      <c r="J129">
        <v>3.99</v>
      </c>
      <c r="K129">
        <v>1600</v>
      </c>
      <c r="L129">
        <v>809</v>
      </c>
      <c r="M129">
        <v>322</v>
      </c>
      <c r="N129">
        <v>238</v>
      </c>
      <c r="O129">
        <v>100</v>
      </c>
      <c r="P129">
        <v>131</v>
      </c>
      <c r="Q129">
        <v>0</v>
      </c>
      <c r="R129">
        <v>0</v>
      </c>
      <c r="S129">
        <v>0</v>
      </c>
      <c r="T129">
        <v>0</v>
      </c>
      <c r="U129" t="s">
        <v>42</v>
      </c>
      <c r="V129" t="s">
        <v>101</v>
      </c>
      <c r="W129">
        <v>50</v>
      </c>
      <c r="X129" t="s">
        <v>5268</v>
      </c>
      <c r="Y129">
        <v>2</v>
      </c>
      <c r="Z129">
        <v>0</v>
      </c>
      <c r="AA129">
        <v>33</v>
      </c>
      <c r="AB129">
        <v>50</v>
      </c>
      <c r="AE129" t="s">
        <v>37</v>
      </c>
      <c r="AF129" t="s">
        <v>219</v>
      </c>
      <c r="AG129" t="s">
        <v>5555</v>
      </c>
      <c r="AH129" t="s">
        <v>5927</v>
      </c>
      <c r="AI129">
        <v>16013</v>
      </c>
      <c r="AJ129">
        <v>4.1088490599999998</v>
      </c>
      <c r="AK129" t="s">
        <v>5556</v>
      </c>
      <c r="AL129">
        <v>0</v>
      </c>
      <c r="AN129" t="s">
        <v>5928</v>
      </c>
      <c r="AO129" t="s">
        <v>5929</v>
      </c>
      <c r="AP129" t="s">
        <v>5273</v>
      </c>
      <c r="AQ129" t="s">
        <v>5274</v>
      </c>
    </row>
    <row r="130" spans="1:43" x14ac:dyDescent="0.3">
      <c r="A130" s="1" t="s">
        <v>429</v>
      </c>
      <c r="B130" t="s">
        <v>5930</v>
      </c>
      <c r="C130" t="s">
        <v>426</v>
      </c>
      <c r="D130" t="s">
        <v>4150</v>
      </c>
      <c r="E130">
        <v>9</v>
      </c>
      <c r="F130">
        <v>56</v>
      </c>
      <c r="G130" t="s">
        <v>5267</v>
      </c>
      <c r="H130">
        <v>100</v>
      </c>
      <c r="I130">
        <v>1</v>
      </c>
      <c r="J130">
        <v>4.03</v>
      </c>
      <c r="K130">
        <v>30</v>
      </c>
      <c r="L130">
        <v>17</v>
      </c>
      <c r="M130">
        <v>6</v>
      </c>
      <c r="N130">
        <v>2</v>
      </c>
      <c r="O130">
        <v>1</v>
      </c>
      <c r="P130">
        <v>4</v>
      </c>
      <c r="Q130">
        <v>0</v>
      </c>
      <c r="R130">
        <v>0</v>
      </c>
      <c r="S130">
        <v>0</v>
      </c>
      <c r="T130">
        <v>0</v>
      </c>
      <c r="U130" t="s">
        <v>427</v>
      </c>
      <c r="V130" t="s">
        <v>79</v>
      </c>
      <c r="W130">
        <v>3</v>
      </c>
      <c r="X130" t="s">
        <v>5268</v>
      </c>
      <c r="Y130">
        <v>3</v>
      </c>
      <c r="Z130">
        <v>0</v>
      </c>
      <c r="AA130">
        <v>19</v>
      </c>
      <c r="AB130">
        <v>50</v>
      </c>
      <c r="AE130" t="s">
        <v>136</v>
      </c>
      <c r="AF130" t="s">
        <v>428</v>
      </c>
      <c r="AG130" t="s">
        <v>5931</v>
      </c>
      <c r="AH130" t="s">
        <v>5932</v>
      </c>
      <c r="AI130">
        <v>49</v>
      </c>
      <c r="AJ130">
        <v>3.7142857139999998</v>
      </c>
      <c r="AK130" t="s">
        <v>5933</v>
      </c>
      <c r="AL130">
        <v>0</v>
      </c>
      <c r="AN130" t="s">
        <v>5934</v>
      </c>
      <c r="AO130" t="s">
        <v>5935</v>
      </c>
      <c r="AP130" t="s">
        <v>5273</v>
      </c>
      <c r="AQ130" t="s">
        <v>5274</v>
      </c>
    </row>
    <row r="131" spans="1:43" x14ac:dyDescent="0.3">
      <c r="A131" t="s">
        <v>1913</v>
      </c>
      <c r="B131" t="s">
        <v>5936</v>
      </c>
      <c r="C131" t="s">
        <v>947</v>
      </c>
      <c r="D131" t="s">
        <v>4151</v>
      </c>
      <c r="E131">
        <v>5</v>
      </c>
      <c r="F131">
        <v>5</v>
      </c>
      <c r="G131" t="s">
        <v>5267</v>
      </c>
      <c r="H131">
        <v>50</v>
      </c>
      <c r="I131">
        <v>0</v>
      </c>
      <c r="J131">
        <v>5</v>
      </c>
      <c r="K131">
        <v>1</v>
      </c>
      <c r="L131">
        <v>1</v>
      </c>
      <c r="M131">
        <v>0</v>
      </c>
      <c r="N131">
        <v>0</v>
      </c>
      <c r="O131">
        <v>0</v>
      </c>
      <c r="P131">
        <v>0</v>
      </c>
      <c r="Q131">
        <v>0</v>
      </c>
      <c r="R131">
        <v>0</v>
      </c>
      <c r="S131">
        <v>0</v>
      </c>
      <c r="T131">
        <v>0</v>
      </c>
      <c r="U131" t="s">
        <v>51</v>
      </c>
      <c r="V131" t="s">
        <v>43</v>
      </c>
      <c r="W131">
        <v>5</v>
      </c>
      <c r="X131" t="s">
        <v>5268</v>
      </c>
      <c r="Y131">
        <v>2</v>
      </c>
      <c r="Z131">
        <v>0</v>
      </c>
      <c r="AA131">
        <v>47</v>
      </c>
      <c r="AB131">
        <v>50</v>
      </c>
      <c r="AE131" t="s">
        <v>37</v>
      </c>
      <c r="AF131" t="s">
        <v>1911</v>
      </c>
      <c r="AG131" t="s">
        <v>1911</v>
      </c>
      <c r="AH131" t="s">
        <v>1912</v>
      </c>
      <c r="AI131">
        <v>4</v>
      </c>
      <c r="AJ131">
        <v>3.75</v>
      </c>
      <c r="AK131" s="1" t="s">
        <v>5937</v>
      </c>
      <c r="AL131">
        <v>0</v>
      </c>
      <c r="AN131" t="s">
        <v>5938</v>
      </c>
      <c r="AO131" t="s">
        <v>5939</v>
      </c>
      <c r="AP131" t="s">
        <v>5273</v>
      </c>
      <c r="AQ131" t="s">
        <v>5274</v>
      </c>
    </row>
    <row r="132" spans="1:43" x14ac:dyDescent="0.3">
      <c r="A132" t="s">
        <v>432</v>
      </c>
      <c r="B132" t="s">
        <v>5940</v>
      </c>
      <c r="C132" t="s">
        <v>430</v>
      </c>
      <c r="D132" t="s">
        <v>4152</v>
      </c>
      <c r="E132">
        <v>5.86</v>
      </c>
      <c r="F132">
        <v>5</v>
      </c>
      <c r="G132" t="s">
        <v>5267</v>
      </c>
      <c r="H132">
        <v>1000</v>
      </c>
      <c r="I132">
        <v>0</v>
      </c>
      <c r="J132">
        <v>3.73</v>
      </c>
      <c r="K132">
        <v>150</v>
      </c>
      <c r="L132">
        <v>71</v>
      </c>
      <c r="M132">
        <v>23</v>
      </c>
      <c r="N132">
        <v>23</v>
      </c>
      <c r="O132">
        <v>11</v>
      </c>
      <c r="P132">
        <v>22</v>
      </c>
      <c r="Q132">
        <v>0</v>
      </c>
      <c r="R132">
        <v>0</v>
      </c>
      <c r="S132">
        <v>0</v>
      </c>
      <c r="T132">
        <v>0</v>
      </c>
      <c r="U132" t="s">
        <v>34</v>
      </c>
      <c r="V132" t="s">
        <v>43</v>
      </c>
      <c r="W132">
        <v>6</v>
      </c>
      <c r="X132" t="s">
        <v>5268</v>
      </c>
      <c r="Y132">
        <v>1</v>
      </c>
      <c r="Z132">
        <v>0</v>
      </c>
      <c r="AA132">
        <v>30</v>
      </c>
      <c r="AB132">
        <v>50</v>
      </c>
      <c r="AE132" t="s">
        <v>37</v>
      </c>
      <c r="AF132" t="s">
        <v>431</v>
      </c>
      <c r="AG132" t="s">
        <v>431</v>
      </c>
      <c r="AH132" t="s">
        <v>5941</v>
      </c>
      <c r="AI132">
        <v>9308</v>
      </c>
      <c r="AJ132">
        <v>3.9930167600000002</v>
      </c>
      <c r="AK132" t="s">
        <v>5942</v>
      </c>
      <c r="AL132">
        <v>0</v>
      </c>
      <c r="AN132" t="s">
        <v>5943</v>
      </c>
      <c r="AO132" t="s">
        <v>5944</v>
      </c>
      <c r="AP132" t="s">
        <v>5273</v>
      </c>
      <c r="AQ132" t="s">
        <v>5274</v>
      </c>
    </row>
    <row r="133" spans="1:43" x14ac:dyDescent="0.3">
      <c r="A133" t="s">
        <v>435</v>
      </c>
      <c r="B133" t="s">
        <v>5945</v>
      </c>
      <c r="C133" t="s">
        <v>433</v>
      </c>
      <c r="D133" t="s">
        <v>4153</v>
      </c>
      <c r="E133">
        <v>2</v>
      </c>
      <c r="F133">
        <v>2</v>
      </c>
      <c r="G133" t="s">
        <v>5267</v>
      </c>
      <c r="H133">
        <v>10000</v>
      </c>
      <c r="I133">
        <v>1</v>
      </c>
      <c r="J133">
        <v>3.99</v>
      </c>
      <c r="K133">
        <v>980</v>
      </c>
      <c r="L133">
        <v>520</v>
      </c>
      <c r="M133">
        <v>180</v>
      </c>
      <c r="N133">
        <v>120</v>
      </c>
      <c r="O133">
        <v>67</v>
      </c>
      <c r="P133">
        <v>93</v>
      </c>
      <c r="Q133">
        <v>0</v>
      </c>
      <c r="R133">
        <v>0</v>
      </c>
      <c r="S133">
        <v>0</v>
      </c>
      <c r="T133">
        <v>0</v>
      </c>
      <c r="U133" t="s">
        <v>42</v>
      </c>
      <c r="V133" t="s">
        <v>52</v>
      </c>
      <c r="W133">
        <v>1</v>
      </c>
      <c r="X133" t="s">
        <v>5268</v>
      </c>
      <c r="Y133">
        <v>1</v>
      </c>
      <c r="Z133">
        <v>0</v>
      </c>
      <c r="AA133">
        <v>23</v>
      </c>
      <c r="AB133">
        <v>50</v>
      </c>
      <c r="AE133" t="s">
        <v>37</v>
      </c>
      <c r="AF133" t="s">
        <v>434</v>
      </c>
      <c r="AG133" t="s">
        <v>5946</v>
      </c>
      <c r="AH133" t="s">
        <v>5947</v>
      </c>
      <c r="AI133">
        <v>12309</v>
      </c>
      <c r="AJ133">
        <v>4.0451702010000004</v>
      </c>
      <c r="AK133" t="s">
        <v>5948</v>
      </c>
      <c r="AL133">
        <v>1</v>
      </c>
      <c r="AM133" t="s">
        <v>5949</v>
      </c>
      <c r="AN133" t="s">
        <v>5950</v>
      </c>
      <c r="AO133" t="s">
        <v>5951</v>
      </c>
      <c r="AP133" t="s">
        <v>5273</v>
      </c>
      <c r="AQ133" t="s">
        <v>5274</v>
      </c>
    </row>
    <row r="134" spans="1:43" x14ac:dyDescent="0.3">
      <c r="A134" t="s">
        <v>438</v>
      </c>
      <c r="B134" t="s">
        <v>5952</v>
      </c>
      <c r="C134" t="s">
        <v>436</v>
      </c>
      <c r="D134" t="s">
        <v>4154</v>
      </c>
      <c r="E134">
        <v>7</v>
      </c>
      <c r="F134">
        <v>6</v>
      </c>
      <c r="G134" t="s">
        <v>5267</v>
      </c>
      <c r="H134">
        <v>5000</v>
      </c>
      <c r="I134">
        <v>0</v>
      </c>
      <c r="J134">
        <v>4.38</v>
      </c>
      <c r="K134">
        <v>996</v>
      </c>
      <c r="L134">
        <v>654</v>
      </c>
      <c r="M134">
        <v>178</v>
      </c>
      <c r="N134">
        <v>94</v>
      </c>
      <c r="O134">
        <v>32</v>
      </c>
      <c r="P134">
        <v>38</v>
      </c>
      <c r="Q134">
        <v>1</v>
      </c>
      <c r="R134">
        <v>0</v>
      </c>
      <c r="S134">
        <v>1</v>
      </c>
      <c r="T134">
        <v>0</v>
      </c>
      <c r="U134" t="s">
        <v>78</v>
      </c>
      <c r="V134" t="s">
        <v>43</v>
      </c>
      <c r="W134">
        <v>8</v>
      </c>
      <c r="X134" t="s">
        <v>5268</v>
      </c>
      <c r="Y134">
        <v>2</v>
      </c>
      <c r="Z134">
        <v>0</v>
      </c>
      <c r="AA134">
        <v>41</v>
      </c>
      <c r="AB134">
        <v>50</v>
      </c>
      <c r="AC134">
        <v>1</v>
      </c>
      <c r="AD134" t="s">
        <v>5269</v>
      </c>
      <c r="AE134" t="s">
        <v>37</v>
      </c>
      <c r="AF134" t="s">
        <v>437</v>
      </c>
      <c r="AG134" t="s">
        <v>5953</v>
      </c>
      <c r="AH134" t="s">
        <v>5954</v>
      </c>
      <c r="AI134">
        <v>130598</v>
      </c>
      <c r="AJ134">
        <v>3.9467909159999999</v>
      </c>
      <c r="AK134" t="s">
        <v>5955</v>
      </c>
      <c r="AL134">
        <v>0</v>
      </c>
      <c r="AN134" t="s">
        <v>5956</v>
      </c>
      <c r="AO134" t="s">
        <v>5957</v>
      </c>
      <c r="AP134" t="s">
        <v>5273</v>
      </c>
      <c r="AQ134" t="s">
        <v>5274</v>
      </c>
    </row>
    <row r="135" spans="1:43" x14ac:dyDescent="0.3">
      <c r="A135" t="s">
        <v>2523</v>
      </c>
      <c r="B135" t="s">
        <v>5958</v>
      </c>
      <c r="C135" t="s">
        <v>579</v>
      </c>
      <c r="D135" t="s">
        <v>4155</v>
      </c>
      <c r="E135">
        <v>5.66</v>
      </c>
      <c r="F135">
        <v>6</v>
      </c>
      <c r="G135" t="s">
        <v>5267</v>
      </c>
      <c r="H135">
        <v>100</v>
      </c>
      <c r="I135">
        <v>0</v>
      </c>
      <c r="J135">
        <v>3.08</v>
      </c>
      <c r="K135">
        <v>13</v>
      </c>
      <c r="L135">
        <v>3</v>
      </c>
      <c r="M135">
        <v>3</v>
      </c>
      <c r="N135">
        <v>3</v>
      </c>
      <c r="O135">
        <v>0</v>
      </c>
      <c r="P135">
        <v>4</v>
      </c>
      <c r="Q135">
        <v>0</v>
      </c>
      <c r="R135">
        <v>0</v>
      </c>
      <c r="S135">
        <v>0</v>
      </c>
      <c r="T135">
        <v>0</v>
      </c>
      <c r="U135" t="s">
        <v>70</v>
      </c>
      <c r="V135" t="s">
        <v>52</v>
      </c>
      <c r="W135">
        <v>50</v>
      </c>
      <c r="X135" t="s">
        <v>5959</v>
      </c>
      <c r="Y135">
        <v>2</v>
      </c>
      <c r="Z135">
        <v>0</v>
      </c>
      <c r="AA135">
        <v>35</v>
      </c>
      <c r="AB135">
        <v>50</v>
      </c>
      <c r="AE135" t="s">
        <v>37</v>
      </c>
      <c r="AF135" t="s">
        <v>1235</v>
      </c>
      <c r="AG135" t="s">
        <v>1235</v>
      </c>
      <c r="AH135" t="s">
        <v>2522</v>
      </c>
      <c r="AI135">
        <v>2782</v>
      </c>
      <c r="AJ135">
        <v>4.0690150970000003</v>
      </c>
      <c r="AK135" t="s">
        <v>5960</v>
      </c>
      <c r="AL135">
        <v>0</v>
      </c>
      <c r="AN135" t="s">
        <v>5961</v>
      </c>
      <c r="AO135" t="s">
        <v>5962</v>
      </c>
      <c r="AP135" t="s">
        <v>5273</v>
      </c>
      <c r="AQ135" t="s">
        <v>5274</v>
      </c>
    </row>
    <row r="136" spans="1:43" x14ac:dyDescent="0.3">
      <c r="A136" t="s">
        <v>442</v>
      </c>
      <c r="B136" t="s">
        <v>5963</v>
      </c>
      <c r="C136" t="s">
        <v>439</v>
      </c>
      <c r="D136" t="s">
        <v>4156</v>
      </c>
      <c r="E136">
        <v>13</v>
      </c>
      <c r="F136">
        <v>17</v>
      </c>
      <c r="G136" t="s">
        <v>5267</v>
      </c>
      <c r="H136">
        <v>5000</v>
      </c>
      <c r="I136">
        <v>0</v>
      </c>
      <c r="J136">
        <v>4.1100000000000003</v>
      </c>
      <c r="K136">
        <v>792</v>
      </c>
      <c r="L136">
        <v>450</v>
      </c>
      <c r="M136">
        <v>150</v>
      </c>
      <c r="N136">
        <v>88</v>
      </c>
      <c r="O136">
        <v>35</v>
      </c>
      <c r="P136">
        <v>69</v>
      </c>
      <c r="Q136">
        <v>0</v>
      </c>
      <c r="R136">
        <v>0</v>
      </c>
      <c r="S136">
        <v>0</v>
      </c>
      <c r="T136">
        <v>0</v>
      </c>
      <c r="U136" t="s">
        <v>144</v>
      </c>
      <c r="V136" t="s">
        <v>43</v>
      </c>
      <c r="W136">
        <v>6</v>
      </c>
      <c r="X136" t="s">
        <v>5268</v>
      </c>
      <c r="Y136">
        <v>3</v>
      </c>
      <c r="Z136">
        <v>0</v>
      </c>
      <c r="AA136">
        <v>43</v>
      </c>
      <c r="AB136">
        <v>50</v>
      </c>
      <c r="AC136">
        <v>1</v>
      </c>
      <c r="AD136" t="s">
        <v>5269</v>
      </c>
      <c r="AE136" t="s">
        <v>37</v>
      </c>
      <c r="AF136" t="s">
        <v>440</v>
      </c>
      <c r="AG136" t="s">
        <v>440</v>
      </c>
      <c r="AH136" t="s">
        <v>441</v>
      </c>
      <c r="AI136">
        <v>4571</v>
      </c>
      <c r="AJ136">
        <v>3.9107416320000001</v>
      </c>
      <c r="AK136" t="s">
        <v>5964</v>
      </c>
      <c r="AL136">
        <v>0</v>
      </c>
      <c r="AN136" t="s">
        <v>5965</v>
      </c>
      <c r="AO136" t="s">
        <v>5966</v>
      </c>
      <c r="AP136" t="s">
        <v>5273</v>
      </c>
      <c r="AQ136" t="s">
        <v>5274</v>
      </c>
    </row>
    <row r="137" spans="1:43" x14ac:dyDescent="0.3">
      <c r="A137" t="s">
        <v>446</v>
      </c>
      <c r="B137" t="s">
        <v>5967</v>
      </c>
      <c r="C137" t="s">
        <v>443</v>
      </c>
      <c r="D137" t="s">
        <v>4157</v>
      </c>
      <c r="E137">
        <v>8</v>
      </c>
      <c r="F137">
        <v>7</v>
      </c>
      <c r="G137" t="s">
        <v>5267</v>
      </c>
      <c r="H137">
        <v>5000</v>
      </c>
      <c r="I137">
        <v>1</v>
      </c>
      <c r="J137">
        <v>3.6</v>
      </c>
      <c r="K137">
        <v>1254</v>
      </c>
      <c r="L137">
        <v>500</v>
      </c>
      <c r="M137">
        <v>241</v>
      </c>
      <c r="N137">
        <v>207</v>
      </c>
      <c r="O137">
        <v>126</v>
      </c>
      <c r="P137">
        <v>180</v>
      </c>
      <c r="Q137">
        <v>0</v>
      </c>
      <c r="R137">
        <v>0</v>
      </c>
      <c r="S137">
        <v>0</v>
      </c>
      <c r="T137">
        <v>0</v>
      </c>
      <c r="U137" t="s">
        <v>51</v>
      </c>
      <c r="V137" t="s">
        <v>101</v>
      </c>
      <c r="W137">
        <v>27</v>
      </c>
      <c r="X137" t="s">
        <v>5268</v>
      </c>
      <c r="Y137">
        <v>3</v>
      </c>
      <c r="Z137">
        <v>0</v>
      </c>
      <c r="AA137">
        <v>28</v>
      </c>
      <c r="AB137">
        <v>50</v>
      </c>
      <c r="AE137" t="s">
        <v>37</v>
      </c>
      <c r="AF137" t="s">
        <v>444</v>
      </c>
      <c r="AG137" t="s">
        <v>5968</v>
      </c>
      <c r="AH137" t="s">
        <v>445</v>
      </c>
      <c r="AI137">
        <v>88193</v>
      </c>
      <c r="AJ137">
        <v>4.0808907740000002</v>
      </c>
      <c r="AK137" t="s">
        <v>5969</v>
      </c>
      <c r="AL137">
        <v>1</v>
      </c>
      <c r="AM137" t="s">
        <v>5970</v>
      </c>
      <c r="AN137" t="s">
        <v>5971</v>
      </c>
      <c r="AO137" t="s">
        <v>5972</v>
      </c>
      <c r="AP137" t="s">
        <v>5273</v>
      </c>
      <c r="AQ137" t="s">
        <v>5274</v>
      </c>
    </row>
    <row r="138" spans="1:43" x14ac:dyDescent="0.3">
      <c r="A138" s="1" t="s">
        <v>451</v>
      </c>
      <c r="B138" t="s">
        <v>5973</v>
      </c>
      <c r="C138" t="s">
        <v>447</v>
      </c>
      <c r="D138" t="s">
        <v>4158</v>
      </c>
      <c r="E138">
        <v>11</v>
      </c>
      <c r="F138">
        <v>10</v>
      </c>
      <c r="G138" t="s">
        <v>5267</v>
      </c>
      <c r="H138">
        <v>1000</v>
      </c>
      <c r="I138">
        <v>1</v>
      </c>
      <c r="J138">
        <v>3.78</v>
      </c>
      <c r="K138">
        <v>299</v>
      </c>
      <c r="L138">
        <v>120</v>
      </c>
      <c r="M138">
        <v>73</v>
      </c>
      <c r="N138">
        <v>55</v>
      </c>
      <c r="O138">
        <v>22</v>
      </c>
      <c r="P138">
        <v>29</v>
      </c>
      <c r="Q138">
        <v>0</v>
      </c>
      <c r="R138">
        <v>0</v>
      </c>
      <c r="S138">
        <v>0</v>
      </c>
      <c r="T138">
        <v>0</v>
      </c>
      <c r="U138" t="s">
        <v>78</v>
      </c>
      <c r="V138" t="s">
        <v>448</v>
      </c>
      <c r="W138">
        <v>5</v>
      </c>
      <c r="X138" t="s">
        <v>5268</v>
      </c>
      <c r="Y138">
        <v>3</v>
      </c>
      <c r="Z138">
        <v>0</v>
      </c>
      <c r="AA138">
        <v>35</v>
      </c>
      <c r="AB138">
        <v>50</v>
      </c>
      <c r="AE138" t="s">
        <v>37</v>
      </c>
      <c r="AF138" t="s">
        <v>449</v>
      </c>
      <c r="AG138" t="s">
        <v>5974</v>
      </c>
      <c r="AH138" t="s">
        <v>450</v>
      </c>
      <c r="AI138">
        <v>433</v>
      </c>
      <c r="AJ138">
        <v>3.896073903</v>
      </c>
      <c r="AK138" t="s">
        <v>5975</v>
      </c>
      <c r="AL138">
        <v>0</v>
      </c>
      <c r="AN138" t="s">
        <v>5976</v>
      </c>
      <c r="AO138" t="s">
        <v>5977</v>
      </c>
      <c r="AP138" t="s">
        <v>5273</v>
      </c>
      <c r="AQ138" t="s">
        <v>5274</v>
      </c>
    </row>
    <row r="139" spans="1:43" x14ac:dyDescent="0.3">
      <c r="A139" t="s">
        <v>454</v>
      </c>
      <c r="B139" t="s">
        <v>5978</v>
      </c>
      <c r="C139" t="s">
        <v>452</v>
      </c>
      <c r="D139" t="s">
        <v>4159</v>
      </c>
      <c r="E139">
        <v>8</v>
      </c>
      <c r="F139">
        <v>7</v>
      </c>
      <c r="G139" t="s">
        <v>5267</v>
      </c>
      <c r="H139">
        <v>20000</v>
      </c>
      <c r="I139">
        <v>0</v>
      </c>
      <c r="J139">
        <v>4.05</v>
      </c>
      <c r="K139">
        <v>8904</v>
      </c>
      <c r="L139">
        <v>4640</v>
      </c>
      <c r="M139">
        <v>1964</v>
      </c>
      <c r="N139">
        <v>1121</v>
      </c>
      <c r="O139">
        <v>493</v>
      </c>
      <c r="P139">
        <v>686</v>
      </c>
      <c r="Q139">
        <v>0</v>
      </c>
      <c r="R139">
        <v>0</v>
      </c>
      <c r="S139">
        <v>0</v>
      </c>
      <c r="T139">
        <v>0</v>
      </c>
      <c r="U139" t="s">
        <v>70</v>
      </c>
      <c r="V139" t="s">
        <v>52</v>
      </c>
      <c r="W139">
        <v>50</v>
      </c>
      <c r="X139" t="s">
        <v>5268</v>
      </c>
      <c r="Y139">
        <v>2</v>
      </c>
      <c r="Z139">
        <v>0</v>
      </c>
      <c r="AA139">
        <v>31</v>
      </c>
      <c r="AB139">
        <v>50</v>
      </c>
      <c r="AC139">
        <v>1</v>
      </c>
      <c r="AD139" t="s">
        <v>5269</v>
      </c>
      <c r="AE139" t="s">
        <v>37</v>
      </c>
      <c r="AF139" t="s">
        <v>453</v>
      </c>
      <c r="AG139" t="s">
        <v>5979</v>
      </c>
      <c r="AH139" t="s">
        <v>5980</v>
      </c>
      <c r="AI139">
        <v>19221</v>
      </c>
      <c r="AJ139">
        <v>4.168097393</v>
      </c>
      <c r="AK139" t="s">
        <v>5981</v>
      </c>
      <c r="AL139">
        <v>0</v>
      </c>
      <c r="AN139" t="s">
        <v>5982</v>
      </c>
      <c r="AO139" t="s">
        <v>5983</v>
      </c>
      <c r="AP139" t="s">
        <v>5273</v>
      </c>
      <c r="AQ139" t="s">
        <v>5274</v>
      </c>
    </row>
    <row r="140" spans="1:43" x14ac:dyDescent="0.3">
      <c r="A140" t="s">
        <v>457</v>
      </c>
      <c r="B140" t="s">
        <v>5984</v>
      </c>
      <c r="C140" t="s">
        <v>455</v>
      </c>
      <c r="D140" t="s">
        <v>4160</v>
      </c>
      <c r="E140">
        <v>16</v>
      </c>
      <c r="F140">
        <v>76</v>
      </c>
      <c r="G140" t="s">
        <v>5267</v>
      </c>
      <c r="H140">
        <v>100</v>
      </c>
      <c r="I140">
        <v>1</v>
      </c>
      <c r="J140">
        <v>3.53</v>
      </c>
      <c r="K140">
        <v>38</v>
      </c>
      <c r="L140">
        <v>15</v>
      </c>
      <c r="M140">
        <v>9</v>
      </c>
      <c r="N140">
        <v>2</v>
      </c>
      <c r="O140">
        <v>5</v>
      </c>
      <c r="P140">
        <v>7</v>
      </c>
      <c r="Q140">
        <v>0</v>
      </c>
      <c r="R140">
        <v>0</v>
      </c>
      <c r="S140">
        <v>0</v>
      </c>
      <c r="T140">
        <v>0</v>
      </c>
      <c r="U140" t="s">
        <v>100</v>
      </c>
      <c r="V140" t="s">
        <v>52</v>
      </c>
      <c r="W140">
        <v>50</v>
      </c>
      <c r="X140" t="s">
        <v>5268</v>
      </c>
      <c r="Y140">
        <v>5</v>
      </c>
      <c r="Z140">
        <v>0</v>
      </c>
      <c r="AA140">
        <v>58</v>
      </c>
      <c r="AB140">
        <v>50</v>
      </c>
      <c r="AE140" t="s">
        <v>37</v>
      </c>
      <c r="AF140" t="s">
        <v>456</v>
      </c>
      <c r="AG140" t="s">
        <v>456</v>
      </c>
      <c r="AH140" t="s">
        <v>5985</v>
      </c>
      <c r="AI140">
        <v>1088</v>
      </c>
      <c r="AJ140">
        <v>4.2720588240000001</v>
      </c>
      <c r="AK140" t="s">
        <v>5986</v>
      </c>
      <c r="AL140">
        <v>1</v>
      </c>
      <c r="AM140" t="s">
        <v>5987</v>
      </c>
      <c r="AN140" t="s">
        <v>5988</v>
      </c>
      <c r="AO140" t="s">
        <v>5989</v>
      </c>
      <c r="AP140" t="s">
        <v>5273</v>
      </c>
      <c r="AQ140" t="s">
        <v>5274</v>
      </c>
    </row>
    <row r="141" spans="1:43" x14ac:dyDescent="0.3">
      <c r="A141" t="s">
        <v>461</v>
      </c>
      <c r="B141" t="s">
        <v>5990</v>
      </c>
      <c r="C141" t="s">
        <v>458</v>
      </c>
      <c r="D141" t="s">
        <v>4161</v>
      </c>
      <c r="E141">
        <v>11</v>
      </c>
      <c r="F141">
        <v>10</v>
      </c>
      <c r="G141" t="s">
        <v>5267</v>
      </c>
      <c r="H141">
        <v>100</v>
      </c>
      <c r="I141">
        <v>0</v>
      </c>
      <c r="J141">
        <v>4.5999999999999996</v>
      </c>
      <c r="K141">
        <v>5</v>
      </c>
      <c r="L141">
        <v>3</v>
      </c>
      <c r="M141">
        <v>2</v>
      </c>
      <c r="N141">
        <v>0</v>
      </c>
      <c r="O141">
        <v>0</v>
      </c>
      <c r="P141">
        <v>0</v>
      </c>
      <c r="Q141">
        <v>0</v>
      </c>
      <c r="R141">
        <v>0</v>
      </c>
      <c r="S141">
        <v>0</v>
      </c>
      <c r="T141">
        <v>0</v>
      </c>
      <c r="U141" t="s">
        <v>459</v>
      </c>
      <c r="V141">
        <v>4</v>
      </c>
      <c r="W141">
        <v>12</v>
      </c>
      <c r="X141" t="s">
        <v>5268</v>
      </c>
      <c r="Y141">
        <v>3</v>
      </c>
      <c r="Z141">
        <v>0</v>
      </c>
      <c r="AA141">
        <v>42</v>
      </c>
      <c r="AB141">
        <v>50</v>
      </c>
      <c r="AE141" t="s">
        <v>37</v>
      </c>
      <c r="AF141" t="s">
        <v>460</v>
      </c>
      <c r="AG141" t="s">
        <v>5991</v>
      </c>
      <c r="AH141" t="s">
        <v>5992</v>
      </c>
      <c r="AI141">
        <v>38936</v>
      </c>
      <c r="AJ141">
        <v>4.122996713</v>
      </c>
      <c r="AK141" t="s">
        <v>5993</v>
      </c>
      <c r="AL141">
        <v>1</v>
      </c>
      <c r="AM141" t="s">
        <v>5994</v>
      </c>
      <c r="AN141" t="s">
        <v>5995</v>
      </c>
      <c r="AO141" t="s">
        <v>5996</v>
      </c>
      <c r="AP141" t="s">
        <v>5273</v>
      </c>
      <c r="AQ141" t="s">
        <v>5274</v>
      </c>
    </row>
    <row r="142" spans="1:43" x14ac:dyDescent="0.3">
      <c r="A142" t="s">
        <v>465</v>
      </c>
      <c r="B142" t="s">
        <v>5604</v>
      </c>
      <c r="C142" t="s">
        <v>462</v>
      </c>
      <c r="D142" t="s">
        <v>4089</v>
      </c>
      <c r="E142">
        <v>11</v>
      </c>
      <c r="F142">
        <v>10</v>
      </c>
      <c r="G142" t="s">
        <v>5267</v>
      </c>
      <c r="H142">
        <v>5000</v>
      </c>
      <c r="I142">
        <v>0</v>
      </c>
      <c r="J142">
        <v>3.72</v>
      </c>
      <c r="K142">
        <v>1008</v>
      </c>
      <c r="L142">
        <v>447</v>
      </c>
      <c r="M142">
        <v>201</v>
      </c>
      <c r="N142">
        <v>135</v>
      </c>
      <c r="O142">
        <v>81</v>
      </c>
      <c r="P142">
        <v>144</v>
      </c>
      <c r="Q142">
        <v>0</v>
      </c>
      <c r="R142">
        <v>0</v>
      </c>
      <c r="S142">
        <v>0</v>
      </c>
      <c r="T142">
        <v>0</v>
      </c>
      <c r="U142" t="s">
        <v>34</v>
      </c>
      <c r="V142" t="s">
        <v>35</v>
      </c>
      <c r="W142">
        <v>50</v>
      </c>
      <c r="X142" t="s">
        <v>5268</v>
      </c>
      <c r="Y142">
        <v>2</v>
      </c>
      <c r="Z142">
        <v>0</v>
      </c>
      <c r="AA142">
        <v>25</v>
      </c>
      <c r="AB142">
        <v>50</v>
      </c>
      <c r="AC142">
        <v>1</v>
      </c>
      <c r="AD142" t="s">
        <v>5269</v>
      </c>
      <c r="AE142" t="s">
        <v>37</v>
      </c>
      <c r="AF142" t="s">
        <v>463</v>
      </c>
      <c r="AG142" t="s">
        <v>463</v>
      </c>
      <c r="AH142" t="s">
        <v>464</v>
      </c>
      <c r="AI142">
        <v>61895</v>
      </c>
      <c r="AJ142">
        <v>4.2680022620000004</v>
      </c>
      <c r="AK142" t="s">
        <v>5605</v>
      </c>
      <c r="AL142">
        <v>1</v>
      </c>
      <c r="AM142" t="s">
        <v>5606</v>
      </c>
      <c r="AN142" t="s">
        <v>5607</v>
      </c>
      <c r="AO142" t="s">
        <v>5608</v>
      </c>
      <c r="AP142" t="s">
        <v>5273</v>
      </c>
      <c r="AQ142" t="s">
        <v>5274</v>
      </c>
    </row>
    <row r="143" spans="1:43" x14ac:dyDescent="0.3">
      <c r="A143" t="s">
        <v>468</v>
      </c>
      <c r="B143" t="s">
        <v>5997</v>
      </c>
      <c r="C143" t="s">
        <v>466</v>
      </c>
      <c r="D143" t="s">
        <v>4162</v>
      </c>
      <c r="E143">
        <v>8</v>
      </c>
      <c r="F143">
        <v>7</v>
      </c>
      <c r="G143" t="s">
        <v>5267</v>
      </c>
      <c r="H143">
        <v>20000</v>
      </c>
      <c r="I143">
        <v>0</v>
      </c>
      <c r="J143">
        <v>4.16</v>
      </c>
      <c r="K143">
        <v>6860</v>
      </c>
      <c r="L143">
        <v>3906</v>
      </c>
      <c r="M143">
        <v>1326</v>
      </c>
      <c r="N143">
        <v>869</v>
      </c>
      <c r="O143">
        <v>343</v>
      </c>
      <c r="P143">
        <v>416</v>
      </c>
      <c r="Q143">
        <v>1</v>
      </c>
      <c r="R143">
        <v>0</v>
      </c>
      <c r="S143">
        <v>1</v>
      </c>
      <c r="T143">
        <v>0</v>
      </c>
      <c r="U143" t="s">
        <v>70</v>
      </c>
      <c r="V143" t="s">
        <v>52</v>
      </c>
      <c r="W143">
        <v>50</v>
      </c>
      <c r="X143" t="s">
        <v>5268</v>
      </c>
      <c r="Y143">
        <v>2</v>
      </c>
      <c r="Z143">
        <v>0</v>
      </c>
      <c r="AA143">
        <v>32</v>
      </c>
      <c r="AB143">
        <v>50</v>
      </c>
      <c r="AE143" t="s">
        <v>37</v>
      </c>
      <c r="AF143" t="s">
        <v>467</v>
      </c>
      <c r="AG143" t="s">
        <v>5998</v>
      </c>
      <c r="AH143" t="s">
        <v>5999</v>
      </c>
      <c r="AI143">
        <v>43676</v>
      </c>
      <c r="AJ143">
        <v>4.2836111370000003</v>
      </c>
      <c r="AK143" t="s">
        <v>6000</v>
      </c>
      <c r="AL143">
        <v>0</v>
      </c>
      <c r="AN143" t="s">
        <v>6001</v>
      </c>
      <c r="AO143" t="s">
        <v>6002</v>
      </c>
      <c r="AP143" t="s">
        <v>5273</v>
      </c>
      <c r="AQ143" t="s">
        <v>5274</v>
      </c>
    </row>
    <row r="144" spans="1:43" x14ac:dyDescent="0.3">
      <c r="A144" t="s">
        <v>470</v>
      </c>
      <c r="B144" t="s">
        <v>6003</v>
      </c>
      <c r="C144" t="s">
        <v>469</v>
      </c>
      <c r="D144" t="s">
        <v>4163</v>
      </c>
      <c r="E144">
        <v>14</v>
      </c>
      <c r="F144">
        <v>12</v>
      </c>
      <c r="G144" t="s">
        <v>5267</v>
      </c>
      <c r="H144">
        <v>1000</v>
      </c>
      <c r="I144">
        <v>1</v>
      </c>
      <c r="J144">
        <v>4.04</v>
      </c>
      <c r="K144">
        <v>481</v>
      </c>
      <c r="L144">
        <v>267</v>
      </c>
      <c r="M144">
        <v>86</v>
      </c>
      <c r="N144">
        <v>60</v>
      </c>
      <c r="O144">
        <v>18</v>
      </c>
      <c r="P144">
        <v>50</v>
      </c>
      <c r="Q144">
        <v>0</v>
      </c>
      <c r="R144">
        <v>0</v>
      </c>
      <c r="S144">
        <v>0</v>
      </c>
      <c r="T144">
        <v>0</v>
      </c>
      <c r="U144" t="s">
        <v>83</v>
      </c>
      <c r="V144" t="s">
        <v>35</v>
      </c>
      <c r="W144">
        <v>50</v>
      </c>
      <c r="X144" t="s">
        <v>5268</v>
      </c>
      <c r="Y144">
        <v>4</v>
      </c>
      <c r="Z144">
        <v>0</v>
      </c>
      <c r="AA144">
        <v>41</v>
      </c>
      <c r="AB144">
        <v>50</v>
      </c>
      <c r="AE144" t="s">
        <v>37</v>
      </c>
      <c r="AF144" t="s">
        <v>374</v>
      </c>
      <c r="AG144" t="s">
        <v>5836</v>
      </c>
      <c r="AH144" t="s">
        <v>5837</v>
      </c>
      <c r="AI144">
        <v>26473</v>
      </c>
      <c r="AJ144">
        <v>3.8947607</v>
      </c>
      <c r="AK144" t="s">
        <v>5838</v>
      </c>
      <c r="AL144">
        <v>0</v>
      </c>
      <c r="AN144" t="s">
        <v>6004</v>
      </c>
      <c r="AO144" t="s">
        <v>6005</v>
      </c>
      <c r="AP144" t="s">
        <v>5273</v>
      </c>
      <c r="AQ144" t="s">
        <v>5274</v>
      </c>
    </row>
    <row r="145" spans="1:43" x14ac:dyDescent="0.3">
      <c r="A145" t="s">
        <v>1456</v>
      </c>
      <c r="B145" t="s">
        <v>6006</v>
      </c>
      <c r="C145" t="s">
        <v>1454</v>
      </c>
      <c r="D145" t="s">
        <v>4164</v>
      </c>
      <c r="E145">
        <v>7</v>
      </c>
      <c r="F145">
        <v>6</v>
      </c>
      <c r="G145" t="s">
        <v>5267</v>
      </c>
      <c r="H145">
        <v>100</v>
      </c>
      <c r="I145">
        <v>0</v>
      </c>
      <c r="J145">
        <v>3.6</v>
      </c>
      <c r="K145">
        <v>25</v>
      </c>
      <c r="L145">
        <v>10</v>
      </c>
      <c r="M145">
        <v>4</v>
      </c>
      <c r="N145">
        <v>5</v>
      </c>
      <c r="O145">
        <v>3</v>
      </c>
      <c r="P145">
        <v>3</v>
      </c>
      <c r="Q145">
        <v>0</v>
      </c>
      <c r="R145">
        <v>0</v>
      </c>
      <c r="S145">
        <v>0</v>
      </c>
      <c r="T145">
        <v>0</v>
      </c>
      <c r="U145" t="s">
        <v>70</v>
      </c>
      <c r="V145" t="s">
        <v>52</v>
      </c>
      <c r="W145">
        <v>50</v>
      </c>
      <c r="X145" t="s">
        <v>5268</v>
      </c>
      <c r="Y145">
        <v>2</v>
      </c>
      <c r="Z145">
        <v>0</v>
      </c>
      <c r="AA145">
        <v>127</v>
      </c>
      <c r="AB145">
        <v>50</v>
      </c>
      <c r="AE145" t="s">
        <v>37</v>
      </c>
      <c r="AF145" t="s">
        <v>1455</v>
      </c>
      <c r="AG145" t="s">
        <v>1455</v>
      </c>
      <c r="AH145" t="s">
        <v>6007</v>
      </c>
      <c r="AI145">
        <v>483</v>
      </c>
      <c r="AJ145">
        <v>4.155279503</v>
      </c>
      <c r="AK145" t="s">
        <v>6008</v>
      </c>
      <c r="AL145">
        <v>0</v>
      </c>
      <c r="AN145" t="s">
        <v>6009</v>
      </c>
      <c r="AO145" t="s">
        <v>6010</v>
      </c>
      <c r="AP145" t="s">
        <v>5273</v>
      </c>
      <c r="AQ145" t="s">
        <v>5274</v>
      </c>
    </row>
    <row r="146" spans="1:43" x14ac:dyDescent="0.3">
      <c r="A146" t="s">
        <v>474</v>
      </c>
      <c r="B146" t="s">
        <v>6011</v>
      </c>
      <c r="C146" t="s">
        <v>471</v>
      </c>
      <c r="D146" t="s">
        <v>4165</v>
      </c>
      <c r="E146">
        <v>12</v>
      </c>
      <c r="F146">
        <v>11</v>
      </c>
      <c r="G146" t="s">
        <v>5267</v>
      </c>
      <c r="H146">
        <v>20000</v>
      </c>
      <c r="I146">
        <v>1</v>
      </c>
      <c r="J146">
        <v>3.89</v>
      </c>
      <c r="K146">
        <v>2294</v>
      </c>
      <c r="L146">
        <v>1099</v>
      </c>
      <c r="M146">
        <v>449</v>
      </c>
      <c r="N146">
        <v>362</v>
      </c>
      <c r="O146">
        <v>154</v>
      </c>
      <c r="P146">
        <v>230</v>
      </c>
      <c r="Q146">
        <v>0</v>
      </c>
      <c r="R146">
        <v>0</v>
      </c>
      <c r="S146">
        <v>0</v>
      </c>
      <c r="T146">
        <v>0</v>
      </c>
      <c r="U146" t="s">
        <v>144</v>
      </c>
      <c r="V146" t="s">
        <v>101</v>
      </c>
      <c r="W146">
        <v>25</v>
      </c>
      <c r="X146" t="s">
        <v>5268</v>
      </c>
      <c r="Y146">
        <v>3</v>
      </c>
      <c r="Z146">
        <v>0</v>
      </c>
      <c r="AA146">
        <v>50</v>
      </c>
      <c r="AB146">
        <v>50</v>
      </c>
      <c r="AE146" t="s">
        <v>37</v>
      </c>
      <c r="AF146" t="s">
        <v>472</v>
      </c>
      <c r="AG146" t="s">
        <v>472</v>
      </c>
      <c r="AH146" t="s">
        <v>473</v>
      </c>
      <c r="AI146">
        <v>59903</v>
      </c>
      <c r="AJ146">
        <v>4.1536650919999998</v>
      </c>
      <c r="AK146" t="s">
        <v>6012</v>
      </c>
      <c r="AL146">
        <v>1</v>
      </c>
      <c r="AM146" t="s">
        <v>6013</v>
      </c>
      <c r="AN146" t="s">
        <v>6014</v>
      </c>
      <c r="AO146" t="s">
        <v>6015</v>
      </c>
      <c r="AP146" t="s">
        <v>5273</v>
      </c>
      <c r="AQ146" t="s">
        <v>5274</v>
      </c>
    </row>
    <row r="147" spans="1:43" x14ac:dyDescent="0.3">
      <c r="A147" t="s">
        <v>626</v>
      </c>
      <c r="B147" t="s">
        <v>622</v>
      </c>
      <c r="C147" t="s">
        <v>622</v>
      </c>
      <c r="D147" t="s">
        <v>4166</v>
      </c>
      <c r="E147">
        <v>7</v>
      </c>
      <c r="F147">
        <v>50</v>
      </c>
      <c r="G147" t="s">
        <v>5267</v>
      </c>
      <c r="H147">
        <v>1000</v>
      </c>
      <c r="I147">
        <v>0</v>
      </c>
      <c r="J147">
        <v>3.49</v>
      </c>
      <c r="K147">
        <v>49</v>
      </c>
      <c r="L147">
        <v>16</v>
      </c>
      <c r="M147">
        <v>11</v>
      </c>
      <c r="N147">
        <v>10</v>
      </c>
      <c r="O147">
        <v>5</v>
      </c>
      <c r="P147">
        <v>7</v>
      </c>
      <c r="Q147">
        <v>0</v>
      </c>
      <c r="R147">
        <v>0</v>
      </c>
      <c r="S147">
        <v>0</v>
      </c>
      <c r="T147">
        <v>0</v>
      </c>
      <c r="U147" t="s">
        <v>623</v>
      </c>
      <c r="V147" t="s">
        <v>52</v>
      </c>
      <c r="W147">
        <v>50</v>
      </c>
      <c r="X147" t="s">
        <v>5268</v>
      </c>
      <c r="Y147">
        <v>2</v>
      </c>
      <c r="Z147">
        <v>0</v>
      </c>
      <c r="AA147">
        <v>132</v>
      </c>
      <c r="AB147">
        <v>50</v>
      </c>
      <c r="AE147" t="s">
        <v>37</v>
      </c>
      <c r="AF147" t="s">
        <v>624</v>
      </c>
      <c r="AG147" t="s">
        <v>624</v>
      </c>
      <c r="AH147" t="s">
        <v>625</v>
      </c>
      <c r="AI147">
        <v>1290</v>
      </c>
      <c r="AJ147">
        <v>4.0116279070000003</v>
      </c>
      <c r="AK147" t="s">
        <v>6016</v>
      </c>
      <c r="AL147">
        <v>0</v>
      </c>
      <c r="AN147" t="s">
        <v>6017</v>
      </c>
      <c r="AO147" t="s">
        <v>6018</v>
      </c>
      <c r="AP147" t="s">
        <v>5273</v>
      </c>
      <c r="AQ147" t="s">
        <v>5274</v>
      </c>
    </row>
    <row r="148" spans="1:43" x14ac:dyDescent="0.3">
      <c r="A148" t="s">
        <v>4014</v>
      </c>
      <c r="B148" t="s">
        <v>6019</v>
      </c>
      <c r="C148" t="s">
        <v>4013</v>
      </c>
      <c r="D148" t="s">
        <v>4167</v>
      </c>
      <c r="E148">
        <v>2</v>
      </c>
      <c r="F148">
        <v>56</v>
      </c>
      <c r="G148" t="s">
        <v>5267</v>
      </c>
      <c r="H148">
        <v>100</v>
      </c>
      <c r="I148">
        <v>1</v>
      </c>
      <c r="J148">
        <v>3.07</v>
      </c>
      <c r="K148">
        <v>28</v>
      </c>
      <c r="L148">
        <v>11</v>
      </c>
      <c r="M148">
        <v>3</v>
      </c>
      <c r="N148">
        <v>1</v>
      </c>
      <c r="O148">
        <v>3</v>
      </c>
      <c r="P148">
        <v>10</v>
      </c>
      <c r="Q148">
        <v>0</v>
      </c>
      <c r="R148">
        <v>0</v>
      </c>
      <c r="S148">
        <v>0</v>
      </c>
      <c r="T148">
        <v>0</v>
      </c>
      <c r="U148" t="s">
        <v>83</v>
      </c>
      <c r="V148" t="s">
        <v>52</v>
      </c>
      <c r="W148">
        <v>2</v>
      </c>
      <c r="X148" t="s">
        <v>5268</v>
      </c>
      <c r="Y148">
        <v>1</v>
      </c>
      <c r="Z148">
        <v>0</v>
      </c>
      <c r="AA148">
        <v>26</v>
      </c>
      <c r="AB148">
        <v>50</v>
      </c>
      <c r="AE148" t="s">
        <v>37</v>
      </c>
      <c r="AF148" t="s">
        <v>2329</v>
      </c>
      <c r="AG148" t="s">
        <v>6020</v>
      </c>
      <c r="AH148" t="s">
        <v>2330</v>
      </c>
      <c r="AI148">
        <v>4435</v>
      </c>
      <c r="AJ148">
        <v>3.6960541149999999</v>
      </c>
      <c r="AK148" t="s">
        <v>6021</v>
      </c>
      <c r="AL148">
        <v>0</v>
      </c>
      <c r="AN148" t="s">
        <v>6022</v>
      </c>
      <c r="AO148" t="s">
        <v>6023</v>
      </c>
      <c r="AP148" t="s">
        <v>5273</v>
      </c>
      <c r="AQ148" t="s">
        <v>5274</v>
      </c>
    </row>
    <row r="149" spans="1:43" x14ac:dyDescent="0.3">
      <c r="A149" t="s">
        <v>478</v>
      </c>
      <c r="B149" t="s">
        <v>6024</v>
      </c>
      <c r="C149" t="s">
        <v>475</v>
      </c>
      <c r="D149" t="s">
        <v>4168</v>
      </c>
      <c r="E149">
        <v>6</v>
      </c>
      <c r="F149">
        <v>16</v>
      </c>
      <c r="G149" t="s">
        <v>5267</v>
      </c>
      <c r="H149">
        <v>100</v>
      </c>
      <c r="I149">
        <v>1</v>
      </c>
      <c r="J149">
        <v>3.11</v>
      </c>
      <c r="K149">
        <v>27</v>
      </c>
      <c r="L149">
        <v>6</v>
      </c>
      <c r="M149">
        <v>6</v>
      </c>
      <c r="N149">
        <v>5</v>
      </c>
      <c r="O149">
        <v>5</v>
      </c>
      <c r="P149">
        <v>5</v>
      </c>
      <c r="Q149">
        <v>0</v>
      </c>
      <c r="R149">
        <v>0</v>
      </c>
      <c r="S149">
        <v>0</v>
      </c>
      <c r="T149">
        <v>0</v>
      </c>
      <c r="U149" t="s">
        <v>34</v>
      </c>
      <c r="V149" t="s">
        <v>52</v>
      </c>
      <c r="W149">
        <v>25</v>
      </c>
      <c r="X149" t="s">
        <v>5492</v>
      </c>
      <c r="Y149">
        <v>2</v>
      </c>
      <c r="Z149">
        <v>0</v>
      </c>
      <c r="AA149">
        <v>18</v>
      </c>
      <c r="AB149">
        <v>50</v>
      </c>
      <c r="AC149">
        <v>1</v>
      </c>
      <c r="AD149" t="s">
        <v>5269</v>
      </c>
      <c r="AE149" t="s">
        <v>37</v>
      </c>
      <c r="AF149" t="s">
        <v>476</v>
      </c>
      <c r="AG149" t="s">
        <v>6025</v>
      </c>
      <c r="AH149" t="s">
        <v>477</v>
      </c>
      <c r="AI149">
        <v>9177</v>
      </c>
      <c r="AJ149">
        <v>3.8740329080000002</v>
      </c>
      <c r="AK149" t="s">
        <v>6026</v>
      </c>
      <c r="AL149">
        <v>0</v>
      </c>
      <c r="AN149" t="s">
        <v>6027</v>
      </c>
      <c r="AO149" t="s">
        <v>6028</v>
      </c>
      <c r="AP149" t="s">
        <v>5273</v>
      </c>
      <c r="AQ149" t="s">
        <v>5274</v>
      </c>
    </row>
    <row r="150" spans="1:43" x14ac:dyDescent="0.3">
      <c r="A150" t="s">
        <v>482</v>
      </c>
      <c r="B150" t="s">
        <v>479</v>
      </c>
      <c r="C150" t="s">
        <v>479</v>
      </c>
      <c r="D150" t="s">
        <v>4169</v>
      </c>
      <c r="E150">
        <v>8</v>
      </c>
      <c r="F150">
        <v>7</v>
      </c>
      <c r="G150" t="s">
        <v>5267</v>
      </c>
      <c r="H150">
        <v>1000</v>
      </c>
      <c r="I150">
        <v>1</v>
      </c>
      <c r="J150">
        <v>4.07</v>
      </c>
      <c r="K150">
        <v>267</v>
      </c>
      <c r="L150">
        <v>148</v>
      </c>
      <c r="M150">
        <v>44</v>
      </c>
      <c r="N150">
        <v>40</v>
      </c>
      <c r="O150">
        <v>15</v>
      </c>
      <c r="P150">
        <v>20</v>
      </c>
      <c r="Q150">
        <v>0</v>
      </c>
      <c r="R150">
        <v>0</v>
      </c>
      <c r="S150">
        <v>0</v>
      </c>
      <c r="T150">
        <v>0</v>
      </c>
      <c r="U150" t="s">
        <v>480</v>
      </c>
      <c r="V150" t="s">
        <v>52</v>
      </c>
      <c r="W150">
        <v>50</v>
      </c>
      <c r="X150" t="s">
        <v>5268</v>
      </c>
      <c r="Y150">
        <v>3</v>
      </c>
      <c r="Z150">
        <v>0</v>
      </c>
      <c r="AA150">
        <v>38</v>
      </c>
      <c r="AB150">
        <v>50</v>
      </c>
      <c r="AC150">
        <v>1</v>
      </c>
      <c r="AD150" t="s">
        <v>5269</v>
      </c>
      <c r="AE150" t="s">
        <v>37</v>
      </c>
      <c r="AF150" t="s">
        <v>481</v>
      </c>
      <c r="AG150" t="s">
        <v>6029</v>
      </c>
      <c r="AH150" t="s">
        <v>6030</v>
      </c>
      <c r="AI150">
        <v>2745</v>
      </c>
      <c r="AJ150">
        <v>4.1256830600000001</v>
      </c>
      <c r="AK150" t="s">
        <v>6031</v>
      </c>
      <c r="AL150">
        <v>0</v>
      </c>
      <c r="AN150" t="s">
        <v>6032</v>
      </c>
      <c r="AO150" t="s">
        <v>6033</v>
      </c>
      <c r="AP150" t="s">
        <v>5273</v>
      </c>
      <c r="AQ150" t="s">
        <v>5274</v>
      </c>
    </row>
    <row r="151" spans="1:43" x14ac:dyDescent="0.3">
      <c r="A151" t="s">
        <v>485</v>
      </c>
      <c r="B151" t="s">
        <v>6034</v>
      </c>
      <c r="C151" t="s">
        <v>483</v>
      </c>
      <c r="D151" t="s">
        <v>4170</v>
      </c>
      <c r="E151">
        <v>8</v>
      </c>
      <c r="F151">
        <v>84</v>
      </c>
      <c r="G151" t="s">
        <v>5267</v>
      </c>
      <c r="H151">
        <v>20000</v>
      </c>
      <c r="I151">
        <v>0</v>
      </c>
      <c r="J151">
        <v>3.96</v>
      </c>
      <c r="K151">
        <v>8960</v>
      </c>
      <c r="L151">
        <v>4468</v>
      </c>
      <c r="M151">
        <v>1850</v>
      </c>
      <c r="N151">
        <v>1277</v>
      </c>
      <c r="O151">
        <v>583</v>
      </c>
      <c r="P151">
        <v>782</v>
      </c>
      <c r="Q151">
        <v>0</v>
      </c>
      <c r="R151">
        <v>0</v>
      </c>
      <c r="S151">
        <v>0</v>
      </c>
      <c r="T151">
        <v>0</v>
      </c>
      <c r="V151" t="s">
        <v>52</v>
      </c>
      <c r="W151">
        <v>50</v>
      </c>
      <c r="X151" t="s">
        <v>5268</v>
      </c>
      <c r="Y151">
        <v>3</v>
      </c>
      <c r="Z151">
        <v>0</v>
      </c>
      <c r="AA151">
        <v>125</v>
      </c>
      <c r="AB151">
        <v>50</v>
      </c>
      <c r="AC151">
        <v>1</v>
      </c>
      <c r="AD151" t="s">
        <v>5269</v>
      </c>
      <c r="AE151" t="s">
        <v>37</v>
      </c>
      <c r="AF151" t="s">
        <v>484</v>
      </c>
      <c r="AG151" t="s">
        <v>484</v>
      </c>
      <c r="AH151" t="s">
        <v>6035</v>
      </c>
      <c r="AI151">
        <v>48654</v>
      </c>
      <c r="AJ151">
        <v>4.2049163480000002</v>
      </c>
      <c r="AK151" t="s">
        <v>6036</v>
      </c>
      <c r="AL151">
        <v>0</v>
      </c>
      <c r="AN151" t="s">
        <v>6037</v>
      </c>
      <c r="AO151" t="s">
        <v>6038</v>
      </c>
      <c r="AP151" t="s">
        <v>5273</v>
      </c>
      <c r="AQ151" t="s">
        <v>5274</v>
      </c>
    </row>
    <row r="152" spans="1:43" x14ac:dyDescent="0.3">
      <c r="A152" t="s">
        <v>488</v>
      </c>
      <c r="B152" t="s">
        <v>6039</v>
      </c>
      <c r="C152" t="s">
        <v>486</v>
      </c>
      <c r="D152" t="s">
        <v>4171</v>
      </c>
      <c r="E152">
        <v>8</v>
      </c>
      <c r="F152">
        <v>25</v>
      </c>
      <c r="G152" t="s">
        <v>5267</v>
      </c>
      <c r="H152">
        <v>5000</v>
      </c>
      <c r="I152">
        <v>0</v>
      </c>
      <c r="J152">
        <v>4</v>
      </c>
      <c r="K152">
        <v>32</v>
      </c>
      <c r="L152">
        <v>19</v>
      </c>
      <c r="M152">
        <v>5</v>
      </c>
      <c r="N152">
        <v>1</v>
      </c>
      <c r="O152">
        <v>3</v>
      </c>
      <c r="P152">
        <v>4</v>
      </c>
      <c r="Q152">
        <v>0</v>
      </c>
      <c r="R152">
        <v>0</v>
      </c>
      <c r="S152">
        <v>0</v>
      </c>
      <c r="T152">
        <v>0</v>
      </c>
      <c r="U152" t="s">
        <v>83</v>
      </c>
      <c r="V152" t="s">
        <v>43</v>
      </c>
      <c r="W152">
        <v>50</v>
      </c>
      <c r="X152" t="s">
        <v>5268</v>
      </c>
      <c r="Y152">
        <v>3</v>
      </c>
      <c r="Z152">
        <v>0</v>
      </c>
      <c r="AA152">
        <v>43</v>
      </c>
      <c r="AB152">
        <v>50</v>
      </c>
      <c r="AC152">
        <v>1</v>
      </c>
      <c r="AD152" t="s">
        <v>5269</v>
      </c>
      <c r="AE152" t="s">
        <v>37</v>
      </c>
      <c r="AF152" t="s">
        <v>487</v>
      </c>
      <c r="AG152" t="s">
        <v>487</v>
      </c>
      <c r="AH152" t="s">
        <v>6040</v>
      </c>
      <c r="AI152">
        <v>13127</v>
      </c>
      <c r="AJ152">
        <v>4.1239430180000003</v>
      </c>
      <c r="AK152" t="s">
        <v>6041</v>
      </c>
      <c r="AL152">
        <v>0</v>
      </c>
      <c r="AN152" t="s">
        <v>6042</v>
      </c>
      <c r="AO152" t="s">
        <v>6043</v>
      </c>
      <c r="AP152" t="s">
        <v>5273</v>
      </c>
      <c r="AQ152" t="s">
        <v>5274</v>
      </c>
    </row>
    <row r="153" spans="1:43" x14ac:dyDescent="0.3">
      <c r="A153" t="s">
        <v>491</v>
      </c>
      <c r="B153" t="s">
        <v>6044</v>
      </c>
      <c r="C153" t="s">
        <v>489</v>
      </c>
      <c r="D153" t="s">
        <v>4172</v>
      </c>
      <c r="E153">
        <v>11</v>
      </c>
      <c r="F153">
        <v>22</v>
      </c>
      <c r="G153" t="s">
        <v>5267</v>
      </c>
      <c r="H153">
        <v>1000</v>
      </c>
      <c r="I153">
        <v>1</v>
      </c>
      <c r="J153">
        <v>3.97</v>
      </c>
      <c r="K153">
        <v>359</v>
      </c>
      <c r="L153">
        <v>180</v>
      </c>
      <c r="M153">
        <v>74</v>
      </c>
      <c r="N153">
        <v>49</v>
      </c>
      <c r="O153">
        <v>28</v>
      </c>
      <c r="P153">
        <v>28</v>
      </c>
      <c r="Q153">
        <v>0</v>
      </c>
      <c r="R153">
        <v>0</v>
      </c>
      <c r="S153">
        <v>0</v>
      </c>
      <c r="T153">
        <v>0</v>
      </c>
      <c r="U153" t="s">
        <v>70</v>
      </c>
      <c r="V153" t="s">
        <v>43</v>
      </c>
      <c r="W153">
        <v>50</v>
      </c>
      <c r="X153" t="s">
        <v>5268</v>
      </c>
      <c r="Y153">
        <v>2</v>
      </c>
      <c r="Z153">
        <v>0</v>
      </c>
      <c r="AA153">
        <v>30</v>
      </c>
      <c r="AB153">
        <v>50</v>
      </c>
      <c r="AC153">
        <v>1</v>
      </c>
      <c r="AD153" t="s">
        <v>5269</v>
      </c>
      <c r="AE153" t="s">
        <v>37</v>
      </c>
      <c r="AF153" t="s">
        <v>490</v>
      </c>
      <c r="AG153" t="s">
        <v>490</v>
      </c>
      <c r="AH153" t="s">
        <v>6045</v>
      </c>
      <c r="AI153">
        <v>4508</v>
      </c>
      <c r="AJ153">
        <v>4.3307453420000002</v>
      </c>
      <c r="AK153" t="s">
        <v>6046</v>
      </c>
      <c r="AL153">
        <v>0</v>
      </c>
      <c r="AN153" t="s">
        <v>6047</v>
      </c>
      <c r="AO153" t="s">
        <v>6048</v>
      </c>
      <c r="AP153" t="s">
        <v>5273</v>
      </c>
      <c r="AQ153" t="s">
        <v>5274</v>
      </c>
    </row>
    <row r="154" spans="1:43" x14ac:dyDescent="0.3">
      <c r="A154" t="s">
        <v>494</v>
      </c>
      <c r="B154" t="s">
        <v>6049</v>
      </c>
      <c r="C154" t="s">
        <v>492</v>
      </c>
      <c r="D154" t="s">
        <v>4173</v>
      </c>
      <c r="E154">
        <v>3.66</v>
      </c>
      <c r="F154">
        <v>4</v>
      </c>
      <c r="G154" t="s">
        <v>5267</v>
      </c>
      <c r="H154">
        <v>5000</v>
      </c>
      <c r="I154">
        <v>0</v>
      </c>
      <c r="J154">
        <v>3.19</v>
      </c>
      <c r="K154">
        <v>1080</v>
      </c>
      <c r="L154">
        <v>327</v>
      </c>
      <c r="M154">
        <v>170</v>
      </c>
      <c r="N154">
        <v>211</v>
      </c>
      <c r="O154">
        <v>128</v>
      </c>
      <c r="P154">
        <v>244</v>
      </c>
      <c r="Q154">
        <v>0</v>
      </c>
      <c r="R154">
        <v>0</v>
      </c>
      <c r="S154">
        <v>0</v>
      </c>
      <c r="T154">
        <v>0</v>
      </c>
      <c r="U154" t="s">
        <v>42</v>
      </c>
      <c r="V154" t="s">
        <v>52</v>
      </c>
      <c r="W154">
        <v>2</v>
      </c>
      <c r="X154" t="s">
        <v>6050</v>
      </c>
      <c r="Y154">
        <v>1</v>
      </c>
      <c r="Z154">
        <v>0</v>
      </c>
      <c r="AA154">
        <v>45</v>
      </c>
      <c r="AB154">
        <v>50</v>
      </c>
      <c r="AE154" t="s">
        <v>37</v>
      </c>
      <c r="AF154" t="s">
        <v>165</v>
      </c>
      <c r="AG154" t="s">
        <v>5454</v>
      </c>
      <c r="AH154" t="s">
        <v>493</v>
      </c>
      <c r="AI154">
        <v>10600</v>
      </c>
      <c r="AJ154">
        <v>3.8675471699999999</v>
      </c>
      <c r="AK154" t="s">
        <v>5455</v>
      </c>
      <c r="AL154">
        <v>0</v>
      </c>
      <c r="AN154" t="s">
        <v>6051</v>
      </c>
      <c r="AO154" t="s">
        <v>6052</v>
      </c>
      <c r="AP154" t="s">
        <v>5273</v>
      </c>
      <c r="AQ154" t="s">
        <v>5274</v>
      </c>
    </row>
    <row r="155" spans="1:43" x14ac:dyDescent="0.3">
      <c r="A155" t="s">
        <v>3515</v>
      </c>
      <c r="B155" t="s">
        <v>5564</v>
      </c>
      <c r="C155" t="s">
        <v>228</v>
      </c>
      <c r="D155" t="s">
        <v>4092</v>
      </c>
      <c r="E155">
        <v>1.68</v>
      </c>
      <c r="F155">
        <v>2</v>
      </c>
      <c r="G155" t="s">
        <v>5267</v>
      </c>
      <c r="H155">
        <v>100</v>
      </c>
      <c r="I155">
        <v>1</v>
      </c>
      <c r="J155">
        <v>3.67</v>
      </c>
      <c r="K155">
        <v>12</v>
      </c>
      <c r="L155">
        <v>6</v>
      </c>
      <c r="M155">
        <v>2</v>
      </c>
      <c r="N155">
        <v>1</v>
      </c>
      <c r="O155">
        <v>0</v>
      </c>
      <c r="P155">
        <v>3</v>
      </c>
      <c r="Q155">
        <v>0</v>
      </c>
      <c r="R155">
        <v>0</v>
      </c>
      <c r="S155">
        <v>0</v>
      </c>
      <c r="T155">
        <v>0</v>
      </c>
      <c r="U155" t="s">
        <v>34</v>
      </c>
      <c r="V155" t="s">
        <v>79</v>
      </c>
      <c r="W155">
        <v>1</v>
      </c>
      <c r="X155" t="s">
        <v>5268</v>
      </c>
      <c r="Y155">
        <v>1</v>
      </c>
      <c r="Z155">
        <v>0</v>
      </c>
      <c r="AA155">
        <v>40</v>
      </c>
      <c r="AB155">
        <v>50</v>
      </c>
      <c r="AE155" t="s">
        <v>37</v>
      </c>
      <c r="AF155" t="s">
        <v>2050</v>
      </c>
      <c r="AG155" t="s">
        <v>2050</v>
      </c>
      <c r="AH155" t="s">
        <v>6053</v>
      </c>
      <c r="AI155">
        <v>1047</v>
      </c>
      <c r="AJ155">
        <v>3.9560649470000002</v>
      </c>
      <c r="AK155" t="s">
        <v>6054</v>
      </c>
      <c r="AL155">
        <v>0</v>
      </c>
      <c r="AN155" t="s">
        <v>6055</v>
      </c>
      <c r="AO155" t="s">
        <v>6056</v>
      </c>
      <c r="AP155" t="s">
        <v>5273</v>
      </c>
      <c r="AQ155" t="s">
        <v>5274</v>
      </c>
    </row>
    <row r="156" spans="1:43" x14ac:dyDescent="0.3">
      <c r="A156" t="s">
        <v>498</v>
      </c>
      <c r="B156" t="s">
        <v>6057</v>
      </c>
      <c r="C156" t="s">
        <v>495</v>
      </c>
      <c r="D156" t="s">
        <v>4174</v>
      </c>
      <c r="E156">
        <v>13</v>
      </c>
      <c r="F156">
        <v>11</v>
      </c>
      <c r="G156" t="s">
        <v>5267</v>
      </c>
      <c r="H156">
        <v>100</v>
      </c>
      <c r="I156">
        <v>0</v>
      </c>
      <c r="J156">
        <v>2.5</v>
      </c>
      <c r="K156">
        <v>2</v>
      </c>
      <c r="L156">
        <v>0</v>
      </c>
      <c r="M156">
        <v>1</v>
      </c>
      <c r="N156">
        <v>0</v>
      </c>
      <c r="O156">
        <v>0</v>
      </c>
      <c r="P156">
        <v>1</v>
      </c>
      <c r="Q156">
        <v>0</v>
      </c>
      <c r="R156">
        <v>0</v>
      </c>
      <c r="S156">
        <v>0</v>
      </c>
      <c r="T156">
        <v>0</v>
      </c>
      <c r="U156" t="s">
        <v>34</v>
      </c>
      <c r="V156" t="s">
        <v>496</v>
      </c>
      <c r="W156">
        <v>36</v>
      </c>
      <c r="X156" t="s">
        <v>5268</v>
      </c>
      <c r="Y156">
        <v>3</v>
      </c>
      <c r="Z156">
        <v>0</v>
      </c>
      <c r="AA156">
        <v>29</v>
      </c>
      <c r="AB156">
        <v>50</v>
      </c>
      <c r="AC156">
        <v>1</v>
      </c>
      <c r="AD156" t="s">
        <v>5269</v>
      </c>
      <c r="AE156" t="s">
        <v>37</v>
      </c>
      <c r="AF156" t="s">
        <v>497</v>
      </c>
      <c r="AG156" t="s">
        <v>497</v>
      </c>
      <c r="AH156" t="s">
        <v>6058</v>
      </c>
      <c r="AI156">
        <v>31</v>
      </c>
      <c r="AJ156">
        <v>3.774193548</v>
      </c>
      <c r="AK156" t="s">
        <v>6059</v>
      </c>
      <c r="AL156">
        <v>0</v>
      </c>
      <c r="AN156" t="s">
        <v>6060</v>
      </c>
      <c r="AO156" t="s">
        <v>6061</v>
      </c>
      <c r="AP156" t="s">
        <v>5273</v>
      </c>
      <c r="AQ156" t="s">
        <v>5274</v>
      </c>
    </row>
    <row r="157" spans="1:43" x14ac:dyDescent="0.3">
      <c r="A157" t="s">
        <v>500</v>
      </c>
      <c r="B157" t="s">
        <v>6062</v>
      </c>
      <c r="C157" t="s">
        <v>499</v>
      </c>
      <c r="D157" t="s">
        <v>4175</v>
      </c>
      <c r="E157">
        <v>13</v>
      </c>
      <c r="F157">
        <v>11</v>
      </c>
      <c r="G157" t="s">
        <v>5267</v>
      </c>
      <c r="H157">
        <v>1000</v>
      </c>
      <c r="I157">
        <v>1</v>
      </c>
      <c r="J157">
        <v>3.82</v>
      </c>
      <c r="K157">
        <v>11</v>
      </c>
      <c r="L157">
        <v>5</v>
      </c>
      <c r="M157">
        <v>3</v>
      </c>
      <c r="N157">
        <v>1</v>
      </c>
      <c r="O157">
        <v>0</v>
      </c>
      <c r="P157">
        <v>2</v>
      </c>
      <c r="Q157">
        <v>0</v>
      </c>
      <c r="R157">
        <v>0</v>
      </c>
      <c r="S157">
        <v>0</v>
      </c>
      <c r="T157">
        <v>0</v>
      </c>
      <c r="U157" t="s">
        <v>51</v>
      </c>
      <c r="V157" t="s">
        <v>52</v>
      </c>
      <c r="W157">
        <v>30</v>
      </c>
      <c r="X157" t="s">
        <v>5268</v>
      </c>
      <c r="Y157">
        <v>3</v>
      </c>
      <c r="Z157">
        <v>0</v>
      </c>
      <c r="AA157">
        <v>43</v>
      </c>
      <c r="AB157">
        <v>50</v>
      </c>
      <c r="AE157" t="s">
        <v>37</v>
      </c>
      <c r="AF157" t="s">
        <v>130</v>
      </c>
      <c r="AG157" t="s">
        <v>130</v>
      </c>
      <c r="AH157" t="s">
        <v>5398</v>
      </c>
      <c r="AI157">
        <v>80093</v>
      </c>
      <c r="AJ157">
        <v>4.0066922199999997</v>
      </c>
      <c r="AK157" t="s">
        <v>5399</v>
      </c>
      <c r="AL157">
        <v>0</v>
      </c>
      <c r="AN157" t="s">
        <v>6063</v>
      </c>
      <c r="AO157" t="s">
        <v>6064</v>
      </c>
      <c r="AP157" t="s">
        <v>5273</v>
      </c>
      <c r="AQ157" t="s">
        <v>5274</v>
      </c>
    </row>
    <row r="158" spans="1:43" x14ac:dyDescent="0.3">
      <c r="A158" t="s">
        <v>503</v>
      </c>
      <c r="B158" t="s">
        <v>6065</v>
      </c>
      <c r="C158" t="s">
        <v>501</v>
      </c>
      <c r="D158" t="s">
        <v>4176</v>
      </c>
      <c r="E158">
        <v>11</v>
      </c>
      <c r="F158">
        <v>16</v>
      </c>
      <c r="G158" t="s">
        <v>5267</v>
      </c>
      <c r="H158">
        <v>100</v>
      </c>
      <c r="I158">
        <v>1</v>
      </c>
      <c r="J158">
        <v>2.92</v>
      </c>
      <c r="K158">
        <v>12</v>
      </c>
      <c r="L158">
        <v>2</v>
      </c>
      <c r="M158">
        <v>1</v>
      </c>
      <c r="N158">
        <v>6</v>
      </c>
      <c r="O158">
        <v>0</v>
      </c>
      <c r="P158">
        <v>3</v>
      </c>
      <c r="Q158">
        <v>0</v>
      </c>
      <c r="R158">
        <v>0</v>
      </c>
      <c r="S158">
        <v>0</v>
      </c>
      <c r="T158">
        <v>0</v>
      </c>
      <c r="U158" t="s">
        <v>261</v>
      </c>
      <c r="V158" t="s">
        <v>52</v>
      </c>
      <c r="W158">
        <v>50</v>
      </c>
      <c r="X158" t="s">
        <v>5268</v>
      </c>
      <c r="Y158">
        <v>2</v>
      </c>
      <c r="Z158">
        <v>0</v>
      </c>
      <c r="AA158">
        <v>16</v>
      </c>
      <c r="AB158">
        <v>50</v>
      </c>
      <c r="AC158">
        <v>1</v>
      </c>
      <c r="AD158" t="s">
        <v>5269</v>
      </c>
      <c r="AE158" t="s">
        <v>136</v>
      </c>
      <c r="AF158" t="s">
        <v>502</v>
      </c>
      <c r="AG158" t="s">
        <v>6066</v>
      </c>
      <c r="AH158" t="s">
        <v>6067</v>
      </c>
      <c r="AI158">
        <v>18</v>
      </c>
      <c r="AJ158">
        <v>3.6666666669999999</v>
      </c>
      <c r="AK158" t="s">
        <v>6068</v>
      </c>
      <c r="AL158">
        <v>0</v>
      </c>
      <c r="AN158" t="s">
        <v>6069</v>
      </c>
      <c r="AO158" t="s">
        <v>6070</v>
      </c>
      <c r="AP158" t="s">
        <v>5273</v>
      </c>
      <c r="AQ158" t="s">
        <v>5274</v>
      </c>
    </row>
    <row r="159" spans="1:43" x14ac:dyDescent="0.3">
      <c r="A159" t="s">
        <v>506</v>
      </c>
      <c r="B159" t="s">
        <v>6071</v>
      </c>
      <c r="C159" t="s">
        <v>504</v>
      </c>
      <c r="D159" t="s">
        <v>4177</v>
      </c>
      <c r="E159">
        <v>7</v>
      </c>
      <c r="F159">
        <v>9</v>
      </c>
      <c r="G159" t="s">
        <v>5267</v>
      </c>
      <c r="H159">
        <v>1000</v>
      </c>
      <c r="I159">
        <v>0</v>
      </c>
      <c r="J159">
        <v>3.75</v>
      </c>
      <c r="K159">
        <v>219</v>
      </c>
      <c r="L159">
        <v>101</v>
      </c>
      <c r="M159">
        <v>36</v>
      </c>
      <c r="N159">
        <v>38</v>
      </c>
      <c r="O159">
        <v>15</v>
      </c>
      <c r="P159">
        <v>29</v>
      </c>
      <c r="Q159">
        <v>0</v>
      </c>
      <c r="R159">
        <v>0</v>
      </c>
      <c r="S159">
        <v>0</v>
      </c>
      <c r="T159">
        <v>0</v>
      </c>
      <c r="U159" t="s">
        <v>70</v>
      </c>
      <c r="V159" t="s">
        <v>52</v>
      </c>
      <c r="W159">
        <v>2</v>
      </c>
      <c r="X159" t="s">
        <v>5268</v>
      </c>
      <c r="Y159">
        <v>2</v>
      </c>
      <c r="Z159">
        <v>0</v>
      </c>
      <c r="AA159">
        <v>44</v>
      </c>
      <c r="AB159">
        <v>50</v>
      </c>
      <c r="AC159">
        <v>1</v>
      </c>
      <c r="AD159" t="s">
        <v>5269</v>
      </c>
      <c r="AE159" t="s">
        <v>37</v>
      </c>
      <c r="AF159" t="s">
        <v>505</v>
      </c>
      <c r="AG159" t="s">
        <v>6072</v>
      </c>
      <c r="AH159" t="s">
        <v>6073</v>
      </c>
      <c r="AI159">
        <v>30643</v>
      </c>
      <c r="AJ159">
        <v>4.1527265609999997</v>
      </c>
      <c r="AK159" t="s">
        <v>6074</v>
      </c>
      <c r="AL159">
        <v>1</v>
      </c>
      <c r="AM159" t="s">
        <v>6075</v>
      </c>
      <c r="AN159" t="s">
        <v>6076</v>
      </c>
      <c r="AO159" t="s">
        <v>6077</v>
      </c>
      <c r="AP159" t="s">
        <v>5273</v>
      </c>
      <c r="AQ159" t="s">
        <v>5274</v>
      </c>
    </row>
    <row r="160" spans="1:43" x14ac:dyDescent="0.3">
      <c r="A160" t="s">
        <v>509</v>
      </c>
      <c r="B160" t="s">
        <v>6078</v>
      </c>
      <c r="C160" t="s">
        <v>507</v>
      </c>
      <c r="D160" t="s">
        <v>4178</v>
      </c>
      <c r="E160">
        <v>4.8099999999999996</v>
      </c>
      <c r="F160">
        <v>76</v>
      </c>
      <c r="G160" t="s">
        <v>5267</v>
      </c>
      <c r="H160">
        <v>10000</v>
      </c>
      <c r="I160">
        <v>0</v>
      </c>
      <c r="J160">
        <v>4.16</v>
      </c>
      <c r="K160">
        <v>3135</v>
      </c>
      <c r="L160">
        <v>1695</v>
      </c>
      <c r="M160">
        <v>721</v>
      </c>
      <c r="N160">
        <v>416</v>
      </c>
      <c r="O160">
        <v>140</v>
      </c>
      <c r="P160">
        <v>163</v>
      </c>
      <c r="Q160">
        <v>0</v>
      </c>
      <c r="R160">
        <v>0</v>
      </c>
      <c r="S160">
        <v>0</v>
      </c>
      <c r="T160">
        <v>0</v>
      </c>
      <c r="U160" t="s">
        <v>281</v>
      </c>
      <c r="V160" t="s">
        <v>52</v>
      </c>
      <c r="W160">
        <v>45</v>
      </c>
      <c r="X160" t="s">
        <v>5268</v>
      </c>
      <c r="Y160">
        <v>1</v>
      </c>
      <c r="Z160">
        <v>0</v>
      </c>
      <c r="AA160">
        <v>39</v>
      </c>
      <c r="AB160">
        <v>50</v>
      </c>
      <c r="AE160" t="s">
        <v>37</v>
      </c>
      <c r="AF160" t="s">
        <v>508</v>
      </c>
      <c r="AG160" t="s">
        <v>508</v>
      </c>
      <c r="AH160" t="s">
        <v>6079</v>
      </c>
      <c r="AI160">
        <v>24564</v>
      </c>
      <c r="AJ160">
        <v>3.9288796609999999</v>
      </c>
      <c r="AK160" t="s">
        <v>6080</v>
      </c>
      <c r="AL160">
        <v>0</v>
      </c>
      <c r="AN160" t="s">
        <v>6081</v>
      </c>
      <c r="AO160" t="s">
        <v>6082</v>
      </c>
      <c r="AP160" t="s">
        <v>5273</v>
      </c>
      <c r="AQ160" t="s">
        <v>5274</v>
      </c>
    </row>
    <row r="161" spans="1:43" x14ac:dyDescent="0.3">
      <c r="A161" t="s">
        <v>512</v>
      </c>
      <c r="B161" t="s">
        <v>510</v>
      </c>
      <c r="C161" t="s">
        <v>510</v>
      </c>
      <c r="D161" t="s">
        <v>4179</v>
      </c>
      <c r="E161">
        <v>9</v>
      </c>
      <c r="F161">
        <v>8</v>
      </c>
      <c r="G161" t="s">
        <v>5267</v>
      </c>
      <c r="H161">
        <v>5000</v>
      </c>
      <c r="I161">
        <v>0</v>
      </c>
      <c r="J161">
        <v>4.29</v>
      </c>
      <c r="K161">
        <v>761</v>
      </c>
      <c r="L161">
        <v>476</v>
      </c>
      <c r="M161">
        <v>128</v>
      </c>
      <c r="N161">
        <v>90</v>
      </c>
      <c r="O161">
        <v>34</v>
      </c>
      <c r="P161">
        <v>33</v>
      </c>
      <c r="Q161">
        <v>0</v>
      </c>
      <c r="R161">
        <v>0</v>
      </c>
      <c r="S161">
        <v>0</v>
      </c>
      <c r="T161">
        <v>0</v>
      </c>
      <c r="U161" t="s">
        <v>261</v>
      </c>
      <c r="V161" t="s">
        <v>35</v>
      </c>
      <c r="W161">
        <v>50</v>
      </c>
      <c r="X161" t="s">
        <v>5268</v>
      </c>
      <c r="Y161">
        <v>3</v>
      </c>
      <c r="Z161">
        <v>0</v>
      </c>
      <c r="AA161">
        <v>55</v>
      </c>
      <c r="AB161">
        <v>50</v>
      </c>
      <c r="AE161" t="s">
        <v>136</v>
      </c>
      <c r="AF161" t="s">
        <v>511</v>
      </c>
      <c r="AG161" t="s">
        <v>6083</v>
      </c>
      <c r="AH161" t="s">
        <v>6084</v>
      </c>
      <c r="AI161">
        <v>5819</v>
      </c>
      <c r="AJ161">
        <v>4.1519161369999997</v>
      </c>
      <c r="AK161" t="s">
        <v>6085</v>
      </c>
      <c r="AL161">
        <v>0</v>
      </c>
      <c r="AN161" t="s">
        <v>6086</v>
      </c>
      <c r="AO161" t="s">
        <v>6087</v>
      </c>
      <c r="AP161" t="s">
        <v>5273</v>
      </c>
      <c r="AQ161" t="s">
        <v>5274</v>
      </c>
    </row>
    <row r="162" spans="1:43" x14ac:dyDescent="0.3">
      <c r="A162" t="s">
        <v>516</v>
      </c>
      <c r="B162" t="s">
        <v>6088</v>
      </c>
      <c r="C162" t="s">
        <v>513</v>
      </c>
      <c r="D162" t="s">
        <v>4180</v>
      </c>
      <c r="E162">
        <v>18</v>
      </c>
      <c r="F162">
        <v>115</v>
      </c>
      <c r="G162" t="s">
        <v>5267</v>
      </c>
      <c r="H162">
        <v>100</v>
      </c>
      <c r="I162">
        <v>0</v>
      </c>
      <c r="J162">
        <v>3.68</v>
      </c>
      <c r="K162">
        <v>177</v>
      </c>
      <c r="L162">
        <v>73</v>
      </c>
      <c r="M162">
        <v>36</v>
      </c>
      <c r="N162">
        <v>31</v>
      </c>
      <c r="O162">
        <v>12</v>
      </c>
      <c r="P162">
        <v>25</v>
      </c>
      <c r="Q162">
        <v>0</v>
      </c>
      <c r="R162">
        <v>0</v>
      </c>
      <c r="S162">
        <v>0</v>
      </c>
      <c r="T162">
        <v>0</v>
      </c>
      <c r="U162" t="s">
        <v>100</v>
      </c>
      <c r="V162" t="s">
        <v>35</v>
      </c>
      <c r="W162">
        <v>34</v>
      </c>
      <c r="X162" t="s">
        <v>5268</v>
      </c>
      <c r="Y162">
        <v>5</v>
      </c>
      <c r="Z162">
        <v>0</v>
      </c>
      <c r="AA162">
        <v>51</v>
      </c>
      <c r="AB162">
        <v>50</v>
      </c>
      <c r="AC162">
        <v>1</v>
      </c>
      <c r="AD162" t="s">
        <v>5269</v>
      </c>
      <c r="AE162" t="s">
        <v>37</v>
      </c>
      <c r="AF162" t="s">
        <v>514</v>
      </c>
      <c r="AG162" t="s">
        <v>514</v>
      </c>
      <c r="AH162" t="s">
        <v>515</v>
      </c>
      <c r="AI162">
        <v>300</v>
      </c>
      <c r="AJ162">
        <v>4.1566666669999996</v>
      </c>
      <c r="AK162" t="s">
        <v>6089</v>
      </c>
      <c r="AL162">
        <v>0</v>
      </c>
      <c r="AN162" t="s">
        <v>6090</v>
      </c>
      <c r="AO162" t="s">
        <v>6091</v>
      </c>
      <c r="AP162" t="s">
        <v>5273</v>
      </c>
      <c r="AQ162" t="s">
        <v>5274</v>
      </c>
    </row>
    <row r="163" spans="1:43" x14ac:dyDescent="0.3">
      <c r="A163" t="s">
        <v>519</v>
      </c>
      <c r="B163" t="s">
        <v>6092</v>
      </c>
      <c r="C163" t="s">
        <v>517</v>
      </c>
      <c r="D163" t="s">
        <v>4181</v>
      </c>
      <c r="E163">
        <v>7</v>
      </c>
      <c r="F163">
        <v>6</v>
      </c>
      <c r="G163" t="s">
        <v>5267</v>
      </c>
      <c r="H163">
        <v>5000</v>
      </c>
      <c r="I163">
        <v>1</v>
      </c>
      <c r="J163">
        <v>3.63</v>
      </c>
      <c r="K163">
        <v>601</v>
      </c>
      <c r="L163">
        <v>245</v>
      </c>
      <c r="M163">
        <v>102</v>
      </c>
      <c r="N163">
        <v>121</v>
      </c>
      <c r="O163">
        <v>55</v>
      </c>
      <c r="P163">
        <v>78</v>
      </c>
      <c r="Q163">
        <v>0</v>
      </c>
      <c r="R163">
        <v>0</v>
      </c>
      <c r="S163">
        <v>0</v>
      </c>
      <c r="T163">
        <v>0</v>
      </c>
      <c r="U163" t="s">
        <v>158</v>
      </c>
      <c r="V163" t="s">
        <v>52</v>
      </c>
      <c r="W163">
        <v>50</v>
      </c>
      <c r="X163" t="s">
        <v>5268</v>
      </c>
      <c r="Y163">
        <v>2</v>
      </c>
      <c r="Z163">
        <v>0</v>
      </c>
      <c r="AA163">
        <v>41</v>
      </c>
      <c r="AB163">
        <v>50</v>
      </c>
      <c r="AE163" t="s">
        <v>37</v>
      </c>
      <c r="AF163" t="s">
        <v>518</v>
      </c>
      <c r="AG163" t="s">
        <v>518</v>
      </c>
      <c r="AH163" t="s">
        <v>6093</v>
      </c>
      <c r="AI163">
        <v>12033</v>
      </c>
      <c r="AJ163">
        <v>4.0247652289999998</v>
      </c>
      <c r="AK163" t="s">
        <v>6094</v>
      </c>
      <c r="AL163">
        <v>0</v>
      </c>
      <c r="AN163" t="s">
        <v>6095</v>
      </c>
      <c r="AO163" t="s">
        <v>6096</v>
      </c>
      <c r="AP163" t="s">
        <v>5273</v>
      </c>
      <c r="AQ163" t="s">
        <v>5274</v>
      </c>
    </row>
    <row r="164" spans="1:43" x14ac:dyDescent="0.3">
      <c r="A164" t="s">
        <v>523</v>
      </c>
      <c r="B164" t="s">
        <v>5510</v>
      </c>
      <c r="C164" t="s">
        <v>520</v>
      </c>
      <c r="D164" t="s">
        <v>4072</v>
      </c>
      <c r="E164">
        <v>16</v>
      </c>
      <c r="F164">
        <v>14</v>
      </c>
      <c r="G164" t="s">
        <v>5267</v>
      </c>
      <c r="H164">
        <v>10</v>
      </c>
      <c r="I164">
        <v>0</v>
      </c>
      <c r="J164">
        <v>3</v>
      </c>
      <c r="K164">
        <v>3</v>
      </c>
      <c r="L164">
        <v>0</v>
      </c>
      <c r="M164">
        <v>2</v>
      </c>
      <c r="N164">
        <v>0</v>
      </c>
      <c r="O164">
        <v>0</v>
      </c>
      <c r="P164">
        <v>1</v>
      </c>
      <c r="Q164">
        <v>0</v>
      </c>
      <c r="R164">
        <v>0</v>
      </c>
      <c r="S164">
        <v>0</v>
      </c>
      <c r="T164">
        <v>0</v>
      </c>
      <c r="U164" t="s">
        <v>42</v>
      </c>
      <c r="V164" t="s">
        <v>521</v>
      </c>
      <c r="W164">
        <v>2</v>
      </c>
      <c r="X164" t="s">
        <v>5268</v>
      </c>
      <c r="Y164">
        <v>4</v>
      </c>
      <c r="Z164">
        <v>0</v>
      </c>
      <c r="AA164">
        <v>34</v>
      </c>
      <c r="AB164">
        <v>50</v>
      </c>
      <c r="AC164">
        <v>1</v>
      </c>
      <c r="AD164" t="s">
        <v>5269</v>
      </c>
      <c r="AE164" t="s">
        <v>37</v>
      </c>
      <c r="AF164" t="s">
        <v>522</v>
      </c>
      <c r="AG164" t="s">
        <v>522</v>
      </c>
      <c r="AH164" t="s">
        <v>5511</v>
      </c>
      <c r="AI164">
        <v>31</v>
      </c>
      <c r="AJ164">
        <v>3.548387097</v>
      </c>
      <c r="AK164" t="s">
        <v>5512</v>
      </c>
      <c r="AL164">
        <v>0</v>
      </c>
      <c r="AN164" t="s">
        <v>5513</v>
      </c>
      <c r="AO164" t="s">
        <v>5514</v>
      </c>
      <c r="AP164" t="s">
        <v>5273</v>
      </c>
      <c r="AQ164" t="s">
        <v>5274</v>
      </c>
    </row>
    <row r="165" spans="1:43" x14ac:dyDescent="0.3">
      <c r="A165" t="s">
        <v>527</v>
      </c>
      <c r="B165" t="s">
        <v>524</v>
      </c>
      <c r="C165" t="s">
        <v>524</v>
      </c>
      <c r="D165" t="s">
        <v>4182</v>
      </c>
      <c r="E165">
        <v>5</v>
      </c>
      <c r="F165">
        <v>8</v>
      </c>
      <c r="G165" t="s">
        <v>5267</v>
      </c>
      <c r="H165">
        <v>1000</v>
      </c>
      <c r="I165">
        <v>1</v>
      </c>
      <c r="J165">
        <v>3.06</v>
      </c>
      <c r="K165">
        <v>31</v>
      </c>
      <c r="L165">
        <v>9</v>
      </c>
      <c r="M165">
        <v>5</v>
      </c>
      <c r="N165">
        <v>5</v>
      </c>
      <c r="O165">
        <v>3</v>
      </c>
      <c r="P165">
        <v>9</v>
      </c>
      <c r="Q165">
        <v>0</v>
      </c>
      <c r="R165">
        <v>0</v>
      </c>
      <c r="S165">
        <v>0</v>
      </c>
      <c r="T165">
        <v>0</v>
      </c>
      <c r="U165" t="s">
        <v>525</v>
      </c>
      <c r="V165" t="s">
        <v>79</v>
      </c>
      <c r="W165">
        <v>1</v>
      </c>
      <c r="X165" t="s">
        <v>5268</v>
      </c>
      <c r="Y165">
        <v>1</v>
      </c>
      <c r="Z165">
        <v>0</v>
      </c>
      <c r="AA165">
        <v>40</v>
      </c>
      <c r="AB165">
        <v>50</v>
      </c>
      <c r="AC165">
        <v>1</v>
      </c>
      <c r="AD165" t="s">
        <v>5269</v>
      </c>
      <c r="AE165" t="s">
        <v>37</v>
      </c>
      <c r="AF165" t="s">
        <v>526</v>
      </c>
      <c r="AG165" t="s">
        <v>6097</v>
      </c>
      <c r="AH165" t="s">
        <v>6098</v>
      </c>
      <c r="AI165">
        <v>8484</v>
      </c>
      <c r="AJ165">
        <v>3.9951673740000002</v>
      </c>
      <c r="AK165" t="s">
        <v>6099</v>
      </c>
      <c r="AL165">
        <v>0</v>
      </c>
      <c r="AN165" t="s">
        <v>6100</v>
      </c>
      <c r="AO165" t="s">
        <v>6101</v>
      </c>
      <c r="AP165" t="s">
        <v>5273</v>
      </c>
      <c r="AQ165" t="s">
        <v>5274</v>
      </c>
    </row>
    <row r="166" spans="1:43" x14ac:dyDescent="0.3">
      <c r="A166" t="s">
        <v>530</v>
      </c>
      <c r="B166" t="s">
        <v>6102</v>
      </c>
      <c r="C166" t="s">
        <v>528</v>
      </c>
      <c r="D166" t="s">
        <v>4183</v>
      </c>
      <c r="E166">
        <v>1.68</v>
      </c>
      <c r="F166">
        <v>2</v>
      </c>
      <c r="G166" t="s">
        <v>5267</v>
      </c>
      <c r="H166">
        <v>1000</v>
      </c>
      <c r="I166">
        <v>1</v>
      </c>
      <c r="J166">
        <v>3.76</v>
      </c>
      <c r="K166">
        <v>51</v>
      </c>
      <c r="L166">
        <v>20</v>
      </c>
      <c r="M166">
        <v>13</v>
      </c>
      <c r="N166">
        <v>10</v>
      </c>
      <c r="O166">
        <v>2</v>
      </c>
      <c r="P166">
        <v>6</v>
      </c>
      <c r="Q166">
        <v>0</v>
      </c>
      <c r="R166">
        <v>0</v>
      </c>
      <c r="S166">
        <v>0</v>
      </c>
      <c r="T166">
        <v>0</v>
      </c>
      <c r="U166" t="s">
        <v>70</v>
      </c>
      <c r="V166" t="s">
        <v>43</v>
      </c>
      <c r="W166">
        <v>1</v>
      </c>
      <c r="X166" t="s">
        <v>5268</v>
      </c>
      <c r="Y166">
        <v>1</v>
      </c>
      <c r="Z166">
        <v>0</v>
      </c>
      <c r="AA166">
        <v>30</v>
      </c>
      <c r="AB166">
        <v>50</v>
      </c>
      <c r="AC166">
        <v>1</v>
      </c>
      <c r="AD166" t="s">
        <v>5269</v>
      </c>
      <c r="AE166" t="s">
        <v>37</v>
      </c>
      <c r="AF166" t="s">
        <v>529</v>
      </c>
      <c r="AG166" t="s">
        <v>529</v>
      </c>
      <c r="AH166" t="s">
        <v>6103</v>
      </c>
      <c r="AI166">
        <v>365</v>
      </c>
      <c r="AJ166">
        <v>3.942465753</v>
      </c>
      <c r="AK166" t="s">
        <v>6104</v>
      </c>
      <c r="AL166">
        <v>0</v>
      </c>
      <c r="AN166" t="s">
        <v>6105</v>
      </c>
      <c r="AO166" t="s">
        <v>6106</v>
      </c>
      <c r="AP166" t="s">
        <v>5273</v>
      </c>
      <c r="AQ166" t="s">
        <v>5274</v>
      </c>
    </row>
    <row r="167" spans="1:43" x14ac:dyDescent="0.3">
      <c r="A167" s="1" t="s">
        <v>534</v>
      </c>
      <c r="B167" t="s">
        <v>6107</v>
      </c>
      <c r="C167" t="s">
        <v>531</v>
      </c>
      <c r="D167" t="s">
        <v>4184</v>
      </c>
      <c r="E167">
        <v>7</v>
      </c>
      <c r="F167">
        <v>6</v>
      </c>
      <c r="G167" t="s">
        <v>5267</v>
      </c>
      <c r="H167">
        <v>100</v>
      </c>
      <c r="I167">
        <v>1</v>
      </c>
      <c r="J167">
        <v>3.81</v>
      </c>
      <c r="K167">
        <v>21</v>
      </c>
      <c r="L167">
        <v>8</v>
      </c>
      <c r="M167">
        <v>4</v>
      </c>
      <c r="N167">
        <v>6</v>
      </c>
      <c r="O167">
        <v>3</v>
      </c>
      <c r="P167">
        <v>0</v>
      </c>
      <c r="Q167">
        <v>0</v>
      </c>
      <c r="R167">
        <v>0</v>
      </c>
      <c r="S167">
        <v>0</v>
      </c>
      <c r="T167">
        <v>0</v>
      </c>
      <c r="U167" t="s">
        <v>64</v>
      </c>
      <c r="V167" t="s">
        <v>532</v>
      </c>
      <c r="W167">
        <v>3</v>
      </c>
      <c r="X167" t="s">
        <v>5268</v>
      </c>
      <c r="Y167">
        <v>2</v>
      </c>
      <c r="Z167">
        <v>0</v>
      </c>
      <c r="AA167">
        <v>49</v>
      </c>
      <c r="AB167">
        <v>50</v>
      </c>
      <c r="AE167" t="s">
        <v>37</v>
      </c>
      <c r="AF167" t="s">
        <v>533</v>
      </c>
      <c r="AG167" t="s">
        <v>6108</v>
      </c>
      <c r="AH167" t="s">
        <v>6109</v>
      </c>
      <c r="AI167">
        <v>44</v>
      </c>
      <c r="AJ167">
        <v>3.7727272730000001</v>
      </c>
      <c r="AK167" t="s">
        <v>6110</v>
      </c>
      <c r="AL167">
        <v>0</v>
      </c>
      <c r="AN167" t="s">
        <v>6111</v>
      </c>
      <c r="AO167" t="s">
        <v>6112</v>
      </c>
      <c r="AP167" t="s">
        <v>5273</v>
      </c>
      <c r="AQ167" t="s">
        <v>5274</v>
      </c>
    </row>
    <row r="168" spans="1:43" x14ac:dyDescent="0.3">
      <c r="A168" t="s">
        <v>537</v>
      </c>
      <c r="B168" t="s">
        <v>6113</v>
      </c>
      <c r="C168" t="s">
        <v>535</v>
      </c>
      <c r="D168" t="s">
        <v>4185</v>
      </c>
      <c r="E168">
        <v>6</v>
      </c>
      <c r="F168">
        <v>7</v>
      </c>
      <c r="G168" t="s">
        <v>5267</v>
      </c>
      <c r="H168">
        <v>50</v>
      </c>
      <c r="I168">
        <v>0</v>
      </c>
      <c r="J168">
        <v>2.67</v>
      </c>
      <c r="K168">
        <v>3</v>
      </c>
      <c r="L168">
        <v>1</v>
      </c>
      <c r="M168">
        <v>0</v>
      </c>
      <c r="N168">
        <v>0</v>
      </c>
      <c r="O168">
        <v>1</v>
      </c>
      <c r="P168">
        <v>1</v>
      </c>
      <c r="Q168">
        <v>0</v>
      </c>
      <c r="R168">
        <v>0</v>
      </c>
      <c r="S168">
        <v>0</v>
      </c>
      <c r="T168">
        <v>0</v>
      </c>
      <c r="U168" t="s">
        <v>144</v>
      </c>
      <c r="V168" t="s">
        <v>52</v>
      </c>
      <c r="W168">
        <v>46</v>
      </c>
      <c r="X168" t="s">
        <v>5268</v>
      </c>
      <c r="Y168">
        <v>2</v>
      </c>
      <c r="Z168">
        <v>0</v>
      </c>
      <c r="AA168">
        <v>8</v>
      </c>
      <c r="AB168">
        <v>50</v>
      </c>
      <c r="AC168">
        <v>1</v>
      </c>
      <c r="AD168" t="s">
        <v>5269</v>
      </c>
      <c r="AE168" t="s">
        <v>37</v>
      </c>
      <c r="AF168" t="s">
        <v>536</v>
      </c>
      <c r="AG168" t="s">
        <v>536</v>
      </c>
      <c r="AH168" t="s">
        <v>6114</v>
      </c>
      <c r="AI168">
        <v>1374</v>
      </c>
      <c r="AJ168">
        <v>4.0589519650000003</v>
      </c>
      <c r="AK168" t="s">
        <v>6115</v>
      </c>
      <c r="AL168">
        <v>0</v>
      </c>
      <c r="AN168" t="s">
        <v>6116</v>
      </c>
      <c r="AO168" t="s">
        <v>6117</v>
      </c>
      <c r="AP168" t="s">
        <v>5273</v>
      </c>
      <c r="AQ168" t="s">
        <v>5274</v>
      </c>
    </row>
    <row r="169" spans="1:43" x14ac:dyDescent="0.3">
      <c r="A169" t="s">
        <v>540</v>
      </c>
      <c r="B169" t="s">
        <v>6118</v>
      </c>
      <c r="C169" t="s">
        <v>538</v>
      </c>
      <c r="D169" t="s">
        <v>4186</v>
      </c>
      <c r="E169">
        <v>13</v>
      </c>
      <c r="F169">
        <v>19</v>
      </c>
      <c r="G169" t="s">
        <v>5267</v>
      </c>
      <c r="H169">
        <v>1000</v>
      </c>
      <c r="I169">
        <v>1</v>
      </c>
      <c r="J169">
        <v>3.76</v>
      </c>
      <c r="K169">
        <v>151</v>
      </c>
      <c r="L169">
        <v>70</v>
      </c>
      <c r="M169">
        <v>31</v>
      </c>
      <c r="N169">
        <v>16</v>
      </c>
      <c r="O169">
        <v>12</v>
      </c>
      <c r="P169">
        <v>22</v>
      </c>
      <c r="Q169">
        <v>0</v>
      </c>
      <c r="R169">
        <v>0</v>
      </c>
      <c r="S169">
        <v>0</v>
      </c>
      <c r="T169">
        <v>0</v>
      </c>
      <c r="U169" t="s">
        <v>70</v>
      </c>
      <c r="V169" t="s">
        <v>52</v>
      </c>
      <c r="W169">
        <v>50</v>
      </c>
      <c r="X169" t="s">
        <v>5268</v>
      </c>
      <c r="Y169">
        <v>3</v>
      </c>
      <c r="Z169">
        <v>0</v>
      </c>
      <c r="AA169">
        <v>12</v>
      </c>
      <c r="AB169">
        <v>50</v>
      </c>
      <c r="AC169">
        <v>1</v>
      </c>
      <c r="AD169" t="s">
        <v>5269</v>
      </c>
      <c r="AE169" t="s">
        <v>37</v>
      </c>
      <c r="AF169" t="s">
        <v>539</v>
      </c>
      <c r="AG169" t="s">
        <v>6119</v>
      </c>
      <c r="AH169" t="s">
        <v>6120</v>
      </c>
      <c r="AI169">
        <v>171</v>
      </c>
      <c r="AJ169">
        <v>3.9415204680000002</v>
      </c>
      <c r="AK169" t="s">
        <v>6121</v>
      </c>
      <c r="AL169">
        <v>0</v>
      </c>
      <c r="AN169" t="s">
        <v>6122</v>
      </c>
      <c r="AO169" t="s">
        <v>6123</v>
      </c>
      <c r="AP169" t="s">
        <v>5273</v>
      </c>
      <c r="AQ169" t="s">
        <v>5274</v>
      </c>
    </row>
    <row r="170" spans="1:43" x14ac:dyDescent="0.3">
      <c r="A170" s="1" t="s">
        <v>543</v>
      </c>
      <c r="B170" t="s">
        <v>6124</v>
      </c>
      <c r="C170" t="s">
        <v>541</v>
      </c>
      <c r="D170" t="s">
        <v>4187</v>
      </c>
      <c r="E170">
        <v>11</v>
      </c>
      <c r="F170">
        <v>89</v>
      </c>
      <c r="G170" t="s">
        <v>5267</v>
      </c>
      <c r="H170">
        <v>100</v>
      </c>
      <c r="I170">
        <v>0</v>
      </c>
      <c r="J170">
        <v>3.46</v>
      </c>
      <c r="K170">
        <v>24</v>
      </c>
      <c r="L170">
        <v>8</v>
      </c>
      <c r="M170">
        <v>5</v>
      </c>
      <c r="N170">
        <v>6</v>
      </c>
      <c r="O170">
        <v>0</v>
      </c>
      <c r="P170">
        <v>5</v>
      </c>
      <c r="Q170">
        <v>0</v>
      </c>
      <c r="R170">
        <v>0</v>
      </c>
      <c r="S170">
        <v>0</v>
      </c>
      <c r="T170">
        <v>0</v>
      </c>
      <c r="U170" t="s">
        <v>70</v>
      </c>
      <c r="V170" t="s">
        <v>52</v>
      </c>
      <c r="W170">
        <v>50</v>
      </c>
      <c r="X170" t="s">
        <v>5268</v>
      </c>
      <c r="Y170">
        <v>2</v>
      </c>
      <c r="Z170">
        <v>0</v>
      </c>
      <c r="AA170">
        <v>52</v>
      </c>
      <c r="AB170">
        <v>50</v>
      </c>
      <c r="AC170">
        <v>1</v>
      </c>
      <c r="AD170" t="s">
        <v>5269</v>
      </c>
      <c r="AE170" t="s">
        <v>37</v>
      </c>
      <c r="AF170" t="s">
        <v>542</v>
      </c>
      <c r="AG170" t="s">
        <v>6125</v>
      </c>
      <c r="AH170" t="s">
        <v>6126</v>
      </c>
      <c r="AI170">
        <v>73595</v>
      </c>
      <c r="AJ170">
        <v>4.3856919630000002</v>
      </c>
      <c r="AK170" t="s">
        <v>6127</v>
      </c>
      <c r="AL170">
        <v>1</v>
      </c>
      <c r="AM170" t="s">
        <v>6128</v>
      </c>
      <c r="AN170" t="s">
        <v>6129</v>
      </c>
      <c r="AO170" t="s">
        <v>6130</v>
      </c>
      <c r="AP170" t="s">
        <v>5273</v>
      </c>
      <c r="AQ170" t="s">
        <v>5274</v>
      </c>
    </row>
    <row r="171" spans="1:43" x14ac:dyDescent="0.3">
      <c r="A171" t="s">
        <v>545</v>
      </c>
      <c r="B171" t="s">
        <v>6131</v>
      </c>
      <c r="C171" t="s">
        <v>544</v>
      </c>
      <c r="D171" t="s">
        <v>4188</v>
      </c>
      <c r="E171">
        <v>7</v>
      </c>
      <c r="F171">
        <v>6</v>
      </c>
      <c r="G171" t="s">
        <v>5267</v>
      </c>
      <c r="H171">
        <v>5000</v>
      </c>
      <c r="I171">
        <v>0</v>
      </c>
      <c r="J171">
        <v>3.29</v>
      </c>
      <c r="K171">
        <v>1042</v>
      </c>
      <c r="L171">
        <v>384</v>
      </c>
      <c r="M171">
        <v>146</v>
      </c>
      <c r="N171">
        <v>158</v>
      </c>
      <c r="O171">
        <v>98</v>
      </c>
      <c r="P171">
        <v>256</v>
      </c>
      <c r="Q171">
        <v>0</v>
      </c>
      <c r="R171">
        <v>0</v>
      </c>
      <c r="S171">
        <v>0</v>
      </c>
      <c r="T171">
        <v>0</v>
      </c>
      <c r="U171" t="s">
        <v>78</v>
      </c>
      <c r="V171" t="s">
        <v>52</v>
      </c>
      <c r="W171">
        <v>4</v>
      </c>
      <c r="X171" t="s">
        <v>5268</v>
      </c>
      <c r="Y171">
        <v>2</v>
      </c>
      <c r="Z171">
        <v>0</v>
      </c>
      <c r="AA171">
        <v>46</v>
      </c>
      <c r="AB171">
        <v>50</v>
      </c>
      <c r="AE171" t="s">
        <v>37</v>
      </c>
      <c r="AF171" t="s">
        <v>159</v>
      </c>
      <c r="AG171" t="s">
        <v>5441</v>
      </c>
      <c r="AH171" t="s">
        <v>5442</v>
      </c>
      <c r="AI171">
        <v>3460</v>
      </c>
      <c r="AJ171">
        <v>3.8708092490000001</v>
      </c>
      <c r="AK171" t="s">
        <v>5443</v>
      </c>
      <c r="AL171">
        <v>0</v>
      </c>
      <c r="AN171" t="s">
        <v>6132</v>
      </c>
      <c r="AO171" t="s">
        <v>6133</v>
      </c>
      <c r="AP171" t="s">
        <v>5273</v>
      </c>
      <c r="AQ171" t="s">
        <v>5274</v>
      </c>
    </row>
    <row r="172" spans="1:43" x14ac:dyDescent="0.3">
      <c r="A172" t="s">
        <v>548</v>
      </c>
      <c r="B172" t="s">
        <v>6134</v>
      </c>
      <c r="C172" t="s">
        <v>546</v>
      </c>
      <c r="D172" t="s">
        <v>4189</v>
      </c>
      <c r="E172">
        <v>12</v>
      </c>
      <c r="F172">
        <v>11</v>
      </c>
      <c r="G172" t="s">
        <v>5267</v>
      </c>
      <c r="H172">
        <v>100</v>
      </c>
      <c r="I172">
        <v>0</v>
      </c>
      <c r="J172">
        <v>2</v>
      </c>
      <c r="K172">
        <v>3</v>
      </c>
      <c r="L172">
        <v>0</v>
      </c>
      <c r="M172">
        <v>1</v>
      </c>
      <c r="N172">
        <v>0</v>
      </c>
      <c r="O172">
        <v>0</v>
      </c>
      <c r="P172">
        <v>2</v>
      </c>
      <c r="Q172">
        <v>0</v>
      </c>
      <c r="R172">
        <v>0</v>
      </c>
      <c r="S172">
        <v>0</v>
      </c>
      <c r="T172">
        <v>0</v>
      </c>
      <c r="U172" t="s">
        <v>144</v>
      </c>
      <c r="V172" t="s">
        <v>43</v>
      </c>
      <c r="W172">
        <v>50</v>
      </c>
      <c r="X172" t="s">
        <v>5268</v>
      </c>
      <c r="Y172">
        <v>3</v>
      </c>
      <c r="Z172">
        <v>0</v>
      </c>
      <c r="AA172">
        <v>38</v>
      </c>
      <c r="AB172">
        <v>50</v>
      </c>
      <c r="AE172" t="s">
        <v>37</v>
      </c>
      <c r="AF172" t="s">
        <v>547</v>
      </c>
      <c r="AG172" t="s">
        <v>547</v>
      </c>
      <c r="AH172" t="s">
        <v>6135</v>
      </c>
      <c r="AI172">
        <v>5301</v>
      </c>
      <c r="AJ172">
        <v>4.0011318620000003</v>
      </c>
      <c r="AK172" t="s">
        <v>6136</v>
      </c>
      <c r="AL172">
        <v>0</v>
      </c>
      <c r="AN172" t="s">
        <v>6137</v>
      </c>
      <c r="AO172" t="s">
        <v>6138</v>
      </c>
      <c r="AP172" t="s">
        <v>5273</v>
      </c>
      <c r="AQ172" t="s">
        <v>5274</v>
      </c>
    </row>
    <row r="173" spans="1:43" x14ac:dyDescent="0.3">
      <c r="A173" t="s">
        <v>552</v>
      </c>
      <c r="B173" t="s">
        <v>6139</v>
      </c>
      <c r="C173" t="s">
        <v>549</v>
      </c>
      <c r="D173" t="s">
        <v>4190</v>
      </c>
      <c r="E173">
        <v>6</v>
      </c>
      <c r="F173">
        <v>17</v>
      </c>
      <c r="G173" t="s">
        <v>5267</v>
      </c>
      <c r="H173">
        <v>100</v>
      </c>
      <c r="I173">
        <v>0</v>
      </c>
      <c r="J173">
        <v>4.1399999999999997</v>
      </c>
      <c r="K173">
        <v>93</v>
      </c>
      <c r="L173">
        <v>50</v>
      </c>
      <c r="M173">
        <v>18</v>
      </c>
      <c r="N173">
        <v>15</v>
      </c>
      <c r="O173">
        <v>8</v>
      </c>
      <c r="P173">
        <v>2</v>
      </c>
      <c r="Q173">
        <v>0</v>
      </c>
      <c r="R173">
        <v>0</v>
      </c>
      <c r="S173">
        <v>0</v>
      </c>
      <c r="T173">
        <v>0</v>
      </c>
      <c r="U173" t="s">
        <v>70</v>
      </c>
      <c r="V173" t="s">
        <v>35</v>
      </c>
      <c r="W173">
        <v>37</v>
      </c>
      <c r="X173" t="s">
        <v>5268</v>
      </c>
      <c r="Y173">
        <v>2</v>
      </c>
      <c r="Z173">
        <v>0</v>
      </c>
      <c r="AA173">
        <v>74</v>
      </c>
      <c r="AB173">
        <v>50</v>
      </c>
      <c r="AC173">
        <v>1</v>
      </c>
      <c r="AD173" t="s">
        <v>5269</v>
      </c>
      <c r="AE173" t="s">
        <v>136</v>
      </c>
      <c r="AF173" t="s">
        <v>550</v>
      </c>
      <c r="AG173" t="s">
        <v>550</v>
      </c>
      <c r="AH173" t="s">
        <v>551</v>
      </c>
      <c r="AI173">
        <v>629</v>
      </c>
      <c r="AJ173">
        <v>4.1669316380000003</v>
      </c>
      <c r="AK173" t="s">
        <v>6140</v>
      </c>
      <c r="AL173">
        <v>0</v>
      </c>
      <c r="AN173" t="s">
        <v>6141</v>
      </c>
      <c r="AO173" t="s">
        <v>6142</v>
      </c>
      <c r="AP173" t="s">
        <v>5273</v>
      </c>
      <c r="AQ173" t="s">
        <v>5274</v>
      </c>
    </row>
    <row r="174" spans="1:43" x14ac:dyDescent="0.3">
      <c r="A174" t="s">
        <v>556</v>
      </c>
      <c r="B174" t="s">
        <v>6143</v>
      </c>
      <c r="C174" t="s">
        <v>553</v>
      </c>
      <c r="D174" t="s">
        <v>4191</v>
      </c>
      <c r="E174">
        <v>6</v>
      </c>
      <c r="F174">
        <v>17</v>
      </c>
      <c r="G174" t="s">
        <v>5267</v>
      </c>
      <c r="H174">
        <v>5000</v>
      </c>
      <c r="I174">
        <v>0</v>
      </c>
      <c r="J174">
        <v>3.28</v>
      </c>
      <c r="K174">
        <v>449</v>
      </c>
      <c r="L174">
        <v>165</v>
      </c>
      <c r="M174">
        <v>50</v>
      </c>
      <c r="N174">
        <v>83</v>
      </c>
      <c r="O174">
        <v>49</v>
      </c>
      <c r="P174">
        <v>102</v>
      </c>
      <c r="Q174">
        <v>0</v>
      </c>
      <c r="R174">
        <v>0</v>
      </c>
      <c r="S174">
        <v>0</v>
      </c>
      <c r="T174">
        <v>0</v>
      </c>
      <c r="U174" t="s">
        <v>34</v>
      </c>
      <c r="V174" t="s">
        <v>554</v>
      </c>
      <c r="W174">
        <v>50</v>
      </c>
      <c r="X174" t="s">
        <v>5268</v>
      </c>
      <c r="Y174">
        <v>2</v>
      </c>
      <c r="Z174">
        <v>0</v>
      </c>
      <c r="AA174">
        <v>49</v>
      </c>
      <c r="AB174">
        <v>50</v>
      </c>
      <c r="AE174" t="s">
        <v>37</v>
      </c>
      <c r="AF174" t="s">
        <v>555</v>
      </c>
      <c r="AG174" t="s">
        <v>6144</v>
      </c>
      <c r="AH174" t="s">
        <v>6145</v>
      </c>
      <c r="AI174">
        <v>7851</v>
      </c>
      <c r="AJ174">
        <v>4.2162781809999998</v>
      </c>
      <c r="AK174" t="s">
        <v>6146</v>
      </c>
      <c r="AL174">
        <v>0</v>
      </c>
      <c r="AN174" t="s">
        <v>6147</v>
      </c>
      <c r="AO174" t="s">
        <v>6148</v>
      </c>
      <c r="AP174" t="s">
        <v>5273</v>
      </c>
      <c r="AQ174" t="s">
        <v>5274</v>
      </c>
    </row>
    <row r="175" spans="1:43" x14ac:dyDescent="0.3">
      <c r="A175" t="s">
        <v>559</v>
      </c>
      <c r="B175" t="s">
        <v>6149</v>
      </c>
      <c r="C175" t="s">
        <v>557</v>
      </c>
      <c r="D175" t="s">
        <v>4192</v>
      </c>
      <c r="E175">
        <v>8</v>
      </c>
      <c r="F175">
        <v>7</v>
      </c>
      <c r="G175" t="s">
        <v>5267</v>
      </c>
      <c r="H175">
        <v>100</v>
      </c>
      <c r="I175">
        <v>1</v>
      </c>
      <c r="J175">
        <v>3.89</v>
      </c>
      <c r="K175">
        <v>9</v>
      </c>
      <c r="L175">
        <v>5</v>
      </c>
      <c r="M175">
        <v>2</v>
      </c>
      <c r="N175">
        <v>0</v>
      </c>
      <c r="O175">
        <v>0</v>
      </c>
      <c r="P175">
        <v>2</v>
      </c>
      <c r="Q175">
        <v>0</v>
      </c>
      <c r="R175">
        <v>0</v>
      </c>
      <c r="S175">
        <v>0</v>
      </c>
      <c r="T175">
        <v>0</v>
      </c>
      <c r="U175" t="s">
        <v>42</v>
      </c>
      <c r="V175" t="s">
        <v>558</v>
      </c>
      <c r="W175">
        <v>25</v>
      </c>
      <c r="X175" t="s">
        <v>5268</v>
      </c>
      <c r="Y175">
        <v>3</v>
      </c>
      <c r="Z175">
        <v>0</v>
      </c>
      <c r="AA175">
        <v>28</v>
      </c>
      <c r="AB175">
        <v>50</v>
      </c>
      <c r="AE175" t="s">
        <v>37</v>
      </c>
      <c r="AF175" t="s">
        <v>444</v>
      </c>
      <c r="AG175" t="s">
        <v>5968</v>
      </c>
      <c r="AH175" t="s">
        <v>445</v>
      </c>
      <c r="AI175">
        <v>88193</v>
      </c>
      <c r="AJ175">
        <v>4.0808907740000002</v>
      </c>
      <c r="AK175" t="s">
        <v>5969</v>
      </c>
      <c r="AL175">
        <v>1</v>
      </c>
      <c r="AM175" t="s">
        <v>5970</v>
      </c>
      <c r="AN175" t="s">
        <v>6150</v>
      </c>
      <c r="AO175" t="s">
        <v>6151</v>
      </c>
      <c r="AP175" t="s">
        <v>5273</v>
      </c>
      <c r="AQ175" t="s">
        <v>5274</v>
      </c>
    </row>
    <row r="176" spans="1:43" x14ac:dyDescent="0.3">
      <c r="A176" t="s">
        <v>562</v>
      </c>
      <c r="B176" t="s">
        <v>6152</v>
      </c>
      <c r="C176" t="s">
        <v>560</v>
      </c>
      <c r="D176" t="s">
        <v>4193</v>
      </c>
      <c r="E176">
        <v>8</v>
      </c>
      <c r="F176">
        <v>7</v>
      </c>
      <c r="G176" t="s">
        <v>5267</v>
      </c>
      <c r="H176">
        <v>100</v>
      </c>
      <c r="I176">
        <v>0</v>
      </c>
      <c r="J176">
        <v>3.14</v>
      </c>
      <c r="K176">
        <v>29</v>
      </c>
      <c r="L176">
        <v>9</v>
      </c>
      <c r="M176">
        <v>4</v>
      </c>
      <c r="N176">
        <v>6</v>
      </c>
      <c r="O176">
        <v>2</v>
      </c>
      <c r="P176">
        <v>8</v>
      </c>
      <c r="Q176">
        <v>0</v>
      </c>
      <c r="R176">
        <v>0</v>
      </c>
      <c r="S176">
        <v>0</v>
      </c>
      <c r="T176">
        <v>0</v>
      </c>
      <c r="U176" t="s">
        <v>51</v>
      </c>
      <c r="V176" t="s">
        <v>43</v>
      </c>
      <c r="W176">
        <v>5</v>
      </c>
      <c r="X176" t="s">
        <v>5268</v>
      </c>
      <c r="Y176">
        <v>2</v>
      </c>
      <c r="Z176">
        <v>0</v>
      </c>
      <c r="AA176">
        <v>32</v>
      </c>
      <c r="AB176">
        <v>50</v>
      </c>
      <c r="AE176" t="s">
        <v>37</v>
      </c>
      <c r="AF176" t="s">
        <v>561</v>
      </c>
      <c r="AG176" t="s">
        <v>561</v>
      </c>
      <c r="AH176" t="s">
        <v>6153</v>
      </c>
      <c r="AI176">
        <v>89</v>
      </c>
      <c r="AJ176">
        <v>4.0674157299999996</v>
      </c>
      <c r="AK176" t="s">
        <v>6154</v>
      </c>
      <c r="AL176">
        <v>0</v>
      </c>
      <c r="AN176" t="s">
        <v>6155</v>
      </c>
      <c r="AO176" t="s">
        <v>6156</v>
      </c>
      <c r="AP176" t="s">
        <v>5273</v>
      </c>
      <c r="AQ176" t="s">
        <v>5274</v>
      </c>
    </row>
    <row r="177" spans="1:43" x14ac:dyDescent="0.3">
      <c r="A177" t="s">
        <v>567</v>
      </c>
      <c r="B177" t="s">
        <v>6157</v>
      </c>
      <c r="C177" t="s">
        <v>563</v>
      </c>
      <c r="D177" t="s">
        <v>4194</v>
      </c>
      <c r="E177">
        <v>11</v>
      </c>
      <c r="F177">
        <v>84</v>
      </c>
      <c r="G177" t="s">
        <v>5267</v>
      </c>
      <c r="H177">
        <v>1000</v>
      </c>
      <c r="I177">
        <v>0</v>
      </c>
      <c r="J177">
        <v>3.98</v>
      </c>
      <c r="K177">
        <v>792</v>
      </c>
      <c r="L177">
        <v>398</v>
      </c>
      <c r="M177">
        <v>163</v>
      </c>
      <c r="N177">
        <v>112</v>
      </c>
      <c r="O177">
        <v>54</v>
      </c>
      <c r="P177">
        <v>65</v>
      </c>
      <c r="Q177">
        <v>0</v>
      </c>
      <c r="R177">
        <v>0</v>
      </c>
      <c r="S177">
        <v>0</v>
      </c>
      <c r="T177">
        <v>0</v>
      </c>
      <c r="U177" t="s">
        <v>564</v>
      </c>
      <c r="V177" t="s">
        <v>565</v>
      </c>
      <c r="W177">
        <v>50</v>
      </c>
      <c r="X177" t="s">
        <v>5268</v>
      </c>
      <c r="Y177">
        <v>2</v>
      </c>
      <c r="Z177">
        <v>0</v>
      </c>
      <c r="AA177">
        <v>137</v>
      </c>
      <c r="AB177">
        <v>50</v>
      </c>
      <c r="AE177" t="s">
        <v>37</v>
      </c>
      <c r="AF177" t="s">
        <v>566</v>
      </c>
      <c r="AG177" t="s">
        <v>566</v>
      </c>
      <c r="AH177" t="s">
        <v>6158</v>
      </c>
      <c r="AI177">
        <v>6460</v>
      </c>
      <c r="AJ177">
        <v>4.1410216719999999</v>
      </c>
      <c r="AK177" t="s">
        <v>6159</v>
      </c>
      <c r="AL177">
        <v>0</v>
      </c>
      <c r="AN177" t="s">
        <v>6160</v>
      </c>
      <c r="AO177" t="s">
        <v>6161</v>
      </c>
      <c r="AP177" t="s">
        <v>5273</v>
      </c>
      <c r="AQ177" t="s">
        <v>5274</v>
      </c>
    </row>
    <row r="178" spans="1:43" x14ac:dyDescent="0.3">
      <c r="A178" t="s">
        <v>569</v>
      </c>
      <c r="B178" t="s">
        <v>568</v>
      </c>
      <c r="C178" t="s">
        <v>568</v>
      </c>
      <c r="D178" t="s">
        <v>4195</v>
      </c>
      <c r="E178">
        <v>6</v>
      </c>
      <c r="F178">
        <v>22</v>
      </c>
      <c r="G178" t="s">
        <v>5267</v>
      </c>
      <c r="H178">
        <v>5000</v>
      </c>
      <c r="I178">
        <v>0</v>
      </c>
      <c r="J178">
        <v>4.04</v>
      </c>
      <c r="K178">
        <v>548</v>
      </c>
      <c r="L178">
        <v>305</v>
      </c>
      <c r="M178">
        <v>87</v>
      </c>
      <c r="N178">
        <v>78</v>
      </c>
      <c r="O178">
        <v>29</v>
      </c>
      <c r="P178">
        <v>49</v>
      </c>
      <c r="Q178">
        <v>0</v>
      </c>
      <c r="R178">
        <v>0</v>
      </c>
      <c r="S178">
        <v>0</v>
      </c>
      <c r="T178">
        <v>0</v>
      </c>
      <c r="U178" t="s">
        <v>144</v>
      </c>
      <c r="V178" t="s">
        <v>52</v>
      </c>
      <c r="W178">
        <v>21</v>
      </c>
      <c r="X178" t="s">
        <v>5268</v>
      </c>
      <c r="Y178">
        <v>2</v>
      </c>
      <c r="Z178">
        <v>0</v>
      </c>
      <c r="AA178">
        <v>55</v>
      </c>
      <c r="AB178">
        <v>50</v>
      </c>
      <c r="AC178">
        <v>1</v>
      </c>
      <c r="AD178" t="s">
        <v>5269</v>
      </c>
      <c r="AE178" t="s">
        <v>37</v>
      </c>
      <c r="AF178" t="s">
        <v>285</v>
      </c>
      <c r="AG178" t="s">
        <v>285</v>
      </c>
      <c r="AH178" t="s">
        <v>5683</v>
      </c>
      <c r="AI178">
        <v>7076</v>
      </c>
      <c r="AJ178">
        <v>3.9680610509999998</v>
      </c>
      <c r="AK178" s="1" t="s">
        <v>5684</v>
      </c>
      <c r="AL178">
        <v>0</v>
      </c>
      <c r="AN178" t="s">
        <v>6162</v>
      </c>
      <c r="AO178" t="s">
        <v>6163</v>
      </c>
      <c r="AP178" t="s">
        <v>5273</v>
      </c>
      <c r="AQ178" t="s">
        <v>5274</v>
      </c>
    </row>
    <row r="179" spans="1:43" x14ac:dyDescent="0.3">
      <c r="A179" t="s">
        <v>574</v>
      </c>
      <c r="B179" t="s">
        <v>6164</v>
      </c>
      <c r="C179" t="s">
        <v>570</v>
      </c>
      <c r="D179" t="s">
        <v>4196</v>
      </c>
      <c r="E179">
        <v>11</v>
      </c>
      <c r="F179">
        <v>10</v>
      </c>
      <c r="G179" t="s">
        <v>5267</v>
      </c>
      <c r="H179">
        <v>1000</v>
      </c>
      <c r="I179">
        <v>1</v>
      </c>
      <c r="J179">
        <v>3.76</v>
      </c>
      <c r="K179">
        <v>168</v>
      </c>
      <c r="L179">
        <v>77</v>
      </c>
      <c r="M179">
        <v>32</v>
      </c>
      <c r="N179">
        <v>26</v>
      </c>
      <c r="O179">
        <v>7</v>
      </c>
      <c r="P179">
        <v>26</v>
      </c>
      <c r="Q179">
        <v>0</v>
      </c>
      <c r="R179">
        <v>0</v>
      </c>
      <c r="S179">
        <v>0</v>
      </c>
      <c r="T179">
        <v>0</v>
      </c>
      <c r="U179" t="s">
        <v>70</v>
      </c>
      <c r="V179" t="s">
        <v>35</v>
      </c>
      <c r="W179">
        <v>50</v>
      </c>
      <c r="X179" t="s">
        <v>571</v>
      </c>
      <c r="Y179">
        <v>3</v>
      </c>
      <c r="Z179">
        <v>0</v>
      </c>
      <c r="AA179">
        <v>42</v>
      </c>
      <c r="AB179">
        <v>50</v>
      </c>
      <c r="AE179" t="s">
        <v>37</v>
      </c>
      <c r="AF179" t="s">
        <v>572</v>
      </c>
      <c r="AG179" t="s">
        <v>6165</v>
      </c>
      <c r="AH179" t="s">
        <v>573</v>
      </c>
      <c r="AI179">
        <v>1452</v>
      </c>
      <c r="AJ179">
        <v>3.7355371900000001</v>
      </c>
      <c r="AK179" t="s">
        <v>6166</v>
      </c>
      <c r="AL179">
        <v>0</v>
      </c>
      <c r="AN179" t="s">
        <v>6167</v>
      </c>
      <c r="AO179" t="s">
        <v>6168</v>
      </c>
      <c r="AP179" t="s">
        <v>5273</v>
      </c>
      <c r="AQ179" t="s">
        <v>5274</v>
      </c>
    </row>
    <row r="180" spans="1:43" x14ac:dyDescent="0.3">
      <c r="A180" t="s">
        <v>578</v>
      </c>
      <c r="B180" t="s">
        <v>6169</v>
      </c>
      <c r="C180" t="s">
        <v>575</v>
      </c>
      <c r="D180" t="s">
        <v>4197</v>
      </c>
      <c r="E180">
        <v>9</v>
      </c>
      <c r="F180">
        <v>8</v>
      </c>
      <c r="G180" t="s">
        <v>5267</v>
      </c>
      <c r="H180">
        <v>100</v>
      </c>
      <c r="I180">
        <v>1</v>
      </c>
      <c r="J180">
        <v>4.16</v>
      </c>
      <c r="K180">
        <v>31</v>
      </c>
      <c r="L180">
        <v>17</v>
      </c>
      <c r="M180">
        <v>7</v>
      </c>
      <c r="N180">
        <v>4</v>
      </c>
      <c r="O180">
        <v>1</v>
      </c>
      <c r="P180">
        <v>2</v>
      </c>
      <c r="Q180">
        <v>0</v>
      </c>
      <c r="R180">
        <v>0</v>
      </c>
      <c r="S180">
        <v>0</v>
      </c>
      <c r="T180">
        <v>0</v>
      </c>
      <c r="U180" t="s">
        <v>576</v>
      </c>
      <c r="V180" t="s">
        <v>52</v>
      </c>
      <c r="W180">
        <v>20</v>
      </c>
      <c r="X180" t="s">
        <v>5268</v>
      </c>
      <c r="Y180">
        <v>3</v>
      </c>
      <c r="Z180">
        <v>0</v>
      </c>
      <c r="AA180">
        <v>35</v>
      </c>
      <c r="AB180">
        <v>50</v>
      </c>
      <c r="AE180" t="s">
        <v>37</v>
      </c>
      <c r="AF180" t="s">
        <v>577</v>
      </c>
      <c r="AG180" t="s">
        <v>6170</v>
      </c>
      <c r="AH180" t="s">
        <v>6171</v>
      </c>
      <c r="AI180">
        <v>2869</v>
      </c>
      <c r="AJ180">
        <v>3.9745555939999999</v>
      </c>
      <c r="AK180" t="s">
        <v>6172</v>
      </c>
      <c r="AL180">
        <v>0</v>
      </c>
      <c r="AN180" t="s">
        <v>6173</v>
      </c>
      <c r="AO180" t="s">
        <v>6174</v>
      </c>
      <c r="AP180" t="s">
        <v>5273</v>
      </c>
      <c r="AQ180" t="s">
        <v>5274</v>
      </c>
    </row>
    <row r="181" spans="1:43" x14ac:dyDescent="0.3">
      <c r="A181" t="s">
        <v>581</v>
      </c>
      <c r="B181" t="s">
        <v>5958</v>
      </c>
      <c r="C181" t="s">
        <v>579</v>
      </c>
      <c r="D181" t="s">
        <v>4155</v>
      </c>
      <c r="E181">
        <v>8</v>
      </c>
      <c r="F181">
        <v>26</v>
      </c>
      <c r="G181" t="s">
        <v>5267</v>
      </c>
      <c r="H181">
        <v>100</v>
      </c>
      <c r="I181">
        <v>0</v>
      </c>
      <c r="J181">
        <v>3.07</v>
      </c>
      <c r="K181">
        <v>14</v>
      </c>
      <c r="L181">
        <v>3</v>
      </c>
      <c r="M181">
        <v>2</v>
      </c>
      <c r="N181">
        <v>5</v>
      </c>
      <c r="O181">
        <v>1</v>
      </c>
      <c r="P181">
        <v>3</v>
      </c>
      <c r="Q181">
        <v>0</v>
      </c>
      <c r="R181">
        <v>0</v>
      </c>
      <c r="S181">
        <v>0</v>
      </c>
      <c r="T181">
        <v>0</v>
      </c>
      <c r="U181" t="s">
        <v>70</v>
      </c>
      <c r="V181" t="s">
        <v>148</v>
      </c>
      <c r="W181">
        <v>50</v>
      </c>
      <c r="X181" t="s">
        <v>5268</v>
      </c>
      <c r="Y181">
        <v>2</v>
      </c>
      <c r="Z181">
        <v>0</v>
      </c>
      <c r="AA181">
        <v>40</v>
      </c>
      <c r="AB181">
        <v>50</v>
      </c>
      <c r="AC181">
        <v>1</v>
      </c>
      <c r="AD181" t="s">
        <v>5269</v>
      </c>
      <c r="AE181" t="s">
        <v>37</v>
      </c>
      <c r="AF181" t="s">
        <v>580</v>
      </c>
      <c r="AG181" t="s">
        <v>580</v>
      </c>
      <c r="AH181" t="s">
        <v>6175</v>
      </c>
      <c r="AI181">
        <v>43</v>
      </c>
      <c r="AJ181">
        <v>3.1860465119999999</v>
      </c>
      <c r="AK181" t="s">
        <v>6176</v>
      </c>
      <c r="AL181">
        <v>0</v>
      </c>
      <c r="AN181" t="s">
        <v>6177</v>
      </c>
      <c r="AO181" t="s">
        <v>6178</v>
      </c>
      <c r="AP181" t="s">
        <v>5273</v>
      </c>
      <c r="AQ181" t="s">
        <v>5274</v>
      </c>
    </row>
    <row r="182" spans="1:43" x14ac:dyDescent="0.3">
      <c r="A182" t="s">
        <v>585</v>
      </c>
      <c r="B182" t="s">
        <v>6179</v>
      </c>
      <c r="C182" t="s">
        <v>582</v>
      </c>
      <c r="D182" t="s">
        <v>4198</v>
      </c>
      <c r="E182">
        <v>3.78</v>
      </c>
      <c r="F182">
        <v>4</v>
      </c>
      <c r="G182" t="s">
        <v>5267</v>
      </c>
      <c r="H182">
        <v>1000</v>
      </c>
      <c r="I182">
        <v>1</v>
      </c>
      <c r="J182">
        <v>3.35</v>
      </c>
      <c r="K182">
        <v>79</v>
      </c>
      <c r="L182">
        <v>30</v>
      </c>
      <c r="M182">
        <v>13</v>
      </c>
      <c r="N182">
        <v>11</v>
      </c>
      <c r="O182">
        <v>5</v>
      </c>
      <c r="P182">
        <v>20</v>
      </c>
      <c r="Q182">
        <v>0</v>
      </c>
      <c r="R182">
        <v>0</v>
      </c>
      <c r="S182">
        <v>0</v>
      </c>
      <c r="T182">
        <v>0</v>
      </c>
      <c r="U182" t="s">
        <v>100</v>
      </c>
      <c r="V182" t="s">
        <v>43</v>
      </c>
      <c r="W182">
        <v>1</v>
      </c>
      <c r="X182" t="s">
        <v>5268</v>
      </c>
      <c r="Y182">
        <v>1</v>
      </c>
      <c r="Z182">
        <v>0</v>
      </c>
      <c r="AA182">
        <v>38</v>
      </c>
      <c r="AB182">
        <v>50</v>
      </c>
      <c r="AF182" t="s">
        <v>583</v>
      </c>
      <c r="AG182" t="s">
        <v>6180</v>
      </c>
      <c r="AH182" t="s">
        <v>584</v>
      </c>
      <c r="AI182">
        <v>105015</v>
      </c>
      <c r="AJ182">
        <v>3.789601486</v>
      </c>
      <c r="AK182" t="s">
        <v>6181</v>
      </c>
      <c r="AL182">
        <v>0</v>
      </c>
      <c r="AN182" t="s">
        <v>6182</v>
      </c>
      <c r="AO182" t="s">
        <v>6183</v>
      </c>
      <c r="AP182" t="s">
        <v>5273</v>
      </c>
      <c r="AQ182" t="s">
        <v>5274</v>
      </c>
    </row>
    <row r="183" spans="1:43" x14ac:dyDescent="0.3">
      <c r="A183" t="s">
        <v>588</v>
      </c>
      <c r="B183" t="s">
        <v>6184</v>
      </c>
      <c r="C183" t="s">
        <v>586</v>
      </c>
      <c r="D183" t="s">
        <v>4199</v>
      </c>
      <c r="E183">
        <v>8</v>
      </c>
      <c r="F183">
        <v>7</v>
      </c>
      <c r="G183" t="s">
        <v>5267</v>
      </c>
      <c r="H183">
        <v>100</v>
      </c>
      <c r="I183">
        <v>0</v>
      </c>
      <c r="J183">
        <v>3.89</v>
      </c>
      <c r="K183">
        <v>9</v>
      </c>
      <c r="L183">
        <v>5</v>
      </c>
      <c r="M183">
        <v>2</v>
      </c>
      <c r="N183">
        <v>0</v>
      </c>
      <c r="O183">
        <v>0</v>
      </c>
      <c r="P183">
        <v>2</v>
      </c>
      <c r="Q183">
        <v>0</v>
      </c>
      <c r="R183">
        <v>0</v>
      </c>
      <c r="S183">
        <v>0</v>
      </c>
      <c r="T183">
        <v>0</v>
      </c>
      <c r="U183" t="s">
        <v>34</v>
      </c>
      <c r="V183" t="s">
        <v>52</v>
      </c>
      <c r="W183">
        <v>50</v>
      </c>
      <c r="X183" t="s">
        <v>5268</v>
      </c>
      <c r="Y183">
        <v>2</v>
      </c>
      <c r="Z183">
        <v>0</v>
      </c>
      <c r="AA183">
        <v>124</v>
      </c>
      <c r="AB183">
        <v>50</v>
      </c>
      <c r="AE183" t="s">
        <v>37</v>
      </c>
      <c r="AF183" t="s">
        <v>587</v>
      </c>
      <c r="AG183" t="s">
        <v>6185</v>
      </c>
      <c r="AH183" t="s">
        <v>6186</v>
      </c>
      <c r="AI183">
        <v>32724</v>
      </c>
      <c r="AJ183">
        <v>4.101118445</v>
      </c>
      <c r="AK183" t="s">
        <v>6187</v>
      </c>
      <c r="AL183">
        <v>0</v>
      </c>
      <c r="AN183" t="s">
        <v>6188</v>
      </c>
      <c r="AO183" t="s">
        <v>6189</v>
      </c>
      <c r="AP183" t="s">
        <v>5273</v>
      </c>
      <c r="AQ183" t="s">
        <v>5274</v>
      </c>
    </row>
    <row r="184" spans="1:43" x14ac:dyDescent="0.3">
      <c r="A184" s="1" t="s">
        <v>592</v>
      </c>
      <c r="B184" t="s">
        <v>589</v>
      </c>
      <c r="C184" t="s">
        <v>589</v>
      </c>
      <c r="D184" t="s">
        <v>4200</v>
      </c>
      <c r="E184">
        <v>6</v>
      </c>
      <c r="F184">
        <v>145</v>
      </c>
      <c r="G184" t="s">
        <v>5267</v>
      </c>
      <c r="H184">
        <v>100</v>
      </c>
      <c r="I184">
        <v>1</v>
      </c>
      <c r="J184">
        <v>3.83</v>
      </c>
      <c r="K184">
        <v>52</v>
      </c>
      <c r="L184">
        <v>23</v>
      </c>
      <c r="M184">
        <v>13</v>
      </c>
      <c r="N184">
        <v>5</v>
      </c>
      <c r="O184">
        <v>6</v>
      </c>
      <c r="P184">
        <v>5</v>
      </c>
      <c r="Q184">
        <v>0</v>
      </c>
      <c r="R184">
        <v>0</v>
      </c>
      <c r="S184">
        <v>0</v>
      </c>
      <c r="T184">
        <v>0</v>
      </c>
      <c r="U184" t="s">
        <v>42</v>
      </c>
      <c r="V184" t="s">
        <v>43</v>
      </c>
      <c r="W184">
        <v>49</v>
      </c>
      <c r="X184" t="s">
        <v>5268</v>
      </c>
      <c r="Y184">
        <v>2</v>
      </c>
      <c r="Z184">
        <v>0</v>
      </c>
      <c r="AA184">
        <v>49</v>
      </c>
      <c r="AB184">
        <v>50</v>
      </c>
      <c r="AE184" t="s">
        <v>37</v>
      </c>
      <c r="AF184" t="s">
        <v>590</v>
      </c>
      <c r="AG184" t="s">
        <v>590</v>
      </c>
      <c r="AH184" t="s">
        <v>591</v>
      </c>
      <c r="AI184">
        <v>2602</v>
      </c>
      <c r="AJ184">
        <v>4.1594926980000002</v>
      </c>
      <c r="AK184" t="s">
        <v>6190</v>
      </c>
      <c r="AL184">
        <v>0</v>
      </c>
      <c r="AN184" t="s">
        <v>6191</v>
      </c>
      <c r="AO184" t="s">
        <v>6192</v>
      </c>
      <c r="AP184" t="s">
        <v>5273</v>
      </c>
      <c r="AQ184" t="s">
        <v>5274</v>
      </c>
    </row>
    <row r="185" spans="1:43" x14ac:dyDescent="0.3">
      <c r="A185" t="s">
        <v>596</v>
      </c>
      <c r="B185" t="s">
        <v>6193</v>
      </c>
      <c r="C185" t="s">
        <v>593</v>
      </c>
      <c r="D185" t="s">
        <v>4201</v>
      </c>
      <c r="E185">
        <v>8</v>
      </c>
      <c r="F185">
        <v>17</v>
      </c>
      <c r="G185" t="s">
        <v>5267</v>
      </c>
      <c r="H185">
        <v>1000</v>
      </c>
      <c r="I185">
        <v>0</v>
      </c>
      <c r="J185">
        <v>3.96</v>
      </c>
      <c r="K185">
        <v>288</v>
      </c>
      <c r="L185">
        <v>133</v>
      </c>
      <c r="M185">
        <v>75</v>
      </c>
      <c r="N185">
        <v>39</v>
      </c>
      <c r="O185">
        <v>18</v>
      </c>
      <c r="P185">
        <v>23</v>
      </c>
      <c r="Q185">
        <v>0</v>
      </c>
      <c r="R185">
        <v>0</v>
      </c>
      <c r="S185">
        <v>0</v>
      </c>
      <c r="T185">
        <v>0</v>
      </c>
      <c r="U185" t="s">
        <v>34</v>
      </c>
      <c r="V185" t="s">
        <v>35</v>
      </c>
      <c r="W185">
        <v>50</v>
      </c>
      <c r="X185" t="s">
        <v>5268</v>
      </c>
      <c r="Y185">
        <v>3</v>
      </c>
      <c r="Z185">
        <v>0</v>
      </c>
      <c r="AA185">
        <v>32</v>
      </c>
      <c r="AB185">
        <v>50</v>
      </c>
      <c r="AE185" t="s">
        <v>37</v>
      </c>
      <c r="AF185" t="s">
        <v>594</v>
      </c>
      <c r="AG185" t="s">
        <v>6194</v>
      </c>
      <c r="AH185" t="s">
        <v>595</v>
      </c>
      <c r="AI185">
        <v>892</v>
      </c>
      <c r="AJ185">
        <v>3.9013452910000002</v>
      </c>
      <c r="AK185" t="s">
        <v>6195</v>
      </c>
      <c r="AL185">
        <v>0</v>
      </c>
      <c r="AN185" t="s">
        <v>6196</v>
      </c>
      <c r="AO185" t="s">
        <v>6197</v>
      </c>
      <c r="AP185" t="s">
        <v>5273</v>
      </c>
      <c r="AQ185" t="s">
        <v>5274</v>
      </c>
    </row>
    <row r="186" spans="1:43" x14ac:dyDescent="0.3">
      <c r="A186" t="s">
        <v>600</v>
      </c>
      <c r="B186" t="s">
        <v>6198</v>
      </c>
      <c r="C186" t="s">
        <v>597</v>
      </c>
      <c r="D186" t="s">
        <v>4202</v>
      </c>
      <c r="E186">
        <v>9</v>
      </c>
      <c r="F186">
        <v>36</v>
      </c>
      <c r="G186" t="s">
        <v>5267</v>
      </c>
      <c r="H186">
        <v>20000</v>
      </c>
      <c r="I186">
        <v>0</v>
      </c>
      <c r="J186">
        <v>4.09</v>
      </c>
      <c r="K186">
        <v>4345</v>
      </c>
      <c r="L186">
        <v>2341</v>
      </c>
      <c r="M186">
        <v>878</v>
      </c>
      <c r="N186">
        <v>607</v>
      </c>
      <c r="O186">
        <v>230</v>
      </c>
      <c r="P186">
        <v>289</v>
      </c>
      <c r="Q186">
        <v>0</v>
      </c>
      <c r="R186">
        <v>0</v>
      </c>
      <c r="S186">
        <v>0</v>
      </c>
      <c r="T186">
        <v>0</v>
      </c>
      <c r="U186" t="s">
        <v>70</v>
      </c>
      <c r="V186" t="s">
        <v>52</v>
      </c>
      <c r="W186">
        <v>50</v>
      </c>
      <c r="X186" t="s">
        <v>571</v>
      </c>
      <c r="Y186">
        <v>3</v>
      </c>
      <c r="Z186">
        <v>0</v>
      </c>
      <c r="AA186">
        <v>42</v>
      </c>
      <c r="AB186">
        <v>50</v>
      </c>
      <c r="AE186" t="s">
        <v>37</v>
      </c>
      <c r="AF186" t="s">
        <v>598</v>
      </c>
      <c r="AG186" t="s">
        <v>6199</v>
      </c>
      <c r="AH186" t="s">
        <v>599</v>
      </c>
      <c r="AI186">
        <v>49327</v>
      </c>
      <c r="AJ186">
        <v>4.1683459359999997</v>
      </c>
      <c r="AK186" t="s">
        <v>6200</v>
      </c>
      <c r="AL186">
        <v>0</v>
      </c>
      <c r="AN186" t="s">
        <v>6201</v>
      </c>
      <c r="AO186" t="s">
        <v>6202</v>
      </c>
      <c r="AP186" t="s">
        <v>5273</v>
      </c>
      <c r="AQ186" t="s">
        <v>5274</v>
      </c>
    </row>
    <row r="187" spans="1:43" x14ac:dyDescent="0.3">
      <c r="A187" t="s">
        <v>603</v>
      </c>
      <c r="B187" t="s">
        <v>6203</v>
      </c>
      <c r="C187" t="s">
        <v>601</v>
      </c>
      <c r="D187" t="s">
        <v>4203</v>
      </c>
      <c r="E187">
        <v>5.65</v>
      </c>
      <c r="F187">
        <v>5</v>
      </c>
      <c r="G187" t="s">
        <v>5267</v>
      </c>
      <c r="H187">
        <v>5000</v>
      </c>
      <c r="I187">
        <v>1</v>
      </c>
      <c r="J187">
        <v>4.0599999999999996</v>
      </c>
      <c r="K187">
        <v>998</v>
      </c>
      <c r="L187">
        <v>526</v>
      </c>
      <c r="M187">
        <v>202</v>
      </c>
      <c r="N187">
        <v>147</v>
      </c>
      <c r="O187">
        <v>46</v>
      </c>
      <c r="P187">
        <v>77</v>
      </c>
      <c r="Q187">
        <v>0</v>
      </c>
      <c r="R187">
        <v>0</v>
      </c>
      <c r="S187">
        <v>0</v>
      </c>
      <c r="T187">
        <v>0</v>
      </c>
      <c r="U187" t="s">
        <v>70</v>
      </c>
      <c r="V187" t="s">
        <v>52</v>
      </c>
      <c r="W187">
        <v>50</v>
      </c>
      <c r="X187" t="s">
        <v>5268</v>
      </c>
      <c r="Y187">
        <v>1</v>
      </c>
      <c r="Z187">
        <v>0</v>
      </c>
      <c r="AA187">
        <v>65</v>
      </c>
      <c r="AB187">
        <v>50</v>
      </c>
      <c r="AE187" t="s">
        <v>37</v>
      </c>
      <c r="AF187" t="s">
        <v>602</v>
      </c>
      <c r="AG187" t="s">
        <v>602</v>
      </c>
      <c r="AH187" t="s">
        <v>6204</v>
      </c>
      <c r="AI187">
        <v>92654</v>
      </c>
      <c r="AJ187">
        <v>4.2517214579999996</v>
      </c>
      <c r="AK187" t="s">
        <v>6205</v>
      </c>
      <c r="AL187">
        <v>1</v>
      </c>
      <c r="AM187" t="s">
        <v>6206</v>
      </c>
      <c r="AN187" t="s">
        <v>6207</v>
      </c>
      <c r="AO187" t="s">
        <v>6208</v>
      </c>
      <c r="AP187" t="s">
        <v>5273</v>
      </c>
      <c r="AQ187" t="s">
        <v>5274</v>
      </c>
    </row>
    <row r="188" spans="1:43" x14ac:dyDescent="0.3">
      <c r="A188" t="s">
        <v>606</v>
      </c>
      <c r="B188" t="s">
        <v>6209</v>
      </c>
      <c r="C188" t="s">
        <v>604</v>
      </c>
      <c r="D188" t="s">
        <v>4204</v>
      </c>
      <c r="E188">
        <v>3</v>
      </c>
      <c r="F188">
        <v>3</v>
      </c>
      <c r="G188" t="s">
        <v>5267</v>
      </c>
      <c r="H188">
        <v>100</v>
      </c>
      <c r="I188">
        <v>0</v>
      </c>
      <c r="J188">
        <v>3.4</v>
      </c>
      <c r="K188">
        <v>15</v>
      </c>
      <c r="L188">
        <v>5</v>
      </c>
      <c r="M188">
        <v>3</v>
      </c>
      <c r="N188">
        <v>2</v>
      </c>
      <c r="O188">
        <v>3</v>
      </c>
      <c r="P188">
        <v>2</v>
      </c>
      <c r="Q188">
        <v>0</v>
      </c>
      <c r="R188">
        <v>0</v>
      </c>
      <c r="S188">
        <v>0</v>
      </c>
      <c r="T188">
        <v>0</v>
      </c>
      <c r="U188" t="s">
        <v>74</v>
      </c>
      <c r="V188" t="s">
        <v>43</v>
      </c>
      <c r="W188">
        <v>3</v>
      </c>
      <c r="X188" t="s">
        <v>5268</v>
      </c>
      <c r="Y188">
        <v>1</v>
      </c>
      <c r="Z188">
        <v>0</v>
      </c>
      <c r="AA188">
        <v>36</v>
      </c>
      <c r="AB188">
        <v>50</v>
      </c>
      <c r="AE188" t="s">
        <v>37</v>
      </c>
      <c r="AF188" t="s">
        <v>605</v>
      </c>
      <c r="AG188" t="s">
        <v>605</v>
      </c>
      <c r="AH188" t="s">
        <v>6210</v>
      </c>
      <c r="AI188">
        <v>268</v>
      </c>
      <c r="AJ188">
        <v>3.8917910450000002</v>
      </c>
      <c r="AK188" t="s">
        <v>6211</v>
      </c>
      <c r="AL188">
        <v>0</v>
      </c>
      <c r="AN188" t="s">
        <v>6212</v>
      </c>
      <c r="AO188" t="s">
        <v>6213</v>
      </c>
      <c r="AP188" t="s">
        <v>5273</v>
      </c>
      <c r="AQ188" t="s">
        <v>5274</v>
      </c>
    </row>
    <row r="189" spans="1:43" x14ac:dyDescent="0.3">
      <c r="A189" t="s">
        <v>3301</v>
      </c>
      <c r="B189" t="s">
        <v>6214</v>
      </c>
      <c r="C189" t="s">
        <v>3300</v>
      </c>
      <c r="D189" t="s">
        <v>4205</v>
      </c>
      <c r="E189">
        <v>8</v>
      </c>
      <c r="F189">
        <v>10</v>
      </c>
      <c r="G189" t="s">
        <v>5267</v>
      </c>
      <c r="H189">
        <v>50</v>
      </c>
      <c r="I189">
        <v>0</v>
      </c>
      <c r="J189">
        <v>3.8</v>
      </c>
      <c r="K189">
        <v>5</v>
      </c>
      <c r="L189">
        <v>3</v>
      </c>
      <c r="M189">
        <v>0</v>
      </c>
      <c r="N189">
        <v>1</v>
      </c>
      <c r="O189">
        <v>0</v>
      </c>
      <c r="P189">
        <v>1</v>
      </c>
      <c r="Q189">
        <v>0</v>
      </c>
      <c r="R189">
        <v>0</v>
      </c>
      <c r="S189">
        <v>0</v>
      </c>
      <c r="T189">
        <v>0</v>
      </c>
      <c r="U189" t="s">
        <v>64</v>
      </c>
      <c r="V189" t="s">
        <v>43</v>
      </c>
      <c r="W189">
        <v>5</v>
      </c>
      <c r="X189" t="s">
        <v>5268</v>
      </c>
      <c r="Y189">
        <v>2</v>
      </c>
      <c r="Z189">
        <v>0</v>
      </c>
      <c r="AA189">
        <v>23</v>
      </c>
      <c r="AB189">
        <v>50</v>
      </c>
      <c r="AE189" t="s">
        <v>37</v>
      </c>
      <c r="AF189" t="s">
        <v>2412</v>
      </c>
      <c r="AG189" t="s">
        <v>2412</v>
      </c>
      <c r="AH189" t="s">
        <v>6215</v>
      </c>
      <c r="AI189">
        <v>129</v>
      </c>
      <c r="AJ189">
        <v>3.790697674</v>
      </c>
      <c r="AK189" t="s">
        <v>6216</v>
      </c>
      <c r="AL189">
        <v>0</v>
      </c>
      <c r="AN189" t="s">
        <v>6217</v>
      </c>
      <c r="AO189" t="s">
        <v>6218</v>
      </c>
      <c r="AP189" t="s">
        <v>5273</v>
      </c>
      <c r="AQ189" t="s">
        <v>5274</v>
      </c>
    </row>
    <row r="190" spans="1:43" x14ac:dyDescent="0.3">
      <c r="A190" t="s">
        <v>609</v>
      </c>
      <c r="B190" t="s">
        <v>6219</v>
      </c>
      <c r="C190" t="s">
        <v>607</v>
      </c>
      <c r="D190" t="s">
        <v>4206</v>
      </c>
      <c r="E190">
        <v>5.74</v>
      </c>
      <c r="F190">
        <v>59</v>
      </c>
      <c r="G190" t="s">
        <v>5267</v>
      </c>
      <c r="H190">
        <v>1000</v>
      </c>
      <c r="I190">
        <v>0</v>
      </c>
      <c r="J190">
        <v>3.99</v>
      </c>
      <c r="K190">
        <v>71</v>
      </c>
      <c r="L190">
        <v>41</v>
      </c>
      <c r="M190">
        <v>7</v>
      </c>
      <c r="N190">
        <v>10</v>
      </c>
      <c r="O190">
        <v>7</v>
      </c>
      <c r="P190">
        <v>6</v>
      </c>
      <c r="Q190">
        <v>0</v>
      </c>
      <c r="R190">
        <v>0</v>
      </c>
      <c r="S190">
        <v>0</v>
      </c>
      <c r="T190">
        <v>0</v>
      </c>
      <c r="U190" t="s">
        <v>261</v>
      </c>
      <c r="V190" t="s">
        <v>43</v>
      </c>
      <c r="W190">
        <v>3</v>
      </c>
      <c r="X190" t="s">
        <v>5268</v>
      </c>
      <c r="Y190">
        <v>1</v>
      </c>
      <c r="Z190">
        <v>0</v>
      </c>
      <c r="AA190">
        <v>43</v>
      </c>
      <c r="AB190">
        <v>50</v>
      </c>
      <c r="AE190" t="s">
        <v>37</v>
      </c>
      <c r="AF190" t="s">
        <v>608</v>
      </c>
      <c r="AG190" t="s">
        <v>608</v>
      </c>
      <c r="AH190" t="s">
        <v>6220</v>
      </c>
      <c r="AI190">
        <v>3161</v>
      </c>
      <c r="AJ190">
        <v>4.1815881050000003</v>
      </c>
      <c r="AK190" t="s">
        <v>6221</v>
      </c>
      <c r="AL190">
        <v>0</v>
      </c>
      <c r="AN190" t="s">
        <v>6222</v>
      </c>
      <c r="AO190" t="s">
        <v>6223</v>
      </c>
      <c r="AP190" t="s">
        <v>5273</v>
      </c>
      <c r="AQ190" t="s">
        <v>5274</v>
      </c>
    </row>
    <row r="191" spans="1:43" x14ac:dyDescent="0.3">
      <c r="A191" t="s">
        <v>612</v>
      </c>
      <c r="B191" t="s">
        <v>6224</v>
      </c>
      <c r="C191" t="s">
        <v>610</v>
      </c>
      <c r="D191" t="s">
        <v>4207</v>
      </c>
      <c r="E191">
        <v>5</v>
      </c>
      <c r="F191">
        <v>5</v>
      </c>
      <c r="G191" t="s">
        <v>5267</v>
      </c>
      <c r="H191">
        <v>10</v>
      </c>
      <c r="I191">
        <v>0</v>
      </c>
      <c r="J191">
        <v>5</v>
      </c>
      <c r="K191">
        <v>0</v>
      </c>
      <c r="Q191">
        <v>0</v>
      </c>
      <c r="R191">
        <v>0</v>
      </c>
      <c r="S191">
        <v>0</v>
      </c>
      <c r="T191">
        <v>0</v>
      </c>
      <c r="U191" t="s">
        <v>34</v>
      </c>
      <c r="V191" t="s">
        <v>52</v>
      </c>
      <c r="W191">
        <v>50</v>
      </c>
      <c r="X191" t="s">
        <v>5268</v>
      </c>
      <c r="Y191">
        <v>2</v>
      </c>
      <c r="Z191">
        <v>0</v>
      </c>
      <c r="AA191">
        <v>8</v>
      </c>
      <c r="AB191">
        <v>50</v>
      </c>
      <c r="AC191">
        <v>1</v>
      </c>
      <c r="AD191" t="s">
        <v>5269</v>
      </c>
      <c r="AE191" t="s">
        <v>37</v>
      </c>
      <c r="AF191" t="s">
        <v>611</v>
      </c>
      <c r="AG191" t="s">
        <v>611</v>
      </c>
      <c r="AH191" t="s">
        <v>6225</v>
      </c>
      <c r="AI191">
        <v>129</v>
      </c>
      <c r="AJ191">
        <v>3.8372093020000002</v>
      </c>
      <c r="AK191" t="s">
        <v>6226</v>
      </c>
      <c r="AL191">
        <v>0</v>
      </c>
      <c r="AN191" t="s">
        <v>6227</v>
      </c>
      <c r="AO191" t="s">
        <v>6228</v>
      </c>
      <c r="AP191" t="s">
        <v>5273</v>
      </c>
      <c r="AQ191" t="s">
        <v>5274</v>
      </c>
    </row>
    <row r="192" spans="1:43" x14ac:dyDescent="0.3">
      <c r="A192" t="s">
        <v>616</v>
      </c>
      <c r="B192" t="s">
        <v>6229</v>
      </c>
      <c r="C192" t="s">
        <v>613</v>
      </c>
      <c r="D192" t="s">
        <v>4208</v>
      </c>
      <c r="E192">
        <v>8</v>
      </c>
      <c r="F192">
        <v>7</v>
      </c>
      <c r="G192" t="s">
        <v>5267</v>
      </c>
      <c r="H192">
        <v>20000</v>
      </c>
      <c r="I192">
        <v>1</v>
      </c>
      <c r="J192">
        <v>3.61</v>
      </c>
      <c r="K192">
        <v>5641</v>
      </c>
      <c r="L192">
        <v>2245</v>
      </c>
      <c r="M192">
        <v>1059</v>
      </c>
      <c r="N192">
        <v>999</v>
      </c>
      <c r="O192">
        <v>562</v>
      </c>
      <c r="P192">
        <v>776</v>
      </c>
      <c r="Q192">
        <v>0</v>
      </c>
      <c r="R192">
        <v>0</v>
      </c>
      <c r="S192">
        <v>0</v>
      </c>
      <c r="T192">
        <v>0</v>
      </c>
      <c r="U192" t="s">
        <v>385</v>
      </c>
      <c r="V192" t="s">
        <v>79</v>
      </c>
      <c r="W192">
        <v>50</v>
      </c>
      <c r="X192" t="s">
        <v>5268</v>
      </c>
      <c r="Y192">
        <v>2</v>
      </c>
      <c r="Z192">
        <v>0</v>
      </c>
      <c r="AA192">
        <v>38</v>
      </c>
      <c r="AB192">
        <v>50</v>
      </c>
      <c r="AE192" t="s">
        <v>37</v>
      </c>
      <c r="AF192" t="s">
        <v>614</v>
      </c>
      <c r="AG192" t="s">
        <v>6230</v>
      </c>
      <c r="AH192" t="s">
        <v>615</v>
      </c>
      <c r="AI192">
        <v>70773</v>
      </c>
      <c r="AJ192">
        <v>4.0383196979999996</v>
      </c>
      <c r="AK192" t="s">
        <v>6231</v>
      </c>
      <c r="AL192">
        <v>0</v>
      </c>
      <c r="AN192" t="s">
        <v>6232</v>
      </c>
      <c r="AO192" t="s">
        <v>6233</v>
      </c>
      <c r="AP192" t="s">
        <v>5273</v>
      </c>
      <c r="AQ192" t="s">
        <v>5274</v>
      </c>
    </row>
    <row r="193" spans="1:43" x14ac:dyDescent="0.3">
      <c r="A193" t="s">
        <v>621</v>
      </c>
      <c r="B193" t="s">
        <v>6234</v>
      </c>
      <c r="C193" t="s">
        <v>617</v>
      </c>
      <c r="D193" t="s">
        <v>4209</v>
      </c>
      <c r="E193">
        <v>3.67</v>
      </c>
      <c r="F193">
        <v>4</v>
      </c>
      <c r="G193" t="s">
        <v>5267</v>
      </c>
      <c r="H193">
        <v>10000</v>
      </c>
      <c r="I193">
        <v>1</v>
      </c>
      <c r="J193">
        <v>4.3099999999999996</v>
      </c>
      <c r="K193">
        <v>2072</v>
      </c>
      <c r="L193">
        <v>1314</v>
      </c>
      <c r="M193">
        <v>374</v>
      </c>
      <c r="N193">
        <v>208</v>
      </c>
      <c r="O193">
        <v>73</v>
      </c>
      <c r="P193">
        <v>103</v>
      </c>
      <c r="Q193">
        <v>0</v>
      </c>
      <c r="R193">
        <v>0</v>
      </c>
      <c r="S193">
        <v>0</v>
      </c>
      <c r="T193">
        <v>0</v>
      </c>
      <c r="U193" t="s">
        <v>70</v>
      </c>
      <c r="V193" t="s">
        <v>618</v>
      </c>
      <c r="W193">
        <v>50</v>
      </c>
      <c r="X193" t="s">
        <v>5268</v>
      </c>
      <c r="Y193">
        <v>1</v>
      </c>
      <c r="Z193">
        <v>0</v>
      </c>
      <c r="AA193">
        <v>138</v>
      </c>
      <c r="AB193">
        <v>50</v>
      </c>
      <c r="AE193" t="s">
        <v>37</v>
      </c>
      <c r="AF193" t="s">
        <v>619</v>
      </c>
      <c r="AG193" t="s">
        <v>6235</v>
      </c>
      <c r="AH193" t="s">
        <v>620</v>
      </c>
      <c r="AI193">
        <v>11333</v>
      </c>
      <c r="AJ193">
        <v>4.3957469339999999</v>
      </c>
      <c r="AK193" t="s">
        <v>6236</v>
      </c>
      <c r="AL193">
        <v>1</v>
      </c>
      <c r="AM193" t="s">
        <v>6237</v>
      </c>
      <c r="AN193" t="s">
        <v>6238</v>
      </c>
      <c r="AO193" t="s">
        <v>6239</v>
      </c>
      <c r="AP193" t="s">
        <v>5273</v>
      </c>
      <c r="AQ193" t="s">
        <v>5274</v>
      </c>
    </row>
    <row r="194" spans="1:43" x14ac:dyDescent="0.3">
      <c r="A194" t="s">
        <v>626</v>
      </c>
      <c r="B194" t="s">
        <v>622</v>
      </c>
      <c r="C194" t="s">
        <v>622</v>
      </c>
      <c r="D194" t="s">
        <v>4166</v>
      </c>
      <c r="E194">
        <v>7</v>
      </c>
      <c r="F194">
        <v>50</v>
      </c>
      <c r="G194" t="s">
        <v>5267</v>
      </c>
      <c r="H194">
        <v>1000</v>
      </c>
      <c r="I194">
        <v>0</v>
      </c>
      <c r="J194">
        <v>3.49</v>
      </c>
      <c r="K194">
        <v>49</v>
      </c>
      <c r="L194">
        <v>16</v>
      </c>
      <c r="M194">
        <v>11</v>
      </c>
      <c r="N194">
        <v>10</v>
      </c>
      <c r="O194">
        <v>5</v>
      </c>
      <c r="P194">
        <v>7</v>
      </c>
      <c r="Q194">
        <v>0</v>
      </c>
      <c r="R194">
        <v>0</v>
      </c>
      <c r="S194">
        <v>0</v>
      </c>
      <c r="T194">
        <v>0</v>
      </c>
      <c r="U194" t="s">
        <v>623</v>
      </c>
      <c r="V194" t="s">
        <v>52</v>
      </c>
      <c r="W194">
        <v>50</v>
      </c>
      <c r="X194" t="s">
        <v>5268</v>
      </c>
      <c r="Y194">
        <v>2</v>
      </c>
      <c r="Z194">
        <v>0</v>
      </c>
      <c r="AA194">
        <v>132</v>
      </c>
      <c r="AB194">
        <v>50</v>
      </c>
      <c r="AC194">
        <v>1</v>
      </c>
      <c r="AD194" t="s">
        <v>5269</v>
      </c>
      <c r="AE194" t="s">
        <v>37</v>
      </c>
      <c r="AF194" t="s">
        <v>624</v>
      </c>
      <c r="AG194" t="s">
        <v>624</v>
      </c>
      <c r="AH194" t="s">
        <v>625</v>
      </c>
      <c r="AI194">
        <v>1290</v>
      </c>
      <c r="AJ194">
        <v>4.0116279070000003</v>
      </c>
      <c r="AK194" t="s">
        <v>6016</v>
      </c>
      <c r="AL194">
        <v>0</v>
      </c>
      <c r="AN194" t="s">
        <v>6017</v>
      </c>
      <c r="AO194" t="s">
        <v>6018</v>
      </c>
      <c r="AP194" t="s">
        <v>5273</v>
      </c>
      <c r="AQ194" t="s">
        <v>5274</v>
      </c>
    </row>
    <row r="195" spans="1:43" x14ac:dyDescent="0.3">
      <c r="A195" t="s">
        <v>630</v>
      </c>
      <c r="B195" t="s">
        <v>627</v>
      </c>
      <c r="C195" t="s">
        <v>627</v>
      </c>
      <c r="D195" t="s">
        <v>4210</v>
      </c>
      <c r="E195">
        <v>8</v>
      </c>
      <c r="F195">
        <v>7</v>
      </c>
      <c r="G195" t="s">
        <v>5267</v>
      </c>
      <c r="H195">
        <v>5000</v>
      </c>
      <c r="I195">
        <v>1</v>
      </c>
      <c r="J195">
        <v>3.69</v>
      </c>
      <c r="K195">
        <v>894</v>
      </c>
      <c r="L195">
        <v>396</v>
      </c>
      <c r="M195">
        <v>161</v>
      </c>
      <c r="N195">
        <v>128</v>
      </c>
      <c r="O195">
        <v>78</v>
      </c>
      <c r="P195">
        <v>131</v>
      </c>
      <c r="Q195">
        <v>0</v>
      </c>
      <c r="R195">
        <v>0</v>
      </c>
      <c r="S195">
        <v>0</v>
      </c>
      <c r="T195">
        <v>0</v>
      </c>
      <c r="U195" t="s">
        <v>51</v>
      </c>
      <c r="V195" t="s">
        <v>52</v>
      </c>
      <c r="W195">
        <v>17</v>
      </c>
      <c r="X195" t="s">
        <v>5268</v>
      </c>
      <c r="Y195">
        <v>3</v>
      </c>
      <c r="Z195">
        <v>0</v>
      </c>
      <c r="AA195">
        <v>33</v>
      </c>
      <c r="AB195">
        <v>50</v>
      </c>
      <c r="AE195" t="s">
        <v>37</v>
      </c>
      <c r="AF195" t="s">
        <v>628</v>
      </c>
      <c r="AG195" t="s">
        <v>628</v>
      </c>
      <c r="AH195" t="s">
        <v>629</v>
      </c>
      <c r="AI195">
        <v>3209</v>
      </c>
      <c r="AJ195">
        <v>4.2785914619999996</v>
      </c>
      <c r="AK195" t="s">
        <v>6240</v>
      </c>
      <c r="AL195">
        <v>0</v>
      </c>
      <c r="AN195" t="s">
        <v>6241</v>
      </c>
      <c r="AO195" t="s">
        <v>6242</v>
      </c>
      <c r="AP195" t="s">
        <v>5273</v>
      </c>
      <c r="AQ195" t="s">
        <v>5274</v>
      </c>
    </row>
    <row r="196" spans="1:43" x14ac:dyDescent="0.3">
      <c r="A196" t="s">
        <v>632</v>
      </c>
      <c r="B196" t="s">
        <v>6243</v>
      </c>
      <c r="C196" t="s">
        <v>631</v>
      </c>
      <c r="D196" t="s">
        <v>4211</v>
      </c>
      <c r="E196">
        <v>11</v>
      </c>
      <c r="F196">
        <v>10</v>
      </c>
      <c r="G196" t="s">
        <v>5267</v>
      </c>
      <c r="H196">
        <v>1000</v>
      </c>
      <c r="I196">
        <v>0</v>
      </c>
      <c r="J196">
        <v>3.64</v>
      </c>
      <c r="K196">
        <v>357</v>
      </c>
      <c r="L196">
        <v>155</v>
      </c>
      <c r="M196">
        <v>65</v>
      </c>
      <c r="N196">
        <v>51</v>
      </c>
      <c r="O196">
        <v>25</v>
      </c>
      <c r="P196">
        <v>61</v>
      </c>
      <c r="Q196">
        <v>0</v>
      </c>
      <c r="R196">
        <v>0</v>
      </c>
      <c r="S196">
        <v>0</v>
      </c>
      <c r="T196">
        <v>0</v>
      </c>
      <c r="U196" t="s">
        <v>64</v>
      </c>
      <c r="V196" t="s">
        <v>52</v>
      </c>
      <c r="W196">
        <v>50</v>
      </c>
      <c r="X196" t="s">
        <v>5268</v>
      </c>
      <c r="Y196">
        <v>2</v>
      </c>
      <c r="Z196">
        <v>0</v>
      </c>
      <c r="AA196">
        <v>41</v>
      </c>
      <c r="AB196">
        <v>50</v>
      </c>
      <c r="AE196" t="s">
        <v>37</v>
      </c>
      <c r="AF196" t="s">
        <v>97</v>
      </c>
      <c r="AG196" t="s">
        <v>5351</v>
      </c>
      <c r="AH196" t="s">
        <v>5352</v>
      </c>
      <c r="AI196">
        <v>39381</v>
      </c>
      <c r="AJ196">
        <v>4.0663264010000004</v>
      </c>
      <c r="AK196" t="s">
        <v>5353</v>
      </c>
      <c r="AL196">
        <v>0</v>
      </c>
      <c r="AN196" t="s">
        <v>6244</v>
      </c>
      <c r="AO196" t="s">
        <v>6245</v>
      </c>
      <c r="AP196" t="s">
        <v>5273</v>
      </c>
      <c r="AQ196" t="s">
        <v>5274</v>
      </c>
    </row>
    <row r="197" spans="1:43" x14ac:dyDescent="0.3">
      <c r="A197" t="s">
        <v>635</v>
      </c>
      <c r="B197" t="s">
        <v>6246</v>
      </c>
      <c r="C197" t="s">
        <v>633</v>
      </c>
      <c r="D197" t="s">
        <v>4212</v>
      </c>
      <c r="E197">
        <v>8</v>
      </c>
      <c r="F197">
        <v>7</v>
      </c>
      <c r="G197" t="s">
        <v>5267</v>
      </c>
      <c r="H197">
        <v>50</v>
      </c>
      <c r="I197">
        <v>0</v>
      </c>
      <c r="J197">
        <v>4</v>
      </c>
      <c r="K197">
        <v>6</v>
      </c>
      <c r="L197">
        <v>2</v>
      </c>
      <c r="M197">
        <v>2</v>
      </c>
      <c r="N197">
        <v>2</v>
      </c>
      <c r="O197">
        <v>0</v>
      </c>
      <c r="P197">
        <v>0</v>
      </c>
      <c r="Q197">
        <v>0</v>
      </c>
      <c r="R197">
        <v>0</v>
      </c>
      <c r="S197">
        <v>0</v>
      </c>
      <c r="T197">
        <v>0</v>
      </c>
      <c r="U197" t="s">
        <v>83</v>
      </c>
      <c r="V197" t="s">
        <v>43</v>
      </c>
      <c r="W197">
        <v>4</v>
      </c>
      <c r="X197" t="s">
        <v>5268</v>
      </c>
      <c r="Y197">
        <v>3</v>
      </c>
      <c r="Z197">
        <v>0</v>
      </c>
      <c r="AA197">
        <v>42</v>
      </c>
      <c r="AB197">
        <v>50</v>
      </c>
      <c r="AC197">
        <v>1</v>
      </c>
      <c r="AD197" t="s">
        <v>5269</v>
      </c>
      <c r="AE197" t="s">
        <v>37</v>
      </c>
      <c r="AF197" t="s">
        <v>634</v>
      </c>
      <c r="AG197" t="s">
        <v>6247</v>
      </c>
      <c r="AH197" t="s">
        <v>6248</v>
      </c>
      <c r="AI197">
        <v>19281</v>
      </c>
      <c r="AJ197">
        <v>4.1598983460000003</v>
      </c>
      <c r="AK197" t="s">
        <v>6249</v>
      </c>
      <c r="AL197">
        <v>0</v>
      </c>
      <c r="AN197" t="s">
        <v>6250</v>
      </c>
      <c r="AO197" t="s">
        <v>6251</v>
      </c>
      <c r="AP197" t="s">
        <v>5273</v>
      </c>
      <c r="AQ197" t="s">
        <v>5274</v>
      </c>
    </row>
    <row r="198" spans="1:43" x14ac:dyDescent="0.3">
      <c r="A198" t="s">
        <v>638</v>
      </c>
      <c r="B198" t="s">
        <v>6252</v>
      </c>
      <c r="C198" t="s">
        <v>636</v>
      </c>
      <c r="D198" t="s">
        <v>4213</v>
      </c>
      <c r="E198">
        <v>22</v>
      </c>
      <c r="F198">
        <v>169</v>
      </c>
      <c r="G198" t="s">
        <v>5267</v>
      </c>
      <c r="H198">
        <v>1000</v>
      </c>
      <c r="I198">
        <v>1</v>
      </c>
      <c r="J198">
        <v>3.38</v>
      </c>
      <c r="K198">
        <v>542</v>
      </c>
      <c r="L198">
        <v>195</v>
      </c>
      <c r="M198">
        <v>93</v>
      </c>
      <c r="N198">
        <v>92</v>
      </c>
      <c r="O198">
        <v>49</v>
      </c>
      <c r="P198">
        <v>113</v>
      </c>
      <c r="Q198">
        <v>0</v>
      </c>
      <c r="R198">
        <v>0</v>
      </c>
      <c r="S198">
        <v>0</v>
      </c>
      <c r="T198">
        <v>0</v>
      </c>
      <c r="U198" t="s">
        <v>34</v>
      </c>
      <c r="V198" t="s">
        <v>35</v>
      </c>
      <c r="W198">
        <v>50</v>
      </c>
      <c r="X198" t="s">
        <v>5268</v>
      </c>
      <c r="Y198">
        <v>5</v>
      </c>
      <c r="Z198">
        <v>0</v>
      </c>
      <c r="AA198">
        <v>35</v>
      </c>
      <c r="AB198">
        <v>50</v>
      </c>
      <c r="AC198">
        <v>1</v>
      </c>
      <c r="AD198" t="s">
        <v>5269</v>
      </c>
      <c r="AE198" t="s">
        <v>37</v>
      </c>
      <c r="AF198" t="s">
        <v>637</v>
      </c>
      <c r="AG198" t="s">
        <v>637</v>
      </c>
      <c r="AH198" t="s">
        <v>6253</v>
      </c>
      <c r="AI198">
        <v>9341</v>
      </c>
      <c r="AJ198">
        <v>4.1474146239999996</v>
      </c>
      <c r="AK198" t="s">
        <v>6254</v>
      </c>
      <c r="AL198">
        <v>0</v>
      </c>
      <c r="AN198" t="s">
        <v>6255</v>
      </c>
      <c r="AO198" t="s">
        <v>6256</v>
      </c>
      <c r="AP198" t="s">
        <v>5273</v>
      </c>
      <c r="AQ198" t="s">
        <v>5274</v>
      </c>
    </row>
    <row r="199" spans="1:43" x14ac:dyDescent="0.3">
      <c r="A199" t="s">
        <v>3577</v>
      </c>
      <c r="B199" t="s">
        <v>6257</v>
      </c>
      <c r="C199" t="s">
        <v>3576</v>
      </c>
      <c r="D199" t="s">
        <v>4214</v>
      </c>
      <c r="E199">
        <v>8</v>
      </c>
      <c r="F199">
        <v>7</v>
      </c>
      <c r="G199" t="s">
        <v>5267</v>
      </c>
      <c r="H199">
        <v>10000</v>
      </c>
      <c r="I199">
        <v>1</v>
      </c>
      <c r="J199">
        <v>3.7</v>
      </c>
      <c r="K199">
        <v>2441</v>
      </c>
      <c r="L199">
        <v>1070</v>
      </c>
      <c r="M199">
        <v>460</v>
      </c>
      <c r="N199">
        <v>373</v>
      </c>
      <c r="O199">
        <v>181</v>
      </c>
      <c r="P199">
        <v>357</v>
      </c>
      <c r="Q199">
        <v>0</v>
      </c>
      <c r="R199">
        <v>0</v>
      </c>
      <c r="S199">
        <v>0</v>
      </c>
      <c r="T199">
        <v>0</v>
      </c>
      <c r="U199" t="s">
        <v>34</v>
      </c>
      <c r="V199" t="s">
        <v>52</v>
      </c>
      <c r="W199">
        <v>50</v>
      </c>
      <c r="X199" t="s">
        <v>5268</v>
      </c>
      <c r="Y199">
        <v>3</v>
      </c>
      <c r="Z199">
        <v>0</v>
      </c>
      <c r="AA199">
        <v>41</v>
      </c>
      <c r="AB199">
        <v>50</v>
      </c>
      <c r="AE199" t="s">
        <v>37</v>
      </c>
      <c r="AF199" t="s">
        <v>97</v>
      </c>
      <c r="AG199" t="s">
        <v>5351</v>
      </c>
      <c r="AH199" t="s">
        <v>5352</v>
      </c>
      <c r="AI199">
        <v>39381</v>
      </c>
      <c r="AJ199">
        <v>4.0663264010000004</v>
      </c>
      <c r="AK199" t="s">
        <v>5353</v>
      </c>
      <c r="AL199">
        <v>0</v>
      </c>
      <c r="AN199" t="s">
        <v>6258</v>
      </c>
      <c r="AO199" t="s">
        <v>6259</v>
      </c>
      <c r="AP199" t="s">
        <v>5273</v>
      </c>
      <c r="AQ199" t="s">
        <v>5274</v>
      </c>
    </row>
    <row r="200" spans="1:43" x14ac:dyDescent="0.3">
      <c r="A200" t="s">
        <v>641</v>
      </c>
      <c r="B200" t="s">
        <v>6260</v>
      </c>
      <c r="C200" t="s">
        <v>639</v>
      </c>
      <c r="D200" t="s">
        <v>4215</v>
      </c>
      <c r="E200">
        <v>19</v>
      </c>
      <c r="F200">
        <v>26</v>
      </c>
      <c r="G200" t="s">
        <v>5267</v>
      </c>
      <c r="H200">
        <v>1000</v>
      </c>
      <c r="I200">
        <v>1</v>
      </c>
      <c r="J200">
        <v>3.01</v>
      </c>
      <c r="K200">
        <v>205</v>
      </c>
      <c r="L200">
        <v>57</v>
      </c>
      <c r="M200">
        <v>25</v>
      </c>
      <c r="N200">
        <v>43</v>
      </c>
      <c r="O200">
        <v>23</v>
      </c>
      <c r="P200">
        <v>57</v>
      </c>
      <c r="Q200">
        <v>2</v>
      </c>
      <c r="R200">
        <v>1</v>
      </c>
      <c r="S200">
        <v>0</v>
      </c>
      <c r="T200">
        <v>1</v>
      </c>
      <c r="U200" t="s">
        <v>385</v>
      </c>
      <c r="V200" t="s">
        <v>101</v>
      </c>
      <c r="W200">
        <v>10</v>
      </c>
      <c r="X200" t="s">
        <v>5268</v>
      </c>
      <c r="Y200">
        <v>6</v>
      </c>
      <c r="Z200">
        <v>0</v>
      </c>
      <c r="AA200">
        <v>47</v>
      </c>
      <c r="AB200">
        <v>40</v>
      </c>
      <c r="AE200" t="s">
        <v>37</v>
      </c>
      <c r="AF200" t="s">
        <v>640</v>
      </c>
      <c r="AG200" t="s">
        <v>6261</v>
      </c>
      <c r="AH200" t="s">
        <v>6262</v>
      </c>
      <c r="AI200">
        <v>5048</v>
      </c>
      <c r="AJ200">
        <v>4.1596671949999999</v>
      </c>
      <c r="AK200" t="s">
        <v>6263</v>
      </c>
      <c r="AL200">
        <v>0</v>
      </c>
      <c r="AN200" t="s">
        <v>6264</v>
      </c>
      <c r="AO200" t="s">
        <v>6265</v>
      </c>
      <c r="AP200" t="s">
        <v>5273</v>
      </c>
      <c r="AQ200" t="s">
        <v>5274</v>
      </c>
    </row>
    <row r="201" spans="1:43" x14ac:dyDescent="0.3">
      <c r="A201" t="s">
        <v>645</v>
      </c>
      <c r="B201" t="s">
        <v>6266</v>
      </c>
      <c r="C201" t="s">
        <v>642</v>
      </c>
      <c r="D201" t="s">
        <v>4216</v>
      </c>
      <c r="E201">
        <v>11</v>
      </c>
      <c r="F201">
        <v>10</v>
      </c>
      <c r="G201" t="s">
        <v>5267</v>
      </c>
      <c r="H201">
        <v>1000</v>
      </c>
      <c r="I201">
        <v>0</v>
      </c>
      <c r="J201">
        <v>3.67</v>
      </c>
      <c r="K201">
        <v>215</v>
      </c>
      <c r="L201">
        <v>94</v>
      </c>
      <c r="M201">
        <v>32</v>
      </c>
      <c r="N201">
        <v>40</v>
      </c>
      <c r="O201">
        <v>23</v>
      </c>
      <c r="P201">
        <v>26</v>
      </c>
      <c r="Q201">
        <v>0</v>
      </c>
      <c r="R201">
        <v>0</v>
      </c>
      <c r="S201">
        <v>0</v>
      </c>
      <c r="T201">
        <v>0</v>
      </c>
      <c r="U201" t="s">
        <v>144</v>
      </c>
      <c r="V201" t="s">
        <v>52</v>
      </c>
      <c r="W201">
        <v>50</v>
      </c>
      <c r="X201" t="s">
        <v>5453</v>
      </c>
      <c r="Y201">
        <v>2</v>
      </c>
      <c r="Z201">
        <v>0</v>
      </c>
      <c r="AA201">
        <v>39</v>
      </c>
      <c r="AB201">
        <v>50</v>
      </c>
      <c r="AE201" t="s">
        <v>37</v>
      </c>
      <c r="AF201" t="s">
        <v>643</v>
      </c>
      <c r="AG201" t="s">
        <v>6267</v>
      </c>
      <c r="AH201" t="s">
        <v>644</v>
      </c>
      <c r="AI201">
        <v>2377</v>
      </c>
      <c r="AJ201">
        <v>4.0635254520000004</v>
      </c>
      <c r="AK201" t="s">
        <v>6268</v>
      </c>
      <c r="AL201">
        <v>0</v>
      </c>
      <c r="AN201" t="s">
        <v>6269</v>
      </c>
      <c r="AO201" t="s">
        <v>6270</v>
      </c>
      <c r="AP201" t="s">
        <v>5273</v>
      </c>
      <c r="AQ201" t="s">
        <v>5274</v>
      </c>
    </row>
    <row r="202" spans="1:43" x14ac:dyDescent="0.3">
      <c r="A202" t="s">
        <v>648</v>
      </c>
      <c r="B202" t="s">
        <v>6271</v>
      </c>
      <c r="C202" t="s">
        <v>646</v>
      </c>
      <c r="D202" t="s">
        <v>4217</v>
      </c>
      <c r="E202">
        <v>6</v>
      </c>
      <c r="F202">
        <v>6</v>
      </c>
      <c r="G202" t="s">
        <v>5267</v>
      </c>
      <c r="H202">
        <v>1000</v>
      </c>
      <c r="I202">
        <v>0</v>
      </c>
      <c r="J202">
        <v>4.17</v>
      </c>
      <c r="K202">
        <v>505</v>
      </c>
      <c r="L202">
        <v>295</v>
      </c>
      <c r="M202">
        <v>108</v>
      </c>
      <c r="N202">
        <v>36</v>
      </c>
      <c r="O202">
        <v>23</v>
      </c>
      <c r="P202">
        <v>43</v>
      </c>
      <c r="Q202">
        <v>0</v>
      </c>
      <c r="R202">
        <v>0</v>
      </c>
      <c r="S202">
        <v>0</v>
      </c>
      <c r="T202">
        <v>0</v>
      </c>
      <c r="U202" t="s">
        <v>144</v>
      </c>
      <c r="V202" t="s">
        <v>43</v>
      </c>
      <c r="W202">
        <v>9</v>
      </c>
      <c r="X202" t="s">
        <v>5268</v>
      </c>
      <c r="Y202">
        <v>2</v>
      </c>
      <c r="Z202">
        <v>0</v>
      </c>
      <c r="AA202">
        <v>37</v>
      </c>
      <c r="AB202">
        <v>50</v>
      </c>
      <c r="AE202" t="s">
        <v>37</v>
      </c>
      <c r="AF202" t="s">
        <v>647</v>
      </c>
      <c r="AG202" t="s">
        <v>6272</v>
      </c>
      <c r="AH202" t="s">
        <v>6273</v>
      </c>
      <c r="AI202">
        <v>2996</v>
      </c>
      <c r="AJ202">
        <v>4.3487983979999996</v>
      </c>
      <c r="AK202" t="s">
        <v>6274</v>
      </c>
      <c r="AL202">
        <v>0</v>
      </c>
      <c r="AN202" t="s">
        <v>6275</v>
      </c>
      <c r="AO202" t="s">
        <v>6276</v>
      </c>
      <c r="AP202" t="s">
        <v>5273</v>
      </c>
      <c r="AQ202" t="s">
        <v>5274</v>
      </c>
    </row>
    <row r="203" spans="1:43" x14ac:dyDescent="0.3">
      <c r="A203" t="s">
        <v>651</v>
      </c>
      <c r="B203" t="s">
        <v>6277</v>
      </c>
      <c r="C203" t="s">
        <v>649</v>
      </c>
      <c r="D203" t="s">
        <v>4218</v>
      </c>
      <c r="E203">
        <v>7</v>
      </c>
      <c r="F203">
        <v>56</v>
      </c>
      <c r="G203" t="s">
        <v>5267</v>
      </c>
      <c r="H203">
        <v>5000</v>
      </c>
      <c r="I203">
        <v>1</v>
      </c>
      <c r="J203">
        <v>4.16</v>
      </c>
      <c r="K203">
        <v>1378</v>
      </c>
      <c r="L203">
        <v>747</v>
      </c>
      <c r="M203">
        <v>317</v>
      </c>
      <c r="N203">
        <v>172</v>
      </c>
      <c r="O203">
        <v>66</v>
      </c>
      <c r="P203">
        <v>76</v>
      </c>
      <c r="Q203">
        <v>0</v>
      </c>
      <c r="R203">
        <v>0</v>
      </c>
      <c r="S203">
        <v>0</v>
      </c>
      <c r="T203">
        <v>0</v>
      </c>
      <c r="U203" t="s">
        <v>144</v>
      </c>
      <c r="V203" t="s">
        <v>52</v>
      </c>
      <c r="W203">
        <v>15</v>
      </c>
      <c r="X203" t="s">
        <v>5268</v>
      </c>
      <c r="Y203">
        <v>2</v>
      </c>
      <c r="Z203">
        <v>0</v>
      </c>
      <c r="AA203">
        <v>41</v>
      </c>
      <c r="AB203">
        <v>50</v>
      </c>
      <c r="AE203" t="s">
        <v>37</v>
      </c>
      <c r="AF203" t="s">
        <v>650</v>
      </c>
      <c r="AG203" t="s">
        <v>650</v>
      </c>
      <c r="AH203" t="s">
        <v>5899</v>
      </c>
      <c r="AI203">
        <v>25222</v>
      </c>
      <c r="AJ203">
        <v>4.0015462690000003</v>
      </c>
      <c r="AK203" t="s">
        <v>5900</v>
      </c>
      <c r="AL203">
        <v>0</v>
      </c>
      <c r="AN203" t="s">
        <v>6278</v>
      </c>
      <c r="AO203" t="s">
        <v>6279</v>
      </c>
      <c r="AP203" t="s">
        <v>5273</v>
      </c>
      <c r="AQ203" t="s">
        <v>5274</v>
      </c>
    </row>
    <row r="204" spans="1:43" x14ac:dyDescent="0.3">
      <c r="A204" t="s">
        <v>654</v>
      </c>
      <c r="B204" t="s">
        <v>6280</v>
      </c>
      <c r="C204" t="s">
        <v>652</v>
      </c>
      <c r="D204" t="s">
        <v>4219</v>
      </c>
      <c r="E204">
        <v>7</v>
      </c>
      <c r="F204">
        <v>6</v>
      </c>
      <c r="G204" t="s">
        <v>5267</v>
      </c>
      <c r="H204">
        <v>10000</v>
      </c>
      <c r="I204">
        <v>1</v>
      </c>
      <c r="J204">
        <v>3.84</v>
      </c>
      <c r="K204">
        <v>1978</v>
      </c>
      <c r="L204">
        <v>951</v>
      </c>
      <c r="M204">
        <v>368</v>
      </c>
      <c r="N204">
        <v>285</v>
      </c>
      <c r="O204">
        <v>144</v>
      </c>
      <c r="P204">
        <v>230</v>
      </c>
      <c r="Q204">
        <v>0</v>
      </c>
      <c r="R204">
        <v>0</v>
      </c>
      <c r="S204">
        <v>0</v>
      </c>
      <c r="T204">
        <v>0</v>
      </c>
      <c r="U204" t="s">
        <v>34</v>
      </c>
      <c r="V204" t="s">
        <v>43</v>
      </c>
      <c r="W204">
        <v>10</v>
      </c>
      <c r="X204" t="s">
        <v>5268</v>
      </c>
      <c r="Y204">
        <v>2</v>
      </c>
      <c r="Z204">
        <v>0</v>
      </c>
      <c r="AA204">
        <v>20</v>
      </c>
      <c r="AB204">
        <v>50</v>
      </c>
      <c r="AE204" t="s">
        <v>37</v>
      </c>
      <c r="AF204" t="s">
        <v>653</v>
      </c>
      <c r="AG204" t="s">
        <v>653</v>
      </c>
      <c r="AH204" t="s">
        <v>6281</v>
      </c>
      <c r="AI204">
        <v>7069</v>
      </c>
      <c r="AJ204">
        <v>4.0550290000000002</v>
      </c>
      <c r="AK204" t="s">
        <v>6282</v>
      </c>
      <c r="AL204">
        <v>0</v>
      </c>
      <c r="AN204" t="s">
        <v>6283</v>
      </c>
      <c r="AO204" t="s">
        <v>6284</v>
      </c>
      <c r="AP204" t="s">
        <v>5273</v>
      </c>
      <c r="AQ204" t="s">
        <v>5274</v>
      </c>
    </row>
    <row r="205" spans="1:43" x14ac:dyDescent="0.3">
      <c r="A205" s="1" t="s">
        <v>656</v>
      </c>
      <c r="B205" t="s">
        <v>6065</v>
      </c>
      <c r="C205" t="s">
        <v>501</v>
      </c>
      <c r="D205" t="s">
        <v>4176</v>
      </c>
      <c r="E205">
        <v>8</v>
      </c>
      <c r="F205">
        <v>11</v>
      </c>
      <c r="G205" t="s">
        <v>5267</v>
      </c>
      <c r="H205">
        <v>100</v>
      </c>
      <c r="I205">
        <v>0</v>
      </c>
      <c r="J205">
        <v>2.81</v>
      </c>
      <c r="K205">
        <v>21</v>
      </c>
      <c r="L205">
        <v>5</v>
      </c>
      <c r="M205">
        <v>2</v>
      </c>
      <c r="N205">
        <v>4</v>
      </c>
      <c r="O205">
        <v>4</v>
      </c>
      <c r="P205">
        <v>6</v>
      </c>
      <c r="Q205">
        <v>0</v>
      </c>
      <c r="R205">
        <v>0</v>
      </c>
      <c r="S205">
        <v>0</v>
      </c>
      <c r="T205">
        <v>0</v>
      </c>
      <c r="U205" t="s">
        <v>261</v>
      </c>
      <c r="V205" t="s">
        <v>52</v>
      </c>
      <c r="W205">
        <v>50</v>
      </c>
      <c r="X205" t="s">
        <v>5268</v>
      </c>
      <c r="Y205">
        <v>2</v>
      </c>
      <c r="Z205">
        <v>0</v>
      </c>
      <c r="AA205">
        <v>17</v>
      </c>
      <c r="AB205">
        <v>50</v>
      </c>
      <c r="AC205">
        <v>1</v>
      </c>
      <c r="AD205" t="s">
        <v>5269</v>
      </c>
      <c r="AE205" t="s">
        <v>37</v>
      </c>
      <c r="AF205" t="s">
        <v>655</v>
      </c>
      <c r="AG205" t="s">
        <v>655</v>
      </c>
      <c r="AH205" t="s">
        <v>5511</v>
      </c>
      <c r="AI205">
        <v>31</v>
      </c>
      <c r="AJ205">
        <v>3.5806451610000001</v>
      </c>
      <c r="AK205" t="s">
        <v>6285</v>
      </c>
      <c r="AL205">
        <v>0</v>
      </c>
      <c r="AN205" t="s">
        <v>6286</v>
      </c>
      <c r="AO205" t="s">
        <v>6287</v>
      </c>
      <c r="AP205" t="s">
        <v>5273</v>
      </c>
      <c r="AQ205" t="s">
        <v>5274</v>
      </c>
    </row>
    <row r="206" spans="1:43" x14ac:dyDescent="0.3">
      <c r="A206" t="s">
        <v>659</v>
      </c>
      <c r="B206" t="s">
        <v>6288</v>
      </c>
      <c r="C206" t="s">
        <v>657</v>
      </c>
      <c r="D206" t="s">
        <v>4220</v>
      </c>
      <c r="E206">
        <v>14</v>
      </c>
      <c r="F206">
        <v>26</v>
      </c>
      <c r="G206" t="s">
        <v>5267</v>
      </c>
      <c r="H206">
        <v>100</v>
      </c>
      <c r="I206">
        <v>0</v>
      </c>
      <c r="J206">
        <v>3.61</v>
      </c>
      <c r="K206">
        <v>72</v>
      </c>
      <c r="L206">
        <v>31</v>
      </c>
      <c r="M206">
        <v>14</v>
      </c>
      <c r="N206">
        <v>8</v>
      </c>
      <c r="O206">
        <v>6</v>
      </c>
      <c r="P206">
        <v>13</v>
      </c>
      <c r="Q206">
        <v>0</v>
      </c>
      <c r="R206">
        <v>0</v>
      </c>
      <c r="S206">
        <v>0</v>
      </c>
      <c r="T206">
        <v>0</v>
      </c>
      <c r="U206" t="s">
        <v>78</v>
      </c>
      <c r="V206" t="s">
        <v>43</v>
      </c>
      <c r="W206">
        <v>2</v>
      </c>
      <c r="X206" t="s">
        <v>5268</v>
      </c>
      <c r="Y206">
        <v>3</v>
      </c>
      <c r="Z206">
        <v>0</v>
      </c>
      <c r="AA206">
        <v>39</v>
      </c>
      <c r="AB206">
        <v>50</v>
      </c>
      <c r="AE206" t="s">
        <v>37</v>
      </c>
      <c r="AF206" t="s">
        <v>658</v>
      </c>
      <c r="AG206" t="s">
        <v>6289</v>
      </c>
      <c r="AH206" t="s">
        <v>6290</v>
      </c>
      <c r="AI206">
        <v>7385</v>
      </c>
      <c r="AJ206">
        <v>4.0873392009999998</v>
      </c>
      <c r="AK206" t="s">
        <v>6291</v>
      </c>
      <c r="AL206">
        <v>0</v>
      </c>
      <c r="AN206" t="s">
        <v>6292</v>
      </c>
      <c r="AO206" t="s">
        <v>6293</v>
      </c>
      <c r="AP206" t="s">
        <v>5273</v>
      </c>
      <c r="AQ206" t="s">
        <v>5274</v>
      </c>
    </row>
    <row r="207" spans="1:43" x14ac:dyDescent="0.3">
      <c r="A207" t="s">
        <v>663</v>
      </c>
      <c r="B207" t="s">
        <v>6294</v>
      </c>
      <c r="C207" t="s">
        <v>660</v>
      </c>
      <c r="D207" t="s">
        <v>4221</v>
      </c>
      <c r="E207">
        <v>6</v>
      </c>
      <c r="F207">
        <v>6</v>
      </c>
      <c r="G207" t="s">
        <v>5267</v>
      </c>
      <c r="H207">
        <v>100</v>
      </c>
      <c r="I207">
        <v>1</v>
      </c>
      <c r="J207">
        <v>3.67</v>
      </c>
      <c r="K207">
        <v>27</v>
      </c>
      <c r="L207">
        <v>9</v>
      </c>
      <c r="M207">
        <v>8</v>
      </c>
      <c r="N207">
        <v>5</v>
      </c>
      <c r="O207">
        <v>2</v>
      </c>
      <c r="P207">
        <v>3</v>
      </c>
      <c r="Q207">
        <v>0</v>
      </c>
      <c r="R207">
        <v>0</v>
      </c>
      <c r="S207">
        <v>0</v>
      </c>
      <c r="T207">
        <v>0</v>
      </c>
      <c r="U207" t="s">
        <v>661</v>
      </c>
      <c r="V207" t="s">
        <v>79</v>
      </c>
      <c r="W207">
        <v>5</v>
      </c>
      <c r="X207" t="s">
        <v>5268</v>
      </c>
      <c r="Y207">
        <v>2</v>
      </c>
      <c r="Z207">
        <v>0</v>
      </c>
      <c r="AA207">
        <v>38</v>
      </c>
      <c r="AB207">
        <v>50</v>
      </c>
      <c r="AC207">
        <v>1</v>
      </c>
      <c r="AD207" t="s">
        <v>5269</v>
      </c>
      <c r="AE207" t="s">
        <v>37</v>
      </c>
      <c r="AF207" t="s">
        <v>662</v>
      </c>
      <c r="AG207" t="s">
        <v>6295</v>
      </c>
      <c r="AH207" t="s">
        <v>6296</v>
      </c>
      <c r="AI207">
        <v>4705</v>
      </c>
      <c r="AJ207">
        <v>4.0405951120000001</v>
      </c>
      <c r="AK207" t="s">
        <v>6297</v>
      </c>
      <c r="AL207">
        <v>0</v>
      </c>
      <c r="AN207" t="s">
        <v>6298</v>
      </c>
      <c r="AO207" t="s">
        <v>6299</v>
      </c>
      <c r="AP207" t="s">
        <v>5273</v>
      </c>
      <c r="AQ207" t="s">
        <v>5274</v>
      </c>
    </row>
    <row r="208" spans="1:43" x14ac:dyDescent="0.3">
      <c r="A208" t="s">
        <v>666</v>
      </c>
      <c r="B208" t="s">
        <v>6300</v>
      </c>
      <c r="C208" t="s">
        <v>664</v>
      </c>
      <c r="D208" t="s">
        <v>4222</v>
      </c>
      <c r="E208">
        <v>11</v>
      </c>
      <c r="F208">
        <v>12</v>
      </c>
      <c r="G208" t="s">
        <v>5267</v>
      </c>
      <c r="H208">
        <v>5000</v>
      </c>
      <c r="I208">
        <v>0</v>
      </c>
      <c r="J208">
        <v>3.45</v>
      </c>
      <c r="K208">
        <v>1045</v>
      </c>
      <c r="L208">
        <v>383</v>
      </c>
      <c r="M208">
        <v>181</v>
      </c>
      <c r="N208">
        <v>188</v>
      </c>
      <c r="O208">
        <v>109</v>
      </c>
      <c r="P208">
        <v>184</v>
      </c>
      <c r="Q208">
        <v>0</v>
      </c>
      <c r="R208">
        <v>0</v>
      </c>
      <c r="S208">
        <v>0</v>
      </c>
      <c r="T208">
        <v>0</v>
      </c>
      <c r="U208" t="s">
        <v>70</v>
      </c>
      <c r="V208" t="s">
        <v>52</v>
      </c>
      <c r="W208">
        <v>50</v>
      </c>
      <c r="X208" t="s">
        <v>5268</v>
      </c>
      <c r="Y208">
        <v>2</v>
      </c>
      <c r="Z208">
        <v>0</v>
      </c>
      <c r="AA208">
        <v>79</v>
      </c>
      <c r="AB208">
        <v>50</v>
      </c>
      <c r="AE208" t="s">
        <v>37</v>
      </c>
      <c r="AF208" t="s">
        <v>665</v>
      </c>
      <c r="AG208" t="s">
        <v>6301</v>
      </c>
      <c r="AH208" t="s">
        <v>6302</v>
      </c>
      <c r="AI208">
        <v>1490</v>
      </c>
      <c r="AJ208">
        <v>3.9463087250000002</v>
      </c>
      <c r="AK208" t="s">
        <v>6303</v>
      </c>
      <c r="AL208">
        <v>0</v>
      </c>
      <c r="AN208" t="s">
        <v>6304</v>
      </c>
      <c r="AO208" t="s">
        <v>6305</v>
      </c>
      <c r="AP208" t="s">
        <v>5273</v>
      </c>
      <c r="AQ208" t="s">
        <v>5274</v>
      </c>
    </row>
    <row r="209" spans="1:43" x14ac:dyDescent="0.3">
      <c r="A209" t="s">
        <v>2462</v>
      </c>
      <c r="B209" t="s">
        <v>6306</v>
      </c>
      <c r="C209" t="s">
        <v>2184</v>
      </c>
      <c r="D209" t="s">
        <v>4223</v>
      </c>
      <c r="E209">
        <v>6</v>
      </c>
      <c r="F209">
        <v>21</v>
      </c>
      <c r="G209" t="s">
        <v>5267</v>
      </c>
      <c r="H209">
        <v>5000</v>
      </c>
      <c r="I209">
        <v>0</v>
      </c>
      <c r="J209">
        <v>3.18</v>
      </c>
      <c r="K209">
        <v>573</v>
      </c>
      <c r="L209">
        <v>174</v>
      </c>
      <c r="M209">
        <v>96</v>
      </c>
      <c r="N209">
        <v>97</v>
      </c>
      <c r="O209">
        <v>69</v>
      </c>
      <c r="P209">
        <v>137</v>
      </c>
      <c r="Q209">
        <v>0</v>
      </c>
      <c r="R209">
        <v>0</v>
      </c>
      <c r="S209">
        <v>0</v>
      </c>
      <c r="T209">
        <v>0</v>
      </c>
      <c r="U209" t="s">
        <v>2459</v>
      </c>
      <c r="V209" t="s">
        <v>52</v>
      </c>
      <c r="W209">
        <v>13</v>
      </c>
      <c r="X209" t="s">
        <v>5268</v>
      </c>
      <c r="Y209">
        <v>2</v>
      </c>
      <c r="Z209">
        <v>0</v>
      </c>
      <c r="AA209">
        <v>34</v>
      </c>
      <c r="AB209">
        <v>50</v>
      </c>
      <c r="AE209" t="s">
        <v>37</v>
      </c>
      <c r="AF209" t="s">
        <v>2460</v>
      </c>
      <c r="AG209" t="s">
        <v>6307</v>
      </c>
      <c r="AH209" t="s">
        <v>2461</v>
      </c>
      <c r="AI209">
        <v>9827</v>
      </c>
      <c r="AJ209">
        <v>4.1138699499999998</v>
      </c>
      <c r="AK209" t="s">
        <v>6308</v>
      </c>
      <c r="AL209">
        <v>1</v>
      </c>
      <c r="AM209" t="s">
        <v>6309</v>
      </c>
      <c r="AN209" t="s">
        <v>6310</v>
      </c>
      <c r="AO209" t="s">
        <v>6311</v>
      </c>
      <c r="AP209" t="s">
        <v>5273</v>
      </c>
      <c r="AQ209" t="s">
        <v>5274</v>
      </c>
    </row>
    <row r="210" spans="1:43" x14ac:dyDescent="0.3">
      <c r="A210" t="s">
        <v>670</v>
      </c>
      <c r="B210" t="s">
        <v>6312</v>
      </c>
      <c r="C210" t="s">
        <v>667</v>
      </c>
      <c r="D210" t="s">
        <v>4224</v>
      </c>
      <c r="E210">
        <v>7</v>
      </c>
      <c r="F210">
        <v>47</v>
      </c>
      <c r="G210" t="s">
        <v>5267</v>
      </c>
      <c r="H210">
        <v>5000</v>
      </c>
      <c r="I210">
        <v>0</v>
      </c>
      <c r="J210">
        <v>4.0199999999999996</v>
      </c>
      <c r="K210">
        <v>556</v>
      </c>
      <c r="L210">
        <v>308</v>
      </c>
      <c r="M210">
        <v>90</v>
      </c>
      <c r="N210">
        <v>69</v>
      </c>
      <c r="O210">
        <v>39</v>
      </c>
      <c r="P210">
        <v>50</v>
      </c>
      <c r="Q210">
        <v>0</v>
      </c>
      <c r="R210">
        <v>0</v>
      </c>
      <c r="S210">
        <v>0</v>
      </c>
      <c r="T210">
        <v>0</v>
      </c>
      <c r="U210" t="s">
        <v>385</v>
      </c>
      <c r="V210" t="s">
        <v>35</v>
      </c>
      <c r="W210">
        <v>50</v>
      </c>
      <c r="X210" t="s">
        <v>5268</v>
      </c>
      <c r="Y210">
        <v>2</v>
      </c>
      <c r="Z210">
        <v>0</v>
      </c>
      <c r="AA210">
        <v>42</v>
      </c>
      <c r="AB210">
        <v>50</v>
      </c>
      <c r="AE210" t="s">
        <v>37</v>
      </c>
      <c r="AF210" t="s">
        <v>668</v>
      </c>
      <c r="AG210" t="s">
        <v>6313</v>
      </c>
      <c r="AH210" t="s">
        <v>669</v>
      </c>
      <c r="AI210">
        <v>35262</v>
      </c>
      <c r="AJ210">
        <v>3.9394815950000002</v>
      </c>
      <c r="AK210" t="s">
        <v>6314</v>
      </c>
      <c r="AL210">
        <v>0</v>
      </c>
      <c r="AN210" t="s">
        <v>6315</v>
      </c>
      <c r="AO210" t="s">
        <v>6316</v>
      </c>
      <c r="AP210" t="s">
        <v>5273</v>
      </c>
      <c r="AQ210" t="s">
        <v>5274</v>
      </c>
    </row>
    <row r="211" spans="1:43" x14ac:dyDescent="0.3">
      <c r="A211" t="s">
        <v>673</v>
      </c>
      <c r="B211" t="s">
        <v>6317</v>
      </c>
      <c r="C211" t="s">
        <v>671</v>
      </c>
      <c r="D211" t="s">
        <v>4225</v>
      </c>
      <c r="E211">
        <v>6</v>
      </c>
      <c r="F211">
        <v>76</v>
      </c>
      <c r="G211" t="s">
        <v>5267</v>
      </c>
      <c r="H211">
        <v>10000</v>
      </c>
      <c r="I211">
        <v>1</v>
      </c>
      <c r="J211">
        <v>4.29</v>
      </c>
      <c r="K211">
        <v>1741</v>
      </c>
      <c r="L211">
        <v>1074</v>
      </c>
      <c r="M211">
        <v>324</v>
      </c>
      <c r="N211">
        <v>191</v>
      </c>
      <c r="O211">
        <v>73</v>
      </c>
      <c r="P211">
        <v>79</v>
      </c>
      <c r="Q211">
        <v>1</v>
      </c>
      <c r="R211">
        <v>0</v>
      </c>
      <c r="S211">
        <v>1</v>
      </c>
      <c r="T211">
        <v>0</v>
      </c>
      <c r="U211" t="s">
        <v>70</v>
      </c>
      <c r="V211" t="s">
        <v>52</v>
      </c>
      <c r="W211">
        <v>50</v>
      </c>
      <c r="X211" t="s">
        <v>5268</v>
      </c>
      <c r="Y211">
        <v>2</v>
      </c>
      <c r="Z211">
        <v>0</v>
      </c>
      <c r="AA211">
        <v>32</v>
      </c>
      <c r="AB211">
        <v>50</v>
      </c>
      <c r="AE211" t="s">
        <v>37</v>
      </c>
      <c r="AF211" t="s">
        <v>672</v>
      </c>
      <c r="AG211" t="s">
        <v>672</v>
      </c>
      <c r="AH211" t="s">
        <v>6318</v>
      </c>
      <c r="AI211">
        <v>28159</v>
      </c>
      <c r="AJ211">
        <v>4.1833871939999998</v>
      </c>
      <c r="AK211" t="s">
        <v>6319</v>
      </c>
      <c r="AL211">
        <v>0</v>
      </c>
      <c r="AN211" t="s">
        <v>6320</v>
      </c>
      <c r="AO211" t="s">
        <v>6321</v>
      </c>
      <c r="AP211" t="s">
        <v>5273</v>
      </c>
      <c r="AQ211" t="s">
        <v>5274</v>
      </c>
    </row>
    <row r="212" spans="1:43" x14ac:dyDescent="0.3">
      <c r="A212" t="s">
        <v>676</v>
      </c>
      <c r="B212" t="s">
        <v>6322</v>
      </c>
      <c r="C212" t="s">
        <v>674</v>
      </c>
      <c r="D212" t="s">
        <v>4226</v>
      </c>
      <c r="E212">
        <v>7</v>
      </c>
      <c r="F212">
        <v>16</v>
      </c>
      <c r="G212" t="s">
        <v>5267</v>
      </c>
      <c r="H212">
        <v>10000</v>
      </c>
      <c r="I212">
        <v>0</v>
      </c>
      <c r="J212">
        <v>3.71</v>
      </c>
      <c r="K212">
        <v>1792</v>
      </c>
      <c r="L212">
        <v>802</v>
      </c>
      <c r="M212">
        <v>331</v>
      </c>
      <c r="N212">
        <v>255</v>
      </c>
      <c r="O212">
        <v>146</v>
      </c>
      <c r="P212">
        <v>258</v>
      </c>
      <c r="Q212">
        <v>0</v>
      </c>
      <c r="R212">
        <v>0</v>
      </c>
      <c r="S212">
        <v>0</v>
      </c>
      <c r="T212">
        <v>0</v>
      </c>
      <c r="U212" t="s">
        <v>100</v>
      </c>
      <c r="V212" t="s">
        <v>52</v>
      </c>
      <c r="W212">
        <v>50</v>
      </c>
      <c r="X212" t="s">
        <v>5268</v>
      </c>
      <c r="Y212">
        <v>2</v>
      </c>
      <c r="Z212">
        <v>0</v>
      </c>
      <c r="AA212">
        <v>45</v>
      </c>
      <c r="AB212">
        <v>50</v>
      </c>
      <c r="AE212" t="s">
        <v>37</v>
      </c>
      <c r="AF212" t="s">
        <v>675</v>
      </c>
      <c r="AG212" t="s">
        <v>6323</v>
      </c>
      <c r="AH212" t="s">
        <v>6324</v>
      </c>
      <c r="AI212">
        <v>1702</v>
      </c>
      <c r="AJ212">
        <v>3.907168038</v>
      </c>
      <c r="AK212" t="s">
        <v>6325</v>
      </c>
      <c r="AL212">
        <v>0</v>
      </c>
      <c r="AN212" t="s">
        <v>6326</v>
      </c>
      <c r="AO212" t="s">
        <v>6327</v>
      </c>
      <c r="AP212" t="s">
        <v>5273</v>
      </c>
      <c r="AQ212" t="s">
        <v>5274</v>
      </c>
    </row>
    <row r="213" spans="1:43" x14ac:dyDescent="0.3">
      <c r="A213" t="s">
        <v>3294</v>
      </c>
      <c r="B213" t="s">
        <v>5807</v>
      </c>
      <c r="C213" t="s">
        <v>3291</v>
      </c>
      <c r="D213" t="s">
        <v>4126</v>
      </c>
      <c r="E213">
        <v>9</v>
      </c>
      <c r="F213">
        <v>65</v>
      </c>
      <c r="G213" t="s">
        <v>5267</v>
      </c>
      <c r="H213">
        <v>1000</v>
      </c>
      <c r="I213">
        <v>1</v>
      </c>
      <c r="J213">
        <v>3.7</v>
      </c>
      <c r="K213">
        <v>162</v>
      </c>
      <c r="L213">
        <v>70</v>
      </c>
      <c r="M213">
        <v>32</v>
      </c>
      <c r="N213">
        <v>26</v>
      </c>
      <c r="O213">
        <v>10</v>
      </c>
      <c r="P213">
        <v>24</v>
      </c>
      <c r="Q213">
        <v>0</v>
      </c>
      <c r="R213">
        <v>0</v>
      </c>
      <c r="S213">
        <v>0</v>
      </c>
      <c r="T213">
        <v>0</v>
      </c>
      <c r="U213" t="s">
        <v>100</v>
      </c>
      <c r="V213" t="s">
        <v>35</v>
      </c>
      <c r="W213">
        <v>50</v>
      </c>
      <c r="X213" t="s">
        <v>5268</v>
      </c>
      <c r="Y213">
        <v>3</v>
      </c>
      <c r="Z213">
        <v>0</v>
      </c>
      <c r="AA213">
        <v>36</v>
      </c>
      <c r="AB213">
        <v>50</v>
      </c>
      <c r="AE213" t="s">
        <v>37</v>
      </c>
      <c r="AF213" t="s">
        <v>3292</v>
      </c>
      <c r="AG213" t="s">
        <v>3292</v>
      </c>
      <c r="AH213" t="s">
        <v>3293</v>
      </c>
      <c r="AI213">
        <v>3373</v>
      </c>
      <c r="AJ213">
        <v>3.9647198339999998</v>
      </c>
      <c r="AK213" t="s">
        <v>6328</v>
      </c>
      <c r="AL213">
        <v>0</v>
      </c>
      <c r="AN213" t="s">
        <v>6329</v>
      </c>
      <c r="AO213" t="s">
        <v>6330</v>
      </c>
      <c r="AP213" t="s">
        <v>5273</v>
      </c>
      <c r="AQ213" t="s">
        <v>5274</v>
      </c>
    </row>
    <row r="214" spans="1:43" x14ac:dyDescent="0.3">
      <c r="A214" t="s">
        <v>2569</v>
      </c>
      <c r="B214" t="s">
        <v>6331</v>
      </c>
      <c r="C214" t="s">
        <v>968</v>
      </c>
      <c r="D214" t="s">
        <v>4227</v>
      </c>
      <c r="E214">
        <v>8</v>
      </c>
      <c r="F214">
        <v>10</v>
      </c>
      <c r="G214" t="s">
        <v>5267</v>
      </c>
      <c r="H214">
        <v>50</v>
      </c>
      <c r="I214">
        <v>0</v>
      </c>
      <c r="J214">
        <v>5</v>
      </c>
      <c r="K214">
        <v>2</v>
      </c>
      <c r="L214">
        <v>2</v>
      </c>
      <c r="M214">
        <v>0</v>
      </c>
      <c r="N214">
        <v>0</v>
      </c>
      <c r="O214">
        <v>0</v>
      </c>
      <c r="P214">
        <v>0</v>
      </c>
      <c r="Q214">
        <v>0</v>
      </c>
      <c r="R214">
        <v>0</v>
      </c>
      <c r="S214">
        <v>0</v>
      </c>
      <c r="T214">
        <v>0</v>
      </c>
      <c r="U214" t="s">
        <v>51</v>
      </c>
      <c r="V214" t="s">
        <v>43</v>
      </c>
      <c r="W214">
        <v>5</v>
      </c>
      <c r="X214" t="s">
        <v>5268</v>
      </c>
      <c r="Y214">
        <v>2</v>
      </c>
      <c r="Z214">
        <v>0</v>
      </c>
      <c r="AA214">
        <v>23</v>
      </c>
      <c r="AB214">
        <v>50</v>
      </c>
      <c r="AE214" t="s">
        <v>37</v>
      </c>
      <c r="AF214" t="s">
        <v>720</v>
      </c>
      <c r="AG214" t="s">
        <v>720</v>
      </c>
      <c r="AH214" t="s">
        <v>5579</v>
      </c>
      <c r="AI214">
        <v>127</v>
      </c>
      <c r="AJ214">
        <v>3.8740157480000001</v>
      </c>
      <c r="AK214" t="s">
        <v>5580</v>
      </c>
      <c r="AL214">
        <v>0</v>
      </c>
      <c r="AN214" t="s">
        <v>6332</v>
      </c>
      <c r="AO214" t="s">
        <v>6333</v>
      </c>
      <c r="AP214" t="s">
        <v>5273</v>
      </c>
      <c r="AQ214" t="s">
        <v>5274</v>
      </c>
    </row>
    <row r="215" spans="1:43" x14ac:dyDescent="0.3">
      <c r="A215" t="s">
        <v>3026</v>
      </c>
      <c r="B215" t="s">
        <v>6334</v>
      </c>
      <c r="C215" t="s">
        <v>3024</v>
      </c>
      <c r="D215" t="s">
        <v>4228</v>
      </c>
      <c r="E215">
        <v>11</v>
      </c>
      <c r="F215">
        <v>84</v>
      </c>
      <c r="G215" t="s">
        <v>5267</v>
      </c>
      <c r="H215">
        <v>100</v>
      </c>
      <c r="I215">
        <v>1</v>
      </c>
      <c r="J215">
        <v>3.61</v>
      </c>
      <c r="K215">
        <v>18</v>
      </c>
      <c r="L215">
        <v>6</v>
      </c>
      <c r="M215">
        <v>5</v>
      </c>
      <c r="N215">
        <v>4</v>
      </c>
      <c r="O215">
        <v>0</v>
      </c>
      <c r="P215">
        <v>3</v>
      </c>
      <c r="Q215">
        <v>0</v>
      </c>
      <c r="R215">
        <v>0</v>
      </c>
      <c r="S215">
        <v>0</v>
      </c>
      <c r="T215">
        <v>0</v>
      </c>
      <c r="U215" t="s">
        <v>576</v>
      </c>
      <c r="V215" t="s">
        <v>43</v>
      </c>
      <c r="W215">
        <v>5</v>
      </c>
      <c r="X215" t="s">
        <v>5268</v>
      </c>
      <c r="Y215">
        <v>2</v>
      </c>
      <c r="Z215">
        <v>0</v>
      </c>
      <c r="AA215">
        <v>27</v>
      </c>
      <c r="AB215">
        <v>50</v>
      </c>
      <c r="AE215" t="s">
        <v>37</v>
      </c>
      <c r="AF215" t="s">
        <v>3025</v>
      </c>
      <c r="AG215" t="s">
        <v>3025</v>
      </c>
      <c r="AH215" t="s">
        <v>6335</v>
      </c>
      <c r="AI215">
        <v>435</v>
      </c>
      <c r="AJ215">
        <v>3.8551724140000001</v>
      </c>
      <c r="AK215" t="s">
        <v>6336</v>
      </c>
      <c r="AL215">
        <v>0</v>
      </c>
      <c r="AN215" t="s">
        <v>6337</v>
      </c>
      <c r="AO215" t="s">
        <v>6338</v>
      </c>
      <c r="AP215" t="s">
        <v>5273</v>
      </c>
      <c r="AQ215" t="s">
        <v>5274</v>
      </c>
    </row>
    <row r="216" spans="1:43" x14ac:dyDescent="0.3">
      <c r="A216" t="s">
        <v>680</v>
      </c>
      <c r="B216" t="s">
        <v>6339</v>
      </c>
      <c r="C216" t="s">
        <v>677</v>
      </c>
      <c r="D216" t="s">
        <v>4229</v>
      </c>
      <c r="E216">
        <v>8</v>
      </c>
      <c r="F216">
        <v>7</v>
      </c>
      <c r="G216" t="s">
        <v>5267</v>
      </c>
      <c r="H216">
        <v>100000</v>
      </c>
      <c r="I216">
        <v>1</v>
      </c>
      <c r="J216">
        <v>3.76</v>
      </c>
      <c r="K216">
        <v>11062</v>
      </c>
      <c r="L216">
        <v>4663</v>
      </c>
      <c r="M216">
        <v>2418</v>
      </c>
      <c r="N216">
        <v>1868</v>
      </c>
      <c r="O216">
        <v>842</v>
      </c>
      <c r="P216">
        <v>1271</v>
      </c>
      <c r="Q216">
        <v>0</v>
      </c>
      <c r="R216">
        <v>0</v>
      </c>
      <c r="S216">
        <v>0</v>
      </c>
      <c r="T216">
        <v>0</v>
      </c>
      <c r="U216" t="s">
        <v>678</v>
      </c>
      <c r="V216" t="s">
        <v>35</v>
      </c>
      <c r="W216">
        <v>10</v>
      </c>
      <c r="X216" t="s">
        <v>5268</v>
      </c>
      <c r="Y216">
        <v>2</v>
      </c>
      <c r="Z216">
        <v>0</v>
      </c>
      <c r="AA216">
        <v>38</v>
      </c>
      <c r="AB216">
        <v>50</v>
      </c>
      <c r="AE216" t="s">
        <v>37</v>
      </c>
      <c r="AF216" t="s">
        <v>679</v>
      </c>
      <c r="AG216" t="s">
        <v>6340</v>
      </c>
      <c r="AH216" t="s">
        <v>6341</v>
      </c>
      <c r="AI216">
        <v>108048</v>
      </c>
      <c r="AJ216">
        <v>4.052504442</v>
      </c>
      <c r="AK216" t="s">
        <v>6342</v>
      </c>
      <c r="AL216">
        <v>1</v>
      </c>
      <c r="AM216" t="s">
        <v>6343</v>
      </c>
      <c r="AN216" t="s">
        <v>6344</v>
      </c>
      <c r="AO216" t="s">
        <v>6345</v>
      </c>
      <c r="AP216" t="s">
        <v>5273</v>
      </c>
      <c r="AQ216" t="s">
        <v>5274</v>
      </c>
    </row>
    <row r="217" spans="1:43" x14ac:dyDescent="0.3">
      <c r="A217" t="s">
        <v>685</v>
      </c>
      <c r="B217" t="s">
        <v>6346</v>
      </c>
      <c r="C217" t="s">
        <v>681</v>
      </c>
      <c r="D217" t="s">
        <v>4230</v>
      </c>
      <c r="E217">
        <v>18</v>
      </c>
      <c r="F217">
        <v>17</v>
      </c>
      <c r="G217" t="s">
        <v>5267</v>
      </c>
      <c r="H217">
        <v>10000</v>
      </c>
      <c r="I217">
        <v>0</v>
      </c>
      <c r="J217">
        <v>4.17</v>
      </c>
      <c r="K217">
        <v>3229</v>
      </c>
      <c r="L217">
        <v>1834</v>
      </c>
      <c r="M217">
        <v>691</v>
      </c>
      <c r="N217">
        <v>340</v>
      </c>
      <c r="O217">
        <v>140</v>
      </c>
      <c r="P217">
        <v>224</v>
      </c>
      <c r="Q217">
        <v>0</v>
      </c>
      <c r="R217">
        <v>0</v>
      </c>
      <c r="S217">
        <v>0</v>
      </c>
      <c r="T217">
        <v>0</v>
      </c>
      <c r="U217" t="s">
        <v>682</v>
      </c>
      <c r="V217" t="s">
        <v>683</v>
      </c>
      <c r="W217">
        <v>18</v>
      </c>
      <c r="X217" t="s">
        <v>5268</v>
      </c>
      <c r="Y217">
        <v>5</v>
      </c>
      <c r="Z217">
        <v>0</v>
      </c>
      <c r="AA217">
        <v>39</v>
      </c>
      <c r="AB217">
        <v>50</v>
      </c>
      <c r="AE217" t="s">
        <v>37</v>
      </c>
      <c r="AF217" t="s">
        <v>684</v>
      </c>
      <c r="AG217" t="s">
        <v>684</v>
      </c>
      <c r="AH217" t="s">
        <v>6347</v>
      </c>
      <c r="AI217">
        <v>3309</v>
      </c>
      <c r="AJ217">
        <v>4.2505288610000003</v>
      </c>
      <c r="AK217" t="s">
        <v>6348</v>
      </c>
      <c r="AL217">
        <v>0</v>
      </c>
      <c r="AN217" t="s">
        <v>6349</v>
      </c>
      <c r="AO217" t="s">
        <v>6350</v>
      </c>
      <c r="AP217" t="s">
        <v>5273</v>
      </c>
      <c r="AQ217" t="s">
        <v>5274</v>
      </c>
    </row>
    <row r="218" spans="1:43" x14ac:dyDescent="0.3">
      <c r="A218" t="s">
        <v>688</v>
      </c>
      <c r="B218" t="s">
        <v>6351</v>
      </c>
      <c r="C218" t="s">
        <v>686</v>
      </c>
      <c r="D218" t="s">
        <v>4231</v>
      </c>
      <c r="E218">
        <v>11</v>
      </c>
      <c r="F218">
        <v>30</v>
      </c>
      <c r="G218" t="s">
        <v>5267</v>
      </c>
      <c r="H218">
        <v>10</v>
      </c>
      <c r="I218">
        <v>0</v>
      </c>
      <c r="J218">
        <v>5</v>
      </c>
      <c r="K218">
        <v>0</v>
      </c>
      <c r="Q218">
        <v>0</v>
      </c>
      <c r="R218">
        <v>0</v>
      </c>
      <c r="S218">
        <v>0</v>
      </c>
      <c r="T218">
        <v>0</v>
      </c>
      <c r="V218" t="s">
        <v>52</v>
      </c>
      <c r="W218">
        <v>50</v>
      </c>
      <c r="X218" t="s">
        <v>5268</v>
      </c>
      <c r="Y218">
        <v>3</v>
      </c>
      <c r="Z218">
        <v>0</v>
      </c>
      <c r="AA218">
        <v>78</v>
      </c>
      <c r="AB218">
        <v>50</v>
      </c>
      <c r="AC218">
        <v>1</v>
      </c>
      <c r="AD218" t="s">
        <v>5269</v>
      </c>
      <c r="AE218" t="s">
        <v>37</v>
      </c>
      <c r="AF218" t="s">
        <v>687</v>
      </c>
      <c r="AG218" t="s">
        <v>6352</v>
      </c>
      <c r="AH218" t="s">
        <v>6353</v>
      </c>
      <c r="AI218">
        <v>22621</v>
      </c>
      <c r="AJ218">
        <v>4.2951240000000004</v>
      </c>
      <c r="AK218" t="s">
        <v>6354</v>
      </c>
      <c r="AL218">
        <v>0</v>
      </c>
      <c r="AN218" t="s">
        <v>6355</v>
      </c>
      <c r="AO218" t="s">
        <v>6356</v>
      </c>
      <c r="AP218" t="s">
        <v>5273</v>
      </c>
      <c r="AQ218" t="s">
        <v>5274</v>
      </c>
    </row>
    <row r="219" spans="1:43" x14ac:dyDescent="0.3">
      <c r="A219" t="s">
        <v>691</v>
      </c>
      <c r="B219" t="s">
        <v>6357</v>
      </c>
      <c r="C219" t="s">
        <v>689</v>
      </c>
      <c r="D219" t="s">
        <v>4232</v>
      </c>
      <c r="E219">
        <v>4.83</v>
      </c>
      <c r="F219">
        <v>51</v>
      </c>
      <c r="G219" t="s">
        <v>5267</v>
      </c>
      <c r="H219">
        <v>50</v>
      </c>
      <c r="I219">
        <v>1</v>
      </c>
      <c r="J219">
        <v>2</v>
      </c>
      <c r="K219">
        <v>1</v>
      </c>
      <c r="L219">
        <v>0</v>
      </c>
      <c r="M219">
        <v>0</v>
      </c>
      <c r="N219">
        <v>0</v>
      </c>
      <c r="O219">
        <v>1</v>
      </c>
      <c r="P219">
        <v>0</v>
      </c>
      <c r="Q219">
        <v>0</v>
      </c>
      <c r="R219">
        <v>0</v>
      </c>
      <c r="S219">
        <v>0</v>
      </c>
      <c r="T219">
        <v>0</v>
      </c>
      <c r="U219" t="s">
        <v>34</v>
      </c>
      <c r="V219" t="s">
        <v>43</v>
      </c>
      <c r="W219">
        <v>3</v>
      </c>
      <c r="X219" t="s">
        <v>5268</v>
      </c>
      <c r="Y219">
        <v>1</v>
      </c>
      <c r="Z219">
        <v>0</v>
      </c>
      <c r="AA219">
        <v>39</v>
      </c>
      <c r="AB219">
        <v>50</v>
      </c>
      <c r="AC219">
        <v>1</v>
      </c>
      <c r="AD219" t="s">
        <v>5269</v>
      </c>
      <c r="AE219" t="s">
        <v>396</v>
      </c>
      <c r="AF219" t="s">
        <v>690</v>
      </c>
      <c r="AG219" t="s">
        <v>690</v>
      </c>
      <c r="AH219" t="s">
        <v>6358</v>
      </c>
      <c r="AI219">
        <v>57</v>
      </c>
      <c r="AJ219">
        <v>3.8245614040000002</v>
      </c>
      <c r="AK219" t="s">
        <v>6359</v>
      </c>
      <c r="AL219">
        <v>0</v>
      </c>
      <c r="AN219" t="s">
        <v>6360</v>
      </c>
      <c r="AO219" t="s">
        <v>6361</v>
      </c>
      <c r="AP219" t="s">
        <v>5273</v>
      </c>
      <c r="AQ219" t="s">
        <v>5274</v>
      </c>
    </row>
    <row r="220" spans="1:43" x14ac:dyDescent="0.3">
      <c r="A220" t="s">
        <v>696</v>
      </c>
      <c r="B220" t="s">
        <v>6362</v>
      </c>
      <c r="C220" t="s">
        <v>692</v>
      </c>
      <c r="D220" t="s">
        <v>4233</v>
      </c>
      <c r="E220">
        <v>8</v>
      </c>
      <c r="F220">
        <v>7</v>
      </c>
      <c r="G220" t="s">
        <v>5267</v>
      </c>
      <c r="H220">
        <v>100</v>
      </c>
      <c r="I220">
        <v>1</v>
      </c>
      <c r="J220">
        <v>4.57</v>
      </c>
      <c r="K220">
        <v>7</v>
      </c>
      <c r="L220">
        <v>5</v>
      </c>
      <c r="M220">
        <v>1</v>
      </c>
      <c r="N220">
        <v>1</v>
      </c>
      <c r="O220">
        <v>0</v>
      </c>
      <c r="P220">
        <v>0</v>
      </c>
      <c r="Q220">
        <v>0</v>
      </c>
      <c r="R220">
        <v>0</v>
      </c>
      <c r="S220">
        <v>0</v>
      </c>
      <c r="T220">
        <v>0</v>
      </c>
      <c r="U220" t="s">
        <v>693</v>
      </c>
      <c r="V220" t="s">
        <v>43</v>
      </c>
      <c r="W220">
        <v>2</v>
      </c>
      <c r="X220" t="s">
        <v>5268</v>
      </c>
      <c r="Y220">
        <v>3</v>
      </c>
      <c r="Z220">
        <v>0</v>
      </c>
      <c r="AA220">
        <v>37</v>
      </c>
      <c r="AB220">
        <v>50</v>
      </c>
      <c r="AE220" t="s">
        <v>37</v>
      </c>
      <c r="AF220" t="s">
        <v>694</v>
      </c>
      <c r="AG220" t="s">
        <v>6363</v>
      </c>
      <c r="AH220" t="s">
        <v>695</v>
      </c>
      <c r="AI220">
        <v>610</v>
      </c>
      <c r="AJ220">
        <v>3.8147540979999999</v>
      </c>
      <c r="AK220" t="s">
        <v>6364</v>
      </c>
      <c r="AL220">
        <v>0</v>
      </c>
      <c r="AN220" t="s">
        <v>6365</v>
      </c>
      <c r="AO220" t="s">
        <v>6366</v>
      </c>
      <c r="AP220" t="s">
        <v>5273</v>
      </c>
      <c r="AQ220" t="s">
        <v>5274</v>
      </c>
    </row>
    <row r="221" spans="1:43" x14ac:dyDescent="0.3">
      <c r="A221" t="s">
        <v>699</v>
      </c>
      <c r="B221" t="s">
        <v>6367</v>
      </c>
      <c r="C221" t="s">
        <v>697</v>
      </c>
      <c r="D221" t="s">
        <v>4234</v>
      </c>
      <c r="E221">
        <v>5.85</v>
      </c>
      <c r="F221">
        <v>13</v>
      </c>
      <c r="G221" t="s">
        <v>5267</v>
      </c>
      <c r="H221">
        <v>1000</v>
      </c>
      <c r="I221">
        <v>1</v>
      </c>
      <c r="J221">
        <v>3.16</v>
      </c>
      <c r="K221">
        <v>602</v>
      </c>
      <c r="L221">
        <v>186</v>
      </c>
      <c r="M221">
        <v>104</v>
      </c>
      <c r="N221">
        <v>97</v>
      </c>
      <c r="O221">
        <v>52</v>
      </c>
      <c r="P221">
        <v>163</v>
      </c>
      <c r="Q221">
        <v>0</v>
      </c>
      <c r="R221">
        <v>0</v>
      </c>
      <c r="S221">
        <v>0</v>
      </c>
      <c r="T221">
        <v>0</v>
      </c>
      <c r="U221" t="s">
        <v>64</v>
      </c>
      <c r="V221" t="s">
        <v>43</v>
      </c>
      <c r="W221">
        <v>9</v>
      </c>
      <c r="X221" t="s">
        <v>5268</v>
      </c>
      <c r="Y221">
        <v>2</v>
      </c>
      <c r="Z221">
        <v>0</v>
      </c>
      <c r="AA221">
        <v>38</v>
      </c>
      <c r="AB221">
        <v>50</v>
      </c>
      <c r="AC221">
        <v>1</v>
      </c>
      <c r="AD221" t="s">
        <v>5269</v>
      </c>
      <c r="AE221" t="s">
        <v>37</v>
      </c>
      <c r="AF221" t="s">
        <v>698</v>
      </c>
      <c r="AG221" t="s">
        <v>6368</v>
      </c>
      <c r="AH221" t="s">
        <v>6369</v>
      </c>
      <c r="AI221">
        <v>25631</v>
      </c>
      <c r="AJ221">
        <v>3.8947368419999999</v>
      </c>
      <c r="AK221" t="s">
        <v>6370</v>
      </c>
      <c r="AL221">
        <v>0</v>
      </c>
      <c r="AN221" t="s">
        <v>6371</v>
      </c>
      <c r="AO221" t="s">
        <v>6372</v>
      </c>
      <c r="AP221" t="s">
        <v>5273</v>
      </c>
      <c r="AQ221" t="s">
        <v>5274</v>
      </c>
    </row>
    <row r="222" spans="1:43" x14ac:dyDescent="0.3">
      <c r="A222" t="s">
        <v>702</v>
      </c>
      <c r="B222" t="s">
        <v>6373</v>
      </c>
      <c r="C222" t="s">
        <v>700</v>
      </c>
      <c r="D222" t="s">
        <v>4235</v>
      </c>
      <c r="E222">
        <v>11</v>
      </c>
      <c r="F222">
        <v>10</v>
      </c>
      <c r="G222" t="s">
        <v>5267</v>
      </c>
      <c r="H222">
        <v>100</v>
      </c>
      <c r="I222">
        <v>1</v>
      </c>
      <c r="J222">
        <v>3.96</v>
      </c>
      <c r="K222">
        <v>25</v>
      </c>
      <c r="L222">
        <v>17</v>
      </c>
      <c r="M222">
        <v>0</v>
      </c>
      <c r="N222">
        <v>2</v>
      </c>
      <c r="O222">
        <v>2</v>
      </c>
      <c r="P222">
        <v>4</v>
      </c>
      <c r="Q222">
        <v>2</v>
      </c>
      <c r="R222">
        <v>1</v>
      </c>
      <c r="S222">
        <v>1</v>
      </c>
      <c r="T222">
        <v>0</v>
      </c>
      <c r="U222" t="s">
        <v>100</v>
      </c>
      <c r="V222" t="s">
        <v>43</v>
      </c>
      <c r="W222">
        <v>50</v>
      </c>
      <c r="X222" t="s">
        <v>5268</v>
      </c>
      <c r="Y222">
        <v>2</v>
      </c>
      <c r="Z222">
        <v>0</v>
      </c>
      <c r="AA222">
        <v>27</v>
      </c>
      <c r="AB222">
        <v>50</v>
      </c>
      <c r="AC222">
        <v>1</v>
      </c>
      <c r="AD222" t="s">
        <v>5269</v>
      </c>
      <c r="AE222" t="s">
        <v>37</v>
      </c>
      <c r="AF222" t="s">
        <v>701</v>
      </c>
      <c r="AG222" t="s">
        <v>6374</v>
      </c>
      <c r="AH222" t="s">
        <v>6375</v>
      </c>
      <c r="AI222">
        <v>794</v>
      </c>
      <c r="AJ222">
        <v>4.2770780860000004</v>
      </c>
      <c r="AK222" t="s">
        <v>6376</v>
      </c>
      <c r="AL222">
        <v>0</v>
      </c>
      <c r="AN222" t="s">
        <v>6377</v>
      </c>
      <c r="AO222" t="s">
        <v>6378</v>
      </c>
      <c r="AP222" t="s">
        <v>5273</v>
      </c>
      <c r="AQ222" t="s">
        <v>5274</v>
      </c>
    </row>
    <row r="223" spans="1:43" x14ac:dyDescent="0.3">
      <c r="A223" t="s">
        <v>705</v>
      </c>
      <c r="B223" t="s">
        <v>6379</v>
      </c>
      <c r="C223" t="s">
        <v>703</v>
      </c>
      <c r="D223" t="s">
        <v>4236</v>
      </c>
      <c r="E223">
        <v>9</v>
      </c>
      <c r="F223">
        <v>34</v>
      </c>
      <c r="G223" t="s">
        <v>5267</v>
      </c>
      <c r="H223">
        <v>100</v>
      </c>
      <c r="I223">
        <v>1</v>
      </c>
      <c r="J223">
        <v>4.4400000000000004</v>
      </c>
      <c r="K223">
        <v>18</v>
      </c>
      <c r="L223">
        <v>13</v>
      </c>
      <c r="M223">
        <v>3</v>
      </c>
      <c r="N223">
        <v>0</v>
      </c>
      <c r="O223">
        <v>1</v>
      </c>
      <c r="P223">
        <v>1</v>
      </c>
      <c r="Q223">
        <v>0</v>
      </c>
      <c r="R223">
        <v>0</v>
      </c>
      <c r="S223">
        <v>0</v>
      </c>
      <c r="T223">
        <v>0</v>
      </c>
      <c r="U223" t="s">
        <v>70</v>
      </c>
      <c r="V223" t="s">
        <v>35</v>
      </c>
      <c r="W223">
        <v>50</v>
      </c>
      <c r="X223" t="s">
        <v>5268</v>
      </c>
      <c r="Y223">
        <v>3</v>
      </c>
      <c r="Z223">
        <v>0</v>
      </c>
      <c r="AA223">
        <v>39</v>
      </c>
      <c r="AB223">
        <v>50</v>
      </c>
      <c r="AE223" t="s">
        <v>37</v>
      </c>
      <c r="AF223" t="s">
        <v>704</v>
      </c>
      <c r="AG223" t="s">
        <v>6380</v>
      </c>
      <c r="AH223" t="s">
        <v>6381</v>
      </c>
      <c r="AI223">
        <v>1385</v>
      </c>
      <c r="AJ223">
        <v>4.1249097470000002</v>
      </c>
      <c r="AK223" t="s">
        <v>6382</v>
      </c>
      <c r="AL223">
        <v>0</v>
      </c>
      <c r="AN223" t="s">
        <v>6383</v>
      </c>
      <c r="AO223" t="s">
        <v>6384</v>
      </c>
      <c r="AP223" t="s">
        <v>5273</v>
      </c>
      <c r="AQ223" t="s">
        <v>5274</v>
      </c>
    </row>
    <row r="224" spans="1:43" x14ac:dyDescent="0.3">
      <c r="A224" t="s">
        <v>709</v>
      </c>
      <c r="B224" t="s">
        <v>6385</v>
      </c>
      <c r="C224" t="s">
        <v>706</v>
      </c>
      <c r="D224" t="s">
        <v>4237</v>
      </c>
      <c r="E224">
        <v>15</v>
      </c>
      <c r="F224">
        <v>101</v>
      </c>
      <c r="G224" t="s">
        <v>5267</v>
      </c>
      <c r="H224">
        <v>1000</v>
      </c>
      <c r="I224">
        <v>0</v>
      </c>
      <c r="J224">
        <v>3.91</v>
      </c>
      <c r="K224">
        <v>646</v>
      </c>
      <c r="L224">
        <v>334</v>
      </c>
      <c r="M224">
        <v>106</v>
      </c>
      <c r="N224">
        <v>94</v>
      </c>
      <c r="O224">
        <v>41</v>
      </c>
      <c r="P224">
        <v>71</v>
      </c>
      <c r="Q224">
        <v>1</v>
      </c>
      <c r="R224">
        <v>1</v>
      </c>
      <c r="S224">
        <v>0</v>
      </c>
      <c r="T224">
        <v>0</v>
      </c>
      <c r="U224" t="s">
        <v>51</v>
      </c>
      <c r="V224" t="s">
        <v>101</v>
      </c>
      <c r="W224">
        <v>22</v>
      </c>
      <c r="X224" t="s">
        <v>5268</v>
      </c>
      <c r="Y224">
        <v>4</v>
      </c>
      <c r="Z224">
        <v>0</v>
      </c>
      <c r="AA224">
        <v>40</v>
      </c>
      <c r="AB224">
        <v>50</v>
      </c>
      <c r="AE224" t="s">
        <v>37</v>
      </c>
      <c r="AF224" t="s">
        <v>707</v>
      </c>
      <c r="AG224" t="s">
        <v>6386</v>
      </c>
      <c r="AH224" t="s">
        <v>708</v>
      </c>
      <c r="AI224">
        <v>29044</v>
      </c>
      <c r="AJ224">
        <v>4.1602740669999996</v>
      </c>
      <c r="AK224" t="s">
        <v>6387</v>
      </c>
      <c r="AL224">
        <v>1</v>
      </c>
      <c r="AM224" t="s">
        <v>6388</v>
      </c>
      <c r="AN224" t="s">
        <v>6389</v>
      </c>
      <c r="AO224" t="s">
        <v>6390</v>
      </c>
      <c r="AP224" t="s">
        <v>5273</v>
      </c>
      <c r="AQ224" t="s">
        <v>5274</v>
      </c>
    </row>
    <row r="225" spans="1:43" x14ac:dyDescent="0.3">
      <c r="A225" t="s">
        <v>712</v>
      </c>
      <c r="B225" t="s">
        <v>6391</v>
      </c>
      <c r="C225" t="s">
        <v>710</v>
      </c>
      <c r="D225" t="s">
        <v>4238</v>
      </c>
      <c r="E225">
        <v>5</v>
      </c>
      <c r="F225">
        <v>5</v>
      </c>
      <c r="G225" t="s">
        <v>5267</v>
      </c>
      <c r="H225">
        <v>1000</v>
      </c>
      <c r="I225">
        <v>0</v>
      </c>
      <c r="J225">
        <v>4.0599999999999996</v>
      </c>
      <c r="K225">
        <v>197</v>
      </c>
      <c r="L225">
        <v>109</v>
      </c>
      <c r="M225">
        <v>37</v>
      </c>
      <c r="N225">
        <v>25</v>
      </c>
      <c r="O225">
        <v>6</v>
      </c>
      <c r="P225">
        <v>20</v>
      </c>
      <c r="Q225">
        <v>0</v>
      </c>
      <c r="R225">
        <v>0</v>
      </c>
      <c r="S225">
        <v>0</v>
      </c>
      <c r="T225">
        <v>0</v>
      </c>
      <c r="U225" t="s">
        <v>34</v>
      </c>
      <c r="V225" t="s">
        <v>35</v>
      </c>
      <c r="W225">
        <v>50</v>
      </c>
      <c r="X225" t="s">
        <v>5268</v>
      </c>
      <c r="Y225">
        <v>2</v>
      </c>
      <c r="Z225">
        <v>0</v>
      </c>
      <c r="AA225">
        <v>39</v>
      </c>
      <c r="AB225">
        <v>50</v>
      </c>
      <c r="AE225" t="s">
        <v>37</v>
      </c>
      <c r="AF225" t="s">
        <v>711</v>
      </c>
      <c r="AG225" t="s">
        <v>6392</v>
      </c>
      <c r="AH225" t="s">
        <v>6393</v>
      </c>
      <c r="AI225">
        <v>2610</v>
      </c>
      <c r="AJ225">
        <v>4.1582375479999998</v>
      </c>
      <c r="AK225" t="s">
        <v>6394</v>
      </c>
      <c r="AL225">
        <v>0</v>
      </c>
      <c r="AN225" t="s">
        <v>6395</v>
      </c>
      <c r="AO225" t="s">
        <v>6396</v>
      </c>
      <c r="AP225" t="s">
        <v>5273</v>
      </c>
      <c r="AQ225" t="s">
        <v>5274</v>
      </c>
    </row>
    <row r="226" spans="1:43" x14ac:dyDescent="0.3">
      <c r="A226" s="1" t="s">
        <v>714</v>
      </c>
      <c r="B226" t="s">
        <v>6397</v>
      </c>
      <c r="C226" t="s">
        <v>713</v>
      </c>
      <c r="D226" t="s">
        <v>4239</v>
      </c>
      <c r="E226">
        <v>8</v>
      </c>
      <c r="F226">
        <v>7</v>
      </c>
      <c r="G226" t="s">
        <v>5267</v>
      </c>
      <c r="H226">
        <v>100</v>
      </c>
      <c r="I226">
        <v>1</v>
      </c>
      <c r="J226">
        <v>3.52</v>
      </c>
      <c r="K226">
        <v>23</v>
      </c>
      <c r="L226">
        <v>9</v>
      </c>
      <c r="M226">
        <v>3</v>
      </c>
      <c r="N226">
        <v>4</v>
      </c>
      <c r="O226">
        <v>5</v>
      </c>
      <c r="P226">
        <v>2</v>
      </c>
      <c r="Q226">
        <v>0</v>
      </c>
      <c r="R226">
        <v>0</v>
      </c>
      <c r="S226">
        <v>0</v>
      </c>
      <c r="T226">
        <v>0</v>
      </c>
      <c r="U226" t="s">
        <v>144</v>
      </c>
      <c r="V226" t="s">
        <v>52</v>
      </c>
      <c r="W226">
        <v>17</v>
      </c>
      <c r="X226" t="s">
        <v>5268</v>
      </c>
      <c r="Y226">
        <v>3</v>
      </c>
      <c r="Z226">
        <v>0</v>
      </c>
      <c r="AA226">
        <v>41</v>
      </c>
      <c r="AB226">
        <v>50</v>
      </c>
      <c r="AC226">
        <v>1</v>
      </c>
      <c r="AD226" t="s">
        <v>5269</v>
      </c>
      <c r="AE226" t="s">
        <v>37</v>
      </c>
      <c r="AF226" t="s">
        <v>106</v>
      </c>
      <c r="AG226" t="s">
        <v>106</v>
      </c>
      <c r="AH226" t="s">
        <v>5361</v>
      </c>
      <c r="AI226">
        <v>139223</v>
      </c>
      <c r="AJ226">
        <v>3.9335813769999999</v>
      </c>
      <c r="AK226" t="s">
        <v>5362</v>
      </c>
      <c r="AL226">
        <v>0</v>
      </c>
      <c r="AN226" t="s">
        <v>6398</v>
      </c>
      <c r="AO226" t="s">
        <v>6399</v>
      </c>
      <c r="AP226" t="s">
        <v>5273</v>
      </c>
      <c r="AQ226" t="s">
        <v>5274</v>
      </c>
    </row>
    <row r="227" spans="1:43" x14ac:dyDescent="0.3">
      <c r="A227" t="s">
        <v>717</v>
      </c>
      <c r="B227" t="s">
        <v>6400</v>
      </c>
      <c r="C227" t="s">
        <v>715</v>
      </c>
      <c r="D227" t="s">
        <v>4240</v>
      </c>
      <c r="E227">
        <v>5.69</v>
      </c>
      <c r="F227">
        <v>5</v>
      </c>
      <c r="G227" t="s">
        <v>5267</v>
      </c>
      <c r="H227">
        <v>5000</v>
      </c>
      <c r="I227">
        <v>0</v>
      </c>
      <c r="J227">
        <v>4.26</v>
      </c>
      <c r="K227">
        <v>798</v>
      </c>
      <c r="L227">
        <v>469</v>
      </c>
      <c r="M227">
        <v>174</v>
      </c>
      <c r="N227">
        <v>88</v>
      </c>
      <c r="O227">
        <v>30</v>
      </c>
      <c r="P227">
        <v>37</v>
      </c>
      <c r="Q227">
        <v>1</v>
      </c>
      <c r="R227">
        <v>0</v>
      </c>
      <c r="S227">
        <v>1</v>
      </c>
      <c r="T227">
        <v>0</v>
      </c>
      <c r="U227" t="s">
        <v>70</v>
      </c>
      <c r="V227" t="s">
        <v>35</v>
      </c>
      <c r="W227">
        <v>50</v>
      </c>
      <c r="X227" t="s">
        <v>5268</v>
      </c>
      <c r="Y227">
        <v>1</v>
      </c>
      <c r="Z227">
        <v>0</v>
      </c>
      <c r="AA227">
        <v>51</v>
      </c>
      <c r="AB227">
        <v>50</v>
      </c>
      <c r="AC227">
        <v>1</v>
      </c>
      <c r="AD227" t="s">
        <v>5269</v>
      </c>
      <c r="AE227" t="s">
        <v>136</v>
      </c>
      <c r="AF227" t="s">
        <v>716</v>
      </c>
      <c r="AG227" t="s">
        <v>716</v>
      </c>
      <c r="AH227" t="s">
        <v>6401</v>
      </c>
      <c r="AI227">
        <v>2199</v>
      </c>
      <c r="AJ227">
        <v>4.2364711230000003</v>
      </c>
      <c r="AK227" t="s">
        <v>6402</v>
      </c>
      <c r="AL227">
        <v>0</v>
      </c>
      <c r="AN227" t="s">
        <v>6403</v>
      </c>
      <c r="AO227" t="s">
        <v>6404</v>
      </c>
      <c r="AP227" t="s">
        <v>5273</v>
      </c>
      <c r="AQ227" t="s">
        <v>5274</v>
      </c>
    </row>
    <row r="228" spans="1:43" x14ac:dyDescent="0.3">
      <c r="A228" t="s">
        <v>721</v>
      </c>
      <c r="B228" t="s">
        <v>5578</v>
      </c>
      <c r="C228" t="s">
        <v>718</v>
      </c>
      <c r="D228" t="s">
        <v>4084</v>
      </c>
      <c r="E228">
        <v>6</v>
      </c>
      <c r="F228">
        <v>6</v>
      </c>
      <c r="G228" t="s">
        <v>5267</v>
      </c>
      <c r="H228">
        <v>100</v>
      </c>
      <c r="I228">
        <v>0</v>
      </c>
      <c r="J228">
        <v>4</v>
      </c>
      <c r="K228">
        <v>8</v>
      </c>
      <c r="L228">
        <v>5</v>
      </c>
      <c r="M228">
        <v>0</v>
      </c>
      <c r="N228">
        <v>1</v>
      </c>
      <c r="O228">
        <v>2</v>
      </c>
      <c r="P228">
        <v>0</v>
      </c>
      <c r="Q228">
        <v>0</v>
      </c>
      <c r="R228">
        <v>0</v>
      </c>
      <c r="S228">
        <v>0</v>
      </c>
      <c r="T228">
        <v>0</v>
      </c>
      <c r="U228" t="s">
        <v>719</v>
      </c>
      <c r="V228" t="s">
        <v>43</v>
      </c>
      <c r="W228">
        <v>5</v>
      </c>
      <c r="X228" t="s">
        <v>5268</v>
      </c>
      <c r="Y228">
        <v>2</v>
      </c>
      <c r="Z228">
        <v>0</v>
      </c>
      <c r="AA228">
        <v>23</v>
      </c>
      <c r="AB228">
        <v>50</v>
      </c>
      <c r="AC228">
        <v>1</v>
      </c>
      <c r="AD228" t="s">
        <v>5269</v>
      </c>
      <c r="AE228" t="s">
        <v>37</v>
      </c>
      <c r="AF228" t="s">
        <v>720</v>
      </c>
      <c r="AG228" t="s">
        <v>720</v>
      </c>
      <c r="AH228" t="s">
        <v>5579</v>
      </c>
      <c r="AI228">
        <v>127</v>
      </c>
      <c r="AJ228">
        <v>3.8740157480000001</v>
      </c>
      <c r="AK228" t="s">
        <v>5580</v>
      </c>
      <c r="AL228">
        <v>0</v>
      </c>
      <c r="AN228" t="s">
        <v>5581</v>
      </c>
      <c r="AO228" t="s">
        <v>5582</v>
      </c>
      <c r="AP228" t="s">
        <v>5273</v>
      </c>
      <c r="AQ228" t="s">
        <v>5274</v>
      </c>
    </row>
    <row r="229" spans="1:43" x14ac:dyDescent="0.3">
      <c r="A229" t="s">
        <v>725</v>
      </c>
      <c r="B229" t="s">
        <v>5286</v>
      </c>
      <c r="C229" t="s">
        <v>722</v>
      </c>
      <c r="D229" t="s">
        <v>4029</v>
      </c>
      <c r="E229">
        <v>8</v>
      </c>
      <c r="F229">
        <v>8</v>
      </c>
      <c r="G229" t="s">
        <v>5267</v>
      </c>
      <c r="H229">
        <v>5000</v>
      </c>
      <c r="I229">
        <v>1</v>
      </c>
      <c r="J229">
        <v>4.03</v>
      </c>
      <c r="K229">
        <v>579</v>
      </c>
      <c r="L229">
        <v>295</v>
      </c>
      <c r="M229">
        <v>119</v>
      </c>
      <c r="N229">
        <v>87</v>
      </c>
      <c r="O229">
        <v>42</v>
      </c>
      <c r="P229">
        <v>36</v>
      </c>
      <c r="Q229">
        <v>0</v>
      </c>
      <c r="R229">
        <v>0</v>
      </c>
      <c r="S229">
        <v>0</v>
      </c>
      <c r="T229">
        <v>0</v>
      </c>
      <c r="U229" t="s">
        <v>70</v>
      </c>
      <c r="V229" t="s">
        <v>35</v>
      </c>
      <c r="W229">
        <v>50</v>
      </c>
      <c r="X229" t="s">
        <v>5268</v>
      </c>
      <c r="Y229">
        <v>2</v>
      </c>
      <c r="Z229">
        <v>0</v>
      </c>
      <c r="AA229">
        <v>41</v>
      </c>
      <c r="AB229">
        <v>50</v>
      </c>
      <c r="AC229">
        <v>1</v>
      </c>
      <c r="AD229" t="s">
        <v>5269</v>
      </c>
      <c r="AE229" t="s">
        <v>37</v>
      </c>
      <c r="AF229" t="s">
        <v>723</v>
      </c>
      <c r="AG229" t="s">
        <v>723</v>
      </c>
      <c r="AH229" t="s">
        <v>724</v>
      </c>
      <c r="AI229">
        <v>23832</v>
      </c>
      <c r="AJ229">
        <v>4.02043471</v>
      </c>
      <c r="AK229" t="s">
        <v>5287</v>
      </c>
      <c r="AL229">
        <v>0</v>
      </c>
      <c r="AN229" t="s">
        <v>5288</v>
      </c>
      <c r="AO229" t="s">
        <v>5289</v>
      </c>
      <c r="AP229" t="s">
        <v>5273</v>
      </c>
      <c r="AQ229" t="s">
        <v>5274</v>
      </c>
    </row>
    <row r="230" spans="1:43" x14ac:dyDescent="0.3">
      <c r="A230" t="s">
        <v>728</v>
      </c>
      <c r="B230" t="s">
        <v>6405</v>
      </c>
      <c r="C230" t="s">
        <v>726</v>
      </c>
      <c r="D230" t="s">
        <v>4241</v>
      </c>
      <c r="E230">
        <v>6</v>
      </c>
      <c r="F230">
        <v>41</v>
      </c>
      <c r="G230" t="s">
        <v>5267</v>
      </c>
      <c r="H230">
        <v>5000</v>
      </c>
      <c r="I230">
        <v>1</v>
      </c>
      <c r="J230">
        <v>4.0999999999999996</v>
      </c>
      <c r="K230">
        <v>939</v>
      </c>
      <c r="L230">
        <v>496</v>
      </c>
      <c r="M230">
        <v>209</v>
      </c>
      <c r="N230">
        <v>124</v>
      </c>
      <c r="O230">
        <v>49</v>
      </c>
      <c r="P230">
        <v>61</v>
      </c>
      <c r="Q230">
        <v>0</v>
      </c>
      <c r="R230">
        <v>0</v>
      </c>
      <c r="S230">
        <v>0</v>
      </c>
      <c r="T230">
        <v>0</v>
      </c>
      <c r="U230" t="s">
        <v>34</v>
      </c>
      <c r="V230" t="s">
        <v>52</v>
      </c>
      <c r="W230">
        <v>47</v>
      </c>
      <c r="X230" t="s">
        <v>5268</v>
      </c>
      <c r="Y230">
        <v>2</v>
      </c>
      <c r="Z230">
        <v>0</v>
      </c>
      <c r="AA230">
        <v>41</v>
      </c>
      <c r="AB230">
        <v>50</v>
      </c>
      <c r="AE230" t="s">
        <v>37</v>
      </c>
      <c r="AF230" t="s">
        <v>727</v>
      </c>
      <c r="AG230" t="s">
        <v>727</v>
      </c>
      <c r="AH230" t="s">
        <v>6406</v>
      </c>
      <c r="AI230">
        <v>9926</v>
      </c>
      <c r="AJ230">
        <v>3.9492242599999998</v>
      </c>
      <c r="AK230" t="s">
        <v>6407</v>
      </c>
      <c r="AL230">
        <v>0</v>
      </c>
      <c r="AN230" t="s">
        <v>6408</v>
      </c>
      <c r="AO230" t="s">
        <v>6409</v>
      </c>
      <c r="AP230" t="s">
        <v>5273</v>
      </c>
      <c r="AQ230" t="s">
        <v>5274</v>
      </c>
    </row>
    <row r="231" spans="1:43" x14ac:dyDescent="0.3">
      <c r="A231" t="s">
        <v>732</v>
      </c>
      <c r="B231" t="s">
        <v>6410</v>
      </c>
      <c r="C231" t="s">
        <v>729</v>
      </c>
      <c r="D231" t="s">
        <v>4242</v>
      </c>
      <c r="E231">
        <v>11</v>
      </c>
      <c r="F231">
        <v>89</v>
      </c>
      <c r="G231" t="s">
        <v>5267</v>
      </c>
      <c r="H231">
        <v>100</v>
      </c>
      <c r="I231">
        <v>0</v>
      </c>
      <c r="J231">
        <v>3.77</v>
      </c>
      <c r="K231">
        <v>48</v>
      </c>
      <c r="L231">
        <v>22</v>
      </c>
      <c r="M231">
        <v>8</v>
      </c>
      <c r="N231">
        <v>9</v>
      </c>
      <c r="O231">
        <v>3</v>
      </c>
      <c r="P231">
        <v>6</v>
      </c>
      <c r="Q231">
        <v>0</v>
      </c>
      <c r="R231">
        <v>0</v>
      </c>
      <c r="S231">
        <v>0</v>
      </c>
      <c r="T231">
        <v>0</v>
      </c>
      <c r="U231" t="s">
        <v>730</v>
      </c>
      <c r="V231" t="s">
        <v>52</v>
      </c>
      <c r="W231">
        <v>4</v>
      </c>
      <c r="X231" t="s">
        <v>5268</v>
      </c>
      <c r="Y231">
        <v>2</v>
      </c>
      <c r="Z231">
        <v>0</v>
      </c>
      <c r="AA231">
        <v>37</v>
      </c>
      <c r="AB231">
        <v>50</v>
      </c>
      <c r="AE231" t="s">
        <v>37</v>
      </c>
      <c r="AF231" t="s">
        <v>731</v>
      </c>
      <c r="AG231" t="s">
        <v>731</v>
      </c>
      <c r="AH231" t="s">
        <v>6411</v>
      </c>
      <c r="AI231">
        <v>104269</v>
      </c>
      <c r="AJ231">
        <v>4.2532871710000002</v>
      </c>
      <c r="AK231" t="s">
        <v>6412</v>
      </c>
      <c r="AL231">
        <v>0</v>
      </c>
      <c r="AN231" t="s">
        <v>6413</v>
      </c>
      <c r="AO231" t="s">
        <v>6414</v>
      </c>
      <c r="AP231" t="s">
        <v>5273</v>
      </c>
      <c r="AQ231" t="s">
        <v>5274</v>
      </c>
    </row>
    <row r="232" spans="1:43" x14ac:dyDescent="0.3">
      <c r="A232" t="s">
        <v>736</v>
      </c>
      <c r="B232" t="s">
        <v>6415</v>
      </c>
      <c r="C232" t="s">
        <v>733</v>
      </c>
      <c r="D232" t="s">
        <v>4243</v>
      </c>
      <c r="E232">
        <v>1.72</v>
      </c>
      <c r="F232">
        <v>56</v>
      </c>
      <c r="G232" t="s">
        <v>5267</v>
      </c>
      <c r="H232">
        <v>100</v>
      </c>
      <c r="I232">
        <v>1</v>
      </c>
      <c r="J232">
        <v>4</v>
      </c>
      <c r="K232">
        <v>6</v>
      </c>
      <c r="L232">
        <v>3</v>
      </c>
      <c r="M232">
        <v>1</v>
      </c>
      <c r="N232">
        <v>1</v>
      </c>
      <c r="O232">
        <v>1</v>
      </c>
      <c r="P232">
        <v>0</v>
      </c>
      <c r="Q232">
        <v>0</v>
      </c>
      <c r="R232">
        <v>0</v>
      </c>
      <c r="S232">
        <v>0</v>
      </c>
      <c r="T232">
        <v>0</v>
      </c>
      <c r="U232" t="s">
        <v>100</v>
      </c>
      <c r="V232" t="s">
        <v>734</v>
      </c>
      <c r="W232">
        <v>5</v>
      </c>
      <c r="X232" t="s">
        <v>5268</v>
      </c>
      <c r="Y232">
        <v>1</v>
      </c>
      <c r="Z232">
        <v>0</v>
      </c>
      <c r="AA232">
        <v>27</v>
      </c>
      <c r="AB232">
        <v>36</v>
      </c>
      <c r="AE232" t="s">
        <v>37</v>
      </c>
      <c r="AF232" t="s">
        <v>735</v>
      </c>
      <c r="AG232" t="s">
        <v>735</v>
      </c>
      <c r="AH232" t="s">
        <v>6416</v>
      </c>
      <c r="AI232">
        <v>1338</v>
      </c>
      <c r="AJ232">
        <v>4.0971599400000001</v>
      </c>
      <c r="AK232" t="s">
        <v>6417</v>
      </c>
      <c r="AL232">
        <v>0</v>
      </c>
      <c r="AN232" t="s">
        <v>6418</v>
      </c>
      <c r="AO232" t="s">
        <v>6419</v>
      </c>
      <c r="AP232" t="s">
        <v>5273</v>
      </c>
      <c r="AQ232" t="s">
        <v>5274</v>
      </c>
    </row>
    <row r="233" spans="1:43" x14ac:dyDescent="0.3">
      <c r="A233" t="s">
        <v>739</v>
      </c>
      <c r="B233" t="s">
        <v>6420</v>
      </c>
      <c r="C233" t="s">
        <v>737</v>
      </c>
      <c r="D233" t="s">
        <v>4244</v>
      </c>
      <c r="E233">
        <v>5.78</v>
      </c>
      <c r="F233">
        <v>26</v>
      </c>
      <c r="G233" t="s">
        <v>5267</v>
      </c>
      <c r="H233">
        <v>10000</v>
      </c>
      <c r="I233">
        <v>0</v>
      </c>
      <c r="J233">
        <v>3.84</v>
      </c>
      <c r="K233">
        <v>1426</v>
      </c>
      <c r="L233">
        <v>659</v>
      </c>
      <c r="M233">
        <v>287</v>
      </c>
      <c r="N233">
        <v>219</v>
      </c>
      <c r="O233">
        <v>112</v>
      </c>
      <c r="P233">
        <v>149</v>
      </c>
      <c r="Q233">
        <v>0</v>
      </c>
      <c r="R233">
        <v>0</v>
      </c>
      <c r="S233">
        <v>0</v>
      </c>
      <c r="T233">
        <v>0</v>
      </c>
      <c r="U233" t="s">
        <v>34</v>
      </c>
      <c r="V233" t="s">
        <v>52</v>
      </c>
      <c r="W233">
        <v>50</v>
      </c>
      <c r="X233" t="s">
        <v>5268</v>
      </c>
      <c r="Y233">
        <v>2</v>
      </c>
      <c r="Z233">
        <v>0</v>
      </c>
      <c r="AA233">
        <v>37</v>
      </c>
      <c r="AB233">
        <v>50</v>
      </c>
      <c r="AE233" t="s">
        <v>37</v>
      </c>
      <c r="AF233" t="s">
        <v>738</v>
      </c>
      <c r="AG233" t="s">
        <v>6421</v>
      </c>
      <c r="AH233" t="s">
        <v>6422</v>
      </c>
      <c r="AI233">
        <v>3549</v>
      </c>
      <c r="AJ233">
        <v>3.9822485209999998</v>
      </c>
      <c r="AK233" s="1" t="s">
        <v>6423</v>
      </c>
      <c r="AL233">
        <v>0</v>
      </c>
      <c r="AN233" t="s">
        <v>6424</v>
      </c>
      <c r="AO233" t="s">
        <v>6425</v>
      </c>
      <c r="AP233" t="s">
        <v>5273</v>
      </c>
      <c r="AQ233" t="s">
        <v>5274</v>
      </c>
    </row>
    <row r="234" spans="1:43" x14ac:dyDescent="0.3">
      <c r="A234" t="s">
        <v>742</v>
      </c>
      <c r="B234" t="s">
        <v>6426</v>
      </c>
      <c r="C234" t="s">
        <v>740</v>
      </c>
      <c r="D234" t="s">
        <v>4245</v>
      </c>
      <c r="E234">
        <v>11</v>
      </c>
      <c r="F234">
        <v>10</v>
      </c>
      <c r="G234" t="s">
        <v>5267</v>
      </c>
      <c r="H234">
        <v>5000</v>
      </c>
      <c r="I234">
        <v>0</v>
      </c>
      <c r="J234">
        <v>4.2300000000000004</v>
      </c>
      <c r="K234">
        <v>1109</v>
      </c>
      <c r="L234">
        <v>658</v>
      </c>
      <c r="M234">
        <v>217</v>
      </c>
      <c r="N234">
        <v>131</v>
      </c>
      <c r="O234">
        <v>33</v>
      </c>
      <c r="P234">
        <v>70</v>
      </c>
      <c r="Q234">
        <v>0</v>
      </c>
      <c r="R234">
        <v>0</v>
      </c>
      <c r="S234">
        <v>0</v>
      </c>
      <c r="T234">
        <v>0</v>
      </c>
      <c r="U234" t="s">
        <v>70</v>
      </c>
      <c r="V234" t="s">
        <v>35</v>
      </c>
      <c r="W234">
        <v>50</v>
      </c>
      <c r="X234" t="s">
        <v>5268</v>
      </c>
      <c r="Y234">
        <v>2</v>
      </c>
      <c r="Z234">
        <v>0</v>
      </c>
      <c r="AA234">
        <v>48</v>
      </c>
      <c r="AB234">
        <v>50</v>
      </c>
      <c r="AC234">
        <v>1</v>
      </c>
      <c r="AD234" t="s">
        <v>5269</v>
      </c>
      <c r="AE234" t="s">
        <v>37</v>
      </c>
      <c r="AF234" t="s">
        <v>741</v>
      </c>
      <c r="AG234" t="s">
        <v>741</v>
      </c>
      <c r="AH234" t="s">
        <v>6427</v>
      </c>
      <c r="AI234">
        <v>5781</v>
      </c>
      <c r="AJ234">
        <v>4.2748659399999998</v>
      </c>
      <c r="AK234" t="s">
        <v>6428</v>
      </c>
      <c r="AL234">
        <v>0</v>
      </c>
      <c r="AN234" t="s">
        <v>6429</v>
      </c>
      <c r="AO234" t="s">
        <v>6430</v>
      </c>
      <c r="AP234" t="s">
        <v>5273</v>
      </c>
      <c r="AQ234" t="s">
        <v>5274</v>
      </c>
    </row>
    <row r="235" spans="1:43" x14ac:dyDescent="0.3">
      <c r="A235" t="s">
        <v>745</v>
      </c>
      <c r="B235" t="s">
        <v>6431</v>
      </c>
      <c r="C235" t="s">
        <v>743</v>
      </c>
      <c r="D235" t="s">
        <v>4246</v>
      </c>
      <c r="E235">
        <v>12</v>
      </c>
      <c r="F235">
        <v>11</v>
      </c>
      <c r="G235" t="s">
        <v>5267</v>
      </c>
      <c r="H235">
        <v>1000</v>
      </c>
      <c r="I235">
        <v>0</v>
      </c>
      <c r="J235">
        <v>3.67</v>
      </c>
      <c r="K235">
        <v>646</v>
      </c>
      <c r="L235">
        <v>261</v>
      </c>
      <c r="M235">
        <v>140</v>
      </c>
      <c r="N235">
        <v>109</v>
      </c>
      <c r="O235">
        <v>43</v>
      </c>
      <c r="P235">
        <v>93</v>
      </c>
      <c r="Q235">
        <v>0</v>
      </c>
      <c r="R235">
        <v>0</v>
      </c>
      <c r="S235">
        <v>0</v>
      </c>
      <c r="T235">
        <v>0</v>
      </c>
      <c r="U235" t="s">
        <v>34</v>
      </c>
      <c r="V235" t="s">
        <v>52</v>
      </c>
      <c r="W235">
        <v>50</v>
      </c>
      <c r="X235" t="s">
        <v>5268</v>
      </c>
      <c r="Y235">
        <v>3</v>
      </c>
      <c r="Z235">
        <v>0</v>
      </c>
      <c r="AA235">
        <v>24</v>
      </c>
      <c r="AB235">
        <v>50</v>
      </c>
      <c r="AE235" t="s">
        <v>37</v>
      </c>
      <c r="AF235" t="s">
        <v>744</v>
      </c>
      <c r="AG235" t="s">
        <v>6432</v>
      </c>
      <c r="AH235" t="s">
        <v>6433</v>
      </c>
      <c r="AI235">
        <v>870</v>
      </c>
      <c r="AJ235">
        <v>3.8919540229999998</v>
      </c>
      <c r="AK235" t="s">
        <v>6434</v>
      </c>
      <c r="AL235">
        <v>0</v>
      </c>
      <c r="AN235" t="s">
        <v>6435</v>
      </c>
      <c r="AO235" t="s">
        <v>6436</v>
      </c>
      <c r="AP235" t="s">
        <v>5273</v>
      </c>
      <c r="AQ235" t="s">
        <v>5274</v>
      </c>
    </row>
    <row r="236" spans="1:43" x14ac:dyDescent="0.3">
      <c r="A236" t="s">
        <v>748</v>
      </c>
      <c r="B236" t="s">
        <v>6437</v>
      </c>
      <c r="C236" t="s">
        <v>746</v>
      </c>
      <c r="D236" t="s">
        <v>4247</v>
      </c>
      <c r="E236">
        <v>8</v>
      </c>
      <c r="F236">
        <v>42</v>
      </c>
      <c r="G236" t="s">
        <v>5267</v>
      </c>
      <c r="H236">
        <v>1000</v>
      </c>
      <c r="I236">
        <v>0</v>
      </c>
      <c r="J236">
        <v>3.5</v>
      </c>
      <c r="K236">
        <v>409</v>
      </c>
      <c r="L236">
        <v>158</v>
      </c>
      <c r="M236">
        <v>67</v>
      </c>
      <c r="N236">
        <v>74</v>
      </c>
      <c r="O236">
        <v>41</v>
      </c>
      <c r="P236">
        <v>69</v>
      </c>
      <c r="Q236">
        <v>0</v>
      </c>
      <c r="R236">
        <v>0</v>
      </c>
      <c r="S236">
        <v>0</v>
      </c>
      <c r="T236">
        <v>0</v>
      </c>
      <c r="U236" t="s">
        <v>87</v>
      </c>
      <c r="V236" t="s">
        <v>52</v>
      </c>
      <c r="W236">
        <v>50</v>
      </c>
      <c r="X236" t="s">
        <v>5268</v>
      </c>
      <c r="Y236">
        <v>3</v>
      </c>
      <c r="Z236">
        <v>0</v>
      </c>
      <c r="AA236">
        <v>41</v>
      </c>
      <c r="AB236">
        <v>50</v>
      </c>
      <c r="AE236" t="s">
        <v>37</v>
      </c>
      <c r="AF236" t="s">
        <v>747</v>
      </c>
      <c r="AG236" t="s">
        <v>747</v>
      </c>
      <c r="AH236" t="s">
        <v>6438</v>
      </c>
      <c r="AI236">
        <v>8433</v>
      </c>
      <c r="AJ236">
        <v>3.875963477</v>
      </c>
      <c r="AK236" t="s">
        <v>6439</v>
      </c>
      <c r="AL236">
        <v>0</v>
      </c>
      <c r="AN236" t="s">
        <v>6440</v>
      </c>
      <c r="AO236" t="s">
        <v>6441</v>
      </c>
      <c r="AP236" t="s">
        <v>5273</v>
      </c>
      <c r="AQ236" t="s">
        <v>5274</v>
      </c>
    </row>
    <row r="237" spans="1:43" x14ac:dyDescent="0.3">
      <c r="A237" t="s">
        <v>751</v>
      </c>
      <c r="B237" t="s">
        <v>6442</v>
      </c>
      <c r="C237" t="s">
        <v>749</v>
      </c>
      <c r="D237" t="s">
        <v>4248</v>
      </c>
      <c r="E237">
        <v>1.89</v>
      </c>
      <c r="F237">
        <v>2</v>
      </c>
      <c r="G237" t="s">
        <v>5267</v>
      </c>
      <c r="H237">
        <v>100</v>
      </c>
      <c r="I237">
        <v>0</v>
      </c>
      <c r="J237">
        <v>3.46</v>
      </c>
      <c r="K237">
        <v>39</v>
      </c>
      <c r="L237">
        <v>16</v>
      </c>
      <c r="M237">
        <v>8</v>
      </c>
      <c r="N237">
        <v>2</v>
      </c>
      <c r="O237">
        <v>4</v>
      </c>
      <c r="P237">
        <v>9</v>
      </c>
      <c r="Q237">
        <v>0</v>
      </c>
      <c r="R237">
        <v>0</v>
      </c>
      <c r="S237">
        <v>0</v>
      </c>
      <c r="T237">
        <v>0</v>
      </c>
      <c r="U237" t="s">
        <v>70</v>
      </c>
      <c r="V237" t="s">
        <v>43</v>
      </c>
      <c r="W237">
        <v>1</v>
      </c>
      <c r="X237" t="s">
        <v>5268</v>
      </c>
      <c r="Y237">
        <v>1</v>
      </c>
      <c r="Z237">
        <v>0</v>
      </c>
      <c r="AA237">
        <v>33</v>
      </c>
      <c r="AB237">
        <v>50</v>
      </c>
      <c r="AE237" t="s">
        <v>37</v>
      </c>
      <c r="AF237" t="s">
        <v>750</v>
      </c>
      <c r="AG237" t="s">
        <v>6443</v>
      </c>
      <c r="AH237" t="s">
        <v>6444</v>
      </c>
      <c r="AI237">
        <v>540</v>
      </c>
      <c r="AJ237">
        <v>4.1055555559999997</v>
      </c>
      <c r="AK237" t="s">
        <v>6445</v>
      </c>
      <c r="AL237">
        <v>0</v>
      </c>
      <c r="AN237" t="s">
        <v>6446</v>
      </c>
      <c r="AO237" t="s">
        <v>6447</v>
      </c>
      <c r="AP237" t="s">
        <v>5273</v>
      </c>
      <c r="AQ237" t="s">
        <v>5274</v>
      </c>
    </row>
    <row r="238" spans="1:43" x14ac:dyDescent="0.3">
      <c r="A238" t="s">
        <v>3129</v>
      </c>
      <c r="B238" t="s">
        <v>6448</v>
      </c>
      <c r="C238" t="s">
        <v>3127</v>
      </c>
      <c r="D238" t="s">
        <v>4249</v>
      </c>
      <c r="E238">
        <v>12</v>
      </c>
      <c r="F238">
        <v>17</v>
      </c>
      <c r="G238" t="s">
        <v>5267</v>
      </c>
      <c r="H238">
        <v>1000</v>
      </c>
      <c r="I238">
        <v>0</v>
      </c>
      <c r="J238">
        <v>4.21</v>
      </c>
      <c r="K238">
        <v>103</v>
      </c>
      <c r="L238">
        <v>60</v>
      </c>
      <c r="M238">
        <v>20</v>
      </c>
      <c r="N238">
        <v>13</v>
      </c>
      <c r="O238">
        <v>5</v>
      </c>
      <c r="P238">
        <v>5</v>
      </c>
      <c r="Q238">
        <v>0</v>
      </c>
      <c r="R238">
        <v>0</v>
      </c>
      <c r="S238">
        <v>0</v>
      </c>
      <c r="T238">
        <v>0</v>
      </c>
      <c r="U238" t="s">
        <v>34</v>
      </c>
      <c r="V238" t="s">
        <v>35</v>
      </c>
      <c r="W238">
        <v>50</v>
      </c>
      <c r="X238" t="s">
        <v>5268</v>
      </c>
      <c r="Y238">
        <v>3</v>
      </c>
      <c r="Z238">
        <v>0</v>
      </c>
      <c r="AA238">
        <v>43</v>
      </c>
      <c r="AB238">
        <v>50</v>
      </c>
      <c r="AE238" t="s">
        <v>37</v>
      </c>
      <c r="AF238" t="s">
        <v>3128</v>
      </c>
      <c r="AG238" t="s">
        <v>6449</v>
      </c>
      <c r="AH238" t="s">
        <v>6450</v>
      </c>
      <c r="AI238">
        <v>20478</v>
      </c>
      <c r="AJ238">
        <v>3.9103428070000001</v>
      </c>
      <c r="AK238" t="s">
        <v>6451</v>
      </c>
      <c r="AL238">
        <v>1</v>
      </c>
      <c r="AM238" t="s">
        <v>6452</v>
      </c>
      <c r="AN238" t="s">
        <v>6453</v>
      </c>
      <c r="AO238" t="s">
        <v>6454</v>
      </c>
      <c r="AP238" t="s">
        <v>5273</v>
      </c>
      <c r="AQ238" t="s">
        <v>5274</v>
      </c>
    </row>
    <row r="239" spans="1:43" x14ac:dyDescent="0.3">
      <c r="A239" t="s">
        <v>755</v>
      </c>
      <c r="B239" t="s">
        <v>6455</v>
      </c>
      <c r="C239" t="s">
        <v>752</v>
      </c>
      <c r="D239" t="s">
        <v>4250</v>
      </c>
      <c r="E239">
        <v>6</v>
      </c>
      <c r="F239">
        <v>6</v>
      </c>
      <c r="G239" t="s">
        <v>5267</v>
      </c>
      <c r="H239">
        <v>10000</v>
      </c>
      <c r="I239">
        <v>1</v>
      </c>
      <c r="J239">
        <v>3.6</v>
      </c>
      <c r="K239">
        <v>569</v>
      </c>
      <c r="L239">
        <v>243</v>
      </c>
      <c r="M239">
        <v>90</v>
      </c>
      <c r="N239">
        <v>88</v>
      </c>
      <c r="O239">
        <v>59</v>
      </c>
      <c r="P239">
        <v>89</v>
      </c>
      <c r="Q239">
        <v>0</v>
      </c>
      <c r="R239">
        <v>0</v>
      </c>
      <c r="S239">
        <v>0</v>
      </c>
      <c r="T239">
        <v>0</v>
      </c>
      <c r="U239" t="s">
        <v>144</v>
      </c>
      <c r="V239" t="s">
        <v>43</v>
      </c>
      <c r="W239">
        <v>2</v>
      </c>
      <c r="X239" t="s">
        <v>5268</v>
      </c>
      <c r="Y239">
        <v>2</v>
      </c>
      <c r="Z239">
        <v>0</v>
      </c>
      <c r="AA239">
        <v>20</v>
      </c>
      <c r="AB239">
        <v>50</v>
      </c>
      <c r="AC239">
        <v>1</v>
      </c>
      <c r="AD239" t="s">
        <v>5269</v>
      </c>
      <c r="AE239" t="s">
        <v>37</v>
      </c>
      <c r="AF239" t="s">
        <v>753</v>
      </c>
      <c r="AG239" t="s">
        <v>753</v>
      </c>
      <c r="AH239" t="s">
        <v>754</v>
      </c>
      <c r="AI239">
        <v>7314</v>
      </c>
      <c r="AJ239">
        <v>3.9382007109999999</v>
      </c>
      <c r="AK239" t="s">
        <v>6456</v>
      </c>
      <c r="AL239">
        <v>0</v>
      </c>
      <c r="AN239" t="s">
        <v>6457</v>
      </c>
      <c r="AO239" t="s">
        <v>6458</v>
      </c>
      <c r="AP239" t="s">
        <v>5273</v>
      </c>
      <c r="AQ239" t="s">
        <v>5274</v>
      </c>
    </row>
    <row r="240" spans="1:43" x14ac:dyDescent="0.3">
      <c r="A240" t="s">
        <v>758</v>
      </c>
      <c r="B240" t="s">
        <v>6459</v>
      </c>
      <c r="C240" t="s">
        <v>756</v>
      </c>
      <c r="D240" t="s">
        <v>4251</v>
      </c>
      <c r="E240">
        <v>4</v>
      </c>
      <c r="F240">
        <v>4</v>
      </c>
      <c r="G240" t="s">
        <v>5267</v>
      </c>
      <c r="H240">
        <v>5000</v>
      </c>
      <c r="I240">
        <v>1</v>
      </c>
      <c r="J240">
        <v>4.28</v>
      </c>
      <c r="K240">
        <v>1754</v>
      </c>
      <c r="L240">
        <v>1064</v>
      </c>
      <c r="M240">
        <v>353</v>
      </c>
      <c r="N240">
        <v>184</v>
      </c>
      <c r="O240">
        <v>65</v>
      </c>
      <c r="P240">
        <v>88</v>
      </c>
      <c r="Q240">
        <v>1</v>
      </c>
      <c r="R240">
        <v>0</v>
      </c>
      <c r="S240">
        <v>1</v>
      </c>
      <c r="T240">
        <v>0</v>
      </c>
      <c r="U240" t="s">
        <v>56</v>
      </c>
      <c r="V240" t="s">
        <v>43</v>
      </c>
      <c r="W240">
        <v>4</v>
      </c>
      <c r="X240" t="s">
        <v>5268</v>
      </c>
      <c r="Y240">
        <v>1</v>
      </c>
      <c r="Z240">
        <v>0</v>
      </c>
      <c r="AA240">
        <v>18</v>
      </c>
      <c r="AB240">
        <v>50</v>
      </c>
      <c r="AE240" t="s">
        <v>37</v>
      </c>
      <c r="AF240" t="s">
        <v>757</v>
      </c>
      <c r="AG240" t="s">
        <v>757</v>
      </c>
      <c r="AH240" t="s">
        <v>6460</v>
      </c>
      <c r="AI240">
        <v>15538</v>
      </c>
      <c r="AJ240">
        <v>4.1561977089999997</v>
      </c>
      <c r="AK240" t="s">
        <v>6461</v>
      </c>
      <c r="AL240">
        <v>0</v>
      </c>
      <c r="AN240" t="s">
        <v>6462</v>
      </c>
      <c r="AO240" t="s">
        <v>6463</v>
      </c>
      <c r="AP240" t="s">
        <v>5273</v>
      </c>
      <c r="AQ240" t="s">
        <v>5274</v>
      </c>
    </row>
    <row r="241" spans="1:43" x14ac:dyDescent="0.3">
      <c r="A241" t="s">
        <v>761</v>
      </c>
      <c r="B241" t="s">
        <v>759</v>
      </c>
      <c r="C241" t="s">
        <v>759</v>
      </c>
      <c r="D241" t="s">
        <v>4252</v>
      </c>
      <c r="E241">
        <v>7</v>
      </c>
      <c r="F241">
        <v>33</v>
      </c>
      <c r="G241" t="s">
        <v>5267</v>
      </c>
      <c r="H241">
        <v>100</v>
      </c>
      <c r="I241">
        <v>0</v>
      </c>
      <c r="J241">
        <v>2.75</v>
      </c>
      <c r="K241">
        <v>8</v>
      </c>
      <c r="L241">
        <v>3</v>
      </c>
      <c r="M241">
        <v>0</v>
      </c>
      <c r="N241">
        <v>1</v>
      </c>
      <c r="O241">
        <v>0</v>
      </c>
      <c r="P241">
        <v>4</v>
      </c>
      <c r="Q241">
        <v>0</v>
      </c>
      <c r="R241">
        <v>0</v>
      </c>
      <c r="S241">
        <v>0</v>
      </c>
      <c r="T241">
        <v>0</v>
      </c>
      <c r="U241" t="s">
        <v>64</v>
      </c>
      <c r="V241" t="s">
        <v>52</v>
      </c>
      <c r="W241">
        <v>29</v>
      </c>
      <c r="X241" t="s">
        <v>5268</v>
      </c>
      <c r="Y241">
        <v>2</v>
      </c>
      <c r="Z241">
        <v>0</v>
      </c>
      <c r="AA241">
        <v>43</v>
      </c>
      <c r="AB241">
        <v>50</v>
      </c>
      <c r="AE241" t="s">
        <v>37</v>
      </c>
      <c r="AF241" t="s">
        <v>760</v>
      </c>
      <c r="AG241" t="s">
        <v>6464</v>
      </c>
      <c r="AH241" t="s">
        <v>6465</v>
      </c>
      <c r="AI241">
        <v>41623</v>
      </c>
      <c r="AJ241">
        <v>3.9174494869999998</v>
      </c>
      <c r="AK241" t="s">
        <v>6466</v>
      </c>
      <c r="AL241">
        <v>1</v>
      </c>
      <c r="AM241" t="s">
        <v>6467</v>
      </c>
      <c r="AN241" t="s">
        <v>6468</v>
      </c>
      <c r="AO241" t="s">
        <v>6469</v>
      </c>
      <c r="AP241" t="s">
        <v>5273</v>
      </c>
      <c r="AQ241" t="s">
        <v>5274</v>
      </c>
    </row>
    <row r="242" spans="1:43" x14ac:dyDescent="0.3">
      <c r="A242" t="s">
        <v>1059</v>
      </c>
      <c r="B242" t="s">
        <v>6470</v>
      </c>
      <c r="C242" t="s">
        <v>1056</v>
      </c>
      <c r="D242" t="s">
        <v>4253</v>
      </c>
      <c r="E242">
        <v>8</v>
      </c>
      <c r="F242">
        <v>7</v>
      </c>
      <c r="G242" t="s">
        <v>5267</v>
      </c>
      <c r="H242">
        <v>100</v>
      </c>
      <c r="I242">
        <v>0</v>
      </c>
      <c r="J242">
        <v>3.9</v>
      </c>
      <c r="K242">
        <v>21</v>
      </c>
      <c r="L242">
        <v>9</v>
      </c>
      <c r="M242">
        <v>7</v>
      </c>
      <c r="N242">
        <v>2</v>
      </c>
      <c r="O242">
        <v>0</v>
      </c>
      <c r="P242">
        <v>3</v>
      </c>
      <c r="Q242">
        <v>0</v>
      </c>
      <c r="R242">
        <v>0</v>
      </c>
      <c r="S242">
        <v>0</v>
      </c>
      <c r="T242">
        <v>0</v>
      </c>
      <c r="U242" t="s">
        <v>281</v>
      </c>
      <c r="V242" t="s">
        <v>1057</v>
      </c>
      <c r="W242">
        <v>50</v>
      </c>
      <c r="X242" t="s">
        <v>5268</v>
      </c>
      <c r="Y242">
        <v>3</v>
      </c>
      <c r="Z242">
        <v>0</v>
      </c>
      <c r="AA242">
        <v>21</v>
      </c>
      <c r="AB242">
        <v>50</v>
      </c>
      <c r="AE242" t="s">
        <v>37</v>
      </c>
      <c r="AF242" t="s">
        <v>1058</v>
      </c>
      <c r="AG242" t="s">
        <v>6471</v>
      </c>
      <c r="AH242" t="s">
        <v>6472</v>
      </c>
      <c r="AI242">
        <v>6126</v>
      </c>
      <c r="AJ242">
        <v>4.3183153770000002</v>
      </c>
      <c r="AK242" t="s">
        <v>6473</v>
      </c>
      <c r="AL242">
        <v>1</v>
      </c>
      <c r="AM242" t="s">
        <v>6474</v>
      </c>
      <c r="AN242" t="s">
        <v>6475</v>
      </c>
      <c r="AO242" t="s">
        <v>6476</v>
      </c>
      <c r="AP242" t="s">
        <v>5273</v>
      </c>
      <c r="AQ242" t="s">
        <v>5274</v>
      </c>
    </row>
    <row r="243" spans="1:43" x14ac:dyDescent="0.3">
      <c r="A243" t="s">
        <v>1246</v>
      </c>
      <c r="B243" t="s">
        <v>1245</v>
      </c>
      <c r="C243" t="s">
        <v>1245</v>
      </c>
      <c r="D243" t="s">
        <v>4254</v>
      </c>
      <c r="E243">
        <v>5</v>
      </c>
      <c r="F243">
        <v>5</v>
      </c>
      <c r="G243" t="s">
        <v>5267</v>
      </c>
      <c r="H243">
        <v>100</v>
      </c>
      <c r="I243">
        <v>0</v>
      </c>
      <c r="J243">
        <v>4.5</v>
      </c>
      <c r="K243">
        <v>6</v>
      </c>
      <c r="L243">
        <v>4</v>
      </c>
      <c r="M243">
        <v>1</v>
      </c>
      <c r="N243">
        <v>1</v>
      </c>
      <c r="O243">
        <v>0</v>
      </c>
      <c r="P243">
        <v>0</v>
      </c>
      <c r="Q243">
        <v>0</v>
      </c>
      <c r="R243">
        <v>0</v>
      </c>
      <c r="S243">
        <v>0</v>
      </c>
      <c r="T243">
        <v>0</v>
      </c>
      <c r="U243" t="s">
        <v>144</v>
      </c>
      <c r="V243" t="s">
        <v>52</v>
      </c>
      <c r="W243">
        <v>50</v>
      </c>
      <c r="X243" t="s">
        <v>5268</v>
      </c>
      <c r="Y243">
        <v>2</v>
      </c>
      <c r="Z243">
        <v>0</v>
      </c>
      <c r="AA243">
        <v>45</v>
      </c>
      <c r="AB243">
        <v>50</v>
      </c>
      <c r="AE243" t="s">
        <v>37</v>
      </c>
      <c r="AF243" t="s">
        <v>165</v>
      </c>
      <c r="AG243" t="s">
        <v>5454</v>
      </c>
      <c r="AH243" t="s">
        <v>6477</v>
      </c>
      <c r="AI243">
        <v>10600</v>
      </c>
      <c r="AJ243">
        <v>3.8675471699999999</v>
      </c>
      <c r="AK243" t="s">
        <v>5455</v>
      </c>
      <c r="AL243">
        <v>0</v>
      </c>
      <c r="AN243" t="s">
        <v>6478</v>
      </c>
      <c r="AO243" t="s">
        <v>6479</v>
      </c>
      <c r="AP243" t="s">
        <v>5273</v>
      </c>
      <c r="AQ243" t="s">
        <v>5274</v>
      </c>
    </row>
    <row r="244" spans="1:43" x14ac:dyDescent="0.3">
      <c r="A244" t="s">
        <v>764</v>
      </c>
      <c r="B244" t="s">
        <v>6480</v>
      </c>
      <c r="C244" t="s">
        <v>762</v>
      </c>
      <c r="D244" t="s">
        <v>4255</v>
      </c>
      <c r="E244">
        <v>5.84</v>
      </c>
      <c r="F244">
        <v>5</v>
      </c>
      <c r="G244" t="s">
        <v>5267</v>
      </c>
      <c r="H244">
        <v>10000</v>
      </c>
      <c r="I244">
        <v>0</v>
      </c>
      <c r="J244">
        <v>3.45</v>
      </c>
      <c r="K244">
        <v>1312</v>
      </c>
      <c r="L244">
        <v>491</v>
      </c>
      <c r="M244">
        <v>217</v>
      </c>
      <c r="N244">
        <v>228</v>
      </c>
      <c r="O244">
        <v>145</v>
      </c>
      <c r="P244">
        <v>231</v>
      </c>
      <c r="Q244">
        <v>0</v>
      </c>
      <c r="R244">
        <v>0</v>
      </c>
      <c r="S244">
        <v>0</v>
      </c>
      <c r="T244">
        <v>0</v>
      </c>
      <c r="U244" t="s">
        <v>78</v>
      </c>
      <c r="V244" t="s">
        <v>52</v>
      </c>
      <c r="W244">
        <v>43</v>
      </c>
      <c r="X244" t="s">
        <v>5268</v>
      </c>
      <c r="Y244">
        <v>1</v>
      </c>
      <c r="Z244">
        <v>0</v>
      </c>
      <c r="AA244">
        <v>48</v>
      </c>
      <c r="AB244">
        <v>50</v>
      </c>
      <c r="AE244" t="s">
        <v>37</v>
      </c>
      <c r="AF244" t="s">
        <v>763</v>
      </c>
      <c r="AG244" t="s">
        <v>5761</v>
      </c>
      <c r="AH244" t="s">
        <v>5762</v>
      </c>
      <c r="AI244">
        <v>32168</v>
      </c>
      <c r="AJ244">
        <v>3.884543646</v>
      </c>
      <c r="AK244" t="s">
        <v>5763</v>
      </c>
      <c r="AL244">
        <v>0</v>
      </c>
      <c r="AN244" t="s">
        <v>6481</v>
      </c>
      <c r="AO244" t="s">
        <v>6482</v>
      </c>
      <c r="AP244" t="s">
        <v>5273</v>
      </c>
      <c r="AQ244" t="s">
        <v>5274</v>
      </c>
    </row>
    <row r="245" spans="1:43" x14ac:dyDescent="0.3">
      <c r="A245" t="s">
        <v>767</v>
      </c>
      <c r="B245" t="s">
        <v>6483</v>
      </c>
      <c r="C245" t="s">
        <v>765</v>
      </c>
      <c r="D245" t="s">
        <v>4256</v>
      </c>
      <c r="E245">
        <v>8</v>
      </c>
      <c r="F245">
        <v>13</v>
      </c>
      <c r="G245" t="s">
        <v>5267</v>
      </c>
      <c r="H245">
        <v>10000</v>
      </c>
      <c r="I245">
        <v>0</v>
      </c>
      <c r="J245">
        <v>3.99</v>
      </c>
      <c r="K245">
        <v>2753</v>
      </c>
      <c r="L245">
        <v>1428</v>
      </c>
      <c r="M245">
        <v>522</v>
      </c>
      <c r="N245">
        <v>385</v>
      </c>
      <c r="O245">
        <v>171</v>
      </c>
      <c r="P245">
        <v>247</v>
      </c>
      <c r="Q245">
        <v>0</v>
      </c>
      <c r="R245">
        <v>0</v>
      </c>
      <c r="S245">
        <v>0</v>
      </c>
      <c r="T245">
        <v>0</v>
      </c>
      <c r="U245" t="s">
        <v>78</v>
      </c>
      <c r="V245" t="s">
        <v>52</v>
      </c>
      <c r="W245">
        <v>50</v>
      </c>
      <c r="X245" t="s">
        <v>5268</v>
      </c>
      <c r="Y245">
        <v>3</v>
      </c>
      <c r="Z245">
        <v>0</v>
      </c>
      <c r="AA245">
        <v>44</v>
      </c>
      <c r="AB245">
        <v>50</v>
      </c>
      <c r="AE245" t="s">
        <v>37</v>
      </c>
      <c r="AF245" t="s">
        <v>766</v>
      </c>
      <c r="AG245" t="s">
        <v>6484</v>
      </c>
      <c r="AH245" t="s">
        <v>6485</v>
      </c>
      <c r="AI245">
        <v>33148</v>
      </c>
      <c r="AJ245">
        <v>3.9756244719999998</v>
      </c>
      <c r="AK245" s="1" t="s">
        <v>6486</v>
      </c>
      <c r="AL245">
        <v>0</v>
      </c>
      <c r="AN245" t="s">
        <v>6487</v>
      </c>
      <c r="AO245" t="s">
        <v>6488</v>
      </c>
      <c r="AP245" t="s">
        <v>5273</v>
      </c>
      <c r="AQ245" t="s">
        <v>5274</v>
      </c>
    </row>
    <row r="246" spans="1:43" x14ac:dyDescent="0.3">
      <c r="A246" t="s">
        <v>771</v>
      </c>
      <c r="B246" t="s">
        <v>6489</v>
      </c>
      <c r="C246" t="s">
        <v>768</v>
      </c>
      <c r="D246" t="s">
        <v>4257</v>
      </c>
      <c r="E246">
        <v>19</v>
      </c>
      <c r="F246">
        <v>21</v>
      </c>
      <c r="G246" t="s">
        <v>5267</v>
      </c>
      <c r="H246">
        <v>5000</v>
      </c>
      <c r="I246">
        <v>0</v>
      </c>
      <c r="J246">
        <v>4.09</v>
      </c>
      <c r="K246">
        <v>1561</v>
      </c>
      <c r="L246">
        <v>897</v>
      </c>
      <c r="M246">
        <v>289</v>
      </c>
      <c r="N246">
        <v>149</v>
      </c>
      <c r="O246">
        <v>74</v>
      </c>
      <c r="P246">
        <v>152</v>
      </c>
      <c r="Q246">
        <v>0</v>
      </c>
      <c r="R246">
        <v>0</v>
      </c>
      <c r="S246">
        <v>0</v>
      </c>
      <c r="T246">
        <v>0</v>
      </c>
      <c r="U246" t="s">
        <v>64</v>
      </c>
      <c r="V246" t="s">
        <v>769</v>
      </c>
      <c r="W246">
        <v>1</v>
      </c>
      <c r="X246" t="s">
        <v>5268</v>
      </c>
      <c r="Y246">
        <v>6</v>
      </c>
      <c r="Z246">
        <v>0</v>
      </c>
      <c r="AA246">
        <v>40</v>
      </c>
      <c r="AB246">
        <v>50</v>
      </c>
      <c r="AC246">
        <v>1</v>
      </c>
      <c r="AD246" t="s">
        <v>5269</v>
      </c>
      <c r="AE246" t="s">
        <v>37</v>
      </c>
      <c r="AF246" t="s">
        <v>770</v>
      </c>
      <c r="AG246" t="s">
        <v>6490</v>
      </c>
      <c r="AH246" t="s">
        <v>6491</v>
      </c>
      <c r="AI246">
        <v>9116</v>
      </c>
      <c r="AJ246">
        <v>4.0929135590000003</v>
      </c>
      <c r="AK246" t="s">
        <v>6492</v>
      </c>
      <c r="AL246">
        <v>1</v>
      </c>
      <c r="AM246" t="s">
        <v>6493</v>
      </c>
      <c r="AN246" t="s">
        <v>6494</v>
      </c>
      <c r="AO246" t="s">
        <v>6495</v>
      </c>
      <c r="AP246" t="s">
        <v>5273</v>
      </c>
      <c r="AQ246" t="s">
        <v>5274</v>
      </c>
    </row>
    <row r="247" spans="1:43" x14ac:dyDescent="0.3">
      <c r="A247" t="s">
        <v>1802</v>
      </c>
      <c r="B247" t="s">
        <v>1800</v>
      </c>
      <c r="C247" t="s">
        <v>1800</v>
      </c>
      <c r="D247" t="s">
        <v>4258</v>
      </c>
      <c r="E247">
        <v>11</v>
      </c>
      <c r="F247">
        <v>10</v>
      </c>
      <c r="G247" t="s">
        <v>5267</v>
      </c>
      <c r="H247">
        <v>100</v>
      </c>
      <c r="I247">
        <v>1</v>
      </c>
      <c r="J247">
        <v>3.54</v>
      </c>
      <c r="K247">
        <v>13</v>
      </c>
      <c r="L247">
        <v>5</v>
      </c>
      <c r="M247">
        <v>3</v>
      </c>
      <c r="N247">
        <v>1</v>
      </c>
      <c r="O247">
        <v>2</v>
      </c>
      <c r="P247">
        <v>2</v>
      </c>
      <c r="Q247">
        <v>0</v>
      </c>
      <c r="R247">
        <v>0</v>
      </c>
      <c r="S247">
        <v>0</v>
      </c>
      <c r="T247">
        <v>0</v>
      </c>
      <c r="U247" t="s">
        <v>70</v>
      </c>
      <c r="V247" t="s">
        <v>565</v>
      </c>
      <c r="W247">
        <v>50</v>
      </c>
      <c r="X247" t="s">
        <v>5268</v>
      </c>
      <c r="Y247">
        <v>2</v>
      </c>
      <c r="Z247">
        <v>0</v>
      </c>
      <c r="AA247">
        <v>42</v>
      </c>
      <c r="AB247">
        <v>50</v>
      </c>
      <c r="AE247" t="s">
        <v>37</v>
      </c>
      <c r="AF247" t="s">
        <v>1801</v>
      </c>
      <c r="AG247" t="s">
        <v>6496</v>
      </c>
      <c r="AH247" t="s">
        <v>6497</v>
      </c>
      <c r="AI247">
        <v>885</v>
      </c>
      <c r="AJ247">
        <v>4.1559322029999999</v>
      </c>
      <c r="AK247" t="s">
        <v>6498</v>
      </c>
      <c r="AL247">
        <v>1</v>
      </c>
      <c r="AM247" t="s">
        <v>6499</v>
      </c>
      <c r="AN247" t="s">
        <v>6500</v>
      </c>
      <c r="AO247" t="s">
        <v>6501</v>
      </c>
      <c r="AP247" t="s">
        <v>5273</v>
      </c>
      <c r="AQ247" t="s">
        <v>5274</v>
      </c>
    </row>
    <row r="248" spans="1:43" x14ac:dyDescent="0.3">
      <c r="A248" t="s">
        <v>775</v>
      </c>
      <c r="B248" t="s">
        <v>6502</v>
      </c>
      <c r="C248" t="s">
        <v>772</v>
      </c>
      <c r="D248" t="s">
        <v>4259</v>
      </c>
      <c r="E248">
        <v>3.85</v>
      </c>
      <c r="F248">
        <v>10</v>
      </c>
      <c r="G248" t="s">
        <v>5267</v>
      </c>
      <c r="H248">
        <v>50</v>
      </c>
      <c r="I248">
        <v>0</v>
      </c>
      <c r="J248">
        <v>3.33</v>
      </c>
      <c r="K248">
        <v>3</v>
      </c>
      <c r="L248">
        <v>1</v>
      </c>
      <c r="M248">
        <v>1</v>
      </c>
      <c r="N248">
        <v>0</v>
      </c>
      <c r="O248">
        <v>0</v>
      </c>
      <c r="P248">
        <v>1</v>
      </c>
      <c r="Q248">
        <v>0</v>
      </c>
      <c r="R248">
        <v>0</v>
      </c>
      <c r="S248">
        <v>0</v>
      </c>
      <c r="T248">
        <v>0</v>
      </c>
      <c r="U248" t="s">
        <v>281</v>
      </c>
      <c r="V248" t="s">
        <v>773</v>
      </c>
      <c r="W248">
        <v>7</v>
      </c>
      <c r="X248" t="s">
        <v>5268</v>
      </c>
      <c r="Y248">
        <v>1</v>
      </c>
      <c r="Z248">
        <v>0</v>
      </c>
      <c r="AA248">
        <v>25</v>
      </c>
      <c r="AB248">
        <v>50</v>
      </c>
      <c r="AE248" t="s">
        <v>37</v>
      </c>
      <c r="AF248" t="s">
        <v>774</v>
      </c>
      <c r="AG248" t="s">
        <v>6503</v>
      </c>
      <c r="AH248" t="s">
        <v>6504</v>
      </c>
      <c r="AI248">
        <v>7676</v>
      </c>
      <c r="AJ248">
        <v>4.0394736839999998</v>
      </c>
      <c r="AK248" t="s">
        <v>6505</v>
      </c>
      <c r="AL248">
        <v>0</v>
      </c>
      <c r="AN248" t="s">
        <v>6506</v>
      </c>
      <c r="AO248" t="s">
        <v>6507</v>
      </c>
      <c r="AP248" t="s">
        <v>5273</v>
      </c>
      <c r="AQ248" t="s">
        <v>5274</v>
      </c>
    </row>
    <row r="249" spans="1:43" x14ac:dyDescent="0.3">
      <c r="A249" t="s">
        <v>778</v>
      </c>
      <c r="B249" t="s">
        <v>776</v>
      </c>
      <c r="C249" t="s">
        <v>776</v>
      </c>
      <c r="D249" t="s">
        <v>4260</v>
      </c>
      <c r="E249">
        <v>9</v>
      </c>
      <c r="F249">
        <v>48</v>
      </c>
      <c r="G249" t="s">
        <v>5267</v>
      </c>
      <c r="H249">
        <v>1000</v>
      </c>
      <c r="I249">
        <v>1</v>
      </c>
      <c r="J249">
        <v>4.01</v>
      </c>
      <c r="K249">
        <v>135</v>
      </c>
      <c r="L249">
        <v>69</v>
      </c>
      <c r="M249">
        <v>25</v>
      </c>
      <c r="N249">
        <v>23</v>
      </c>
      <c r="O249">
        <v>10</v>
      </c>
      <c r="P249">
        <v>8</v>
      </c>
      <c r="Q249">
        <v>0</v>
      </c>
      <c r="R249">
        <v>0</v>
      </c>
      <c r="S249">
        <v>0</v>
      </c>
      <c r="T249">
        <v>0</v>
      </c>
      <c r="U249" t="s">
        <v>281</v>
      </c>
      <c r="V249" t="s">
        <v>35</v>
      </c>
      <c r="W249">
        <v>50</v>
      </c>
      <c r="X249" t="s">
        <v>5268</v>
      </c>
      <c r="Y249">
        <v>3</v>
      </c>
      <c r="Z249">
        <v>0</v>
      </c>
      <c r="AA249">
        <v>25</v>
      </c>
      <c r="AB249">
        <v>50</v>
      </c>
      <c r="AE249" t="s">
        <v>37</v>
      </c>
      <c r="AF249" t="s">
        <v>777</v>
      </c>
      <c r="AG249" t="s">
        <v>6508</v>
      </c>
      <c r="AH249" t="s">
        <v>6509</v>
      </c>
      <c r="AI249">
        <v>6632</v>
      </c>
      <c r="AJ249">
        <v>3.7487937269999998</v>
      </c>
      <c r="AK249" t="s">
        <v>6510</v>
      </c>
      <c r="AL249">
        <v>0</v>
      </c>
      <c r="AN249" t="s">
        <v>6511</v>
      </c>
      <c r="AO249" t="s">
        <v>6512</v>
      </c>
      <c r="AP249" t="s">
        <v>5273</v>
      </c>
      <c r="AQ249" t="s">
        <v>5274</v>
      </c>
    </row>
    <row r="250" spans="1:43" x14ac:dyDescent="0.3">
      <c r="A250" t="s">
        <v>780</v>
      </c>
      <c r="B250" t="s">
        <v>6513</v>
      </c>
      <c r="C250" t="s">
        <v>779</v>
      </c>
      <c r="D250" t="s">
        <v>4261</v>
      </c>
      <c r="E250">
        <v>8</v>
      </c>
      <c r="F250">
        <v>9</v>
      </c>
      <c r="G250" t="s">
        <v>5267</v>
      </c>
      <c r="H250">
        <v>7</v>
      </c>
      <c r="I250">
        <v>0</v>
      </c>
      <c r="J250">
        <v>5</v>
      </c>
      <c r="K250">
        <v>0</v>
      </c>
      <c r="Q250">
        <v>0</v>
      </c>
      <c r="R250">
        <v>0</v>
      </c>
      <c r="S250">
        <v>0</v>
      </c>
      <c r="T250">
        <v>0</v>
      </c>
      <c r="U250" t="s">
        <v>87</v>
      </c>
      <c r="V250" t="s">
        <v>79</v>
      </c>
      <c r="W250">
        <v>5</v>
      </c>
      <c r="X250" t="s">
        <v>5268</v>
      </c>
      <c r="Y250">
        <v>3</v>
      </c>
      <c r="Z250">
        <v>0</v>
      </c>
      <c r="AA250">
        <v>38</v>
      </c>
      <c r="AB250">
        <v>50</v>
      </c>
      <c r="AE250" t="s">
        <v>37</v>
      </c>
      <c r="AF250" t="s">
        <v>679</v>
      </c>
      <c r="AG250" t="s">
        <v>6340</v>
      </c>
      <c r="AH250" t="s">
        <v>6341</v>
      </c>
      <c r="AI250">
        <v>108048</v>
      </c>
      <c r="AJ250">
        <v>4.052504442</v>
      </c>
      <c r="AK250" t="s">
        <v>6342</v>
      </c>
      <c r="AL250">
        <v>1</v>
      </c>
      <c r="AM250" t="s">
        <v>6343</v>
      </c>
      <c r="AN250" t="s">
        <v>6514</v>
      </c>
      <c r="AO250" t="s">
        <v>6515</v>
      </c>
      <c r="AP250" t="s">
        <v>5273</v>
      </c>
      <c r="AQ250" t="s">
        <v>5274</v>
      </c>
    </row>
    <row r="251" spans="1:43" x14ac:dyDescent="0.3">
      <c r="A251" t="s">
        <v>783</v>
      </c>
      <c r="B251" t="s">
        <v>6516</v>
      </c>
      <c r="C251" t="s">
        <v>781</v>
      </c>
      <c r="D251" t="s">
        <v>4262</v>
      </c>
      <c r="E251">
        <v>11</v>
      </c>
      <c r="F251">
        <v>10</v>
      </c>
      <c r="G251" t="s">
        <v>5267</v>
      </c>
      <c r="H251">
        <v>1000</v>
      </c>
      <c r="I251">
        <v>0</v>
      </c>
      <c r="J251">
        <v>4</v>
      </c>
      <c r="K251">
        <v>221</v>
      </c>
      <c r="L251">
        <v>103</v>
      </c>
      <c r="M251">
        <v>59</v>
      </c>
      <c r="N251">
        <v>33</v>
      </c>
      <c r="O251">
        <v>7</v>
      </c>
      <c r="P251">
        <v>19</v>
      </c>
      <c r="Q251">
        <v>0</v>
      </c>
      <c r="R251">
        <v>0</v>
      </c>
      <c r="S251">
        <v>0</v>
      </c>
      <c r="T251">
        <v>0</v>
      </c>
      <c r="U251" t="s">
        <v>34</v>
      </c>
      <c r="V251" t="s">
        <v>35</v>
      </c>
      <c r="W251">
        <v>6</v>
      </c>
      <c r="X251" t="s">
        <v>5268</v>
      </c>
      <c r="Y251">
        <v>3</v>
      </c>
      <c r="Z251">
        <v>0</v>
      </c>
      <c r="AA251">
        <v>36</v>
      </c>
      <c r="AB251">
        <v>50</v>
      </c>
      <c r="AC251">
        <v>1</v>
      </c>
      <c r="AD251" t="s">
        <v>5269</v>
      </c>
      <c r="AE251" t="s">
        <v>37</v>
      </c>
      <c r="AF251" t="s">
        <v>782</v>
      </c>
      <c r="AG251" t="s">
        <v>6517</v>
      </c>
      <c r="AH251" t="s">
        <v>6518</v>
      </c>
      <c r="AI251">
        <v>73119</v>
      </c>
      <c r="AJ251">
        <v>4.0042670170000001</v>
      </c>
      <c r="AK251" t="s">
        <v>6519</v>
      </c>
      <c r="AL251">
        <v>1</v>
      </c>
      <c r="AM251" t="s">
        <v>6520</v>
      </c>
      <c r="AN251" t="s">
        <v>6521</v>
      </c>
      <c r="AO251" t="s">
        <v>6522</v>
      </c>
      <c r="AP251" t="s">
        <v>5273</v>
      </c>
      <c r="AQ251" t="s">
        <v>5274</v>
      </c>
    </row>
    <row r="252" spans="1:43" x14ac:dyDescent="0.3">
      <c r="A252" t="s">
        <v>786</v>
      </c>
      <c r="B252" t="s">
        <v>6523</v>
      </c>
      <c r="C252" t="s">
        <v>784</v>
      </c>
      <c r="D252" t="s">
        <v>4263</v>
      </c>
      <c r="E252">
        <v>6</v>
      </c>
      <c r="F252">
        <v>13</v>
      </c>
      <c r="G252" t="s">
        <v>5267</v>
      </c>
      <c r="H252">
        <v>20000</v>
      </c>
      <c r="I252">
        <v>1</v>
      </c>
      <c r="J252">
        <v>3.85</v>
      </c>
      <c r="K252">
        <v>1124</v>
      </c>
      <c r="L252">
        <v>572</v>
      </c>
      <c r="M252">
        <v>183</v>
      </c>
      <c r="N252">
        <v>153</v>
      </c>
      <c r="O252">
        <v>62</v>
      </c>
      <c r="P252">
        <v>154</v>
      </c>
      <c r="Q252">
        <v>0</v>
      </c>
      <c r="R252">
        <v>0</v>
      </c>
      <c r="S252">
        <v>0</v>
      </c>
      <c r="T252">
        <v>0</v>
      </c>
      <c r="U252" t="s">
        <v>100</v>
      </c>
      <c r="V252" t="s">
        <v>52</v>
      </c>
      <c r="W252">
        <v>50</v>
      </c>
      <c r="X252" t="s">
        <v>5268</v>
      </c>
      <c r="Y252">
        <v>2</v>
      </c>
      <c r="Z252">
        <v>0</v>
      </c>
      <c r="AA252">
        <v>40</v>
      </c>
      <c r="AB252">
        <v>50</v>
      </c>
      <c r="AC252">
        <v>1</v>
      </c>
      <c r="AD252" t="s">
        <v>5269</v>
      </c>
      <c r="AE252" t="s">
        <v>37</v>
      </c>
      <c r="AF252" t="s">
        <v>785</v>
      </c>
      <c r="AG252" t="s">
        <v>785</v>
      </c>
      <c r="AH252" t="s">
        <v>6524</v>
      </c>
      <c r="AI252">
        <v>15076</v>
      </c>
      <c r="AJ252">
        <v>4.0849694879999996</v>
      </c>
      <c r="AK252" t="s">
        <v>6525</v>
      </c>
      <c r="AL252">
        <v>0</v>
      </c>
      <c r="AN252" t="s">
        <v>6526</v>
      </c>
      <c r="AO252" t="s">
        <v>6527</v>
      </c>
      <c r="AP252" t="s">
        <v>5273</v>
      </c>
      <c r="AQ252" t="s">
        <v>5274</v>
      </c>
    </row>
    <row r="253" spans="1:43" x14ac:dyDescent="0.3">
      <c r="A253" t="s">
        <v>789</v>
      </c>
      <c r="B253" t="s">
        <v>6528</v>
      </c>
      <c r="C253" t="s">
        <v>787</v>
      </c>
      <c r="D253" t="s">
        <v>4264</v>
      </c>
      <c r="E253">
        <v>5</v>
      </c>
      <c r="F253">
        <v>33</v>
      </c>
      <c r="G253" t="s">
        <v>5267</v>
      </c>
      <c r="H253">
        <v>100000</v>
      </c>
      <c r="I253">
        <v>0</v>
      </c>
      <c r="J253">
        <v>3.98</v>
      </c>
      <c r="K253">
        <v>13789</v>
      </c>
      <c r="L253">
        <v>6862</v>
      </c>
      <c r="M253">
        <v>2836</v>
      </c>
      <c r="N253">
        <v>2131</v>
      </c>
      <c r="O253">
        <v>901</v>
      </c>
      <c r="P253">
        <v>1059</v>
      </c>
      <c r="Q253">
        <v>0</v>
      </c>
      <c r="R253">
        <v>0</v>
      </c>
      <c r="S253">
        <v>0</v>
      </c>
      <c r="T253">
        <v>0</v>
      </c>
      <c r="U253" t="s">
        <v>87</v>
      </c>
      <c r="V253" t="s">
        <v>52</v>
      </c>
      <c r="W253">
        <v>50</v>
      </c>
      <c r="X253" t="s">
        <v>5268</v>
      </c>
      <c r="Y253">
        <v>1</v>
      </c>
      <c r="Z253">
        <v>0</v>
      </c>
      <c r="AA253">
        <v>41</v>
      </c>
      <c r="AB253">
        <v>50</v>
      </c>
      <c r="AE253" t="s">
        <v>37</v>
      </c>
      <c r="AF253" t="s">
        <v>788</v>
      </c>
      <c r="AG253" t="s">
        <v>788</v>
      </c>
      <c r="AH253" t="s">
        <v>6529</v>
      </c>
      <c r="AI253">
        <v>366898</v>
      </c>
      <c r="AJ253">
        <v>4.0360808730000004</v>
      </c>
      <c r="AK253" t="s">
        <v>6530</v>
      </c>
      <c r="AL253">
        <v>0</v>
      </c>
      <c r="AN253" t="s">
        <v>6531</v>
      </c>
      <c r="AO253" t="s">
        <v>6532</v>
      </c>
      <c r="AP253" t="s">
        <v>5273</v>
      </c>
      <c r="AQ253" t="s">
        <v>5274</v>
      </c>
    </row>
    <row r="254" spans="1:43" x14ac:dyDescent="0.3">
      <c r="A254" t="s">
        <v>792</v>
      </c>
      <c r="B254" t="s">
        <v>6533</v>
      </c>
      <c r="C254" t="s">
        <v>790</v>
      </c>
      <c r="D254" t="s">
        <v>4265</v>
      </c>
      <c r="E254">
        <v>16</v>
      </c>
      <c r="F254">
        <v>14</v>
      </c>
      <c r="G254" t="s">
        <v>5267</v>
      </c>
      <c r="H254">
        <v>100</v>
      </c>
      <c r="I254">
        <v>1</v>
      </c>
      <c r="J254">
        <v>4.05</v>
      </c>
      <c r="K254">
        <v>82</v>
      </c>
      <c r="L254">
        <v>43</v>
      </c>
      <c r="M254">
        <v>18</v>
      </c>
      <c r="N254">
        <v>11</v>
      </c>
      <c r="O254">
        <v>2</v>
      </c>
      <c r="P254">
        <v>8</v>
      </c>
      <c r="Q254">
        <v>0</v>
      </c>
      <c r="R254">
        <v>0</v>
      </c>
      <c r="S254">
        <v>0</v>
      </c>
      <c r="T254">
        <v>0</v>
      </c>
      <c r="U254" t="s">
        <v>34</v>
      </c>
      <c r="V254" t="s">
        <v>52</v>
      </c>
      <c r="W254">
        <v>50</v>
      </c>
      <c r="X254" t="s">
        <v>5268</v>
      </c>
      <c r="Y254">
        <v>5</v>
      </c>
      <c r="Z254">
        <v>0</v>
      </c>
      <c r="AA254">
        <v>36</v>
      </c>
      <c r="AB254">
        <v>50</v>
      </c>
      <c r="AC254">
        <v>1</v>
      </c>
      <c r="AD254" t="s">
        <v>5269</v>
      </c>
      <c r="AE254" t="s">
        <v>37</v>
      </c>
      <c r="AF254" t="s">
        <v>791</v>
      </c>
      <c r="AG254" t="s">
        <v>791</v>
      </c>
      <c r="AH254" t="s">
        <v>6534</v>
      </c>
      <c r="AI254">
        <v>514</v>
      </c>
      <c r="AJ254">
        <v>4.2178988329999996</v>
      </c>
      <c r="AK254" t="s">
        <v>6535</v>
      </c>
      <c r="AL254">
        <v>0</v>
      </c>
      <c r="AN254" t="s">
        <v>6536</v>
      </c>
      <c r="AO254" t="s">
        <v>6537</v>
      </c>
      <c r="AP254" t="s">
        <v>5273</v>
      </c>
      <c r="AQ254" t="s">
        <v>5274</v>
      </c>
    </row>
    <row r="255" spans="1:43" x14ac:dyDescent="0.3">
      <c r="A255" t="s">
        <v>796</v>
      </c>
      <c r="B255" t="s">
        <v>6538</v>
      </c>
      <c r="C255" t="s">
        <v>793</v>
      </c>
      <c r="D255" t="s">
        <v>4266</v>
      </c>
      <c r="E255">
        <v>13</v>
      </c>
      <c r="F255">
        <v>11</v>
      </c>
      <c r="G255" t="s">
        <v>5267</v>
      </c>
      <c r="H255">
        <v>100</v>
      </c>
      <c r="I255">
        <v>0</v>
      </c>
      <c r="J255">
        <v>3.91</v>
      </c>
      <c r="K255">
        <v>11</v>
      </c>
      <c r="L255">
        <v>7</v>
      </c>
      <c r="M255">
        <v>1</v>
      </c>
      <c r="N255">
        <v>0</v>
      </c>
      <c r="O255">
        <v>1</v>
      </c>
      <c r="P255">
        <v>2</v>
      </c>
      <c r="Q255">
        <v>0</v>
      </c>
      <c r="R255">
        <v>0</v>
      </c>
      <c r="S255">
        <v>0</v>
      </c>
      <c r="T255">
        <v>0</v>
      </c>
      <c r="U255" t="s">
        <v>51</v>
      </c>
      <c r="V255" t="s">
        <v>521</v>
      </c>
      <c r="W255">
        <v>50</v>
      </c>
      <c r="X255" t="s">
        <v>5268</v>
      </c>
      <c r="Y255">
        <v>3</v>
      </c>
      <c r="Z255">
        <v>0</v>
      </c>
      <c r="AA255">
        <v>28</v>
      </c>
      <c r="AB255">
        <v>50</v>
      </c>
      <c r="AE255" t="s">
        <v>37</v>
      </c>
      <c r="AF255" t="s">
        <v>794</v>
      </c>
      <c r="AG255" t="s">
        <v>794</v>
      </c>
      <c r="AH255" t="s">
        <v>795</v>
      </c>
      <c r="AI255">
        <v>38</v>
      </c>
      <c r="AJ255">
        <v>3.4736842110000001</v>
      </c>
      <c r="AK255" s="1" t="s">
        <v>6539</v>
      </c>
      <c r="AL255">
        <v>0</v>
      </c>
      <c r="AN255" t="s">
        <v>6540</v>
      </c>
      <c r="AO255" t="s">
        <v>6541</v>
      </c>
      <c r="AP255" t="s">
        <v>5273</v>
      </c>
      <c r="AQ255" t="s">
        <v>5274</v>
      </c>
    </row>
    <row r="256" spans="1:43" x14ac:dyDescent="0.3">
      <c r="A256" t="s">
        <v>799</v>
      </c>
      <c r="B256" t="s">
        <v>6542</v>
      </c>
      <c r="C256" t="s">
        <v>797</v>
      </c>
      <c r="D256" t="s">
        <v>4267</v>
      </c>
      <c r="E256">
        <v>9</v>
      </c>
      <c r="F256">
        <v>34</v>
      </c>
      <c r="G256" t="s">
        <v>5267</v>
      </c>
      <c r="H256">
        <v>100</v>
      </c>
      <c r="I256">
        <v>1</v>
      </c>
      <c r="J256">
        <v>3.14</v>
      </c>
      <c r="K256">
        <v>28</v>
      </c>
      <c r="L256">
        <v>8</v>
      </c>
      <c r="M256">
        <v>6</v>
      </c>
      <c r="N256">
        <v>3</v>
      </c>
      <c r="O256">
        <v>4</v>
      </c>
      <c r="P256">
        <v>7</v>
      </c>
      <c r="Q256">
        <v>0</v>
      </c>
      <c r="R256">
        <v>0</v>
      </c>
      <c r="S256">
        <v>0</v>
      </c>
      <c r="T256">
        <v>0</v>
      </c>
      <c r="U256" t="s">
        <v>56</v>
      </c>
      <c r="V256" t="s">
        <v>43</v>
      </c>
      <c r="W256">
        <v>50</v>
      </c>
      <c r="X256" t="s">
        <v>5268</v>
      </c>
      <c r="Y256">
        <v>3</v>
      </c>
      <c r="Z256">
        <v>0</v>
      </c>
      <c r="AA256">
        <v>40</v>
      </c>
      <c r="AB256">
        <v>50</v>
      </c>
      <c r="AC256">
        <v>1</v>
      </c>
      <c r="AD256" t="s">
        <v>5269</v>
      </c>
      <c r="AE256" t="s">
        <v>37</v>
      </c>
      <c r="AF256" t="s">
        <v>798</v>
      </c>
      <c r="AG256" t="s">
        <v>6543</v>
      </c>
      <c r="AH256" t="s">
        <v>6544</v>
      </c>
      <c r="AI256">
        <v>1472</v>
      </c>
      <c r="AJ256">
        <v>3.5346467389999998</v>
      </c>
      <c r="AK256" t="s">
        <v>6545</v>
      </c>
      <c r="AL256">
        <v>0</v>
      </c>
      <c r="AN256" t="s">
        <v>6546</v>
      </c>
      <c r="AO256" t="s">
        <v>6547</v>
      </c>
      <c r="AP256" t="s">
        <v>5273</v>
      </c>
      <c r="AQ256" t="s">
        <v>5274</v>
      </c>
    </row>
    <row r="257" spans="1:43" x14ac:dyDescent="0.3">
      <c r="A257" t="s">
        <v>802</v>
      </c>
      <c r="B257" t="s">
        <v>6548</v>
      </c>
      <c r="C257" t="s">
        <v>800</v>
      </c>
      <c r="D257" t="s">
        <v>4268</v>
      </c>
      <c r="E257">
        <v>7</v>
      </c>
      <c r="F257">
        <v>6</v>
      </c>
      <c r="G257" t="s">
        <v>5267</v>
      </c>
      <c r="H257">
        <v>100</v>
      </c>
      <c r="I257">
        <v>1</v>
      </c>
      <c r="J257">
        <v>3.64</v>
      </c>
      <c r="K257">
        <v>11</v>
      </c>
      <c r="L257">
        <v>4</v>
      </c>
      <c r="M257">
        <v>4</v>
      </c>
      <c r="N257">
        <v>0</v>
      </c>
      <c r="O257">
        <v>1</v>
      </c>
      <c r="P257">
        <v>2</v>
      </c>
      <c r="Q257">
        <v>0</v>
      </c>
      <c r="R257">
        <v>0</v>
      </c>
      <c r="S257">
        <v>0</v>
      </c>
      <c r="T257">
        <v>0</v>
      </c>
      <c r="U257" t="s">
        <v>144</v>
      </c>
      <c r="V257" t="s">
        <v>521</v>
      </c>
      <c r="W257">
        <v>50</v>
      </c>
      <c r="X257" t="s">
        <v>5268</v>
      </c>
      <c r="Y257">
        <v>2</v>
      </c>
      <c r="Z257">
        <v>0</v>
      </c>
      <c r="AA257">
        <v>104</v>
      </c>
      <c r="AB257">
        <v>50</v>
      </c>
      <c r="AE257" t="s">
        <v>37</v>
      </c>
      <c r="AF257" t="s">
        <v>801</v>
      </c>
      <c r="AG257" t="s">
        <v>6549</v>
      </c>
      <c r="AH257" t="s">
        <v>6550</v>
      </c>
      <c r="AI257">
        <v>855</v>
      </c>
      <c r="AJ257">
        <v>4.2643274849999999</v>
      </c>
      <c r="AK257" t="s">
        <v>6551</v>
      </c>
      <c r="AL257">
        <v>0</v>
      </c>
      <c r="AN257" t="s">
        <v>6552</v>
      </c>
      <c r="AO257" t="s">
        <v>6553</v>
      </c>
      <c r="AP257" t="s">
        <v>5273</v>
      </c>
      <c r="AQ257" t="s">
        <v>5274</v>
      </c>
    </row>
    <row r="258" spans="1:43" x14ac:dyDescent="0.3">
      <c r="A258" t="s">
        <v>806</v>
      </c>
      <c r="B258" t="s">
        <v>6554</v>
      </c>
      <c r="C258" t="s">
        <v>803</v>
      </c>
      <c r="D258" t="s">
        <v>4269</v>
      </c>
      <c r="E258">
        <v>6</v>
      </c>
      <c r="F258">
        <v>6</v>
      </c>
      <c r="G258" t="s">
        <v>5267</v>
      </c>
      <c r="H258">
        <v>20000</v>
      </c>
      <c r="I258">
        <v>0</v>
      </c>
      <c r="J258">
        <v>3.96</v>
      </c>
      <c r="K258">
        <v>4082</v>
      </c>
      <c r="L258">
        <v>2138</v>
      </c>
      <c r="M258">
        <v>667</v>
      </c>
      <c r="N258">
        <v>637</v>
      </c>
      <c r="O258">
        <v>255</v>
      </c>
      <c r="P258">
        <v>385</v>
      </c>
      <c r="Q258">
        <v>0</v>
      </c>
      <c r="R258">
        <v>0</v>
      </c>
      <c r="S258">
        <v>0</v>
      </c>
      <c r="T258">
        <v>0</v>
      </c>
      <c r="U258" t="s">
        <v>34</v>
      </c>
      <c r="V258" t="s">
        <v>52</v>
      </c>
      <c r="W258">
        <v>50</v>
      </c>
      <c r="X258" t="s">
        <v>5268</v>
      </c>
      <c r="Y258">
        <v>2</v>
      </c>
      <c r="Z258">
        <v>0</v>
      </c>
      <c r="AA258">
        <v>40</v>
      </c>
      <c r="AB258">
        <v>50</v>
      </c>
      <c r="AE258" t="s">
        <v>37</v>
      </c>
      <c r="AF258" t="s">
        <v>804</v>
      </c>
      <c r="AG258" t="s">
        <v>6555</v>
      </c>
      <c r="AH258" t="s">
        <v>805</v>
      </c>
      <c r="AI258">
        <v>45964</v>
      </c>
      <c r="AJ258">
        <v>3.9986511180000002</v>
      </c>
      <c r="AK258" t="s">
        <v>6556</v>
      </c>
      <c r="AL258">
        <v>0</v>
      </c>
      <c r="AN258" t="s">
        <v>6557</v>
      </c>
      <c r="AO258" t="s">
        <v>6558</v>
      </c>
      <c r="AP258" t="s">
        <v>5273</v>
      </c>
      <c r="AQ258" t="s">
        <v>5274</v>
      </c>
    </row>
    <row r="259" spans="1:43" x14ac:dyDescent="0.3">
      <c r="A259" t="s">
        <v>809</v>
      </c>
      <c r="B259" t="s">
        <v>6559</v>
      </c>
      <c r="C259" t="s">
        <v>807</v>
      </c>
      <c r="D259" t="s">
        <v>4270</v>
      </c>
      <c r="E259">
        <v>8</v>
      </c>
      <c r="F259">
        <v>7</v>
      </c>
      <c r="G259" t="s">
        <v>5267</v>
      </c>
      <c r="H259">
        <v>10000</v>
      </c>
      <c r="I259">
        <v>1</v>
      </c>
      <c r="J259">
        <v>3.71</v>
      </c>
      <c r="K259">
        <v>903</v>
      </c>
      <c r="L259">
        <v>378</v>
      </c>
      <c r="M259">
        <v>190</v>
      </c>
      <c r="N259">
        <v>143</v>
      </c>
      <c r="O259">
        <v>80</v>
      </c>
      <c r="P259">
        <v>112</v>
      </c>
      <c r="Q259">
        <v>0</v>
      </c>
      <c r="R259">
        <v>0</v>
      </c>
      <c r="S259">
        <v>0</v>
      </c>
      <c r="T259">
        <v>0</v>
      </c>
      <c r="U259" t="s">
        <v>808</v>
      </c>
      <c r="V259" t="s">
        <v>52</v>
      </c>
      <c r="W259">
        <v>50</v>
      </c>
      <c r="X259" t="s">
        <v>5268</v>
      </c>
      <c r="Y259">
        <v>2</v>
      </c>
      <c r="Z259">
        <v>0</v>
      </c>
      <c r="AA259">
        <v>35</v>
      </c>
      <c r="AB259">
        <v>50</v>
      </c>
      <c r="AE259" t="s">
        <v>37</v>
      </c>
      <c r="AF259" t="s">
        <v>320</v>
      </c>
      <c r="AG259" t="s">
        <v>320</v>
      </c>
      <c r="AH259" t="s">
        <v>5737</v>
      </c>
      <c r="AI259">
        <v>12974</v>
      </c>
      <c r="AJ259">
        <v>3.9657006319999999</v>
      </c>
      <c r="AK259" t="s">
        <v>5738</v>
      </c>
      <c r="AL259">
        <v>0</v>
      </c>
      <c r="AN259" t="s">
        <v>6560</v>
      </c>
      <c r="AO259" t="s">
        <v>6561</v>
      </c>
      <c r="AP259" t="s">
        <v>5273</v>
      </c>
      <c r="AQ259" t="s">
        <v>5274</v>
      </c>
    </row>
    <row r="260" spans="1:43" x14ac:dyDescent="0.3">
      <c r="A260" t="s">
        <v>811</v>
      </c>
      <c r="B260" t="s">
        <v>6562</v>
      </c>
      <c r="C260" t="s">
        <v>810</v>
      </c>
      <c r="D260" t="s">
        <v>4271</v>
      </c>
      <c r="E260">
        <v>4.7</v>
      </c>
      <c r="F260">
        <v>17</v>
      </c>
      <c r="G260" t="s">
        <v>5267</v>
      </c>
      <c r="H260">
        <v>100</v>
      </c>
      <c r="I260">
        <v>1</v>
      </c>
      <c r="J260">
        <v>4</v>
      </c>
      <c r="K260">
        <v>10</v>
      </c>
      <c r="L260">
        <v>4</v>
      </c>
      <c r="M260">
        <v>3</v>
      </c>
      <c r="N260">
        <v>2</v>
      </c>
      <c r="O260">
        <v>1</v>
      </c>
      <c r="P260">
        <v>0</v>
      </c>
      <c r="Q260">
        <v>0</v>
      </c>
      <c r="R260">
        <v>0</v>
      </c>
      <c r="S260">
        <v>0</v>
      </c>
      <c r="T260">
        <v>0</v>
      </c>
      <c r="U260" t="s">
        <v>64</v>
      </c>
      <c r="V260" t="s">
        <v>43</v>
      </c>
      <c r="W260">
        <v>3</v>
      </c>
      <c r="X260" t="s">
        <v>5268</v>
      </c>
      <c r="Y260">
        <v>1</v>
      </c>
      <c r="Z260">
        <v>0</v>
      </c>
      <c r="AA260">
        <v>43</v>
      </c>
      <c r="AB260">
        <v>50</v>
      </c>
      <c r="AE260" t="s">
        <v>37</v>
      </c>
      <c r="AF260" t="s">
        <v>130</v>
      </c>
      <c r="AG260" t="s">
        <v>130</v>
      </c>
      <c r="AH260" t="s">
        <v>5398</v>
      </c>
      <c r="AI260">
        <v>80093</v>
      </c>
      <c r="AJ260">
        <v>4.0066922199999997</v>
      </c>
      <c r="AK260" t="s">
        <v>5399</v>
      </c>
      <c r="AL260">
        <v>0</v>
      </c>
      <c r="AN260" t="s">
        <v>6563</v>
      </c>
      <c r="AO260" t="s">
        <v>6564</v>
      </c>
      <c r="AP260" t="s">
        <v>5273</v>
      </c>
      <c r="AQ260" t="s">
        <v>5274</v>
      </c>
    </row>
    <row r="261" spans="1:43" x14ac:dyDescent="0.3">
      <c r="A261" t="s">
        <v>814</v>
      </c>
      <c r="B261" t="s">
        <v>6565</v>
      </c>
      <c r="C261" t="s">
        <v>812</v>
      </c>
      <c r="D261" t="s">
        <v>4272</v>
      </c>
      <c r="E261">
        <v>4</v>
      </c>
      <c r="F261">
        <v>4</v>
      </c>
      <c r="G261" t="s">
        <v>5267</v>
      </c>
      <c r="H261">
        <v>10000</v>
      </c>
      <c r="I261">
        <v>1</v>
      </c>
      <c r="J261">
        <v>3.45</v>
      </c>
      <c r="K261">
        <v>1412</v>
      </c>
      <c r="L261">
        <v>504</v>
      </c>
      <c r="M261">
        <v>299</v>
      </c>
      <c r="N261">
        <v>211</v>
      </c>
      <c r="O261">
        <v>129</v>
      </c>
      <c r="P261">
        <v>269</v>
      </c>
      <c r="Q261">
        <v>0</v>
      </c>
      <c r="R261">
        <v>0</v>
      </c>
      <c r="S261">
        <v>0</v>
      </c>
      <c r="T261">
        <v>0</v>
      </c>
      <c r="U261" t="s">
        <v>34</v>
      </c>
      <c r="V261" t="s">
        <v>79</v>
      </c>
      <c r="W261">
        <v>46</v>
      </c>
      <c r="X261" t="s">
        <v>5268</v>
      </c>
      <c r="Y261">
        <v>1</v>
      </c>
      <c r="Z261">
        <v>0</v>
      </c>
      <c r="AA261">
        <v>45</v>
      </c>
      <c r="AB261">
        <v>50</v>
      </c>
      <c r="AC261">
        <v>1</v>
      </c>
      <c r="AD261" t="s">
        <v>5269</v>
      </c>
      <c r="AE261" t="s">
        <v>37</v>
      </c>
      <c r="AF261" t="s">
        <v>813</v>
      </c>
      <c r="AG261" t="s">
        <v>813</v>
      </c>
      <c r="AH261" t="s">
        <v>6566</v>
      </c>
      <c r="AI261">
        <v>21412</v>
      </c>
      <c r="AJ261">
        <v>4.1492620960000002</v>
      </c>
      <c r="AK261" t="s">
        <v>6567</v>
      </c>
      <c r="AL261">
        <v>0</v>
      </c>
      <c r="AN261" t="s">
        <v>6568</v>
      </c>
      <c r="AO261" t="s">
        <v>6569</v>
      </c>
      <c r="AP261" t="s">
        <v>5273</v>
      </c>
      <c r="AQ261" t="s">
        <v>5274</v>
      </c>
    </row>
    <row r="262" spans="1:43" x14ac:dyDescent="0.3">
      <c r="A262" t="s">
        <v>817</v>
      </c>
      <c r="B262" t="s">
        <v>6570</v>
      </c>
      <c r="C262" t="s">
        <v>815</v>
      </c>
      <c r="D262" t="s">
        <v>4273</v>
      </c>
      <c r="E262">
        <v>8</v>
      </c>
      <c r="F262">
        <v>7</v>
      </c>
      <c r="G262" t="s">
        <v>5267</v>
      </c>
      <c r="H262">
        <v>5000</v>
      </c>
      <c r="I262">
        <v>1</v>
      </c>
      <c r="J262">
        <v>3.57</v>
      </c>
      <c r="K262">
        <v>309</v>
      </c>
      <c r="L262">
        <v>111</v>
      </c>
      <c r="M262">
        <v>64</v>
      </c>
      <c r="N262">
        <v>63</v>
      </c>
      <c r="O262">
        <v>33</v>
      </c>
      <c r="P262">
        <v>38</v>
      </c>
      <c r="Q262">
        <v>0</v>
      </c>
      <c r="R262">
        <v>0</v>
      </c>
      <c r="S262">
        <v>0</v>
      </c>
      <c r="T262">
        <v>0</v>
      </c>
      <c r="U262" t="s">
        <v>34</v>
      </c>
      <c r="V262" t="s">
        <v>52</v>
      </c>
      <c r="W262">
        <v>50</v>
      </c>
      <c r="X262" t="s">
        <v>5268</v>
      </c>
      <c r="Y262">
        <v>2</v>
      </c>
      <c r="Z262">
        <v>0</v>
      </c>
      <c r="AA262">
        <v>41</v>
      </c>
      <c r="AB262">
        <v>50</v>
      </c>
      <c r="AC262">
        <v>1</v>
      </c>
      <c r="AD262" t="s">
        <v>5269</v>
      </c>
      <c r="AE262" t="s">
        <v>37</v>
      </c>
      <c r="AF262" t="s">
        <v>816</v>
      </c>
      <c r="AG262" t="s">
        <v>816</v>
      </c>
      <c r="AH262" t="s">
        <v>6571</v>
      </c>
      <c r="AI262">
        <v>5365</v>
      </c>
      <c r="AJ262">
        <v>3.9459459460000001</v>
      </c>
      <c r="AK262" t="s">
        <v>6572</v>
      </c>
      <c r="AL262">
        <v>0</v>
      </c>
      <c r="AN262" t="s">
        <v>6573</v>
      </c>
      <c r="AO262" t="s">
        <v>6574</v>
      </c>
      <c r="AP262" t="s">
        <v>5273</v>
      </c>
      <c r="AQ262" t="s">
        <v>5274</v>
      </c>
    </row>
    <row r="263" spans="1:43" x14ac:dyDescent="0.3">
      <c r="A263" s="1" t="s">
        <v>821</v>
      </c>
      <c r="B263" t="s">
        <v>6575</v>
      </c>
      <c r="C263" t="s">
        <v>818</v>
      </c>
      <c r="D263" t="s">
        <v>4274</v>
      </c>
      <c r="E263">
        <v>16</v>
      </c>
      <c r="F263">
        <v>59</v>
      </c>
      <c r="G263" t="s">
        <v>5267</v>
      </c>
      <c r="H263">
        <v>1000</v>
      </c>
      <c r="I263">
        <v>1</v>
      </c>
      <c r="J263">
        <v>3.5</v>
      </c>
      <c r="K263">
        <v>222</v>
      </c>
      <c r="L263">
        <v>81</v>
      </c>
      <c r="M263">
        <v>44</v>
      </c>
      <c r="N263">
        <v>42</v>
      </c>
      <c r="O263">
        <v>14</v>
      </c>
      <c r="P263">
        <v>41</v>
      </c>
      <c r="Q263">
        <v>0</v>
      </c>
      <c r="R263">
        <v>0</v>
      </c>
      <c r="S263">
        <v>0</v>
      </c>
      <c r="T263">
        <v>0</v>
      </c>
      <c r="U263" t="s">
        <v>70</v>
      </c>
      <c r="V263">
        <v>29</v>
      </c>
      <c r="W263">
        <v>50</v>
      </c>
      <c r="X263" t="s">
        <v>5268</v>
      </c>
      <c r="Y263">
        <v>4</v>
      </c>
      <c r="Z263">
        <v>0</v>
      </c>
      <c r="AA263">
        <v>43</v>
      </c>
      <c r="AB263">
        <v>50</v>
      </c>
      <c r="AE263" t="s">
        <v>37</v>
      </c>
      <c r="AF263" t="s">
        <v>819</v>
      </c>
      <c r="AG263" t="s">
        <v>6576</v>
      </c>
      <c r="AH263" t="s">
        <v>820</v>
      </c>
      <c r="AI263">
        <v>3743</v>
      </c>
      <c r="AJ263">
        <v>3.8971413300000002</v>
      </c>
      <c r="AK263" t="s">
        <v>6577</v>
      </c>
      <c r="AL263">
        <v>0</v>
      </c>
      <c r="AN263" t="s">
        <v>6578</v>
      </c>
      <c r="AO263" t="s">
        <v>6579</v>
      </c>
      <c r="AP263" t="s">
        <v>5273</v>
      </c>
      <c r="AQ263" t="s">
        <v>5274</v>
      </c>
    </row>
    <row r="264" spans="1:43" x14ac:dyDescent="0.3">
      <c r="A264" s="1" t="s">
        <v>824</v>
      </c>
      <c r="B264" t="s">
        <v>6580</v>
      </c>
      <c r="C264" t="s">
        <v>822</v>
      </c>
      <c r="D264" t="s">
        <v>4275</v>
      </c>
      <c r="E264">
        <v>11</v>
      </c>
      <c r="F264">
        <v>10</v>
      </c>
      <c r="G264" t="s">
        <v>5267</v>
      </c>
      <c r="H264">
        <v>100</v>
      </c>
      <c r="I264">
        <v>0</v>
      </c>
      <c r="J264">
        <v>3.29</v>
      </c>
      <c r="K264">
        <v>38</v>
      </c>
      <c r="L264">
        <v>13</v>
      </c>
      <c r="M264">
        <v>5</v>
      </c>
      <c r="N264">
        <v>8</v>
      </c>
      <c r="O264">
        <v>4</v>
      </c>
      <c r="P264">
        <v>8</v>
      </c>
      <c r="Q264">
        <v>0</v>
      </c>
      <c r="R264">
        <v>0</v>
      </c>
      <c r="S264">
        <v>0</v>
      </c>
      <c r="T264">
        <v>0</v>
      </c>
      <c r="U264" t="s">
        <v>64</v>
      </c>
      <c r="V264" t="s">
        <v>65</v>
      </c>
      <c r="W264">
        <v>50</v>
      </c>
      <c r="X264" t="s">
        <v>5268</v>
      </c>
      <c r="Y264">
        <v>3</v>
      </c>
      <c r="Z264">
        <v>0</v>
      </c>
      <c r="AA264">
        <v>80</v>
      </c>
      <c r="AB264">
        <v>50</v>
      </c>
      <c r="AC264">
        <v>1</v>
      </c>
      <c r="AD264" t="s">
        <v>5269</v>
      </c>
      <c r="AE264" t="s">
        <v>37</v>
      </c>
      <c r="AF264" t="s">
        <v>823</v>
      </c>
      <c r="AG264" t="s">
        <v>6581</v>
      </c>
      <c r="AH264" t="s">
        <v>6582</v>
      </c>
      <c r="AI264">
        <v>168</v>
      </c>
      <c r="AJ264">
        <v>3.7321428569999999</v>
      </c>
      <c r="AK264" t="s">
        <v>6583</v>
      </c>
      <c r="AL264">
        <v>0</v>
      </c>
      <c r="AN264" t="s">
        <v>6584</v>
      </c>
      <c r="AO264" t="s">
        <v>6585</v>
      </c>
      <c r="AP264" t="s">
        <v>5273</v>
      </c>
      <c r="AQ264" t="s">
        <v>5274</v>
      </c>
    </row>
    <row r="265" spans="1:43" x14ac:dyDescent="0.3">
      <c r="A265" t="s">
        <v>827</v>
      </c>
      <c r="B265" t="s">
        <v>6586</v>
      </c>
      <c r="C265" t="s">
        <v>825</v>
      </c>
      <c r="D265" t="s">
        <v>4276</v>
      </c>
      <c r="E265">
        <v>5.77</v>
      </c>
      <c r="F265">
        <v>5</v>
      </c>
      <c r="G265" t="s">
        <v>5267</v>
      </c>
      <c r="H265">
        <v>10000</v>
      </c>
      <c r="I265">
        <v>0</v>
      </c>
      <c r="J265">
        <v>3.85</v>
      </c>
      <c r="K265">
        <v>2892</v>
      </c>
      <c r="L265">
        <v>1352</v>
      </c>
      <c r="M265">
        <v>574</v>
      </c>
      <c r="N265">
        <v>443</v>
      </c>
      <c r="O265">
        <v>227</v>
      </c>
      <c r="P265">
        <v>296</v>
      </c>
      <c r="Q265">
        <v>0</v>
      </c>
      <c r="R265">
        <v>0</v>
      </c>
      <c r="S265">
        <v>0</v>
      </c>
      <c r="T265">
        <v>0</v>
      </c>
      <c r="U265" t="s">
        <v>70</v>
      </c>
      <c r="V265" t="s">
        <v>52</v>
      </c>
      <c r="W265">
        <v>50</v>
      </c>
      <c r="X265" t="s">
        <v>5268</v>
      </c>
      <c r="Y265">
        <v>2</v>
      </c>
      <c r="Z265">
        <v>0</v>
      </c>
      <c r="AA265">
        <v>43</v>
      </c>
      <c r="AB265">
        <v>50</v>
      </c>
      <c r="AE265" t="s">
        <v>37</v>
      </c>
      <c r="AF265" t="s">
        <v>826</v>
      </c>
      <c r="AG265" t="s">
        <v>826</v>
      </c>
      <c r="AH265" t="s">
        <v>6587</v>
      </c>
      <c r="AI265">
        <v>19735</v>
      </c>
      <c r="AJ265">
        <v>3.9750696730000001</v>
      </c>
      <c r="AK265" t="s">
        <v>6588</v>
      </c>
      <c r="AL265">
        <v>0</v>
      </c>
      <c r="AN265" t="s">
        <v>6589</v>
      </c>
      <c r="AO265" t="s">
        <v>6590</v>
      </c>
      <c r="AP265" t="s">
        <v>5273</v>
      </c>
      <c r="AQ265" t="s">
        <v>5274</v>
      </c>
    </row>
    <row r="266" spans="1:43" x14ac:dyDescent="0.3">
      <c r="A266" t="s">
        <v>830</v>
      </c>
      <c r="B266" t="s">
        <v>6591</v>
      </c>
      <c r="C266" t="s">
        <v>828</v>
      </c>
      <c r="D266" t="s">
        <v>4277</v>
      </c>
      <c r="E266">
        <v>8</v>
      </c>
      <c r="F266">
        <v>84</v>
      </c>
      <c r="G266" t="s">
        <v>5267</v>
      </c>
      <c r="H266">
        <v>10000</v>
      </c>
      <c r="I266">
        <v>0</v>
      </c>
      <c r="J266">
        <v>4.1900000000000004</v>
      </c>
      <c r="K266">
        <v>3679</v>
      </c>
      <c r="L266">
        <v>2077</v>
      </c>
      <c r="M266">
        <v>783</v>
      </c>
      <c r="N266">
        <v>446</v>
      </c>
      <c r="O266">
        <v>192</v>
      </c>
      <c r="P266">
        <v>181</v>
      </c>
      <c r="Q266">
        <v>1</v>
      </c>
      <c r="R266">
        <v>0</v>
      </c>
      <c r="S266">
        <v>1</v>
      </c>
      <c r="T266">
        <v>0</v>
      </c>
      <c r="U266" t="s">
        <v>70</v>
      </c>
      <c r="V266" t="s">
        <v>35</v>
      </c>
      <c r="W266">
        <v>50</v>
      </c>
      <c r="X266" t="s">
        <v>5268</v>
      </c>
      <c r="Y266">
        <v>3</v>
      </c>
      <c r="Z266">
        <v>0</v>
      </c>
      <c r="AA266">
        <v>37</v>
      </c>
      <c r="AB266">
        <v>50</v>
      </c>
      <c r="AC266">
        <v>1</v>
      </c>
      <c r="AD266" t="s">
        <v>5269</v>
      </c>
      <c r="AE266" t="s">
        <v>37</v>
      </c>
      <c r="AF266" t="s">
        <v>829</v>
      </c>
      <c r="AG266" t="s">
        <v>6592</v>
      </c>
      <c r="AH266" t="s">
        <v>6593</v>
      </c>
      <c r="AI266">
        <v>80713</v>
      </c>
      <c r="AJ266">
        <v>4.1878136110000002</v>
      </c>
      <c r="AK266" t="s">
        <v>6594</v>
      </c>
      <c r="AL266">
        <v>0</v>
      </c>
      <c r="AN266" t="s">
        <v>6595</v>
      </c>
      <c r="AO266" t="s">
        <v>6596</v>
      </c>
      <c r="AP266" t="s">
        <v>5273</v>
      </c>
      <c r="AQ266" t="s">
        <v>5274</v>
      </c>
    </row>
    <row r="267" spans="1:43" x14ac:dyDescent="0.3">
      <c r="A267" t="s">
        <v>834</v>
      </c>
      <c r="B267" t="s">
        <v>6597</v>
      </c>
      <c r="C267" t="s">
        <v>831</v>
      </c>
      <c r="D267" t="s">
        <v>4278</v>
      </c>
      <c r="E267">
        <v>14</v>
      </c>
      <c r="F267">
        <v>13</v>
      </c>
      <c r="G267" t="s">
        <v>5267</v>
      </c>
      <c r="H267">
        <v>100</v>
      </c>
      <c r="I267">
        <v>0</v>
      </c>
      <c r="J267">
        <v>4.5</v>
      </c>
      <c r="K267">
        <v>113</v>
      </c>
      <c r="L267">
        <v>82</v>
      </c>
      <c r="M267">
        <v>17</v>
      </c>
      <c r="N267">
        <v>7</v>
      </c>
      <c r="O267">
        <v>3</v>
      </c>
      <c r="P267">
        <v>4</v>
      </c>
      <c r="Q267">
        <v>1</v>
      </c>
      <c r="R267">
        <v>0</v>
      </c>
      <c r="S267">
        <v>1</v>
      </c>
      <c r="T267">
        <v>0</v>
      </c>
      <c r="U267" t="s">
        <v>78</v>
      </c>
      <c r="V267" t="s">
        <v>52</v>
      </c>
      <c r="W267">
        <v>50</v>
      </c>
      <c r="X267" t="s">
        <v>5268</v>
      </c>
      <c r="Y267">
        <v>3</v>
      </c>
      <c r="Z267">
        <v>0</v>
      </c>
      <c r="AA267">
        <v>40</v>
      </c>
      <c r="AB267">
        <v>50</v>
      </c>
      <c r="AC267">
        <v>1</v>
      </c>
      <c r="AD267" t="s">
        <v>5269</v>
      </c>
      <c r="AE267" t="s">
        <v>37</v>
      </c>
      <c r="AF267" t="s">
        <v>832</v>
      </c>
      <c r="AG267" t="s">
        <v>832</v>
      </c>
      <c r="AH267" t="s">
        <v>833</v>
      </c>
      <c r="AI267">
        <v>7627</v>
      </c>
      <c r="AJ267">
        <v>4.0477251870000002</v>
      </c>
      <c r="AK267" t="s">
        <v>6598</v>
      </c>
      <c r="AL267">
        <v>0</v>
      </c>
      <c r="AN267" t="s">
        <v>6599</v>
      </c>
      <c r="AO267" t="s">
        <v>6600</v>
      </c>
      <c r="AP267" t="s">
        <v>5273</v>
      </c>
      <c r="AQ267" t="s">
        <v>5274</v>
      </c>
    </row>
    <row r="268" spans="1:43" x14ac:dyDescent="0.3">
      <c r="A268" t="s">
        <v>836</v>
      </c>
      <c r="B268" t="s">
        <v>6179</v>
      </c>
      <c r="C268" t="s">
        <v>582</v>
      </c>
      <c r="D268" t="s">
        <v>4279</v>
      </c>
      <c r="E268">
        <v>6</v>
      </c>
      <c r="F268">
        <v>26</v>
      </c>
      <c r="G268" t="s">
        <v>5267</v>
      </c>
      <c r="H268">
        <v>100</v>
      </c>
      <c r="I268">
        <v>0</v>
      </c>
      <c r="J268">
        <v>3.25</v>
      </c>
      <c r="K268">
        <v>12</v>
      </c>
      <c r="L268">
        <v>2</v>
      </c>
      <c r="M268">
        <v>2</v>
      </c>
      <c r="N268">
        <v>6</v>
      </c>
      <c r="O268">
        <v>1</v>
      </c>
      <c r="P268">
        <v>1</v>
      </c>
      <c r="Q268">
        <v>0</v>
      </c>
      <c r="R268">
        <v>0</v>
      </c>
      <c r="S268">
        <v>0</v>
      </c>
      <c r="T268">
        <v>0</v>
      </c>
      <c r="U268" t="s">
        <v>70</v>
      </c>
      <c r="V268" t="s">
        <v>43</v>
      </c>
      <c r="W268">
        <v>50</v>
      </c>
      <c r="X268" t="s">
        <v>5268</v>
      </c>
      <c r="Y268">
        <v>2</v>
      </c>
      <c r="Z268">
        <v>0</v>
      </c>
      <c r="AA268">
        <v>40</v>
      </c>
      <c r="AB268">
        <v>50</v>
      </c>
      <c r="AC268">
        <v>1</v>
      </c>
      <c r="AD268" t="s">
        <v>5269</v>
      </c>
      <c r="AE268" t="s">
        <v>37</v>
      </c>
      <c r="AF268" t="s">
        <v>835</v>
      </c>
      <c r="AG268" t="s">
        <v>835</v>
      </c>
      <c r="AH268" t="s">
        <v>6601</v>
      </c>
      <c r="AI268">
        <v>99</v>
      </c>
      <c r="AJ268">
        <v>3.6464646460000001</v>
      </c>
      <c r="AK268" t="s">
        <v>6602</v>
      </c>
      <c r="AL268">
        <v>0</v>
      </c>
      <c r="AN268" t="s">
        <v>6603</v>
      </c>
      <c r="AO268" t="s">
        <v>6604</v>
      </c>
      <c r="AP268" t="s">
        <v>5273</v>
      </c>
      <c r="AQ268" t="s">
        <v>5274</v>
      </c>
    </row>
    <row r="269" spans="1:43" x14ac:dyDescent="0.3">
      <c r="A269" t="s">
        <v>919</v>
      </c>
      <c r="B269" t="s">
        <v>6062</v>
      </c>
      <c r="C269" t="s">
        <v>499</v>
      </c>
      <c r="D269" t="s">
        <v>4175</v>
      </c>
      <c r="E269">
        <v>13</v>
      </c>
      <c r="F269">
        <v>11</v>
      </c>
      <c r="G269" t="s">
        <v>5267</v>
      </c>
      <c r="H269">
        <v>100</v>
      </c>
      <c r="I269">
        <v>1</v>
      </c>
      <c r="J269">
        <v>4</v>
      </c>
      <c r="K269">
        <v>4</v>
      </c>
      <c r="L269">
        <v>3</v>
      </c>
      <c r="M269">
        <v>0</v>
      </c>
      <c r="N269">
        <v>0</v>
      </c>
      <c r="O269">
        <v>0</v>
      </c>
      <c r="P269">
        <v>1</v>
      </c>
      <c r="Q269">
        <v>0</v>
      </c>
      <c r="R269">
        <v>0</v>
      </c>
      <c r="S269">
        <v>0</v>
      </c>
      <c r="T269">
        <v>0</v>
      </c>
      <c r="U269" t="s">
        <v>51</v>
      </c>
      <c r="V269" t="s">
        <v>52</v>
      </c>
      <c r="W269">
        <v>29</v>
      </c>
      <c r="X269" t="s">
        <v>5959</v>
      </c>
      <c r="Y269">
        <v>3</v>
      </c>
      <c r="Z269">
        <v>0</v>
      </c>
      <c r="AA269">
        <v>42</v>
      </c>
      <c r="AB269">
        <v>50</v>
      </c>
      <c r="AE269" t="s">
        <v>37</v>
      </c>
      <c r="AF269" t="s">
        <v>917</v>
      </c>
      <c r="AG269" t="s">
        <v>6605</v>
      </c>
      <c r="AH269" t="s">
        <v>918</v>
      </c>
      <c r="AI269">
        <v>45151</v>
      </c>
      <c r="AJ269">
        <v>4.032956081</v>
      </c>
      <c r="AK269" s="1" t="s">
        <v>6606</v>
      </c>
      <c r="AL269">
        <v>0</v>
      </c>
      <c r="AN269" t="s">
        <v>6607</v>
      </c>
      <c r="AO269" t="s">
        <v>6608</v>
      </c>
      <c r="AP269" t="s">
        <v>5273</v>
      </c>
      <c r="AQ269" t="s">
        <v>5274</v>
      </c>
    </row>
    <row r="270" spans="1:43" x14ac:dyDescent="0.3">
      <c r="A270" t="s">
        <v>840</v>
      </c>
      <c r="B270" t="s">
        <v>6609</v>
      </c>
      <c r="C270" t="s">
        <v>837</v>
      </c>
      <c r="D270" t="s">
        <v>4280</v>
      </c>
      <c r="E270">
        <v>11</v>
      </c>
      <c r="F270">
        <v>50</v>
      </c>
      <c r="G270" t="s">
        <v>5267</v>
      </c>
      <c r="H270">
        <v>20000</v>
      </c>
      <c r="I270">
        <v>0</v>
      </c>
      <c r="J270">
        <v>4.22</v>
      </c>
      <c r="K270">
        <v>2878</v>
      </c>
      <c r="L270">
        <v>1646</v>
      </c>
      <c r="M270">
        <v>632</v>
      </c>
      <c r="N270">
        <v>324</v>
      </c>
      <c r="O270">
        <v>126</v>
      </c>
      <c r="P270">
        <v>150</v>
      </c>
      <c r="Q270">
        <v>1</v>
      </c>
      <c r="R270">
        <v>0</v>
      </c>
      <c r="S270">
        <v>1</v>
      </c>
      <c r="T270">
        <v>0</v>
      </c>
      <c r="U270" t="s">
        <v>838</v>
      </c>
      <c r="V270" t="s">
        <v>35</v>
      </c>
      <c r="W270">
        <v>50</v>
      </c>
      <c r="X270" t="s">
        <v>5268</v>
      </c>
      <c r="Y270">
        <v>3</v>
      </c>
      <c r="Z270">
        <v>0</v>
      </c>
      <c r="AA270">
        <v>43</v>
      </c>
      <c r="AB270">
        <v>50</v>
      </c>
      <c r="AE270" t="s">
        <v>37</v>
      </c>
      <c r="AF270" t="s">
        <v>839</v>
      </c>
      <c r="AG270" t="s">
        <v>839</v>
      </c>
      <c r="AH270" t="s">
        <v>6610</v>
      </c>
      <c r="AI270">
        <v>36361</v>
      </c>
      <c r="AJ270">
        <v>3.9675201449999999</v>
      </c>
      <c r="AK270" t="s">
        <v>6611</v>
      </c>
      <c r="AL270">
        <v>0</v>
      </c>
      <c r="AN270" t="s">
        <v>6612</v>
      </c>
      <c r="AO270" t="s">
        <v>6613</v>
      </c>
      <c r="AP270" t="s">
        <v>5273</v>
      </c>
      <c r="AQ270" t="s">
        <v>5274</v>
      </c>
    </row>
    <row r="271" spans="1:43" x14ac:dyDescent="0.3">
      <c r="A271" t="s">
        <v>843</v>
      </c>
      <c r="B271" t="s">
        <v>6614</v>
      </c>
      <c r="C271" t="s">
        <v>841</v>
      </c>
      <c r="D271" t="s">
        <v>4281</v>
      </c>
      <c r="E271">
        <v>4</v>
      </c>
      <c r="F271">
        <v>4</v>
      </c>
      <c r="G271" t="s">
        <v>5267</v>
      </c>
      <c r="H271">
        <v>5000</v>
      </c>
      <c r="I271">
        <v>0</v>
      </c>
      <c r="J271">
        <v>3.39</v>
      </c>
      <c r="K271">
        <v>783</v>
      </c>
      <c r="L271">
        <v>268</v>
      </c>
      <c r="M271">
        <v>129</v>
      </c>
      <c r="N271">
        <v>155</v>
      </c>
      <c r="O271">
        <v>102</v>
      </c>
      <c r="P271">
        <v>129</v>
      </c>
      <c r="Q271">
        <v>0</v>
      </c>
      <c r="R271">
        <v>0</v>
      </c>
      <c r="S271">
        <v>0</v>
      </c>
      <c r="T271">
        <v>0</v>
      </c>
      <c r="U271" t="s">
        <v>144</v>
      </c>
      <c r="V271" t="s">
        <v>52</v>
      </c>
      <c r="W271">
        <v>7</v>
      </c>
      <c r="X271" t="s">
        <v>6050</v>
      </c>
      <c r="Y271">
        <v>1</v>
      </c>
      <c r="Z271">
        <v>0</v>
      </c>
      <c r="AA271">
        <v>48</v>
      </c>
      <c r="AB271">
        <v>50</v>
      </c>
      <c r="AE271" t="s">
        <v>37</v>
      </c>
      <c r="AF271" t="s">
        <v>763</v>
      </c>
      <c r="AG271" t="s">
        <v>5761</v>
      </c>
      <c r="AH271" t="s">
        <v>842</v>
      </c>
      <c r="AI271">
        <v>32168</v>
      </c>
      <c r="AJ271">
        <v>3.884543646</v>
      </c>
      <c r="AK271" t="s">
        <v>5763</v>
      </c>
      <c r="AL271">
        <v>0</v>
      </c>
      <c r="AN271" t="s">
        <v>6615</v>
      </c>
      <c r="AO271" t="s">
        <v>6616</v>
      </c>
      <c r="AP271" t="s">
        <v>5273</v>
      </c>
      <c r="AQ271" t="s">
        <v>5274</v>
      </c>
    </row>
    <row r="272" spans="1:43" x14ac:dyDescent="0.3">
      <c r="A272" t="s">
        <v>846</v>
      </c>
      <c r="B272" t="s">
        <v>6617</v>
      </c>
      <c r="C272" t="s">
        <v>844</v>
      </c>
      <c r="D272" t="s">
        <v>4282</v>
      </c>
      <c r="E272">
        <v>5.77</v>
      </c>
      <c r="F272">
        <v>16</v>
      </c>
      <c r="G272" t="s">
        <v>5267</v>
      </c>
      <c r="H272">
        <v>1000</v>
      </c>
      <c r="I272">
        <v>0</v>
      </c>
      <c r="J272">
        <v>3.72</v>
      </c>
      <c r="K272">
        <v>687</v>
      </c>
      <c r="L272">
        <v>281</v>
      </c>
      <c r="M272">
        <v>151</v>
      </c>
      <c r="N272">
        <v>114</v>
      </c>
      <c r="O272">
        <v>61</v>
      </c>
      <c r="P272">
        <v>80</v>
      </c>
      <c r="Q272">
        <v>0</v>
      </c>
      <c r="R272">
        <v>0</v>
      </c>
      <c r="S272">
        <v>0</v>
      </c>
      <c r="T272">
        <v>0</v>
      </c>
      <c r="U272" t="s">
        <v>70</v>
      </c>
      <c r="V272" t="s">
        <v>101</v>
      </c>
      <c r="W272">
        <v>50</v>
      </c>
      <c r="X272" t="s">
        <v>5268</v>
      </c>
      <c r="Y272">
        <v>2</v>
      </c>
      <c r="Z272">
        <v>0</v>
      </c>
      <c r="AA272">
        <v>44</v>
      </c>
      <c r="AB272">
        <v>50</v>
      </c>
      <c r="AE272" t="s">
        <v>37</v>
      </c>
      <c r="AF272" t="s">
        <v>845</v>
      </c>
      <c r="AG272" t="s">
        <v>845</v>
      </c>
      <c r="AH272" t="s">
        <v>6618</v>
      </c>
      <c r="AI272">
        <v>6570</v>
      </c>
      <c r="AJ272">
        <v>4.2200913240000002</v>
      </c>
      <c r="AK272" t="s">
        <v>6619</v>
      </c>
      <c r="AL272">
        <v>0</v>
      </c>
      <c r="AN272" t="s">
        <v>6620</v>
      </c>
      <c r="AO272" t="s">
        <v>6621</v>
      </c>
      <c r="AP272" t="s">
        <v>5273</v>
      </c>
      <c r="AQ272" t="s">
        <v>5274</v>
      </c>
    </row>
    <row r="273" spans="1:43" x14ac:dyDescent="0.3">
      <c r="A273" t="s">
        <v>849</v>
      </c>
      <c r="B273" t="s">
        <v>6622</v>
      </c>
      <c r="C273" t="s">
        <v>847</v>
      </c>
      <c r="D273" t="s">
        <v>4283</v>
      </c>
      <c r="E273">
        <v>9</v>
      </c>
      <c r="F273">
        <v>50</v>
      </c>
      <c r="G273" t="s">
        <v>5267</v>
      </c>
      <c r="H273">
        <v>20000</v>
      </c>
      <c r="I273">
        <v>0</v>
      </c>
      <c r="J273">
        <v>4.17</v>
      </c>
      <c r="K273">
        <v>2440</v>
      </c>
      <c r="L273">
        <v>1415</v>
      </c>
      <c r="M273">
        <v>448</v>
      </c>
      <c r="N273">
        <v>305</v>
      </c>
      <c r="O273">
        <v>116</v>
      </c>
      <c r="P273">
        <v>156</v>
      </c>
      <c r="Q273">
        <v>0</v>
      </c>
      <c r="R273">
        <v>0</v>
      </c>
      <c r="S273">
        <v>0</v>
      </c>
      <c r="T273">
        <v>0</v>
      </c>
      <c r="U273" t="s">
        <v>70</v>
      </c>
      <c r="V273" t="s">
        <v>35</v>
      </c>
      <c r="W273">
        <v>50</v>
      </c>
      <c r="X273" t="s">
        <v>5268</v>
      </c>
      <c r="Y273">
        <v>3</v>
      </c>
      <c r="Z273">
        <v>0</v>
      </c>
      <c r="AA273">
        <v>41</v>
      </c>
      <c r="AB273">
        <v>50</v>
      </c>
      <c r="AE273" t="s">
        <v>37</v>
      </c>
      <c r="AF273" t="s">
        <v>848</v>
      </c>
      <c r="AG273" t="s">
        <v>848</v>
      </c>
      <c r="AH273" t="s">
        <v>6623</v>
      </c>
      <c r="AI273">
        <v>15106</v>
      </c>
      <c r="AJ273">
        <v>4.0071494769999996</v>
      </c>
      <c r="AK273" t="s">
        <v>6624</v>
      </c>
      <c r="AL273">
        <v>0</v>
      </c>
      <c r="AN273" t="s">
        <v>6625</v>
      </c>
      <c r="AO273" t="s">
        <v>6626</v>
      </c>
      <c r="AP273" t="s">
        <v>5273</v>
      </c>
      <c r="AQ273" t="s">
        <v>5274</v>
      </c>
    </row>
    <row r="274" spans="1:43" x14ac:dyDescent="0.3">
      <c r="A274" t="s">
        <v>852</v>
      </c>
      <c r="B274" t="s">
        <v>6627</v>
      </c>
      <c r="C274" t="s">
        <v>850</v>
      </c>
      <c r="D274" t="s">
        <v>4284</v>
      </c>
      <c r="E274">
        <v>11</v>
      </c>
      <c r="F274">
        <v>16</v>
      </c>
      <c r="G274" t="s">
        <v>5267</v>
      </c>
      <c r="H274">
        <v>10000</v>
      </c>
      <c r="I274">
        <v>1</v>
      </c>
      <c r="J274">
        <v>3.75</v>
      </c>
      <c r="K274">
        <v>1586</v>
      </c>
      <c r="L274">
        <v>716</v>
      </c>
      <c r="M274">
        <v>284</v>
      </c>
      <c r="N274">
        <v>260</v>
      </c>
      <c r="O274">
        <v>118</v>
      </c>
      <c r="P274">
        <v>208</v>
      </c>
      <c r="Q274">
        <v>0</v>
      </c>
      <c r="R274">
        <v>0</v>
      </c>
      <c r="S274">
        <v>0</v>
      </c>
      <c r="T274">
        <v>0</v>
      </c>
      <c r="U274" t="s">
        <v>70</v>
      </c>
      <c r="V274" t="s">
        <v>43</v>
      </c>
      <c r="W274">
        <v>50</v>
      </c>
      <c r="X274" t="s">
        <v>5268</v>
      </c>
      <c r="Y274">
        <v>2</v>
      </c>
      <c r="Z274">
        <v>0</v>
      </c>
      <c r="AA274">
        <v>42</v>
      </c>
      <c r="AB274">
        <v>50</v>
      </c>
      <c r="AE274" t="s">
        <v>37</v>
      </c>
      <c r="AF274" t="s">
        <v>851</v>
      </c>
      <c r="AG274" t="s">
        <v>6628</v>
      </c>
      <c r="AH274" t="s">
        <v>6629</v>
      </c>
      <c r="AI274">
        <v>120781</v>
      </c>
      <c r="AJ274">
        <v>4.1523997980000003</v>
      </c>
      <c r="AK274" t="s">
        <v>6630</v>
      </c>
      <c r="AL274">
        <v>1</v>
      </c>
      <c r="AM274" t="s">
        <v>6631</v>
      </c>
      <c r="AN274" t="s">
        <v>6632</v>
      </c>
      <c r="AO274" t="s">
        <v>6633</v>
      </c>
      <c r="AP274" t="s">
        <v>5273</v>
      </c>
      <c r="AQ274" t="s">
        <v>5274</v>
      </c>
    </row>
    <row r="275" spans="1:43" x14ac:dyDescent="0.3">
      <c r="A275" t="s">
        <v>239</v>
      </c>
      <c r="B275" t="s">
        <v>5589</v>
      </c>
      <c r="C275" t="s">
        <v>237</v>
      </c>
      <c r="D275" t="s">
        <v>4086</v>
      </c>
      <c r="E275">
        <v>7</v>
      </c>
      <c r="F275">
        <v>6</v>
      </c>
      <c r="G275" t="s">
        <v>5267</v>
      </c>
      <c r="H275">
        <v>50</v>
      </c>
      <c r="I275">
        <v>0</v>
      </c>
      <c r="J275">
        <v>4</v>
      </c>
      <c r="K275">
        <v>4</v>
      </c>
      <c r="L275">
        <v>3</v>
      </c>
      <c r="M275">
        <v>0</v>
      </c>
      <c r="N275">
        <v>0</v>
      </c>
      <c r="O275">
        <v>0</v>
      </c>
      <c r="P275">
        <v>1</v>
      </c>
      <c r="Q275">
        <v>0</v>
      </c>
      <c r="R275">
        <v>0</v>
      </c>
      <c r="S275">
        <v>0</v>
      </c>
      <c r="T275">
        <v>0</v>
      </c>
      <c r="U275" t="s">
        <v>64</v>
      </c>
      <c r="V275" t="s">
        <v>43</v>
      </c>
      <c r="W275">
        <v>50</v>
      </c>
      <c r="X275" t="s">
        <v>5268</v>
      </c>
      <c r="Y275">
        <v>2</v>
      </c>
      <c r="Z275">
        <v>0</v>
      </c>
      <c r="AA275">
        <v>139</v>
      </c>
      <c r="AB275">
        <v>50</v>
      </c>
      <c r="AE275" t="s">
        <v>37</v>
      </c>
      <c r="AF275" t="s">
        <v>238</v>
      </c>
      <c r="AG275" t="s">
        <v>238</v>
      </c>
      <c r="AH275" t="s">
        <v>5590</v>
      </c>
      <c r="AI275">
        <v>34</v>
      </c>
      <c r="AJ275">
        <v>4.3529411759999999</v>
      </c>
      <c r="AK275" t="s">
        <v>5591</v>
      </c>
      <c r="AL275">
        <v>0</v>
      </c>
      <c r="AN275" t="s">
        <v>5592</v>
      </c>
      <c r="AO275" t="s">
        <v>5593</v>
      </c>
      <c r="AP275" t="s">
        <v>5273</v>
      </c>
      <c r="AQ275" t="s">
        <v>5274</v>
      </c>
    </row>
    <row r="276" spans="1:43" x14ac:dyDescent="0.3">
      <c r="A276" t="s">
        <v>855</v>
      </c>
      <c r="B276" t="s">
        <v>6634</v>
      </c>
      <c r="C276" t="s">
        <v>853</v>
      </c>
      <c r="D276" t="s">
        <v>4285</v>
      </c>
      <c r="E276">
        <v>9</v>
      </c>
      <c r="F276">
        <v>22</v>
      </c>
      <c r="G276" t="s">
        <v>5267</v>
      </c>
      <c r="H276">
        <v>1000</v>
      </c>
      <c r="I276">
        <v>1</v>
      </c>
      <c r="J276">
        <v>4.24</v>
      </c>
      <c r="K276">
        <v>131</v>
      </c>
      <c r="L276">
        <v>79</v>
      </c>
      <c r="M276">
        <v>25</v>
      </c>
      <c r="N276">
        <v>14</v>
      </c>
      <c r="O276">
        <v>6</v>
      </c>
      <c r="P276">
        <v>7</v>
      </c>
      <c r="Q276">
        <v>0</v>
      </c>
      <c r="R276">
        <v>0</v>
      </c>
      <c r="S276">
        <v>0</v>
      </c>
      <c r="T276">
        <v>0</v>
      </c>
      <c r="U276" t="s">
        <v>78</v>
      </c>
      <c r="V276" t="s">
        <v>52</v>
      </c>
      <c r="W276">
        <v>7</v>
      </c>
      <c r="X276" t="s">
        <v>5268</v>
      </c>
      <c r="Y276">
        <v>3</v>
      </c>
      <c r="Z276">
        <v>0</v>
      </c>
      <c r="AA276">
        <v>51</v>
      </c>
      <c r="AB276">
        <v>50</v>
      </c>
      <c r="AE276" t="s">
        <v>37</v>
      </c>
      <c r="AF276" t="s">
        <v>123</v>
      </c>
      <c r="AG276" t="s">
        <v>123</v>
      </c>
      <c r="AH276" t="s">
        <v>854</v>
      </c>
      <c r="AI276">
        <v>4516</v>
      </c>
      <c r="AJ276">
        <v>4.2318423379999999</v>
      </c>
      <c r="AK276" t="s">
        <v>5389</v>
      </c>
      <c r="AL276">
        <v>0</v>
      </c>
      <c r="AN276" t="s">
        <v>6635</v>
      </c>
      <c r="AO276" t="s">
        <v>6636</v>
      </c>
      <c r="AP276" t="s">
        <v>5273</v>
      </c>
      <c r="AQ276" t="s">
        <v>5274</v>
      </c>
    </row>
    <row r="277" spans="1:43" x14ac:dyDescent="0.3">
      <c r="A277" t="s">
        <v>858</v>
      </c>
      <c r="B277" t="s">
        <v>6637</v>
      </c>
      <c r="C277" t="s">
        <v>856</v>
      </c>
      <c r="D277" t="s">
        <v>4286</v>
      </c>
      <c r="E277">
        <v>5.81</v>
      </c>
      <c r="F277">
        <v>34</v>
      </c>
      <c r="G277" t="s">
        <v>5267</v>
      </c>
      <c r="H277">
        <v>1000</v>
      </c>
      <c r="I277">
        <v>1</v>
      </c>
      <c r="J277">
        <v>3.54</v>
      </c>
      <c r="K277">
        <v>54</v>
      </c>
      <c r="L277">
        <v>19</v>
      </c>
      <c r="M277">
        <v>8</v>
      </c>
      <c r="N277">
        <v>17</v>
      </c>
      <c r="O277">
        <v>3</v>
      </c>
      <c r="P277">
        <v>7</v>
      </c>
      <c r="Q277">
        <v>0</v>
      </c>
      <c r="R277">
        <v>0</v>
      </c>
      <c r="S277">
        <v>0</v>
      </c>
      <c r="T277">
        <v>0</v>
      </c>
      <c r="U277" t="s">
        <v>100</v>
      </c>
      <c r="V277" t="s">
        <v>43</v>
      </c>
      <c r="W277">
        <v>2</v>
      </c>
      <c r="X277" t="s">
        <v>5268</v>
      </c>
      <c r="Y277">
        <v>2</v>
      </c>
      <c r="Z277">
        <v>0</v>
      </c>
      <c r="AA277">
        <v>43</v>
      </c>
      <c r="AB277">
        <v>50</v>
      </c>
      <c r="AE277" t="s">
        <v>37</v>
      </c>
      <c r="AF277" t="s">
        <v>130</v>
      </c>
      <c r="AG277" t="s">
        <v>130</v>
      </c>
      <c r="AH277" t="s">
        <v>857</v>
      </c>
      <c r="AI277">
        <v>80093</v>
      </c>
      <c r="AJ277">
        <v>4.0066922199999997</v>
      </c>
      <c r="AK277" t="s">
        <v>5399</v>
      </c>
      <c r="AL277">
        <v>0</v>
      </c>
      <c r="AN277" t="s">
        <v>6638</v>
      </c>
      <c r="AO277" t="s">
        <v>6639</v>
      </c>
      <c r="AP277" t="s">
        <v>5273</v>
      </c>
      <c r="AQ277" t="s">
        <v>5274</v>
      </c>
    </row>
    <row r="278" spans="1:43" x14ac:dyDescent="0.3">
      <c r="A278" t="s">
        <v>861</v>
      </c>
      <c r="B278" t="s">
        <v>6640</v>
      </c>
      <c r="C278" t="s">
        <v>859</v>
      </c>
      <c r="D278" t="s">
        <v>4287</v>
      </c>
      <c r="E278">
        <v>11</v>
      </c>
      <c r="F278">
        <v>59</v>
      </c>
      <c r="G278" t="s">
        <v>5267</v>
      </c>
      <c r="H278">
        <v>100</v>
      </c>
      <c r="I278">
        <v>0</v>
      </c>
      <c r="J278">
        <v>3.66</v>
      </c>
      <c r="K278">
        <v>56</v>
      </c>
      <c r="L278">
        <v>20</v>
      </c>
      <c r="M278">
        <v>14</v>
      </c>
      <c r="N278">
        <v>10</v>
      </c>
      <c r="O278">
        <v>7</v>
      </c>
      <c r="P278">
        <v>5</v>
      </c>
      <c r="Q278">
        <v>0</v>
      </c>
      <c r="R278">
        <v>0</v>
      </c>
      <c r="S278">
        <v>0</v>
      </c>
      <c r="T278">
        <v>0</v>
      </c>
      <c r="U278" t="s">
        <v>261</v>
      </c>
      <c r="V278" t="s">
        <v>35</v>
      </c>
      <c r="W278">
        <v>50</v>
      </c>
      <c r="X278" t="s">
        <v>5268</v>
      </c>
      <c r="Y278">
        <v>3</v>
      </c>
      <c r="Z278">
        <v>0</v>
      </c>
      <c r="AA278">
        <v>54</v>
      </c>
      <c r="AB278">
        <v>50</v>
      </c>
      <c r="AC278">
        <v>1</v>
      </c>
      <c r="AD278" t="s">
        <v>5269</v>
      </c>
      <c r="AE278" t="s">
        <v>37</v>
      </c>
      <c r="AF278" t="s">
        <v>860</v>
      </c>
      <c r="AG278" t="s">
        <v>860</v>
      </c>
      <c r="AH278" t="s">
        <v>6641</v>
      </c>
      <c r="AI278">
        <v>4811</v>
      </c>
      <c r="AJ278">
        <v>4.1945541469999998</v>
      </c>
      <c r="AK278" t="s">
        <v>6642</v>
      </c>
      <c r="AL278">
        <v>0</v>
      </c>
      <c r="AN278" t="s">
        <v>6643</v>
      </c>
      <c r="AO278" t="s">
        <v>6644</v>
      </c>
      <c r="AP278" t="s">
        <v>5273</v>
      </c>
      <c r="AQ278" t="s">
        <v>5274</v>
      </c>
    </row>
    <row r="279" spans="1:43" x14ac:dyDescent="0.3">
      <c r="A279" t="s">
        <v>864</v>
      </c>
      <c r="B279" t="s">
        <v>6645</v>
      </c>
      <c r="C279" t="s">
        <v>862</v>
      </c>
      <c r="D279" t="s">
        <v>4288</v>
      </c>
      <c r="E279">
        <v>11</v>
      </c>
      <c r="F279">
        <v>10</v>
      </c>
      <c r="G279" t="s">
        <v>5267</v>
      </c>
      <c r="H279">
        <v>20000</v>
      </c>
      <c r="I279">
        <v>0</v>
      </c>
      <c r="J279">
        <v>3.69</v>
      </c>
      <c r="K279">
        <v>2160</v>
      </c>
      <c r="L279">
        <v>985</v>
      </c>
      <c r="M279">
        <v>356</v>
      </c>
      <c r="N279">
        <v>320</v>
      </c>
      <c r="O279">
        <v>156</v>
      </c>
      <c r="P279">
        <v>343</v>
      </c>
      <c r="Q279">
        <v>0</v>
      </c>
      <c r="R279">
        <v>0</v>
      </c>
      <c r="S279">
        <v>0</v>
      </c>
      <c r="T279">
        <v>0</v>
      </c>
      <c r="U279" t="s">
        <v>100</v>
      </c>
      <c r="V279" t="s">
        <v>52</v>
      </c>
      <c r="W279">
        <v>50</v>
      </c>
      <c r="X279" t="s">
        <v>5268</v>
      </c>
      <c r="Y279">
        <v>2</v>
      </c>
      <c r="Z279">
        <v>0</v>
      </c>
      <c r="AA279">
        <v>37</v>
      </c>
      <c r="AB279">
        <v>50</v>
      </c>
      <c r="AC279">
        <v>1</v>
      </c>
      <c r="AD279" t="s">
        <v>5269</v>
      </c>
      <c r="AE279" t="s">
        <v>37</v>
      </c>
      <c r="AF279" t="s">
        <v>863</v>
      </c>
      <c r="AG279" t="s">
        <v>863</v>
      </c>
      <c r="AH279" t="s">
        <v>6646</v>
      </c>
      <c r="AI279">
        <v>5281</v>
      </c>
      <c r="AJ279">
        <v>4.0232910430000004</v>
      </c>
      <c r="AK279" t="s">
        <v>6647</v>
      </c>
      <c r="AL279">
        <v>1</v>
      </c>
      <c r="AM279" t="s">
        <v>6648</v>
      </c>
      <c r="AN279" t="s">
        <v>6649</v>
      </c>
      <c r="AO279" t="s">
        <v>6650</v>
      </c>
      <c r="AP279" t="s">
        <v>5273</v>
      </c>
      <c r="AQ279" t="s">
        <v>5274</v>
      </c>
    </row>
    <row r="280" spans="1:43" x14ac:dyDescent="0.3">
      <c r="A280" t="s">
        <v>867</v>
      </c>
      <c r="B280" t="s">
        <v>6651</v>
      </c>
      <c r="C280" t="s">
        <v>865</v>
      </c>
      <c r="D280" t="s">
        <v>4289</v>
      </c>
      <c r="E280">
        <v>8</v>
      </c>
      <c r="F280">
        <v>7</v>
      </c>
      <c r="G280" t="s">
        <v>5267</v>
      </c>
      <c r="H280">
        <v>5000</v>
      </c>
      <c r="I280">
        <v>1</v>
      </c>
      <c r="J280">
        <v>3.53</v>
      </c>
      <c r="K280">
        <v>876</v>
      </c>
      <c r="L280">
        <v>355</v>
      </c>
      <c r="M280">
        <v>168</v>
      </c>
      <c r="N280">
        <v>112</v>
      </c>
      <c r="O280">
        <v>70</v>
      </c>
      <c r="P280">
        <v>171</v>
      </c>
      <c r="Q280">
        <v>0</v>
      </c>
      <c r="R280">
        <v>0</v>
      </c>
      <c r="S280">
        <v>0</v>
      </c>
      <c r="T280">
        <v>0</v>
      </c>
      <c r="U280" t="s">
        <v>64</v>
      </c>
      <c r="V280" t="s">
        <v>79</v>
      </c>
      <c r="W280">
        <v>50</v>
      </c>
      <c r="X280" t="s">
        <v>5268</v>
      </c>
      <c r="Y280">
        <v>3</v>
      </c>
      <c r="Z280">
        <v>0</v>
      </c>
      <c r="AA280">
        <v>42</v>
      </c>
      <c r="AB280">
        <v>50</v>
      </c>
      <c r="AC280">
        <v>1</v>
      </c>
      <c r="AD280" t="s">
        <v>5269</v>
      </c>
      <c r="AE280" t="s">
        <v>37</v>
      </c>
      <c r="AF280" t="s">
        <v>866</v>
      </c>
      <c r="AG280" t="s">
        <v>866</v>
      </c>
      <c r="AH280" t="s">
        <v>6652</v>
      </c>
      <c r="AI280">
        <v>2510</v>
      </c>
      <c r="AJ280">
        <v>3.9035856569999998</v>
      </c>
      <c r="AK280" t="s">
        <v>6653</v>
      </c>
      <c r="AL280">
        <v>0</v>
      </c>
      <c r="AN280" t="s">
        <v>6654</v>
      </c>
      <c r="AO280" t="s">
        <v>6655</v>
      </c>
      <c r="AP280" t="s">
        <v>5273</v>
      </c>
      <c r="AQ280" t="s">
        <v>5274</v>
      </c>
    </row>
    <row r="281" spans="1:43" x14ac:dyDescent="0.3">
      <c r="A281" t="s">
        <v>870</v>
      </c>
      <c r="B281" t="s">
        <v>6656</v>
      </c>
      <c r="C281" t="s">
        <v>868</v>
      </c>
      <c r="D281" t="s">
        <v>4290</v>
      </c>
      <c r="E281">
        <v>11</v>
      </c>
      <c r="F281">
        <v>10</v>
      </c>
      <c r="G281" t="s">
        <v>5267</v>
      </c>
      <c r="H281">
        <v>10000</v>
      </c>
      <c r="I281">
        <v>0</v>
      </c>
      <c r="J281">
        <v>3.65</v>
      </c>
      <c r="K281">
        <v>2422</v>
      </c>
      <c r="L281">
        <v>1056</v>
      </c>
      <c r="M281">
        <v>419</v>
      </c>
      <c r="N281">
        <v>375</v>
      </c>
      <c r="O281">
        <v>190</v>
      </c>
      <c r="P281">
        <v>382</v>
      </c>
      <c r="Q281">
        <v>0</v>
      </c>
      <c r="R281">
        <v>0</v>
      </c>
      <c r="S281">
        <v>0</v>
      </c>
      <c r="T281">
        <v>0</v>
      </c>
      <c r="U281" t="s">
        <v>34</v>
      </c>
      <c r="V281" t="s">
        <v>52</v>
      </c>
      <c r="W281">
        <v>50</v>
      </c>
      <c r="X281" t="s">
        <v>5268</v>
      </c>
      <c r="Y281">
        <v>3</v>
      </c>
      <c r="Z281">
        <v>0</v>
      </c>
      <c r="AA281">
        <v>46</v>
      </c>
      <c r="AB281">
        <v>50</v>
      </c>
      <c r="AC281">
        <v>1</v>
      </c>
      <c r="AD281" t="s">
        <v>5269</v>
      </c>
      <c r="AE281" t="s">
        <v>37</v>
      </c>
      <c r="AF281" t="s">
        <v>869</v>
      </c>
      <c r="AG281" t="s">
        <v>6657</v>
      </c>
      <c r="AH281" t="s">
        <v>6658</v>
      </c>
      <c r="AI281">
        <v>78616</v>
      </c>
      <c r="AJ281">
        <v>4.3104329909999999</v>
      </c>
      <c r="AK281" t="s">
        <v>6659</v>
      </c>
      <c r="AL281">
        <v>0</v>
      </c>
      <c r="AN281" t="s">
        <v>6660</v>
      </c>
      <c r="AO281" t="s">
        <v>6661</v>
      </c>
      <c r="AP281" t="s">
        <v>5273</v>
      </c>
      <c r="AQ281" t="s">
        <v>5274</v>
      </c>
    </row>
    <row r="282" spans="1:43" x14ac:dyDescent="0.3">
      <c r="A282" t="s">
        <v>872</v>
      </c>
      <c r="B282" t="s">
        <v>6662</v>
      </c>
      <c r="C282" t="s">
        <v>871</v>
      </c>
      <c r="D282" t="s">
        <v>4291</v>
      </c>
      <c r="E282">
        <v>6</v>
      </c>
      <c r="F282">
        <v>6</v>
      </c>
      <c r="G282" t="s">
        <v>5267</v>
      </c>
      <c r="H282">
        <v>5000</v>
      </c>
      <c r="I282">
        <v>0</v>
      </c>
      <c r="J282">
        <v>4.07</v>
      </c>
      <c r="K282">
        <v>844</v>
      </c>
      <c r="L282">
        <v>440</v>
      </c>
      <c r="M282">
        <v>187</v>
      </c>
      <c r="N282">
        <v>114</v>
      </c>
      <c r="O282">
        <v>44</v>
      </c>
      <c r="P282">
        <v>59</v>
      </c>
      <c r="Q282">
        <v>0</v>
      </c>
      <c r="R282">
        <v>0</v>
      </c>
      <c r="S282">
        <v>0</v>
      </c>
      <c r="T282">
        <v>0</v>
      </c>
      <c r="U282" t="s">
        <v>34</v>
      </c>
      <c r="V282" t="s">
        <v>43</v>
      </c>
      <c r="W282">
        <v>50</v>
      </c>
      <c r="X282" t="s">
        <v>5268</v>
      </c>
      <c r="Y282">
        <v>2</v>
      </c>
      <c r="Z282">
        <v>0</v>
      </c>
      <c r="AA282">
        <v>24</v>
      </c>
      <c r="AB282">
        <v>50</v>
      </c>
      <c r="AE282" t="s">
        <v>37</v>
      </c>
      <c r="AF282" t="s">
        <v>200</v>
      </c>
      <c r="AG282" t="s">
        <v>200</v>
      </c>
      <c r="AH282" t="s">
        <v>201</v>
      </c>
      <c r="AI282">
        <v>10474</v>
      </c>
      <c r="AJ282">
        <v>3.9085354209999998</v>
      </c>
      <c r="AK282" t="s">
        <v>5523</v>
      </c>
      <c r="AL282">
        <v>0</v>
      </c>
      <c r="AN282" t="s">
        <v>6663</v>
      </c>
      <c r="AO282" t="s">
        <v>6664</v>
      </c>
      <c r="AP282" t="s">
        <v>5273</v>
      </c>
      <c r="AQ282" t="s">
        <v>5274</v>
      </c>
    </row>
    <row r="283" spans="1:43" x14ac:dyDescent="0.3">
      <c r="A283" t="s">
        <v>875</v>
      </c>
      <c r="B283" t="s">
        <v>6665</v>
      </c>
      <c r="C283" t="s">
        <v>873</v>
      </c>
      <c r="D283" t="s">
        <v>4292</v>
      </c>
      <c r="E283">
        <v>5</v>
      </c>
      <c r="F283">
        <v>6</v>
      </c>
      <c r="G283" t="s">
        <v>5267</v>
      </c>
      <c r="H283">
        <v>5000</v>
      </c>
      <c r="I283">
        <v>0</v>
      </c>
      <c r="J283">
        <v>4.07</v>
      </c>
      <c r="K283">
        <v>824</v>
      </c>
      <c r="L283">
        <v>441</v>
      </c>
      <c r="M283">
        <v>165</v>
      </c>
      <c r="N283">
        <v>112</v>
      </c>
      <c r="O283">
        <v>43</v>
      </c>
      <c r="P283">
        <v>63</v>
      </c>
      <c r="Q283">
        <v>0</v>
      </c>
      <c r="R283">
        <v>0</v>
      </c>
      <c r="S283">
        <v>0</v>
      </c>
      <c r="T283">
        <v>0</v>
      </c>
      <c r="U283" t="s">
        <v>576</v>
      </c>
      <c r="V283" t="s">
        <v>52</v>
      </c>
      <c r="W283">
        <v>50</v>
      </c>
      <c r="X283" t="s">
        <v>5268</v>
      </c>
      <c r="Y283">
        <v>1</v>
      </c>
      <c r="Z283">
        <v>0</v>
      </c>
      <c r="AA283">
        <v>41</v>
      </c>
      <c r="AB283">
        <v>50</v>
      </c>
      <c r="AC283">
        <v>1</v>
      </c>
      <c r="AD283" t="s">
        <v>5269</v>
      </c>
      <c r="AE283" t="s">
        <v>37</v>
      </c>
      <c r="AF283" t="s">
        <v>874</v>
      </c>
      <c r="AG283" t="s">
        <v>6666</v>
      </c>
      <c r="AH283" t="s">
        <v>6667</v>
      </c>
      <c r="AI283">
        <v>32778</v>
      </c>
      <c r="AJ283">
        <v>4.0483556040000002</v>
      </c>
      <c r="AK283" t="s">
        <v>6668</v>
      </c>
      <c r="AL283">
        <v>0</v>
      </c>
      <c r="AN283" t="s">
        <v>6669</v>
      </c>
      <c r="AO283" t="s">
        <v>6670</v>
      </c>
      <c r="AP283" t="s">
        <v>5273</v>
      </c>
      <c r="AQ283" t="s">
        <v>5274</v>
      </c>
    </row>
    <row r="284" spans="1:43" x14ac:dyDescent="0.3">
      <c r="A284" t="s">
        <v>878</v>
      </c>
      <c r="B284" t="s">
        <v>6671</v>
      </c>
      <c r="C284" t="s">
        <v>876</v>
      </c>
      <c r="D284" t="s">
        <v>4293</v>
      </c>
      <c r="E284">
        <v>6</v>
      </c>
      <c r="F284">
        <v>6</v>
      </c>
      <c r="G284" t="s">
        <v>5267</v>
      </c>
      <c r="H284">
        <v>5000</v>
      </c>
      <c r="I284">
        <v>1</v>
      </c>
      <c r="J284">
        <v>3.92</v>
      </c>
      <c r="K284">
        <v>609</v>
      </c>
      <c r="L284">
        <v>306</v>
      </c>
      <c r="M284">
        <v>112</v>
      </c>
      <c r="N284">
        <v>88</v>
      </c>
      <c r="O284">
        <v>41</v>
      </c>
      <c r="P284">
        <v>62</v>
      </c>
      <c r="Q284">
        <v>0</v>
      </c>
      <c r="R284">
        <v>0</v>
      </c>
      <c r="S284">
        <v>0</v>
      </c>
      <c r="T284">
        <v>0</v>
      </c>
      <c r="U284" t="s">
        <v>281</v>
      </c>
      <c r="V284" t="s">
        <v>43</v>
      </c>
      <c r="W284">
        <v>50</v>
      </c>
      <c r="X284" t="s">
        <v>5268</v>
      </c>
      <c r="Y284">
        <v>2</v>
      </c>
      <c r="Z284">
        <v>0</v>
      </c>
      <c r="AA284">
        <v>38</v>
      </c>
      <c r="AB284">
        <v>50</v>
      </c>
      <c r="AE284" t="s">
        <v>37</v>
      </c>
      <c r="AF284" t="s">
        <v>877</v>
      </c>
      <c r="AG284" t="s">
        <v>877</v>
      </c>
      <c r="AH284" t="s">
        <v>6672</v>
      </c>
      <c r="AI284">
        <v>1411</v>
      </c>
      <c r="AJ284">
        <v>3.9234585399999999</v>
      </c>
      <c r="AK284" t="s">
        <v>6673</v>
      </c>
      <c r="AL284">
        <v>0</v>
      </c>
      <c r="AN284" t="s">
        <v>6674</v>
      </c>
      <c r="AO284" t="s">
        <v>6675</v>
      </c>
      <c r="AP284" t="s">
        <v>5273</v>
      </c>
      <c r="AQ284" t="s">
        <v>5274</v>
      </c>
    </row>
    <row r="285" spans="1:43" x14ac:dyDescent="0.3">
      <c r="A285" t="s">
        <v>881</v>
      </c>
      <c r="B285" t="s">
        <v>6676</v>
      </c>
      <c r="C285" t="s">
        <v>879</v>
      </c>
      <c r="D285" t="s">
        <v>4294</v>
      </c>
      <c r="E285">
        <v>8</v>
      </c>
      <c r="F285">
        <v>7</v>
      </c>
      <c r="G285" t="s">
        <v>5267</v>
      </c>
      <c r="H285">
        <v>5000</v>
      </c>
      <c r="I285">
        <v>1</v>
      </c>
      <c r="J285">
        <v>4.0199999999999996</v>
      </c>
      <c r="K285">
        <v>1061</v>
      </c>
      <c r="L285">
        <v>536</v>
      </c>
      <c r="M285">
        <v>212</v>
      </c>
      <c r="N285">
        <v>180</v>
      </c>
      <c r="O285">
        <v>63</v>
      </c>
      <c r="P285">
        <v>70</v>
      </c>
      <c r="Q285">
        <v>0</v>
      </c>
      <c r="R285">
        <v>0</v>
      </c>
      <c r="S285">
        <v>0</v>
      </c>
      <c r="T285">
        <v>0</v>
      </c>
      <c r="U285" t="s">
        <v>70</v>
      </c>
      <c r="V285" t="s">
        <v>52</v>
      </c>
      <c r="W285">
        <v>50</v>
      </c>
      <c r="X285" t="s">
        <v>5268</v>
      </c>
      <c r="Y285">
        <v>2</v>
      </c>
      <c r="Z285">
        <v>0</v>
      </c>
      <c r="AA285">
        <v>43</v>
      </c>
      <c r="AB285">
        <v>50</v>
      </c>
      <c r="AC285">
        <v>1</v>
      </c>
      <c r="AD285" t="s">
        <v>5269</v>
      </c>
      <c r="AE285" t="s">
        <v>37</v>
      </c>
      <c r="AF285" t="s">
        <v>880</v>
      </c>
      <c r="AG285" t="s">
        <v>6677</v>
      </c>
      <c r="AH285" t="s">
        <v>6678</v>
      </c>
      <c r="AI285">
        <v>42919</v>
      </c>
      <c r="AJ285">
        <v>4.1059670539999997</v>
      </c>
      <c r="AK285" t="s">
        <v>6679</v>
      </c>
      <c r="AL285">
        <v>0</v>
      </c>
      <c r="AN285" t="s">
        <v>6680</v>
      </c>
      <c r="AO285" t="s">
        <v>6681</v>
      </c>
      <c r="AP285" t="s">
        <v>5273</v>
      </c>
      <c r="AQ285" t="s">
        <v>5274</v>
      </c>
    </row>
    <row r="286" spans="1:43" x14ac:dyDescent="0.3">
      <c r="A286" t="s">
        <v>885</v>
      </c>
      <c r="B286" t="s">
        <v>6682</v>
      </c>
      <c r="C286" t="s">
        <v>882</v>
      </c>
      <c r="D286" t="s">
        <v>4295</v>
      </c>
      <c r="E286">
        <v>13</v>
      </c>
      <c r="F286">
        <v>26</v>
      </c>
      <c r="G286" t="s">
        <v>5267</v>
      </c>
      <c r="H286">
        <v>100</v>
      </c>
      <c r="I286">
        <v>0</v>
      </c>
      <c r="J286">
        <v>4.0599999999999996</v>
      </c>
      <c r="K286">
        <v>113</v>
      </c>
      <c r="L286">
        <v>65</v>
      </c>
      <c r="M286">
        <v>16</v>
      </c>
      <c r="N286">
        <v>15</v>
      </c>
      <c r="O286">
        <v>8</v>
      </c>
      <c r="P286">
        <v>9</v>
      </c>
      <c r="Q286">
        <v>0</v>
      </c>
      <c r="R286">
        <v>0</v>
      </c>
      <c r="S286">
        <v>0</v>
      </c>
      <c r="T286">
        <v>0</v>
      </c>
      <c r="V286" t="s">
        <v>883</v>
      </c>
      <c r="W286">
        <v>50</v>
      </c>
      <c r="X286" t="s">
        <v>5268</v>
      </c>
      <c r="Y286">
        <v>3</v>
      </c>
      <c r="Z286">
        <v>0</v>
      </c>
      <c r="AA286">
        <v>35</v>
      </c>
      <c r="AB286">
        <v>50</v>
      </c>
      <c r="AE286" t="s">
        <v>37</v>
      </c>
      <c r="AF286" t="s">
        <v>884</v>
      </c>
      <c r="AG286" t="s">
        <v>6683</v>
      </c>
      <c r="AH286" t="s">
        <v>6684</v>
      </c>
      <c r="AI286">
        <v>3682</v>
      </c>
      <c r="AJ286">
        <v>4.4630635520000004</v>
      </c>
      <c r="AK286" t="s">
        <v>6685</v>
      </c>
      <c r="AL286">
        <v>0</v>
      </c>
      <c r="AN286" t="s">
        <v>6686</v>
      </c>
      <c r="AO286" t="s">
        <v>6687</v>
      </c>
      <c r="AP286" t="s">
        <v>5273</v>
      </c>
      <c r="AQ286" t="s">
        <v>5274</v>
      </c>
    </row>
    <row r="287" spans="1:43" x14ac:dyDescent="0.3">
      <c r="A287" t="s">
        <v>889</v>
      </c>
      <c r="B287" t="s">
        <v>886</v>
      </c>
      <c r="C287" t="s">
        <v>886</v>
      </c>
      <c r="D287" t="s">
        <v>4296</v>
      </c>
      <c r="E287">
        <v>11</v>
      </c>
      <c r="F287">
        <v>10</v>
      </c>
      <c r="G287" t="s">
        <v>5267</v>
      </c>
      <c r="H287">
        <v>100</v>
      </c>
      <c r="I287">
        <v>0</v>
      </c>
      <c r="J287">
        <v>3.73</v>
      </c>
      <c r="K287">
        <v>22</v>
      </c>
      <c r="L287">
        <v>9</v>
      </c>
      <c r="M287">
        <v>5</v>
      </c>
      <c r="N287">
        <v>4</v>
      </c>
      <c r="O287">
        <v>1</v>
      </c>
      <c r="P287">
        <v>3</v>
      </c>
      <c r="Q287">
        <v>0</v>
      </c>
      <c r="R287">
        <v>0</v>
      </c>
      <c r="S287">
        <v>0</v>
      </c>
      <c r="T287">
        <v>0</v>
      </c>
      <c r="U287" t="s">
        <v>51</v>
      </c>
      <c r="V287" t="s">
        <v>887</v>
      </c>
      <c r="W287">
        <v>5</v>
      </c>
      <c r="X287" t="s">
        <v>5268</v>
      </c>
      <c r="Y287">
        <v>3</v>
      </c>
      <c r="Z287">
        <v>0</v>
      </c>
      <c r="AA287">
        <v>68</v>
      </c>
      <c r="AB287">
        <v>50</v>
      </c>
      <c r="AE287" t="s">
        <v>37</v>
      </c>
      <c r="AF287" t="s">
        <v>888</v>
      </c>
      <c r="AG287" t="s">
        <v>888</v>
      </c>
      <c r="AH287" t="s">
        <v>6688</v>
      </c>
      <c r="AI287">
        <v>1746</v>
      </c>
      <c r="AJ287">
        <v>4.0240549830000001</v>
      </c>
      <c r="AK287" t="s">
        <v>6689</v>
      </c>
      <c r="AL287">
        <v>0</v>
      </c>
      <c r="AN287" t="s">
        <v>6690</v>
      </c>
      <c r="AO287" t="s">
        <v>6691</v>
      </c>
      <c r="AP287" t="s">
        <v>5273</v>
      </c>
      <c r="AQ287" t="s">
        <v>5274</v>
      </c>
    </row>
    <row r="288" spans="1:43" x14ac:dyDescent="0.3">
      <c r="A288" t="s">
        <v>893</v>
      </c>
      <c r="B288" t="s">
        <v>6692</v>
      </c>
      <c r="C288" t="s">
        <v>890</v>
      </c>
      <c r="D288" t="s">
        <v>4297</v>
      </c>
      <c r="E288">
        <v>5.65</v>
      </c>
      <c r="F288">
        <v>25</v>
      </c>
      <c r="G288" t="s">
        <v>5267</v>
      </c>
      <c r="H288">
        <v>10000</v>
      </c>
      <c r="I288">
        <v>0</v>
      </c>
      <c r="J288">
        <v>3.65</v>
      </c>
      <c r="K288">
        <v>418</v>
      </c>
      <c r="L288">
        <v>180</v>
      </c>
      <c r="M288">
        <v>74</v>
      </c>
      <c r="N288">
        <v>65</v>
      </c>
      <c r="O288">
        <v>36</v>
      </c>
      <c r="P288">
        <v>63</v>
      </c>
      <c r="Q288">
        <v>0</v>
      </c>
      <c r="R288">
        <v>0</v>
      </c>
      <c r="S288">
        <v>0</v>
      </c>
      <c r="T288">
        <v>0</v>
      </c>
      <c r="U288" t="s">
        <v>281</v>
      </c>
      <c r="V288" t="s">
        <v>891</v>
      </c>
      <c r="W288">
        <v>50</v>
      </c>
      <c r="X288" t="s">
        <v>5268</v>
      </c>
      <c r="Y288">
        <v>1</v>
      </c>
      <c r="Z288">
        <v>0</v>
      </c>
      <c r="AA288">
        <v>43</v>
      </c>
      <c r="AB288">
        <v>50</v>
      </c>
      <c r="AE288" t="s">
        <v>37</v>
      </c>
      <c r="AF288" t="s">
        <v>892</v>
      </c>
      <c r="AG288" t="s">
        <v>6693</v>
      </c>
      <c r="AH288" t="s">
        <v>6694</v>
      </c>
      <c r="AI288">
        <v>23465</v>
      </c>
      <c r="AJ288">
        <v>4.0176006820000003</v>
      </c>
      <c r="AK288" t="s">
        <v>6695</v>
      </c>
      <c r="AL288">
        <v>1</v>
      </c>
      <c r="AM288" t="s">
        <v>6696</v>
      </c>
      <c r="AN288" t="s">
        <v>6697</v>
      </c>
      <c r="AO288" t="s">
        <v>6698</v>
      </c>
      <c r="AP288" t="s">
        <v>5273</v>
      </c>
      <c r="AQ288" t="s">
        <v>5274</v>
      </c>
    </row>
    <row r="289" spans="1:43" x14ac:dyDescent="0.3">
      <c r="A289" t="s">
        <v>691</v>
      </c>
      <c r="B289" t="s">
        <v>6357</v>
      </c>
      <c r="C289" t="s">
        <v>689</v>
      </c>
      <c r="D289" t="s">
        <v>4232</v>
      </c>
      <c r="E289">
        <v>4.83</v>
      </c>
      <c r="F289">
        <v>51</v>
      </c>
      <c r="G289" t="s">
        <v>5267</v>
      </c>
      <c r="H289">
        <v>50</v>
      </c>
      <c r="I289">
        <v>1</v>
      </c>
      <c r="J289">
        <v>2</v>
      </c>
      <c r="K289">
        <v>1</v>
      </c>
      <c r="L289">
        <v>0</v>
      </c>
      <c r="M289">
        <v>0</v>
      </c>
      <c r="N289">
        <v>0</v>
      </c>
      <c r="O289">
        <v>1</v>
      </c>
      <c r="P289">
        <v>0</v>
      </c>
      <c r="Q289">
        <v>0</v>
      </c>
      <c r="R289">
        <v>0</v>
      </c>
      <c r="S289">
        <v>0</v>
      </c>
      <c r="T289">
        <v>0</v>
      </c>
      <c r="U289" t="s">
        <v>34</v>
      </c>
      <c r="V289" t="s">
        <v>43</v>
      </c>
      <c r="W289">
        <v>3</v>
      </c>
      <c r="X289" t="s">
        <v>5268</v>
      </c>
      <c r="Y289">
        <v>1</v>
      </c>
      <c r="Z289">
        <v>0</v>
      </c>
      <c r="AA289">
        <v>39</v>
      </c>
      <c r="AB289">
        <v>50</v>
      </c>
      <c r="AE289" t="s">
        <v>396</v>
      </c>
      <c r="AF289" t="s">
        <v>690</v>
      </c>
      <c r="AG289" t="s">
        <v>690</v>
      </c>
      <c r="AH289" t="s">
        <v>6358</v>
      </c>
      <c r="AI289">
        <v>57</v>
      </c>
      <c r="AJ289">
        <v>3.8245614040000002</v>
      </c>
      <c r="AK289" t="s">
        <v>6359</v>
      </c>
      <c r="AL289">
        <v>0</v>
      </c>
      <c r="AN289" t="s">
        <v>6360</v>
      </c>
      <c r="AO289" t="s">
        <v>6361</v>
      </c>
      <c r="AP289" t="s">
        <v>5273</v>
      </c>
      <c r="AQ289" t="s">
        <v>5274</v>
      </c>
    </row>
    <row r="290" spans="1:43" x14ac:dyDescent="0.3">
      <c r="A290" t="s">
        <v>897</v>
      </c>
      <c r="B290" t="s">
        <v>6699</v>
      </c>
      <c r="C290" t="s">
        <v>894</v>
      </c>
      <c r="D290" t="s">
        <v>4298</v>
      </c>
      <c r="E290">
        <v>8</v>
      </c>
      <c r="F290">
        <v>16</v>
      </c>
      <c r="G290" t="s">
        <v>5267</v>
      </c>
      <c r="H290">
        <v>10000</v>
      </c>
      <c r="I290">
        <v>0</v>
      </c>
      <c r="J290">
        <v>4.04</v>
      </c>
      <c r="K290">
        <v>1589</v>
      </c>
      <c r="L290">
        <v>770</v>
      </c>
      <c r="M290">
        <v>391</v>
      </c>
      <c r="N290">
        <v>248</v>
      </c>
      <c r="O290">
        <v>77</v>
      </c>
      <c r="P290">
        <v>103</v>
      </c>
      <c r="Q290">
        <v>0</v>
      </c>
      <c r="R290">
        <v>0</v>
      </c>
      <c r="S290">
        <v>0</v>
      </c>
      <c r="T290">
        <v>0</v>
      </c>
      <c r="U290" t="s">
        <v>34</v>
      </c>
      <c r="V290" t="s">
        <v>52</v>
      </c>
      <c r="W290">
        <v>9</v>
      </c>
      <c r="X290" t="s">
        <v>5268</v>
      </c>
      <c r="Y290">
        <v>2</v>
      </c>
      <c r="Z290">
        <v>0</v>
      </c>
      <c r="AA290">
        <v>43</v>
      </c>
      <c r="AB290">
        <v>50</v>
      </c>
      <c r="AC290">
        <v>1</v>
      </c>
      <c r="AD290" t="s">
        <v>5269</v>
      </c>
      <c r="AE290" t="s">
        <v>37</v>
      </c>
      <c r="AF290" t="s">
        <v>895</v>
      </c>
      <c r="AG290" t="s">
        <v>6700</v>
      </c>
      <c r="AH290" t="s">
        <v>896</v>
      </c>
      <c r="AI290">
        <v>3665</v>
      </c>
      <c r="AJ290">
        <v>4.1942701229999999</v>
      </c>
      <c r="AK290" s="1" t="s">
        <v>6701</v>
      </c>
      <c r="AL290">
        <v>0</v>
      </c>
      <c r="AN290" t="s">
        <v>6702</v>
      </c>
      <c r="AO290" t="s">
        <v>6703</v>
      </c>
      <c r="AP290" t="s">
        <v>5273</v>
      </c>
      <c r="AQ290" t="s">
        <v>5274</v>
      </c>
    </row>
    <row r="291" spans="1:43" x14ac:dyDescent="0.3">
      <c r="A291" t="s">
        <v>900</v>
      </c>
      <c r="B291" t="s">
        <v>6704</v>
      </c>
      <c r="C291" t="s">
        <v>898</v>
      </c>
      <c r="D291" t="s">
        <v>4299</v>
      </c>
      <c r="E291">
        <v>3</v>
      </c>
      <c r="F291">
        <v>3</v>
      </c>
      <c r="G291" t="s">
        <v>5267</v>
      </c>
      <c r="H291">
        <v>100</v>
      </c>
      <c r="I291">
        <v>1</v>
      </c>
      <c r="J291">
        <v>4.29</v>
      </c>
      <c r="K291">
        <v>58</v>
      </c>
      <c r="L291">
        <v>36</v>
      </c>
      <c r="M291">
        <v>13</v>
      </c>
      <c r="N291">
        <v>3</v>
      </c>
      <c r="O291">
        <v>2</v>
      </c>
      <c r="P291">
        <v>4</v>
      </c>
      <c r="Q291">
        <v>1</v>
      </c>
      <c r="R291">
        <v>0</v>
      </c>
      <c r="S291">
        <v>1</v>
      </c>
      <c r="T291">
        <v>0</v>
      </c>
      <c r="U291" t="s">
        <v>70</v>
      </c>
      <c r="V291" t="s">
        <v>52</v>
      </c>
      <c r="W291">
        <v>5</v>
      </c>
      <c r="X291" t="s">
        <v>5268</v>
      </c>
      <c r="Y291">
        <v>1</v>
      </c>
      <c r="Z291">
        <v>0</v>
      </c>
      <c r="AA291">
        <v>34</v>
      </c>
      <c r="AB291">
        <v>50</v>
      </c>
      <c r="AC291">
        <v>1</v>
      </c>
      <c r="AD291" t="s">
        <v>5269</v>
      </c>
      <c r="AE291" t="s">
        <v>37</v>
      </c>
      <c r="AF291" t="s">
        <v>899</v>
      </c>
      <c r="AG291" t="s">
        <v>6705</v>
      </c>
      <c r="AH291" t="s">
        <v>6706</v>
      </c>
      <c r="AI291">
        <v>1050</v>
      </c>
      <c r="AJ291">
        <v>3.8838095240000001</v>
      </c>
      <c r="AK291" t="s">
        <v>6707</v>
      </c>
      <c r="AL291">
        <v>0</v>
      </c>
      <c r="AN291" t="s">
        <v>6708</v>
      </c>
      <c r="AO291" t="s">
        <v>6709</v>
      </c>
      <c r="AP291" t="s">
        <v>5273</v>
      </c>
      <c r="AQ291" t="s">
        <v>5274</v>
      </c>
    </row>
    <row r="292" spans="1:43" x14ac:dyDescent="0.3">
      <c r="A292" t="s">
        <v>956</v>
      </c>
      <c r="B292" t="s">
        <v>954</v>
      </c>
      <c r="C292" t="s">
        <v>954</v>
      </c>
      <c r="D292" t="s">
        <v>4300</v>
      </c>
      <c r="E292">
        <v>8</v>
      </c>
      <c r="F292">
        <v>7</v>
      </c>
      <c r="G292" t="s">
        <v>5267</v>
      </c>
      <c r="H292">
        <v>50</v>
      </c>
      <c r="I292">
        <v>0</v>
      </c>
      <c r="J292">
        <v>3.88</v>
      </c>
      <c r="K292">
        <v>8</v>
      </c>
      <c r="L292">
        <v>5</v>
      </c>
      <c r="M292">
        <v>1</v>
      </c>
      <c r="N292">
        <v>0</v>
      </c>
      <c r="O292">
        <v>0</v>
      </c>
      <c r="P292">
        <v>2</v>
      </c>
      <c r="Q292">
        <v>0</v>
      </c>
      <c r="R292">
        <v>0</v>
      </c>
      <c r="S292">
        <v>0</v>
      </c>
      <c r="T292">
        <v>0</v>
      </c>
      <c r="U292" t="s">
        <v>51</v>
      </c>
      <c r="V292" t="s">
        <v>43</v>
      </c>
      <c r="W292">
        <v>1</v>
      </c>
      <c r="X292" t="s">
        <v>5268</v>
      </c>
      <c r="Y292">
        <v>2</v>
      </c>
      <c r="Z292">
        <v>0</v>
      </c>
      <c r="AA292">
        <v>25</v>
      </c>
      <c r="AB292">
        <v>50</v>
      </c>
      <c r="AE292" t="s">
        <v>37</v>
      </c>
      <c r="AF292" t="s">
        <v>955</v>
      </c>
      <c r="AG292" t="s">
        <v>955</v>
      </c>
      <c r="AH292" t="s">
        <v>6710</v>
      </c>
      <c r="AI292">
        <v>334</v>
      </c>
      <c r="AJ292">
        <v>3.7365269460000001</v>
      </c>
      <c r="AK292" t="s">
        <v>6711</v>
      </c>
      <c r="AL292">
        <v>0</v>
      </c>
      <c r="AN292" t="s">
        <v>6712</v>
      </c>
      <c r="AO292" t="s">
        <v>6713</v>
      </c>
      <c r="AP292" t="s">
        <v>5273</v>
      </c>
      <c r="AQ292" t="s">
        <v>5274</v>
      </c>
    </row>
    <row r="293" spans="1:43" x14ac:dyDescent="0.3">
      <c r="A293" t="s">
        <v>903</v>
      </c>
      <c r="B293" t="s">
        <v>6714</v>
      </c>
      <c r="C293" t="s">
        <v>901</v>
      </c>
      <c r="D293" t="s">
        <v>4301</v>
      </c>
      <c r="E293">
        <v>13</v>
      </c>
      <c r="F293">
        <v>14</v>
      </c>
      <c r="G293" t="s">
        <v>5267</v>
      </c>
      <c r="H293">
        <v>10000</v>
      </c>
      <c r="I293">
        <v>0</v>
      </c>
      <c r="J293">
        <v>3.74</v>
      </c>
      <c r="K293">
        <v>1938</v>
      </c>
      <c r="L293">
        <v>870</v>
      </c>
      <c r="M293">
        <v>366</v>
      </c>
      <c r="N293">
        <v>287</v>
      </c>
      <c r="O293">
        <v>159</v>
      </c>
      <c r="P293">
        <v>256</v>
      </c>
      <c r="Q293">
        <v>0</v>
      </c>
      <c r="R293">
        <v>0</v>
      </c>
      <c r="S293">
        <v>0</v>
      </c>
      <c r="T293">
        <v>0</v>
      </c>
      <c r="U293" t="s">
        <v>64</v>
      </c>
      <c r="V293" t="s">
        <v>52</v>
      </c>
      <c r="W293">
        <v>50</v>
      </c>
      <c r="X293" t="s">
        <v>5268</v>
      </c>
      <c r="Y293">
        <v>3</v>
      </c>
      <c r="Z293">
        <v>0</v>
      </c>
      <c r="AA293">
        <v>18</v>
      </c>
      <c r="AB293">
        <v>50</v>
      </c>
      <c r="AE293" t="s">
        <v>37</v>
      </c>
      <c r="AF293" t="s">
        <v>902</v>
      </c>
      <c r="AG293" t="s">
        <v>902</v>
      </c>
      <c r="AH293" t="s">
        <v>6715</v>
      </c>
      <c r="AI293">
        <v>5466</v>
      </c>
      <c r="AJ293">
        <v>3.9410903770000001</v>
      </c>
      <c r="AK293" t="s">
        <v>6716</v>
      </c>
      <c r="AL293">
        <v>0</v>
      </c>
      <c r="AN293" t="s">
        <v>6717</v>
      </c>
      <c r="AO293" t="s">
        <v>6718</v>
      </c>
      <c r="AP293" t="s">
        <v>5273</v>
      </c>
      <c r="AQ293" t="s">
        <v>5274</v>
      </c>
    </row>
    <row r="294" spans="1:43" x14ac:dyDescent="0.3">
      <c r="A294" t="s">
        <v>907</v>
      </c>
      <c r="B294" t="s">
        <v>6719</v>
      </c>
      <c r="C294" t="s">
        <v>904</v>
      </c>
      <c r="D294" t="s">
        <v>4302</v>
      </c>
      <c r="E294">
        <v>11</v>
      </c>
      <c r="F294">
        <v>88</v>
      </c>
      <c r="G294" t="s">
        <v>5267</v>
      </c>
      <c r="H294">
        <v>5000</v>
      </c>
      <c r="I294">
        <v>0</v>
      </c>
      <c r="J294">
        <v>4.0999999999999996</v>
      </c>
      <c r="K294">
        <v>1514</v>
      </c>
      <c r="L294">
        <v>819</v>
      </c>
      <c r="M294">
        <v>323</v>
      </c>
      <c r="N294">
        <v>188</v>
      </c>
      <c r="O294">
        <v>71</v>
      </c>
      <c r="P294">
        <v>113</v>
      </c>
      <c r="Q294">
        <v>0</v>
      </c>
      <c r="R294">
        <v>0</v>
      </c>
      <c r="S294">
        <v>0</v>
      </c>
      <c r="T294">
        <v>0</v>
      </c>
      <c r="U294" t="s">
        <v>905</v>
      </c>
      <c r="V294" t="s">
        <v>52</v>
      </c>
      <c r="W294">
        <v>25</v>
      </c>
      <c r="X294" t="s">
        <v>5268</v>
      </c>
      <c r="Y294">
        <v>3</v>
      </c>
      <c r="Z294">
        <v>0</v>
      </c>
      <c r="AA294">
        <v>35</v>
      </c>
      <c r="AB294">
        <v>50</v>
      </c>
      <c r="AE294" t="s">
        <v>37</v>
      </c>
      <c r="AF294" t="s">
        <v>906</v>
      </c>
      <c r="AG294" t="s">
        <v>906</v>
      </c>
      <c r="AH294" t="s">
        <v>6720</v>
      </c>
      <c r="AI294">
        <v>35751</v>
      </c>
      <c r="AJ294">
        <v>4.0221532260000004</v>
      </c>
      <c r="AK294" t="s">
        <v>6721</v>
      </c>
      <c r="AL294">
        <v>1</v>
      </c>
      <c r="AM294" t="s">
        <v>6722</v>
      </c>
      <c r="AN294" t="s">
        <v>6723</v>
      </c>
      <c r="AO294" t="s">
        <v>6724</v>
      </c>
      <c r="AP294" t="s">
        <v>5273</v>
      </c>
      <c r="AQ294" t="s">
        <v>5274</v>
      </c>
    </row>
    <row r="295" spans="1:43" x14ac:dyDescent="0.3">
      <c r="A295" t="s">
        <v>910</v>
      </c>
      <c r="B295" t="s">
        <v>908</v>
      </c>
      <c r="C295" t="s">
        <v>908</v>
      </c>
      <c r="D295" t="s">
        <v>4303</v>
      </c>
      <c r="E295">
        <v>7</v>
      </c>
      <c r="F295">
        <v>22</v>
      </c>
      <c r="G295" t="s">
        <v>5267</v>
      </c>
      <c r="H295">
        <v>10</v>
      </c>
      <c r="I295">
        <v>0</v>
      </c>
      <c r="J295">
        <v>3.5</v>
      </c>
      <c r="K295">
        <v>4</v>
      </c>
      <c r="L295">
        <v>1</v>
      </c>
      <c r="M295">
        <v>1</v>
      </c>
      <c r="N295">
        <v>1</v>
      </c>
      <c r="O295">
        <v>1</v>
      </c>
      <c r="P295">
        <v>0</v>
      </c>
      <c r="Q295">
        <v>0</v>
      </c>
      <c r="R295">
        <v>0</v>
      </c>
      <c r="S295">
        <v>0</v>
      </c>
      <c r="T295">
        <v>0</v>
      </c>
      <c r="U295" t="s">
        <v>144</v>
      </c>
      <c r="V295" t="s">
        <v>43</v>
      </c>
      <c r="W295">
        <v>3</v>
      </c>
      <c r="X295" t="s">
        <v>5268</v>
      </c>
      <c r="Y295">
        <v>2</v>
      </c>
      <c r="Z295">
        <v>0</v>
      </c>
      <c r="AA295">
        <v>37</v>
      </c>
      <c r="AB295">
        <v>50</v>
      </c>
      <c r="AE295" t="s">
        <v>37</v>
      </c>
      <c r="AF295" t="s">
        <v>909</v>
      </c>
      <c r="AG295" t="s">
        <v>909</v>
      </c>
      <c r="AH295" t="s">
        <v>6725</v>
      </c>
      <c r="AI295">
        <v>1531</v>
      </c>
      <c r="AJ295">
        <v>3.7602873940000001</v>
      </c>
      <c r="AK295" t="s">
        <v>6726</v>
      </c>
      <c r="AL295">
        <v>0</v>
      </c>
      <c r="AN295" t="s">
        <v>6727</v>
      </c>
      <c r="AO295" t="s">
        <v>6728</v>
      </c>
      <c r="AP295" t="s">
        <v>5273</v>
      </c>
      <c r="AQ295" t="s">
        <v>5274</v>
      </c>
    </row>
    <row r="296" spans="1:43" x14ac:dyDescent="0.3">
      <c r="A296" t="s">
        <v>914</v>
      </c>
      <c r="B296" t="s">
        <v>6729</v>
      </c>
      <c r="C296" t="s">
        <v>911</v>
      </c>
      <c r="D296" t="s">
        <v>4304</v>
      </c>
      <c r="E296">
        <v>5</v>
      </c>
      <c r="F296">
        <v>5</v>
      </c>
      <c r="G296" t="s">
        <v>5267</v>
      </c>
      <c r="H296">
        <v>5000</v>
      </c>
      <c r="I296">
        <v>0</v>
      </c>
      <c r="J296">
        <v>3.97</v>
      </c>
      <c r="K296">
        <v>538</v>
      </c>
      <c r="L296">
        <v>287</v>
      </c>
      <c r="M296">
        <v>90</v>
      </c>
      <c r="N296">
        <v>69</v>
      </c>
      <c r="O296">
        <v>41</v>
      </c>
      <c r="P296">
        <v>51</v>
      </c>
      <c r="Q296">
        <v>0</v>
      </c>
      <c r="R296">
        <v>0</v>
      </c>
      <c r="S296">
        <v>0</v>
      </c>
      <c r="T296">
        <v>0</v>
      </c>
      <c r="U296" t="s">
        <v>34</v>
      </c>
      <c r="V296" t="s">
        <v>43</v>
      </c>
      <c r="W296">
        <v>6</v>
      </c>
      <c r="X296" t="s">
        <v>5268</v>
      </c>
      <c r="Y296">
        <v>2</v>
      </c>
      <c r="Z296">
        <v>0</v>
      </c>
      <c r="AA296">
        <v>29</v>
      </c>
      <c r="AB296">
        <v>50</v>
      </c>
      <c r="AC296">
        <v>1</v>
      </c>
      <c r="AD296" t="s">
        <v>5269</v>
      </c>
      <c r="AE296" t="s">
        <v>37</v>
      </c>
      <c r="AF296" t="s">
        <v>912</v>
      </c>
      <c r="AG296" t="s">
        <v>912</v>
      </c>
      <c r="AH296" t="s">
        <v>913</v>
      </c>
      <c r="AI296">
        <v>6876</v>
      </c>
      <c r="AJ296">
        <v>3.7754508439999999</v>
      </c>
      <c r="AK296" t="s">
        <v>6730</v>
      </c>
      <c r="AL296">
        <v>0</v>
      </c>
      <c r="AN296" t="s">
        <v>6731</v>
      </c>
      <c r="AO296" t="s">
        <v>6732</v>
      </c>
      <c r="AP296" t="s">
        <v>5273</v>
      </c>
      <c r="AQ296" t="s">
        <v>5274</v>
      </c>
    </row>
    <row r="297" spans="1:43" x14ac:dyDescent="0.3">
      <c r="A297" t="s">
        <v>916</v>
      </c>
      <c r="B297" t="s">
        <v>6733</v>
      </c>
      <c r="C297" t="s">
        <v>915</v>
      </c>
      <c r="D297" t="s">
        <v>4305</v>
      </c>
      <c r="E297">
        <v>6</v>
      </c>
      <c r="F297">
        <v>6</v>
      </c>
      <c r="G297" t="s">
        <v>5267</v>
      </c>
      <c r="H297">
        <v>1000</v>
      </c>
      <c r="I297">
        <v>0</v>
      </c>
      <c r="J297">
        <v>3.84</v>
      </c>
      <c r="K297">
        <v>309</v>
      </c>
      <c r="L297">
        <v>146</v>
      </c>
      <c r="M297">
        <v>53</v>
      </c>
      <c r="N297">
        <v>51</v>
      </c>
      <c r="O297">
        <v>32</v>
      </c>
      <c r="P297">
        <v>27</v>
      </c>
      <c r="Q297">
        <v>0</v>
      </c>
      <c r="R297">
        <v>0</v>
      </c>
      <c r="S297">
        <v>0</v>
      </c>
      <c r="T297">
        <v>0</v>
      </c>
      <c r="U297" t="s">
        <v>70</v>
      </c>
      <c r="V297" t="s">
        <v>148</v>
      </c>
      <c r="W297">
        <v>50</v>
      </c>
      <c r="X297" t="s">
        <v>5268</v>
      </c>
      <c r="Y297">
        <v>2</v>
      </c>
      <c r="Z297">
        <v>0</v>
      </c>
      <c r="AA297">
        <v>39</v>
      </c>
      <c r="AB297">
        <v>50</v>
      </c>
      <c r="AC297">
        <v>1</v>
      </c>
      <c r="AD297" t="s">
        <v>5269</v>
      </c>
      <c r="AE297" t="s">
        <v>37</v>
      </c>
      <c r="AF297" t="s">
        <v>508</v>
      </c>
      <c r="AG297" t="s">
        <v>508</v>
      </c>
      <c r="AH297" t="s">
        <v>6079</v>
      </c>
      <c r="AI297">
        <v>24564</v>
      </c>
      <c r="AJ297">
        <v>3.9288796609999999</v>
      </c>
      <c r="AK297" t="s">
        <v>6080</v>
      </c>
      <c r="AL297">
        <v>0</v>
      </c>
      <c r="AN297" t="s">
        <v>6734</v>
      </c>
      <c r="AO297" t="s">
        <v>6735</v>
      </c>
      <c r="AP297" t="s">
        <v>5273</v>
      </c>
      <c r="AQ297" t="s">
        <v>5274</v>
      </c>
    </row>
    <row r="298" spans="1:43" x14ac:dyDescent="0.3">
      <c r="A298" t="s">
        <v>919</v>
      </c>
      <c r="B298" t="s">
        <v>6062</v>
      </c>
      <c r="C298" t="s">
        <v>499</v>
      </c>
      <c r="D298" t="s">
        <v>4175</v>
      </c>
      <c r="E298">
        <v>13</v>
      </c>
      <c r="F298">
        <v>11</v>
      </c>
      <c r="G298" t="s">
        <v>5267</v>
      </c>
      <c r="H298">
        <v>100</v>
      </c>
      <c r="I298">
        <v>1</v>
      </c>
      <c r="J298">
        <v>4</v>
      </c>
      <c r="K298">
        <v>4</v>
      </c>
      <c r="L298">
        <v>3</v>
      </c>
      <c r="M298">
        <v>0</v>
      </c>
      <c r="N298">
        <v>0</v>
      </c>
      <c r="O298">
        <v>0</v>
      </c>
      <c r="P298">
        <v>1</v>
      </c>
      <c r="Q298">
        <v>0</v>
      </c>
      <c r="R298">
        <v>0</v>
      </c>
      <c r="S298">
        <v>0</v>
      </c>
      <c r="T298">
        <v>0</v>
      </c>
      <c r="U298" t="s">
        <v>51</v>
      </c>
      <c r="V298" t="s">
        <v>52</v>
      </c>
      <c r="W298">
        <v>29</v>
      </c>
      <c r="X298" t="s">
        <v>5959</v>
      </c>
      <c r="Y298">
        <v>3</v>
      </c>
      <c r="Z298">
        <v>0</v>
      </c>
      <c r="AA298">
        <v>42</v>
      </c>
      <c r="AB298">
        <v>50</v>
      </c>
      <c r="AC298">
        <v>1</v>
      </c>
      <c r="AD298" t="s">
        <v>5269</v>
      </c>
      <c r="AE298" t="s">
        <v>37</v>
      </c>
      <c r="AF298" t="s">
        <v>917</v>
      </c>
      <c r="AG298" t="s">
        <v>6605</v>
      </c>
      <c r="AH298" t="s">
        <v>918</v>
      </c>
      <c r="AI298">
        <v>45151</v>
      </c>
      <c r="AJ298">
        <v>4.032956081</v>
      </c>
      <c r="AK298" s="1" t="s">
        <v>6606</v>
      </c>
      <c r="AL298">
        <v>0</v>
      </c>
      <c r="AN298" t="s">
        <v>6607</v>
      </c>
      <c r="AO298" t="s">
        <v>6608</v>
      </c>
      <c r="AP298" t="s">
        <v>5273</v>
      </c>
      <c r="AQ298" t="s">
        <v>5274</v>
      </c>
    </row>
    <row r="299" spans="1:43" x14ac:dyDescent="0.3">
      <c r="A299" t="s">
        <v>921</v>
      </c>
      <c r="B299" t="s">
        <v>6736</v>
      </c>
      <c r="C299" t="s">
        <v>920</v>
      </c>
      <c r="D299" t="s">
        <v>4306</v>
      </c>
      <c r="E299">
        <v>3</v>
      </c>
      <c r="F299">
        <v>3</v>
      </c>
      <c r="G299" t="s">
        <v>5267</v>
      </c>
      <c r="H299">
        <v>20000</v>
      </c>
      <c r="I299">
        <v>1</v>
      </c>
      <c r="J299">
        <v>4.12</v>
      </c>
      <c r="K299">
        <v>2826</v>
      </c>
      <c r="L299">
        <v>1573</v>
      </c>
      <c r="M299">
        <v>546</v>
      </c>
      <c r="N299">
        <v>374</v>
      </c>
      <c r="O299">
        <v>147</v>
      </c>
      <c r="P299">
        <v>186</v>
      </c>
      <c r="Q299">
        <v>0</v>
      </c>
      <c r="R299">
        <v>0</v>
      </c>
      <c r="S299">
        <v>0</v>
      </c>
      <c r="T299">
        <v>0</v>
      </c>
      <c r="U299" t="s">
        <v>281</v>
      </c>
      <c r="V299" t="s">
        <v>52</v>
      </c>
      <c r="W299">
        <v>6</v>
      </c>
      <c r="X299" t="s">
        <v>5268</v>
      </c>
      <c r="Y299">
        <v>1</v>
      </c>
      <c r="Z299">
        <v>0</v>
      </c>
      <c r="AA299">
        <v>49</v>
      </c>
      <c r="AB299">
        <v>50</v>
      </c>
      <c r="AE299" t="s">
        <v>37</v>
      </c>
      <c r="AF299" t="s">
        <v>266</v>
      </c>
      <c r="AG299" t="s">
        <v>5643</v>
      </c>
      <c r="AH299" t="s">
        <v>5644</v>
      </c>
      <c r="AI299">
        <v>55670</v>
      </c>
      <c r="AJ299">
        <v>4.1214837429999998</v>
      </c>
      <c r="AK299" t="s">
        <v>5645</v>
      </c>
      <c r="AL299">
        <v>1</v>
      </c>
      <c r="AM299" t="s">
        <v>5646</v>
      </c>
      <c r="AN299" t="s">
        <v>6737</v>
      </c>
      <c r="AO299" t="s">
        <v>6738</v>
      </c>
      <c r="AP299" t="s">
        <v>5273</v>
      </c>
      <c r="AQ299" t="s">
        <v>5274</v>
      </c>
    </row>
    <row r="300" spans="1:43" x14ac:dyDescent="0.3">
      <c r="A300" t="s">
        <v>1866</v>
      </c>
      <c r="B300" t="s">
        <v>6739</v>
      </c>
      <c r="C300" t="s">
        <v>1865</v>
      </c>
      <c r="D300" t="s">
        <v>4307</v>
      </c>
      <c r="E300">
        <v>12</v>
      </c>
      <c r="F300">
        <v>26</v>
      </c>
      <c r="G300" t="s">
        <v>5267</v>
      </c>
      <c r="H300">
        <v>5000</v>
      </c>
      <c r="I300">
        <v>0</v>
      </c>
      <c r="J300">
        <v>4.16</v>
      </c>
      <c r="K300">
        <v>663</v>
      </c>
      <c r="L300">
        <v>385</v>
      </c>
      <c r="M300">
        <v>119</v>
      </c>
      <c r="N300">
        <v>84</v>
      </c>
      <c r="O300">
        <v>28</v>
      </c>
      <c r="P300">
        <v>47</v>
      </c>
      <c r="Q300">
        <v>0</v>
      </c>
      <c r="R300">
        <v>0</v>
      </c>
      <c r="S300">
        <v>0</v>
      </c>
      <c r="T300">
        <v>0</v>
      </c>
      <c r="U300" t="s">
        <v>34</v>
      </c>
      <c r="V300" t="s">
        <v>52</v>
      </c>
      <c r="W300">
        <v>50</v>
      </c>
      <c r="X300" t="s">
        <v>5268</v>
      </c>
      <c r="Y300">
        <v>3</v>
      </c>
      <c r="Z300">
        <v>0</v>
      </c>
      <c r="AA300">
        <v>43</v>
      </c>
      <c r="AB300">
        <v>50</v>
      </c>
      <c r="AE300" t="s">
        <v>37</v>
      </c>
      <c r="AF300" t="s">
        <v>1296</v>
      </c>
      <c r="AG300" t="s">
        <v>1296</v>
      </c>
      <c r="AH300" t="s">
        <v>1297</v>
      </c>
      <c r="AI300">
        <v>18029</v>
      </c>
      <c r="AJ300">
        <v>4.1006156750000002</v>
      </c>
      <c r="AK300" s="1" t="s">
        <v>6740</v>
      </c>
      <c r="AL300">
        <v>0</v>
      </c>
      <c r="AN300" t="s">
        <v>6741</v>
      </c>
      <c r="AO300" t="s">
        <v>6742</v>
      </c>
      <c r="AP300" t="s">
        <v>5273</v>
      </c>
      <c r="AQ300" t="s">
        <v>5274</v>
      </c>
    </row>
    <row r="301" spans="1:43" x14ac:dyDescent="0.3">
      <c r="A301" t="s">
        <v>924</v>
      </c>
      <c r="B301" t="s">
        <v>6743</v>
      </c>
      <c r="C301" t="s">
        <v>922</v>
      </c>
      <c r="D301" t="s">
        <v>4308</v>
      </c>
      <c r="E301">
        <v>11</v>
      </c>
      <c r="F301">
        <v>10</v>
      </c>
      <c r="G301" t="s">
        <v>5267</v>
      </c>
      <c r="H301">
        <v>100</v>
      </c>
      <c r="I301">
        <v>1</v>
      </c>
      <c r="J301">
        <v>3.09</v>
      </c>
      <c r="K301">
        <v>22</v>
      </c>
      <c r="L301">
        <v>5</v>
      </c>
      <c r="M301">
        <v>5</v>
      </c>
      <c r="N301">
        <v>4</v>
      </c>
      <c r="O301">
        <v>3</v>
      </c>
      <c r="P301">
        <v>5</v>
      </c>
      <c r="Q301">
        <v>0</v>
      </c>
      <c r="R301">
        <v>0</v>
      </c>
      <c r="S301">
        <v>0</v>
      </c>
      <c r="T301">
        <v>0</v>
      </c>
      <c r="U301" t="s">
        <v>70</v>
      </c>
      <c r="V301" t="s">
        <v>52</v>
      </c>
      <c r="W301">
        <v>50</v>
      </c>
      <c r="X301" t="s">
        <v>5268</v>
      </c>
      <c r="Y301">
        <v>3</v>
      </c>
      <c r="Z301">
        <v>0</v>
      </c>
      <c r="AA301">
        <v>38</v>
      </c>
      <c r="AB301">
        <v>50</v>
      </c>
      <c r="AC301">
        <v>1</v>
      </c>
      <c r="AD301" t="s">
        <v>5269</v>
      </c>
      <c r="AE301" t="s">
        <v>37</v>
      </c>
      <c r="AF301" t="s">
        <v>923</v>
      </c>
      <c r="AG301" t="s">
        <v>6744</v>
      </c>
      <c r="AH301" t="s">
        <v>6745</v>
      </c>
      <c r="AI301">
        <v>16487</v>
      </c>
      <c r="AJ301">
        <v>3.9676108449999998</v>
      </c>
      <c r="AK301" t="s">
        <v>6746</v>
      </c>
      <c r="AL301">
        <v>0</v>
      </c>
      <c r="AN301" t="s">
        <v>6747</v>
      </c>
      <c r="AO301" t="s">
        <v>6748</v>
      </c>
      <c r="AP301" t="s">
        <v>5273</v>
      </c>
      <c r="AQ301" t="s">
        <v>5274</v>
      </c>
    </row>
    <row r="302" spans="1:43" x14ac:dyDescent="0.3">
      <c r="A302" t="s">
        <v>928</v>
      </c>
      <c r="B302" t="s">
        <v>6749</v>
      </c>
      <c r="C302" t="s">
        <v>925</v>
      </c>
      <c r="D302" t="s">
        <v>4309</v>
      </c>
      <c r="E302">
        <v>8</v>
      </c>
      <c r="F302">
        <v>118</v>
      </c>
      <c r="G302" t="s">
        <v>5267</v>
      </c>
      <c r="H302">
        <v>10000</v>
      </c>
      <c r="I302">
        <v>0</v>
      </c>
      <c r="J302">
        <v>3.85</v>
      </c>
      <c r="K302">
        <v>2519</v>
      </c>
      <c r="L302">
        <v>1158</v>
      </c>
      <c r="M302">
        <v>545</v>
      </c>
      <c r="N302">
        <v>370</v>
      </c>
      <c r="O302">
        <v>181</v>
      </c>
      <c r="P302">
        <v>265</v>
      </c>
      <c r="Q302">
        <v>0</v>
      </c>
      <c r="R302">
        <v>0</v>
      </c>
      <c r="S302">
        <v>0</v>
      </c>
      <c r="T302">
        <v>0</v>
      </c>
      <c r="U302" t="s">
        <v>926</v>
      </c>
      <c r="V302" t="s">
        <v>52</v>
      </c>
      <c r="W302">
        <v>50</v>
      </c>
      <c r="X302" t="s">
        <v>5268</v>
      </c>
      <c r="Y302">
        <v>2</v>
      </c>
      <c r="Z302">
        <v>0</v>
      </c>
      <c r="AA302">
        <v>43</v>
      </c>
      <c r="AB302">
        <v>50</v>
      </c>
      <c r="AE302" t="s">
        <v>37</v>
      </c>
      <c r="AF302" t="s">
        <v>927</v>
      </c>
      <c r="AG302" t="s">
        <v>927</v>
      </c>
      <c r="AH302" t="s">
        <v>6750</v>
      </c>
      <c r="AI302">
        <v>23485</v>
      </c>
      <c r="AJ302">
        <v>4.0246966149999999</v>
      </c>
      <c r="AK302" t="s">
        <v>6751</v>
      </c>
      <c r="AL302">
        <v>0</v>
      </c>
      <c r="AN302" t="s">
        <v>6752</v>
      </c>
      <c r="AO302" t="s">
        <v>6753</v>
      </c>
      <c r="AP302" t="s">
        <v>5273</v>
      </c>
      <c r="AQ302" t="s">
        <v>5274</v>
      </c>
    </row>
    <row r="303" spans="1:43" x14ac:dyDescent="0.3">
      <c r="A303" t="s">
        <v>699</v>
      </c>
      <c r="B303" t="s">
        <v>6367</v>
      </c>
      <c r="C303" t="s">
        <v>697</v>
      </c>
      <c r="D303" t="s">
        <v>4234</v>
      </c>
      <c r="E303">
        <v>5.85</v>
      </c>
      <c r="F303">
        <v>13</v>
      </c>
      <c r="G303" t="s">
        <v>5267</v>
      </c>
      <c r="H303">
        <v>1000</v>
      </c>
      <c r="I303">
        <v>1</v>
      </c>
      <c r="J303">
        <v>3.16</v>
      </c>
      <c r="K303">
        <v>602</v>
      </c>
      <c r="L303">
        <v>186</v>
      </c>
      <c r="M303">
        <v>104</v>
      </c>
      <c r="N303">
        <v>97</v>
      </c>
      <c r="O303">
        <v>52</v>
      </c>
      <c r="P303">
        <v>163</v>
      </c>
      <c r="Q303">
        <v>0</v>
      </c>
      <c r="R303">
        <v>0</v>
      </c>
      <c r="S303">
        <v>0</v>
      </c>
      <c r="T303">
        <v>0</v>
      </c>
      <c r="U303" t="s">
        <v>64</v>
      </c>
      <c r="V303" t="s">
        <v>43</v>
      </c>
      <c r="W303">
        <v>9</v>
      </c>
      <c r="X303" t="s">
        <v>5268</v>
      </c>
      <c r="Y303">
        <v>2</v>
      </c>
      <c r="Z303">
        <v>0</v>
      </c>
      <c r="AA303">
        <v>38</v>
      </c>
      <c r="AB303">
        <v>50</v>
      </c>
      <c r="AE303" t="s">
        <v>37</v>
      </c>
      <c r="AF303" t="s">
        <v>698</v>
      </c>
      <c r="AG303" t="s">
        <v>6368</v>
      </c>
      <c r="AH303" t="s">
        <v>6369</v>
      </c>
      <c r="AI303">
        <v>25631</v>
      </c>
      <c r="AJ303">
        <v>3.8947368419999999</v>
      </c>
      <c r="AK303" t="s">
        <v>6370</v>
      </c>
      <c r="AL303">
        <v>0</v>
      </c>
      <c r="AN303" t="s">
        <v>6371</v>
      </c>
      <c r="AO303" t="s">
        <v>6372</v>
      </c>
      <c r="AP303" t="s">
        <v>5273</v>
      </c>
      <c r="AQ303" t="s">
        <v>5274</v>
      </c>
    </row>
    <row r="304" spans="1:43" x14ac:dyDescent="0.3">
      <c r="A304" t="s">
        <v>931</v>
      </c>
      <c r="B304" t="s">
        <v>6754</v>
      </c>
      <c r="C304" t="s">
        <v>929</v>
      </c>
      <c r="D304" t="s">
        <v>4310</v>
      </c>
      <c r="E304">
        <v>6</v>
      </c>
      <c r="F304">
        <v>6</v>
      </c>
      <c r="G304" t="s">
        <v>5267</v>
      </c>
      <c r="H304">
        <v>100</v>
      </c>
      <c r="I304">
        <v>0</v>
      </c>
      <c r="J304">
        <v>3.07</v>
      </c>
      <c r="K304">
        <v>55</v>
      </c>
      <c r="L304">
        <v>17</v>
      </c>
      <c r="M304">
        <v>6</v>
      </c>
      <c r="N304">
        <v>11</v>
      </c>
      <c r="O304">
        <v>6</v>
      </c>
      <c r="P304">
        <v>15</v>
      </c>
      <c r="Q304">
        <v>0</v>
      </c>
      <c r="R304">
        <v>0</v>
      </c>
      <c r="S304">
        <v>0</v>
      </c>
      <c r="T304">
        <v>0</v>
      </c>
      <c r="U304" t="s">
        <v>70</v>
      </c>
      <c r="V304" t="s">
        <v>43</v>
      </c>
      <c r="W304">
        <v>1</v>
      </c>
      <c r="X304" t="s">
        <v>5268</v>
      </c>
      <c r="Y304">
        <v>2</v>
      </c>
      <c r="Z304">
        <v>0</v>
      </c>
      <c r="AA304">
        <v>27</v>
      </c>
      <c r="AB304">
        <v>50</v>
      </c>
      <c r="AE304" t="s">
        <v>37</v>
      </c>
      <c r="AF304" t="s">
        <v>930</v>
      </c>
      <c r="AG304" t="s">
        <v>6755</v>
      </c>
      <c r="AH304" t="s">
        <v>6756</v>
      </c>
      <c r="AI304">
        <v>23161</v>
      </c>
      <c r="AJ304">
        <v>3.9305729459999998</v>
      </c>
      <c r="AK304" t="s">
        <v>6757</v>
      </c>
      <c r="AL304">
        <v>0</v>
      </c>
      <c r="AN304" t="s">
        <v>6758</v>
      </c>
      <c r="AO304" t="s">
        <v>6759</v>
      </c>
      <c r="AP304" t="s">
        <v>5273</v>
      </c>
      <c r="AQ304" t="s">
        <v>5274</v>
      </c>
    </row>
    <row r="305" spans="1:43" x14ac:dyDescent="0.3">
      <c r="A305" t="s">
        <v>935</v>
      </c>
      <c r="B305" t="s">
        <v>6760</v>
      </c>
      <c r="C305" t="s">
        <v>932</v>
      </c>
      <c r="D305" t="s">
        <v>4311</v>
      </c>
      <c r="E305">
        <v>9</v>
      </c>
      <c r="F305">
        <v>57</v>
      </c>
      <c r="G305" t="s">
        <v>5267</v>
      </c>
      <c r="H305">
        <v>1000</v>
      </c>
      <c r="I305">
        <v>0</v>
      </c>
      <c r="J305">
        <v>3.63</v>
      </c>
      <c r="K305">
        <v>146</v>
      </c>
      <c r="L305">
        <v>61</v>
      </c>
      <c r="M305">
        <v>32</v>
      </c>
      <c r="N305">
        <v>15</v>
      </c>
      <c r="O305">
        <v>14</v>
      </c>
      <c r="P305">
        <v>24</v>
      </c>
      <c r="Q305">
        <v>0</v>
      </c>
      <c r="R305">
        <v>0</v>
      </c>
      <c r="S305">
        <v>0</v>
      </c>
      <c r="T305">
        <v>0</v>
      </c>
      <c r="U305" t="s">
        <v>70</v>
      </c>
      <c r="V305" t="s">
        <v>52</v>
      </c>
      <c r="W305">
        <v>50</v>
      </c>
      <c r="X305" t="s">
        <v>5268</v>
      </c>
      <c r="Y305">
        <v>3</v>
      </c>
      <c r="Z305">
        <v>0</v>
      </c>
      <c r="AA305">
        <v>71</v>
      </c>
      <c r="AB305">
        <v>50</v>
      </c>
      <c r="AE305" t="s">
        <v>136</v>
      </c>
      <c r="AF305" t="s">
        <v>933</v>
      </c>
      <c r="AG305" t="s">
        <v>6761</v>
      </c>
      <c r="AH305" t="s">
        <v>934</v>
      </c>
      <c r="AI305">
        <v>14442</v>
      </c>
      <c r="AJ305">
        <v>4.1430549790000004</v>
      </c>
      <c r="AK305" t="s">
        <v>6762</v>
      </c>
      <c r="AL305">
        <v>0</v>
      </c>
      <c r="AN305" t="s">
        <v>6763</v>
      </c>
      <c r="AO305" t="s">
        <v>6764</v>
      </c>
      <c r="AP305" t="s">
        <v>5273</v>
      </c>
      <c r="AQ305" t="s">
        <v>5274</v>
      </c>
    </row>
    <row r="306" spans="1:43" x14ac:dyDescent="0.3">
      <c r="A306" t="s">
        <v>2709</v>
      </c>
      <c r="B306" t="s">
        <v>2707</v>
      </c>
      <c r="C306" t="s">
        <v>2707</v>
      </c>
      <c r="D306" t="s">
        <v>4312</v>
      </c>
      <c r="E306">
        <v>8</v>
      </c>
      <c r="F306">
        <v>7</v>
      </c>
      <c r="G306" t="s">
        <v>5267</v>
      </c>
      <c r="H306">
        <v>1000</v>
      </c>
      <c r="I306">
        <v>0</v>
      </c>
      <c r="J306">
        <v>3.6</v>
      </c>
      <c r="K306">
        <v>141</v>
      </c>
      <c r="L306">
        <v>64</v>
      </c>
      <c r="M306">
        <v>22</v>
      </c>
      <c r="N306">
        <v>19</v>
      </c>
      <c r="O306">
        <v>7</v>
      </c>
      <c r="P306">
        <v>29</v>
      </c>
      <c r="Q306">
        <v>0</v>
      </c>
      <c r="R306">
        <v>0</v>
      </c>
      <c r="S306">
        <v>0</v>
      </c>
      <c r="T306">
        <v>0</v>
      </c>
      <c r="U306" t="s">
        <v>144</v>
      </c>
      <c r="V306" t="s">
        <v>52</v>
      </c>
      <c r="W306">
        <v>50</v>
      </c>
      <c r="X306" t="s">
        <v>5268</v>
      </c>
      <c r="Y306">
        <v>3</v>
      </c>
      <c r="Z306">
        <v>0</v>
      </c>
      <c r="AA306">
        <v>24</v>
      </c>
      <c r="AB306">
        <v>50</v>
      </c>
      <c r="AE306" t="s">
        <v>37</v>
      </c>
      <c r="AF306" t="s">
        <v>2284</v>
      </c>
      <c r="AG306" t="s">
        <v>2284</v>
      </c>
      <c r="AH306" t="s">
        <v>2708</v>
      </c>
      <c r="AI306">
        <v>3771</v>
      </c>
      <c r="AJ306">
        <v>3.8814638029999999</v>
      </c>
      <c r="AK306" t="s">
        <v>6765</v>
      </c>
      <c r="AL306">
        <v>0</v>
      </c>
      <c r="AN306" t="s">
        <v>6766</v>
      </c>
      <c r="AO306" t="s">
        <v>6767</v>
      </c>
      <c r="AP306" t="s">
        <v>5273</v>
      </c>
      <c r="AQ306" t="s">
        <v>5274</v>
      </c>
    </row>
    <row r="307" spans="1:43" x14ac:dyDescent="0.3">
      <c r="A307" t="s">
        <v>938</v>
      </c>
      <c r="B307" t="s">
        <v>6768</v>
      </c>
      <c r="C307" t="s">
        <v>936</v>
      </c>
      <c r="D307" t="s">
        <v>4313</v>
      </c>
      <c r="E307">
        <v>5</v>
      </c>
      <c r="F307">
        <v>5</v>
      </c>
      <c r="G307" t="s">
        <v>5267</v>
      </c>
      <c r="H307">
        <v>100</v>
      </c>
      <c r="I307">
        <v>0</v>
      </c>
      <c r="J307">
        <v>5</v>
      </c>
      <c r="K307">
        <v>2</v>
      </c>
      <c r="L307">
        <v>2</v>
      </c>
      <c r="M307">
        <v>0</v>
      </c>
      <c r="N307">
        <v>0</v>
      </c>
      <c r="O307">
        <v>0</v>
      </c>
      <c r="P307">
        <v>0</v>
      </c>
      <c r="Q307">
        <v>0</v>
      </c>
      <c r="R307">
        <v>0</v>
      </c>
      <c r="S307">
        <v>0</v>
      </c>
      <c r="T307">
        <v>0</v>
      </c>
      <c r="U307" t="s">
        <v>70</v>
      </c>
      <c r="V307" t="s">
        <v>101</v>
      </c>
      <c r="W307">
        <v>13</v>
      </c>
      <c r="X307" t="s">
        <v>5268</v>
      </c>
      <c r="Y307">
        <v>2</v>
      </c>
      <c r="Z307">
        <v>0</v>
      </c>
      <c r="AA307">
        <v>41</v>
      </c>
      <c r="AB307">
        <v>50</v>
      </c>
      <c r="AE307" t="s">
        <v>37</v>
      </c>
      <c r="AF307" t="s">
        <v>937</v>
      </c>
      <c r="AG307" t="s">
        <v>937</v>
      </c>
      <c r="AH307" t="s">
        <v>6769</v>
      </c>
      <c r="AI307">
        <v>5316</v>
      </c>
      <c r="AJ307">
        <v>4.2246049660000002</v>
      </c>
      <c r="AK307" t="s">
        <v>6770</v>
      </c>
      <c r="AL307">
        <v>0</v>
      </c>
      <c r="AN307" t="s">
        <v>6771</v>
      </c>
      <c r="AO307" t="s">
        <v>6772</v>
      </c>
      <c r="AP307" t="s">
        <v>5273</v>
      </c>
      <c r="AQ307" t="s">
        <v>5274</v>
      </c>
    </row>
    <row r="308" spans="1:43" x14ac:dyDescent="0.3">
      <c r="A308" t="s">
        <v>941</v>
      </c>
      <c r="B308" t="s">
        <v>6773</v>
      </c>
      <c r="C308" t="s">
        <v>939</v>
      </c>
      <c r="D308" t="s">
        <v>4314</v>
      </c>
      <c r="E308">
        <v>8</v>
      </c>
      <c r="F308">
        <v>7</v>
      </c>
      <c r="G308" t="s">
        <v>5267</v>
      </c>
      <c r="H308">
        <v>50</v>
      </c>
      <c r="I308">
        <v>0</v>
      </c>
      <c r="J308">
        <v>3.71</v>
      </c>
      <c r="K308">
        <v>7</v>
      </c>
      <c r="L308">
        <v>4</v>
      </c>
      <c r="M308">
        <v>0</v>
      </c>
      <c r="N308">
        <v>1</v>
      </c>
      <c r="O308">
        <v>1</v>
      </c>
      <c r="P308">
        <v>1</v>
      </c>
      <c r="Q308">
        <v>0</v>
      </c>
      <c r="R308">
        <v>0</v>
      </c>
      <c r="S308">
        <v>0</v>
      </c>
      <c r="T308">
        <v>0</v>
      </c>
      <c r="U308" t="s">
        <v>78</v>
      </c>
      <c r="V308" t="s">
        <v>43</v>
      </c>
      <c r="W308">
        <v>5</v>
      </c>
      <c r="X308" t="s">
        <v>5268</v>
      </c>
      <c r="Y308">
        <v>2</v>
      </c>
      <c r="Z308">
        <v>0</v>
      </c>
      <c r="AA308">
        <v>23</v>
      </c>
      <c r="AB308">
        <v>50</v>
      </c>
      <c r="AE308" t="s">
        <v>37</v>
      </c>
      <c r="AF308" t="s">
        <v>940</v>
      </c>
      <c r="AG308" t="s">
        <v>940</v>
      </c>
      <c r="AH308" t="s">
        <v>6774</v>
      </c>
      <c r="AI308">
        <v>211</v>
      </c>
      <c r="AJ308">
        <v>3.545023697</v>
      </c>
      <c r="AK308" t="s">
        <v>6775</v>
      </c>
      <c r="AL308">
        <v>0</v>
      </c>
      <c r="AN308" t="s">
        <v>6776</v>
      </c>
      <c r="AO308" t="s">
        <v>6777</v>
      </c>
      <c r="AP308" t="s">
        <v>5273</v>
      </c>
      <c r="AQ308" t="s">
        <v>5274</v>
      </c>
    </row>
    <row r="309" spans="1:43" x14ac:dyDescent="0.3">
      <c r="A309" t="s">
        <v>944</v>
      </c>
      <c r="B309" t="s">
        <v>6778</v>
      </c>
      <c r="C309" t="s">
        <v>942</v>
      </c>
      <c r="D309" t="s">
        <v>4315</v>
      </c>
      <c r="E309">
        <v>9</v>
      </c>
      <c r="F309">
        <v>8</v>
      </c>
      <c r="G309" t="s">
        <v>5267</v>
      </c>
      <c r="H309">
        <v>20000</v>
      </c>
      <c r="I309">
        <v>1</v>
      </c>
      <c r="J309">
        <v>3.94</v>
      </c>
      <c r="K309">
        <v>4304</v>
      </c>
      <c r="L309">
        <v>2089</v>
      </c>
      <c r="M309">
        <v>901</v>
      </c>
      <c r="N309">
        <v>650</v>
      </c>
      <c r="O309">
        <v>287</v>
      </c>
      <c r="P309">
        <v>377</v>
      </c>
      <c r="Q309">
        <v>0</v>
      </c>
      <c r="R309">
        <v>0</v>
      </c>
      <c r="S309">
        <v>0</v>
      </c>
      <c r="T309">
        <v>0</v>
      </c>
      <c r="U309" t="s">
        <v>34</v>
      </c>
      <c r="V309" t="s">
        <v>35</v>
      </c>
      <c r="W309">
        <v>50</v>
      </c>
      <c r="X309" t="s">
        <v>5268</v>
      </c>
      <c r="Y309">
        <v>3</v>
      </c>
      <c r="Z309">
        <v>0</v>
      </c>
      <c r="AA309">
        <v>41</v>
      </c>
      <c r="AB309">
        <v>50</v>
      </c>
      <c r="AC309">
        <v>1</v>
      </c>
      <c r="AD309" t="s">
        <v>5269</v>
      </c>
      <c r="AE309" t="s">
        <v>37</v>
      </c>
      <c r="AF309" t="s">
        <v>943</v>
      </c>
      <c r="AG309" t="s">
        <v>943</v>
      </c>
      <c r="AH309" t="s">
        <v>6779</v>
      </c>
      <c r="AI309">
        <v>18877</v>
      </c>
      <c r="AJ309">
        <v>4.0798855749999996</v>
      </c>
      <c r="AK309" t="s">
        <v>6780</v>
      </c>
      <c r="AL309">
        <v>0</v>
      </c>
      <c r="AN309" t="s">
        <v>6781</v>
      </c>
      <c r="AO309" t="s">
        <v>6782</v>
      </c>
      <c r="AP309" t="s">
        <v>5273</v>
      </c>
      <c r="AQ309" t="s">
        <v>5274</v>
      </c>
    </row>
    <row r="310" spans="1:43" x14ac:dyDescent="0.3">
      <c r="A310" t="s">
        <v>946</v>
      </c>
      <c r="B310" t="s">
        <v>6783</v>
      </c>
      <c r="C310" t="s">
        <v>945</v>
      </c>
      <c r="D310" t="s">
        <v>4316</v>
      </c>
      <c r="E310">
        <v>8</v>
      </c>
      <c r="F310">
        <v>7</v>
      </c>
      <c r="G310" t="s">
        <v>5267</v>
      </c>
      <c r="H310">
        <v>10000</v>
      </c>
      <c r="I310">
        <v>1</v>
      </c>
      <c r="J310">
        <v>3.32</v>
      </c>
      <c r="K310">
        <v>1061</v>
      </c>
      <c r="L310">
        <v>351</v>
      </c>
      <c r="M310">
        <v>192</v>
      </c>
      <c r="N310">
        <v>184</v>
      </c>
      <c r="O310">
        <v>110</v>
      </c>
      <c r="P310">
        <v>224</v>
      </c>
      <c r="Q310">
        <v>0</v>
      </c>
      <c r="R310">
        <v>0</v>
      </c>
      <c r="S310">
        <v>0</v>
      </c>
      <c r="T310">
        <v>0</v>
      </c>
      <c r="U310" t="s">
        <v>281</v>
      </c>
      <c r="V310" t="s">
        <v>35</v>
      </c>
      <c r="W310">
        <v>30</v>
      </c>
      <c r="X310" t="s">
        <v>5268</v>
      </c>
      <c r="Y310">
        <v>3</v>
      </c>
      <c r="Z310">
        <v>0</v>
      </c>
      <c r="AA310">
        <v>28</v>
      </c>
      <c r="AB310">
        <v>50</v>
      </c>
      <c r="AE310" t="s">
        <v>37</v>
      </c>
      <c r="AF310" t="s">
        <v>444</v>
      </c>
      <c r="AG310" t="s">
        <v>5968</v>
      </c>
      <c r="AH310" t="s">
        <v>6784</v>
      </c>
      <c r="AI310">
        <v>88193</v>
      </c>
      <c r="AJ310">
        <v>4.0808907740000002</v>
      </c>
      <c r="AK310" t="s">
        <v>5969</v>
      </c>
      <c r="AL310">
        <v>1</v>
      </c>
      <c r="AM310" t="s">
        <v>5970</v>
      </c>
      <c r="AN310" t="s">
        <v>6785</v>
      </c>
      <c r="AO310" t="s">
        <v>6786</v>
      </c>
      <c r="AP310" t="s">
        <v>5273</v>
      </c>
      <c r="AQ310" t="s">
        <v>5274</v>
      </c>
    </row>
    <row r="311" spans="1:43" x14ac:dyDescent="0.3">
      <c r="A311" t="s">
        <v>950</v>
      </c>
      <c r="B311" t="s">
        <v>5936</v>
      </c>
      <c r="C311" t="s">
        <v>947</v>
      </c>
      <c r="D311" t="s">
        <v>4151</v>
      </c>
      <c r="E311">
        <v>4.8099999999999996</v>
      </c>
      <c r="F311">
        <v>5</v>
      </c>
      <c r="G311" t="s">
        <v>5267</v>
      </c>
      <c r="H311">
        <v>100</v>
      </c>
      <c r="I311">
        <v>1</v>
      </c>
      <c r="J311">
        <v>5</v>
      </c>
      <c r="K311">
        <v>0</v>
      </c>
      <c r="Q311">
        <v>0</v>
      </c>
      <c r="R311">
        <v>0</v>
      </c>
      <c r="S311">
        <v>0</v>
      </c>
      <c r="T311">
        <v>0</v>
      </c>
      <c r="U311" t="s">
        <v>51</v>
      </c>
      <c r="V311" t="s">
        <v>43</v>
      </c>
      <c r="W311">
        <v>5</v>
      </c>
      <c r="X311" t="s">
        <v>5335</v>
      </c>
      <c r="Y311">
        <v>1</v>
      </c>
      <c r="Z311">
        <v>0</v>
      </c>
      <c r="AA311">
        <v>47</v>
      </c>
      <c r="AB311">
        <v>50</v>
      </c>
      <c r="AC311">
        <v>1</v>
      </c>
      <c r="AD311" t="s">
        <v>5269</v>
      </c>
      <c r="AE311" t="s">
        <v>37</v>
      </c>
      <c r="AF311" t="s">
        <v>948</v>
      </c>
      <c r="AG311" t="s">
        <v>948</v>
      </c>
      <c r="AH311" t="s">
        <v>949</v>
      </c>
      <c r="AI311">
        <v>6</v>
      </c>
      <c r="AJ311">
        <v>4.3333333329999997</v>
      </c>
      <c r="AK311" t="s">
        <v>6787</v>
      </c>
      <c r="AL311">
        <v>0</v>
      </c>
      <c r="AN311" t="s">
        <v>6788</v>
      </c>
      <c r="AO311" t="s">
        <v>6789</v>
      </c>
      <c r="AP311" t="s">
        <v>5273</v>
      </c>
      <c r="AQ311" t="s">
        <v>5274</v>
      </c>
    </row>
    <row r="312" spans="1:43" x14ac:dyDescent="0.3">
      <c r="A312" t="s">
        <v>953</v>
      </c>
      <c r="B312" t="s">
        <v>6790</v>
      </c>
      <c r="C312" t="s">
        <v>951</v>
      </c>
      <c r="D312" t="s">
        <v>4317</v>
      </c>
      <c r="E312">
        <v>14</v>
      </c>
      <c r="F312">
        <v>104</v>
      </c>
      <c r="G312" t="s">
        <v>5267</v>
      </c>
      <c r="H312">
        <v>100</v>
      </c>
      <c r="I312">
        <v>1</v>
      </c>
      <c r="J312">
        <v>3.44</v>
      </c>
      <c r="K312">
        <v>71</v>
      </c>
      <c r="L312">
        <v>20</v>
      </c>
      <c r="M312">
        <v>17</v>
      </c>
      <c r="N312">
        <v>19</v>
      </c>
      <c r="O312">
        <v>4</v>
      </c>
      <c r="P312">
        <v>11</v>
      </c>
      <c r="Q312">
        <v>0</v>
      </c>
      <c r="R312">
        <v>0</v>
      </c>
      <c r="S312">
        <v>0</v>
      </c>
      <c r="T312">
        <v>0</v>
      </c>
      <c r="U312" t="s">
        <v>87</v>
      </c>
      <c r="V312" t="s">
        <v>52</v>
      </c>
      <c r="W312">
        <v>50</v>
      </c>
      <c r="X312" t="s">
        <v>5268</v>
      </c>
      <c r="Y312">
        <v>4</v>
      </c>
      <c r="Z312">
        <v>0</v>
      </c>
      <c r="AA312">
        <v>31</v>
      </c>
      <c r="AB312">
        <v>50</v>
      </c>
      <c r="AE312" t="s">
        <v>37</v>
      </c>
      <c r="AF312" t="s">
        <v>952</v>
      </c>
      <c r="AG312" t="s">
        <v>952</v>
      </c>
      <c r="AH312" t="s">
        <v>6791</v>
      </c>
      <c r="AI312">
        <v>151</v>
      </c>
      <c r="AJ312">
        <v>3.761589404</v>
      </c>
      <c r="AK312" s="1" t="s">
        <v>6792</v>
      </c>
      <c r="AL312">
        <v>0</v>
      </c>
      <c r="AN312" t="s">
        <v>6793</v>
      </c>
      <c r="AO312" t="s">
        <v>6794</v>
      </c>
      <c r="AP312" t="s">
        <v>5273</v>
      </c>
      <c r="AQ312" t="s">
        <v>5274</v>
      </c>
    </row>
    <row r="313" spans="1:43" x14ac:dyDescent="0.3">
      <c r="A313" t="s">
        <v>956</v>
      </c>
      <c r="B313" t="s">
        <v>954</v>
      </c>
      <c r="C313" t="s">
        <v>954</v>
      </c>
      <c r="D313" t="s">
        <v>4300</v>
      </c>
      <c r="E313">
        <v>8</v>
      </c>
      <c r="F313">
        <v>7</v>
      </c>
      <c r="G313" t="s">
        <v>5267</v>
      </c>
      <c r="H313">
        <v>50</v>
      </c>
      <c r="I313">
        <v>0</v>
      </c>
      <c r="J313">
        <v>3.88</v>
      </c>
      <c r="K313">
        <v>8</v>
      </c>
      <c r="L313">
        <v>5</v>
      </c>
      <c r="M313">
        <v>1</v>
      </c>
      <c r="N313">
        <v>0</v>
      </c>
      <c r="O313">
        <v>0</v>
      </c>
      <c r="P313">
        <v>2</v>
      </c>
      <c r="Q313">
        <v>0</v>
      </c>
      <c r="R313">
        <v>0</v>
      </c>
      <c r="S313">
        <v>0</v>
      </c>
      <c r="T313">
        <v>0</v>
      </c>
      <c r="U313" t="s">
        <v>51</v>
      </c>
      <c r="V313" t="s">
        <v>43</v>
      </c>
      <c r="W313">
        <v>1</v>
      </c>
      <c r="X313" t="s">
        <v>5268</v>
      </c>
      <c r="Y313">
        <v>2</v>
      </c>
      <c r="Z313">
        <v>0</v>
      </c>
      <c r="AA313">
        <v>25</v>
      </c>
      <c r="AB313">
        <v>50</v>
      </c>
      <c r="AE313" t="s">
        <v>37</v>
      </c>
      <c r="AF313" t="s">
        <v>955</v>
      </c>
      <c r="AG313" t="s">
        <v>955</v>
      </c>
      <c r="AH313" t="s">
        <v>6710</v>
      </c>
      <c r="AI313">
        <v>334</v>
      </c>
      <c r="AJ313">
        <v>3.7365269460000001</v>
      </c>
      <c r="AK313" t="s">
        <v>6711</v>
      </c>
      <c r="AL313">
        <v>0</v>
      </c>
      <c r="AN313" t="s">
        <v>6712</v>
      </c>
      <c r="AO313" t="s">
        <v>6713</v>
      </c>
      <c r="AP313" t="s">
        <v>5273</v>
      </c>
      <c r="AQ313" t="s">
        <v>5274</v>
      </c>
    </row>
    <row r="314" spans="1:43" x14ac:dyDescent="0.3">
      <c r="A314" t="s">
        <v>959</v>
      </c>
      <c r="B314" t="s">
        <v>957</v>
      </c>
      <c r="C314" t="s">
        <v>957</v>
      </c>
      <c r="D314" t="s">
        <v>4318</v>
      </c>
      <c r="E314">
        <v>8</v>
      </c>
      <c r="F314">
        <v>26</v>
      </c>
      <c r="G314" t="s">
        <v>5267</v>
      </c>
      <c r="H314">
        <v>100</v>
      </c>
      <c r="I314">
        <v>0</v>
      </c>
      <c r="J314">
        <v>5</v>
      </c>
      <c r="K314">
        <v>13</v>
      </c>
      <c r="L314">
        <v>13</v>
      </c>
      <c r="M314">
        <v>0</v>
      </c>
      <c r="N314">
        <v>0</v>
      </c>
      <c r="O314">
        <v>0</v>
      </c>
      <c r="P314">
        <v>0</v>
      </c>
      <c r="Q314">
        <v>0</v>
      </c>
      <c r="R314">
        <v>0</v>
      </c>
      <c r="S314">
        <v>0</v>
      </c>
      <c r="T314">
        <v>0</v>
      </c>
      <c r="U314" t="s">
        <v>51</v>
      </c>
      <c r="V314" t="s">
        <v>52</v>
      </c>
      <c r="W314">
        <v>50</v>
      </c>
      <c r="X314" t="s">
        <v>5268</v>
      </c>
      <c r="Y314">
        <v>2</v>
      </c>
      <c r="Z314">
        <v>0</v>
      </c>
      <c r="AA314">
        <v>33</v>
      </c>
      <c r="AB314">
        <v>50</v>
      </c>
      <c r="AC314">
        <v>1</v>
      </c>
      <c r="AD314" t="s">
        <v>5269</v>
      </c>
      <c r="AE314" t="s">
        <v>37</v>
      </c>
      <c r="AF314" t="s">
        <v>958</v>
      </c>
      <c r="AG314" t="s">
        <v>6795</v>
      </c>
      <c r="AH314" t="s">
        <v>6796</v>
      </c>
      <c r="AI314">
        <v>138</v>
      </c>
      <c r="AJ314">
        <v>3.6594202899999999</v>
      </c>
      <c r="AK314" t="s">
        <v>6797</v>
      </c>
      <c r="AL314">
        <v>0</v>
      </c>
      <c r="AN314" t="s">
        <v>6798</v>
      </c>
      <c r="AO314" t="s">
        <v>6799</v>
      </c>
      <c r="AP314" t="s">
        <v>5273</v>
      </c>
      <c r="AQ314" t="s">
        <v>5274</v>
      </c>
    </row>
    <row r="315" spans="1:43" x14ac:dyDescent="0.3">
      <c r="A315" t="s">
        <v>962</v>
      </c>
      <c r="B315" t="s">
        <v>960</v>
      </c>
      <c r="C315" t="s">
        <v>960</v>
      </c>
      <c r="D315" t="s">
        <v>4319</v>
      </c>
      <c r="E315">
        <v>7</v>
      </c>
      <c r="F315">
        <v>81</v>
      </c>
      <c r="G315" t="s">
        <v>5267</v>
      </c>
      <c r="H315">
        <v>100</v>
      </c>
      <c r="I315">
        <v>1</v>
      </c>
      <c r="J315">
        <v>3.57</v>
      </c>
      <c r="K315">
        <v>23</v>
      </c>
      <c r="L315">
        <v>10</v>
      </c>
      <c r="M315">
        <v>2</v>
      </c>
      <c r="N315">
        <v>5</v>
      </c>
      <c r="O315">
        <v>3</v>
      </c>
      <c r="P315">
        <v>3</v>
      </c>
      <c r="Q315">
        <v>0</v>
      </c>
      <c r="R315">
        <v>0</v>
      </c>
      <c r="S315">
        <v>0</v>
      </c>
      <c r="T315">
        <v>0</v>
      </c>
      <c r="U315" t="s">
        <v>42</v>
      </c>
      <c r="V315" t="s">
        <v>43</v>
      </c>
      <c r="W315">
        <v>30</v>
      </c>
      <c r="X315" t="s">
        <v>5268</v>
      </c>
      <c r="Y315">
        <v>2</v>
      </c>
      <c r="Z315">
        <v>0</v>
      </c>
      <c r="AA315">
        <v>43</v>
      </c>
      <c r="AB315">
        <v>50</v>
      </c>
      <c r="AE315" t="s">
        <v>37</v>
      </c>
      <c r="AF315" t="s">
        <v>961</v>
      </c>
      <c r="AG315" t="s">
        <v>6800</v>
      </c>
      <c r="AH315" t="s">
        <v>6801</v>
      </c>
      <c r="AI315">
        <v>7602</v>
      </c>
      <c r="AJ315">
        <v>3.8566166800000001</v>
      </c>
      <c r="AK315" t="s">
        <v>6802</v>
      </c>
      <c r="AL315">
        <v>1</v>
      </c>
      <c r="AM315" t="s">
        <v>6803</v>
      </c>
      <c r="AN315" t="s">
        <v>6804</v>
      </c>
      <c r="AO315" t="s">
        <v>6805</v>
      </c>
      <c r="AP315" t="s">
        <v>5273</v>
      </c>
      <c r="AQ315" t="s">
        <v>5274</v>
      </c>
    </row>
    <row r="316" spans="1:43" x14ac:dyDescent="0.3">
      <c r="A316" t="s">
        <v>964</v>
      </c>
      <c r="B316" t="s">
        <v>5564</v>
      </c>
      <c r="C316" t="s">
        <v>228</v>
      </c>
      <c r="D316" t="s">
        <v>4092</v>
      </c>
      <c r="E316">
        <v>3</v>
      </c>
      <c r="F316">
        <v>3</v>
      </c>
      <c r="G316" t="s">
        <v>5267</v>
      </c>
      <c r="H316">
        <v>100</v>
      </c>
      <c r="I316">
        <v>0</v>
      </c>
      <c r="J316">
        <v>3.67</v>
      </c>
      <c r="K316">
        <v>12</v>
      </c>
      <c r="L316">
        <v>4</v>
      </c>
      <c r="M316">
        <v>3</v>
      </c>
      <c r="N316">
        <v>3</v>
      </c>
      <c r="O316">
        <v>1</v>
      </c>
      <c r="P316">
        <v>1</v>
      </c>
      <c r="Q316">
        <v>0</v>
      </c>
      <c r="R316">
        <v>0</v>
      </c>
      <c r="S316">
        <v>0</v>
      </c>
      <c r="T316">
        <v>0</v>
      </c>
      <c r="U316" t="s">
        <v>34</v>
      </c>
      <c r="V316" t="s">
        <v>79</v>
      </c>
      <c r="W316">
        <v>2</v>
      </c>
      <c r="X316" t="s">
        <v>5268</v>
      </c>
      <c r="Y316">
        <v>1</v>
      </c>
      <c r="Z316">
        <v>0</v>
      </c>
      <c r="AA316">
        <v>40</v>
      </c>
      <c r="AB316">
        <v>50</v>
      </c>
      <c r="AC316">
        <v>1</v>
      </c>
      <c r="AD316" t="s">
        <v>5269</v>
      </c>
      <c r="AE316" t="s">
        <v>37</v>
      </c>
      <c r="AF316" t="s">
        <v>963</v>
      </c>
      <c r="AG316" t="s">
        <v>6806</v>
      </c>
      <c r="AH316" t="s">
        <v>6807</v>
      </c>
      <c r="AI316">
        <v>38100</v>
      </c>
      <c r="AJ316">
        <v>4.2914698160000002</v>
      </c>
      <c r="AK316" t="s">
        <v>6808</v>
      </c>
      <c r="AL316">
        <v>0</v>
      </c>
      <c r="AN316" t="s">
        <v>6809</v>
      </c>
      <c r="AO316" t="s">
        <v>6810</v>
      </c>
      <c r="AP316" t="s">
        <v>5273</v>
      </c>
      <c r="AQ316" t="s">
        <v>5274</v>
      </c>
    </row>
    <row r="317" spans="1:43" x14ac:dyDescent="0.3">
      <c r="A317" t="s">
        <v>967</v>
      </c>
      <c r="B317" t="s">
        <v>6811</v>
      </c>
      <c r="C317" t="s">
        <v>965</v>
      </c>
      <c r="D317" t="s">
        <v>4320</v>
      </c>
      <c r="E317">
        <v>8</v>
      </c>
      <c r="F317">
        <v>8</v>
      </c>
      <c r="G317" t="s">
        <v>5267</v>
      </c>
      <c r="H317">
        <v>1000</v>
      </c>
      <c r="I317">
        <v>0</v>
      </c>
      <c r="J317">
        <v>3.63</v>
      </c>
      <c r="K317">
        <v>187</v>
      </c>
      <c r="L317">
        <v>80</v>
      </c>
      <c r="M317">
        <v>33</v>
      </c>
      <c r="N317">
        <v>31</v>
      </c>
      <c r="O317">
        <v>11</v>
      </c>
      <c r="P317">
        <v>32</v>
      </c>
      <c r="Q317">
        <v>0</v>
      </c>
      <c r="R317">
        <v>0</v>
      </c>
      <c r="S317">
        <v>0</v>
      </c>
      <c r="T317">
        <v>0</v>
      </c>
      <c r="U317" t="s">
        <v>34</v>
      </c>
      <c r="V317" t="s">
        <v>52</v>
      </c>
      <c r="W317">
        <v>50</v>
      </c>
      <c r="X317" t="s">
        <v>5268</v>
      </c>
      <c r="Y317">
        <v>3</v>
      </c>
      <c r="Z317">
        <v>0</v>
      </c>
      <c r="AA317">
        <v>38</v>
      </c>
      <c r="AB317">
        <v>50</v>
      </c>
      <c r="AC317">
        <v>1</v>
      </c>
      <c r="AD317" t="s">
        <v>5269</v>
      </c>
      <c r="AE317" t="s">
        <v>37</v>
      </c>
      <c r="AF317" t="s">
        <v>966</v>
      </c>
      <c r="AG317" t="s">
        <v>966</v>
      </c>
      <c r="AH317" t="s">
        <v>6812</v>
      </c>
      <c r="AI317">
        <v>1761</v>
      </c>
      <c r="AJ317">
        <v>4.0897217489999997</v>
      </c>
      <c r="AK317" t="s">
        <v>6813</v>
      </c>
      <c r="AL317">
        <v>0</v>
      </c>
      <c r="AN317" t="s">
        <v>6814</v>
      </c>
      <c r="AO317" t="s">
        <v>6815</v>
      </c>
      <c r="AP317" t="s">
        <v>5273</v>
      </c>
      <c r="AQ317" t="s">
        <v>5274</v>
      </c>
    </row>
    <row r="318" spans="1:43" x14ac:dyDescent="0.3">
      <c r="A318" t="s">
        <v>970</v>
      </c>
      <c r="B318" t="s">
        <v>6331</v>
      </c>
      <c r="C318" t="s">
        <v>968</v>
      </c>
      <c r="D318" t="s">
        <v>4227</v>
      </c>
      <c r="E318">
        <v>8</v>
      </c>
      <c r="F318">
        <v>10</v>
      </c>
      <c r="G318" t="s">
        <v>5267</v>
      </c>
      <c r="H318">
        <v>100</v>
      </c>
      <c r="I318">
        <v>0</v>
      </c>
      <c r="J318">
        <v>3.5</v>
      </c>
      <c r="K318">
        <v>6</v>
      </c>
      <c r="L318">
        <v>3</v>
      </c>
      <c r="M318">
        <v>0</v>
      </c>
      <c r="N318">
        <v>1</v>
      </c>
      <c r="O318">
        <v>1</v>
      </c>
      <c r="P318">
        <v>1</v>
      </c>
      <c r="Q318">
        <v>0</v>
      </c>
      <c r="R318">
        <v>0</v>
      </c>
      <c r="S318">
        <v>0</v>
      </c>
      <c r="T318">
        <v>0</v>
      </c>
      <c r="U318" t="s">
        <v>51</v>
      </c>
      <c r="V318" t="s">
        <v>43</v>
      </c>
      <c r="W318">
        <v>5</v>
      </c>
      <c r="X318" t="s">
        <v>5268</v>
      </c>
      <c r="Y318">
        <v>2</v>
      </c>
      <c r="Z318">
        <v>0</v>
      </c>
      <c r="AA318">
        <v>20</v>
      </c>
      <c r="AB318">
        <v>50</v>
      </c>
      <c r="AC318">
        <v>1</v>
      </c>
      <c r="AD318" t="s">
        <v>5269</v>
      </c>
      <c r="AE318" t="s">
        <v>37</v>
      </c>
      <c r="AF318" t="s">
        <v>969</v>
      </c>
      <c r="AG318" t="s">
        <v>969</v>
      </c>
      <c r="AH318" t="s">
        <v>6816</v>
      </c>
      <c r="AI318">
        <v>117</v>
      </c>
      <c r="AJ318">
        <v>3.7863247860000002</v>
      </c>
      <c r="AK318" t="s">
        <v>6817</v>
      </c>
      <c r="AL318">
        <v>0</v>
      </c>
      <c r="AN318" t="s">
        <v>6818</v>
      </c>
      <c r="AO318" t="s">
        <v>6819</v>
      </c>
      <c r="AP318" t="s">
        <v>5273</v>
      </c>
      <c r="AQ318" t="s">
        <v>5274</v>
      </c>
    </row>
    <row r="319" spans="1:43" x14ac:dyDescent="0.3">
      <c r="A319" t="s">
        <v>973</v>
      </c>
      <c r="B319" t="s">
        <v>6820</v>
      </c>
      <c r="C319" t="s">
        <v>971</v>
      </c>
      <c r="D319" t="s">
        <v>4321</v>
      </c>
      <c r="E319">
        <v>12</v>
      </c>
      <c r="F319">
        <v>11</v>
      </c>
      <c r="G319" t="s">
        <v>5267</v>
      </c>
      <c r="H319">
        <v>5000</v>
      </c>
      <c r="I319">
        <v>0</v>
      </c>
      <c r="J319">
        <v>3.34</v>
      </c>
      <c r="K319">
        <v>887</v>
      </c>
      <c r="L319">
        <v>305</v>
      </c>
      <c r="M319">
        <v>161</v>
      </c>
      <c r="N319">
        <v>140</v>
      </c>
      <c r="O319">
        <v>97</v>
      </c>
      <c r="P319">
        <v>184</v>
      </c>
      <c r="Q319">
        <v>0</v>
      </c>
      <c r="R319">
        <v>0</v>
      </c>
      <c r="S319">
        <v>0</v>
      </c>
      <c r="T319">
        <v>0</v>
      </c>
      <c r="U319" t="s">
        <v>64</v>
      </c>
      <c r="V319" t="s">
        <v>52</v>
      </c>
      <c r="W319">
        <v>50</v>
      </c>
      <c r="X319" t="s">
        <v>5268</v>
      </c>
      <c r="Y319">
        <v>3</v>
      </c>
      <c r="Z319">
        <v>0</v>
      </c>
      <c r="AA319">
        <v>14</v>
      </c>
      <c r="AB319">
        <v>50</v>
      </c>
      <c r="AE319" t="s">
        <v>37</v>
      </c>
      <c r="AF319" t="s">
        <v>972</v>
      </c>
      <c r="AG319" t="s">
        <v>6821</v>
      </c>
      <c r="AH319" t="s">
        <v>6822</v>
      </c>
      <c r="AI319">
        <v>1021</v>
      </c>
      <c r="AJ319">
        <v>3.6816846230000002</v>
      </c>
      <c r="AK319" t="s">
        <v>6823</v>
      </c>
      <c r="AL319">
        <v>1</v>
      </c>
      <c r="AM319" t="s">
        <v>6824</v>
      </c>
      <c r="AN319" t="s">
        <v>6825</v>
      </c>
      <c r="AO319" t="s">
        <v>6826</v>
      </c>
      <c r="AP319" t="s">
        <v>5273</v>
      </c>
      <c r="AQ319" t="s">
        <v>5274</v>
      </c>
    </row>
    <row r="320" spans="1:43" x14ac:dyDescent="0.3">
      <c r="A320" t="s">
        <v>978</v>
      </c>
      <c r="B320" t="s">
        <v>6827</v>
      </c>
      <c r="C320" t="s">
        <v>974</v>
      </c>
      <c r="D320" t="s">
        <v>4322</v>
      </c>
      <c r="E320">
        <v>11</v>
      </c>
      <c r="F320">
        <v>22</v>
      </c>
      <c r="G320" t="s">
        <v>5267</v>
      </c>
      <c r="H320">
        <v>100</v>
      </c>
      <c r="I320">
        <v>1</v>
      </c>
      <c r="J320">
        <v>2.71</v>
      </c>
      <c r="K320">
        <v>24</v>
      </c>
      <c r="L320">
        <v>6</v>
      </c>
      <c r="M320">
        <v>2</v>
      </c>
      <c r="N320">
        <v>5</v>
      </c>
      <c r="O320">
        <v>1</v>
      </c>
      <c r="P320">
        <v>10</v>
      </c>
      <c r="Q320">
        <v>2</v>
      </c>
      <c r="R320">
        <v>1</v>
      </c>
      <c r="S320">
        <v>0</v>
      </c>
      <c r="T320">
        <v>1</v>
      </c>
      <c r="U320" t="s">
        <v>70</v>
      </c>
      <c r="V320" t="s">
        <v>975</v>
      </c>
      <c r="W320">
        <v>1</v>
      </c>
      <c r="X320" t="s">
        <v>5268</v>
      </c>
      <c r="Y320">
        <v>2</v>
      </c>
      <c r="Z320">
        <v>0</v>
      </c>
      <c r="AA320">
        <v>43</v>
      </c>
      <c r="AB320">
        <v>50</v>
      </c>
      <c r="AE320" t="s">
        <v>37</v>
      </c>
      <c r="AF320" t="s">
        <v>976</v>
      </c>
      <c r="AG320" t="s">
        <v>6828</v>
      </c>
      <c r="AH320" t="s">
        <v>977</v>
      </c>
      <c r="AI320">
        <v>746</v>
      </c>
      <c r="AJ320">
        <v>4.0187667559999998</v>
      </c>
      <c r="AK320" t="s">
        <v>6829</v>
      </c>
      <c r="AL320">
        <v>0</v>
      </c>
      <c r="AN320" t="s">
        <v>6830</v>
      </c>
      <c r="AO320" t="s">
        <v>6831</v>
      </c>
      <c r="AP320" t="s">
        <v>5273</v>
      </c>
      <c r="AQ320" t="s">
        <v>5274</v>
      </c>
    </row>
    <row r="321" spans="1:43" x14ac:dyDescent="0.3">
      <c r="A321" t="s">
        <v>3731</v>
      </c>
      <c r="B321" t="s">
        <v>6832</v>
      </c>
      <c r="C321" t="s">
        <v>3729</v>
      </c>
      <c r="D321" t="s">
        <v>4323</v>
      </c>
      <c r="E321">
        <v>8</v>
      </c>
      <c r="F321">
        <v>7</v>
      </c>
      <c r="G321" t="s">
        <v>5267</v>
      </c>
      <c r="H321">
        <v>100</v>
      </c>
      <c r="I321">
        <v>1</v>
      </c>
      <c r="J321">
        <v>3</v>
      </c>
      <c r="K321">
        <v>11</v>
      </c>
      <c r="L321">
        <v>3</v>
      </c>
      <c r="M321">
        <v>1</v>
      </c>
      <c r="N321">
        <v>3</v>
      </c>
      <c r="O321">
        <v>1</v>
      </c>
      <c r="P321">
        <v>3</v>
      </c>
      <c r="Q321">
        <v>0</v>
      </c>
      <c r="R321">
        <v>0</v>
      </c>
      <c r="S321">
        <v>0</v>
      </c>
      <c r="T321">
        <v>0</v>
      </c>
      <c r="U321" t="s">
        <v>34</v>
      </c>
      <c r="V321" t="s">
        <v>52</v>
      </c>
      <c r="W321">
        <v>50</v>
      </c>
      <c r="X321" t="s">
        <v>5268</v>
      </c>
      <c r="Y321">
        <v>2</v>
      </c>
      <c r="Z321">
        <v>0</v>
      </c>
      <c r="AA321">
        <v>35</v>
      </c>
      <c r="AB321">
        <v>50</v>
      </c>
      <c r="AE321" t="s">
        <v>37</v>
      </c>
      <c r="AF321" t="s">
        <v>3730</v>
      </c>
      <c r="AG321" t="s">
        <v>6833</v>
      </c>
      <c r="AH321" t="s">
        <v>6834</v>
      </c>
      <c r="AI321">
        <v>5768</v>
      </c>
      <c r="AJ321">
        <v>4.4843966709999998</v>
      </c>
      <c r="AK321" t="s">
        <v>6835</v>
      </c>
      <c r="AL321">
        <v>0</v>
      </c>
      <c r="AN321" t="s">
        <v>6836</v>
      </c>
      <c r="AO321" t="s">
        <v>6837</v>
      </c>
      <c r="AP321" t="s">
        <v>5273</v>
      </c>
      <c r="AQ321" t="s">
        <v>5274</v>
      </c>
    </row>
    <row r="322" spans="1:43" x14ac:dyDescent="0.3">
      <c r="A322" t="s">
        <v>982</v>
      </c>
      <c r="B322" t="s">
        <v>6838</v>
      </c>
      <c r="C322" t="s">
        <v>979</v>
      </c>
      <c r="D322" t="s">
        <v>4102</v>
      </c>
      <c r="E322">
        <v>8</v>
      </c>
      <c r="F322">
        <v>7</v>
      </c>
      <c r="G322" t="s">
        <v>5267</v>
      </c>
      <c r="H322">
        <v>100</v>
      </c>
      <c r="I322">
        <v>0</v>
      </c>
      <c r="J322">
        <v>4.3899999999999997</v>
      </c>
      <c r="K322">
        <v>111</v>
      </c>
      <c r="L322">
        <v>77</v>
      </c>
      <c r="M322">
        <v>14</v>
      </c>
      <c r="N322">
        <v>10</v>
      </c>
      <c r="O322">
        <v>6</v>
      </c>
      <c r="P322">
        <v>4</v>
      </c>
      <c r="Q322">
        <v>1</v>
      </c>
      <c r="R322">
        <v>0</v>
      </c>
      <c r="S322">
        <v>1</v>
      </c>
      <c r="T322">
        <v>0</v>
      </c>
      <c r="U322" t="s">
        <v>385</v>
      </c>
      <c r="V322" t="s">
        <v>52</v>
      </c>
      <c r="W322">
        <v>50</v>
      </c>
      <c r="X322" t="s">
        <v>5554</v>
      </c>
      <c r="Y322">
        <v>3</v>
      </c>
      <c r="Z322">
        <v>0</v>
      </c>
      <c r="AA322">
        <v>38</v>
      </c>
      <c r="AB322">
        <v>50</v>
      </c>
      <c r="AE322" t="s">
        <v>37</v>
      </c>
      <c r="AF322" t="s">
        <v>980</v>
      </c>
      <c r="AG322" t="s">
        <v>980</v>
      </c>
      <c r="AH322" t="s">
        <v>981</v>
      </c>
      <c r="AI322">
        <v>1290</v>
      </c>
      <c r="AJ322">
        <v>4.2124031009999996</v>
      </c>
      <c r="AK322" t="s">
        <v>6839</v>
      </c>
      <c r="AL322">
        <v>0</v>
      </c>
      <c r="AN322" t="s">
        <v>6840</v>
      </c>
      <c r="AO322" t="s">
        <v>6841</v>
      </c>
      <c r="AP322" t="s">
        <v>5273</v>
      </c>
      <c r="AQ322" t="s">
        <v>5274</v>
      </c>
    </row>
    <row r="323" spans="1:43" x14ac:dyDescent="0.3">
      <c r="A323" t="s">
        <v>985</v>
      </c>
      <c r="B323" t="s">
        <v>6842</v>
      </c>
      <c r="C323" t="s">
        <v>983</v>
      </c>
      <c r="D323" t="s">
        <v>4324</v>
      </c>
      <c r="E323">
        <v>6</v>
      </c>
      <c r="F323">
        <v>30</v>
      </c>
      <c r="G323" t="s">
        <v>5267</v>
      </c>
      <c r="H323">
        <v>1000</v>
      </c>
      <c r="I323">
        <v>0</v>
      </c>
      <c r="J323">
        <v>3.53</v>
      </c>
      <c r="K323">
        <v>325</v>
      </c>
      <c r="L323">
        <v>130</v>
      </c>
      <c r="M323">
        <v>61</v>
      </c>
      <c r="N323">
        <v>48</v>
      </c>
      <c r="O323">
        <v>24</v>
      </c>
      <c r="P323">
        <v>62</v>
      </c>
      <c r="Q323">
        <v>0</v>
      </c>
      <c r="R323">
        <v>0</v>
      </c>
      <c r="S323">
        <v>0</v>
      </c>
      <c r="T323">
        <v>0</v>
      </c>
      <c r="U323" t="s">
        <v>64</v>
      </c>
      <c r="V323" t="s">
        <v>52</v>
      </c>
      <c r="W323">
        <v>50</v>
      </c>
      <c r="X323" t="s">
        <v>5268</v>
      </c>
      <c r="Y323">
        <v>2</v>
      </c>
      <c r="Z323">
        <v>0</v>
      </c>
      <c r="AA323">
        <v>41</v>
      </c>
      <c r="AB323">
        <v>50</v>
      </c>
      <c r="AE323" t="s">
        <v>37</v>
      </c>
      <c r="AF323" t="s">
        <v>984</v>
      </c>
      <c r="AG323" t="s">
        <v>6843</v>
      </c>
      <c r="AH323" t="s">
        <v>6844</v>
      </c>
      <c r="AI323">
        <v>383</v>
      </c>
      <c r="AJ323">
        <v>3.793733681</v>
      </c>
      <c r="AK323" t="s">
        <v>6845</v>
      </c>
      <c r="AL323">
        <v>0</v>
      </c>
      <c r="AN323" t="s">
        <v>6846</v>
      </c>
      <c r="AO323" t="s">
        <v>6847</v>
      </c>
      <c r="AP323" t="s">
        <v>5273</v>
      </c>
      <c r="AQ323" t="s">
        <v>5274</v>
      </c>
    </row>
    <row r="324" spans="1:43" x14ac:dyDescent="0.3">
      <c r="A324" t="s">
        <v>988</v>
      </c>
      <c r="B324" t="s">
        <v>6848</v>
      </c>
      <c r="C324" t="s">
        <v>986</v>
      </c>
      <c r="D324" t="s">
        <v>4325</v>
      </c>
      <c r="E324">
        <v>11</v>
      </c>
      <c r="F324">
        <v>26</v>
      </c>
      <c r="G324" t="s">
        <v>5267</v>
      </c>
      <c r="H324">
        <v>100</v>
      </c>
      <c r="I324">
        <v>0</v>
      </c>
      <c r="J324">
        <v>4.25</v>
      </c>
      <c r="K324">
        <v>12</v>
      </c>
      <c r="L324">
        <v>8</v>
      </c>
      <c r="M324">
        <v>2</v>
      </c>
      <c r="N324">
        <v>0</v>
      </c>
      <c r="O324">
        <v>1</v>
      </c>
      <c r="P324">
        <v>1</v>
      </c>
      <c r="Q324">
        <v>0</v>
      </c>
      <c r="R324">
        <v>0</v>
      </c>
      <c r="S324">
        <v>0</v>
      </c>
      <c r="T324">
        <v>0</v>
      </c>
      <c r="U324" t="s">
        <v>385</v>
      </c>
      <c r="V324">
        <v>1</v>
      </c>
      <c r="W324">
        <v>50</v>
      </c>
      <c r="X324" t="s">
        <v>5268</v>
      </c>
      <c r="Y324">
        <v>2</v>
      </c>
      <c r="Z324">
        <v>0</v>
      </c>
      <c r="AA324">
        <v>70</v>
      </c>
      <c r="AB324">
        <v>50</v>
      </c>
      <c r="AE324" t="s">
        <v>37</v>
      </c>
      <c r="AF324" t="s">
        <v>987</v>
      </c>
      <c r="AG324" t="s">
        <v>987</v>
      </c>
      <c r="AH324" t="s">
        <v>6849</v>
      </c>
      <c r="AI324">
        <v>874</v>
      </c>
      <c r="AJ324">
        <v>4.0549199079999996</v>
      </c>
      <c r="AK324" t="s">
        <v>6850</v>
      </c>
      <c r="AL324">
        <v>1</v>
      </c>
      <c r="AM324" t="s">
        <v>6851</v>
      </c>
      <c r="AN324" t="s">
        <v>6852</v>
      </c>
      <c r="AO324" t="s">
        <v>6853</v>
      </c>
      <c r="AP324" t="s">
        <v>5273</v>
      </c>
      <c r="AQ324" t="s">
        <v>5274</v>
      </c>
    </row>
    <row r="325" spans="1:43" x14ac:dyDescent="0.3">
      <c r="A325" t="s">
        <v>991</v>
      </c>
      <c r="B325" t="s">
        <v>989</v>
      </c>
      <c r="C325" t="s">
        <v>989</v>
      </c>
      <c r="D325" t="s">
        <v>4235</v>
      </c>
      <c r="E325">
        <v>8</v>
      </c>
      <c r="F325">
        <v>7</v>
      </c>
      <c r="G325" t="s">
        <v>5267</v>
      </c>
      <c r="H325">
        <v>100</v>
      </c>
      <c r="I325">
        <v>1</v>
      </c>
      <c r="J325">
        <v>3.86</v>
      </c>
      <c r="K325">
        <v>28</v>
      </c>
      <c r="L325">
        <v>14</v>
      </c>
      <c r="M325">
        <v>4</v>
      </c>
      <c r="N325">
        <v>5</v>
      </c>
      <c r="O325">
        <v>2</v>
      </c>
      <c r="P325">
        <v>3</v>
      </c>
      <c r="Q325">
        <v>0</v>
      </c>
      <c r="R325">
        <v>0</v>
      </c>
      <c r="S325">
        <v>0</v>
      </c>
      <c r="T325">
        <v>0</v>
      </c>
      <c r="U325" t="s">
        <v>100</v>
      </c>
      <c r="V325" t="s">
        <v>43</v>
      </c>
      <c r="W325">
        <v>2</v>
      </c>
      <c r="X325" t="s">
        <v>5268</v>
      </c>
      <c r="Y325">
        <v>3</v>
      </c>
      <c r="Z325">
        <v>0</v>
      </c>
      <c r="AA325">
        <v>28</v>
      </c>
      <c r="AB325">
        <v>50</v>
      </c>
      <c r="AC325">
        <v>1</v>
      </c>
      <c r="AD325" t="s">
        <v>5269</v>
      </c>
      <c r="AE325" t="s">
        <v>37</v>
      </c>
      <c r="AF325" t="s">
        <v>990</v>
      </c>
      <c r="AG325" t="s">
        <v>990</v>
      </c>
      <c r="AH325" t="s">
        <v>6854</v>
      </c>
      <c r="AI325">
        <v>889</v>
      </c>
      <c r="AJ325">
        <v>4.3903262090000004</v>
      </c>
      <c r="AK325" t="s">
        <v>6855</v>
      </c>
      <c r="AL325">
        <v>0</v>
      </c>
      <c r="AN325" t="s">
        <v>6856</v>
      </c>
      <c r="AO325" t="s">
        <v>6857</v>
      </c>
      <c r="AP325" t="s">
        <v>5273</v>
      </c>
      <c r="AQ325" t="s">
        <v>5274</v>
      </c>
    </row>
    <row r="326" spans="1:43" x14ac:dyDescent="0.3">
      <c r="A326" t="s">
        <v>995</v>
      </c>
      <c r="B326" t="s">
        <v>6858</v>
      </c>
      <c r="C326" t="s">
        <v>992</v>
      </c>
      <c r="D326" t="s">
        <v>4326</v>
      </c>
      <c r="E326">
        <v>8</v>
      </c>
      <c r="F326">
        <v>7</v>
      </c>
      <c r="G326" t="s">
        <v>5267</v>
      </c>
      <c r="H326">
        <v>1000</v>
      </c>
      <c r="I326">
        <v>0</v>
      </c>
      <c r="J326">
        <v>3.58</v>
      </c>
      <c r="K326">
        <v>605</v>
      </c>
      <c r="L326">
        <v>210</v>
      </c>
      <c r="M326">
        <v>144</v>
      </c>
      <c r="N326">
        <v>117</v>
      </c>
      <c r="O326">
        <v>56</v>
      </c>
      <c r="P326">
        <v>78</v>
      </c>
      <c r="Q326">
        <v>0</v>
      </c>
      <c r="R326">
        <v>0</v>
      </c>
      <c r="S326">
        <v>0</v>
      </c>
      <c r="T326">
        <v>0</v>
      </c>
      <c r="U326" t="s">
        <v>34</v>
      </c>
      <c r="V326" t="s">
        <v>52</v>
      </c>
      <c r="W326">
        <v>24</v>
      </c>
      <c r="X326" t="s">
        <v>5268</v>
      </c>
      <c r="Y326">
        <v>2</v>
      </c>
      <c r="Z326">
        <v>0</v>
      </c>
      <c r="AA326">
        <v>36</v>
      </c>
      <c r="AB326">
        <v>50</v>
      </c>
      <c r="AE326" t="s">
        <v>37</v>
      </c>
      <c r="AF326" t="s">
        <v>993</v>
      </c>
      <c r="AG326" t="s">
        <v>6859</v>
      </c>
      <c r="AH326" t="s">
        <v>994</v>
      </c>
      <c r="AI326">
        <v>21226</v>
      </c>
      <c r="AJ326">
        <v>4.0141807219999999</v>
      </c>
      <c r="AK326" t="s">
        <v>6860</v>
      </c>
      <c r="AL326">
        <v>0</v>
      </c>
      <c r="AN326" t="s">
        <v>6861</v>
      </c>
      <c r="AO326" t="s">
        <v>6862</v>
      </c>
      <c r="AP326" t="s">
        <v>5273</v>
      </c>
      <c r="AQ326" t="s">
        <v>5274</v>
      </c>
    </row>
    <row r="327" spans="1:43" x14ac:dyDescent="0.3">
      <c r="A327" t="s">
        <v>998</v>
      </c>
      <c r="B327" t="s">
        <v>6863</v>
      </c>
      <c r="C327" t="s">
        <v>996</v>
      </c>
      <c r="D327" t="s">
        <v>4327</v>
      </c>
      <c r="E327">
        <v>9</v>
      </c>
      <c r="F327">
        <v>9</v>
      </c>
      <c r="G327" t="s">
        <v>5267</v>
      </c>
      <c r="H327">
        <v>10000</v>
      </c>
      <c r="I327">
        <v>1</v>
      </c>
      <c r="J327">
        <v>3.74</v>
      </c>
      <c r="K327">
        <v>2148</v>
      </c>
      <c r="L327">
        <v>822</v>
      </c>
      <c r="M327">
        <v>539</v>
      </c>
      <c r="N327">
        <v>410</v>
      </c>
      <c r="O327">
        <v>169</v>
      </c>
      <c r="P327">
        <v>208</v>
      </c>
      <c r="Q327">
        <v>0</v>
      </c>
      <c r="R327">
        <v>0</v>
      </c>
      <c r="S327">
        <v>0</v>
      </c>
      <c r="T327">
        <v>0</v>
      </c>
      <c r="U327" t="s">
        <v>34</v>
      </c>
      <c r="V327" t="s">
        <v>52</v>
      </c>
      <c r="W327">
        <v>50</v>
      </c>
      <c r="X327" t="s">
        <v>5268</v>
      </c>
      <c r="Y327">
        <v>3</v>
      </c>
      <c r="Z327">
        <v>0</v>
      </c>
      <c r="AA327">
        <v>44</v>
      </c>
      <c r="AB327">
        <v>50</v>
      </c>
      <c r="AE327" t="s">
        <v>37</v>
      </c>
      <c r="AF327" t="s">
        <v>997</v>
      </c>
      <c r="AG327" t="s">
        <v>6864</v>
      </c>
      <c r="AH327" t="s">
        <v>6865</v>
      </c>
      <c r="AI327">
        <v>246312</v>
      </c>
      <c r="AJ327">
        <v>4.2037253559999996</v>
      </c>
      <c r="AK327" t="s">
        <v>6866</v>
      </c>
      <c r="AL327">
        <v>0</v>
      </c>
      <c r="AN327" t="s">
        <v>6867</v>
      </c>
      <c r="AO327" t="s">
        <v>6868</v>
      </c>
      <c r="AP327" t="s">
        <v>5273</v>
      </c>
      <c r="AQ327" t="s">
        <v>5274</v>
      </c>
    </row>
    <row r="328" spans="1:43" x14ac:dyDescent="0.3">
      <c r="A328" s="1" t="s">
        <v>1003</v>
      </c>
      <c r="B328" t="s">
        <v>6869</v>
      </c>
      <c r="C328" t="s">
        <v>999</v>
      </c>
      <c r="D328" t="s">
        <v>4328</v>
      </c>
      <c r="E328">
        <v>14</v>
      </c>
      <c r="F328">
        <v>12</v>
      </c>
      <c r="G328" t="s">
        <v>5267</v>
      </c>
      <c r="H328">
        <v>10</v>
      </c>
      <c r="I328">
        <v>0</v>
      </c>
      <c r="J328">
        <v>5</v>
      </c>
      <c r="K328">
        <v>1</v>
      </c>
      <c r="L328">
        <v>1</v>
      </c>
      <c r="M328">
        <v>0</v>
      </c>
      <c r="N328">
        <v>0</v>
      </c>
      <c r="O328">
        <v>0</v>
      </c>
      <c r="P328">
        <v>0</v>
      </c>
      <c r="Q328">
        <v>0</v>
      </c>
      <c r="R328">
        <v>0</v>
      </c>
      <c r="S328">
        <v>0</v>
      </c>
      <c r="T328">
        <v>0</v>
      </c>
      <c r="U328" t="s">
        <v>144</v>
      </c>
      <c r="V328" t="s">
        <v>1000</v>
      </c>
      <c r="W328">
        <v>5</v>
      </c>
      <c r="X328" t="s">
        <v>5268</v>
      </c>
      <c r="Y328">
        <v>3</v>
      </c>
      <c r="Z328">
        <v>0</v>
      </c>
      <c r="AA328">
        <v>41</v>
      </c>
      <c r="AB328">
        <v>50</v>
      </c>
      <c r="AE328" t="s">
        <v>37</v>
      </c>
      <c r="AF328" t="s">
        <v>1001</v>
      </c>
      <c r="AG328" t="s">
        <v>1001</v>
      </c>
      <c r="AH328" t="s">
        <v>1002</v>
      </c>
      <c r="AI328">
        <v>9217</v>
      </c>
      <c r="AJ328">
        <v>4.1730497990000002</v>
      </c>
      <c r="AK328" t="s">
        <v>6870</v>
      </c>
      <c r="AL328">
        <v>0</v>
      </c>
      <c r="AN328" t="s">
        <v>6871</v>
      </c>
      <c r="AO328" t="s">
        <v>6872</v>
      </c>
      <c r="AP328" t="s">
        <v>5273</v>
      </c>
      <c r="AQ328" t="s">
        <v>5274</v>
      </c>
    </row>
    <row r="329" spans="1:43" x14ac:dyDescent="0.3">
      <c r="A329" t="s">
        <v>1006</v>
      </c>
      <c r="B329" t="s">
        <v>6873</v>
      </c>
      <c r="C329" t="s">
        <v>1004</v>
      </c>
      <c r="D329" t="s">
        <v>4329</v>
      </c>
      <c r="E329">
        <v>13</v>
      </c>
      <c r="F329">
        <v>11</v>
      </c>
      <c r="G329" t="s">
        <v>5267</v>
      </c>
      <c r="H329">
        <v>5000</v>
      </c>
      <c r="I329">
        <v>1</v>
      </c>
      <c r="J329">
        <v>3.88</v>
      </c>
      <c r="K329">
        <v>1224</v>
      </c>
      <c r="L329">
        <v>569</v>
      </c>
      <c r="M329">
        <v>278</v>
      </c>
      <c r="N329">
        <v>175</v>
      </c>
      <c r="O329">
        <v>67</v>
      </c>
      <c r="P329">
        <v>135</v>
      </c>
      <c r="Q329">
        <v>0</v>
      </c>
      <c r="R329">
        <v>0</v>
      </c>
      <c r="S329">
        <v>0</v>
      </c>
      <c r="T329">
        <v>0</v>
      </c>
      <c r="U329" t="s">
        <v>100</v>
      </c>
      <c r="V329" t="s">
        <v>565</v>
      </c>
      <c r="W329">
        <v>34</v>
      </c>
      <c r="X329" t="s">
        <v>5268</v>
      </c>
      <c r="Y329">
        <v>3</v>
      </c>
      <c r="Z329">
        <v>0</v>
      </c>
      <c r="AA329">
        <v>19</v>
      </c>
      <c r="AB329">
        <v>50</v>
      </c>
      <c r="AE329" t="s">
        <v>37</v>
      </c>
      <c r="AF329" t="s">
        <v>1005</v>
      </c>
      <c r="AG329" t="s">
        <v>1005</v>
      </c>
      <c r="AH329" t="s">
        <v>6874</v>
      </c>
      <c r="AI329">
        <v>56745</v>
      </c>
      <c r="AJ329">
        <v>3.981073222</v>
      </c>
      <c r="AK329" t="s">
        <v>6875</v>
      </c>
      <c r="AL329">
        <v>0</v>
      </c>
      <c r="AN329" t="s">
        <v>6876</v>
      </c>
      <c r="AO329" t="s">
        <v>6877</v>
      </c>
      <c r="AP329" t="s">
        <v>5273</v>
      </c>
      <c r="AQ329" t="s">
        <v>5274</v>
      </c>
    </row>
    <row r="330" spans="1:43" x14ac:dyDescent="0.3">
      <c r="A330" t="s">
        <v>1009</v>
      </c>
      <c r="B330" t="s">
        <v>6878</v>
      </c>
      <c r="C330" t="s">
        <v>1007</v>
      </c>
      <c r="D330" t="s">
        <v>4330</v>
      </c>
      <c r="E330">
        <v>4.84</v>
      </c>
      <c r="F330">
        <v>5</v>
      </c>
      <c r="G330" t="s">
        <v>5267</v>
      </c>
      <c r="H330">
        <v>100</v>
      </c>
      <c r="I330">
        <v>1</v>
      </c>
      <c r="J330">
        <v>4.09</v>
      </c>
      <c r="K330">
        <v>57</v>
      </c>
      <c r="L330">
        <v>30</v>
      </c>
      <c r="M330">
        <v>12</v>
      </c>
      <c r="N330">
        <v>10</v>
      </c>
      <c r="O330">
        <v>0</v>
      </c>
      <c r="P330">
        <v>5</v>
      </c>
      <c r="Q330">
        <v>0</v>
      </c>
      <c r="R330">
        <v>0</v>
      </c>
      <c r="S330">
        <v>0</v>
      </c>
      <c r="T330">
        <v>0</v>
      </c>
      <c r="U330" t="s">
        <v>34</v>
      </c>
      <c r="V330" t="s">
        <v>43</v>
      </c>
      <c r="W330">
        <v>2</v>
      </c>
      <c r="X330" t="s">
        <v>5268</v>
      </c>
      <c r="Y330">
        <v>1</v>
      </c>
      <c r="Z330">
        <v>0</v>
      </c>
      <c r="AA330">
        <v>43</v>
      </c>
      <c r="AB330">
        <v>50</v>
      </c>
      <c r="AE330" t="s">
        <v>37</v>
      </c>
      <c r="AF330" t="s">
        <v>1008</v>
      </c>
      <c r="AG330" t="s">
        <v>6879</v>
      </c>
      <c r="AH330" t="s">
        <v>6880</v>
      </c>
      <c r="AI330">
        <v>16099</v>
      </c>
      <c r="AJ330">
        <v>3.9514876700000001</v>
      </c>
      <c r="AK330" t="s">
        <v>6881</v>
      </c>
      <c r="AL330">
        <v>1</v>
      </c>
      <c r="AM330" t="s">
        <v>6882</v>
      </c>
      <c r="AN330" t="s">
        <v>6883</v>
      </c>
      <c r="AO330" t="s">
        <v>6884</v>
      </c>
      <c r="AP330" t="s">
        <v>5273</v>
      </c>
      <c r="AQ330" t="s">
        <v>5274</v>
      </c>
    </row>
    <row r="331" spans="1:43" x14ac:dyDescent="0.3">
      <c r="A331" t="s">
        <v>1012</v>
      </c>
      <c r="B331" t="s">
        <v>6885</v>
      </c>
      <c r="C331" t="s">
        <v>1010</v>
      </c>
      <c r="D331" t="s">
        <v>4331</v>
      </c>
      <c r="E331">
        <v>5</v>
      </c>
      <c r="F331">
        <v>5</v>
      </c>
      <c r="G331" t="s">
        <v>5267</v>
      </c>
      <c r="H331">
        <v>1000</v>
      </c>
      <c r="I331">
        <v>0</v>
      </c>
      <c r="J331">
        <v>4.1100000000000003</v>
      </c>
      <c r="K331">
        <v>94</v>
      </c>
      <c r="L331">
        <v>54</v>
      </c>
      <c r="M331">
        <v>16</v>
      </c>
      <c r="N331">
        <v>13</v>
      </c>
      <c r="O331">
        <v>2</v>
      </c>
      <c r="P331">
        <v>9</v>
      </c>
      <c r="Q331">
        <v>0</v>
      </c>
      <c r="R331">
        <v>0</v>
      </c>
      <c r="S331">
        <v>0</v>
      </c>
      <c r="T331">
        <v>0</v>
      </c>
      <c r="U331" t="s">
        <v>281</v>
      </c>
      <c r="V331" t="s">
        <v>101</v>
      </c>
      <c r="W331">
        <v>50</v>
      </c>
      <c r="X331" t="s">
        <v>5268</v>
      </c>
      <c r="Y331">
        <v>2</v>
      </c>
      <c r="Z331">
        <v>0</v>
      </c>
      <c r="AA331">
        <v>43</v>
      </c>
      <c r="AB331">
        <v>50</v>
      </c>
      <c r="AE331" t="s">
        <v>37</v>
      </c>
      <c r="AF331" t="s">
        <v>1011</v>
      </c>
      <c r="AG331" t="s">
        <v>1011</v>
      </c>
      <c r="AH331" t="s">
        <v>6886</v>
      </c>
      <c r="AI331">
        <v>10436</v>
      </c>
      <c r="AJ331">
        <v>4.0448447679999999</v>
      </c>
      <c r="AK331" t="s">
        <v>6887</v>
      </c>
      <c r="AL331">
        <v>0</v>
      </c>
      <c r="AN331" t="s">
        <v>6888</v>
      </c>
      <c r="AO331" t="s">
        <v>6889</v>
      </c>
      <c r="AP331" t="s">
        <v>5273</v>
      </c>
      <c r="AQ331" t="s">
        <v>5274</v>
      </c>
    </row>
    <row r="332" spans="1:43" x14ac:dyDescent="0.3">
      <c r="A332" t="s">
        <v>1015</v>
      </c>
      <c r="B332" t="s">
        <v>6890</v>
      </c>
      <c r="C332" t="s">
        <v>1013</v>
      </c>
      <c r="D332" t="s">
        <v>4332</v>
      </c>
      <c r="E332">
        <v>14</v>
      </c>
      <c r="F332">
        <v>89</v>
      </c>
      <c r="G332" t="s">
        <v>5267</v>
      </c>
      <c r="H332">
        <v>5000</v>
      </c>
      <c r="I332">
        <v>1</v>
      </c>
      <c r="J332">
        <v>3.43</v>
      </c>
      <c r="K332">
        <v>647</v>
      </c>
      <c r="L332">
        <v>227</v>
      </c>
      <c r="M332">
        <v>134</v>
      </c>
      <c r="N332">
        <v>98</v>
      </c>
      <c r="O332">
        <v>64</v>
      </c>
      <c r="P332">
        <v>124</v>
      </c>
      <c r="Q332">
        <v>0</v>
      </c>
      <c r="R332">
        <v>0</v>
      </c>
      <c r="S332">
        <v>0</v>
      </c>
      <c r="T332">
        <v>0</v>
      </c>
      <c r="U332" t="s">
        <v>730</v>
      </c>
      <c r="V332" t="s">
        <v>52</v>
      </c>
      <c r="W332">
        <v>9</v>
      </c>
      <c r="X332" t="s">
        <v>5268</v>
      </c>
      <c r="Y332">
        <v>3</v>
      </c>
      <c r="Z332">
        <v>0</v>
      </c>
      <c r="AA332">
        <v>40</v>
      </c>
      <c r="AB332">
        <v>50</v>
      </c>
      <c r="AE332" t="s">
        <v>37</v>
      </c>
      <c r="AF332" t="s">
        <v>1014</v>
      </c>
      <c r="AG332" t="s">
        <v>6891</v>
      </c>
      <c r="AH332" t="s">
        <v>6892</v>
      </c>
      <c r="AI332">
        <v>5985</v>
      </c>
      <c r="AJ332">
        <v>4.2317460320000002</v>
      </c>
      <c r="AK332" t="s">
        <v>6893</v>
      </c>
      <c r="AL332">
        <v>0</v>
      </c>
      <c r="AN332" t="s">
        <v>6894</v>
      </c>
      <c r="AO332" t="s">
        <v>6895</v>
      </c>
      <c r="AP332" t="s">
        <v>5273</v>
      </c>
      <c r="AQ332" t="s">
        <v>5274</v>
      </c>
    </row>
    <row r="333" spans="1:43" x14ac:dyDescent="0.3">
      <c r="A333" t="s">
        <v>1019</v>
      </c>
      <c r="B333" t="s">
        <v>6896</v>
      </c>
      <c r="C333" t="s">
        <v>1016</v>
      </c>
      <c r="D333" t="s">
        <v>4333</v>
      </c>
      <c r="E333">
        <v>3</v>
      </c>
      <c r="F333">
        <v>60</v>
      </c>
      <c r="G333" t="s">
        <v>5267</v>
      </c>
      <c r="H333">
        <v>100</v>
      </c>
      <c r="I333">
        <v>1</v>
      </c>
      <c r="J333">
        <v>3.57</v>
      </c>
      <c r="K333">
        <v>28</v>
      </c>
      <c r="L333">
        <v>12</v>
      </c>
      <c r="M333">
        <v>6</v>
      </c>
      <c r="N333">
        <v>2</v>
      </c>
      <c r="O333">
        <v>2</v>
      </c>
      <c r="P333">
        <v>6</v>
      </c>
      <c r="Q333">
        <v>1</v>
      </c>
      <c r="R333">
        <v>0</v>
      </c>
      <c r="S333">
        <v>0</v>
      </c>
      <c r="T333">
        <v>1</v>
      </c>
      <c r="U333" t="s">
        <v>78</v>
      </c>
      <c r="V333" t="s">
        <v>734</v>
      </c>
      <c r="W333">
        <v>1</v>
      </c>
      <c r="X333" t="s">
        <v>5268</v>
      </c>
      <c r="Y333">
        <v>1</v>
      </c>
      <c r="Z333">
        <v>0</v>
      </c>
      <c r="AA333">
        <v>27</v>
      </c>
      <c r="AB333">
        <v>50</v>
      </c>
      <c r="AE333" t="s">
        <v>37</v>
      </c>
      <c r="AF333" t="s">
        <v>1017</v>
      </c>
      <c r="AG333" t="s">
        <v>1017</v>
      </c>
      <c r="AH333" t="s">
        <v>1018</v>
      </c>
      <c r="AI333">
        <v>1500</v>
      </c>
      <c r="AJ333">
        <v>3.952</v>
      </c>
      <c r="AK333" t="s">
        <v>6897</v>
      </c>
      <c r="AL333">
        <v>0</v>
      </c>
      <c r="AN333" t="s">
        <v>6898</v>
      </c>
      <c r="AO333" t="s">
        <v>6899</v>
      </c>
      <c r="AP333" t="s">
        <v>5273</v>
      </c>
      <c r="AQ333" t="s">
        <v>5274</v>
      </c>
    </row>
    <row r="334" spans="1:43" x14ac:dyDescent="0.3">
      <c r="A334" t="s">
        <v>1022</v>
      </c>
      <c r="B334" t="s">
        <v>6131</v>
      </c>
      <c r="C334" t="s">
        <v>544</v>
      </c>
      <c r="D334" t="s">
        <v>4188</v>
      </c>
      <c r="E334">
        <v>7</v>
      </c>
      <c r="F334">
        <v>6</v>
      </c>
      <c r="G334" t="s">
        <v>5267</v>
      </c>
      <c r="H334">
        <v>10000</v>
      </c>
      <c r="I334">
        <v>0</v>
      </c>
      <c r="J334">
        <v>3.35</v>
      </c>
      <c r="K334">
        <v>1786</v>
      </c>
      <c r="L334">
        <v>660</v>
      </c>
      <c r="M334">
        <v>264</v>
      </c>
      <c r="N334">
        <v>301</v>
      </c>
      <c r="O334">
        <v>162</v>
      </c>
      <c r="P334">
        <v>399</v>
      </c>
      <c r="Q334">
        <v>0</v>
      </c>
      <c r="R334">
        <v>0</v>
      </c>
      <c r="S334">
        <v>0</v>
      </c>
      <c r="T334">
        <v>0</v>
      </c>
      <c r="U334" t="s">
        <v>144</v>
      </c>
      <c r="V334" t="s">
        <v>52</v>
      </c>
      <c r="W334">
        <v>4</v>
      </c>
      <c r="X334" t="s">
        <v>5268</v>
      </c>
      <c r="Y334">
        <v>2</v>
      </c>
      <c r="Z334">
        <v>0</v>
      </c>
      <c r="AA334">
        <v>47</v>
      </c>
      <c r="AB334">
        <v>50</v>
      </c>
      <c r="AE334" t="s">
        <v>37</v>
      </c>
      <c r="AF334" t="s">
        <v>1020</v>
      </c>
      <c r="AG334" t="s">
        <v>1020</v>
      </c>
      <c r="AH334" t="s">
        <v>1021</v>
      </c>
      <c r="AI334">
        <v>3566</v>
      </c>
      <c r="AJ334">
        <v>3.7324733600000002</v>
      </c>
      <c r="AK334" t="s">
        <v>6900</v>
      </c>
      <c r="AL334">
        <v>0</v>
      </c>
      <c r="AN334" t="s">
        <v>6901</v>
      </c>
      <c r="AO334" t="s">
        <v>6902</v>
      </c>
      <c r="AP334" t="s">
        <v>5273</v>
      </c>
      <c r="AQ334" t="s">
        <v>5274</v>
      </c>
    </row>
    <row r="335" spans="1:43" x14ac:dyDescent="0.3">
      <c r="A335" t="s">
        <v>1025</v>
      </c>
      <c r="B335" t="s">
        <v>6903</v>
      </c>
      <c r="C335" t="s">
        <v>1023</v>
      </c>
      <c r="D335" t="s">
        <v>4334</v>
      </c>
      <c r="E335">
        <v>5</v>
      </c>
      <c r="F335">
        <v>5</v>
      </c>
      <c r="G335" t="s">
        <v>5267</v>
      </c>
      <c r="H335">
        <v>50000</v>
      </c>
      <c r="I335">
        <v>0</v>
      </c>
      <c r="J335">
        <v>3.93</v>
      </c>
      <c r="K335">
        <v>7088</v>
      </c>
      <c r="L335">
        <v>3367</v>
      </c>
      <c r="M335">
        <v>1510</v>
      </c>
      <c r="N335">
        <v>1148</v>
      </c>
      <c r="O335">
        <v>469</v>
      </c>
      <c r="P335">
        <v>594</v>
      </c>
      <c r="Q335">
        <v>0</v>
      </c>
      <c r="R335">
        <v>0</v>
      </c>
      <c r="S335">
        <v>0</v>
      </c>
      <c r="T335">
        <v>0</v>
      </c>
      <c r="U335" t="s">
        <v>64</v>
      </c>
      <c r="V335" t="s">
        <v>52</v>
      </c>
      <c r="W335">
        <v>50</v>
      </c>
      <c r="X335" t="s">
        <v>5268</v>
      </c>
      <c r="Y335">
        <v>1</v>
      </c>
      <c r="Z335">
        <v>0</v>
      </c>
      <c r="AA335">
        <v>29</v>
      </c>
      <c r="AB335">
        <v>50</v>
      </c>
      <c r="AE335" t="s">
        <v>37</v>
      </c>
      <c r="AF335" t="s">
        <v>1024</v>
      </c>
      <c r="AG335" t="s">
        <v>1024</v>
      </c>
      <c r="AH335" t="s">
        <v>6904</v>
      </c>
      <c r="AI335">
        <v>11481</v>
      </c>
      <c r="AJ335">
        <v>4.0952878669999997</v>
      </c>
      <c r="AK335" t="s">
        <v>6905</v>
      </c>
      <c r="AL335">
        <v>0</v>
      </c>
      <c r="AN335" t="s">
        <v>6906</v>
      </c>
      <c r="AO335" t="s">
        <v>6907</v>
      </c>
      <c r="AP335" t="s">
        <v>5273</v>
      </c>
      <c r="AQ335" t="s">
        <v>5274</v>
      </c>
    </row>
    <row r="336" spans="1:43" x14ac:dyDescent="0.3">
      <c r="A336" t="s">
        <v>1028</v>
      </c>
      <c r="B336" t="s">
        <v>6908</v>
      </c>
      <c r="C336" t="s">
        <v>1026</v>
      </c>
      <c r="D336" t="s">
        <v>4335</v>
      </c>
      <c r="E336">
        <v>9</v>
      </c>
      <c r="F336">
        <v>8</v>
      </c>
      <c r="G336" t="s">
        <v>5267</v>
      </c>
      <c r="H336">
        <v>100</v>
      </c>
      <c r="I336">
        <v>0</v>
      </c>
      <c r="J336">
        <v>4.07</v>
      </c>
      <c r="K336">
        <v>27</v>
      </c>
      <c r="L336">
        <v>14</v>
      </c>
      <c r="M336">
        <v>8</v>
      </c>
      <c r="N336">
        <v>1</v>
      </c>
      <c r="O336">
        <v>1</v>
      </c>
      <c r="P336">
        <v>3</v>
      </c>
      <c r="Q336">
        <v>0</v>
      </c>
      <c r="R336">
        <v>0</v>
      </c>
      <c r="S336">
        <v>0</v>
      </c>
      <c r="T336">
        <v>0</v>
      </c>
      <c r="U336" t="s">
        <v>51</v>
      </c>
      <c r="V336" t="s">
        <v>35</v>
      </c>
      <c r="W336">
        <v>50</v>
      </c>
      <c r="X336" t="s">
        <v>5268</v>
      </c>
      <c r="Y336">
        <v>3</v>
      </c>
      <c r="Z336">
        <v>0</v>
      </c>
      <c r="AA336">
        <v>22</v>
      </c>
      <c r="AB336">
        <v>50</v>
      </c>
      <c r="AE336" t="s">
        <v>136</v>
      </c>
      <c r="AF336" t="s">
        <v>1027</v>
      </c>
      <c r="AG336" t="s">
        <v>1027</v>
      </c>
      <c r="AH336" t="s">
        <v>6909</v>
      </c>
      <c r="AI336">
        <v>34975</v>
      </c>
      <c r="AJ336">
        <v>4.3365832739999997</v>
      </c>
      <c r="AK336" t="s">
        <v>6910</v>
      </c>
      <c r="AL336">
        <v>0</v>
      </c>
      <c r="AN336" t="s">
        <v>6911</v>
      </c>
      <c r="AO336" t="s">
        <v>6912</v>
      </c>
      <c r="AP336" t="s">
        <v>5273</v>
      </c>
      <c r="AQ336" t="s">
        <v>5274</v>
      </c>
    </row>
    <row r="337" spans="1:43" x14ac:dyDescent="0.3">
      <c r="A337" t="s">
        <v>1030</v>
      </c>
      <c r="B337" t="s">
        <v>6913</v>
      </c>
      <c r="C337" t="s">
        <v>1029</v>
      </c>
      <c r="D337" t="s">
        <v>4336</v>
      </c>
      <c r="E337">
        <v>9</v>
      </c>
      <c r="F337">
        <v>8</v>
      </c>
      <c r="G337" t="s">
        <v>5267</v>
      </c>
      <c r="H337">
        <v>1000</v>
      </c>
      <c r="I337">
        <v>1</v>
      </c>
      <c r="J337">
        <v>4.22</v>
      </c>
      <c r="K337">
        <v>237</v>
      </c>
      <c r="L337">
        <v>138</v>
      </c>
      <c r="M337">
        <v>50</v>
      </c>
      <c r="N337">
        <v>26</v>
      </c>
      <c r="O337">
        <v>9</v>
      </c>
      <c r="P337">
        <v>14</v>
      </c>
      <c r="Q337">
        <v>0</v>
      </c>
      <c r="R337">
        <v>0</v>
      </c>
      <c r="S337">
        <v>0</v>
      </c>
      <c r="T337">
        <v>0</v>
      </c>
      <c r="U337" t="s">
        <v>70</v>
      </c>
      <c r="V337" t="s">
        <v>35</v>
      </c>
      <c r="W337">
        <v>50</v>
      </c>
      <c r="X337" t="s">
        <v>5268</v>
      </c>
      <c r="Y337">
        <v>3</v>
      </c>
      <c r="Z337">
        <v>0</v>
      </c>
      <c r="AA337">
        <v>138</v>
      </c>
      <c r="AB337">
        <v>50</v>
      </c>
      <c r="AE337" t="s">
        <v>37</v>
      </c>
      <c r="AF337" t="s">
        <v>126</v>
      </c>
      <c r="AG337" t="s">
        <v>5393</v>
      </c>
      <c r="AH337" t="s">
        <v>127</v>
      </c>
      <c r="AI337">
        <v>96838</v>
      </c>
      <c r="AJ337">
        <v>4.2646585019999996</v>
      </c>
      <c r="AK337" t="s">
        <v>5394</v>
      </c>
      <c r="AL337">
        <v>0</v>
      </c>
      <c r="AN337" t="s">
        <v>6914</v>
      </c>
      <c r="AO337" t="s">
        <v>6915</v>
      </c>
      <c r="AP337" t="s">
        <v>5273</v>
      </c>
      <c r="AQ337" t="s">
        <v>5274</v>
      </c>
    </row>
    <row r="338" spans="1:43" x14ac:dyDescent="0.3">
      <c r="A338" t="s">
        <v>1034</v>
      </c>
      <c r="B338" t="s">
        <v>6916</v>
      </c>
      <c r="C338" t="s">
        <v>1031</v>
      </c>
      <c r="D338" t="s">
        <v>4337</v>
      </c>
      <c r="E338">
        <v>8</v>
      </c>
      <c r="F338">
        <v>11</v>
      </c>
      <c r="G338" t="s">
        <v>5267</v>
      </c>
      <c r="H338">
        <v>1000</v>
      </c>
      <c r="I338">
        <v>0</v>
      </c>
      <c r="J338">
        <v>4.13</v>
      </c>
      <c r="K338">
        <v>127</v>
      </c>
      <c r="L338">
        <v>70</v>
      </c>
      <c r="M338">
        <v>30</v>
      </c>
      <c r="N338">
        <v>10</v>
      </c>
      <c r="O338">
        <v>7</v>
      </c>
      <c r="P338">
        <v>10</v>
      </c>
      <c r="Q338">
        <v>0</v>
      </c>
      <c r="R338">
        <v>0</v>
      </c>
      <c r="S338">
        <v>0</v>
      </c>
      <c r="T338">
        <v>0</v>
      </c>
      <c r="U338" t="s">
        <v>1032</v>
      </c>
      <c r="V338" t="s">
        <v>52</v>
      </c>
      <c r="W338">
        <v>50</v>
      </c>
      <c r="X338" t="s">
        <v>5268</v>
      </c>
      <c r="Y338">
        <v>3</v>
      </c>
      <c r="Z338">
        <v>0</v>
      </c>
      <c r="AA338">
        <v>15</v>
      </c>
      <c r="AB338">
        <v>50</v>
      </c>
      <c r="AC338">
        <v>1</v>
      </c>
      <c r="AD338" t="s">
        <v>5269</v>
      </c>
      <c r="AE338" t="s">
        <v>37</v>
      </c>
      <c r="AF338" t="s">
        <v>1033</v>
      </c>
      <c r="AG338" t="s">
        <v>1033</v>
      </c>
      <c r="AH338" t="s">
        <v>6917</v>
      </c>
      <c r="AI338">
        <v>173</v>
      </c>
      <c r="AJ338">
        <v>4.306358382</v>
      </c>
      <c r="AK338" t="s">
        <v>6918</v>
      </c>
      <c r="AL338">
        <v>0</v>
      </c>
      <c r="AN338" t="s">
        <v>6919</v>
      </c>
      <c r="AO338" t="s">
        <v>6920</v>
      </c>
      <c r="AP338" t="s">
        <v>5273</v>
      </c>
      <c r="AQ338" t="s">
        <v>5274</v>
      </c>
    </row>
    <row r="339" spans="1:43" x14ac:dyDescent="0.3">
      <c r="A339" t="s">
        <v>1037</v>
      </c>
      <c r="B339" t="s">
        <v>6921</v>
      </c>
      <c r="C339" t="s">
        <v>1035</v>
      </c>
      <c r="D339" t="s">
        <v>4338</v>
      </c>
      <c r="E339">
        <v>11</v>
      </c>
      <c r="F339">
        <v>10</v>
      </c>
      <c r="G339" t="s">
        <v>5267</v>
      </c>
      <c r="H339">
        <v>2</v>
      </c>
      <c r="I339">
        <v>0</v>
      </c>
      <c r="J339">
        <v>2</v>
      </c>
      <c r="K339">
        <v>1</v>
      </c>
      <c r="L339">
        <v>0</v>
      </c>
      <c r="M339">
        <v>0</v>
      </c>
      <c r="N339">
        <v>0</v>
      </c>
      <c r="O339">
        <v>1</v>
      </c>
      <c r="P339">
        <v>0</v>
      </c>
      <c r="Q339">
        <v>0</v>
      </c>
      <c r="R339">
        <v>0</v>
      </c>
      <c r="S339">
        <v>0</v>
      </c>
      <c r="T339">
        <v>0</v>
      </c>
      <c r="U339" t="s">
        <v>51</v>
      </c>
      <c r="V339" t="s">
        <v>52</v>
      </c>
      <c r="W339">
        <v>50</v>
      </c>
      <c r="X339" t="s">
        <v>5268</v>
      </c>
      <c r="Y339">
        <v>3</v>
      </c>
      <c r="Z339">
        <v>0</v>
      </c>
      <c r="AA339">
        <v>19</v>
      </c>
      <c r="AB339">
        <v>50</v>
      </c>
      <c r="AE339" t="s">
        <v>37</v>
      </c>
      <c r="AF339" t="s">
        <v>1036</v>
      </c>
      <c r="AG339" t="s">
        <v>6922</v>
      </c>
      <c r="AH339" t="s">
        <v>6923</v>
      </c>
      <c r="AI339">
        <v>21307</v>
      </c>
      <c r="AJ339">
        <v>3.999061341</v>
      </c>
      <c r="AK339" t="s">
        <v>6924</v>
      </c>
      <c r="AL339">
        <v>0</v>
      </c>
      <c r="AN339" t="s">
        <v>6925</v>
      </c>
      <c r="AO339" t="s">
        <v>6926</v>
      </c>
      <c r="AP339" t="s">
        <v>5273</v>
      </c>
      <c r="AQ339" t="s">
        <v>5274</v>
      </c>
    </row>
    <row r="340" spans="1:43" x14ac:dyDescent="0.3">
      <c r="A340" t="s">
        <v>1042</v>
      </c>
      <c r="B340" t="s">
        <v>6927</v>
      </c>
      <c r="C340" t="s">
        <v>1038</v>
      </c>
      <c r="D340" t="s">
        <v>4339</v>
      </c>
      <c r="E340">
        <v>19</v>
      </c>
      <c r="F340">
        <v>17</v>
      </c>
      <c r="G340" t="s">
        <v>5267</v>
      </c>
      <c r="H340">
        <v>5000</v>
      </c>
      <c r="I340">
        <v>0</v>
      </c>
      <c r="J340">
        <v>3.77</v>
      </c>
      <c r="K340">
        <v>1163</v>
      </c>
      <c r="L340">
        <v>559</v>
      </c>
      <c r="M340">
        <v>212</v>
      </c>
      <c r="N340">
        <v>135</v>
      </c>
      <c r="O340">
        <v>77</v>
      </c>
      <c r="P340">
        <v>180</v>
      </c>
      <c r="Q340">
        <v>1</v>
      </c>
      <c r="R340">
        <v>1</v>
      </c>
      <c r="S340">
        <v>0</v>
      </c>
      <c r="T340">
        <v>0</v>
      </c>
      <c r="U340" t="s">
        <v>1039</v>
      </c>
      <c r="W340">
        <v>2</v>
      </c>
      <c r="X340" t="s">
        <v>5268</v>
      </c>
      <c r="Y340">
        <v>5</v>
      </c>
      <c r="Z340">
        <v>0</v>
      </c>
      <c r="AA340">
        <v>27</v>
      </c>
      <c r="AB340">
        <v>50</v>
      </c>
      <c r="AC340">
        <v>1</v>
      </c>
      <c r="AD340" t="s">
        <v>5269</v>
      </c>
      <c r="AE340" t="s">
        <v>37</v>
      </c>
      <c r="AF340" t="s">
        <v>1040</v>
      </c>
      <c r="AG340" t="s">
        <v>6928</v>
      </c>
      <c r="AH340" t="s">
        <v>1041</v>
      </c>
      <c r="AI340">
        <v>15173</v>
      </c>
      <c r="AJ340">
        <v>3.9599947270000002</v>
      </c>
      <c r="AK340" t="s">
        <v>6929</v>
      </c>
      <c r="AL340">
        <v>0</v>
      </c>
      <c r="AN340" t="s">
        <v>6930</v>
      </c>
      <c r="AO340" t="s">
        <v>6931</v>
      </c>
      <c r="AP340" t="s">
        <v>5273</v>
      </c>
      <c r="AQ340" t="s">
        <v>5274</v>
      </c>
    </row>
    <row r="341" spans="1:43" x14ac:dyDescent="0.3">
      <c r="A341" t="s">
        <v>1046</v>
      </c>
      <c r="B341" t="s">
        <v>6932</v>
      </c>
      <c r="C341" t="s">
        <v>1043</v>
      </c>
      <c r="D341" t="s">
        <v>4340</v>
      </c>
      <c r="E341">
        <v>8</v>
      </c>
      <c r="F341">
        <v>25</v>
      </c>
      <c r="G341" t="s">
        <v>5267</v>
      </c>
      <c r="H341">
        <v>10000</v>
      </c>
      <c r="I341">
        <v>0</v>
      </c>
      <c r="J341">
        <v>3.65</v>
      </c>
      <c r="K341">
        <v>2324</v>
      </c>
      <c r="L341">
        <v>1009</v>
      </c>
      <c r="M341">
        <v>401</v>
      </c>
      <c r="N341">
        <v>358</v>
      </c>
      <c r="O341">
        <v>212</v>
      </c>
      <c r="P341">
        <v>344</v>
      </c>
      <c r="Q341">
        <v>0</v>
      </c>
      <c r="R341">
        <v>0</v>
      </c>
      <c r="S341">
        <v>0</v>
      </c>
      <c r="T341">
        <v>0</v>
      </c>
      <c r="U341" t="s">
        <v>51</v>
      </c>
      <c r="V341" t="s">
        <v>52</v>
      </c>
      <c r="W341">
        <v>50</v>
      </c>
      <c r="X341" t="s">
        <v>5268</v>
      </c>
      <c r="Y341">
        <v>3</v>
      </c>
      <c r="Z341">
        <v>0</v>
      </c>
      <c r="AA341">
        <v>39</v>
      </c>
      <c r="AB341">
        <v>50</v>
      </c>
      <c r="AE341" t="s">
        <v>37</v>
      </c>
      <c r="AF341" t="s">
        <v>1044</v>
      </c>
      <c r="AG341" t="s">
        <v>6933</v>
      </c>
      <c r="AH341" t="s">
        <v>1045</v>
      </c>
      <c r="AI341">
        <v>30292</v>
      </c>
      <c r="AJ341">
        <v>4.2275848409999996</v>
      </c>
      <c r="AK341" t="s">
        <v>6934</v>
      </c>
      <c r="AL341">
        <v>1</v>
      </c>
      <c r="AM341" t="s">
        <v>6935</v>
      </c>
      <c r="AN341" t="s">
        <v>6936</v>
      </c>
      <c r="AO341" t="s">
        <v>6937</v>
      </c>
      <c r="AP341" t="s">
        <v>5273</v>
      </c>
      <c r="AQ341" t="s">
        <v>5274</v>
      </c>
    </row>
    <row r="342" spans="1:43" x14ac:dyDescent="0.3">
      <c r="A342" t="s">
        <v>1049</v>
      </c>
      <c r="B342" t="s">
        <v>5699</v>
      </c>
      <c r="C342" t="s">
        <v>292</v>
      </c>
      <c r="D342" t="s">
        <v>4341</v>
      </c>
      <c r="E342">
        <v>7</v>
      </c>
      <c r="F342">
        <v>6</v>
      </c>
      <c r="G342" t="s">
        <v>5267</v>
      </c>
      <c r="H342">
        <v>10000</v>
      </c>
      <c r="I342">
        <v>0</v>
      </c>
      <c r="J342">
        <v>3.91</v>
      </c>
      <c r="K342">
        <v>1797</v>
      </c>
      <c r="L342">
        <v>885</v>
      </c>
      <c r="M342">
        <v>366</v>
      </c>
      <c r="N342">
        <v>230</v>
      </c>
      <c r="O342">
        <v>139</v>
      </c>
      <c r="P342">
        <v>177</v>
      </c>
      <c r="Q342">
        <v>0</v>
      </c>
      <c r="R342">
        <v>0</v>
      </c>
      <c r="S342">
        <v>0</v>
      </c>
      <c r="T342">
        <v>0</v>
      </c>
      <c r="U342" t="s">
        <v>1047</v>
      </c>
      <c r="V342" t="s">
        <v>52</v>
      </c>
      <c r="W342">
        <v>50</v>
      </c>
      <c r="X342" t="s">
        <v>5268</v>
      </c>
      <c r="Y342">
        <v>2</v>
      </c>
      <c r="Z342">
        <v>0</v>
      </c>
      <c r="AA342">
        <v>32</v>
      </c>
      <c r="AB342">
        <v>50</v>
      </c>
      <c r="AE342" t="s">
        <v>37</v>
      </c>
      <c r="AF342" t="s">
        <v>1048</v>
      </c>
      <c r="AG342" t="s">
        <v>1048</v>
      </c>
      <c r="AH342" t="s">
        <v>6938</v>
      </c>
      <c r="AI342">
        <v>9938</v>
      </c>
      <c r="AJ342">
        <v>4.1248742199999997</v>
      </c>
      <c r="AK342" t="s">
        <v>6939</v>
      </c>
      <c r="AL342">
        <v>0</v>
      </c>
      <c r="AN342" t="s">
        <v>6940</v>
      </c>
      <c r="AO342" t="s">
        <v>6941</v>
      </c>
      <c r="AP342" t="s">
        <v>5273</v>
      </c>
      <c r="AQ342" t="s">
        <v>5274</v>
      </c>
    </row>
    <row r="343" spans="1:43" x14ac:dyDescent="0.3">
      <c r="A343" t="s">
        <v>1052</v>
      </c>
      <c r="B343" t="s">
        <v>5786</v>
      </c>
      <c r="C343" t="s">
        <v>1050</v>
      </c>
      <c r="D343" t="s">
        <v>4122</v>
      </c>
      <c r="E343">
        <v>9</v>
      </c>
      <c r="F343">
        <v>8</v>
      </c>
      <c r="G343" t="s">
        <v>5267</v>
      </c>
      <c r="H343">
        <v>100</v>
      </c>
      <c r="I343">
        <v>1</v>
      </c>
      <c r="J343">
        <v>3.18</v>
      </c>
      <c r="K343">
        <v>72</v>
      </c>
      <c r="L343">
        <v>17</v>
      </c>
      <c r="M343">
        <v>19</v>
      </c>
      <c r="N343">
        <v>12</v>
      </c>
      <c r="O343">
        <v>8</v>
      </c>
      <c r="P343">
        <v>16</v>
      </c>
      <c r="Q343">
        <v>0</v>
      </c>
      <c r="R343">
        <v>0</v>
      </c>
      <c r="S343">
        <v>0</v>
      </c>
      <c r="T343">
        <v>0</v>
      </c>
      <c r="U343" t="s">
        <v>100</v>
      </c>
      <c r="V343" t="s">
        <v>521</v>
      </c>
      <c r="W343">
        <v>10</v>
      </c>
      <c r="X343" t="s">
        <v>5268</v>
      </c>
      <c r="Y343">
        <v>3</v>
      </c>
      <c r="Z343">
        <v>0</v>
      </c>
      <c r="AA343">
        <v>26</v>
      </c>
      <c r="AB343">
        <v>50</v>
      </c>
      <c r="AC343">
        <v>1</v>
      </c>
      <c r="AD343" t="s">
        <v>5269</v>
      </c>
      <c r="AE343" t="s">
        <v>37</v>
      </c>
      <c r="AF343" t="s">
        <v>1051</v>
      </c>
      <c r="AG343" t="s">
        <v>1051</v>
      </c>
      <c r="AH343" t="s">
        <v>5787</v>
      </c>
      <c r="AI343">
        <v>288</v>
      </c>
      <c r="AJ343">
        <v>3.7291666669999999</v>
      </c>
      <c r="AK343" t="s">
        <v>5788</v>
      </c>
      <c r="AL343">
        <v>0</v>
      </c>
      <c r="AN343" t="s">
        <v>5789</v>
      </c>
      <c r="AO343" t="s">
        <v>5790</v>
      </c>
      <c r="AP343" t="s">
        <v>5273</v>
      </c>
      <c r="AQ343" t="s">
        <v>5274</v>
      </c>
    </row>
    <row r="344" spans="1:43" x14ac:dyDescent="0.3">
      <c r="A344" t="s">
        <v>1055</v>
      </c>
      <c r="B344" t="s">
        <v>6942</v>
      </c>
      <c r="C344" t="s">
        <v>1053</v>
      </c>
      <c r="D344" t="s">
        <v>4342</v>
      </c>
      <c r="E344">
        <v>12</v>
      </c>
      <c r="F344">
        <v>11</v>
      </c>
      <c r="G344" t="s">
        <v>5267</v>
      </c>
      <c r="H344">
        <v>5000</v>
      </c>
      <c r="I344">
        <v>0</v>
      </c>
      <c r="J344">
        <v>3.11</v>
      </c>
      <c r="K344">
        <v>434</v>
      </c>
      <c r="L344">
        <v>146</v>
      </c>
      <c r="M344">
        <v>58</v>
      </c>
      <c r="N344">
        <v>59</v>
      </c>
      <c r="O344">
        <v>38</v>
      </c>
      <c r="P344">
        <v>133</v>
      </c>
      <c r="Q344">
        <v>0</v>
      </c>
      <c r="R344">
        <v>0</v>
      </c>
      <c r="S344">
        <v>0</v>
      </c>
      <c r="T344">
        <v>0</v>
      </c>
      <c r="U344" t="s">
        <v>144</v>
      </c>
      <c r="V344" t="s">
        <v>43</v>
      </c>
      <c r="W344">
        <v>3</v>
      </c>
      <c r="X344" t="s">
        <v>5335</v>
      </c>
      <c r="Y344">
        <v>3</v>
      </c>
      <c r="Z344">
        <v>0</v>
      </c>
      <c r="AA344">
        <v>29</v>
      </c>
      <c r="AB344">
        <v>50</v>
      </c>
      <c r="AE344" t="s">
        <v>37</v>
      </c>
      <c r="AF344" t="s">
        <v>912</v>
      </c>
      <c r="AG344" t="s">
        <v>912</v>
      </c>
      <c r="AH344" t="s">
        <v>1054</v>
      </c>
      <c r="AI344">
        <v>6876</v>
      </c>
      <c r="AJ344">
        <v>3.7754508439999999</v>
      </c>
      <c r="AK344" t="s">
        <v>6730</v>
      </c>
      <c r="AL344">
        <v>0</v>
      </c>
      <c r="AN344" t="s">
        <v>6943</v>
      </c>
      <c r="AO344" t="s">
        <v>6944</v>
      </c>
      <c r="AP344" t="s">
        <v>5273</v>
      </c>
      <c r="AQ344" t="s">
        <v>5274</v>
      </c>
    </row>
    <row r="345" spans="1:43" x14ac:dyDescent="0.3">
      <c r="A345" t="s">
        <v>1059</v>
      </c>
      <c r="B345" t="s">
        <v>6470</v>
      </c>
      <c r="C345" t="s">
        <v>1056</v>
      </c>
      <c r="D345" t="s">
        <v>4253</v>
      </c>
      <c r="E345">
        <v>8</v>
      </c>
      <c r="F345">
        <v>7</v>
      </c>
      <c r="G345" t="s">
        <v>5267</v>
      </c>
      <c r="H345">
        <v>100</v>
      </c>
      <c r="I345">
        <v>0</v>
      </c>
      <c r="J345">
        <v>3.9</v>
      </c>
      <c r="K345">
        <v>21</v>
      </c>
      <c r="L345">
        <v>9</v>
      </c>
      <c r="M345">
        <v>7</v>
      </c>
      <c r="N345">
        <v>2</v>
      </c>
      <c r="O345">
        <v>0</v>
      </c>
      <c r="P345">
        <v>3</v>
      </c>
      <c r="Q345">
        <v>0</v>
      </c>
      <c r="R345">
        <v>0</v>
      </c>
      <c r="S345">
        <v>0</v>
      </c>
      <c r="T345">
        <v>0</v>
      </c>
      <c r="U345" t="s">
        <v>281</v>
      </c>
      <c r="V345" t="s">
        <v>1057</v>
      </c>
      <c r="W345">
        <v>50</v>
      </c>
      <c r="X345" t="s">
        <v>5268</v>
      </c>
      <c r="Y345">
        <v>3</v>
      </c>
      <c r="Z345">
        <v>0</v>
      </c>
      <c r="AA345">
        <v>21</v>
      </c>
      <c r="AB345">
        <v>50</v>
      </c>
      <c r="AC345">
        <v>1</v>
      </c>
      <c r="AD345" t="s">
        <v>5269</v>
      </c>
      <c r="AE345" t="s">
        <v>37</v>
      </c>
      <c r="AF345" t="s">
        <v>1058</v>
      </c>
      <c r="AG345" t="s">
        <v>6471</v>
      </c>
      <c r="AH345" t="s">
        <v>6472</v>
      </c>
      <c r="AI345">
        <v>6126</v>
      </c>
      <c r="AJ345">
        <v>4.3183153770000002</v>
      </c>
      <c r="AK345" t="s">
        <v>6473</v>
      </c>
      <c r="AL345">
        <v>1</v>
      </c>
      <c r="AM345" t="s">
        <v>6474</v>
      </c>
      <c r="AN345" t="s">
        <v>6475</v>
      </c>
      <c r="AO345" t="s">
        <v>6476</v>
      </c>
      <c r="AP345" t="s">
        <v>5273</v>
      </c>
      <c r="AQ345" t="s">
        <v>5274</v>
      </c>
    </row>
    <row r="346" spans="1:43" x14ac:dyDescent="0.3">
      <c r="A346" t="s">
        <v>3243</v>
      </c>
      <c r="B346" t="s">
        <v>6945</v>
      </c>
      <c r="C346" t="s">
        <v>3240</v>
      </c>
      <c r="D346" t="s">
        <v>4343</v>
      </c>
      <c r="E346">
        <v>7</v>
      </c>
      <c r="F346">
        <v>6</v>
      </c>
      <c r="G346" t="s">
        <v>5267</v>
      </c>
      <c r="H346">
        <v>1000</v>
      </c>
      <c r="I346">
        <v>0</v>
      </c>
      <c r="J346">
        <v>3.19</v>
      </c>
      <c r="K346">
        <v>245</v>
      </c>
      <c r="L346">
        <v>77</v>
      </c>
      <c r="M346">
        <v>44</v>
      </c>
      <c r="N346">
        <v>39</v>
      </c>
      <c r="O346">
        <v>19</v>
      </c>
      <c r="P346">
        <v>66</v>
      </c>
      <c r="Q346">
        <v>0</v>
      </c>
      <c r="R346">
        <v>0</v>
      </c>
      <c r="S346">
        <v>0</v>
      </c>
      <c r="T346">
        <v>0</v>
      </c>
      <c r="U346" t="s">
        <v>122</v>
      </c>
      <c r="V346" t="s">
        <v>35</v>
      </c>
      <c r="W346">
        <v>50</v>
      </c>
      <c r="X346" t="s">
        <v>5268</v>
      </c>
      <c r="Y346">
        <v>2</v>
      </c>
      <c r="Z346">
        <v>0</v>
      </c>
      <c r="AA346">
        <v>43</v>
      </c>
      <c r="AB346">
        <v>50</v>
      </c>
      <c r="AE346" t="s">
        <v>37</v>
      </c>
      <c r="AF346" t="s">
        <v>3241</v>
      </c>
      <c r="AG346" t="s">
        <v>3241</v>
      </c>
      <c r="AH346" t="s">
        <v>3242</v>
      </c>
      <c r="AI346">
        <v>9341</v>
      </c>
      <c r="AJ346">
        <v>4.0129536449999996</v>
      </c>
      <c r="AK346" t="s">
        <v>6946</v>
      </c>
      <c r="AL346">
        <v>1</v>
      </c>
      <c r="AM346" t="s">
        <v>6947</v>
      </c>
      <c r="AN346" t="s">
        <v>6948</v>
      </c>
      <c r="AO346" t="s">
        <v>6949</v>
      </c>
      <c r="AP346" t="s">
        <v>5273</v>
      </c>
      <c r="AQ346" t="s">
        <v>5274</v>
      </c>
    </row>
    <row r="347" spans="1:43" x14ac:dyDescent="0.3">
      <c r="A347" t="s">
        <v>1062</v>
      </c>
      <c r="B347" t="s">
        <v>6950</v>
      </c>
      <c r="C347" t="s">
        <v>1060</v>
      </c>
      <c r="D347" t="s">
        <v>4344</v>
      </c>
      <c r="E347">
        <v>8</v>
      </c>
      <c r="F347">
        <v>17</v>
      </c>
      <c r="G347" t="s">
        <v>5267</v>
      </c>
      <c r="H347">
        <v>1000</v>
      </c>
      <c r="I347">
        <v>1</v>
      </c>
      <c r="J347">
        <v>3.93</v>
      </c>
      <c r="K347">
        <v>426</v>
      </c>
      <c r="L347">
        <v>216</v>
      </c>
      <c r="M347">
        <v>77</v>
      </c>
      <c r="N347">
        <v>60</v>
      </c>
      <c r="O347">
        <v>34</v>
      </c>
      <c r="P347">
        <v>39</v>
      </c>
      <c r="Q347">
        <v>0</v>
      </c>
      <c r="R347">
        <v>0</v>
      </c>
      <c r="S347">
        <v>0</v>
      </c>
      <c r="T347">
        <v>0</v>
      </c>
      <c r="U347" t="s">
        <v>70</v>
      </c>
      <c r="V347" t="s">
        <v>35</v>
      </c>
      <c r="W347">
        <v>50</v>
      </c>
      <c r="X347" t="s">
        <v>5268</v>
      </c>
      <c r="Y347">
        <v>2</v>
      </c>
      <c r="Z347">
        <v>0</v>
      </c>
      <c r="AA347">
        <v>41</v>
      </c>
      <c r="AB347">
        <v>50</v>
      </c>
      <c r="AE347" t="s">
        <v>37</v>
      </c>
      <c r="AF347" t="s">
        <v>1061</v>
      </c>
      <c r="AG347" t="s">
        <v>1061</v>
      </c>
      <c r="AH347" t="s">
        <v>6951</v>
      </c>
      <c r="AI347">
        <v>5807</v>
      </c>
      <c r="AJ347">
        <v>3.984157052</v>
      </c>
      <c r="AK347" t="s">
        <v>6952</v>
      </c>
      <c r="AL347">
        <v>0</v>
      </c>
      <c r="AN347" t="s">
        <v>6953</v>
      </c>
      <c r="AO347" t="s">
        <v>6954</v>
      </c>
      <c r="AP347" t="s">
        <v>5273</v>
      </c>
      <c r="AQ347" t="s">
        <v>5274</v>
      </c>
    </row>
    <row r="348" spans="1:43" x14ac:dyDescent="0.3">
      <c r="A348" t="s">
        <v>2041</v>
      </c>
      <c r="B348" t="s">
        <v>2039</v>
      </c>
      <c r="C348" t="s">
        <v>2039</v>
      </c>
      <c r="D348" t="s">
        <v>4345</v>
      </c>
      <c r="E348">
        <v>8</v>
      </c>
      <c r="F348">
        <v>7</v>
      </c>
      <c r="G348" t="s">
        <v>5267</v>
      </c>
      <c r="H348">
        <v>10</v>
      </c>
      <c r="I348">
        <v>1</v>
      </c>
      <c r="J348">
        <v>5</v>
      </c>
      <c r="K348">
        <v>0</v>
      </c>
      <c r="Q348">
        <v>0</v>
      </c>
      <c r="R348">
        <v>0</v>
      </c>
      <c r="S348">
        <v>0</v>
      </c>
      <c r="T348">
        <v>0</v>
      </c>
      <c r="U348" t="s">
        <v>78</v>
      </c>
      <c r="V348" t="s">
        <v>35</v>
      </c>
      <c r="W348">
        <v>50</v>
      </c>
      <c r="X348" t="s">
        <v>5268</v>
      </c>
      <c r="Y348">
        <v>3</v>
      </c>
      <c r="Z348">
        <v>0</v>
      </c>
      <c r="AA348">
        <v>10</v>
      </c>
      <c r="AB348">
        <v>50</v>
      </c>
      <c r="AE348" t="s">
        <v>37</v>
      </c>
      <c r="AF348" t="s">
        <v>2040</v>
      </c>
      <c r="AG348" t="s">
        <v>2040</v>
      </c>
      <c r="AH348" t="s">
        <v>6955</v>
      </c>
      <c r="AI348">
        <v>27175</v>
      </c>
      <c r="AJ348">
        <v>3.9660349589999999</v>
      </c>
      <c r="AK348" t="s">
        <v>6956</v>
      </c>
      <c r="AL348">
        <v>0</v>
      </c>
      <c r="AN348" t="s">
        <v>6957</v>
      </c>
      <c r="AO348" t="s">
        <v>6958</v>
      </c>
      <c r="AP348" t="s">
        <v>5273</v>
      </c>
      <c r="AQ348" t="s">
        <v>5274</v>
      </c>
    </row>
    <row r="349" spans="1:43" x14ac:dyDescent="0.3">
      <c r="A349" t="s">
        <v>1065</v>
      </c>
      <c r="B349" t="s">
        <v>6959</v>
      </c>
      <c r="C349" t="s">
        <v>1063</v>
      </c>
      <c r="D349" t="s">
        <v>4346</v>
      </c>
      <c r="E349">
        <v>11</v>
      </c>
      <c r="F349">
        <v>10</v>
      </c>
      <c r="G349" t="s">
        <v>5267</v>
      </c>
      <c r="H349">
        <v>20000</v>
      </c>
      <c r="I349">
        <v>0</v>
      </c>
      <c r="J349">
        <v>4.32</v>
      </c>
      <c r="K349">
        <v>3648</v>
      </c>
      <c r="L349">
        <v>2418</v>
      </c>
      <c r="M349">
        <v>548</v>
      </c>
      <c r="N349">
        <v>327</v>
      </c>
      <c r="O349">
        <v>126</v>
      </c>
      <c r="P349">
        <v>229</v>
      </c>
      <c r="Q349">
        <v>1</v>
      </c>
      <c r="R349">
        <v>0</v>
      </c>
      <c r="S349">
        <v>1</v>
      </c>
      <c r="T349">
        <v>0</v>
      </c>
      <c r="U349" t="s">
        <v>70</v>
      </c>
      <c r="V349" t="s">
        <v>565</v>
      </c>
      <c r="W349">
        <v>1</v>
      </c>
      <c r="X349" t="s">
        <v>5268</v>
      </c>
      <c r="Y349">
        <v>2</v>
      </c>
      <c r="Z349">
        <v>0</v>
      </c>
      <c r="AA349">
        <v>39</v>
      </c>
      <c r="AB349">
        <v>1</v>
      </c>
      <c r="AE349" t="s">
        <v>37</v>
      </c>
      <c r="AF349" t="s">
        <v>1064</v>
      </c>
      <c r="AG349" t="s">
        <v>6960</v>
      </c>
      <c r="AH349" t="s">
        <v>6961</v>
      </c>
      <c r="AI349">
        <v>4448</v>
      </c>
      <c r="AJ349">
        <v>4.2922661870000001</v>
      </c>
      <c r="AK349" t="s">
        <v>6962</v>
      </c>
      <c r="AL349">
        <v>0</v>
      </c>
      <c r="AN349" t="s">
        <v>6963</v>
      </c>
      <c r="AO349" t="s">
        <v>6964</v>
      </c>
      <c r="AP349" t="s">
        <v>5273</v>
      </c>
      <c r="AQ349" t="s">
        <v>5274</v>
      </c>
    </row>
    <row r="350" spans="1:43" x14ac:dyDescent="0.3">
      <c r="A350" t="s">
        <v>1069</v>
      </c>
      <c r="B350" t="s">
        <v>6965</v>
      </c>
      <c r="C350" t="s">
        <v>1066</v>
      </c>
      <c r="D350" t="s">
        <v>4347</v>
      </c>
      <c r="E350">
        <v>11</v>
      </c>
      <c r="F350">
        <v>30</v>
      </c>
      <c r="G350" t="s">
        <v>5267</v>
      </c>
      <c r="H350">
        <v>1</v>
      </c>
      <c r="I350">
        <v>0</v>
      </c>
      <c r="J350">
        <v>5</v>
      </c>
      <c r="K350">
        <v>0</v>
      </c>
      <c r="Q350">
        <v>0</v>
      </c>
      <c r="R350">
        <v>0</v>
      </c>
      <c r="S350">
        <v>0</v>
      </c>
      <c r="T350">
        <v>0</v>
      </c>
      <c r="U350" t="s">
        <v>122</v>
      </c>
      <c r="V350" t="s">
        <v>43</v>
      </c>
      <c r="W350">
        <v>10</v>
      </c>
      <c r="X350" t="s">
        <v>5268</v>
      </c>
      <c r="Y350">
        <v>2</v>
      </c>
      <c r="Z350">
        <v>0</v>
      </c>
      <c r="AA350">
        <v>33</v>
      </c>
      <c r="AB350">
        <v>50</v>
      </c>
      <c r="AE350" t="s">
        <v>37</v>
      </c>
      <c r="AF350" t="s">
        <v>1067</v>
      </c>
      <c r="AG350" t="s">
        <v>1067</v>
      </c>
      <c r="AH350" t="s">
        <v>1068</v>
      </c>
      <c r="AI350">
        <v>1380</v>
      </c>
      <c r="AJ350">
        <v>4.0072463770000004</v>
      </c>
      <c r="AK350" t="s">
        <v>6966</v>
      </c>
      <c r="AL350">
        <v>0</v>
      </c>
      <c r="AN350" t="s">
        <v>6967</v>
      </c>
      <c r="AO350" t="s">
        <v>6968</v>
      </c>
      <c r="AP350" t="s">
        <v>5273</v>
      </c>
      <c r="AQ350" t="s">
        <v>5274</v>
      </c>
    </row>
    <row r="351" spans="1:43" x14ac:dyDescent="0.3">
      <c r="A351" t="s">
        <v>1653</v>
      </c>
      <c r="B351" t="s">
        <v>6969</v>
      </c>
      <c r="C351" t="s">
        <v>1253</v>
      </c>
      <c r="D351" t="s">
        <v>4348</v>
      </c>
      <c r="E351">
        <v>3.7</v>
      </c>
      <c r="F351">
        <v>47</v>
      </c>
      <c r="G351" t="s">
        <v>5267</v>
      </c>
      <c r="H351">
        <v>100</v>
      </c>
      <c r="I351">
        <v>1</v>
      </c>
      <c r="J351">
        <v>3.18</v>
      </c>
      <c r="K351">
        <v>11</v>
      </c>
      <c r="L351">
        <v>4</v>
      </c>
      <c r="M351">
        <v>1</v>
      </c>
      <c r="N351">
        <v>1</v>
      </c>
      <c r="O351">
        <v>3</v>
      </c>
      <c r="P351">
        <v>2</v>
      </c>
      <c r="Q351">
        <v>0</v>
      </c>
      <c r="R351">
        <v>0</v>
      </c>
      <c r="S351">
        <v>0</v>
      </c>
      <c r="T351">
        <v>0</v>
      </c>
      <c r="U351" t="s">
        <v>144</v>
      </c>
      <c r="V351" t="s">
        <v>79</v>
      </c>
      <c r="W351">
        <v>9</v>
      </c>
      <c r="X351" t="s">
        <v>5268</v>
      </c>
      <c r="Y351">
        <v>1</v>
      </c>
      <c r="Z351">
        <v>0</v>
      </c>
      <c r="AA351">
        <v>38</v>
      </c>
      <c r="AB351">
        <v>50</v>
      </c>
      <c r="AE351" t="s">
        <v>37</v>
      </c>
      <c r="AF351" t="s">
        <v>1652</v>
      </c>
      <c r="AG351" t="s">
        <v>1652</v>
      </c>
      <c r="AH351" t="s">
        <v>6970</v>
      </c>
      <c r="AI351">
        <v>359</v>
      </c>
      <c r="AJ351">
        <v>3.4094707519999998</v>
      </c>
      <c r="AK351" t="s">
        <v>6971</v>
      </c>
      <c r="AL351">
        <v>0</v>
      </c>
      <c r="AN351" t="s">
        <v>6972</v>
      </c>
      <c r="AO351" t="s">
        <v>6973</v>
      </c>
      <c r="AP351" t="s">
        <v>5273</v>
      </c>
      <c r="AQ351" t="s">
        <v>5274</v>
      </c>
    </row>
    <row r="352" spans="1:43" x14ac:dyDescent="0.3">
      <c r="A352" t="s">
        <v>1072</v>
      </c>
      <c r="B352" t="s">
        <v>6974</v>
      </c>
      <c r="C352" t="s">
        <v>1070</v>
      </c>
      <c r="D352" t="s">
        <v>4349</v>
      </c>
      <c r="E352">
        <v>14</v>
      </c>
      <c r="F352">
        <v>12</v>
      </c>
      <c r="G352" t="s">
        <v>5267</v>
      </c>
      <c r="H352">
        <v>5000</v>
      </c>
      <c r="I352">
        <v>1</v>
      </c>
      <c r="J352">
        <v>3.75</v>
      </c>
      <c r="K352">
        <v>1892</v>
      </c>
      <c r="L352">
        <v>780</v>
      </c>
      <c r="M352">
        <v>431</v>
      </c>
      <c r="N352">
        <v>317</v>
      </c>
      <c r="O352">
        <v>147</v>
      </c>
      <c r="P352">
        <v>217</v>
      </c>
      <c r="Q352">
        <v>0</v>
      </c>
      <c r="R352">
        <v>0</v>
      </c>
      <c r="S352">
        <v>0</v>
      </c>
      <c r="T352">
        <v>0</v>
      </c>
      <c r="U352" t="s">
        <v>70</v>
      </c>
      <c r="V352" t="s">
        <v>35</v>
      </c>
      <c r="W352">
        <v>48</v>
      </c>
      <c r="X352" t="s">
        <v>5268</v>
      </c>
      <c r="Y352">
        <v>3</v>
      </c>
      <c r="Z352">
        <v>0</v>
      </c>
      <c r="AA352">
        <v>37</v>
      </c>
      <c r="AB352">
        <v>50</v>
      </c>
      <c r="AE352" t="s">
        <v>37</v>
      </c>
      <c r="AF352" t="s">
        <v>1071</v>
      </c>
      <c r="AG352" t="s">
        <v>1071</v>
      </c>
      <c r="AH352" t="s">
        <v>6975</v>
      </c>
      <c r="AI352">
        <v>16447</v>
      </c>
      <c r="AJ352">
        <v>4.0304614819999998</v>
      </c>
      <c r="AK352" t="s">
        <v>6976</v>
      </c>
      <c r="AL352">
        <v>0</v>
      </c>
      <c r="AN352" t="s">
        <v>6977</v>
      </c>
      <c r="AO352" t="s">
        <v>6978</v>
      </c>
      <c r="AP352" t="s">
        <v>5273</v>
      </c>
      <c r="AQ352" t="s">
        <v>5274</v>
      </c>
    </row>
    <row r="353" spans="1:43" x14ac:dyDescent="0.3">
      <c r="A353" t="s">
        <v>1075</v>
      </c>
      <c r="B353" t="s">
        <v>6979</v>
      </c>
      <c r="C353" t="s">
        <v>1073</v>
      </c>
      <c r="D353" t="s">
        <v>4350</v>
      </c>
      <c r="E353">
        <v>11</v>
      </c>
      <c r="F353">
        <v>10</v>
      </c>
      <c r="G353" t="s">
        <v>5267</v>
      </c>
      <c r="H353">
        <v>5000</v>
      </c>
      <c r="I353">
        <v>1</v>
      </c>
      <c r="J353">
        <v>4.26</v>
      </c>
      <c r="K353">
        <v>1273</v>
      </c>
      <c r="L353">
        <v>735</v>
      </c>
      <c r="M353">
        <v>295</v>
      </c>
      <c r="N353">
        <v>134</v>
      </c>
      <c r="O353">
        <v>55</v>
      </c>
      <c r="P353">
        <v>54</v>
      </c>
      <c r="Q353">
        <v>1</v>
      </c>
      <c r="R353">
        <v>0</v>
      </c>
      <c r="S353">
        <v>1</v>
      </c>
      <c r="T353">
        <v>0</v>
      </c>
      <c r="U353" t="s">
        <v>385</v>
      </c>
      <c r="V353" t="s">
        <v>43</v>
      </c>
      <c r="W353">
        <v>50</v>
      </c>
      <c r="X353" t="s">
        <v>5268</v>
      </c>
      <c r="Y353">
        <v>2</v>
      </c>
      <c r="Z353">
        <v>0</v>
      </c>
      <c r="AA353">
        <v>38</v>
      </c>
      <c r="AB353">
        <v>50</v>
      </c>
      <c r="AC353">
        <v>1</v>
      </c>
      <c r="AD353" t="s">
        <v>5269</v>
      </c>
      <c r="AE353" t="s">
        <v>37</v>
      </c>
      <c r="AF353" t="s">
        <v>1074</v>
      </c>
      <c r="AG353" t="s">
        <v>6980</v>
      </c>
      <c r="AH353" t="s">
        <v>6981</v>
      </c>
      <c r="AI353">
        <v>67171</v>
      </c>
      <c r="AJ353">
        <v>4.1023209420000004</v>
      </c>
      <c r="AK353" t="s">
        <v>6982</v>
      </c>
      <c r="AL353">
        <v>0</v>
      </c>
      <c r="AN353" t="s">
        <v>6983</v>
      </c>
      <c r="AO353" t="s">
        <v>6984</v>
      </c>
      <c r="AP353" t="s">
        <v>5273</v>
      </c>
      <c r="AQ353" t="s">
        <v>5274</v>
      </c>
    </row>
    <row r="354" spans="1:43" x14ac:dyDescent="0.3">
      <c r="A354" t="s">
        <v>1078</v>
      </c>
      <c r="B354" t="s">
        <v>6985</v>
      </c>
      <c r="C354" t="s">
        <v>1076</v>
      </c>
      <c r="D354" t="s">
        <v>4351</v>
      </c>
      <c r="E354">
        <v>18</v>
      </c>
      <c r="F354">
        <v>16</v>
      </c>
      <c r="G354" t="s">
        <v>5267</v>
      </c>
      <c r="H354">
        <v>1000</v>
      </c>
      <c r="I354">
        <v>1</v>
      </c>
      <c r="J354">
        <v>3.63</v>
      </c>
      <c r="K354">
        <v>477</v>
      </c>
      <c r="L354">
        <v>181</v>
      </c>
      <c r="M354">
        <v>112</v>
      </c>
      <c r="N354">
        <v>75</v>
      </c>
      <c r="O354">
        <v>43</v>
      </c>
      <c r="P354">
        <v>66</v>
      </c>
      <c r="Q354">
        <v>1</v>
      </c>
      <c r="R354">
        <v>0</v>
      </c>
      <c r="S354">
        <v>0</v>
      </c>
      <c r="T354">
        <v>1</v>
      </c>
      <c r="U354" t="s">
        <v>51</v>
      </c>
      <c r="V354" t="s">
        <v>521</v>
      </c>
      <c r="W354">
        <v>50</v>
      </c>
      <c r="X354" t="s">
        <v>5268</v>
      </c>
      <c r="Y354">
        <v>5</v>
      </c>
      <c r="Z354">
        <v>0</v>
      </c>
      <c r="AA354">
        <v>27</v>
      </c>
      <c r="AB354">
        <v>50</v>
      </c>
      <c r="AC354">
        <v>1</v>
      </c>
      <c r="AD354" t="s">
        <v>5269</v>
      </c>
      <c r="AE354" t="s">
        <v>37</v>
      </c>
      <c r="AF354" t="s">
        <v>1077</v>
      </c>
      <c r="AG354" t="s">
        <v>6986</v>
      </c>
      <c r="AH354" t="s">
        <v>6987</v>
      </c>
      <c r="AI354">
        <v>2116</v>
      </c>
      <c r="AJ354">
        <v>4.1460302459999996</v>
      </c>
      <c r="AK354" t="s">
        <v>6988</v>
      </c>
      <c r="AL354">
        <v>0</v>
      </c>
      <c r="AN354" t="s">
        <v>6989</v>
      </c>
      <c r="AO354" t="s">
        <v>6990</v>
      </c>
      <c r="AP354" t="s">
        <v>5273</v>
      </c>
      <c r="AQ354" t="s">
        <v>5274</v>
      </c>
    </row>
    <row r="355" spans="1:43" x14ac:dyDescent="0.3">
      <c r="A355" t="s">
        <v>1081</v>
      </c>
      <c r="B355" t="s">
        <v>6991</v>
      </c>
      <c r="C355" t="s">
        <v>1079</v>
      </c>
      <c r="D355" t="s">
        <v>4352</v>
      </c>
      <c r="E355">
        <v>12</v>
      </c>
      <c r="F355">
        <v>118</v>
      </c>
      <c r="G355" t="s">
        <v>5267</v>
      </c>
      <c r="H355">
        <v>20000</v>
      </c>
      <c r="I355">
        <v>1</v>
      </c>
      <c r="J355">
        <v>4.29</v>
      </c>
      <c r="K355">
        <v>4266</v>
      </c>
      <c r="L355">
        <v>2611</v>
      </c>
      <c r="M355">
        <v>850</v>
      </c>
      <c r="N355">
        <v>449</v>
      </c>
      <c r="O355">
        <v>145</v>
      </c>
      <c r="P355">
        <v>211</v>
      </c>
      <c r="Q355">
        <v>1</v>
      </c>
      <c r="R355">
        <v>0</v>
      </c>
      <c r="S355">
        <v>1</v>
      </c>
      <c r="T355">
        <v>0</v>
      </c>
      <c r="U355" t="s">
        <v>70</v>
      </c>
      <c r="V355" t="s">
        <v>52</v>
      </c>
      <c r="W355">
        <v>50</v>
      </c>
      <c r="X355" t="s">
        <v>5268</v>
      </c>
      <c r="Y355">
        <v>3</v>
      </c>
      <c r="Z355">
        <v>0</v>
      </c>
      <c r="AA355">
        <v>38</v>
      </c>
      <c r="AB355">
        <v>50</v>
      </c>
      <c r="AE355" t="s">
        <v>37</v>
      </c>
      <c r="AF355" t="s">
        <v>1080</v>
      </c>
      <c r="AG355" t="s">
        <v>6992</v>
      </c>
      <c r="AH355" t="s">
        <v>6993</v>
      </c>
      <c r="AI355">
        <v>165915</v>
      </c>
      <c r="AJ355">
        <v>4.2560769069999997</v>
      </c>
      <c r="AK355" t="s">
        <v>6994</v>
      </c>
      <c r="AL355">
        <v>0</v>
      </c>
      <c r="AN355" t="s">
        <v>6995</v>
      </c>
      <c r="AO355" t="s">
        <v>6996</v>
      </c>
      <c r="AP355" t="s">
        <v>5273</v>
      </c>
      <c r="AQ355" t="s">
        <v>5274</v>
      </c>
    </row>
    <row r="356" spans="1:43" x14ac:dyDescent="0.3">
      <c r="A356" t="s">
        <v>3896</v>
      </c>
      <c r="B356" t="s">
        <v>5281</v>
      </c>
      <c r="C356" t="s">
        <v>46</v>
      </c>
      <c r="D356" t="s">
        <v>4353</v>
      </c>
      <c r="E356">
        <v>14</v>
      </c>
      <c r="F356">
        <v>43</v>
      </c>
      <c r="G356" t="s">
        <v>5267</v>
      </c>
      <c r="H356">
        <v>1000</v>
      </c>
      <c r="I356">
        <v>1</v>
      </c>
      <c r="J356">
        <v>4.05</v>
      </c>
      <c r="K356">
        <v>167</v>
      </c>
      <c r="L356">
        <v>93</v>
      </c>
      <c r="M356">
        <v>32</v>
      </c>
      <c r="N356">
        <v>18</v>
      </c>
      <c r="O356">
        <v>5</v>
      </c>
      <c r="P356">
        <v>19</v>
      </c>
      <c r="Q356">
        <v>0</v>
      </c>
      <c r="R356">
        <v>0</v>
      </c>
      <c r="S356">
        <v>0</v>
      </c>
      <c r="T356">
        <v>0</v>
      </c>
      <c r="U356" t="s">
        <v>682</v>
      </c>
      <c r="V356" t="s">
        <v>52</v>
      </c>
      <c r="W356">
        <v>50</v>
      </c>
      <c r="X356" t="s">
        <v>5268</v>
      </c>
      <c r="Y356">
        <v>3</v>
      </c>
      <c r="Z356">
        <v>0</v>
      </c>
      <c r="AA356">
        <v>43</v>
      </c>
      <c r="AB356">
        <v>50</v>
      </c>
      <c r="AE356" t="s">
        <v>37</v>
      </c>
      <c r="AF356" t="s">
        <v>1851</v>
      </c>
      <c r="AG356" t="s">
        <v>6997</v>
      </c>
      <c r="AH356" t="s">
        <v>3895</v>
      </c>
      <c r="AI356">
        <v>22711</v>
      </c>
      <c r="AJ356">
        <v>3.8720443840000001</v>
      </c>
      <c r="AK356" t="s">
        <v>6998</v>
      </c>
      <c r="AL356">
        <v>0</v>
      </c>
      <c r="AN356" t="s">
        <v>6999</v>
      </c>
      <c r="AO356" t="s">
        <v>7000</v>
      </c>
      <c r="AP356" t="s">
        <v>5273</v>
      </c>
      <c r="AQ356" t="s">
        <v>5274</v>
      </c>
    </row>
    <row r="357" spans="1:43" x14ac:dyDescent="0.3">
      <c r="A357" t="s">
        <v>1084</v>
      </c>
      <c r="B357" t="s">
        <v>1082</v>
      </c>
      <c r="C357" t="s">
        <v>1082</v>
      </c>
      <c r="D357" t="s">
        <v>4354</v>
      </c>
      <c r="E357">
        <v>8</v>
      </c>
      <c r="F357">
        <v>75</v>
      </c>
      <c r="G357" t="s">
        <v>5267</v>
      </c>
      <c r="H357">
        <v>50</v>
      </c>
      <c r="I357">
        <v>0</v>
      </c>
      <c r="J357">
        <v>4.33</v>
      </c>
      <c r="K357">
        <v>3</v>
      </c>
      <c r="L357">
        <v>1</v>
      </c>
      <c r="M357">
        <v>2</v>
      </c>
      <c r="N357">
        <v>0</v>
      </c>
      <c r="O357">
        <v>0</v>
      </c>
      <c r="P357">
        <v>0</v>
      </c>
      <c r="Q357">
        <v>0</v>
      </c>
      <c r="R357">
        <v>0</v>
      </c>
      <c r="S357">
        <v>0</v>
      </c>
      <c r="T357">
        <v>0</v>
      </c>
      <c r="U357" t="s">
        <v>70</v>
      </c>
      <c r="V357" t="s">
        <v>52</v>
      </c>
      <c r="W357">
        <v>50</v>
      </c>
      <c r="X357" t="s">
        <v>5268</v>
      </c>
      <c r="Y357">
        <v>3</v>
      </c>
      <c r="Z357">
        <v>0</v>
      </c>
      <c r="AA357">
        <v>41</v>
      </c>
      <c r="AB357">
        <v>50</v>
      </c>
      <c r="AE357" t="s">
        <v>37</v>
      </c>
      <c r="AF357" t="s">
        <v>1083</v>
      </c>
      <c r="AG357" t="s">
        <v>1083</v>
      </c>
      <c r="AH357" t="s">
        <v>7001</v>
      </c>
      <c r="AI357">
        <v>4773</v>
      </c>
      <c r="AJ357">
        <v>4.002933166</v>
      </c>
      <c r="AK357" t="s">
        <v>7002</v>
      </c>
      <c r="AL357">
        <v>0</v>
      </c>
      <c r="AN357" t="s">
        <v>7003</v>
      </c>
      <c r="AO357" t="s">
        <v>7004</v>
      </c>
      <c r="AP357" t="s">
        <v>5273</v>
      </c>
      <c r="AQ357" t="s">
        <v>5274</v>
      </c>
    </row>
    <row r="358" spans="1:43" x14ac:dyDescent="0.3">
      <c r="A358" t="s">
        <v>1089</v>
      </c>
      <c r="B358" t="s">
        <v>7005</v>
      </c>
      <c r="C358" t="s">
        <v>1085</v>
      </c>
      <c r="D358" t="s">
        <v>4355</v>
      </c>
      <c r="E358">
        <v>1.77</v>
      </c>
      <c r="F358">
        <v>2</v>
      </c>
      <c r="G358" t="s">
        <v>5267</v>
      </c>
      <c r="H358">
        <v>10000</v>
      </c>
      <c r="I358">
        <v>1</v>
      </c>
      <c r="J358">
        <v>4.03</v>
      </c>
      <c r="K358">
        <v>510</v>
      </c>
      <c r="L358">
        <v>267</v>
      </c>
      <c r="M358">
        <v>103</v>
      </c>
      <c r="N358">
        <v>67</v>
      </c>
      <c r="O358">
        <v>35</v>
      </c>
      <c r="P358">
        <v>38</v>
      </c>
      <c r="Q358">
        <v>0</v>
      </c>
      <c r="R358">
        <v>0</v>
      </c>
      <c r="S358">
        <v>0</v>
      </c>
      <c r="T358">
        <v>0</v>
      </c>
      <c r="U358" t="s">
        <v>34</v>
      </c>
      <c r="V358" t="s">
        <v>1086</v>
      </c>
      <c r="W358">
        <v>50</v>
      </c>
      <c r="X358" t="s">
        <v>5268</v>
      </c>
      <c r="Y358">
        <v>1</v>
      </c>
      <c r="Z358">
        <v>0</v>
      </c>
      <c r="AA358">
        <v>45</v>
      </c>
      <c r="AB358">
        <v>50</v>
      </c>
      <c r="AE358" t="s">
        <v>37</v>
      </c>
      <c r="AF358" t="s">
        <v>1087</v>
      </c>
      <c r="AG358" t="s">
        <v>7006</v>
      </c>
      <c r="AH358" t="s">
        <v>1088</v>
      </c>
      <c r="AI358">
        <v>783</v>
      </c>
      <c r="AJ358">
        <v>4.2375478930000003</v>
      </c>
      <c r="AK358" t="s">
        <v>7007</v>
      </c>
      <c r="AL358">
        <v>0</v>
      </c>
      <c r="AN358" t="s">
        <v>7008</v>
      </c>
      <c r="AO358" t="s">
        <v>7009</v>
      </c>
      <c r="AP358" t="s">
        <v>5273</v>
      </c>
      <c r="AQ358" t="s">
        <v>5274</v>
      </c>
    </row>
    <row r="359" spans="1:43" x14ac:dyDescent="0.3">
      <c r="A359" t="s">
        <v>1092</v>
      </c>
      <c r="B359" t="s">
        <v>6665</v>
      </c>
      <c r="C359" t="s">
        <v>873</v>
      </c>
      <c r="D359" t="s">
        <v>4356</v>
      </c>
      <c r="E359">
        <v>3.73</v>
      </c>
      <c r="F359">
        <v>9</v>
      </c>
      <c r="G359" t="s">
        <v>5267</v>
      </c>
      <c r="H359">
        <v>5000</v>
      </c>
      <c r="I359">
        <v>0</v>
      </c>
      <c r="J359">
        <v>4.1399999999999997</v>
      </c>
      <c r="K359">
        <v>856</v>
      </c>
      <c r="L359">
        <v>475</v>
      </c>
      <c r="M359">
        <v>171</v>
      </c>
      <c r="N359">
        <v>112</v>
      </c>
      <c r="O359">
        <v>49</v>
      </c>
      <c r="P359">
        <v>49</v>
      </c>
      <c r="Q359">
        <v>0</v>
      </c>
      <c r="R359">
        <v>0</v>
      </c>
      <c r="S359">
        <v>0</v>
      </c>
      <c r="T359">
        <v>0</v>
      </c>
      <c r="U359" t="s">
        <v>78</v>
      </c>
      <c r="V359" t="s">
        <v>52</v>
      </c>
      <c r="W359">
        <v>50</v>
      </c>
      <c r="X359" t="s">
        <v>5268</v>
      </c>
      <c r="Y359">
        <v>1</v>
      </c>
      <c r="Z359">
        <v>0</v>
      </c>
      <c r="AA359">
        <v>44</v>
      </c>
      <c r="AB359">
        <v>50</v>
      </c>
      <c r="AE359" t="s">
        <v>37</v>
      </c>
      <c r="AF359" t="s">
        <v>1090</v>
      </c>
      <c r="AG359" t="s">
        <v>7010</v>
      </c>
      <c r="AH359" t="s">
        <v>1091</v>
      </c>
      <c r="AI359">
        <v>2293</v>
      </c>
      <c r="AJ359">
        <v>4.1456607060000001</v>
      </c>
      <c r="AK359" t="s">
        <v>7011</v>
      </c>
      <c r="AL359">
        <v>0</v>
      </c>
      <c r="AN359" t="s">
        <v>7012</v>
      </c>
      <c r="AO359" t="s">
        <v>7013</v>
      </c>
      <c r="AP359" t="s">
        <v>5273</v>
      </c>
      <c r="AQ359" t="s">
        <v>5274</v>
      </c>
    </row>
    <row r="360" spans="1:43" x14ac:dyDescent="0.3">
      <c r="A360" t="s">
        <v>1095</v>
      </c>
      <c r="B360" t="s">
        <v>7014</v>
      </c>
      <c r="C360" t="s">
        <v>1093</v>
      </c>
      <c r="D360" t="s">
        <v>4357</v>
      </c>
      <c r="E360">
        <v>8</v>
      </c>
      <c r="F360">
        <v>22</v>
      </c>
      <c r="G360" t="s">
        <v>5267</v>
      </c>
      <c r="H360">
        <v>100</v>
      </c>
      <c r="I360">
        <v>0</v>
      </c>
      <c r="J360">
        <v>3.92</v>
      </c>
      <c r="K360">
        <v>12</v>
      </c>
      <c r="L360">
        <v>7</v>
      </c>
      <c r="M360">
        <v>1</v>
      </c>
      <c r="N360">
        <v>2</v>
      </c>
      <c r="O360">
        <v>0</v>
      </c>
      <c r="P360">
        <v>2</v>
      </c>
      <c r="Q360">
        <v>0</v>
      </c>
      <c r="R360">
        <v>0</v>
      </c>
      <c r="S360">
        <v>0</v>
      </c>
      <c r="T360">
        <v>0</v>
      </c>
      <c r="U360" t="s">
        <v>70</v>
      </c>
      <c r="V360" t="s">
        <v>52</v>
      </c>
      <c r="W360">
        <v>47</v>
      </c>
      <c r="X360" t="s">
        <v>5268</v>
      </c>
      <c r="Y360">
        <v>2</v>
      </c>
      <c r="Z360">
        <v>0</v>
      </c>
      <c r="AA360">
        <v>43</v>
      </c>
      <c r="AB360">
        <v>50</v>
      </c>
      <c r="AC360">
        <v>1</v>
      </c>
      <c r="AD360" t="s">
        <v>5269</v>
      </c>
      <c r="AE360" t="s">
        <v>37</v>
      </c>
      <c r="AF360" t="s">
        <v>1094</v>
      </c>
      <c r="AG360" t="s">
        <v>7015</v>
      </c>
      <c r="AH360" t="s">
        <v>7016</v>
      </c>
      <c r="AI360">
        <v>65189</v>
      </c>
      <c r="AJ360">
        <v>4.049640277</v>
      </c>
      <c r="AK360" t="s">
        <v>7017</v>
      </c>
      <c r="AL360">
        <v>0</v>
      </c>
      <c r="AN360" t="s">
        <v>7018</v>
      </c>
      <c r="AO360" t="s">
        <v>7019</v>
      </c>
      <c r="AP360" t="s">
        <v>5273</v>
      </c>
      <c r="AQ360" t="s">
        <v>5274</v>
      </c>
    </row>
    <row r="361" spans="1:43" x14ac:dyDescent="0.3">
      <c r="A361" t="s">
        <v>1098</v>
      </c>
      <c r="B361" t="s">
        <v>7020</v>
      </c>
      <c r="C361" t="s">
        <v>1096</v>
      </c>
      <c r="D361" t="s">
        <v>4358</v>
      </c>
      <c r="E361">
        <v>18</v>
      </c>
      <c r="F361">
        <v>27</v>
      </c>
      <c r="G361" t="s">
        <v>5267</v>
      </c>
      <c r="H361">
        <v>5000</v>
      </c>
      <c r="I361">
        <v>1</v>
      </c>
      <c r="J361">
        <v>4.09</v>
      </c>
      <c r="K361">
        <v>1903</v>
      </c>
      <c r="L361">
        <v>994</v>
      </c>
      <c r="M361">
        <v>449</v>
      </c>
      <c r="N361">
        <v>234</v>
      </c>
      <c r="O361">
        <v>85</v>
      </c>
      <c r="P361">
        <v>141</v>
      </c>
      <c r="Q361">
        <v>0</v>
      </c>
      <c r="R361">
        <v>0</v>
      </c>
      <c r="S361">
        <v>0</v>
      </c>
      <c r="T361">
        <v>0</v>
      </c>
      <c r="U361" t="s">
        <v>64</v>
      </c>
      <c r="V361" t="s">
        <v>35</v>
      </c>
      <c r="W361">
        <v>50</v>
      </c>
      <c r="X361" t="s">
        <v>5268</v>
      </c>
      <c r="Y361">
        <v>5</v>
      </c>
      <c r="Z361">
        <v>0</v>
      </c>
      <c r="AA361">
        <v>42</v>
      </c>
      <c r="AB361">
        <v>50</v>
      </c>
      <c r="AE361" t="s">
        <v>37</v>
      </c>
      <c r="AF361" t="s">
        <v>1097</v>
      </c>
      <c r="AG361" t="s">
        <v>1097</v>
      </c>
      <c r="AH361" t="s">
        <v>7021</v>
      </c>
      <c r="AI361">
        <v>15855</v>
      </c>
      <c r="AJ361">
        <v>4.0529170609999996</v>
      </c>
      <c r="AK361" t="s">
        <v>7022</v>
      </c>
      <c r="AL361">
        <v>0</v>
      </c>
      <c r="AN361" t="s">
        <v>7023</v>
      </c>
      <c r="AO361" t="s">
        <v>7024</v>
      </c>
      <c r="AP361" t="s">
        <v>5273</v>
      </c>
      <c r="AQ361" t="s">
        <v>5274</v>
      </c>
    </row>
    <row r="362" spans="1:43" x14ac:dyDescent="0.3">
      <c r="A362" t="s">
        <v>2826</v>
      </c>
      <c r="B362" t="s">
        <v>7025</v>
      </c>
      <c r="C362" t="s">
        <v>2539</v>
      </c>
      <c r="D362" t="s">
        <v>4359</v>
      </c>
      <c r="E362">
        <v>4</v>
      </c>
      <c r="F362">
        <v>4</v>
      </c>
      <c r="G362" t="s">
        <v>5267</v>
      </c>
      <c r="H362">
        <v>100</v>
      </c>
      <c r="I362">
        <v>1</v>
      </c>
      <c r="J362">
        <v>4.07</v>
      </c>
      <c r="K362">
        <v>46</v>
      </c>
      <c r="L362">
        <v>23</v>
      </c>
      <c r="M362">
        <v>12</v>
      </c>
      <c r="N362">
        <v>6</v>
      </c>
      <c r="O362">
        <v>1</v>
      </c>
      <c r="P362">
        <v>4</v>
      </c>
      <c r="Q362">
        <v>0</v>
      </c>
      <c r="R362">
        <v>0</v>
      </c>
      <c r="S362">
        <v>0</v>
      </c>
      <c r="T362">
        <v>0</v>
      </c>
      <c r="U362" t="s">
        <v>51</v>
      </c>
      <c r="V362" t="s">
        <v>52</v>
      </c>
      <c r="W362">
        <v>50</v>
      </c>
      <c r="X362" t="s">
        <v>5268</v>
      </c>
      <c r="Y362">
        <v>1</v>
      </c>
      <c r="Z362">
        <v>0</v>
      </c>
      <c r="AA362">
        <v>48</v>
      </c>
      <c r="AB362">
        <v>50</v>
      </c>
      <c r="AE362" t="s">
        <v>37</v>
      </c>
      <c r="AF362" t="s">
        <v>763</v>
      </c>
      <c r="AG362" t="s">
        <v>5761</v>
      </c>
      <c r="AH362" t="s">
        <v>5762</v>
      </c>
      <c r="AI362">
        <v>32168</v>
      </c>
      <c r="AJ362">
        <v>3.884543646</v>
      </c>
      <c r="AK362" t="s">
        <v>5763</v>
      </c>
      <c r="AL362">
        <v>0</v>
      </c>
      <c r="AN362" t="s">
        <v>7026</v>
      </c>
      <c r="AO362" t="s">
        <v>7027</v>
      </c>
      <c r="AP362" t="s">
        <v>5273</v>
      </c>
      <c r="AQ362" t="s">
        <v>5274</v>
      </c>
    </row>
    <row r="363" spans="1:43" x14ac:dyDescent="0.3">
      <c r="A363" t="s">
        <v>1102</v>
      </c>
      <c r="B363" t="s">
        <v>7028</v>
      </c>
      <c r="C363" t="s">
        <v>1099</v>
      </c>
      <c r="D363" t="s">
        <v>4360</v>
      </c>
      <c r="E363">
        <v>5.68</v>
      </c>
      <c r="F363">
        <v>7</v>
      </c>
      <c r="G363" t="s">
        <v>5267</v>
      </c>
      <c r="H363">
        <v>10000</v>
      </c>
      <c r="I363">
        <v>0</v>
      </c>
      <c r="J363">
        <v>3.89</v>
      </c>
      <c r="K363">
        <v>1232</v>
      </c>
      <c r="L363">
        <v>588</v>
      </c>
      <c r="M363">
        <v>250</v>
      </c>
      <c r="N363">
        <v>188</v>
      </c>
      <c r="O363">
        <v>81</v>
      </c>
      <c r="P363">
        <v>125</v>
      </c>
      <c r="Q363">
        <v>0</v>
      </c>
      <c r="R363">
        <v>0</v>
      </c>
      <c r="S363">
        <v>0</v>
      </c>
      <c r="T363">
        <v>0</v>
      </c>
      <c r="U363" t="s">
        <v>64</v>
      </c>
      <c r="V363" t="s">
        <v>1100</v>
      </c>
      <c r="W363">
        <v>50</v>
      </c>
      <c r="X363" t="s">
        <v>5268</v>
      </c>
      <c r="Y363">
        <v>1</v>
      </c>
      <c r="Z363">
        <v>0</v>
      </c>
      <c r="AA363">
        <v>41</v>
      </c>
      <c r="AB363">
        <v>50</v>
      </c>
      <c r="AE363" t="s">
        <v>37</v>
      </c>
      <c r="AF363" t="s">
        <v>1101</v>
      </c>
      <c r="AG363" t="s">
        <v>1101</v>
      </c>
      <c r="AH363" t="s">
        <v>7029</v>
      </c>
      <c r="AI363">
        <v>7544</v>
      </c>
      <c r="AJ363">
        <v>4.0544803820000004</v>
      </c>
      <c r="AK363" t="s">
        <v>7030</v>
      </c>
      <c r="AL363">
        <v>0</v>
      </c>
      <c r="AN363" t="s">
        <v>7031</v>
      </c>
      <c r="AO363" t="s">
        <v>7032</v>
      </c>
      <c r="AP363" t="s">
        <v>5273</v>
      </c>
      <c r="AQ363" t="s">
        <v>5274</v>
      </c>
    </row>
    <row r="364" spans="1:43" x14ac:dyDescent="0.3">
      <c r="A364" t="s">
        <v>1104</v>
      </c>
      <c r="B364" t="s">
        <v>1103</v>
      </c>
      <c r="C364" t="s">
        <v>1103</v>
      </c>
      <c r="D364" t="s">
        <v>4063</v>
      </c>
      <c r="E364">
        <v>14</v>
      </c>
      <c r="F364">
        <v>12</v>
      </c>
      <c r="G364" t="s">
        <v>5267</v>
      </c>
      <c r="H364">
        <v>5000</v>
      </c>
      <c r="I364">
        <v>1</v>
      </c>
      <c r="J364">
        <v>4.0599999999999996</v>
      </c>
      <c r="K364">
        <v>643</v>
      </c>
      <c r="L364">
        <v>365</v>
      </c>
      <c r="M364">
        <v>109</v>
      </c>
      <c r="N364">
        <v>73</v>
      </c>
      <c r="O364">
        <v>33</v>
      </c>
      <c r="P364">
        <v>63</v>
      </c>
      <c r="Q364">
        <v>0</v>
      </c>
      <c r="R364">
        <v>0</v>
      </c>
      <c r="S364">
        <v>0</v>
      </c>
      <c r="T364">
        <v>0</v>
      </c>
      <c r="U364" t="s">
        <v>56</v>
      </c>
      <c r="V364" t="s">
        <v>79</v>
      </c>
      <c r="W364">
        <v>2</v>
      </c>
      <c r="X364" t="s">
        <v>5268</v>
      </c>
      <c r="Y364">
        <v>3</v>
      </c>
      <c r="Z364">
        <v>0</v>
      </c>
      <c r="AA364">
        <v>43</v>
      </c>
      <c r="AB364">
        <v>50</v>
      </c>
      <c r="AC364">
        <v>1</v>
      </c>
      <c r="AD364" t="s">
        <v>5269</v>
      </c>
      <c r="AE364" t="s">
        <v>37</v>
      </c>
      <c r="AF364" t="s">
        <v>130</v>
      </c>
      <c r="AG364" t="s">
        <v>130</v>
      </c>
      <c r="AH364" t="s">
        <v>5398</v>
      </c>
      <c r="AI364">
        <v>80093</v>
      </c>
      <c r="AJ364">
        <v>4.0066922199999997</v>
      </c>
      <c r="AK364" t="s">
        <v>5399</v>
      </c>
      <c r="AL364">
        <v>0</v>
      </c>
      <c r="AN364" t="s">
        <v>5469</v>
      </c>
      <c r="AO364" t="s">
        <v>5470</v>
      </c>
      <c r="AP364" t="s">
        <v>5273</v>
      </c>
      <c r="AQ364" t="s">
        <v>5274</v>
      </c>
    </row>
    <row r="365" spans="1:43" x14ac:dyDescent="0.3">
      <c r="A365" t="s">
        <v>1236</v>
      </c>
      <c r="B365" t="s">
        <v>5958</v>
      </c>
      <c r="C365" t="s">
        <v>579</v>
      </c>
      <c r="D365" t="s">
        <v>4155</v>
      </c>
      <c r="E365">
        <v>1.75</v>
      </c>
      <c r="F365">
        <v>6</v>
      </c>
      <c r="G365" t="s">
        <v>5267</v>
      </c>
      <c r="H365">
        <v>50</v>
      </c>
      <c r="I365">
        <v>1</v>
      </c>
      <c r="J365">
        <v>3</v>
      </c>
      <c r="K365">
        <v>2</v>
      </c>
      <c r="L365">
        <v>0</v>
      </c>
      <c r="M365">
        <v>1</v>
      </c>
      <c r="N365">
        <v>0</v>
      </c>
      <c r="O365">
        <v>1</v>
      </c>
      <c r="P365">
        <v>0</v>
      </c>
      <c r="Q365">
        <v>0</v>
      </c>
      <c r="R365">
        <v>0</v>
      </c>
      <c r="S365">
        <v>0</v>
      </c>
      <c r="T365">
        <v>0</v>
      </c>
      <c r="U365" t="s">
        <v>70</v>
      </c>
      <c r="V365" t="s">
        <v>79</v>
      </c>
      <c r="W365">
        <v>1</v>
      </c>
      <c r="X365" t="s">
        <v>5268</v>
      </c>
      <c r="Y365">
        <v>1</v>
      </c>
      <c r="Z365">
        <v>0</v>
      </c>
      <c r="AA365">
        <v>35</v>
      </c>
      <c r="AB365">
        <v>50</v>
      </c>
      <c r="AE365" t="s">
        <v>37</v>
      </c>
      <c r="AF365" t="s">
        <v>1235</v>
      </c>
      <c r="AG365" t="s">
        <v>1235</v>
      </c>
      <c r="AH365" t="s">
        <v>7033</v>
      </c>
      <c r="AI365">
        <v>2782</v>
      </c>
      <c r="AJ365">
        <v>4.0690150970000003</v>
      </c>
      <c r="AK365" t="s">
        <v>5960</v>
      </c>
      <c r="AL365">
        <v>0</v>
      </c>
      <c r="AN365" t="s">
        <v>7034</v>
      </c>
      <c r="AO365" t="s">
        <v>7035</v>
      </c>
      <c r="AP365" t="s">
        <v>5273</v>
      </c>
      <c r="AQ365" t="s">
        <v>5274</v>
      </c>
    </row>
    <row r="366" spans="1:43" x14ac:dyDescent="0.3">
      <c r="A366" s="1" t="s">
        <v>1108</v>
      </c>
      <c r="B366" t="s">
        <v>7036</v>
      </c>
      <c r="C366" t="s">
        <v>1105</v>
      </c>
      <c r="D366" t="s">
        <v>4361</v>
      </c>
      <c r="E366">
        <v>14</v>
      </c>
      <c r="F366">
        <v>84</v>
      </c>
      <c r="G366" t="s">
        <v>5267</v>
      </c>
      <c r="H366">
        <v>100</v>
      </c>
      <c r="I366">
        <v>1</v>
      </c>
      <c r="J366">
        <v>4.13</v>
      </c>
      <c r="K366">
        <v>60</v>
      </c>
      <c r="L366">
        <v>35</v>
      </c>
      <c r="M366">
        <v>10</v>
      </c>
      <c r="N366">
        <v>7</v>
      </c>
      <c r="O366">
        <v>4</v>
      </c>
      <c r="P366">
        <v>4</v>
      </c>
      <c r="Q366">
        <v>0</v>
      </c>
      <c r="R366">
        <v>0</v>
      </c>
      <c r="S366">
        <v>0</v>
      </c>
      <c r="T366">
        <v>0</v>
      </c>
      <c r="U366" t="s">
        <v>34</v>
      </c>
      <c r="V366" t="s">
        <v>1106</v>
      </c>
      <c r="W366">
        <v>2</v>
      </c>
      <c r="X366" t="s">
        <v>5268</v>
      </c>
      <c r="Y366">
        <v>3</v>
      </c>
      <c r="Z366">
        <v>0</v>
      </c>
      <c r="AA366">
        <v>43</v>
      </c>
      <c r="AB366">
        <v>50</v>
      </c>
      <c r="AE366" t="s">
        <v>37</v>
      </c>
      <c r="AF366" t="s">
        <v>1107</v>
      </c>
      <c r="AG366" t="s">
        <v>1107</v>
      </c>
      <c r="AH366" t="s">
        <v>7037</v>
      </c>
      <c r="AI366">
        <v>849</v>
      </c>
      <c r="AJ366">
        <v>3.7078916369999999</v>
      </c>
      <c r="AK366" t="s">
        <v>7038</v>
      </c>
      <c r="AL366">
        <v>0</v>
      </c>
      <c r="AN366" t="s">
        <v>7039</v>
      </c>
      <c r="AO366" t="s">
        <v>7040</v>
      </c>
      <c r="AP366" t="s">
        <v>5273</v>
      </c>
      <c r="AQ366" t="s">
        <v>5274</v>
      </c>
    </row>
    <row r="367" spans="1:43" x14ac:dyDescent="0.3">
      <c r="A367" t="s">
        <v>1111</v>
      </c>
      <c r="B367" t="s">
        <v>7041</v>
      </c>
      <c r="C367" t="s">
        <v>1109</v>
      </c>
      <c r="D367" t="s">
        <v>4362</v>
      </c>
      <c r="E367">
        <v>8</v>
      </c>
      <c r="F367">
        <v>7</v>
      </c>
      <c r="G367" t="s">
        <v>5267</v>
      </c>
      <c r="H367">
        <v>1000</v>
      </c>
      <c r="I367">
        <v>1</v>
      </c>
      <c r="J367">
        <v>2.75</v>
      </c>
      <c r="K367">
        <v>127</v>
      </c>
      <c r="L367">
        <v>29</v>
      </c>
      <c r="M367">
        <v>17</v>
      </c>
      <c r="N367">
        <v>19</v>
      </c>
      <c r="O367">
        <v>17</v>
      </c>
      <c r="P367">
        <v>45</v>
      </c>
      <c r="Q367">
        <v>0</v>
      </c>
      <c r="R367">
        <v>0</v>
      </c>
      <c r="S367">
        <v>0</v>
      </c>
      <c r="T367">
        <v>0</v>
      </c>
      <c r="U367" t="s">
        <v>1110</v>
      </c>
      <c r="V367" t="s">
        <v>79</v>
      </c>
      <c r="W367">
        <v>5</v>
      </c>
      <c r="X367" t="s">
        <v>5268</v>
      </c>
      <c r="Y367">
        <v>3</v>
      </c>
      <c r="Z367">
        <v>0</v>
      </c>
      <c r="AA367">
        <v>25</v>
      </c>
      <c r="AB367">
        <v>50</v>
      </c>
      <c r="AE367" t="s">
        <v>37</v>
      </c>
      <c r="AF367" t="s">
        <v>80</v>
      </c>
      <c r="AG367" t="s">
        <v>80</v>
      </c>
      <c r="AH367" t="s">
        <v>5325</v>
      </c>
      <c r="AI367">
        <v>9470</v>
      </c>
      <c r="AJ367">
        <v>3.9568109819999999</v>
      </c>
      <c r="AK367" t="s">
        <v>5326</v>
      </c>
      <c r="AL367">
        <v>0</v>
      </c>
      <c r="AN367" t="s">
        <v>7042</v>
      </c>
      <c r="AO367" t="s">
        <v>7043</v>
      </c>
      <c r="AP367" t="s">
        <v>5273</v>
      </c>
      <c r="AQ367" t="s">
        <v>5274</v>
      </c>
    </row>
    <row r="368" spans="1:43" x14ac:dyDescent="0.3">
      <c r="A368" t="s">
        <v>1114</v>
      </c>
      <c r="B368" t="s">
        <v>7044</v>
      </c>
      <c r="C368" t="s">
        <v>1112</v>
      </c>
      <c r="D368" t="s">
        <v>4363</v>
      </c>
      <c r="E368">
        <v>6</v>
      </c>
      <c r="F368">
        <v>9</v>
      </c>
      <c r="G368" t="s">
        <v>5267</v>
      </c>
      <c r="H368">
        <v>10000</v>
      </c>
      <c r="I368">
        <v>0</v>
      </c>
      <c r="J368">
        <v>4.04</v>
      </c>
      <c r="K368">
        <v>2211</v>
      </c>
      <c r="L368">
        <v>1123</v>
      </c>
      <c r="M368">
        <v>468</v>
      </c>
      <c r="N368">
        <v>354</v>
      </c>
      <c r="O368">
        <v>117</v>
      </c>
      <c r="P368">
        <v>149</v>
      </c>
      <c r="Q368">
        <v>0</v>
      </c>
      <c r="R368">
        <v>0</v>
      </c>
      <c r="S368">
        <v>0</v>
      </c>
      <c r="T368">
        <v>0</v>
      </c>
      <c r="U368" t="s">
        <v>144</v>
      </c>
      <c r="V368" t="s">
        <v>52</v>
      </c>
      <c r="W368">
        <v>50</v>
      </c>
      <c r="X368" t="s">
        <v>5268</v>
      </c>
      <c r="Y368">
        <v>2</v>
      </c>
      <c r="Z368">
        <v>0</v>
      </c>
      <c r="AA368">
        <v>41</v>
      </c>
      <c r="AB368">
        <v>50</v>
      </c>
      <c r="AE368" t="s">
        <v>37</v>
      </c>
      <c r="AF368" t="s">
        <v>1113</v>
      </c>
      <c r="AG368" t="s">
        <v>7045</v>
      </c>
      <c r="AH368" t="s">
        <v>7046</v>
      </c>
      <c r="AI368">
        <v>55089</v>
      </c>
      <c r="AJ368">
        <v>4.0329466859999998</v>
      </c>
      <c r="AK368" t="s">
        <v>7047</v>
      </c>
      <c r="AL368">
        <v>1</v>
      </c>
      <c r="AM368" t="s">
        <v>7048</v>
      </c>
      <c r="AN368" t="s">
        <v>7049</v>
      </c>
      <c r="AO368" t="s">
        <v>7050</v>
      </c>
      <c r="AP368" t="s">
        <v>5273</v>
      </c>
      <c r="AQ368" t="s">
        <v>5274</v>
      </c>
    </row>
    <row r="369" spans="1:43" x14ac:dyDescent="0.3">
      <c r="A369" s="1" t="s">
        <v>1503</v>
      </c>
      <c r="B369" t="s">
        <v>1501</v>
      </c>
      <c r="C369" t="s">
        <v>1501</v>
      </c>
      <c r="D369" t="s">
        <v>4364</v>
      </c>
      <c r="E369">
        <v>5.89</v>
      </c>
      <c r="F369">
        <v>5</v>
      </c>
      <c r="G369" t="s">
        <v>5267</v>
      </c>
      <c r="H369">
        <v>5000</v>
      </c>
      <c r="I369">
        <v>0</v>
      </c>
      <c r="J369">
        <v>3.25</v>
      </c>
      <c r="K369">
        <v>392</v>
      </c>
      <c r="L369">
        <v>127</v>
      </c>
      <c r="M369">
        <v>65</v>
      </c>
      <c r="N369">
        <v>69</v>
      </c>
      <c r="O369">
        <v>40</v>
      </c>
      <c r="P369">
        <v>91</v>
      </c>
      <c r="Q369">
        <v>0</v>
      </c>
      <c r="R369">
        <v>0</v>
      </c>
      <c r="S369">
        <v>0</v>
      </c>
      <c r="T369">
        <v>0</v>
      </c>
      <c r="U369" t="s">
        <v>100</v>
      </c>
      <c r="V369" t="s">
        <v>43</v>
      </c>
      <c r="W369">
        <v>2</v>
      </c>
      <c r="X369" t="s">
        <v>5268</v>
      </c>
      <c r="Y369">
        <v>2</v>
      </c>
      <c r="Z369">
        <v>0</v>
      </c>
      <c r="AA369">
        <v>24</v>
      </c>
      <c r="AB369">
        <v>50</v>
      </c>
      <c r="AE369" t="s">
        <v>37</v>
      </c>
      <c r="AF369" t="s">
        <v>1502</v>
      </c>
      <c r="AG369" t="s">
        <v>7051</v>
      </c>
      <c r="AH369" t="s">
        <v>7052</v>
      </c>
      <c r="AI369">
        <v>4295</v>
      </c>
      <c r="AJ369">
        <v>3.849592549</v>
      </c>
      <c r="AK369" t="s">
        <v>7053</v>
      </c>
      <c r="AL369">
        <v>0</v>
      </c>
      <c r="AN369" t="s">
        <v>7054</v>
      </c>
      <c r="AO369" t="s">
        <v>7055</v>
      </c>
      <c r="AP369" t="s">
        <v>5273</v>
      </c>
      <c r="AQ369" t="s">
        <v>5274</v>
      </c>
    </row>
    <row r="370" spans="1:43" x14ac:dyDescent="0.3">
      <c r="A370" t="s">
        <v>1656</v>
      </c>
      <c r="B370" t="s">
        <v>7056</v>
      </c>
      <c r="C370" t="s">
        <v>1654</v>
      </c>
      <c r="D370" t="s">
        <v>4365</v>
      </c>
      <c r="E370">
        <v>5</v>
      </c>
      <c r="F370">
        <v>5</v>
      </c>
      <c r="G370" t="s">
        <v>5267</v>
      </c>
      <c r="H370">
        <v>1000</v>
      </c>
      <c r="I370">
        <v>1</v>
      </c>
      <c r="J370">
        <v>3.77</v>
      </c>
      <c r="K370">
        <v>435</v>
      </c>
      <c r="L370">
        <v>191</v>
      </c>
      <c r="M370">
        <v>87</v>
      </c>
      <c r="N370">
        <v>69</v>
      </c>
      <c r="O370">
        <v>41</v>
      </c>
      <c r="P370">
        <v>47</v>
      </c>
      <c r="Q370">
        <v>0</v>
      </c>
      <c r="R370">
        <v>0</v>
      </c>
      <c r="S370">
        <v>0</v>
      </c>
      <c r="T370">
        <v>0</v>
      </c>
      <c r="U370" t="s">
        <v>34</v>
      </c>
      <c r="V370" t="s">
        <v>35</v>
      </c>
      <c r="W370">
        <v>50</v>
      </c>
      <c r="X370" t="s">
        <v>5268</v>
      </c>
      <c r="Y370">
        <v>1</v>
      </c>
      <c r="Z370">
        <v>0</v>
      </c>
      <c r="AA370">
        <v>39</v>
      </c>
      <c r="AB370">
        <v>50</v>
      </c>
      <c r="AE370" t="s">
        <v>37</v>
      </c>
      <c r="AF370" t="s">
        <v>1655</v>
      </c>
      <c r="AG370" t="s">
        <v>7057</v>
      </c>
      <c r="AH370" t="s">
        <v>7058</v>
      </c>
      <c r="AI370">
        <v>3883</v>
      </c>
      <c r="AJ370">
        <v>4.2881792430000001</v>
      </c>
      <c r="AK370" t="s">
        <v>7059</v>
      </c>
      <c r="AL370">
        <v>0</v>
      </c>
      <c r="AN370" t="s">
        <v>7060</v>
      </c>
      <c r="AO370" t="s">
        <v>7061</v>
      </c>
      <c r="AP370" t="s">
        <v>5273</v>
      </c>
      <c r="AQ370" t="s">
        <v>5274</v>
      </c>
    </row>
    <row r="371" spans="1:43" x14ac:dyDescent="0.3">
      <c r="A371" t="s">
        <v>1117</v>
      </c>
      <c r="B371" t="s">
        <v>7062</v>
      </c>
      <c r="C371" t="s">
        <v>1115</v>
      </c>
      <c r="D371" t="s">
        <v>4366</v>
      </c>
      <c r="E371">
        <v>2.71</v>
      </c>
      <c r="F371">
        <v>3</v>
      </c>
      <c r="G371" t="s">
        <v>5267</v>
      </c>
      <c r="H371">
        <v>20000</v>
      </c>
      <c r="I371">
        <v>0</v>
      </c>
      <c r="J371">
        <v>4.03</v>
      </c>
      <c r="K371">
        <v>7022</v>
      </c>
      <c r="L371">
        <v>3502</v>
      </c>
      <c r="M371">
        <v>1523</v>
      </c>
      <c r="N371">
        <v>1145</v>
      </c>
      <c r="O371">
        <v>416</v>
      </c>
      <c r="P371">
        <v>436</v>
      </c>
      <c r="Q371">
        <v>0</v>
      </c>
      <c r="R371">
        <v>0</v>
      </c>
      <c r="S371">
        <v>0</v>
      </c>
      <c r="T371">
        <v>0</v>
      </c>
      <c r="U371" t="s">
        <v>78</v>
      </c>
      <c r="V371" t="s">
        <v>52</v>
      </c>
      <c r="W371">
        <v>50</v>
      </c>
      <c r="X371" t="s">
        <v>5268</v>
      </c>
      <c r="Y371">
        <v>1</v>
      </c>
      <c r="Z371">
        <v>0</v>
      </c>
      <c r="AA371">
        <v>38</v>
      </c>
      <c r="AB371">
        <v>50</v>
      </c>
      <c r="AC371">
        <v>1</v>
      </c>
      <c r="AD371" t="s">
        <v>5269</v>
      </c>
      <c r="AE371" t="s">
        <v>37</v>
      </c>
      <c r="AF371" t="s">
        <v>1116</v>
      </c>
      <c r="AG371" t="s">
        <v>7063</v>
      </c>
      <c r="AH371" t="s">
        <v>7064</v>
      </c>
      <c r="AI371">
        <v>151249</v>
      </c>
      <c r="AJ371">
        <v>4.0491573499999998</v>
      </c>
      <c r="AK371" t="s">
        <v>7065</v>
      </c>
      <c r="AL371">
        <v>0</v>
      </c>
      <c r="AN371" t="s">
        <v>7066</v>
      </c>
      <c r="AO371" t="s">
        <v>7067</v>
      </c>
      <c r="AP371" t="s">
        <v>5273</v>
      </c>
      <c r="AQ371" t="s">
        <v>5274</v>
      </c>
    </row>
    <row r="372" spans="1:43" x14ac:dyDescent="0.3">
      <c r="A372" t="s">
        <v>1121</v>
      </c>
      <c r="B372" t="s">
        <v>7068</v>
      </c>
      <c r="C372" t="s">
        <v>1118</v>
      </c>
      <c r="D372" t="s">
        <v>4367</v>
      </c>
      <c r="E372">
        <v>11</v>
      </c>
      <c r="F372">
        <v>10</v>
      </c>
      <c r="G372" t="s">
        <v>5267</v>
      </c>
      <c r="H372">
        <v>100</v>
      </c>
      <c r="I372">
        <v>0</v>
      </c>
      <c r="J372">
        <v>5</v>
      </c>
      <c r="K372">
        <v>3</v>
      </c>
      <c r="L372">
        <v>3</v>
      </c>
      <c r="M372">
        <v>0</v>
      </c>
      <c r="N372">
        <v>0</v>
      </c>
      <c r="O372">
        <v>0</v>
      </c>
      <c r="P372">
        <v>0</v>
      </c>
      <c r="Q372">
        <v>0</v>
      </c>
      <c r="R372">
        <v>0</v>
      </c>
      <c r="S372">
        <v>0</v>
      </c>
      <c r="T372">
        <v>0</v>
      </c>
      <c r="U372" t="s">
        <v>64</v>
      </c>
      <c r="V372" t="s">
        <v>1119</v>
      </c>
      <c r="W372">
        <v>3</v>
      </c>
      <c r="X372" t="s">
        <v>5268</v>
      </c>
      <c r="Y372">
        <v>2</v>
      </c>
      <c r="Z372">
        <v>0</v>
      </c>
      <c r="AA372">
        <v>42</v>
      </c>
      <c r="AB372">
        <v>50</v>
      </c>
      <c r="AE372" t="s">
        <v>37</v>
      </c>
      <c r="AF372" t="s">
        <v>1120</v>
      </c>
      <c r="AG372" t="s">
        <v>7069</v>
      </c>
      <c r="AH372" t="s">
        <v>7070</v>
      </c>
      <c r="AI372">
        <v>299</v>
      </c>
      <c r="AJ372">
        <v>4.2474916389999997</v>
      </c>
      <c r="AK372" t="s">
        <v>7071</v>
      </c>
      <c r="AL372">
        <v>0</v>
      </c>
      <c r="AN372" t="s">
        <v>7072</v>
      </c>
      <c r="AO372" t="s">
        <v>7073</v>
      </c>
      <c r="AP372" t="s">
        <v>5273</v>
      </c>
      <c r="AQ372" t="s">
        <v>5274</v>
      </c>
    </row>
    <row r="373" spans="1:43" x14ac:dyDescent="0.3">
      <c r="A373" t="s">
        <v>1124</v>
      </c>
      <c r="B373" t="s">
        <v>7074</v>
      </c>
      <c r="C373" t="s">
        <v>1122</v>
      </c>
      <c r="D373" t="s">
        <v>4368</v>
      </c>
      <c r="E373">
        <v>16</v>
      </c>
      <c r="F373">
        <v>14</v>
      </c>
      <c r="G373" t="s">
        <v>5267</v>
      </c>
      <c r="H373">
        <v>100</v>
      </c>
      <c r="I373">
        <v>0</v>
      </c>
      <c r="J373">
        <v>4.0999999999999996</v>
      </c>
      <c r="K373">
        <v>10</v>
      </c>
      <c r="L373">
        <v>6</v>
      </c>
      <c r="M373">
        <v>1</v>
      </c>
      <c r="N373">
        <v>2</v>
      </c>
      <c r="O373">
        <v>0</v>
      </c>
      <c r="P373">
        <v>1</v>
      </c>
      <c r="Q373">
        <v>0</v>
      </c>
      <c r="R373">
        <v>0</v>
      </c>
      <c r="S373">
        <v>0</v>
      </c>
      <c r="T373">
        <v>0</v>
      </c>
      <c r="U373" t="s">
        <v>64</v>
      </c>
      <c r="V373" t="s">
        <v>52</v>
      </c>
      <c r="W373">
        <v>50</v>
      </c>
      <c r="X373" t="s">
        <v>5268</v>
      </c>
      <c r="Y373">
        <v>4</v>
      </c>
      <c r="Z373">
        <v>0</v>
      </c>
      <c r="AA373">
        <v>44</v>
      </c>
      <c r="AB373">
        <v>50</v>
      </c>
      <c r="AE373" t="s">
        <v>37</v>
      </c>
      <c r="AF373" t="s">
        <v>1123</v>
      </c>
      <c r="AG373" t="s">
        <v>7075</v>
      </c>
      <c r="AH373" t="s">
        <v>7076</v>
      </c>
      <c r="AI373">
        <v>16803</v>
      </c>
      <c r="AJ373">
        <v>4.1550318400000004</v>
      </c>
      <c r="AK373" t="s">
        <v>7077</v>
      </c>
      <c r="AL373">
        <v>0</v>
      </c>
      <c r="AN373" t="s">
        <v>7078</v>
      </c>
      <c r="AO373" t="s">
        <v>7079</v>
      </c>
      <c r="AP373" t="s">
        <v>5273</v>
      </c>
      <c r="AQ373" t="s">
        <v>5274</v>
      </c>
    </row>
    <row r="374" spans="1:43" x14ac:dyDescent="0.3">
      <c r="A374" t="s">
        <v>1607</v>
      </c>
      <c r="B374" t="s">
        <v>7080</v>
      </c>
      <c r="C374" t="s">
        <v>1605</v>
      </c>
      <c r="D374" t="s">
        <v>4369</v>
      </c>
      <c r="E374">
        <v>7</v>
      </c>
      <c r="F374">
        <v>26</v>
      </c>
      <c r="G374" t="s">
        <v>5267</v>
      </c>
      <c r="H374">
        <v>5000</v>
      </c>
      <c r="I374">
        <v>0</v>
      </c>
      <c r="J374">
        <v>4.01</v>
      </c>
      <c r="K374">
        <v>542</v>
      </c>
      <c r="L374">
        <v>283</v>
      </c>
      <c r="M374">
        <v>111</v>
      </c>
      <c r="N374">
        <v>69</v>
      </c>
      <c r="O374">
        <v>29</v>
      </c>
      <c r="P374">
        <v>50</v>
      </c>
      <c r="Q374">
        <v>0</v>
      </c>
      <c r="R374">
        <v>0</v>
      </c>
      <c r="S374">
        <v>0</v>
      </c>
      <c r="T374">
        <v>0</v>
      </c>
      <c r="U374" t="s">
        <v>34</v>
      </c>
      <c r="V374" t="s">
        <v>52</v>
      </c>
      <c r="W374">
        <v>50</v>
      </c>
      <c r="X374" t="s">
        <v>5268</v>
      </c>
      <c r="Y374">
        <v>2</v>
      </c>
      <c r="Z374">
        <v>0</v>
      </c>
      <c r="AA374">
        <v>37</v>
      </c>
      <c r="AB374">
        <v>50</v>
      </c>
      <c r="AE374" t="s">
        <v>37</v>
      </c>
      <c r="AF374" t="s">
        <v>1606</v>
      </c>
      <c r="AG374" t="s">
        <v>7081</v>
      </c>
      <c r="AH374" t="s">
        <v>7082</v>
      </c>
      <c r="AI374">
        <v>8242</v>
      </c>
      <c r="AJ374">
        <v>4.2166949770000004</v>
      </c>
      <c r="AK374" t="s">
        <v>7083</v>
      </c>
      <c r="AL374">
        <v>0</v>
      </c>
      <c r="AN374" t="s">
        <v>7084</v>
      </c>
      <c r="AO374" t="s">
        <v>7085</v>
      </c>
      <c r="AP374" t="s">
        <v>5273</v>
      </c>
      <c r="AQ374" t="s">
        <v>5274</v>
      </c>
    </row>
    <row r="375" spans="1:43" x14ac:dyDescent="0.3">
      <c r="A375" t="s">
        <v>1127</v>
      </c>
      <c r="B375" t="s">
        <v>7086</v>
      </c>
      <c r="C375" t="s">
        <v>1125</v>
      </c>
      <c r="D375" t="s">
        <v>4370</v>
      </c>
      <c r="E375">
        <v>4</v>
      </c>
      <c r="F375">
        <v>4</v>
      </c>
      <c r="G375" t="s">
        <v>5267</v>
      </c>
      <c r="H375">
        <v>50</v>
      </c>
      <c r="I375">
        <v>1</v>
      </c>
      <c r="J375">
        <v>1</v>
      </c>
      <c r="K375">
        <v>1</v>
      </c>
      <c r="L375">
        <v>0</v>
      </c>
      <c r="M375">
        <v>0</v>
      </c>
      <c r="N375">
        <v>0</v>
      </c>
      <c r="O375">
        <v>0</v>
      </c>
      <c r="P375">
        <v>1</v>
      </c>
      <c r="Q375">
        <v>0</v>
      </c>
      <c r="R375">
        <v>0</v>
      </c>
      <c r="S375">
        <v>0</v>
      </c>
      <c r="T375">
        <v>0</v>
      </c>
      <c r="U375" t="s">
        <v>64</v>
      </c>
      <c r="V375" t="s">
        <v>43</v>
      </c>
      <c r="W375">
        <v>20</v>
      </c>
      <c r="X375" t="s">
        <v>5268</v>
      </c>
      <c r="Y375">
        <v>1</v>
      </c>
      <c r="Z375">
        <v>0</v>
      </c>
      <c r="AA375">
        <v>44</v>
      </c>
      <c r="AB375">
        <v>50</v>
      </c>
      <c r="AC375">
        <v>1</v>
      </c>
      <c r="AD375" t="s">
        <v>5269</v>
      </c>
      <c r="AE375" t="s">
        <v>37</v>
      </c>
      <c r="AF375" t="s">
        <v>1126</v>
      </c>
      <c r="AG375" t="s">
        <v>7087</v>
      </c>
      <c r="AH375" t="s">
        <v>7088</v>
      </c>
      <c r="AI375">
        <v>254</v>
      </c>
      <c r="AJ375">
        <v>3.5157480310000002</v>
      </c>
      <c r="AK375" t="s">
        <v>7089</v>
      </c>
      <c r="AL375">
        <v>0</v>
      </c>
      <c r="AN375" t="s">
        <v>7090</v>
      </c>
      <c r="AO375" t="s">
        <v>7091</v>
      </c>
      <c r="AP375" t="s">
        <v>5273</v>
      </c>
      <c r="AQ375" t="s">
        <v>5274</v>
      </c>
    </row>
    <row r="376" spans="1:43" x14ac:dyDescent="0.3">
      <c r="A376" t="s">
        <v>1130</v>
      </c>
      <c r="B376" t="s">
        <v>7092</v>
      </c>
      <c r="C376" t="s">
        <v>1128</v>
      </c>
      <c r="D376" t="s">
        <v>4371</v>
      </c>
      <c r="E376">
        <v>6</v>
      </c>
      <c r="F376">
        <v>6</v>
      </c>
      <c r="G376" t="s">
        <v>5267</v>
      </c>
      <c r="H376">
        <v>100</v>
      </c>
      <c r="I376">
        <v>1</v>
      </c>
      <c r="J376">
        <v>3.13</v>
      </c>
      <c r="K376">
        <v>8</v>
      </c>
      <c r="L376">
        <v>3</v>
      </c>
      <c r="M376">
        <v>1</v>
      </c>
      <c r="N376">
        <v>1</v>
      </c>
      <c r="O376">
        <v>0</v>
      </c>
      <c r="P376">
        <v>3</v>
      </c>
      <c r="Q376">
        <v>0</v>
      </c>
      <c r="R376">
        <v>0</v>
      </c>
      <c r="S376">
        <v>0</v>
      </c>
      <c r="T376">
        <v>0</v>
      </c>
      <c r="U376" t="s">
        <v>144</v>
      </c>
      <c r="V376" t="s">
        <v>52</v>
      </c>
      <c r="W376">
        <v>50</v>
      </c>
      <c r="X376" t="s">
        <v>5268</v>
      </c>
      <c r="Y376">
        <v>2</v>
      </c>
      <c r="Z376">
        <v>0</v>
      </c>
      <c r="AA376">
        <v>41</v>
      </c>
      <c r="AB376">
        <v>50</v>
      </c>
      <c r="AE376" t="s">
        <v>37</v>
      </c>
      <c r="AF376" t="s">
        <v>943</v>
      </c>
      <c r="AG376" t="s">
        <v>943</v>
      </c>
      <c r="AH376" t="s">
        <v>1129</v>
      </c>
      <c r="AI376">
        <v>18877</v>
      </c>
      <c r="AJ376">
        <v>4.0798855749999996</v>
      </c>
      <c r="AK376" t="s">
        <v>6780</v>
      </c>
      <c r="AL376">
        <v>0</v>
      </c>
      <c r="AN376" t="s">
        <v>7093</v>
      </c>
      <c r="AO376" t="s">
        <v>7094</v>
      </c>
      <c r="AP376" t="s">
        <v>5273</v>
      </c>
      <c r="AQ376" t="s">
        <v>5274</v>
      </c>
    </row>
    <row r="377" spans="1:43" x14ac:dyDescent="0.3">
      <c r="A377" t="s">
        <v>1133</v>
      </c>
      <c r="B377" t="s">
        <v>1131</v>
      </c>
      <c r="C377" t="s">
        <v>1131</v>
      </c>
      <c r="D377" t="s">
        <v>4372</v>
      </c>
      <c r="E377">
        <v>8</v>
      </c>
      <c r="F377">
        <v>17</v>
      </c>
      <c r="G377" t="s">
        <v>5267</v>
      </c>
      <c r="H377">
        <v>10</v>
      </c>
      <c r="I377">
        <v>0</v>
      </c>
      <c r="J377">
        <v>5</v>
      </c>
      <c r="K377">
        <v>0</v>
      </c>
      <c r="Q377">
        <v>0</v>
      </c>
      <c r="R377">
        <v>0</v>
      </c>
      <c r="S377">
        <v>0</v>
      </c>
      <c r="T377">
        <v>0</v>
      </c>
      <c r="U377" t="s">
        <v>34</v>
      </c>
      <c r="V377" t="s">
        <v>52</v>
      </c>
      <c r="W377">
        <v>50</v>
      </c>
      <c r="X377" t="s">
        <v>5268</v>
      </c>
      <c r="Y377">
        <v>3</v>
      </c>
      <c r="Z377">
        <v>0</v>
      </c>
      <c r="AA377">
        <v>48</v>
      </c>
      <c r="AB377">
        <v>50</v>
      </c>
      <c r="AC377">
        <v>1</v>
      </c>
      <c r="AD377" t="s">
        <v>5269</v>
      </c>
      <c r="AE377" t="s">
        <v>37</v>
      </c>
      <c r="AF377" t="s">
        <v>1132</v>
      </c>
      <c r="AG377" t="s">
        <v>7095</v>
      </c>
      <c r="AH377" t="s">
        <v>7096</v>
      </c>
      <c r="AI377">
        <v>8</v>
      </c>
      <c r="AJ377">
        <v>3.625</v>
      </c>
      <c r="AK377" t="s">
        <v>7097</v>
      </c>
      <c r="AL377">
        <v>0</v>
      </c>
      <c r="AN377" t="s">
        <v>7098</v>
      </c>
      <c r="AO377" t="s">
        <v>7099</v>
      </c>
      <c r="AP377" t="s">
        <v>5273</v>
      </c>
      <c r="AQ377" t="s">
        <v>5274</v>
      </c>
    </row>
    <row r="378" spans="1:43" x14ac:dyDescent="0.3">
      <c r="A378" t="s">
        <v>1137</v>
      </c>
      <c r="B378" t="s">
        <v>7100</v>
      </c>
      <c r="C378" t="s">
        <v>1134</v>
      </c>
      <c r="D378" t="s">
        <v>4373</v>
      </c>
      <c r="E378">
        <v>4</v>
      </c>
      <c r="F378">
        <v>4</v>
      </c>
      <c r="G378" t="s">
        <v>5267</v>
      </c>
      <c r="H378">
        <v>100</v>
      </c>
      <c r="I378">
        <v>1</v>
      </c>
      <c r="J378">
        <v>4.24</v>
      </c>
      <c r="K378">
        <v>41</v>
      </c>
      <c r="L378">
        <v>25</v>
      </c>
      <c r="M378">
        <v>6</v>
      </c>
      <c r="N378">
        <v>7</v>
      </c>
      <c r="O378">
        <v>1</v>
      </c>
      <c r="P378">
        <v>2</v>
      </c>
      <c r="Q378">
        <v>1</v>
      </c>
      <c r="R378">
        <v>0</v>
      </c>
      <c r="S378">
        <v>1</v>
      </c>
      <c r="T378">
        <v>0</v>
      </c>
      <c r="U378" t="s">
        <v>261</v>
      </c>
      <c r="V378" t="s">
        <v>52</v>
      </c>
      <c r="W378">
        <v>50</v>
      </c>
      <c r="X378" t="s">
        <v>5268</v>
      </c>
      <c r="Y378">
        <v>1</v>
      </c>
      <c r="Z378">
        <v>0</v>
      </c>
      <c r="AA378">
        <v>50</v>
      </c>
      <c r="AB378">
        <v>50</v>
      </c>
      <c r="AE378" t="s">
        <v>37</v>
      </c>
      <c r="AF378" t="s">
        <v>1135</v>
      </c>
      <c r="AG378" t="s">
        <v>7101</v>
      </c>
      <c r="AH378" t="s">
        <v>1136</v>
      </c>
      <c r="AI378">
        <v>3053</v>
      </c>
      <c r="AJ378">
        <v>3.858499836</v>
      </c>
      <c r="AK378" t="s">
        <v>7102</v>
      </c>
      <c r="AL378">
        <v>0</v>
      </c>
      <c r="AN378" t="s">
        <v>7103</v>
      </c>
      <c r="AO378" t="s">
        <v>7104</v>
      </c>
      <c r="AP378" t="s">
        <v>5273</v>
      </c>
      <c r="AQ378" t="s">
        <v>5274</v>
      </c>
    </row>
    <row r="379" spans="1:43" x14ac:dyDescent="0.3">
      <c r="A379" t="s">
        <v>1141</v>
      </c>
      <c r="B379" t="s">
        <v>7105</v>
      </c>
      <c r="C379" t="s">
        <v>1138</v>
      </c>
      <c r="D379" t="s">
        <v>4374</v>
      </c>
      <c r="E379">
        <v>11</v>
      </c>
      <c r="F379">
        <v>20</v>
      </c>
      <c r="G379" t="s">
        <v>5267</v>
      </c>
      <c r="H379">
        <v>10000</v>
      </c>
      <c r="I379">
        <v>0</v>
      </c>
      <c r="J379">
        <v>3.92</v>
      </c>
      <c r="K379">
        <v>2841</v>
      </c>
      <c r="L379">
        <v>1352</v>
      </c>
      <c r="M379">
        <v>636</v>
      </c>
      <c r="N379">
        <v>397</v>
      </c>
      <c r="O379">
        <v>185</v>
      </c>
      <c r="P379">
        <v>271</v>
      </c>
      <c r="Q379">
        <v>0</v>
      </c>
      <c r="R379">
        <v>0</v>
      </c>
      <c r="S379">
        <v>0</v>
      </c>
      <c r="T379">
        <v>0</v>
      </c>
      <c r="U379" t="s">
        <v>64</v>
      </c>
      <c r="V379" t="s">
        <v>52</v>
      </c>
      <c r="W379">
        <v>16</v>
      </c>
      <c r="X379" t="s">
        <v>5268</v>
      </c>
      <c r="Y379">
        <v>3</v>
      </c>
      <c r="Z379">
        <v>0</v>
      </c>
      <c r="AA379">
        <v>41</v>
      </c>
      <c r="AB379">
        <v>50</v>
      </c>
      <c r="AC379">
        <v>1</v>
      </c>
      <c r="AD379" t="s">
        <v>5269</v>
      </c>
      <c r="AE379" t="s">
        <v>37</v>
      </c>
      <c r="AF379" t="s">
        <v>1139</v>
      </c>
      <c r="AG379" t="s">
        <v>1139</v>
      </c>
      <c r="AH379" t="s">
        <v>1140</v>
      </c>
      <c r="AI379">
        <v>12371</v>
      </c>
      <c r="AJ379">
        <v>3.8716352760000001</v>
      </c>
      <c r="AK379" t="s">
        <v>7106</v>
      </c>
      <c r="AL379">
        <v>0</v>
      </c>
      <c r="AN379" t="s">
        <v>7107</v>
      </c>
      <c r="AO379" t="s">
        <v>7108</v>
      </c>
      <c r="AP379" t="s">
        <v>5273</v>
      </c>
      <c r="AQ379" t="s">
        <v>5274</v>
      </c>
    </row>
    <row r="380" spans="1:43" x14ac:dyDescent="0.3">
      <c r="A380" s="1" t="s">
        <v>1144</v>
      </c>
      <c r="B380" t="s">
        <v>7109</v>
      </c>
      <c r="C380" t="s">
        <v>1142</v>
      </c>
      <c r="D380" t="s">
        <v>4375</v>
      </c>
      <c r="E380">
        <v>12</v>
      </c>
      <c r="F380">
        <v>59</v>
      </c>
      <c r="G380" t="s">
        <v>5267</v>
      </c>
      <c r="H380">
        <v>5000</v>
      </c>
      <c r="I380">
        <v>0</v>
      </c>
      <c r="J380">
        <v>3.47</v>
      </c>
      <c r="K380">
        <v>371</v>
      </c>
      <c r="L380">
        <v>137</v>
      </c>
      <c r="M380">
        <v>64</v>
      </c>
      <c r="N380">
        <v>69</v>
      </c>
      <c r="O380">
        <v>40</v>
      </c>
      <c r="P380">
        <v>61</v>
      </c>
      <c r="Q380">
        <v>0</v>
      </c>
      <c r="R380">
        <v>0</v>
      </c>
      <c r="S380">
        <v>0</v>
      </c>
      <c r="T380">
        <v>0</v>
      </c>
      <c r="U380" t="s">
        <v>34</v>
      </c>
      <c r="V380" t="s">
        <v>52</v>
      </c>
      <c r="W380">
        <v>50</v>
      </c>
      <c r="X380" t="s">
        <v>571</v>
      </c>
      <c r="Y380">
        <v>3</v>
      </c>
      <c r="Z380">
        <v>0</v>
      </c>
      <c r="AA380">
        <v>41</v>
      </c>
      <c r="AB380">
        <v>50</v>
      </c>
      <c r="AE380" t="s">
        <v>37</v>
      </c>
      <c r="AF380" t="s">
        <v>112</v>
      </c>
      <c r="AG380" t="s">
        <v>112</v>
      </c>
      <c r="AH380" t="s">
        <v>1143</v>
      </c>
      <c r="AI380">
        <v>3592</v>
      </c>
      <c r="AJ380">
        <v>4.0623608019999997</v>
      </c>
      <c r="AK380" t="s">
        <v>5372</v>
      </c>
      <c r="AL380">
        <v>0</v>
      </c>
      <c r="AN380" t="s">
        <v>7110</v>
      </c>
      <c r="AO380" t="s">
        <v>7111</v>
      </c>
      <c r="AP380" t="s">
        <v>5273</v>
      </c>
      <c r="AQ380" t="s">
        <v>5274</v>
      </c>
    </row>
    <row r="381" spans="1:43" x14ac:dyDescent="0.3">
      <c r="A381" t="s">
        <v>3450</v>
      </c>
      <c r="B381" t="s">
        <v>6065</v>
      </c>
      <c r="C381" t="s">
        <v>501</v>
      </c>
      <c r="D381" t="s">
        <v>4176</v>
      </c>
      <c r="E381">
        <v>11</v>
      </c>
      <c r="F381">
        <v>11</v>
      </c>
      <c r="G381" t="s">
        <v>5267</v>
      </c>
      <c r="H381">
        <v>1000</v>
      </c>
      <c r="I381">
        <v>0</v>
      </c>
      <c r="J381">
        <v>2.99</v>
      </c>
      <c r="K381">
        <v>228</v>
      </c>
      <c r="L381">
        <v>59</v>
      </c>
      <c r="M381">
        <v>38</v>
      </c>
      <c r="N381">
        <v>36</v>
      </c>
      <c r="O381">
        <v>32</v>
      </c>
      <c r="P381">
        <v>63</v>
      </c>
      <c r="Q381">
        <v>0</v>
      </c>
      <c r="R381">
        <v>0</v>
      </c>
      <c r="S381">
        <v>0</v>
      </c>
      <c r="T381">
        <v>0</v>
      </c>
      <c r="U381" t="s">
        <v>261</v>
      </c>
      <c r="V381" t="s">
        <v>52</v>
      </c>
      <c r="W381">
        <v>50</v>
      </c>
      <c r="X381" t="s">
        <v>5268</v>
      </c>
      <c r="Y381">
        <v>2</v>
      </c>
      <c r="Z381">
        <v>0</v>
      </c>
      <c r="AA381">
        <v>17</v>
      </c>
      <c r="AB381">
        <v>50</v>
      </c>
      <c r="AE381" t="s">
        <v>37</v>
      </c>
      <c r="AF381" t="s">
        <v>3449</v>
      </c>
      <c r="AG381" t="s">
        <v>3449</v>
      </c>
      <c r="AH381" t="s">
        <v>7112</v>
      </c>
      <c r="AI381">
        <v>5264</v>
      </c>
      <c r="AJ381">
        <v>4.0328647420000001</v>
      </c>
      <c r="AK381" t="s">
        <v>7113</v>
      </c>
      <c r="AL381">
        <v>0</v>
      </c>
      <c r="AN381" t="s">
        <v>7114</v>
      </c>
      <c r="AO381" t="s">
        <v>7115</v>
      </c>
      <c r="AP381" t="s">
        <v>5273</v>
      </c>
      <c r="AQ381" t="s">
        <v>5274</v>
      </c>
    </row>
    <row r="382" spans="1:43" x14ac:dyDescent="0.3">
      <c r="A382" t="s">
        <v>1147</v>
      </c>
      <c r="B382" t="s">
        <v>7116</v>
      </c>
      <c r="C382" t="s">
        <v>1145</v>
      </c>
      <c r="D382" t="s">
        <v>4376</v>
      </c>
      <c r="E382">
        <v>1.91</v>
      </c>
      <c r="F382">
        <v>2</v>
      </c>
      <c r="G382" t="s">
        <v>5267</v>
      </c>
      <c r="H382">
        <v>10000</v>
      </c>
      <c r="I382">
        <v>0</v>
      </c>
      <c r="J382">
        <v>4.05</v>
      </c>
      <c r="K382">
        <v>697</v>
      </c>
      <c r="L382">
        <v>385</v>
      </c>
      <c r="M382">
        <v>125</v>
      </c>
      <c r="N382">
        <v>81</v>
      </c>
      <c r="O382">
        <v>48</v>
      </c>
      <c r="P382">
        <v>58</v>
      </c>
      <c r="Q382">
        <v>0</v>
      </c>
      <c r="R382">
        <v>0</v>
      </c>
      <c r="S382">
        <v>0</v>
      </c>
      <c r="T382">
        <v>0</v>
      </c>
      <c r="U382" t="s">
        <v>64</v>
      </c>
      <c r="V382" t="s">
        <v>43</v>
      </c>
      <c r="W382">
        <v>2</v>
      </c>
      <c r="X382" t="s">
        <v>5268</v>
      </c>
      <c r="Y382">
        <v>1</v>
      </c>
      <c r="Z382">
        <v>0</v>
      </c>
      <c r="AA382">
        <v>22</v>
      </c>
      <c r="AB382">
        <v>50</v>
      </c>
      <c r="AE382" t="s">
        <v>37</v>
      </c>
      <c r="AF382" t="s">
        <v>1146</v>
      </c>
      <c r="AG382" t="s">
        <v>1146</v>
      </c>
      <c r="AH382" t="s">
        <v>7117</v>
      </c>
      <c r="AI382">
        <v>2399</v>
      </c>
      <c r="AJ382">
        <v>4.1054606089999996</v>
      </c>
      <c r="AK382" t="s">
        <v>7118</v>
      </c>
      <c r="AL382">
        <v>0</v>
      </c>
      <c r="AN382" t="s">
        <v>7119</v>
      </c>
      <c r="AO382" t="s">
        <v>7120</v>
      </c>
      <c r="AP382" t="s">
        <v>5273</v>
      </c>
      <c r="AQ382" t="s">
        <v>5274</v>
      </c>
    </row>
    <row r="383" spans="1:43" x14ac:dyDescent="0.3">
      <c r="A383" t="s">
        <v>1150</v>
      </c>
      <c r="B383" t="s">
        <v>7121</v>
      </c>
      <c r="C383" t="s">
        <v>1148</v>
      </c>
      <c r="D383" t="s">
        <v>4377</v>
      </c>
      <c r="E383">
        <v>5.7</v>
      </c>
      <c r="F383">
        <v>58</v>
      </c>
      <c r="G383" t="s">
        <v>5267</v>
      </c>
      <c r="H383">
        <v>50000</v>
      </c>
      <c r="I383">
        <v>0</v>
      </c>
      <c r="J383">
        <v>3.45</v>
      </c>
      <c r="K383">
        <v>8164</v>
      </c>
      <c r="L383">
        <v>2936</v>
      </c>
      <c r="M383">
        <v>1396</v>
      </c>
      <c r="N383">
        <v>1547</v>
      </c>
      <c r="O383">
        <v>970</v>
      </c>
      <c r="P383">
        <v>1315</v>
      </c>
      <c r="Q383">
        <v>0</v>
      </c>
      <c r="R383">
        <v>0</v>
      </c>
      <c r="S383">
        <v>0</v>
      </c>
      <c r="T383">
        <v>0</v>
      </c>
      <c r="U383" t="s">
        <v>70</v>
      </c>
      <c r="V383" t="s">
        <v>565</v>
      </c>
      <c r="W383">
        <v>50</v>
      </c>
      <c r="X383" t="s">
        <v>5268</v>
      </c>
      <c r="Y383">
        <v>1</v>
      </c>
      <c r="Z383">
        <v>0</v>
      </c>
      <c r="AA383">
        <v>45</v>
      </c>
      <c r="AB383">
        <v>50</v>
      </c>
      <c r="AE383" t="s">
        <v>37</v>
      </c>
      <c r="AF383" t="s">
        <v>1149</v>
      </c>
      <c r="AG383" t="s">
        <v>7122</v>
      </c>
      <c r="AH383" t="s">
        <v>7123</v>
      </c>
      <c r="AI383">
        <v>96276</v>
      </c>
      <c r="AJ383">
        <v>4.0962337450000001</v>
      </c>
      <c r="AK383" t="s">
        <v>7124</v>
      </c>
      <c r="AL383">
        <v>0</v>
      </c>
      <c r="AN383" t="s">
        <v>7125</v>
      </c>
      <c r="AO383" t="s">
        <v>7126</v>
      </c>
      <c r="AP383" t="s">
        <v>5273</v>
      </c>
      <c r="AQ383" t="s">
        <v>5274</v>
      </c>
    </row>
    <row r="384" spans="1:43" x14ac:dyDescent="0.3">
      <c r="A384" t="s">
        <v>1153</v>
      </c>
      <c r="B384" t="s">
        <v>7127</v>
      </c>
      <c r="C384" t="s">
        <v>1151</v>
      </c>
      <c r="D384" t="s">
        <v>4378</v>
      </c>
      <c r="E384">
        <v>8</v>
      </c>
      <c r="F384">
        <v>17</v>
      </c>
      <c r="G384" t="s">
        <v>5267</v>
      </c>
      <c r="H384">
        <v>5000</v>
      </c>
      <c r="I384">
        <v>0</v>
      </c>
      <c r="J384">
        <v>4.47</v>
      </c>
      <c r="K384">
        <v>907</v>
      </c>
      <c r="L384">
        <v>601</v>
      </c>
      <c r="M384">
        <v>187</v>
      </c>
      <c r="N384">
        <v>84</v>
      </c>
      <c r="O384">
        <v>16</v>
      </c>
      <c r="P384">
        <v>19</v>
      </c>
      <c r="Q384">
        <v>1</v>
      </c>
      <c r="R384">
        <v>0</v>
      </c>
      <c r="S384">
        <v>1</v>
      </c>
      <c r="T384">
        <v>0</v>
      </c>
      <c r="U384" t="s">
        <v>70</v>
      </c>
      <c r="V384" t="s">
        <v>52</v>
      </c>
      <c r="W384">
        <v>50</v>
      </c>
      <c r="X384" t="s">
        <v>5268</v>
      </c>
      <c r="Y384">
        <v>2</v>
      </c>
      <c r="Z384">
        <v>0</v>
      </c>
      <c r="AA384">
        <v>40</v>
      </c>
      <c r="AB384">
        <v>50</v>
      </c>
      <c r="AE384" t="s">
        <v>37</v>
      </c>
      <c r="AF384" t="s">
        <v>1152</v>
      </c>
      <c r="AG384" t="s">
        <v>7128</v>
      </c>
      <c r="AH384" t="s">
        <v>7129</v>
      </c>
      <c r="AI384">
        <v>1963</v>
      </c>
      <c r="AJ384">
        <v>4.3973509929999999</v>
      </c>
      <c r="AK384" t="s">
        <v>7130</v>
      </c>
      <c r="AL384">
        <v>0</v>
      </c>
      <c r="AN384" t="s">
        <v>7131</v>
      </c>
      <c r="AO384" t="s">
        <v>7132</v>
      </c>
      <c r="AP384" t="s">
        <v>5273</v>
      </c>
      <c r="AQ384" t="s">
        <v>5274</v>
      </c>
    </row>
    <row r="385" spans="1:43" x14ac:dyDescent="0.3">
      <c r="A385" t="s">
        <v>1156</v>
      </c>
      <c r="B385" t="s">
        <v>7133</v>
      </c>
      <c r="C385" t="s">
        <v>1154</v>
      </c>
      <c r="D385" t="s">
        <v>4379</v>
      </c>
      <c r="E385">
        <v>9</v>
      </c>
      <c r="F385">
        <v>8</v>
      </c>
      <c r="G385" t="s">
        <v>5267</v>
      </c>
      <c r="H385">
        <v>1000</v>
      </c>
      <c r="I385">
        <v>0</v>
      </c>
      <c r="J385">
        <v>3.58</v>
      </c>
      <c r="K385">
        <v>81</v>
      </c>
      <c r="L385">
        <v>29</v>
      </c>
      <c r="M385">
        <v>20</v>
      </c>
      <c r="N385">
        <v>13</v>
      </c>
      <c r="O385">
        <v>7</v>
      </c>
      <c r="P385">
        <v>12</v>
      </c>
      <c r="Q385">
        <v>0</v>
      </c>
      <c r="R385">
        <v>0</v>
      </c>
      <c r="S385">
        <v>0</v>
      </c>
      <c r="T385">
        <v>0</v>
      </c>
      <c r="U385" t="s">
        <v>281</v>
      </c>
      <c r="V385" t="s">
        <v>52</v>
      </c>
      <c r="W385">
        <v>50</v>
      </c>
      <c r="X385" t="s">
        <v>5268</v>
      </c>
      <c r="Y385">
        <v>3</v>
      </c>
      <c r="Z385">
        <v>0</v>
      </c>
      <c r="AA385">
        <v>43</v>
      </c>
      <c r="AB385">
        <v>50</v>
      </c>
      <c r="AE385" t="s">
        <v>37</v>
      </c>
      <c r="AF385" t="s">
        <v>1155</v>
      </c>
      <c r="AG385" t="s">
        <v>1155</v>
      </c>
      <c r="AH385" t="s">
        <v>7134</v>
      </c>
      <c r="AI385">
        <v>13814</v>
      </c>
      <c r="AJ385">
        <v>3.8568843199999998</v>
      </c>
      <c r="AK385" t="s">
        <v>7135</v>
      </c>
      <c r="AL385">
        <v>0</v>
      </c>
      <c r="AN385" t="s">
        <v>7136</v>
      </c>
      <c r="AO385" t="s">
        <v>7137</v>
      </c>
      <c r="AP385" t="s">
        <v>5273</v>
      </c>
      <c r="AQ385" t="s">
        <v>5274</v>
      </c>
    </row>
    <row r="386" spans="1:43" x14ac:dyDescent="0.3">
      <c r="A386" t="s">
        <v>1160</v>
      </c>
      <c r="B386" t="s">
        <v>7138</v>
      </c>
      <c r="C386" t="s">
        <v>1157</v>
      </c>
      <c r="D386" t="s">
        <v>4380</v>
      </c>
      <c r="E386">
        <v>5.72</v>
      </c>
      <c r="F386">
        <v>9</v>
      </c>
      <c r="G386" t="s">
        <v>5267</v>
      </c>
      <c r="H386">
        <v>100</v>
      </c>
      <c r="I386">
        <v>0</v>
      </c>
      <c r="J386">
        <v>2.5</v>
      </c>
      <c r="K386">
        <v>4</v>
      </c>
      <c r="L386">
        <v>1</v>
      </c>
      <c r="M386">
        <v>0</v>
      </c>
      <c r="N386">
        <v>0</v>
      </c>
      <c r="O386">
        <v>2</v>
      </c>
      <c r="P386">
        <v>1</v>
      </c>
      <c r="Q386">
        <v>0</v>
      </c>
      <c r="R386">
        <v>0</v>
      </c>
      <c r="S386">
        <v>0</v>
      </c>
      <c r="T386">
        <v>0</v>
      </c>
      <c r="U386" t="s">
        <v>78</v>
      </c>
      <c r="V386" t="s">
        <v>43</v>
      </c>
      <c r="W386">
        <v>5</v>
      </c>
      <c r="X386" t="s">
        <v>5492</v>
      </c>
      <c r="Y386">
        <v>1</v>
      </c>
      <c r="Z386">
        <v>0</v>
      </c>
      <c r="AA386">
        <v>33</v>
      </c>
      <c r="AB386">
        <v>50</v>
      </c>
      <c r="AE386" t="s">
        <v>37</v>
      </c>
      <c r="AF386" t="s">
        <v>1158</v>
      </c>
      <c r="AG386" t="s">
        <v>7139</v>
      </c>
      <c r="AH386" t="s">
        <v>1159</v>
      </c>
      <c r="AI386">
        <v>1373</v>
      </c>
      <c r="AJ386">
        <v>3.8994901679999998</v>
      </c>
      <c r="AK386" t="s">
        <v>7140</v>
      </c>
      <c r="AL386">
        <v>0</v>
      </c>
      <c r="AN386" t="s">
        <v>7141</v>
      </c>
      <c r="AO386" t="s">
        <v>7142</v>
      </c>
      <c r="AP386" t="s">
        <v>5273</v>
      </c>
      <c r="AQ386" t="s">
        <v>5274</v>
      </c>
    </row>
    <row r="387" spans="1:43" x14ac:dyDescent="0.3">
      <c r="A387" t="s">
        <v>1162</v>
      </c>
      <c r="B387" t="s">
        <v>5564</v>
      </c>
      <c r="C387" t="s">
        <v>228</v>
      </c>
      <c r="D387" t="s">
        <v>4092</v>
      </c>
      <c r="E387">
        <v>2</v>
      </c>
      <c r="F387">
        <v>10</v>
      </c>
      <c r="G387" t="s">
        <v>5267</v>
      </c>
      <c r="H387">
        <v>100</v>
      </c>
      <c r="I387">
        <v>0</v>
      </c>
      <c r="J387">
        <v>3.2</v>
      </c>
      <c r="K387">
        <v>10</v>
      </c>
      <c r="L387">
        <v>3</v>
      </c>
      <c r="M387">
        <v>1</v>
      </c>
      <c r="N387">
        <v>3</v>
      </c>
      <c r="O387">
        <v>1</v>
      </c>
      <c r="P387">
        <v>2</v>
      </c>
      <c r="Q387">
        <v>0</v>
      </c>
      <c r="R387">
        <v>0</v>
      </c>
      <c r="S387">
        <v>0</v>
      </c>
      <c r="T387">
        <v>0</v>
      </c>
      <c r="U387" t="s">
        <v>34</v>
      </c>
      <c r="V387" t="s">
        <v>79</v>
      </c>
      <c r="W387">
        <v>1</v>
      </c>
      <c r="X387" t="s">
        <v>5268</v>
      </c>
      <c r="Y387">
        <v>1</v>
      </c>
      <c r="Z387">
        <v>0</v>
      </c>
      <c r="AA387">
        <v>41</v>
      </c>
      <c r="AB387">
        <v>50</v>
      </c>
      <c r="AC387">
        <v>1</v>
      </c>
      <c r="AD387" t="s">
        <v>5269</v>
      </c>
      <c r="AE387" t="s">
        <v>37</v>
      </c>
      <c r="AF387" t="s">
        <v>1161</v>
      </c>
      <c r="AG387" t="s">
        <v>1161</v>
      </c>
      <c r="AH387" t="s">
        <v>7143</v>
      </c>
      <c r="AI387">
        <v>8225</v>
      </c>
      <c r="AJ387">
        <v>3.9906382979999999</v>
      </c>
      <c r="AK387" t="s">
        <v>7144</v>
      </c>
      <c r="AL387">
        <v>0</v>
      </c>
      <c r="AN387" t="s">
        <v>7145</v>
      </c>
      <c r="AO387" t="s">
        <v>7146</v>
      </c>
      <c r="AP387" t="s">
        <v>5273</v>
      </c>
      <c r="AQ387" t="s">
        <v>5274</v>
      </c>
    </row>
    <row r="388" spans="1:43" x14ac:dyDescent="0.3">
      <c r="A388" t="s">
        <v>1166</v>
      </c>
      <c r="B388" t="s">
        <v>7147</v>
      </c>
      <c r="C388" t="s">
        <v>1163</v>
      </c>
      <c r="D388" t="s">
        <v>4381</v>
      </c>
      <c r="E388">
        <v>9</v>
      </c>
      <c r="F388">
        <v>9</v>
      </c>
      <c r="G388" t="s">
        <v>5267</v>
      </c>
      <c r="H388">
        <v>1000</v>
      </c>
      <c r="I388">
        <v>0</v>
      </c>
      <c r="J388">
        <v>4.16</v>
      </c>
      <c r="K388">
        <v>129</v>
      </c>
      <c r="L388">
        <v>81</v>
      </c>
      <c r="M388">
        <v>19</v>
      </c>
      <c r="N388">
        <v>12</v>
      </c>
      <c r="O388">
        <v>3</v>
      </c>
      <c r="P388">
        <v>14</v>
      </c>
      <c r="Q388">
        <v>0</v>
      </c>
      <c r="R388">
        <v>0</v>
      </c>
      <c r="S388">
        <v>0</v>
      </c>
      <c r="T388">
        <v>0</v>
      </c>
      <c r="U388" t="s">
        <v>281</v>
      </c>
      <c r="V388" t="s">
        <v>52</v>
      </c>
      <c r="W388">
        <v>50</v>
      </c>
      <c r="X388" t="s">
        <v>5268</v>
      </c>
      <c r="Y388">
        <v>3</v>
      </c>
      <c r="Z388">
        <v>0</v>
      </c>
      <c r="AA388">
        <v>43</v>
      </c>
      <c r="AB388">
        <v>50</v>
      </c>
      <c r="AE388" t="s">
        <v>37</v>
      </c>
      <c r="AF388" t="s">
        <v>1164</v>
      </c>
      <c r="AG388" t="s">
        <v>7148</v>
      </c>
      <c r="AH388" t="s">
        <v>1165</v>
      </c>
      <c r="AI388">
        <v>16527</v>
      </c>
      <c r="AJ388">
        <v>3.940158528</v>
      </c>
      <c r="AK388" t="s">
        <v>7149</v>
      </c>
      <c r="AL388">
        <v>0</v>
      </c>
      <c r="AN388" t="s">
        <v>7150</v>
      </c>
      <c r="AO388" t="s">
        <v>7151</v>
      </c>
      <c r="AP388" t="s">
        <v>5273</v>
      </c>
      <c r="AQ388" t="s">
        <v>5274</v>
      </c>
    </row>
    <row r="389" spans="1:43" x14ac:dyDescent="0.3">
      <c r="A389" t="s">
        <v>1169</v>
      </c>
      <c r="B389" t="s">
        <v>7152</v>
      </c>
      <c r="C389" t="s">
        <v>1167</v>
      </c>
      <c r="D389" t="s">
        <v>4382</v>
      </c>
      <c r="E389">
        <v>15</v>
      </c>
      <c r="F389">
        <v>13</v>
      </c>
      <c r="G389" t="s">
        <v>5267</v>
      </c>
      <c r="H389">
        <v>10</v>
      </c>
      <c r="I389">
        <v>0</v>
      </c>
      <c r="J389">
        <v>4</v>
      </c>
      <c r="K389">
        <v>4</v>
      </c>
      <c r="L389">
        <v>2</v>
      </c>
      <c r="M389">
        <v>1</v>
      </c>
      <c r="N389">
        <v>0</v>
      </c>
      <c r="O389">
        <v>1</v>
      </c>
      <c r="P389">
        <v>0</v>
      </c>
      <c r="Q389">
        <v>0</v>
      </c>
      <c r="R389">
        <v>0</v>
      </c>
      <c r="S389">
        <v>0</v>
      </c>
      <c r="T389">
        <v>0</v>
      </c>
      <c r="U389" t="s">
        <v>34</v>
      </c>
      <c r="V389" t="s">
        <v>52</v>
      </c>
      <c r="W389">
        <v>50</v>
      </c>
      <c r="X389" t="s">
        <v>5268</v>
      </c>
      <c r="Y389">
        <v>4</v>
      </c>
      <c r="Z389">
        <v>0</v>
      </c>
      <c r="AA389">
        <v>42</v>
      </c>
      <c r="AB389">
        <v>50</v>
      </c>
      <c r="AE389" t="s">
        <v>37</v>
      </c>
      <c r="AF389" t="s">
        <v>1168</v>
      </c>
      <c r="AG389" t="s">
        <v>1168</v>
      </c>
      <c r="AH389" t="s">
        <v>7153</v>
      </c>
      <c r="AI389">
        <v>331</v>
      </c>
      <c r="AJ389">
        <v>4.0211480359999996</v>
      </c>
      <c r="AK389" t="s">
        <v>7154</v>
      </c>
      <c r="AL389">
        <v>0</v>
      </c>
      <c r="AN389" t="s">
        <v>7155</v>
      </c>
      <c r="AO389" t="s">
        <v>7156</v>
      </c>
      <c r="AP389" t="s">
        <v>5273</v>
      </c>
      <c r="AQ389" t="s">
        <v>5274</v>
      </c>
    </row>
    <row r="390" spans="1:43" x14ac:dyDescent="0.3">
      <c r="A390" s="1" t="s">
        <v>2423</v>
      </c>
      <c r="B390" t="s">
        <v>7157</v>
      </c>
      <c r="C390" t="s">
        <v>2421</v>
      </c>
      <c r="D390" t="s">
        <v>4383</v>
      </c>
      <c r="E390">
        <v>20</v>
      </c>
      <c r="F390">
        <v>17</v>
      </c>
      <c r="G390" t="s">
        <v>5267</v>
      </c>
      <c r="H390">
        <v>50</v>
      </c>
      <c r="I390">
        <v>0</v>
      </c>
      <c r="J390">
        <v>4.17</v>
      </c>
      <c r="K390">
        <v>12</v>
      </c>
      <c r="L390">
        <v>7</v>
      </c>
      <c r="M390">
        <v>2</v>
      </c>
      <c r="N390">
        <v>2</v>
      </c>
      <c r="O390">
        <v>0</v>
      </c>
      <c r="P390">
        <v>1</v>
      </c>
      <c r="Q390">
        <v>0</v>
      </c>
      <c r="R390">
        <v>0</v>
      </c>
      <c r="S390">
        <v>0</v>
      </c>
      <c r="T390">
        <v>0</v>
      </c>
      <c r="U390" t="s">
        <v>100</v>
      </c>
      <c r="V390" t="s">
        <v>52</v>
      </c>
      <c r="W390">
        <v>50</v>
      </c>
      <c r="X390" t="s">
        <v>5268</v>
      </c>
      <c r="Y390">
        <v>6</v>
      </c>
      <c r="Z390">
        <v>0</v>
      </c>
      <c r="AA390">
        <v>36</v>
      </c>
      <c r="AB390">
        <v>50</v>
      </c>
      <c r="AE390" t="s">
        <v>37</v>
      </c>
      <c r="AF390" t="s">
        <v>2422</v>
      </c>
      <c r="AG390" t="s">
        <v>2422</v>
      </c>
      <c r="AH390" t="s">
        <v>7158</v>
      </c>
      <c r="AI390">
        <v>26</v>
      </c>
      <c r="AJ390">
        <v>3.923076923</v>
      </c>
      <c r="AK390" s="1" t="s">
        <v>7159</v>
      </c>
      <c r="AL390">
        <v>0</v>
      </c>
      <c r="AN390" t="s">
        <v>7160</v>
      </c>
      <c r="AO390" t="s">
        <v>7161</v>
      </c>
      <c r="AP390" t="s">
        <v>5273</v>
      </c>
      <c r="AQ390" t="s">
        <v>5274</v>
      </c>
    </row>
    <row r="391" spans="1:43" x14ac:dyDescent="0.3">
      <c r="A391" t="s">
        <v>1172</v>
      </c>
      <c r="B391" t="s">
        <v>7162</v>
      </c>
      <c r="C391" t="s">
        <v>1170</v>
      </c>
      <c r="D391" t="s">
        <v>4384</v>
      </c>
      <c r="E391">
        <v>6</v>
      </c>
      <c r="F391">
        <v>9</v>
      </c>
      <c r="G391" t="s">
        <v>5267</v>
      </c>
      <c r="H391">
        <v>1000</v>
      </c>
      <c r="I391">
        <v>1</v>
      </c>
      <c r="J391">
        <v>3.67</v>
      </c>
      <c r="K391">
        <v>304</v>
      </c>
      <c r="L391">
        <v>126</v>
      </c>
      <c r="M391">
        <v>66</v>
      </c>
      <c r="N391">
        <v>44</v>
      </c>
      <c r="O391">
        <v>23</v>
      </c>
      <c r="P391">
        <v>45</v>
      </c>
      <c r="Q391">
        <v>0</v>
      </c>
      <c r="R391">
        <v>0</v>
      </c>
      <c r="S391">
        <v>0</v>
      </c>
      <c r="T391">
        <v>0</v>
      </c>
      <c r="U391" t="s">
        <v>34</v>
      </c>
      <c r="V391" t="s">
        <v>52</v>
      </c>
      <c r="W391">
        <v>50</v>
      </c>
      <c r="X391" t="s">
        <v>5268</v>
      </c>
      <c r="Y391">
        <v>2</v>
      </c>
      <c r="Z391">
        <v>0</v>
      </c>
      <c r="AA391">
        <v>42</v>
      </c>
      <c r="AB391">
        <v>50</v>
      </c>
      <c r="AE391" t="s">
        <v>37</v>
      </c>
      <c r="AF391" t="s">
        <v>1171</v>
      </c>
      <c r="AG391" t="s">
        <v>1171</v>
      </c>
      <c r="AH391" t="s">
        <v>7163</v>
      </c>
      <c r="AI391">
        <v>3300</v>
      </c>
      <c r="AJ391">
        <v>4.0242424239999997</v>
      </c>
      <c r="AK391" t="s">
        <v>7164</v>
      </c>
      <c r="AL391">
        <v>0</v>
      </c>
      <c r="AN391" t="s">
        <v>7165</v>
      </c>
      <c r="AO391" t="s">
        <v>7166</v>
      </c>
      <c r="AP391" t="s">
        <v>5273</v>
      </c>
      <c r="AQ391" t="s">
        <v>5274</v>
      </c>
    </row>
    <row r="392" spans="1:43" x14ac:dyDescent="0.3">
      <c r="A392" t="s">
        <v>1922</v>
      </c>
      <c r="B392" t="s">
        <v>7167</v>
      </c>
      <c r="C392" t="s">
        <v>1921</v>
      </c>
      <c r="D392" t="s">
        <v>4385</v>
      </c>
      <c r="E392">
        <v>3</v>
      </c>
      <c r="F392">
        <v>3</v>
      </c>
      <c r="G392" t="s">
        <v>5267</v>
      </c>
      <c r="H392">
        <v>1000</v>
      </c>
      <c r="I392">
        <v>1</v>
      </c>
      <c r="J392">
        <v>3.08</v>
      </c>
      <c r="K392">
        <v>109</v>
      </c>
      <c r="L392">
        <v>26</v>
      </c>
      <c r="M392">
        <v>25</v>
      </c>
      <c r="N392">
        <v>17</v>
      </c>
      <c r="O392">
        <v>14</v>
      </c>
      <c r="P392">
        <v>27</v>
      </c>
      <c r="Q392">
        <v>0</v>
      </c>
      <c r="R392">
        <v>0</v>
      </c>
      <c r="S392">
        <v>0</v>
      </c>
      <c r="T392">
        <v>0</v>
      </c>
      <c r="U392" t="s">
        <v>70</v>
      </c>
      <c r="V392" t="s">
        <v>79</v>
      </c>
      <c r="W392">
        <v>1</v>
      </c>
      <c r="X392" t="s">
        <v>5268</v>
      </c>
      <c r="Y392">
        <v>1</v>
      </c>
      <c r="Z392">
        <v>0</v>
      </c>
      <c r="AA392">
        <v>38</v>
      </c>
      <c r="AB392">
        <v>50</v>
      </c>
      <c r="AE392" t="s">
        <v>37</v>
      </c>
      <c r="AF392" t="s">
        <v>1451</v>
      </c>
      <c r="AG392" t="s">
        <v>7168</v>
      </c>
      <c r="AH392" t="s">
        <v>7169</v>
      </c>
      <c r="AI392">
        <v>7936</v>
      </c>
      <c r="AJ392">
        <v>3.9645917339999999</v>
      </c>
      <c r="AK392" t="s">
        <v>7170</v>
      </c>
      <c r="AL392">
        <v>0</v>
      </c>
      <c r="AN392" t="s">
        <v>7171</v>
      </c>
      <c r="AO392" t="s">
        <v>7172</v>
      </c>
      <c r="AP392" t="s">
        <v>5273</v>
      </c>
      <c r="AQ392" t="s">
        <v>5274</v>
      </c>
    </row>
    <row r="393" spans="1:43" x14ac:dyDescent="0.3">
      <c r="A393" t="s">
        <v>1175</v>
      </c>
      <c r="B393" t="s">
        <v>7173</v>
      </c>
      <c r="C393" t="s">
        <v>1173</v>
      </c>
      <c r="D393" t="s">
        <v>4386</v>
      </c>
      <c r="E393">
        <v>9</v>
      </c>
      <c r="F393">
        <v>10</v>
      </c>
      <c r="G393" t="s">
        <v>5267</v>
      </c>
      <c r="H393">
        <v>10000</v>
      </c>
      <c r="I393">
        <v>0</v>
      </c>
      <c r="J393">
        <v>4.1500000000000004</v>
      </c>
      <c r="K393">
        <v>2587</v>
      </c>
      <c r="L393">
        <v>1511</v>
      </c>
      <c r="M393">
        <v>479</v>
      </c>
      <c r="N393">
        <v>275</v>
      </c>
      <c r="O393">
        <v>115</v>
      </c>
      <c r="P393">
        <v>207</v>
      </c>
      <c r="Q393">
        <v>0</v>
      </c>
      <c r="R393">
        <v>0</v>
      </c>
      <c r="S393">
        <v>0</v>
      </c>
      <c r="T393">
        <v>0</v>
      </c>
      <c r="U393" t="s">
        <v>100</v>
      </c>
      <c r="V393" t="s">
        <v>43</v>
      </c>
      <c r="W393">
        <v>50</v>
      </c>
      <c r="X393" t="s">
        <v>5268</v>
      </c>
      <c r="Y393">
        <v>3</v>
      </c>
      <c r="Z393">
        <v>0</v>
      </c>
      <c r="AA393">
        <v>31</v>
      </c>
      <c r="AB393">
        <v>50</v>
      </c>
      <c r="AC393">
        <v>1</v>
      </c>
      <c r="AD393" t="s">
        <v>5269</v>
      </c>
      <c r="AE393" t="s">
        <v>37</v>
      </c>
      <c r="AF393" t="s">
        <v>1174</v>
      </c>
      <c r="AG393" t="s">
        <v>7174</v>
      </c>
      <c r="AH393" t="s">
        <v>7175</v>
      </c>
      <c r="AI393">
        <v>5808</v>
      </c>
      <c r="AJ393">
        <v>4.3069903580000002</v>
      </c>
      <c r="AK393" t="s">
        <v>7176</v>
      </c>
      <c r="AL393">
        <v>0</v>
      </c>
      <c r="AN393" t="s">
        <v>7177</v>
      </c>
      <c r="AO393" t="s">
        <v>7178</v>
      </c>
      <c r="AP393" t="s">
        <v>5273</v>
      </c>
      <c r="AQ393" t="s">
        <v>5274</v>
      </c>
    </row>
    <row r="394" spans="1:43" x14ac:dyDescent="0.3">
      <c r="A394" t="s">
        <v>3679</v>
      </c>
      <c r="B394" t="s">
        <v>7179</v>
      </c>
      <c r="C394" t="s">
        <v>3678</v>
      </c>
      <c r="D394" t="s">
        <v>4387</v>
      </c>
      <c r="E394">
        <v>8</v>
      </c>
      <c r="F394">
        <v>8</v>
      </c>
      <c r="G394" t="s">
        <v>5267</v>
      </c>
      <c r="H394">
        <v>10000</v>
      </c>
      <c r="I394">
        <v>1</v>
      </c>
      <c r="J394">
        <v>3.98</v>
      </c>
      <c r="K394">
        <v>1612</v>
      </c>
      <c r="L394">
        <v>777</v>
      </c>
      <c r="M394">
        <v>367</v>
      </c>
      <c r="N394">
        <v>241</v>
      </c>
      <c r="O394">
        <v>112</v>
      </c>
      <c r="P394">
        <v>115</v>
      </c>
      <c r="Q394">
        <v>0</v>
      </c>
      <c r="R394">
        <v>0</v>
      </c>
      <c r="S394">
        <v>0</v>
      </c>
      <c r="T394">
        <v>0</v>
      </c>
      <c r="U394" t="s">
        <v>70</v>
      </c>
      <c r="V394" t="s">
        <v>52</v>
      </c>
      <c r="W394">
        <v>50</v>
      </c>
      <c r="X394" t="s">
        <v>5268</v>
      </c>
      <c r="Y394">
        <v>3</v>
      </c>
      <c r="Z394">
        <v>0</v>
      </c>
      <c r="AA394">
        <v>42</v>
      </c>
      <c r="AB394">
        <v>50</v>
      </c>
      <c r="AE394" t="s">
        <v>37</v>
      </c>
      <c r="AF394" t="s">
        <v>668</v>
      </c>
      <c r="AG394" t="s">
        <v>6313</v>
      </c>
      <c r="AH394" t="s">
        <v>7180</v>
      </c>
      <c r="AI394">
        <v>35262</v>
      </c>
      <c r="AJ394">
        <v>3.9394815950000002</v>
      </c>
      <c r="AK394" t="s">
        <v>6314</v>
      </c>
      <c r="AL394">
        <v>0</v>
      </c>
      <c r="AN394" t="s">
        <v>7181</v>
      </c>
      <c r="AO394" t="s">
        <v>7182</v>
      </c>
      <c r="AP394" t="s">
        <v>5273</v>
      </c>
      <c r="AQ394" t="s">
        <v>5274</v>
      </c>
    </row>
    <row r="395" spans="1:43" x14ac:dyDescent="0.3">
      <c r="A395" t="s">
        <v>1178</v>
      </c>
      <c r="B395" t="s">
        <v>7183</v>
      </c>
      <c r="C395" t="s">
        <v>1176</v>
      </c>
      <c r="D395" t="s">
        <v>4388</v>
      </c>
      <c r="E395">
        <v>12</v>
      </c>
      <c r="F395">
        <v>75</v>
      </c>
      <c r="G395" t="s">
        <v>5267</v>
      </c>
      <c r="H395">
        <v>100</v>
      </c>
      <c r="I395">
        <v>1</v>
      </c>
      <c r="J395">
        <v>2.82</v>
      </c>
      <c r="K395">
        <v>28</v>
      </c>
      <c r="L395">
        <v>7</v>
      </c>
      <c r="M395">
        <v>3</v>
      </c>
      <c r="N395">
        <v>6</v>
      </c>
      <c r="O395">
        <v>2</v>
      </c>
      <c r="P395">
        <v>10</v>
      </c>
      <c r="Q395">
        <v>0</v>
      </c>
      <c r="R395">
        <v>0</v>
      </c>
      <c r="S395">
        <v>0</v>
      </c>
      <c r="T395">
        <v>0</v>
      </c>
      <c r="U395" t="s">
        <v>288</v>
      </c>
      <c r="V395" t="s">
        <v>43</v>
      </c>
      <c r="W395">
        <v>1</v>
      </c>
      <c r="X395" t="s">
        <v>5268</v>
      </c>
      <c r="Y395">
        <v>3</v>
      </c>
      <c r="Z395">
        <v>0</v>
      </c>
      <c r="AA395">
        <v>38</v>
      </c>
      <c r="AB395">
        <v>50</v>
      </c>
      <c r="AE395" t="s">
        <v>136</v>
      </c>
      <c r="AF395" t="s">
        <v>1177</v>
      </c>
      <c r="AG395" t="s">
        <v>7184</v>
      </c>
      <c r="AH395" t="s">
        <v>7185</v>
      </c>
      <c r="AI395">
        <v>29</v>
      </c>
      <c r="AJ395">
        <v>3.0344827589999999</v>
      </c>
      <c r="AK395" t="s">
        <v>7186</v>
      </c>
      <c r="AL395">
        <v>0</v>
      </c>
      <c r="AN395" t="s">
        <v>7187</v>
      </c>
      <c r="AO395" t="s">
        <v>7188</v>
      </c>
      <c r="AP395" t="s">
        <v>5273</v>
      </c>
      <c r="AQ395" t="s">
        <v>5274</v>
      </c>
    </row>
    <row r="396" spans="1:43" x14ac:dyDescent="0.3">
      <c r="A396" t="s">
        <v>1180</v>
      </c>
      <c r="B396" t="s">
        <v>1179</v>
      </c>
      <c r="C396" t="s">
        <v>1179</v>
      </c>
      <c r="D396" t="s">
        <v>4389</v>
      </c>
      <c r="E396">
        <v>11</v>
      </c>
      <c r="F396">
        <v>13</v>
      </c>
      <c r="G396" t="s">
        <v>5267</v>
      </c>
      <c r="H396">
        <v>100</v>
      </c>
      <c r="I396">
        <v>1</v>
      </c>
      <c r="J396">
        <v>3.8</v>
      </c>
      <c r="K396">
        <v>5</v>
      </c>
      <c r="L396">
        <v>2</v>
      </c>
      <c r="M396">
        <v>2</v>
      </c>
      <c r="N396">
        <v>0</v>
      </c>
      <c r="O396">
        <v>0</v>
      </c>
      <c r="P396">
        <v>1</v>
      </c>
      <c r="Q396">
        <v>0</v>
      </c>
      <c r="R396">
        <v>0</v>
      </c>
      <c r="S396">
        <v>0</v>
      </c>
      <c r="T396">
        <v>0</v>
      </c>
      <c r="U396" t="s">
        <v>64</v>
      </c>
      <c r="V396" t="s">
        <v>565</v>
      </c>
      <c r="W396">
        <v>10</v>
      </c>
      <c r="X396" t="s">
        <v>5268</v>
      </c>
      <c r="Y396">
        <v>2</v>
      </c>
      <c r="Z396">
        <v>0</v>
      </c>
      <c r="AA396">
        <v>41</v>
      </c>
      <c r="AB396">
        <v>50</v>
      </c>
      <c r="AC396">
        <v>1</v>
      </c>
      <c r="AD396" t="s">
        <v>5269</v>
      </c>
      <c r="AE396" t="s">
        <v>37</v>
      </c>
      <c r="AF396" t="s">
        <v>723</v>
      </c>
      <c r="AG396" t="s">
        <v>723</v>
      </c>
      <c r="AH396" t="s">
        <v>7189</v>
      </c>
      <c r="AI396">
        <v>23832</v>
      </c>
      <c r="AJ396">
        <v>4.02043471</v>
      </c>
      <c r="AK396" t="s">
        <v>5287</v>
      </c>
      <c r="AL396">
        <v>0</v>
      </c>
      <c r="AN396" t="s">
        <v>7190</v>
      </c>
      <c r="AO396" t="s">
        <v>7191</v>
      </c>
      <c r="AP396" t="s">
        <v>5273</v>
      </c>
      <c r="AQ396" t="s">
        <v>5274</v>
      </c>
    </row>
    <row r="397" spans="1:43" x14ac:dyDescent="0.3">
      <c r="A397" s="1" t="s">
        <v>1182</v>
      </c>
      <c r="B397" t="s">
        <v>7192</v>
      </c>
      <c r="C397" t="s">
        <v>1181</v>
      </c>
      <c r="D397" t="s">
        <v>4390</v>
      </c>
      <c r="E397">
        <v>9</v>
      </c>
      <c r="F397">
        <v>22</v>
      </c>
      <c r="G397" t="s">
        <v>5267</v>
      </c>
      <c r="H397">
        <v>100</v>
      </c>
      <c r="I397">
        <v>1</v>
      </c>
      <c r="J397">
        <v>3.3</v>
      </c>
      <c r="K397">
        <v>10</v>
      </c>
      <c r="L397">
        <v>2</v>
      </c>
      <c r="M397">
        <v>2</v>
      </c>
      <c r="N397">
        <v>4</v>
      </c>
      <c r="O397">
        <v>1</v>
      </c>
      <c r="P397">
        <v>1</v>
      </c>
      <c r="Q397">
        <v>0</v>
      </c>
      <c r="R397">
        <v>0</v>
      </c>
      <c r="S397">
        <v>0</v>
      </c>
      <c r="T397">
        <v>0</v>
      </c>
      <c r="U397" t="s">
        <v>34</v>
      </c>
      <c r="V397" t="s">
        <v>52</v>
      </c>
      <c r="W397">
        <v>50</v>
      </c>
      <c r="X397" t="s">
        <v>5268</v>
      </c>
      <c r="Y397">
        <v>3</v>
      </c>
      <c r="Z397">
        <v>0</v>
      </c>
      <c r="AA397">
        <v>43</v>
      </c>
      <c r="AB397">
        <v>50</v>
      </c>
      <c r="AE397" t="s">
        <v>37</v>
      </c>
      <c r="AF397" t="s">
        <v>1008</v>
      </c>
      <c r="AG397" t="s">
        <v>6879</v>
      </c>
      <c r="AH397" t="s">
        <v>6880</v>
      </c>
      <c r="AI397">
        <v>16099</v>
      </c>
      <c r="AJ397">
        <v>3.9514876700000001</v>
      </c>
      <c r="AK397" t="s">
        <v>6881</v>
      </c>
      <c r="AL397">
        <v>1</v>
      </c>
      <c r="AM397" t="s">
        <v>6882</v>
      </c>
      <c r="AN397" t="s">
        <v>7193</v>
      </c>
      <c r="AO397" t="s">
        <v>7194</v>
      </c>
      <c r="AP397" t="s">
        <v>5273</v>
      </c>
      <c r="AQ397" t="s">
        <v>5274</v>
      </c>
    </row>
    <row r="398" spans="1:43" x14ac:dyDescent="0.3">
      <c r="A398" t="s">
        <v>1186</v>
      </c>
      <c r="B398" t="s">
        <v>7195</v>
      </c>
      <c r="C398" t="s">
        <v>1183</v>
      </c>
      <c r="D398" t="s">
        <v>4391</v>
      </c>
      <c r="E398">
        <v>7</v>
      </c>
      <c r="F398">
        <v>6</v>
      </c>
      <c r="G398" t="s">
        <v>5267</v>
      </c>
      <c r="H398">
        <v>1000</v>
      </c>
      <c r="I398">
        <v>0</v>
      </c>
      <c r="J398">
        <v>4.33</v>
      </c>
      <c r="K398">
        <v>144</v>
      </c>
      <c r="L398">
        <v>91</v>
      </c>
      <c r="M398">
        <v>28</v>
      </c>
      <c r="N398">
        <v>15</v>
      </c>
      <c r="O398">
        <v>2</v>
      </c>
      <c r="P398">
        <v>8</v>
      </c>
      <c r="Q398">
        <v>1</v>
      </c>
      <c r="R398">
        <v>0</v>
      </c>
      <c r="S398">
        <v>1</v>
      </c>
      <c r="T398">
        <v>0</v>
      </c>
      <c r="U398" t="s">
        <v>34</v>
      </c>
      <c r="V398" t="s">
        <v>35</v>
      </c>
      <c r="W398">
        <v>50</v>
      </c>
      <c r="X398" t="s">
        <v>5268</v>
      </c>
      <c r="Y398">
        <v>2</v>
      </c>
      <c r="Z398">
        <v>0</v>
      </c>
      <c r="AA398">
        <v>34</v>
      </c>
      <c r="AB398">
        <v>50</v>
      </c>
      <c r="AE398" t="s">
        <v>37</v>
      </c>
      <c r="AF398" t="s">
        <v>1184</v>
      </c>
      <c r="AG398" t="s">
        <v>7196</v>
      </c>
      <c r="AH398" t="s">
        <v>1185</v>
      </c>
      <c r="AI398">
        <v>10963</v>
      </c>
      <c r="AJ398">
        <v>4.3239076900000004</v>
      </c>
      <c r="AK398" t="s">
        <v>7197</v>
      </c>
      <c r="AL398">
        <v>0</v>
      </c>
      <c r="AN398" t="s">
        <v>7198</v>
      </c>
      <c r="AO398" t="s">
        <v>7199</v>
      </c>
      <c r="AP398" t="s">
        <v>5273</v>
      </c>
      <c r="AQ398" t="s">
        <v>5274</v>
      </c>
    </row>
    <row r="399" spans="1:43" x14ac:dyDescent="0.3">
      <c r="A399" t="s">
        <v>1189</v>
      </c>
      <c r="B399" t="s">
        <v>7200</v>
      </c>
      <c r="C399" t="s">
        <v>1187</v>
      </c>
      <c r="D399" t="s">
        <v>4392</v>
      </c>
      <c r="E399">
        <v>5.92</v>
      </c>
      <c r="F399">
        <v>9</v>
      </c>
      <c r="G399" t="s">
        <v>5267</v>
      </c>
      <c r="H399">
        <v>100</v>
      </c>
      <c r="I399">
        <v>1</v>
      </c>
      <c r="J399">
        <v>3.71</v>
      </c>
      <c r="K399">
        <v>17</v>
      </c>
      <c r="L399">
        <v>7</v>
      </c>
      <c r="M399">
        <v>3</v>
      </c>
      <c r="N399">
        <v>4</v>
      </c>
      <c r="O399">
        <v>1</v>
      </c>
      <c r="P399">
        <v>2</v>
      </c>
      <c r="Q399">
        <v>0</v>
      </c>
      <c r="R399">
        <v>0</v>
      </c>
      <c r="S399">
        <v>0</v>
      </c>
      <c r="T399">
        <v>0</v>
      </c>
      <c r="U399" t="s">
        <v>64</v>
      </c>
      <c r="V399" t="s">
        <v>43</v>
      </c>
      <c r="W399">
        <v>18</v>
      </c>
      <c r="X399" t="s">
        <v>5268</v>
      </c>
      <c r="Y399">
        <v>1</v>
      </c>
      <c r="Z399">
        <v>0</v>
      </c>
      <c r="AA399">
        <v>43</v>
      </c>
      <c r="AB399">
        <v>50</v>
      </c>
      <c r="AE399" t="s">
        <v>37</v>
      </c>
      <c r="AF399" t="s">
        <v>1188</v>
      </c>
      <c r="AG399" t="s">
        <v>1188</v>
      </c>
      <c r="AH399" t="s">
        <v>7201</v>
      </c>
      <c r="AI399">
        <v>5106</v>
      </c>
      <c r="AJ399">
        <v>4.2128867999999997</v>
      </c>
      <c r="AK399" t="s">
        <v>7202</v>
      </c>
      <c r="AL399">
        <v>0</v>
      </c>
      <c r="AN399" t="s">
        <v>7203</v>
      </c>
      <c r="AO399" t="s">
        <v>7204</v>
      </c>
      <c r="AP399" t="s">
        <v>5273</v>
      </c>
      <c r="AQ399" t="s">
        <v>5274</v>
      </c>
    </row>
    <row r="400" spans="1:43" x14ac:dyDescent="0.3">
      <c r="A400" t="s">
        <v>1192</v>
      </c>
      <c r="B400" t="s">
        <v>7205</v>
      </c>
      <c r="C400" t="s">
        <v>1190</v>
      </c>
      <c r="D400" t="s">
        <v>4393</v>
      </c>
      <c r="E400">
        <v>8</v>
      </c>
      <c r="F400">
        <v>48</v>
      </c>
      <c r="G400" t="s">
        <v>5267</v>
      </c>
      <c r="H400">
        <v>1000</v>
      </c>
      <c r="I400">
        <v>0</v>
      </c>
      <c r="J400">
        <v>4.34</v>
      </c>
      <c r="K400">
        <v>794</v>
      </c>
      <c r="L400">
        <v>500</v>
      </c>
      <c r="M400">
        <v>152</v>
      </c>
      <c r="N400">
        <v>86</v>
      </c>
      <c r="O400">
        <v>26</v>
      </c>
      <c r="P400">
        <v>30</v>
      </c>
      <c r="Q400">
        <v>1</v>
      </c>
      <c r="R400">
        <v>0</v>
      </c>
      <c r="S400">
        <v>1</v>
      </c>
      <c r="T400">
        <v>0</v>
      </c>
      <c r="U400" t="s">
        <v>64</v>
      </c>
      <c r="V400" t="s">
        <v>43</v>
      </c>
      <c r="W400">
        <v>50</v>
      </c>
      <c r="X400" t="s">
        <v>5268</v>
      </c>
      <c r="Y400">
        <v>2</v>
      </c>
      <c r="Z400">
        <v>0</v>
      </c>
      <c r="AA400">
        <v>9</v>
      </c>
      <c r="AB400">
        <v>50</v>
      </c>
      <c r="AE400" t="s">
        <v>37</v>
      </c>
      <c r="AF400" t="s">
        <v>1191</v>
      </c>
      <c r="AG400" t="s">
        <v>7206</v>
      </c>
      <c r="AH400" t="s">
        <v>7207</v>
      </c>
      <c r="AI400">
        <v>3403</v>
      </c>
      <c r="AJ400">
        <v>4.3373493979999997</v>
      </c>
      <c r="AK400" t="s">
        <v>7208</v>
      </c>
      <c r="AL400">
        <v>0</v>
      </c>
      <c r="AN400" t="s">
        <v>7209</v>
      </c>
      <c r="AO400" t="s">
        <v>7210</v>
      </c>
      <c r="AP400" t="s">
        <v>5273</v>
      </c>
      <c r="AQ400" t="s">
        <v>5274</v>
      </c>
    </row>
    <row r="401" spans="1:43" x14ac:dyDescent="0.3">
      <c r="A401" t="s">
        <v>1195</v>
      </c>
      <c r="B401" t="s">
        <v>7211</v>
      </c>
      <c r="C401" t="s">
        <v>1193</v>
      </c>
      <c r="D401" t="s">
        <v>4394</v>
      </c>
      <c r="E401">
        <v>11</v>
      </c>
      <c r="F401">
        <v>134</v>
      </c>
      <c r="G401" t="s">
        <v>5267</v>
      </c>
      <c r="H401">
        <v>100</v>
      </c>
      <c r="I401">
        <v>1</v>
      </c>
      <c r="J401">
        <v>3.54</v>
      </c>
      <c r="K401">
        <v>28</v>
      </c>
      <c r="L401">
        <v>7</v>
      </c>
      <c r="M401">
        <v>11</v>
      </c>
      <c r="N401">
        <v>4</v>
      </c>
      <c r="O401">
        <v>2</v>
      </c>
      <c r="P401">
        <v>4</v>
      </c>
      <c r="Q401">
        <v>0</v>
      </c>
      <c r="R401">
        <v>0</v>
      </c>
      <c r="S401">
        <v>0</v>
      </c>
      <c r="T401">
        <v>0</v>
      </c>
      <c r="U401" t="s">
        <v>70</v>
      </c>
      <c r="V401" t="s">
        <v>52</v>
      </c>
      <c r="W401">
        <v>50</v>
      </c>
      <c r="X401" t="s">
        <v>5268</v>
      </c>
      <c r="Y401">
        <v>3</v>
      </c>
      <c r="Z401">
        <v>0</v>
      </c>
      <c r="AA401">
        <v>46</v>
      </c>
      <c r="AB401">
        <v>50</v>
      </c>
      <c r="AC401">
        <v>1</v>
      </c>
      <c r="AD401" t="s">
        <v>5269</v>
      </c>
      <c r="AE401" t="s">
        <v>37</v>
      </c>
      <c r="AF401" t="s">
        <v>1194</v>
      </c>
      <c r="AG401" t="s">
        <v>7212</v>
      </c>
      <c r="AH401" t="s">
        <v>7213</v>
      </c>
      <c r="AI401">
        <v>1926</v>
      </c>
      <c r="AJ401">
        <v>4.0716510899999996</v>
      </c>
      <c r="AK401" t="s">
        <v>7214</v>
      </c>
      <c r="AL401">
        <v>0</v>
      </c>
      <c r="AN401" t="s">
        <v>7215</v>
      </c>
      <c r="AO401" t="s">
        <v>7216</v>
      </c>
      <c r="AP401" t="s">
        <v>5273</v>
      </c>
      <c r="AQ401" t="s">
        <v>5274</v>
      </c>
    </row>
    <row r="402" spans="1:43" x14ac:dyDescent="0.3">
      <c r="A402" t="s">
        <v>1199</v>
      </c>
      <c r="B402" t="s">
        <v>7217</v>
      </c>
      <c r="C402" t="s">
        <v>1196</v>
      </c>
      <c r="D402" t="s">
        <v>4395</v>
      </c>
      <c r="E402">
        <v>8</v>
      </c>
      <c r="F402">
        <v>7</v>
      </c>
      <c r="G402" t="s">
        <v>5267</v>
      </c>
      <c r="H402">
        <v>10000</v>
      </c>
      <c r="I402">
        <v>1</v>
      </c>
      <c r="J402">
        <v>3.62</v>
      </c>
      <c r="K402">
        <v>2069</v>
      </c>
      <c r="L402">
        <v>884</v>
      </c>
      <c r="M402">
        <v>343</v>
      </c>
      <c r="N402">
        <v>331</v>
      </c>
      <c r="O402">
        <v>184</v>
      </c>
      <c r="P402">
        <v>327</v>
      </c>
      <c r="Q402">
        <v>0</v>
      </c>
      <c r="R402">
        <v>0</v>
      </c>
      <c r="S402">
        <v>0</v>
      </c>
      <c r="T402">
        <v>0</v>
      </c>
      <c r="U402" t="s">
        <v>70</v>
      </c>
      <c r="V402" t="s">
        <v>1197</v>
      </c>
      <c r="W402">
        <v>50</v>
      </c>
      <c r="X402" t="s">
        <v>5268</v>
      </c>
      <c r="Y402">
        <v>3</v>
      </c>
      <c r="Z402">
        <v>0</v>
      </c>
      <c r="AA402">
        <v>38</v>
      </c>
      <c r="AB402">
        <v>50</v>
      </c>
      <c r="AC402">
        <v>1</v>
      </c>
      <c r="AD402" t="s">
        <v>5269</v>
      </c>
      <c r="AE402" t="s">
        <v>37</v>
      </c>
      <c r="AF402" t="s">
        <v>1198</v>
      </c>
      <c r="AG402" t="s">
        <v>7218</v>
      </c>
      <c r="AH402" t="s">
        <v>7219</v>
      </c>
      <c r="AI402">
        <v>12006</v>
      </c>
      <c r="AJ402">
        <v>3.9012160589999998</v>
      </c>
      <c r="AK402" t="s">
        <v>7220</v>
      </c>
      <c r="AL402">
        <v>0</v>
      </c>
      <c r="AN402" t="s">
        <v>7221</v>
      </c>
      <c r="AO402" t="s">
        <v>7222</v>
      </c>
      <c r="AP402" t="s">
        <v>5273</v>
      </c>
      <c r="AQ402" t="s">
        <v>5274</v>
      </c>
    </row>
    <row r="403" spans="1:43" x14ac:dyDescent="0.3">
      <c r="A403" t="s">
        <v>1201</v>
      </c>
      <c r="B403" t="s">
        <v>7223</v>
      </c>
      <c r="C403" t="s">
        <v>1200</v>
      </c>
      <c r="D403" t="s">
        <v>4396</v>
      </c>
      <c r="E403">
        <v>15</v>
      </c>
      <c r="F403">
        <v>115</v>
      </c>
      <c r="G403" t="s">
        <v>5267</v>
      </c>
      <c r="H403">
        <v>50000</v>
      </c>
      <c r="I403">
        <v>1</v>
      </c>
      <c r="J403">
        <v>3.94</v>
      </c>
      <c r="K403">
        <v>6735</v>
      </c>
      <c r="L403">
        <v>3278</v>
      </c>
      <c r="M403">
        <v>1411</v>
      </c>
      <c r="N403">
        <v>998</v>
      </c>
      <c r="O403">
        <v>431</v>
      </c>
      <c r="P403">
        <v>617</v>
      </c>
      <c r="Q403">
        <v>0</v>
      </c>
      <c r="R403">
        <v>0</v>
      </c>
      <c r="S403">
        <v>0</v>
      </c>
      <c r="T403">
        <v>0</v>
      </c>
      <c r="U403" t="s">
        <v>34</v>
      </c>
      <c r="V403" t="s">
        <v>35</v>
      </c>
      <c r="W403">
        <v>2</v>
      </c>
      <c r="X403" t="s">
        <v>5268</v>
      </c>
      <c r="Y403">
        <v>4</v>
      </c>
      <c r="Z403">
        <v>0</v>
      </c>
      <c r="AA403">
        <v>38</v>
      </c>
      <c r="AB403">
        <v>50</v>
      </c>
      <c r="AE403" t="s">
        <v>37</v>
      </c>
      <c r="AF403" t="s">
        <v>1080</v>
      </c>
      <c r="AG403" t="s">
        <v>6992</v>
      </c>
      <c r="AH403" t="s">
        <v>6993</v>
      </c>
      <c r="AI403">
        <v>165915</v>
      </c>
      <c r="AJ403">
        <v>4.2560769069999997</v>
      </c>
      <c r="AK403" t="s">
        <v>6994</v>
      </c>
      <c r="AL403">
        <v>0</v>
      </c>
      <c r="AN403" t="s">
        <v>7224</v>
      </c>
      <c r="AO403" t="s">
        <v>7225</v>
      </c>
      <c r="AP403" t="s">
        <v>5273</v>
      </c>
      <c r="AQ403" t="s">
        <v>5274</v>
      </c>
    </row>
    <row r="404" spans="1:43" x14ac:dyDescent="0.3">
      <c r="A404" t="s">
        <v>1203</v>
      </c>
      <c r="B404" t="s">
        <v>7226</v>
      </c>
      <c r="C404" t="s">
        <v>1202</v>
      </c>
      <c r="D404" t="s">
        <v>4397</v>
      </c>
      <c r="E404">
        <v>8</v>
      </c>
      <c r="F404">
        <v>7</v>
      </c>
      <c r="G404" t="s">
        <v>5267</v>
      </c>
      <c r="H404">
        <v>20000</v>
      </c>
      <c r="I404">
        <v>1</v>
      </c>
      <c r="J404">
        <v>3.59</v>
      </c>
      <c r="K404">
        <v>2189</v>
      </c>
      <c r="L404">
        <v>917</v>
      </c>
      <c r="M404">
        <v>374</v>
      </c>
      <c r="N404">
        <v>331</v>
      </c>
      <c r="O404">
        <v>223</v>
      </c>
      <c r="P404">
        <v>344</v>
      </c>
      <c r="Q404">
        <v>0</v>
      </c>
      <c r="R404">
        <v>0</v>
      </c>
      <c r="S404">
        <v>0</v>
      </c>
      <c r="T404">
        <v>0</v>
      </c>
      <c r="U404" t="s">
        <v>74</v>
      </c>
      <c r="V404" t="s">
        <v>35</v>
      </c>
      <c r="W404">
        <v>38</v>
      </c>
      <c r="X404" t="s">
        <v>5268</v>
      </c>
      <c r="Y404">
        <v>2</v>
      </c>
      <c r="Z404">
        <v>0</v>
      </c>
      <c r="AA404">
        <v>23</v>
      </c>
      <c r="AB404">
        <v>50</v>
      </c>
      <c r="AE404" t="s">
        <v>37</v>
      </c>
      <c r="AF404" t="s">
        <v>434</v>
      </c>
      <c r="AG404" t="s">
        <v>5946</v>
      </c>
      <c r="AH404" t="s">
        <v>5947</v>
      </c>
      <c r="AI404">
        <v>12309</v>
      </c>
      <c r="AJ404">
        <v>4.0451702010000004</v>
      </c>
      <c r="AK404" t="s">
        <v>5948</v>
      </c>
      <c r="AL404">
        <v>1</v>
      </c>
      <c r="AM404" t="s">
        <v>5949</v>
      </c>
      <c r="AN404" t="s">
        <v>7227</v>
      </c>
      <c r="AO404" t="s">
        <v>7228</v>
      </c>
      <c r="AP404" t="s">
        <v>5273</v>
      </c>
      <c r="AQ404" t="s">
        <v>5274</v>
      </c>
    </row>
    <row r="405" spans="1:43" x14ac:dyDescent="0.3">
      <c r="A405" s="1" t="s">
        <v>1205</v>
      </c>
      <c r="B405" t="s">
        <v>1204</v>
      </c>
      <c r="C405" t="s">
        <v>1204</v>
      </c>
      <c r="D405" t="s">
        <v>4398</v>
      </c>
      <c r="E405">
        <v>1.68</v>
      </c>
      <c r="F405">
        <v>2</v>
      </c>
      <c r="G405" t="s">
        <v>5267</v>
      </c>
      <c r="H405">
        <v>1000</v>
      </c>
      <c r="I405">
        <v>1</v>
      </c>
      <c r="J405">
        <v>3.95</v>
      </c>
      <c r="K405">
        <v>238</v>
      </c>
      <c r="L405">
        <v>129</v>
      </c>
      <c r="M405">
        <v>42</v>
      </c>
      <c r="N405">
        <v>27</v>
      </c>
      <c r="O405">
        <v>7</v>
      </c>
      <c r="P405">
        <v>33</v>
      </c>
      <c r="Q405">
        <v>0</v>
      </c>
      <c r="R405">
        <v>0</v>
      </c>
      <c r="S405">
        <v>0</v>
      </c>
      <c r="T405">
        <v>0</v>
      </c>
      <c r="U405" t="s">
        <v>100</v>
      </c>
      <c r="V405">
        <v>33</v>
      </c>
      <c r="W405">
        <v>1</v>
      </c>
      <c r="X405" t="s">
        <v>5268</v>
      </c>
      <c r="Y405">
        <v>1</v>
      </c>
      <c r="Z405">
        <v>0</v>
      </c>
      <c r="AA405">
        <v>23</v>
      </c>
      <c r="AB405">
        <v>50</v>
      </c>
      <c r="AE405" t="s">
        <v>37</v>
      </c>
      <c r="AF405" t="s">
        <v>434</v>
      </c>
      <c r="AG405" t="s">
        <v>5946</v>
      </c>
      <c r="AH405" t="s">
        <v>5947</v>
      </c>
      <c r="AI405">
        <v>12309</v>
      </c>
      <c r="AJ405">
        <v>4.0451702010000004</v>
      </c>
      <c r="AK405" t="s">
        <v>5948</v>
      </c>
      <c r="AL405">
        <v>1</v>
      </c>
      <c r="AM405" t="s">
        <v>5949</v>
      </c>
      <c r="AN405" t="s">
        <v>7229</v>
      </c>
      <c r="AO405" t="s">
        <v>7230</v>
      </c>
      <c r="AP405" t="s">
        <v>5273</v>
      </c>
      <c r="AQ405" t="s">
        <v>5274</v>
      </c>
    </row>
    <row r="406" spans="1:43" x14ac:dyDescent="0.3">
      <c r="A406" t="s">
        <v>1208</v>
      </c>
      <c r="B406" t="s">
        <v>7231</v>
      </c>
      <c r="C406" t="s">
        <v>1206</v>
      </c>
      <c r="D406" t="s">
        <v>4399</v>
      </c>
      <c r="E406">
        <v>24</v>
      </c>
      <c r="F406">
        <v>59</v>
      </c>
      <c r="G406" t="s">
        <v>5267</v>
      </c>
      <c r="H406">
        <v>1000</v>
      </c>
      <c r="I406">
        <v>1</v>
      </c>
      <c r="J406">
        <v>4.21</v>
      </c>
      <c r="K406">
        <v>762</v>
      </c>
      <c r="L406">
        <v>461</v>
      </c>
      <c r="M406">
        <v>150</v>
      </c>
      <c r="N406">
        <v>64</v>
      </c>
      <c r="O406">
        <v>24</v>
      </c>
      <c r="P406">
        <v>63</v>
      </c>
      <c r="Q406">
        <v>0</v>
      </c>
      <c r="R406">
        <v>0</v>
      </c>
      <c r="S406">
        <v>0</v>
      </c>
      <c r="T406">
        <v>0</v>
      </c>
      <c r="U406" t="s">
        <v>74</v>
      </c>
      <c r="W406">
        <v>50</v>
      </c>
      <c r="X406" t="s">
        <v>5268</v>
      </c>
      <c r="Y406">
        <v>6</v>
      </c>
      <c r="Z406">
        <v>0</v>
      </c>
      <c r="AA406">
        <v>26</v>
      </c>
      <c r="AB406">
        <v>50</v>
      </c>
      <c r="AE406" t="s">
        <v>37</v>
      </c>
      <c r="AF406" t="s">
        <v>1207</v>
      </c>
      <c r="AG406" t="s">
        <v>1207</v>
      </c>
      <c r="AH406" t="s">
        <v>7232</v>
      </c>
      <c r="AI406">
        <v>4084</v>
      </c>
      <c r="AJ406">
        <v>4.3082761999999999</v>
      </c>
      <c r="AK406" t="s">
        <v>7233</v>
      </c>
      <c r="AL406">
        <v>0</v>
      </c>
      <c r="AN406" t="s">
        <v>7234</v>
      </c>
      <c r="AO406" t="s">
        <v>7235</v>
      </c>
      <c r="AP406" t="s">
        <v>5273</v>
      </c>
      <c r="AQ406" t="s">
        <v>5274</v>
      </c>
    </row>
    <row r="407" spans="1:43" x14ac:dyDescent="0.3">
      <c r="A407" s="1" t="s">
        <v>1212</v>
      </c>
      <c r="B407" t="s">
        <v>1209</v>
      </c>
      <c r="C407" t="s">
        <v>1209</v>
      </c>
      <c r="D407" t="s">
        <v>4400</v>
      </c>
      <c r="E407">
        <v>5.65</v>
      </c>
      <c r="F407">
        <v>26</v>
      </c>
      <c r="G407" t="s">
        <v>5267</v>
      </c>
      <c r="H407">
        <v>100</v>
      </c>
      <c r="I407">
        <v>0</v>
      </c>
      <c r="J407">
        <v>3.67</v>
      </c>
      <c r="K407">
        <v>33</v>
      </c>
      <c r="L407">
        <v>14</v>
      </c>
      <c r="M407">
        <v>7</v>
      </c>
      <c r="N407">
        <v>4</v>
      </c>
      <c r="O407">
        <v>3</v>
      </c>
      <c r="P407">
        <v>5</v>
      </c>
      <c r="Q407">
        <v>0</v>
      </c>
      <c r="R407">
        <v>0</v>
      </c>
      <c r="S407">
        <v>0</v>
      </c>
      <c r="T407">
        <v>0</v>
      </c>
      <c r="U407" t="s">
        <v>64</v>
      </c>
      <c r="V407" t="s">
        <v>1210</v>
      </c>
      <c r="W407">
        <v>50</v>
      </c>
      <c r="X407" t="s">
        <v>5268</v>
      </c>
      <c r="Y407">
        <v>1</v>
      </c>
      <c r="Z407">
        <v>0</v>
      </c>
      <c r="AA407">
        <v>32</v>
      </c>
      <c r="AB407">
        <v>50</v>
      </c>
      <c r="AE407" t="s">
        <v>37</v>
      </c>
      <c r="AF407" t="s">
        <v>1211</v>
      </c>
      <c r="AG407" t="s">
        <v>7236</v>
      </c>
      <c r="AH407" t="s">
        <v>7237</v>
      </c>
      <c r="AI407">
        <v>3028</v>
      </c>
      <c r="AJ407">
        <v>4.2992073980000001</v>
      </c>
      <c r="AK407" t="s">
        <v>7238</v>
      </c>
      <c r="AL407">
        <v>0</v>
      </c>
      <c r="AN407" t="s">
        <v>7239</v>
      </c>
      <c r="AO407" t="s">
        <v>7240</v>
      </c>
      <c r="AP407" t="s">
        <v>5273</v>
      </c>
      <c r="AQ407" t="s">
        <v>5274</v>
      </c>
    </row>
    <row r="408" spans="1:43" x14ac:dyDescent="0.3">
      <c r="A408" t="s">
        <v>1215</v>
      </c>
      <c r="B408" t="s">
        <v>5930</v>
      </c>
      <c r="C408" t="s">
        <v>426</v>
      </c>
      <c r="D408" t="s">
        <v>4401</v>
      </c>
      <c r="E408">
        <v>13</v>
      </c>
      <c r="F408">
        <v>11</v>
      </c>
      <c r="G408" t="s">
        <v>5267</v>
      </c>
      <c r="H408">
        <v>100</v>
      </c>
      <c r="I408">
        <v>0</v>
      </c>
      <c r="J408">
        <v>4.3499999999999996</v>
      </c>
      <c r="K408">
        <v>26</v>
      </c>
      <c r="L408">
        <v>18</v>
      </c>
      <c r="M408">
        <v>4</v>
      </c>
      <c r="N408">
        <v>1</v>
      </c>
      <c r="O408">
        <v>1</v>
      </c>
      <c r="P408">
        <v>2</v>
      </c>
      <c r="Q408">
        <v>1</v>
      </c>
      <c r="R408">
        <v>0</v>
      </c>
      <c r="S408">
        <v>1</v>
      </c>
      <c r="T408">
        <v>0</v>
      </c>
      <c r="U408" t="s">
        <v>1213</v>
      </c>
      <c r="V408" t="s">
        <v>43</v>
      </c>
      <c r="W408">
        <v>50</v>
      </c>
      <c r="X408" t="s">
        <v>5268</v>
      </c>
      <c r="Y408">
        <v>3</v>
      </c>
      <c r="Z408">
        <v>0</v>
      </c>
      <c r="AA408">
        <v>139</v>
      </c>
      <c r="AB408">
        <v>50</v>
      </c>
      <c r="AC408">
        <v>1</v>
      </c>
      <c r="AD408" t="s">
        <v>5269</v>
      </c>
      <c r="AE408" t="s">
        <v>136</v>
      </c>
      <c r="AF408" t="s">
        <v>1214</v>
      </c>
      <c r="AG408" t="s">
        <v>1214</v>
      </c>
      <c r="AH408" t="s">
        <v>7241</v>
      </c>
      <c r="AI408">
        <v>21</v>
      </c>
      <c r="AJ408">
        <v>4.0476190479999996</v>
      </c>
      <c r="AK408" t="s">
        <v>7242</v>
      </c>
      <c r="AL408">
        <v>0</v>
      </c>
      <c r="AN408" t="s">
        <v>7243</v>
      </c>
      <c r="AO408" t="s">
        <v>7244</v>
      </c>
      <c r="AP408" t="s">
        <v>5273</v>
      </c>
      <c r="AQ408" t="s">
        <v>5274</v>
      </c>
    </row>
    <row r="409" spans="1:43" x14ac:dyDescent="0.3">
      <c r="A409" t="s">
        <v>1219</v>
      </c>
      <c r="B409" t="s">
        <v>7245</v>
      </c>
      <c r="C409" t="s">
        <v>1216</v>
      </c>
      <c r="D409" t="s">
        <v>4402</v>
      </c>
      <c r="E409">
        <v>16</v>
      </c>
      <c r="F409">
        <v>106</v>
      </c>
      <c r="G409" t="s">
        <v>5267</v>
      </c>
      <c r="H409">
        <v>100</v>
      </c>
      <c r="I409">
        <v>0</v>
      </c>
      <c r="J409">
        <v>4.07</v>
      </c>
      <c r="K409">
        <v>76</v>
      </c>
      <c r="L409">
        <v>38</v>
      </c>
      <c r="M409">
        <v>21</v>
      </c>
      <c r="N409">
        <v>5</v>
      </c>
      <c r="O409">
        <v>8</v>
      </c>
      <c r="P409">
        <v>4</v>
      </c>
      <c r="Q409">
        <v>0</v>
      </c>
      <c r="R409">
        <v>0</v>
      </c>
      <c r="S409">
        <v>0</v>
      </c>
      <c r="T409">
        <v>0</v>
      </c>
      <c r="U409" t="s">
        <v>34</v>
      </c>
      <c r="V409" t="s">
        <v>35</v>
      </c>
      <c r="W409">
        <v>50</v>
      </c>
      <c r="X409" t="s">
        <v>5268</v>
      </c>
      <c r="Y409">
        <v>5</v>
      </c>
      <c r="Z409">
        <v>0</v>
      </c>
      <c r="AA409">
        <v>40</v>
      </c>
      <c r="AB409">
        <v>50</v>
      </c>
      <c r="AE409" t="s">
        <v>37</v>
      </c>
      <c r="AF409" t="s">
        <v>1217</v>
      </c>
      <c r="AG409" t="s">
        <v>1217</v>
      </c>
      <c r="AH409" t="s">
        <v>1218</v>
      </c>
      <c r="AI409">
        <v>15551</v>
      </c>
      <c r="AJ409">
        <v>4.2336827210000001</v>
      </c>
      <c r="AK409" s="1" t="s">
        <v>7246</v>
      </c>
      <c r="AL409">
        <v>0</v>
      </c>
      <c r="AN409" t="s">
        <v>7247</v>
      </c>
      <c r="AO409" t="s">
        <v>7248</v>
      </c>
      <c r="AP409" t="s">
        <v>5273</v>
      </c>
      <c r="AQ409" t="s">
        <v>5274</v>
      </c>
    </row>
    <row r="410" spans="1:43" x14ac:dyDescent="0.3">
      <c r="A410" s="1" t="s">
        <v>1479</v>
      </c>
      <c r="B410" t="s">
        <v>7249</v>
      </c>
      <c r="C410" t="s">
        <v>1477</v>
      </c>
      <c r="D410" t="s">
        <v>4403</v>
      </c>
      <c r="E410">
        <v>5.83</v>
      </c>
      <c r="F410">
        <v>5</v>
      </c>
      <c r="G410" t="s">
        <v>5267</v>
      </c>
      <c r="H410">
        <v>100</v>
      </c>
      <c r="I410">
        <v>0</v>
      </c>
      <c r="J410">
        <v>4.3600000000000003</v>
      </c>
      <c r="K410">
        <v>22</v>
      </c>
      <c r="L410">
        <v>13</v>
      </c>
      <c r="M410">
        <v>5</v>
      </c>
      <c r="N410">
        <v>3</v>
      </c>
      <c r="O410">
        <v>1</v>
      </c>
      <c r="P410">
        <v>0</v>
      </c>
      <c r="Q410">
        <v>0</v>
      </c>
      <c r="R410">
        <v>0</v>
      </c>
      <c r="S410">
        <v>0</v>
      </c>
      <c r="T410">
        <v>0</v>
      </c>
      <c r="U410" t="s">
        <v>51</v>
      </c>
      <c r="V410" t="s">
        <v>43</v>
      </c>
      <c r="W410">
        <v>3</v>
      </c>
      <c r="X410" t="s">
        <v>5268</v>
      </c>
      <c r="Y410">
        <v>1</v>
      </c>
      <c r="Z410">
        <v>0</v>
      </c>
      <c r="AA410">
        <v>24</v>
      </c>
      <c r="AB410">
        <v>50</v>
      </c>
      <c r="AE410" t="s">
        <v>37</v>
      </c>
      <c r="AF410" t="s">
        <v>1478</v>
      </c>
      <c r="AH410" t="s">
        <v>7250</v>
      </c>
      <c r="AI410">
        <v>17471</v>
      </c>
      <c r="AJ410">
        <v>3.9528361279999999</v>
      </c>
      <c r="AK410" t="s">
        <v>7251</v>
      </c>
      <c r="AL410">
        <v>0</v>
      </c>
      <c r="AN410" t="s">
        <v>7252</v>
      </c>
      <c r="AO410" t="s">
        <v>7253</v>
      </c>
      <c r="AP410" t="s">
        <v>5273</v>
      </c>
      <c r="AQ410" t="s">
        <v>5274</v>
      </c>
    </row>
    <row r="411" spans="1:43" x14ac:dyDescent="0.3">
      <c r="A411" t="s">
        <v>1222</v>
      </c>
      <c r="B411" t="s">
        <v>7254</v>
      </c>
      <c r="C411" t="s">
        <v>1220</v>
      </c>
      <c r="D411" t="s">
        <v>4404</v>
      </c>
      <c r="E411">
        <v>7</v>
      </c>
      <c r="F411">
        <v>7</v>
      </c>
      <c r="G411" t="s">
        <v>5267</v>
      </c>
      <c r="H411">
        <v>5000</v>
      </c>
      <c r="I411">
        <v>0</v>
      </c>
      <c r="J411">
        <v>3.32</v>
      </c>
      <c r="K411">
        <v>579</v>
      </c>
      <c r="L411">
        <v>190</v>
      </c>
      <c r="M411">
        <v>108</v>
      </c>
      <c r="N411">
        <v>94</v>
      </c>
      <c r="O411">
        <v>70</v>
      </c>
      <c r="P411">
        <v>117</v>
      </c>
      <c r="Q411">
        <v>0</v>
      </c>
      <c r="R411">
        <v>0</v>
      </c>
      <c r="S411">
        <v>0</v>
      </c>
      <c r="T411">
        <v>0</v>
      </c>
      <c r="U411" t="s">
        <v>70</v>
      </c>
      <c r="V411" t="s">
        <v>43</v>
      </c>
      <c r="W411">
        <v>50</v>
      </c>
      <c r="X411" t="s">
        <v>5268</v>
      </c>
      <c r="Y411">
        <v>2</v>
      </c>
      <c r="Z411">
        <v>0</v>
      </c>
      <c r="AA411">
        <v>31</v>
      </c>
      <c r="AB411">
        <v>50</v>
      </c>
      <c r="AE411" t="s">
        <v>37</v>
      </c>
      <c r="AF411" t="s">
        <v>1221</v>
      </c>
      <c r="AG411" t="s">
        <v>7255</v>
      </c>
      <c r="AH411" t="s">
        <v>7256</v>
      </c>
      <c r="AI411">
        <v>4213</v>
      </c>
      <c r="AJ411">
        <v>4.0583906949999999</v>
      </c>
      <c r="AK411" t="s">
        <v>7257</v>
      </c>
      <c r="AL411">
        <v>0</v>
      </c>
      <c r="AN411" t="s">
        <v>7258</v>
      </c>
      <c r="AO411" t="s">
        <v>7259</v>
      </c>
      <c r="AP411" t="s">
        <v>5273</v>
      </c>
      <c r="AQ411" t="s">
        <v>5274</v>
      </c>
    </row>
    <row r="412" spans="1:43" x14ac:dyDescent="0.3">
      <c r="A412" t="s">
        <v>1225</v>
      </c>
      <c r="B412" t="s">
        <v>7260</v>
      </c>
      <c r="C412" t="s">
        <v>1223</v>
      </c>
      <c r="D412" t="s">
        <v>4405</v>
      </c>
      <c r="E412">
        <v>8</v>
      </c>
      <c r="F412">
        <v>27</v>
      </c>
      <c r="G412" t="s">
        <v>5267</v>
      </c>
      <c r="H412">
        <v>5000</v>
      </c>
      <c r="I412">
        <v>1</v>
      </c>
      <c r="J412">
        <v>3.98</v>
      </c>
      <c r="K412">
        <v>921</v>
      </c>
      <c r="L412">
        <v>447</v>
      </c>
      <c r="M412">
        <v>203</v>
      </c>
      <c r="N412">
        <v>145</v>
      </c>
      <c r="O412">
        <v>62</v>
      </c>
      <c r="P412">
        <v>64</v>
      </c>
      <c r="Q412">
        <v>0</v>
      </c>
      <c r="R412">
        <v>0</v>
      </c>
      <c r="S412">
        <v>0</v>
      </c>
      <c r="T412">
        <v>0</v>
      </c>
      <c r="U412" t="s">
        <v>70</v>
      </c>
      <c r="V412" t="s">
        <v>52</v>
      </c>
      <c r="W412">
        <v>1</v>
      </c>
      <c r="X412" t="s">
        <v>5268</v>
      </c>
      <c r="Y412">
        <v>3</v>
      </c>
      <c r="Z412">
        <v>0</v>
      </c>
      <c r="AA412">
        <v>43</v>
      </c>
      <c r="AB412">
        <v>50</v>
      </c>
      <c r="AE412" t="s">
        <v>37</v>
      </c>
      <c r="AF412" t="s">
        <v>1224</v>
      </c>
      <c r="AG412" t="s">
        <v>7261</v>
      </c>
      <c r="AH412" t="s">
        <v>7262</v>
      </c>
      <c r="AI412">
        <v>41906</v>
      </c>
      <c r="AJ412">
        <v>4.2164129240000001</v>
      </c>
      <c r="AK412" t="s">
        <v>7263</v>
      </c>
      <c r="AL412">
        <v>0</v>
      </c>
      <c r="AN412" t="s">
        <v>7264</v>
      </c>
      <c r="AO412" t="s">
        <v>7265</v>
      </c>
      <c r="AP412" t="s">
        <v>5273</v>
      </c>
      <c r="AQ412" t="s">
        <v>5274</v>
      </c>
    </row>
    <row r="413" spans="1:43" x14ac:dyDescent="0.3">
      <c r="A413" t="s">
        <v>1104</v>
      </c>
      <c r="B413" t="s">
        <v>1103</v>
      </c>
      <c r="C413" t="s">
        <v>1103</v>
      </c>
      <c r="D413" t="s">
        <v>4063</v>
      </c>
      <c r="E413">
        <v>14</v>
      </c>
      <c r="F413">
        <v>12</v>
      </c>
      <c r="G413" t="s">
        <v>5267</v>
      </c>
      <c r="H413">
        <v>5000</v>
      </c>
      <c r="I413">
        <v>1</v>
      </c>
      <c r="J413">
        <v>4.0599999999999996</v>
      </c>
      <c r="K413">
        <v>643</v>
      </c>
      <c r="L413">
        <v>365</v>
      </c>
      <c r="M413">
        <v>109</v>
      </c>
      <c r="N413">
        <v>73</v>
      </c>
      <c r="O413">
        <v>33</v>
      </c>
      <c r="P413">
        <v>63</v>
      </c>
      <c r="Q413">
        <v>0</v>
      </c>
      <c r="R413">
        <v>0</v>
      </c>
      <c r="S413">
        <v>0</v>
      </c>
      <c r="T413">
        <v>0</v>
      </c>
      <c r="U413" t="s">
        <v>56</v>
      </c>
      <c r="V413" t="s">
        <v>79</v>
      </c>
      <c r="W413">
        <v>2</v>
      </c>
      <c r="X413" t="s">
        <v>5268</v>
      </c>
      <c r="Y413">
        <v>3</v>
      </c>
      <c r="Z413">
        <v>0</v>
      </c>
      <c r="AA413">
        <v>43</v>
      </c>
      <c r="AB413">
        <v>50</v>
      </c>
      <c r="AE413" t="s">
        <v>37</v>
      </c>
      <c r="AF413" t="s">
        <v>130</v>
      </c>
      <c r="AG413" t="s">
        <v>130</v>
      </c>
      <c r="AH413" t="s">
        <v>5398</v>
      </c>
      <c r="AI413">
        <v>80093</v>
      </c>
      <c r="AJ413">
        <v>4.0066922199999997</v>
      </c>
      <c r="AK413" t="s">
        <v>5399</v>
      </c>
      <c r="AL413">
        <v>0</v>
      </c>
      <c r="AN413" t="s">
        <v>5469</v>
      </c>
      <c r="AO413" t="s">
        <v>5470</v>
      </c>
      <c r="AP413" t="s">
        <v>5273</v>
      </c>
      <c r="AQ413" t="s">
        <v>5274</v>
      </c>
    </row>
    <row r="414" spans="1:43" x14ac:dyDescent="0.3">
      <c r="A414" t="s">
        <v>1228</v>
      </c>
      <c r="B414" t="s">
        <v>7266</v>
      </c>
      <c r="C414" t="s">
        <v>1226</v>
      </c>
      <c r="D414" t="s">
        <v>4406</v>
      </c>
      <c r="E414">
        <v>5.65</v>
      </c>
      <c r="F414">
        <v>9</v>
      </c>
      <c r="G414" t="s">
        <v>5267</v>
      </c>
      <c r="H414">
        <v>5000</v>
      </c>
      <c r="I414">
        <v>0</v>
      </c>
      <c r="J414">
        <v>4.2300000000000004</v>
      </c>
      <c r="K414">
        <v>1002</v>
      </c>
      <c r="L414">
        <v>590</v>
      </c>
      <c r="M414">
        <v>195</v>
      </c>
      <c r="N414">
        <v>124</v>
      </c>
      <c r="O414">
        <v>41</v>
      </c>
      <c r="P414">
        <v>52</v>
      </c>
      <c r="Q414">
        <v>0</v>
      </c>
      <c r="R414">
        <v>0</v>
      </c>
      <c r="S414">
        <v>0</v>
      </c>
      <c r="T414">
        <v>0</v>
      </c>
      <c r="U414" t="s">
        <v>261</v>
      </c>
      <c r="V414" t="s">
        <v>101</v>
      </c>
      <c r="W414">
        <v>50</v>
      </c>
      <c r="X414" t="s">
        <v>5268</v>
      </c>
      <c r="Y414">
        <v>2</v>
      </c>
      <c r="Z414">
        <v>0</v>
      </c>
      <c r="AA414">
        <v>20</v>
      </c>
      <c r="AB414">
        <v>50</v>
      </c>
      <c r="AC414">
        <v>1</v>
      </c>
      <c r="AD414" t="s">
        <v>5269</v>
      </c>
      <c r="AE414" t="s">
        <v>37</v>
      </c>
      <c r="AF414" t="s">
        <v>1227</v>
      </c>
      <c r="AG414" t="s">
        <v>7267</v>
      </c>
      <c r="AH414" t="s">
        <v>7268</v>
      </c>
      <c r="AI414">
        <v>5534</v>
      </c>
      <c r="AJ414">
        <v>4.088904951</v>
      </c>
      <c r="AK414" s="1" t="s">
        <v>7269</v>
      </c>
      <c r="AL414">
        <v>0</v>
      </c>
      <c r="AN414" t="s">
        <v>7270</v>
      </c>
      <c r="AO414" t="s">
        <v>7271</v>
      </c>
      <c r="AP414" t="s">
        <v>5273</v>
      </c>
      <c r="AQ414" t="s">
        <v>5274</v>
      </c>
    </row>
    <row r="415" spans="1:43" x14ac:dyDescent="0.3">
      <c r="A415" t="s">
        <v>1231</v>
      </c>
      <c r="B415" t="s">
        <v>7272</v>
      </c>
      <c r="C415" t="s">
        <v>1229</v>
      </c>
      <c r="D415" t="s">
        <v>4407</v>
      </c>
      <c r="E415">
        <v>1.8</v>
      </c>
      <c r="F415">
        <v>2</v>
      </c>
      <c r="G415" t="s">
        <v>5267</v>
      </c>
      <c r="H415">
        <v>1000</v>
      </c>
      <c r="I415">
        <v>1</v>
      </c>
      <c r="J415">
        <v>3.68</v>
      </c>
      <c r="K415">
        <v>76</v>
      </c>
      <c r="L415">
        <v>35</v>
      </c>
      <c r="M415">
        <v>10</v>
      </c>
      <c r="N415">
        <v>13</v>
      </c>
      <c r="O415">
        <v>8</v>
      </c>
      <c r="P415">
        <v>10</v>
      </c>
      <c r="Q415">
        <v>0</v>
      </c>
      <c r="R415">
        <v>0</v>
      </c>
      <c r="S415">
        <v>0</v>
      </c>
      <c r="T415">
        <v>0</v>
      </c>
      <c r="U415" t="s">
        <v>480</v>
      </c>
      <c r="V415" t="s">
        <v>43</v>
      </c>
      <c r="W415">
        <v>4</v>
      </c>
      <c r="X415" t="s">
        <v>5268</v>
      </c>
      <c r="Y415">
        <v>1</v>
      </c>
      <c r="Z415">
        <v>0</v>
      </c>
      <c r="AA415">
        <v>20</v>
      </c>
      <c r="AB415">
        <v>50</v>
      </c>
      <c r="AE415" t="s">
        <v>37</v>
      </c>
      <c r="AF415" t="s">
        <v>1230</v>
      </c>
      <c r="AG415" t="s">
        <v>1230</v>
      </c>
      <c r="AH415" t="s">
        <v>7273</v>
      </c>
      <c r="AI415">
        <v>4230</v>
      </c>
      <c r="AJ415">
        <v>4.0413711579999996</v>
      </c>
      <c r="AK415" t="s">
        <v>7274</v>
      </c>
      <c r="AL415">
        <v>0</v>
      </c>
      <c r="AN415" t="s">
        <v>7275</v>
      </c>
      <c r="AO415" t="s">
        <v>7276</v>
      </c>
      <c r="AP415" t="s">
        <v>5273</v>
      </c>
      <c r="AQ415" t="s">
        <v>5274</v>
      </c>
    </row>
    <row r="416" spans="1:43" x14ac:dyDescent="0.3">
      <c r="A416" t="s">
        <v>1234</v>
      </c>
      <c r="B416" t="s">
        <v>5958</v>
      </c>
      <c r="C416" t="s">
        <v>579</v>
      </c>
      <c r="D416" t="s">
        <v>4155</v>
      </c>
      <c r="E416">
        <v>7</v>
      </c>
      <c r="F416">
        <v>6</v>
      </c>
      <c r="G416" t="s">
        <v>5267</v>
      </c>
      <c r="H416">
        <v>100</v>
      </c>
      <c r="I416">
        <v>1</v>
      </c>
      <c r="J416">
        <v>3</v>
      </c>
      <c r="K416">
        <v>22</v>
      </c>
      <c r="L416">
        <v>5</v>
      </c>
      <c r="M416">
        <v>3</v>
      </c>
      <c r="N416">
        <v>7</v>
      </c>
      <c r="O416">
        <v>1</v>
      </c>
      <c r="P416">
        <v>6</v>
      </c>
      <c r="Q416">
        <v>0</v>
      </c>
      <c r="R416">
        <v>0</v>
      </c>
      <c r="S416">
        <v>0</v>
      </c>
      <c r="T416">
        <v>0</v>
      </c>
      <c r="U416" t="s">
        <v>70</v>
      </c>
      <c r="V416" t="s">
        <v>148</v>
      </c>
      <c r="W416">
        <v>50</v>
      </c>
      <c r="X416" t="s">
        <v>5268</v>
      </c>
      <c r="Y416">
        <v>2</v>
      </c>
      <c r="Z416">
        <v>0</v>
      </c>
      <c r="AA416">
        <v>41</v>
      </c>
      <c r="AB416">
        <v>50</v>
      </c>
      <c r="AC416">
        <v>1</v>
      </c>
      <c r="AD416" t="s">
        <v>5269</v>
      </c>
      <c r="AE416" t="s">
        <v>37</v>
      </c>
      <c r="AF416" t="s">
        <v>1232</v>
      </c>
      <c r="AG416" t="s">
        <v>1232</v>
      </c>
      <c r="AH416" t="s">
        <v>1233</v>
      </c>
      <c r="AI416">
        <v>3060</v>
      </c>
      <c r="AJ416">
        <v>3.9349673200000002</v>
      </c>
      <c r="AK416" t="s">
        <v>7277</v>
      </c>
      <c r="AL416">
        <v>0</v>
      </c>
      <c r="AN416" t="s">
        <v>7278</v>
      </c>
      <c r="AO416" t="s">
        <v>7279</v>
      </c>
      <c r="AP416" t="s">
        <v>5273</v>
      </c>
      <c r="AQ416" t="s">
        <v>5274</v>
      </c>
    </row>
    <row r="417" spans="1:43" x14ac:dyDescent="0.3">
      <c r="A417" t="s">
        <v>1236</v>
      </c>
      <c r="B417" t="s">
        <v>5958</v>
      </c>
      <c r="C417" t="s">
        <v>579</v>
      </c>
      <c r="D417" t="s">
        <v>4155</v>
      </c>
      <c r="E417">
        <v>1.75</v>
      </c>
      <c r="F417">
        <v>6</v>
      </c>
      <c r="G417" t="s">
        <v>5267</v>
      </c>
      <c r="H417">
        <v>50</v>
      </c>
      <c r="I417">
        <v>1</v>
      </c>
      <c r="J417">
        <v>3</v>
      </c>
      <c r="K417">
        <v>2</v>
      </c>
      <c r="L417">
        <v>0</v>
      </c>
      <c r="M417">
        <v>1</v>
      </c>
      <c r="N417">
        <v>0</v>
      </c>
      <c r="O417">
        <v>1</v>
      </c>
      <c r="P417">
        <v>0</v>
      </c>
      <c r="Q417">
        <v>0</v>
      </c>
      <c r="R417">
        <v>0</v>
      </c>
      <c r="S417">
        <v>0</v>
      </c>
      <c r="T417">
        <v>0</v>
      </c>
      <c r="U417" t="s">
        <v>70</v>
      </c>
      <c r="V417" t="s">
        <v>79</v>
      </c>
      <c r="W417">
        <v>1</v>
      </c>
      <c r="X417" t="s">
        <v>5268</v>
      </c>
      <c r="Y417">
        <v>1</v>
      </c>
      <c r="Z417">
        <v>0</v>
      </c>
      <c r="AA417">
        <v>35</v>
      </c>
      <c r="AB417">
        <v>50</v>
      </c>
      <c r="AC417">
        <v>1</v>
      </c>
      <c r="AD417" t="s">
        <v>5269</v>
      </c>
      <c r="AE417" t="s">
        <v>37</v>
      </c>
      <c r="AF417" t="s">
        <v>1235</v>
      </c>
      <c r="AG417" t="s">
        <v>1235</v>
      </c>
      <c r="AH417" t="s">
        <v>7033</v>
      </c>
      <c r="AI417">
        <v>2782</v>
      </c>
      <c r="AJ417">
        <v>4.0690150970000003</v>
      </c>
      <c r="AK417" t="s">
        <v>5960</v>
      </c>
      <c r="AL417">
        <v>0</v>
      </c>
      <c r="AN417" t="s">
        <v>7034</v>
      </c>
      <c r="AO417" t="s">
        <v>7035</v>
      </c>
      <c r="AP417" t="s">
        <v>5273</v>
      </c>
      <c r="AQ417" t="s">
        <v>5274</v>
      </c>
    </row>
    <row r="418" spans="1:43" x14ac:dyDescent="0.3">
      <c r="A418" t="s">
        <v>1239</v>
      </c>
      <c r="B418" t="s">
        <v>7280</v>
      </c>
      <c r="C418" t="s">
        <v>1237</v>
      </c>
      <c r="D418" t="s">
        <v>4408</v>
      </c>
      <c r="E418">
        <v>9</v>
      </c>
      <c r="F418">
        <v>108</v>
      </c>
      <c r="G418" t="s">
        <v>5267</v>
      </c>
      <c r="H418">
        <v>1000</v>
      </c>
      <c r="I418">
        <v>0</v>
      </c>
      <c r="J418">
        <v>4.0599999999999996</v>
      </c>
      <c r="K418">
        <v>252</v>
      </c>
      <c r="L418">
        <v>136</v>
      </c>
      <c r="M418">
        <v>52</v>
      </c>
      <c r="N418">
        <v>31</v>
      </c>
      <c r="O418">
        <v>10</v>
      </c>
      <c r="P418">
        <v>23</v>
      </c>
      <c r="Q418">
        <v>0</v>
      </c>
      <c r="R418">
        <v>0</v>
      </c>
      <c r="S418">
        <v>0</v>
      </c>
      <c r="T418">
        <v>0</v>
      </c>
      <c r="U418" t="s">
        <v>70</v>
      </c>
      <c r="V418" t="s">
        <v>52</v>
      </c>
      <c r="W418">
        <v>50</v>
      </c>
      <c r="X418" t="s">
        <v>5268</v>
      </c>
      <c r="Y418">
        <v>3</v>
      </c>
      <c r="Z418">
        <v>0</v>
      </c>
      <c r="AA418">
        <v>42</v>
      </c>
      <c r="AB418">
        <v>50</v>
      </c>
      <c r="AE418" t="s">
        <v>37</v>
      </c>
      <c r="AF418" t="s">
        <v>1238</v>
      </c>
      <c r="AG418" t="s">
        <v>1238</v>
      </c>
      <c r="AH418" t="s">
        <v>7281</v>
      </c>
      <c r="AI418">
        <v>5934</v>
      </c>
      <c r="AJ418">
        <v>3.8495112909999998</v>
      </c>
      <c r="AK418" t="s">
        <v>7282</v>
      </c>
      <c r="AL418">
        <v>0</v>
      </c>
      <c r="AN418" t="s">
        <v>7283</v>
      </c>
      <c r="AO418" t="s">
        <v>7284</v>
      </c>
      <c r="AP418" t="s">
        <v>5273</v>
      </c>
      <c r="AQ418" t="s">
        <v>5274</v>
      </c>
    </row>
    <row r="419" spans="1:43" x14ac:dyDescent="0.3">
      <c r="A419" t="s">
        <v>1242</v>
      </c>
      <c r="B419" t="s">
        <v>7285</v>
      </c>
      <c r="C419" t="s">
        <v>1240</v>
      </c>
      <c r="D419" t="s">
        <v>4409</v>
      </c>
      <c r="E419">
        <v>12</v>
      </c>
      <c r="F419">
        <v>11</v>
      </c>
      <c r="G419" t="s">
        <v>5267</v>
      </c>
      <c r="H419">
        <v>1000</v>
      </c>
      <c r="I419">
        <v>0</v>
      </c>
      <c r="J419">
        <v>3.49</v>
      </c>
      <c r="K419">
        <v>201</v>
      </c>
      <c r="L419">
        <v>73</v>
      </c>
      <c r="M419">
        <v>44</v>
      </c>
      <c r="N419">
        <v>29</v>
      </c>
      <c r="O419">
        <v>18</v>
      </c>
      <c r="P419">
        <v>37</v>
      </c>
      <c r="Q419">
        <v>0</v>
      </c>
      <c r="R419">
        <v>0</v>
      </c>
      <c r="S419">
        <v>0</v>
      </c>
      <c r="T419">
        <v>0</v>
      </c>
      <c r="U419" t="s">
        <v>64</v>
      </c>
      <c r="V419" t="s">
        <v>35</v>
      </c>
      <c r="W419">
        <v>50</v>
      </c>
      <c r="X419" t="s">
        <v>5268</v>
      </c>
      <c r="Y419">
        <v>3</v>
      </c>
      <c r="Z419">
        <v>0</v>
      </c>
      <c r="AA419">
        <v>139</v>
      </c>
      <c r="AB419">
        <v>50</v>
      </c>
      <c r="AE419" t="s">
        <v>37</v>
      </c>
      <c r="AF419" t="s">
        <v>1241</v>
      </c>
      <c r="AG419" t="s">
        <v>7286</v>
      </c>
      <c r="AH419" t="s">
        <v>7287</v>
      </c>
      <c r="AI419">
        <v>779</v>
      </c>
      <c r="AJ419">
        <v>3.7766367139999999</v>
      </c>
      <c r="AK419" t="s">
        <v>7288</v>
      </c>
      <c r="AL419">
        <v>0</v>
      </c>
      <c r="AN419" t="s">
        <v>7289</v>
      </c>
      <c r="AO419" t="s">
        <v>7290</v>
      </c>
      <c r="AP419" t="s">
        <v>5273</v>
      </c>
      <c r="AQ419" t="s">
        <v>5274</v>
      </c>
    </row>
    <row r="420" spans="1:43" x14ac:dyDescent="0.3">
      <c r="A420" t="s">
        <v>1244</v>
      </c>
      <c r="B420" t="s">
        <v>7291</v>
      </c>
      <c r="C420" t="s">
        <v>1243</v>
      </c>
      <c r="D420" t="s">
        <v>4410</v>
      </c>
      <c r="E420">
        <v>8</v>
      </c>
      <c r="F420">
        <v>7</v>
      </c>
      <c r="G420" t="s">
        <v>5267</v>
      </c>
      <c r="H420">
        <v>1000</v>
      </c>
      <c r="I420">
        <v>0</v>
      </c>
      <c r="J420">
        <v>3.84</v>
      </c>
      <c r="K420">
        <v>132</v>
      </c>
      <c r="L420">
        <v>56</v>
      </c>
      <c r="M420">
        <v>34</v>
      </c>
      <c r="N420">
        <v>20</v>
      </c>
      <c r="O420">
        <v>9</v>
      </c>
      <c r="P420">
        <v>13</v>
      </c>
      <c r="Q420">
        <v>0</v>
      </c>
      <c r="R420">
        <v>0</v>
      </c>
      <c r="S420">
        <v>0</v>
      </c>
      <c r="T420">
        <v>0</v>
      </c>
      <c r="U420" t="s">
        <v>34</v>
      </c>
      <c r="V420" t="s">
        <v>52</v>
      </c>
      <c r="W420">
        <v>50</v>
      </c>
      <c r="X420" t="s">
        <v>5268</v>
      </c>
      <c r="Y420">
        <v>2</v>
      </c>
      <c r="Z420">
        <v>0</v>
      </c>
      <c r="AA420">
        <v>31</v>
      </c>
      <c r="AB420">
        <v>50</v>
      </c>
      <c r="AE420" t="s">
        <v>37</v>
      </c>
      <c r="AF420" t="s">
        <v>278</v>
      </c>
      <c r="AG420" t="s">
        <v>278</v>
      </c>
      <c r="AH420" t="s">
        <v>5672</v>
      </c>
      <c r="AI420">
        <v>2055</v>
      </c>
      <c r="AJ420">
        <v>3.8379562040000001</v>
      </c>
      <c r="AK420" t="s">
        <v>5673</v>
      </c>
      <c r="AL420">
        <v>1</v>
      </c>
      <c r="AM420" t="s">
        <v>5674</v>
      </c>
      <c r="AN420" t="s">
        <v>7292</v>
      </c>
      <c r="AO420" t="s">
        <v>7293</v>
      </c>
      <c r="AP420" t="s">
        <v>5273</v>
      </c>
      <c r="AQ420" t="s">
        <v>5274</v>
      </c>
    </row>
    <row r="421" spans="1:43" x14ac:dyDescent="0.3">
      <c r="A421" t="s">
        <v>1246</v>
      </c>
      <c r="B421" t="s">
        <v>1245</v>
      </c>
      <c r="C421" t="s">
        <v>1245</v>
      </c>
      <c r="D421" t="s">
        <v>4254</v>
      </c>
      <c r="E421">
        <v>5</v>
      </c>
      <c r="F421">
        <v>5</v>
      </c>
      <c r="G421" t="s">
        <v>5267</v>
      </c>
      <c r="H421">
        <v>100</v>
      </c>
      <c r="I421">
        <v>0</v>
      </c>
      <c r="J421">
        <v>4.5</v>
      </c>
      <c r="K421">
        <v>6</v>
      </c>
      <c r="L421">
        <v>4</v>
      </c>
      <c r="M421">
        <v>1</v>
      </c>
      <c r="N421">
        <v>1</v>
      </c>
      <c r="O421">
        <v>0</v>
      </c>
      <c r="P421">
        <v>0</v>
      </c>
      <c r="Q421">
        <v>0</v>
      </c>
      <c r="R421">
        <v>0</v>
      </c>
      <c r="S421">
        <v>0</v>
      </c>
      <c r="T421">
        <v>0</v>
      </c>
      <c r="U421" t="s">
        <v>144</v>
      </c>
      <c r="V421" t="s">
        <v>52</v>
      </c>
      <c r="W421">
        <v>50</v>
      </c>
      <c r="X421" t="s">
        <v>5268</v>
      </c>
      <c r="Y421">
        <v>2</v>
      </c>
      <c r="Z421">
        <v>0</v>
      </c>
      <c r="AA421">
        <v>45</v>
      </c>
      <c r="AB421">
        <v>50</v>
      </c>
      <c r="AC421">
        <v>1</v>
      </c>
      <c r="AD421" t="s">
        <v>5269</v>
      </c>
      <c r="AE421" t="s">
        <v>37</v>
      </c>
      <c r="AF421" t="s">
        <v>165</v>
      </c>
      <c r="AG421" t="s">
        <v>5454</v>
      </c>
      <c r="AH421" t="s">
        <v>6477</v>
      </c>
      <c r="AI421">
        <v>10600</v>
      </c>
      <c r="AJ421">
        <v>3.8675471699999999</v>
      </c>
      <c r="AK421" t="s">
        <v>5455</v>
      </c>
      <c r="AL421">
        <v>0</v>
      </c>
      <c r="AN421" t="s">
        <v>6478</v>
      </c>
      <c r="AO421" t="s">
        <v>6479</v>
      </c>
      <c r="AP421" t="s">
        <v>5273</v>
      </c>
      <c r="AQ421" t="s">
        <v>5274</v>
      </c>
    </row>
    <row r="422" spans="1:43" x14ac:dyDescent="0.3">
      <c r="A422" t="s">
        <v>1959</v>
      </c>
      <c r="B422" t="s">
        <v>5564</v>
      </c>
      <c r="C422" t="s">
        <v>228</v>
      </c>
      <c r="D422" t="s">
        <v>4082</v>
      </c>
      <c r="E422">
        <v>11</v>
      </c>
      <c r="F422">
        <v>10</v>
      </c>
      <c r="G422" t="s">
        <v>5267</v>
      </c>
      <c r="H422">
        <v>1000</v>
      </c>
      <c r="I422">
        <v>1</v>
      </c>
      <c r="J422">
        <v>3.74</v>
      </c>
      <c r="K422">
        <v>54</v>
      </c>
      <c r="L422">
        <v>23</v>
      </c>
      <c r="M422">
        <v>11</v>
      </c>
      <c r="N422">
        <v>10</v>
      </c>
      <c r="O422">
        <v>3</v>
      </c>
      <c r="P422">
        <v>7</v>
      </c>
      <c r="Q422">
        <v>0</v>
      </c>
      <c r="R422">
        <v>0</v>
      </c>
      <c r="S422">
        <v>0</v>
      </c>
      <c r="T422">
        <v>0</v>
      </c>
      <c r="U422" t="s">
        <v>70</v>
      </c>
      <c r="V422" t="s">
        <v>43</v>
      </c>
      <c r="W422">
        <v>50</v>
      </c>
      <c r="X422" t="s">
        <v>5268</v>
      </c>
      <c r="Y422">
        <v>3</v>
      </c>
      <c r="Z422">
        <v>0</v>
      </c>
      <c r="AA422">
        <v>41</v>
      </c>
      <c r="AB422">
        <v>50</v>
      </c>
      <c r="AE422" t="s">
        <v>37</v>
      </c>
      <c r="AF422" t="s">
        <v>1485</v>
      </c>
      <c r="AG422" t="s">
        <v>7294</v>
      </c>
      <c r="AH422" t="s">
        <v>1958</v>
      </c>
      <c r="AI422">
        <v>73271</v>
      </c>
      <c r="AJ422">
        <v>3.9544430949999998</v>
      </c>
      <c r="AK422" t="s">
        <v>7295</v>
      </c>
      <c r="AL422">
        <v>1</v>
      </c>
      <c r="AM422" t="s">
        <v>7296</v>
      </c>
      <c r="AN422" t="s">
        <v>7297</v>
      </c>
      <c r="AO422" t="s">
        <v>7298</v>
      </c>
      <c r="AP422" t="s">
        <v>5273</v>
      </c>
      <c r="AQ422" t="s">
        <v>5274</v>
      </c>
    </row>
    <row r="423" spans="1:43" x14ac:dyDescent="0.3">
      <c r="A423" t="s">
        <v>1249</v>
      </c>
      <c r="B423" t="s">
        <v>7299</v>
      </c>
      <c r="C423" t="s">
        <v>1247</v>
      </c>
      <c r="D423" t="s">
        <v>4411</v>
      </c>
      <c r="E423">
        <v>8</v>
      </c>
      <c r="F423">
        <v>7</v>
      </c>
      <c r="G423" t="s">
        <v>5267</v>
      </c>
      <c r="H423">
        <v>10000</v>
      </c>
      <c r="I423">
        <v>0</v>
      </c>
      <c r="J423">
        <v>3.54</v>
      </c>
      <c r="K423">
        <v>2006</v>
      </c>
      <c r="L423">
        <v>748</v>
      </c>
      <c r="M423">
        <v>417</v>
      </c>
      <c r="N423">
        <v>331</v>
      </c>
      <c r="O423">
        <v>194</v>
      </c>
      <c r="P423">
        <v>316</v>
      </c>
      <c r="Q423">
        <v>0</v>
      </c>
      <c r="R423">
        <v>0</v>
      </c>
      <c r="S423">
        <v>0</v>
      </c>
      <c r="T423">
        <v>0</v>
      </c>
      <c r="U423" t="s">
        <v>34</v>
      </c>
      <c r="V423" t="s">
        <v>43</v>
      </c>
      <c r="W423">
        <v>50</v>
      </c>
      <c r="X423" t="s">
        <v>571</v>
      </c>
      <c r="Y423">
        <v>3</v>
      </c>
      <c r="Z423">
        <v>0</v>
      </c>
      <c r="AA423">
        <v>31</v>
      </c>
      <c r="AB423">
        <v>50</v>
      </c>
      <c r="AC423">
        <v>1</v>
      </c>
      <c r="AD423" t="s">
        <v>5269</v>
      </c>
      <c r="AE423" t="s">
        <v>37</v>
      </c>
      <c r="AF423" t="s">
        <v>169</v>
      </c>
      <c r="AG423" t="s">
        <v>5459</v>
      </c>
      <c r="AH423" t="s">
        <v>1248</v>
      </c>
      <c r="AI423">
        <v>13946</v>
      </c>
      <c r="AJ423">
        <v>4.0001434099999997</v>
      </c>
      <c r="AK423" t="s">
        <v>5460</v>
      </c>
      <c r="AL423">
        <v>0</v>
      </c>
      <c r="AN423" t="s">
        <v>7300</v>
      </c>
      <c r="AO423" t="s">
        <v>7301</v>
      </c>
      <c r="AP423" t="s">
        <v>5273</v>
      </c>
      <c r="AQ423" t="s">
        <v>5274</v>
      </c>
    </row>
    <row r="424" spans="1:43" x14ac:dyDescent="0.3">
      <c r="A424" t="s">
        <v>1252</v>
      </c>
      <c r="B424" t="s">
        <v>7302</v>
      </c>
      <c r="C424" t="s">
        <v>1250</v>
      </c>
      <c r="D424" t="s">
        <v>4412</v>
      </c>
      <c r="E424">
        <v>7</v>
      </c>
      <c r="F424">
        <v>6</v>
      </c>
      <c r="G424" t="s">
        <v>5267</v>
      </c>
      <c r="H424">
        <v>100</v>
      </c>
      <c r="I424">
        <v>0</v>
      </c>
      <c r="J424">
        <v>4</v>
      </c>
      <c r="K424">
        <v>6</v>
      </c>
      <c r="L424">
        <v>3</v>
      </c>
      <c r="M424">
        <v>1</v>
      </c>
      <c r="N424">
        <v>1</v>
      </c>
      <c r="O424">
        <v>1</v>
      </c>
      <c r="P424">
        <v>0</v>
      </c>
      <c r="Q424">
        <v>0</v>
      </c>
      <c r="R424">
        <v>0</v>
      </c>
      <c r="S424">
        <v>0</v>
      </c>
      <c r="T424">
        <v>0</v>
      </c>
      <c r="U424" t="s">
        <v>74</v>
      </c>
      <c r="V424" t="s">
        <v>43</v>
      </c>
      <c r="W424">
        <v>7</v>
      </c>
      <c r="X424" t="s">
        <v>5268</v>
      </c>
      <c r="Y424">
        <v>2</v>
      </c>
      <c r="Z424">
        <v>0</v>
      </c>
      <c r="AA424">
        <v>24</v>
      </c>
      <c r="AB424">
        <v>50</v>
      </c>
      <c r="AC424">
        <v>1</v>
      </c>
      <c r="AD424" t="s">
        <v>5269</v>
      </c>
      <c r="AE424" t="s">
        <v>37</v>
      </c>
      <c r="AF424" t="s">
        <v>337</v>
      </c>
      <c r="AG424" t="s">
        <v>337</v>
      </c>
      <c r="AH424" t="s">
        <v>1251</v>
      </c>
      <c r="AI424">
        <v>1559</v>
      </c>
      <c r="AJ424">
        <v>4.0391276459999998</v>
      </c>
      <c r="AK424" t="s">
        <v>5777</v>
      </c>
      <c r="AL424">
        <v>0</v>
      </c>
      <c r="AN424" t="s">
        <v>7303</v>
      </c>
      <c r="AO424" t="s">
        <v>7304</v>
      </c>
      <c r="AP424" t="s">
        <v>5273</v>
      </c>
      <c r="AQ424" t="s">
        <v>5274</v>
      </c>
    </row>
    <row r="425" spans="1:43" x14ac:dyDescent="0.3">
      <c r="A425" s="1" t="s">
        <v>1255</v>
      </c>
      <c r="B425" t="s">
        <v>6969</v>
      </c>
      <c r="C425" t="s">
        <v>1253</v>
      </c>
      <c r="D425" t="s">
        <v>4348</v>
      </c>
      <c r="E425">
        <v>6</v>
      </c>
      <c r="F425">
        <v>13</v>
      </c>
      <c r="G425" t="s">
        <v>5267</v>
      </c>
      <c r="H425">
        <v>1000</v>
      </c>
      <c r="I425">
        <v>0</v>
      </c>
      <c r="J425">
        <v>3.51</v>
      </c>
      <c r="K425">
        <v>79</v>
      </c>
      <c r="L425">
        <v>26</v>
      </c>
      <c r="M425">
        <v>17</v>
      </c>
      <c r="N425">
        <v>18</v>
      </c>
      <c r="O425">
        <v>7</v>
      </c>
      <c r="P425">
        <v>11</v>
      </c>
      <c r="Q425">
        <v>0</v>
      </c>
      <c r="R425">
        <v>0</v>
      </c>
      <c r="S425">
        <v>0</v>
      </c>
      <c r="T425">
        <v>0</v>
      </c>
      <c r="U425" t="s">
        <v>144</v>
      </c>
      <c r="V425" t="s">
        <v>52</v>
      </c>
      <c r="W425">
        <v>50</v>
      </c>
      <c r="X425" t="s">
        <v>5268</v>
      </c>
      <c r="Y425">
        <v>2</v>
      </c>
      <c r="Z425">
        <v>0</v>
      </c>
      <c r="AA425">
        <v>43</v>
      </c>
      <c r="AB425">
        <v>50</v>
      </c>
      <c r="AE425" t="s">
        <v>37</v>
      </c>
      <c r="AF425" t="s">
        <v>1254</v>
      </c>
      <c r="AG425" t="s">
        <v>7305</v>
      </c>
      <c r="AH425" t="s">
        <v>7306</v>
      </c>
      <c r="AI425">
        <v>13979</v>
      </c>
      <c r="AJ425">
        <v>3.8707346729999998</v>
      </c>
      <c r="AK425" t="s">
        <v>7307</v>
      </c>
      <c r="AL425">
        <v>1</v>
      </c>
      <c r="AM425" t="s">
        <v>7308</v>
      </c>
      <c r="AN425" t="s">
        <v>7309</v>
      </c>
      <c r="AO425" t="s">
        <v>7310</v>
      </c>
      <c r="AP425" t="s">
        <v>5273</v>
      </c>
      <c r="AQ425" t="s">
        <v>5274</v>
      </c>
    </row>
    <row r="426" spans="1:43" x14ac:dyDescent="0.3">
      <c r="A426" t="s">
        <v>1259</v>
      </c>
      <c r="B426" t="s">
        <v>1256</v>
      </c>
      <c r="C426" t="s">
        <v>1256</v>
      </c>
      <c r="D426" t="s">
        <v>4413</v>
      </c>
      <c r="E426">
        <v>6</v>
      </c>
      <c r="F426">
        <v>22</v>
      </c>
      <c r="G426" t="s">
        <v>5267</v>
      </c>
      <c r="H426">
        <v>1000</v>
      </c>
      <c r="I426">
        <v>1</v>
      </c>
      <c r="J426">
        <v>4.1900000000000004</v>
      </c>
      <c r="K426">
        <v>201</v>
      </c>
      <c r="L426">
        <v>108</v>
      </c>
      <c r="M426">
        <v>50</v>
      </c>
      <c r="N426">
        <v>27</v>
      </c>
      <c r="O426">
        <v>6</v>
      </c>
      <c r="P426">
        <v>10</v>
      </c>
      <c r="Q426">
        <v>0</v>
      </c>
      <c r="R426">
        <v>0</v>
      </c>
      <c r="S426">
        <v>0</v>
      </c>
      <c r="T426">
        <v>0</v>
      </c>
      <c r="U426" t="s">
        <v>64</v>
      </c>
      <c r="V426" t="s">
        <v>1257</v>
      </c>
      <c r="W426">
        <v>3</v>
      </c>
      <c r="X426" t="s">
        <v>5268</v>
      </c>
      <c r="Y426">
        <v>2</v>
      </c>
      <c r="Z426">
        <v>0</v>
      </c>
      <c r="AA426">
        <v>55</v>
      </c>
      <c r="AB426">
        <v>50</v>
      </c>
      <c r="AC426">
        <v>1</v>
      </c>
      <c r="AD426" t="s">
        <v>5269</v>
      </c>
      <c r="AE426" t="s">
        <v>37</v>
      </c>
      <c r="AF426" t="s">
        <v>1258</v>
      </c>
      <c r="AG426" t="s">
        <v>7311</v>
      </c>
      <c r="AH426" t="s">
        <v>7312</v>
      </c>
      <c r="AI426">
        <v>3439</v>
      </c>
      <c r="AJ426">
        <v>4.4172724629999998</v>
      </c>
      <c r="AK426" t="s">
        <v>7313</v>
      </c>
      <c r="AL426">
        <v>0</v>
      </c>
      <c r="AN426" t="s">
        <v>7314</v>
      </c>
      <c r="AO426" t="s">
        <v>7315</v>
      </c>
      <c r="AP426" t="s">
        <v>5273</v>
      </c>
      <c r="AQ426" t="s">
        <v>5274</v>
      </c>
    </row>
    <row r="427" spans="1:43" x14ac:dyDescent="0.3">
      <c r="A427" t="s">
        <v>1264</v>
      </c>
      <c r="B427" t="s">
        <v>7316</v>
      </c>
      <c r="C427" t="s">
        <v>1260</v>
      </c>
      <c r="D427" t="s">
        <v>4414</v>
      </c>
      <c r="E427">
        <v>13</v>
      </c>
      <c r="F427">
        <v>25</v>
      </c>
      <c r="G427" t="s">
        <v>5267</v>
      </c>
      <c r="H427">
        <v>100</v>
      </c>
      <c r="I427">
        <v>1</v>
      </c>
      <c r="J427">
        <v>3.42</v>
      </c>
      <c r="K427">
        <v>79</v>
      </c>
      <c r="L427">
        <v>29</v>
      </c>
      <c r="M427">
        <v>16</v>
      </c>
      <c r="N427">
        <v>10</v>
      </c>
      <c r="O427">
        <v>7</v>
      </c>
      <c r="P427">
        <v>17</v>
      </c>
      <c r="Q427">
        <v>0</v>
      </c>
      <c r="R427">
        <v>0</v>
      </c>
      <c r="S427">
        <v>0</v>
      </c>
      <c r="T427">
        <v>0</v>
      </c>
      <c r="U427" t="s">
        <v>1261</v>
      </c>
      <c r="V427" t="s">
        <v>52</v>
      </c>
      <c r="W427">
        <v>50</v>
      </c>
      <c r="X427" t="s">
        <v>5268</v>
      </c>
      <c r="Y427">
        <v>3</v>
      </c>
      <c r="Z427">
        <v>0</v>
      </c>
      <c r="AA427">
        <v>41</v>
      </c>
      <c r="AB427">
        <v>50</v>
      </c>
      <c r="AC427">
        <v>1</v>
      </c>
      <c r="AD427" t="s">
        <v>5269</v>
      </c>
      <c r="AE427" t="s">
        <v>37</v>
      </c>
      <c r="AF427" t="s">
        <v>1262</v>
      </c>
      <c r="AG427" t="s">
        <v>7317</v>
      </c>
      <c r="AH427" t="s">
        <v>1263</v>
      </c>
      <c r="AI427">
        <v>27764</v>
      </c>
      <c r="AJ427">
        <v>3.9504033999999999</v>
      </c>
      <c r="AK427" t="s">
        <v>7318</v>
      </c>
      <c r="AL427">
        <v>1</v>
      </c>
      <c r="AM427" t="s">
        <v>7319</v>
      </c>
      <c r="AN427" t="s">
        <v>7320</v>
      </c>
      <c r="AO427" t="s">
        <v>7321</v>
      </c>
      <c r="AP427" t="s">
        <v>5273</v>
      </c>
      <c r="AQ427" t="s">
        <v>5274</v>
      </c>
    </row>
    <row r="428" spans="1:43" x14ac:dyDescent="0.3">
      <c r="A428" t="s">
        <v>1268</v>
      </c>
      <c r="B428" t="s">
        <v>7322</v>
      </c>
      <c r="C428" t="s">
        <v>1265</v>
      </c>
      <c r="D428" t="s">
        <v>4415</v>
      </c>
      <c r="E428">
        <v>7</v>
      </c>
      <c r="F428">
        <v>50</v>
      </c>
      <c r="G428" t="s">
        <v>5267</v>
      </c>
      <c r="H428">
        <v>1000</v>
      </c>
      <c r="I428">
        <v>1</v>
      </c>
      <c r="J428">
        <v>4.08</v>
      </c>
      <c r="K428">
        <v>408</v>
      </c>
      <c r="L428">
        <v>212</v>
      </c>
      <c r="M428">
        <v>89</v>
      </c>
      <c r="N428">
        <v>56</v>
      </c>
      <c r="O428">
        <v>29</v>
      </c>
      <c r="P428">
        <v>22</v>
      </c>
      <c r="Q428">
        <v>0</v>
      </c>
      <c r="R428">
        <v>0</v>
      </c>
      <c r="S428">
        <v>0</v>
      </c>
      <c r="T428">
        <v>0</v>
      </c>
      <c r="U428" t="s">
        <v>70</v>
      </c>
      <c r="V428" t="s">
        <v>52</v>
      </c>
      <c r="W428">
        <v>50</v>
      </c>
      <c r="X428" t="s">
        <v>5911</v>
      </c>
      <c r="Y428">
        <v>2</v>
      </c>
      <c r="Z428">
        <v>0</v>
      </c>
      <c r="AA428">
        <v>41</v>
      </c>
      <c r="AB428">
        <v>50</v>
      </c>
      <c r="AC428">
        <v>1</v>
      </c>
      <c r="AD428" t="s">
        <v>5269</v>
      </c>
      <c r="AE428" t="s">
        <v>37</v>
      </c>
      <c r="AF428" t="s">
        <v>1266</v>
      </c>
      <c r="AG428" t="s">
        <v>1266</v>
      </c>
      <c r="AH428" t="s">
        <v>1267</v>
      </c>
      <c r="AI428">
        <v>12763</v>
      </c>
      <c r="AJ428">
        <v>3.9674841340000002</v>
      </c>
      <c r="AK428" t="s">
        <v>7323</v>
      </c>
      <c r="AL428">
        <v>0</v>
      </c>
      <c r="AN428" t="s">
        <v>7324</v>
      </c>
      <c r="AO428" t="s">
        <v>7325</v>
      </c>
      <c r="AP428" t="s">
        <v>5273</v>
      </c>
      <c r="AQ428" t="s">
        <v>5274</v>
      </c>
    </row>
    <row r="429" spans="1:43" x14ac:dyDescent="0.3">
      <c r="A429" s="1" t="s">
        <v>1272</v>
      </c>
      <c r="B429" t="s">
        <v>7326</v>
      </c>
      <c r="C429" t="s">
        <v>1269</v>
      </c>
      <c r="D429" t="s">
        <v>4416</v>
      </c>
      <c r="E429">
        <v>13</v>
      </c>
      <c r="F429">
        <v>11</v>
      </c>
      <c r="G429" t="s">
        <v>5267</v>
      </c>
      <c r="H429">
        <v>1000</v>
      </c>
      <c r="I429">
        <v>1</v>
      </c>
      <c r="J429">
        <v>3.5</v>
      </c>
      <c r="K429">
        <v>64</v>
      </c>
      <c r="L429">
        <v>28</v>
      </c>
      <c r="M429">
        <v>7</v>
      </c>
      <c r="N429">
        <v>9</v>
      </c>
      <c r="O429">
        <v>9</v>
      </c>
      <c r="P429">
        <v>11</v>
      </c>
      <c r="Q429">
        <v>0</v>
      </c>
      <c r="R429">
        <v>0</v>
      </c>
      <c r="S429">
        <v>0</v>
      </c>
      <c r="T429">
        <v>0</v>
      </c>
      <c r="U429" t="s">
        <v>100</v>
      </c>
      <c r="V429" t="s">
        <v>52</v>
      </c>
      <c r="W429">
        <v>10</v>
      </c>
      <c r="X429" t="s">
        <v>5268</v>
      </c>
      <c r="Y429">
        <v>3</v>
      </c>
      <c r="Z429">
        <v>0</v>
      </c>
      <c r="AA429">
        <v>30</v>
      </c>
      <c r="AB429">
        <v>50</v>
      </c>
      <c r="AE429" t="s">
        <v>37</v>
      </c>
      <c r="AF429" t="s">
        <v>1270</v>
      </c>
      <c r="AG429" t="s">
        <v>1270</v>
      </c>
      <c r="AH429" t="s">
        <v>1271</v>
      </c>
      <c r="AI429">
        <v>12919</v>
      </c>
      <c r="AJ429">
        <v>4.0244600979999996</v>
      </c>
      <c r="AK429" t="s">
        <v>7327</v>
      </c>
      <c r="AL429">
        <v>0</v>
      </c>
      <c r="AN429" t="s">
        <v>7328</v>
      </c>
      <c r="AO429" t="s">
        <v>7329</v>
      </c>
      <c r="AP429" t="s">
        <v>5273</v>
      </c>
      <c r="AQ429" t="s">
        <v>5274</v>
      </c>
    </row>
    <row r="430" spans="1:43" x14ac:dyDescent="0.3">
      <c r="A430" t="s">
        <v>1274</v>
      </c>
      <c r="B430" t="s">
        <v>5491</v>
      </c>
      <c r="C430" t="s">
        <v>183</v>
      </c>
      <c r="D430" t="s">
        <v>4068</v>
      </c>
      <c r="E430">
        <v>12</v>
      </c>
      <c r="F430">
        <v>14</v>
      </c>
      <c r="G430" t="s">
        <v>5267</v>
      </c>
      <c r="H430">
        <v>50</v>
      </c>
      <c r="I430">
        <v>0</v>
      </c>
      <c r="J430">
        <v>3.88</v>
      </c>
      <c r="K430">
        <v>8</v>
      </c>
      <c r="L430">
        <v>2</v>
      </c>
      <c r="M430">
        <v>4</v>
      </c>
      <c r="N430">
        <v>1</v>
      </c>
      <c r="O430">
        <v>1</v>
      </c>
      <c r="P430">
        <v>0</v>
      </c>
      <c r="Q430">
        <v>0</v>
      </c>
      <c r="R430">
        <v>0</v>
      </c>
      <c r="S430">
        <v>0</v>
      </c>
      <c r="T430">
        <v>0</v>
      </c>
      <c r="U430" t="s">
        <v>70</v>
      </c>
      <c r="V430" t="s">
        <v>52</v>
      </c>
      <c r="W430">
        <v>50</v>
      </c>
      <c r="X430" t="s">
        <v>5268</v>
      </c>
      <c r="Y430">
        <v>3</v>
      </c>
      <c r="Z430">
        <v>0</v>
      </c>
      <c r="AA430">
        <v>22</v>
      </c>
      <c r="AB430">
        <v>50</v>
      </c>
      <c r="AE430" t="s">
        <v>37</v>
      </c>
      <c r="AF430" t="s">
        <v>1273</v>
      </c>
      <c r="AG430" t="s">
        <v>1273</v>
      </c>
      <c r="AH430" t="s">
        <v>7330</v>
      </c>
      <c r="AI430">
        <v>52</v>
      </c>
      <c r="AJ430">
        <v>3.884615385</v>
      </c>
      <c r="AK430" t="s">
        <v>7331</v>
      </c>
      <c r="AL430">
        <v>0</v>
      </c>
      <c r="AN430" t="s">
        <v>7332</v>
      </c>
      <c r="AO430" t="s">
        <v>7333</v>
      </c>
      <c r="AP430" t="s">
        <v>5273</v>
      </c>
      <c r="AQ430" t="s">
        <v>5274</v>
      </c>
    </row>
    <row r="431" spans="1:43" x14ac:dyDescent="0.3">
      <c r="A431" t="s">
        <v>1277</v>
      </c>
      <c r="B431" t="s">
        <v>7334</v>
      </c>
      <c r="C431" t="s">
        <v>1275</v>
      </c>
      <c r="D431" t="s">
        <v>4417</v>
      </c>
      <c r="E431">
        <v>5.71</v>
      </c>
      <c r="F431">
        <v>13</v>
      </c>
      <c r="G431" t="s">
        <v>5267</v>
      </c>
      <c r="H431">
        <v>1000</v>
      </c>
      <c r="I431">
        <v>1</v>
      </c>
      <c r="J431">
        <v>4.2300000000000004</v>
      </c>
      <c r="K431">
        <v>317</v>
      </c>
      <c r="L431">
        <v>194</v>
      </c>
      <c r="M431">
        <v>59</v>
      </c>
      <c r="N431">
        <v>29</v>
      </c>
      <c r="O431">
        <v>13</v>
      </c>
      <c r="P431">
        <v>22</v>
      </c>
      <c r="Q431">
        <v>1</v>
      </c>
      <c r="R431">
        <v>0</v>
      </c>
      <c r="S431">
        <v>1</v>
      </c>
      <c r="T431">
        <v>0</v>
      </c>
      <c r="U431" t="s">
        <v>100</v>
      </c>
      <c r="V431" t="s">
        <v>52</v>
      </c>
      <c r="W431">
        <v>50</v>
      </c>
      <c r="X431" t="s">
        <v>5268</v>
      </c>
      <c r="Y431">
        <v>1</v>
      </c>
      <c r="Z431">
        <v>0</v>
      </c>
      <c r="AA431">
        <v>38</v>
      </c>
      <c r="AB431">
        <v>50</v>
      </c>
      <c r="AE431" t="s">
        <v>37</v>
      </c>
      <c r="AF431" t="s">
        <v>1276</v>
      </c>
      <c r="AG431" t="s">
        <v>1276</v>
      </c>
      <c r="AH431" t="s">
        <v>7335</v>
      </c>
      <c r="AI431">
        <v>3709</v>
      </c>
      <c r="AJ431">
        <v>4.2426530060000003</v>
      </c>
      <c r="AK431" t="s">
        <v>7336</v>
      </c>
      <c r="AL431">
        <v>0</v>
      </c>
      <c r="AN431" t="s">
        <v>7337</v>
      </c>
      <c r="AO431" t="s">
        <v>7338</v>
      </c>
      <c r="AP431" t="s">
        <v>5273</v>
      </c>
      <c r="AQ431" t="s">
        <v>5274</v>
      </c>
    </row>
    <row r="432" spans="1:43" x14ac:dyDescent="0.3">
      <c r="A432" s="1" t="s">
        <v>1280</v>
      </c>
      <c r="B432" t="s">
        <v>7339</v>
      </c>
      <c r="C432" t="s">
        <v>1278</v>
      </c>
      <c r="D432" t="s">
        <v>4418</v>
      </c>
      <c r="E432">
        <v>11</v>
      </c>
      <c r="F432">
        <v>51</v>
      </c>
      <c r="G432" t="s">
        <v>5267</v>
      </c>
      <c r="H432">
        <v>100</v>
      </c>
      <c r="I432">
        <v>1</v>
      </c>
      <c r="J432">
        <v>3</v>
      </c>
      <c r="K432">
        <v>4</v>
      </c>
      <c r="L432">
        <v>1</v>
      </c>
      <c r="M432">
        <v>1</v>
      </c>
      <c r="N432">
        <v>0</v>
      </c>
      <c r="O432">
        <v>1</v>
      </c>
      <c r="P432">
        <v>1</v>
      </c>
      <c r="Q432">
        <v>0</v>
      </c>
      <c r="R432">
        <v>0</v>
      </c>
      <c r="S432">
        <v>0</v>
      </c>
      <c r="T432">
        <v>0</v>
      </c>
      <c r="U432" t="s">
        <v>34</v>
      </c>
      <c r="V432" t="s">
        <v>52</v>
      </c>
      <c r="W432">
        <v>50</v>
      </c>
      <c r="X432" t="s">
        <v>5268</v>
      </c>
      <c r="Y432">
        <v>2</v>
      </c>
      <c r="Z432">
        <v>0</v>
      </c>
      <c r="AA432">
        <v>43</v>
      </c>
      <c r="AB432">
        <v>50</v>
      </c>
      <c r="AE432" t="s">
        <v>37</v>
      </c>
      <c r="AF432" t="s">
        <v>1279</v>
      </c>
      <c r="AG432" t="s">
        <v>7340</v>
      </c>
      <c r="AH432" t="s">
        <v>7341</v>
      </c>
      <c r="AI432">
        <v>17222</v>
      </c>
      <c r="AJ432">
        <v>4.0012774359999996</v>
      </c>
      <c r="AK432" t="s">
        <v>7342</v>
      </c>
      <c r="AL432">
        <v>1</v>
      </c>
      <c r="AM432" t="s">
        <v>7343</v>
      </c>
      <c r="AN432" t="s">
        <v>7344</v>
      </c>
      <c r="AO432" t="s">
        <v>7345</v>
      </c>
      <c r="AP432" t="s">
        <v>5273</v>
      </c>
      <c r="AQ432" t="s">
        <v>5274</v>
      </c>
    </row>
    <row r="433" spans="1:43" x14ac:dyDescent="0.3">
      <c r="A433" t="s">
        <v>1283</v>
      </c>
      <c r="B433" t="s">
        <v>7346</v>
      </c>
      <c r="C433" t="s">
        <v>1281</v>
      </c>
      <c r="D433" t="s">
        <v>4419</v>
      </c>
      <c r="E433">
        <v>3.79</v>
      </c>
      <c r="F433">
        <v>49</v>
      </c>
      <c r="G433" t="s">
        <v>5267</v>
      </c>
      <c r="H433">
        <v>20000</v>
      </c>
      <c r="I433">
        <v>0</v>
      </c>
      <c r="J433">
        <v>3.93</v>
      </c>
      <c r="K433">
        <v>8412</v>
      </c>
      <c r="L433">
        <v>4299</v>
      </c>
      <c r="M433">
        <v>1527</v>
      </c>
      <c r="N433">
        <v>1177</v>
      </c>
      <c r="O433">
        <v>527</v>
      </c>
      <c r="P433">
        <v>882</v>
      </c>
      <c r="Q433">
        <v>0</v>
      </c>
      <c r="R433">
        <v>0</v>
      </c>
      <c r="S433">
        <v>0</v>
      </c>
      <c r="T433">
        <v>0</v>
      </c>
      <c r="U433" t="s">
        <v>100</v>
      </c>
      <c r="V433" t="s">
        <v>43</v>
      </c>
      <c r="W433">
        <v>2</v>
      </c>
      <c r="X433" t="s">
        <v>5268</v>
      </c>
      <c r="Y433">
        <v>1</v>
      </c>
      <c r="Z433">
        <v>0</v>
      </c>
      <c r="AA433">
        <v>8</v>
      </c>
      <c r="AB433">
        <v>50</v>
      </c>
      <c r="AE433" t="s">
        <v>37</v>
      </c>
      <c r="AF433" t="s">
        <v>1282</v>
      </c>
      <c r="AG433" t="s">
        <v>1282</v>
      </c>
      <c r="AH433" t="s">
        <v>7347</v>
      </c>
      <c r="AI433">
        <v>56999</v>
      </c>
      <c r="AJ433">
        <v>4.0468253829999998</v>
      </c>
      <c r="AK433" t="s">
        <v>7348</v>
      </c>
      <c r="AL433">
        <v>0</v>
      </c>
      <c r="AN433" t="s">
        <v>7349</v>
      </c>
      <c r="AO433" t="s">
        <v>7350</v>
      </c>
      <c r="AP433" t="s">
        <v>5273</v>
      </c>
      <c r="AQ433" t="s">
        <v>5274</v>
      </c>
    </row>
    <row r="434" spans="1:43" x14ac:dyDescent="0.3">
      <c r="A434" t="s">
        <v>1287</v>
      </c>
      <c r="B434" t="s">
        <v>7351</v>
      </c>
      <c r="C434" t="s">
        <v>1284</v>
      </c>
      <c r="D434" t="s">
        <v>4420</v>
      </c>
      <c r="E434">
        <v>8</v>
      </c>
      <c r="F434">
        <v>10</v>
      </c>
      <c r="G434" t="s">
        <v>5267</v>
      </c>
      <c r="H434">
        <v>100</v>
      </c>
      <c r="I434">
        <v>0</v>
      </c>
      <c r="J434">
        <v>3.39</v>
      </c>
      <c r="K434">
        <v>18</v>
      </c>
      <c r="L434">
        <v>5</v>
      </c>
      <c r="M434">
        <v>6</v>
      </c>
      <c r="N434">
        <v>1</v>
      </c>
      <c r="O434">
        <v>3</v>
      </c>
      <c r="P434">
        <v>3</v>
      </c>
      <c r="Q434">
        <v>0</v>
      </c>
      <c r="R434">
        <v>0</v>
      </c>
      <c r="S434">
        <v>0</v>
      </c>
      <c r="T434">
        <v>0</v>
      </c>
      <c r="U434" t="s">
        <v>56</v>
      </c>
      <c r="V434" t="s">
        <v>43</v>
      </c>
      <c r="W434">
        <v>3</v>
      </c>
      <c r="X434" t="s">
        <v>571</v>
      </c>
      <c r="Y434">
        <v>2</v>
      </c>
      <c r="Z434">
        <v>0</v>
      </c>
      <c r="AA434">
        <v>23</v>
      </c>
      <c r="AB434">
        <v>50</v>
      </c>
      <c r="AE434" t="s">
        <v>37</v>
      </c>
      <c r="AF434" t="s">
        <v>1285</v>
      </c>
      <c r="AG434" t="s">
        <v>7352</v>
      </c>
      <c r="AH434" t="s">
        <v>1286</v>
      </c>
      <c r="AI434">
        <v>290</v>
      </c>
      <c r="AJ434">
        <v>3.6827586210000001</v>
      </c>
      <c r="AK434" t="s">
        <v>7353</v>
      </c>
      <c r="AL434">
        <v>0</v>
      </c>
      <c r="AN434" t="s">
        <v>7354</v>
      </c>
      <c r="AO434" t="s">
        <v>7355</v>
      </c>
      <c r="AP434" t="s">
        <v>5273</v>
      </c>
      <c r="AQ434" t="s">
        <v>5274</v>
      </c>
    </row>
    <row r="435" spans="1:43" x14ac:dyDescent="0.3">
      <c r="A435" t="s">
        <v>1289</v>
      </c>
      <c r="B435" t="s">
        <v>7356</v>
      </c>
      <c r="C435" t="s">
        <v>1288</v>
      </c>
      <c r="D435" t="s">
        <v>4421</v>
      </c>
      <c r="E435">
        <v>2</v>
      </c>
      <c r="F435">
        <v>3</v>
      </c>
      <c r="G435" t="s">
        <v>5267</v>
      </c>
      <c r="H435">
        <v>20000</v>
      </c>
      <c r="I435">
        <v>0</v>
      </c>
      <c r="J435">
        <v>4.09</v>
      </c>
      <c r="K435">
        <v>6689</v>
      </c>
      <c r="L435">
        <v>3566</v>
      </c>
      <c r="M435">
        <v>1389</v>
      </c>
      <c r="N435">
        <v>942</v>
      </c>
      <c r="O435">
        <v>352</v>
      </c>
      <c r="P435">
        <v>440</v>
      </c>
      <c r="Q435">
        <v>0</v>
      </c>
      <c r="R435">
        <v>0</v>
      </c>
      <c r="S435">
        <v>0</v>
      </c>
      <c r="T435">
        <v>0</v>
      </c>
      <c r="U435" t="s">
        <v>34</v>
      </c>
      <c r="V435" t="s">
        <v>52</v>
      </c>
      <c r="W435">
        <v>50</v>
      </c>
      <c r="X435" t="s">
        <v>5268</v>
      </c>
      <c r="Y435">
        <v>1</v>
      </c>
      <c r="Z435">
        <v>0</v>
      </c>
      <c r="AA435">
        <v>38</v>
      </c>
      <c r="AB435">
        <v>50</v>
      </c>
      <c r="AE435" t="s">
        <v>37</v>
      </c>
      <c r="AF435" t="s">
        <v>1116</v>
      </c>
      <c r="AG435" t="s">
        <v>7063</v>
      </c>
      <c r="AH435" t="s">
        <v>7064</v>
      </c>
      <c r="AI435">
        <v>151249</v>
      </c>
      <c r="AJ435">
        <v>4.0491573499999998</v>
      </c>
      <c r="AK435" t="s">
        <v>7065</v>
      </c>
      <c r="AL435">
        <v>0</v>
      </c>
      <c r="AN435" t="s">
        <v>7357</v>
      </c>
      <c r="AO435" t="s">
        <v>7358</v>
      </c>
      <c r="AP435" t="s">
        <v>5273</v>
      </c>
      <c r="AQ435" t="s">
        <v>5274</v>
      </c>
    </row>
    <row r="436" spans="1:43" x14ac:dyDescent="0.3">
      <c r="A436" t="s">
        <v>1292</v>
      </c>
      <c r="B436" t="s">
        <v>7359</v>
      </c>
      <c r="C436" t="s">
        <v>1290</v>
      </c>
      <c r="D436" t="s">
        <v>4422</v>
      </c>
      <c r="E436">
        <v>6</v>
      </c>
      <c r="F436">
        <v>22</v>
      </c>
      <c r="G436" t="s">
        <v>5267</v>
      </c>
      <c r="H436">
        <v>1000</v>
      </c>
      <c r="I436">
        <v>0</v>
      </c>
      <c r="J436">
        <v>3.74</v>
      </c>
      <c r="K436">
        <v>518</v>
      </c>
      <c r="L436">
        <v>240</v>
      </c>
      <c r="M436">
        <v>89</v>
      </c>
      <c r="N436">
        <v>77</v>
      </c>
      <c r="O436">
        <v>37</v>
      </c>
      <c r="P436">
        <v>75</v>
      </c>
      <c r="Q436">
        <v>0</v>
      </c>
      <c r="R436">
        <v>0</v>
      </c>
      <c r="S436">
        <v>0</v>
      </c>
      <c r="T436">
        <v>0</v>
      </c>
      <c r="U436" t="s">
        <v>51</v>
      </c>
      <c r="V436" t="s">
        <v>52</v>
      </c>
      <c r="W436">
        <v>50</v>
      </c>
      <c r="X436" t="s">
        <v>5268</v>
      </c>
      <c r="Y436">
        <v>2</v>
      </c>
      <c r="Z436">
        <v>0</v>
      </c>
      <c r="AA436">
        <v>38</v>
      </c>
      <c r="AB436">
        <v>50</v>
      </c>
      <c r="AC436">
        <v>1</v>
      </c>
      <c r="AD436" t="s">
        <v>5269</v>
      </c>
      <c r="AE436" t="s">
        <v>37</v>
      </c>
      <c r="AF436" t="s">
        <v>1291</v>
      </c>
      <c r="AG436" t="s">
        <v>1291</v>
      </c>
      <c r="AH436" t="s">
        <v>7360</v>
      </c>
      <c r="AI436">
        <v>4233</v>
      </c>
      <c r="AJ436">
        <v>4.0167729740000002</v>
      </c>
      <c r="AK436" t="s">
        <v>7361</v>
      </c>
      <c r="AL436">
        <v>0</v>
      </c>
      <c r="AN436" t="s">
        <v>7362</v>
      </c>
      <c r="AO436" t="s">
        <v>7363</v>
      </c>
      <c r="AP436" t="s">
        <v>5273</v>
      </c>
      <c r="AQ436" t="s">
        <v>5274</v>
      </c>
    </row>
    <row r="437" spans="1:43" x14ac:dyDescent="0.3">
      <c r="A437" t="s">
        <v>1294</v>
      </c>
      <c r="B437" t="s">
        <v>5578</v>
      </c>
      <c r="C437" t="s">
        <v>718</v>
      </c>
      <c r="D437" t="s">
        <v>4084</v>
      </c>
      <c r="E437">
        <v>6</v>
      </c>
      <c r="F437">
        <v>6</v>
      </c>
      <c r="G437" t="s">
        <v>5267</v>
      </c>
      <c r="H437">
        <v>50</v>
      </c>
      <c r="I437">
        <v>0</v>
      </c>
      <c r="J437">
        <v>4.2</v>
      </c>
      <c r="K437">
        <v>15</v>
      </c>
      <c r="L437">
        <v>9</v>
      </c>
      <c r="M437">
        <v>2</v>
      </c>
      <c r="N437">
        <v>3</v>
      </c>
      <c r="O437">
        <v>0</v>
      </c>
      <c r="P437">
        <v>1</v>
      </c>
      <c r="Q437">
        <v>0</v>
      </c>
      <c r="R437">
        <v>0</v>
      </c>
      <c r="S437">
        <v>0</v>
      </c>
      <c r="T437">
        <v>0</v>
      </c>
      <c r="U437" t="s">
        <v>719</v>
      </c>
      <c r="V437" t="s">
        <v>43</v>
      </c>
      <c r="W437">
        <v>5</v>
      </c>
      <c r="X437" t="s">
        <v>5268</v>
      </c>
      <c r="Y437">
        <v>2</v>
      </c>
      <c r="Z437">
        <v>0</v>
      </c>
      <c r="AA437">
        <v>20</v>
      </c>
      <c r="AB437">
        <v>50</v>
      </c>
      <c r="AE437" t="s">
        <v>37</v>
      </c>
      <c r="AF437" t="s">
        <v>1293</v>
      </c>
      <c r="AG437" t="s">
        <v>1293</v>
      </c>
      <c r="AH437" t="s">
        <v>7364</v>
      </c>
      <c r="AI437">
        <v>144</v>
      </c>
      <c r="AJ437">
        <v>3.7222222220000001</v>
      </c>
      <c r="AK437" t="s">
        <v>7365</v>
      </c>
      <c r="AL437">
        <v>0</v>
      </c>
      <c r="AN437" t="s">
        <v>7366</v>
      </c>
      <c r="AO437" t="s">
        <v>7367</v>
      </c>
      <c r="AP437" t="s">
        <v>5273</v>
      </c>
      <c r="AQ437" t="s">
        <v>5274</v>
      </c>
    </row>
    <row r="438" spans="1:43" x14ac:dyDescent="0.3">
      <c r="A438" t="s">
        <v>1298</v>
      </c>
      <c r="B438" t="s">
        <v>1295</v>
      </c>
      <c r="C438" t="s">
        <v>1295</v>
      </c>
      <c r="D438" t="s">
        <v>4423</v>
      </c>
      <c r="E438">
        <v>13</v>
      </c>
      <c r="F438">
        <v>11</v>
      </c>
      <c r="G438" t="s">
        <v>5267</v>
      </c>
      <c r="H438">
        <v>100</v>
      </c>
      <c r="I438">
        <v>0</v>
      </c>
      <c r="J438">
        <v>3.75</v>
      </c>
      <c r="K438">
        <v>4</v>
      </c>
      <c r="L438">
        <v>1</v>
      </c>
      <c r="M438">
        <v>1</v>
      </c>
      <c r="N438">
        <v>2</v>
      </c>
      <c r="O438">
        <v>0</v>
      </c>
      <c r="P438">
        <v>0</v>
      </c>
      <c r="Q438">
        <v>0</v>
      </c>
      <c r="R438">
        <v>0</v>
      </c>
      <c r="S438">
        <v>0</v>
      </c>
      <c r="T438">
        <v>0</v>
      </c>
      <c r="U438" t="s">
        <v>261</v>
      </c>
      <c r="V438" t="s">
        <v>43</v>
      </c>
      <c r="W438">
        <v>35</v>
      </c>
      <c r="X438" t="s">
        <v>5268</v>
      </c>
      <c r="Y438">
        <v>3</v>
      </c>
      <c r="Z438">
        <v>0</v>
      </c>
      <c r="AA438">
        <v>43</v>
      </c>
      <c r="AB438">
        <v>50</v>
      </c>
      <c r="AE438" t="s">
        <v>37</v>
      </c>
      <c r="AF438" t="s">
        <v>1296</v>
      </c>
      <c r="AG438" t="s">
        <v>1296</v>
      </c>
      <c r="AH438" t="s">
        <v>1297</v>
      </c>
      <c r="AI438">
        <v>18029</v>
      </c>
      <c r="AJ438">
        <v>4.1006156750000002</v>
      </c>
      <c r="AK438" s="1" t="s">
        <v>6740</v>
      </c>
      <c r="AL438">
        <v>0</v>
      </c>
      <c r="AN438" t="s">
        <v>7368</v>
      </c>
      <c r="AO438" t="s">
        <v>7369</v>
      </c>
      <c r="AP438" t="s">
        <v>5273</v>
      </c>
      <c r="AQ438" t="s">
        <v>5274</v>
      </c>
    </row>
    <row r="439" spans="1:43" x14ac:dyDescent="0.3">
      <c r="A439" t="s">
        <v>1301</v>
      </c>
      <c r="B439" t="s">
        <v>7370</v>
      </c>
      <c r="C439" t="s">
        <v>1299</v>
      </c>
      <c r="D439" t="s">
        <v>4424</v>
      </c>
      <c r="E439">
        <v>8</v>
      </c>
      <c r="F439">
        <v>25</v>
      </c>
      <c r="G439" t="s">
        <v>5267</v>
      </c>
      <c r="H439">
        <v>1000</v>
      </c>
      <c r="I439">
        <v>1</v>
      </c>
      <c r="J439">
        <v>4.25</v>
      </c>
      <c r="K439">
        <v>220</v>
      </c>
      <c r="L439">
        <v>136</v>
      </c>
      <c r="M439">
        <v>35</v>
      </c>
      <c r="N439">
        <v>28</v>
      </c>
      <c r="O439">
        <v>9</v>
      </c>
      <c r="P439">
        <v>12</v>
      </c>
      <c r="Q439">
        <v>0</v>
      </c>
      <c r="R439">
        <v>0</v>
      </c>
      <c r="S439">
        <v>0</v>
      </c>
      <c r="T439">
        <v>0</v>
      </c>
      <c r="U439" t="s">
        <v>144</v>
      </c>
      <c r="V439" t="s">
        <v>35</v>
      </c>
      <c r="W439">
        <v>50</v>
      </c>
      <c r="X439" t="s">
        <v>5268</v>
      </c>
      <c r="Y439">
        <v>3</v>
      </c>
      <c r="Z439">
        <v>0</v>
      </c>
      <c r="AA439">
        <v>43</v>
      </c>
      <c r="AB439">
        <v>50</v>
      </c>
      <c r="AE439" t="s">
        <v>37</v>
      </c>
      <c r="AF439" t="s">
        <v>1300</v>
      </c>
      <c r="AG439" t="s">
        <v>7371</v>
      </c>
      <c r="AH439" t="s">
        <v>7372</v>
      </c>
      <c r="AI439">
        <v>4072</v>
      </c>
      <c r="AJ439">
        <v>3.9002946949999999</v>
      </c>
      <c r="AK439" t="s">
        <v>7373</v>
      </c>
      <c r="AL439">
        <v>0</v>
      </c>
      <c r="AN439" t="s">
        <v>7374</v>
      </c>
      <c r="AO439" t="s">
        <v>7375</v>
      </c>
      <c r="AP439" t="s">
        <v>5273</v>
      </c>
      <c r="AQ439" t="s">
        <v>5274</v>
      </c>
    </row>
    <row r="440" spans="1:43" x14ac:dyDescent="0.3">
      <c r="A440" t="s">
        <v>1306</v>
      </c>
      <c r="B440" t="s">
        <v>1302</v>
      </c>
      <c r="C440" t="s">
        <v>1302</v>
      </c>
      <c r="D440" t="s">
        <v>4425</v>
      </c>
      <c r="E440">
        <v>7</v>
      </c>
      <c r="F440">
        <v>6</v>
      </c>
      <c r="G440" t="s">
        <v>5267</v>
      </c>
      <c r="H440">
        <v>100</v>
      </c>
      <c r="I440">
        <v>0</v>
      </c>
      <c r="J440">
        <v>5</v>
      </c>
      <c r="K440">
        <v>0</v>
      </c>
      <c r="Q440">
        <v>0</v>
      </c>
      <c r="R440">
        <v>0</v>
      </c>
      <c r="S440">
        <v>0</v>
      </c>
      <c r="T440">
        <v>0</v>
      </c>
      <c r="U440" t="s">
        <v>1303</v>
      </c>
      <c r="V440" t="s">
        <v>43</v>
      </c>
      <c r="W440">
        <v>50</v>
      </c>
      <c r="X440" t="s">
        <v>5268</v>
      </c>
      <c r="Y440">
        <v>2</v>
      </c>
      <c r="Z440">
        <v>0</v>
      </c>
      <c r="AA440">
        <v>140</v>
      </c>
      <c r="AB440">
        <v>50</v>
      </c>
      <c r="AE440" t="s">
        <v>1304</v>
      </c>
      <c r="AF440" t="s">
        <v>1305</v>
      </c>
      <c r="AG440" t="s">
        <v>1305</v>
      </c>
      <c r="AI440">
        <v>0</v>
      </c>
      <c r="AJ440">
        <v>5</v>
      </c>
      <c r="AK440" t="s">
        <v>7376</v>
      </c>
      <c r="AL440">
        <v>0</v>
      </c>
      <c r="AN440" t="s">
        <v>7377</v>
      </c>
      <c r="AO440" t="s">
        <v>7378</v>
      </c>
      <c r="AP440" t="s">
        <v>5273</v>
      </c>
      <c r="AQ440" t="s">
        <v>5274</v>
      </c>
    </row>
    <row r="441" spans="1:43" x14ac:dyDescent="0.3">
      <c r="A441" t="s">
        <v>1309</v>
      </c>
      <c r="B441" t="s">
        <v>7379</v>
      </c>
      <c r="C441" t="s">
        <v>1307</v>
      </c>
      <c r="D441" t="s">
        <v>4426</v>
      </c>
      <c r="E441">
        <v>11</v>
      </c>
      <c r="F441">
        <v>10</v>
      </c>
      <c r="G441" t="s">
        <v>5267</v>
      </c>
      <c r="H441">
        <v>5000</v>
      </c>
      <c r="I441">
        <v>0</v>
      </c>
      <c r="J441">
        <v>4.05</v>
      </c>
      <c r="K441">
        <v>654</v>
      </c>
      <c r="L441">
        <v>340</v>
      </c>
      <c r="M441">
        <v>129</v>
      </c>
      <c r="N441">
        <v>106</v>
      </c>
      <c r="O441">
        <v>35</v>
      </c>
      <c r="P441">
        <v>44</v>
      </c>
      <c r="Q441">
        <v>0</v>
      </c>
      <c r="R441">
        <v>0</v>
      </c>
      <c r="S441">
        <v>0</v>
      </c>
      <c r="T441">
        <v>0</v>
      </c>
      <c r="U441" t="s">
        <v>70</v>
      </c>
      <c r="V441" t="s">
        <v>35</v>
      </c>
      <c r="W441">
        <v>14</v>
      </c>
      <c r="X441" t="s">
        <v>5268</v>
      </c>
      <c r="Y441">
        <v>3</v>
      </c>
      <c r="Z441">
        <v>0</v>
      </c>
      <c r="AA441">
        <v>54</v>
      </c>
      <c r="AB441">
        <v>50</v>
      </c>
      <c r="AE441" t="s">
        <v>37</v>
      </c>
      <c r="AF441" t="s">
        <v>1308</v>
      </c>
      <c r="AG441" t="s">
        <v>1308</v>
      </c>
      <c r="AH441" t="s">
        <v>7380</v>
      </c>
      <c r="AI441">
        <v>8117</v>
      </c>
      <c r="AJ441">
        <v>4.064925465</v>
      </c>
      <c r="AK441" t="s">
        <v>7381</v>
      </c>
      <c r="AL441">
        <v>0</v>
      </c>
      <c r="AN441" t="s">
        <v>7382</v>
      </c>
      <c r="AO441" t="s">
        <v>7383</v>
      </c>
      <c r="AP441" t="s">
        <v>5273</v>
      </c>
      <c r="AQ441" t="s">
        <v>5274</v>
      </c>
    </row>
    <row r="442" spans="1:43" x14ac:dyDescent="0.3">
      <c r="A442" t="s">
        <v>2940</v>
      </c>
      <c r="B442" t="s">
        <v>7384</v>
      </c>
      <c r="C442" t="s">
        <v>2938</v>
      </c>
      <c r="D442" t="s">
        <v>4427</v>
      </c>
      <c r="E442">
        <v>11</v>
      </c>
      <c r="F442">
        <v>152</v>
      </c>
      <c r="G442" t="s">
        <v>5267</v>
      </c>
      <c r="H442">
        <v>1000</v>
      </c>
      <c r="I442">
        <v>0</v>
      </c>
      <c r="J442">
        <v>3.91</v>
      </c>
      <c r="K442">
        <v>808</v>
      </c>
      <c r="L442">
        <v>381</v>
      </c>
      <c r="M442">
        <v>180</v>
      </c>
      <c r="N442">
        <v>110</v>
      </c>
      <c r="O442">
        <v>68</v>
      </c>
      <c r="P442">
        <v>69</v>
      </c>
      <c r="Q442">
        <v>0</v>
      </c>
      <c r="R442">
        <v>0</v>
      </c>
      <c r="S442">
        <v>0</v>
      </c>
      <c r="T442">
        <v>0</v>
      </c>
      <c r="U442" t="s">
        <v>64</v>
      </c>
      <c r="V442" t="s">
        <v>43</v>
      </c>
      <c r="W442">
        <v>50</v>
      </c>
      <c r="X442" t="s">
        <v>5268</v>
      </c>
      <c r="Y442">
        <v>2</v>
      </c>
      <c r="Z442">
        <v>0</v>
      </c>
      <c r="AA442">
        <v>43</v>
      </c>
      <c r="AB442">
        <v>50</v>
      </c>
      <c r="AE442" t="s">
        <v>37</v>
      </c>
      <c r="AF442" t="s">
        <v>2939</v>
      </c>
      <c r="AG442" t="s">
        <v>7385</v>
      </c>
      <c r="AH442" t="s">
        <v>7386</v>
      </c>
      <c r="AI442">
        <v>87178</v>
      </c>
      <c r="AJ442">
        <v>3.9083599069999999</v>
      </c>
      <c r="AK442" t="s">
        <v>7387</v>
      </c>
      <c r="AL442">
        <v>0</v>
      </c>
      <c r="AN442" t="s">
        <v>7388</v>
      </c>
      <c r="AO442" t="s">
        <v>7389</v>
      </c>
      <c r="AP442" t="s">
        <v>5273</v>
      </c>
      <c r="AQ442" t="s">
        <v>5274</v>
      </c>
    </row>
    <row r="443" spans="1:43" x14ac:dyDescent="0.3">
      <c r="A443" t="s">
        <v>1311</v>
      </c>
      <c r="B443" t="s">
        <v>7390</v>
      </c>
      <c r="C443" t="s">
        <v>1310</v>
      </c>
      <c r="D443" t="s">
        <v>4428</v>
      </c>
      <c r="E443">
        <v>8</v>
      </c>
      <c r="F443">
        <v>7</v>
      </c>
      <c r="G443" t="s">
        <v>5267</v>
      </c>
      <c r="H443">
        <v>5000</v>
      </c>
      <c r="I443">
        <v>1</v>
      </c>
      <c r="J443">
        <v>3.8</v>
      </c>
      <c r="K443">
        <v>757</v>
      </c>
      <c r="L443">
        <v>360</v>
      </c>
      <c r="M443">
        <v>132</v>
      </c>
      <c r="N443">
        <v>116</v>
      </c>
      <c r="O443">
        <v>55</v>
      </c>
      <c r="P443">
        <v>94</v>
      </c>
      <c r="Q443">
        <v>0</v>
      </c>
      <c r="R443">
        <v>0</v>
      </c>
      <c r="S443">
        <v>0</v>
      </c>
      <c r="T443">
        <v>0</v>
      </c>
      <c r="U443" t="s">
        <v>78</v>
      </c>
      <c r="V443" t="s">
        <v>52</v>
      </c>
      <c r="W443">
        <v>50</v>
      </c>
      <c r="X443" t="s">
        <v>5268</v>
      </c>
      <c r="Y443">
        <v>3</v>
      </c>
      <c r="Z443">
        <v>0</v>
      </c>
      <c r="AA443">
        <v>44</v>
      </c>
      <c r="AB443">
        <v>50</v>
      </c>
      <c r="AE443" t="s">
        <v>37</v>
      </c>
      <c r="AF443" t="s">
        <v>997</v>
      </c>
      <c r="AG443" t="s">
        <v>6864</v>
      </c>
      <c r="AH443" t="s">
        <v>6865</v>
      </c>
      <c r="AI443">
        <v>246312</v>
      </c>
      <c r="AJ443">
        <v>4.2037253559999996</v>
      </c>
      <c r="AK443" t="s">
        <v>6866</v>
      </c>
      <c r="AL443">
        <v>0</v>
      </c>
      <c r="AN443" t="s">
        <v>7391</v>
      </c>
      <c r="AO443" t="s">
        <v>7392</v>
      </c>
      <c r="AP443" t="s">
        <v>5273</v>
      </c>
      <c r="AQ443" t="s">
        <v>5274</v>
      </c>
    </row>
    <row r="444" spans="1:43" x14ac:dyDescent="0.3">
      <c r="A444" t="s">
        <v>1343</v>
      </c>
      <c r="B444" t="s">
        <v>5564</v>
      </c>
      <c r="C444" t="s">
        <v>228</v>
      </c>
      <c r="D444" t="s">
        <v>4082</v>
      </c>
      <c r="E444">
        <v>1.65</v>
      </c>
      <c r="F444">
        <v>2</v>
      </c>
      <c r="G444" t="s">
        <v>5267</v>
      </c>
      <c r="H444">
        <v>1000</v>
      </c>
      <c r="I444">
        <v>1</v>
      </c>
      <c r="J444">
        <v>3.67</v>
      </c>
      <c r="K444">
        <v>191</v>
      </c>
      <c r="L444">
        <v>89</v>
      </c>
      <c r="M444">
        <v>26</v>
      </c>
      <c r="N444">
        <v>31</v>
      </c>
      <c r="O444">
        <v>14</v>
      </c>
      <c r="P444">
        <v>31</v>
      </c>
      <c r="Q444">
        <v>0</v>
      </c>
      <c r="R444">
        <v>0</v>
      </c>
      <c r="S444">
        <v>0</v>
      </c>
      <c r="T444">
        <v>0</v>
      </c>
      <c r="U444" t="s">
        <v>34</v>
      </c>
      <c r="V444" t="s">
        <v>79</v>
      </c>
      <c r="W444">
        <v>1</v>
      </c>
      <c r="X444" t="s">
        <v>5268</v>
      </c>
      <c r="Y444">
        <v>1</v>
      </c>
      <c r="Z444">
        <v>0</v>
      </c>
      <c r="AA444">
        <v>38</v>
      </c>
      <c r="AB444">
        <v>50</v>
      </c>
      <c r="AE444" t="s">
        <v>37</v>
      </c>
      <c r="AF444" t="s">
        <v>1342</v>
      </c>
      <c r="AG444" t="s">
        <v>7393</v>
      </c>
      <c r="AH444" t="s">
        <v>7394</v>
      </c>
      <c r="AI444">
        <v>5654</v>
      </c>
      <c r="AJ444">
        <v>3.9587902370000001</v>
      </c>
      <c r="AK444" t="s">
        <v>7395</v>
      </c>
      <c r="AL444">
        <v>0</v>
      </c>
      <c r="AN444" t="s">
        <v>7396</v>
      </c>
      <c r="AO444" t="s">
        <v>7397</v>
      </c>
      <c r="AP444" t="s">
        <v>5273</v>
      </c>
      <c r="AQ444" t="s">
        <v>5274</v>
      </c>
    </row>
    <row r="445" spans="1:43" x14ac:dyDescent="0.3">
      <c r="A445" t="s">
        <v>1314</v>
      </c>
      <c r="B445" t="s">
        <v>7398</v>
      </c>
      <c r="C445" t="s">
        <v>1312</v>
      </c>
      <c r="D445" t="s">
        <v>4429</v>
      </c>
      <c r="E445">
        <v>8</v>
      </c>
      <c r="F445">
        <v>22</v>
      </c>
      <c r="G445" t="s">
        <v>5267</v>
      </c>
      <c r="H445">
        <v>10000</v>
      </c>
      <c r="I445">
        <v>0</v>
      </c>
      <c r="J445">
        <v>3.7</v>
      </c>
      <c r="K445">
        <v>904</v>
      </c>
      <c r="L445">
        <v>395</v>
      </c>
      <c r="M445">
        <v>177</v>
      </c>
      <c r="N445">
        <v>135</v>
      </c>
      <c r="O445">
        <v>64</v>
      </c>
      <c r="P445">
        <v>133</v>
      </c>
      <c r="Q445">
        <v>0</v>
      </c>
      <c r="R445">
        <v>0</v>
      </c>
      <c r="S445">
        <v>0</v>
      </c>
      <c r="T445">
        <v>0</v>
      </c>
      <c r="U445" t="s">
        <v>70</v>
      </c>
      <c r="V445" t="s">
        <v>52</v>
      </c>
      <c r="W445">
        <v>50</v>
      </c>
      <c r="X445" t="s">
        <v>5268</v>
      </c>
      <c r="Y445">
        <v>3</v>
      </c>
      <c r="Z445">
        <v>0</v>
      </c>
      <c r="AA445">
        <v>43</v>
      </c>
      <c r="AB445">
        <v>50</v>
      </c>
      <c r="AC445">
        <v>1</v>
      </c>
      <c r="AD445" t="s">
        <v>5269</v>
      </c>
      <c r="AE445" t="s">
        <v>37</v>
      </c>
      <c r="AF445" t="s">
        <v>1313</v>
      </c>
      <c r="AG445" t="s">
        <v>1313</v>
      </c>
      <c r="AH445" t="s">
        <v>7399</v>
      </c>
      <c r="AI445">
        <v>6651</v>
      </c>
      <c r="AJ445">
        <v>4.0847992780000002</v>
      </c>
      <c r="AK445" t="s">
        <v>7400</v>
      </c>
      <c r="AL445">
        <v>0</v>
      </c>
      <c r="AN445" t="s">
        <v>7401</v>
      </c>
      <c r="AO445" t="s">
        <v>7402</v>
      </c>
      <c r="AP445" t="s">
        <v>5273</v>
      </c>
      <c r="AQ445" t="s">
        <v>5274</v>
      </c>
    </row>
    <row r="446" spans="1:43" x14ac:dyDescent="0.3">
      <c r="A446" t="s">
        <v>1316</v>
      </c>
      <c r="B446" t="s">
        <v>7299</v>
      </c>
      <c r="C446" t="s">
        <v>1247</v>
      </c>
      <c r="D446" t="s">
        <v>4430</v>
      </c>
      <c r="E446">
        <v>12</v>
      </c>
      <c r="F446">
        <v>11</v>
      </c>
      <c r="G446" t="s">
        <v>5267</v>
      </c>
      <c r="H446">
        <v>1000</v>
      </c>
      <c r="I446">
        <v>1</v>
      </c>
      <c r="J446">
        <v>3.76</v>
      </c>
      <c r="K446">
        <v>899</v>
      </c>
      <c r="L446">
        <v>390</v>
      </c>
      <c r="M446">
        <v>198</v>
      </c>
      <c r="N446">
        <v>130</v>
      </c>
      <c r="O446">
        <v>65</v>
      </c>
      <c r="P446">
        <v>116</v>
      </c>
      <c r="Q446">
        <v>0</v>
      </c>
      <c r="R446">
        <v>0</v>
      </c>
      <c r="S446">
        <v>0</v>
      </c>
      <c r="T446">
        <v>0</v>
      </c>
      <c r="U446" t="s">
        <v>34</v>
      </c>
      <c r="V446" t="s">
        <v>52</v>
      </c>
      <c r="W446">
        <v>20</v>
      </c>
      <c r="X446" t="s">
        <v>5268</v>
      </c>
      <c r="Y446">
        <v>3</v>
      </c>
      <c r="Z446">
        <v>0</v>
      </c>
      <c r="AA446">
        <v>43</v>
      </c>
      <c r="AB446">
        <v>50</v>
      </c>
      <c r="AE446" t="s">
        <v>37</v>
      </c>
      <c r="AF446" t="s">
        <v>1315</v>
      </c>
      <c r="AG446" t="s">
        <v>1315</v>
      </c>
      <c r="AH446" t="s">
        <v>7403</v>
      </c>
      <c r="AI446">
        <v>1990</v>
      </c>
      <c r="AJ446">
        <v>4.0467336679999999</v>
      </c>
      <c r="AK446" t="s">
        <v>7404</v>
      </c>
      <c r="AL446">
        <v>0</v>
      </c>
      <c r="AN446" t="s">
        <v>7405</v>
      </c>
      <c r="AO446" t="s">
        <v>7406</v>
      </c>
      <c r="AP446" t="s">
        <v>5273</v>
      </c>
      <c r="AQ446" t="s">
        <v>5274</v>
      </c>
    </row>
    <row r="447" spans="1:43" x14ac:dyDescent="0.3">
      <c r="A447" t="s">
        <v>1318</v>
      </c>
      <c r="B447" t="s">
        <v>7407</v>
      </c>
      <c r="C447" t="s">
        <v>1317</v>
      </c>
      <c r="D447" t="s">
        <v>4431</v>
      </c>
      <c r="E447">
        <v>9</v>
      </c>
      <c r="F447">
        <v>8</v>
      </c>
      <c r="G447" t="s">
        <v>5267</v>
      </c>
      <c r="H447">
        <v>10000</v>
      </c>
      <c r="I447">
        <v>1</v>
      </c>
      <c r="J447">
        <v>3.84</v>
      </c>
      <c r="K447">
        <v>1982</v>
      </c>
      <c r="L447">
        <v>938</v>
      </c>
      <c r="M447">
        <v>384</v>
      </c>
      <c r="N447">
        <v>292</v>
      </c>
      <c r="O447">
        <v>136</v>
      </c>
      <c r="P447">
        <v>232</v>
      </c>
      <c r="Q447">
        <v>0</v>
      </c>
      <c r="R447">
        <v>0</v>
      </c>
      <c r="S447">
        <v>0</v>
      </c>
      <c r="T447">
        <v>0</v>
      </c>
      <c r="U447" t="s">
        <v>34</v>
      </c>
      <c r="V447" t="s">
        <v>35</v>
      </c>
      <c r="W447">
        <v>50</v>
      </c>
      <c r="X447" t="s">
        <v>5268</v>
      </c>
      <c r="Y447">
        <v>3</v>
      </c>
      <c r="Z447">
        <v>0</v>
      </c>
      <c r="AA447">
        <v>30</v>
      </c>
      <c r="AB447">
        <v>50</v>
      </c>
      <c r="AE447" t="s">
        <v>37</v>
      </c>
      <c r="AF447" t="s">
        <v>254</v>
      </c>
      <c r="AG447" t="s">
        <v>254</v>
      </c>
      <c r="AH447" t="s">
        <v>5625</v>
      </c>
      <c r="AI447">
        <v>66644</v>
      </c>
      <c r="AJ447">
        <v>4.1375817780000004</v>
      </c>
      <c r="AK447" t="s">
        <v>5626</v>
      </c>
      <c r="AL447">
        <v>1</v>
      </c>
      <c r="AM447" t="s">
        <v>5627</v>
      </c>
      <c r="AN447" t="s">
        <v>7408</v>
      </c>
      <c r="AO447" t="s">
        <v>7409</v>
      </c>
      <c r="AP447" t="s">
        <v>5273</v>
      </c>
      <c r="AQ447" t="s">
        <v>5274</v>
      </c>
    </row>
    <row r="448" spans="1:43" x14ac:dyDescent="0.3">
      <c r="A448" t="s">
        <v>1321</v>
      </c>
      <c r="B448" t="s">
        <v>7410</v>
      </c>
      <c r="C448" t="s">
        <v>1319</v>
      </c>
      <c r="D448" t="s">
        <v>4432</v>
      </c>
      <c r="E448">
        <v>8</v>
      </c>
      <c r="F448">
        <v>7</v>
      </c>
      <c r="G448" t="s">
        <v>5267</v>
      </c>
      <c r="H448">
        <v>20000</v>
      </c>
      <c r="I448">
        <v>0</v>
      </c>
      <c r="J448">
        <v>3.33</v>
      </c>
      <c r="K448">
        <v>3216</v>
      </c>
      <c r="L448">
        <v>1138</v>
      </c>
      <c r="M448">
        <v>523</v>
      </c>
      <c r="N448">
        <v>521</v>
      </c>
      <c r="O448">
        <v>324</v>
      </c>
      <c r="P448">
        <v>710</v>
      </c>
      <c r="Q448">
        <v>0</v>
      </c>
      <c r="R448">
        <v>0</v>
      </c>
      <c r="S448">
        <v>0</v>
      </c>
      <c r="T448">
        <v>0</v>
      </c>
      <c r="U448" t="s">
        <v>70</v>
      </c>
      <c r="V448" t="s">
        <v>35</v>
      </c>
      <c r="W448">
        <v>50</v>
      </c>
      <c r="X448" t="s">
        <v>5268</v>
      </c>
      <c r="Y448">
        <v>2</v>
      </c>
      <c r="Z448">
        <v>0</v>
      </c>
      <c r="AA448">
        <v>43</v>
      </c>
      <c r="AB448">
        <v>50</v>
      </c>
      <c r="AE448" t="s">
        <v>37</v>
      </c>
      <c r="AF448" t="s">
        <v>348</v>
      </c>
      <c r="AG448" t="s">
        <v>5792</v>
      </c>
      <c r="AH448" t="s">
        <v>1320</v>
      </c>
      <c r="AI448">
        <v>54504</v>
      </c>
      <c r="AJ448">
        <v>3.8016842799999999</v>
      </c>
      <c r="AK448" t="s">
        <v>5794</v>
      </c>
      <c r="AL448">
        <v>1</v>
      </c>
      <c r="AM448" t="s">
        <v>5795</v>
      </c>
      <c r="AN448" t="s">
        <v>7411</v>
      </c>
      <c r="AO448" t="s">
        <v>7412</v>
      </c>
      <c r="AP448" t="s">
        <v>5273</v>
      </c>
      <c r="AQ448" t="s">
        <v>5274</v>
      </c>
    </row>
    <row r="449" spans="1:43" x14ac:dyDescent="0.3">
      <c r="A449" t="s">
        <v>1323</v>
      </c>
      <c r="B449" t="s">
        <v>5846</v>
      </c>
      <c r="C449" t="s">
        <v>1322</v>
      </c>
      <c r="D449" t="s">
        <v>4134</v>
      </c>
      <c r="E449">
        <v>5</v>
      </c>
      <c r="F449">
        <v>51</v>
      </c>
      <c r="G449" t="s">
        <v>5267</v>
      </c>
      <c r="H449">
        <v>10</v>
      </c>
      <c r="I449">
        <v>0</v>
      </c>
      <c r="J449">
        <v>5</v>
      </c>
      <c r="K449">
        <v>0</v>
      </c>
      <c r="Q449">
        <v>0</v>
      </c>
      <c r="R449">
        <v>0</v>
      </c>
      <c r="S449">
        <v>0</v>
      </c>
      <c r="T449">
        <v>0</v>
      </c>
      <c r="U449" t="s">
        <v>70</v>
      </c>
      <c r="V449" t="s">
        <v>43</v>
      </c>
      <c r="W449">
        <v>1</v>
      </c>
      <c r="X449" t="s">
        <v>5268</v>
      </c>
      <c r="Y449">
        <v>1</v>
      </c>
      <c r="Z449">
        <v>0</v>
      </c>
      <c r="AA449">
        <v>36</v>
      </c>
      <c r="AB449">
        <v>50</v>
      </c>
      <c r="AE449" t="s">
        <v>37</v>
      </c>
      <c r="AF449" t="s">
        <v>48</v>
      </c>
      <c r="AG449" t="s">
        <v>48</v>
      </c>
      <c r="AH449" t="s">
        <v>5282</v>
      </c>
      <c r="AI449">
        <v>295</v>
      </c>
      <c r="AJ449">
        <v>3.9898305079999998</v>
      </c>
      <c r="AK449" t="s">
        <v>5283</v>
      </c>
      <c r="AL449">
        <v>0</v>
      </c>
      <c r="AN449" t="s">
        <v>5847</v>
      </c>
      <c r="AO449" t="s">
        <v>5848</v>
      </c>
      <c r="AP449" t="s">
        <v>5273</v>
      </c>
      <c r="AQ449" t="s">
        <v>5274</v>
      </c>
    </row>
    <row r="450" spans="1:43" x14ac:dyDescent="0.3">
      <c r="A450" t="s">
        <v>1326</v>
      </c>
      <c r="B450" t="s">
        <v>7413</v>
      </c>
      <c r="C450" t="s">
        <v>1324</v>
      </c>
      <c r="D450" t="s">
        <v>4433</v>
      </c>
      <c r="E450">
        <v>11</v>
      </c>
      <c r="F450">
        <v>50</v>
      </c>
      <c r="G450" t="s">
        <v>5267</v>
      </c>
      <c r="H450">
        <v>100</v>
      </c>
      <c r="I450">
        <v>1</v>
      </c>
      <c r="J450">
        <v>3</v>
      </c>
      <c r="K450">
        <v>9</v>
      </c>
      <c r="L450">
        <v>2</v>
      </c>
      <c r="M450">
        <v>1</v>
      </c>
      <c r="N450">
        <v>3</v>
      </c>
      <c r="O450">
        <v>1</v>
      </c>
      <c r="P450">
        <v>2</v>
      </c>
      <c r="Q450">
        <v>0</v>
      </c>
      <c r="R450">
        <v>0</v>
      </c>
      <c r="S450">
        <v>0</v>
      </c>
      <c r="T450">
        <v>0</v>
      </c>
      <c r="U450" t="s">
        <v>70</v>
      </c>
      <c r="V450" t="s">
        <v>52</v>
      </c>
      <c r="W450">
        <v>50</v>
      </c>
      <c r="X450" t="s">
        <v>5268</v>
      </c>
      <c r="Y450">
        <v>3</v>
      </c>
      <c r="Z450">
        <v>0</v>
      </c>
      <c r="AA450">
        <v>36</v>
      </c>
      <c r="AB450">
        <v>50</v>
      </c>
      <c r="AE450" t="s">
        <v>37</v>
      </c>
      <c r="AF450" t="s">
        <v>1325</v>
      </c>
      <c r="AG450" t="s">
        <v>1325</v>
      </c>
      <c r="AH450" t="s">
        <v>7414</v>
      </c>
      <c r="AI450">
        <v>17</v>
      </c>
      <c r="AJ450">
        <v>2.9411764709999999</v>
      </c>
      <c r="AK450" t="s">
        <v>7415</v>
      </c>
      <c r="AL450">
        <v>0</v>
      </c>
      <c r="AN450" t="s">
        <v>7416</v>
      </c>
      <c r="AO450" t="s">
        <v>7417</v>
      </c>
      <c r="AP450" t="s">
        <v>5273</v>
      </c>
      <c r="AQ450" t="s">
        <v>5274</v>
      </c>
    </row>
    <row r="451" spans="1:43" x14ac:dyDescent="0.3">
      <c r="A451" t="s">
        <v>1329</v>
      </c>
      <c r="B451" t="s">
        <v>7418</v>
      </c>
      <c r="C451" t="s">
        <v>1327</v>
      </c>
      <c r="D451" t="s">
        <v>4434</v>
      </c>
      <c r="E451">
        <v>11</v>
      </c>
      <c r="F451">
        <v>10</v>
      </c>
      <c r="G451" t="s">
        <v>5267</v>
      </c>
      <c r="H451">
        <v>1000</v>
      </c>
      <c r="I451">
        <v>0</v>
      </c>
      <c r="J451">
        <v>4.29</v>
      </c>
      <c r="K451">
        <v>410</v>
      </c>
      <c r="L451">
        <v>247</v>
      </c>
      <c r="M451">
        <v>89</v>
      </c>
      <c r="N451">
        <v>40</v>
      </c>
      <c r="O451">
        <v>15</v>
      </c>
      <c r="P451">
        <v>19</v>
      </c>
      <c r="Q451">
        <v>0</v>
      </c>
      <c r="R451">
        <v>0</v>
      </c>
      <c r="S451">
        <v>0</v>
      </c>
      <c r="T451">
        <v>0</v>
      </c>
      <c r="U451" t="s">
        <v>64</v>
      </c>
      <c r="V451" t="s">
        <v>43</v>
      </c>
      <c r="W451">
        <v>50</v>
      </c>
      <c r="X451" t="s">
        <v>5268</v>
      </c>
      <c r="Y451">
        <v>2</v>
      </c>
      <c r="Z451">
        <v>0</v>
      </c>
      <c r="AA451">
        <v>21</v>
      </c>
      <c r="AB451">
        <v>50</v>
      </c>
      <c r="AE451" t="s">
        <v>37</v>
      </c>
      <c r="AF451" t="s">
        <v>1328</v>
      </c>
      <c r="AG451" t="s">
        <v>7419</v>
      </c>
      <c r="AH451" t="s">
        <v>7420</v>
      </c>
      <c r="AI451">
        <v>1733</v>
      </c>
      <c r="AJ451">
        <v>3.8424697060000002</v>
      </c>
      <c r="AK451" t="s">
        <v>7421</v>
      </c>
      <c r="AL451">
        <v>0</v>
      </c>
      <c r="AN451" t="s">
        <v>7422</v>
      </c>
      <c r="AO451" t="s">
        <v>7423</v>
      </c>
      <c r="AP451" t="s">
        <v>5273</v>
      </c>
      <c r="AQ451" t="s">
        <v>5274</v>
      </c>
    </row>
    <row r="452" spans="1:43" x14ac:dyDescent="0.3">
      <c r="A452" t="s">
        <v>1332</v>
      </c>
      <c r="B452" t="s">
        <v>7424</v>
      </c>
      <c r="C452" t="s">
        <v>1330</v>
      </c>
      <c r="D452" t="s">
        <v>4435</v>
      </c>
      <c r="E452">
        <v>9</v>
      </c>
      <c r="F452">
        <v>8</v>
      </c>
      <c r="G452" t="s">
        <v>5267</v>
      </c>
      <c r="H452">
        <v>5000</v>
      </c>
      <c r="I452">
        <v>0</v>
      </c>
      <c r="J452">
        <v>3.75</v>
      </c>
      <c r="K452">
        <v>429</v>
      </c>
      <c r="L452">
        <v>185</v>
      </c>
      <c r="M452">
        <v>83</v>
      </c>
      <c r="N452">
        <v>81</v>
      </c>
      <c r="O452">
        <v>30</v>
      </c>
      <c r="P452">
        <v>50</v>
      </c>
      <c r="Q452">
        <v>0</v>
      </c>
      <c r="R452">
        <v>0</v>
      </c>
      <c r="S452">
        <v>0</v>
      </c>
      <c r="T452">
        <v>0</v>
      </c>
      <c r="U452" t="s">
        <v>100</v>
      </c>
      <c r="V452" t="s">
        <v>52</v>
      </c>
      <c r="W452">
        <v>50</v>
      </c>
      <c r="X452" t="s">
        <v>5268</v>
      </c>
      <c r="Y452">
        <v>3</v>
      </c>
      <c r="Z452">
        <v>0</v>
      </c>
      <c r="AA452">
        <v>41</v>
      </c>
      <c r="AB452">
        <v>50</v>
      </c>
      <c r="AE452" t="s">
        <v>37</v>
      </c>
      <c r="AF452" t="s">
        <v>1331</v>
      </c>
      <c r="AG452" t="s">
        <v>1331</v>
      </c>
      <c r="AH452" t="s">
        <v>7425</v>
      </c>
      <c r="AI452">
        <v>1029</v>
      </c>
      <c r="AJ452">
        <v>3.8211856169999998</v>
      </c>
      <c r="AK452" t="s">
        <v>7426</v>
      </c>
      <c r="AL452">
        <v>0</v>
      </c>
      <c r="AN452" t="s">
        <v>7427</v>
      </c>
      <c r="AO452" t="s">
        <v>7428</v>
      </c>
      <c r="AP452" t="s">
        <v>5273</v>
      </c>
      <c r="AQ452" t="s">
        <v>5274</v>
      </c>
    </row>
    <row r="453" spans="1:43" x14ac:dyDescent="0.3">
      <c r="A453" t="s">
        <v>1335</v>
      </c>
      <c r="B453" t="s">
        <v>7429</v>
      </c>
      <c r="C453" t="s">
        <v>1333</v>
      </c>
      <c r="D453" t="s">
        <v>4436</v>
      </c>
      <c r="E453">
        <v>7</v>
      </c>
      <c r="F453">
        <v>13</v>
      </c>
      <c r="G453" t="s">
        <v>5267</v>
      </c>
      <c r="H453">
        <v>10000</v>
      </c>
      <c r="I453">
        <v>0</v>
      </c>
      <c r="J453">
        <v>3.12</v>
      </c>
      <c r="K453">
        <v>567</v>
      </c>
      <c r="L453">
        <v>170</v>
      </c>
      <c r="M453">
        <v>89</v>
      </c>
      <c r="N453">
        <v>91</v>
      </c>
      <c r="O453">
        <v>72</v>
      </c>
      <c r="P453">
        <v>145</v>
      </c>
      <c r="Q453">
        <v>0</v>
      </c>
      <c r="R453">
        <v>0</v>
      </c>
      <c r="S453">
        <v>0</v>
      </c>
      <c r="T453">
        <v>0</v>
      </c>
      <c r="U453" t="s">
        <v>122</v>
      </c>
      <c r="V453" t="s">
        <v>35</v>
      </c>
      <c r="W453">
        <v>50</v>
      </c>
      <c r="X453" t="s">
        <v>571</v>
      </c>
      <c r="Y453">
        <v>2</v>
      </c>
      <c r="Z453">
        <v>0</v>
      </c>
      <c r="AA453">
        <v>42</v>
      </c>
      <c r="AB453">
        <v>50</v>
      </c>
      <c r="AC453">
        <v>1</v>
      </c>
      <c r="AD453" t="s">
        <v>5269</v>
      </c>
      <c r="AE453" t="s">
        <v>37</v>
      </c>
      <c r="AF453" t="s">
        <v>1238</v>
      </c>
      <c r="AG453" t="s">
        <v>1238</v>
      </c>
      <c r="AH453" t="s">
        <v>1334</v>
      </c>
      <c r="AI453">
        <v>5934</v>
      </c>
      <c r="AJ453">
        <v>3.8495112909999998</v>
      </c>
      <c r="AK453" t="s">
        <v>7282</v>
      </c>
      <c r="AL453">
        <v>0</v>
      </c>
      <c r="AN453" t="s">
        <v>7430</v>
      </c>
      <c r="AO453" t="s">
        <v>7431</v>
      </c>
      <c r="AP453" t="s">
        <v>5273</v>
      </c>
      <c r="AQ453" t="s">
        <v>5274</v>
      </c>
    </row>
    <row r="454" spans="1:43" x14ac:dyDescent="0.3">
      <c r="A454" t="s">
        <v>1338</v>
      </c>
      <c r="B454" t="s">
        <v>7432</v>
      </c>
      <c r="C454" t="s">
        <v>1336</v>
      </c>
      <c r="D454" t="s">
        <v>4437</v>
      </c>
      <c r="E454">
        <v>6</v>
      </c>
      <c r="F454">
        <v>6</v>
      </c>
      <c r="G454" t="s">
        <v>5267</v>
      </c>
      <c r="H454">
        <v>100</v>
      </c>
      <c r="I454">
        <v>0</v>
      </c>
      <c r="J454">
        <v>3.93</v>
      </c>
      <c r="K454">
        <v>41</v>
      </c>
      <c r="L454">
        <v>20</v>
      </c>
      <c r="M454">
        <v>7</v>
      </c>
      <c r="N454">
        <v>9</v>
      </c>
      <c r="O454">
        <v>1</v>
      </c>
      <c r="P454">
        <v>4</v>
      </c>
      <c r="Q454">
        <v>0</v>
      </c>
      <c r="R454">
        <v>0</v>
      </c>
      <c r="S454">
        <v>0</v>
      </c>
      <c r="T454">
        <v>0</v>
      </c>
      <c r="U454" t="s">
        <v>70</v>
      </c>
      <c r="V454" t="s">
        <v>52</v>
      </c>
      <c r="W454">
        <v>50</v>
      </c>
      <c r="X454" t="s">
        <v>5268</v>
      </c>
      <c r="Y454">
        <v>2</v>
      </c>
      <c r="Z454">
        <v>0</v>
      </c>
      <c r="AA454">
        <v>38</v>
      </c>
      <c r="AB454">
        <v>50</v>
      </c>
      <c r="AE454" t="s">
        <v>37</v>
      </c>
      <c r="AF454" t="s">
        <v>1116</v>
      </c>
      <c r="AG454" t="s">
        <v>7063</v>
      </c>
      <c r="AH454" t="s">
        <v>1337</v>
      </c>
      <c r="AI454">
        <v>151249</v>
      </c>
      <c r="AJ454">
        <v>4.0491573499999998</v>
      </c>
      <c r="AK454" t="s">
        <v>7065</v>
      </c>
      <c r="AL454">
        <v>0</v>
      </c>
      <c r="AN454" t="s">
        <v>7433</v>
      </c>
      <c r="AO454" t="s">
        <v>7434</v>
      </c>
      <c r="AP454" t="s">
        <v>5273</v>
      </c>
      <c r="AQ454" t="s">
        <v>5274</v>
      </c>
    </row>
    <row r="455" spans="1:43" x14ac:dyDescent="0.3">
      <c r="A455" s="1" t="s">
        <v>1341</v>
      </c>
      <c r="B455" t="s">
        <v>7435</v>
      </c>
      <c r="C455" t="s">
        <v>1339</v>
      </c>
      <c r="D455" t="s">
        <v>4438</v>
      </c>
      <c r="E455">
        <v>7</v>
      </c>
      <c r="F455">
        <v>14</v>
      </c>
      <c r="G455" t="s">
        <v>5267</v>
      </c>
      <c r="H455">
        <v>100</v>
      </c>
      <c r="I455">
        <v>0</v>
      </c>
      <c r="J455">
        <v>4.24</v>
      </c>
      <c r="K455">
        <v>50</v>
      </c>
      <c r="L455">
        <v>29</v>
      </c>
      <c r="M455">
        <v>12</v>
      </c>
      <c r="N455">
        <v>4</v>
      </c>
      <c r="O455">
        <v>2</v>
      </c>
      <c r="P455">
        <v>3</v>
      </c>
      <c r="Q455">
        <v>0</v>
      </c>
      <c r="R455">
        <v>0</v>
      </c>
      <c r="S455">
        <v>0</v>
      </c>
      <c r="T455">
        <v>0</v>
      </c>
      <c r="U455" t="s">
        <v>100</v>
      </c>
      <c r="V455" t="s">
        <v>101</v>
      </c>
      <c r="W455">
        <v>50</v>
      </c>
      <c r="X455" t="s">
        <v>5268</v>
      </c>
      <c r="Y455">
        <v>2</v>
      </c>
      <c r="Z455">
        <v>0</v>
      </c>
      <c r="AA455">
        <v>43</v>
      </c>
      <c r="AB455">
        <v>50</v>
      </c>
      <c r="AC455">
        <v>1</v>
      </c>
      <c r="AD455" t="s">
        <v>5269</v>
      </c>
      <c r="AE455" t="s">
        <v>37</v>
      </c>
      <c r="AF455" t="s">
        <v>1340</v>
      </c>
      <c r="AG455" t="s">
        <v>7436</v>
      </c>
      <c r="AH455" t="s">
        <v>7437</v>
      </c>
      <c r="AI455">
        <v>1160</v>
      </c>
      <c r="AJ455">
        <v>4.1439655169999998</v>
      </c>
      <c r="AK455" t="s">
        <v>7438</v>
      </c>
      <c r="AL455">
        <v>0</v>
      </c>
      <c r="AN455" t="s">
        <v>7439</v>
      </c>
      <c r="AO455" t="s">
        <v>7440</v>
      </c>
      <c r="AP455" t="s">
        <v>5273</v>
      </c>
      <c r="AQ455" t="s">
        <v>5274</v>
      </c>
    </row>
    <row r="456" spans="1:43" x14ac:dyDescent="0.3">
      <c r="A456" t="s">
        <v>1343</v>
      </c>
      <c r="B456" t="s">
        <v>5564</v>
      </c>
      <c r="C456" t="s">
        <v>228</v>
      </c>
      <c r="D456" t="s">
        <v>4082</v>
      </c>
      <c r="E456">
        <v>1.65</v>
      </c>
      <c r="F456">
        <v>2</v>
      </c>
      <c r="G456" t="s">
        <v>5267</v>
      </c>
      <c r="H456">
        <v>1000</v>
      </c>
      <c r="I456">
        <v>1</v>
      </c>
      <c r="J456">
        <v>3.67</v>
      </c>
      <c r="K456">
        <v>191</v>
      </c>
      <c r="L456">
        <v>89</v>
      </c>
      <c r="M456">
        <v>26</v>
      </c>
      <c r="N456">
        <v>31</v>
      </c>
      <c r="O456">
        <v>14</v>
      </c>
      <c r="P456">
        <v>31</v>
      </c>
      <c r="Q456">
        <v>0</v>
      </c>
      <c r="R456">
        <v>0</v>
      </c>
      <c r="S456">
        <v>0</v>
      </c>
      <c r="T456">
        <v>0</v>
      </c>
      <c r="U456" t="s">
        <v>34</v>
      </c>
      <c r="V456" t="s">
        <v>79</v>
      </c>
      <c r="W456">
        <v>1</v>
      </c>
      <c r="X456" t="s">
        <v>5268</v>
      </c>
      <c r="Y456">
        <v>1</v>
      </c>
      <c r="Z456">
        <v>0</v>
      </c>
      <c r="AA456">
        <v>38</v>
      </c>
      <c r="AB456">
        <v>50</v>
      </c>
      <c r="AC456">
        <v>1</v>
      </c>
      <c r="AD456" t="s">
        <v>5269</v>
      </c>
      <c r="AE456" t="s">
        <v>37</v>
      </c>
      <c r="AF456" t="s">
        <v>1342</v>
      </c>
      <c r="AG456" t="s">
        <v>7393</v>
      </c>
      <c r="AH456" t="s">
        <v>7394</v>
      </c>
      <c r="AI456">
        <v>5654</v>
      </c>
      <c r="AJ456">
        <v>3.9587902370000001</v>
      </c>
      <c r="AK456" t="s">
        <v>7395</v>
      </c>
      <c r="AL456">
        <v>0</v>
      </c>
      <c r="AN456" t="s">
        <v>7396</v>
      </c>
      <c r="AO456" t="s">
        <v>7397</v>
      </c>
      <c r="AP456" t="s">
        <v>5273</v>
      </c>
      <c r="AQ456" t="s">
        <v>5274</v>
      </c>
    </row>
    <row r="457" spans="1:43" x14ac:dyDescent="0.3">
      <c r="A457" t="s">
        <v>1346</v>
      </c>
      <c r="B457" t="s">
        <v>7441</v>
      </c>
      <c r="C457" t="s">
        <v>1344</v>
      </c>
      <c r="D457" t="s">
        <v>4439</v>
      </c>
      <c r="E457">
        <v>11</v>
      </c>
      <c r="F457">
        <v>106</v>
      </c>
      <c r="G457" t="s">
        <v>5267</v>
      </c>
      <c r="H457">
        <v>20000</v>
      </c>
      <c r="I457">
        <v>1</v>
      </c>
      <c r="J457">
        <v>3.92</v>
      </c>
      <c r="K457">
        <v>10150</v>
      </c>
      <c r="L457">
        <v>4974</v>
      </c>
      <c r="M457">
        <v>2091</v>
      </c>
      <c r="N457">
        <v>1409</v>
      </c>
      <c r="O457">
        <v>655</v>
      </c>
      <c r="P457">
        <v>1021</v>
      </c>
      <c r="Q457">
        <v>1</v>
      </c>
      <c r="R457">
        <v>0</v>
      </c>
      <c r="S457">
        <v>0</v>
      </c>
      <c r="T457">
        <v>1</v>
      </c>
      <c r="U457" t="s">
        <v>34</v>
      </c>
      <c r="V457" t="s">
        <v>52</v>
      </c>
      <c r="W457">
        <v>12</v>
      </c>
      <c r="X457" t="s">
        <v>5268</v>
      </c>
      <c r="Y457">
        <v>3</v>
      </c>
      <c r="Z457">
        <v>0</v>
      </c>
      <c r="AA457">
        <v>45</v>
      </c>
      <c r="AB457">
        <v>50</v>
      </c>
      <c r="AC457">
        <v>1</v>
      </c>
      <c r="AD457" t="s">
        <v>5269</v>
      </c>
      <c r="AE457" t="s">
        <v>37</v>
      </c>
      <c r="AF457" t="s">
        <v>1345</v>
      </c>
      <c r="AG457" t="s">
        <v>1345</v>
      </c>
      <c r="AH457" t="s">
        <v>7442</v>
      </c>
      <c r="AI457">
        <v>25093</v>
      </c>
      <c r="AJ457">
        <v>4.068664568</v>
      </c>
      <c r="AK457" t="s">
        <v>7443</v>
      </c>
      <c r="AL457">
        <v>1</v>
      </c>
      <c r="AM457" t="s">
        <v>7444</v>
      </c>
      <c r="AN457" t="s">
        <v>7445</v>
      </c>
      <c r="AO457" t="s">
        <v>7446</v>
      </c>
      <c r="AP457" t="s">
        <v>5273</v>
      </c>
      <c r="AQ457" t="s">
        <v>5274</v>
      </c>
    </row>
    <row r="458" spans="1:43" x14ac:dyDescent="0.3">
      <c r="A458" t="s">
        <v>1349</v>
      </c>
      <c r="B458" t="s">
        <v>7447</v>
      </c>
      <c r="C458" t="s">
        <v>1347</v>
      </c>
      <c r="D458" t="s">
        <v>4440</v>
      </c>
      <c r="E458">
        <v>11</v>
      </c>
      <c r="F458">
        <v>85</v>
      </c>
      <c r="G458" t="s">
        <v>5267</v>
      </c>
      <c r="H458">
        <v>1000</v>
      </c>
      <c r="I458">
        <v>1</v>
      </c>
      <c r="J458">
        <v>4.08</v>
      </c>
      <c r="K458">
        <v>454</v>
      </c>
      <c r="L458">
        <v>231</v>
      </c>
      <c r="M458">
        <v>118</v>
      </c>
      <c r="N458">
        <v>49</v>
      </c>
      <c r="O458">
        <v>21</v>
      </c>
      <c r="P458">
        <v>35</v>
      </c>
      <c r="Q458">
        <v>0</v>
      </c>
      <c r="R458">
        <v>0</v>
      </c>
      <c r="S458">
        <v>0</v>
      </c>
      <c r="T458">
        <v>0</v>
      </c>
      <c r="U458" t="s">
        <v>42</v>
      </c>
      <c r="V458" t="s">
        <v>52</v>
      </c>
      <c r="W458">
        <v>50</v>
      </c>
      <c r="X458" t="s">
        <v>5268</v>
      </c>
      <c r="Y458">
        <v>3</v>
      </c>
      <c r="Z458">
        <v>0</v>
      </c>
      <c r="AA458">
        <v>40</v>
      </c>
      <c r="AB458">
        <v>50</v>
      </c>
      <c r="AC458">
        <v>1</v>
      </c>
      <c r="AD458" t="s">
        <v>5269</v>
      </c>
      <c r="AE458" t="s">
        <v>37</v>
      </c>
      <c r="AF458" t="s">
        <v>1348</v>
      </c>
      <c r="AG458" t="s">
        <v>1348</v>
      </c>
      <c r="AH458" t="s">
        <v>7448</v>
      </c>
      <c r="AI458">
        <v>895</v>
      </c>
      <c r="AJ458">
        <v>4.3340782119999997</v>
      </c>
      <c r="AK458" t="s">
        <v>7449</v>
      </c>
      <c r="AL458">
        <v>0</v>
      </c>
      <c r="AN458" t="s">
        <v>7450</v>
      </c>
      <c r="AO458" t="s">
        <v>7451</v>
      </c>
      <c r="AP458" t="s">
        <v>5273</v>
      </c>
      <c r="AQ458" t="s">
        <v>5274</v>
      </c>
    </row>
    <row r="459" spans="1:43" x14ac:dyDescent="0.3">
      <c r="A459" t="s">
        <v>1352</v>
      </c>
      <c r="B459" t="s">
        <v>7452</v>
      </c>
      <c r="C459" t="s">
        <v>1350</v>
      </c>
      <c r="D459" t="s">
        <v>4441</v>
      </c>
      <c r="E459">
        <v>7</v>
      </c>
      <c r="F459">
        <v>6</v>
      </c>
      <c r="G459" t="s">
        <v>5267</v>
      </c>
      <c r="H459">
        <v>1000</v>
      </c>
      <c r="I459">
        <v>0</v>
      </c>
      <c r="J459">
        <v>4.12</v>
      </c>
      <c r="K459">
        <v>442</v>
      </c>
      <c r="L459">
        <v>220</v>
      </c>
      <c r="M459">
        <v>111</v>
      </c>
      <c r="N459">
        <v>72</v>
      </c>
      <c r="O459">
        <v>23</v>
      </c>
      <c r="P459">
        <v>16</v>
      </c>
      <c r="Q459">
        <v>0</v>
      </c>
      <c r="R459">
        <v>0</v>
      </c>
      <c r="S459">
        <v>0</v>
      </c>
      <c r="T459">
        <v>0</v>
      </c>
      <c r="U459" t="s">
        <v>70</v>
      </c>
      <c r="V459" t="s">
        <v>52</v>
      </c>
      <c r="W459">
        <v>50</v>
      </c>
      <c r="X459" t="s">
        <v>5268</v>
      </c>
      <c r="Y459">
        <v>2</v>
      </c>
      <c r="Z459">
        <v>0</v>
      </c>
      <c r="AA459">
        <v>47</v>
      </c>
      <c r="AB459">
        <v>50</v>
      </c>
      <c r="AC459">
        <v>1</v>
      </c>
      <c r="AD459" t="s">
        <v>5269</v>
      </c>
      <c r="AE459" t="s">
        <v>37</v>
      </c>
      <c r="AF459" t="s">
        <v>1351</v>
      </c>
      <c r="AG459" t="s">
        <v>1351</v>
      </c>
      <c r="AH459" t="s">
        <v>7453</v>
      </c>
      <c r="AI459">
        <v>1369</v>
      </c>
      <c r="AJ459">
        <v>4.0613586560000003</v>
      </c>
      <c r="AK459" t="s">
        <v>7454</v>
      </c>
      <c r="AL459">
        <v>0</v>
      </c>
      <c r="AN459" t="s">
        <v>7455</v>
      </c>
      <c r="AO459" t="s">
        <v>7456</v>
      </c>
      <c r="AP459" t="s">
        <v>5273</v>
      </c>
      <c r="AQ459" t="s">
        <v>5274</v>
      </c>
    </row>
    <row r="460" spans="1:43" x14ac:dyDescent="0.3">
      <c r="A460" t="s">
        <v>1354</v>
      </c>
      <c r="B460" t="s">
        <v>6749</v>
      </c>
      <c r="C460" t="s">
        <v>925</v>
      </c>
      <c r="D460" t="s">
        <v>4309</v>
      </c>
      <c r="E460">
        <v>8</v>
      </c>
      <c r="F460">
        <v>72</v>
      </c>
      <c r="G460" t="s">
        <v>5267</v>
      </c>
      <c r="H460">
        <v>1000</v>
      </c>
      <c r="I460">
        <v>0</v>
      </c>
      <c r="J460">
        <v>4.01</v>
      </c>
      <c r="K460">
        <v>153</v>
      </c>
      <c r="L460">
        <v>85</v>
      </c>
      <c r="M460">
        <v>22</v>
      </c>
      <c r="N460">
        <v>24</v>
      </c>
      <c r="O460">
        <v>7</v>
      </c>
      <c r="P460">
        <v>15</v>
      </c>
      <c r="Q460">
        <v>0</v>
      </c>
      <c r="R460">
        <v>0</v>
      </c>
      <c r="S460">
        <v>0</v>
      </c>
      <c r="T460">
        <v>0</v>
      </c>
      <c r="U460" t="s">
        <v>926</v>
      </c>
      <c r="V460" t="s">
        <v>52</v>
      </c>
      <c r="W460">
        <v>50</v>
      </c>
      <c r="X460" t="s">
        <v>5268</v>
      </c>
      <c r="Y460">
        <v>2</v>
      </c>
      <c r="Z460">
        <v>0</v>
      </c>
      <c r="AA460">
        <v>41</v>
      </c>
      <c r="AB460">
        <v>50</v>
      </c>
      <c r="AE460" t="s">
        <v>37</v>
      </c>
      <c r="AF460" t="s">
        <v>1353</v>
      </c>
      <c r="AG460" t="s">
        <v>7457</v>
      </c>
      <c r="AH460" t="s">
        <v>7458</v>
      </c>
      <c r="AI460">
        <v>4136</v>
      </c>
      <c r="AJ460">
        <v>3.9124758220000002</v>
      </c>
      <c r="AK460" t="s">
        <v>7459</v>
      </c>
      <c r="AL460">
        <v>0</v>
      </c>
      <c r="AN460" t="s">
        <v>7460</v>
      </c>
      <c r="AO460" t="s">
        <v>7461</v>
      </c>
      <c r="AP460" t="s">
        <v>5273</v>
      </c>
      <c r="AQ460" t="s">
        <v>5274</v>
      </c>
    </row>
    <row r="461" spans="1:43" x14ac:dyDescent="0.3">
      <c r="A461" t="s">
        <v>1357</v>
      </c>
      <c r="B461" t="s">
        <v>7462</v>
      </c>
      <c r="C461" t="s">
        <v>1355</v>
      </c>
      <c r="D461" t="s">
        <v>4442</v>
      </c>
      <c r="E461">
        <v>15</v>
      </c>
      <c r="F461">
        <v>13</v>
      </c>
      <c r="G461" t="s">
        <v>5267</v>
      </c>
      <c r="H461">
        <v>5000</v>
      </c>
      <c r="I461">
        <v>0</v>
      </c>
      <c r="J461">
        <v>3.95</v>
      </c>
      <c r="K461">
        <v>1632</v>
      </c>
      <c r="L461">
        <v>836</v>
      </c>
      <c r="M461">
        <v>306</v>
      </c>
      <c r="N461">
        <v>221</v>
      </c>
      <c r="O461">
        <v>103</v>
      </c>
      <c r="P461">
        <v>166</v>
      </c>
      <c r="Q461">
        <v>0</v>
      </c>
      <c r="R461">
        <v>0</v>
      </c>
      <c r="S461">
        <v>0</v>
      </c>
      <c r="T461">
        <v>0</v>
      </c>
      <c r="U461" t="s">
        <v>64</v>
      </c>
      <c r="V461" t="s">
        <v>52</v>
      </c>
      <c r="W461">
        <v>34</v>
      </c>
      <c r="X461" t="s">
        <v>5268</v>
      </c>
      <c r="Y461">
        <v>4</v>
      </c>
      <c r="Z461">
        <v>0</v>
      </c>
      <c r="AA461">
        <v>41</v>
      </c>
      <c r="AB461">
        <v>50</v>
      </c>
      <c r="AE461" t="s">
        <v>37</v>
      </c>
      <c r="AF461" t="s">
        <v>1356</v>
      </c>
      <c r="AG461" t="s">
        <v>1356</v>
      </c>
      <c r="AH461" t="s">
        <v>7463</v>
      </c>
      <c r="AI461">
        <v>32323</v>
      </c>
      <c r="AJ461">
        <v>4.0404974789999999</v>
      </c>
      <c r="AK461" t="s">
        <v>7464</v>
      </c>
      <c r="AL461">
        <v>0</v>
      </c>
      <c r="AN461" t="s">
        <v>7465</v>
      </c>
      <c r="AO461" t="s">
        <v>7466</v>
      </c>
      <c r="AP461" t="s">
        <v>5273</v>
      </c>
      <c r="AQ461" t="s">
        <v>5274</v>
      </c>
    </row>
    <row r="462" spans="1:43" x14ac:dyDescent="0.3">
      <c r="A462" t="s">
        <v>1362</v>
      </c>
      <c r="B462" t="s">
        <v>7467</v>
      </c>
      <c r="C462" t="s">
        <v>1358</v>
      </c>
      <c r="D462" t="s">
        <v>4443</v>
      </c>
      <c r="E462">
        <v>9</v>
      </c>
      <c r="F462">
        <v>46</v>
      </c>
      <c r="G462" t="s">
        <v>5267</v>
      </c>
      <c r="H462">
        <v>100</v>
      </c>
      <c r="I462">
        <v>0</v>
      </c>
      <c r="J462">
        <v>4.8600000000000003</v>
      </c>
      <c r="K462">
        <v>7</v>
      </c>
      <c r="L462">
        <v>6</v>
      </c>
      <c r="M462">
        <v>1</v>
      </c>
      <c r="N462">
        <v>0</v>
      </c>
      <c r="O462">
        <v>0</v>
      </c>
      <c r="P462">
        <v>0</v>
      </c>
      <c r="Q462">
        <v>0</v>
      </c>
      <c r="R462">
        <v>0</v>
      </c>
      <c r="S462">
        <v>0</v>
      </c>
      <c r="T462">
        <v>0</v>
      </c>
      <c r="V462" t="s">
        <v>1359</v>
      </c>
      <c r="W462">
        <v>30</v>
      </c>
      <c r="X462" t="s">
        <v>5268</v>
      </c>
      <c r="Y462">
        <v>3</v>
      </c>
      <c r="Z462">
        <v>0</v>
      </c>
      <c r="AA462">
        <v>74</v>
      </c>
      <c r="AB462">
        <v>30</v>
      </c>
      <c r="AE462" t="s">
        <v>37</v>
      </c>
      <c r="AF462" t="s">
        <v>1360</v>
      </c>
      <c r="AG462" t="s">
        <v>1360</v>
      </c>
      <c r="AH462" t="s">
        <v>1361</v>
      </c>
      <c r="AI462">
        <v>2228</v>
      </c>
      <c r="AJ462">
        <v>4.2280071809999997</v>
      </c>
      <c r="AK462" t="s">
        <v>7468</v>
      </c>
      <c r="AL462">
        <v>0</v>
      </c>
      <c r="AN462" t="s">
        <v>7469</v>
      </c>
      <c r="AO462" t="s">
        <v>7470</v>
      </c>
      <c r="AP462" t="s">
        <v>5273</v>
      </c>
      <c r="AQ462" t="s">
        <v>5274</v>
      </c>
    </row>
    <row r="463" spans="1:43" x14ac:dyDescent="0.3">
      <c r="A463" t="s">
        <v>1365</v>
      </c>
      <c r="B463" t="s">
        <v>7471</v>
      </c>
      <c r="C463" t="s">
        <v>1363</v>
      </c>
      <c r="D463" t="s">
        <v>4444</v>
      </c>
      <c r="E463">
        <v>7</v>
      </c>
      <c r="F463">
        <v>6</v>
      </c>
      <c r="G463" t="s">
        <v>5267</v>
      </c>
      <c r="H463">
        <v>10000</v>
      </c>
      <c r="I463">
        <v>0</v>
      </c>
      <c r="J463">
        <v>4.41</v>
      </c>
      <c r="K463">
        <v>3078</v>
      </c>
      <c r="L463">
        <v>2050</v>
      </c>
      <c r="M463">
        <v>550</v>
      </c>
      <c r="N463">
        <v>276</v>
      </c>
      <c r="O463">
        <v>87</v>
      </c>
      <c r="P463">
        <v>115</v>
      </c>
      <c r="Q463">
        <v>1</v>
      </c>
      <c r="R463">
        <v>0</v>
      </c>
      <c r="S463">
        <v>1</v>
      </c>
      <c r="T463">
        <v>0</v>
      </c>
      <c r="U463" t="s">
        <v>1261</v>
      </c>
      <c r="V463" t="s">
        <v>52</v>
      </c>
      <c r="W463">
        <v>2</v>
      </c>
      <c r="X463" t="s">
        <v>5268</v>
      </c>
      <c r="Y463">
        <v>2</v>
      </c>
      <c r="Z463">
        <v>0</v>
      </c>
      <c r="AA463">
        <v>17</v>
      </c>
      <c r="AB463">
        <v>50</v>
      </c>
      <c r="AE463" t="s">
        <v>37</v>
      </c>
      <c r="AF463" t="s">
        <v>1364</v>
      </c>
      <c r="AG463" t="s">
        <v>7472</v>
      </c>
      <c r="AH463" t="s">
        <v>7473</v>
      </c>
      <c r="AI463">
        <v>11264</v>
      </c>
      <c r="AJ463">
        <v>4.1013849430000002</v>
      </c>
      <c r="AK463" t="s">
        <v>7474</v>
      </c>
      <c r="AL463">
        <v>0</v>
      </c>
      <c r="AN463" t="s">
        <v>7475</v>
      </c>
      <c r="AO463" t="s">
        <v>7476</v>
      </c>
      <c r="AP463" t="s">
        <v>5273</v>
      </c>
      <c r="AQ463" t="s">
        <v>5274</v>
      </c>
    </row>
    <row r="464" spans="1:43" x14ac:dyDescent="0.3">
      <c r="A464" t="s">
        <v>1368</v>
      </c>
      <c r="B464" t="s">
        <v>7477</v>
      </c>
      <c r="C464" t="s">
        <v>1366</v>
      </c>
      <c r="D464" t="s">
        <v>4445</v>
      </c>
      <c r="E464">
        <v>11</v>
      </c>
      <c r="F464">
        <v>10</v>
      </c>
      <c r="G464" t="s">
        <v>5267</v>
      </c>
      <c r="H464">
        <v>100</v>
      </c>
      <c r="I464">
        <v>1</v>
      </c>
      <c r="J464">
        <v>3.08</v>
      </c>
      <c r="K464">
        <v>39</v>
      </c>
      <c r="L464">
        <v>11</v>
      </c>
      <c r="M464">
        <v>8</v>
      </c>
      <c r="N464">
        <v>3</v>
      </c>
      <c r="O464">
        <v>7</v>
      </c>
      <c r="P464">
        <v>10</v>
      </c>
      <c r="Q464">
        <v>0</v>
      </c>
      <c r="R464">
        <v>0</v>
      </c>
      <c r="S464">
        <v>0</v>
      </c>
      <c r="T464">
        <v>0</v>
      </c>
      <c r="U464" t="s">
        <v>144</v>
      </c>
      <c r="V464" t="s">
        <v>43</v>
      </c>
      <c r="W464">
        <v>3</v>
      </c>
      <c r="X464" t="s">
        <v>5268</v>
      </c>
      <c r="Y464">
        <v>2</v>
      </c>
      <c r="Z464">
        <v>0</v>
      </c>
      <c r="AA464">
        <v>47</v>
      </c>
      <c r="AB464">
        <v>50</v>
      </c>
      <c r="AE464" t="s">
        <v>37</v>
      </c>
      <c r="AF464" t="s">
        <v>1367</v>
      </c>
      <c r="AG464" t="s">
        <v>1367</v>
      </c>
      <c r="AH464" t="s">
        <v>7478</v>
      </c>
      <c r="AI464">
        <v>103</v>
      </c>
      <c r="AJ464">
        <v>3.6893203880000001</v>
      </c>
      <c r="AK464" t="s">
        <v>7479</v>
      </c>
      <c r="AL464">
        <v>0</v>
      </c>
      <c r="AN464" t="s">
        <v>7480</v>
      </c>
      <c r="AO464" t="s">
        <v>7481</v>
      </c>
      <c r="AP464" t="s">
        <v>5273</v>
      </c>
      <c r="AQ464" t="s">
        <v>5274</v>
      </c>
    </row>
    <row r="465" spans="1:43" x14ac:dyDescent="0.3">
      <c r="A465" t="s">
        <v>2360</v>
      </c>
      <c r="B465" t="s">
        <v>7482</v>
      </c>
      <c r="C465" t="s">
        <v>2358</v>
      </c>
      <c r="D465" t="s">
        <v>4227</v>
      </c>
      <c r="E465">
        <v>6</v>
      </c>
      <c r="F465">
        <v>10</v>
      </c>
      <c r="G465" t="s">
        <v>5267</v>
      </c>
      <c r="H465">
        <v>1000</v>
      </c>
      <c r="I465">
        <v>0</v>
      </c>
      <c r="J465">
        <v>3</v>
      </c>
      <c r="K465">
        <v>87</v>
      </c>
      <c r="L465">
        <v>22</v>
      </c>
      <c r="M465">
        <v>10</v>
      </c>
      <c r="N465">
        <v>23</v>
      </c>
      <c r="O465">
        <v>10</v>
      </c>
      <c r="P465">
        <v>22</v>
      </c>
      <c r="Q465">
        <v>0</v>
      </c>
      <c r="R465">
        <v>0</v>
      </c>
      <c r="S465">
        <v>0</v>
      </c>
      <c r="T465">
        <v>0</v>
      </c>
      <c r="U465" t="s">
        <v>51</v>
      </c>
      <c r="V465" t="s">
        <v>43</v>
      </c>
      <c r="W465">
        <v>3</v>
      </c>
      <c r="X465" t="s">
        <v>5268</v>
      </c>
      <c r="Y465">
        <v>2</v>
      </c>
      <c r="Z465">
        <v>0</v>
      </c>
      <c r="AA465">
        <v>20</v>
      </c>
      <c r="AB465">
        <v>50</v>
      </c>
      <c r="AE465" t="s">
        <v>37</v>
      </c>
      <c r="AF465" t="s">
        <v>2359</v>
      </c>
      <c r="AG465" t="s">
        <v>2359</v>
      </c>
      <c r="AH465" t="s">
        <v>7483</v>
      </c>
      <c r="AI465">
        <v>232</v>
      </c>
      <c r="AJ465">
        <v>3.676724138</v>
      </c>
      <c r="AK465" t="s">
        <v>7484</v>
      </c>
      <c r="AL465">
        <v>0</v>
      </c>
      <c r="AN465" t="s">
        <v>7485</v>
      </c>
      <c r="AO465" t="s">
        <v>7486</v>
      </c>
      <c r="AP465" t="s">
        <v>5273</v>
      </c>
      <c r="AQ465" t="s">
        <v>5274</v>
      </c>
    </row>
    <row r="466" spans="1:43" x14ac:dyDescent="0.3">
      <c r="A466" t="s">
        <v>1370</v>
      </c>
      <c r="B466" t="s">
        <v>5578</v>
      </c>
      <c r="C466" t="s">
        <v>718</v>
      </c>
      <c r="D466" t="s">
        <v>4084</v>
      </c>
      <c r="E466">
        <v>8</v>
      </c>
      <c r="F466">
        <v>10</v>
      </c>
      <c r="G466" t="s">
        <v>5267</v>
      </c>
      <c r="H466">
        <v>100</v>
      </c>
      <c r="I466">
        <v>0</v>
      </c>
      <c r="J466">
        <v>4.07</v>
      </c>
      <c r="K466">
        <v>58</v>
      </c>
      <c r="L466">
        <v>27</v>
      </c>
      <c r="M466">
        <v>18</v>
      </c>
      <c r="N466">
        <v>7</v>
      </c>
      <c r="O466">
        <v>2</v>
      </c>
      <c r="P466">
        <v>4</v>
      </c>
      <c r="Q466">
        <v>0</v>
      </c>
      <c r="R466">
        <v>0</v>
      </c>
      <c r="S466">
        <v>0</v>
      </c>
      <c r="T466">
        <v>0</v>
      </c>
      <c r="U466" t="s">
        <v>719</v>
      </c>
      <c r="V466" t="s">
        <v>43</v>
      </c>
      <c r="W466">
        <v>3</v>
      </c>
      <c r="X466" t="s">
        <v>5268</v>
      </c>
      <c r="Y466">
        <v>2</v>
      </c>
      <c r="Z466">
        <v>0</v>
      </c>
      <c r="AA466">
        <v>23</v>
      </c>
      <c r="AB466">
        <v>50</v>
      </c>
      <c r="AC466">
        <v>1</v>
      </c>
      <c r="AD466" t="s">
        <v>5269</v>
      </c>
      <c r="AE466" t="s">
        <v>37</v>
      </c>
      <c r="AF466" t="s">
        <v>1369</v>
      </c>
      <c r="AG466" t="s">
        <v>1369</v>
      </c>
      <c r="AH466" t="s">
        <v>7487</v>
      </c>
      <c r="AI466">
        <v>123</v>
      </c>
      <c r="AJ466">
        <v>4.0406504070000002</v>
      </c>
      <c r="AK466" t="s">
        <v>7488</v>
      </c>
      <c r="AL466">
        <v>0</v>
      </c>
      <c r="AN466" t="s">
        <v>7489</v>
      </c>
      <c r="AO466" t="s">
        <v>7490</v>
      </c>
      <c r="AP466" t="s">
        <v>5273</v>
      </c>
      <c r="AQ466" t="s">
        <v>5274</v>
      </c>
    </row>
    <row r="467" spans="1:43" x14ac:dyDescent="0.3">
      <c r="A467" t="s">
        <v>1372</v>
      </c>
      <c r="B467" t="s">
        <v>6024</v>
      </c>
      <c r="C467" t="s">
        <v>475</v>
      </c>
      <c r="D467" t="s">
        <v>4446</v>
      </c>
      <c r="E467">
        <v>2</v>
      </c>
      <c r="F467">
        <v>2</v>
      </c>
      <c r="G467" t="s">
        <v>5267</v>
      </c>
      <c r="H467">
        <v>100</v>
      </c>
      <c r="I467">
        <v>1</v>
      </c>
      <c r="J467">
        <v>2.92</v>
      </c>
      <c r="K467">
        <v>12</v>
      </c>
      <c r="L467">
        <v>2</v>
      </c>
      <c r="M467">
        <v>2</v>
      </c>
      <c r="N467">
        <v>4</v>
      </c>
      <c r="O467">
        <v>1</v>
      </c>
      <c r="P467">
        <v>3</v>
      </c>
      <c r="Q467">
        <v>0</v>
      </c>
      <c r="R467">
        <v>0</v>
      </c>
      <c r="S467">
        <v>0</v>
      </c>
      <c r="T467">
        <v>0</v>
      </c>
      <c r="U467" t="s">
        <v>83</v>
      </c>
      <c r="V467" t="s">
        <v>565</v>
      </c>
      <c r="W467">
        <v>1</v>
      </c>
      <c r="X467" t="s">
        <v>5268</v>
      </c>
      <c r="Y467">
        <v>1</v>
      </c>
      <c r="Z467">
        <v>0</v>
      </c>
      <c r="AA467">
        <v>25</v>
      </c>
      <c r="AB467">
        <v>50</v>
      </c>
      <c r="AC467">
        <v>1</v>
      </c>
      <c r="AD467" t="s">
        <v>5269</v>
      </c>
      <c r="AE467" t="s">
        <v>37</v>
      </c>
      <c r="AF467" t="s">
        <v>1371</v>
      </c>
      <c r="AG467" t="s">
        <v>1371</v>
      </c>
      <c r="AH467" t="s">
        <v>7491</v>
      </c>
      <c r="AI467">
        <v>366</v>
      </c>
      <c r="AJ467">
        <v>3.9754098359999999</v>
      </c>
      <c r="AK467" t="s">
        <v>7492</v>
      </c>
      <c r="AL467">
        <v>0</v>
      </c>
      <c r="AN467" t="s">
        <v>7493</v>
      </c>
      <c r="AO467" t="s">
        <v>7494</v>
      </c>
      <c r="AP467" t="s">
        <v>5273</v>
      </c>
      <c r="AQ467" t="s">
        <v>5274</v>
      </c>
    </row>
    <row r="468" spans="1:43" x14ac:dyDescent="0.3">
      <c r="A468" t="s">
        <v>1374</v>
      </c>
      <c r="B468" t="s">
        <v>1373</v>
      </c>
      <c r="C468" t="s">
        <v>1373</v>
      </c>
      <c r="D468" t="s">
        <v>4447</v>
      </c>
      <c r="E468">
        <v>8</v>
      </c>
      <c r="F468">
        <v>13</v>
      </c>
      <c r="G468" t="s">
        <v>5267</v>
      </c>
      <c r="H468">
        <v>100</v>
      </c>
      <c r="I468">
        <v>0</v>
      </c>
      <c r="J468">
        <v>4.04</v>
      </c>
      <c r="K468">
        <v>57</v>
      </c>
      <c r="L468">
        <v>29</v>
      </c>
      <c r="M468">
        <v>16</v>
      </c>
      <c r="N468">
        <v>2</v>
      </c>
      <c r="O468">
        <v>5</v>
      </c>
      <c r="P468">
        <v>5</v>
      </c>
      <c r="Q468">
        <v>0</v>
      </c>
      <c r="R468">
        <v>0</v>
      </c>
      <c r="S468">
        <v>0</v>
      </c>
      <c r="T468">
        <v>0</v>
      </c>
      <c r="U468" t="s">
        <v>78</v>
      </c>
      <c r="V468" t="s">
        <v>35</v>
      </c>
      <c r="W468">
        <v>50</v>
      </c>
      <c r="X468" t="s">
        <v>5268</v>
      </c>
      <c r="Y468">
        <v>2</v>
      </c>
      <c r="Z468">
        <v>0</v>
      </c>
      <c r="AA468">
        <v>51</v>
      </c>
      <c r="AB468">
        <v>50</v>
      </c>
      <c r="AE468" t="s">
        <v>37</v>
      </c>
      <c r="AF468" t="s">
        <v>123</v>
      </c>
      <c r="AG468" t="s">
        <v>123</v>
      </c>
      <c r="AH468" t="s">
        <v>5388</v>
      </c>
      <c r="AI468">
        <v>4516</v>
      </c>
      <c r="AJ468">
        <v>4.2318423379999999</v>
      </c>
      <c r="AK468" t="s">
        <v>5389</v>
      </c>
      <c r="AL468">
        <v>0</v>
      </c>
      <c r="AN468" t="s">
        <v>7495</v>
      </c>
      <c r="AO468" t="s">
        <v>7496</v>
      </c>
      <c r="AP468" t="s">
        <v>5273</v>
      </c>
      <c r="AQ468" t="s">
        <v>5274</v>
      </c>
    </row>
    <row r="469" spans="1:43" x14ac:dyDescent="0.3">
      <c r="A469" s="1" t="s">
        <v>1378</v>
      </c>
      <c r="B469" t="s">
        <v>7497</v>
      </c>
      <c r="C469" t="s">
        <v>1375</v>
      </c>
      <c r="D469" t="s">
        <v>4448</v>
      </c>
      <c r="E469">
        <v>22</v>
      </c>
      <c r="F469">
        <v>159</v>
      </c>
      <c r="G469" t="s">
        <v>5267</v>
      </c>
      <c r="H469">
        <v>1000</v>
      </c>
      <c r="I469">
        <v>0</v>
      </c>
      <c r="J469">
        <v>4.04</v>
      </c>
      <c r="K469">
        <v>235</v>
      </c>
      <c r="L469">
        <v>127</v>
      </c>
      <c r="M469">
        <v>49</v>
      </c>
      <c r="N469">
        <v>26</v>
      </c>
      <c r="O469">
        <v>7</v>
      </c>
      <c r="P469">
        <v>26</v>
      </c>
      <c r="Q469">
        <v>0</v>
      </c>
      <c r="R469">
        <v>0</v>
      </c>
      <c r="S469">
        <v>0</v>
      </c>
      <c r="T469">
        <v>0</v>
      </c>
      <c r="U469" t="s">
        <v>70</v>
      </c>
      <c r="V469" t="s">
        <v>52</v>
      </c>
      <c r="W469">
        <v>50</v>
      </c>
      <c r="X469" t="s">
        <v>5268</v>
      </c>
      <c r="Y469">
        <v>5</v>
      </c>
      <c r="Z469">
        <v>0</v>
      </c>
      <c r="AA469">
        <v>80</v>
      </c>
      <c r="AB469">
        <v>50</v>
      </c>
      <c r="AE469" t="s">
        <v>37</v>
      </c>
      <c r="AF469" t="s">
        <v>1376</v>
      </c>
      <c r="AG469" t="s">
        <v>1376</v>
      </c>
      <c r="AH469" t="s">
        <v>1377</v>
      </c>
      <c r="AI469">
        <v>541</v>
      </c>
      <c r="AJ469">
        <v>4.0979667280000003</v>
      </c>
      <c r="AK469" t="s">
        <v>7498</v>
      </c>
      <c r="AL469">
        <v>0</v>
      </c>
      <c r="AN469" t="s">
        <v>7499</v>
      </c>
      <c r="AO469" t="s">
        <v>7500</v>
      </c>
      <c r="AP469" t="s">
        <v>5273</v>
      </c>
      <c r="AQ469" t="s">
        <v>5274</v>
      </c>
    </row>
    <row r="470" spans="1:43" x14ac:dyDescent="0.3">
      <c r="A470" t="s">
        <v>1381</v>
      </c>
      <c r="B470" t="s">
        <v>7501</v>
      </c>
      <c r="C470" t="s">
        <v>1379</v>
      </c>
      <c r="D470" t="s">
        <v>4449</v>
      </c>
      <c r="E470">
        <v>11</v>
      </c>
      <c r="F470">
        <v>10</v>
      </c>
      <c r="G470" t="s">
        <v>5267</v>
      </c>
      <c r="H470">
        <v>1000</v>
      </c>
      <c r="I470">
        <v>0</v>
      </c>
      <c r="J470">
        <v>3.89</v>
      </c>
      <c r="K470">
        <v>140</v>
      </c>
      <c r="L470">
        <v>66</v>
      </c>
      <c r="M470">
        <v>35</v>
      </c>
      <c r="N470">
        <v>15</v>
      </c>
      <c r="O470">
        <v>5</v>
      </c>
      <c r="P470">
        <v>19</v>
      </c>
      <c r="Q470">
        <v>0</v>
      </c>
      <c r="R470">
        <v>0</v>
      </c>
      <c r="S470">
        <v>0</v>
      </c>
      <c r="T470">
        <v>0</v>
      </c>
      <c r="U470" t="s">
        <v>34</v>
      </c>
      <c r="V470" t="s">
        <v>43</v>
      </c>
      <c r="W470">
        <v>50</v>
      </c>
      <c r="X470" t="s">
        <v>5268</v>
      </c>
      <c r="Y470">
        <v>3</v>
      </c>
      <c r="Z470">
        <v>0</v>
      </c>
      <c r="AA470">
        <v>42</v>
      </c>
      <c r="AB470">
        <v>50</v>
      </c>
      <c r="AE470" t="s">
        <v>37</v>
      </c>
      <c r="AF470" t="s">
        <v>1380</v>
      </c>
      <c r="AG470" t="s">
        <v>7502</v>
      </c>
      <c r="AH470" t="s">
        <v>7503</v>
      </c>
      <c r="AI470">
        <v>124563</v>
      </c>
      <c r="AJ470">
        <v>4.1935887860000003</v>
      </c>
      <c r="AK470" t="s">
        <v>7504</v>
      </c>
      <c r="AL470">
        <v>0</v>
      </c>
      <c r="AN470" t="s">
        <v>7505</v>
      </c>
      <c r="AO470" t="s">
        <v>7506</v>
      </c>
      <c r="AP470" t="s">
        <v>5273</v>
      </c>
      <c r="AQ470" t="s">
        <v>5274</v>
      </c>
    </row>
    <row r="471" spans="1:43" x14ac:dyDescent="0.3">
      <c r="A471" s="1" t="s">
        <v>1383</v>
      </c>
      <c r="B471" t="s">
        <v>7507</v>
      </c>
      <c r="C471" t="s">
        <v>1382</v>
      </c>
      <c r="D471" t="s">
        <v>4450</v>
      </c>
      <c r="E471">
        <v>6</v>
      </c>
      <c r="F471">
        <v>6</v>
      </c>
      <c r="G471" t="s">
        <v>5267</v>
      </c>
      <c r="H471">
        <v>1000</v>
      </c>
      <c r="I471">
        <v>1</v>
      </c>
      <c r="J471">
        <v>3.73</v>
      </c>
      <c r="K471">
        <v>142</v>
      </c>
      <c r="L471">
        <v>56</v>
      </c>
      <c r="M471">
        <v>32</v>
      </c>
      <c r="N471">
        <v>30</v>
      </c>
      <c r="O471">
        <v>8</v>
      </c>
      <c r="P471">
        <v>16</v>
      </c>
      <c r="Q471">
        <v>0</v>
      </c>
      <c r="R471">
        <v>0</v>
      </c>
      <c r="S471">
        <v>0</v>
      </c>
      <c r="T471">
        <v>0</v>
      </c>
      <c r="U471" t="s">
        <v>51</v>
      </c>
      <c r="V471" t="s">
        <v>52</v>
      </c>
      <c r="W471">
        <v>50</v>
      </c>
      <c r="X471" t="s">
        <v>5268</v>
      </c>
      <c r="Y471">
        <v>2</v>
      </c>
      <c r="Z471">
        <v>0</v>
      </c>
      <c r="AA471">
        <v>50</v>
      </c>
      <c r="AB471">
        <v>50</v>
      </c>
      <c r="AE471" t="s">
        <v>37</v>
      </c>
      <c r="AF471" t="s">
        <v>1135</v>
      </c>
      <c r="AG471" t="s">
        <v>7101</v>
      </c>
      <c r="AH471" t="s">
        <v>7508</v>
      </c>
      <c r="AI471">
        <v>3053</v>
      </c>
      <c r="AJ471">
        <v>3.858499836</v>
      </c>
      <c r="AK471" t="s">
        <v>7102</v>
      </c>
      <c r="AL471">
        <v>0</v>
      </c>
      <c r="AN471" t="s">
        <v>7509</v>
      </c>
      <c r="AO471" t="s">
        <v>7510</v>
      </c>
      <c r="AP471" t="s">
        <v>5273</v>
      </c>
      <c r="AQ471" t="s">
        <v>5274</v>
      </c>
    </row>
    <row r="472" spans="1:43" x14ac:dyDescent="0.3">
      <c r="A472" t="s">
        <v>1386</v>
      </c>
      <c r="B472" t="s">
        <v>7511</v>
      </c>
      <c r="C472" t="s">
        <v>1384</v>
      </c>
      <c r="D472" t="s">
        <v>4451</v>
      </c>
      <c r="E472">
        <v>6</v>
      </c>
      <c r="F472">
        <v>38</v>
      </c>
      <c r="G472" t="s">
        <v>5267</v>
      </c>
      <c r="H472">
        <v>5000</v>
      </c>
      <c r="I472">
        <v>0</v>
      </c>
      <c r="J472">
        <v>4.22</v>
      </c>
      <c r="K472">
        <v>958</v>
      </c>
      <c r="L472">
        <v>571</v>
      </c>
      <c r="M472">
        <v>171</v>
      </c>
      <c r="N472">
        <v>116</v>
      </c>
      <c r="O472">
        <v>53</v>
      </c>
      <c r="P472">
        <v>47</v>
      </c>
      <c r="Q472">
        <v>0</v>
      </c>
      <c r="R472">
        <v>0</v>
      </c>
      <c r="S472">
        <v>0</v>
      </c>
      <c r="T472">
        <v>0</v>
      </c>
      <c r="U472" t="s">
        <v>70</v>
      </c>
      <c r="V472" t="s">
        <v>35</v>
      </c>
      <c r="W472">
        <v>50</v>
      </c>
      <c r="X472" t="s">
        <v>5268</v>
      </c>
      <c r="Y472">
        <v>2</v>
      </c>
      <c r="Z472">
        <v>0</v>
      </c>
      <c r="AA472">
        <v>40</v>
      </c>
      <c r="AB472">
        <v>50</v>
      </c>
      <c r="AC472">
        <v>1</v>
      </c>
      <c r="AD472" t="s">
        <v>5269</v>
      </c>
      <c r="AE472" t="s">
        <v>37</v>
      </c>
      <c r="AF472" t="s">
        <v>1385</v>
      </c>
      <c r="AG472" t="s">
        <v>7512</v>
      </c>
      <c r="AH472" t="s">
        <v>7513</v>
      </c>
      <c r="AI472">
        <v>213709</v>
      </c>
      <c r="AJ472">
        <v>4.2938996490000001</v>
      </c>
      <c r="AK472" t="s">
        <v>7514</v>
      </c>
      <c r="AL472">
        <v>0</v>
      </c>
      <c r="AN472" t="s">
        <v>7515</v>
      </c>
      <c r="AO472" t="s">
        <v>7516</v>
      </c>
      <c r="AP472" t="s">
        <v>5273</v>
      </c>
      <c r="AQ472" t="s">
        <v>5274</v>
      </c>
    </row>
    <row r="473" spans="1:43" x14ac:dyDescent="0.3">
      <c r="A473" t="s">
        <v>1388</v>
      </c>
      <c r="B473" t="s">
        <v>7517</v>
      </c>
      <c r="C473" t="s">
        <v>1387</v>
      </c>
      <c r="D473" t="s">
        <v>4452</v>
      </c>
      <c r="E473">
        <v>9</v>
      </c>
      <c r="F473">
        <v>50</v>
      </c>
      <c r="G473" t="s">
        <v>5267</v>
      </c>
      <c r="H473">
        <v>100</v>
      </c>
      <c r="I473">
        <v>1</v>
      </c>
      <c r="J473">
        <v>3.84</v>
      </c>
      <c r="K473">
        <v>37</v>
      </c>
      <c r="L473">
        <v>16</v>
      </c>
      <c r="M473">
        <v>10</v>
      </c>
      <c r="N473">
        <v>3</v>
      </c>
      <c r="O473">
        <v>5</v>
      </c>
      <c r="P473">
        <v>3</v>
      </c>
      <c r="Q473">
        <v>0</v>
      </c>
      <c r="R473">
        <v>0</v>
      </c>
      <c r="S473">
        <v>0</v>
      </c>
      <c r="T473">
        <v>0</v>
      </c>
      <c r="U473" t="s">
        <v>78</v>
      </c>
      <c r="V473" t="s">
        <v>52</v>
      </c>
      <c r="W473">
        <v>50</v>
      </c>
      <c r="X473" t="s">
        <v>5268</v>
      </c>
      <c r="Y473">
        <v>3</v>
      </c>
      <c r="Z473">
        <v>0</v>
      </c>
      <c r="AA473">
        <v>42</v>
      </c>
      <c r="AB473">
        <v>50</v>
      </c>
      <c r="AE473" t="s">
        <v>37</v>
      </c>
      <c r="AF473" t="s">
        <v>415</v>
      </c>
      <c r="AG473" t="s">
        <v>5912</v>
      </c>
      <c r="AH473" t="s">
        <v>7518</v>
      </c>
      <c r="AI473">
        <v>3237</v>
      </c>
      <c r="AJ473">
        <v>3.9484090209999998</v>
      </c>
      <c r="AK473" t="s">
        <v>5913</v>
      </c>
      <c r="AL473">
        <v>0</v>
      </c>
      <c r="AN473" t="s">
        <v>7519</v>
      </c>
      <c r="AO473" t="s">
        <v>7520</v>
      </c>
      <c r="AP473" t="s">
        <v>5273</v>
      </c>
      <c r="AQ473" t="s">
        <v>5274</v>
      </c>
    </row>
    <row r="474" spans="1:43" x14ac:dyDescent="0.3">
      <c r="A474" t="s">
        <v>1390</v>
      </c>
      <c r="B474" t="s">
        <v>7521</v>
      </c>
      <c r="C474" t="s">
        <v>1389</v>
      </c>
      <c r="D474" t="s">
        <v>4453</v>
      </c>
      <c r="E474">
        <v>12</v>
      </c>
      <c r="F474">
        <v>11</v>
      </c>
      <c r="G474" t="s">
        <v>5267</v>
      </c>
      <c r="H474">
        <v>20000</v>
      </c>
      <c r="I474">
        <v>1</v>
      </c>
      <c r="J474">
        <v>3.64</v>
      </c>
      <c r="K474">
        <v>1711</v>
      </c>
      <c r="L474">
        <v>702</v>
      </c>
      <c r="M474">
        <v>339</v>
      </c>
      <c r="N474">
        <v>272</v>
      </c>
      <c r="O474">
        <v>144</v>
      </c>
      <c r="P474">
        <v>254</v>
      </c>
      <c r="Q474">
        <v>0</v>
      </c>
      <c r="R474">
        <v>0</v>
      </c>
      <c r="S474">
        <v>0</v>
      </c>
      <c r="T474">
        <v>0</v>
      </c>
      <c r="U474" t="s">
        <v>70</v>
      </c>
      <c r="V474" t="s">
        <v>52</v>
      </c>
      <c r="W474">
        <v>29</v>
      </c>
      <c r="X474" t="s">
        <v>5268</v>
      </c>
      <c r="Y474">
        <v>3</v>
      </c>
      <c r="Z474">
        <v>0</v>
      </c>
      <c r="AA474">
        <v>36</v>
      </c>
      <c r="AB474">
        <v>50</v>
      </c>
      <c r="AE474" t="s">
        <v>37</v>
      </c>
      <c r="AF474" t="s">
        <v>92</v>
      </c>
      <c r="AG474" t="s">
        <v>5346</v>
      </c>
      <c r="AH474" t="s">
        <v>7522</v>
      </c>
      <c r="AI474">
        <v>55499</v>
      </c>
      <c r="AJ474">
        <v>4.138885385</v>
      </c>
      <c r="AK474" t="s">
        <v>5347</v>
      </c>
      <c r="AL474">
        <v>0</v>
      </c>
      <c r="AN474" t="s">
        <v>7523</v>
      </c>
      <c r="AO474" t="s">
        <v>7524</v>
      </c>
      <c r="AP474" t="s">
        <v>5273</v>
      </c>
      <c r="AQ474" t="s">
        <v>5274</v>
      </c>
    </row>
    <row r="475" spans="1:43" x14ac:dyDescent="0.3">
      <c r="A475" t="s">
        <v>1393</v>
      </c>
      <c r="B475" t="s">
        <v>7525</v>
      </c>
      <c r="C475" t="s">
        <v>1391</v>
      </c>
      <c r="D475" t="s">
        <v>4454</v>
      </c>
      <c r="E475">
        <v>6</v>
      </c>
      <c r="F475">
        <v>6</v>
      </c>
      <c r="G475" t="s">
        <v>5267</v>
      </c>
      <c r="H475">
        <v>20000</v>
      </c>
      <c r="I475">
        <v>1</v>
      </c>
      <c r="J475">
        <v>3.71</v>
      </c>
      <c r="K475">
        <v>2706</v>
      </c>
      <c r="L475">
        <v>1095</v>
      </c>
      <c r="M475">
        <v>597</v>
      </c>
      <c r="N475">
        <v>464</v>
      </c>
      <c r="O475">
        <v>222</v>
      </c>
      <c r="P475">
        <v>328</v>
      </c>
      <c r="Q475">
        <v>0</v>
      </c>
      <c r="R475">
        <v>0</v>
      </c>
      <c r="S475">
        <v>0</v>
      </c>
      <c r="T475">
        <v>0</v>
      </c>
      <c r="U475" t="s">
        <v>70</v>
      </c>
      <c r="V475" t="s">
        <v>79</v>
      </c>
      <c r="W475">
        <v>49</v>
      </c>
      <c r="X475" t="s">
        <v>5268</v>
      </c>
      <c r="Y475">
        <v>2</v>
      </c>
      <c r="Z475">
        <v>0</v>
      </c>
      <c r="AA475">
        <v>38</v>
      </c>
      <c r="AB475">
        <v>50</v>
      </c>
      <c r="AC475">
        <v>1</v>
      </c>
      <c r="AD475" t="s">
        <v>5269</v>
      </c>
      <c r="AE475" t="s">
        <v>37</v>
      </c>
      <c r="AF475" t="s">
        <v>1392</v>
      </c>
      <c r="AG475" t="s">
        <v>7526</v>
      </c>
      <c r="AH475" t="s">
        <v>7527</v>
      </c>
      <c r="AI475">
        <v>6714</v>
      </c>
      <c r="AJ475">
        <v>4.0732797139999999</v>
      </c>
      <c r="AK475" t="s">
        <v>7528</v>
      </c>
      <c r="AL475">
        <v>0</v>
      </c>
      <c r="AN475" t="s">
        <v>7529</v>
      </c>
      <c r="AO475" t="s">
        <v>7530</v>
      </c>
      <c r="AP475" t="s">
        <v>5273</v>
      </c>
      <c r="AQ475" t="s">
        <v>5274</v>
      </c>
    </row>
    <row r="476" spans="1:43" x14ac:dyDescent="0.3">
      <c r="A476" t="s">
        <v>1396</v>
      </c>
      <c r="B476" t="s">
        <v>7531</v>
      </c>
      <c r="C476" t="s">
        <v>1394</v>
      </c>
      <c r="D476" t="s">
        <v>4455</v>
      </c>
      <c r="E476">
        <v>9</v>
      </c>
      <c r="F476">
        <v>33</v>
      </c>
      <c r="G476" t="s">
        <v>5267</v>
      </c>
      <c r="H476">
        <v>5000</v>
      </c>
      <c r="I476">
        <v>0</v>
      </c>
      <c r="J476">
        <v>3.81</v>
      </c>
      <c r="K476">
        <v>719</v>
      </c>
      <c r="L476">
        <v>356</v>
      </c>
      <c r="M476">
        <v>111</v>
      </c>
      <c r="N476">
        <v>103</v>
      </c>
      <c r="O476">
        <v>59</v>
      </c>
      <c r="P476">
        <v>90</v>
      </c>
      <c r="Q476">
        <v>0</v>
      </c>
      <c r="R476">
        <v>0</v>
      </c>
      <c r="S476">
        <v>0</v>
      </c>
      <c r="T476">
        <v>0</v>
      </c>
      <c r="U476" t="s">
        <v>70</v>
      </c>
      <c r="V476" t="s">
        <v>52</v>
      </c>
      <c r="W476">
        <v>50</v>
      </c>
      <c r="X476" t="s">
        <v>5268</v>
      </c>
      <c r="Y476">
        <v>3</v>
      </c>
      <c r="Z476">
        <v>0</v>
      </c>
      <c r="AA476">
        <v>45</v>
      </c>
      <c r="AB476">
        <v>50</v>
      </c>
      <c r="AE476" t="s">
        <v>37</v>
      </c>
      <c r="AF476" t="s">
        <v>1395</v>
      </c>
      <c r="AG476" t="s">
        <v>7532</v>
      </c>
      <c r="AH476" t="s">
        <v>7533</v>
      </c>
      <c r="AI476">
        <v>139788</v>
      </c>
      <c r="AJ476">
        <v>4.1665092850000001</v>
      </c>
      <c r="AK476" t="s">
        <v>7534</v>
      </c>
      <c r="AL476">
        <v>0</v>
      </c>
      <c r="AN476" t="s">
        <v>7535</v>
      </c>
      <c r="AO476" t="s">
        <v>7536</v>
      </c>
      <c r="AP476" t="s">
        <v>5273</v>
      </c>
      <c r="AQ476" t="s">
        <v>5274</v>
      </c>
    </row>
    <row r="477" spans="1:43" x14ac:dyDescent="0.3">
      <c r="A477" t="s">
        <v>1400</v>
      </c>
      <c r="B477" t="s">
        <v>7537</v>
      </c>
      <c r="C477" t="s">
        <v>1397</v>
      </c>
      <c r="D477" t="s">
        <v>4456</v>
      </c>
      <c r="E477">
        <v>18</v>
      </c>
      <c r="F477">
        <v>47</v>
      </c>
      <c r="G477" t="s">
        <v>5267</v>
      </c>
      <c r="H477">
        <v>100</v>
      </c>
      <c r="I477">
        <v>0</v>
      </c>
      <c r="J477">
        <v>4.62</v>
      </c>
      <c r="K477">
        <v>34</v>
      </c>
      <c r="L477">
        <v>27</v>
      </c>
      <c r="M477">
        <v>4</v>
      </c>
      <c r="N477">
        <v>1</v>
      </c>
      <c r="O477">
        <v>1</v>
      </c>
      <c r="P477">
        <v>1</v>
      </c>
      <c r="Q477">
        <v>2</v>
      </c>
      <c r="R477">
        <v>1</v>
      </c>
      <c r="S477">
        <v>0</v>
      </c>
      <c r="T477">
        <v>1</v>
      </c>
      <c r="U477" t="s">
        <v>70</v>
      </c>
      <c r="V477" t="s">
        <v>1398</v>
      </c>
      <c r="W477">
        <v>5</v>
      </c>
      <c r="X477" t="s">
        <v>5268</v>
      </c>
      <c r="Y477">
        <v>5</v>
      </c>
      <c r="Z477">
        <v>0</v>
      </c>
      <c r="AA477">
        <v>82</v>
      </c>
      <c r="AB477">
        <v>50</v>
      </c>
      <c r="AE477" t="s">
        <v>37</v>
      </c>
      <c r="AF477" t="s">
        <v>1399</v>
      </c>
      <c r="AG477" t="s">
        <v>7538</v>
      </c>
      <c r="AH477" t="s">
        <v>7539</v>
      </c>
      <c r="AI477">
        <v>1465</v>
      </c>
      <c r="AJ477">
        <v>4.2266211599999997</v>
      </c>
      <c r="AK477" t="s">
        <v>7540</v>
      </c>
      <c r="AL477">
        <v>1</v>
      </c>
      <c r="AM477" t="s">
        <v>7541</v>
      </c>
      <c r="AN477" t="s">
        <v>7542</v>
      </c>
      <c r="AO477" t="s">
        <v>7543</v>
      </c>
      <c r="AP477" t="s">
        <v>5273</v>
      </c>
      <c r="AQ477" t="s">
        <v>5274</v>
      </c>
    </row>
    <row r="478" spans="1:43" x14ac:dyDescent="0.3">
      <c r="A478" t="s">
        <v>1403</v>
      </c>
      <c r="B478" t="s">
        <v>7544</v>
      </c>
      <c r="C478" t="s">
        <v>1401</v>
      </c>
      <c r="D478" t="s">
        <v>4457</v>
      </c>
      <c r="E478">
        <v>11</v>
      </c>
      <c r="F478">
        <v>108</v>
      </c>
      <c r="G478" t="s">
        <v>5267</v>
      </c>
      <c r="H478">
        <v>5000</v>
      </c>
      <c r="I478">
        <v>0</v>
      </c>
      <c r="J478">
        <v>2.95</v>
      </c>
      <c r="K478">
        <v>299</v>
      </c>
      <c r="L478">
        <v>72</v>
      </c>
      <c r="M478">
        <v>47</v>
      </c>
      <c r="N478">
        <v>59</v>
      </c>
      <c r="O478">
        <v>36</v>
      </c>
      <c r="P478">
        <v>85</v>
      </c>
      <c r="Q478">
        <v>0</v>
      </c>
      <c r="R478">
        <v>0</v>
      </c>
      <c r="S478">
        <v>0</v>
      </c>
      <c r="T478">
        <v>0</v>
      </c>
      <c r="U478" t="s">
        <v>87</v>
      </c>
      <c r="V478" t="s">
        <v>52</v>
      </c>
      <c r="W478">
        <v>50</v>
      </c>
      <c r="X478" t="s">
        <v>5268</v>
      </c>
      <c r="Y478">
        <v>3</v>
      </c>
      <c r="Z478">
        <v>0</v>
      </c>
      <c r="AA478">
        <v>52</v>
      </c>
      <c r="AB478">
        <v>50</v>
      </c>
      <c r="AE478" t="s">
        <v>37</v>
      </c>
      <c r="AF478" t="s">
        <v>1402</v>
      </c>
      <c r="AG478" t="s">
        <v>7545</v>
      </c>
      <c r="AH478" t="s">
        <v>7546</v>
      </c>
      <c r="AI478">
        <v>2608</v>
      </c>
      <c r="AJ478">
        <v>3.8730828220000002</v>
      </c>
      <c r="AK478" t="s">
        <v>7547</v>
      </c>
      <c r="AL478">
        <v>0</v>
      </c>
      <c r="AN478" t="s">
        <v>7548</v>
      </c>
      <c r="AO478" t="s">
        <v>7549</v>
      </c>
      <c r="AP478" t="s">
        <v>5273</v>
      </c>
      <c r="AQ478" t="s">
        <v>5274</v>
      </c>
    </row>
    <row r="479" spans="1:43" x14ac:dyDescent="0.3">
      <c r="A479" t="s">
        <v>1406</v>
      </c>
      <c r="B479" t="s">
        <v>7550</v>
      </c>
      <c r="C479" t="s">
        <v>1404</v>
      </c>
      <c r="D479" t="s">
        <v>4458</v>
      </c>
      <c r="E479">
        <v>13</v>
      </c>
      <c r="F479">
        <v>13</v>
      </c>
      <c r="G479" t="s">
        <v>5267</v>
      </c>
      <c r="H479">
        <v>1000</v>
      </c>
      <c r="I479">
        <v>0</v>
      </c>
      <c r="J479">
        <v>3.7</v>
      </c>
      <c r="K479">
        <v>332</v>
      </c>
      <c r="L479">
        <v>149</v>
      </c>
      <c r="M479">
        <v>56</v>
      </c>
      <c r="N479">
        <v>57</v>
      </c>
      <c r="O479">
        <v>20</v>
      </c>
      <c r="P479">
        <v>50</v>
      </c>
      <c r="Q479">
        <v>0</v>
      </c>
      <c r="R479">
        <v>0</v>
      </c>
      <c r="S479">
        <v>0</v>
      </c>
      <c r="T479">
        <v>0</v>
      </c>
      <c r="U479" t="s">
        <v>70</v>
      </c>
      <c r="V479" t="s">
        <v>52</v>
      </c>
      <c r="W479">
        <v>10</v>
      </c>
      <c r="X479" t="s">
        <v>5268</v>
      </c>
      <c r="Y479">
        <v>3</v>
      </c>
      <c r="Z479">
        <v>0</v>
      </c>
      <c r="AA479">
        <v>52</v>
      </c>
      <c r="AB479">
        <v>50</v>
      </c>
      <c r="AC479">
        <v>1</v>
      </c>
      <c r="AD479" t="s">
        <v>5269</v>
      </c>
      <c r="AE479" t="s">
        <v>136</v>
      </c>
      <c r="AF479" t="s">
        <v>1405</v>
      </c>
      <c r="AG479" t="s">
        <v>7551</v>
      </c>
      <c r="AH479" t="s">
        <v>7552</v>
      </c>
      <c r="AI479">
        <v>4048</v>
      </c>
      <c r="AJ479">
        <v>4.0644762849999996</v>
      </c>
      <c r="AK479" t="s">
        <v>7553</v>
      </c>
      <c r="AL479">
        <v>0</v>
      </c>
      <c r="AN479" t="s">
        <v>7554</v>
      </c>
      <c r="AO479" t="s">
        <v>7555</v>
      </c>
      <c r="AP479" t="s">
        <v>5273</v>
      </c>
      <c r="AQ479" t="s">
        <v>5274</v>
      </c>
    </row>
    <row r="480" spans="1:43" x14ac:dyDescent="0.3">
      <c r="A480" t="s">
        <v>1409</v>
      </c>
      <c r="B480" t="s">
        <v>7556</v>
      </c>
      <c r="C480" t="s">
        <v>1407</v>
      </c>
      <c r="D480" t="s">
        <v>4459</v>
      </c>
      <c r="E480">
        <v>11</v>
      </c>
      <c r="F480">
        <v>38</v>
      </c>
      <c r="G480" t="s">
        <v>5267</v>
      </c>
      <c r="H480">
        <v>20000</v>
      </c>
      <c r="I480">
        <v>1</v>
      </c>
      <c r="J480">
        <v>3.66</v>
      </c>
      <c r="K480">
        <v>8971</v>
      </c>
      <c r="L480">
        <v>3598</v>
      </c>
      <c r="M480">
        <v>1821</v>
      </c>
      <c r="N480">
        <v>1607</v>
      </c>
      <c r="O480">
        <v>808</v>
      </c>
      <c r="P480">
        <v>1137</v>
      </c>
      <c r="Q480">
        <v>0</v>
      </c>
      <c r="R480">
        <v>0</v>
      </c>
      <c r="S480">
        <v>0</v>
      </c>
      <c r="T480">
        <v>0</v>
      </c>
      <c r="U480" t="s">
        <v>70</v>
      </c>
      <c r="V480" t="s">
        <v>52</v>
      </c>
      <c r="W480">
        <v>50</v>
      </c>
      <c r="X480" t="s">
        <v>5268</v>
      </c>
      <c r="Y480">
        <v>2</v>
      </c>
      <c r="Z480">
        <v>0</v>
      </c>
      <c r="AA480">
        <v>42</v>
      </c>
      <c r="AB480">
        <v>50</v>
      </c>
      <c r="AE480" t="s">
        <v>37</v>
      </c>
      <c r="AF480" t="s">
        <v>1408</v>
      </c>
      <c r="AG480" t="s">
        <v>1408</v>
      </c>
      <c r="AH480" t="s">
        <v>7557</v>
      </c>
      <c r="AI480">
        <v>73701</v>
      </c>
      <c r="AJ480">
        <v>4.1051274749999997</v>
      </c>
      <c r="AK480" t="s">
        <v>7558</v>
      </c>
      <c r="AL480">
        <v>0</v>
      </c>
      <c r="AN480" t="s">
        <v>7559</v>
      </c>
      <c r="AO480" t="s">
        <v>7560</v>
      </c>
      <c r="AP480" t="s">
        <v>5273</v>
      </c>
      <c r="AQ480" t="s">
        <v>5274</v>
      </c>
    </row>
    <row r="481" spans="1:43" x14ac:dyDescent="0.3">
      <c r="A481" t="s">
        <v>1412</v>
      </c>
      <c r="B481" t="s">
        <v>7561</v>
      </c>
      <c r="C481" t="s">
        <v>1410</v>
      </c>
      <c r="D481" t="s">
        <v>4460</v>
      </c>
      <c r="E481">
        <v>11</v>
      </c>
      <c r="F481">
        <v>10</v>
      </c>
      <c r="G481" t="s">
        <v>5267</v>
      </c>
      <c r="H481">
        <v>1000</v>
      </c>
      <c r="I481">
        <v>0</v>
      </c>
      <c r="J481">
        <v>4.09</v>
      </c>
      <c r="K481">
        <v>100</v>
      </c>
      <c r="L481">
        <v>59</v>
      </c>
      <c r="M481">
        <v>16</v>
      </c>
      <c r="N481">
        <v>10</v>
      </c>
      <c r="O481">
        <v>5</v>
      </c>
      <c r="P481">
        <v>10</v>
      </c>
      <c r="Q481">
        <v>0</v>
      </c>
      <c r="R481">
        <v>0</v>
      </c>
      <c r="S481">
        <v>0</v>
      </c>
      <c r="T481">
        <v>0</v>
      </c>
      <c r="U481" t="s">
        <v>281</v>
      </c>
      <c r="V481" t="s">
        <v>79</v>
      </c>
      <c r="W481">
        <v>4</v>
      </c>
      <c r="X481" t="s">
        <v>5268</v>
      </c>
      <c r="Y481">
        <v>2</v>
      </c>
      <c r="Z481">
        <v>0</v>
      </c>
      <c r="AA481">
        <v>20</v>
      </c>
      <c r="AB481">
        <v>50</v>
      </c>
      <c r="AE481" t="s">
        <v>37</v>
      </c>
      <c r="AF481" t="s">
        <v>1411</v>
      </c>
      <c r="AG481" t="s">
        <v>7562</v>
      </c>
      <c r="AH481" t="s">
        <v>7563</v>
      </c>
      <c r="AI481">
        <v>6300</v>
      </c>
      <c r="AJ481">
        <v>4.0780952380000004</v>
      </c>
      <c r="AK481" t="s">
        <v>7564</v>
      </c>
      <c r="AL481">
        <v>0</v>
      </c>
      <c r="AN481" t="s">
        <v>7565</v>
      </c>
      <c r="AO481" t="s">
        <v>7566</v>
      </c>
      <c r="AP481" t="s">
        <v>5273</v>
      </c>
      <c r="AQ481" t="s">
        <v>5274</v>
      </c>
    </row>
    <row r="482" spans="1:43" x14ac:dyDescent="0.3">
      <c r="A482" t="s">
        <v>1415</v>
      </c>
      <c r="B482" t="s">
        <v>7567</v>
      </c>
      <c r="C482" t="s">
        <v>1413</v>
      </c>
      <c r="D482" t="s">
        <v>4461</v>
      </c>
      <c r="E482">
        <v>11</v>
      </c>
      <c r="F482">
        <v>10</v>
      </c>
      <c r="G482" t="s">
        <v>5267</v>
      </c>
      <c r="H482">
        <v>100</v>
      </c>
      <c r="I482">
        <v>0</v>
      </c>
      <c r="J482">
        <v>4.1399999999999997</v>
      </c>
      <c r="K482">
        <v>51</v>
      </c>
      <c r="L482">
        <v>29</v>
      </c>
      <c r="M482">
        <v>9</v>
      </c>
      <c r="N482">
        <v>8</v>
      </c>
      <c r="O482">
        <v>1</v>
      </c>
      <c r="P482">
        <v>4</v>
      </c>
      <c r="Q482">
        <v>0</v>
      </c>
      <c r="R482">
        <v>0</v>
      </c>
      <c r="S482">
        <v>0</v>
      </c>
      <c r="T482">
        <v>0</v>
      </c>
      <c r="U482" t="s">
        <v>34</v>
      </c>
      <c r="V482" t="s">
        <v>52</v>
      </c>
      <c r="W482">
        <v>50</v>
      </c>
      <c r="X482" t="s">
        <v>5268</v>
      </c>
      <c r="Y482">
        <v>2</v>
      </c>
      <c r="Z482">
        <v>0</v>
      </c>
      <c r="AA482">
        <v>43</v>
      </c>
      <c r="AB482">
        <v>50</v>
      </c>
      <c r="AE482" t="s">
        <v>37</v>
      </c>
      <c r="AF482" t="s">
        <v>1414</v>
      </c>
      <c r="AG482" t="s">
        <v>7568</v>
      </c>
      <c r="AH482" t="s">
        <v>7569</v>
      </c>
      <c r="AI482">
        <v>16994</v>
      </c>
      <c r="AJ482">
        <v>4.2636812989999999</v>
      </c>
      <c r="AK482" t="s">
        <v>7570</v>
      </c>
      <c r="AL482">
        <v>1</v>
      </c>
      <c r="AM482" t="s">
        <v>7571</v>
      </c>
      <c r="AN482" t="s">
        <v>7572</v>
      </c>
      <c r="AO482" t="s">
        <v>7573</v>
      </c>
      <c r="AP482" t="s">
        <v>5273</v>
      </c>
      <c r="AQ482" t="s">
        <v>5274</v>
      </c>
    </row>
    <row r="483" spans="1:43" x14ac:dyDescent="0.3">
      <c r="A483" t="s">
        <v>1418</v>
      </c>
      <c r="B483" t="s">
        <v>7574</v>
      </c>
      <c r="C483" t="s">
        <v>1416</v>
      </c>
      <c r="D483" t="s">
        <v>4462</v>
      </c>
      <c r="E483">
        <v>9</v>
      </c>
      <c r="F483">
        <v>34</v>
      </c>
      <c r="G483" t="s">
        <v>5267</v>
      </c>
      <c r="H483">
        <v>50</v>
      </c>
      <c r="I483">
        <v>0</v>
      </c>
      <c r="J483">
        <v>5</v>
      </c>
      <c r="K483">
        <v>0</v>
      </c>
      <c r="Q483">
        <v>0</v>
      </c>
      <c r="R483">
        <v>0</v>
      </c>
      <c r="S483">
        <v>0</v>
      </c>
      <c r="T483">
        <v>0</v>
      </c>
      <c r="U483" t="s">
        <v>34</v>
      </c>
      <c r="V483" t="s">
        <v>52</v>
      </c>
      <c r="W483">
        <v>6</v>
      </c>
      <c r="X483" t="s">
        <v>5268</v>
      </c>
      <c r="Y483">
        <v>3</v>
      </c>
      <c r="Z483">
        <v>0</v>
      </c>
      <c r="AA483">
        <v>41</v>
      </c>
      <c r="AB483">
        <v>50</v>
      </c>
      <c r="AE483" t="s">
        <v>37</v>
      </c>
      <c r="AF483" t="s">
        <v>1417</v>
      </c>
      <c r="AG483" t="s">
        <v>7575</v>
      </c>
      <c r="AH483" t="s">
        <v>7576</v>
      </c>
      <c r="AI483">
        <v>14676</v>
      </c>
      <c r="AJ483">
        <v>4.0742027800000002</v>
      </c>
      <c r="AK483" t="s">
        <v>7577</v>
      </c>
      <c r="AL483">
        <v>0</v>
      </c>
      <c r="AN483" t="s">
        <v>7578</v>
      </c>
      <c r="AO483" t="s">
        <v>7579</v>
      </c>
      <c r="AP483" t="s">
        <v>5273</v>
      </c>
      <c r="AQ483" t="s">
        <v>5274</v>
      </c>
    </row>
    <row r="484" spans="1:43" x14ac:dyDescent="0.3">
      <c r="A484" t="s">
        <v>537</v>
      </c>
      <c r="B484" t="s">
        <v>6113</v>
      </c>
      <c r="C484" t="s">
        <v>535</v>
      </c>
      <c r="D484" t="s">
        <v>4185</v>
      </c>
      <c r="E484">
        <v>6</v>
      </c>
      <c r="F484">
        <v>7</v>
      </c>
      <c r="G484" t="s">
        <v>5267</v>
      </c>
      <c r="H484">
        <v>50</v>
      </c>
      <c r="I484">
        <v>0</v>
      </c>
      <c r="J484">
        <v>2.67</v>
      </c>
      <c r="K484">
        <v>3</v>
      </c>
      <c r="L484">
        <v>1</v>
      </c>
      <c r="M484">
        <v>0</v>
      </c>
      <c r="N484">
        <v>0</v>
      </c>
      <c r="O484">
        <v>1</v>
      </c>
      <c r="P484">
        <v>1</v>
      </c>
      <c r="Q484">
        <v>0</v>
      </c>
      <c r="R484">
        <v>0</v>
      </c>
      <c r="S484">
        <v>0</v>
      </c>
      <c r="T484">
        <v>0</v>
      </c>
      <c r="U484" t="s">
        <v>144</v>
      </c>
      <c r="V484" t="s">
        <v>52</v>
      </c>
      <c r="W484">
        <v>46</v>
      </c>
      <c r="X484" t="s">
        <v>5268</v>
      </c>
      <c r="Y484">
        <v>2</v>
      </c>
      <c r="Z484">
        <v>0</v>
      </c>
      <c r="AA484">
        <v>8</v>
      </c>
      <c r="AB484">
        <v>50</v>
      </c>
      <c r="AE484" t="s">
        <v>37</v>
      </c>
      <c r="AF484" t="s">
        <v>536</v>
      </c>
      <c r="AG484" t="s">
        <v>536</v>
      </c>
      <c r="AH484" t="s">
        <v>6114</v>
      </c>
      <c r="AI484">
        <v>1374</v>
      </c>
      <c r="AJ484">
        <v>4.0589519650000003</v>
      </c>
      <c r="AK484" t="s">
        <v>6115</v>
      </c>
      <c r="AL484">
        <v>0</v>
      </c>
      <c r="AN484" t="s">
        <v>6116</v>
      </c>
      <c r="AO484" t="s">
        <v>6117</v>
      </c>
      <c r="AP484" t="s">
        <v>5273</v>
      </c>
      <c r="AQ484" t="s">
        <v>5274</v>
      </c>
    </row>
    <row r="485" spans="1:43" x14ac:dyDescent="0.3">
      <c r="A485" t="s">
        <v>1421</v>
      </c>
      <c r="B485" t="s">
        <v>6455</v>
      </c>
      <c r="C485" t="s">
        <v>752</v>
      </c>
      <c r="D485" t="s">
        <v>4463</v>
      </c>
      <c r="E485">
        <v>2.83</v>
      </c>
      <c r="F485">
        <v>3</v>
      </c>
      <c r="G485" t="s">
        <v>5267</v>
      </c>
      <c r="H485">
        <v>20000</v>
      </c>
      <c r="I485">
        <v>1</v>
      </c>
      <c r="J485">
        <v>3.62</v>
      </c>
      <c r="K485">
        <v>1742</v>
      </c>
      <c r="L485">
        <v>732</v>
      </c>
      <c r="M485">
        <v>322</v>
      </c>
      <c r="N485">
        <v>264</v>
      </c>
      <c r="O485">
        <v>147</v>
      </c>
      <c r="P485">
        <v>277</v>
      </c>
      <c r="Q485">
        <v>0</v>
      </c>
      <c r="R485">
        <v>0</v>
      </c>
      <c r="S485">
        <v>0</v>
      </c>
      <c r="T485">
        <v>0</v>
      </c>
      <c r="U485" t="s">
        <v>78</v>
      </c>
      <c r="V485" t="s">
        <v>43</v>
      </c>
      <c r="W485">
        <v>5</v>
      </c>
      <c r="X485" t="s">
        <v>5268</v>
      </c>
      <c r="Y485">
        <v>1</v>
      </c>
      <c r="Z485">
        <v>0</v>
      </c>
      <c r="AA485">
        <v>20</v>
      </c>
      <c r="AB485">
        <v>50</v>
      </c>
      <c r="AE485" t="s">
        <v>1419</v>
      </c>
      <c r="AF485" t="s">
        <v>1420</v>
      </c>
      <c r="AG485" t="s">
        <v>7580</v>
      </c>
      <c r="AH485" t="s">
        <v>7581</v>
      </c>
      <c r="AI485">
        <v>3791</v>
      </c>
      <c r="AJ485">
        <v>3.918754946</v>
      </c>
      <c r="AK485" t="s">
        <v>7582</v>
      </c>
      <c r="AL485">
        <v>0</v>
      </c>
      <c r="AN485" t="s">
        <v>7583</v>
      </c>
      <c r="AO485" t="s">
        <v>7584</v>
      </c>
      <c r="AP485" t="s">
        <v>5273</v>
      </c>
      <c r="AQ485" t="s">
        <v>5274</v>
      </c>
    </row>
    <row r="486" spans="1:43" x14ac:dyDescent="0.3">
      <c r="A486" t="s">
        <v>1933</v>
      </c>
      <c r="B486" t="s">
        <v>7585</v>
      </c>
      <c r="C486" t="s">
        <v>1931</v>
      </c>
      <c r="D486" t="s">
        <v>4464</v>
      </c>
      <c r="E486">
        <v>7</v>
      </c>
      <c r="F486">
        <v>159</v>
      </c>
      <c r="G486" t="s">
        <v>5267</v>
      </c>
      <c r="H486">
        <v>5000</v>
      </c>
      <c r="I486">
        <v>0</v>
      </c>
      <c r="J486">
        <v>3.39</v>
      </c>
      <c r="K486">
        <v>1632</v>
      </c>
      <c r="L486">
        <v>584</v>
      </c>
      <c r="M486">
        <v>289</v>
      </c>
      <c r="N486">
        <v>276</v>
      </c>
      <c r="O486">
        <v>149</v>
      </c>
      <c r="P486">
        <v>334</v>
      </c>
      <c r="Q486">
        <v>0</v>
      </c>
      <c r="R486">
        <v>0</v>
      </c>
      <c r="S486">
        <v>0</v>
      </c>
      <c r="T486">
        <v>0</v>
      </c>
      <c r="U486" t="s">
        <v>122</v>
      </c>
      <c r="V486" t="s">
        <v>52</v>
      </c>
      <c r="W486">
        <v>50</v>
      </c>
      <c r="X486" t="s">
        <v>5268</v>
      </c>
      <c r="Y486">
        <v>2</v>
      </c>
      <c r="Z486">
        <v>0</v>
      </c>
      <c r="AA486">
        <v>41</v>
      </c>
      <c r="AB486">
        <v>50</v>
      </c>
      <c r="AE486" t="s">
        <v>37</v>
      </c>
      <c r="AF486" t="s">
        <v>1932</v>
      </c>
      <c r="AG486" t="s">
        <v>1932</v>
      </c>
      <c r="AH486" t="s">
        <v>7586</v>
      </c>
      <c r="AI486">
        <v>8547</v>
      </c>
      <c r="AJ486">
        <v>4.0817830820000003</v>
      </c>
      <c r="AK486" t="s">
        <v>7587</v>
      </c>
      <c r="AL486">
        <v>0</v>
      </c>
      <c r="AN486" t="s">
        <v>7588</v>
      </c>
      <c r="AO486" t="s">
        <v>7589</v>
      </c>
      <c r="AP486" t="s">
        <v>5273</v>
      </c>
      <c r="AQ486" t="s">
        <v>5274</v>
      </c>
    </row>
    <row r="487" spans="1:43" x14ac:dyDescent="0.3">
      <c r="A487" t="s">
        <v>1425</v>
      </c>
      <c r="B487" t="s">
        <v>7590</v>
      </c>
      <c r="C487" t="s">
        <v>1422</v>
      </c>
      <c r="D487" t="s">
        <v>4465</v>
      </c>
      <c r="E487">
        <v>15</v>
      </c>
      <c r="F487">
        <v>28</v>
      </c>
      <c r="G487" t="s">
        <v>5267</v>
      </c>
      <c r="H487">
        <v>100</v>
      </c>
      <c r="I487">
        <v>1</v>
      </c>
      <c r="J487">
        <v>3.23</v>
      </c>
      <c r="K487">
        <v>69</v>
      </c>
      <c r="L487">
        <v>25</v>
      </c>
      <c r="M487">
        <v>9</v>
      </c>
      <c r="N487">
        <v>8</v>
      </c>
      <c r="O487">
        <v>11</v>
      </c>
      <c r="P487">
        <v>16</v>
      </c>
      <c r="Q487">
        <v>0</v>
      </c>
      <c r="R487">
        <v>0</v>
      </c>
      <c r="S487">
        <v>0</v>
      </c>
      <c r="T487">
        <v>0</v>
      </c>
      <c r="U487" t="s">
        <v>64</v>
      </c>
      <c r="V487" t="s">
        <v>52</v>
      </c>
      <c r="W487">
        <v>50</v>
      </c>
      <c r="X487" t="s">
        <v>5268</v>
      </c>
      <c r="Y487">
        <v>4</v>
      </c>
      <c r="Z487">
        <v>0</v>
      </c>
      <c r="AA487">
        <v>51</v>
      </c>
      <c r="AB487">
        <v>50</v>
      </c>
      <c r="AE487" t="s">
        <v>37</v>
      </c>
      <c r="AF487" t="s">
        <v>1423</v>
      </c>
      <c r="AG487" t="s">
        <v>1423</v>
      </c>
      <c r="AH487" t="s">
        <v>1424</v>
      </c>
      <c r="AI487">
        <v>897</v>
      </c>
      <c r="AJ487">
        <v>3.850613155</v>
      </c>
      <c r="AK487" t="s">
        <v>7591</v>
      </c>
      <c r="AL487">
        <v>0</v>
      </c>
      <c r="AN487" t="s">
        <v>7592</v>
      </c>
      <c r="AO487" t="s">
        <v>7593</v>
      </c>
      <c r="AP487" t="s">
        <v>5273</v>
      </c>
      <c r="AQ487" t="s">
        <v>5274</v>
      </c>
    </row>
    <row r="488" spans="1:43" x14ac:dyDescent="0.3">
      <c r="A488" t="s">
        <v>1428</v>
      </c>
      <c r="B488" t="s">
        <v>7594</v>
      </c>
      <c r="C488" t="s">
        <v>1426</v>
      </c>
      <c r="D488" t="s">
        <v>4466</v>
      </c>
      <c r="E488">
        <v>14</v>
      </c>
      <c r="F488">
        <v>68</v>
      </c>
      <c r="G488" t="s">
        <v>5267</v>
      </c>
      <c r="H488">
        <v>5000</v>
      </c>
      <c r="I488">
        <v>1</v>
      </c>
      <c r="J488">
        <v>3.44</v>
      </c>
      <c r="K488">
        <v>734</v>
      </c>
      <c r="L488">
        <v>248</v>
      </c>
      <c r="M488">
        <v>153</v>
      </c>
      <c r="N488">
        <v>135</v>
      </c>
      <c r="O488">
        <v>67</v>
      </c>
      <c r="P488">
        <v>131</v>
      </c>
      <c r="Q488">
        <v>1</v>
      </c>
      <c r="R488">
        <v>1</v>
      </c>
      <c r="S488">
        <v>0</v>
      </c>
      <c r="T488">
        <v>0</v>
      </c>
      <c r="U488" t="s">
        <v>34</v>
      </c>
      <c r="V488" t="s">
        <v>52</v>
      </c>
      <c r="W488">
        <v>50</v>
      </c>
      <c r="X488" t="s">
        <v>5268</v>
      </c>
      <c r="Y488">
        <v>3</v>
      </c>
      <c r="Z488">
        <v>0</v>
      </c>
      <c r="AA488">
        <v>40</v>
      </c>
      <c r="AB488">
        <v>50</v>
      </c>
      <c r="AE488" t="s">
        <v>37</v>
      </c>
      <c r="AF488" t="s">
        <v>1427</v>
      </c>
      <c r="AG488" t="s">
        <v>1427</v>
      </c>
      <c r="AH488" t="s">
        <v>7595</v>
      </c>
      <c r="AI488">
        <v>13075</v>
      </c>
      <c r="AJ488">
        <v>4.2264627150000003</v>
      </c>
      <c r="AK488" t="s">
        <v>7596</v>
      </c>
      <c r="AL488">
        <v>0</v>
      </c>
      <c r="AN488" t="s">
        <v>7597</v>
      </c>
      <c r="AO488" t="s">
        <v>7598</v>
      </c>
      <c r="AP488" t="s">
        <v>5273</v>
      </c>
      <c r="AQ488" t="s">
        <v>5274</v>
      </c>
    </row>
    <row r="489" spans="1:43" x14ac:dyDescent="0.3">
      <c r="A489" t="s">
        <v>1430</v>
      </c>
      <c r="B489" t="s">
        <v>7599</v>
      </c>
      <c r="C489" t="s">
        <v>1429</v>
      </c>
      <c r="D489" t="s">
        <v>4467</v>
      </c>
      <c r="E489">
        <v>12</v>
      </c>
      <c r="F489">
        <v>14</v>
      </c>
      <c r="G489" t="s">
        <v>5267</v>
      </c>
      <c r="H489">
        <v>10</v>
      </c>
      <c r="I489">
        <v>0</v>
      </c>
      <c r="J489">
        <v>5</v>
      </c>
      <c r="K489">
        <v>0</v>
      </c>
      <c r="Q489">
        <v>0</v>
      </c>
      <c r="R489">
        <v>0</v>
      </c>
      <c r="S489">
        <v>0</v>
      </c>
      <c r="T489">
        <v>0</v>
      </c>
      <c r="U489" t="s">
        <v>70</v>
      </c>
      <c r="V489" t="s">
        <v>52</v>
      </c>
      <c r="W489">
        <v>50</v>
      </c>
      <c r="X489" t="s">
        <v>5268</v>
      </c>
      <c r="Y489">
        <v>3</v>
      </c>
      <c r="Z489">
        <v>0</v>
      </c>
      <c r="AA489">
        <v>22</v>
      </c>
      <c r="AB489">
        <v>50</v>
      </c>
      <c r="AE489" t="s">
        <v>37</v>
      </c>
      <c r="AF489" t="s">
        <v>1273</v>
      </c>
      <c r="AG489" t="s">
        <v>1273</v>
      </c>
      <c r="AH489" t="s">
        <v>7330</v>
      </c>
      <c r="AI489">
        <v>52</v>
      </c>
      <c r="AJ489">
        <v>3.884615385</v>
      </c>
      <c r="AK489" t="s">
        <v>7331</v>
      </c>
      <c r="AL489">
        <v>0</v>
      </c>
      <c r="AN489" t="s">
        <v>7600</v>
      </c>
      <c r="AO489" t="s">
        <v>7601</v>
      </c>
      <c r="AP489" t="s">
        <v>5273</v>
      </c>
      <c r="AQ489" t="s">
        <v>5274</v>
      </c>
    </row>
    <row r="490" spans="1:43" x14ac:dyDescent="0.3">
      <c r="A490" s="1" t="s">
        <v>375</v>
      </c>
      <c r="B490" t="s">
        <v>5835</v>
      </c>
      <c r="C490" t="s">
        <v>373</v>
      </c>
      <c r="D490" t="s">
        <v>4132</v>
      </c>
      <c r="E490">
        <v>5.81</v>
      </c>
      <c r="F490">
        <v>30</v>
      </c>
      <c r="G490" t="s">
        <v>5267</v>
      </c>
      <c r="H490">
        <v>100</v>
      </c>
      <c r="I490">
        <v>0</v>
      </c>
      <c r="J490">
        <v>2.61</v>
      </c>
      <c r="K490">
        <v>18</v>
      </c>
      <c r="L490">
        <v>3</v>
      </c>
      <c r="M490">
        <v>2</v>
      </c>
      <c r="N490">
        <v>5</v>
      </c>
      <c r="O490">
        <v>1</v>
      </c>
      <c r="P490">
        <v>7</v>
      </c>
      <c r="Q490">
        <v>0</v>
      </c>
      <c r="R490">
        <v>0</v>
      </c>
      <c r="S490">
        <v>0</v>
      </c>
      <c r="T490">
        <v>0</v>
      </c>
      <c r="U490" t="s">
        <v>42</v>
      </c>
      <c r="V490" t="s">
        <v>43</v>
      </c>
      <c r="W490">
        <v>3</v>
      </c>
      <c r="X490" t="s">
        <v>5268</v>
      </c>
      <c r="Y490">
        <v>2</v>
      </c>
      <c r="Z490">
        <v>0</v>
      </c>
      <c r="AA490">
        <v>41</v>
      </c>
      <c r="AB490">
        <v>50</v>
      </c>
      <c r="AE490" t="s">
        <v>37</v>
      </c>
      <c r="AF490" t="s">
        <v>374</v>
      </c>
      <c r="AG490" t="s">
        <v>5836</v>
      </c>
      <c r="AH490" t="s">
        <v>5837</v>
      </c>
      <c r="AI490">
        <v>26473</v>
      </c>
      <c r="AJ490">
        <v>3.8947607</v>
      </c>
      <c r="AK490" t="s">
        <v>5838</v>
      </c>
      <c r="AL490">
        <v>0</v>
      </c>
      <c r="AN490" t="s">
        <v>5839</v>
      </c>
      <c r="AO490" t="s">
        <v>5840</v>
      </c>
      <c r="AP490" t="s">
        <v>5273</v>
      </c>
      <c r="AQ490" t="s">
        <v>5274</v>
      </c>
    </row>
    <row r="491" spans="1:43" x14ac:dyDescent="0.3">
      <c r="A491" s="1" t="s">
        <v>1433</v>
      </c>
      <c r="B491" t="s">
        <v>1431</v>
      </c>
      <c r="C491" t="s">
        <v>1431</v>
      </c>
      <c r="D491" t="s">
        <v>4468</v>
      </c>
      <c r="E491">
        <v>16</v>
      </c>
      <c r="F491">
        <v>22</v>
      </c>
      <c r="G491" t="s">
        <v>5267</v>
      </c>
      <c r="H491">
        <v>100</v>
      </c>
      <c r="I491">
        <v>1</v>
      </c>
      <c r="J491">
        <v>3.15</v>
      </c>
      <c r="K491">
        <v>72</v>
      </c>
      <c r="L491">
        <v>20</v>
      </c>
      <c r="M491">
        <v>17</v>
      </c>
      <c r="N491">
        <v>9</v>
      </c>
      <c r="O491">
        <v>6</v>
      </c>
      <c r="P491">
        <v>20</v>
      </c>
      <c r="Q491">
        <v>0</v>
      </c>
      <c r="R491">
        <v>0</v>
      </c>
      <c r="S491">
        <v>0</v>
      </c>
      <c r="T491">
        <v>0</v>
      </c>
      <c r="U491" t="s">
        <v>78</v>
      </c>
      <c r="V491" t="s">
        <v>35</v>
      </c>
      <c r="W491">
        <v>39</v>
      </c>
      <c r="X491" t="s">
        <v>5268</v>
      </c>
      <c r="Y491">
        <v>4</v>
      </c>
      <c r="Z491">
        <v>0</v>
      </c>
      <c r="AA491">
        <v>34</v>
      </c>
      <c r="AB491">
        <v>50</v>
      </c>
      <c r="AE491" t="s">
        <v>37</v>
      </c>
      <c r="AF491" t="s">
        <v>1432</v>
      </c>
      <c r="AG491" t="s">
        <v>1432</v>
      </c>
      <c r="AH491" t="s">
        <v>7602</v>
      </c>
      <c r="AI491">
        <v>79</v>
      </c>
      <c r="AJ491">
        <v>3.4177215190000001</v>
      </c>
      <c r="AK491" s="1" t="s">
        <v>7603</v>
      </c>
      <c r="AL491">
        <v>0</v>
      </c>
      <c r="AN491" t="s">
        <v>7604</v>
      </c>
      <c r="AO491" t="s">
        <v>7605</v>
      </c>
      <c r="AP491" t="s">
        <v>5273</v>
      </c>
      <c r="AQ491" t="s">
        <v>5274</v>
      </c>
    </row>
    <row r="492" spans="1:43" x14ac:dyDescent="0.3">
      <c r="A492" t="s">
        <v>206</v>
      </c>
      <c r="B492" t="s">
        <v>203</v>
      </c>
      <c r="C492" t="s">
        <v>203</v>
      </c>
      <c r="D492" t="s">
        <v>4075</v>
      </c>
      <c r="E492">
        <v>7</v>
      </c>
      <c r="F492">
        <v>6</v>
      </c>
      <c r="G492" t="s">
        <v>5267</v>
      </c>
      <c r="H492">
        <v>100</v>
      </c>
      <c r="I492">
        <v>0</v>
      </c>
      <c r="J492">
        <v>3.8</v>
      </c>
      <c r="K492">
        <v>61</v>
      </c>
      <c r="L492">
        <v>28</v>
      </c>
      <c r="M492">
        <v>11</v>
      </c>
      <c r="N492">
        <v>12</v>
      </c>
      <c r="O492">
        <v>2</v>
      </c>
      <c r="P492">
        <v>8</v>
      </c>
      <c r="Q492">
        <v>0</v>
      </c>
      <c r="R492">
        <v>0</v>
      </c>
      <c r="S492">
        <v>0</v>
      </c>
      <c r="T492">
        <v>0</v>
      </c>
      <c r="U492" t="s">
        <v>70</v>
      </c>
      <c r="V492" t="s">
        <v>52</v>
      </c>
      <c r="W492">
        <v>50</v>
      </c>
      <c r="X492" t="s">
        <v>5268</v>
      </c>
      <c r="Y492">
        <v>2</v>
      </c>
      <c r="Z492">
        <v>0</v>
      </c>
      <c r="AA492">
        <v>45</v>
      </c>
      <c r="AB492">
        <v>50</v>
      </c>
      <c r="AE492" t="s">
        <v>37</v>
      </c>
      <c r="AF492" t="s">
        <v>204</v>
      </c>
      <c r="AG492" t="s">
        <v>5526</v>
      </c>
      <c r="AH492" t="s">
        <v>205</v>
      </c>
      <c r="AI492">
        <v>139607</v>
      </c>
      <c r="AJ492">
        <v>4.2163859979999998</v>
      </c>
      <c r="AK492" t="s">
        <v>5527</v>
      </c>
      <c r="AL492">
        <v>0</v>
      </c>
      <c r="AN492" t="s">
        <v>5528</v>
      </c>
      <c r="AO492" t="s">
        <v>5529</v>
      </c>
      <c r="AP492" t="s">
        <v>5273</v>
      </c>
      <c r="AQ492" t="s">
        <v>5274</v>
      </c>
    </row>
    <row r="493" spans="1:43" x14ac:dyDescent="0.3">
      <c r="A493" t="s">
        <v>1435</v>
      </c>
      <c r="B493" t="s">
        <v>7606</v>
      </c>
      <c r="C493" t="s">
        <v>1434</v>
      </c>
      <c r="D493" t="s">
        <v>4469</v>
      </c>
      <c r="E493">
        <v>8</v>
      </c>
      <c r="F493">
        <v>42</v>
      </c>
      <c r="G493" t="s">
        <v>5267</v>
      </c>
      <c r="H493">
        <v>1000</v>
      </c>
      <c r="I493">
        <v>0</v>
      </c>
      <c r="J493">
        <v>3.95</v>
      </c>
      <c r="K493">
        <v>449</v>
      </c>
      <c r="L493">
        <v>230</v>
      </c>
      <c r="M493">
        <v>87</v>
      </c>
      <c r="N493">
        <v>60</v>
      </c>
      <c r="O493">
        <v>25</v>
      </c>
      <c r="P493">
        <v>47</v>
      </c>
      <c r="Q493">
        <v>0</v>
      </c>
      <c r="R493">
        <v>0</v>
      </c>
      <c r="S493">
        <v>0</v>
      </c>
      <c r="T493">
        <v>0</v>
      </c>
      <c r="U493" t="s">
        <v>96</v>
      </c>
      <c r="V493" t="s">
        <v>35</v>
      </c>
      <c r="W493">
        <v>50</v>
      </c>
      <c r="X493" t="s">
        <v>5268</v>
      </c>
      <c r="Y493">
        <v>2</v>
      </c>
      <c r="Z493">
        <v>0</v>
      </c>
      <c r="AA493">
        <v>40</v>
      </c>
      <c r="AB493">
        <v>50</v>
      </c>
      <c r="AE493" t="s">
        <v>37</v>
      </c>
      <c r="AF493" t="s">
        <v>173</v>
      </c>
      <c r="AG493" t="s">
        <v>5464</v>
      </c>
      <c r="AH493" t="s">
        <v>5465</v>
      </c>
      <c r="AI493">
        <v>47981</v>
      </c>
      <c r="AJ493">
        <v>4.025364207</v>
      </c>
      <c r="AK493" t="s">
        <v>5466</v>
      </c>
      <c r="AL493">
        <v>0</v>
      </c>
      <c r="AN493" t="s">
        <v>7607</v>
      </c>
      <c r="AO493" t="s">
        <v>7608</v>
      </c>
      <c r="AP493" t="s">
        <v>5273</v>
      </c>
      <c r="AQ493" t="s">
        <v>5274</v>
      </c>
    </row>
    <row r="494" spans="1:43" x14ac:dyDescent="0.3">
      <c r="A494" t="s">
        <v>1439</v>
      </c>
      <c r="B494" t="s">
        <v>7609</v>
      </c>
      <c r="C494" t="s">
        <v>1436</v>
      </c>
      <c r="D494" t="s">
        <v>4470</v>
      </c>
      <c r="E494">
        <v>12</v>
      </c>
      <c r="F494">
        <v>13</v>
      </c>
      <c r="G494" t="s">
        <v>5267</v>
      </c>
      <c r="H494">
        <v>10000</v>
      </c>
      <c r="I494">
        <v>0</v>
      </c>
      <c r="J494">
        <v>3.56</v>
      </c>
      <c r="K494">
        <v>893</v>
      </c>
      <c r="L494">
        <v>364</v>
      </c>
      <c r="M494">
        <v>140</v>
      </c>
      <c r="N494">
        <v>157</v>
      </c>
      <c r="O494">
        <v>92</v>
      </c>
      <c r="P494">
        <v>140</v>
      </c>
      <c r="Q494">
        <v>0</v>
      </c>
      <c r="R494">
        <v>0</v>
      </c>
      <c r="S494">
        <v>0</v>
      </c>
      <c r="T494">
        <v>0</v>
      </c>
      <c r="U494" t="s">
        <v>34</v>
      </c>
      <c r="V494" t="s">
        <v>52</v>
      </c>
      <c r="W494">
        <v>50</v>
      </c>
      <c r="X494" t="s">
        <v>7610</v>
      </c>
      <c r="Y494">
        <v>3</v>
      </c>
      <c r="Z494">
        <v>0</v>
      </c>
      <c r="AA494">
        <v>42</v>
      </c>
      <c r="AB494">
        <v>50</v>
      </c>
      <c r="AE494" t="s">
        <v>37</v>
      </c>
      <c r="AF494" t="s">
        <v>1437</v>
      </c>
      <c r="AG494" t="s">
        <v>7611</v>
      </c>
      <c r="AH494" t="s">
        <v>1438</v>
      </c>
      <c r="AI494">
        <v>117487</v>
      </c>
      <c r="AJ494">
        <v>4.0877373669999999</v>
      </c>
      <c r="AK494" t="s">
        <v>7612</v>
      </c>
      <c r="AL494">
        <v>0</v>
      </c>
      <c r="AN494" t="s">
        <v>7613</v>
      </c>
      <c r="AO494" t="s">
        <v>7614</v>
      </c>
      <c r="AP494" t="s">
        <v>5273</v>
      </c>
      <c r="AQ494" t="s">
        <v>5274</v>
      </c>
    </row>
    <row r="495" spans="1:43" x14ac:dyDescent="0.3">
      <c r="A495" t="s">
        <v>1443</v>
      </c>
      <c r="B495" t="s">
        <v>7615</v>
      </c>
      <c r="C495" t="s">
        <v>1440</v>
      </c>
      <c r="D495" t="s">
        <v>4471</v>
      </c>
      <c r="E495">
        <v>11</v>
      </c>
      <c r="F495">
        <v>76</v>
      </c>
      <c r="G495" t="s">
        <v>5267</v>
      </c>
      <c r="H495">
        <v>1000</v>
      </c>
      <c r="I495">
        <v>1</v>
      </c>
      <c r="J495">
        <v>4.0999999999999996</v>
      </c>
      <c r="K495">
        <v>364</v>
      </c>
      <c r="L495">
        <v>212</v>
      </c>
      <c r="M495">
        <v>61</v>
      </c>
      <c r="N495">
        <v>38</v>
      </c>
      <c r="O495">
        <v>20</v>
      </c>
      <c r="P495">
        <v>33</v>
      </c>
      <c r="Q495">
        <v>1</v>
      </c>
      <c r="R495">
        <v>1</v>
      </c>
      <c r="S495">
        <v>0</v>
      </c>
      <c r="T495">
        <v>0</v>
      </c>
      <c r="U495" t="s">
        <v>319</v>
      </c>
      <c r="V495" t="s">
        <v>52</v>
      </c>
      <c r="W495">
        <v>50</v>
      </c>
      <c r="X495" t="s">
        <v>5268</v>
      </c>
      <c r="Y495">
        <v>2</v>
      </c>
      <c r="Z495">
        <v>0</v>
      </c>
      <c r="AA495">
        <v>40</v>
      </c>
      <c r="AB495">
        <v>50</v>
      </c>
      <c r="AE495" t="s">
        <v>37</v>
      </c>
      <c r="AF495" t="s">
        <v>1441</v>
      </c>
      <c r="AG495" t="s">
        <v>1441</v>
      </c>
      <c r="AH495" t="s">
        <v>1442</v>
      </c>
      <c r="AI495">
        <v>6343</v>
      </c>
      <c r="AJ495">
        <v>4.1491407850000002</v>
      </c>
      <c r="AK495" t="s">
        <v>7616</v>
      </c>
      <c r="AL495">
        <v>0</v>
      </c>
      <c r="AN495" t="s">
        <v>7617</v>
      </c>
      <c r="AO495" t="s">
        <v>7618</v>
      </c>
      <c r="AP495" t="s">
        <v>5273</v>
      </c>
      <c r="AQ495" t="s">
        <v>5274</v>
      </c>
    </row>
    <row r="496" spans="1:43" x14ac:dyDescent="0.3">
      <c r="A496" t="s">
        <v>1446</v>
      </c>
      <c r="B496" t="s">
        <v>7619</v>
      </c>
      <c r="C496" t="s">
        <v>1444</v>
      </c>
      <c r="D496" t="s">
        <v>4472</v>
      </c>
      <c r="E496">
        <v>11</v>
      </c>
      <c r="F496">
        <v>14</v>
      </c>
      <c r="G496" t="s">
        <v>5267</v>
      </c>
      <c r="H496">
        <v>1000</v>
      </c>
      <c r="I496">
        <v>0</v>
      </c>
      <c r="J496">
        <v>3.93</v>
      </c>
      <c r="K496">
        <v>651</v>
      </c>
      <c r="L496">
        <v>333</v>
      </c>
      <c r="M496">
        <v>114</v>
      </c>
      <c r="N496">
        <v>97</v>
      </c>
      <c r="O496">
        <v>39</v>
      </c>
      <c r="P496">
        <v>68</v>
      </c>
      <c r="Q496">
        <v>0</v>
      </c>
      <c r="R496">
        <v>0</v>
      </c>
      <c r="S496">
        <v>0</v>
      </c>
      <c r="T496">
        <v>0</v>
      </c>
      <c r="U496" t="s">
        <v>682</v>
      </c>
      <c r="V496" t="s">
        <v>52</v>
      </c>
      <c r="W496">
        <v>19</v>
      </c>
      <c r="X496" t="s">
        <v>5268</v>
      </c>
      <c r="Y496">
        <v>3</v>
      </c>
      <c r="Z496">
        <v>0</v>
      </c>
      <c r="AA496">
        <v>83</v>
      </c>
      <c r="AB496">
        <v>50</v>
      </c>
      <c r="AC496">
        <v>1</v>
      </c>
      <c r="AD496" t="s">
        <v>5269</v>
      </c>
      <c r="AE496" t="s">
        <v>37</v>
      </c>
      <c r="AF496" t="s">
        <v>1445</v>
      </c>
      <c r="AG496" t="s">
        <v>1445</v>
      </c>
      <c r="AH496" t="s">
        <v>7620</v>
      </c>
      <c r="AI496">
        <v>6383</v>
      </c>
      <c r="AJ496">
        <v>4.2794924019999998</v>
      </c>
      <c r="AK496" t="s">
        <v>7621</v>
      </c>
      <c r="AL496">
        <v>0</v>
      </c>
      <c r="AN496" t="s">
        <v>7622</v>
      </c>
      <c r="AO496" t="s">
        <v>7623</v>
      </c>
      <c r="AP496" t="s">
        <v>5273</v>
      </c>
      <c r="AQ496" t="s">
        <v>5274</v>
      </c>
    </row>
    <row r="497" spans="1:43" x14ac:dyDescent="0.3">
      <c r="A497" t="s">
        <v>1449</v>
      </c>
      <c r="B497" t="s">
        <v>7624</v>
      </c>
      <c r="C497" t="s">
        <v>1447</v>
      </c>
      <c r="D497" t="s">
        <v>4473</v>
      </c>
      <c r="E497">
        <v>5.69</v>
      </c>
      <c r="F497">
        <v>5</v>
      </c>
      <c r="G497" t="s">
        <v>5267</v>
      </c>
      <c r="H497">
        <v>5000</v>
      </c>
      <c r="I497">
        <v>0</v>
      </c>
      <c r="J497">
        <v>3.61</v>
      </c>
      <c r="K497">
        <v>437</v>
      </c>
      <c r="L497">
        <v>183</v>
      </c>
      <c r="M497">
        <v>80</v>
      </c>
      <c r="N497">
        <v>63</v>
      </c>
      <c r="O497">
        <v>42</v>
      </c>
      <c r="P497">
        <v>69</v>
      </c>
      <c r="Q497">
        <v>0</v>
      </c>
      <c r="R497">
        <v>0</v>
      </c>
      <c r="S497">
        <v>0</v>
      </c>
      <c r="T497">
        <v>0</v>
      </c>
      <c r="U497" t="s">
        <v>100</v>
      </c>
      <c r="V497" t="s">
        <v>35</v>
      </c>
      <c r="W497">
        <v>50</v>
      </c>
      <c r="X497" t="s">
        <v>5268</v>
      </c>
      <c r="Y497">
        <v>2</v>
      </c>
      <c r="Z497">
        <v>0</v>
      </c>
      <c r="AA497">
        <v>39</v>
      </c>
      <c r="AB497">
        <v>50</v>
      </c>
      <c r="AE497" t="s">
        <v>37</v>
      </c>
      <c r="AF497" t="s">
        <v>1448</v>
      </c>
      <c r="AG497" t="s">
        <v>1448</v>
      </c>
      <c r="AH497" t="s">
        <v>7625</v>
      </c>
      <c r="AI497">
        <v>2114</v>
      </c>
      <c r="AJ497">
        <v>4.2275307470000003</v>
      </c>
      <c r="AK497" t="s">
        <v>7626</v>
      </c>
      <c r="AL497">
        <v>0</v>
      </c>
      <c r="AN497" t="s">
        <v>7627</v>
      </c>
      <c r="AO497" t="s">
        <v>7628</v>
      </c>
      <c r="AP497" t="s">
        <v>5273</v>
      </c>
      <c r="AQ497" t="s">
        <v>5274</v>
      </c>
    </row>
    <row r="498" spans="1:43" x14ac:dyDescent="0.3">
      <c r="A498" t="s">
        <v>1453</v>
      </c>
      <c r="B498" t="s">
        <v>6367</v>
      </c>
      <c r="C498" t="s">
        <v>697</v>
      </c>
      <c r="D498" t="s">
        <v>4474</v>
      </c>
      <c r="E498">
        <v>12</v>
      </c>
      <c r="F498">
        <v>11</v>
      </c>
      <c r="G498" t="s">
        <v>5267</v>
      </c>
      <c r="H498">
        <v>100</v>
      </c>
      <c r="I498">
        <v>1</v>
      </c>
      <c r="J498">
        <v>3.28</v>
      </c>
      <c r="K498">
        <v>40</v>
      </c>
      <c r="L498">
        <v>10</v>
      </c>
      <c r="M498">
        <v>11</v>
      </c>
      <c r="N498">
        <v>8</v>
      </c>
      <c r="O498">
        <v>2</v>
      </c>
      <c r="P498">
        <v>9</v>
      </c>
      <c r="Q498">
        <v>0</v>
      </c>
      <c r="R498">
        <v>0</v>
      </c>
      <c r="S498">
        <v>0</v>
      </c>
      <c r="T498">
        <v>0</v>
      </c>
      <c r="U498" t="s">
        <v>70</v>
      </c>
      <c r="V498" t="s">
        <v>1450</v>
      </c>
      <c r="W498">
        <v>50</v>
      </c>
      <c r="X498" t="s">
        <v>5268</v>
      </c>
      <c r="Y498">
        <v>3</v>
      </c>
      <c r="Z498">
        <v>0</v>
      </c>
      <c r="AA498">
        <v>38</v>
      </c>
      <c r="AB498">
        <v>50</v>
      </c>
      <c r="AE498" t="s">
        <v>37</v>
      </c>
      <c r="AF498" t="s">
        <v>1451</v>
      </c>
      <c r="AG498" t="s">
        <v>7168</v>
      </c>
      <c r="AH498" t="s">
        <v>1452</v>
      </c>
      <c r="AI498">
        <v>7936</v>
      </c>
      <c r="AJ498">
        <v>3.9645917339999999</v>
      </c>
      <c r="AK498" t="s">
        <v>7170</v>
      </c>
      <c r="AL498">
        <v>0</v>
      </c>
      <c r="AN498" t="s">
        <v>7629</v>
      </c>
      <c r="AO498" t="s">
        <v>7630</v>
      </c>
      <c r="AP498" t="s">
        <v>5273</v>
      </c>
      <c r="AQ498" t="s">
        <v>5274</v>
      </c>
    </row>
    <row r="499" spans="1:43" x14ac:dyDescent="0.3">
      <c r="A499" t="s">
        <v>1456</v>
      </c>
      <c r="B499" t="s">
        <v>6006</v>
      </c>
      <c r="C499" t="s">
        <v>1454</v>
      </c>
      <c r="D499" t="s">
        <v>4164</v>
      </c>
      <c r="E499">
        <v>7</v>
      </c>
      <c r="F499">
        <v>6</v>
      </c>
      <c r="G499" t="s">
        <v>5267</v>
      </c>
      <c r="H499">
        <v>100</v>
      </c>
      <c r="I499">
        <v>0</v>
      </c>
      <c r="J499">
        <v>3.6</v>
      </c>
      <c r="K499">
        <v>25</v>
      </c>
      <c r="L499">
        <v>10</v>
      </c>
      <c r="M499">
        <v>4</v>
      </c>
      <c r="N499">
        <v>5</v>
      </c>
      <c r="O499">
        <v>3</v>
      </c>
      <c r="P499">
        <v>3</v>
      </c>
      <c r="Q499">
        <v>0</v>
      </c>
      <c r="R499">
        <v>0</v>
      </c>
      <c r="S499">
        <v>0</v>
      </c>
      <c r="T499">
        <v>0</v>
      </c>
      <c r="U499" t="s">
        <v>70</v>
      </c>
      <c r="V499" t="s">
        <v>52</v>
      </c>
      <c r="W499">
        <v>50</v>
      </c>
      <c r="X499" t="s">
        <v>5268</v>
      </c>
      <c r="Y499">
        <v>2</v>
      </c>
      <c r="Z499">
        <v>0</v>
      </c>
      <c r="AA499">
        <v>127</v>
      </c>
      <c r="AB499">
        <v>50</v>
      </c>
      <c r="AC499">
        <v>1</v>
      </c>
      <c r="AD499" t="s">
        <v>5269</v>
      </c>
      <c r="AE499" t="s">
        <v>37</v>
      </c>
      <c r="AF499" t="s">
        <v>1455</v>
      </c>
      <c r="AG499" t="s">
        <v>1455</v>
      </c>
      <c r="AH499" t="s">
        <v>6007</v>
      </c>
      <c r="AI499">
        <v>483</v>
      </c>
      <c r="AJ499">
        <v>4.155279503</v>
      </c>
      <c r="AK499" t="s">
        <v>6008</v>
      </c>
      <c r="AL499">
        <v>0</v>
      </c>
      <c r="AN499" t="s">
        <v>6009</v>
      </c>
      <c r="AO499" t="s">
        <v>6010</v>
      </c>
      <c r="AP499" t="s">
        <v>5273</v>
      </c>
      <c r="AQ499" t="s">
        <v>5274</v>
      </c>
    </row>
    <row r="500" spans="1:43" x14ac:dyDescent="0.3">
      <c r="A500" t="s">
        <v>1460</v>
      </c>
      <c r="B500" t="s">
        <v>7631</v>
      </c>
      <c r="C500" t="s">
        <v>1457</v>
      </c>
      <c r="D500" t="s">
        <v>4475</v>
      </c>
      <c r="E500">
        <v>7</v>
      </c>
      <c r="F500">
        <v>13</v>
      </c>
      <c r="G500" t="s">
        <v>5267</v>
      </c>
      <c r="H500">
        <v>50000</v>
      </c>
      <c r="I500">
        <v>1</v>
      </c>
      <c r="J500">
        <v>3.35</v>
      </c>
      <c r="K500">
        <v>9075</v>
      </c>
      <c r="L500">
        <v>2998</v>
      </c>
      <c r="M500">
        <v>1514</v>
      </c>
      <c r="N500">
        <v>1827</v>
      </c>
      <c r="O500">
        <v>1136</v>
      </c>
      <c r="P500">
        <v>1600</v>
      </c>
      <c r="Q500">
        <v>0</v>
      </c>
      <c r="R500">
        <v>0</v>
      </c>
      <c r="S500">
        <v>0</v>
      </c>
      <c r="T500">
        <v>0</v>
      </c>
      <c r="U500" t="s">
        <v>576</v>
      </c>
      <c r="V500" t="s">
        <v>52</v>
      </c>
      <c r="W500">
        <v>50</v>
      </c>
      <c r="X500" t="s">
        <v>5268</v>
      </c>
      <c r="Y500">
        <v>2</v>
      </c>
      <c r="Z500">
        <v>0</v>
      </c>
      <c r="AA500">
        <v>40</v>
      </c>
      <c r="AB500">
        <v>50</v>
      </c>
      <c r="AF500" t="s">
        <v>1458</v>
      </c>
      <c r="AG500" t="s">
        <v>7632</v>
      </c>
      <c r="AH500" t="s">
        <v>1459</v>
      </c>
      <c r="AI500">
        <v>839882</v>
      </c>
      <c r="AJ500">
        <v>4.103759814</v>
      </c>
      <c r="AK500" t="s">
        <v>7633</v>
      </c>
      <c r="AL500">
        <v>0</v>
      </c>
      <c r="AN500" t="s">
        <v>7634</v>
      </c>
      <c r="AO500" t="s">
        <v>7635</v>
      </c>
      <c r="AP500" t="s">
        <v>5273</v>
      </c>
      <c r="AQ500" t="s">
        <v>5274</v>
      </c>
    </row>
    <row r="501" spans="1:43" x14ac:dyDescent="0.3">
      <c r="A501" t="s">
        <v>1464</v>
      </c>
      <c r="B501" t="s">
        <v>7636</v>
      </c>
      <c r="C501" t="s">
        <v>1461</v>
      </c>
      <c r="D501" t="s">
        <v>4476</v>
      </c>
      <c r="E501">
        <v>5.66</v>
      </c>
      <c r="F501">
        <v>5</v>
      </c>
      <c r="G501" t="s">
        <v>5267</v>
      </c>
      <c r="H501">
        <v>10000</v>
      </c>
      <c r="I501">
        <v>1</v>
      </c>
      <c r="J501">
        <v>4.29</v>
      </c>
      <c r="K501">
        <v>2068</v>
      </c>
      <c r="L501">
        <v>1245</v>
      </c>
      <c r="M501">
        <v>418</v>
      </c>
      <c r="N501">
        <v>247</v>
      </c>
      <c r="O501">
        <v>68</v>
      </c>
      <c r="P501">
        <v>90</v>
      </c>
      <c r="Q501">
        <v>1</v>
      </c>
      <c r="R501">
        <v>0</v>
      </c>
      <c r="S501">
        <v>1</v>
      </c>
      <c r="T501">
        <v>0</v>
      </c>
      <c r="U501" t="s">
        <v>78</v>
      </c>
      <c r="V501" t="s">
        <v>1398</v>
      </c>
      <c r="W501">
        <v>50</v>
      </c>
      <c r="X501" t="s">
        <v>5268</v>
      </c>
      <c r="Y501">
        <v>1</v>
      </c>
      <c r="Z501">
        <v>0</v>
      </c>
      <c r="AA501">
        <v>138</v>
      </c>
      <c r="AB501">
        <v>50</v>
      </c>
      <c r="AE501" t="s">
        <v>37</v>
      </c>
      <c r="AF501" t="s">
        <v>1462</v>
      </c>
      <c r="AG501" t="s">
        <v>7637</v>
      </c>
      <c r="AH501" t="s">
        <v>1463</v>
      </c>
      <c r="AI501">
        <v>2174765</v>
      </c>
      <c r="AJ501">
        <v>4.3561879100000001</v>
      </c>
      <c r="AK501" t="s">
        <v>7638</v>
      </c>
      <c r="AL501">
        <v>0</v>
      </c>
      <c r="AN501" t="s">
        <v>7639</v>
      </c>
      <c r="AO501" t="s">
        <v>7640</v>
      </c>
      <c r="AP501" t="s">
        <v>5273</v>
      </c>
      <c r="AQ501" t="s">
        <v>5274</v>
      </c>
    </row>
    <row r="502" spans="1:43" x14ac:dyDescent="0.3">
      <c r="A502" t="s">
        <v>1467</v>
      </c>
      <c r="B502" t="s">
        <v>7641</v>
      </c>
      <c r="C502" t="s">
        <v>1465</v>
      </c>
      <c r="D502" t="s">
        <v>4477</v>
      </c>
      <c r="E502">
        <v>8</v>
      </c>
      <c r="F502">
        <v>7</v>
      </c>
      <c r="G502" t="s">
        <v>5267</v>
      </c>
      <c r="H502">
        <v>20000</v>
      </c>
      <c r="I502">
        <v>0</v>
      </c>
      <c r="J502">
        <v>3.39</v>
      </c>
      <c r="K502">
        <v>2877</v>
      </c>
      <c r="L502">
        <v>1046</v>
      </c>
      <c r="M502">
        <v>453</v>
      </c>
      <c r="N502">
        <v>522</v>
      </c>
      <c r="O502">
        <v>289</v>
      </c>
      <c r="P502">
        <v>567</v>
      </c>
      <c r="Q502">
        <v>0</v>
      </c>
      <c r="R502">
        <v>0</v>
      </c>
      <c r="S502">
        <v>0</v>
      </c>
      <c r="T502">
        <v>0</v>
      </c>
      <c r="V502" t="s">
        <v>52</v>
      </c>
      <c r="W502">
        <v>50</v>
      </c>
      <c r="X502" t="s">
        <v>5268</v>
      </c>
      <c r="Y502">
        <v>2</v>
      </c>
      <c r="Z502">
        <v>0</v>
      </c>
      <c r="AA502">
        <v>47</v>
      </c>
      <c r="AB502">
        <v>50</v>
      </c>
      <c r="AE502" t="s">
        <v>37</v>
      </c>
      <c r="AF502" t="s">
        <v>1466</v>
      </c>
      <c r="AG502" t="s">
        <v>7642</v>
      </c>
      <c r="AH502" t="s">
        <v>7643</v>
      </c>
      <c r="AI502">
        <v>402743</v>
      </c>
      <c r="AJ502">
        <v>4.1567153250000004</v>
      </c>
      <c r="AK502" t="s">
        <v>7644</v>
      </c>
      <c r="AL502">
        <v>1</v>
      </c>
      <c r="AM502" t="s">
        <v>7645</v>
      </c>
      <c r="AN502" t="s">
        <v>7646</v>
      </c>
      <c r="AO502" t="s">
        <v>7647</v>
      </c>
      <c r="AP502" t="s">
        <v>5273</v>
      </c>
      <c r="AQ502" t="s">
        <v>5274</v>
      </c>
    </row>
    <row r="503" spans="1:43" x14ac:dyDescent="0.3">
      <c r="A503" t="s">
        <v>1469</v>
      </c>
      <c r="B503" t="s">
        <v>7648</v>
      </c>
      <c r="C503" t="s">
        <v>1468</v>
      </c>
      <c r="D503" t="s">
        <v>4478</v>
      </c>
      <c r="E503">
        <v>5</v>
      </c>
      <c r="F503">
        <v>5</v>
      </c>
      <c r="G503" t="s">
        <v>5267</v>
      </c>
      <c r="H503">
        <v>10000</v>
      </c>
      <c r="I503">
        <v>1</v>
      </c>
      <c r="J503">
        <v>3.88</v>
      </c>
      <c r="K503">
        <v>1109</v>
      </c>
      <c r="L503">
        <v>555</v>
      </c>
      <c r="M503">
        <v>182</v>
      </c>
      <c r="N503">
        <v>172</v>
      </c>
      <c r="O503">
        <v>81</v>
      </c>
      <c r="P503">
        <v>119</v>
      </c>
      <c r="Q503">
        <v>0</v>
      </c>
      <c r="R503">
        <v>0</v>
      </c>
      <c r="S503">
        <v>0</v>
      </c>
      <c r="T503">
        <v>0</v>
      </c>
      <c r="U503" t="s">
        <v>144</v>
      </c>
      <c r="V503" t="s">
        <v>35</v>
      </c>
      <c r="W503">
        <v>2</v>
      </c>
      <c r="X503" t="s">
        <v>5268</v>
      </c>
      <c r="Y503">
        <v>2</v>
      </c>
      <c r="Z503">
        <v>0</v>
      </c>
      <c r="AA503">
        <v>50</v>
      </c>
      <c r="AB503">
        <v>50</v>
      </c>
      <c r="AE503" t="s">
        <v>37</v>
      </c>
      <c r="AF503" t="s">
        <v>472</v>
      </c>
      <c r="AG503" t="s">
        <v>472</v>
      </c>
      <c r="AH503" t="s">
        <v>473</v>
      </c>
      <c r="AI503">
        <v>59903</v>
      </c>
      <c r="AJ503">
        <v>4.1536650919999998</v>
      </c>
      <c r="AK503" t="s">
        <v>6012</v>
      </c>
      <c r="AL503">
        <v>1</v>
      </c>
      <c r="AM503" t="s">
        <v>6013</v>
      </c>
      <c r="AN503" t="s">
        <v>7649</v>
      </c>
      <c r="AO503" t="s">
        <v>7650</v>
      </c>
      <c r="AP503" t="s">
        <v>5273</v>
      </c>
      <c r="AQ503" t="s">
        <v>5274</v>
      </c>
    </row>
    <row r="504" spans="1:43" x14ac:dyDescent="0.3">
      <c r="A504" t="s">
        <v>1473</v>
      </c>
      <c r="B504" t="s">
        <v>7651</v>
      </c>
      <c r="C504" t="s">
        <v>1470</v>
      </c>
      <c r="D504" t="s">
        <v>4479</v>
      </c>
      <c r="E504">
        <v>14</v>
      </c>
      <c r="F504">
        <v>13</v>
      </c>
      <c r="G504" t="s">
        <v>5267</v>
      </c>
      <c r="H504">
        <v>5000</v>
      </c>
      <c r="I504">
        <v>0</v>
      </c>
      <c r="J504">
        <v>4.16</v>
      </c>
      <c r="K504">
        <v>2082</v>
      </c>
      <c r="L504">
        <v>1201</v>
      </c>
      <c r="M504">
        <v>398</v>
      </c>
      <c r="N504">
        <v>241</v>
      </c>
      <c r="O504">
        <v>94</v>
      </c>
      <c r="P504">
        <v>148</v>
      </c>
      <c r="Q504">
        <v>0</v>
      </c>
      <c r="R504">
        <v>0</v>
      </c>
      <c r="S504">
        <v>0</v>
      </c>
      <c r="T504">
        <v>0</v>
      </c>
      <c r="U504" t="s">
        <v>70</v>
      </c>
      <c r="V504" t="s">
        <v>52</v>
      </c>
      <c r="W504">
        <v>50</v>
      </c>
      <c r="X504" t="s">
        <v>5268</v>
      </c>
      <c r="Y504">
        <v>3</v>
      </c>
      <c r="Z504">
        <v>0</v>
      </c>
      <c r="AA504">
        <v>31</v>
      </c>
      <c r="AB504">
        <v>50</v>
      </c>
      <c r="AE504" t="s">
        <v>37</v>
      </c>
      <c r="AF504" t="s">
        <v>1471</v>
      </c>
      <c r="AG504" t="s">
        <v>7652</v>
      </c>
      <c r="AH504" t="s">
        <v>1472</v>
      </c>
      <c r="AI504">
        <v>5841</v>
      </c>
      <c r="AJ504">
        <v>4.2177709300000004</v>
      </c>
      <c r="AK504" t="s">
        <v>7653</v>
      </c>
      <c r="AL504">
        <v>0</v>
      </c>
      <c r="AN504" t="s">
        <v>7654</v>
      </c>
      <c r="AO504" t="s">
        <v>7655</v>
      </c>
      <c r="AP504" t="s">
        <v>5273</v>
      </c>
      <c r="AQ504" t="s">
        <v>5274</v>
      </c>
    </row>
    <row r="505" spans="1:43" x14ac:dyDescent="0.3">
      <c r="A505" t="s">
        <v>2973</v>
      </c>
      <c r="B505" t="s">
        <v>7656</v>
      </c>
      <c r="C505" t="s">
        <v>2970</v>
      </c>
      <c r="D505" t="s">
        <v>4480</v>
      </c>
      <c r="E505">
        <v>6</v>
      </c>
      <c r="F505">
        <v>47</v>
      </c>
      <c r="G505" t="s">
        <v>5267</v>
      </c>
      <c r="H505">
        <v>1000</v>
      </c>
      <c r="I505">
        <v>0</v>
      </c>
      <c r="J505">
        <v>4.28</v>
      </c>
      <c r="K505">
        <v>134</v>
      </c>
      <c r="L505">
        <v>84</v>
      </c>
      <c r="M505">
        <v>19</v>
      </c>
      <c r="N505">
        <v>22</v>
      </c>
      <c r="O505">
        <v>2</v>
      </c>
      <c r="P505">
        <v>7</v>
      </c>
      <c r="Q505">
        <v>0</v>
      </c>
      <c r="R505">
        <v>0</v>
      </c>
      <c r="S505">
        <v>0</v>
      </c>
      <c r="T505">
        <v>0</v>
      </c>
      <c r="U505" t="s">
        <v>385</v>
      </c>
      <c r="V505" t="s">
        <v>52</v>
      </c>
      <c r="W505">
        <v>50</v>
      </c>
      <c r="X505" t="s">
        <v>5268</v>
      </c>
      <c r="Y505">
        <v>2</v>
      </c>
      <c r="Z505">
        <v>0</v>
      </c>
      <c r="AA505">
        <v>43</v>
      </c>
      <c r="AB505">
        <v>50</v>
      </c>
      <c r="AE505" t="s">
        <v>37</v>
      </c>
      <c r="AF505" t="s">
        <v>2971</v>
      </c>
      <c r="AG505" t="s">
        <v>7657</v>
      </c>
      <c r="AH505" t="s">
        <v>2972</v>
      </c>
      <c r="AI505">
        <v>25914</v>
      </c>
      <c r="AJ505">
        <v>3.862313807</v>
      </c>
      <c r="AK505" t="s">
        <v>7658</v>
      </c>
      <c r="AL505">
        <v>0</v>
      </c>
      <c r="AN505" t="s">
        <v>7659</v>
      </c>
      <c r="AO505" t="s">
        <v>7660</v>
      </c>
      <c r="AP505" t="s">
        <v>5273</v>
      </c>
      <c r="AQ505" t="s">
        <v>5274</v>
      </c>
    </row>
    <row r="506" spans="1:43" x14ac:dyDescent="0.3">
      <c r="A506" t="s">
        <v>1476</v>
      </c>
      <c r="B506" t="s">
        <v>5978</v>
      </c>
      <c r="C506" t="s">
        <v>452</v>
      </c>
      <c r="D506" t="s">
        <v>4481</v>
      </c>
      <c r="E506">
        <v>8</v>
      </c>
      <c r="F506">
        <v>7</v>
      </c>
      <c r="G506" t="s">
        <v>5267</v>
      </c>
      <c r="H506">
        <v>10000</v>
      </c>
      <c r="I506">
        <v>0</v>
      </c>
      <c r="J506">
        <v>4.0199999999999996</v>
      </c>
      <c r="K506">
        <v>2694</v>
      </c>
      <c r="L506">
        <v>1383</v>
      </c>
      <c r="M506">
        <v>591</v>
      </c>
      <c r="N506">
        <v>342</v>
      </c>
      <c r="O506">
        <v>153</v>
      </c>
      <c r="P506">
        <v>225</v>
      </c>
      <c r="Q506">
        <v>0</v>
      </c>
      <c r="R506">
        <v>0</v>
      </c>
      <c r="S506">
        <v>0</v>
      </c>
      <c r="T506">
        <v>0</v>
      </c>
      <c r="U506" t="s">
        <v>1474</v>
      </c>
      <c r="V506" t="s">
        <v>52</v>
      </c>
      <c r="W506">
        <v>50</v>
      </c>
      <c r="X506" t="s">
        <v>5268</v>
      </c>
      <c r="Y506">
        <v>3</v>
      </c>
      <c r="Z506">
        <v>0</v>
      </c>
      <c r="AA506">
        <v>31</v>
      </c>
      <c r="AB506">
        <v>50</v>
      </c>
      <c r="AE506" t="s">
        <v>37</v>
      </c>
      <c r="AF506" t="s">
        <v>1475</v>
      </c>
      <c r="AG506" t="s">
        <v>7661</v>
      </c>
      <c r="AH506" t="s">
        <v>7662</v>
      </c>
      <c r="AI506">
        <v>10258</v>
      </c>
      <c r="AJ506">
        <v>4.2437122250000003</v>
      </c>
      <c r="AK506" t="s">
        <v>7663</v>
      </c>
      <c r="AL506">
        <v>1</v>
      </c>
      <c r="AM506" t="s">
        <v>7664</v>
      </c>
      <c r="AN506" t="s">
        <v>7665</v>
      </c>
      <c r="AO506" t="s">
        <v>7666</v>
      </c>
      <c r="AP506" t="s">
        <v>5273</v>
      </c>
      <c r="AQ506" t="s">
        <v>5274</v>
      </c>
    </row>
    <row r="507" spans="1:43" x14ac:dyDescent="0.3">
      <c r="A507" s="1" t="s">
        <v>1479</v>
      </c>
      <c r="B507" t="s">
        <v>7249</v>
      </c>
      <c r="C507" t="s">
        <v>1477</v>
      </c>
      <c r="D507" t="s">
        <v>4403</v>
      </c>
      <c r="E507">
        <v>5.83</v>
      </c>
      <c r="F507">
        <v>5</v>
      </c>
      <c r="G507" t="s">
        <v>5267</v>
      </c>
      <c r="H507">
        <v>100</v>
      </c>
      <c r="I507">
        <v>0</v>
      </c>
      <c r="J507">
        <v>4.3600000000000003</v>
      </c>
      <c r="K507">
        <v>22</v>
      </c>
      <c r="L507">
        <v>13</v>
      </c>
      <c r="M507">
        <v>5</v>
      </c>
      <c r="N507">
        <v>3</v>
      </c>
      <c r="O507">
        <v>1</v>
      </c>
      <c r="P507">
        <v>0</v>
      </c>
      <c r="Q507">
        <v>0</v>
      </c>
      <c r="R507">
        <v>0</v>
      </c>
      <c r="S507">
        <v>0</v>
      </c>
      <c r="T507">
        <v>0</v>
      </c>
      <c r="U507" t="s">
        <v>51</v>
      </c>
      <c r="V507" t="s">
        <v>43</v>
      </c>
      <c r="W507">
        <v>3</v>
      </c>
      <c r="X507" t="s">
        <v>5268</v>
      </c>
      <c r="Y507">
        <v>1</v>
      </c>
      <c r="Z507">
        <v>0</v>
      </c>
      <c r="AA507">
        <v>24</v>
      </c>
      <c r="AB507">
        <v>50</v>
      </c>
      <c r="AE507" t="s">
        <v>37</v>
      </c>
      <c r="AF507" t="s">
        <v>1478</v>
      </c>
      <c r="AH507" t="s">
        <v>7250</v>
      </c>
      <c r="AI507">
        <v>17471</v>
      </c>
      <c r="AJ507">
        <v>3.9528361279999999</v>
      </c>
      <c r="AK507" t="s">
        <v>7251</v>
      </c>
      <c r="AL507">
        <v>0</v>
      </c>
      <c r="AN507" t="s">
        <v>7252</v>
      </c>
      <c r="AO507" t="s">
        <v>7253</v>
      </c>
      <c r="AP507" t="s">
        <v>5273</v>
      </c>
      <c r="AQ507" t="s">
        <v>5274</v>
      </c>
    </row>
    <row r="508" spans="1:43" x14ac:dyDescent="0.3">
      <c r="A508" t="s">
        <v>1483</v>
      </c>
      <c r="B508" t="s">
        <v>7667</v>
      </c>
      <c r="C508" t="s">
        <v>1480</v>
      </c>
      <c r="D508" t="s">
        <v>4482</v>
      </c>
      <c r="E508">
        <v>11</v>
      </c>
      <c r="F508">
        <v>21</v>
      </c>
      <c r="G508" t="s">
        <v>5267</v>
      </c>
      <c r="H508">
        <v>1000</v>
      </c>
      <c r="I508">
        <v>0</v>
      </c>
      <c r="J508">
        <v>4.08</v>
      </c>
      <c r="K508">
        <v>545</v>
      </c>
      <c r="L508">
        <v>295</v>
      </c>
      <c r="M508">
        <v>113</v>
      </c>
      <c r="N508">
        <v>65</v>
      </c>
      <c r="O508">
        <v>27</v>
      </c>
      <c r="P508">
        <v>45</v>
      </c>
      <c r="Q508">
        <v>0</v>
      </c>
      <c r="R508">
        <v>0</v>
      </c>
      <c r="S508">
        <v>0</v>
      </c>
      <c r="T508">
        <v>0</v>
      </c>
      <c r="U508" t="s">
        <v>34</v>
      </c>
      <c r="V508" t="s">
        <v>1398</v>
      </c>
      <c r="W508">
        <v>17</v>
      </c>
      <c r="X508" t="s">
        <v>571</v>
      </c>
      <c r="Y508">
        <v>3</v>
      </c>
      <c r="Z508">
        <v>0</v>
      </c>
      <c r="AA508">
        <v>70</v>
      </c>
      <c r="AB508">
        <v>50</v>
      </c>
      <c r="AC508">
        <v>1</v>
      </c>
      <c r="AD508" t="s">
        <v>5269</v>
      </c>
      <c r="AE508" t="s">
        <v>37</v>
      </c>
      <c r="AF508" t="s">
        <v>1481</v>
      </c>
      <c r="AG508" t="s">
        <v>1481</v>
      </c>
      <c r="AH508" t="s">
        <v>1482</v>
      </c>
      <c r="AI508">
        <v>33303</v>
      </c>
      <c r="AJ508">
        <v>3.9816232770000002</v>
      </c>
      <c r="AK508" t="s">
        <v>7668</v>
      </c>
      <c r="AL508">
        <v>0</v>
      </c>
      <c r="AN508" t="s">
        <v>7669</v>
      </c>
      <c r="AO508" t="s">
        <v>7670</v>
      </c>
      <c r="AP508" t="s">
        <v>5273</v>
      </c>
      <c r="AQ508" t="s">
        <v>5274</v>
      </c>
    </row>
    <row r="509" spans="1:43" x14ac:dyDescent="0.3">
      <c r="A509" t="s">
        <v>3049</v>
      </c>
      <c r="B509" t="s">
        <v>7671</v>
      </c>
      <c r="C509" t="s">
        <v>3047</v>
      </c>
      <c r="D509" t="s">
        <v>4483</v>
      </c>
      <c r="E509">
        <v>1.85</v>
      </c>
      <c r="F509">
        <v>11</v>
      </c>
      <c r="G509" t="s">
        <v>5267</v>
      </c>
      <c r="H509">
        <v>100</v>
      </c>
      <c r="I509">
        <v>0</v>
      </c>
      <c r="J509">
        <v>3.9</v>
      </c>
      <c r="K509">
        <v>97</v>
      </c>
      <c r="L509">
        <v>49</v>
      </c>
      <c r="M509">
        <v>16</v>
      </c>
      <c r="N509">
        <v>14</v>
      </c>
      <c r="O509">
        <v>9</v>
      </c>
      <c r="P509">
        <v>9</v>
      </c>
      <c r="Q509">
        <v>0</v>
      </c>
      <c r="R509">
        <v>0</v>
      </c>
      <c r="S509">
        <v>0</v>
      </c>
      <c r="T509">
        <v>0</v>
      </c>
      <c r="U509" t="s">
        <v>70</v>
      </c>
      <c r="V509" t="s">
        <v>79</v>
      </c>
      <c r="W509">
        <v>2</v>
      </c>
      <c r="X509" t="s">
        <v>5268</v>
      </c>
      <c r="Y509">
        <v>1</v>
      </c>
      <c r="Z509">
        <v>0</v>
      </c>
      <c r="AA509">
        <v>40</v>
      </c>
      <c r="AB509">
        <v>50</v>
      </c>
      <c r="AF509" t="s">
        <v>229</v>
      </c>
      <c r="AG509" t="s">
        <v>5565</v>
      </c>
      <c r="AH509" t="s">
        <v>3048</v>
      </c>
      <c r="AI509">
        <v>91631</v>
      </c>
      <c r="AJ509">
        <v>3.8379369429999999</v>
      </c>
      <c r="AK509" t="s">
        <v>5567</v>
      </c>
      <c r="AL509">
        <v>1</v>
      </c>
      <c r="AM509" t="s">
        <v>5568</v>
      </c>
      <c r="AN509" t="s">
        <v>7672</v>
      </c>
      <c r="AO509" t="s">
        <v>7673</v>
      </c>
      <c r="AP509" t="s">
        <v>5273</v>
      </c>
      <c r="AQ509" t="s">
        <v>5274</v>
      </c>
    </row>
    <row r="510" spans="1:43" x14ac:dyDescent="0.3">
      <c r="A510" t="s">
        <v>1486</v>
      </c>
      <c r="B510" t="s">
        <v>7674</v>
      </c>
      <c r="C510" t="s">
        <v>1484</v>
      </c>
      <c r="D510" t="s">
        <v>4484</v>
      </c>
      <c r="E510">
        <v>9</v>
      </c>
      <c r="F510">
        <v>8</v>
      </c>
      <c r="G510" t="s">
        <v>5267</v>
      </c>
      <c r="H510">
        <v>5000</v>
      </c>
      <c r="I510">
        <v>1</v>
      </c>
      <c r="J510">
        <v>3.61</v>
      </c>
      <c r="K510">
        <v>1926</v>
      </c>
      <c r="L510">
        <v>740</v>
      </c>
      <c r="M510">
        <v>405</v>
      </c>
      <c r="N510">
        <v>345</v>
      </c>
      <c r="O510">
        <v>164</v>
      </c>
      <c r="P510">
        <v>272</v>
      </c>
      <c r="Q510">
        <v>0</v>
      </c>
      <c r="R510">
        <v>0</v>
      </c>
      <c r="S510">
        <v>0</v>
      </c>
      <c r="T510">
        <v>0</v>
      </c>
      <c r="U510" t="s">
        <v>70</v>
      </c>
      <c r="V510" t="s">
        <v>148</v>
      </c>
      <c r="W510">
        <v>50</v>
      </c>
      <c r="X510" t="s">
        <v>5268</v>
      </c>
      <c r="Y510">
        <v>3</v>
      </c>
      <c r="Z510">
        <v>0</v>
      </c>
      <c r="AA510">
        <v>41</v>
      </c>
      <c r="AB510">
        <v>50</v>
      </c>
      <c r="AE510" t="s">
        <v>37</v>
      </c>
      <c r="AF510" t="s">
        <v>1485</v>
      </c>
      <c r="AG510" t="s">
        <v>7294</v>
      </c>
      <c r="AH510" t="s">
        <v>7675</v>
      </c>
      <c r="AI510">
        <v>73271</v>
      </c>
      <c r="AJ510">
        <v>3.9544430949999998</v>
      </c>
      <c r="AK510" t="s">
        <v>7295</v>
      </c>
      <c r="AL510">
        <v>1</v>
      </c>
      <c r="AM510" t="s">
        <v>7296</v>
      </c>
      <c r="AN510" t="s">
        <v>7676</v>
      </c>
      <c r="AO510" t="s">
        <v>7677</v>
      </c>
      <c r="AP510" t="s">
        <v>5273</v>
      </c>
      <c r="AQ510" t="s">
        <v>5274</v>
      </c>
    </row>
    <row r="511" spans="1:43" x14ac:dyDescent="0.3">
      <c r="A511" t="s">
        <v>1489</v>
      </c>
      <c r="B511" t="s">
        <v>7678</v>
      </c>
      <c r="C511" t="s">
        <v>1487</v>
      </c>
      <c r="D511" t="s">
        <v>4485</v>
      </c>
      <c r="E511">
        <v>8</v>
      </c>
      <c r="F511">
        <v>56</v>
      </c>
      <c r="G511" t="s">
        <v>5267</v>
      </c>
      <c r="H511">
        <v>10000</v>
      </c>
      <c r="I511">
        <v>1</v>
      </c>
      <c r="J511">
        <v>3.59</v>
      </c>
      <c r="K511">
        <v>1285</v>
      </c>
      <c r="L511">
        <v>469</v>
      </c>
      <c r="M511">
        <v>286</v>
      </c>
      <c r="N511">
        <v>252</v>
      </c>
      <c r="O511">
        <v>94</v>
      </c>
      <c r="P511">
        <v>184</v>
      </c>
      <c r="Q511">
        <v>0</v>
      </c>
      <c r="R511">
        <v>0</v>
      </c>
      <c r="S511">
        <v>0</v>
      </c>
      <c r="T511">
        <v>0</v>
      </c>
      <c r="U511" t="s">
        <v>70</v>
      </c>
      <c r="V511" t="s">
        <v>35</v>
      </c>
      <c r="W511">
        <v>50</v>
      </c>
      <c r="X511" t="s">
        <v>5268</v>
      </c>
      <c r="Y511">
        <v>3</v>
      </c>
      <c r="Z511">
        <v>0</v>
      </c>
      <c r="AA511">
        <v>36</v>
      </c>
      <c r="AB511">
        <v>50</v>
      </c>
      <c r="AE511" t="s">
        <v>37</v>
      </c>
      <c r="AF511" t="s">
        <v>1488</v>
      </c>
      <c r="AG511" t="s">
        <v>1488</v>
      </c>
      <c r="AH511" t="s">
        <v>7679</v>
      </c>
      <c r="AI511">
        <v>1260</v>
      </c>
      <c r="AJ511">
        <v>3.7952380950000002</v>
      </c>
      <c r="AK511" t="s">
        <v>7680</v>
      </c>
      <c r="AL511">
        <v>0</v>
      </c>
      <c r="AN511" t="s">
        <v>7681</v>
      </c>
      <c r="AO511" t="s">
        <v>7682</v>
      </c>
      <c r="AP511" t="s">
        <v>5273</v>
      </c>
      <c r="AQ511" t="s">
        <v>5274</v>
      </c>
    </row>
    <row r="512" spans="1:43" x14ac:dyDescent="0.3">
      <c r="A512" t="s">
        <v>1492</v>
      </c>
      <c r="B512" t="s">
        <v>7683</v>
      </c>
      <c r="C512" t="s">
        <v>1490</v>
      </c>
      <c r="D512" t="s">
        <v>4486</v>
      </c>
      <c r="E512">
        <v>3</v>
      </c>
      <c r="F512">
        <v>3</v>
      </c>
      <c r="G512" t="s">
        <v>5267</v>
      </c>
      <c r="H512">
        <v>50000</v>
      </c>
      <c r="I512">
        <v>0</v>
      </c>
      <c r="J512">
        <v>3.81</v>
      </c>
      <c r="K512">
        <v>11408</v>
      </c>
      <c r="L512">
        <v>5065</v>
      </c>
      <c r="M512">
        <v>2342</v>
      </c>
      <c r="N512">
        <v>1964</v>
      </c>
      <c r="O512">
        <v>890</v>
      </c>
      <c r="P512">
        <v>1147</v>
      </c>
      <c r="Q512">
        <v>0</v>
      </c>
      <c r="R512">
        <v>0</v>
      </c>
      <c r="S512">
        <v>0</v>
      </c>
      <c r="T512">
        <v>0</v>
      </c>
      <c r="U512" t="s">
        <v>1491</v>
      </c>
      <c r="V512" t="s">
        <v>52</v>
      </c>
      <c r="W512">
        <v>50</v>
      </c>
      <c r="X512" t="s">
        <v>5268</v>
      </c>
      <c r="Y512">
        <v>1</v>
      </c>
      <c r="Z512">
        <v>0</v>
      </c>
      <c r="AA512">
        <v>38</v>
      </c>
      <c r="AB512">
        <v>50</v>
      </c>
      <c r="AC512">
        <v>1</v>
      </c>
      <c r="AD512" t="s">
        <v>5269</v>
      </c>
      <c r="AE512" t="s">
        <v>37</v>
      </c>
      <c r="AF512" t="s">
        <v>1116</v>
      </c>
      <c r="AG512" t="s">
        <v>7063</v>
      </c>
      <c r="AH512" t="s">
        <v>7064</v>
      </c>
      <c r="AI512">
        <v>151249</v>
      </c>
      <c r="AJ512">
        <v>4.0491573499999998</v>
      </c>
      <c r="AK512" t="s">
        <v>7065</v>
      </c>
      <c r="AL512">
        <v>0</v>
      </c>
      <c r="AN512" t="s">
        <v>7684</v>
      </c>
      <c r="AO512" t="s">
        <v>7685</v>
      </c>
      <c r="AP512" t="s">
        <v>5273</v>
      </c>
      <c r="AQ512" t="s">
        <v>5274</v>
      </c>
    </row>
    <row r="513" spans="1:43" x14ac:dyDescent="0.3">
      <c r="A513" t="s">
        <v>1495</v>
      </c>
      <c r="B513" t="s">
        <v>7686</v>
      </c>
      <c r="C513" t="s">
        <v>1493</v>
      </c>
      <c r="D513" t="s">
        <v>4487</v>
      </c>
      <c r="E513">
        <v>6</v>
      </c>
      <c r="F513">
        <v>17</v>
      </c>
      <c r="G513" t="s">
        <v>5267</v>
      </c>
      <c r="H513">
        <v>5000</v>
      </c>
      <c r="I513">
        <v>1</v>
      </c>
      <c r="J513">
        <v>3.9</v>
      </c>
      <c r="K513">
        <v>813</v>
      </c>
      <c r="L513">
        <v>387</v>
      </c>
      <c r="M513">
        <v>168</v>
      </c>
      <c r="N513">
        <v>120</v>
      </c>
      <c r="O513">
        <v>65</v>
      </c>
      <c r="P513">
        <v>73</v>
      </c>
      <c r="Q513">
        <v>0</v>
      </c>
      <c r="R513">
        <v>0</v>
      </c>
      <c r="S513">
        <v>0</v>
      </c>
      <c r="T513">
        <v>0</v>
      </c>
      <c r="U513" t="s">
        <v>34</v>
      </c>
      <c r="V513" t="s">
        <v>43</v>
      </c>
      <c r="W513">
        <v>50</v>
      </c>
      <c r="X513" t="s">
        <v>5268</v>
      </c>
      <c r="Y513">
        <v>2</v>
      </c>
      <c r="Z513">
        <v>0</v>
      </c>
      <c r="AA513">
        <v>38</v>
      </c>
      <c r="AB513">
        <v>50</v>
      </c>
      <c r="AE513" t="s">
        <v>37</v>
      </c>
      <c r="AF513" t="s">
        <v>1494</v>
      </c>
      <c r="AG513" t="s">
        <v>7687</v>
      </c>
      <c r="AH513" t="s">
        <v>7688</v>
      </c>
      <c r="AI513">
        <v>22765</v>
      </c>
      <c r="AJ513">
        <v>4.2381726329999996</v>
      </c>
      <c r="AK513" t="s">
        <v>7689</v>
      </c>
      <c r="AL513">
        <v>0</v>
      </c>
      <c r="AN513" t="s">
        <v>7690</v>
      </c>
      <c r="AO513" t="s">
        <v>7691</v>
      </c>
      <c r="AP513" t="s">
        <v>5273</v>
      </c>
      <c r="AQ513" t="s">
        <v>5274</v>
      </c>
    </row>
    <row r="514" spans="1:43" x14ac:dyDescent="0.3">
      <c r="A514" t="s">
        <v>1498</v>
      </c>
      <c r="B514" t="s">
        <v>1496</v>
      </c>
      <c r="C514" t="s">
        <v>1496</v>
      </c>
      <c r="D514" t="s">
        <v>4488</v>
      </c>
      <c r="E514">
        <v>3.86</v>
      </c>
      <c r="F514">
        <v>6</v>
      </c>
      <c r="G514" t="s">
        <v>5267</v>
      </c>
      <c r="H514">
        <v>50</v>
      </c>
      <c r="I514">
        <v>0</v>
      </c>
      <c r="J514">
        <v>4</v>
      </c>
      <c r="K514">
        <v>6</v>
      </c>
      <c r="L514">
        <v>3</v>
      </c>
      <c r="M514">
        <v>0</v>
      </c>
      <c r="N514">
        <v>3</v>
      </c>
      <c r="O514">
        <v>0</v>
      </c>
      <c r="P514">
        <v>0</v>
      </c>
      <c r="Q514">
        <v>0</v>
      </c>
      <c r="R514">
        <v>0</v>
      </c>
      <c r="S514">
        <v>0</v>
      </c>
      <c r="T514">
        <v>0</v>
      </c>
      <c r="U514" t="s">
        <v>34</v>
      </c>
      <c r="V514" t="s">
        <v>43</v>
      </c>
      <c r="W514">
        <v>4</v>
      </c>
      <c r="X514" t="s">
        <v>5268</v>
      </c>
      <c r="Y514">
        <v>1</v>
      </c>
      <c r="Z514">
        <v>0</v>
      </c>
      <c r="AA514">
        <v>20</v>
      </c>
      <c r="AB514">
        <v>50</v>
      </c>
      <c r="AE514" t="s">
        <v>37</v>
      </c>
      <c r="AF514" t="s">
        <v>1497</v>
      </c>
      <c r="AG514" t="s">
        <v>7692</v>
      </c>
      <c r="AH514" t="s">
        <v>7693</v>
      </c>
      <c r="AI514">
        <v>4098</v>
      </c>
      <c r="AJ514">
        <v>3.8609077599999999</v>
      </c>
      <c r="AK514" t="s">
        <v>7694</v>
      </c>
      <c r="AL514">
        <v>0</v>
      </c>
      <c r="AN514" t="s">
        <v>7695</v>
      </c>
      <c r="AO514" t="s">
        <v>7696</v>
      </c>
      <c r="AP514" t="s">
        <v>5273</v>
      </c>
      <c r="AQ514" t="s">
        <v>5274</v>
      </c>
    </row>
    <row r="515" spans="1:43" x14ac:dyDescent="0.3">
      <c r="A515" t="s">
        <v>1500</v>
      </c>
      <c r="B515" t="s">
        <v>7697</v>
      </c>
      <c r="C515" t="s">
        <v>1499</v>
      </c>
      <c r="D515" t="s">
        <v>4489</v>
      </c>
      <c r="E515">
        <v>9</v>
      </c>
      <c r="F515">
        <v>8</v>
      </c>
      <c r="G515" t="s">
        <v>5267</v>
      </c>
      <c r="H515">
        <v>5000</v>
      </c>
      <c r="I515">
        <v>0</v>
      </c>
      <c r="J515">
        <v>4.03</v>
      </c>
      <c r="K515">
        <v>827</v>
      </c>
      <c r="L515">
        <v>445</v>
      </c>
      <c r="M515">
        <v>159</v>
      </c>
      <c r="N515">
        <v>103</v>
      </c>
      <c r="O515">
        <v>45</v>
      </c>
      <c r="P515">
        <v>75</v>
      </c>
      <c r="Q515">
        <v>0</v>
      </c>
      <c r="R515">
        <v>0</v>
      </c>
      <c r="S515">
        <v>0</v>
      </c>
      <c r="T515">
        <v>0</v>
      </c>
      <c r="U515" t="s">
        <v>70</v>
      </c>
      <c r="V515" t="s">
        <v>52</v>
      </c>
      <c r="W515">
        <v>50</v>
      </c>
      <c r="X515" t="s">
        <v>5268</v>
      </c>
      <c r="Y515">
        <v>3</v>
      </c>
      <c r="Z515">
        <v>0</v>
      </c>
      <c r="AA515">
        <v>42</v>
      </c>
      <c r="AB515">
        <v>50</v>
      </c>
      <c r="AE515" t="s">
        <v>37</v>
      </c>
      <c r="AF515" t="s">
        <v>1380</v>
      </c>
      <c r="AG515" t="s">
        <v>7502</v>
      </c>
      <c r="AH515" t="s">
        <v>7503</v>
      </c>
      <c r="AI515">
        <v>124563</v>
      </c>
      <c r="AJ515">
        <v>4.1935887860000003</v>
      </c>
      <c r="AK515" t="s">
        <v>7504</v>
      </c>
      <c r="AL515">
        <v>0</v>
      </c>
      <c r="AN515" t="s">
        <v>7698</v>
      </c>
      <c r="AO515" t="s">
        <v>7699</v>
      </c>
      <c r="AP515" t="s">
        <v>5273</v>
      </c>
      <c r="AQ515" t="s">
        <v>5274</v>
      </c>
    </row>
    <row r="516" spans="1:43" x14ac:dyDescent="0.3">
      <c r="A516" s="1" t="s">
        <v>1503</v>
      </c>
      <c r="B516" t="s">
        <v>1501</v>
      </c>
      <c r="C516" t="s">
        <v>1501</v>
      </c>
      <c r="D516" t="s">
        <v>4364</v>
      </c>
      <c r="E516">
        <v>5.89</v>
      </c>
      <c r="F516">
        <v>5</v>
      </c>
      <c r="G516" t="s">
        <v>5267</v>
      </c>
      <c r="H516">
        <v>5000</v>
      </c>
      <c r="I516">
        <v>0</v>
      </c>
      <c r="J516">
        <v>3.25</v>
      </c>
      <c r="K516">
        <v>392</v>
      </c>
      <c r="L516">
        <v>127</v>
      </c>
      <c r="M516">
        <v>65</v>
      </c>
      <c r="N516">
        <v>69</v>
      </c>
      <c r="O516">
        <v>40</v>
      </c>
      <c r="P516">
        <v>91</v>
      </c>
      <c r="Q516">
        <v>0</v>
      </c>
      <c r="R516">
        <v>0</v>
      </c>
      <c r="S516">
        <v>0</v>
      </c>
      <c r="T516">
        <v>0</v>
      </c>
      <c r="U516" t="s">
        <v>100</v>
      </c>
      <c r="V516" t="s">
        <v>43</v>
      </c>
      <c r="W516">
        <v>2</v>
      </c>
      <c r="X516" t="s">
        <v>5268</v>
      </c>
      <c r="Y516">
        <v>2</v>
      </c>
      <c r="Z516">
        <v>0</v>
      </c>
      <c r="AA516">
        <v>24</v>
      </c>
      <c r="AB516">
        <v>50</v>
      </c>
      <c r="AC516">
        <v>1</v>
      </c>
      <c r="AD516" t="s">
        <v>5269</v>
      </c>
      <c r="AE516" t="s">
        <v>37</v>
      </c>
      <c r="AF516" t="s">
        <v>1502</v>
      </c>
      <c r="AG516" t="s">
        <v>7051</v>
      </c>
      <c r="AH516" t="s">
        <v>7052</v>
      </c>
      <c r="AI516">
        <v>4295</v>
      </c>
      <c r="AJ516">
        <v>3.849592549</v>
      </c>
      <c r="AK516" t="s">
        <v>7053</v>
      </c>
      <c r="AL516">
        <v>0</v>
      </c>
      <c r="AN516" t="s">
        <v>7054</v>
      </c>
      <c r="AO516" t="s">
        <v>7055</v>
      </c>
      <c r="AP516" t="s">
        <v>5273</v>
      </c>
      <c r="AQ516" t="s">
        <v>5274</v>
      </c>
    </row>
    <row r="517" spans="1:43" x14ac:dyDescent="0.3">
      <c r="A517" t="s">
        <v>1506</v>
      </c>
      <c r="B517" t="s">
        <v>7700</v>
      </c>
      <c r="C517" t="s">
        <v>1504</v>
      </c>
      <c r="D517" t="s">
        <v>4490</v>
      </c>
      <c r="E517">
        <v>11</v>
      </c>
      <c r="F517">
        <v>17</v>
      </c>
      <c r="G517" t="s">
        <v>5267</v>
      </c>
      <c r="H517">
        <v>1000</v>
      </c>
      <c r="I517">
        <v>0</v>
      </c>
      <c r="J517">
        <v>3.62</v>
      </c>
      <c r="K517">
        <v>462</v>
      </c>
      <c r="L517">
        <v>189</v>
      </c>
      <c r="M517">
        <v>89</v>
      </c>
      <c r="N517">
        <v>74</v>
      </c>
      <c r="O517">
        <v>41</v>
      </c>
      <c r="P517">
        <v>69</v>
      </c>
      <c r="Q517">
        <v>0</v>
      </c>
      <c r="R517">
        <v>0</v>
      </c>
      <c r="S517">
        <v>0</v>
      </c>
      <c r="T517">
        <v>0</v>
      </c>
      <c r="U517" t="s">
        <v>525</v>
      </c>
      <c r="V517" t="s">
        <v>35</v>
      </c>
      <c r="W517">
        <v>50</v>
      </c>
      <c r="X517" t="s">
        <v>5268</v>
      </c>
      <c r="Y517">
        <v>3</v>
      </c>
      <c r="Z517">
        <v>0</v>
      </c>
      <c r="AA517">
        <v>36</v>
      </c>
      <c r="AB517">
        <v>50</v>
      </c>
      <c r="AC517">
        <v>1</v>
      </c>
      <c r="AD517" t="s">
        <v>5269</v>
      </c>
      <c r="AE517" t="s">
        <v>37</v>
      </c>
      <c r="AF517" t="s">
        <v>1505</v>
      </c>
      <c r="AG517" t="s">
        <v>7701</v>
      </c>
      <c r="AH517" t="s">
        <v>7702</v>
      </c>
      <c r="AI517">
        <v>5880</v>
      </c>
      <c r="AJ517">
        <v>4.1363945580000001</v>
      </c>
      <c r="AK517" t="s">
        <v>7703</v>
      </c>
      <c r="AL517">
        <v>0</v>
      </c>
      <c r="AN517" t="s">
        <v>7704</v>
      </c>
      <c r="AO517" t="s">
        <v>7705</v>
      </c>
      <c r="AP517" t="s">
        <v>5273</v>
      </c>
      <c r="AQ517" t="s">
        <v>5274</v>
      </c>
    </row>
    <row r="518" spans="1:43" x14ac:dyDescent="0.3">
      <c r="A518" t="s">
        <v>1509</v>
      </c>
      <c r="B518" t="s">
        <v>7706</v>
      </c>
      <c r="C518" t="s">
        <v>1507</v>
      </c>
      <c r="D518" t="s">
        <v>4491</v>
      </c>
      <c r="E518">
        <v>8</v>
      </c>
      <c r="F518">
        <v>7</v>
      </c>
      <c r="G518" t="s">
        <v>5267</v>
      </c>
      <c r="H518">
        <v>20000</v>
      </c>
      <c r="I518">
        <v>1</v>
      </c>
      <c r="J518">
        <v>3.95</v>
      </c>
      <c r="K518">
        <v>9337</v>
      </c>
      <c r="L518">
        <v>4487</v>
      </c>
      <c r="M518">
        <v>1955</v>
      </c>
      <c r="N518">
        <v>1532</v>
      </c>
      <c r="O518">
        <v>658</v>
      </c>
      <c r="P518">
        <v>705</v>
      </c>
      <c r="Q518">
        <v>0</v>
      </c>
      <c r="R518">
        <v>0</v>
      </c>
      <c r="S518">
        <v>0</v>
      </c>
      <c r="T518">
        <v>0</v>
      </c>
      <c r="U518" t="s">
        <v>70</v>
      </c>
      <c r="V518" t="s">
        <v>148</v>
      </c>
      <c r="W518">
        <v>50</v>
      </c>
      <c r="X518" t="s">
        <v>5268</v>
      </c>
      <c r="Y518">
        <v>2</v>
      </c>
      <c r="Z518">
        <v>0</v>
      </c>
      <c r="AA518">
        <v>38</v>
      </c>
      <c r="AB518">
        <v>50</v>
      </c>
      <c r="AE518" t="s">
        <v>37</v>
      </c>
      <c r="AF518" t="s">
        <v>1508</v>
      </c>
      <c r="AG518" t="s">
        <v>7707</v>
      </c>
      <c r="AH518" t="s">
        <v>7708</v>
      </c>
      <c r="AI518">
        <v>40245</v>
      </c>
      <c r="AJ518">
        <v>3.9975897630000001</v>
      </c>
      <c r="AK518" t="s">
        <v>7709</v>
      </c>
      <c r="AL518">
        <v>0</v>
      </c>
      <c r="AN518" t="s">
        <v>7710</v>
      </c>
      <c r="AO518" t="s">
        <v>7711</v>
      </c>
      <c r="AP518" t="s">
        <v>5273</v>
      </c>
      <c r="AQ518" t="s">
        <v>5274</v>
      </c>
    </row>
    <row r="519" spans="1:43" x14ac:dyDescent="0.3">
      <c r="A519" t="s">
        <v>3304</v>
      </c>
      <c r="B519" t="s">
        <v>7712</v>
      </c>
      <c r="C519" t="s">
        <v>3302</v>
      </c>
      <c r="D519" t="s">
        <v>4492</v>
      </c>
      <c r="E519">
        <v>8</v>
      </c>
      <c r="F519">
        <v>140</v>
      </c>
      <c r="G519" t="s">
        <v>5267</v>
      </c>
      <c r="H519">
        <v>10000</v>
      </c>
      <c r="I519">
        <v>1</v>
      </c>
      <c r="J519">
        <v>4.17</v>
      </c>
      <c r="K519">
        <v>1910</v>
      </c>
      <c r="L519">
        <v>1141</v>
      </c>
      <c r="M519">
        <v>329</v>
      </c>
      <c r="N519">
        <v>212</v>
      </c>
      <c r="O519">
        <v>88</v>
      </c>
      <c r="P519">
        <v>140</v>
      </c>
      <c r="Q519">
        <v>0</v>
      </c>
      <c r="R519">
        <v>0</v>
      </c>
      <c r="S519">
        <v>0</v>
      </c>
      <c r="T519">
        <v>0</v>
      </c>
      <c r="U519" t="s">
        <v>64</v>
      </c>
      <c r="V519" t="s">
        <v>52</v>
      </c>
      <c r="W519">
        <v>50</v>
      </c>
      <c r="X519" t="s">
        <v>5268</v>
      </c>
      <c r="Y519">
        <v>3</v>
      </c>
      <c r="Z519">
        <v>0</v>
      </c>
      <c r="AA519">
        <v>19</v>
      </c>
      <c r="AB519">
        <v>50</v>
      </c>
      <c r="AE519" t="s">
        <v>37</v>
      </c>
      <c r="AF519" t="s">
        <v>3303</v>
      </c>
      <c r="AG519" t="s">
        <v>7713</v>
      </c>
      <c r="AH519" t="s">
        <v>7714</v>
      </c>
      <c r="AI519">
        <v>2050</v>
      </c>
      <c r="AJ519">
        <v>4.1678048780000001</v>
      </c>
      <c r="AK519" t="s">
        <v>7715</v>
      </c>
      <c r="AL519">
        <v>0</v>
      </c>
      <c r="AN519" t="s">
        <v>7716</v>
      </c>
      <c r="AO519" t="s">
        <v>7717</v>
      </c>
      <c r="AP519" t="s">
        <v>5273</v>
      </c>
      <c r="AQ519" t="s">
        <v>5274</v>
      </c>
    </row>
    <row r="520" spans="1:43" x14ac:dyDescent="0.3">
      <c r="A520" t="s">
        <v>1511</v>
      </c>
      <c r="B520" t="s">
        <v>5510</v>
      </c>
      <c r="C520" t="s">
        <v>520</v>
      </c>
      <c r="D520" t="s">
        <v>4493</v>
      </c>
      <c r="E520">
        <v>11</v>
      </c>
      <c r="F520">
        <v>168</v>
      </c>
      <c r="G520" t="s">
        <v>5267</v>
      </c>
      <c r="H520">
        <v>10</v>
      </c>
      <c r="I520">
        <v>0</v>
      </c>
      <c r="J520">
        <v>3.33</v>
      </c>
      <c r="K520">
        <v>3</v>
      </c>
      <c r="L520">
        <v>0</v>
      </c>
      <c r="M520">
        <v>2</v>
      </c>
      <c r="N520">
        <v>0</v>
      </c>
      <c r="O520">
        <v>1</v>
      </c>
      <c r="P520">
        <v>0</v>
      </c>
      <c r="Q520">
        <v>0</v>
      </c>
      <c r="R520">
        <v>0</v>
      </c>
      <c r="S520">
        <v>0</v>
      </c>
      <c r="T520">
        <v>0</v>
      </c>
      <c r="U520" t="s">
        <v>34</v>
      </c>
      <c r="V520" t="s">
        <v>52</v>
      </c>
      <c r="W520">
        <v>3</v>
      </c>
      <c r="X520" t="s">
        <v>5268</v>
      </c>
      <c r="Y520">
        <v>3</v>
      </c>
      <c r="Z520">
        <v>0</v>
      </c>
      <c r="AA520">
        <v>33</v>
      </c>
      <c r="AB520">
        <v>50</v>
      </c>
      <c r="AE520" t="s">
        <v>37</v>
      </c>
      <c r="AF520" t="s">
        <v>1510</v>
      </c>
      <c r="AG520" t="s">
        <v>1510</v>
      </c>
      <c r="AH520" t="s">
        <v>7718</v>
      </c>
      <c r="AI520">
        <v>47</v>
      </c>
      <c r="AJ520">
        <v>3.9148936170000002</v>
      </c>
      <c r="AK520" t="s">
        <v>7719</v>
      </c>
      <c r="AL520">
        <v>0</v>
      </c>
      <c r="AN520" t="s">
        <v>7720</v>
      </c>
      <c r="AO520" t="s">
        <v>7721</v>
      </c>
      <c r="AP520" t="s">
        <v>5273</v>
      </c>
      <c r="AQ520" t="s">
        <v>5274</v>
      </c>
    </row>
    <row r="521" spans="1:43" x14ac:dyDescent="0.3">
      <c r="A521" t="s">
        <v>1511</v>
      </c>
      <c r="B521" t="s">
        <v>5510</v>
      </c>
      <c r="C521" t="s">
        <v>520</v>
      </c>
      <c r="D521" t="s">
        <v>4493</v>
      </c>
      <c r="E521">
        <v>11</v>
      </c>
      <c r="F521">
        <v>168</v>
      </c>
      <c r="G521" t="s">
        <v>5267</v>
      </c>
      <c r="H521">
        <v>10</v>
      </c>
      <c r="I521">
        <v>0</v>
      </c>
      <c r="J521">
        <v>3.33</v>
      </c>
      <c r="K521">
        <v>3</v>
      </c>
      <c r="L521">
        <v>0</v>
      </c>
      <c r="M521">
        <v>2</v>
      </c>
      <c r="N521">
        <v>0</v>
      </c>
      <c r="O521">
        <v>1</v>
      </c>
      <c r="P521">
        <v>0</v>
      </c>
      <c r="Q521">
        <v>0</v>
      </c>
      <c r="R521">
        <v>0</v>
      </c>
      <c r="S521">
        <v>0</v>
      </c>
      <c r="T521">
        <v>0</v>
      </c>
      <c r="U521" t="s">
        <v>34</v>
      </c>
      <c r="V521" t="s">
        <v>52</v>
      </c>
      <c r="W521">
        <v>3</v>
      </c>
      <c r="X521" t="s">
        <v>5268</v>
      </c>
      <c r="Y521">
        <v>3</v>
      </c>
      <c r="Z521">
        <v>0</v>
      </c>
      <c r="AA521">
        <v>33</v>
      </c>
      <c r="AB521">
        <v>50</v>
      </c>
      <c r="AC521">
        <v>1</v>
      </c>
      <c r="AD521" t="s">
        <v>5269</v>
      </c>
      <c r="AE521" t="s">
        <v>37</v>
      </c>
      <c r="AF521" t="s">
        <v>1510</v>
      </c>
      <c r="AG521" t="s">
        <v>1510</v>
      </c>
      <c r="AH521" t="s">
        <v>7718</v>
      </c>
      <c r="AI521">
        <v>47</v>
      </c>
      <c r="AJ521">
        <v>3.9148936170000002</v>
      </c>
      <c r="AK521" t="s">
        <v>7719</v>
      </c>
      <c r="AL521">
        <v>0</v>
      </c>
      <c r="AN521" t="s">
        <v>7720</v>
      </c>
      <c r="AO521" t="s">
        <v>7721</v>
      </c>
      <c r="AP521" t="s">
        <v>5273</v>
      </c>
      <c r="AQ521" t="s">
        <v>5274</v>
      </c>
    </row>
    <row r="522" spans="1:43" x14ac:dyDescent="0.3">
      <c r="A522" t="s">
        <v>1513</v>
      </c>
      <c r="B522" t="s">
        <v>7722</v>
      </c>
      <c r="C522" t="s">
        <v>1512</v>
      </c>
      <c r="D522" t="s">
        <v>4494</v>
      </c>
      <c r="E522">
        <v>8</v>
      </c>
      <c r="F522">
        <v>7</v>
      </c>
      <c r="G522" t="s">
        <v>5267</v>
      </c>
      <c r="H522">
        <v>100</v>
      </c>
      <c r="I522">
        <v>0</v>
      </c>
      <c r="J522">
        <v>2</v>
      </c>
      <c r="K522">
        <v>2</v>
      </c>
      <c r="L522">
        <v>0</v>
      </c>
      <c r="M522">
        <v>0</v>
      </c>
      <c r="N522">
        <v>1</v>
      </c>
      <c r="O522">
        <v>0</v>
      </c>
      <c r="P522">
        <v>1</v>
      </c>
      <c r="Q522">
        <v>0</v>
      </c>
      <c r="R522">
        <v>0</v>
      </c>
      <c r="S522">
        <v>0</v>
      </c>
      <c r="T522">
        <v>0</v>
      </c>
      <c r="U522" t="s">
        <v>70</v>
      </c>
      <c r="V522" t="s">
        <v>79</v>
      </c>
      <c r="W522">
        <v>46</v>
      </c>
      <c r="X522" t="s">
        <v>5268</v>
      </c>
      <c r="Y522">
        <v>3</v>
      </c>
      <c r="Z522">
        <v>0</v>
      </c>
      <c r="AA522">
        <v>41</v>
      </c>
      <c r="AB522">
        <v>50</v>
      </c>
      <c r="AC522">
        <v>1</v>
      </c>
      <c r="AD522" t="s">
        <v>5269</v>
      </c>
      <c r="AE522" t="s">
        <v>37</v>
      </c>
      <c r="AF522" t="s">
        <v>1417</v>
      </c>
      <c r="AG522" t="s">
        <v>7575</v>
      </c>
      <c r="AH522" t="s">
        <v>7576</v>
      </c>
      <c r="AI522">
        <v>14676</v>
      </c>
      <c r="AJ522">
        <v>4.0742027800000002</v>
      </c>
      <c r="AK522" t="s">
        <v>7577</v>
      </c>
      <c r="AL522">
        <v>0</v>
      </c>
      <c r="AN522" t="s">
        <v>7723</v>
      </c>
      <c r="AO522" t="s">
        <v>7724</v>
      </c>
      <c r="AP522" t="s">
        <v>5273</v>
      </c>
      <c r="AQ522" t="s">
        <v>5274</v>
      </c>
    </row>
    <row r="523" spans="1:43" x14ac:dyDescent="0.3">
      <c r="A523" s="1" t="s">
        <v>1515</v>
      </c>
      <c r="B523" t="s">
        <v>7725</v>
      </c>
      <c r="C523" t="s">
        <v>1514</v>
      </c>
      <c r="D523" t="s">
        <v>4495</v>
      </c>
      <c r="E523">
        <v>2</v>
      </c>
      <c r="F523">
        <v>8</v>
      </c>
      <c r="G523" t="s">
        <v>5267</v>
      </c>
      <c r="H523">
        <v>50</v>
      </c>
      <c r="I523">
        <v>0</v>
      </c>
      <c r="J523">
        <v>3.88</v>
      </c>
      <c r="K523">
        <v>8</v>
      </c>
      <c r="L523">
        <v>5</v>
      </c>
      <c r="M523">
        <v>1</v>
      </c>
      <c r="N523">
        <v>0</v>
      </c>
      <c r="O523">
        <v>0</v>
      </c>
      <c r="P523">
        <v>2</v>
      </c>
      <c r="Q523">
        <v>0</v>
      </c>
      <c r="R523">
        <v>0</v>
      </c>
      <c r="S523">
        <v>0</v>
      </c>
      <c r="T523">
        <v>0</v>
      </c>
      <c r="U523" t="s">
        <v>576</v>
      </c>
      <c r="V523" t="s">
        <v>79</v>
      </c>
      <c r="W523">
        <v>1</v>
      </c>
      <c r="X523" t="s">
        <v>5268</v>
      </c>
      <c r="Y523">
        <v>1</v>
      </c>
      <c r="Z523">
        <v>0</v>
      </c>
      <c r="AA523">
        <v>40</v>
      </c>
      <c r="AB523">
        <v>50</v>
      </c>
      <c r="AC523">
        <v>1</v>
      </c>
      <c r="AD523" t="s">
        <v>5269</v>
      </c>
      <c r="AE523" t="s">
        <v>37</v>
      </c>
      <c r="AF523" t="s">
        <v>331</v>
      </c>
      <c r="AG523" t="s">
        <v>331</v>
      </c>
      <c r="AH523" t="s">
        <v>5766</v>
      </c>
      <c r="AI523">
        <v>7248</v>
      </c>
      <c r="AJ523">
        <v>3.9430187640000001</v>
      </c>
      <c r="AK523" t="s">
        <v>5767</v>
      </c>
      <c r="AL523">
        <v>0</v>
      </c>
      <c r="AN523" t="s">
        <v>7726</v>
      </c>
      <c r="AO523" t="s">
        <v>7727</v>
      </c>
      <c r="AP523" t="s">
        <v>5273</v>
      </c>
      <c r="AQ523" t="s">
        <v>5274</v>
      </c>
    </row>
    <row r="524" spans="1:43" x14ac:dyDescent="0.3">
      <c r="A524" s="1" t="s">
        <v>1518</v>
      </c>
      <c r="B524" t="s">
        <v>7728</v>
      </c>
      <c r="C524" t="s">
        <v>1516</v>
      </c>
      <c r="D524" t="s">
        <v>4496</v>
      </c>
      <c r="E524">
        <v>5.66</v>
      </c>
      <c r="F524">
        <v>5</v>
      </c>
      <c r="G524" t="s">
        <v>5267</v>
      </c>
      <c r="H524">
        <v>100</v>
      </c>
      <c r="I524">
        <v>1</v>
      </c>
      <c r="J524">
        <v>3.41</v>
      </c>
      <c r="K524">
        <v>27</v>
      </c>
      <c r="L524">
        <v>8</v>
      </c>
      <c r="M524">
        <v>8</v>
      </c>
      <c r="N524">
        <v>4</v>
      </c>
      <c r="O524">
        <v>1</v>
      </c>
      <c r="P524">
        <v>6</v>
      </c>
      <c r="Q524">
        <v>0</v>
      </c>
      <c r="R524">
        <v>0</v>
      </c>
      <c r="S524">
        <v>0</v>
      </c>
      <c r="T524">
        <v>0</v>
      </c>
      <c r="U524" t="s">
        <v>70</v>
      </c>
      <c r="V524" t="s">
        <v>148</v>
      </c>
      <c r="W524">
        <v>50</v>
      </c>
      <c r="X524" t="s">
        <v>5268</v>
      </c>
      <c r="Y524">
        <v>1</v>
      </c>
      <c r="Z524">
        <v>0</v>
      </c>
      <c r="AA524">
        <v>48</v>
      </c>
      <c r="AB524">
        <v>50</v>
      </c>
      <c r="AE524" t="s">
        <v>37</v>
      </c>
      <c r="AF524" t="s">
        <v>1517</v>
      </c>
      <c r="AG524" t="s">
        <v>1517</v>
      </c>
      <c r="AH524" t="s">
        <v>7729</v>
      </c>
      <c r="AI524">
        <v>1129</v>
      </c>
      <c r="AJ524">
        <v>3.8334809569999999</v>
      </c>
      <c r="AK524" t="s">
        <v>7730</v>
      </c>
      <c r="AL524">
        <v>0</v>
      </c>
      <c r="AN524" t="s">
        <v>7731</v>
      </c>
      <c r="AO524" t="s">
        <v>7732</v>
      </c>
      <c r="AP524" t="s">
        <v>5273</v>
      </c>
      <c r="AQ524" t="s">
        <v>5274</v>
      </c>
    </row>
    <row r="525" spans="1:43" x14ac:dyDescent="0.3">
      <c r="A525" t="s">
        <v>1521</v>
      </c>
      <c r="B525" t="s">
        <v>7733</v>
      </c>
      <c r="C525" t="s">
        <v>1519</v>
      </c>
      <c r="D525" t="s">
        <v>4497</v>
      </c>
      <c r="E525">
        <v>9</v>
      </c>
      <c r="F525">
        <v>8</v>
      </c>
      <c r="G525" t="s">
        <v>5267</v>
      </c>
      <c r="H525">
        <v>100</v>
      </c>
      <c r="I525">
        <v>0</v>
      </c>
      <c r="J525">
        <v>4.0999999999999996</v>
      </c>
      <c r="K525">
        <v>10</v>
      </c>
      <c r="L525">
        <v>5</v>
      </c>
      <c r="M525">
        <v>3</v>
      </c>
      <c r="N525">
        <v>1</v>
      </c>
      <c r="O525">
        <v>0</v>
      </c>
      <c r="P525">
        <v>1</v>
      </c>
      <c r="Q525">
        <v>0</v>
      </c>
      <c r="R525">
        <v>0</v>
      </c>
      <c r="S525">
        <v>0</v>
      </c>
      <c r="T525">
        <v>0</v>
      </c>
      <c r="U525" t="s">
        <v>281</v>
      </c>
      <c r="V525" t="s">
        <v>43</v>
      </c>
      <c r="W525">
        <v>10</v>
      </c>
      <c r="X525" t="s">
        <v>5268</v>
      </c>
      <c r="Y525">
        <v>3</v>
      </c>
      <c r="Z525">
        <v>0</v>
      </c>
      <c r="AA525">
        <v>26</v>
      </c>
      <c r="AB525">
        <v>50</v>
      </c>
      <c r="AC525">
        <v>1</v>
      </c>
      <c r="AD525" t="s">
        <v>5269</v>
      </c>
      <c r="AE525" t="s">
        <v>37</v>
      </c>
      <c r="AF525" t="s">
        <v>1520</v>
      </c>
      <c r="AG525" t="s">
        <v>1520</v>
      </c>
      <c r="AH525" t="s">
        <v>7734</v>
      </c>
      <c r="AI525">
        <v>4402</v>
      </c>
      <c r="AJ525">
        <v>4.0229441159999997</v>
      </c>
      <c r="AK525" t="s">
        <v>7735</v>
      </c>
      <c r="AL525">
        <v>0</v>
      </c>
      <c r="AN525" t="s">
        <v>7736</v>
      </c>
      <c r="AO525" t="s">
        <v>7737</v>
      </c>
      <c r="AP525" t="s">
        <v>5273</v>
      </c>
      <c r="AQ525" t="s">
        <v>5274</v>
      </c>
    </row>
    <row r="526" spans="1:43" x14ac:dyDescent="0.3">
      <c r="A526" t="s">
        <v>1525</v>
      </c>
      <c r="B526" t="s">
        <v>7738</v>
      </c>
      <c r="C526" t="s">
        <v>1522</v>
      </c>
      <c r="D526" t="s">
        <v>4498</v>
      </c>
      <c r="E526">
        <v>8</v>
      </c>
      <c r="F526">
        <v>9</v>
      </c>
      <c r="G526" t="s">
        <v>5267</v>
      </c>
      <c r="H526">
        <v>100</v>
      </c>
      <c r="I526">
        <v>1</v>
      </c>
      <c r="J526">
        <v>4.08</v>
      </c>
      <c r="K526">
        <v>61</v>
      </c>
      <c r="L526">
        <v>38</v>
      </c>
      <c r="M526">
        <v>6</v>
      </c>
      <c r="N526">
        <v>8</v>
      </c>
      <c r="O526">
        <v>2</v>
      </c>
      <c r="P526">
        <v>7</v>
      </c>
      <c r="Q526">
        <v>0</v>
      </c>
      <c r="R526">
        <v>0</v>
      </c>
      <c r="S526">
        <v>0</v>
      </c>
      <c r="T526">
        <v>0</v>
      </c>
      <c r="U526" t="s">
        <v>100</v>
      </c>
      <c r="V526" t="s">
        <v>35</v>
      </c>
      <c r="W526">
        <v>2</v>
      </c>
      <c r="X526" t="s">
        <v>5268</v>
      </c>
      <c r="Y526">
        <v>3</v>
      </c>
      <c r="Z526">
        <v>0</v>
      </c>
      <c r="AA526">
        <v>39</v>
      </c>
      <c r="AB526">
        <v>50</v>
      </c>
      <c r="AE526" t="s">
        <v>37</v>
      </c>
      <c r="AF526" t="s">
        <v>1523</v>
      </c>
      <c r="AG526" t="s">
        <v>7739</v>
      </c>
      <c r="AH526" t="s">
        <v>1524</v>
      </c>
      <c r="AI526">
        <v>1585</v>
      </c>
      <c r="AJ526">
        <v>4.0769716090000001</v>
      </c>
      <c r="AK526" t="s">
        <v>7740</v>
      </c>
      <c r="AL526">
        <v>0</v>
      </c>
      <c r="AN526" t="s">
        <v>7741</v>
      </c>
      <c r="AO526" t="s">
        <v>7742</v>
      </c>
      <c r="AP526" t="s">
        <v>5273</v>
      </c>
      <c r="AQ526" t="s">
        <v>5274</v>
      </c>
    </row>
    <row r="527" spans="1:43" x14ac:dyDescent="0.3">
      <c r="A527" t="s">
        <v>1528</v>
      </c>
      <c r="B527" t="s">
        <v>7743</v>
      </c>
      <c r="C527" t="s">
        <v>1526</v>
      </c>
      <c r="D527" t="s">
        <v>4499</v>
      </c>
      <c r="E527">
        <v>9</v>
      </c>
      <c r="F527">
        <v>8</v>
      </c>
      <c r="G527" t="s">
        <v>5267</v>
      </c>
      <c r="H527">
        <v>1000</v>
      </c>
      <c r="I527">
        <v>0</v>
      </c>
      <c r="J527">
        <v>3.78</v>
      </c>
      <c r="K527">
        <v>282</v>
      </c>
      <c r="L527">
        <v>127</v>
      </c>
      <c r="M527">
        <v>47</v>
      </c>
      <c r="N527">
        <v>58</v>
      </c>
      <c r="O527">
        <v>20</v>
      </c>
      <c r="P527">
        <v>30</v>
      </c>
      <c r="Q527">
        <v>0</v>
      </c>
      <c r="R527">
        <v>0</v>
      </c>
      <c r="S527">
        <v>0</v>
      </c>
      <c r="T527">
        <v>0</v>
      </c>
      <c r="U527" t="s">
        <v>100</v>
      </c>
      <c r="V527" t="s">
        <v>52</v>
      </c>
      <c r="W527">
        <v>15</v>
      </c>
      <c r="X527" t="s">
        <v>5268</v>
      </c>
      <c r="Y527">
        <v>3</v>
      </c>
      <c r="Z527">
        <v>0</v>
      </c>
      <c r="AA527">
        <v>43</v>
      </c>
      <c r="AB527">
        <v>50</v>
      </c>
      <c r="AE527" t="s">
        <v>37</v>
      </c>
      <c r="AF527" t="s">
        <v>1527</v>
      </c>
      <c r="AG527" t="s">
        <v>1527</v>
      </c>
      <c r="AH527" t="s">
        <v>7744</v>
      </c>
      <c r="AI527">
        <v>16523</v>
      </c>
      <c r="AJ527">
        <v>4.0387338860000002</v>
      </c>
      <c r="AK527" t="s">
        <v>7745</v>
      </c>
      <c r="AL527">
        <v>0</v>
      </c>
      <c r="AN527" t="s">
        <v>7746</v>
      </c>
      <c r="AO527" t="s">
        <v>7747</v>
      </c>
      <c r="AP527" t="s">
        <v>5273</v>
      </c>
      <c r="AQ527" t="s">
        <v>5274</v>
      </c>
    </row>
    <row r="528" spans="1:43" x14ac:dyDescent="0.3">
      <c r="A528" t="s">
        <v>1531</v>
      </c>
      <c r="B528" t="s">
        <v>7748</v>
      </c>
      <c r="C528" t="s">
        <v>1529</v>
      </c>
      <c r="D528" t="s">
        <v>4500</v>
      </c>
      <c r="E528">
        <v>2.76</v>
      </c>
      <c r="F528">
        <v>17</v>
      </c>
      <c r="G528" t="s">
        <v>5267</v>
      </c>
      <c r="H528">
        <v>1000</v>
      </c>
      <c r="I528">
        <v>1</v>
      </c>
      <c r="J528">
        <v>4.33</v>
      </c>
      <c r="K528">
        <v>49</v>
      </c>
      <c r="L528">
        <v>28</v>
      </c>
      <c r="M528">
        <v>13</v>
      </c>
      <c r="N528">
        <v>5</v>
      </c>
      <c r="O528">
        <v>2</v>
      </c>
      <c r="P528">
        <v>1</v>
      </c>
      <c r="Q528">
        <v>1</v>
      </c>
      <c r="R528">
        <v>0</v>
      </c>
      <c r="S528">
        <v>1</v>
      </c>
      <c r="T528">
        <v>0</v>
      </c>
      <c r="U528" t="s">
        <v>42</v>
      </c>
      <c r="V528" t="s">
        <v>43</v>
      </c>
      <c r="W528">
        <v>3</v>
      </c>
      <c r="X528" t="s">
        <v>5268</v>
      </c>
      <c r="Y528">
        <v>1</v>
      </c>
      <c r="Z528">
        <v>0</v>
      </c>
      <c r="AA528">
        <v>43</v>
      </c>
      <c r="AB528">
        <v>50</v>
      </c>
      <c r="AE528" t="s">
        <v>37</v>
      </c>
      <c r="AF528" t="s">
        <v>1530</v>
      </c>
      <c r="AG528" t="s">
        <v>7749</v>
      </c>
      <c r="AH528" t="s">
        <v>7750</v>
      </c>
      <c r="AI528">
        <v>11505</v>
      </c>
      <c r="AJ528">
        <v>4.1367231640000002</v>
      </c>
      <c r="AK528" t="s">
        <v>7751</v>
      </c>
      <c r="AL528">
        <v>0</v>
      </c>
      <c r="AN528" t="s">
        <v>7752</v>
      </c>
      <c r="AO528" t="s">
        <v>7753</v>
      </c>
      <c r="AP528" t="s">
        <v>5273</v>
      </c>
      <c r="AQ528" t="s">
        <v>5274</v>
      </c>
    </row>
    <row r="529" spans="1:43" x14ac:dyDescent="0.3">
      <c r="A529" t="s">
        <v>1927</v>
      </c>
      <c r="B529" t="s">
        <v>5296</v>
      </c>
      <c r="C529" t="s">
        <v>55</v>
      </c>
      <c r="D529" t="s">
        <v>4031</v>
      </c>
      <c r="E529">
        <v>3.83</v>
      </c>
      <c r="F529">
        <v>4</v>
      </c>
      <c r="G529" t="s">
        <v>5267</v>
      </c>
      <c r="H529">
        <v>100</v>
      </c>
      <c r="I529">
        <v>0</v>
      </c>
      <c r="J529">
        <v>3.57</v>
      </c>
      <c r="K529">
        <v>67</v>
      </c>
      <c r="L529">
        <v>27</v>
      </c>
      <c r="M529">
        <v>15</v>
      </c>
      <c r="N529">
        <v>6</v>
      </c>
      <c r="O529">
        <v>7</v>
      </c>
      <c r="P529">
        <v>12</v>
      </c>
      <c r="Q529">
        <v>0</v>
      </c>
      <c r="R529">
        <v>0</v>
      </c>
      <c r="S529">
        <v>0</v>
      </c>
      <c r="T529">
        <v>0</v>
      </c>
      <c r="U529" t="s">
        <v>1926</v>
      </c>
      <c r="V529" t="s">
        <v>57</v>
      </c>
      <c r="W529">
        <v>1</v>
      </c>
      <c r="X529" t="s">
        <v>5268</v>
      </c>
      <c r="Y529">
        <v>1</v>
      </c>
      <c r="Z529">
        <v>0</v>
      </c>
      <c r="AA529">
        <v>38</v>
      </c>
      <c r="AB529">
        <v>50</v>
      </c>
      <c r="AE529" t="s">
        <v>37</v>
      </c>
      <c r="AF529" t="s">
        <v>1342</v>
      </c>
      <c r="AG529" t="s">
        <v>7393</v>
      </c>
      <c r="AH529" t="s">
        <v>7394</v>
      </c>
      <c r="AI529">
        <v>5654</v>
      </c>
      <c r="AJ529">
        <v>3.9587902370000001</v>
      </c>
      <c r="AK529" t="s">
        <v>7395</v>
      </c>
      <c r="AL529">
        <v>0</v>
      </c>
      <c r="AN529" t="s">
        <v>7754</v>
      </c>
      <c r="AO529" t="s">
        <v>7755</v>
      </c>
      <c r="AP529" t="s">
        <v>5273</v>
      </c>
      <c r="AQ529" t="s">
        <v>5274</v>
      </c>
    </row>
    <row r="530" spans="1:43" x14ac:dyDescent="0.3">
      <c r="A530" t="s">
        <v>1534</v>
      </c>
      <c r="B530" t="s">
        <v>7756</v>
      </c>
      <c r="C530" t="s">
        <v>1532</v>
      </c>
      <c r="D530" t="s">
        <v>4501</v>
      </c>
      <c r="E530">
        <v>7</v>
      </c>
      <c r="F530">
        <v>9</v>
      </c>
      <c r="G530" t="s">
        <v>5267</v>
      </c>
      <c r="H530">
        <v>10000</v>
      </c>
      <c r="I530">
        <v>1</v>
      </c>
      <c r="J530">
        <v>4.47</v>
      </c>
      <c r="K530">
        <v>1838</v>
      </c>
      <c r="L530">
        <v>1253</v>
      </c>
      <c r="M530">
        <v>351</v>
      </c>
      <c r="N530">
        <v>139</v>
      </c>
      <c r="O530">
        <v>42</v>
      </c>
      <c r="P530">
        <v>53</v>
      </c>
      <c r="Q530">
        <v>1</v>
      </c>
      <c r="R530">
        <v>0</v>
      </c>
      <c r="S530">
        <v>1</v>
      </c>
      <c r="T530">
        <v>0</v>
      </c>
      <c r="U530" t="s">
        <v>70</v>
      </c>
      <c r="V530" t="s">
        <v>52</v>
      </c>
      <c r="W530">
        <v>50</v>
      </c>
      <c r="X530" t="s">
        <v>5268</v>
      </c>
      <c r="Y530">
        <v>2</v>
      </c>
      <c r="Z530">
        <v>0</v>
      </c>
      <c r="AA530">
        <v>43</v>
      </c>
      <c r="AB530">
        <v>50</v>
      </c>
      <c r="AC530">
        <v>1</v>
      </c>
      <c r="AD530" t="s">
        <v>5269</v>
      </c>
      <c r="AE530" t="s">
        <v>37</v>
      </c>
      <c r="AF530" t="s">
        <v>1533</v>
      </c>
      <c r="AG530" t="s">
        <v>1533</v>
      </c>
      <c r="AH530" t="s">
        <v>7757</v>
      </c>
      <c r="AI530">
        <v>8727</v>
      </c>
      <c r="AJ530">
        <v>4.1617967230000001</v>
      </c>
      <c r="AK530" t="s">
        <v>7758</v>
      </c>
      <c r="AL530">
        <v>0</v>
      </c>
      <c r="AN530" t="s">
        <v>7759</v>
      </c>
      <c r="AO530" t="s">
        <v>7760</v>
      </c>
      <c r="AP530" t="s">
        <v>5273</v>
      </c>
      <c r="AQ530" t="s">
        <v>5274</v>
      </c>
    </row>
    <row r="531" spans="1:43" x14ac:dyDescent="0.3">
      <c r="A531" t="s">
        <v>1537</v>
      </c>
      <c r="B531" t="s">
        <v>7761</v>
      </c>
      <c r="C531" t="s">
        <v>1535</v>
      </c>
      <c r="D531" t="s">
        <v>4502</v>
      </c>
      <c r="E531">
        <v>6</v>
      </c>
      <c r="F531">
        <v>43</v>
      </c>
      <c r="G531" t="s">
        <v>5267</v>
      </c>
      <c r="H531">
        <v>1000</v>
      </c>
      <c r="I531">
        <v>0</v>
      </c>
      <c r="J531">
        <v>3.46</v>
      </c>
      <c r="K531">
        <v>566</v>
      </c>
      <c r="L531">
        <v>239</v>
      </c>
      <c r="M531">
        <v>71</v>
      </c>
      <c r="N531">
        <v>85</v>
      </c>
      <c r="O531">
        <v>56</v>
      </c>
      <c r="P531">
        <v>115</v>
      </c>
      <c r="Q531">
        <v>0</v>
      </c>
      <c r="R531">
        <v>0</v>
      </c>
      <c r="S531">
        <v>0</v>
      </c>
      <c r="T531">
        <v>0</v>
      </c>
      <c r="U531" t="s">
        <v>1536</v>
      </c>
      <c r="V531" t="s">
        <v>35</v>
      </c>
      <c r="W531">
        <v>15</v>
      </c>
      <c r="X531" t="s">
        <v>5268</v>
      </c>
      <c r="Y531">
        <v>2</v>
      </c>
      <c r="Z531">
        <v>0</v>
      </c>
      <c r="AA531">
        <v>43</v>
      </c>
      <c r="AB531">
        <v>50</v>
      </c>
      <c r="AE531" t="s">
        <v>37</v>
      </c>
      <c r="AF531" t="s">
        <v>839</v>
      </c>
      <c r="AG531" t="s">
        <v>839</v>
      </c>
      <c r="AH531" t="s">
        <v>6610</v>
      </c>
      <c r="AI531">
        <v>36361</v>
      </c>
      <c r="AJ531">
        <v>3.9675201449999999</v>
      </c>
      <c r="AK531" t="s">
        <v>6611</v>
      </c>
      <c r="AL531">
        <v>0</v>
      </c>
      <c r="AN531" t="s">
        <v>7762</v>
      </c>
      <c r="AO531" t="s">
        <v>7763</v>
      </c>
      <c r="AP531" t="s">
        <v>5273</v>
      </c>
      <c r="AQ531" t="s">
        <v>5274</v>
      </c>
    </row>
    <row r="532" spans="1:43" x14ac:dyDescent="0.3">
      <c r="A532" t="s">
        <v>1539</v>
      </c>
      <c r="B532" t="s">
        <v>1538</v>
      </c>
      <c r="C532" t="s">
        <v>1538</v>
      </c>
      <c r="D532" t="s">
        <v>4503</v>
      </c>
      <c r="E532">
        <v>8</v>
      </c>
      <c r="F532">
        <v>21</v>
      </c>
      <c r="G532" t="s">
        <v>5267</v>
      </c>
      <c r="H532">
        <v>100</v>
      </c>
      <c r="I532">
        <v>0</v>
      </c>
      <c r="J532">
        <v>4.0599999999999996</v>
      </c>
      <c r="K532">
        <v>36</v>
      </c>
      <c r="L532">
        <v>20</v>
      </c>
      <c r="M532">
        <v>6</v>
      </c>
      <c r="N532">
        <v>5</v>
      </c>
      <c r="O532">
        <v>2</v>
      </c>
      <c r="P532">
        <v>3</v>
      </c>
      <c r="Q532">
        <v>1</v>
      </c>
      <c r="R532">
        <v>0</v>
      </c>
      <c r="S532">
        <v>1</v>
      </c>
      <c r="T532">
        <v>0</v>
      </c>
      <c r="U532" t="s">
        <v>34</v>
      </c>
      <c r="V532" t="s">
        <v>35</v>
      </c>
      <c r="W532">
        <v>50</v>
      </c>
      <c r="X532" t="s">
        <v>5268</v>
      </c>
      <c r="Y532">
        <v>2</v>
      </c>
      <c r="Z532">
        <v>0</v>
      </c>
      <c r="AA532">
        <v>48</v>
      </c>
      <c r="AB532">
        <v>50</v>
      </c>
      <c r="AE532" t="s">
        <v>37</v>
      </c>
      <c r="AF532" t="s">
        <v>741</v>
      </c>
      <c r="AG532" t="s">
        <v>741</v>
      </c>
      <c r="AH532" t="s">
        <v>6427</v>
      </c>
      <c r="AI532">
        <v>5781</v>
      </c>
      <c r="AJ532">
        <v>4.2748659399999998</v>
      </c>
      <c r="AK532" t="s">
        <v>6428</v>
      </c>
      <c r="AL532">
        <v>0</v>
      </c>
      <c r="AN532" t="s">
        <v>7764</v>
      </c>
      <c r="AO532" t="s">
        <v>7765</v>
      </c>
      <c r="AP532" t="s">
        <v>5273</v>
      </c>
      <c r="AQ532" t="s">
        <v>5274</v>
      </c>
    </row>
    <row r="533" spans="1:43" x14ac:dyDescent="0.3">
      <c r="A533" s="1" t="s">
        <v>1542</v>
      </c>
      <c r="B533" t="s">
        <v>7766</v>
      </c>
      <c r="C533" t="s">
        <v>1540</v>
      </c>
      <c r="D533" t="s">
        <v>4504</v>
      </c>
      <c r="E533">
        <v>8</v>
      </c>
      <c r="F533">
        <v>9</v>
      </c>
      <c r="G533" t="s">
        <v>5267</v>
      </c>
      <c r="H533">
        <v>1000</v>
      </c>
      <c r="I533">
        <v>1</v>
      </c>
      <c r="J533">
        <v>4.16</v>
      </c>
      <c r="K533">
        <v>45</v>
      </c>
      <c r="L533">
        <v>28</v>
      </c>
      <c r="M533">
        <v>4</v>
      </c>
      <c r="N533">
        <v>9</v>
      </c>
      <c r="O533">
        <v>0</v>
      </c>
      <c r="P533">
        <v>4</v>
      </c>
      <c r="Q533">
        <v>0</v>
      </c>
      <c r="R533">
        <v>0</v>
      </c>
      <c r="S533">
        <v>0</v>
      </c>
      <c r="T533">
        <v>0</v>
      </c>
      <c r="U533" t="s">
        <v>78</v>
      </c>
      <c r="V533" t="s">
        <v>52</v>
      </c>
      <c r="W533">
        <v>50</v>
      </c>
      <c r="X533" t="s">
        <v>5268</v>
      </c>
      <c r="Y533">
        <v>3</v>
      </c>
      <c r="Z533">
        <v>0</v>
      </c>
      <c r="AA533">
        <v>42</v>
      </c>
      <c r="AB533">
        <v>50</v>
      </c>
      <c r="AE533" t="s">
        <v>37</v>
      </c>
      <c r="AF533" t="s">
        <v>1541</v>
      </c>
      <c r="AG533" t="s">
        <v>1541</v>
      </c>
      <c r="AH533" t="s">
        <v>7767</v>
      </c>
      <c r="AI533">
        <v>21012</v>
      </c>
      <c r="AJ533">
        <v>3.88516086</v>
      </c>
      <c r="AK533" t="s">
        <v>7768</v>
      </c>
      <c r="AL533">
        <v>0</v>
      </c>
      <c r="AN533" t="s">
        <v>7769</v>
      </c>
      <c r="AO533" t="s">
        <v>7770</v>
      </c>
      <c r="AP533" t="s">
        <v>5273</v>
      </c>
      <c r="AQ533" t="s">
        <v>5274</v>
      </c>
    </row>
    <row r="534" spans="1:43" x14ac:dyDescent="0.3">
      <c r="A534" t="s">
        <v>1544</v>
      </c>
      <c r="B534" t="s">
        <v>5290</v>
      </c>
      <c r="C534" t="s">
        <v>50</v>
      </c>
      <c r="D534" t="s">
        <v>4505</v>
      </c>
      <c r="E534">
        <v>2.66</v>
      </c>
      <c r="F534">
        <v>3</v>
      </c>
      <c r="G534" t="s">
        <v>5267</v>
      </c>
      <c r="H534">
        <v>100</v>
      </c>
      <c r="I534">
        <v>1</v>
      </c>
      <c r="J534">
        <v>2.67</v>
      </c>
      <c r="K534">
        <v>12</v>
      </c>
      <c r="L534">
        <v>1</v>
      </c>
      <c r="M534">
        <v>4</v>
      </c>
      <c r="N534">
        <v>2</v>
      </c>
      <c r="O534">
        <v>0</v>
      </c>
      <c r="P534">
        <v>5</v>
      </c>
      <c r="Q534">
        <v>0</v>
      </c>
      <c r="R534">
        <v>0</v>
      </c>
      <c r="S534">
        <v>0</v>
      </c>
      <c r="T534">
        <v>0</v>
      </c>
      <c r="U534" t="s">
        <v>51</v>
      </c>
      <c r="V534" t="s">
        <v>52</v>
      </c>
      <c r="W534">
        <v>1</v>
      </c>
      <c r="X534" t="s">
        <v>5268</v>
      </c>
      <c r="Y534">
        <v>1</v>
      </c>
      <c r="Z534">
        <v>0</v>
      </c>
      <c r="AA534">
        <v>30</v>
      </c>
      <c r="AB534">
        <v>50</v>
      </c>
      <c r="AC534">
        <v>1</v>
      </c>
      <c r="AD534" t="s">
        <v>5269</v>
      </c>
      <c r="AE534" t="s">
        <v>37</v>
      </c>
      <c r="AF534" t="s">
        <v>254</v>
      </c>
      <c r="AG534" t="s">
        <v>254</v>
      </c>
      <c r="AH534" t="s">
        <v>1543</v>
      </c>
      <c r="AI534">
        <v>66644</v>
      </c>
      <c r="AJ534">
        <v>4.1375817780000004</v>
      </c>
      <c r="AK534" t="s">
        <v>5626</v>
      </c>
      <c r="AL534">
        <v>1</v>
      </c>
      <c r="AM534" t="s">
        <v>5627</v>
      </c>
      <c r="AN534" t="s">
        <v>7771</v>
      </c>
      <c r="AO534" t="s">
        <v>7772</v>
      </c>
      <c r="AP534" t="s">
        <v>5273</v>
      </c>
      <c r="AQ534" t="s">
        <v>5274</v>
      </c>
    </row>
    <row r="535" spans="1:43" x14ac:dyDescent="0.3">
      <c r="A535" s="1" t="s">
        <v>1546</v>
      </c>
      <c r="B535" t="s">
        <v>7773</v>
      </c>
      <c r="C535" t="s">
        <v>1545</v>
      </c>
      <c r="D535" t="s">
        <v>4506</v>
      </c>
      <c r="E535">
        <v>8</v>
      </c>
      <c r="F535">
        <v>85</v>
      </c>
      <c r="G535" t="s">
        <v>5267</v>
      </c>
      <c r="H535">
        <v>20000</v>
      </c>
      <c r="I535">
        <v>0</v>
      </c>
      <c r="J535">
        <v>3.37</v>
      </c>
      <c r="K535">
        <v>5685</v>
      </c>
      <c r="L535">
        <v>1813</v>
      </c>
      <c r="M535">
        <v>1162</v>
      </c>
      <c r="N535">
        <v>1071</v>
      </c>
      <c r="O535">
        <v>609</v>
      </c>
      <c r="P535">
        <v>1030</v>
      </c>
      <c r="Q535">
        <v>0</v>
      </c>
      <c r="R535">
        <v>0</v>
      </c>
      <c r="S535">
        <v>0</v>
      </c>
      <c r="T535">
        <v>0</v>
      </c>
      <c r="U535" t="s">
        <v>385</v>
      </c>
      <c r="V535" t="s">
        <v>565</v>
      </c>
      <c r="W535">
        <v>50</v>
      </c>
      <c r="X535" t="s">
        <v>5268</v>
      </c>
      <c r="Y535">
        <v>3</v>
      </c>
      <c r="Z535">
        <v>0</v>
      </c>
      <c r="AA535">
        <v>47</v>
      </c>
      <c r="AB535">
        <v>50</v>
      </c>
      <c r="AE535" t="s">
        <v>37</v>
      </c>
      <c r="AF535" t="s">
        <v>1466</v>
      </c>
      <c r="AG535" t="s">
        <v>7642</v>
      </c>
      <c r="AH535" t="s">
        <v>7643</v>
      </c>
      <c r="AI535">
        <v>402743</v>
      </c>
      <c r="AJ535">
        <v>4.1567153250000004</v>
      </c>
      <c r="AK535" t="s">
        <v>7644</v>
      </c>
      <c r="AL535">
        <v>1</v>
      </c>
      <c r="AM535" t="s">
        <v>7645</v>
      </c>
      <c r="AN535" t="s">
        <v>7774</v>
      </c>
      <c r="AO535" t="s">
        <v>7775</v>
      </c>
      <c r="AP535" t="s">
        <v>5273</v>
      </c>
      <c r="AQ535" t="s">
        <v>5274</v>
      </c>
    </row>
    <row r="536" spans="1:43" x14ac:dyDescent="0.3">
      <c r="A536" t="s">
        <v>1550</v>
      </c>
      <c r="B536" t="s">
        <v>1547</v>
      </c>
      <c r="C536" t="s">
        <v>1547</v>
      </c>
      <c r="D536" t="s">
        <v>4507</v>
      </c>
      <c r="E536">
        <v>8</v>
      </c>
      <c r="F536">
        <v>7</v>
      </c>
      <c r="G536" t="s">
        <v>5267</v>
      </c>
      <c r="H536">
        <v>1000</v>
      </c>
      <c r="I536">
        <v>1</v>
      </c>
      <c r="J536">
        <v>3.55</v>
      </c>
      <c r="K536">
        <v>120</v>
      </c>
      <c r="L536">
        <v>47</v>
      </c>
      <c r="M536">
        <v>21</v>
      </c>
      <c r="N536">
        <v>20</v>
      </c>
      <c r="O536">
        <v>15</v>
      </c>
      <c r="P536">
        <v>17</v>
      </c>
      <c r="Q536">
        <v>0</v>
      </c>
      <c r="R536">
        <v>0</v>
      </c>
      <c r="S536">
        <v>0</v>
      </c>
      <c r="T536">
        <v>0</v>
      </c>
      <c r="U536" t="s">
        <v>1039</v>
      </c>
      <c r="V536" t="s">
        <v>43</v>
      </c>
      <c r="W536">
        <v>49</v>
      </c>
      <c r="X536" t="s">
        <v>5268</v>
      </c>
      <c r="Y536">
        <v>2</v>
      </c>
      <c r="Z536">
        <v>0</v>
      </c>
      <c r="AA536">
        <v>42</v>
      </c>
      <c r="AB536">
        <v>50</v>
      </c>
      <c r="AE536" t="s">
        <v>37</v>
      </c>
      <c r="AF536" t="s">
        <v>1548</v>
      </c>
      <c r="AG536" t="s">
        <v>1548</v>
      </c>
      <c r="AH536" t="s">
        <v>1549</v>
      </c>
      <c r="AI536">
        <v>7348</v>
      </c>
      <c r="AJ536">
        <v>4.1374523679999999</v>
      </c>
      <c r="AK536" t="s">
        <v>7776</v>
      </c>
      <c r="AL536">
        <v>0</v>
      </c>
      <c r="AN536" t="s">
        <v>7777</v>
      </c>
      <c r="AO536" t="s">
        <v>7778</v>
      </c>
      <c r="AP536" t="s">
        <v>5273</v>
      </c>
      <c r="AQ536" t="s">
        <v>5274</v>
      </c>
    </row>
    <row r="537" spans="1:43" x14ac:dyDescent="0.3">
      <c r="A537" t="s">
        <v>1554</v>
      </c>
      <c r="B537" t="s">
        <v>7779</v>
      </c>
      <c r="C537" t="s">
        <v>1551</v>
      </c>
      <c r="D537" t="s">
        <v>4508</v>
      </c>
      <c r="E537">
        <v>3.67</v>
      </c>
      <c r="F537">
        <v>9</v>
      </c>
      <c r="G537" t="s">
        <v>5267</v>
      </c>
      <c r="H537">
        <v>5000</v>
      </c>
      <c r="I537">
        <v>0</v>
      </c>
      <c r="J537">
        <v>3.32</v>
      </c>
      <c r="K537">
        <v>510</v>
      </c>
      <c r="L537">
        <v>181</v>
      </c>
      <c r="M537">
        <v>83</v>
      </c>
      <c r="N537">
        <v>77</v>
      </c>
      <c r="O537">
        <v>58</v>
      </c>
      <c r="P537">
        <v>111</v>
      </c>
      <c r="Q537">
        <v>0</v>
      </c>
      <c r="R537">
        <v>0</v>
      </c>
      <c r="S537">
        <v>0</v>
      </c>
      <c r="T537">
        <v>0</v>
      </c>
      <c r="U537" t="s">
        <v>34</v>
      </c>
      <c r="V537" t="s">
        <v>565</v>
      </c>
      <c r="W537">
        <v>15</v>
      </c>
      <c r="X537" t="s">
        <v>5268</v>
      </c>
      <c r="Y537">
        <v>1</v>
      </c>
      <c r="Z537">
        <v>0</v>
      </c>
      <c r="AA537">
        <v>111</v>
      </c>
      <c r="AB537">
        <v>50</v>
      </c>
      <c r="AC537">
        <v>1</v>
      </c>
      <c r="AD537" t="s">
        <v>5269</v>
      </c>
      <c r="AE537" t="s">
        <v>37</v>
      </c>
      <c r="AF537" t="s">
        <v>1552</v>
      </c>
      <c r="AG537" t="s">
        <v>7780</v>
      </c>
      <c r="AH537" t="s">
        <v>1553</v>
      </c>
      <c r="AI537">
        <v>253249</v>
      </c>
      <c r="AJ537">
        <v>4.0706182450000004</v>
      </c>
      <c r="AK537" t="s">
        <v>7781</v>
      </c>
      <c r="AL537">
        <v>1</v>
      </c>
      <c r="AM537" t="s">
        <v>7782</v>
      </c>
      <c r="AN537" t="s">
        <v>7783</v>
      </c>
      <c r="AO537" t="s">
        <v>7784</v>
      </c>
      <c r="AP537" t="s">
        <v>5273</v>
      </c>
      <c r="AQ537" t="s">
        <v>5274</v>
      </c>
    </row>
    <row r="538" spans="1:43" x14ac:dyDescent="0.3">
      <c r="A538" t="s">
        <v>1557</v>
      </c>
      <c r="B538" t="s">
        <v>7785</v>
      </c>
      <c r="C538" t="s">
        <v>1555</v>
      </c>
      <c r="D538" t="s">
        <v>4509</v>
      </c>
      <c r="E538">
        <v>12</v>
      </c>
      <c r="F538">
        <v>81</v>
      </c>
      <c r="G538" t="s">
        <v>5267</v>
      </c>
      <c r="H538">
        <v>20000</v>
      </c>
      <c r="I538">
        <v>0</v>
      </c>
      <c r="J538">
        <v>4.08</v>
      </c>
      <c r="K538">
        <v>1799</v>
      </c>
      <c r="L538">
        <v>960</v>
      </c>
      <c r="M538">
        <v>346</v>
      </c>
      <c r="N538">
        <v>285</v>
      </c>
      <c r="O538">
        <v>97</v>
      </c>
      <c r="P538">
        <v>111</v>
      </c>
      <c r="Q538">
        <v>0</v>
      </c>
      <c r="R538">
        <v>0</v>
      </c>
      <c r="S538">
        <v>0</v>
      </c>
      <c r="T538">
        <v>0</v>
      </c>
      <c r="U538" t="s">
        <v>34</v>
      </c>
      <c r="V538" t="s">
        <v>35</v>
      </c>
      <c r="W538">
        <v>50</v>
      </c>
      <c r="X538" t="s">
        <v>5268</v>
      </c>
      <c r="Y538">
        <v>3</v>
      </c>
      <c r="Z538">
        <v>0</v>
      </c>
      <c r="AA538">
        <v>38</v>
      </c>
      <c r="AB538">
        <v>50</v>
      </c>
      <c r="AE538" t="s">
        <v>37</v>
      </c>
      <c r="AF538" t="s">
        <v>1556</v>
      </c>
      <c r="AG538" t="s">
        <v>7786</v>
      </c>
      <c r="AH538" t="s">
        <v>7787</v>
      </c>
      <c r="AI538">
        <v>151914</v>
      </c>
      <c r="AJ538">
        <v>4.1279210610000003</v>
      </c>
      <c r="AK538" t="s">
        <v>7788</v>
      </c>
      <c r="AL538">
        <v>0</v>
      </c>
      <c r="AN538" t="s">
        <v>7789</v>
      </c>
      <c r="AO538" t="s">
        <v>7790</v>
      </c>
      <c r="AP538" t="s">
        <v>5273</v>
      </c>
      <c r="AQ538" t="s">
        <v>5274</v>
      </c>
    </row>
    <row r="539" spans="1:43" x14ac:dyDescent="0.3">
      <c r="A539" t="s">
        <v>1560</v>
      </c>
      <c r="B539" t="s">
        <v>7791</v>
      </c>
      <c r="C539" t="s">
        <v>1558</v>
      </c>
      <c r="D539" t="s">
        <v>4510</v>
      </c>
      <c r="E539">
        <v>13</v>
      </c>
      <c r="F539">
        <v>11</v>
      </c>
      <c r="G539" t="s">
        <v>5267</v>
      </c>
      <c r="H539">
        <v>20000</v>
      </c>
      <c r="I539">
        <v>1</v>
      </c>
      <c r="J539">
        <v>4.0599999999999996</v>
      </c>
      <c r="K539">
        <v>4378</v>
      </c>
      <c r="L539">
        <v>2301</v>
      </c>
      <c r="M539">
        <v>939</v>
      </c>
      <c r="N539">
        <v>572</v>
      </c>
      <c r="O539">
        <v>248</v>
      </c>
      <c r="P539">
        <v>318</v>
      </c>
      <c r="Q539">
        <v>0</v>
      </c>
      <c r="R539">
        <v>0</v>
      </c>
      <c r="S539">
        <v>0</v>
      </c>
      <c r="T539">
        <v>0</v>
      </c>
      <c r="U539" t="s">
        <v>56</v>
      </c>
      <c r="V539" t="s">
        <v>52</v>
      </c>
      <c r="W539">
        <v>50</v>
      </c>
      <c r="X539" t="s">
        <v>5268</v>
      </c>
      <c r="Y539">
        <v>3</v>
      </c>
      <c r="Z539">
        <v>0</v>
      </c>
      <c r="AA539">
        <v>43</v>
      </c>
      <c r="AB539">
        <v>50</v>
      </c>
      <c r="AC539">
        <v>1</v>
      </c>
      <c r="AD539" t="s">
        <v>5269</v>
      </c>
      <c r="AE539" t="s">
        <v>37</v>
      </c>
      <c r="AF539" t="s">
        <v>1559</v>
      </c>
      <c r="AG539" t="s">
        <v>7792</v>
      </c>
      <c r="AH539" t="s">
        <v>7793</v>
      </c>
      <c r="AI539">
        <v>44067</v>
      </c>
      <c r="AJ539">
        <v>4.2884925230000004</v>
      </c>
      <c r="AK539" t="s">
        <v>7794</v>
      </c>
      <c r="AL539">
        <v>0</v>
      </c>
      <c r="AN539" t="s">
        <v>7795</v>
      </c>
      <c r="AO539" t="s">
        <v>7796</v>
      </c>
      <c r="AP539" t="s">
        <v>5273</v>
      </c>
      <c r="AQ539" t="s">
        <v>5274</v>
      </c>
    </row>
    <row r="540" spans="1:43" x14ac:dyDescent="0.3">
      <c r="A540" t="s">
        <v>1563</v>
      </c>
      <c r="B540" t="s">
        <v>7797</v>
      </c>
      <c r="C540" t="s">
        <v>1561</v>
      </c>
      <c r="D540" t="s">
        <v>4511</v>
      </c>
      <c r="E540">
        <v>9</v>
      </c>
      <c r="F540">
        <v>8</v>
      </c>
      <c r="G540" t="s">
        <v>5267</v>
      </c>
      <c r="H540">
        <v>5000</v>
      </c>
      <c r="I540">
        <v>1</v>
      </c>
      <c r="J540">
        <v>3.89</v>
      </c>
      <c r="K540">
        <v>740</v>
      </c>
      <c r="L540">
        <v>361</v>
      </c>
      <c r="M540">
        <v>137</v>
      </c>
      <c r="N540">
        <v>117</v>
      </c>
      <c r="O540">
        <v>53</v>
      </c>
      <c r="P540">
        <v>72</v>
      </c>
      <c r="Q540">
        <v>0</v>
      </c>
      <c r="R540">
        <v>0</v>
      </c>
      <c r="S540">
        <v>0</v>
      </c>
      <c r="T540">
        <v>0</v>
      </c>
      <c r="U540" t="s">
        <v>78</v>
      </c>
      <c r="V540" t="s">
        <v>297</v>
      </c>
      <c r="W540">
        <v>2</v>
      </c>
      <c r="X540" t="s">
        <v>5268</v>
      </c>
      <c r="Y540">
        <v>3</v>
      </c>
      <c r="Z540">
        <v>0</v>
      </c>
      <c r="AA540">
        <v>26</v>
      </c>
      <c r="AB540">
        <v>50</v>
      </c>
      <c r="AE540" t="s">
        <v>37</v>
      </c>
      <c r="AF540" t="s">
        <v>1562</v>
      </c>
      <c r="AG540" t="s">
        <v>7798</v>
      </c>
      <c r="AH540" t="s">
        <v>7799</v>
      </c>
      <c r="AI540">
        <v>24771</v>
      </c>
      <c r="AJ540">
        <v>4.0479593070000002</v>
      </c>
      <c r="AK540" t="s">
        <v>7800</v>
      </c>
      <c r="AL540">
        <v>0</v>
      </c>
      <c r="AN540" t="s">
        <v>7801</v>
      </c>
      <c r="AO540" t="s">
        <v>7802</v>
      </c>
      <c r="AP540" t="s">
        <v>5273</v>
      </c>
      <c r="AQ540" t="s">
        <v>5274</v>
      </c>
    </row>
    <row r="541" spans="1:43" x14ac:dyDescent="0.3">
      <c r="A541" t="s">
        <v>1565</v>
      </c>
      <c r="B541" t="s">
        <v>7803</v>
      </c>
      <c r="C541" t="s">
        <v>1564</v>
      </c>
      <c r="D541" t="s">
        <v>4512</v>
      </c>
      <c r="E541">
        <v>9</v>
      </c>
      <c r="F541">
        <v>85</v>
      </c>
      <c r="G541" t="s">
        <v>5267</v>
      </c>
      <c r="H541">
        <v>50</v>
      </c>
      <c r="I541">
        <v>1</v>
      </c>
      <c r="J541">
        <v>4.63</v>
      </c>
      <c r="K541">
        <v>8</v>
      </c>
      <c r="L541">
        <v>5</v>
      </c>
      <c r="M541">
        <v>3</v>
      </c>
      <c r="N541">
        <v>0</v>
      </c>
      <c r="O541">
        <v>0</v>
      </c>
      <c r="P541">
        <v>0</v>
      </c>
      <c r="Q541">
        <v>0</v>
      </c>
      <c r="R541">
        <v>0</v>
      </c>
      <c r="S541">
        <v>0</v>
      </c>
      <c r="T541">
        <v>0</v>
      </c>
      <c r="U541" t="s">
        <v>34</v>
      </c>
      <c r="V541" t="s">
        <v>43</v>
      </c>
      <c r="W541">
        <v>18</v>
      </c>
      <c r="X541" t="s">
        <v>5268</v>
      </c>
      <c r="Y541">
        <v>3</v>
      </c>
      <c r="Z541">
        <v>0</v>
      </c>
      <c r="AA541">
        <v>36</v>
      </c>
      <c r="AB541">
        <v>50</v>
      </c>
      <c r="AE541" t="s">
        <v>37</v>
      </c>
      <c r="AF541" t="s">
        <v>334</v>
      </c>
      <c r="AG541" t="s">
        <v>5770</v>
      </c>
      <c r="AH541" t="s">
        <v>5771</v>
      </c>
      <c r="AI541">
        <v>54</v>
      </c>
      <c r="AJ541">
        <v>4.1851851849999999</v>
      </c>
      <c r="AK541" t="s">
        <v>5772</v>
      </c>
      <c r="AL541">
        <v>0</v>
      </c>
      <c r="AN541" t="s">
        <v>7804</v>
      </c>
      <c r="AO541" t="s">
        <v>7805</v>
      </c>
      <c r="AP541" t="s">
        <v>5273</v>
      </c>
      <c r="AQ541" t="s">
        <v>5274</v>
      </c>
    </row>
    <row r="542" spans="1:43" x14ac:dyDescent="0.3">
      <c r="A542" s="1" t="s">
        <v>1568</v>
      </c>
      <c r="B542" t="s">
        <v>7806</v>
      </c>
      <c r="C542" t="s">
        <v>1566</v>
      </c>
      <c r="D542" t="s">
        <v>4513</v>
      </c>
      <c r="E542">
        <v>8</v>
      </c>
      <c r="F542">
        <v>7</v>
      </c>
      <c r="G542" t="s">
        <v>5267</v>
      </c>
      <c r="H542">
        <v>100</v>
      </c>
      <c r="I542">
        <v>0</v>
      </c>
      <c r="J542">
        <v>3.38</v>
      </c>
      <c r="K542">
        <v>42</v>
      </c>
      <c r="L542">
        <v>16</v>
      </c>
      <c r="M542">
        <v>6</v>
      </c>
      <c r="N542">
        <v>7</v>
      </c>
      <c r="O542">
        <v>4</v>
      </c>
      <c r="P542">
        <v>9</v>
      </c>
      <c r="Q542">
        <v>0</v>
      </c>
      <c r="R542">
        <v>0</v>
      </c>
      <c r="S542">
        <v>0</v>
      </c>
      <c r="T542">
        <v>0</v>
      </c>
      <c r="U542" t="s">
        <v>51</v>
      </c>
      <c r="V542" t="s">
        <v>43</v>
      </c>
      <c r="W542">
        <v>50</v>
      </c>
      <c r="X542" t="s">
        <v>5268</v>
      </c>
      <c r="Y542">
        <v>3</v>
      </c>
      <c r="Z542">
        <v>0</v>
      </c>
      <c r="AA542">
        <v>14</v>
      </c>
      <c r="AB542">
        <v>50</v>
      </c>
      <c r="AE542" t="s">
        <v>37</v>
      </c>
      <c r="AF542" t="s">
        <v>1567</v>
      </c>
      <c r="AG542" t="s">
        <v>7807</v>
      </c>
      <c r="AH542" t="s">
        <v>7808</v>
      </c>
      <c r="AI542">
        <v>198</v>
      </c>
      <c r="AJ542">
        <v>3.8383838379999999</v>
      </c>
      <c r="AK542" t="s">
        <v>7809</v>
      </c>
      <c r="AL542">
        <v>0</v>
      </c>
      <c r="AN542" t="s">
        <v>7810</v>
      </c>
      <c r="AO542" t="s">
        <v>7811</v>
      </c>
      <c r="AP542" t="s">
        <v>5273</v>
      </c>
      <c r="AQ542" t="s">
        <v>5274</v>
      </c>
    </row>
    <row r="543" spans="1:43" x14ac:dyDescent="0.3">
      <c r="A543" t="s">
        <v>1571</v>
      </c>
      <c r="B543" t="s">
        <v>7812</v>
      </c>
      <c r="C543" t="s">
        <v>1569</v>
      </c>
      <c r="D543" t="s">
        <v>4514</v>
      </c>
      <c r="E543">
        <v>12</v>
      </c>
      <c r="F543">
        <v>11</v>
      </c>
      <c r="G543" t="s">
        <v>5267</v>
      </c>
      <c r="H543">
        <v>10000</v>
      </c>
      <c r="I543">
        <v>0</v>
      </c>
      <c r="J543">
        <v>4.1399999999999997</v>
      </c>
      <c r="K543">
        <v>3560</v>
      </c>
      <c r="L543">
        <v>1950</v>
      </c>
      <c r="M543">
        <v>776</v>
      </c>
      <c r="N543">
        <v>428</v>
      </c>
      <c r="O543">
        <v>184</v>
      </c>
      <c r="P543">
        <v>222</v>
      </c>
      <c r="Q543">
        <v>0</v>
      </c>
      <c r="R543">
        <v>0</v>
      </c>
      <c r="S543">
        <v>0</v>
      </c>
      <c r="T543">
        <v>0</v>
      </c>
      <c r="U543" t="s">
        <v>56</v>
      </c>
      <c r="V543" t="s">
        <v>52</v>
      </c>
      <c r="W543">
        <v>50</v>
      </c>
      <c r="X543" t="s">
        <v>5268</v>
      </c>
      <c r="Y543">
        <v>3</v>
      </c>
      <c r="Z543">
        <v>0</v>
      </c>
      <c r="AA543">
        <v>30</v>
      </c>
      <c r="AB543">
        <v>50</v>
      </c>
      <c r="AC543">
        <v>1</v>
      </c>
      <c r="AD543" t="s">
        <v>5269</v>
      </c>
      <c r="AE543" t="s">
        <v>37</v>
      </c>
      <c r="AF543" t="s">
        <v>1570</v>
      </c>
      <c r="AG543" t="s">
        <v>7813</v>
      </c>
      <c r="AH543" t="s">
        <v>7814</v>
      </c>
      <c r="AI543">
        <v>19521</v>
      </c>
      <c r="AJ543">
        <v>3.984836842</v>
      </c>
      <c r="AK543" t="s">
        <v>7815</v>
      </c>
      <c r="AL543">
        <v>1</v>
      </c>
      <c r="AM543" t="s">
        <v>7816</v>
      </c>
      <c r="AN543" t="s">
        <v>7817</v>
      </c>
      <c r="AO543" t="s">
        <v>7818</v>
      </c>
      <c r="AP543" t="s">
        <v>5273</v>
      </c>
      <c r="AQ543" t="s">
        <v>5274</v>
      </c>
    </row>
    <row r="544" spans="1:43" x14ac:dyDescent="0.3">
      <c r="A544" t="s">
        <v>1574</v>
      </c>
      <c r="B544" t="s">
        <v>1572</v>
      </c>
      <c r="C544" t="s">
        <v>1572</v>
      </c>
      <c r="D544" t="s">
        <v>4515</v>
      </c>
      <c r="E544">
        <v>5</v>
      </c>
      <c r="F544">
        <v>75</v>
      </c>
      <c r="G544" t="s">
        <v>5267</v>
      </c>
      <c r="H544">
        <v>100</v>
      </c>
      <c r="I544">
        <v>1</v>
      </c>
      <c r="J544">
        <v>3.8</v>
      </c>
      <c r="K544">
        <v>15</v>
      </c>
      <c r="L544">
        <v>7</v>
      </c>
      <c r="M544">
        <v>3</v>
      </c>
      <c r="N544">
        <v>2</v>
      </c>
      <c r="O544">
        <v>1</v>
      </c>
      <c r="P544">
        <v>2</v>
      </c>
      <c r="Q544">
        <v>0</v>
      </c>
      <c r="R544">
        <v>0</v>
      </c>
      <c r="S544">
        <v>0</v>
      </c>
      <c r="T544">
        <v>0</v>
      </c>
      <c r="U544" t="s">
        <v>70</v>
      </c>
      <c r="V544" t="s">
        <v>35</v>
      </c>
      <c r="W544">
        <v>50</v>
      </c>
      <c r="X544" t="s">
        <v>5268</v>
      </c>
      <c r="Y544">
        <v>2</v>
      </c>
      <c r="Z544">
        <v>0</v>
      </c>
      <c r="AA544">
        <v>43</v>
      </c>
      <c r="AB544">
        <v>50</v>
      </c>
      <c r="AC544">
        <v>1</v>
      </c>
      <c r="AD544" t="s">
        <v>5269</v>
      </c>
      <c r="AE544" t="s">
        <v>37</v>
      </c>
      <c r="AF544" t="s">
        <v>1573</v>
      </c>
      <c r="AG544" t="s">
        <v>7819</v>
      </c>
      <c r="AH544" t="s">
        <v>7820</v>
      </c>
      <c r="AI544">
        <v>17612</v>
      </c>
      <c r="AJ544">
        <v>3.8896774930000002</v>
      </c>
      <c r="AK544" t="s">
        <v>7821</v>
      </c>
      <c r="AL544">
        <v>0</v>
      </c>
      <c r="AN544" t="s">
        <v>7822</v>
      </c>
      <c r="AO544" t="s">
        <v>7823</v>
      </c>
      <c r="AP544" t="s">
        <v>5273</v>
      </c>
      <c r="AQ544" t="s">
        <v>5274</v>
      </c>
    </row>
    <row r="545" spans="1:43" x14ac:dyDescent="0.3">
      <c r="A545" t="s">
        <v>1577</v>
      </c>
      <c r="B545" t="s">
        <v>7824</v>
      </c>
      <c r="C545" t="s">
        <v>1575</v>
      </c>
      <c r="D545" t="s">
        <v>4516</v>
      </c>
      <c r="E545">
        <v>6</v>
      </c>
      <c r="F545">
        <v>6</v>
      </c>
      <c r="G545" t="s">
        <v>5267</v>
      </c>
      <c r="H545">
        <v>5000</v>
      </c>
      <c r="I545">
        <v>0</v>
      </c>
      <c r="J545">
        <v>4.2699999999999996</v>
      </c>
      <c r="K545">
        <v>901</v>
      </c>
      <c r="L545">
        <v>528</v>
      </c>
      <c r="M545">
        <v>197</v>
      </c>
      <c r="N545">
        <v>105</v>
      </c>
      <c r="O545">
        <v>32</v>
      </c>
      <c r="P545">
        <v>39</v>
      </c>
      <c r="Q545">
        <v>1</v>
      </c>
      <c r="R545">
        <v>0</v>
      </c>
      <c r="S545">
        <v>1</v>
      </c>
      <c r="T545">
        <v>0</v>
      </c>
      <c r="U545" t="s">
        <v>70</v>
      </c>
      <c r="V545" t="s">
        <v>43</v>
      </c>
      <c r="W545">
        <v>50</v>
      </c>
      <c r="X545" t="s">
        <v>5268</v>
      </c>
      <c r="Y545">
        <v>2</v>
      </c>
      <c r="Z545">
        <v>0</v>
      </c>
      <c r="AA545">
        <v>31</v>
      </c>
      <c r="AB545">
        <v>50</v>
      </c>
      <c r="AE545" t="s">
        <v>37</v>
      </c>
      <c r="AF545" t="s">
        <v>1576</v>
      </c>
      <c r="AG545" t="s">
        <v>7825</v>
      </c>
      <c r="AH545" t="s">
        <v>7826</v>
      </c>
      <c r="AI545">
        <v>9486</v>
      </c>
      <c r="AJ545">
        <v>4.1769976809999996</v>
      </c>
      <c r="AK545" t="s">
        <v>7827</v>
      </c>
      <c r="AL545">
        <v>1</v>
      </c>
      <c r="AM545" t="s">
        <v>7828</v>
      </c>
      <c r="AN545" t="s">
        <v>7829</v>
      </c>
      <c r="AO545" t="s">
        <v>7830</v>
      </c>
      <c r="AP545" t="s">
        <v>5273</v>
      </c>
      <c r="AQ545" t="s">
        <v>5274</v>
      </c>
    </row>
    <row r="546" spans="1:43" x14ac:dyDescent="0.3">
      <c r="A546" t="s">
        <v>1580</v>
      </c>
      <c r="B546" t="s">
        <v>7831</v>
      </c>
      <c r="C546" t="s">
        <v>1578</v>
      </c>
      <c r="D546" t="s">
        <v>4517</v>
      </c>
      <c r="E546">
        <v>14</v>
      </c>
      <c r="F546">
        <v>12</v>
      </c>
      <c r="G546" t="s">
        <v>5267</v>
      </c>
      <c r="H546">
        <v>1000</v>
      </c>
      <c r="I546">
        <v>0</v>
      </c>
      <c r="J546">
        <v>3.7</v>
      </c>
      <c r="K546">
        <v>511</v>
      </c>
      <c r="L546">
        <v>211</v>
      </c>
      <c r="M546">
        <v>107</v>
      </c>
      <c r="N546">
        <v>89</v>
      </c>
      <c r="O546">
        <v>39</v>
      </c>
      <c r="P546">
        <v>65</v>
      </c>
      <c r="Q546">
        <v>0</v>
      </c>
      <c r="R546">
        <v>0</v>
      </c>
      <c r="S546">
        <v>0</v>
      </c>
      <c r="T546">
        <v>0</v>
      </c>
      <c r="U546" t="s">
        <v>51</v>
      </c>
      <c r="V546" t="s">
        <v>521</v>
      </c>
      <c r="W546">
        <v>29</v>
      </c>
      <c r="X546" t="s">
        <v>5268</v>
      </c>
      <c r="Y546">
        <v>4</v>
      </c>
      <c r="Z546">
        <v>0</v>
      </c>
      <c r="AA546">
        <v>27</v>
      </c>
      <c r="AB546">
        <v>50</v>
      </c>
      <c r="AC546">
        <v>1</v>
      </c>
      <c r="AD546" t="s">
        <v>5269</v>
      </c>
      <c r="AE546" t="s">
        <v>37</v>
      </c>
      <c r="AF546" t="s">
        <v>1579</v>
      </c>
      <c r="AG546" t="s">
        <v>1579</v>
      </c>
      <c r="AH546" t="s">
        <v>7832</v>
      </c>
      <c r="AI546">
        <v>47356</v>
      </c>
      <c r="AJ546">
        <v>4.0568882510000002</v>
      </c>
      <c r="AK546" t="s">
        <v>7833</v>
      </c>
      <c r="AL546">
        <v>0</v>
      </c>
      <c r="AN546" t="s">
        <v>7834</v>
      </c>
      <c r="AO546" t="s">
        <v>7835</v>
      </c>
      <c r="AP546" t="s">
        <v>5273</v>
      </c>
      <c r="AQ546" t="s">
        <v>5274</v>
      </c>
    </row>
    <row r="547" spans="1:43" x14ac:dyDescent="0.3">
      <c r="A547" t="s">
        <v>1583</v>
      </c>
      <c r="B547" t="s">
        <v>7836</v>
      </c>
      <c r="C547" t="s">
        <v>1581</v>
      </c>
      <c r="D547" t="s">
        <v>4518</v>
      </c>
      <c r="E547">
        <v>8</v>
      </c>
      <c r="F547">
        <v>7</v>
      </c>
      <c r="G547" t="s">
        <v>5267</v>
      </c>
      <c r="H547">
        <v>5000</v>
      </c>
      <c r="I547">
        <v>0</v>
      </c>
      <c r="J547">
        <v>4.34</v>
      </c>
      <c r="K547">
        <v>719</v>
      </c>
      <c r="L547">
        <v>460</v>
      </c>
      <c r="M547">
        <v>128</v>
      </c>
      <c r="N547">
        <v>71</v>
      </c>
      <c r="O547">
        <v>34</v>
      </c>
      <c r="P547">
        <v>26</v>
      </c>
      <c r="Q547">
        <v>0</v>
      </c>
      <c r="R547">
        <v>0</v>
      </c>
      <c r="S547">
        <v>0</v>
      </c>
      <c r="T547">
        <v>0</v>
      </c>
      <c r="U547" t="s">
        <v>34</v>
      </c>
      <c r="V547" t="s">
        <v>52</v>
      </c>
      <c r="W547">
        <v>1</v>
      </c>
      <c r="X547" t="s">
        <v>5268</v>
      </c>
      <c r="Y547">
        <v>2</v>
      </c>
      <c r="Z547">
        <v>0</v>
      </c>
      <c r="AA547">
        <v>43</v>
      </c>
      <c r="AB547">
        <v>50</v>
      </c>
      <c r="AC547">
        <v>1</v>
      </c>
      <c r="AD547" t="s">
        <v>5269</v>
      </c>
      <c r="AE547" t="s">
        <v>37</v>
      </c>
      <c r="AF547" t="s">
        <v>1582</v>
      </c>
      <c r="AG547" t="s">
        <v>1582</v>
      </c>
      <c r="AH547" t="s">
        <v>7837</v>
      </c>
      <c r="AI547">
        <v>15348</v>
      </c>
      <c r="AJ547">
        <v>4.0138128750000002</v>
      </c>
      <c r="AK547" t="s">
        <v>7838</v>
      </c>
      <c r="AL547">
        <v>0</v>
      </c>
      <c r="AN547" t="s">
        <v>7839</v>
      </c>
      <c r="AO547" t="s">
        <v>7840</v>
      </c>
      <c r="AP547" t="s">
        <v>5273</v>
      </c>
      <c r="AQ547" t="s">
        <v>5274</v>
      </c>
    </row>
    <row r="548" spans="1:43" x14ac:dyDescent="0.3">
      <c r="A548" t="s">
        <v>1587</v>
      </c>
      <c r="B548" t="s">
        <v>5732</v>
      </c>
      <c r="C548" t="s">
        <v>1584</v>
      </c>
      <c r="D548" t="s">
        <v>4519</v>
      </c>
      <c r="E548">
        <v>8</v>
      </c>
      <c r="F548">
        <v>59</v>
      </c>
      <c r="G548" t="s">
        <v>5267</v>
      </c>
      <c r="H548">
        <v>20000</v>
      </c>
      <c r="I548">
        <v>1</v>
      </c>
      <c r="J548">
        <v>4.03</v>
      </c>
      <c r="K548">
        <v>5929</v>
      </c>
      <c r="L548">
        <v>3030</v>
      </c>
      <c r="M548">
        <v>1257</v>
      </c>
      <c r="N548">
        <v>884</v>
      </c>
      <c r="O548">
        <v>326</v>
      </c>
      <c r="P548">
        <v>432</v>
      </c>
      <c r="Q548">
        <v>0</v>
      </c>
      <c r="R548">
        <v>0</v>
      </c>
      <c r="S548">
        <v>0</v>
      </c>
      <c r="T548">
        <v>0</v>
      </c>
      <c r="U548" t="s">
        <v>34</v>
      </c>
      <c r="V548" t="s">
        <v>52</v>
      </c>
      <c r="W548">
        <v>15</v>
      </c>
      <c r="X548" t="s">
        <v>5268</v>
      </c>
      <c r="Y548">
        <v>3</v>
      </c>
      <c r="Z548">
        <v>0</v>
      </c>
      <c r="AA548">
        <v>42</v>
      </c>
      <c r="AB548">
        <v>50</v>
      </c>
      <c r="AE548" t="s">
        <v>37</v>
      </c>
      <c r="AF548" t="s">
        <v>1585</v>
      </c>
      <c r="AG548" t="s">
        <v>7841</v>
      </c>
      <c r="AH548" t="s">
        <v>1586</v>
      </c>
      <c r="AI548">
        <v>15006</v>
      </c>
      <c r="AJ548">
        <v>4.0835665729999997</v>
      </c>
      <c r="AK548" t="s">
        <v>7842</v>
      </c>
      <c r="AL548">
        <v>0</v>
      </c>
      <c r="AN548" t="s">
        <v>7843</v>
      </c>
      <c r="AO548" t="s">
        <v>7844</v>
      </c>
      <c r="AP548" t="s">
        <v>5273</v>
      </c>
      <c r="AQ548" t="s">
        <v>5274</v>
      </c>
    </row>
    <row r="549" spans="1:43" x14ac:dyDescent="0.3">
      <c r="A549" t="s">
        <v>1590</v>
      </c>
      <c r="B549" t="s">
        <v>7845</v>
      </c>
      <c r="C549" t="s">
        <v>1588</v>
      </c>
      <c r="D549" t="s">
        <v>4520</v>
      </c>
      <c r="E549">
        <v>8</v>
      </c>
      <c r="F549">
        <v>7</v>
      </c>
      <c r="G549" t="s">
        <v>5267</v>
      </c>
      <c r="H549">
        <v>20000</v>
      </c>
      <c r="I549">
        <v>0</v>
      </c>
      <c r="J549">
        <v>3.41</v>
      </c>
      <c r="K549">
        <v>5781</v>
      </c>
      <c r="L549">
        <v>1964</v>
      </c>
      <c r="M549">
        <v>1029</v>
      </c>
      <c r="N549">
        <v>1167</v>
      </c>
      <c r="O549">
        <v>684</v>
      </c>
      <c r="P549">
        <v>937</v>
      </c>
      <c r="Q549">
        <v>0</v>
      </c>
      <c r="R549">
        <v>0</v>
      </c>
      <c r="S549">
        <v>0</v>
      </c>
      <c r="T549">
        <v>0</v>
      </c>
      <c r="V549" t="s">
        <v>52</v>
      </c>
      <c r="W549">
        <v>50</v>
      </c>
      <c r="X549" t="s">
        <v>5268</v>
      </c>
      <c r="Y549">
        <v>3</v>
      </c>
      <c r="Z549">
        <v>0</v>
      </c>
      <c r="AA549">
        <v>40</v>
      </c>
      <c r="AB549">
        <v>50</v>
      </c>
      <c r="AF549" t="s">
        <v>1589</v>
      </c>
      <c r="AG549" t="s">
        <v>7846</v>
      </c>
      <c r="AH549" t="s">
        <v>7847</v>
      </c>
      <c r="AI549">
        <v>32923</v>
      </c>
      <c r="AJ549">
        <v>4.2091546940000004</v>
      </c>
      <c r="AK549" t="s">
        <v>7848</v>
      </c>
      <c r="AL549">
        <v>0</v>
      </c>
      <c r="AN549" t="s">
        <v>7849</v>
      </c>
      <c r="AO549" t="s">
        <v>7850</v>
      </c>
      <c r="AP549" t="s">
        <v>5273</v>
      </c>
      <c r="AQ549" t="s">
        <v>5274</v>
      </c>
    </row>
    <row r="550" spans="1:43" x14ac:dyDescent="0.3">
      <c r="A550" t="s">
        <v>1593</v>
      </c>
      <c r="B550" t="s">
        <v>7851</v>
      </c>
      <c r="C550" t="s">
        <v>1591</v>
      </c>
      <c r="D550" t="s">
        <v>4521</v>
      </c>
      <c r="E550">
        <v>18</v>
      </c>
      <c r="F550">
        <v>16</v>
      </c>
      <c r="G550" t="s">
        <v>5267</v>
      </c>
      <c r="H550">
        <v>20000</v>
      </c>
      <c r="I550">
        <v>0</v>
      </c>
      <c r="J550">
        <v>4.2300000000000004</v>
      </c>
      <c r="K550">
        <v>4421</v>
      </c>
      <c r="L550">
        <v>2638</v>
      </c>
      <c r="M550">
        <v>851</v>
      </c>
      <c r="N550">
        <v>473</v>
      </c>
      <c r="O550">
        <v>213</v>
      </c>
      <c r="P550">
        <v>246</v>
      </c>
      <c r="Q550">
        <v>0</v>
      </c>
      <c r="R550">
        <v>0</v>
      </c>
      <c r="S550">
        <v>0</v>
      </c>
      <c r="T550">
        <v>0</v>
      </c>
      <c r="U550" t="s">
        <v>693</v>
      </c>
      <c r="V550" t="s">
        <v>35</v>
      </c>
      <c r="W550">
        <v>50</v>
      </c>
      <c r="X550" t="s">
        <v>5268</v>
      </c>
      <c r="Y550">
        <v>5</v>
      </c>
      <c r="Z550">
        <v>0</v>
      </c>
      <c r="AA550">
        <v>10</v>
      </c>
      <c r="AB550">
        <v>50</v>
      </c>
      <c r="AE550" t="s">
        <v>37</v>
      </c>
      <c r="AF550" t="s">
        <v>1592</v>
      </c>
      <c r="AG550" t="s">
        <v>7852</v>
      </c>
      <c r="AH550" t="s">
        <v>7853</v>
      </c>
      <c r="AI550">
        <v>18910</v>
      </c>
      <c r="AJ550">
        <v>4.3874140669999999</v>
      </c>
      <c r="AK550" t="s">
        <v>7854</v>
      </c>
      <c r="AL550">
        <v>1</v>
      </c>
      <c r="AM550" t="s">
        <v>7855</v>
      </c>
      <c r="AN550" t="s">
        <v>7856</v>
      </c>
      <c r="AO550" t="s">
        <v>7857</v>
      </c>
      <c r="AP550" t="s">
        <v>5273</v>
      </c>
      <c r="AQ550" t="s">
        <v>5274</v>
      </c>
    </row>
    <row r="551" spans="1:43" x14ac:dyDescent="0.3">
      <c r="A551" t="s">
        <v>1596</v>
      </c>
      <c r="B551" t="s">
        <v>7858</v>
      </c>
      <c r="C551" t="s">
        <v>1594</v>
      </c>
      <c r="D551" t="s">
        <v>4522</v>
      </c>
      <c r="E551">
        <v>3.93</v>
      </c>
      <c r="F551">
        <v>24</v>
      </c>
      <c r="G551" t="s">
        <v>5267</v>
      </c>
      <c r="H551">
        <v>100</v>
      </c>
      <c r="I551">
        <v>0</v>
      </c>
      <c r="J551">
        <v>3.54</v>
      </c>
      <c r="K551">
        <v>57</v>
      </c>
      <c r="L551">
        <v>24</v>
      </c>
      <c r="M551">
        <v>10</v>
      </c>
      <c r="N551">
        <v>5</v>
      </c>
      <c r="O551">
        <v>9</v>
      </c>
      <c r="P551">
        <v>9</v>
      </c>
      <c r="Q551">
        <v>0</v>
      </c>
      <c r="R551">
        <v>0</v>
      </c>
      <c r="S551">
        <v>0</v>
      </c>
      <c r="T551">
        <v>0</v>
      </c>
      <c r="U551" t="s">
        <v>51</v>
      </c>
      <c r="V551" t="s">
        <v>43</v>
      </c>
      <c r="W551">
        <v>2</v>
      </c>
      <c r="X551" t="s">
        <v>5268</v>
      </c>
      <c r="Y551">
        <v>1</v>
      </c>
      <c r="Z551">
        <v>0</v>
      </c>
      <c r="AA551">
        <v>28</v>
      </c>
      <c r="AB551">
        <v>50</v>
      </c>
      <c r="AE551" t="s">
        <v>37</v>
      </c>
      <c r="AF551" t="s">
        <v>1595</v>
      </c>
      <c r="AG551" t="s">
        <v>7859</v>
      </c>
      <c r="AH551" t="s">
        <v>7860</v>
      </c>
      <c r="AI551">
        <v>2399</v>
      </c>
      <c r="AJ551">
        <v>4.2134222589999997</v>
      </c>
      <c r="AK551" t="s">
        <v>7861</v>
      </c>
      <c r="AL551">
        <v>0</v>
      </c>
      <c r="AN551" t="s">
        <v>7862</v>
      </c>
      <c r="AO551" t="s">
        <v>7863</v>
      </c>
      <c r="AP551" t="s">
        <v>5273</v>
      </c>
      <c r="AQ551" t="s">
        <v>5274</v>
      </c>
    </row>
    <row r="552" spans="1:43" x14ac:dyDescent="0.3">
      <c r="A552" t="s">
        <v>1598</v>
      </c>
      <c r="B552" t="s">
        <v>7864</v>
      </c>
      <c r="C552" t="s">
        <v>1597</v>
      </c>
      <c r="D552" t="s">
        <v>4523</v>
      </c>
      <c r="E552">
        <v>11</v>
      </c>
      <c r="F552">
        <v>10</v>
      </c>
      <c r="G552" t="s">
        <v>5267</v>
      </c>
      <c r="H552">
        <v>100</v>
      </c>
      <c r="I552">
        <v>1</v>
      </c>
      <c r="J552">
        <v>3.12</v>
      </c>
      <c r="K552">
        <v>25</v>
      </c>
      <c r="L552">
        <v>5</v>
      </c>
      <c r="M552">
        <v>6</v>
      </c>
      <c r="N552">
        <v>5</v>
      </c>
      <c r="O552">
        <v>5</v>
      </c>
      <c r="P552">
        <v>4</v>
      </c>
      <c r="Q552">
        <v>0</v>
      </c>
      <c r="R552">
        <v>0</v>
      </c>
      <c r="S552">
        <v>0</v>
      </c>
      <c r="T552">
        <v>0</v>
      </c>
      <c r="U552" t="s">
        <v>87</v>
      </c>
      <c r="V552" t="s">
        <v>52</v>
      </c>
      <c r="W552">
        <v>9</v>
      </c>
      <c r="X552" t="s">
        <v>5268</v>
      </c>
      <c r="Y552">
        <v>3</v>
      </c>
      <c r="Z552">
        <v>0</v>
      </c>
      <c r="AA552">
        <v>55</v>
      </c>
      <c r="AB552">
        <v>50</v>
      </c>
      <c r="AC552">
        <v>1</v>
      </c>
      <c r="AD552" t="s">
        <v>5269</v>
      </c>
      <c r="AE552" t="s">
        <v>37</v>
      </c>
      <c r="AF552" t="s">
        <v>285</v>
      </c>
      <c r="AG552" t="s">
        <v>285</v>
      </c>
      <c r="AH552" t="s">
        <v>5683</v>
      </c>
      <c r="AI552">
        <v>7076</v>
      </c>
      <c r="AJ552">
        <v>3.9680610509999998</v>
      </c>
      <c r="AK552" s="1" t="s">
        <v>5684</v>
      </c>
      <c r="AL552">
        <v>0</v>
      </c>
      <c r="AN552" t="s">
        <v>7865</v>
      </c>
      <c r="AO552" t="s">
        <v>7866</v>
      </c>
      <c r="AP552" t="s">
        <v>5273</v>
      </c>
      <c r="AQ552" t="s">
        <v>5274</v>
      </c>
    </row>
    <row r="553" spans="1:43" x14ac:dyDescent="0.3">
      <c r="A553" t="s">
        <v>663</v>
      </c>
      <c r="B553" t="s">
        <v>6294</v>
      </c>
      <c r="C553" t="s">
        <v>660</v>
      </c>
      <c r="D553" t="s">
        <v>4221</v>
      </c>
      <c r="E553">
        <v>6</v>
      </c>
      <c r="F553">
        <v>6</v>
      </c>
      <c r="G553" t="s">
        <v>5267</v>
      </c>
      <c r="H553">
        <v>100</v>
      </c>
      <c r="I553">
        <v>1</v>
      </c>
      <c r="J553">
        <v>3.67</v>
      </c>
      <c r="K553">
        <v>27</v>
      </c>
      <c r="L553">
        <v>9</v>
      </c>
      <c r="M553">
        <v>8</v>
      </c>
      <c r="N553">
        <v>5</v>
      </c>
      <c r="O553">
        <v>2</v>
      </c>
      <c r="P553">
        <v>3</v>
      </c>
      <c r="Q553">
        <v>0</v>
      </c>
      <c r="R553">
        <v>0</v>
      </c>
      <c r="S553">
        <v>0</v>
      </c>
      <c r="T553">
        <v>0</v>
      </c>
      <c r="U553" t="s">
        <v>661</v>
      </c>
      <c r="V553" t="s">
        <v>79</v>
      </c>
      <c r="W553">
        <v>5</v>
      </c>
      <c r="X553" t="s">
        <v>5268</v>
      </c>
      <c r="Y553">
        <v>2</v>
      </c>
      <c r="Z553">
        <v>0</v>
      </c>
      <c r="AA553">
        <v>38</v>
      </c>
      <c r="AB553">
        <v>50</v>
      </c>
      <c r="AE553" t="s">
        <v>37</v>
      </c>
      <c r="AF553" t="s">
        <v>662</v>
      </c>
      <c r="AG553" t="s">
        <v>6295</v>
      </c>
      <c r="AH553" t="s">
        <v>6296</v>
      </c>
      <c r="AI553">
        <v>4705</v>
      </c>
      <c r="AJ553">
        <v>4.0405951120000001</v>
      </c>
      <c r="AK553" t="s">
        <v>6297</v>
      </c>
      <c r="AL553">
        <v>0</v>
      </c>
      <c r="AN553" t="s">
        <v>6298</v>
      </c>
      <c r="AO553" t="s">
        <v>6299</v>
      </c>
      <c r="AP553" t="s">
        <v>5273</v>
      </c>
      <c r="AQ553" t="s">
        <v>5274</v>
      </c>
    </row>
    <row r="554" spans="1:43" x14ac:dyDescent="0.3">
      <c r="A554" t="s">
        <v>1601</v>
      </c>
      <c r="B554" t="s">
        <v>7867</v>
      </c>
      <c r="C554" t="s">
        <v>1599</v>
      </c>
      <c r="D554" t="s">
        <v>4524</v>
      </c>
      <c r="E554">
        <v>8</v>
      </c>
      <c r="F554">
        <v>7</v>
      </c>
      <c r="G554" t="s">
        <v>5267</v>
      </c>
      <c r="H554">
        <v>1000</v>
      </c>
      <c r="I554">
        <v>0</v>
      </c>
      <c r="J554">
        <v>4.37</v>
      </c>
      <c r="K554">
        <v>578</v>
      </c>
      <c r="L554">
        <v>367</v>
      </c>
      <c r="M554">
        <v>122</v>
      </c>
      <c r="N554">
        <v>50</v>
      </c>
      <c r="O554">
        <v>15</v>
      </c>
      <c r="P554">
        <v>24</v>
      </c>
      <c r="Q554">
        <v>0</v>
      </c>
      <c r="R554">
        <v>0</v>
      </c>
      <c r="S554">
        <v>0</v>
      </c>
      <c r="T554">
        <v>0</v>
      </c>
      <c r="U554" t="s">
        <v>51</v>
      </c>
      <c r="V554" t="s">
        <v>43</v>
      </c>
      <c r="W554">
        <v>50</v>
      </c>
      <c r="X554" t="s">
        <v>5268</v>
      </c>
      <c r="Y554">
        <v>3</v>
      </c>
      <c r="Z554">
        <v>0</v>
      </c>
      <c r="AA554">
        <v>31</v>
      </c>
      <c r="AB554">
        <v>50</v>
      </c>
      <c r="AE554" t="s">
        <v>37</v>
      </c>
      <c r="AF554" t="s">
        <v>1600</v>
      </c>
      <c r="AG554" t="s">
        <v>1600</v>
      </c>
      <c r="AH554" t="s">
        <v>7868</v>
      </c>
      <c r="AI554">
        <v>17816</v>
      </c>
      <c r="AJ554">
        <v>4.1794454419999996</v>
      </c>
      <c r="AK554" t="s">
        <v>7869</v>
      </c>
      <c r="AL554">
        <v>1</v>
      </c>
      <c r="AM554" t="s">
        <v>7870</v>
      </c>
      <c r="AN554" t="s">
        <v>7871</v>
      </c>
      <c r="AO554" t="s">
        <v>7872</v>
      </c>
      <c r="AP554" t="s">
        <v>5273</v>
      </c>
      <c r="AQ554" t="s">
        <v>5274</v>
      </c>
    </row>
    <row r="555" spans="1:43" x14ac:dyDescent="0.3">
      <c r="A555" t="s">
        <v>1604</v>
      </c>
      <c r="B555" t="s">
        <v>7873</v>
      </c>
      <c r="C555" t="s">
        <v>1602</v>
      </c>
      <c r="D555" t="s">
        <v>4525</v>
      </c>
      <c r="E555">
        <v>11</v>
      </c>
      <c r="F555">
        <v>59</v>
      </c>
      <c r="G555" t="s">
        <v>5267</v>
      </c>
      <c r="H555">
        <v>100</v>
      </c>
      <c r="I555">
        <v>1</v>
      </c>
      <c r="J555">
        <v>4.33</v>
      </c>
      <c r="K555">
        <v>3</v>
      </c>
      <c r="L555">
        <v>2</v>
      </c>
      <c r="M555">
        <v>0</v>
      </c>
      <c r="N555">
        <v>1</v>
      </c>
      <c r="O555">
        <v>0</v>
      </c>
      <c r="P555">
        <v>0</v>
      </c>
      <c r="Q555">
        <v>0</v>
      </c>
      <c r="R555">
        <v>0</v>
      </c>
      <c r="S555">
        <v>0</v>
      </c>
      <c r="T555">
        <v>0</v>
      </c>
      <c r="U555" t="s">
        <v>34</v>
      </c>
      <c r="V555" t="s">
        <v>52</v>
      </c>
      <c r="W555">
        <v>50</v>
      </c>
      <c r="X555" t="s">
        <v>5268</v>
      </c>
      <c r="Y555">
        <v>3</v>
      </c>
      <c r="Z555">
        <v>0</v>
      </c>
      <c r="AA555">
        <v>41</v>
      </c>
      <c r="AB555">
        <v>50</v>
      </c>
      <c r="AE555" t="s">
        <v>37</v>
      </c>
      <c r="AF555" t="s">
        <v>1603</v>
      </c>
      <c r="AG555" t="s">
        <v>7874</v>
      </c>
      <c r="AH555" t="s">
        <v>7875</v>
      </c>
      <c r="AI555">
        <v>38258</v>
      </c>
      <c r="AJ555">
        <v>3.9554341580000001</v>
      </c>
      <c r="AK555" t="s">
        <v>7876</v>
      </c>
      <c r="AL555">
        <v>0</v>
      </c>
      <c r="AN555" t="s">
        <v>7877</v>
      </c>
      <c r="AO555" t="s">
        <v>7878</v>
      </c>
      <c r="AP555" t="s">
        <v>5273</v>
      </c>
      <c r="AQ555" t="s">
        <v>5274</v>
      </c>
    </row>
    <row r="556" spans="1:43" x14ac:dyDescent="0.3">
      <c r="A556" t="s">
        <v>1607</v>
      </c>
      <c r="B556" t="s">
        <v>7080</v>
      </c>
      <c r="C556" t="s">
        <v>1605</v>
      </c>
      <c r="D556" t="s">
        <v>4369</v>
      </c>
      <c r="E556">
        <v>7</v>
      </c>
      <c r="F556">
        <v>26</v>
      </c>
      <c r="G556" t="s">
        <v>5267</v>
      </c>
      <c r="H556">
        <v>5000</v>
      </c>
      <c r="I556">
        <v>0</v>
      </c>
      <c r="J556">
        <v>4.01</v>
      </c>
      <c r="K556">
        <v>542</v>
      </c>
      <c r="L556">
        <v>283</v>
      </c>
      <c r="M556">
        <v>111</v>
      </c>
      <c r="N556">
        <v>69</v>
      </c>
      <c r="O556">
        <v>29</v>
      </c>
      <c r="P556">
        <v>50</v>
      </c>
      <c r="Q556">
        <v>0</v>
      </c>
      <c r="R556">
        <v>0</v>
      </c>
      <c r="S556">
        <v>0</v>
      </c>
      <c r="T556">
        <v>0</v>
      </c>
      <c r="U556" t="s">
        <v>34</v>
      </c>
      <c r="V556" t="s">
        <v>52</v>
      </c>
      <c r="W556">
        <v>50</v>
      </c>
      <c r="X556" t="s">
        <v>5268</v>
      </c>
      <c r="Y556">
        <v>2</v>
      </c>
      <c r="Z556">
        <v>0</v>
      </c>
      <c r="AA556">
        <v>37</v>
      </c>
      <c r="AB556">
        <v>50</v>
      </c>
      <c r="AC556">
        <v>1</v>
      </c>
      <c r="AD556" t="s">
        <v>5269</v>
      </c>
      <c r="AE556" t="s">
        <v>37</v>
      </c>
      <c r="AF556" t="s">
        <v>1606</v>
      </c>
      <c r="AG556" t="s">
        <v>7081</v>
      </c>
      <c r="AH556" t="s">
        <v>7082</v>
      </c>
      <c r="AI556">
        <v>8242</v>
      </c>
      <c r="AJ556">
        <v>4.2166949770000004</v>
      </c>
      <c r="AK556" t="s">
        <v>7083</v>
      </c>
      <c r="AL556">
        <v>0</v>
      </c>
      <c r="AN556" t="s">
        <v>7084</v>
      </c>
      <c r="AO556" t="s">
        <v>7085</v>
      </c>
      <c r="AP556" t="s">
        <v>5273</v>
      </c>
      <c r="AQ556" t="s">
        <v>5274</v>
      </c>
    </row>
    <row r="557" spans="1:43" x14ac:dyDescent="0.3">
      <c r="A557" t="s">
        <v>3051</v>
      </c>
      <c r="B557" t="s">
        <v>7477</v>
      </c>
      <c r="C557" t="s">
        <v>1366</v>
      </c>
      <c r="D557" t="s">
        <v>4445</v>
      </c>
      <c r="E557">
        <v>12</v>
      </c>
      <c r="F557">
        <v>11</v>
      </c>
      <c r="G557" t="s">
        <v>5267</v>
      </c>
      <c r="H557">
        <v>100</v>
      </c>
      <c r="I557">
        <v>1</v>
      </c>
      <c r="J557">
        <v>5</v>
      </c>
      <c r="K557">
        <v>0</v>
      </c>
      <c r="Q557">
        <v>0</v>
      </c>
      <c r="R557">
        <v>0</v>
      </c>
      <c r="S557">
        <v>0</v>
      </c>
      <c r="T557">
        <v>0</v>
      </c>
      <c r="U557" t="s">
        <v>51</v>
      </c>
      <c r="V557" t="s">
        <v>43</v>
      </c>
      <c r="W557">
        <v>5</v>
      </c>
      <c r="X557" t="s">
        <v>5268</v>
      </c>
      <c r="Y557">
        <v>3</v>
      </c>
      <c r="Z557">
        <v>0</v>
      </c>
      <c r="AA557">
        <v>25</v>
      </c>
      <c r="AB557">
        <v>50</v>
      </c>
      <c r="AE557" t="s">
        <v>37</v>
      </c>
      <c r="AF557" t="s">
        <v>3050</v>
      </c>
      <c r="AG557" t="s">
        <v>7879</v>
      </c>
      <c r="AH557" t="s">
        <v>7880</v>
      </c>
      <c r="AI557">
        <v>6</v>
      </c>
      <c r="AJ557">
        <v>4.5</v>
      </c>
      <c r="AK557" t="s">
        <v>7881</v>
      </c>
      <c r="AL557">
        <v>0</v>
      </c>
      <c r="AN557" t="s">
        <v>7882</v>
      </c>
      <c r="AO557" t="s">
        <v>7883</v>
      </c>
      <c r="AP557" t="s">
        <v>5273</v>
      </c>
      <c r="AQ557" t="s">
        <v>5274</v>
      </c>
    </row>
    <row r="558" spans="1:43" x14ac:dyDescent="0.3">
      <c r="A558" t="s">
        <v>1609</v>
      </c>
      <c r="B558" t="s">
        <v>7884</v>
      </c>
      <c r="C558" t="s">
        <v>1608</v>
      </c>
      <c r="D558" t="s">
        <v>4526</v>
      </c>
      <c r="E558">
        <v>11</v>
      </c>
      <c r="F558">
        <v>10</v>
      </c>
      <c r="G558" t="s">
        <v>5267</v>
      </c>
      <c r="H558">
        <v>100</v>
      </c>
      <c r="I558">
        <v>1</v>
      </c>
      <c r="J558">
        <v>3.56</v>
      </c>
      <c r="K558">
        <v>71</v>
      </c>
      <c r="L558">
        <v>29</v>
      </c>
      <c r="M558">
        <v>10</v>
      </c>
      <c r="N558">
        <v>15</v>
      </c>
      <c r="O558">
        <v>6</v>
      </c>
      <c r="P558">
        <v>11</v>
      </c>
      <c r="Q558">
        <v>0</v>
      </c>
      <c r="R558">
        <v>0</v>
      </c>
      <c r="S558">
        <v>0</v>
      </c>
      <c r="T558">
        <v>0</v>
      </c>
      <c r="U558" t="s">
        <v>122</v>
      </c>
      <c r="V558" t="s">
        <v>1450</v>
      </c>
      <c r="W558">
        <v>50</v>
      </c>
      <c r="X558" t="s">
        <v>5268</v>
      </c>
      <c r="Y558">
        <v>3</v>
      </c>
      <c r="Z558">
        <v>0</v>
      </c>
      <c r="AA558">
        <v>35</v>
      </c>
      <c r="AB558">
        <v>50</v>
      </c>
      <c r="AC558">
        <v>1</v>
      </c>
      <c r="AD558" t="s">
        <v>5269</v>
      </c>
      <c r="AE558" t="s">
        <v>37</v>
      </c>
      <c r="AF558" t="s">
        <v>1235</v>
      </c>
      <c r="AG558" t="s">
        <v>1235</v>
      </c>
      <c r="AH558" t="s">
        <v>7033</v>
      </c>
      <c r="AI558">
        <v>2782</v>
      </c>
      <c r="AJ558">
        <v>4.0690150970000003</v>
      </c>
      <c r="AK558" t="s">
        <v>5960</v>
      </c>
      <c r="AL558">
        <v>0</v>
      </c>
      <c r="AN558" t="s">
        <v>7885</v>
      </c>
      <c r="AO558" t="s">
        <v>7886</v>
      </c>
      <c r="AP558" t="s">
        <v>5273</v>
      </c>
      <c r="AQ558" t="s">
        <v>5274</v>
      </c>
    </row>
    <row r="559" spans="1:43" x14ac:dyDescent="0.3">
      <c r="A559" t="s">
        <v>3747</v>
      </c>
      <c r="B559" t="s">
        <v>7887</v>
      </c>
      <c r="C559" t="s">
        <v>3744</v>
      </c>
      <c r="D559" t="s">
        <v>4527</v>
      </c>
      <c r="E559">
        <v>11</v>
      </c>
      <c r="F559">
        <v>10</v>
      </c>
      <c r="G559" t="s">
        <v>5267</v>
      </c>
      <c r="H559">
        <v>100</v>
      </c>
      <c r="I559">
        <v>0</v>
      </c>
      <c r="J559">
        <v>3.96</v>
      </c>
      <c r="K559">
        <v>98</v>
      </c>
      <c r="L559">
        <v>46</v>
      </c>
      <c r="M559">
        <v>24</v>
      </c>
      <c r="N559">
        <v>14</v>
      </c>
      <c r="O559">
        <v>6</v>
      </c>
      <c r="P559">
        <v>8</v>
      </c>
      <c r="Q559">
        <v>0</v>
      </c>
      <c r="R559">
        <v>0</v>
      </c>
      <c r="S559">
        <v>0</v>
      </c>
      <c r="T559">
        <v>0</v>
      </c>
      <c r="U559" t="s">
        <v>3745</v>
      </c>
      <c r="V559" t="s">
        <v>35</v>
      </c>
      <c r="W559">
        <v>50</v>
      </c>
      <c r="X559" t="s">
        <v>5268</v>
      </c>
      <c r="Y559">
        <v>2</v>
      </c>
      <c r="Z559">
        <v>0</v>
      </c>
      <c r="AA559">
        <v>42</v>
      </c>
      <c r="AB559">
        <v>50</v>
      </c>
      <c r="AE559" t="s">
        <v>37</v>
      </c>
      <c r="AF559" t="s">
        <v>3746</v>
      </c>
      <c r="AG559" t="s">
        <v>3746</v>
      </c>
      <c r="AH559" t="s">
        <v>7888</v>
      </c>
      <c r="AI559">
        <v>5070</v>
      </c>
      <c r="AJ559">
        <v>4.2767258379999999</v>
      </c>
      <c r="AK559" t="s">
        <v>7889</v>
      </c>
      <c r="AL559">
        <v>0</v>
      </c>
      <c r="AN559" t="s">
        <v>7890</v>
      </c>
      <c r="AO559" t="s">
        <v>7891</v>
      </c>
      <c r="AP559" t="s">
        <v>5273</v>
      </c>
      <c r="AQ559" t="s">
        <v>5274</v>
      </c>
    </row>
    <row r="560" spans="1:43" x14ac:dyDescent="0.3">
      <c r="A560" t="s">
        <v>1612</v>
      </c>
      <c r="B560" t="s">
        <v>1610</v>
      </c>
      <c r="C560" t="s">
        <v>1610</v>
      </c>
      <c r="D560" t="s">
        <v>4528</v>
      </c>
      <c r="E560">
        <v>3</v>
      </c>
      <c r="F560">
        <v>3</v>
      </c>
      <c r="G560" t="s">
        <v>5267</v>
      </c>
      <c r="H560">
        <v>50</v>
      </c>
      <c r="I560">
        <v>0</v>
      </c>
      <c r="J560">
        <v>4.25</v>
      </c>
      <c r="K560">
        <v>4</v>
      </c>
      <c r="L560">
        <v>3</v>
      </c>
      <c r="M560">
        <v>0</v>
      </c>
      <c r="N560">
        <v>0</v>
      </c>
      <c r="O560">
        <v>1</v>
      </c>
      <c r="P560">
        <v>0</v>
      </c>
      <c r="Q560">
        <v>0</v>
      </c>
      <c r="R560">
        <v>0</v>
      </c>
      <c r="S560">
        <v>0</v>
      </c>
      <c r="T560">
        <v>0</v>
      </c>
      <c r="U560" t="s">
        <v>87</v>
      </c>
      <c r="V560" t="s">
        <v>43</v>
      </c>
      <c r="W560">
        <v>1</v>
      </c>
      <c r="X560" t="s">
        <v>5268</v>
      </c>
      <c r="Y560">
        <v>1</v>
      </c>
      <c r="Z560">
        <v>0</v>
      </c>
      <c r="AA560">
        <v>27</v>
      </c>
      <c r="AB560">
        <v>50</v>
      </c>
      <c r="AC560">
        <v>1</v>
      </c>
      <c r="AD560" t="s">
        <v>5269</v>
      </c>
      <c r="AE560" t="s">
        <v>37</v>
      </c>
      <c r="AF560" t="s">
        <v>1611</v>
      </c>
      <c r="AG560" t="s">
        <v>1611</v>
      </c>
      <c r="AH560" t="s">
        <v>7892</v>
      </c>
      <c r="AI560">
        <v>28</v>
      </c>
      <c r="AJ560">
        <v>4.0357142860000002</v>
      </c>
      <c r="AK560" t="s">
        <v>7893</v>
      </c>
      <c r="AL560">
        <v>0</v>
      </c>
      <c r="AN560" t="s">
        <v>7894</v>
      </c>
      <c r="AO560" t="s">
        <v>7895</v>
      </c>
      <c r="AP560" t="s">
        <v>5273</v>
      </c>
      <c r="AQ560" t="s">
        <v>5274</v>
      </c>
    </row>
    <row r="561" spans="1:43" x14ac:dyDescent="0.3">
      <c r="A561" t="s">
        <v>1615</v>
      </c>
      <c r="B561" t="s">
        <v>7896</v>
      </c>
      <c r="C561" t="s">
        <v>1613</v>
      </c>
      <c r="D561" t="s">
        <v>4529</v>
      </c>
      <c r="E561">
        <v>5</v>
      </c>
      <c r="F561">
        <v>8</v>
      </c>
      <c r="G561" t="s">
        <v>5267</v>
      </c>
      <c r="H561">
        <v>5000</v>
      </c>
      <c r="I561">
        <v>1</v>
      </c>
      <c r="J561">
        <v>3.51</v>
      </c>
      <c r="K561">
        <v>747</v>
      </c>
      <c r="L561">
        <v>270</v>
      </c>
      <c r="M561">
        <v>138</v>
      </c>
      <c r="N561">
        <v>157</v>
      </c>
      <c r="O561">
        <v>64</v>
      </c>
      <c r="P561">
        <v>118</v>
      </c>
      <c r="Q561">
        <v>0</v>
      </c>
      <c r="R561">
        <v>0</v>
      </c>
      <c r="S561">
        <v>0</v>
      </c>
      <c r="T561">
        <v>0</v>
      </c>
      <c r="U561" t="s">
        <v>78</v>
      </c>
      <c r="V561" t="s">
        <v>43</v>
      </c>
      <c r="W561">
        <v>1</v>
      </c>
      <c r="X561" t="s">
        <v>5268</v>
      </c>
      <c r="Y561">
        <v>2</v>
      </c>
      <c r="Z561">
        <v>0</v>
      </c>
      <c r="AA561">
        <v>40</v>
      </c>
      <c r="AB561">
        <v>50</v>
      </c>
      <c r="AC561">
        <v>1</v>
      </c>
      <c r="AD561" t="s">
        <v>5269</v>
      </c>
      <c r="AE561" t="s">
        <v>37</v>
      </c>
      <c r="AF561" t="s">
        <v>1614</v>
      </c>
      <c r="AG561" t="s">
        <v>1614</v>
      </c>
      <c r="AH561" t="s">
        <v>7897</v>
      </c>
      <c r="AI561">
        <v>5019</v>
      </c>
      <c r="AJ561">
        <v>4.0695357640000003</v>
      </c>
      <c r="AK561" t="s">
        <v>7898</v>
      </c>
      <c r="AL561">
        <v>0</v>
      </c>
      <c r="AN561" t="s">
        <v>7899</v>
      </c>
      <c r="AO561" t="s">
        <v>7900</v>
      </c>
      <c r="AP561" t="s">
        <v>5273</v>
      </c>
      <c r="AQ561" t="s">
        <v>5274</v>
      </c>
    </row>
    <row r="562" spans="1:43" x14ac:dyDescent="0.3">
      <c r="A562" t="s">
        <v>1617</v>
      </c>
      <c r="B562" t="s">
        <v>1616</v>
      </c>
      <c r="C562" t="s">
        <v>1616</v>
      </c>
      <c r="D562" t="s">
        <v>4530</v>
      </c>
      <c r="E562">
        <v>9</v>
      </c>
      <c r="F562">
        <v>43</v>
      </c>
      <c r="G562" t="s">
        <v>5267</v>
      </c>
      <c r="H562">
        <v>1000</v>
      </c>
      <c r="I562">
        <v>0</v>
      </c>
      <c r="J562">
        <v>4.74</v>
      </c>
      <c r="K562">
        <v>47</v>
      </c>
      <c r="L562">
        <v>40</v>
      </c>
      <c r="M562">
        <v>3</v>
      </c>
      <c r="N562">
        <v>3</v>
      </c>
      <c r="O562">
        <v>1</v>
      </c>
      <c r="P562">
        <v>0</v>
      </c>
      <c r="Q562">
        <v>0</v>
      </c>
      <c r="R562">
        <v>0</v>
      </c>
      <c r="S562">
        <v>0</v>
      </c>
      <c r="T562">
        <v>0</v>
      </c>
      <c r="U562" t="s">
        <v>42</v>
      </c>
      <c r="V562" t="s">
        <v>52</v>
      </c>
      <c r="W562">
        <v>50</v>
      </c>
      <c r="X562" t="s">
        <v>5268</v>
      </c>
      <c r="Y562">
        <v>3</v>
      </c>
      <c r="Z562">
        <v>0</v>
      </c>
      <c r="AA562">
        <v>41</v>
      </c>
      <c r="AB562">
        <v>50</v>
      </c>
      <c r="AC562">
        <v>1</v>
      </c>
      <c r="AD562" t="s">
        <v>5269</v>
      </c>
      <c r="AE562" t="s">
        <v>37</v>
      </c>
      <c r="AF562" t="s">
        <v>1083</v>
      </c>
      <c r="AG562" t="s">
        <v>1083</v>
      </c>
      <c r="AH562" t="s">
        <v>7001</v>
      </c>
      <c r="AI562">
        <v>4773</v>
      </c>
      <c r="AJ562">
        <v>4.002933166</v>
      </c>
      <c r="AK562" t="s">
        <v>7002</v>
      </c>
      <c r="AL562">
        <v>0</v>
      </c>
      <c r="AN562" t="s">
        <v>7901</v>
      </c>
      <c r="AO562" t="s">
        <v>7902</v>
      </c>
      <c r="AP562" t="s">
        <v>5273</v>
      </c>
      <c r="AQ562" t="s">
        <v>5274</v>
      </c>
    </row>
    <row r="563" spans="1:43" x14ac:dyDescent="0.3">
      <c r="A563" t="s">
        <v>1618</v>
      </c>
      <c r="B563" t="s">
        <v>5841</v>
      </c>
      <c r="C563" t="s">
        <v>376</v>
      </c>
      <c r="D563" t="s">
        <v>4531</v>
      </c>
      <c r="E563">
        <v>8</v>
      </c>
      <c r="F563">
        <v>7</v>
      </c>
      <c r="G563" t="s">
        <v>5267</v>
      </c>
      <c r="H563">
        <v>1000</v>
      </c>
      <c r="I563">
        <v>0</v>
      </c>
      <c r="J563">
        <v>3.61</v>
      </c>
      <c r="K563">
        <v>233</v>
      </c>
      <c r="L563">
        <v>91</v>
      </c>
      <c r="M563">
        <v>57</v>
      </c>
      <c r="N563">
        <v>28</v>
      </c>
      <c r="O563">
        <v>17</v>
      </c>
      <c r="P563">
        <v>40</v>
      </c>
      <c r="Q563">
        <v>0</v>
      </c>
      <c r="R563">
        <v>0</v>
      </c>
      <c r="S563">
        <v>0</v>
      </c>
      <c r="T563">
        <v>0</v>
      </c>
      <c r="U563" t="s">
        <v>144</v>
      </c>
      <c r="V563" t="s">
        <v>43</v>
      </c>
      <c r="W563">
        <v>1</v>
      </c>
      <c r="X563" t="s">
        <v>5268</v>
      </c>
      <c r="Y563">
        <v>2</v>
      </c>
      <c r="Z563">
        <v>0</v>
      </c>
      <c r="AA563">
        <v>26</v>
      </c>
      <c r="AB563">
        <v>50</v>
      </c>
      <c r="AC563">
        <v>1</v>
      </c>
      <c r="AD563" t="s">
        <v>5269</v>
      </c>
      <c r="AE563" t="s">
        <v>37</v>
      </c>
      <c r="AF563" t="s">
        <v>378</v>
      </c>
      <c r="AG563" t="s">
        <v>378</v>
      </c>
      <c r="AH563" t="s">
        <v>5842</v>
      </c>
      <c r="AI563">
        <v>32858</v>
      </c>
      <c r="AJ563">
        <v>3.8855377689999999</v>
      </c>
      <c r="AK563" t="s">
        <v>5843</v>
      </c>
      <c r="AL563">
        <v>0</v>
      </c>
      <c r="AN563" t="s">
        <v>7903</v>
      </c>
      <c r="AO563" t="s">
        <v>7904</v>
      </c>
      <c r="AP563" t="s">
        <v>5273</v>
      </c>
      <c r="AQ563" t="s">
        <v>5274</v>
      </c>
    </row>
    <row r="564" spans="1:43" x14ac:dyDescent="0.3">
      <c r="A564" t="s">
        <v>1620</v>
      </c>
      <c r="B564" t="s">
        <v>7905</v>
      </c>
      <c r="C564" t="s">
        <v>1619</v>
      </c>
      <c r="D564" t="s">
        <v>4532</v>
      </c>
      <c r="E564">
        <v>9</v>
      </c>
      <c r="F564">
        <v>8</v>
      </c>
      <c r="G564" t="s">
        <v>5267</v>
      </c>
      <c r="H564">
        <v>20000</v>
      </c>
      <c r="I564">
        <v>1</v>
      </c>
      <c r="J564">
        <v>3.88</v>
      </c>
      <c r="K564">
        <v>6360</v>
      </c>
      <c r="L564">
        <v>3029</v>
      </c>
      <c r="M564">
        <v>1251</v>
      </c>
      <c r="N564">
        <v>982</v>
      </c>
      <c r="O564">
        <v>455</v>
      </c>
      <c r="P564">
        <v>643</v>
      </c>
      <c r="Q564">
        <v>0</v>
      </c>
      <c r="R564">
        <v>0</v>
      </c>
      <c r="S564">
        <v>0</v>
      </c>
      <c r="T564">
        <v>0</v>
      </c>
      <c r="U564" t="s">
        <v>385</v>
      </c>
      <c r="V564" t="s">
        <v>43</v>
      </c>
      <c r="W564">
        <v>50</v>
      </c>
      <c r="X564" t="s">
        <v>5268</v>
      </c>
      <c r="Y564">
        <v>3</v>
      </c>
      <c r="Z564">
        <v>0</v>
      </c>
      <c r="AA564">
        <v>39</v>
      </c>
      <c r="AB564">
        <v>50</v>
      </c>
      <c r="AC564">
        <v>1</v>
      </c>
      <c r="AD564" t="s">
        <v>5269</v>
      </c>
      <c r="AE564" t="s">
        <v>37</v>
      </c>
      <c r="AF564" t="s">
        <v>361</v>
      </c>
      <c r="AG564" t="s">
        <v>361</v>
      </c>
      <c r="AH564" t="s">
        <v>7906</v>
      </c>
      <c r="AI564">
        <v>40616</v>
      </c>
      <c r="AJ564">
        <v>4.0985572189999999</v>
      </c>
      <c r="AK564" t="s">
        <v>5813</v>
      </c>
      <c r="AL564">
        <v>0</v>
      </c>
      <c r="AN564" t="s">
        <v>7907</v>
      </c>
      <c r="AO564" t="s">
        <v>7908</v>
      </c>
      <c r="AP564" t="s">
        <v>5273</v>
      </c>
      <c r="AQ564" t="s">
        <v>5274</v>
      </c>
    </row>
    <row r="565" spans="1:43" x14ac:dyDescent="0.3">
      <c r="A565" t="s">
        <v>1623</v>
      </c>
      <c r="B565" t="s">
        <v>7909</v>
      </c>
      <c r="C565" t="s">
        <v>1621</v>
      </c>
      <c r="D565" t="s">
        <v>4533</v>
      </c>
      <c r="E565">
        <v>11</v>
      </c>
      <c r="F565">
        <v>10</v>
      </c>
      <c r="G565" t="s">
        <v>5267</v>
      </c>
      <c r="H565">
        <v>20000</v>
      </c>
      <c r="I565">
        <v>0</v>
      </c>
      <c r="J565">
        <v>3.73</v>
      </c>
      <c r="K565">
        <v>8609</v>
      </c>
      <c r="L565">
        <v>3624</v>
      </c>
      <c r="M565">
        <v>1733</v>
      </c>
      <c r="N565">
        <v>1531</v>
      </c>
      <c r="O565">
        <v>761</v>
      </c>
      <c r="P565">
        <v>960</v>
      </c>
      <c r="Q565">
        <v>0</v>
      </c>
      <c r="R565">
        <v>0</v>
      </c>
      <c r="S565">
        <v>0</v>
      </c>
      <c r="T565">
        <v>0</v>
      </c>
      <c r="U565" t="s">
        <v>70</v>
      </c>
      <c r="V565" t="s">
        <v>52</v>
      </c>
      <c r="W565">
        <v>50</v>
      </c>
      <c r="X565" t="s">
        <v>5268</v>
      </c>
      <c r="Y565">
        <v>3</v>
      </c>
      <c r="Z565">
        <v>0</v>
      </c>
      <c r="AA565">
        <v>41</v>
      </c>
      <c r="AB565">
        <v>50</v>
      </c>
      <c r="AE565" t="s">
        <v>37</v>
      </c>
      <c r="AF565" t="s">
        <v>1622</v>
      </c>
      <c r="AG565" t="s">
        <v>7910</v>
      </c>
      <c r="AH565" t="s">
        <v>7911</v>
      </c>
      <c r="AI565">
        <v>32394</v>
      </c>
      <c r="AJ565">
        <v>3.9246774090000001</v>
      </c>
      <c r="AK565" t="s">
        <v>7912</v>
      </c>
      <c r="AL565">
        <v>0</v>
      </c>
      <c r="AN565" t="s">
        <v>7913</v>
      </c>
      <c r="AO565" t="s">
        <v>7914</v>
      </c>
      <c r="AP565" t="s">
        <v>5273</v>
      </c>
      <c r="AQ565" t="s">
        <v>5274</v>
      </c>
    </row>
    <row r="566" spans="1:43" x14ac:dyDescent="0.3">
      <c r="A566" t="s">
        <v>1627</v>
      </c>
      <c r="B566" t="s">
        <v>7915</v>
      </c>
      <c r="C566" t="s">
        <v>1624</v>
      </c>
      <c r="D566" t="s">
        <v>4534</v>
      </c>
      <c r="E566">
        <v>11</v>
      </c>
      <c r="F566">
        <v>84</v>
      </c>
      <c r="G566" t="s">
        <v>5267</v>
      </c>
      <c r="H566">
        <v>20000</v>
      </c>
      <c r="I566">
        <v>0</v>
      </c>
      <c r="J566">
        <v>3.53</v>
      </c>
      <c r="K566">
        <v>3572</v>
      </c>
      <c r="L566">
        <v>1328</v>
      </c>
      <c r="M566">
        <v>706</v>
      </c>
      <c r="N566">
        <v>611</v>
      </c>
      <c r="O566">
        <v>377</v>
      </c>
      <c r="P566">
        <v>550</v>
      </c>
      <c r="Q566">
        <v>0</v>
      </c>
      <c r="R566">
        <v>0</v>
      </c>
      <c r="S566">
        <v>0</v>
      </c>
      <c r="T566">
        <v>0</v>
      </c>
      <c r="U566" t="s">
        <v>1625</v>
      </c>
      <c r="V566" t="s">
        <v>43</v>
      </c>
      <c r="W566">
        <v>50</v>
      </c>
      <c r="X566" t="s">
        <v>5268</v>
      </c>
      <c r="Y566">
        <v>3</v>
      </c>
      <c r="Z566">
        <v>0</v>
      </c>
      <c r="AA566">
        <v>60</v>
      </c>
      <c r="AB566">
        <v>50</v>
      </c>
      <c r="AC566">
        <v>1</v>
      </c>
      <c r="AD566" t="s">
        <v>5269</v>
      </c>
      <c r="AE566" t="s">
        <v>37</v>
      </c>
      <c r="AF566" t="s">
        <v>1626</v>
      </c>
      <c r="AG566" t="s">
        <v>1626</v>
      </c>
      <c r="AH566" t="s">
        <v>7916</v>
      </c>
      <c r="AI566">
        <v>11965</v>
      </c>
      <c r="AJ566">
        <v>4.0171333049999998</v>
      </c>
      <c r="AK566" t="s">
        <v>7917</v>
      </c>
      <c r="AL566">
        <v>0</v>
      </c>
      <c r="AN566" t="s">
        <v>7918</v>
      </c>
      <c r="AO566" t="s">
        <v>7919</v>
      </c>
      <c r="AP566" t="s">
        <v>5273</v>
      </c>
      <c r="AQ566" t="s">
        <v>5274</v>
      </c>
    </row>
    <row r="567" spans="1:43" x14ac:dyDescent="0.3">
      <c r="A567" t="s">
        <v>1630</v>
      </c>
      <c r="B567" t="s">
        <v>7920</v>
      </c>
      <c r="C567" t="s">
        <v>1628</v>
      </c>
      <c r="D567" t="s">
        <v>4535</v>
      </c>
      <c r="E567">
        <v>7</v>
      </c>
      <c r="F567">
        <v>6</v>
      </c>
      <c r="G567" t="s">
        <v>5267</v>
      </c>
      <c r="H567">
        <v>10000</v>
      </c>
      <c r="I567">
        <v>0</v>
      </c>
      <c r="J567">
        <v>4.34</v>
      </c>
      <c r="K567">
        <v>3079</v>
      </c>
      <c r="L567">
        <v>1891</v>
      </c>
      <c r="M567">
        <v>631</v>
      </c>
      <c r="N567">
        <v>367</v>
      </c>
      <c r="O567">
        <v>99</v>
      </c>
      <c r="P567">
        <v>91</v>
      </c>
      <c r="Q567">
        <v>1</v>
      </c>
      <c r="R567">
        <v>0</v>
      </c>
      <c r="S567">
        <v>1</v>
      </c>
      <c r="T567">
        <v>0</v>
      </c>
      <c r="U567" t="s">
        <v>400</v>
      </c>
      <c r="V567" t="s">
        <v>35</v>
      </c>
      <c r="W567">
        <v>41</v>
      </c>
      <c r="X567" t="s">
        <v>5268</v>
      </c>
      <c r="Y567">
        <v>2</v>
      </c>
      <c r="Z567">
        <v>0</v>
      </c>
      <c r="AA567">
        <v>37</v>
      </c>
      <c r="AB567">
        <v>50</v>
      </c>
      <c r="AE567" t="s">
        <v>37</v>
      </c>
      <c r="AF567" t="s">
        <v>1629</v>
      </c>
      <c r="AG567" t="s">
        <v>7921</v>
      </c>
      <c r="AH567" t="s">
        <v>7922</v>
      </c>
      <c r="AI567">
        <v>9661</v>
      </c>
      <c r="AJ567">
        <v>4.2932408649999996</v>
      </c>
      <c r="AK567" t="s">
        <v>7923</v>
      </c>
      <c r="AL567">
        <v>0</v>
      </c>
      <c r="AN567" t="s">
        <v>7924</v>
      </c>
      <c r="AO567" t="s">
        <v>7925</v>
      </c>
      <c r="AP567" t="s">
        <v>5273</v>
      </c>
      <c r="AQ567" t="s">
        <v>5274</v>
      </c>
    </row>
    <row r="568" spans="1:43" x14ac:dyDescent="0.3">
      <c r="A568" t="s">
        <v>1632</v>
      </c>
      <c r="B568" t="s">
        <v>7926</v>
      </c>
      <c r="C568" t="s">
        <v>1631</v>
      </c>
      <c r="D568" t="s">
        <v>4536</v>
      </c>
      <c r="E568">
        <v>3.93</v>
      </c>
      <c r="F568">
        <v>4</v>
      </c>
      <c r="G568" t="s">
        <v>5267</v>
      </c>
      <c r="H568">
        <v>100</v>
      </c>
      <c r="I568">
        <v>1</v>
      </c>
      <c r="J568">
        <v>4.4000000000000004</v>
      </c>
      <c r="K568">
        <v>10</v>
      </c>
      <c r="L568">
        <v>7</v>
      </c>
      <c r="M568">
        <v>2</v>
      </c>
      <c r="N568">
        <v>0</v>
      </c>
      <c r="O568">
        <v>0</v>
      </c>
      <c r="P568">
        <v>1</v>
      </c>
      <c r="Q568">
        <v>0</v>
      </c>
      <c r="R568">
        <v>0</v>
      </c>
      <c r="S568">
        <v>0</v>
      </c>
      <c r="T568">
        <v>0</v>
      </c>
      <c r="U568" t="s">
        <v>56</v>
      </c>
      <c r="V568" t="s">
        <v>43</v>
      </c>
      <c r="W568">
        <v>11</v>
      </c>
      <c r="X568" t="s">
        <v>5268</v>
      </c>
      <c r="Y568">
        <v>1</v>
      </c>
      <c r="Z568">
        <v>0</v>
      </c>
      <c r="AA568">
        <v>20</v>
      </c>
      <c r="AB568">
        <v>50</v>
      </c>
      <c r="AC568">
        <v>1</v>
      </c>
      <c r="AD568" t="s">
        <v>5269</v>
      </c>
      <c r="AE568" t="s">
        <v>1419</v>
      </c>
      <c r="AF568" t="s">
        <v>1420</v>
      </c>
      <c r="AG568" t="s">
        <v>7580</v>
      </c>
      <c r="AH568" t="s">
        <v>7581</v>
      </c>
      <c r="AI568">
        <v>3791</v>
      </c>
      <c r="AJ568">
        <v>3.918754946</v>
      </c>
      <c r="AK568" t="s">
        <v>7582</v>
      </c>
      <c r="AL568">
        <v>0</v>
      </c>
      <c r="AN568" t="s">
        <v>7927</v>
      </c>
      <c r="AO568" t="s">
        <v>7928</v>
      </c>
      <c r="AP568" t="s">
        <v>5273</v>
      </c>
      <c r="AQ568" t="s">
        <v>5274</v>
      </c>
    </row>
    <row r="569" spans="1:43" x14ac:dyDescent="0.3">
      <c r="A569" t="s">
        <v>1634</v>
      </c>
      <c r="B569" t="s">
        <v>1633</v>
      </c>
      <c r="C569" t="s">
        <v>1633</v>
      </c>
      <c r="D569" t="s">
        <v>4537</v>
      </c>
      <c r="E569">
        <v>7</v>
      </c>
      <c r="F569">
        <v>6</v>
      </c>
      <c r="G569" t="s">
        <v>5267</v>
      </c>
      <c r="H569">
        <v>100</v>
      </c>
      <c r="I569">
        <v>1</v>
      </c>
      <c r="J569">
        <v>3.67</v>
      </c>
      <c r="K569">
        <v>18</v>
      </c>
      <c r="L569">
        <v>7</v>
      </c>
      <c r="M569">
        <v>3</v>
      </c>
      <c r="N569">
        <v>5</v>
      </c>
      <c r="O569">
        <v>1</v>
      </c>
      <c r="P569">
        <v>2</v>
      </c>
      <c r="Q569">
        <v>0</v>
      </c>
      <c r="R569">
        <v>0</v>
      </c>
      <c r="S569">
        <v>0</v>
      </c>
      <c r="T569">
        <v>0</v>
      </c>
      <c r="U569" t="s">
        <v>158</v>
      </c>
      <c r="V569" t="s">
        <v>35</v>
      </c>
      <c r="W569">
        <v>44</v>
      </c>
      <c r="X569" t="s">
        <v>5268</v>
      </c>
      <c r="Y569">
        <v>2</v>
      </c>
      <c r="Z569">
        <v>0</v>
      </c>
      <c r="AA569">
        <v>23</v>
      </c>
      <c r="AB569">
        <v>50</v>
      </c>
      <c r="AC569">
        <v>1</v>
      </c>
      <c r="AD569" t="s">
        <v>5269</v>
      </c>
      <c r="AE569" t="s">
        <v>37</v>
      </c>
      <c r="AF569" t="s">
        <v>434</v>
      </c>
      <c r="AG569" t="s">
        <v>5946</v>
      </c>
      <c r="AH569" t="s">
        <v>5947</v>
      </c>
      <c r="AI569">
        <v>12309</v>
      </c>
      <c r="AJ569">
        <v>4.0451702010000004</v>
      </c>
      <c r="AK569" t="s">
        <v>5948</v>
      </c>
      <c r="AL569">
        <v>1</v>
      </c>
      <c r="AM569" t="s">
        <v>5949</v>
      </c>
      <c r="AN569" t="s">
        <v>7929</v>
      </c>
      <c r="AO569" t="s">
        <v>7930</v>
      </c>
      <c r="AP569" t="s">
        <v>5273</v>
      </c>
      <c r="AQ569" t="s">
        <v>5274</v>
      </c>
    </row>
    <row r="570" spans="1:43" x14ac:dyDescent="0.3">
      <c r="A570" t="s">
        <v>2413</v>
      </c>
      <c r="B570" t="s">
        <v>5578</v>
      </c>
      <c r="C570" t="s">
        <v>718</v>
      </c>
      <c r="D570" t="s">
        <v>4084</v>
      </c>
      <c r="E570">
        <v>8</v>
      </c>
      <c r="F570">
        <v>7</v>
      </c>
      <c r="G570" t="s">
        <v>5267</v>
      </c>
      <c r="H570">
        <v>100</v>
      </c>
      <c r="I570">
        <v>0</v>
      </c>
      <c r="J570">
        <v>4</v>
      </c>
      <c r="K570">
        <v>13</v>
      </c>
      <c r="L570">
        <v>5</v>
      </c>
      <c r="M570">
        <v>5</v>
      </c>
      <c r="N570">
        <v>1</v>
      </c>
      <c r="O570">
        <v>2</v>
      </c>
      <c r="P570">
        <v>0</v>
      </c>
      <c r="Q570">
        <v>0</v>
      </c>
      <c r="R570">
        <v>0</v>
      </c>
      <c r="S570">
        <v>0</v>
      </c>
      <c r="T570">
        <v>0</v>
      </c>
      <c r="U570" t="s">
        <v>719</v>
      </c>
      <c r="V570" t="s">
        <v>43</v>
      </c>
      <c r="W570">
        <v>5</v>
      </c>
      <c r="X570" t="s">
        <v>5268</v>
      </c>
      <c r="Y570">
        <v>2</v>
      </c>
      <c r="Z570">
        <v>0</v>
      </c>
      <c r="AA570">
        <v>23</v>
      </c>
      <c r="AB570">
        <v>50</v>
      </c>
      <c r="AE570" t="s">
        <v>37</v>
      </c>
      <c r="AF570" t="s">
        <v>2412</v>
      </c>
      <c r="AG570" t="s">
        <v>2412</v>
      </c>
      <c r="AH570" t="s">
        <v>6215</v>
      </c>
      <c r="AI570">
        <v>129</v>
      </c>
      <c r="AJ570">
        <v>3.790697674</v>
      </c>
      <c r="AK570" t="s">
        <v>6216</v>
      </c>
      <c r="AL570">
        <v>0</v>
      </c>
      <c r="AN570" t="s">
        <v>7931</v>
      </c>
      <c r="AO570" t="s">
        <v>7932</v>
      </c>
      <c r="AP570" t="s">
        <v>5273</v>
      </c>
      <c r="AQ570" t="s">
        <v>5274</v>
      </c>
    </row>
    <row r="571" spans="1:43" x14ac:dyDescent="0.3">
      <c r="A571" t="s">
        <v>438</v>
      </c>
      <c r="B571" t="s">
        <v>5952</v>
      </c>
      <c r="C571" t="s">
        <v>436</v>
      </c>
      <c r="D571" t="s">
        <v>4154</v>
      </c>
      <c r="E571">
        <v>7</v>
      </c>
      <c r="F571">
        <v>6</v>
      </c>
      <c r="G571" t="s">
        <v>5267</v>
      </c>
      <c r="H571">
        <v>5000</v>
      </c>
      <c r="I571">
        <v>0</v>
      </c>
      <c r="J571">
        <v>4.38</v>
      </c>
      <c r="K571">
        <v>996</v>
      </c>
      <c r="L571">
        <v>654</v>
      </c>
      <c r="M571">
        <v>178</v>
      </c>
      <c r="N571">
        <v>94</v>
      </c>
      <c r="O571">
        <v>32</v>
      </c>
      <c r="P571">
        <v>38</v>
      </c>
      <c r="Q571">
        <v>1</v>
      </c>
      <c r="R571">
        <v>0</v>
      </c>
      <c r="S571">
        <v>1</v>
      </c>
      <c r="T571">
        <v>0</v>
      </c>
      <c r="U571" t="s">
        <v>78</v>
      </c>
      <c r="V571" t="s">
        <v>43</v>
      </c>
      <c r="W571">
        <v>8</v>
      </c>
      <c r="X571" t="s">
        <v>5268</v>
      </c>
      <c r="Y571">
        <v>2</v>
      </c>
      <c r="Z571">
        <v>0</v>
      </c>
      <c r="AA571">
        <v>41</v>
      </c>
      <c r="AB571">
        <v>50</v>
      </c>
      <c r="AE571" t="s">
        <v>37</v>
      </c>
      <c r="AF571" t="s">
        <v>437</v>
      </c>
      <c r="AG571" t="s">
        <v>5953</v>
      </c>
      <c r="AH571" t="s">
        <v>5954</v>
      </c>
      <c r="AI571">
        <v>130598</v>
      </c>
      <c r="AJ571">
        <v>3.9467909159999999</v>
      </c>
      <c r="AK571" t="s">
        <v>5955</v>
      </c>
      <c r="AL571">
        <v>0</v>
      </c>
      <c r="AN571" t="s">
        <v>5956</v>
      </c>
      <c r="AO571" t="s">
        <v>5957</v>
      </c>
      <c r="AP571" t="s">
        <v>5273</v>
      </c>
      <c r="AQ571" t="s">
        <v>5274</v>
      </c>
    </row>
    <row r="572" spans="1:43" x14ac:dyDescent="0.3">
      <c r="A572" t="s">
        <v>1636</v>
      </c>
      <c r="B572" t="s">
        <v>5958</v>
      </c>
      <c r="C572" t="s">
        <v>579</v>
      </c>
      <c r="D572" t="s">
        <v>4538</v>
      </c>
      <c r="E572">
        <v>3.7</v>
      </c>
      <c r="F572">
        <v>9</v>
      </c>
      <c r="G572" t="s">
        <v>5267</v>
      </c>
      <c r="H572">
        <v>10</v>
      </c>
      <c r="I572">
        <v>0</v>
      </c>
      <c r="J572">
        <v>2.25</v>
      </c>
      <c r="K572">
        <v>4</v>
      </c>
      <c r="L572">
        <v>0</v>
      </c>
      <c r="M572">
        <v>0</v>
      </c>
      <c r="N572">
        <v>2</v>
      </c>
      <c r="O572">
        <v>1</v>
      </c>
      <c r="P572">
        <v>1</v>
      </c>
      <c r="Q572">
        <v>0</v>
      </c>
      <c r="R572">
        <v>0</v>
      </c>
      <c r="S572">
        <v>0</v>
      </c>
      <c r="T572">
        <v>0</v>
      </c>
      <c r="U572" t="s">
        <v>70</v>
      </c>
      <c r="V572" t="s">
        <v>148</v>
      </c>
      <c r="W572">
        <v>2</v>
      </c>
      <c r="X572" t="s">
        <v>5268</v>
      </c>
      <c r="Y572">
        <v>1</v>
      </c>
      <c r="Z572">
        <v>0</v>
      </c>
      <c r="AA572">
        <v>35</v>
      </c>
      <c r="AB572">
        <v>50</v>
      </c>
      <c r="AC572">
        <v>1</v>
      </c>
      <c r="AD572" t="s">
        <v>5269</v>
      </c>
      <c r="AE572" t="s">
        <v>37</v>
      </c>
      <c r="AF572" t="s">
        <v>1635</v>
      </c>
      <c r="AG572" t="s">
        <v>7933</v>
      </c>
      <c r="AH572" t="s">
        <v>7934</v>
      </c>
      <c r="AI572">
        <v>72</v>
      </c>
      <c r="AJ572">
        <v>3.7777777779999999</v>
      </c>
      <c r="AK572" t="s">
        <v>7935</v>
      </c>
      <c r="AL572">
        <v>0</v>
      </c>
      <c r="AN572" t="s">
        <v>7936</v>
      </c>
      <c r="AO572" t="s">
        <v>7937</v>
      </c>
      <c r="AP572" t="s">
        <v>5273</v>
      </c>
      <c r="AQ572" t="s">
        <v>5274</v>
      </c>
    </row>
    <row r="573" spans="1:43" x14ac:dyDescent="0.3">
      <c r="A573" t="s">
        <v>1639</v>
      </c>
      <c r="B573" t="s">
        <v>5741</v>
      </c>
      <c r="C573" t="s">
        <v>1637</v>
      </c>
      <c r="D573" t="s">
        <v>4115</v>
      </c>
      <c r="E573">
        <v>8</v>
      </c>
      <c r="F573">
        <v>51</v>
      </c>
      <c r="G573" t="s">
        <v>5267</v>
      </c>
      <c r="H573">
        <v>100</v>
      </c>
      <c r="I573">
        <v>0</v>
      </c>
      <c r="J573">
        <v>4.29</v>
      </c>
      <c r="K573">
        <v>31</v>
      </c>
      <c r="L573">
        <v>19</v>
      </c>
      <c r="M573">
        <v>5</v>
      </c>
      <c r="N573">
        <v>5</v>
      </c>
      <c r="O573">
        <v>1</v>
      </c>
      <c r="P573">
        <v>1</v>
      </c>
      <c r="Q573">
        <v>1</v>
      </c>
      <c r="R573">
        <v>0</v>
      </c>
      <c r="S573">
        <v>1</v>
      </c>
      <c r="T573">
        <v>0</v>
      </c>
      <c r="U573" t="s">
        <v>144</v>
      </c>
      <c r="V573" t="s">
        <v>52</v>
      </c>
      <c r="W573">
        <v>50</v>
      </c>
      <c r="X573" t="s">
        <v>5268</v>
      </c>
      <c r="Y573">
        <v>2</v>
      </c>
      <c r="Z573">
        <v>0</v>
      </c>
      <c r="AA573">
        <v>43</v>
      </c>
      <c r="AB573">
        <v>50</v>
      </c>
      <c r="AE573" t="s">
        <v>37</v>
      </c>
      <c r="AF573" t="s">
        <v>1638</v>
      </c>
      <c r="AG573" t="s">
        <v>5742</v>
      </c>
      <c r="AH573" t="s">
        <v>5743</v>
      </c>
      <c r="AI573">
        <v>5846</v>
      </c>
      <c r="AJ573">
        <v>3.8325350669999998</v>
      </c>
      <c r="AK573" t="s">
        <v>5744</v>
      </c>
      <c r="AL573">
        <v>0</v>
      </c>
      <c r="AN573" t="s">
        <v>5745</v>
      </c>
      <c r="AO573" t="s">
        <v>5746</v>
      </c>
      <c r="AP573" t="s">
        <v>5273</v>
      </c>
      <c r="AQ573" t="s">
        <v>5274</v>
      </c>
    </row>
    <row r="574" spans="1:43" x14ac:dyDescent="0.3">
      <c r="A574" t="s">
        <v>1642</v>
      </c>
      <c r="B574" t="s">
        <v>7938</v>
      </c>
      <c r="C574" t="s">
        <v>1640</v>
      </c>
      <c r="D574" t="s">
        <v>4539</v>
      </c>
      <c r="E574">
        <v>8</v>
      </c>
      <c r="F574">
        <v>7</v>
      </c>
      <c r="G574" t="s">
        <v>5267</v>
      </c>
      <c r="H574">
        <v>1000</v>
      </c>
      <c r="I574">
        <v>0</v>
      </c>
      <c r="J574">
        <v>4.1100000000000003</v>
      </c>
      <c r="K574">
        <v>439</v>
      </c>
      <c r="L574">
        <v>252</v>
      </c>
      <c r="M574">
        <v>76</v>
      </c>
      <c r="N574">
        <v>55</v>
      </c>
      <c r="O574">
        <v>19</v>
      </c>
      <c r="P574">
        <v>37</v>
      </c>
      <c r="Q574">
        <v>0</v>
      </c>
      <c r="R574">
        <v>0</v>
      </c>
      <c r="S574">
        <v>0</v>
      </c>
      <c r="T574">
        <v>0</v>
      </c>
      <c r="U574" t="s">
        <v>100</v>
      </c>
      <c r="V574" t="s">
        <v>43</v>
      </c>
      <c r="W574">
        <v>50</v>
      </c>
      <c r="X574" t="s">
        <v>5268</v>
      </c>
      <c r="Y574">
        <v>2</v>
      </c>
      <c r="Z574">
        <v>0</v>
      </c>
      <c r="AA574">
        <v>31</v>
      </c>
      <c r="AB574">
        <v>50</v>
      </c>
      <c r="AE574" t="s">
        <v>37</v>
      </c>
      <c r="AF574" t="s">
        <v>1641</v>
      </c>
      <c r="AG574" t="s">
        <v>1641</v>
      </c>
      <c r="AH574" t="s">
        <v>7939</v>
      </c>
      <c r="AI574">
        <v>14298</v>
      </c>
      <c r="AJ574">
        <v>4.2605958880000001</v>
      </c>
      <c r="AK574" t="s">
        <v>7940</v>
      </c>
      <c r="AL574">
        <v>0</v>
      </c>
      <c r="AN574" t="s">
        <v>7941</v>
      </c>
      <c r="AO574" t="s">
        <v>7942</v>
      </c>
      <c r="AP574" t="s">
        <v>5273</v>
      </c>
      <c r="AQ574" t="s">
        <v>5274</v>
      </c>
    </row>
    <row r="575" spans="1:43" x14ac:dyDescent="0.3">
      <c r="A575" t="s">
        <v>1644</v>
      </c>
      <c r="B575" t="s">
        <v>7884</v>
      </c>
      <c r="C575" t="s">
        <v>1608</v>
      </c>
      <c r="D575" t="s">
        <v>4526</v>
      </c>
      <c r="E575">
        <v>3.94</v>
      </c>
      <c r="F575">
        <v>8</v>
      </c>
      <c r="G575" t="s">
        <v>5267</v>
      </c>
      <c r="H575">
        <v>100</v>
      </c>
      <c r="I575">
        <v>0</v>
      </c>
      <c r="J575">
        <v>3.9</v>
      </c>
      <c r="K575">
        <v>21</v>
      </c>
      <c r="L575">
        <v>10</v>
      </c>
      <c r="M575">
        <v>5</v>
      </c>
      <c r="N575">
        <v>2</v>
      </c>
      <c r="O575">
        <v>2</v>
      </c>
      <c r="P575">
        <v>2</v>
      </c>
      <c r="Q575">
        <v>0</v>
      </c>
      <c r="R575">
        <v>0</v>
      </c>
      <c r="S575">
        <v>0</v>
      </c>
      <c r="T575">
        <v>0</v>
      </c>
      <c r="U575" t="s">
        <v>122</v>
      </c>
      <c r="V575" t="s">
        <v>79</v>
      </c>
      <c r="W575">
        <v>1</v>
      </c>
      <c r="X575" t="s">
        <v>5268</v>
      </c>
      <c r="Y575">
        <v>1</v>
      </c>
      <c r="Z575">
        <v>0</v>
      </c>
      <c r="AA575">
        <v>39</v>
      </c>
      <c r="AB575">
        <v>50</v>
      </c>
      <c r="AC575">
        <v>1</v>
      </c>
      <c r="AD575" t="s">
        <v>5269</v>
      </c>
      <c r="AE575" t="s">
        <v>37</v>
      </c>
      <c r="AF575" t="s">
        <v>1643</v>
      </c>
      <c r="AG575" t="s">
        <v>1643</v>
      </c>
      <c r="AH575" t="s">
        <v>7943</v>
      </c>
      <c r="AI575">
        <v>189</v>
      </c>
      <c r="AJ575">
        <v>4.0687830690000002</v>
      </c>
      <c r="AK575" t="s">
        <v>7944</v>
      </c>
      <c r="AL575">
        <v>0</v>
      </c>
      <c r="AN575" t="s">
        <v>7945</v>
      </c>
      <c r="AO575" t="s">
        <v>7946</v>
      </c>
      <c r="AP575" t="s">
        <v>5273</v>
      </c>
      <c r="AQ575" t="s">
        <v>5274</v>
      </c>
    </row>
    <row r="576" spans="1:43" x14ac:dyDescent="0.3">
      <c r="A576" t="s">
        <v>1648</v>
      </c>
      <c r="B576" t="s">
        <v>7947</v>
      </c>
      <c r="C576" t="s">
        <v>1645</v>
      </c>
      <c r="D576" t="s">
        <v>4540</v>
      </c>
      <c r="E576">
        <v>15</v>
      </c>
      <c r="F576">
        <v>13</v>
      </c>
      <c r="G576" t="s">
        <v>5267</v>
      </c>
      <c r="H576">
        <v>1000</v>
      </c>
      <c r="I576">
        <v>0</v>
      </c>
      <c r="J576">
        <v>4.41</v>
      </c>
      <c r="K576">
        <v>277</v>
      </c>
      <c r="L576">
        <v>177</v>
      </c>
      <c r="M576">
        <v>58</v>
      </c>
      <c r="N576">
        <v>28</v>
      </c>
      <c r="O576">
        <v>6</v>
      </c>
      <c r="P576">
        <v>8</v>
      </c>
      <c r="Q576">
        <v>1</v>
      </c>
      <c r="R576">
        <v>0</v>
      </c>
      <c r="S576">
        <v>1</v>
      </c>
      <c r="T576">
        <v>0</v>
      </c>
      <c r="U576" t="s">
        <v>34</v>
      </c>
      <c r="V576" t="s">
        <v>297</v>
      </c>
      <c r="W576">
        <v>50</v>
      </c>
      <c r="X576" t="s">
        <v>5959</v>
      </c>
      <c r="Y576">
        <v>4</v>
      </c>
      <c r="Z576">
        <v>0</v>
      </c>
      <c r="AA576">
        <v>32</v>
      </c>
      <c r="AB576">
        <v>50</v>
      </c>
      <c r="AE576" t="s">
        <v>37</v>
      </c>
      <c r="AF576" t="s">
        <v>1646</v>
      </c>
      <c r="AG576" t="s">
        <v>7948</v>
      </c>
      <c r="AH576" t="s">
        <v>1647</v>
      </c>
      <c r="AI576">
        <v>1038</v>
      </c>
      <c r="AJ576">
        <v>4.2543352600000004</v>
      </c>
      <c r="AK576" t="s">
        <v>7949</v>
      </c>
      <c r="AL576">
        <v>0</v>
      </c>
      <c r="AN576" t="s">
        <v>7950</v>
      </c>
      <c r="AO576" t="s">
        <v>7951</v>
      </c>
      <c r="AP576" t="s">
        <v>5273</v>
      </c>
      <c r="AQ576" t="s">
        <v>5274</v>
      </c>
    </row>
    <row r="577" spans="1:43" x14ac:dyDescent="0.3">
      <c r="A577" t="s">
        <v>1649</v>
      </c>
      <c r="B577" t="s">
        <v>5642</v>
      </c>
      <c r="C577" t="s">
        <v>264</v>
      </c>
      <c r="D577" t="s">
        <v>4096</v>
      </c>
      <c r="E577">
        <v>5</v>
      </c>
      <c r="F577">
        <v>5</v>
      </c>
      <c r="G577" t="s">
        <v>5267</v>
      </c>
      <c r="H577">
        <v>1000</v>
      </c>
      <c r="I577">
        <v>1</v>
      </c>
      <c r="J577">
        <v>3.74</v>
      </c>
      <c r="K577">
        <v>149</v>
      </c>
      <c r="L577">
        <v>63</v>
      </c>
      <c r="M577">
        <v>33</v>
      </c>
      <c r="N577">
        <v>23</v>
      </c>
      <c r="O577">
        <v>11</v>
      </c>
      <c r="P577">
        <v>19</v>
      </c>
      <c r="Q577">
        <v>0</v>
      </c>
      <c r="R577">
        <v>0</v>
      </c>
      <c r="S577">
        <v>0</v>
      </c>
      <c r="T577">
        <v>0</v>
      </c>
      <c r="U577" t="s">
        <v>265</v>
      </c>
      <c r="V577" t="s">
        <v>35</v>
      </c>
      <c r="W577">
        <v>7</v>
      </c>
      <c r="X577" t="s">
        <v>5268</v>
      </c>
      <c r="Y577">
        <v>2</v>
      </c>
      <c r="Z577">
        <v>0</v>
      </c>
      <c r="AA577">
        <v>36</v>
      </c>
      <c r="AB577">
        <v>50</v>
      </c>
      <c r="AE577" t="s">
        <v>37</v>
      </c>
      <c r="AF577" t="s">
        <v>92</v>
      </c>
      <c r="AG577" t="s">
        <v>5346</v>
      </c>
      <c r="AH577" t="s">
        <v>7522</v>
      </c>
      <c r="AI577">
        <v>55499</v>
      </c>
      <c r="AJ577">
        <v>4.138885385</v>
      </c>
      <c r="AK577" t="s">
        <v>5347</v>
      </c>
      <c r="AL577">
        <v>0</v>
      </c>
      <c r="AN577" t="s">
        <v>7952</v>
      </c>
      <c r="AO577" t="s">
        <v>7953</v>
      </c>
      <c r="AP577" t="s">
        <v>5273</v>
      </c>
      <c r="AQ577" t="s">
        <v>5274</v>
      </c>
    </row>
    <row r="578" spans="1:43" x14ac:dyDescent="0.3">
      <c r="A578" t="s">
        <v>295</v>
      </c>
      <c r="B578" t="s">
        <v>5699</v>
      </c>
      <c r="C578" t="s">
        <v>292</v>
      </c>
      <c r="D578" t="s">
        <v>4106</v>
      </c>
      <c r="E578">
        <v>5.77</v>
      </c>
      <c r="F578">
        <v>5</v>
      </c>
      <c r="G578" t="s">
        <v>5267</v>
      </c>
      <c r="H578">
        <v>100</v>
      </c>
      <c r="I578">
        <v>1</v>
      </c>
      <c r="J578">
        <v>4</v>
      </c>
      <c r="K578">
        <v>4</v>
      </c>
      <c r="L578">
        <v>1</v>
      </c>
      <c r="M578">
        <v>2</v>
      </c>
      <c r="N578">
        <v>1</v>
      </c>
      <c r="O578">
        <v>0</v>
      </c>
      <c r="P578">
        <v>0</v>
      </c>
      <c r="Q578">
        <v>0</v>
      </c>
      <c r="R578">
        <v>0</v>
      </c>
      <c r="S578">
        <v>0</v>
      </c>
      <c r="T578">
        <v>0</v>
      </c>
      <c r="U578" t="s">
        <v>122</v>
      </c>
      <c r="V578" t="s">
        <v>52</v>
      </c>
      <c r="W578">
        <v>45</v>
      </c>
      <c r="X578" t="s">
        <v>5268</v>
      </c>
      <c r="Y578">
        <v>1</v>
      </c>
      <c r="Z578">
        <v>0</v>
      </c>
      <c r="AA578">
        <v>31</v>
      </c>
      <c r="AB578">
        <v>50</v>
      </c>
      <c r="AE578" t="s">
        <v>37</v>
      </c>
      <c r="AF578" t="s">
        <v>293</v>
      </c>
      <c r="AG578" t="s">
        <v>293</v>
      </c>
      <c r="AH578" t="s">
        <v>294</v>
      </c>
      <c r="AI578">
        <v>8996</v>
      </c>
      <c r="AJ578">
        <v>3.9157403290000001</v>
      </c>
      <c r="AK578" t="s">
        <v>5700</v>
      </c>
      <c r="AL578">
        <v>0</v>
      </c>
      <c r="AN578" t="s">
        <v>5701</v>
      </c>
      <c r="AO578" t="s">
        <v>5702</v>
      </c>
      <c r="AP578" t="s">
        <v>5273</v>
      </c>
      <c r="AQ578" t="s">
        <v>5274</v>
      </c>
    </row>
    <row r="579" spans="1:43" x14ac:dyDescent="0.3">
      <c r="A579" t="s">
        <v>3705</v>
      </c>
      <c r="B579" t="s">
        <v>7954</v>
      </c>
      <c r="C579" t="s">
        <v>3702</v>
      </c>
      <c r="D579" t="s">
        <v>4541</v>
      </c>
      <c r="E579">
        <v>4.67</v>
      </c>
      <c r="F579">
        <v>4</v>
      </c>
      <c r="G579" t="s">
        <v>5267</v>
      </c>
      <c r="H579">
        <v>100</v>
      </c>
      <c r="I579">
        <v>1</v>
      </c>
      <c r="J579">
        <v>2.88</v>
      </c>
      <c r="K579">
        <v>82</v>
      </c>
      <c r="L579">
        <v>18</v>
      </c>
      <c r="M579">
        <v>11</v>
      </c>
      <c r="N579">
        <v>21</v>
      </c>
      <c r="O579">
        <v>7</v>
      </c>
      <c r="P579">
        <v>25</v>
      </c>
      <c r="Q579">
        <v>0</v>
      </c>
      <c r="R579">
        <v>0</v>
      </c>
      <c r="S579">
        <v>0</v>
      </c>
      <c r="T579">
        <v>0</v>
      </c>
      <c r="U579" t="s">
        <v>3703</v>
      </c>
      <c r="V579" t="s">
        <v>43</v>
      </c>
      <c r="W579">
        <v>5</v>
      </c>
      <c r="X579" t="s">
        <v>5268</v>
      </c>
      <c r="Y579">
        <v>1</v>
      </c>
      <c r="Z579">
        <v>0</v>
      </c>
      <c r="AA579">
        <v>25</v>
      </c>
      <c r="AB579">
        <v>50</v>
      </c>
      <c r="AE579" t="s">
        <v>37</v>
      </c>
      <c r="AF579" t="s">
        <v>3704</v>
      </c>
      <c r="AG579" t="s">
        <v>3704</v>
      </c>
      <c r="AH579" t="s">
        <v>7955</v>
      </c>
      <c r="AI579">
        <v>7497</v>
      </c>
      <c r="AJ579">
        <v>4.0793650789999996</v>
      </c>
      <c r="AK579" t="s">
        <v>7956</v>
      </c>
      <c r="AL579">
        <v>0</v>
      </c>
      <c r="AN579" t="s">
        <v>7957</v>
      </c>
      <c r="AO579" t="s">
        <v>7958</v>
      </c>
      <c r="AP579" t="s">
        <v>5273</v>
      </c>
      <c r="AQ579" t="s">
        <v>5274</v>
      </c>
    </row>
    <row r="580" spans="1:43" x14ac:dyDescent="0.3">
      <c r="A580" t="s">
        <v>1814</v>
      </c>
      <c r="B580" t="s">
        <v>7959</v>
      </c>
      <c r="C580" t="s">
        <v>1813</v>
      </c>
      <c r="D580" t="s">
        <v>4542</v>
      </c>
      <c r="E580">
        <v>11</v>
      </c>
      <c r="F580">
        <v>10</v>
      </c>
      <c r="G580" t="s">
        <v>5267</v>
      </c>
      <c r="H580">
        <v>100</v>
      </c>
      <c r="I580">
        <v>0</v>
      </c>
      <c r="J580">
        <v>3.29</v>
      </c>
      <c r="K580">
        <v>49</v>
      </c>
      <c r="L580">
        <v>15</v>
      </c>
      <c r="M580">
        <v>8</v>
      </c>
      <c r="N580">
        <v>12</v>
      </c>
      <c r="O580">
        <v>4</v>
      </c>
      <c r="P580">
        <v>10</v>
      </c>
      <c r="Q580">
        <v>0</v>
      </c>
      <c r="R580">
        <v>0</v>
      </c>
      <c r="S580">
        <v>0</v>
      </c>
      <c r="T580">
        <v>0</v>
      </c>
      <c r="U580" t="s">
        <v>64</v>
      </c>
      <c r="V580" t="s">
        <v>35</v>
      </c>
      <c r="W580">
        <v>50</v>
      </c>
      <c r="X580" t="s">
        <v>5268</v>
      </c>
      <c r="Y580">
        <v>2</v>
      </c>
      <c r="Z580">
        <v>0</v>
      </c>
      <c r="AA580">
        <v>80</v>
      </c>
      <c r="AB580">
        <v>50</v>
      </c>
      <c r="AE580" t="s">
        <v>37</v>
      </c>
      <c r="AF580" t="s">
        <v>823</v>
      </c>
      <c r="AG580" t="s">
        <v>6581</v>
      </c>
      <c r="AH580" t="s">
        <v>6582</v>
      </c>
      <c r="AI580">
        <v>168</v>
      </c>
      <c r="AJ580">
        <v>3.7321428569999999</v>
      </c>
      <c r="AK580" t="s">
        <v>6583</v>
      </c>
      <c r="AL580">
        <v>0</v>
      </c>
      <c r="AN580" t="s">
        <v>7960</v>
      </c>
      <c r="AO580" t="s">
        <v>7961</v>
      </c>
      <c r="AP580" t="s">
        <v>5273</v>
      </c>
      <c r="AQ580" t="s">
        <v>5274</v>
      </c>
    </row>
    <row r="581" spans="1:43" x14ac:dyDescent="0.3">
      <c r="A581" t="s">
        <v>1651</v>
      </c>
      <c r="B581" t="s">
        <v>7962</v>
      </c>
      <c r="C581" t="s">
        <v>1650</v>
      </c>
      <c r="D581" t="s">
        <v>4543</v>
      </c>
      <c r="E581">
        <v>5.9</v>
      </c>
      <c r="F581">
        <v>5</v>
      </c>
      <c r="G581" t="s">
        <v>5267</v>
      </c>
      <c r="H581">
        <v>5000</v>
      </c>
      <c r="I581">
        <v>0</v>
      </c>
      <c r="J581">
        <v>3.26</v>
      </c>
      <c r="K581">
        <v>531</v>
      </c>
      <c r="L581">
        <v>171</v>
      </c>
      <c r="M581">
        <v>92</v>
      </c>
      <c r="N581">
        <v>91</v>
      </c>
      <c r="O581">
        <v>58</v>
      </c>
      <c r="P581">
        <v>119</v>
      </c>
      <c r="Q581">
        <v>0</v>
      </c>
      <c r="R581">
        <v>0</v>
      </c>
      <c r="S581">
        <v>0</v>
      </c>
      <c r="T581">
        <v>0</v>
      </c>
      <c r="U581" t="s">
        <v>34</v>
      </c>
      <c r="V581" t="s">
        <v>43</v>
      </c>
      <c r="W581">
        <v>9</v>
      </c>
      <c r="X581" t="s">
        <v>5268</v>
      </c>
      <c r="Y581">
        <v>2</v>
      </c>
      <c r="Z581">
        <v>0</v>
      </c>
      <c r="AA581">
        <v>20</v>
      </c>
      <c r="AB581">
        <v>50</v>
      </c>
      <c r="AE581" t="s">
        <v>37</v>
      </c>
      <c r="AF581" t="s">
        <v>653</v>
      </c>
      <c r="AG581" t="s">
        <v>653</v>
      </c>
      <c r="AH581" t="s">
        <v>6281</v>
      </c>
      <c r="AI581">
        <v>7069</v>
      </c>
      <c r="AJ581">
        <v>4.0550290000000002</v>
      </c>
      <c r="AK581" t="s">
        <v>6282</v>
      </c>
      <c r="AL581">
        <v>0</v>
      </c>
      <c r="AN581" t="s">
        <v>7963</v>
      </c>
      <c r="AO581" t="s">
        <v>7964</v>
      </c>
      <c r="AP581" t="s">
        <v>5273</v>
      </c>
      <c r="AQ581" t="s">
        <v>5274</v>
      </c>
    </row>
    <row r="582" spans="1:43" x14ac:dyDescent="0.3">
      <c r="A582" t="s">
        <v>1653</v>
      </c>
      <c r="B582" t="s">
        <v>6969</v>
      </c>
      <c r="C582" t="s">
        <v>1253</v>
      </c>
      <c r="D582" t="s">
        <v>4348</v>
      </c>
      <c r="E582">
        <v>3.7</v>
      </c>
      <c r="F582">
        <v>47</v>
      </c>
      <c r="G582" t="s">
        <v>5267</v>
      </c>
      <c r="H582">
        <v>100</v>
      </c>
      <c r="I582">
        <v>1</v>
      </c>
      <c r="J582">
        <v>3.18</v>
      </c>
      <c r="K582">
        <v>11</v>
      </c>
      <c r="L582">
        <v>4</v>
      </c>
      <c r="M582">
        <v>1</v>
      </c>
      <c r="N582">
        <v>1</v>
      </c>
      <c r="O582">
        <v>3</v>
      </c>
      <c r="P582">
        <v>2</v>
      </c>
      <c r="Q582">
        <v>0</v>
      </c>
      <c r="R582">
        <v>0</v>
      </c>
      <c r="S582">
        <v>0</v>
      </c>
      <c r="T582">
        <v>0</v>
      </c>
      <c r="U582" t="s">
        <v>144</v>
      </c>
      <c r="V582" t="s">
        <v>79</v>
      </c>
      <c r="W582">
        <v>9</v>
      </c>
      <c r="X582" t="s">
        <v>5268</v>
      </c>
      <c r="Y582">
        <v>1</v>
      </c>
      <c r="Z582">
        <v>0</v>
      </c>
      <c r="AA582">
        <v>38</v>
      </c>
      <c r="AB582">
        <v>50</v>
      </c>
      <c r="AC582">
        <v>1</v>
      </c>
      <c r="AD582" t="s">
        <v>5269</v>
      </c>
      <c r="AE582" t="s">
        <v>37</v>
      </c>
      <c r="AF582" t="s">
        <v>1652</v>
      </c>
      <c r="AG582" t="s">
        <v>1652</v>
      </c>
      <c r="AH582" t="s">
        <v>6970</v>
      </c>
      <c r="AI582">
        <v>359</v>
      </c>
      <c r="AJ582">
        <v>3.4094707519999998</v>
      </c>
      <c r="AK582" t="s">
        <v>6971</v>
      </c>
      <c r="AL582">
        <v>0</v>
      </c>
      <c r="AN582" t="s">
        <v>6972</v>
      </c>
      <c r="AO582" t="s">
        <v>6973</v>
      </c>
      <c r="AP582" t="s">
        <v>5273</v>
      </c>
      <c r="AQ582" t="s">
        <v>5274</v>
      </c>
    </row>
    <row r="583" spans="1:43" x14ac:dyDescent="0.3">
      <c r="A583" t="s">
        <v>1656</v>
      </c>
      <c r="B583" t="s">
        <v>7056</v>
      </c>
      <c r="C583" t="s">
        <v>1654</v>
      </c>
      <c r="D583" t="s">
        <v>4365</v>
      </c>
      <c r="E583">
        <v>5</v>
      </c>
      <c r="F583">
        <v>5</v>
      </c>
      <c r="G583" t="s">
        <v>5267</v>
      </c>
      <c r="H583">
        <v>1000</v>
      </c>
      <c r="I583">
        <v>1</v>
      </c>
      <c r="J583">
        <v>3.77</v>
      </c>
      <c r="K583">
        <v>435</v>
      </c>
      <c r="L583">
        <v>191</v>
      </c>
      <c r="M583">
        <v>87</v>
      </c>
      <c r="N583">
        <v>69</v>
      </c>
      <c r="O583">
        <v>41</v>
      </c>
      <c r="P583">
        <v>47</v>
      </c>
      <c r="Q583">
        <v>0</v>
      </c>
      <c r="R583">
        <v>0</v>
      </c>
      <c r="S583">
        <v>0</v>
      </c>
      <c r="T583">
        <v>0</v>
      </c>
      <c r="U583" t="s">
        <v>34</v>
      </c>
      <c r="V583" t="s">
        <v>35</v>
      </c>
      <c r="W583">
        <v>50</v>
      </c>
      <c r="X583" t="s">
        <v>5268</v>
      </c>
      <c r="Y583">
        <v>1</v>
      </c>
      <c r="Z583">
        <v>0</v>
      </c>
      <c r="AA583">
        <v>39</v>
      </c>
      <c r="AB583">
        <v>50</v>
      </c>
      <c r="AC583">
        <v>1</v>
      </c>
      <c r="AD583" t="s">
        <v>5269</v>
      </c>
      <c r="AE583" t="s">
        <v>37</v>
      </c>
      <c r="AF583" t="s">
        <v>1655</v>
      </c>
      <c r="AG583" t="s">
        <v>7057</v>
      </c>
      <c r="AH583" t="s">
        <v>7058</v>
      </c>
      <c r="AI583">
        <v>3883</v>
      </c>
      <c r="AJ583">
        <v>4.2881792430000001</v>
      </c>
      <c r="AK583" t="s">
        <v>7059</v>
      </c>
      <c r="AL583">
        <v>0</v>
      </c>
      <c r="AN583" t="s">
        <v>7060</v>
      </c>
      <c r="AO583" t="s">
        <v>7061</v>
      </c>
      <c r="AP583" t="s">
        <v>5273</v>
      </c>
      <c r="AQ583" t="s">
        <v>5274</v>
      </c>
    </row>
    <row r="584" spans="1:43" x14ac:dyDescent="0.3">
      <c r="A584" t="s">
        <v>1659</v>
      </c>
      <c r="B584" t="s">
        <v>7965</v>
      </c>
      <c r="C584" t="s">
        <v>1657</v>
      </c>
      <c r="D584" t="s">
        <v>4544</v>
      </c>
      <c r="E584">
        <v>9</v>
      </c>
      <c r="F584">
        <v>8</v>
      </c>
      <c r="G584" t="s">
        <v>5267</v>
      </c>
      <c r="H584">
        <v>5000</v>
      </c>
      <c r="I584">
        <v>0</v>
      </c>
      <c r="J584">
        <v>3.65</v>
      </c>
      <c r="K584">
        <v>878</v>
      </c>
      <c r="L584">
        <v>381</v>
      </c>
      <c r="M584">
        <v>145</v>
      </c>
      <c r="N584">
        <v>144</v>
      </c>
      <c r="O584">
        <v>83</v>
      </c>
      <c r="P584">
        <v>125</v>
      </c>
      <c r="Q584">
        <v>0</v>
      </c>
      <c r="R584">
        <v>0</v>
      </c>
      <c r="S584">
        <v>0</v>
      </c>
      <c r="T584">
        <v>0</v>
      </c>
      <c r="U584" t="s">
        <v>78</v>
      </c>
      <c r="V584" t="s">
        <v>52</v>
      </c>
      <c r="W584">
        <v>48</v>
      </c>
      <c r="X584" t="s">
        <v>5268</v>
      </c>
      <c r="Y584">
        <v>3</v>
      </c>
      <c r="Z584">
        <v>0</v>
      </c>
      <c r="AA584">
        <v>20</v>
      </c>
      <c r="AB584">
        <v>50</v>
      </c>
      <c r="AC584">
        <v>1</v>
      </c>
      <c r="AD584" t="s">
        <v>5269</v>
      </c>
      <c r="AE584" t="s">
        <v>37</v>
      </c>
      <c r="AF584" t="s">
        <v>1658</v>
      </c>
      <c r="AG584" t="s">
        <v>1658</v>
      </c>
      <c r="AH584" t="s">
        <v>7966</v>
      </c>
      <c r="AI584">
        <v>3915</v>
      </c>
      <c r="AJ584">
        <v>3.9862068970000002</v>
      </c>
      <c r="AK584" t="s">
        <v>7967</v>
      </c>
      <c r="AL584">
        <v>0</v>
      </c>
      <c r="AN584" t="s">
        <v>7968</v>
      </c>
      <c r="AO584" t="s">
        <v>7969</v>
      </c>
      <c r="AP584" t="s">
        <v>5273</v>
      </c>
      <c r="AQ584" t="s">
        <v>5274</v>
      </c>
    </row>
    <row r="585" spans="1:43" x14ac:dyDescent="0.3">
      <c r="A585" t="s">
        <v>1663</v>
      </c>
      <c r="B585" t="s">
        <v>1660</v>
      </c>
      <c r="C585" t="s">
        <v>1660</v>
      </c>
      <c r="D585" t="s">
        <v>4545</v>
      </c>
      <c r="E585">
        <v>16</v>
      </c>
      <c r="F585">
        <v>18</v>
      </c>
      <c r="G585" t="s">
        <v>5267</v>
      </c>
      <c r="H585">
        <v>100</v>
      </c>
      <c r="I585">
        <v>0</v>
      </c>
      <c r="J585">
        <v>3.88</v>
      </c>
      <c r="K585">
        <v>69</v>
      </c>
      <c r="L585">
        <v>33</v>
      </c>
      <c r="M585">
        <v>15</v>
      </c>
      <c r="N585">
        <v>10</v>
      </c>
      <c r="O585">
        <v>2</v>
      </c>
      <c r="P585">
        <v>9</v>
      </c>
      <c r="Q585">
        <v>0</v>
      </c>
      <c r="R585">
        <v>0</v>
      </c>
      <c r="S585">
        <v>0</v>
      </c>
      <c r="T585">
        <v>0</v>
      </c>
      <c r="U585" t="s">
        <v>51</v>
      </c>
      <c r="V585" t="s">
        <v>35</v>
      </c>
      <c r="W585">
        <v>50</v>
      </c>
      <c r="X585" t="s">
        <v>5688</v>
      </c>
      <c r="Y585">
        <v>4</v>
      </c>
      <c r="Z585">
        <v>0</v>
      </c>
      <c r="AA585">
        <v>41</v>
      </c>
      <c r="AB585">
        <v>50</v>
      </c>
      <c r="AE585" t="s">
        <v>37</v>
      </c>
      <c r="AF585" t="s">
        <v>1661</v>
      </c>
      <c r="AG585" t="s">
        <v>7970</v>
      </c>
      <c r="AH585" t="s">
        <v>1662</v>
      </c>
      <c r="AI585">
        <v>37753</v>
      </c>
      <c r="AJ585">
        <v>3.8285699150000001</v>
      </c>
      <c r="AK585" t="s">
        <v>7971</v>
      </c>
      <c r="AL585">
        <v>0</v>
      </c>
      <c r="AN585" t="s">
        <v>7972</v>
      </c>
      <c r="AO585" t="s">
        <v>7973</v>
      </c>
      <c r="AP585" t="s">
        <v>5273</v>
      </c>
      <c r="AQ585" t="s">
        <v>5274</v>
      </c>
    </row>
    <row r="586" spans="1:43" x14ac:dyDescent="0.3">
      <c r="A586" t="s">
        <v>1666</v>
      </c>
      <c r="B586" t="s">
        <v>7974</v>
      </c>
      <c r="C586" t="s">
        <v>1664</v>
      </c>
      <c r="D586" t="s">
        <v>4546</v>
      </c>
      <c r="E586">
        <v>6</v>
      </c>
      <c r="F586">
        <v>6</v>
      </c>
      <c r="G586" t="s">
        <v>5267</v>
      </c>
      <c r="H586">
        <v>10000</v>
      </c>
      <c r="I586">
        <v>0</v>
      </c>
      <c r="J586">
        <v>4.34</v>
      </c>
      <c r="K586">
        <v>1669</v>
      </c>
      <c r="L586">
        <v>1032</v>
      </c>
      <c r="M586">
        <v>341</v>
      </c>
      <c r="N586">
        <v>185</v>
      </c>
      <c r="O586">
        <v>57</v>
      </c>
      <c r="P586">
        <v>54</v>
      </c>
      <c r="Q586">
        <v>0</v>
      </c>
      <c r="R586">
        <v>0</v>
      </c>
      <c r="S586">
        <v>0</v>
      </c>
      <c r="T586">
        <v>0</v>
      </c>
      <c r="U586" t="s">
        <v>42</v>
      </c>
      <c r="W586">
        <v>50</v>
      </c>
      <c r="X586" t="s">
        <v>5268</v>
      </c>
      <c r="Y586">
        <v>2</v>
      </c>
      <c r="Z586">
        <v>0</v>
      </c>
      <c r="AA586">
        <v>49</v>
      </c>
      <c r="AB586">
        <v>50</v>
      </c>
      <c r="AE586" t="s">
        <v>37</v>
      </c>
      <c r="AF586" t="s">
        <v>1665</v>
      </c>
      <c r="AG586" t="s">
        <v>1665</v>
      </c>
      <c r="AH586" t="s">
        <v>7975</v>
      </c>
      <c r="AI586">
        <v>2736</v>
      </c>
      <c r="AJ586">
        <v>4.3238304090000002</v>
      </c>
      <c r="AK586" t="s">
        <v>7976</v>
      </c>
      <c r="AL586">
        <v>0</v>
      </c>
      <c r="AN586" t="s">
        <v>7977</v>
      </c>
      <c r="AO586" t="s">
        <v>7978</v>
      </c>
      <c r="AP586" t="s">
        <v>5273</v>
      </c>
      <c r="AQ586" t="s">
        <v>5274</v>
      </c>
    </row>
    <row r="587" spans="1:43" x14ac:dyDescent="0.3">
      <c r="A587" t="s">
        <v>1669</v>
      </c>
      <c r="B587" t="s">
        <v>7979</v>
      </c>
      <c r="C587" t="s">
        <v>1667</v>
      </c>
      <c r="D587" t="s">
        <v>4547</v>
      </c>
      <c r="E587">
        <v>16</v>
      </c>
      <c r="F587">
        <v>26</v>
      </c>
      <c r="G587" t="s">
        <v>5267</v>
      </c>
      <c r="H587">
        <v>1000</v>
      </c>
      <c r="I587">
        <v>0</v>
      </c>
      <c r="J587">
        <v>3.67</v>
      </c>
      <c r="K587">
        <v>450</v>
      </c>
      <c r="L587">
        <v>184</v>
      </c>
      <c r="M587">
        <v>85</v>
      </c>
      <c r="N587">
        <v>85</v>
      </c>
      <c r="O587">
        <v>42</v>
      </c>
      <c r="P587">
        <v>54</v>
      </c>
      <c r="Q587">
        <v>1</v>
      </c>
      <c r="R587">
        <v>1</v>
      </c>
      <c r="S587">
        <v>0</v>
      </c>
      <c r="T587">
        <v>0</v>
      </c>
      <c r="V587" t="s">
        <v>52</v>
      </c>
      <c r="W587">
        <v>11</v>
      </c>
      <c r="X587" t="s">
        <v>5268</v>
      </c>
      <c r="Y587">
        <v>4</v>
      </c>
      <c r="Z587">
        <v>0</v>
      </c>
      <c r="AA587">
        <v>28</v>
      </c>
      <c r="AB587">
        <v>50</v>
      </c>
      <c r="AE587" t="s">
        <v>37</v>
      </c>
      <c r="AF587" t="s">
        <v>1668</v>
      </c>
      <c r="AG587" t="s">
        <v>7980</v>
      </c>
      <c r="AH587" t="s">
        <v>7981</v>
      </c>
      <c r="AI587">
        <v>12322</v>
      </c>
      <c r="AJ587">
        <v>4.237542607</v>
      </c>
      <c r="AK587" t="s">
        <v>7982</v>
      </c>
      <c r="AL587">
        <v>0</v>
      </c>
      <c r="AN587" t="s">
        <v>7983</v>
      </c>
      <c r="AO587" t="s">
        <v>7984</v>
      </c>
      <c r="AP587" t="s">
        <v>5273</v>
      </c>
      <c r="AQ587" t="s">
        <v>5274</v>
      </c>
    </row>
    <row r="588" spans="1:43" x14ac:dyDescent="0.3">
      <c r="A588" t="s">
        <v>1672</v>
      </c>
      <c r="B588" t="s">
        <v>7985</v>
      </c>
      <c r="C588" t="s">
        <v>1670</v>
      </c>
      <c r="D588" t="s">
        <v>4548</v>
      </c>
      <c r="E588">
        <v>3.76</v>
      </c>
      <c r="F588">
        <v>4</v>
      </c>
      <c r="G588" t="s">
        <v>5267</v>
      </c>
      <c r="H588">
        <v>1000</v>
      </c>
      <c r="I588">
        <v>0</v>
      </c>
      <c r="J588">
        <v>3.34</v>
      </c>
      <c r="K588">
        <v>95</v>
      </c>
      <c r="L588">
        <v>33</v>
      </c>
      <c r="M588">
        <v>17</v>
      </c>
      <c r="N588">
        <v>15</v>
      </c>
      <c r="O588">
        <v>9</v>
      </c>
      <c r="P588">
        <v>21</v>
      </c>
      <c r="Q588">
        <v>0</v>
      </c>
      <c r="R588">
        <v>0</v>
      </c>
      <c r="S588">
        <v>0</v>
      </c>
      <c r="T588">
        <v>0</v>
      </c>
      <c r="U588" t="s">
        <v>87</v>
      </c>
      <c r="V588" t="s">
        <v>43</v>
      </c>
      <c r="W588">
        <v>3</v>
      </c>
      <c r="X588" t="s">
        <v>5268</v>
      </c>
      <c r="Y588">
        <v>1</v>
      </c>
      <c r="Z588">
        <v>0</v>
      </c>
      <c r="AA588">
        <v>22</v>
      </c>
      <c r="AB588">
        <v>50</v>
      </c>
      <c r="AE588" t="s">
        <v>37</v>
      </c>
      <c r="AF588" t="s">
        <v>1671</v>
      </c>
      <c r="AG588" t="s">
        <v>1671</v>
      </c>
      <c r="AH588" t="s">
        <v>7986</v>
      </c>
      <c r="AI588">
        <v>3804</v>
      </c>
      <c r="AJ588">
        <v>4.1096214509999998</v>
      </c>
      <c r="AK588" t="s">
        <v>7987</v>
      </c>
      <c r="AL588">
        <v>0</v>
      </c>
      <c r="AN588" t="s">
        <v>7988</v>
      </c>
      <c r="AO588" t="s">
        <v>7989</v>
      </c>
      <c r="AP588" t="s">
        <v>5273</v>
      </c>
      <c r="AQ588" t="s">
        <v>5274</v>
      </c>
    </row>
    <row r="589" spans="1:43" x14ac:dyDescent="0.3">
      <c r="A589" t="s">
        <v>1675</v>
      </c>
      <c r="B589" t="s">
        <v>7990</v>
      </c>
      <c r="C589" t="s">
        <v>1673</v>
      </c>
      <c r="D589" t="s">
        <v>4549</v>
      </c>
      <c r="E589">
        <v>8</v>
      </c>
      <c r="F589">
        <v>30</v>
      </c>
      <c r="G589" t="s">
        <v>5267</v>
      </c>
      <c r="H589">
        <v>1000</v>
      </c>
      <c r="I589">
        <v>1</v>
      </c>
      <c r="J589">
        <v>4.01</v>
      </c>
      <c r="K589">
        <v>270</v>
      </c>
      <c r="L589">
        <v>141</v>
      </c>
      <c r="M589">
        <v>55</v>
      </c>
      <c r="N589">
        <v>32</v>
      </c>
      <c r="O589">
        <v>20</v>
      </c>
      <c r="P589">
        <v>22</v>
      </c>
      <c r="Q589">
        <v>0</v>
      </c>
      <c r="R589">
        <v>0</v>
      </c>
      <c r="S589">
        <v>0</v>
      </c>
      <c r="T589">
        <v>0</v>
      </c>
      <c r="V589">
        <v>1</v>
      </c>
      <c r="W589">
        <v>50</v>
      </c>
      <c r="X589" t="s">
        <v>5268</v>
      </c>
      <c r="Y589">
        <v>3</v>
      </c>
      <c r="Z589">
        <v>0</v>
      </c>
      <c r="AA589">
        <v>57</v>
      </c>
      <c r="AB589">
        <v>50</v>
      </c>
      <c r="AC589">
        <v>1</v>
      </c>
      <c r="AD589" t="s">
        <v>5269</v>
      </c>
      <c r="AE589" t="s">
        <v>37</v>
      </c>
      <c r="AF589" t="s">
        <v>1674</v>
      </c>
      <c r="AG589" t="s">
        <v>7991</v>
      </c>
      <c r="AH589" t="s">
        <v>7992</v>
      </c>
      <c r="AI589">
        <v>2212</v>
      </c>
      <c r="AJ589">
        <v>4.2093128389999999</v>
      </c>
      <c r="AK589" t="s">
        <v>7993</v>
      </c>
      <c r="AL589">
        <v>0</v>
      </c>
      <c r="AN589" t="s">
        <v>7994</v>
      </c>
      <c r="AO589" t="s">
        <v>7995</v>
      </c>
      <c r="AP589" t="s">
        <v>5273</v>
      </c>
      <c r="AQ589" t="s">
        <v>5274</v>
      </c>
    </row>
    <row r="590" spans="1:43" x14ac:dyDescent="0.3">
      <c r="A590" t="s">
        <v>1678</v>
      </c>
      <c r="B590" t="s">
        <v>7996</v>
      </c>
      <c r="C590" t="s">
        <v>1676</v>
      </c>
      <c r="D590" t="s">
        <v>4550</v>
      </c>
      <c r="E590">
        <v>11</v>
      </c>
      <c r="F590">
        <v>10</v>
      </c>
      <c r="G590" t="s">
        <v>5267</v>
      </c>
      <c r="H590">
        <v>100</v>
      </c>
      <c r="I590">
        <v>1</v>
      </c>
      <c r="J590">
        <v>3.13</v>
      </c>
      <c r="K590">
        <v>45</v>
      </c>
      <c r="L590">
        <v>11</v>
      </c>
      <c r="M590">
        <v>11</v>
      </c>
      <c r="N590">
        <v>7</v>
      </c>
      <c r="O590">
        <v>5</v>
      </c>
      <c r="P590">
        <v>11</v>
      </c>
      <c r="Q590">
        <v>0</v>
      </c>
      <c r="R590">
        <v>0</v>
      </c>
      <c r="S590">
        <v>0</v>
      </c>
      <c r="T590">
        <v>0</v>
      </c>
      <c r="U590" t="s">
        <v>64</v>
      </c>
      <c r="V590" t="s">
        <v>43</v>
      </c>
      <c r="W590">
        <v>1</v>
      </c>
      <c r="X590" t="s">
        <v>5268</v>
      </c>
      <c r="Y590">
        <v>3</v>
      </c>
      <c r="Z590">
        <v>0</v>
      </c>
      <c r="AA590">
        <v>26</v>
      </c>
      <c r="AB590">
        <v>50</v>
      </c>
      <c r="AC590">
        <v>1</v>
      </c>
      <c r="AD590" t="s">
        <v>5269</v>
      </c>
      <c r="AE590" t="s">
        <v>37</v>
      </c>
      <c r="AF590" t="s">
        <v>1677</v>
      </c>
      <c r="AG590" t="s">
        <v>1677</v>
      </c>
      <c r="AH590" t="s">
        <v>7997</v>
      </c>
      <c r="AI590">
        <v>364</v>
      </c>
      <c r="AJ590">
        <v>3.3818681320000001</v>
      </c>
      <c r="AK590" t="s">
        <v>7998</v>
      </c>
      <c r="AL590">
        <v>0</v>
      </c>
      <c r="AN590" t="s">
        <v>7999</v>
      </c>
      <c r="AO590" t="s">
        <v>8000</v>
      </c>
      <c r="AP590" t="s">
        <v>5273</v>
      </c>
      <c r="AQ590" t="s">
        <v>5274</v>
      </c>
    </row>
    <row r="591" spans="1:43" x14ac:dyDescent="0.3">
      <c r="A591" t="s">
        <v>1682</v>
      </c>
      <c r="B591" t="s">
        <v>8001</v>
      </c>
      <c r="C591" t="s">
        <v>1679</v>
      </c>
      <c r="D591" t="s">
        <v>4551</v>
      </c>
      <c r="E591">
        <v>8</v>
      </c>
      <c r="F591">
        <v>7</v>
      </c>
      <c r="G591" t="s">
        <v>5267</v>
      </c>
      <c r="H591">
        <v>100</v>
      </c>
      <c r="I591">
        <v>1</v>
      </c>
      <c r="J591">
        <v>3.33</v>
      </c>
      <c r="K591">
        <v>3</v>
      </c>
      <c r="L591">
        <v>1</v>
      </c>
      <c r="M591">
        <v>1</v>
      </c>
      <c r="N591">
        <v>0</v>
      </c>
      <c r="O591">
        <v>0</v>
      </c>
      <c r="P591">
        <v>1</v>
      </c>
      <c r="Q591">
        <v>0</v>
      </c>
      <c r="R591">
        <v>0</v>
      </c>
      <c r="S591">
        <v>0</v>
      </c>
      <c r="T591">
        <v>0</v>
      </c>
      <c r="U591" t="s">
        <v>1680</v>
      </c>
      <c r="V591" t="s">
        <v>52</v>
      </c>
      <c r="W591">
        <v>50</v>
      </c>
      <c r="X591" t="s">
        <v>5268</v>
      </c>
      <c r="Y591">
        <v>2</v>
      </c>
      <c r="Z591">
        <v>0</v>
      </c>
      <c r="AA591">
        <v>40</v>
      </c>
      <c r="AB591">
        <v>50</v>
      </c>
      <c r="AC591">
        <v>1</v>
      </c>
      <c r="AD591" t="s">
        <v>5269</v>
      </c>
      <c r="AE591" t="s">
        <v>37</v>
      </c>
      <c r="AF591" t="s">
        <v>1681</v>
      </c>
      <c r="AG591" t="s">
        <v>1681</v>
      </c>
      <c r="AH591" t="s">
        <v>8002</v>
      </c>
      <c r="AI591">
        <v>619</v>
      </c>
      <c r="AJ591">
        <v>4.3683360259999997</v>
      </c>
      <c r="AK591" t="s">
        <v>8003</v>
      </c>
      <c r="AL591">
        <v>0</v>
      </c>
      <c r="AN591" t="s">
        <v>8004</v>
      </c>
      <c r="AO591" t="s">
        <v>8005</v>
      </c>
      <c r="AP591" t="s">
        <v>5273</v>
      </c>
      <c r="AQ591" t="s">
        <v>5274</v>
      </c>
    </row>
    <row r="592" spans="1:43" x14ac:dyDescent="0.3">
      <c r="A592" t="s">
        <v>1685</v>
      </c>
      <c r="B592" t="s">
        <v>8006</v>
      </c>
      <c r="C592" t="s">
        <v>1683</v>
      </c>
      <c r="D592" t="s">
        <v>4552</v>
      </c>
      <c r="E592">
        <v>12</v>
      </c>
      <c r="F592">
        <v>11</v>
      </c>
      <c r="G592" t="s">
        <v>5267</v>
      </c>
      <c r="H592">
        <v>1000</v>
      </c>
      <c r="I592">
        <v>0</v>
      </c>
      <c r="J592">
        <v>4.05</v>
      </c>
      <c r="K592">
        <v>614</v>
      </c>
      <c r="L592">
        <v>339</v>
      </c>
      <c r="M592">
        <v>114</v>
      </c>
      <c r="N592">
        <v>70</v>
      </c>
      <c r="O592">
        <v>34</v>
      </c>
      <c r="P592">
        <v>57</v>
      </c>
      <c r="Q592">
        <v>0</v>
      </c>
      <c r="R592">
        <v>0</v>
      </c>
      <c r="S592">
        <v>0</v>
      </c>
      <c r="T592">
        <v>0</v>
      </c>
      <c r="U592" t="s">
        <v>70</v>
      </c>
      <c r="V592" t="s">
        <v>52</v>
      </c>
      <c r="W592">
        <v>50</v>
      </c>
      <c r="X592" t="s">
        <v>5268</v>
      </c>
      <c r="Y592">
        <v>3</v>
      </c>
      <c r="Z592">
        <v>0</v>
      </c>
      <c r="AA592">
        <v>42</v>
      </c>
      <c r="AB592">
        <v>50</v>
      </c>
      <c r="AE592" t="s">
        <v>37</v>
      </c>
      <c r="AF592" t="s">
        <v>917</v>
      </c>
      <c r="AG592" t="s">
        <v>6605</v>
      </c>
      <c r="AH592" t="s">
        <v>1684</v>
      </c>
      <c r="AI592">
        <v>45151</v>
      </c>
      <c r="AJ592">
        <v>4.032956081</v>
      </c>
      <c r="AK592" s="1" t="s">
        <v>6606</v>
      </c>
      <c r="AL592">
        <v>0</v>
      </c>
      <c r="AN592" t="s">
        <v>8007</v>
      </c>
      <c r="AO592" t="s">
        <v>8008</v>
      </c>
      <c r="AP592" t="s">
        <v>5273</v>
      </c>
      <c r="AQ592" t="s">
        <v>5274</v>
      </c>
    </row>
    <row r="593" spans="1:43" x14ac:dyDescent="0.3">
      <c r="A593" t="s">
        <v>1687</v>
      </c>
      <c r="B593" t="s">
        <v>8009</v>
      </c>
      <c r="C593" t="s">
        <v>1686</v>
      </c>
      <c r="D593" t="s">
        <v>4553</v>
      </c>
      <c r="E593">
        <v>8</v>
      </c>
      <c r="F593">
        <v>9</v>
      </c>
      <c r="G593" t="s">
        <v>5267</v>
      </c>
      <c r="H593">
        <v>5000</v>
      </c>
      <c r="I593">
        <v>1</v>
      </c>
      <c r="J593">
        <v>4.07</v>
      </c>
      <c r="K593">
        <v>775</v>
      </c>
      <c r="L593">
        <v>411</v>
      </c>
      <c r="M593">
        <v>158</v>
      </c>
      <c r="N593">
        <v>102</v>
      </c>
      <c r="O593">
        <v>56</v>
      </c>
      <c r="P593">
        <v>48</v>
      </c>
      <c r="Q593">
        <v>0</v>
      </c>
      <c r="R593">
        <v>0</v>
      </c>
      <c r="S593">
        <v>0</v>
      </c>
      <c r="T593">
        <v>0</v>
      </c>
      <c r="U593" t="s">
        <v>64</v>
      </c>
      <c r="V593" t="s">
        <v>52</v>
      </c>
      <c r="W593">
        <v>50</v>
      </c>
      <c r="X593" t="s">
        <v>5268</v>
      </c>
      <c r="Y593">
        <v>2</v>
      </c>
      <c r="Z593">
        <v>0</v>
      </c>
      <c r="AA593">
        <v>43</v>
      </c>
      <c r="AB593">
        <v>50</v>
      </c>
      <c r="AC593">
        <v>1</v>
      </c>
      <c r="AD593" t="s">
        <v>5269</v>
      </c>
      <c r="AE593" t="s">
        <v>37</v>
      </c>
      <c r="AF593" t="s">
        <v>880</v>
      </c>
      <c r="AG593" t="s">
        <v>6677</v>
      </c>
      <c r="AH593" t="s">
        <v>6678</v>
      </c>
      <c r="AI593">
        <v>42919</v>
      </c>
      <c r="AJ593">
        <v>4.1059670539999997</v>
      </c>
      <c r="AK593" t="s">
        <v>6679</v>
      </c>
      <c r="AL593">
        <v>0</v>
      </c>
      <c r="AN593" t="s">
        <v>8010</v>
      </c>
      <c r="AO593" t="s">
        <v>8011</v>
      </c>
      <c r="AP593" t="s">
        <v>5273</v>
      </c>
      <c r="AQ593" t="s">
        <v>5274</v>
      </c>
    </row>
    <row r="594" spans="1:43" x14ac:dyDescent="0.3">
      <c r="A594" t="s">
        <v>1691</v>
      </c>
      <c r="B594" t="s">
        <v>8012</v>
      </c>
      <c r="C594" t="s">
        <v>1688</v>
      </c>
      <c r="D594" t="s">
        <v>4554</v>
      </c>
      <c r="E594">
        <v>11</v>
      </c>
      <c r="F594">
        <v>10</v>
      </c>
      <c r="G594" t="s">
        <v>5267</v>
      </c>
      <c r="H594">
        <v>100</v>
      </c>
      <c r="I594">
        <v>1</v>
      </c>
      <c r="J594">
        <v>3.32</v>
      </c>
      <c r="K594">
        <v>28</v>
      </c>
      <c r="L594">
        <v>11</v>
      </c>
      <c r="M594">
        <v>3</v>
      </c>
      <c r="N594">
        <v>3</v>
      </c>
      <c r="O594">
        <v>6</v>
      </c>
      <c r="P594">
        <v>5</v>
      </c>
      <c r="Q594">
        <v>0</v>
      </c>
      <c r="R594">
        <v>0</v>
      </c>
      <c r="S594">
        <v>0</v>
      </c>
      <c r="T594">
        <v>0</v>
      </c>
      <c r="U594" t="s">
        <v>64</v>
      </c>
      <c r="V594" t="s">
        <v>52</v>
      </c>
      <c r="W594">
        <v>50</v>
      </c>
      <c r="X594" t="s">
        <v>5268</v>
      </c>
      <c r="Y594">
        <v>2</v>
      </c>
      <c r="Z594">
        <v>0</v>
      </c>
      <c r="AA594">
        <v>18</v>
      </c>
      <c r="AB594">
        <v>50</v>
      </c>
      <c r="AE594" t="s">
        <v>37</v>
      </c>
      <c r="AF594" t="s">
        <v>1689</v>
      </c>
      <c r="AG594" t="s">
        <v>8013</v>
      </c>
      <c r="AH594" t="s">
        <v>1690</v>
      </c>
      <c r="AI594">
        <v>1151</v>
      </c>
      <c r="AJ594">
        <v>4.324934839</v>
      </c>
      <c r="AK594" t="s">
        <v>8014</v>
      </c>
      <c r="AL594">
        <v>0</v>
      </c>
      <c r="AN594" t="s">
        <v>8015</v>
      </c>
      <c r="AO594" t="s">
        <v>8016</v>
      </c>
      <c r="AP594" t="s">
        <v>5273</v>
      </c>
      <c r="AQ594" t="s">
        <v>5274</v>
      </c>
    </row>
    <row r="595" spans="1:43" x14ac:dyDescent="0.3">
      <c r="A595" t="s">
        <v>1693</v>
      </c>
      <c r="B595" t="s">
        <v>8017</v>
      </c>
      <c r="C595" t="s">
        <v>1692</v>
      </c>
      <c r="D595" t="s">
        <v>4555</v>
      </c>
      <c r="E595">
        <v>5</v>
      </c>
      <c r="F595">
        <v>5</v>
      </c>
      <c r="G595" t="s">
        <v>5267</v>
      </c>
      <c r="H595">
        <v>10000</v>
      </c>
      <c r="I595">
        <v>0</v>
      </c>
      <c r="J595">
        <v>3.94</v>
      </c>
      <c r="K595">
        <v>2557</v>
      </c>
      <c r="L595">
        <v>1228</v>
      </c>
      <c r="M595">
        <v>552</v>
      </c>
      <c r="N595">
        <v>394</v>
      </c>
      <c r="O595">
        <v>165</v>
      </c>
      <c r="P595">
        <v>218</v>
      </c>
      <c r="Q595">
        <v>0</v>
      </c>
      <c r="R595">
        <v>0</v>
      </c>
      <c r="S595">
        <v>0</v>
      </c>
      <c r="T595">
        <v>0</v>
      </c>
      <c r="U595" t="s">
        <v>64</v>
      </c>
      <c r="V595" t="s">
        <v>52</v>
      </c>
      <c r="W595">
        <v>10</v>
      </c>
      <c r="X595" t="s">
        <v>5268</v>
      </c>
      <c r="Y595">
        <v>1</v>
      </c>
      <c r="Z595">
        <v>0</v>
      </c>
      <c r="AA595">
        <v>48</v>
      </c>
      <c r="AB595">
        <v>50</v>
      </c>
      <c r="AE595" t="s">
        <v>37</v>
      </c>
      <c r="AF595" t="s">
        <v>763</v>
      </c>
      <c r="AG595" t="s">
        <v>5761</v>
      </c>
      <c r="AH595" t="s">
        <v>5762</v>
      </c>
      <c r="AI595">
        <v>32168</v>
      </c>
      <c r="AJ595">
        <v>3.884543646</v>
      </c>
      <c r="AK595" t="s">
        <v>5763</v>
      </c>
      <c r="AL595">
        <v>0</v>
      </c>
      <c r="AN595" t="s">
        <v>8018</v>
      </c>
      <c r="AO595" t="s">
        <v>8019</v>
      </c>
      <c r="AP595" t="s">
        <v>5273</v>
      </c>
      <c r="AQ595" t="s">
        <v>5274</v>
      </c>
    </row>
    <row r="596" spans="1:43" x14ac:dyDescent="0.3">
      <c r="A596" t="s">
        <v>1695</v>
      </c>
      <c r="B596" t="s">
        <v>8020</v>
      </c>
      <c r="C596" t="s">
        <v>1694</v>
      </c>
      <c r="D596" t="s">
        <v>4556</v>
      </c>
      <c r="E596">
        <v>5</v>
      </c>
      <c r="F596">
        <v>76</v>
      </c>
      <c r="G596" t="s">
        <v>5267</v>
      </c>
      <c r="H596">
        <v>1000</v>
      </c>
      <c r="I596">
        <v>1</v>
      </c>
      <c r="J596">
        <v>3.77</v>
      </c>
      <c r="K596">
        <v>404</v>
      </c>
      <c r="L596">
        <v>173</v>
      </c>
      <c r="M596">
        <v>87</v>
      </c>
      <c r="N596">
        <v>68</v>
      </c>
      <c r="O596">
        <v>31</v>
      </c>
      <c r="P596">
        <v>45</v>
      </c>
      <c r="Q596">
        <v>1</v>
      </c>
      <c r="R596">
        <v>0</v>
      </c>
      <c r="S596">
        <v>0</v>
      </c>
      <c r="T596">
        <v>1</v>
      </c>
      <c r="U596" t="s">
        <v>70</v>
      </c>
      <c r="V596" t="s">
        <v>52</v>
      </c>
      <c r="W596">
        <v>1</v>
      </c>
      <c r="X596" t="s">
        <v>5268</v>
      </c>
      <c r="Y596">
        <v>2</v>
      </c>
      <c r="Z596">
        <v>0</v>
      </c>
      <c r="AA596">
        <v>45</v>
      </c>
      <c r="AB596">
        <v>50</v>
      </c>
      <c r="AE596" t="s">
        <v>37</v>
      </c>
      <c r="AF596" t="s">
        <v>1345</v>
      </c>
      <c r="AG596" t="s">
        <v>1345</v>
      </c>
      <c r="AH596" t="s">
        <v>7442</v>
      </c>
      <c r="AI596">
        <v>25093</v>
      </c>
      <c r="AJ596">
        <v>4.068664568</v>
      </c>
      <c r="AK596" t="s">
        <v>7443</v>
      </c>
      <c r="AL596">
        <v>1</v>
      </c>
      <c r="AM596" t="s">
        <v>7444</v>
      </c>
      <c r="AN596" t="s">
        <v>8021</v>
      </c>
      <c r="AO596" t="s">
        <v>8022</v>
      </c>
      <c r="AP596" t="s">
        <v>5273</v>
      </c>
      <c r="AQ596" t="s">
        <v>5274</v>
      </c>
    </row>
    <row r="597" spans="1:43" x14ac:dyDescent="0.3">
      <c r="A597" t="s">
        <v>1699</v>
      </c>
      <c r="B597" t="s">
        <v>1696</v>
      </c>
      <c r="C597" t="s">
        <v>1696</v>
      </c>
      <c r="D597" t="s">
        <v>4557</v>
      </c>
      <c r="E597">
        <v>7</v>
      </c>
      <c r="F597">
        <v>6</v>
      </c>
      <c r="G597" t="s">
        <v>5267</v>
      </c>
      <c r="H597">
        <v>1000</v>
      </c>
      <c r="I597">
        <v>1</v>
      </c>
      <c r="J597">
        <v>3.8</v>
      </c>
      <c r="K597">
        <v>46</v>
      </c>
      <c r="L597">
        <v>22</v>
      </c>
      <c r="M597">
        <v>9</v>
      </c>
      <c r="N597">
        <v>6</v>
      </c>
      <c r="O597">
        <v>2</v>
      </c>
      <c r="P597">
        <v>7</v>
      </c>
      <c r="Q597">
        <v>0</v>
      </c>
      <c r="R597">
        <v>0</v>
      </c>
      <c r="S597">
        <v>0</v>
      </c>
      <c r="T597">
        <v>0</v>
      </c>
      <c r="U597" t="s">
        <v>78</v>
      </c>
      <c r="V597" t="s">
        <v>52</v>
      </c>
      <c r="W597">
        <v>50</v>
      </c>
      <c r="X597" t="s">
        <v>571</v>
      </c>
      <c r="Y597">
        <v>2</v>
      </c>
      <c r="Z597">
        <v>0</v>
      </c>
      <c r="AA597">
        <v>35</v>
      </c>
      <c r="AB597">
        <v>50</v>
      </c>
      <c r="AE597" t="s">
        <v>37</v>
      </c>
      <c r="AF597" t="s">
        <v>1697</v>
      </c>
      <c r="AG597" t="s">
        <v>8023</v>
      </c>
      <c r="AH597" t="s">
        <v>1698</v>
      </c>
      <c r="AI597">
        <v>1685</v>
      </c>
      <c r="AJ597">
        <v>3.811275964</v>
      </c>
      <c r="AK597" t="s">
        <v>8024</v>
      </c>
      <c r="AL597">
        <v>0</v>
      </c>
      <c r="AN597" t="s">
        <v>8025</v>
      </c>
      <c r="AO597" t="s">
        <v>8026</v>
      </c>
      <c r="AP597" t="s">
        <v>5273</v>
      </c>
      <c r="AQ597" t="s">
        <v>5274</v>
      </c>
    </row>
    <row r="598" spans="1:43" x14ac:dyDescent="0.3">
      <c r="A598" t="s">
        <v>1703</v>
      </c>
      <c r="B598" t="s">
        <v>8027</v>
      </c>
      <c r="C598" t="s">
        <v>1700</v>
      </c>
      <c r="D598" t="s">
        <v>4558</v>
      </c>
      <c r="E598">
        <v>8</v>
      </c>
      <c r="F598">
        <v>7</v>
      </c>
      <c r="G598" t="s">
        <v>5267</v>
      </c>
      <c r="H598">
        <v>5000</v>
      </c>
      <c r="I598">
        <v>1</v>
      </c>
      <c r="J598">
        <v>4.0199999999999996</v>
      </c>
      <c r="K598">
        <v>1269</v>
      </c>
      <c r="L598">
        <v>639</v>
      </c>
      <c r="M598">
        <v>288</v>
      </c>
      <c r="N598">
        <v>173</v>
      </c>
      <c r="O598">
        <v>72</v>
      </c>
      <c r="P598">
        <v>97</v>
      </c>
      <c r="Q598">
        <v>0</v>
      </c>
      <c r="R598">
        <v>0</v>
      </c>
      <c r="S598">
        <v>0</v>
      </c>
      <c r="T598">
        <v>0</v>
      </c>
      <c r="U598" t="s">
        <v>661</v>
      </c>
      <c r="V598" t="s">
        <v>79</v>
      </c>
      <c r="W598">
        <v>10</v>
      </c>
      <c r="X598" t="s">
        <v>5268</v>
      </c>
      <c r="Y598">
        <v>2</v>
      </c>
      <c r="Z598">
        <v>0</v>
      </c>
      <c r="AA598">
        <v>38</v>
      </c>
      <c r="AB598">
        <v>50</v>
      </c>
      <c r="AE598" t="s">
        <v>37</v>
      </c>
      <c r="AF598" t="s">
        <v>1701</v>
      </c>
      <c r="AG598" t="s">
        <v>8028</v>
      </c>
      <c r="AH598" t="s">
        <v>1702</v>
      </c>
      <c r="AI598">
        <v>39395</v>
      </c>
      <c r="AJ598">
        <v>4.0544231499999999</v>
      </c>
      <c r="AK598" t="s">
        <v>8029</v>
      </c>
      <c r="AL598">
        <v>0</v>
      </c>
      <c r="AN598" t="s">
        <v>8030</v>
      </c>
      <c r="AO598" t="s">
        <v>8031</v>
      </c>
      <c r="AP598" t="s">
        <v>5273</v>
      </c>
      <c r="AQ598" t="s">
        <v>5274</v>
      </c>
    </row>
    <row r="599" spans="1:43" x14ac:dyDescent="0.3">
      <c r="A599" t="s">
        <v>1708</v>
      </c>
      <c r="B599" t="s">
        <v>5535</v>
      </c>
      <c r="C599" t="s">
        <v>1704</v>
      </c>
      <c r="D599" t="s">
        <v>4559</v>
      </c>
      <c r="E599">
        <v>15</v>
      </c>
      <c r="F599">
        <v>15</v>
      </c>
      <c r="G599" t="s">
        <v>5267</v>
      </c>
      <c r="H599">
        <v>3</v>
      </c>
      <c r="I599">
        <v>0</v>
      </c>
      <c r="J599">
        <v>5</v>
      </c>
      <c r="K599">
        <v>0</v>
      </c>
      <c r="Q599">
        <v>0</v>
      </c>
      <c r="R599">
        <v>0</v>
      </c>
      <c r="S599">
        <v>0</v>
      </c>
      <c r="T599">
        <v>0</v>
      </c>
      <c r="U599" t="s">
        <v>70</v>
      </c>
      <c r="V599" t="s">
        <v>1705</v>
      </c>
      <c r="W599">
        <v>50</v>
      </c>
      <c r="X599" t="s">
        <v>5268</v>
      </c>
      <c r="Y599">
        <v>4</v>
      </c>
      <c r="Z599">
        <v>0</v>
      </c>
      <c r="AA599">
        <v>40</v>
      </c>
      <c r="AB599">
        <v>50</v>
      </c>
      <c r="AE599" t="s">
        <v>37</v>
      </c>
      <c r="AF599" t="s">
        <v>1706</v>
      </c>
      <c r="AG599" t="s">
        <v>1706</v>
      </c>
      <c r="AH599" t="s">
        <v>1707</v>
      </c>
      <c r="AI599">
        <v>4150</v>
      </c>
      <c r="AJ599">
        <v>4.2522891569999999</v>
      </c>
      <c r="AK599" t="s">
        <v>8032</v>
      </c>
      <c r="AL599">
        <v>0</v>
      </c>
      <c r="AN599" t="s">
        <v>8033</v>
      </c>
      <c r="AO599" t="s">
        <v>8034</v>
      </c>
      <c r="AP599" t="s">
        <v>5273</v>
      </c>
      <c r="AQ599" t="s">
        <v>5274</v>
      </c>
    </row>
    <row r="600" spans="1:43" x14ac:dyDescent="0.3">
      <c r="A600" t="s">
        <v>1711</v>
      </c>
      <c r="B600" t="s">
        <v>5722</v>
      </c>
      <c r="C600" t="s">
        <v>1709</v>
      </c>
      <c r="D600" t="s">
        <v>4111</v>
      </c>
      <c r="E600">
        <v>12</v>
      </c>
      <c r="F600">
        <v>11</v>
      </c>
      <c r="G600" t="s">
        <v>5267</v>
      </c>
      <c r="H600">
        <v>1000</v>
      </c>
      <c r="I600">
        <v>0</v>
      </c>
      <c r="J600">
        <v>3.81</v>
      </c>
      <c r="K600">
        <v>341</v>
      </c>
      <c r="L600">
        <v>163</v>
      </c>
      <c r="M600">
        <v>63</v>
      </c>
      <c r="N600">
        <v>48</v>
      </c>
      <c r="O600">
        <v>21</v>
      </c>
      <c r="P600">
        <v>46</v>
      </c>
      <c r="Q600">
        <v>0</v>
      </c>
      <c r="R600">
        <v>0</v>
      </c>
      <c r="S600">
        <v>0</v>
      </c>
      <c r="T600">
        <v>0</v>
      </c>
      <c r="U600" t="s">
        <v>265</v>
      </c>
      <c r="V600" t="s">
        <v>52</v>
      </c>
      <c r="W600">
        <v>50</v>
      </c>
      <c r="X600" t="s">
        <v>5268</v>
      </c>
      <c r="Y600">
        <v>3</v>
      </c>
      <c r="Z600">
        <v>0</v>
      </c>
      <c r="AA600">
        <v>13</v>
      </c>
      <c r="AB600">
        <v>50</v>
      </c>
      <c r="AC600">
        <v>1</v>
      </c>
      <c r="AD600" t="s">
        <v>5269</v>
      </c>
      <c r="AE600" t="s">
        <v>37</v>
      </c>
      <c r="AF600" t="s">
        <v>1710</v>
      </c>
      <c r="AG600" t="s">
        <v>5723</v>
      </c>
      <c r="AH600" t="s">
        <v>5724</v>
      </c>
      <c r="AI600">
        <v>2248</v>
      </c>
      <c r="AJ600">
        <v>4.1503558719999996</v>
      </c>
      <c r="AK600" t="s">
        <v>5725</v>
      </c>
      <c r="AL600">
        <v>0</v>
      </c>
      <c r="AN600" t="s">
        <v>5726</v>
      </c>
      <c r="AO600" t="s">
        <v>5727</v>
      </c>
      <c r="AP600" t="s">
        <v>5273</v>
      </c>
      <c r="AQ600" t="s">
        <v>5274</v>
      </c>
    </row>
    <row r="601" spans="1:43" x14ac:dyDescent="0.3">
      <c r="A601" t="s">
        <v>1715</v>
      </c>
      <c r="B601" t="s">
        <v>8035</v>
      </c>
      <c r="C601" t="s">
        <v>1712</v>
      </c>
      <c r="D601" t="s">
        <v>4560</v>
      </c>
      <c r="E601">
        <v>7</v>
      </c>
      <c r="F601">
        <v>6</v>
      </c>
      <c r="G601" t="s">
        <v>5267</v>
      </c>
      <c r="H601">
        <v>100</v>
      </c>
      <c r="I601">
        <v>0</v>
      </c>
      <c r="J601">
        <v>4.1500000000000004</v>
      </c>
      <c r="K601">
        <v>27</v>
      </c>
      <c r="L601">
        <v>16</v>
      </c>
      <c r="M601">
        <v>5</v>
      </c>
      <c r="N601">
        <v>3</v>
      </c>
      <c r="O601">
        <v>0</v>
      </c>
      <c r="P601">
        <v>3</v>
      </c>
      <c r="Q601">
        <v>1</v>
      </c>
      <c r="R601">
        <v>0</v>
      </c>
      <c r="S601">
        <v>0</v>
      </c>
      <c r="T601">
        <v>1</v>
      </c>
      <c r="U601" t="s">
        <v>70</v>
      </c>
      <c r="V601" t="s">
        <v>35</v>
      </c>
      <c r="W601">
        <v>50</v>
      </c>
      <c r="X601" t="s">
        <v>5268</v>
      </c>
      <c r="Y601">
        <v>2</v>
      </c>
      <c r="Z601">
        <v>0</v>
      </c>
      <c r="AA601">
        <v>56</v>
      </c>
      <c r="AB601">
        <v>50</v>
      </c>
      <c r="AE601" t="s">
        <v>37</v>
      </c>
      <c r="AF601" t="s">
        <v>1713</v>
      </c>
      <c r="AG601" t="s">
        <v>1713</v>
      </c>
      <c r="AH601" t="s">
        <v>1714</v>
      </c>
      <c r="AI601">
        <v>18529</v>
      </c>
      <c r="AJ601">
        <v>4.135949053</v>
      </c>
      <c r="AK601" t="s">
        <v>8036</v>
      </c>
      <c r="AL601">
        <v>0</v>
      </c>
      <c r="AN601" t="s">
        <v>8037</v>
      </c>
      <c r="AO601" t="s">
        <v>8038</v>
      </c>
      <c r="AP601" t="s">
        <v>5273</v>
      </c>
      <c r="AQ601" t="s">
        <v>5274</v>
      </c>
    </row>
    <row r="602" spans="1:43" x14ac:dyDescent="0.3">
      <c r="A602" t="s">
        <v>1717</v>
      </c>
      <c r="B602" t="s">
        <v>8039</v>
      </c>
      <c r="C602" t="s">
        <v>1716</v>
      </c>
      <c r="D602" t="s">
        <v>4561</v>
      </c>
      <c r="E602">
        <v>13</v>
      </c>
      <c r="F602">
        <v>68</v>
      </c>
      <c r="G602" t="s">
        <v>5267</v>
      </c>
      <c r="H602">
        <v>5000</v>
      </c>
      <c r="I602">
        <v>1</v>
      </c>
      <c r="J602">
        <v>3.97</v>
      </c>
      <c r="K602">
        <v>1020</v>
      </c>
      <c r="L602">
        <v>486</v>
      </c>
      <c r="M602">
        <v>239</v>
      </c>
      <c r="N602">
        <v>161</v>
      </c>
      <c r="O602">
        <v>49</v>
      </c>
      <c r="P602">
        <v>85</v>
      </c>
      <c r="Q602">
        <v>0</v>
      </c>
      <c r="R602">
        <v>0</v>
      </c>
      <c r="S602">
        <v>0</v>
      </c>
      <c r="T602">
        <v>0</v>
      </c>
      <c r="U602" t="s">
        <v>70</v>
      </c>
      <c r="V602" t="s">
        <v>35</v>
      </c>
      <c r="W602">
        <v>50</v>
      </c>
      <c r="X602" t="s">
        <v>5268</v>
      </c>
      <c r="Y602">
        <v>3</v>
      </c>
      <c r="Z602">
        <v>0</v>
      </c>
      <c r="AA602">
        <v>38</v>
      </c>
      <c r="AB602">
        <v>50</v>
      </c>
      <c r="AC602">
        <v>1</v>
      </c>
      <c r="AD602" t="s">
        <v>5269</v>
      </c>
      <c r="AE602" t="s">
        <v>37</v>
      </c>
      <c r="AF602" t="s">
        <v>1080</v>
      </c>
      <c r="AG602" t="s">
        <v>6992</v>
      </c>
      <c r="AH602" t="s">
        <v>6993</v>
      </c>
      <c r="AI602">
        <v>165915</v>
      </c>
      <c r="AJ602">
        <v>4.2560769069999997</v>
      </c>
      <c r="AK602" t="s">
        <v>6994</v>
      </c>
      <c r="AL602">
        <v>0</v>
      </c>
      <c r="AN602" t="s">
        <v>8040</v>
      </c>
      <c r="AO602" t="s">
        <v>8041</v>
      </c>
      <c r="AP602" t="s">
        <v>5273</v>
      </c>
      <c r="AQ602" t="s">
        <v>5274</v>
      </c>
    </row>
    <row r="603" spans="1:43" x14ac:dyDescent="0.3">
      <c r="A603" t="s">
        <v>1719</v>
      </c>
      <c r="B603" t="s">
        <v>8042</v>
      </c>
      <c r="C603" t="s">
        <v>1718</v>
      </c>
      <c r="D603" t="s">
        <v>4562</v>
      </c>
      <c r="E603">
        <v>9</v>
      </c>
      <c r="F603">
        <v>59</v>
      </c>
      <c r="G603" t="s">
        <v>5267</v>
      </c>
      <c r="H603">
        <v>100</v>
      </c>
      <c r="I603">
        <v>0</v>
      </c>
      <c r="J603">
        <v>3.69</v>
      </c>
      <c r="K603">
        <v>29</v>
      </c>
      <c r="L603">
        <v>12</v>
      </c>
      <c r="M603">
        <v>5</v>
      </c>
      <c r="N603">
        <v>6</v>
      </c>
      <c r="O603">
        <v>3</v>
      </c>
      <c r="P603">
        <v>3</v>
      </c>
      <c r="Q603">
        <v>0</v>
      </c>
      <c r="R603">
        <v>0</v>
      </c>
      <c r="S603">
        <v>0</v>
      </c>
      <c r="T603">
        <v>0</v>
      </c>
      <c r="U603" t="s">
        <v>74</v>
      </c>
      <c r="V603" t="s">
        <v>52</v>
      </c>
      <c r="W603">
        <v>50</v>
      </c>
      <c r="X603" t="s">
        <v>5268</v>
      </c>
      <c r="Y603">
        <v>3</v>
      </c>
      <c r="Z603">
        <v>0</v>
      </c>
      <c r="AA603">
        <v>42</v>
      </c>
      <c r="AB603">
        <v>50</v>
      </c>
      <c r="AE603" t="s">
        <v>37</v>
      </c>
      <c r="AF603" t="s">
        <v>1171</v>
      </c>
      <c r="AG603" t="s">
        <v>1171</v>
      </c>
      <c r="AH603" t="s">
        <v>7163</v>
      </c>
      <c r="AI603">
        <v>3300</v>
      </c>
      <c r="AJ603">
        <v>4.0242424239999997</v>
      </c>
      <c r="AK603" t="s">
        <v>7164</v>
      </c>
      <c r="AL603">
        <v>0</v>
      </c>
      <c r="AN603" t="s">
        <v>8043</v>
      </c>
      <c r="AO603" t="s">
        <v>8044</v>
      </c>
      <c r="AP603" t="s">
        <v>5273</v>
      </c>
      <c r="AQ603" t="s">
        <v>5274</v>
      </c>
    </row>
    <row r="604" spans="1:43" x14ac:dyDescent="0.3">
      <c r="A604" s="1" t="s">
        <v>1722</v>
      </c>
      <c r="B604" t="s">
        <v>8045</v>
      </c>
      <c r="C604" t="s">
        <v>1720</v>
      </c>
      <c r="D604" t="s">
        <v>4563</v>
      </c>
      <c r="E604">
        <v>5</v>
      </c>
      <c r="F604">
        <v>5</v>
      </c>
      <c r="G604" t="s">
        <v>5267</v>
      </c>
      <c r="H604">
        <v>100</v>
      </c>
      <c r="I604">
        <v>0</v>
      </c>
      <c r="J604">
        <v>3</v>
      </c>
      <c r="K604">
        <v>45</v>
      </c>
      <c r="L604">
        <v>14</v>
      </c>
      <c r="M604">
        <v>3</v>
      </c>
      <c r="N604">
        <v>10</v>
      </c>
      <c r="O604">
        <v>5</v>
      </c>
      <c r="P604">
        <v>13</v>
      </c>
      <c r="Q604">
        <v>0</v>
      </c>
      <c r="R604">
        <v>0</v>
      </c>
      <c r="S604">
        <v>0</v>
      </c>
      <c r="T604">
        <v>0</v>
      </c>
      <c r="U604" t="s">
        <v>144</v>
      </c>
      <c r="V604" t="s">
        <v>43</v>
      </c>
      <c r="W604">
        <v>50</v>
      </c>
      <c r="X604" t="s">
        <v>5268</v>
      </c>
      <c r="Y604">
        <v>2</v>
      </c>
      <c r="Z604">
        <v>0</v>
      </c>
      <c r="AA604">
        <v>35</v>
      </c>
      <c r="AB604">
        <v>50</v>
      </c>
      <c r="AE604" t="s">
        <v>37</v>
      </c>
      <c r="AF604" t="s">
        <v>1721</v>
      </c>
      <c r="AG604" t="s">
        <v>1721</v>
      </c>
      <c r="AH604" t="s">
        <v>8046</v>
      </c>
      <c r="AI604">
        <v>9857</v>
      </c>
      <c r="AJ604">
        <v>4.053971797</v>
      </c>
      <c r="AK604" t="s">
        <v>8047</v>
      </c>
      <c r="AL604">
        <v>0</v>
      </c>
      <c r="AN604" t="s">
        <v>8048</v>
      </c>
      <c r="AO604" t="s">
        <v>8049</v>
      </c>
      <c r="AP604" t="s">
        <v>5273</v>
      </c>
      <c r="AQ604" t="s">
        <v>5274</v>
      </c>
    </row>
    <row r="605" spans="1:43" x14ac:dyDescent="0.3">
      <c r="A605" t="s">
        <v>1725</v>
      </c>
      <c r="B605" t="s">
        <v>8050</v>
      </c>
      <c r="C605" t="s">
        <v>1723</v>
      </c>
      <c r="D605" t="s">
        <v>4564</v>
      </c>
      <c r="E605">
        <v>14</v>
      </c>
      <c r="F605">
        <v>93</v>
      </c>
      <c r="G605" t="s">
        <v>5267</v>
      </c>
      <c r="H605">
        <v>1000</v>
      </c>
      <c r="I605">
        <v>1</v>
      </c>
      <c r="J605">
        <v>4.24</v>
      </c>
      <c r="K605">
        <v>254</v>
      </c>
      <c r="L605">
        <v>147</v>
      </c>
      <c r="M605">
        <v>57</v>
      </c>
      <c r="N605">
        <v>26</v>
      </c>
      <c r="O605">
        <v>11</v>
      </c>
      <c r="P605">
        <v>13</v>
      </c>
      <c r="Q605">
        <v>0</v>
      </c>
      <c r="R605">
        <v>0</v>
      </c>
      <c r="S605">
        <v>0</v>
      </c>
      <c r="T605">
        <v>0</v>
      </c>
      <c r="U605" t="s">
        <v>51</v>
      </c>
      <c r="V605" t="s">
        <v>35</v>
      </c>
      <c r="W605">
        <v>3</v>
      </c>
      <c r="X605" t="s">
        <v>5268</v>
      </c>
      <c r="Y605">
        <v>3</v>
      </c>
      <c r="Z605">
        <v>0</v>
      </c>
      <c r="AA605">
        <v>40</v>
      </c>
      <c r="AB605">
        <v>50</v>
      </c>
      <c r="AE605" t="s">
        <v>37</v>
      </c>
      <c r="AF605" t="s">
        <v>1724</v>
      </c>
      <c r="AG605" t="s">
        <v>1724</v>
      </c>
      <c r="AH605" t="s">
        <v>8051</v>
      </c>
      <c r="AI605">
        <v>90105</v>
      </c>
      <c r="AJ605">
        <v>4.2012984849999997</v>
      </c>
      <c r="AK605" t="s">
        <v>8052</v>
      </c>
      <c r="AL605">
        <v>1</v>
      </c>
      <c r="AM605" t="s">
        <v>8053</v>
      </c>
      <c r="AN605" t="s">
        <v>8054</v>
      </c>
      <c r="AO605" t="s">
        <v>8055</v>
      </c>
      <c r="AP605" t="s">
        <v>5273</v>
      </c>
      <c r="AQ605" t="s">
        <v>5274</v>
      </c>
    </row>
    <row r="606" spans="1:43" x14ac:dyDescent="0.3">
      <c r="A606" t="s">
        <v>1728</v>
      </c>
      <c r="B606" t="s">
        <v>8056</v>
      </c>
      <c r="C606" t="s">
        <v>1726</v>
      </c>
      <c r="D606" t="s">
        <v>4565</v>
      </c>
      <c r="E606">
        <v>7</v>
      </c>
      <c r="F606">
        <v>16</v>
      </c>
      <c r="G606" t="s">
        <v>5267</v>
      </c>
      <c r="H606">
        <v>10000</v>
      </c>
      <c r="I606">
        <v>1</v>
      </c>
      <c r="J606">
        <v>3.94</v>
      </c>
      <c r="K606">
        <v>1116</v>
      </c>
      <c r="L606">
        <v>583</v>
      </c>
      <c r="M606">
        <v>189</v>
      </c>
      <c r="N606">
        <v>153</v>
      </c>
      <c r="O606">
        <v>80</v>
      </c>
      <c r="P606">
        <v>111</v>
      </c>
      <c r="Q606">
        <v>0</v>
      </c>
      <c r="R606">
        <v>0</v>
      </c>
      <c r="S606">
        <v>0</v>
      </c>
      <c r="T606">
        <v>0</v>
      </c>
      <c r="U606" t="s">
        <v>34</v>
      </c>
      <c r="V606" t="s">
        <v>101</v>
      </c>
      <c r="W606">
        <v>50</v>
      </c>
      <c r="X606" t="s">
        <v>5268</v>
      </c>
      <c r="Y606">
        <v>2</v>
      </c>
      <c r="Z606">
        <v>0</v>
      </c>
      <c r="AA606">
        <v>54</v>
      </c>
      <c r="AB606">
        <v>50</v>
      </c>
      <c r="AE606" t="s">
        <v>37</v>
      </c>
      <c r="AF606" t="s">
        <v>1727</v>
      </c>
      <c r="AG606" t="s">
        <v>1727</v>
      </c>
      <c r="AH606" t="s">
        <v>8057</v>
      </c>
      <c r="AI606">
        <v>3977</v>
      </c>
      <c r="AJ606">
        <v>4.1453356799999996</v>
      </c>
      <c r="AK606" t="s">
        <v>8058</v>
      </c>
      <c r="AL606">
        <v>0</v>
      </c>
      <c r="AN606" t="s">
        <v>8059</v>
      </c>
      <c r="AO606" t="s">
        <v>8060</v>
      </c>
      <c r="AP606" t="s">
        <v>5273</v>
      </c>
      <c r="AQ606" t="s">
        <v>5274</v>
      </c>
    </row>
    <row r="607" spans="1:43" x14ac:dyDescent="0.3">
      <c r="A607" t="s">
        <v>1732</v>
      </c>
      <c r="B607" t="s">
        <v>8061</v>
      </c>
      <c r="C607" t="s">
        <v>1729</v>
      </c>
      <c r="D607" t="s">
        <v>4566</v>
      </c>
      <c r="E607">
        <v>13</v>
      </c>
      <c r="F607">
        <v>84</v>
      </c>
      <c r="G607" t="s">
        <v>5267</v>
      </c>
      <c r="H607">
        <v>10000</v>
      </c>
      <c r="I607">
        <v>1</v>
      </c>
      <c r="J607">
        <v>4.07</v>
      </c>
      <c r="K607">
        <v>2328</v>
      </c>
      <c r="L607">
        <v>1184</v>
      </c>
      <c r="M607">
        <v>545</v>
      </c>
      <c r="N607">
        <v>329</v>
      </c>
      <c r="O607">
        <v>116</v>
      </c>
      <c r="P607">
        <v>154</v>
      </c>
      <c r="Q607">
        <v>0</v>
      </c>
      <c r="R607">
        <v>0</v>
      </c>
      <c r="S607">
        <v>0</v>
      </c>
      <c r="T607">
        <v>0</v>
      </c>
      <c r="U607" t="s">
        <v>70</v>
      </c>
      <c r="V607" t="s">
        <v>52</v>
      </c>
      <c r="W607">
        <v>50</v>
      </c>
      <c r="X607" t="s">
        <v>5268</v>
      </c>
      <c r="Y607">
        <v>3</v>
      </c>
      <c r="Z607">
        <v>0</v>
      </c>
      <c r="AA607">
        <v>41</v>
      </c>
      <c r="AB607">
        <v>50</v>
      </c>
      <c r="AC607">
        <v>1</v>
      </c>
      <c r="AD607" t="s">
        <v>5269</v>
      </c>
      <c r="AE607" t="s">
        <v>37</v>
      </c>
      <c r="AF607" t="s">
        <v>1730</v>
      </c>
      <c r="AG607" t="s">
        <v>8062</v>
      </c>
      <c r="AH607" t="s">
        <v>1731</v>
      </c>
      <c r="AI607">
        <v>22173</v>
      </c>
      <c r="AJ607">
        <v>4.2034005319999999</v>
      </c>
      <c r="AK607" t="s">
        <v>8063</v>
      </c>
      <c r="AL607">
        <v>0</v>
      </c>
      <c r="AN607" t="s">
        <v>8064</v>
      </c>
      <c r="AO607" t="s">
        <v>8065</v>
      </c>
      <c r="AP607" t="s">
        <v>5273</v>
      </c>
      <c r="AQ607" t="s">
        <v>5274</v>
      </c>
    </row>
    <row r="608" spans="1:43" x14ac:dyDescent="0.3">
      <c r="A608" t="s">
        <v>1735</v>
      </c>
      <c r="B608" t="s">
        <v>8066</v>
      </c>
      <c r="C608" t="s">
        <v>1733</v>
      </c>
      <c r="D608" t="s">
        <v>4567</v>
      </c>
      <c r="E608">
        <v>2</v>
      </c>
      <c r="F608">
        <v>6</v>
      </c>
      <c r="G608" t="s">
        <v>5267</v>
      </c>
      <c r="H608">
        <v>1000</v>
      </c>
      <c r="I608">
        <v>1</v>
      </c>
      <c r="J608">
        <v>4.03</v>
      </c>
      <c r="K608">
        <v>31</v>
      </c>
      <c r="L608">
        <v>15</v>
      </c>
      <c r="M608">
        <v>8</v>
      </c>
      <c r="N608">
        <v>3</v>
      </c>
      <c r="O608">
        <v>4</v>
      </c>
      <c r="P608">
        <v>1</v>
      </c>
      <c r="Q608">
        <v>0</v>
      </c>
      <c r="R608">
        <v>0</v>
      </c>
      <c r="S608">
        <v>0</v>
      </c>
      <c r="T608">
        <v>0</v>
      </c>
      <c r="U608" t="s">
        <v>261</v>
      </c>
      <c r="V608" t="s">
        <v>43</v>
      </c>
      <c r="W608">
        <v>1</v>
      </c>
      <c r="X608" t="s">
        <v>5268</v>
      </c>
      <c r="Y608">
        <v>1</v>
      </c>
      <c r="Z608">
        <v>0</v>
      </c>
      <c r="AA608">
        <v>35</v>
      </c>
      <c r="AB608">
        <v>50</v>
      </c>
      <c r="AE608" t="s">
        <v>37</v>
      </c>
      <c r="AF608" t="s">
        <v>1734</v>
      </c>
      <c r="AG608" t="s">
        <v>8067</v>
      </c>
      <c r="AH608" t="s">
        <v>8068</v>
      </c>
      <c r="AI608">
        <v>31138</v>
      </c>
      <c r="AJ608">
        <v>4.1174449229999999</v>
      </c>
      <c r="AK608" t="s">
        <v>8069</v>
      </c>
      <c r="AL608">
        <v>1</v>
      </c>
      <c r="AM608" t="s">
        <v>8070</v>
      </c>
      <c r="AN608" t="s">
        <v>8071</v>
      </c>
      <c r="AO608" t="s">
        <v>8072</v>
      </c>
      <c r="AP608" t="s">
        <v>5273</v>
      </c>
      <c r="AQ608" t="s">
        <v>5274</v>
      </c>
    </row>
    <row r="609" spans="1:43" x14ac:dyDescent="0.3">
      <c r="A609" t="s">
        <v>1737</v>
      </c>
      <c r="B609" t="s">
        <v>8073</v>
      </c>
      <c r="C609" t="s">
        <v>1736</v>
      </c>
      <c r="D609" t="s">
        <v>4568</v>
      </c>
      <c r="E609">
        <v>4.7300000000000004</v>
      </c>
      <c r="F609">
        <v>7</v>
      </c>
      <c r="G609" t="s">
        <v>5267</v>
      </c>
      <c r="H609">
        <v>100</v>
      </c>
      <c r="I609">
        <v>1</v>
      </c>
      <c r="J609">
        <v>4.4000000000000004</v>
      </c>
      <c r="K609">
        <v>86</v>
      </c>
      <c r="L609">
        <v>57</v>
      </c>
      <c r="M609">
        <v>16</v>
      </c>
      <c r="N609">
        <v>6</v>
      </c>
      <c r="O609">
        <v>4</v>
      </c>
      <c r="P609">
        <v>3</v>
      </c>
      <c r="Q609">
        <v>1</v>
      </c>
      <c r="R609">
        <v>0</v>
      </c>
      <c r="S609">
        <v>1</v>
      </c>
      <c r="T609">
        <v>0</v>
      </c>
      <c r="U609" t="s">
        <v>42</v>
      </c>
      <c r="V609" t="s">
        <v>52</v>
      </c>
      <c r="W609">
        <v>1</v>
      </c>
      <c r="X609" t="s">
        <v>5268</v>
      </c>
      <c r="Y609">
        <v>1</v>
      </c>
      <c r="Z609">
        <v>0</v>
      </c>
      <c r="AA609">
        <v>35</v>
      </c>
      <c r="AB609">
        <v>50</v>
      </c>
      <c r="AC609">
        <v>1</v>
      </c>
      <c r="AD609" t="s">
        <v>5269</v>
      </c>
      <c r="AE609" t="s">
        <v>37</v>
      </c>
      <c r="AF609" t="s">
        <v>1734</v>
      </c>
      <c r="AG609" t="s">
        <v>8067</v>
      </c>
      <c r="AH609" t="s">
        <v>8068</v>
      </c>
      <c r="AI609">
        <v>31138</v>
      </c>
      <c r="AJ609">
        <v>4.1174449229999999</v>
      </c>
      <c r="AK609" t="s">
        <v>8069</v>
      </c>
      <c r="AL609">
        <v>1</v>
      </c>
      <c r="AM609" t="s">
        <v>8070</v>
      </c>
      <c r="AN609" t="s">
        <v>8074</v>
      </c>
      <c r="AO609" t="s">
        <v>8075</v>
      </c>
      <c r="AP609" t="s">
        <v>5273</v>
      </c>
      <c r="AQ609" t="s">
        <v>5274</v>
      </c>
    </row>
    <row r="610" spans="1:43" x14ac:dyDescent="0.3">
      <c r="A610" t="s">
        <v>1740</v>
      </c>
      <c r="B610" t="s">
        <v>8076</v>
      </c>
      <c r="C610" t="s">
        <v>1738</v>
      </c>
      <c r="D610" t="s">
        <v>4569</v>
      </c>
      <c r="E610">
        <v>11</v>
      </c>
      <c r="F610">
        <v>37</v>
      </c>
      <c r="G610" t="s">
        <v>5267</v>
      </c>
      <c r="H610">
        <v>20000</v>
      </c>
      <c r="I610">
        <v>0</v>
      </c>
      <c r="J610">
        <v>3.42</v>
      </c>
      <c r="K610">
        <v>7596</v>
      </c>
      <c r="L610">
        <v>2679</v>
      </c>
      <c r="M610">
        <v>1403</v>
      </c>
      <c r="N610">
        <v>1317</v>
      </c>
      <c r="O610">
        <v>793</v>
      </c>
      <c r="P610">
        <v>1404</v>
      </c>
      <c r="Q610">
        <v>0</v>
      </c>
      <c r="R610">
        <v>0</v>
      </c>
      <c r="S610">
        <v>0</v>
      </c>
      <c r="T610">
        <v>0</v>
      </c>
      <c r="U610" t="s">
        <v>70</v>
      </c>
      <c r="V610" t="s">
        <v>52</v>
      </c>
      <c r="W610">
        <v>50</v>
      </c>
      <c r="X610" t="s">
        <v>5268</v>
      </c>
      <c r="Y610">
        <v>3</v>
      </c>
      <c r="Z610">
        <v>0</v>
      </c>
      <c r="AA610">
        <v>39</v>
      </c>
      <c r="AB610">
        <v>50</v>
      </c>
      <c r="AC610">
        <v>1</v>
      </c>
      <c r="AD610" t="s">
        <v>5269</v>
      </c>
      <c r="AE610" t="s">
        <v>37</v>
      </c>
      <c r="AF610" t="s">
        <v>1739</v>
      </c>
      <c r="AG610" t="s">
        <v>8077</v>
      </c>
      <c r="AH610" t="s">
        <v>8078</v>
      </c>
      <c r="AI610">
        <v>58068</v>
      </c>
      <c r="AJ610">
        <v>4.3101880550000002</v>
      </c>
      <c r="AK610" t="s">
        <v>8079</v>
      </c>
      <c r="AL610">
        <v>1</v>
      </c>
      <c r="AM610" t="s">
        <v>8080</v>
      </c>
      <c r="AN610" t="s">
        <v>8081</v>
      </c>
      <c r="AO610" t="s">
        <v>8082</v>
      </c>
      <c r="AP610" t="s">
        <v>5273</v>
      </c>
      <c r="AQ610" t="s">
        <v>5274</v>
      </c>
    </row>
    <row r="611" spans="1:43" x14ac:dyDescent="0.3">
      <c r="A611" t="s">
        <v>1743</v>
      </c>
      <c r="B611" t="s">
        <v>8083</v>
      </c>
      <c r="C611" t="s">
        <v>1741</v>
      </c>
      <c r="D611" t="s">
        <v>4570</v>
      </c>
      <c r="E611">
        <v>8</v>
      </c>
      <c r="F611">
        <v>122</v>
      </c>
      <c r="G611" t="s">
        <v>5267</v>
      </c>
      <c r="H611">
        <v>5000</v>
      </c>
      <c r="I611">
        <v>1</v>
      </c>
      <c r="J611">
        <v>4</v>
      </c>
      <c r="K611">
        <v>1355</v>
      </c>
      <c r="L611">
        <v>716</v>
      </c>
      <c r="M611">
        <v>272</v>
      </c>
      <c r="N611">
        <v>155</v>
      </c>
      <c r="O611">
        <v>75</v>
      </c>
      <c r="P611">
        <v>137</v>
      </c>
      <c r="Q611">
        <v>1</v>
      </c>
      <c r="R611">
        <v>1</v>
      </c>
      <c r="S611">
        <v>0</v>
      </c>
      <c r="T611">
        <v>0</v>
      </c>
      <c r="U611" t="s">
        <v>144</v>
      </c>
      <c r="V611" t="s">
        <v>52</v>
      </c>
      <c r="W611">
        <v>1</v>
      </c>
      <c r="X611" t="s">
        <v>5268</v>
      </c>
      <c r="Y611">
        <v>2</v>
      </c>
      <c r="Z611">
        <v>0</v>
      </c>
      <c r="AA611">
        <v>34</v>
      </c>
      <c r="AB611">
        <v>50</v>
      </c>
      <c r="AE611" t="s">
        <v>37</v>
      </c>
      <c r="AF611" t="s">
        <v>1742</v>
      </c>
      <c r="AG611" t="s">
        <v>8084</v>
      </c>
      <c r="AH611" t="s">
        <v>8085</v>
      </c>
      <c r="AI611">
        <v>3532</v>
      </c>
      <c r="AJ611">
        <v>4.1996036239999999</v>
      </c>
      <c r="AK611" t="s">
        <v>8086</v>
      </c>
      <c r="AL611">
        <v>0</v>
      </c>
      <c r="AN611" t="s">
        <v>8087</v>
      </c>
      <c r="AO611" t="s">
        <v>8088</v>
      </c>
      <c r="AP611" t="s">
        <v>5273</v>
      </c>
      <c r="AQ611" t="s">
        <v>5274</v>
      </c>
    </row>
    <row r="612" spans="1:43" x14ac:dyDescent="0.3">
      <c r="A612" t="s">
        <v>1746</v>
      </c>
      <c r="B612" t="s">
        <v>8089</v>
      </c>
      <c r="C612" t="s">
        <v>1744</v>
      </c>
      <c r="D612" t="s">
        <v>4571</v>
      </c>
      <c r="E612">
        <v>4.74</v>
      </c>
      <c r="F612">
        <v>20</v>
      </c>
      <c r="G612" t="s">
        <v>5267</v>
      </c>
      <c r="H612">
        <v>5000</v>
      </c>
      <c r="I612">
        <v>0</v>
      </c>
      <c r="J612">
        <v>4.05</v>
      </c>
      <c r="K612">
        <v>784</v>
      </c>
      <c r="L612">
        <v>410</v>
      </c>
      <c r="M612">
        <v>160</v>
      </c>
      <c r="N612">
        <v>113</v>
      </c>
      <c r="O612">
        <v>44</v>
      </c>
      <c r="P612">
        <v>57</v>
      </c>
      <c r="Q612">
        <v>0</v>
      </c>
      <c r="R612">
        <v>0</v>
      </c>
      <c r="S612">
        <v>0</v>
      </c>
      <c r="T612">
        <v>0</v>
      </c>
      <c r="U612" t="s">
        <v>34</v>
      </c>
      <c r="V612" t="s">
        <v>52</v>
      </c>
      <c r="W612">
        <v>50</v>
      </c>
      <c r="X612" t="s">
        <v>5268</v>
      </c>
      <c r="Y612">
        <v>1</v>
      </c>
      <c r="Z612">
        <v>0</v>
      </c>
      <c r="AA612">
        <v>40</v>
      </c>
      <c r="AB612">
        <v>50</v>
      </c>
      <c r="AE612" t="s">
        <v>37</v>
      </c>
      <c r="AF612" t="s">
        <v>1385</v>
      </c>
      <c r="AG612" t="s">
        <v>7512</v>
      </c>
      <c r="AH612" t="s">
        <v>1745</v>
      </c>
      <c r="AI612">
        <v>213709</v>
      </c>
      <c r="AJ612">
        <v>4.2938996490000001</v>
      </c>
      <c r="AK612" t="s">
        <v>7514</v>
      </c>
      <c r="AL612">
        <v>0</v>
      </c>
      <c r="AN612" t="s">
        <v>8090</v>
      </c>
      <c r="AO612" t="s">
        <v>8091</v>
      </c>
      <c r="AP612" t="s">
        <v>5273</v>
      </c>
      <c r="AQ612" t="s">
        <v>5274</v>
      </c>
    </row>
    <row r="613" spans="1:43" x14ac:dyDescent="0.3">
      <c r="A613" t="s">
        <v>1749</v>
      </c>
      <c r="B613" t="s">
        <v>8092</v>
      </c>
      <c r="C613" t="s">
        <v>1747</v>
      </c>
      <c r="D613" t="s">
        <v>4572</v>
      </c>
      <c r="E613">
        <v>8</v>
      </c>
      <c r="F613">
        <v>7</v>
      </c>
      <c r="G613" t="s">
        <v>5267</v>
      </c>
      <c r="H613">
        <v>10000</v>
      </c>
      <c r="I613">
        <v>0</v>
      </c>
      <c r="J613">
        <v>3.28</v>
      </c>
      <c r="K613">
        <v>1649</v>
      </c>
      <c r="L613">
        <v>570</v>
      </c>
      <c r="M613">
        <v>245</v>
      </c>
      <c r="N613">
        <v>276</v>
      </c>
      <c r="O613">
        <v>190</v>
      </c>
      <c r="P613">
        <v>368</v>
      </c>
      <c r="Q613">
        <v>0</v>
      </c>
      <c r="R613">
        <v>0</v>
      </c>
      <c r="S613">
        <v>0</v>
      </c>
      <c r="T613">
        <v>0</v>
      </c>
      <c r="U613" t="s">
        <v>100</v>
      </c>
      <c r="V613" t="s">
        <v>52</v>
      </c>
      <c r="W613">
        <v>11</v>
      </c>
      <c r="X613" t="s">
        <v>5268</v>
      </c>
      <c r="Y613">
        <v>2</v>
      </c>
      <c r="Z613">
        <v>0</v>
      </c>
      <c r="AA613">
        <v>30</v>
      </c>
      <c r="AB613">
        <v>50</v>
      </c>
      <c r="AE613" t="s">
        <v>37</v>
      </c>
      <c r="AF613" t="s">
        <v>1748</v>
      </c>
      <c r="AG613" t="s">
        <v>1748</v>
      </c>
      <c r="AH613" t="s">
        <v>8093</v>
      </c>
      <c r="AI613">
        <v>6818</v>
      </c>
      <c r="AJ613">
        <v>3.982399531</v>
      </c>
      <c r="AK613" t="s">
        <v>8094</v>
      </c>
      <c r="AL613">
        <v>0</v>
      </c>
      <c r="AN613" t="s">
        <v>8095</v>
      </c>
      <c r="AO613" t="s">
        <v>8096</v>
      </c>
      <c r="AP613" t="s">
        <v>5273</v>
      </c>
      <c r="AQ613" t="s">
        <v>5274</v>
      </c>
    </row>
    <row r="614" spans="1:43" x14ac:dyDescent="0.3">
      <c r="A614" t="s">
        <v>1751</v>
      </c>
      <c r="B614" t="s">
        <v>8097</v>
      </c>
      <c r="C614" t="s">
        <v>1750</v>
      </c>
      <c r="D614" t="s">
        <v>4573</v>
      </c>
      <c r="E614">
        <v>8</v>
      </c>
      <c r="F614">
        <v>7</v>
      </c>
      <c r="G614" t="s">
        <v>5267</v>
      </c>
      <c r="H614">
        <v>100</v>
      </c>
      <c r="I614">
        <v>0</v>
      </c>
      <c r="J614">
        <v>3.83</v>
      </c>
      <c r="K614">
        <v>6</v>
      </c>
      <c r="L614">
        <v>3</v>
      </c>
      <c r="M614">
        <v>1</v>
      </c>
      <c r="N614">
        <v>1</v>
      </c>
      <c r="O614">
        <v>0</v>
      </c>
      <c r="P614">
        <v>1</v>
      </c>
      <c r="Q614">
        <v>0</v>
      </c>
      <c r="R614">
        <v>0</v>
      </c>
      <c r="S614">
        <v>0</v>
      </c>
      <c r="T614">
        <v>0</v>
      </c>
      <c r="U614" t="s">
        <v>34</v>
      </c>
      <c r="V614" t="s">
        <v>43</v>
      </c>
      <c r="W614">
        <v>5</v>
      </c>
      <c r="X614" t="s">
        <v>5268</v>
      </c>
      <c r="Y614">
        <v>2</v>
      </c>
      <c r="Z614">
        <v>0</v>
      </c>
      <c r="AA614">
        <v>23</v>
      </c>
      <c r="AB614">
        <v>50</v>
      </c>
      <c r="AC614">
        <v>1</v>
      </c>
      <c r="AD614" t="s">
        <v>5269</v>
      </c>
      <c r="AE614" t="s">
        <v>37</v>
      </c>
      <c r="AF614" t="s">
        <v>940</v>
      </c>
      <c r="AG614" t="s">
        <v>940</v>
      </c>
      <c r="AH614" t="s">
        <v>6774</v>
      </c>
      <c r="AI614">
        <v>211</v>
      </c>
      <c r="AJ614">
        <v>3.545023697</v>
      </c>
      <c r="AK614" t="s">
        <v>6775</v>
      </c>
      <c r="AL614">
        <v>0</v>
      </c>
      <c r="AN614" t="s">
        <v>8098</v>
      </c>
      <c r="AO614" t="s">
        <v>8099</v>
      </c>
      <c r="AP614" t="s">
        <v>5273</v>
      </c>
      <c r="AQ614" t="s">
        <v>5274</v>
      </c>
    </row>
    <row r="615" spans="1:43" x14ac:dyDescent="0.3">
      <c r="A615" t="s">
        <v>1754</v>
      </c>
      <c r="B615" t="s">
        <v>8100</v>
      </c>
      <c r="C615" t="s">
        <v>1752</v>
      </c>
      <c r="D615" t="s">
        <v>4574</v>
      </c>
      <c r="E615">
        <v>8</v>
      </c>
      <c r="F615">
        <v>30</v>
      </c>
      <c r="G615" t="s">
        <v>5267</v>
      </c>
      <c r="H615">
        <v>100</v>
      </c>
      <c r="I615">
        <v>0</v>
      </c>
      <c r="J615">
        <v>3.47</v>
      </c>
      <c r="K615">
        <v>34</v>
      </c>
      <c r="L615">
        <v>13</v>
      </c>
      <c r="M615">
        <v>7</v>
      </c>
      <c r="N615">
        <v>4</v>
      </c>
      <c r="O615">
        <v>3</v>
      </c>
      <c r="P615">
        <v>7</v>
      </c>
      <c r="Q615">
        <v>0</v>
      </c>
      <c r="R615">
        <v>0</v>
      </c>
      <c r="S615">
        <v>0</v>
      </c>
      <c r="T615">
        <v>0</v>
      </c>
      <c r="U615" t="s">
        <v>576</v>
      </c>
      <c r="V615" t="s">
        <v>35</v>
      </c>
      <c r="W615">
        <v>50</v>
      </c>
      <c r="X615" t="s">
        <v>5268</v>
      </c>
      <c r="Y615">
        <v>3</v>
      </c>
      <c r="Z615">
        <v>0</v>
      </c>
      <c r="AA615">
        <v>35</v>
      </c>
      <c r="AB615">
        <v>50</v>
      </c>
      <c r="AC615">
        <v>1</v>
      </c>
      <c r="AD615" t="s">
        <v>5269</v>
      </c>
      <c r="AE615" t="s">
        <v>37</v>
      </c>
      <c r="AF615" t="s">
        <v>1753</v>
      </c>
      <c r="AG615" t="s">
        <v>8101</v>
      </c>
      <c r="AH615" t="s">
        <v>8102</v>
      </c>
      <c r="AI615">
        <v>11030</v>
      </c>
      <c r="AJ615">
        <v>3.952583862</v>
      </c>
      <c r="AK615" t="s">
        <v>8103</v>
      </c>
      <c r="AL615">
        <v>0</v>
      </c>
      <c r="AN615" t="s">
        <v>8104</v>
      </c>
      <c r="AO615" t="s">
        <v>8105</v>
      </c>
      <c r="AP615" t="s">
        <v>5273</v>
      </c>
      <c r="AQ615" t="s">
        <v>5274</v>
      </c>
    </row>
    <row r="616" spans="1:43" x14ac:dyDescent="0.3">
      <c r="A616" s="1" t="s">
        <v>1758</v>
      </c>
      <c r="B616" t="s">
        <v>1755</v>
      </c>
      <c r="C616" t="s">
        <v>1755</v>
      </c>
      <c r="D616" t="s">
        <v>4575</v>
      </c>
      <c r="E616">
        <v>5.95</v>
      </c>
      <c r="F616">
        <v>6</v>
      </c>
      <c r="G616" t="s">
        <v>5267</v>
      </c>
      <c r="H616">
        <v>100</v>
      </c>
      <c r="I616">
        <v>1</v>
      </c>
      <c r="J616">
        <v>3.21</v>
      </c>
      <c r="K616">
        <v>48</v>
      </c>
      <c r="L616">
        <v>14</v>
      </c>
      <c r="M616">
        <v>13</v>
      </c>
      <c r="N616">
        <v>4</v>
      </c>
      <c r="O616">
        <v>3</v>
      </c>
      <c r="P616">
        <v>14</v>
      </c>
      <c r="Q616">
        <v>0</v>
      </c>
      <c r="R616">
        <v>0</v>
      </c>
      <c r="S616">
        <v>0</v>
      </c>
      <c r="T616">
        <v>0</v>
      </c>
      <c r="U616" t="s">
        <v>51</v>
      </c>
      <c r="V616" t="s">
        <v>1756</v>
      </c>
      <c r="W616">
        <v>2</v>
      </c>
      <c r="X616" t="s">
        <v>5268</v>
      </c>
      <c r="Y616">
        <v>2</v>
      </c>
      <c r="Z616">
        <v>0</v>
      </c>
      <c r="AA616">
        <v>26</v>
      </c>
      <c r="AB616">
        <v>50</v>
      </c>
      <c r="AC616">
        <v>1</v>
      </c>
      <c r="AD616" t="s">
        <v>5269</v>
      </c>
      <c r="AE616" t="s">
        <v>136</v>
      </c>
      <c r="AF616" t="s">
        <v>1757</v>
      </c>
      <c r="AG616" t="s">
        <v>1757</v>
      </c>
      <c r="AH616" t="s">
        <v>8106</v>
      </c>
      <c r="AI616">
        <v>2363</v>
      </c>
      <c r="AJ616">
        <v>3.8535759629999999</v>
      </c>
      <c r="AK616" t="s">
        <v>8107</v>
      </c>
      <c r="AL616">
        <v>0</v>
      </c>
      <c r="AN616" t="s">
        <v>8108</v>
      </c>
      <c r="AO616" t="s">
        <v>8109</v>
      </c>
      <c r="AP616" t="s">
        <v>5273</v>
      </c>
      <c r="AQ616" t="s">
        <v>5274</v>
      </c>
    </row>
    <row r="617" spans="1:43" x14ac:dyDescent="0.3">
      <c r="A617" t="s">
        <v>1761</v>
      </c>
      <c r="B617" t="s">
        <v>8110</v>
      </c>
      <c r="C617" t="s">
        <v>1759</v>
      </c>
      <c r="D617" t="s">
        <v>4576</v>
      </c>
      <c r="E617">
        <v>3.65</v>
      </c>
      <c r="F617">
        <v>9</v>
      </c>
      <c r="G617" t="s">
        <v>5267</v>
      </c>
      <c r="H617">
        <v>100</v>
      </c>
      <c r="I617">
        <v>1</v>
      </c>
      <c r="J617">
        <v>3.38</v>
      </c>
      <c r="K617">
        <v>8</v>
      </c>
      <c r="L617">
        <v>3</v>
      </c>
      <c r="M617">
        <v>2</v>
      </c>
      <c r="N617">
        <v>0</v>
      </c>
      <c r="O617">
        <v>1</v>
      </c>
      <c r="P617">
        <v>2</v>
      </c>
      <c r="Q617">
        <v>2</v>
      </c>
      <c r="R617">
        <v>1</v>
      </c>
      <c r="S617">
        <v>0</v>
      </c>
      <c r="T617">
        <v>1</v>
      </c>
      <c r="U617" t="s">
        <v>42</v>
      </c>
      <c r="V617" t="s">
        <v>79</v>
      </c>
      <c r="W617">
        <v>1</v>
      </c>
      <c r="X617" t="s">
        <v>5268</v>
      </c>
      <c r="Y617">
        <v>1</v>
      </c>
      <c r="Z617">
        <v>0</v>
      </c>
      <c r="AA617">
        <v>81</v>
      </c>
      <c r="AB617">
        <v>50</v>
      </c>
      <c r="AE617" t="s">
        <v>37</v>
      </c>
      <c r="AF617" t="s">
        <v>1760</v>
      </c>
      <c r="AG617" t="s">
        <v>1760</v>
      </c>
      <c r="AH617" t="s">
        <v>8111</v>
      </c>
      <c r="AI617">
        <v>8888</v>
      </c>
      <c r="AJ617">
        <v>4.2432493249999998</v>
      </c>
      <c r="AK617" t="s">
        <v>8112</v>
      </c>
      <c r="AL617">
        <v>0</v>
      </c>
      <c r="AN617" t="s">
        <v>8113</v>
      </c>
      <c r="AO617" t="s">
        <v>8114</v>
      </c>
      <c r="AP617" t="s">
        <v>5273</v>
      </c>
      <c r="AQ617" t="s">
        <v>5274</v>
      </c>
    </row>
    <row r="618" spans="1:43" x14ac:dyDescent="0.3">
      <c r="A618" t="s">
        <v>1763</v>
      </c>
      <c r="B618" t="s">
        <v>8115</v>
      </c>
      <c r="C618" t="s">
        <v>1762</v>
      </c>
      <c r="D618" t="s">
        <v>4577</v>
      </c>
      <c r="E618">
        <v>2.81</v>
      </c>
      <c r="F618">
        <v>3</v>
      </c>
      <c r="G618" t="s">
        <v>5267</v>
      </c>
      <c r="H618">
        <v>5000</v>
      </c>
      <c r="I618">
        <v>0</v>
      </c>
      <c r="J618">
        <v>3.91</v>
      </c>
      <c r="K618">
        <v>940</v>
      </c>
      <c r="L618">
        <v>453</v>
      </c>
      <c r="M618">
        <v>198</v>
      </c>
      <c r="N618">
        <v>124</v>
      </c>
      <c r="O618">
        <v>78</v>
      </c>
      <c r="P618">
        <v>87</v>
      </c>
      <c r="Q618">
        <v>0</v>
      </c>
      <c r="R618">
        <v>0</v>
      </c>
      <c r="S618">
        <v>0</v>
      </c>
      <c r="T618">
        <v>0</v>
      </c>
      <c r="U618" t="s">
        <v>34</v>
      </c>
      <c r="V618" t="s">
        <v>52</v>
      </c>
      <c r="W618">
        <v>30</v>
      </c>
      <c r="X618" t="s">
        <v>5268</v>
      </c>
      <c r="Y618">
        <v>1</v>
      </c>
      <c r="Z618">
        <v>0</v>
      </c>
      <c r="AA618">
        <v>43</v>
      </c>
      <c r="AB618">
        <v>50</v>
      </c>
      <c r="AC618">
        <v>1</v>
      </c>
      <c r="AD618" t="s">
        <v>5269</v>
      </c>
      <c r="AE618" t="s">
        <v>37</v>
      </c>
      <c r="AF618" t="s">
        <v>880</v>
      </c>
      <c r="AG618" t="s">
        <v>6677</v>
      </c>
      <c r="AH618" t="s">
        <v>6678</v>
      </c>
      <c r="AI618">
        <v>42919</v>
      </c>
      <c r="AJ618">
        <v>4.1059670539999997</v>
      </c>
      <c r="AK618" t="s">
        <v>6679</v>
      </c>
      <c r="AL618">
        <v>0</v>
      </c>
      <c r="AN618" t="s">
        <v>8116</v>
      </c>
      <c r="AO618" t="s">
        <v>8117</v>
      </c>
      <c r="AP618" t="s">
        <v>5273</v>
      </c>
      <c r="AQ618" t="s">
        <v>5274</v>
      </c>
    </row>
    <row r="619" spans="1:43" x14ac:dyDescent="0.3">
      <c r="A619" t="s">
        <v>1766</v>
      </c>
      <c r="B619" t="s">
        <v>8118</v>
      </c>
      <c r="C619" t="s">
        <v>1764</v>
      </c>
      <c r="D619" t="s">
        <v>4578</v>
      </c>
      <c r="E619">
        <v>4.66</v>
      </c>
      <c r="F619">
        <v>5</v>
      </c>
      <c r="G619" t="s">
        <v>5267</v>
      </c>
      <c r="H619">
        <v>10000</v>
      </c>
      <c r="I619">
        <v>0</v>
      </c>
      <c r="J619">
        <v>4.28</v>
      </c>
      <c r="K619">
        <v>1594</v>
      </c>
      <c r="L619">
        <v>973</v>
      </c>
      <c r="M619">
        <v>300</v>
      </c>
      <c r="N619">
        <v>187</v>
      </c>
      <c r="O619">
        <v>58</v>
      </c>
      <c r="P619">
        <v>76</v>
      </c>
      <c r="Q619">
        <v>1</v>
      </c>
      <c r="R619">
        <v>0</v>
      </c>
      <c r="S619">
        <v>1</v>
      </c>
      <c r="T619">
        <v>0</v>
      </c>
      <c r="U619" t="s">
        <v>144</v>
      </c>
      <c r="V619" t="s">
        <v>52</v>
      </c>
      <c r="W619">
        <v>50</v>
      </c>
      <c r="X619" t="s">
        <v>5268</v>
      </c>
      <c r="Y619">
        <v>1</v>
      </c>
      <c r="Z619">
        <v>0</v>
      </c>
      <c r="AA619">
        <v>41</v>
      </c>
      <c r="AB619">
        <v>50</v>
      </c>
      <c r="AE619" t="s">
        <v>37</v>
      </c>
      <c r="AF619" t="s">
        <v>1765</v>
      </c>
      <c r="AG619" t="s">
        <v>8119</v>
      </c>
      <c r="AH619" t="s">
        <v>8120</v>
      </c>
      <c r="AI619">
        <v>85562</v>
      </c>
      <c r="AJ619">
        <v>4.3945910570000004</v>
      </c>
      <c r="AK619" t="s">
        <v>8121</v>
      </c>
      <c r="AL619">
        <v>0</v>
      </c>
      <c r="AN619" t="s">
        <v>8122</v>
      </c>
      <c r="AO619" t="s">
        <v>8123</v>
      </c>
      <c r="AP619" t="s">
        <v>5273</v>
      </c>
      <c r="AQ619" t="s">
        <v>5274</v>
      </c>
    </row>
    <row r="620" spans="1:43" x14ac:dyDescent="0.3">
      <c r="A620" t="s">
        <v>612</v>
      </c>
      <c r="B620" t="s">
        <v>6224</v>
      </c>
      <c r="C620" t="s">
        <v>610</v>
      </c>
      <c r="D620" t="s">
        <v>4207</v>
      </c>
      <c r="E620">
        <v>5</v>
      </c>
      <c r="F620">
        <v>5</v>
      </c>
      <c r="G620" t="s">
        <v>5267</v>
      </c>
      <c r="H620">
        <v>10</v>
      </c>
      <c r="I620">
        <v>0</v>
      </c>
      <c r="J620">
        <v>5</v>
      </c>
      <c r="K620">
        <v>0</v>
      </c>
      <c r="Q620">
        <v>0</v>
      </c>
      <c r="R620">
        <v>0</v>
      </c>
      <c r="S620">
        <v>0</v>
      </c>
      <c r="T620">
        <v>0</v>
      </c>
      <c r="U620" t="s">
        <v>34</v>
      </c>
      <c r="V620" t="s">
        <v>52</v>
      </c>
      <c r="W620">
        <v>50</v>
      </c>
      <c r="X620" t="s">
        <v>5268</v>
      </c>
      <c r="Y620">
        <v>2</v>
      </c>
      <c r="Z620">
        <v>0</v>
      </c>
      <c r="AA620">
        <v>8</v>
      </c>
      <c r="AB620">
        <v>50</v>
      </c>
      <c r="AE620" t="s">
        <v>37</v>
      </c>
      <c r="AF620" t="s">
        <v>611</v>
      </c>
      <c r="AG620" t="s">
        <v>611</v>
      </c>
      <c r="AH620" t="s">
        <v>6225</v>
      </c>
      <c r="AI620">
        <v>129</v>
      </c>
      <c r="AJ620">
        <v>3.8372093020000002</v>
      </c>
      <c r="AK620" t="s">
        <v>6226</v>
      </c>
      <c r="AL620">
        <v>0</v>
      </c>
      <c r="AN620" t="s">
        <v>6227</v>
      </c>
      <c r="AO620" t="s">
        <v>6228</v>
      </c>
      <c r="AP620" t="s">
        <v>5273</v>
      </c>
      <c r="AQ620" t="s">
        <v>5274</v>
      </c>
    </row>
    <row r="621" spans="1:43" x14ac:dyDescent="0.3">
      <c r="A621" t="s">
        <v>1769</v>
      </c>
      <c r="B621" t="s">
        <v>8124</v>
      </c>
      <c r="C621" t="s">
        <v>1767</v>
      </c>
      <c r="D621" t="s">
        <v>4579</v>
      </c>
      <c r="E621">
        <v>5</v>
      </c>
      <c r="F621">
        <v>16</v>
      </c>
      <c r="G621" t="s">
        <v>5267</v>
      </c>
      <c r="H621">
        <v>1000</v>
      </c>
      <c r="I621">
        <v>1</v>
      </c>
      <c r="J621">
        <v>4.2300000000000004</v>
      </c>
      <c r="K621">
        <v>62</v>
      </c>
      <c r="L621">
        <v>39</v>
      </c>
      <c r="M621">
        <v>10</v>
      </c>
      <c r="N621">
        <v>5</v>
      </c>
      <c r="O621">
        <v>4</v>
      </c>
      <c r="P621">
        <v>4</v>
      </c>
      <c r="Q621">
        <v>0</v>
      </c>
      <c r="R621">
        <v>0</v>
      </c>
      <c r="S621">
        <v>0</v>
      </c>
      <c r="T621">
        <v>0</v>
      </c>
      <c r="U621" t="s">
        <v>64</v>
      </c>
      <c r="V621" t="s">
        <v>43</v>
      </c>
      <c r="W621">
        <v>20</v>
      </c>
      <c r="X621" t="s">
        <v>5268</v>
      </c>
      <c r="Y621">
        <v>2</v>
      </c>
      <c r="Z621">
        <v>0</v>
      </c>
      <c r="AA621">
        <v>41</v>
      </c>
      <c r="AB621">
        <v>50</v>
      </c>
      <c r="AE621" t="s">
        <v>37</v>
      </c>
      <c r="AF621" t="s">
        <v>1768</v>
      </c>
      <c r="AG621" t="s">
        <v>8125</v>
      </c>
      <c r="AH621" t="s">
        <v>8126</v>
      </c>
      <c r="AI621">
        <v>10501</v>
      </c>
      <c r="AJ621">
        <v>4.0292353109999999</v>
      </c>
      <c r="AK621" t="s">
        <v>8127</v>
      </c>
      <c r="AL621">
        <v>0</v>
      </c>
      <c r="AN621" t="s">
        <v>8128</v>
      </c>
      <c r="AO621" t="s">
        <v>8129</v>
      </c>
      <c r="AP621" t="s">
        <v>5273</v>
      </c>
      <c r="AQ621" t="s">
        <v>5274</v>
      </c>
    </row>
    <row r="622" spans="1:43" x14ac:dyDescent="0.3">
      <c r="A622" t="s">
        <v>1682</v>
      </c>
      <c r="B622" t="s">
        <v>8001</v>
      </c>
      <c r="C622" t="s">
        <v>1679</v>
      </c>
      <c r="D622" t="s">
        <v>4551</v>
      </c>
      <c r="E622">
        <v>8</v>
      </c>
      <c r="F622">
        <v>7</v>
      </c>
      <c r="G622" t="s">
        <v>5267</v>
      </c>
      <c r="H622">
        <v>100</v>
      </c>
      <c r="I622">
        <v>1</v>
      </c>
      <c r="J622">
        <v>3.33</v>
      </c>
      <c r="K622">
        <v>3</v>
      </c>
      <c r="L622">
        <v>1</v>
      </c>
      <c r="M622">
        <v>1</v>
      </c>
      <c r="N622">
        <v>0</v>
      </c>
      <c r="O622">
        <v>0</v>
      </c>
      <c r="P622">
        <v>1</v>
      </c>
      <c r="Q622">
        <v>0</v>
      </c>
      <c r="R622">
        <v>0</v>
      </c>
      <c r="S622">
        <v>0</v>
      </c>
      <c r="T622">
        <v>0</v>
      </c>
      <c r="U622" t="s">
        <v>1680</v>
      </c>
      <c r="V622" t="s">
        <v>52</v>
      </c>
      <c r="W622">
        <v>50</v>
      </c>
      <c r="X622" t="s">
        <v>5268</v>
      </c>
      <c r="Y622">
        <v>2</v>
      </c>
      <c r="Z622">
        <v>0</v>
      </c>
      <c r="AA622">
        <v>40</v>
      </c>
      <c r="AB622">
        <v>50</v>
      </c>
      <c r="AE622" t="s">
        <v>37</v>
      </c>
      <c r="AF622" t="s">
        <v>1681</v>
      </c>
      <c r="AG622" t="s">
        <v>1681</v>
      </c>
      <c r="AH622" t="s">
        <v>8002</v>
      </c>
      <c r="AI622">
        <v>619</v>
      </c>
      <c r="AJ622">
        <v>4.3683360259999997</v>
      </c>
      <c r="AK622" t="s">
        <v>8003</v>
      </c>
      <c r="AL622">
        <v>0</v>
      </c>
      <c r="AN622" t="s">
        <v>8004</v>
      </c>
      <c r="AO622" t="s">
        <v>8005</v>
      </c>
      <c r="AP622" t="s">
        <v>5273</v>
      </c>
      <c r="AQ622" t="s">
        <v>5274</v>
      </c>
    </row>
    <row r="623" spans="1:43" x14ac:dyDescent="0.3">
      <c r="A623" t="s">
        <v>1772</v>
      </c>
      <c r="B623" t="s">
        <v>8130</v>
      </c>
      <c r="C623" t="s">
        <v>1770</v>
      </c>
      <c r="D623" t="s">
        <v>4580</v>
      </c>
      <c r="E623">
        <v>13</v>
      </c>
      <c r="F623">
        <v>11</v>
      </c>
      <c r="G623" t="s">
        <v>5267</v>
      </c>
      <c r="H623">
        <v>1000</v>
      </c>
      <c r="I623">
        <v>1</v>
      </c>
      <c r="J623">
        <v>3.53</v>
      </c>
      <c r="K623">
        <v>302</v>
      </c>
      <c r="L623">
        <v>125</v>
      </c>
      <c r="M623">
        <v>47</v>
      </c>
      <c r="N623">
        <v>47</v>
      </c>
      <c r="O623">
        <v>29</v>
      </c>
      <c r="P623">
        <v>54</v>
      </c>
      <c r="Q623">
        <v>0</v>
      </c>
      <c r="R623">
        <v>0</v>
      </c>
      <c r="S623">
        <v>0</v>
      </c>
      <c r="T623">
        <v>0</v>
      </c>
      <c r="U623" t="s">
        <v>87</v>
      </c>
      <c r="V623" t="s">
        <v>35</v>
      </c>
      <c r="W623">
        <v>50</v>
      </c>
      <c r="X623" t="s">
        <v>5268</v>
      </c>
      <c r="Y623">
        <v>3</v>
      </c>
      <c r="Z623">
        <v>0</v>
      </c>
      <c r="AA623">
        <v>43</v>
      </c>
      <c r="AB623">
        <v>50</v>
      </c>
      <c r="AE623" t="s">
        <v>37</v>
      </c>
      <c r="AF623" t="s">
        <v>1771</v>
      </c>
      <c r="AG623" t="s">
        <v>1771</v>
      </c>
      <c r="AH623" t="s">
        <v>8131</v>
      </c>
      <c r="AI623">
        <v>4524</v>
      </c>
      <c r="AJ623">
        <v>3.865384615</v>
      </c>
      <c r="AK623" t="s">
        <v>8132</v>
      </c>
      <c r="AL623">
        <v>0</v>
      </c>
      <c r="AN623" t="s">
        <v>8133</v>
      </c>
      <c r="AO623" t="s">
        <v>8134</v>
      </c>
      <c r="AP623" t="s">
        <v>5273</v>
      </c>
      <c r="AQ623" t="s">
        <v>5274</v>
      </c>
    </row>
    <row r="624" spans="1:43" x14ac:dyDescent="0.3">
      <c r="A624" t="s">
        <v>3693</v>
      </c>
      <c r="B624" t="s">
        <v>8135</v>
      </c>
      <c r="C624" t="s">
        <v>3691</v>
      </c>
      <c r="D624" t="s">
        <v>4102</v>
      </c>
      <c r="E624">
        <v>8</v>
      </c>
      <c r="F624">
        <v>7</v>
      </c>
      <c r="G624" t="s">
        <v>5267</v>
      </c>
      <c r="H624">
        <v>5000</v>
      </c>
      <c r="I624">
        <v>0</v>
      </c>
      <c r="J624">
        <v>4.3</v>
      </c>
      <c r="K624">
        <v>830</v>
      </c>
      <c r="L624">
        <v>523</v>
      </c>
      <c r="M624">
        <v>147</v>
      </c>
      <c r="N624">
        <v>87</v>
      </c>
      <c r="O624">
        <v>32</v>
      </c>
      <c r="P624">
        <v>41</v>
      </c>
      <c r="Q624">
        <v>1</v>
      </c>
      <c r="R624">
        <v>0</v>
      </c>
      <c r="S624">
        <v>1</v>
      </c>
      <c r="T624">
        <v>0</v>
      </c>
      <c r="U624" t="s">
        <v>385</v>
      </c>
      <c r="V624" t="s">
        <v>52</v>
      </c>
      <c r="W624">
        <v>50</v>
      </c>
      <c r="X624" t="s">
        <v>5554</v>
      </c>
      <c r="Y624">
        <v>3</v>
      </c>
      <c r="Z624">
        <v>0</v>
      </c>
      <c r="AA624">
        <v>36</v>
      </c>
      <c r="AB624">
        <v>50</v>
      </c>
      <c r="AE624" t="s">
        <v>37</v>
      </c>
      <c r="AF624" t="s">
        <v>282</v>
      </c>
      <c r="AG624" t="s">
        <v>282</v>
      </c>
      <c r="AH624" t="s">
        <v>3692</v>
      </c>
      <c r="AI624">
        <v>9200</v>
      </c>
      <c r="AJ624">
        <v>4.2896739129999997</v>
      </c>
      <c r="AK624" t="s">
        <v>5679</v>
      </c>
      <c r="AL624">
        <v>0</v>
      </c>
      <c r="AN624" t="s">
        <v>8136</v>
      </c>
      <c r="AO624" t="s">
        <v>8137</v>
      </c>
      <c r="AP624" t="s">
        <v>5273</v>
      </c>
      <c r="AQ624" t="s">
        <v>5274</v>
      </c>
    </row>
    <row r="625" spans="1:43" x14ac:dyDescent="0.3">
      <c r="A625" t="s">
        <v>1775</v>
      </c>
      <c r="B625" t="s">
        <v>1773</v>
      </c>
      <c r="C625" t="s">
        <v>1773</v>
      </c>
      <c r="D625" t="s">
        <v>4581</v>
      </c>
      <c r="E625">
        <v>8</v>
      </c>
      <c r="F625">
        <v>85</v>
      </c>
      <c r="G625" t="s">
        <v>5267</v>
      </c>
      <c r="H625">
        <v>100</v>
      </c>
      <c r="I625">
        <v>0</v>
      </c>
      <c r="J625">
        <v>3.5</v>
      </c>
      <c r="K625">
        <v>2</v>
      </c>
      <c r="L625">
        <v>0</v>
      </c>
      <c r="M625">
        <v>1</v>
      </c>
      <c r="N625">
        <v>1</v>
      </c>
      <c r="O625">
        <v>0</v>
      </c>
      <c r="P625">
        <v>0</v>
      </c>
      <c r="Q625">
        <v>0</v>
      </c>
      <c r="R625">
        <v>0</v>
      </c>
      <c r="S625">
        <v>0</v>
      </c>
      <c r="T625">
        <v>0</v>
      </c>
      <c r="U625" t="s">
        <v>281</v>
      </c>
      <c r="V625" t="s">
        <v>52</v>
      </c>
      <c r="W625">
        <v>50</v>
      </c>
      <c r="X625" t="s">
        <v>5268</v>
      </c>
      <c r="Y625">
        <v>3</v>
      </c>
      <c r="Z625">
        <v>0</v>
      </c>
      <c r="AA625">
        <v>45</v>
      </c>
      <c r="AB625">
        <v>50</v>
      </c>
      <c r="AE625" t="s">
        <v>37</v>
      </c>
      <c r="AF625" t="s">
        <v>1774</v>
      </c>
      <c r="AG625" t="s">
        <v>8138</v>
      </c>
      <c r="AH625" t="s">
        <v>8139</v>
      </c>
      <c r="AI625">
        <v>59234</v>
      </c>
      <c r="AJ625">
        <v>3.9870513559999998</v>
      </c>
      <c r="AK625" t="s">
        <v>8140</v>
      </c>
      <c r="AL625">
        <v>0</v>
      </c>
      <c r="AN625" t="s">
        <v>8141</v>
      </c>
      <c r="AO625" t="s">
        <v>8142</v>
      </c>
      <c r="AP625" t="s">
        <v>5273</v>
      </c>
      <c r="AQ625" t="s">
        <v>5274</v>
      </c>
    </row>
    <row r="626" spans="1:43" x14ac:dyDescent="0.3">
      <c r="A626" t="s">
        <v>1778</v>
      </c>
      <c r="B626" t="s">
        <v>8143</v>
      </c>
      <c r="C626" t="s">
        <v>1776</v>
      </c>
      <c r="D626" t="s">
        <v>4582</v>
      </c>
      <c r="E626">
        <v>7</v>
      </c>
      <c r="F626">
        <v>6</v>
      </c>
      <c r="G626" t="s">
        <v>5267</v>
      </c>
      <c r="H626">
        <v>100</v>
      </c>
      <c r="I626">
        <v>0</v>
      </c>
      <c r="J626">
        <v>4.07</v>
      </c>
      <c r="K626">
        <v>30</v>
      </c>
      <c r="L626">
        <v>18</v>
      </c>
      <c r="M626">
        <v>4</v>
      </c>
      <c r="N626">
        <v>4</v>
      </c>
      <c r="O626">
        <v>0</v>
      </c>
      <c r="P626">
        <v>4</v>
      </c>
      <c r="Q626">
        <v>0</v>
      </c>
      <c r="R626">
        <v>0</v>
      </c>
      <c r="S626">
        <v>0</v>
      </c>
      <c r="T626">
        <v>0</v>
      </c>
      <c r="U626" t="s">
        <v>281</v>
      </c>
      <c r="V626" t="s">
        <v>43</v>
      </c>
      <c r="W626">
        <v>50</v>
      </c>
      <c r="X626" t="s">
        <v>5268</v>
      </c>
      <c r="Y626">
        <v>2</v>
      </c>
      <c r="Z626">
        <v>0</v>
      </c>
      <c r="AA626">
        <v>44</v>
      </c>
      <c r="AB626">
        <v>50</v>
      </c>
      <c r="AE626" t="s">
        <v>37</v>
      </c>
      <c r="AF626" t="s">
        <v>1123</v>
      </c>
      <c r="AG626" t="s">
        <v>7075</v>
      </c>
      <c r="AH626" t="s">
        <v>1777</v>
      </c>
      <c r="AI626">
        <v>16803</v>
      </c>
      <c r="AJ626">
        <v>4.1550318400000004</v>
      </c>
      <c r="AK626" t="s">
        <v>7077</v>
      </c>
      <c r="AL626">
        <v>0</v>
      </c>
      <c r="AN626" t="s">
        <v>8144</v>
      </c>
      <c r="AO626" t="s">
        <v>8145</v>
      </c>
      <c r="AP626" t="s">
        <v>5273</v>
      </c>
      <c r="AQ626" t="s">
        <v>5274</v>
      </c>
    </row>
    <row r="627" spans="1:43" x14ac:dyDescent="0.3">
      <c r="A627" t="s">
        <v>1781</v>
      </c>
      <c r="B627" t="s">
        <v>8146</v>
      </c>
      <c r="C627" t="s">
        <v>1779</v>
      </c>
      <c r="D627" t="s">
        <v>4583</v>
      </c>
      <c r="E627">
        <v>12</v>
      </c>
      <c r="F627">
        <v>11</v>
      </c>
      <c r="G627" t="s">
        <v>5267</v>
      </c>
      <c r="H627">
        <v>1000</v>
      </c>
      <c r="I627">
        <v>1</v>
      </c>
      <c r="J627">
        <v>3.37</v>
      </c>
      <c r="K627">
        <v>928</v>
      </c>
      <c r="L627">
        <v>378</v>
      </c>
      <c r="M627">
        <v>116</v>
      </c>
      <c r="N627">
        <v>117</v>
      </c>
      <c r="O627">
        <v>102</v>
      </c>
      <c r="P627">
        <v>215</v>
      </c>
      <c r="Q627">
        <v>0</v>
      </c>
      <c r="R627">
        <v>0</v>
      </c>
      <c r="S627">
        <v>0</v>
      </c>
      <c r="T627">
        <v>0</v>
      </c>
      <c r="U627" t="s">
        <v>100</v>
      </c>
      <c r="V627" t="s">
        <v>52</v>
      </c>
      <c r="W627">
        <v>1</v>
      </c>
      <c r="X627" t="s">
        <v>5268</v>
      </c>
      <c r="Y627">
        <v>3</v>
      </c>
      <c r="Z627">
        <v>0</v>
      </c>
      <c r="AA627">
        <v>32</v>
      </c>
      <c r="AB627">
        <v>50</v>
      </c>
      <c r="AE627" t="s">
        <v>37</v>
      </c>
      <c r="AF627" t="s">
        <v>1780</v>
      </c>
      <c r="AG627" t="s">
        <v>8147</v>
      </c>
      <c r="AH627" t="s">
        <v>8148</v>
      </c>
      <c r="AI627">
        <v>2397</v>
      </c>
      <c r="AJ627">
        <v>3.8606591570000002</v>
      </c>
      <c r="AK627" t="s">
        <v>8149</v>
      </c>
      <c r="AL627">
        <v>0</v>
      </c>
      <c r="AN627" t="s">
        <v>8150</v>
      </c>
      <c r="AO627" t="s">
        <v>8151</v>
      </c>
      <c r="AP627" t="s">
        <v>5273</v>
      </c>
      <c r="AQ627" t="s">
        <v>5274</v>
      </c>
    </row>
    <row r="628" spans="1:43" x14ac:dyDescent="0.3">
      <c r="A628" s="1" t="s">
        <v>1783</v>
      </c>
      <c r="B628" t="s">
        <v>8152</v>
      </c>
      <c r="C628" t="s">
        <v>1782</v>
      </c>
      <c r="D628" t="s">
        <v>4450</v>
      </c>
      <c r="E628">
        <v>5</v>
      </c>
      <c r="F628">
        <v>5</v>
      </c>
      <c r="G628" t="s">
        <v>5267</v>
      </c>
      <c r="H628">
        <v>1000</v>
      </c>
      <c r="I628">
        <v>1</v>
      </c>
      <c r="J628">
        <v>3.68</v>
      </c>
      <c r="K628">
        <v>155</v>
      </c>
      <c r="L628">
        <v>67</v>
      </c>
      <c r="M628">
        <v>26</v>
      </c>
      <c r="N628">
        <v>26</v>
      </c>
      <c r="O628">
        <v>18</v>
      </c>
      <c r="P628">
        <v>18</v>
      </c>
      <c r="Q628">
        <v>0</v>
      </c>
      <c r="R628">
        <v>0</v>
      </c>
      <c r="S628">
        <v>0</v>
      </c>
      <c r="T628">
        <v>0</v>
      </c>
      <c r="U628" t="s">
        <v>51</v>
      </c>
      <c r="V628" t="s">
        <v>52</v>
      </c>
      <c r="W628">
        <v>50</v>
      </c>
      <c r="X628" t="s">
        <v>5268</v>
      </c>
      <c r="Y628">
        <v>2</v>
      </c>
      <c r="Z628">
        <v>0</v>
      </c>
      <c r="AA628">
        <v>45</v>
      </c>
      <c r="AB628">
        <v>50</v>
      </c>
      <c r="AE628" t="s">
        <v>37</v>
      </c>
      <c r="AF628" t="s">
        <v>165</v>
      </c>
      <c r="AG628" t="s">
        <v>5454</v>
      </c>
      <c r="AH628" t="s">
        <v>6477</v>
      </c>
      <c r="AI628">
        <v>10600</v>
      </c>
      <c r="AJ628">
        <v>3.8675471699999999</v>
      </c>
      <c r="AK628" t="s">
        <v>5455</v>
      </c>
      <c r="AL628">
        <v>0</v>
      </c>
      <c r="AN628" t="s">
        <v>8153</v>
      </c>
      <c r="AO628" t="s">
        <v>8154</v>
      </c>
      <c r="AP628" t="s">
        <v>5273</v>
      </c>
      <c r="AQ628" t="s">
        <v>5274</v>
      </c>
    </row>
    <row r="629" spans="1:43" x14ac:dyDescent="0.3">
      <c r="A629" s="1" t="s">
        <v>1786</v>
      </c>
      <c r="B629" t="s">
        <v>8155</v>
      </c>
      <c r="C629" t="s">
        <v>1784</v>
      </c>
      <c r="D629" t="s">
        <v>4584</v>
      </c>
      <c r="E629">
        <v>13</v>
      </c>
      <c r="F629">
        <v>33</v>
      </c>
      <c r="G629" t="s">
        <v>5267</v>
      </c>
      <c r="H629">
        <v>1000</v>
      </c>
      <c r="I629">
        <v>1</v>
      </c>
      <c r="J629">
        <v>3.88</v>
      </c>
      <c r="K629">
        <v>122</v>
      </c>
      <c r="L629">
        <v>59</v>
      </c>
      <c r="M629">
        <v>27</v>
      </c>
      <c r="N629">
        <v>14</v>
      </c>
      <c r="O629">
        <v>6</v>
      </c>
      <c r="P629">
        <v>16</v>
      </c>
      <c r="Q629">
        <v>0</v>
      </c>
      <c r="R629">
        <v>0</v>
      </c>
      <c r="S629">
        <v>0</v>
      </c>
      <c r="T629">
        <v>0</v>
      </c>
      <c r="U629" t="s">
        <v>78</v>
      </c>
      <c r="V629" t="s">
        <v>52</v>
      </c>
      <c r="W629">
        <v>50</v>
      </c>
      <c r="X629" t="s">
        <v>5268</v>
      </c>
      <c r="Y629">
        <v>3</v>
      </c>
      <c r="Z629">
        <v>0</v>
      </c>
      <c r="AA629">
        <v>44</v>
      </c>
      <c r="AB629">
        <v>50</v>
      </c>
      <c r="AE629" t="s">
        <v>136</v>
      </c>
      <c r="AF629" t="s">
        <v>1785</v>
      </c>
      <c r="AG629" t="s">
        <v>1785</v>
      </c>
      <c r="AH629" t="s">
        <v>8156</v>
      </c>
      <c r="AI629">
        <v>114</v>
      </c>
      <c r="AJ629">
        <v>4.1491228070000004</v>
      </c>
      <c r="AK629" t="s">
        <v>8157</v>
      </c>
      <c r="AL629">
        <v>0</v>
      </c>
      <c r="AN629" t="s">
        <v>8158</v>
      </c>
      <c r="AO629" t="s">
        <v>8159</v>
      </c>
      <c r="AP629" t="s">
        <v>5273</v>
      </c>
      <c r="AQ629" t="s">
        <v>5274</v>
      </c>
    </row>
    <row r="630" spans="1:43" x14ac:dyDescent="0.3">
      <c r="A630" t="s">
        <v>1789</v>
      </c>
      <c r="B630" t="s">
        <v>8160</v>
      </c>
      <c r="C630" t="s">
        <v>1787</v>
      </c>
      <c r="D630" t="s">
        <v>4585</v>
      </c>
      <c r="E630">
        <v>14</v>
      </c>
      <c r="F630">
        <v>75</v>
      </c>
      <c r="G630" t="s">
        <v>5267</v>
      </c>
      <c r="H630">
        <v>10000</v>
      </c>
      <c r="I630">
        <v>0</v>
      </c>
      <c r="J630">
        <v>4.1500000000000004</v>
      </c>
      <c r="K630">
        <v>2514</v>
      </c>
      <c r="L630">
        <v>1375</v>
      </c>
      <c r="M630">
        <v>544</v>
      </c>
      <c r="N630">
        <v>332</v>
      </c>
      <c r="O630">
        <v>122</v>
      </c>
      <c r="P630">
        <v>141</v>
      </c>
      <c r="Q630">
        <v>0</v>
      </c>
      <c r="R630">
        <v>0</v>
      </c>
      <c r="S630">
        <v>0</v>
      </c>
      <c r="T630">
        <v>0</v>
      </c>
      <c r="U630" t="s">
        <v>70</v>
      </c>
      <c r="V630" t="s">
        <v>52</v>
      </c>
      <c r="W630">
        <v>50</v>
      </c>
      <c r="X630" t="s">
        <v>5268</v>
      </c>
      <c r="Y630">
        <v>4</v>
      </c>
      <c r="Z630">
        <v>0</v>
      </c>
      <c r="AA630">
        <v>43</v>
      </c>
      <c r="AB630">
        <v>50</v>
      </c>
      <c r="AE630" t="s">
        <v>37</v>
      </c>
      <c r="AF630" t="s">
        <v>1788</v>
      </c>
      <c r="AG630" t="s">
        <v>8161</v>
      </c>
      <c r="AH630" t="s">
        <v>8162</v>
      </c>
      <c r="AI630">
        <v>27719</v>
      </c>
      <c r="AJ630">
        <v>4.0706374690000002</v>
      </c>
      <c r="AK630" t="s">
        <v>8163</v>
      </c>
      <c r="AL630">
        <v>0</v>
      </c>
      <c r="AN630" t="s">
        <v>8164</v>
      </c>
      <c r="AO630" t="s">
        <v>8165</v>
      </c>
      <c r="AP630" t="s">
        <v>5273</v>
      </c>
      <c r="AQ630" t="s">
        <v>5274</v>
      </c>
    </row>
    <row r="631" spans="1:43" x14ac:dyDescent="0.3">
      <c r="A631" t="s">
        <v>1793</v>
      </c>
      <c r="B631" t="s">
        <v>8166</v>
      </c>
      <c r="C631" t="s">
        <v>1790</v>
      </c>
      <c r="D631" t="s">
        <v>4586</v>
      </c>
      <c r="E631">
        <v>7</v>
      </c>
      <c r="F631">
        <v>6</v>
      </c>
      <c r="G631" t="s">
        <v>5267</v>
      </c>
      <c r="H631">
        <v>10000</v>
      </c>
      <c r="I631">
        <v>1</v>
      </c>
      <c r="J631">
        <v>3.48</v>
      </c>
      <c r="K631">
        <v>2504</v>
      </c>
      <c r="L631">
        <v>892</v>
      </c>
      <c r="M631">
        <v>491</v>
      </c>
      <c r="N631">
        <v>456</v>
      </c>
      <c r="O631">
        <v>247</v>
      </c>
      <c r="P631">
        <v>418</v>
      </c>
      <c r="Q631">
        <v>0</v>
      </c>
      <c r="R631">
        <v>0</v>
      </c>
      <c r="S631">
        <v>0</v>
      </c>
      <c r="T631">
        <v>0</v>
      </c>
      <c r="U631" t="s">
        <v>144</v>
      </c>
      <c r="V631" t="s">
        <v>79</v>
      </c>
      <c r="W631">
        <v>6</v>
      </c>
      <c r="X631" t="s">
        <v>5268</v>
      </c>
      <c r="Y631">
        <v>2</v>
      </c>
      <c r="Z631">
        <v>0</v>
      </c>
      <c r="AA631">
        <v>39</v>
      </c>
      <c r="AB631">
        <v>50</v>
      </c>
      <c r="AE631" t="s">
        <v>37</v>
      </c>
      <c r="AF631" t="s">
        <v>1791</v>
      </c>
      <c r="AG631" t="s">
        <v>8167</v>
      </c>
      <c r="AH631" t="s">
        <v>1792</v>
      </c>
      <c r="AI631">
        <v>25260</v>
      </c>
      <c r="AJ631">
        <v>3.9956057010000001</v>
      </c>
      <c r="AK631" t="s">
        <v>8168</v>
      </c>
      <c r="AL631">
        <v>0</v>
      </c>
      <c r="AN631" t="s">
        <v>8169</v>
      </c>
      <c r="AO631" t="s">
        <v>8170</v>
      </c>
      <c r="AP631" t="s">
        <v>5273</v>
      </c>
      <c r="AQ631" t="s">
        <v>5274</v>
      </c>
    </row>
    <row r="632" spans="1:43" x14ac:dyDescent="0.3">
      <c r="A632" t="s">
        <v>1796</v>
      </c>
      <c r="B632" t="s">
        <v>8171</v>
      </c>
      <c r="C632" t="s">
        <v>1794</v>
      </c>
      <c r="D632" t="s">
        <v>4587</v>
      </c>
      <c r="E632">
        <v>6</v>
      </c>
      <c r="F632">
        <v>6</v>
      </c>
      <c r="G632" t="s">
        <v>5267</v>
      </c>
      <c r="H632">
        <v>20000</v>
      </c>
      <c r="I632">
        <v>1</v>
      </c>
      <c r="J632">
        <v>3.74</v>
      </c>
      <c r="K632">
        <v>6509</v>
      </c>
      <c r="L632">
        <v>2620</v>
      </c>
      <c r="M632">
        <v>1456</v>
      </c>
      <c r="N632">
        <v>1235</v>
      </c>
      <c r="O632">
        <v>515</v>
      </c>
      <c r="P632">
        <v>683</v>
      </c>
      <c r="Q632">
        <v>0</v>
      </c>
      <c r="R632">
        <v>0</v>
      </c>
      <c r="S632">
        <v>0</v>
      </c>
      <c r="T632">
        <v>0</v>
      </c>
      <c r="U632" t="s">
        <v>34</v>
      </c>
      <c r="V632" t="s">
        <v>35</v>
      </c>
      <c r="W632">
        <v>39</v>
      </c>
      <c r="X632" t="s">
        <v>5268</v>
      </c>
      <c r="Y632">
        <v>2</v>
      </c>
      <c r="Z632">
        <v>0</v>
      </c>
      <c r="AA632">
        <v>43</v>
      </c>
      <c r="AB632">
        <v>50</v>
      </c>
      <c r="AE632" t="s">
        <v>37</v>
      </c>
      <c r="AF632" t="s">
        <v>1795</v>
      </c>
      <c r="AG632" t="s">
        <v>1795</v>
      </c>
      <c r="AH632" t="s">
        <v>8172</v>
      </c>
      <c r="AI632">
        <v>11740</v>
      </c>
      <c r="AJ632">
        <v>4.1137989780000002</v>
      </c>
      <c r="AK632" t="s">
        <v>8173</v>
      </c>
      <c r="AL632">
        <v>0</v>
      </c>
      <c r="AN632" t="s">
        <v>8174</v>
      </c>
      <c r="AO632" t="s">
        <v>8175</v>
      </c>
      <c r="AP632" t="s">
        <v>5273</v>
      </c>
      <c r="AQ632" t="s">
        <v>5274</v>
      </c>
    </row>
    <row r="633" spans="1:43" x14ac:dyDescent="0.3">
      <c r="A633" t="s">
        <v>1799</v>
      </c>
      <c r="B633" t="s">
        <v>8176</v>
      </c>
      <c r="C633" t="s">
        <v>1797</v>
      </c>
      <c r="D633" t="s">
        <v>4588</v>
      </c>
      <c r="E633">
        <v>8</v>
      </c>
      <c r="F633">
        <v>7</v>
      </c>
      <c r="G633" t="s">
        <v>5267</v>
      </c>
      <c r="H633">
        <v>5000</v>
      </c>
      <c r="I633">
        <v>1</v>
      </c>
      <c r="J633">
        <v>4.0999999999999996</v>
      </c>
      <c r="K633">
        <v>1512</v>
      </c>
      <c r="L633">
        <v>845</v>
      </c>
      <c r="M633">
        <v>294</v>
      </c>
      <c r="N633">
        <v>179</v>
      </c>
      <c r="O633">
        <v>72</v>
      </c>
      <c r="P633">
        <v>122</v>
      </c>
      <c r="Q633">
        <v>0</v>
      </c>
      <c r="R633">
        <v>0</v>
      </c>
      <c r="S633">
        <v>0</v>
      </c>
      <c r="T633">
        <v>0</v>
      </c>
      <c r="U633" t="s">
        <v>144</v>
      </c>
      <c r="V633" t="s">
        <v>52</v>
      </c>
      <c r="W633">
        <v>50</v>
      </c>
      <c r="X633" t="s">
        <v>5268</v>
      </c>
      <c r="Y633">
        <v>3</v>
      </c>
      <c r="Z633">
        <v>0</v>
      </c>
      <c r="AA633">
        <v>43</v>
      </c>
      <c r="AB633">
        <v>50</v>
      </c>
      <c r="AE633" t="s">
        <v>37</v>
      </c>
      <c r="AF633" t="s">
        <v>1798</v>
      </c>
      <c r="AG633" t="s">
        <v>1798</v>
      </c>
      <c r="AH633" t="s">
        <v>8177</v>
      </c>
      <c r="AI633">
        <v>92005</v>
      </c>
      <c r="AJ633">
        <v>4.3162436819999996</v>
      </c>
      <c r="AK633" t="s">
        <v>8178</v>
      </c>
      <c r="AL633">
        <v>1</v>
      </c>
      <c r="AM633" t="s">
        <v>8179</v>
      </c>
      <c r="AN633" t="s">
        <v>8180</v>
      </c>
      <c r="AO633" t="s">
        <v>8181</v>
      </c>
      <c r="AP633" t="s">
        <v>5273</v>
      </c>
      <c r="AQ633" t="s">
        <v>5274</v>
      </c>
    </row>
    <row r="634" spans="1:43" x14ac:dyDescent="0.3">
      <c r="A634" s="1" t="s">
        <v>1918</v>
      </c>
      <c r="B634" t="s">
        <v>6179</v>
      </c>
      <c r="C634" t="s">
        <v>582</v>
      </c>
      <c r="D634" t="s">
        <v>4589</v>
      </c>
      <c r="E634">
        <v>5</v>
      </c>
      <c r="F634">
        <v>30</v>
      </c>
      <c r="G634" t="s">
        <v>5267</v>
      </c>
      <c r="H634">
        <v>100</v>
      </c>
      <c r="I634">
        <v>0</v>
      </c>
      <c r="J634">
        <v>3.69</v>
      </c>
      <c r="K634">
        <v>13</v>
      </c>
      <c r="L634">
        <v>5</v>
      </c>
      <c r="M634">
        <v>2</v>
      </c>
      <c r="N634">
        <v>4</v>
      </c>
      <c r="O634">
        <v>1</v>
      </c>
      <c r="P634">
        <v>1</v>
      </c>
      <c r="Q634">
        <v>0</v>
      </c>
      <c r="R634">
        <v>0</v>
      </c>
      <c r="S634">
        <v>0</v>
      </c>
      <c r="T634">
        <v>0</v>
      </c>
      <c r="U634" t="s">
        <v>70</v>
      </c>
      <c r="V634" t="s">
        <v>43</v>
      </c>
      <c r="W634">
        <v>50</v>
      </c>
      <c r="X634" t="s">
        <v>5268</v>
      </c>
      <c r="Y634">
        <v>1</v>
      </c>
      <c r="Z634">
        <v>0</v>
      </c>
      <c r="AA634">
        <v>40</v>
      </c>
      <c r="AB634">
        <v>50</v>
      </c>
      <c r="AF634" t="s">
        <v>1916</v>
      </c>
      <c r="AG634" t="s">
        <v>8182</v>
      </c>
      <c r="AH634" t="s">
        <v>1917</v>
      </c>
      <c r="AI634">
        <v>16215</v>
      </c>
      <c r="AJ634">
        <v>3.8400246689999999</v>
      </c>
      <c r="AK634" s="1" t="s">
        <v>8183</v>
      </c>
      <c r="AL634">
        <v>0</v>
      </c>
      <c r="AN634" t="s">
        <v>8184</v>
      </c>
      <c r="AO634" t="s">
        <v>8185</v>
      </c>
      <c r="AP634" t="s">
        <v>5273</v>
      </c>
      <c r="AQ634" t="s">
        <v>5274</v>
      </c>
    </row>
    <row r="635" spans="1:43" x14ac:dyDescent="0.3">
      <c r="A635" t="s">
        <v>1802</v>
      </c>
      <c r="B635" t="s">
        <v>1800</v>
      </c>
      <c r="C635" t="s">
        <v>1800</v>
      </c>
      <c r="D635" t="s">
        <v>4258</v>
      </c>
      <c r="E635">
        <v>11</v>
      </c>
      <c r="F635">
        <v>10</v>
      </c>
      <c r="G635" t="s">
        <v>5267</v>
      </c>
      <c r="H635">
        <v>100</v>
      </c>
      <c r="I635">
        <v>1</v>
      </c>
      <c r="J635">
        <v>3.54</v>
      </c>
      <c r="K635">
        <v>13</v>
      </c>
      <c r="L635">
        <v>5</v>
      </c>
      <c r="M635">
        <v>3</v>
      </c>
      <c r="N635">
        <v>1</v>
      </c>
      <c r="O635">
        <v>2</v>
      </c>
      <c r="P635">
        <v>2</v>
      </c>
      <c r="Q635">
        <v>0</v>
      </c>
      <c r="R635">
        <v>0</v>
      </c>
      <c r="S635">
        <v>0</v>
      </c>
      <c r="T635">
        <v>0</v>
      </c>
      <c r="U635" t="s">
        <v>70</v>
      </c>
      <c r="V635" t="s">
        <v>565</v>
      </c>
      <c r="W635">
        <v>50</v>
      </c>
      <c r="X635" t="s">
        <v>5268</v>
      </c>
      <c r="Y635">
        <v>2</v>
      </c>
      <c r="Z635">
        <v>0</v>
      </c>
      <c r="AA635">
        <v>42</v>
      </c>
      <c r="AB635">
        <v>50</v>
      </c>
      <c r="AC635">
        <v>1</v>
      </c>
      <c r="AD635" t="s">
        <v>5269</v>
      </c>
      <c r="AE635" t="s">
        <v>37</v>
      </c>
      <c r="AF635" t="s">
        <v>1801</v>
      </c>
      <c r="AG635" t="s">
        <v>6496</v>
      </c>
      <c r="AH635" t="s">
        <v>6497</v>
      </c>
      <c r="AI635">
        <v>885</v>
      </c>
      <c r="AJ635">
        <v>4.1559322029999999</v>
      </c>
      <c r="AK635" t="s">
        <v>6498</v>
      </c>
      <c r="AL635">
        <v>1</v>
      </c>
      <c r="AM635" t="s">
        <v>6499</v>
      </c>
      <c r="AN635" t="s">
        <v>6500</v>
      </c>
      <c r="AO635" t="s">
        <v>6501</v>
      </c>
      <c r="AP635" t="s">
        <v>5273</v>
      </c>
      <c r="AQ635" t="s">
        <v>5274</v>
      </c>
    </row>
    <row r="636" spans="1:43" x14ac:dyDescent="0.3">
      <c r="A636" t="s">
        <v>1806</v>
      </c>
      <c r="B636" t="s">
        <v>8186</v>
      </c>
      <c r="C636" t="s">
        <v>1803</v>
      </c>
      <c r="D636" t="s">
        <v>4590</v>
      </c>
      <c r="E636">
        <v>5.65</v>
      </c>
      <c r="F636">
        <v>33</v>
      </c>
      <c r="G636" t="s">
        <v>5267</v>
      </c>
      <c r="H636">
        <v>10</v>
      </c>
      <c r="I636">
        <v>0</v>
      </c>
      <c r="J636">
        <v>5</v>
      </c>
      <c r="K636">
        <v>0</v>
      </c>
      <c r="Q636">
        <v>0</v>
      </c>
      <c r="R636">
        <v>0</v>
      </c>
      <c r="S636">
        <v>0</v>
      </c>
      <c r="T636">
        <v>0</v>
      </c>
      <c r="U636" t="s">
        <v>51</v>
      </c>
      <c r="V636" t="s">
        <v>1804</v>
      </c>
      <c r="W636">
        <v>50</v>
      </c>
      <c r="X636" t="s">
        <v>5268</v>
      </c>
      <c r="Y636">
        <v>2</v>
      </c>
      <c r="Z636">
        <v>0</v>
      </c>
      <c r="AA636">
        <v>43</v>
      </c>
      <c r="AB636">
        <v>50</v>
      </c>
      <c r="AC636">
        <v>1</v>
      </c>
      <c r="AD636" t="s">
        <v>5269</v>
      </c>
      <c r="AE636" t="s">
        <v>37</v>
      </c>
      <c r="AF636" t="s">
        <v>1805</v>
      </c>
      <c r="AG636" t="s">
        <v>8187</v>
      </c>
      <c r="AH636" t="s">
        <v>8188</v>
      </c>
      <c r="AI636">
        <v>28798</v>
      </c>
      <c r="AJ636">
        <v>4.0370164590000002</v>
      </c>
      <c r="AK636" t="s">
        <v>8189</v>
      </c>
      <c r="AL636">
        <v>0</v>
      </c>
      <c r="AN636" t="s">
        <v>8190</v>
      </c>
      <c r="AO636" t="s">
        <v>8191</v>
      </c>
      <c r="AP636" t="s">
        <v>5273</v>
      </c>
      <c r="AQ636" t="s">
        <v>5274</v>
      </c>
    </row>
    <row r="637" spans="1:43" x14ac:dyDescent="0.3">
      <c r="A637" t="s">
        <v>1938</v>
      </c>
      <c r="B637" t="s">
        <v>8192</v>
      </c>
      <c r="C637" t="s">
        <v>1936</v>
      </c>
      <c r="D637" t="s">
        <v>4591</v>
      </c>
      <c r="E637">
        <v>3.76</v>
      </c>
      <c r="F637">
        <v>7</v>
      </c>
      <c r="G637" t="s">
        <v>5267</v>
      </c>
      <c r="H637">
        <v>50</v>
      </c>
      <c r="I637">
        <v>0</v>
      </c>
      <c r="J637">
        <v>3.5</v>
      </c>
      <c r="K637">
        <v>8</v>
      </c>
      <c r="L637">
        <v>4</v>
      </c>
      <c r="M637">
        <v>1</v>
      </c>
      <c r="N637">
        <v>0</v>
      </c>
      <c r="O637">
        <v>1</v>
      </c>
      <c r="P637">
        <v>2</v>
      </c>
      <c r="Q637">
        <v>0</v>
      </c>
      <c r="R637">
        <v>0</v>
      </c>
      <c r="S637">
        <v>0</v>
      </c>
      <c r="T637">
        <v>0</v>
      </c>
      <c r="U637" t="s">
        <v>34</v>
      </c>
      <c r="V637" t="s">
        <v>79</v>
      </c>
      <c r="W637">
        <v>5</v>
      </c>
      <c r="X637" t="s">
        <v>5268</v>
      </c>
      <c r="Y637">
        <v>1</v>
      </c>
      <c r="Z637">
        <v>0</v>
      </c>
      <c r="AA637">
        <v>90</v>
      </c>
      <c r="AB637">
        <v>50</v>
      </c>
      <c r="AE637" t="s">
        <v>37</v>
      </c>
      <c r="AF637" t="s">
        <v>1937</v>
      </c>
      <c r="AG637" t="s">
        <v>1937</v>
      </c>
      <c r="AH637" t="s">
        <v>8193</v>
      </c>
      <c r="AI637">
        <v>3730</v>
      </c>
      <c r="AJ637">
        <v>3.8804289540000001</v>
      </c>
      <c r="AK637" t="s">
        <v>8194</v>
      </c>
      <c r="AL637">
        <v>0</v>
      </c>
      <c r="AN637" t="s">
        <v>8195</v>
      </c>
      <c r="AO637" t="s">
        <v>8196</v>
      </c>
      <c r="AP637" t="s">
        <v>5273</v>
      </c>
      <c r="AQ637" t="s">
        <v>5274</v>
      </c>
    </row>
    <row r="638" spans="1:43" x14ac:dyDescent="0.3">
      <c r="A638" t="s">
        <v>1810</v>
      </c>
      <c r="B638" t="s">
        <v>8197</v>
      </c>
      <c r="C638" t="s">
        <v>1807</v>
      </c>
      <c r="D638" t="s">
        <v>4592</v>
      </c>
      <c r="E638">
        <v>7</v>
      </c>
      <c r="F638">
        <v>6</v>
      </c>
      <c r="G638" t="s">
        <v>5267</v>
      </c>
      <c r="H638">
        <v>100</v>
      </c>
      <c r="I638">
        <v>1</v>
      </c>
      <c r="J638">
        <v>4.57</v>
      </c>
      <c r="K638">
        <v>23</v>
      </c>
      <c r="L638">
        <v>16</v>
      </c>
      <c r="M638">
        <v>4</v>
      </c>
      <c r="N638">
        <v>3</v>
      </c>
      <c r="O638">
        <v>0</v>
      </c>
      <c r="P638">
        <v>0</v>
      </c>
      <c r="Q638">
        <v>1</v>
      </c>
      <c r="R638">
        <v>0</v>
      </c>
      <c r="S638">
        <v>1</v>
      </c>
      <c r="T638">
        <v>0</v>
      </c>
      <c r="V638" t="s">
        <v>1808</v>
      </c>
      <c r="W638">
        <v>50</v>
      </c>
      <c r="X638" t="s">
        <v>5268</v>
      </c>
      <c r="Y638">
        <v>2</v>
      </c>
      <c r="Z638">
        <v>0</v>
      </c>
      <c r="AA638">
        <v>27</v>
      </c>
      <c r="AB638">
        <v>50</v>
      </c>
      <c r="AE638" t="s">
        <v>37</v>
      </c>
      <c r="AF638" t="s">
        <v>1809</v>
      </c>
      <c r="AG638" t="s">
        <v>1809</v>
      </c>
      <c r="AH638" t="s">
        <v>8198</v>
      </c>
      <c r="AI638">
        <v>105684</v>
      </c>
      <c r="AJ638">
        <v>4.4309356190000004</v>
      </c>
      <c r="AK638" t="s">
        <v>8199</v>
      </c>
      <c r="AL638">
        <v>0</v>
      </c>
      <c r="AN638" t="s">
        <v>8200</v>
      </c>
      <c r="AO638" t="s">
        <v>8201</v>
      </c>
      <c r="AP638" t="s">
        <v>5273</v>
      </c>
      <c r="AQ638" t="s">
        <v>5274</v>
      </c>
    </row>
    <row r="639" spans="1:43" x14ac:dyDescent="0.3">
      <c r="A639" t="s">
        <v>1812</v>
      </c>
      <c r="B639" t="s">
        <v>8202</v>
      </c>
      <c r="C639" t="s">
        <v>1811</v>
      </c>
      <c r="D639" t="s">
        <v>4593</v>
      </c>
      <c r="E639">
        <v>4.67</v>
      </c>
      <c r="F639">
        <v>4</v>
      </c>
      <c r="G639" t="s">
        <v>5267</v>
      </c>
      <c r="H639">
        <v>10000</v>
      </c>
      <c r="I639">
        <v>1</v>
      </c>
      <c r="J639">
        <v>4.28</v>
      </c>
      <c r="K639">
        <v>936</v>
      </c>
      <c r="L639">
        <v>597</v>
      </c>
      <c r="M639">
        <v>164</v>
      </c>
      <c r="N639">
        <v>84</v>
      </c>
      <c r="O639">
        <v>25</v>
      </c>
      <c r="P639">
        <v>66</v>
      </c>
      <c r="Q639">
        <v>1</v>
      </c>
      <c r="R639">
        <v>0</v>
      </c>
      <c r="S639">
        <v>1</v>
      </c>
      <c r="T639">
        <v>0</v>
      </c>
      <c r="U639" t="s">
        <v>34</v>
      </c>
      <c r="W639">
        <v>50</v>
      </c>
      <c r="X639" t="s">
        <v>5268</v>
      </c>
      <c r="Y639">
        <v>1</v>
      </c>
      <c r="Z639">
        <v>0</v>
      </c>
      <c r="AA639">
        <v>138</v>
      </c>
      <c r="AB639">
        <v>50</v>
      </c>
      <c r="AE639" t="s">
        <v>37</v>
      </c>
      <c r="AF639" t="s">
        <v>126</v>
      </c>
      <c r="AG639" t="s">
        <v>5393</v>
      </c>
      <c r="AH639" t="s">
        <v>8203</v>
      </c>
      <c r="AI639">
        <v>96838</v>
      </c>
      <c r="AJ639">
        <v>4.2646585019999996</v>
      </c>
      <c r="AK639" t="s">
        <v>5394</v>
      </c>
      <c r="AL639">
        <v>0</v>
      </c>
      <c r="AN639" t="s">
        <v>8204</v>
      </c>
      <c r="AO639" t="s">
        <v>8205</v>
      </c>
      <c r="AP639" t="s">
        <v>5273</v>
      </c>
      <c r="AQ639" t="s">
        <v>5274</v>
      </c>
    </row>
    <row r="640" spans="1:43" x14ac:dyDescent="0.3">
      <c r="A640" t="s">
        <v>1814</v>
      </c>
      <c r="B640" t="s">
        <v>7959</v>
      </c>
      <c r="C640" t="s">
        <v>1813</v>
      </c>
      <c r="D640" t="s">
        <v>4542</v>
      </c>
      <c r="E640">
        <v>11</v>
      </c>
      <c r="F640">
        <v>10</v>
      </c>
      <c r="G640" t="s">
        <v>5267</v>
      </c>
      <c r="H640">
        <v>100</v>
      </c>
      <c r="I640">
        <v>0</v>
      </c>
      <c r="J640">
        <v>3.29</v>
      </c>
      <c r="K640">
        <v>49</v>
      </c>
      <c r="L640">
        <v>15</v>
      </c>
      <c r="M640">
        <v>8</v>
      </c>
      <c r="N640">
        <v>12</v>
      </c>
      <c r="O640">
        <v>4</v>
      </c>
      <c r="P640">
        <v>10</v>
      </c>
      <c r="Q640">
        <v>0</v>
      </c>
      <c r="R640">
        <v>0</v>
      </c>
      <c r="S640">
        <v>0</v>
      </c>
      <c r="T640">
        <v>0</v>
      </c>
      <c r="U640" t="s">
        <v>64</v>
      </c>
      <c r="V640" t="s">
        <v>35</v>
      </c>
      <c r="W640">
        <v>50</v>
      </c>
      <c r="X640" t="s">
        <v>5268</v>
      </c>
      <c r="Y640">
        <v>2</v>
      </c>
      <c r="Z640">
        <v>0</v>
      </c>
      <c r="AA640">
        <v>80</v>
      </c>
      <c r="AB640">
        <v>50</v>
      </c>
      <c r="AC640">
        <v>1</v>
      </c>
      <c r="AD640" t="s">
        <v>5269</v>
      </c>
      <c r="AE640" t="s">
        <v>37</v>
      </c>
      <c r="AF640" t="s">
        <v>823</v>
      </c>
      <c r="AG640" t="s">
        <v>6581</v>
      </c>
      <c r="AH640" t="s">
        <v>6582</v>
      </c>
      <c r="AI640">
        <v>168</v>
      </c>
      <c r="AJ640">
        <v>3.7321428569999999</v>
      </c>
      <c r="AK640" t="s">
        <v>6583</v>
      </c>
      <c r="AL640">
        <v>0</v>
      </c>
      <c r="AN640" t="s">
        <v>7960</v>
      </c>
      <c r="AO640" t="s">
        <v>7961</v>
      </c>
      <c r="AP640" t="s">
        <v>5273</v>
      </c>
      <c r="AQ640" t="s">
        <v>5274</v>
      </c>
    </row>
    <row r="641" spans="1:43" x14ac:dyDescent="0.3">
      <c r="A641" t="s">
        <v>1816</v>
      </c>
      <c r="B641" t="s">
        <v>6773</v>
      </c>
      <c r="C641" t="s">
        <v>939</v>
      </c>
      <c r="D641" t="s">
        <v>4314</v>
      </c>
      <c r="E641">
        <v>2.8</v>
      </c>
      <c r="F641">
        <v>3</v>
      </c>
      <c r="G641" t="s">
        <v>5267</v>
      </c>
      <c r="H641">
        <v>100</v>
      </c>
      <c r="I641">
        <v>1</v>
      </c>
      <c r="J641">
        <v>3.17</v>
      </c>
      <c r="K641">
        <v>6</v>
      </c>
      <c r="L641">
        <v>1</v>
      </c>
      <c r="M641">
        <v>1</v>
      </c>
      <c r="N641">
        <v>3</v>
      </c>
      <c r="O641">
        <v>0</v>
      </c>
      <c r="P641">
        <v>1</v>
      </c>
      <c r="Q641">
        <v>0</v>
      </c>
      <c r="R641">
        <v>0</v>
      </c>
      <c r="S641">
        <v>0</v>
      </c>
      <c r="T641">
        <v>0</v>
      </c>
      <c r="U641" t="s">
        <v>78</v>
      </c>
      <c r="V641" t="s">
        <v>43</v>
      </c>
      <c r="W641">
        <v>10</v>
      </c>
      <c r="X641" t="s">
        <v>5268</v>
      </c>
      <c r="Y641">
        <v>1</v>
      </c>
      <c r="Z641">
        <v>0</v>
      </c>
      <c r="AA641">
        <v>44</v>
      </c>
      <c r="AB641">
        <v>50</v>
      </c>
      <c r="AC641">
        <v>1</v>
      </c>
      <c r="AD641" t="s">
        <v>5269</v>
      </c>
      <c r="AE641" t="s">
        <v>37</v>
      </c>
      <c r="AF641" t="s">
        <v>1815</v>
      </c>
      <c r="AG641" t="s">
        <v>8206</v>
      </c>
      <c r="AH641" t="s">
        <v>8207</v>
      </c>
      <c r="AI641">
        <v>4595</v>
      </c>
      <c r="AJ641">
        <v>4.2581066380000001</v>
      </c>
      <c r="AK641" t="s">
        <v>8208</v>
      </c>
      <c r="AL641">
        <v>0</v>
      </c>
      <c r="AN641" t="s">
        <v>8209</v>
      </c>
      <c r="AO641" t="s">
        <v>8210</v>
      </c>
      <c r="AP641" t="s">
        <v>5273</v>
      </c>
      <c r="AQ641" t="s">
        <v>5274</v>
      </c>
    </row>
    <row r="642" spans="1:43" x14ac:dyDescent="0.3">
      <c r="A642" t="s">
        <v>1819</v>
      </c>
      <c r="B642" t="s">
        <v>1817</v>
      </c>
      <c r="C642" t="s">
        <v>1817</v>
      </c>
      <c r="D642" t="s">
        <v>4594</v>
      </c>
      <c r="E642">
        <v>16</v>
      </c>
      <c r="F642">
        <v>25</v>
      </c>
      <c r="G642" t="s">
        <v>5267</v>
      </c>
      <c r="H642">
        <v>10</v>
      </c>
      <c r="I642">
        <v>1</v>
      </c>
      <c r="J642">
        <v>4.5</v>
      </c>
      <c r="K642">
        <v>4</v>
      </c>
      <c r="L642">
        <v>3</v>
      </c>
      <c r="M642">
        <v>0</v>
      </c>
      <c r="N642">
        <v>1</v>
      </c>
      <c r="O642">
        <v>0</v>
      </c>
      <c r="P642">
        <v>0</v>
      </c>
      <c r="Q642">
        <v>0</v>
      </c>
      <c r="R642">
        <v>0</v>
      </c>
      <c r="S642">
        <v>0</v>
      </c>
      <c r="T642">
        <v>0</v>
      </c>
      <c r="U642" t="s">
        <v>34</v>
      </c>
      <c r="V642" t="s">
        <v>52</v>
      </c>
      <c r="W642">
        <v>50</v>
      </c>
      <c r="X642" t="s">
        <v>5268</v>
      </c>
      <c r="Y642">
        <v>5</v>
      </c>
      <c r="Z642">
        <v>0</v>
      </c>
      <c r="AA642">
        <v>55</v>
      </c>
      <c r="AB642">
        <v>50</v>
      </c>
      <c r="AE642" t="s">
        <v>37</v>
      </c>
      <c r="AF642" t="s">
        <v>1818</v>
      </c>
      <c r="AG642" t="s">
        <v>1818</v>
      </c>
      <c r="AH642" t="s">
        <v>8211</v>
      </c>
      <c r="AI642">
        <v>676</v>
      </c>
      <c r="AJ642">
        <v>4.0147928989999997</v>
      </c>
      <c r="AK642" t="s">
        <v>8212</v>
      </c>
      <c r="AL642">
        <v>0</v>
      </c>
      <c r="AN642" t="s">
        <v>8213</v>
      </c>
      <c r="AO642" t="s">
        <v>8214</v>
      </c>
      <c r="AP642" t="s">
        <v>5273</v>
      </c>
      <c r="AQ642" t="s">
        <v>5274</v>
      </c>
    </row>
    <row r="643" spans="1:43" x14ac:dyDescent="0.3">
      <c r="A643" t="s">
        <v>1823</v>
      </c>
      <c r="B643" t="s">
        <v>8215</v>
      </c>
      <c r="C643" t="s">
        <v>1820</v>
      </c>
      <c r="D643" t="s">
        <v>4595</v>
      </c>
      <c r="E643">
        <v>9</v>
      </c>
      <c r="F643">
        <v>17</v>
      </c>
      <c r="G643" t="s">
        <v>5267</v>
      </c>
      <c r="H643">
        <v>100</v>
      </c>
      <c r="I643">
        <v>0</v>
      </c>
      <c r="J643">
        <v>3.63</v>
      </c>
      <c r="K643">
        <v>92</v>
      </c>
      <c r="L643">
        <v>35</v>
      </c>
      <c r="M643">
        <v>25</v>
      </c>
      <c r="N643">
        <v>7</v>
      </c>
      <c r="O643">
        <v>13</v>
      </c>
      <c r="P643">
        <v>12</v>
      </c>
      <c r="Q643">
        <v>0</v>
      </c>
      <c r="R643">
        <v>0</v>
      </c>
      <c r="S643">
        <v>0</v>
      </c>
      <c r="T643">
        <v>0</v>
      </c>
      <c r="V643" t="s">
        <v>52</v>
      </c>
      <c r="W643">
        <v>1</v>
      </c>
      <c r="X643" t="s">
        <v>5268</v>
      </c>
      <c r="Y643">
        <v>3</v>
      </c>
      <c r="Z643">
        <v>0</v>
      </c>
      <c r="AA643">
        <v>107</v>
      </c>
      <c r="AB643">
        <v>50</v>
      </c>
      <c r="AE643" t="s">
        <v>37</v>
      </c>
      <c r="AF643" t="s">
        <v>1821</v>
      </c>
      <c r="AG643" t="s">
        <v>8216</v>
      </c>
      <c r="AH643" t="s">
        <v>1822</v>
      </c>
      <c r="AI643">
        <v>3190</v>
      </c>
      <c r="AJ643">
        <v>4.2899686519999998</v>
      </c>
      <c r="AK643" t="s">
        <v>8217</v>
      </c>
      <c r="AL643">
        <v>0</v>
      </c>
      <c r="AN643" t="s">
        <v>8218</v>
      </c>
      <c r="AO643" t="s">
        <v>8219</v>
      </c>
      <c r="AP643" t="s">
        <v>5273</v>
      </c>
      <c r="AQ643" t="s">
        <v>5274</v>
      </c>
    </row>
    <row r="644" spans="1:43" x14ac:dyDescent="0.3">
      <c r="A644" t="s">
        <v>1826</v>
      </c>
      <c r="B644" t="s">
        <v>8220</v>
      </c>
      <c r="C644" t="s">
        <v>1824</v>
      </c>
      <c r="D644" t="s">
        <v>4596</v>
      </c>
      <c r="E644">
        <v>7</v>
      </c>
      <c r="F644">
        <v>9</v>
      </c>
      <c r="G644" t="s">
        <v>5267</v>
      </c>
      <c r="H644">
        <v>5000</v>
      </c>
      <c r="I644">
        <v>1</v>
      </c>
      <c r="J644">
        <v>3.83</v>
      </c>
      <c r="K644">
        <v>1169</v>
      </c>
      <c r="L644">
        <v>557</v>
      </c>
      <c r="M644">
        <v>216</v>
      </c>
      <c r="N644">
        <v>174</v>
      </c>
      <c r="O644">
        <v>83</v>
      </c>
      <c r="P644">
        <v>139</v>
      </c>
      <c r="Q644">
        <v>0</v>
      </c>
      <c r="R644">
        <v>0</v>
      </c>
      <c r="S644">
        <v>0</v>
      </c>
      <c r="T644">
        <v>0</v>
      </c>
      <c r="V644" t="s">
        <v>52</v>
      </c>
      <c r="W644">
        <v>50</v>
      </c>
      <c r="X644" t="s">
        <v>5268</v>
      </c>
      <c r="Y644">
        <v>2</v>
      </c>
      <c r="Z644">
        <v>0</v>
      </c>
      <c r="AA644">
        <v>43</v>
      </c>
      <c r="AB644">
        <v>50</v>
      </c>
      <c r="AC644">
        <v>1</v>
      </c>
      <c r="AD644" t="s">
        <v>5269</v>
      </c>
      <c r="AE644" t="s">
        <v>37</v>
      </c>
      <c r="AF644" t="s">
        <v>1825</v>
      </c>
      <c r="AG644" t="s">
        <v>8221</v>
      </c>
      <c r="AH644" t="s">
        <v>8222</v>
      </c>
      <c r="AI644">
        <v>33705</v>
      </c>
      <c r="AJ644">
        <v>4.1349354700000003</v>
      </c>
      <c r="AK644" t="s">
        <v>8223</v>
      </c>
      <c r="AL644">
        <v>0</v>
      </c>
      <c r="AN644" t="s">
        <v>8224</v>
      </c>
      <c r="AO644" t="s">
        <v>8225</v>
      </c>
      <c r="AP644" t="s">
        <v>5273</v>
      </c>
      <c r="AQ644" t="s">
        <v>5274</v>
      </c>
    </row>
    <row r="645" spans="1:43" x14ac:dyDescent="0.3">
      <c r="A645" s="1" t="s">
        <v>1830</v>
      </c>
      <c r="B645" t="s">
        <v>8226</v>
      </c>
      <c r="C645" t="s">
        <v>1827</v>
      </c>
      <c r="D645" t="s">
        <v>4597</v>
      </c>
      <c r="E645">
        <v>16</v>
      </c>
      <c r="F645">
        <v>14</v>
      </c>
      <c r="G645" t="s">
        <v>5267</v>
      </c>
      <c r="H645">
        <v>100</v>
      </c>
      <c r="I645">
        <v>0</v>
      </c>
      <c r="J645">
        <v>4</v>
      </c>
      <c r="K645">
        <v>11</v>
      </c>
      <c r="L645">
        <v>5</v>
      </c>
      <c r="M645">
        <v>3</v>
      </c>
      <c r="N645">
        <v>2</v>
      </c>
      <c r="O645">
        <v>0</v>
      </c>
      <c r="P645">
        <v>1</v>
      </c>
      <c r="Q645">
        <v>0</v>
      </c>
      <c r="R645">
        <v>0</v>
      </c>
      <c r="S645">
        <v>0</v>
      </c>
      <c r="T645">
        <v>0</v>
      </c>
      <c r="U645" t="s">
        <v>70</v>
      </c>
      <c r="V645" t="s">
        <v>1828</v>
      </c>
      <c r="W645">
        <v>50</v>
      </c>
      <c r="X645" t="s">
        <v>5268</v>
      </c>
      <c r="Y645">
        <v>5</v>
      </c>
      <c r="Z645">
        <v>0</v>
      </c>
      <c r="AA645">
        <v>26</v>
      </c>
      <c r="AB645">
        <v>50</v>
      </c>
      <c r="AC645">
        <v>1</v>
      </c>
      <c r="AD645" t="s">
        <v>5269</v>
      </c>
      <c r="AE645" t="s">
        <v>37</v>
      </c>
      <c r="AF645" t="s">
        <v>1829</v>
      </c>
      <c r="AG645" t="s">
        <v>8227</v>
      </c>
      <c r="AH645" t="s">
        <v>8228</v>
      </c>
      <c r="AI645">
        <v>3588</v>
      </c>
      <c r="AJ645">
        <v>4.1482720180000001</v>
      </c>
      <c r="AK645" t="s">
        <v>8229</v>
      </c>
      <c r="AL645">
        <v>0</v>
      </c>
      <c r="AN645" t="s">
        <v>8230</v>
      </c>
      <c r="AO645" t="s">
        <v>8231</v>
      </c>
      <c r="AP645" t="s">
        <v>5273</v>
      </c>
      <c r="AQ645" t="s">
        <v>5274</v>
      </c>
    </row>
    <row r="646" spans="1:43" x14ac:dyDescent="0.3">
      <c r="A646" t="s">
        <v>1834</v>
      </c>
      <c r="B646" t="s">
        <v>8232</v>
      </c>
      <c r="C646" t="s">
        <v>1831</v>
      </c>
      <c r="D646" t="s">
        <v>4598</v>
      </c>
      <c r="E646">
        <v>9</v>
      </c>
      <c r="F646">
        <v>34</v>
      </c>
      <c r="G646" t="s">
        <v>5267</v>
      </c>
      <c r="H646">
        <v>50</v>
      </c>
      <c r="I646">
        <v>0</v>
      </c>
      <c r="J646">
        <v>4</v>
      </c>
      <c r="K646">
        <v>5</v>
      </c>
      <c r="L646">
        <v>3</v>
      </c>
      <c r="M646">
        <v>0</v>
      </c>
      <c r="N646">
        <v>1</v>
      </c>
      <c r="O646">
        <v>1</v>
      </c>
      <c r="P646">
        <v>0</v>
      </c>
      <c r="Q646">
        <v>0</v>
      </c>
      <c r="R646">
        <v>0</v>
      </c>
      <c r="S646">
        <v>0</v>
      </c>
      <c r="T646">
        <v>0</v>
      </c>
      <c r="U646" t="s">
        <v>1832</v>
      </c>
      <c r="V646" t="s">
        <v>52</v>
      </c>
      <c r="W646">
        <v>50</v>
      </c>
      <c r="X646" t="s">
        <v>5268</v>
      </c>
      <c r="Y646">
        <v>3</v>
      </c>
      <c r="Z646">
        <v>0</v>
      </c>
      <c r="AA646">
        <v>61</v>
      </c>
      <c r="AB646">
        <v>50</v>
      </c>
      <c r="AC646">
        <v>1</v>
      </c>
      <c r="AD646" t="s">
        <v>5269</v>
      </c>
      <c r="AE646" t="s">
        <v>136</v>
      </c>
      <c r="AF646" t="s">
        <v>1833</v>
      </c>
      <c r="AG646" t="s">
        <v>1833</v>
      </c>
      <c r="AH646" t="s">
        <v>8233</v>
      </c>
      <c r="AI646">
        <v>537</v>
      </c>
      <c r="AJ646">
        <v>4.458100559</v>
      </c>
      <c r="AK646" t="s">
        <v>8234</v>
      </c>
      <c r="AL646">
        <v>0</v>
      </c>
      <c r="AN646" t="s">
        <v>8235</v>
      </c>
      <c r="AO646" t="s">
        <v>8236</v>
      </c>
      <c r="AP646" t="s">
        <v>5273</v>
      </c>
      <c r="AQ646" t="s">
        <v>5274</v>
      </c>
    </row>
    <row r="647" spans="1:43" x14ac:dyDescent="0.3">
      <c r="A647" t="s">
        <v>1837</v>
      </c>
      <c r="B647" t="s">
        <v>8237</v>
      </c>
      <c r="C647" t="s">
        <v>1835</v>
      </c>
      <c r="D647" t="s">
        <v>4599</v>
      </c>
      <c r="E647">
        <v>3</v>
      </c>
      <c r="F647">
        <v>26</v>
      </c>
      <c r="G647" t="s">
        <v>5267</v>
      </c>
      <c r="H647">
        <v>100</v>
      </c>
      <c r="I647">
        <v>1</v>
      </c>
      <c r="J647">
        <v>2</v>
      </c>
      <c r="K647">
        <v>3</v>
      </c>
      <c r="L647">
        <v>0</v>
      </c>
      <c r="M647">
        <v>1</v>
      </c>
      <c r="N647">
        <v>0</v>
      </c>
      <c r="O647">
        <v>0</v>
      </c>
      <c r="P647">
        <v>2</v>
      </c>
      <c r="Q647">
        <v>0</v>
      </c>
      <c r="R647">
        <v>0</v>
      </c>
      <c r="S647">
        <v>0</v>
      </c>
      <c r="T647">
        <v>0</v>
      </c>
      <c r="U647" t="s">
        <v>51</v>
      </c>
      <c r="V647" t="s">
        <v>52</v>
      </c>
      <c r="W647">
        <v>13</v>
      </c>
      <c r="X647" t="s">
        <v>5268</v>
      </c>
      <c r="Y647">
        <v>1</v>
      </c>
      <c r="Z647">
        <v>0</v>
      </c>
      <c r="AA647">
        <v>43</v>
      </c>
      <c r="AB647">
        <v>50</v>
      </c>
      <c r="AE647" t="s">
        <v>37</v>
      </c>
      <c r="AF647" t="s">
        <v>1836</v>
      </c>
      <c r="AG647" t="s">
        <v>1836</v>
      </c>
      <c r="AH647" t="s">
        <v>8238</v>
      </c>
      <c r="AI647">
        <v>12016</v>
      </c>
      <c r="AJ647">
        <v>3.9546438080000001</v>
      </c>
      <c r="AK647" t="s">
        <v>8239</v>
      </c>
      <c r="AL647">
        <v>0</v>
      </c>
      <c r="AN647" t="s">
        <v>8240</v>
      </c>
      <c r="AO647" t="s">
        <v>8241</v>
      </c>
      <c r="AP647" t="s">
        <v>5273</v>
      </c>
      <c r="AQ647" t="s">
        <v>5274</v>
      </c>
    </row>
    <row r="648" spans="1:43" x14ac:dyDescent="0.3">
      <c r="A648" t="s">
        <v>1840</v>
      </c>
      <c r="B648" t="s">
        <v>8242</v>
      </c>
      <c r="C648" t="s">
        <v>1838</v>
      </c>
      <c r="D648" t="s">
        <v>4600</v>
      </c>
      <c r="E648">
        <v>6</v>
      </c>
      <c r="F648">
        <v>6</v>
      </c>
      <c r="G648" t="s">
        <v>5267</v>
      </c>
      <c r="H648">
        <v>5000</v>
      </c>
      <c r="I648">
        <v>1</v>
      </c>
      <c r="J648">
        <v>3.83</v>
      </c>
      <c r="K648">
        <v>1458</v>
      </c>
      <c r="L648">
        <v>615</v>
      </c>
      <c r="M648">
        <v>357</v>
      </c>
      <c r="N648">
        <v>248</v>
      </c>
      <c r="O648">
        <v>92</v>
      </c>
      <c r="P648">
        <v>146</v>
      </c>
      <c r="Q648">
        <v>0</v>
      </c>
      <c r="R648">
        <v>0</v>
      </c>
      <c r="S648">
        <v>0</v>
      </c>
      <c r="T648">
        <v>0</v>
      </c>
      <c r="U648" t="s">
        <v>34</v>
      </c>
      <c r="V648" t="s">
        <v>79</v>
      </c>
      <c r="W648">
        <v>4</v>
      </c>
      <c r="X648" t="s">
        <v>5268</v>
      </c>
      <c r="Y648">
        <v>2</v>
      </c>
      <c r="Z648">
        <v>0</v>
      </c>
      <c r="AA648">
        <v>38</v>
      </c>
      <c r="AB648">
        <v>50</v>
      </c>
      <c r="AC648">
        <v>1</v>
      </c>
      <c r="AD648" t="s">
        <v>5269</v>
      </c>
      <c r="AE648" t="s">
        <v>37</v>
      </c>
      <c r="AF648" t="s">
        <v>1074</v>
      </c>
      <c r="AG648" t="s">
        <v>6980</v>
      </c>
      <c r="AH648" t="s">
        <v>1839</v>
      </c>
      <c r="AI648">
        <v>67171</v>
      </c>
      <c r="AJ648">
        <v>4.1023209420000004</v>
      </c>
      <c r="AK648" t="s">
        <v>6982</v>
      </c>
      <c r="AL648">
        <v>0</v>
      </c>
      <c r="AN648" t="s">
        <v>8243</v>
      </c>
      <c r="AO648" t="s">
        <v>8244</v>
      </c>
      <c r="AP648" t="s">
        <v>5273</v>
      </c>
      <c r="AQ648" t="s">
        <v>5274</v>
      </c>
    </row>
    <row r="649" spans="1:43" x14ac:dyDescent="0.3">
      <c r="A649" t="s">
        <v>1843</v>
      </c>
      <c r="B649" t="s">
        <v>8245</v>
      </c>
      <c r="C649" t="s">
        <v>1841</v>
      </c>
      <c r="D649" t="s">
        <v>4601</v>
      </c>
      <c r="E649">
        <v>12</v>
      </c>
      <c r="F649">
        <v>72</v>
      </c>
      <c r="G649" t="s">
        <v>5267</v>
      </c>
      <c r="H649">
        <v>1000</v>
      </c>
      <c r="I649">
        <v>0</v>
      </c>
      <c r="J649">
        <v>3.93</v>
      </c>
      <c r="K649">
        <v>566</v>
      </c>
      <c r="L649">
        <v>284</v>
      </c>
      <c r="M649">
        <v>107</v>
      </c>
      <c r="N649">
        <v>78</v>
      </c>
      <c r="O649">
        <v>43</v>
      </c>
      <c r="P649">
        <v>54</v>
      </c>
      <c r="Q649">
        <v>0</v>
      </c>
      <c r="R649">
        <v>0</v>
      </c>
      <c r="S649">
        <v>0</v>
      </c>
      <c r="T649">
        <v>0</v>
      </c>
      <c r="U649" t="s">
        <v>70</v>
      </c>
      <c r="V649" t="s">
        <v>52</v>
      </c>
      <c r="W649">
        <v>50</v>
      </c>
      <c r="X649" t="s">
        <v>5268</v>
      </c>
      <c r="Y649">
        <v>3</v>
      </c>
      <c r="Z649">
        <v>0</v>
      </c>
      <c r="AA649">
        <v>38</v>
      </c>
      <c r="AB649">
        <v>50</v>
      </c>
      <c r="AE649" t="s">
        <v>37</v>
      </c>
      <c r="AF649" t="s">
        <v>1842</v>
      </c>
      <c r="AG649" t="s">
        <v>8246</v>
      </c>
      <c r="AH649" t="s">
        <v>8247</v>
      </c>
      <c r="AI649">
        <v>44840</v>
      </c>
      <c r="AJ649">
        <v>4.3374665480000001</v>
      </c>
      <c r="AK649" s="1" t="s">
        <v>8248</v>
      </c>
      <c r="AL649">
        <v>0</v>
      </c>
      <c r="AN649" t="s">
        <v>8249</v>
      </c>
      <c r="AO649" t="s">
        <v>8250</v>
      </c>
      <c r="AP649" t="s">
        <v>5273</v>
      </c>
      <c r="AQ649" t="s">
        <v>5274</v>
      </c>
    </row>
    <row r="650" spans="1:43" x14ac:dyDescent="0.3">
      <c r="A650" t="s">
        <v>1846</v>
      </c>
      <c r="B650" t="s">
        <v>8251</v>
      </c>
      <c r="C650" t="s">
        <v>1844</v>
      </c>
      <c r="D650" t="s">
        <v>4602</v>
      </c>
      <c r="E650">
        <v>6</v>
      </c>
      <c r="F650">
        <v>34</v>
      </c>
      <c r="G650" t="s">
        <v>5267</v>
      </c>
      <c r="H650">
        <v>100</v>
      </c>
      <c r="I650">
        <v>0</v>
      </c>
      <c r="J650">
        <v>3.8</v>
      </c>
      <c r="K650">
        <v>10</v>
      </c>
      <c r="L650">
        <v>4</v>
      </c>
      <c r="M650">
        <v>4</v>
      </c>
      <c r="N650">
        <v>0</v>
      </c>
      <c r="O650">
        <v>0</v>
      </c>
      <c r="P650">
        <v>2</v>
      </c>
      <c r="Q650">
        <v>0</v>
      </c>
      <c r="R650">
        <v>0</v>
      </c>
      <c r="S650">
        <v>0</v>
      </c>
      <c r="T650">
        <v>0</v>
      </c>
      <c r="U650" t="s">
        <v>34</v>
      </c>
      <c r="V650" t="s">
        <v>101</v>
      </c>
      <c r="W650">
        <v>50</v>
      </c>
      <c r="X650" t="s">
        <v>5268</v>
      </c>
      <c r="Y650">
        <v>2</v>
      </c>
      <c r="Z650">
        <v>0</v>
      </c>
      <c r="AA650">
        <v>41</v>
      </c>
      <c r="AB650">
        <v>50</v>
      </c>
      <c r="AE650" t="s">
        <v>37</v>
      </c>
      <c r="AF650" t="s">
        <v>1845</v>
      </c>
      <c r="AG650" t="s">
        <v>1845</v>
      </c>
      <c r="AH650" t="s">
        <v>8252</v>
      </c>
      <c r="AI650">
        <v>3897</v>
      </c>
      <c r="AJ650">
        <v>3.9289196820000001</v>
      </c>
      <c r="AK650" t="s">
        <v>8253</v>
      </c>
      <c r="AL650">
        <v>0</v>
      </c>
      <c r="AN650" t="s">
        <v>8254</v>
      </c>
      <c r="AO650" t="s">
        <v>8255</v>
      </c>
      <c r="AP650" t="s">
        <v>5273</v>
      </c>
      <c r="AQ650" t="s">
        <v>5274</v>
      </c>
    </row>
    <row r="651" spans="1:43" x14ac:dyDescent="0.3">
      <c r="A651" t="s">
        <v>179</v>
      </c>
      <c r="B651" t="s">
        <v>5477</v>
      </c>
      <c r="C651" t="s">
        <v>178</v>
      </c>
      <c r="D651" t="s">
        <v>4065</v>
      </c>
      <c r="E651">
        <v>13</v>
      </c>
      <c r="F651">
        <v>13</v>
      </c>
      <c r="G651" t="s">
        <v>5267</v>
      </c>
      <c r="H651">
        <v>1000</v>
      </c>
      <c r="I651">
        <v>0</v>
      </c>
      <c r="J651">
        <v>4.16</v>
      </c>
      <c r="K651">
        <v>138</v>
      </c>
      <c r="L651">
        <v>82</v>
      </c>
      <c r="M651">
        <v>27</v>
      </c>
      <c r="N651">
        <v>10</v>
      </c>
      <c r="O651">
        <v>7</v>
      </c>
      <c r="P651">
        <v>12</v>
      </c>
      <c r="Q651">
        <v>1</v>
      </c>
      <c r="R651">
        <v>0</v>
      </c>
      <c r="S651">
        <v>1</v>
      </c>
      <c r="T651">
        <v>0</v>
      </c>
      <c r="U651" t="s">
        <v>144</v>
      </c>
      <c r="V651" t="s">
        <v>52</v>
      </c>
      <c r="W651">
        <v>50</v>
      </c>
      <c r="X651" t="s">
        <v>5268</v>
      </c>
      <c r="Y651">
        <v>3</v>
      </c>
      <c r="Z651">
        <v>0</v>
      </c>
      <c r="AA651">
        <v>41</v>
      </c>
      <c r="AB651">
        <v>50</v>
      </c>
      <c r="AE651" t="s">
        <v>37</v>
      </c>
      <c r="AF651" t="s">
        <v>118</v>
      </c>
      <c r="AG651" t="s">
        <v>5382</v>
      </c>
      <c r="AH651" t="s">
        <v>5478</v>
      </c>
      <c r="AI651">
        <v>12913</v>
      </c>
      <c r="AJ651">
        <v>3.9813366370000001</v>
      </c>
      <c r="AK651" t="s">
        <v>5383</v>
      </c>
      <c r="AL651">
        <v>1</v>
      </c>
      <c r="AM651" t="s">
        <v>5384</v>
      </c>
      <c r="AN651" t="s">
        <v>5479</v>
      </c>
      <c r="AO651" t="s">
        <v>5480</v>
      </c>
      <c r="AP651" t="s">
        <v>5273</v>
      </c>
      <c r="AQ651" t="s">
        <v>5274</v>
      </c>
    </row>
    <row r="652" spans="1:43" x14ac:dyDescent="0.3">
      <c r="A652" t="s">
        <v>1849</v>
      </c>
      <c r="B652" t="s">
        <v>8256</v>
      </c>
      <c r="C652" t="s">
        <v>1847</v>
      </c>
      <c r="D652" t="s">
        <v>4603</v>
      </c>
      <c r="E652">
        <v>9</v>
      </c>
      <c r="F652">
        <v>19</v>
      </c>
      <c r="G652" t="s">
        <v>5267</v>
      </c>
      <c r="H652">
        <v>5000</v>
      </c>
      <c r="I652">
        <v>1</v>
      </c>
      <c r="J652">
        <v>3.97</v>
      </c>
      <c r="K652">
        <v>588</v>
      </c>
      <c r="L652">
        <v>317</v>
      </c>
      <c r="M652">
        <v>100</v>
      </c>
      <c r="N652">
        <v>66</v>
      </c>
      <c r="O652">
        <v>44</v>
      </c>
      <c r="P652">
        <v>61</v>
      </c>
      <c r="Q652">
        <v>0</v>
      </c>
      <c r="R652">
        <v>0</v>
      </c>
      <c r="S652">
        <v>0</v>
      </c>
      <c r="T652">
        <v>0</v>
      </c>
      <c r="U652" t="s">
        <v>34</v>
      </c>
      <c r="V652" t="s">
        <v>35</v>
      </c>
      <c r="W652">
        <v>50</v>
      </c>
      <c r="X652" t="s">
        <v>5268</v>
      </c>
      <c r="Y652">
        <v>3</v>
      </c>
      <c r="Z652">
        <v>0</v>
      </c>
      <c r="AA652">
        <v>64</v>
      </c>
      <c r="AB652">
        <v>50</v>
      </c>
      <c r="AE652" t="s">
        <v>37</v>
      </c>
      <c r="AF652" t="s">
        <v>1848</v>
      </c>
      <c r="AG652" t="s">
        <v>8257</v>
      </c>
      <c r="AH652" t="s">
        <v>8258</v>
      </c>
      <c r="AI652">
        <v>1181</v>
      </c>
      <c r="AJ652">
        <v>4.0152413210000004</v>
      </c>
      <c r="AK652" t="s">
        <v>8259</v>
      </c>
      <c r="AL652">
        <v>0</v>
      </c>
      <c r="AN652" t="s">
        <v>8260</v>
      </c>
      <c r="AO652" t="s">
        <v>8261</v>
      </c>
      <c r="AP652" t="s">
        <v>5273</v>
      </c>
      <c r="AQ652" t="s">
        <v>5274</v>
      </c>
    </row>
    <row r="653" spans="1:43" x14ac:dyDescent="0.3">
      <c r="A653" t="s">
        <v>1852</v>
      </c>
      <c r="B653" t="s">
        <v>8262</v>
      </c>
      <c r="C653" t="s">
        <v>1850</v>
      </c>
      <c r="D653" t="s">
        <v>4604</v>
      </c>
      <c r="E653">
        <v>9</v>
      </c>
      <c r="F653">
        <v>26</v>
      </c>
      <c r="G653" t="s">
        <v>5267</v>
      </c>
      <c r="H653">
        <v>20000</v>
      </c>
      <c r="I653">
        <v>0</v>
      </c>
      <c r="J653">
        <v>3.6</v>
      </c>
      <c r="K653">
        <v>1193</v>
      </c>
      <c r="L653">
        <v>500</v>
      </c>
      <c r="M653">
        <v>218</v>
      </c>
      <c r="N653">
        <v>171</v>
      </c>
      <c r="O653">
        <v>110</v>
      </c>
      <c r="P653">
        <v>194</v>
      </c>
      <c r="Q653">
        <v>0</v>
      </c>
      <c r="R653">
        <v>0</v>
      </c>
      <c r="S653">
        <v>0</v>
      </c>
      <c r="T653">
        <v>0</v>
      </c>
      <c r="U653" t="s">
        <v>56</v>
      </c>
      <c r="V653" t="s">
        <v>52</v>
      </c>
      <c r="W653">
        <v>50</v>
      </c>
      <c r="X653" t="s">
        <v>5268</v>
      </c>
      <c r="Y653">
        <v>3</v>
      </c>
      <c r="Z653">
        <v>0</v>
      </c>
      <c r="AA653">
        <v>43</v>
      </c>
      <c r="AB653">
        <v>50</v>
      </c>
      <c r="AE653" t="s">
        <v>37</v>
      </c>
      <c r="AF653" t="s">
        <v>1851</v>
      </c>
      <c r="AG653" t="s">
        <v>6997</v>
      </c>
      <c r="AH653" t="s">
        <v>8263</v>
      </c>
      <c r="AI653">
        <v>22711</v>
      </c>
      <c r="AJ653">
        <v>3.8720443840000001</v>
      </c>
      <c r="AK653" t="s">
        <v>6998</v>
      </c>
      <c r="AL653">
        <v>0</v>
      </c>
      <c r="AN653" t="s">
        <v>8264</v>
      </c>
      <c r="AO653" t="s">
        <v>8265</v>
      </c>
      <c r="AP653" t="s">
        <v>5273</v>
      </c>
      <c r="AQ653" t="s">
        <v>5274</v>
      </c>
    </row>
    <row r="654" spans="1:43" x14ac:dyDescent="0.3">
      <c r="A654" s="1" t="s">
        <v>1853</v>
      </c>
      <c r="B654" t="s">
        <v>7806</v>
      </c>
      <c r="C654" t="s">
        <v>1566</v>
      </c>
      <c r="D654" t="s">
        <v>4605</v>
      </c>
      <c r="E654">
        <v>5</v>
      </c>
      <c r="F654">
        <v>5</v>
      </c>
      <c r="G654" t="s">
        <v>5267</v>
      </c>
      <c r="H654">
        <v>100</v>
      </c>
      <c r="I654">
        <v>0</v>
      </c>
      <c r="J654">
        <v>3.06</v>
      </c>
      <c r="K654">
        <v>65</v>
      </c>
      <c r="L654">
        <v>18</v>
      </c>
      <c r="M654">
        <v>10</v>
      </c>
      <c r="N654">
        <v>13</v>
      </c>
      <c r="O654">
        <v>6</v>
      </c>
      <c r="P654">
        <v>18</v>
      </c>
      <c r="Q654">
        <v>0</v>
      </c>
      <c r="R654">
        <v>0</v>
      </c>
      <c r="S654">
        <v>0</v>
      </c>
      <c r="T654">
        <v>0</v>
      </c>
      <c r="U654" t="s">
        <v>51</v>
      </c>
      <c r="V654" t="s">
        <v>43</v>
      </c>
      <c r="W654">
        <v>50</v>
      </c>
      <c r="X654" t="s">
        <v>5268</v>
      </c>
      <c r="Y654">
        <v>1</v>
      </c>
      <c r="Z654">
        <v>0</v>
      </c>
      <c r="AA654">
        <v>13</v>
      </c>
      <c r="AB654">
        <v>50</v>
      </c>
      <c r="AC654">
        <v>1</v>
      </c>
      <c r="AD654" t="s">
        <v>5269</v>
      </c>
      <c r="AE654" t="s">
        <v>37</v>
      </c>
      <c r="AF654" t="s">
        <v>1710</v>
      </c>
      <c r="AG654" t="s">
        <v>5723</v>
      </c>
      <c r="AH654" t="s">
        <v>5724</v>
      </c>
      <c r="AI654">
        <v>2248</v>
      </c>
      <c r="AJ654">
        <v>4.1503558719999996</v>
      </c>
      <c r="AK654" t="s">
        <v>5725</v>
      </c>
      <c r="AL654">
        <v>0</v>
      </c>
      <c r="AN654" t="s">
        <v>8266</v>
      </c>
      <c r="AO654" t="s">
        <v>8267</v>
      </c>
      <c r="AP654" t="s">
        <v>5273</v>
      </c>
      <c r="AQ654" t="s">
        <v>5274</v>
      </c>
    </row>
    <row r="655" spans="1:43" x14ac:dyDescent="0.3">
      <c r="A655" t="s">
        <v>1856</v>
      </c>
      <c r="B655" t="s">
        <v>8268</v>
      </c>
      <c r="C655" t="s">
        <v>1854</v>
      </c>
      <c r="D655" t="s">
        <v>4606</v>
      </c>
      <c r="E655">
        <v>16</v>
      </c>
      <c r="F655">
        <v>84</v>
      </c>
      <c r="G655" t="s">
        <v>5267</v>
      </c>
      <c r="H655">
        <v>100</v>
      </c>
      <c r="I655">
        <v>0</v>
      </c>
      <c r="J655">
        <v>3.41</v>
      </c>
      <c r="K655">
        <v>27</v>
      </c>
      <c r="L655">
        <v>11</v>
      </c>
      <c r="M655">
        <v>5</v>
      </c>
      <c r="N655">
        <v>3</v>
      </c>
      <c r="O655">
        <v>0</v>
      </c>
      <c r="P655">
        <v>8</v>
      </c>
      <c r="Q655">
        <v>0</v>
      </c>
      <c r="R655">
        <v>0</v>
      </c>
      <c r="S655">
        <v>0</v>
      </c>
      <c r="T655">
        <v>0</v>
      </c>
      <c r="U655" t="s">
        <v>70</v>
      </c>
      <c r="V655" t="s">
        <v>52</v>
      </c>
      <c r="W655">
        <v>50</v>
      </c>
      <c r="X655" t="s">
        <v>5268</v>
      </c>
      <c r="Y655">
        <v>4</v>
      </c>
      <c r="Z655">
        <v>0</v>
      </c>
      <c r="AA655">
        <v>39</v>
      </c>
      <c r="AB655">
        <v>50</v>
      </c>
      <c r="AC655">
        <v>1</v>
      </c>
      <c r="AD655" t="s">
        <v>5269</v>
      </c>
      <c r="AE655" t="s">
        <v>37</v>
      </c>
      <c r="AF655" t="s">
        <v>1855</v>
      </c>
      <c r="AG655" t="s">
        <v>1855</v>
      </c>
      <c r="AH655" t="s">
        <v>8269</v>
      </c>
      <c r="AI655">
        <v>9940</v>
      </c>
      <c r="AJ655">
        <v>4.0489939640000001</v>
      </c>
      <c r="AK655" t="s">
        <v>8270</v>
      </c>
      <c r="AL655">
        <v>0</v>
      </c>
      <c r="AN655" t="s">
        <v>8271</v>
      </c>
      <c r="AO655" t="s">
        <v>8272</v>
      </c>
      <c r="AP655" t="s">
        <v>5273</v>
      </c>
      <c r="AQ655" t="s">
        <v>5274</v>
      </c>
    </row>
    <row r="656" spans="1:43" x14ac:dyDescent="0.3">
      <c r="A656" t="s">
        <v>2519</v>
      </c>
      <c r="B656" t="s">
        <v>7884</v>
      </c>
      <c r="C656" t="s">
        <v>1608</v>
      </c>
      <c r="D656" t="s">
        <v>4607</v>
      </c>
      <c r="E656">
        <v>11</v>
      </c>
      <c r="F656">
        <v>14</v>
      </c>
      <c r="G656" t="s">
        <v>5267</v>
      </c>
      <c r="H656">
        <v>20000</v>
      </c>
      <c r="I656">
        <v>1</v>
      </c>
      <c r="J656">
        <v>3.76</v>
      </c>
      <c r="K656">
        <v>8029</v>
      </c>
      <c r="L656">
        <v>3689</v>
      </c>
      <c r="M656">
        <v>1502</v>
      </c>
      <c r="N656">
        <v>1160</v>
      </c>
      <c r="O656">
        <v>592</v>
      </c>
      <c r="P656">
        <v>1086</v>
      </c>
      <c r="Q656">
        <v>0</v>
      </c>
      <c r="R656">
        <v>0</v>
      </c>
      <c r="S656">
        <v>0</v>
      </c>
      <c r="T656">
        <v>0</v>
      </c>
      <c r="U656" t="s">
        <v>70</v>
      </c>
      <c r="V656" t="s">
        <v>52</v>
      </c>
      <c r="W656">
        <v>19</v>
      </c>
      <c r="X656" t="s">
        <v>5268</v>
      </c>
      <c r="Y656">
        <v>2</v>
      </c>
      <c r="Z656">
        <v>0</v>
      </c>
      <c r="AA656">
        <v>43</v>
      </c>
      <c r="AB656">
        <v>50</v>
      </c>
      <c r="AE656" t="s">
        <v>37</v>
      </c>
      <c r="AF656" t="s">
        <v>2518</v>
      </c>
      <c r="AG656" t="s">
        <v>2518</v>
      </c>
      <c r="AH656" t="s">
        <v>8273</v>
      </c>
      <c r="AI656">
        <v>17760</v>
      </c>
      <c r="AJ656">
        <v>4.1371058559999998</v>
      </c>
      <c r="AK656" t="s">
        <v>8274</v>
      </c>
      <c r="AL656">
        <v>1</v>
      </c>
      <c r="AM656" t="s">
        <v>8275</v>
      </c>
      <c r="AN656" t="s">
        <v>8276</v>
      </c>
      <c r="AO656" t="s">
        <v>8277</v>
      </c>
      <c r="AP656" t="s">
        <v>5273</v>
      </c>
      <c r="AQ656" t="s">
        <v>5274</v>
      </c>
    </row>
    <row r="657" spans="1:43" x14ac:dyDescent="0.3">
      <c r="A657" t="s">
        <v>1162</v>
      </c>
      <c r="B657" t="s">
        <v>5564</v>
      </c>
      <c r="C657" t="s">
        <v>228</v>
      </c>
      <c r="D657" t="s">
        <v>4092</v>
      </c>
      <c r="E657">
        <v>2</v>
      </c>
      <c r="F657">
        <v>10</v>
      </c>
      <c r="G657" t="s">
        <v>5267</v>
      </c>
      <c r="H657">
        <v>100</v>
      </c>
      <c r="I657">
        <v>0</v>
      </c>
      <c r="J657">
        <v>3.2</v>
      </c>
      <c r="K657">
        <v>10</v>
      </c>
      <c r="L657">
        <v>3</v>
      </c>
      <c r="M657">
        <v>1</v>
      </c>
      <c r="N657">
        <v>3</v>
      </c>
      <c r="O657">
        <v>1</v>
      </c>
      <c r="P657">
        <v>2</v>
      </c>
      <c r="Q657">
        <v>0</v>
      </c>
      <c r="R657">
        <v>0</v>
      </c>
      <c r="S657">
        <v>0</v>
      </c>
      <c r="T657">
        <v>0</v>
      </c>
      <c r="U657" t="s">
        <v>34</v>
      </c>
      <c r="V657" t="s">
        <v>79</v>
      </c>
      <c r="W657">
        <v>1</v>
      </c>
      <c r="X657" t="s">
        <v>5268</v>
      </c>
      <c r="Y657">
        <v>1</v>
      </c>
      <c r="Z657">
        <v>0</v>
      </c>
      <c r="AA657">
        <v>41</v>
      </c>
      <c r="AB657">
        <v>50</v>
      </c>
      <c r="AE657" t="s">
        <v>37</v>
      </c>
      <c r="AF657" t="s">
        <v>1161</v>
      </c>
      <c r="AG657" t="s">
        <v>1161</v>
      </c>
      <c r="AH657" t="s">
        <v>7143</v>
      </c>
      <c r="AI657">
        <v>8225</v>
      </c>
      <c r="AJ657">
        <v>3.9906382979999999</v>
      </c>
      <c r="AK657" t="s">
        <v>7144</v>
      </c>
      <c r="AL657">
        <v>0</v>
      </c>
      <c r="AN657" t="s">
        <v>7145</v>
      </c>
      <c r="AO657" t="s">
        <v>7146</v>
      </c>
      <c r="AP657" t="s">
        <v>5273</v>
      </c>
      <c r="AQ657" t="s">
        <v>5274</v>
      </c>
    </row>
    <row r="658" spans="1:43" x14ac:dyDescent="0.3">
      <c r="A658" t="s">
        <v>1859</v>
      </c>
      <c r="B658" t="s">
        <v>8278</v>
      </c>
      <c r="C658" t="s">
        <v>1857</v>
      </c>
      <c r="D658" t="s">
        <v>4608</v>
      </c>
      <c r="E658">
        <v>8</v>
      </c>
      <c r="F658">
        <v>7</v>
      </c>
      <c r="G658" t="s">
        <v>5267</v>
      </c>
      <c r="H658">
        <v>100</v>
      </c>
      <c r="I658">
        <v>0</v>
      </c>
      <c r="J658">
        <v>3.43</v>
      </c>
      <c r="K658">
        <v>23</v>
      </c>
      <c r="L658">
        <v>9</v>
      </c>
      <c r="M658">
        <v>4</v>
      </c>
      <c r="N658">
        <v>2</v>
      </c>
      <c r="O658">
        <v>4</v>
      </c>
      <c r="P658">
        <v>4</v>
      </c>
      <c r="Q658">
        <v>0</v>
      </c>
      <c r="R658">
        <v>0</v>
      </c>
      <c r="S658">
        <v>0</v>
      </c>
      <c r="T658">
        <v>0</v>
      </c>
      <c r="U658" t="s">
        <v>144</v>
      </c>
      <c r="V658" t="s">
        <v>52</v>
      </c>
      <c r="W658">
        <v>50</v>
      </c>
      <c r="X658" t="s">
        <v>5268</v>
      </c>
      <c r="Y658">
        <v>2</v>
      </c>
      <c r="Z658">
        <v>0</v>
      </c>
      <c r="AA658">
        <v>43</v>
      </c>
      <c r="AB658">
        <v>50</v>
      </c>
      <c r="AE658" t="s">
        <v>37</v>
      </c>
      <c r="AF658" t="s">
        <v>1858</v>
      </c>
      <c r="AG658" t="s">
        <v>1858</v>
      </c>
      <c r="AH658" t="s">
        <v>8279</v>
      </c>
      <c r="AI658">
        <v>24132</v>
      </c>
      <c r="AJ658">
        <v>4.1309464609999997</v>
      </c>
      <c r="AK658" t="s">
        <v>8280</v>
      </c>
      <c r="AL658">
        <v>0</v>
      </c>
      <c r="AN658" t="s">
        <v>8281</v>
      </c>
      <c r="AO658" t="s">
        <v>8282</v>
      </c>
      <c r="AP658" t="s">
        <v>5273</v>
      </c>
      <c r="AQ658" t="s">
        <v>5274</v>
      </c>
    </row>
    <row r="659" spans="1:43" x14ac:dyDescent="0.3">
      <c r="A659" t="s">
        <v>1861</v>
      </c>
      <c r="B659" t="s">
        <v>8283</v>
      </c>
      <c r="C659" t="s">
        <v>1860</v>
      </c>
      <c r="D659" t="s">
        <v>4609</v>
      </c>
      <c r="E659">
        <v>7</v>
      </c>
      <c r="F659">
        <v>7</v>
      </c>
      <c r="G659" t="s">
        <v>5267</v>
      </c>
      <c r="H659">
        <v>10000</v>
      </c>
      <c r="I659">
        <v>0</v>
      </c>
      <c r="J659">
        <v>3.55</v>
      </c>
      <c r="K659">
        <v>793</v>
      </c>
      <c r="L659">
        <v>303</v>
      </c>
      <c r="M659">
        <v>154</v>
      </c>
      <c r="N659">
        <v>134</v>
      </c>
      <c r="O659">
        <v>81</v>
      </c>
      <c r="P659">
        <v>121</v>
      </c>
      <c r="Q659">
        <v>0</v>
      </c>
      <c r="R659">
        <v>0</v>
      </c>
      <c r="S659">
        <v>0</v>
      </c>
      <c r="T659">
        <v>0</v>
      </c>
      <c r="U659" t="s">
        <v>64</v>
      </c>
      <c r="V659" t="s">
        <v>52</v>
      </c>
      <c r="W659">
        <v>50</v>
      </c>
      <c r="X659" t="s">
        <v>5268</v>
      </c>
      <c r="Y659">
        <v>2</v>
      </c>
      <c r="Z659">
        <v>0</v>
      </c>
      <c r="AA659">
        <v>45</v>
      </c>
      <c r="AB659">
        <v>50</v>
      </c>
      <c r="AE659" t="s">
        <v>37</v>
      </c>
      <c r="AF659" t="s">
        <v>1774</v>
      </c>
      <c r="AG659" t="s">
        <v>8138</v>
      </c>
      <c r="AH659" t="s">
        <v>8139</v>
      </c>
      <c r="AI659">
        <v>59234</v>
      </c>
      <c r="AJ659">
        <v>3.9870513559999998</v>
      </c>
      <c r="AK659" t="s">
        <v>8140</v>
      </c>
      <c r="AL659">
        <v>0</v>
      </c>
      <c r="AN659" t="s">
        <v>8284</v>
      </c>
      <c r="AO659" t="s">
        <v>8285</v>
      </c>
      <c r="AP659" t="s">
        <v>5273</v>
      </c>
      <c r="AQ659" t="s">
        <v>5274</v>
      </c>
    </row>
    <row r="660" spans="1:43" x14ac:dyDescent="0.3">
      <c r="A660" t="s">
        <v>1864</v>
      </c>
      <c r="B660" t="s">
        <v>8286</v>
      </c>
      <c r="C660" t="s">
        <v>1862</v>
      </c>
      <c r="D660" t="s">
        <v>4610</v>
      </c>
      <c r="E660">
        <v>14</v>
      </c>
      <c r="F660">
        <v>12</v>
      </c>
      <c r="G660" t="s">
        <v>5267</v>
      </c>
      <c r="H660">
        <v>1000</v>
      </c>
      <c r="I660">
        <v>0</v>
      </c>
      <c r="J660">
        <v>3.82</v>
      </c>
      <c r="K660">
        <v>176</v>
      </c>
      <c r="L660">
        <v>88</v>
      </c>
      <c r="M660">
        <v>30</v>
      </c>
      <c r="N660">
        <v>22</v>
      </c>
      <c r="O660">
        <v>11</v>
      </c>
      <c r="P660">
        <v>25</v>
      </c>
      <c r="Q660">
        <v>0</v>
      </c>
      <c r="R660">
        <v>0</v>
      </c>
      <c r="S660">
        <v>0</v>
      </c>
      <c r="T660">
        <v>0</v>
      </c>
      <c r="U660" t="s">
        <v>70</v>
      </c>
      <c r="V660">
        <v>35</v>
      </c>
      <c r="W660">
        <v>5</v>
      </c>
      <c r="X660" t="s">
        <v>5268</v>
      </c>
      <c r="Y660">
        <v>4</v>
      </c>
      <c r="Z660">
        <v>0</v>
      </c>
      <c r="AA660">
        <v>42</v>
      </c>
      <c r="AB660">
        <v>50</v>
      </c>
      <c r="AE660" t="s">
        <v>37</v>
      </c>
      <c r="AF660" t="s">
        <v>1863</v>
      </c>
      <c r="AG660" t="s">
        <v>8287</v>
      </c>
      <c r="AH660" t="s">
        <v>8288</v>
      </c>
      <c r="AI660">
        <v>99800</v>
      </c>
      <c r="AJ660">
        <v>4.2957915829999997</v>
      </c>
      <c r="AK660" t="s">
        <v>8289</v>
      </c>
      <c r="AL660">
        <v>1</v>
      </c>
      <c r="AM660" t="s">
        <v>8290</v>
      </c>
      <c r="AN660" t="s">
        <v>8291</v>
      </c>
      <c r="AO660" t="s">
        <v>8292</v>
      </c>
      <c r="AP660" t="s">
        <v>5273</v>
      </c>
      <c r="AQ660" t="s">
        <v>5274</v>
      </c>
    </row>
    <row r="661" spans="1:43" x14ac:dyDescent="0.3">
      <c r="A661" t="s">
        <v>1866</v>
      </c>
      <c r="B661" t="s">
        <v>6739</v>
      </c>
      <c r="C661" t="s">
        <v>1865</v>
      </c>
      <c r="D661" t="s">
        <v>4307</v>
      </c>
      <c r="E661">
        <v>12</v>
      </c>
      <c r="F661">
        <v>26</v>
      </c>
      <c r="G661" t="s">
        <v>5267</v>
      </c>
      <c r="H661">
        <v>5000</v>
      </c>
      <c r="I661">
        <v>0</v>
      </c>
      <c r="J661">
        <v>4.16</v>
      </c>
      <c r="K661">
        <v>663</v>
      </c>
      <c r="L661">
        <v>385</v>
      </c>
      <c r="M661">
        <v>119</v>
      </c>
      <c r="N661">
        <v>84</v>
      </c>
      <c r="O661">
        <v>28</v>
      </c>
      <c r="P661">
        <v>47</v>
      </c>
      <c r="Q661">
        <v>0</v>
      </c>
      <c r="R661">
        <v>0</v>
      </c>
      <c r="S661">
        <v>0</v>
      </c>
      <c r="T661">
        <v>0</v>
      </c>
      <c r="U661" t="s">
        <v>34</v>
      </c>
      <c r="V661" t="s">
        <v>52</v>
      </c>
      <c r="W661">
        <v>50</v>
      </c>
      <c r="X661" t="s">
        <v>5268</v>
      </c>
      <c r="Y661">
        <v>3</v>
      </c>
      <c r="Z661">
        <v>0</v>
      </c>
      <c r="AA661">
        <v>43</v>
      </c>
      <c r="AB661">
        <v>50</v>
      </c>
      <c r="AC661">
        <v>1</v>
      </c>
      <c r="AD661" t="s">
        <v>5269</v>
      </c>
      <c r="AE661" t="s">
        <v>37</v>
      </c>
      <c r="AF661" t="s">
        <v>1296</v>
      </c>
      <c r="AG661" t="s">
        <v>1296</v>
      </c>
      <c r="AH661" t="s">
        <v>1297</v>
      </c>
      <c r="AI661">
        <v>18029</v>
      </c>
      <c r="AJ661">
        <v>4.1006156750000002</v>
      </c>
      <c r="AK661" s="1" t="s">
        <v>6740</v>
      </c>
      <c r="AL661">
        <v>0</v>
      </c>
      <c r="AN661" t="s">
        <v>6741</v>
      </c>
      <c r="AO661" t="s">
        <v>6742</v>
      </c>
      <c r="AP661" t="s">
        <v>5273</v>
      </c>
      <c r="AQ661" t="s">
        <v>5274</v>
      </c>
    </row>
    <row r="662" spans="1:43" x14ac:dyDescent="0.3">
      <c r="A662" t="s">
        <v>1870</v>
      </c>
      <c r="B662" t="s">
        <v>8293</v>
      </c>
      <c r="C662" t="s">
        <v>1867</v>
      </c>
      <c r="D662" t="s">
        <v>4611</v>
      </c>
      <c r="E662">
        <v>7</v>
      </c>
      <c r="F662">
        <v>6</v>
      </c>
      <c r="G662" t="s">
        <v>5267</v>
      </c>
      <c r="H662">
        <v>100</v>
      </c>
      <c r="I662">
        <v>0</v>
      </c>
      <c r="J662">
        <v>3.72</v>
      </c>
      <c r="K662">
        <v>47</v>
      </c>
      <c r="L662">
        <v>19</v>
      </c>
      <c r="M662">
        <v>12</v>
      </c>
      <c r="N662">
        <v>6</v>
      </c>
      <c r="O662">
        <v>4</v>
      </c>
      <c r="P662">
        <v>6</v>
      </c>
      <c r="Q662">
        <v>0</v>
      </c>
      <c r="R662">
        <v>0</v>
      </c>
      <c r="S662">
        <v>0</v>
      </c>
      <c r="T662">
        <v>0</v>
      </c>
      <c r="U662" t="s">
        <v>42</v>
      </c>
      <c r="V662" t="s">
        <v>43</v>
      </c>
      <c r="W662">
        <v>50</v>
      </c>
      <c r="X662" t="s">
        <v>5268</v>
      </c>
      <c r="Y662">
        <v>2</v>
      </c>
      <c r="Z662">
        <v>0</v>
      </c>
      <c r="AA662">
        <v>22</v>
      </c>
      <c r="AB662">
        <v>50</v>
      </c>
      <c r="AC662">
        <v>1</v>
      </c>
      <c r="AD662" t="s">
        <v>5269</v>
      </c>
      <c r="AE662" t="s">
        <v>37</v>
      </c>
      <c r="AF662" t="s">
        <v>1868</v>
      </c>
      <c r="AG662" t="s">
        <v>8294</v>
      </c>
      <c r="AH662" t="s">
        <v>1869</v>
      </c>
      <c r="AI662">
        <v>17655</v>
      </c>
      <c r="AJ662">
        <v>4.1278391389999998</v>
      </c>
      <c r="AK662" t="s">
        <v>8295</v>
      </c>
      <c r="AL662">
        <v>1</v>
      </c>
      <c r="AM662" t="s">
        <v>8296</v>
      </c>
      <c r="AN662" t="s">
        <v>8297</v>
      </c>
      <c r="AO662" t="s">
        <v>8298</v>
      </c>
      <c r="AP662" t="s">
        <v>5273</v>
      </c>
      <c r="AQ662" t="s">
        <v>5274</v>
      </c>
    </row>
    <row r="663" spans="1:43" x14ac:dyDescent="0.3">
      <c r="A663" t="s">
        <v>1875</v>
      </c>
      <c r="B663" t="s">
        <v>8299</v>
      </c>
      <c r="C663" t="s">
        <v>1871</v>
      </c>
      <c r="D663" t="s">
        <v>4612</v>
      </c>
      <c r="E663">
        <v>8</v>
      </c>
      <c r="F663">
        <v>7</v>
      </c>
      <c r="G663" t="s">
        <v>5267</v>
      </c>
      <c r="H663">
        <v>100</v>
      </c>
      <c r="I663">
        <v>0</v>
      </c>
      <c r="J663">
        <v>2.79</v>
      </c>
      <c r="K663">
        <v>14</v>
      </c>
      <c r="L663">
        <v>5</v>
      </c>
      <c r="M663">
        <v>1</v>
      </c>
      <c r="N663">
        <v>0</v>
      </c>
      <c r="O663">
        <v>2</v>
      </c>
      <c r="P663">
        <v>6</v>
      </c>
      <c r="Q663">
        <v>2</v>
      </c>
      <c r="R663">
        <v>1</v>
      </c>
      <c r="S663">
        <v>0</v>
      </c>
      <c r="T663">
        <v>1</v>
      </c>
      <c r="U663" t="s">
        <v>1625</v>
      </c>
      <c r="V663" t="s">
        <v>52</v>
      </c>
      <c r="W663">
        <v>50</v>
      </c>
      <c r="X663" t="s">
        <v>8300</v>
      </c>
      <c r="Y663">
        <v>7</v>
      </c>
      <c r="Z663">
        <v>1</v>
      </c>
      <c r="AA663">
        <v>41</v>
      </c>
      <c r="AB663">
        <v>50</v>
      </c>
      <c r="AE663" t="s">
        <v>37</v>
      </c>
      <c r="AF663" t="s">
        <v>1873</v>
      </c>
      <c r="AG663" t="s">
        <v>8301</v>
      </c>
      <c r="AH663" t="s">
        <v>1874</v>
      </c>
      <c r="AI663">
        <v>7012</v>
      </c>
      <c r="AJ663">
        <v>4.3367085000000003</v>
      </c>
      <c r="AK663" t="s">
        <v>8302</v>
      </c>
      <c r="AL663">
        <v>0</v>
      </c>
      <c r="AN663" t="s">
        <v>8303</v>
      </c>
      <c r="AO663" t="s">
        <v>8304</v>
      </c>
      <c r="AP663" t="s">
        <v>5273</v>
      </c>
      <c r="AQ663" t="s">
        <v>5274</v>
      </c>
    </row>
    <row r="664" spans="1:43" x14ac:dyDescent="0.3">
      <c r="A664" t="s">
        <v>1878</v>
      </c>
      <c r="B664" t="s">
        <v>8305</v>
      </c>
      <c r="C664" t="s">
        <v>1876</v>
      </c>
      <c r="D664" t="s">
        <v>4613</v>
      </c>
      <c r="E664">
        <v>8</v>
      </c>
      <c r="F664">
        <v>7</v>
      </c>
      <c r="G664" t="s">
        <v>5267</v>
      </c>
      <c r="H664">
        <v>1000</v>
      </c>
      <c r="I664">
        <v>0</v>
      </c>
      <c r="J664">
        <v>3.91</v>
      </c>
      <c r="K664">
        <v>102</v>
      </c>
      <c r="L664">
        <v>50</v>
      </c>
      <c r="M664">
        <v>20</v>
      </c>
      <c r="N664">
        <v>15</v>
      </c>
      <c r="O664">
        <v>7</v>
      </c>
      <c r="P664">
        <v>10</v>
      </c>
      <c r="Q664">
        <v>0</v>
      </c>
      <c r="R664">
        <v>0</v>
      </c>
      <c r="S664">
        <v>0</v>
      </c>
      <c r="T664">
        <v>0</v>
      </c>
      <c r="U664" t="s">
        <v>64</v>
      </c>
      <c r="V664" t="s">
        <v>52</v>
      </c>
      <c r="W664">
        <v>50</v>
      </c>
      <c r="X664" t="s">
        <v>5268</v>
      </c>
      <c r="Y664">
        <v>3</v>
      </c>
      <c r="Z664">
        <v>0</v>
      </c>
      <c r="AA664">
        <v>37</v>
      </c>
      <c r="AB664">
        <v>50</v>
      </c>
      <c r="AE664" t="s">
        <v>37</v>
      </c>
      <c r="AF664" t="s">
        <v>1877</v>
      </c>
      <c r="AG664" t="s">
        <v>8306</v>
      </c>
      <c r="AH664" t="s">
        <v>8307</v>
      </c>
      <c r="AI664">
        <v>2076</v>
      </c>
      <c r="AJ664">
        <v>4.097302505</v>
      </c>
      <c r="AK664" t="s">
        <v>8308</v>
      </c>
      <c r="AL664">
        <v>1</v>
      </c>
      <c r="AM664" t="s">
        <v>8309</v>
      </c>
      <c r="AN664" t="s">
        <v>8310</v>
      </c>
      <c r="AO664" t="s">
        <v>8311</v>
      </c>
      <c r="AP664" t="s">
        <v>5273</v>
      </c>
      <c r="AQ664" t="s">
        <v>5274</v>
      </c>
    </row>
    <row r="665" spans="1:43" x14ac:dyDescent="0.3">
      <c r="A665" t="s">
        <v>1881</v>
      </c>
      <c r="B665" t="s">
        <v>1879</v>
      </c>
      <c r="C665" t="s">
        <v>1879</v>
      </c>
      <c r="D665" t="s">
        <v>4614</v>
      </c>
      <c r="E665">
        <v>14</v>
      </c>
      <c r="F665">
        <v>86</v>
      </c>
      <c r="G665" t="s">
        <v>5267</v>
      </c>
      <c r="H665">
        <v>1000</v>
      </c>
      <c r="I665">
        <v>0</v>
      </c>
      <c r="J665">
        <v>4.08</v>
      </c>
      <c r="K665">
        <v>546</v>
      </c>
      <c r="L665">
        <v>302</v>
      </c>
      <c r="M665">
        <v>108</v>
      </c>
      <c r="N665">
        <v>58</v>
      </c>
      <c r="O665">
        <v>35</v>
      </c>
      <c r="P665">
        <v>43</v>
      </c>
      <c r="Q665">
        <v>0</v>
      </c>
      <c r="R665">
        <v>0</v>
      </c>
      <c r="S665">
        <v>0</v>
      </c>
      <c r="T665">
        <v>0</v>
      </c>
      <c r="V665" t="s">
        <v>52</v>
      </c>
      <c r="W665">
        <v>50</v>
      </c>
      <c r="X665" t="s">
        <v>5268</v>
      </c>
      <c r="Y665">
        <v>3</v>
      </c>
      <c r="Z665">
        <v>0</v>
      </c>
      <c r="AA665">
        <v>17</v>
      </c>
      <c r="AB665">
        <v>50</v>
      </c>
      <c r="AC665">
        <v>1</v>
      </c>
      <c r="AD665" t="s">
        <v>5269</v>
      </c>
      <c r="AE665" t="s">
        <v>37</v>
      </c>
      <c r="AF665" t="s">
        <v>1880</v>
      </c>
      <c r="AG665" t="s">
        <v>1880</v>
      </c>
      <c r="AH665" t="s">
        <v>8312</v>
      </c>
      <c r="AI665">
        <v>62240</v>
      </c>
      <c r="AJ665">
        <v>4.2654723649999999</v>
      </c>
      <c r="AK665" t="s">
        <v>8313</v>
      </c>
      <c r="AL665">
        <v>0</v>
      </c>
      <c r="AN665" t="s">
        <v>8314</v>
      </c>
      <c r="AO665" t="s">
        <v>8315</v>
      </c>
      <c r="AP665" t="s">
        <v>5273</v>
      </c>
      <c r="AQ665" t="s">
        <v>5274</v>
      </c>
    </row>
    <row r="666" spans="1:43" x14ac:dyDescent="0.3">
      <c r="A666" t="s">
        <v>1884</v>
      </c>
      <c r="B666" t="s">
        <v>8316</v>
      </c>
      <c r="C666" t="s">
        <v>1882</v>
      </c>
      <c r="D666" t="s">
        <v>4615</v>
      </c>
      <c r="E666">
        <v>6</v>
      </c>
      <c r="F666">
        <v>32</v>
      </c>
      <c r="G666" t="s">
        <v>5267</v>
      </c>
      <c r="H666">
        <v>5000</v>
      </c>
      <c r="I666">
        <v>0</v>
      </c>
      <c r="J666">
        <v>3.47</v>
      </c>
      <c r="K666">
        <v>536</v>
      </c>
      <c r="L666">
        <v>213</v>
      </c>
      <c r="M666">
        <v>89</v>
      </c>
      <c r="N666">
        <v>81</v>
      </c>
      <c r="O666">
        <v>44</v>
      </c>
      <c r="P666">
        <v>109</v>
      </c>
      <c r="Q666">
        <v>0</v>
      </c>
      <c r="R666">
        <v>0</v>
      </c>
      <c r="S666">
        <v>0</v>
      </c>
      <c r="T666">
        <v>0</v>
      </c>
      <c r="U666" t="s">
        <v>34</v>
      </c>
      <c r="V666" t="s">
        <v>52</v>
      </c>
      <c r="W666">
        <v>50</v>
      </c>
      <c r="X666" t="s">
        <v>5268</v>
      </c>
      <c r="Y666">
        <v>2</v>
      </c>
      <c r="Z666">
        <v>0</v>
      </c>
      <c r="AA666">
        <v>18</v>
      </c>
      <c r="AB666">
        <v>50</v>
      </c>
      <c r="AC666">
        <v>1</v>
      </c>
      <c r="AD666" t="s">
        <v>5269</v>
      </c>
      <c r="AE666" t="s">
        <v>37</v>
      </c>
      <c r="AF666" t="s">
        <v>1883</v>
      </c>
      <c r="AG666" t="s">
        <v>8317</v>
      </c>
      <c r="AH666" t="s">
        <v>8318</v>
      </c>
      <c r="AI666">
        <v>17120</v>
      </c>
      <c r="AJ666">
        <v>3.8988901870000001</v>
      </c>
      <c r="AK666" t="s">
        <v>8319</v>
      </c>
      <c r="AL666">
        <v>0</v>
      </c>
      <c r="AN666" t="s">
        <v>8320</v>
      </c>
      <c r="AO666" t="s">
        <v>8321</v>
      </c>
      <c r="AP666" t="s">
        <v>5273</v>
      </c>
      <c r="AQ666" t="s">
        <v>5274</v>
      </c>
    </row>
    <row r="667" spans="1:43" x14ac:dyDescent="0.3">
      <c r="A667" t="s">
        <v>1888</v>
      </c>
      <c r="B667" t="s">
        <v>8322</v>
      </c>
      <c r="C667" t="s">
        <v>1885</v>
      </c>
      <c r="D667" t="s">
        <v>4616</v>
      </c>
      <c r="E667">
        <v>11</v>
      </c>
      <c r="F667">
        <v>10</v>
      </c>
      <c r="G667" t="s">
        <v>5267</v>
      </c>
      <c r="H667">
        <v>20000</v>
      </c>
      <c r="I667">
        <v>1</v>
      </c>
      <c r="J667">
        <v>3.63</v>
      </c>
      <c r="K667">
        <v>2633</v>
      </c>
      <c r="L667">
        <v>1097</v>
      </c>
      <c r="M667">
        <v>482</v>
      </c>
      <c r="N667">
        <v>430</v>
      </c>
      <c r="O667">
        <v>227</v>
      </c>
      <c r="P667">
        <v>397</v>
      </c>
      <c r="Q667">
        <v>0</v>
      </c>
      <c r="R667">
        <v>0</v>
      </c>
      <c r="S667">
        <v>0</v>
      </c>
      <c r="T667">
        <v>0</v>
      </c>
      <c r="U667" t="s">
        <v>78</v>
      </c>
      <c r="V667" t="s">
        <v>52</v>
      </c>
      <c r="W667">
        <v>50</v>
      </c>
      <c r="X667" t="s">
        <v>5268</v>
      </c>
      <c r="Y667">
        <v>2</v>
      </c>
      <c r="Z667">
        <v>0</v>
      </c>
      <c r="AA667">
        <v>35</v>
      </c>
      <c r="AB667">
        <v>50</v>
      </c>
      <c r="AE667" t="s">
        <v>37</v>
      </c>
      <c r="AF667" t="s">
        <v>1886</v>
      </c>
      <c r="AG667" t="s">
        <v>8323</v>
      </c>
      <c r="AH667" t="s">
        <v>1887</v>
      </c>
      <c r="AI667">
        <v>12441</v>
      </c>
      <c r="AJ667">
        <v>3.9246845110000002</v>
      </c>
      <c r="AK667" t="s">
        <v>8324</v>
      </c>
      <c r="AL667">
        <v>0</v>
      </c>
      <c r="AN667" t="s">
        <v>8325</v>
      </c>
      <c r="AO667" t="s">
        <v>8326</v>
      </c>
      <c r="AP667" t="s">
        <v>5273</v>
      </c>
      <c r="AQ667" t="s">
        <v>5274</v>
      </c>
    </row>
    <row r="668" spans="1:43" x14ac:dyDescent="0.3">
      <c r="A668" t="s">
        <v>1890</v>
      </c>
      <c r="B668" t="s">
        <v>8327</v>
      </c>
      <c r="C668" t="s">
        <v>1889</v>
      </c>
      <c r="D668" t="s">
        <v>4617</v>
      </c>
      <c r="E668">
        <v>8</v>
      </c>
      <c r="F668">
        <v>26</v>
      </c>
      <c r="G668" t="s">
        <v>5267</v>
      </c>
      <c r="H668">
        <v>1000</v>
      </c>
      <c r="I668">
        <v>1</v>
      </c>
      <c r="J668">
        <v>4.1900000000000004</v>
      </c>
      <c r="K668">
        <v>54</v>
      </c>
      <c r="L668">
        <v>35</v>
      </c>
      <c r="M668">
        <v>7</v>
      </c>
      <c r="N668">
        <v>4</v>
      </c>
      <c r="O668">
        <v>3</v>
      </c>
      <c r="P668">
        <v>5</v>
      </c>
      <c r="Q668">
        <v>1</v>
      </c>
      <c r="R668">
        <v>0</v>
      </c>
      <c r="S668">
        <v>1</v>
      </c>
      <c r="T668">
        <v>0</v>
      </c>
      <c r="U668" t="s">
        <v>78</v>
      </c>
      <c r="V668" t="s">
        <v>52</v>
      </c>
      <c r="W668">
        <v>50</v>
      </c>
      <c r="X668" t="s">
        <v>5268</v>
      </c>
      <c r="Y668">
        <v>3</v>
      </c>
      <c r="Z668">
        <v>0</v>
      </c>
      <c r="AA668">
        <v>43</v>
      </c>
      <c r="AB668">
        <v>50</v>
      </c>
      <c r="AC668">
        <v>1</v>
      </c>
      <c r="AD668" t="s">
        <v>5269</v>
      </c>
      <c r="AE668" t="s">
        <v>37</v>
      </c>
      <c r="AF668" t="s">
        <v>1094</v>
      </c>
      <c r="AG668" t="s">
        <v>7015</v>
      </c>
      <c r="AH668" t="s">
        <v>7016</v>
      </c>
      <c r="AI668">
        <v>65189</v>
      </c>
      <c r="AJ668">
        <v>4.049640277</v>
      </c>
      <c r="AK668" t="s">
        <v>7017</v>
      </c>
      <c r="AL668">
        <v>0</v>
      </c>
      <c r="AN668" t="s">
        <v>8328</v>
      </c>
      <c r="AO668" t="s">
        <v>8329</v>
      </c>
      <c r="AP668" t="s">
        <v>5273</v>
      </c>
      <c r="AQ668" t="s">
        <v>5274</v>
      </c>
    </row>
    <row r="669" spans="1:43" x14ac:dyDescent="0.3">
      <c r="A669" t="s">
        <v>1893</v>
      </c>
      <c r="B669" t="s">
        <v>8330</v>
      </c>
      <c r="C669" t="s">
        <v>1891</v>
      </c>
      <c r="D669" t="s">
        <v>4618</v>
      </c>
      <c r="E669">
        <v>14</v>
      </c>
      <c r="F669">
        <v>12</v>
      </c>
      <c r="G669" t="s">
        <v>5267</v>
      </c>
      <c r="H669">
        <v>10</v>
      </c>
      <c r="I669">
        <v>1</v>
      </c>
      <c r="J669">
        <v>4</v>
      </c>
      <c r="K669">
        <v>2</v>
      </c>
      <c r="L669">
        <v>1</v>
      </c>
      <c r="M669">
        <v>0</v>
      </c>
      <c r="N669">
        <v>1</v>
      </c>
      <c r="O669">
        <v>0</v>
      </c>
      <c r="P669">
        <v>0</v>
      </c>
      <c r="Q669">
        <v>0</v>
      </c>
      <c r="R669">
        <v>0</v>
      </c>
      <c r="S669">
        <v>0</v>
      </c>
      <c r="T669">
        <v>0</v>
      </c>
      <c r="U669" t="s">
        <v>70</v>
      </c>
      <c r="V669" t="s">
        <v>43</v>
      </c>
      <c r="W669">
        <v>1</v>
      </c>
      <c r="X669" t="s">
        <v>5268</v>
      </c>
      <c r="Y669">
        <v>4</v>
      </c>
      <c r="Z669">
        <v>0</v>
      </c>
      <c r="AA669">
        <v>22</v>
      </c>
      <c r="AB669">
        <v>50</v>
      </c>
      <c r="AC669">
        <v>1</v>
      </c>
      <c r="AD669" t="s">
        <v>5269</v>
      </c>
      <c r="AE669" t="s">
        <v>37</v>
      </c>
      <c r="AF669" t="s">
        <v>1892</v>
      </c>
      <c r="AG669" t="s">
        <v>8331</v>
      </c>
      <c r="AH669" t="s">
        <v>8332</v>
      </c>
      <c r="AI669">
        <v>514</v>
      </c>
      <c r="AJ669">
        <v>3.875486381</v>
      </c>
      <c r="AK669" t="s">
        <v>8333</v>
      </c>
      <c r="AL669">
        <v>0</v>
      </c>
      <c r="AN669" t="s">
        <v>8334</v>
      </c>
      <c r="AO669" t="s">
        <v>8335</v>
      </c>
      <c r="AP669" t="s">
        <v>5273</v>
      </c>
      <c r="AQ669" t="s">
        <v>5274</v>
      </c>
    </row>
    <row r="670" spans="1:43" x14ac:dyDescent="0.3">
      <c r="A670" t="s">
        <v>1962</v>
      </c>
      <c r="B670" t="s">
        <v>8336</v>
      </c>
      <c r="C670" t="s">
        <v>1960</v>
      </c>
      <c r="D670" t="s">
        <v>4457</v>
      </c>
      <c r="E670">
        <v>5</v>
      </c>
      <c r="F670">
        <v>127</v>
      </c>
      <c r="G670" t="s">
        <v>5267</v>
      </c>
      <c r="H670">
        <v>100</v>
      </c>
      <c r="I670">
        <v>0</v>
      </c>
      <c r="J670">
        <v>2.79</v>
      </c>
      <c r="K670">
        <v>19</v>
      </c>
      <c r="L670">
        <v>4</v>
      </c>
      <c r="M670">
        <v>4</v>
      </c>
      <c r="N670">
        <v>2</v>
      </c>
      <c r="O670">
        <v>2</v>
      </c>
      <c r="P670">
        <v>7</v>
      </c>
      <c r="Q670">
        <v>0</v>
      </c>
      <c r="R670">
        <v>0</v>
      </c>
      <c r="S670">
        <v>0</v>
      </c>
      <c r="T670">
        <v>0</v>
      </c>
      <c r="U670" t="s">
        <v>87</v>
      </c>
      <c r="V670" t="s">
        <v>52</v>
      </c>
      <c r="W670">
        <v>18</v>
      </c>
      <c r="X670" t="s">
        <v>5268</v>
      </c>
      <c r="Y670">
        <v>2</v>
      </c>
      <c r="Z670">
        <v>0</v>
      </c>
      <c r="AA670">
        <v>54</v>
      </c>
      <c r="AB670">
        <v>50</v>
      </c>
      <c r="AE670" t="s">
        <v>37</v>
      </c>
      <c r="AF670" t="s">
        <v>1961</v>
      </c>
      <c r="AG670" t="s">
        <v>1961</v>
      </c>
      <c r="AH670" t="s">
        <v>8337</v>
      </c>
      <c r="AI670">
        <v>9357</v>
      </c>
      <c r="AJ670">
        <v>4.2253927539999996</v>
      </c>
      <c r="AK670" t="s">
        <v>8338</v>
      </c>
      <c r="AL670">
        <v>0</v>
      </c>
      <c r="AN670" t="s">
        <v>8339</v>
      </c>
      <c r="AO670" t="s">
        <v>8340</v>
      </c>
      <c r="AP670" t="s">
        <v>5273</v>
      </c>
      <c r="AQ670" t="s">
        <v>5274</v>
      </c>
    </row>
    <row r="671" spans="1:43" x14ac:dyDescent="0.3">
      <c r="A671" t="s">
        <v>1896</v>
      </c>
      <c r="B671" t="s">
        <v>8341</v>
      </c>
      <c r="C671" t="s">
        <v>1894</v>
      </c>
      <c r="D671" t="s">
        <v>4535</v>
      </c>
      <c r="E671">
        <v>11</v>
      </c>
      <c r="F671">
        <v>10</v>
      </c>
      <c r="G671" t="s">
        <v>5267</v>
      </c>
      <c r="H671">
        <v>100</v>
      </c>
      <c r="I671">
        <v>0</v>
      </c>
      <c r="J671">
        <v>4.25</v>
      </c>
      <c r="K671">
        <v>20</v>
      </c>
      <c r="L671">
        <v>12</v>
      </c>
      <c r="M671">
        <v>4</v>
      </c>
      <c r="N671">
        <v>2</v>
      </c>
      <c r="O671">
        <v>1</v>
      </c>
      <c r="P671">
        <v>1</v>
      </c>
      <c r="Q671">
        <v>0</v>
      </c>
      <c r="R671">
        <v>0</v>
      </c>
      <c r="S671">
        <v>0</v>
      </c>
      <c r="T671">
        <v>0</v>
      </c>
      <c r="U671" t="s">
        <v>400</v>
      </c>
      <c r="V671" t="s">
        <v>521</v>
      </c>
      <c r="W671">
        <v>50</v>
      </c>
      <c r="X671" t="s">
        <v>5268</v>
      </c>
      <c r="Y671">
        <v>3</v>
      </c>
      <c r="Z671">
        <v>0</v>
      </c>
      <c r="AA671">
        <v>33</v>
      </c>
      <c r="AB671">
        <v>50</v>
      </c>
      <c r="AE671" t="s">
        <v>37</v>
      </c>
      <c r="AF671" t="s">
        <v>1895</v>
      </c>
      <c r="AG671" t="s">
        <v>1895</v>
      </c>
      <c r="AH671" t="s">
        <v>8342</v>
      </c>
      <c r="AI671">
        <v>360</v>
      </c>
      <c r="AJ671">
        <v>4.2305555559999997</v>
      </c>
      <c r="AK671" t="s">
        <v>8343</v>
      </c>
      <c r="AL671">
        <v>0</v>
      </c>
      <c r="AN671" t="s">
        <v>8344</v>
      </c>
      <c r="AO671" t="s">
        <v>8345</v>
      </c>
      <c r="AP671" t="s">
        <v>5273</v>
      </c>
      <c r="AQ671" t="s">
        <v>5274</v>
      </c>
    </row>
    <row r="672" spans="1:43" x14ac:dyDescent="0.3">
      <c r="A672" t="s">
        <v>1898</v>
      </c>
      <c r="B672" t="s">
        <v>5835</v>
      </c>
      <c r="C672" t="s">
        <v>373</v>
      </c>
      <c r="D672" t="s">
        <v>4132</v>
      </c>
      <c r="E672">
        <v>4.8099999999999996</v>
      </c>
      <c r="F672">
        <v>30</v>
      </c>
      <c r="G672" t="s">
        <v>5267</v>
      </c>
      <c r="H672">
        <v>3</v>
      </c>
      <c r="I672">
        <v>0</v>
      </c>
      <c r="J672">
        <v>5</v>
      </c>
      <c r="K672">
        <v>0</v>
      </c>
      <c r="Q672">
        <v>0</v>
      </c>
      <c r="R672">
        <v>0</v>
      </c>
      <c r="S672">
        <v>0</v>
      </c>
      <c r="T672">
        <v>0</v>
      </c>
      <c r="U672" t="s">
        <v>42</v>
      </c>
      <c r="V672" t="s">
        <v>43</v>
      </c>
      <c r="W672">
        <v>5</v>
      </c>
      <c r="X672" t="s">
        <v>5268</v>
      </c>
      <c r="Y672">
        <v>1</v>
      </c>
      <c r="Z672">
        <v>0</v>
      </c>
      <c r="AA672">
        <v>43</v>
      </c>
      <c r="AB672">
        <v>50</v>
      </c>
      <c r="AE672" t="s">
        <v>37</v>
      </c>
      <c r="AF672" t="s">
        <v>1897</v>
      </c>
      <c r="AG672" t="s">
        <v>8346</v>
      </c>
      <c r="AH672" t="s">
        <v>8347</v>
      </c>
      <c r="AI672">
        <v>11378</v>
      </c>
      <c r="AJ672">
        <v>3.990507998</v>
      </c>
      <c r="AK672" t="s">
        <v>8348</v>
      </c>
      <c r="AL672">
        <v>0</v>
      </c>
      <c r="AN672" t="s">
        <v>8349</v>
      </c>
      <c r="AO672" t="s">
        <v>8350</v>
      </c>
      <c r="AP672" t="s">
        <v>5273</v>
      </c>
      <c r="AQ672" t="s">
        <v>5274</v>
      </c>
    </row>
    <row r="673" spans="1:43" x14ac:dyDescent="0.3">
      <c r="A673" t="s">
        <v>2464</v>
      </c>
      <c r="B673" t="s">
        <v>2463</v>
      </c>
      <c r="C673" t="s">
        <v>2463</v>
      </c>
      <c r="D673" t="s">
        <v>4619</v>
      </c>
      <c r="E673">
        <v>9</v>
      </c>
      <c r="F673">
        <v>21</v>
      </c>
      <c r="G673" t="s">
        <v>5267</v>
      </c>
      <c r="H673">
        <v>100</v>
      </c>
      <c r="I673">
        <v>0</v>
      </c>
      <c r="J673">
        <v>3.51</v>
      </c>
      <c r="K673">
        <v>47</v>
      </c>
      <c r="L673">
        <v>17</v>
      </c>
      <c r="M673">
        <v>10</v>
      </c>
      <c r="N673">
        <v>6</v>
      </c>
      <c r="O673">
        <v>8</v>
      </c>
      <c r="P673">
        <v>6</v>
      </c>
      <c r="Q673">
        <v>0</v>
      </c>
      <c r="R673">
        <v>0</v>
      </c>
      <c r="S673">
        <v>0</v>
      </c>
      <c r="T673">
        <v>0</v>
      </c>
      <c r="U673" t="s">
        <v>42</v>
      </c>
      <c r="V673" t="s">
        <v>35</v>
      </c>
      <c r="W673">
        <v>7</v>
      </c>
      <c r="X673" t="s">
        <v>5268</v>
      </c>
      <c r="Y673">
        <v>3</v>
      </c>
      <c r="Z673">
        <v>0</v>
      </c>
      <c r="AA673">
        <v>34</v>
      </c>
      <c r="AB673">
        <v>50</v>
      </c>
      <c r="AE673" t="s">
        <v>37</v>
      </c>
      <c r="AF673" t="s">
        <v>2460</v>
      </c>
      <c r="AG673" t="s">
        <v>6307</v>
      </c>
      <c r="AH673" t="s">
        <v>8351</v>
      </c>
      <c r="AI673">
        <v>9827</v>
      </c>
      <c r="AJ673">
        <v>4.1138699499999998</v>
      </c>
      <c r="AK673" t="s">
        <v>6308</v>
      </c>
      <c r="AL673">
        <v>1</v>
      </c>
      <c r="AM673" t="s">
        <v>6309</v>
      </c>
      <c r="AN673" t="s">
        <v>8352</v>
      </c>
      <c r="AO673" t="s">
        <v>8353</v>
      </c>
      <c r="AP673" t="s">
        <v>5273</v>
      </c>
      <c r="AQ673" t="s">
        <v>5274</v>
      </c>
    </row>
    <row r="674" spans="1:43" x14ac:dyDescent="0.3">
      <c r="A674" s="1" t="s">
        <v>1901</v>
      </c>
      <c r="B674" t="s">
        <v>8354</v>
      </c>
      <c r="C674" t="s">
        <v>1899</v>
      </c>
      <c r="D674" t="s">
        <v>4620</v>
      </c>
      <c r="E674">
        <v>11</v>
      </c>
      <c r="F674">
        <v>70</v>
      </c>
      <c r="G674" t="s">
        <v>5267</v>
      </c>
      <c r="H674">
        <v>10</v>
      </c>
      <c r="I674">
        <v>0</v>
      </c>
      <c r="J674">
        <v>2</v>
      </c>
      <c r="K674">
        <v>2</v>
      </c>
      <c r="L674">
        <v>0</v>
      </c>
      <c r="M674">
        <v>0</v>
      </c>
      <c r="N674">
        <v>0</v>
      </c>
      <c r="O674">
        <v>2</v>
      </c>
      <c r="P674">
        <v>0</v>
      </c>
      <c r="Q674">
        <v>0</v>
      </c>
      <c r="R674">
        <v>0</v>
      </c>
      <c r="S674">
        <v>0</v>
      </c>
      <c r="T674">
        <v>0</v>
      </c>
      <c r="U674" t="s">
        <v>144</v>
      </c>
      <c r="V674" t="s">
        <v>52</v>
      </c>
      <c r="W674">
        <v>1</v>
      </c>
      <c r="X674" t="s">
        <v>5268</v>
      </c>
      <c r="Y674">
        <v>2</v>
      </c>
      <c r="Z674">
        <v>0</v>
      </c>
      <c r="AA674">
        <v>62</v>
      </c>
      <c r="AB674">
        <v>50</v>
      </c>
      <c r="AE674" t="s">
        <v>136</v>
      </c>
      <c r="AF674" t="s">
        <v>1900</v>
      </c>
      <c r="AG674" t="s">
        <v>8355</v>
      </c>
      <c r="AH674" t="s">
        <v>8356</v>
      </c>
      <c r="AI674">
        <v>528</v>
      </c>
      <c r="AJ674">
        <v>3.8731060610000001</v>
      </c>
      <c r="AK674" t="s">
        <v>8357</v>
      </c>
      <c r="AL674">
        <v>0</v>
      </c>
      <c r="AN674" t="s">
        <v>8358</v>
      </c>
      <c r="AO674" t="s">
        <v>8359</v>
      </c>
      <c r="AP674" t="s">
        <v>5273</v>
      </c>
      <c r="AQ674" t="s">
        <v>5274</v>
      </c>
    </row>
    <row r="675" spans="1:43" x14ac:dyDescent="0.3">
      <c r="A675" t="s">
        <v>1904</v>
      </c>
      <c r="B675" t="s">
        <v>8360</v>
      </c>
      <c r="C675" t="s">
        <v>1902</v>
      </c>
      <c r="D675" t="s">
        <v>4621</v>
      </c>
      <c r="E675">
        <v>12</v>
      </c>
      <c r="F675">
        <v>11</v>
      </c>
      <c r="G675" t="s">
        <v>5267</v>
      </c>
      <c r="H675">
        <v>1000</v>
      </c>
      <c r="I675">
        <v>1</v>
      </c>
      <c r="J675">
        <v>3.85</v>
      </c>
      <c r="K675">
        <v>398</v>
      </c>
      <c r="L675">
        <v>188</v>
      </c>
      <c r="M675">
        <v>75</v>
      </c>
      <c r="N675">
        <v>64</v>
      </c>
      <c r="O675">
        <v>29</v>
      </c>
      <c r="P675">
        <v>42</v>
      </c>
      <c r="Q675">
        <v>0</v>
      </c>
      <c r="R675">
        <v>0</v>
      </c>
      <c r="S675">
        <v>0</v>
      </c>
      <c r="T675">
        <v>0</v>
      </c>
      <c r="U675" t="s">
        <v>56</v>
      </c>
      <c r="V675" t="s">
        <v>52</v>
      </c>
      <c r="W675">
        <v>50</v>
      </c>
      <c r="X675" t="s">
        <v>5268</v>
      </c>
      <c r="Y675">
        <v>3</v>
      </c>
      <c r="Z675">
        <v>0</v>
      </c>
      <c r="AA675">
        <v>58</v>
      </c>
      <c r="AB675">
        <v>50</v>
      </c>
      <c r="AE675" t="s">
        <v>37</v>
      </c>
      <c r="AF675" t="s">
        <v>1903</v>
      </c>
      <c r="AG675" t="s">
        <v>1903</v>
      </c>
      <c r="AH675" t="s">
        <v>8361</v>
      </c>
      <c r="AI675">
        <v>3727</v>
      </c>
      <c r="AJ675">
        <v>3.8636973440000002</v>
      </c>
      <c r="AK675" t="s">
        <v>8362</v>
      </c>
      <c r="AL675">
        <v>0</v>
      </c>
      <c r="AN675" t="s">
        <v>8363</v>
      </c>
      <c r="AO675" t="s">
        <v>8364</v>
      </c>
      <c r="AP675" t="s">
        <v>5273</v>
      </c>
      <c r="AQ675" t="s">
        <v>5274</v>
      </c>
    </row>
    <row r="676" spans="1:43" x14ac:dyDescent="0.3">
      <c r="A676" t="s">
        <v>1907</v>
      </c>
      <c r="B676" t="s">
        <v>8365</v>
      </c>
      <c r="C676" t="s">
        <v>1905</v>
      </c>
      <c r="D676" t="s">
        <v>4492</v>
      </c>
      <c r="E676">
        <v>6</v>
      </c>
      <c r="F676">
        <v>140</v>
      </c>
      <c r="G676" t="s">
        <v>5267</v>
      </c>
      <c r="H676">
        <v>1000</v>
      </c>
      <c r="I676">
        <v>0</v>
      </c>
      <c r="J676">
        <v>4.09</v>
      </c>
      <c r="K676">
        <v>538</v>
      </c>
      <c r="L676">
        <v>299</v>
      </c>
      <c r="M676">
        <v>105</v>
      </c>
      <c r="N676">
        <v>63</v>
      </c>
      <c r="O676">
        <v>25</v>
      </c>
      <c r="P676">
        <v>46</v>
      </c>
      <c r="Q676">
        <v>0</v>
      </c>
      <c r="R676">
        <v>0</v>
      </c>
      <c r="S676">
        <v>0</v>
      </c>
      <c r="T676">
        <v>0</v>
      </c>
      <c r="U676" t="s">
        <v>100</v>
      </c>
      <c r="V676" t="s">
        <v>43</v>
      </c>
      <c r="W676">
        <v>44</v>
      </c>
      <c r="X676" t="s">
        <v>5268</v>
      </c>
      <c r="Y676">
        <v>2</v>
      </c>
      <c r="Z676">
        <v>0</v>
      </c>
      <c r="AA676">
        <v>18</v>
      </c>
      <c r="AB676">
        <v>50</v>
      </c>
      <c r="AE676" t="s">
        <v>37</v>
      </c>
      <c r="AF676" t="s">
        <v>1906</v>
      </c>
      <c r="AG676" t="s">
        <v>1906</v>
      </c>
      <c r="AH676" t="s">
        <v>8366</v>
      </c>
      <c r="AI676">
        <v>2464</v>
      </c>
      <c r="AJ676">
        <v>4.03125</v>
      </c>
      <c r="AK676" t="s">
        <v>8367</v>
      </c>
      <c r="AL676">
        <v>0</v>
      </c>
      <c r="AN676" t="s">
        <v>8368</v>
      </c>
      <c r="AO676" t="s">
        <v>8369</v>
      </c>
      <c r="AP676" t="s">
        <v>5273</v>
      </c>
      <c r="AQ676" t="s">
        <v>5274</v>
      </c>
    </row>
    <row r="677" spans="1:43" x14ac:dyDescent="0.3">
      <c r="A677" s="1" t="s">
        <v>1910</v>
      </c>
      <c r="B677" t="s">
        <v>8370</v>
      </c>
      <c r="C677" t="s">
        <v>1908</v>
      </c>
      <c r="D677" t="s">
        <v>4622</v>
      </c>
      <c r="E677">
        <v>3.87</v>
      </c>
      <c r="F677">
        <v>15</v>
      </c>
      <c r="G677" t="s">
        <v>5267</v>
      </c>
      <c r="H677">
        <v>100</v>
      </c>
      <c r="I677">
        <v>1</v>
      </c>
      <c r="J677">
        <v>4.53</v>
      </c>
      <c r="K677">
        <v>43</v>
      </c>
      <c r="L677">
        <v>32</v>
      </c>
      <c r="M677">
        <v>6</v>
      </c>
      <c r="N677">
        <v>3</v>
      </c>
      <c r="O677">
        <v>0</v>
      </c>
      <c r="P677">
        <v>2</v>
      </c>
      <c r="Q677">
        <v>1</v>
      </c>
      <c r="R677">
        <v>1</v>
      </c>
      <c r="S677">
        <v>0</v>
      </c>
      <c r="T677">
        <v>0</v>
      </c>
      <c r="U677" t="s">
        <v>78</v>
      </c>
      <c r="V677">
        <v>34</v>
      </c>
      <c r="W677">
        <v>5</v>
      </c>
      <c r="X677" t="s">
        <v>5268</v>
      </c>
      <c r="Y677">
        <v>1</v>
      </c>
      <c r="Z677">
        <v>0</v>
      </c>
      <c r="AA677">
        <v>67</v>
      </c>
      <c r="AB677">
        <v>50</v>
      </c>
      <c r="AE677" t="s">
        <v>37</v>
      </c>
      <c r="AF677" t="s">
        <v>1909</v>
      </c>
      <c r="AG677" t="s">
        <v>8371</v>
      </c>
      <c r="AH677" t="s">
        <v>8372</v>
      </c>
      <c r="AI677">
        <v>4501</v>
      </c>
      <c r="AJ677">
        <v>4.2321706289999996</v>
      </c>
      <c r="AK677" t="s">
        <v>8373</v>
      </c>
      <c r="AL677">
        <v>0</v>
      </c>
      <c r="AN677" t="s">
        <v>8374</v>
      </c>
      <c r="AO677" t="s">
        <v>8375</v>
      </c>
      <c r="AP677" t="s">
        <v>5273</v>
      </c>
      <c r="AQ677" t="s">
        <v>5274</v>
      </c>
    </row>
    <row r="678" spans="1:43" x14ac:dyDescent="0.3">
      <c r="A678" t="s">
        <v>1913</v>
      </c>
      <c r="B678" t="s">
        <v>5936</v>
      </c>
      <c r="C678" t="s">
        <v>947</v>
      </c>
      <c r="D678" t="s">
        <v>4151</v>
      </c>
      <c r="E678">
        <v>5</v>
      </c>
      <c r="F678">
        <v>5</v>
      </c>
      <c r="G678" t="s">
        <v>5267</v>
      </c>
      <c r="H678">
        <v>50</v>
      </c>
      <c r="I678">
        <v>0</v>
      </c>
      <c r="J678">
        <v>5</v>
      </c>
      <c r="K678">
        <v>1</v>
      </c>
      <c r="L678">
        <v>1</v>
      </c>
      <c r="M678">
        <v>0</v>
      </c>
      <c r="N678">
        <v>0</v>
      </c>
      <c r="O678">
        <v>0</v>
      </c>
      <c r="P678">
        <v>0</v>
      </c>
      <c r="Q678">
        <v>0</v>
      </c>
      <c r="R678">
        <v>0</v>
      </c>
      <c r="S678">
        <v>0</v>
      </c>
      <c r="T678">
        <v>0</v>
      </c>
      <c r="U678" t="s">
        <v>51</v>
      </c>
      <c r="V678" t="s">
        <v>43</v>
      </c>
      <c r="W678">
        <v>5</v>
      </c>
      <c r="X678" t="s">
        <v>5268</v>
      </c>
      <c r="Y678">
        <v>2</v>
      </c>
      <c r="Z678">
        <v>0</v>
      </c>
      <c r="AA678">
        <v>47</v>
      </c>
      <c r="AB678">
        <v>50</v>
      </c>
      <c r="AC678">
        <v>1</v>
      </c>
      <c r="AD678" t="s">
        <v>5269</v>
      </c>
      <c r="AE678" t="s">
        <v>37</v>
      </c>
      <c r="AF678" t="s">
        <v>1911</v>
      </c>
      <c r="AG678" t="s">
        <v>1911</v>
      </c>
      <c r="AH678" t="s">
        <v>1912</v>
      </c>
      <c r="AI678">
        <v>4</v>
      </c>
      <c r="AJ678">
        <v>3.75</v>
      </c>
      <c r="AK678" s="1" t="s">
        <v>5937</v>
      </c>
      <c r="AL678">
        <v>0</v>
      </c>
      <c r="AN678" t="s">
        <v>5938</v>
      </c>
      <c r="AO678" t="s">
        <v>5939</v>
      </c>
      <c r="AP678" t="s">
        <v>5273</v>
      </c>
      <c r="AQ678" t="s">
        <v>5274</v>
      </c>
    </row>
    <row r="679" spans="1:43" x14ac:dyDescent="0.3">
      <c r="A679" t="s">
        <v>1915</v>
      </c>
      <c r="B679" t="s">
        <v>8376</v>
      </c>
      <c r="C679" t="s">
        <v>1914</v>
      </c>
      <c r="D679" t="s">
        <v>4623</v>
      </c>
      <c r="E679">
        <v>11</v>
      </c>
      <c r="F679">
        <v>11</v>
      </c>
      <c r="G679" t="s">
        <v>5267</v>
      </c>
      <c r="H679">
        <v>1000</v>
      </c>
      <c r="I679">
        <v>0</v>
      </c>
      <c r="J679">
        <v>3.75</v>
      </c>
      <c r="K679">
        <v>213</v>
      </c>
      <c r="L679">
        <v>97</v>
      </c>
      <c r="M679">
        <v>35</v>
      </c>
      <c r="N679">
        <v>38</v>
      </c>
      <c r="O679">
        <v>16</v>
      </c>
      <c r="P679">
        <v>27</v>
      </c>
      <c r="Q679">
        <v>0</v>
      </c>
      <c r="R679">
        <v>0</v>
      </c>
      <c r="S679">
        <v>0</v>
      </c>
      <c r="T679">
        <v>0</v>
      </c>
      <c r="U679" t="s">
        <v>281</v>
      </c>
      <c r="V679" t="s">
        <v>52</v>
      </c>
      <c r="W679">
        <v>50</v>
      </c>
      <c r="X679" t="s">
        <v>5268</v>
      </c>
      <c r="Y679">
        <v>3</v>
      </c>
      <c r="Z679">
        <v>0</v>
      </c>
      <c r="AA679">
        <v>18</v>
      </c>
      <c r="AB679">
        <v>50</v>
      </c>
      <c r="AC679">
        <v>1</v>
      </c>
      <c r="AD679" t="s">
        <v>5269</v>
      </c>
      <c r="AE679" t="s">
        <v>37</v>
      </c>
      <c r="AF679" t="s">
        <v>1883</v>
      </c>
      <c r="AG679" t="s">
        <v>8317</v>
      </c>
      <c r="AH679" t="s">
        <v>8318</v>
      </c>
      <c r="AI679">
        <v>17120</v>
      </c>
      <c r="AJ679">
        <v>3.8988901870000001</v>
      </c>
      <c r="AK679" t="s">
        <v>8319</v>
      </c>
      <c r="AL679">
        <v>0</v>
      </c>
      <c r="AN679" t="s">
        <v>8377</v>
      </c>
      <c r="AO679" t="s">
        <v>8378</v>
      </c>
      <c r="AP679" t="s">
        <v>5273</v>
      </c>
      <c r="AQ679" t="s">
        <v>5274</v>
      </c>
    </row>
    <row r="680" spans="1:43" x14ac:dyDescent="0.3">
      <c r="A680" t="s">
        <v>1249</v>
      </c>
      <c r="B680" t="s">
        <v>7299</v>
      </c>
      <c r="C680" t="s">
        <v>1247</v>
      </c>
      <c r="D680" t="s">
        <v>4411</v>
      </c>
      <c r="E680">
        <v>8</v>
      </c>
      <c r="F680">
        <v>7</v>
      </c>
      <c r="G680" t="s">
        <v>5267</v>
      </c>
      <c r="H680">
        <v>10000</v>
      </c>
      <c r="I680">
        <v>0</v>
      </c>
      <c r="J680">
        <v>3.54</v>
      </c>
      <c r="K680">
        <v>2006</v>
      </c>
      <c r="L680">
        <v>748</v>
      </c>
      <c r="M680">
        <v>417</v>
      </c>
      <c r="N680">
        <v>331</v>
      </c>
      <c r="O680">
        <v>194</v>
      </c>
      <c r="P680">
        <v>316</v>
      </c>
      <c r="Q680">
        <v>0</v>
      </c>
      <c r="R680">
        <v>0</v>
      </c>
      <c r="S680">
        <v>0</v>
      </c>
      <c r="T680">
        <v>0</v>
      </c>
      <c r="U680" t="s">
        <v>34</v>
      </c>
      <c r="V680" t="s">
        <v>43</v>
      </c>
      <c r="W680">
        <v>50</v>
      </c>
      <c r="X680" t="s">
        <v>571</v>
      </c>
      <c r="Y680">
        <v>3</v>
      </c>
      <c r="Z680">
        <v>0</v>
      </c>
      <c r="AA680">
        <v>31</v>
      </c>
      <c r="AB680">
        <v>50</v>
      </c>
      <c r="AE680" t="s">
        <v>37</v>
      </c>
      <c r="AF680" t="s">
        <v>169</v>
      </c>
      <c r="AG680" t="s">
        <v>5459</v>
      </c>
      <c r="AH680" t="s">
        <v>1248</v>
      </c>
      <c r="AI680">
        <v>13946</v>
      </c>
      <c r="AJ680">
        <v>4.0001434099999997</v>
      </c>
      <c r="AK680" t="s">
        <v>5460</v>
      </c>
      <c r="AL680">
        <v>0</v>
      </c>
      <c r="AN680" t="s">
        <v>7300</v>
      </c>
      <c r="AO680" t="s">
        <v>7301</v>
      </c>
      <c r="AP680" t="s">
        <v>5273</v>
      </c>
      <c r="AQ680" t="s">
        <v>5274</v>
      </c>
    </row>
    <row r="681" spans="1:43" x14ac:dyDescent="0.3">
      <c r="A681" s="1" t="s">
        <v>1918</v>
      </c>
      <c r="B681" t="s">
        <v>6179</v>
      </c>
      <c r="C681" t="s">
        <v>582</v>
      </c>
      <c r="D681" t="s">
        <v>4589</v>
      </c>
      <c r="E681">
        <v>5</v>
      </c>
      <c r="F681">
        <v>30</v>
      </c>
      <c r="G681" t="s">
        <v>5267</v>
      </c>
      <c r="H681">
        <v>100</v>
      </c>
      <c r="I681">
        <v>0</v>
      </c>
      <c r="J681">
        <v>3.69</v>
      </c>
      <c r="K681">
        <v>13</v>
      </c>
      <c r="L681">
        <v>5</v>
      </c>
      <c r="M681">
        <v>2</v>
      </c>
      <c r="N681">
        <v>4</v>
      </c>
      <c r="O681">
        <v>1</v>
      </c>
      <c r="P681">
        <v>1</v>
      </c>
      <c r="Q681">
        <v>0</v>
      </c>
      <c r="R681">
        <v>0</v>
      </c>
      <c r="S681">
        <v>0</v>
      </c>
      <c r="T681">
        <v>0</v>
      </c>
      <c r="U681" t="s">
        <v>70</v>
      </c>
      <c r="V681" t="s">
        <v>43</v>
      </c>
      <c r="W681">
        <v>50</v>
      </c>
      <c r="X681" t="s">
        <v>5268</v>
      </c>
      <c r="Y681">
        <v>1</v>
      </c>
      <c r="Z681">
        <v>0</v>
      </c>
      <c r="AA681">
        <v>40</v>
      </c>
      <c r="AB681">
        <v>50</v>
      </c>
      <c r="AC681">
        <v>1</v>
      </c>
      <c r="AD681" t="s">
        <v>5269</v>
      </c>
      <c r="AF681" t="s">
        <v>1916</v>
      </c>
      <c r="AG681" t="s">
        <v>8182</v>
      </c>
      <c r="AH681" t="s">
        <v>1917</v>
      </c>
      <c r="AI681">
        <v>16215</v>
      </c>
      <c r="AJ681">
        <v>3.8400246689999999</v>
      </c>
      <c r="AK681" s="1" t="s">
        <v>8183</v>
      </c>
      <c r="AL681">
        <v>0</v>
      </c>
      <c r="AN681" t="s">
        <v>8184</v>
      </c>
      <c r="AO681" t="s">
        <v>8185</v>
      </c>
      <c r="AP681" t="s">
        <v>5273</v>
      </c>
      <c r="AQ681" t="s">
        <v>5274</v>
      </c>
    </row>
    <row r="682" spans="1:43" x14ac:dyDescent="0.3">
      <c r="A682" t="s">
        <v>1920</v>
      </c>
      <c r="B682" t="s">
        <v>8097</v>
      </c>
      <c r="C682" t="s">
        <v>1750</v>
      </c>
      <c r="D682" t="s">
        <v>4624</v>
      </c>
      <c r="E682">
        <v>14</v>
      </c>
      <c r="F682">
        <v>25</v>
      </c>
      <c r="G682" t="s">
        <v>5267</v>
      </c>
      <c r="H682">
        <v>100</v>
      </c>
      <c r="I682">
        <v>1</v>
      </c>
      <c r="J682">
        <v>3.8</v>
      </c>
      <c r="K682">
        <v>50</v>
      </c>
      <c r="L682">
        <v>23</v>
      </c>
      <c r="M682">
        <v>9</v>
      </c>
      <c r="N682">
        <v>8</v>
      </c>
      <c r="O682">
        <v>5</v>
      </c>
      <c r="P682">
        <v>5</v>
      </c>
      <c r="Q682">
        <v>0</v>
      </c>
      <c r="R682">
        <v>0</v>
      </c>
      <c r="S682">
        <v>0</v>
      </c>
      <c r="T682">
        <v>0</v>
      </c>
      <c r="U682" t="s">
        <v>42</v>
      </c>
      <c r="V682" t="s">
        <v>43</v>
      </c>
      <c r="W682">
        <v>2</v>
      </c>
      <c r="X682" t="s">
        <v>5268</v>
      </c>
      <c r="Y682">
        <v>4</v>
      </c>
      <c r="Z682">
        <v>0</v>
      </c>
      <c r="AA682">
        <v>39</v>
      </c>
      <c r="AB682">
        <v>50</v>
      </c>
      <c r="AC682">
        <v>1</v>
      </c>
      <c r="AD682" t="s">
        <v>5269</v>
      </c>
      <c r="AE682" t="s">
        <v>37</v>
      </c>
      <c r="AF682" t="s">
        <v>1919</v>
      </c>
      <c r="AG682" t="s">
        <v>1919</v>
      </c>
      <c r="AH682" t="s">
        <v>8379</v>
      </c>
      <c r="AI682">
        <v>230</v>
      </c>
      <c r="AJ682">
        <v>3.908695652</v>
      </c>
      <c r="AK682" t="s">
        <v>8380</v>
      </c>
      <c r="AL682">
        <v>0</v>
      </c>
      <c r="AN682" t="s">
        <v>8381</v>
      </c>
      <c r="AO682" t="s">
        <v>8382</v>
      </c>
      <c r="AP682" t="s">
        <v>5273</v>
      </c>
      <c r="AQ682" t="s">
        <v>5274</v>
      </c>
    </row>
    <row r="683" spans="1:43" x14ac:dyDescent="0.3">
      <c r="A683" t="s">
        <v>1922</v>
      </c>
      <c r="B683" t="s">
        <v>7167</v>
      </c>
      <c r="C683" t="s">
        <v>1921</v>
      </c>
      <c r="D683" t="s">
        <v>4385</v>
      </c>
      <c r="E683">
        <v>3</v>
      </c>
      <c r="F683">
        <v>3</v>
      </c>
      <c r="G683" t="s">
        <v>5267</v>
      </c>
      <c r="H683">
        <v>1000</v>
      </c>
      <c r="I683">
        <v>1</v>
      </c>
      <c r="J683">
        <v>3.08</v>
      </c>
      <c r="K683">
        <v>109</v>
      </c>
      <c r="L683">
        <v>26</v>
      </c>
      <c r="M683">
        <v>25</v>
      </c>
      <c r="N683">
        <v>17</v>
      </c>
      <c r="O683">
        <v>14</v>
      </c>
      <c r="P683">
        <v>27</v>
      </c>
      <c r="Q683">
        <v>0</v>
      </c>
      <c r="R683">
        <v>0</v>
      </c>
      <c r="S683">
        <v>0</v>
      </c>
      <c r="T683">
        <v>0</v>
      </c>
      <c r="U683" t="s">
        <v>70</v>
      </c>
      <c r="V683" t="s">
        <v>79</v>
      </c>
      <c r="W683">
        <v>1</v>
      </c>
      <c r="X683" t="s">
        <v>5268</v>
      </c>
      <c r="Y683">
        <v>1</v>
      </c>
      <c r="Z683">
        <v>0</v>
      </c>
      <c r="AA683">
        <v>38</v>
      </c>
      <c r="AB683">
        <v>50</v>
      </c>
      <c r="AC683">
        <v>1</v>
      </c>
      <c r="AD683" t="s">
        <v>5269</v>
      </c>
      <c r="AE683" t="s">
        <v>37</v>
      </c>
      <c r="AF683" t="s">
        <v>1451</v>
      </c>
      <c r="AG683" t="s">
        <v>7168</v>
      </c>
      <c r="AH683" t="s">
        <v>7169</v>
      </c>
      <c r="AI683">
        <v>7936</v>
      </c>
      <c r="AJ683">
        <v>3.9645917339999999</v>
      </c>
      <c r="AK683" t="s">
        <v>7170</v>
      </c>
      <c r="AL683">
        <v>0</v>
      </c>
      <c r="AN683" t="s">
        <v>7171</v>
      </c>
      <c r="AO683" t="s">
        <v>7172</v>
      </c>
      <c r="AP683" t="s">
        <v>5273</v>
      </c>
      <c r="AQ683" t="s">
        <v>5274</v>
      </c>
    </row>
    <row r="684" spans="1:43" x14ac:dyDescent="0.3">
      <c r="A684" t="s">
        <v>1925</v>
      </c>
      <c r="B684" t="s">
        <v>8383</v>
      </c>
      <c r="C684" t="s">
        <v>1923</v>
      </c>
      <c r="D684" t="s">
        <v>4625</v>
      </c>
      <c r="E684">
        <v>9</v>
      </c>
      <c r="F684">
        <v>8</v>
      </c>
      <c r="G684" t="s">
        <v>5267</v>
      </c>
      <c r="H684">
        <v>10000</v>
      </c>
      <c r="I684">
        <v>1</v>
      </c>
      <c r="J684">
        <v>3.91</v>
      </c>
      <c r="K684">
        <v>3101</v>
      </c>
      <c r="L684">
        <v>1506</v>
      </c>
      <c r="M684">
        <v>654</v>
      </c>
      <c r="N684">
        <v>417</v>
      </c>
      <c r="O684">
        <v>217</v>
      </c>
      <c r="P684">
        <v>307</v>
      </c>
      <c r="Q684">
        <v>0</v>
      </c>
      <c r="R684">
        <v>0</v>
      </c>
      <c r="S684">
        <v>0</v>
      </c>
      <c r="T684">
        <v>0</v>
      </c>
      <c r="U684" t="s">
        <v>100</v>
      </c>
      <c r="V684" t="s">
        <v>52</v>
      </c>
      <c r="W684">
        <v>7</v>
      </c>
      <c r="X684" t="s">
        <v>5268</v>
      </c>
      <c r="Y684">
        <v>3</v>
      </c>
      <c r="Z684">
        <v>0</v>
      </c>
      <c r="AA684">
        <v>41</v>
      </c>
      <c r="AB684">
        <v>50</v>
      </c>
      <c r="AE684" t="s">
        <v>37</v>
      </c>
      <c r="AF684" t="s">
        <v>1924</v>
      </c>
      <c r="AG684" t="s">
        <v>8384</v>
      </c>
      <c r="AH684" t="s">
        <v>8385</v>
      </c>
      <c r="AI684">
        <v>12004</v>
      </c>
      <c r="AJ684">
        <v>4.079223592</v>
      </c>
      <c r="AK684" t="s">
        <v>8386</v>
      </c>
      <c r="AL684">
        <v>0</v>
      </c>
      <c r="AN684" t="s">
        <v>8387</v>
      </c>
      <c r="AO684" t="s">
        <v>8388</v>
      </c>
      <c r="AP684" t="s">
        <v>5273</v>
      </c>
      <c r="AQ684" t="s">
        <v>5274</v>
      </c>
    </row>
    <row r="685" spans="1:43" x14ac:dyDescent="0.3">
      <c r="A685" t="s">
        <v>1927</v>
      </c>
      <c r="B685" t="s">
        <v>5296</v>
      </c>
      <c r="C685" t="s">
        <v>55</v>
      </c>
      <c r="D685" t="s">
        <v>4031</v>
      </c>
      <c r="E685">
        <v>3.83</v>
      </c>
      <c r="F685">
        <v>4</v>
      </c>
      <c r="G685" t="s">
        <v>5267</v>
      </c>
      <c r="H685">
        <v>100</v>
      </c>
      <c r="I685">
        <v>0</v>
      </c>
      <c r="J685">
        <v>3.57</v>
      </c>
      <c r="K685">
        <v>67</v>
      </c>
      <c r="L685">
        <v>27</v>
      </c>
      <c r="M685">
        <v>15</v>
      </c>
      <c r="N685">
        <v>6</v>
      </c>
      <c r="O685">
        <v>7</v>
      </c>
      <c r="P685">
        <v>12</v>
      </c>
      <c r="Q685">
        <v>0</v>
      </c>
      <c r="R685">
        <v>0</v>
      </c>
      <c r="S685">
        <v>0</v>
      </c>
      <c r="T685">
        <v>0</v>
      </c>
      <c r="U685" t="s">
        <v>1926</v>
      </c>
      <c r="V685" t="s">
        <v>57</v>
      </c>
      <c r="W685">
        <v>1</v>
      </c>
      <c r="X685" t="s">
        <v>5268</v>
      </c>
      <c r="Y685">
        <v>1</v>
      </c>
      <c r="Z685">
        <v>0</v>
      </c>
      <c r="AA685">
        <v>38</v>
      </c>
      <c r="AB685">
        <v>50</v>
      </c>
      <c r="AC685">
        <v>1</v>
      </c>
      <c r="AD685" t="s">
        <v>5269</v>
      </c>
      <c r="AE685" t="s">
        <v>37</v>
      </c>
      <c r="AF685" t="s">
        <v>1342</v>
      </c>
      <c r="AG685" t="s">
        <v>7393</v>
      </c>
      <c r="AH685" t="s">
        <v>7394</v>
      </c>
      <c r="AI685">
        <v>5654</v>
      </c>
      <c r="AJ685">
        <v>3.9587902370000001</v>
      </c>
      <c r="AK685" t="s">
        <v>7395</v>
      </c>
      <c r="AL685">
        <v>0</v>
      </c>
      <c r="AN685" t="s">
        <v>7754</v>
      </c>
      <c r="AO685" t="s">
        <v>7755</v>
      </c>
      <c r="AP685" t="s">
        <v>5273</v>
      </c>
      <c r="AQ685" t="s">
        <v>5274</v>
      </c>
    </row>
    <row r="686" spans="1:43" x14ac:dyDescent="0.3">
      <c r="A686" t="s">
        <v>663</v>
      </c>
      <c r="B686" t="s">
        <v>6294</v>
      </c>
      <c r="C686" t="s">
        <v>660</v>
      </c>
      <c r="D686" t="s">
        <v>4221</v>
      </c>
      <c r="E686">
        <v>6</v>
      </c>
      <c r="F686">
        <v>6</v>
      </c>
      <c r="G686" t="s">
        <v>5267</v>
      </c>
      <c r="H686">
        <v>100</v>
      </c>
      <c r="I686">
        <v>1</v>
      </c>
      <c r="J686">
        <v>3.67</v>
      </c>
      <c r="K686">
        <v>27</v>
      </c>
      <c r="L686">
        <v>9</v>
      </c>
      <c r="M686">
        <v>8</v>
      </c>
      <c r="N686">
        <v>5</v>
      </c>
      <c r="O686">
        <v>2</v>
      </c>
      <c r="P686">
        <v>3</v>
      </c>
      <c r="Q686">
        <v>0</v>
      </c>
      <c r="R686">
        <v>0</v>
      </c>
      <c r="S686">
        <v>0</v>
      </c>
      <c r="T686">
        <v>0</v>
      </c>
      <c r="U686" t="s">
        <v>661</v>
      </c>
      <c r="V686" t="s">
        <v>79</v>
      </c>
      <c r="W686">
        <v>5</v>
      </c>
      <c r="X686" t="s">
        <v>5268</v>
      </c>
      <c r="Y686">
        <v>2</v>
      </c>
      <c r="Z686">
        <v>0</v>
      </c>
      <c r="AA686">
        <v>38</v>
      </c>
      <c r="AB686">
        <v>50</v>
      </c>
      <c r="AE686" t="s">
        <v>37</v>
      </c>
      <c r="AF686" t="s">
        <v>662</v>
      </c>
      <c r="AG686" t="s">
        <v>6295</v>
      </c>
      <c r="AH686" t="s">
        <v>6296</v>
      </c>
      <c r="AI686">
        <v>4705</v>
      </c>
      <c r="AJ686">
        <v>4.0405951120000001</v>
      </c>
      <c r="AK686" t="s">
        <v>6297</v>
      </c>
      <c r="AL686">
        <v>0</v>
      </c>
      <c r="AN686" t="s">
        <v>6298</v>
      </c>
      <c r="AO686" t="s">
        <v>6299</v>
      </c>
      <c r="AP686" t="s">
        <v>5273</v>
      </c>
      <c r="AQ686" t="s">
        <v>5274</v>
      </c>
    </row>
    <row r="687" spans="1:43" x14ac:dyDescent="0.3">
      <c r="A687" t="s">
        <v>1929</v>
      </c>
      <c r="B687" t="s">
        <v>1928</v>
      </c>
      <c r="C687" t="s">
        <v>1928</v>
      </c>
      <c r="D687" t="s">
        <v>4626</v>
      </c>
      <c r="E687">
        <v>9</v>
      </c>
      <c r="F687">
        <v>8</v>
      </c>
      <c r="G687" t="s">
        <v>5267</v>
      </c>
      <c r="H687">
        <v>5000</v>
      </c>
      <c r="I687">
        <v>0</v>
      </c>
      <c r="J687">
        <v>3.08</v>
      </c>
      <c r="K687">
        <v>777</v>
      </c>
      <c r="L687">
        <v>213</v>
      </c>
      <c r="M687">
        <v>133</v>
      </c>
      <c r="N687">
        <v>133</v>
      </c>
      <c r="O687">
        <v>97</v>
      </c>
      <c r="P687">
        <v>201</v>
      </c>
      <c r="Q687">
        <v>0</v>
      </c>
      <c r="R687">
        <v>0</v>
      </c>
      <c r="S687">
        <v>0</v>
      </c>
      <c r="T687">
        <v>0</v>
      </c>
      <c r="U687" t="s">
        <v>158</v>
      </c>
      <c r="V687" t="s">
        <v>52</v>
      </c>
      <c r="W687">
        <v>50</v>
      </c>
      <c r="X687" t="s">
        <v>5268</v>
      </c>
      <c r="Y687">
        <v>3</v>
      </c>
      <c r="Z687">
        <v>0</v>
      </c>
      <c r="AA687">
        <v>24</v>
      </c>
      <c r="AB687">
        <v>50</v>
      </c>
      <c r="AC687">
        <v>1</v>
      </c>
      <c r="AD687" t="s">
        <v>5269</v>
      </c>
      <c r="AE687" t="s">
        <v>37</v>
      </c>
      <c r="AF687" t="s">
        <v>200</v>
      </c>
      <c r="AG687" t="s">
        <v>200</v>
      </c>
      <c r="AH687" t="s">
        <v>201</v>
      </c>
      <c r="AI687">
        <v>10474</v>
      </c>
      <c r="AJ687">
        <v>3.9085354209999998</v>
      </c>
      <c r="AK687" t="s">
        <v>5523</v>
      </c>
      <c r="AL687">
        <v>0</v>
      </c>
      <c r="AN687" t="s">
        <v>8389</v>
      </c>
      <c r="AO687" t="s">
        <v>8390</v>
      </c>
      <c r="AP687" t="s">
        <v>5273</v>
      </c>
      <c r="AQ687" t="s">
        <v>5274</v>
      </c>
    </row>
    <row r="688" spans="1:43" x14ac:dyDescent="0.3">
      <c r="A688" t="s">
        <v>1930</v>
      </c>
      <c r="B688" t="s">
        <v>6065</v>
      </c>
      <c r="C688" t="s">
        <v>501</v>
      </c>
      <c r="D688" t="s">
        <v>4176</v>
      </c>
      <c r="E688">
        <v>12</v>
      </c>
      <c r="F688">
        <v>16</v>
      </c>
      <c r="G688" t="s">
        <v>5267</v>
      </c>
      <c r="H688">
        <v>10000</v>
      </c>
      <c r="I688">
        <v>0</v>
      </c>
      <c r="J688">
        <v>3.01</v>
      </c>
      <c r="K688">
        <v>1322</v>
      </c>
      <c r="L688">
        <v>373</v>
      </c>
      <c r="M688">
        <v>194</v>
      </c>
      <c r="N688">
        <v>213</v>
      </c>
      <c r="O688">
        <v>152</v>
      </c>
      <c r="P688">
        <v>390</v>
      </c>
      <c r="Q688">
        <v>0</v>
      </c>
      <c r="R688">
        <v>0</v>
      </c>
      <c r="S688">
        <v>0</v>
      </c>
      <c r="T688">
        <v>0</v>
      </c>
      <c r="U688" t="s">
        <v>261</v>
      </c>
      <c r="V688" t="s">
        <v>52</v>
      </c>
      <c r="W688">
        <v>50</v>
      </c>
      <c r="X688" t="s">
        <v>5268</v>
      </c>
      <c r="Y688">
        <v>3</v>
      </c>
      <c r="Z688">
        <v>0</v>
      </c>
      <c r="AA688">
        <v>18</v>
      </c>
      <c r="AB688">
        <v>50</v>
      </c>
      <c r="AE688" t="s">
        <v>37</v>
      </c>
      <c r="AF688" t="s">
        <v>1883</v>
      </c>
      <c r="AG688" t="s">
        <v>8317</v>
      </c>
      <c r="AH688" t="s">
        <v>8318</v>
      </c>
      <c r="AI688">
        <v>17120</v>
      </c>
      <c r="AJ688">
        <v>3.8988901870000001</v>
      </c>
      <c r="AK688" t="s">
        <v>8319</v>
      </c>
      <c r="AL688">
        <v>0</v>
      </c>
      <c r="AN688" t="s">
        <v>8391</v>
      </c>
      <c r="AO688" t="s">
        <v>8392</v>
      </c>
      <c r="AP688" t="s">
        <v>5273</v>
      </c>
      <c r="AQ688" t="s">
        <v>5274</v>
      </c>
    </row>
    <row r="689" spans="1:43" x14ac:dyDescent="0.3">
      <c r="A689" t="s">
        <v>1933</v>
      </c>
      <c r="B689" t="s">
        <v>7585</v>
      </c>
      <c r="C689" t="s">
        <v>1931</v>
      </c>
      <c r="D689" t="s">
        <v>4464</v>
      </c>
      <c r="E689">
        <v>7</v>
      </c>
      <c r="F689">
        <v>159</v>
      </c>
      <c r="G689" t="s">
        <v>5267</v>
      </c>
      <c r="H689">
        <v>5000</v>
      </c>
      <c r="I689">
        <v>0</v>
      </c>
      <c r="J689">
        <v>3.39</v>
      </c>
      <c r="K689">
        <v>1632</v>
      </c>
      <c r="L689">
        <v>584</v>
      </c>
      <c r="M689">
        <v>289</v>
      </c>
      <c r="N689">
        <v>276</v>
      </c>
      <c r="O689">
        <v>149</v>
      </c>
      <c r="P689">
        <v>334</v>
      </c>
      <c r="Q689">
        <v>0</v>
      </c>
      <c r="R689">
        <v>0</v>
      </c>
      <c r="S689">
        <v>0</v>
      </c>
      <c r="T689">
        <v>0</v>
      </c>
      <c r="U689" t="s">
        <v>122</v>
      </c>
      <c r="V689" t="s">
        <v>52</v>
      </c>
      <c r="W689">
        <v>50</v>
      </c>
      <c r="X689" t="s">
        <v>5268</v>
      </c>
      <c r="Y689">
        <v>2</v>
      </c>
      <c r="Z689">
        <v>0</v>
      </c>
      <c r="AA689">
        <v>41</v>
      </c>
      <c r="AB689">
        <v>50</v>
      </c>
      <c r="AC689">
        <v>1</v>
      </c>
      <c r="AD689" t="s">
        <v>5269</v>
      </c>
      <c r="AE689" t="s">
        <v>37</v>
      </c>
      <c r="AF689" t="s">
        <v>1932</v>
      </c>
      <c r="AG689" t="s">
        <v>1932</v>
      </c>
      <c r="AH689" t="s">
        <v>7586</v>
      </c>
      <c r="AI689">
        <v>8547</v>
      </c>
      <c r="AJ689">
        <v>4.0817830820000003</v>
      </c>
      <c r="AK689" t="s">
        <v>7587</v>
      </c>
      <c r="AL689">
        <v>0</v>
      </c>
      <c r="AN689" t="s">
        <v>7588</v>
      </c>
      <c r="AO689" t="s">
        <v>7589</v>
      </c>
      <c r="AP689" t="s">
        <v>5273</v>
      </c>
      <c r="AQ689" t="s">
        <v>5274</v>
      </c>
    </row>
    <row r="690" spans="1:43" x14ac:dyDescent="0.3">
      <c r="A690" t="s">
        <v>1935</v>
      </c>
      <c r="B690" t="s">
        <v>5736</v>
      </c>
      <c r="C690" t="s">
        <v>318</v>
      </c>
      <c r="D690" t="s">
        <v>4114</v>
      </c>
      <c r="E690">
        <v>11</v>
      </c>
      <c r="F690">
        <v>10</v>
      </c>
      <c r="G690" t="s">
        <v>5267</v>
      </c>
      <c r="H690">
        <v>10000</v>
      </c>
      <c r="I690">
        <v>1</v>
      </c>
      <c r="J690">
        <v>4.09</v>
      </c>
      <c r="K690">
        <v>2324</v>
      </c>
      <c r="L690">
        <v>1222</v>
      </c>
      <c r="M690">
        <v>492</v>
      </c>
      <c r="N690">
        <v>345</v>
      </c>
      <c r="O690">
        <v>117</v>
      </c>
      <c r="P690">
        <v>148</v>
      </c>
      <c r="Q690">
        <v>0</v>
      </c>
      <c r="R690">
        <v>0</v>
      </c>
      <c r="S690">
        <v>0</v>
      </c>
      <c r="T690">
        <v>0</v>
      </c>
      <c r="U690" t="s">
        <v>319</v>
      </c>
      <c r="V690" t="s">
        <v>101</v>
      </c>
      <c r="W690">
        <v>50</v>
      </c>
      <c r="X690" t="s">
        <v>5268</v>
      </c>
      <c r="Y690">
        <v>3</v>
      </c>
      <c r="Z690">
        <v>0</v>
      </c>
      <c r="AA690">
        <v>35</v>
      </c>
      <c r="AB690">
        <v>50</v>
      </c>
      <c r="AC690">
        <v>1</v>
      </c>
      <c r="AD690" t="s">
        <v>5269</v>
      </c>
      <c r="AE690" t="s">
        <v>37</v>
      </c>
      <c r="AF690" t="s">
        <v>1934</v>
      </c>
      <c r="AG690" t="s">
        <v>8393</v>
      </c>
      <c r="AH690" t="s">
        <v>8394</v>
      </c>
      <c r="AI690">
        <v>14095</v>
      </c>
      <c r="AJ690">
        <v>4.0896771899999997</v>
      </c>
      <c r="AK690" t="s">
        <v>8395</v>
      </c>
      <c r="AL690">
        <v>0</v>
      </c>
      <c r="AN690" t="s">
        <v>8396</v>
      </c>
      <c r="AO690" t="s">
        <v>8397</v>
      </c>
      <c r="AP690" t="s">
        <v>5273</v>
      </c>
      <c r="AQ690" t="s">
        <v>5274</v>
      </c>
    </row>
    <row r="691" spans="1:43" x14ac:dyDescent="0.3">
      <c r="A691" t="s">
        <v>1938</v>
      </c>
      <c r="B691" t="s">
        <v>8192</v>
      </c>
      <c r="C691" t="s">
        <v>1936</v>
      </c>
      <c r="D691" t="s">
        <v>4591</v>
      </c>
      <c r="E691">
        <v>3.76</v>
      </c>
      <c r="F691">
        <v>7</v>
      </c>
      <c r="G691" t="s">
        <v>5267</v>
      </c>
      <c r="H691">
        <v>50</v>
      </c>
      <c r="I691">
        <v>0</v>
      </c>
      <c r="J691">
        <v>3.5</v>
      </c>
      <c r="K691">
        <v>8</v>
      </c>
      <c r="L691">
        <v>4</v>
      </c>
      <c r="M691">
        <v>1</v>
      </c>
      <c r="N691">
        <v>0</v>
      </c>
      <c r="O691">
        <v>1</v>
      </c>
      <c r="P691">
        <v>2</v>
      </c>
      <c r="Q691">
        <v>0</v>
      </c>
      <c r="R691">
        <v>0</v>
      </c>
      <c r="S691">
        <v>0</v>
      </c>
      <c r="T691">
        <v>0</v>
      </c>
      <c r="U691" t="s">
        <v>34</v>
      </c>
      <c r="V691" t="s">
        <v>79</v>
      </c>
      <c r="W691">
        <v>5</v>
      </c>
      <c r="X691" t="s">
        <v>5268</v>
      </c>
      <c r="Y691">
        <v>1</v>
      </c>
      <c r="Z691">
        <v>0</v>
      </c>
      <c r="AA691">
        <v>90</v>
      </c>
      <c r="AB691">
        <v>50</v>
      </c>
      <c r="AE691" t="s">
        <v>37</v>
      </c>
      <c r="AF691" t="s">
        <v>1937</v>
      </c>
      <c r="AG691" t="s">
        <v>1937</v>
      </c>
      <c r="AH691" t="s">
        <v>8193</v>
      </c>
      <c r="AI691">
        <v>3730</v>
      </c>
      <c r="AJ691">
        <v>3.8804289540000001</v>
      </c>
      <c r="AK691" t="s">
        <v>8194</v>
      </c>
      <c r="AL691">
        <v>0</v>
      </c>
      <c r="AN691" t="s">
        <v>8195</v>
      </c>
      <c r="AO691" t="s">
        <v>8196</v>
      </c>
      <c r="AP691" t="s">
        <v>5273</v>
      </c>
      <c r="AQ691" t="s">
        <v>5274</v>
      </c>
    </row>
    <row r="692" spans="1:43" x14ac:dyDescent="0.3">
      <c r="A692" t="s">
        <v>1941</v>
      </c>
      <c r="B692" t="s">
        <v>8398</v>
      </c>
      <c r="C692" t="s">
        <v>1939</v>
      </c>
      <c r="D692" t="s">
        <v>4627</v>
      </c>
      <c r="E692">
        <v>11</v>
      </c>
      <c r="F692">
        <v>159</v>
      </c>
      <c r="G692" t="s">
        <v>5267</v>
      </c>
      <c r="H692">
        <v>1000</v>
      </c>
      <c r="I692">
        <v>0</v>
      </c>
      <c r="J692">
        <v>3.67</v>
      </c>
      <c r="K692">
        <v>585</v>
      </c>
      <c r="L692">
        <v>237</v>
      </c>
      <c r="M692">
        <v>129</v>
      </c>
      <c r="N692">
        <v>84</v>
      </c>
      <c r="O692">
        <v>59</v>
      </c>
      <c r="P692">
        <v>76</v>
      </c>
      <c r="Q692">
        <v>0</v>
      </c>
      <c r="R692">
        <v>0</v>
      </c>
      <c r="S692">
        <v>0</v>
      </c>
      <c r="T692">
        <v>0</v>
      </c>
      <c r="U692" t="s">
        <v>34</v>
      </c>
      <c r="V692" t="s">
        <v>43</v>
      </c>
      <c r="W692">
        <v>50</v>
      </c>
      <c r="X692" t="s">
        <v>5268</v>
      </c>
      <c r="Y692">
        <v>2</v>
      </c>
      <c r="Z692">
        <v>0</v>
      </c>
      <c r="AA692">
        <v>109</v>
      </c>
      <c r="AB692">
        <v>50</v>
      </c>
      <c r="AE692" t="s">
        <v>37</v>
      </c>
      <c r="AF692" t="s">
        <v>1940</v>
      </c>
      <c r="AG692" t="s">
        <v>8399</v>
      </c>
      <c r="AH692" t="s">
        <v>8400</v>
      </c>
      <c r="AI692">
        <v>16085</v>
      </c>
      <c r="AJ692">
        <v>3.878023003</v>
      </c>
      <c r="AK692" t="s">
        <v>8401</v>
      </c>
      <c r="AL692">
        <v>1</v>
      </c>
      <c r="AM692" t="s">
        <v>8402</v>
      </c>
      <c r="AN692" t="s">
        <v>8403</v>
      </c>
      <c r="AO692" t="s">
        <v>8404</v>
      </c>
      <c r="AP692" t="s">
        <v>5273</v>
      </c>
      <c r="AQ692" t="s">
        <v>5274</v>
      </c>
    </row>
    <row r="693" spans="1:43" x14ac:dyDescent="0.3">
      <c r="A693" t="s">
        <v>3345</v>
      </c>
      <c r="B693" t="s">
        <v>8405</v>
      </c>
      <c r="C693" t="s">
        <v>3344</v>
      </c>
      <c r="D693" t="s">
        <v>4628</v>
      </c>
      <c r="E693">
        <v>11</v>
      </c>
      <c r="F693">
        <v>26</v>
      </c>
      <c r="G693" t="s">
        <v>5267</v>
      </c>
      <c r="H693">
        <v>1000</v>
      </c>
      <c r="I693">
        <v>0</v>
      </c>
      <c r="J693">
        <v>3.95</v>
      </c>
      <c r="K693">
        <v>596</v>
      </c>
      <c r="L693">
        <v>304</v>
      </c>
      <c r="M693">
        <v>112</v>
      </c>
      <c r="N693">
        <v>86</v>
      </c>
      <c r="O693">
        <v>36</v>
      </c>
      <c r="P693">
        <v>58</v>
      </c>
      <c r="Q693">
        <v>0</v>
      </c>
      <c r="R693">
        <v>0</v>
      </c>
      <c r="S693">
        <v>0</v>
      </c>
      <c r="T693">
        <v>0</v>
      </c>
      <c r="U693" t="s">
        <v>1261</v>
      </c>
      <c r="V693" t="s">
        <v>148</v>
      </c>
      <c r="W693">
        <v>50</v>
      </c>
      <c r="X693" t="s">
        <v>5268</v>
      </c>
      <c r="Y693">
        <v>2</v>
      </c>
      <c r="Z693">
        <v>0</v>
      </c>
      <c r="AA693">
        <v>33</v>
      </c>
      <c r="AB693">
        <v>50</v>
      </c>
      <c r="AE693" t="s">
        <v>37</v>
      </c>
      <c r="AF693" t="s">
        <v>75</v>
      </c>
      <c r="AG693" t="s">
        <v>5319</v>
      </c>
      <c r="AH693" t="s">
        <v>5320</v>
      </c>
      <c r="AI693">
        <v>5534</v>
      </c>
      <c r="AJ693">
        <v>3.9998192989999999</v>
      </c>
      <c r="AK693" t="s">
        <v>5321</v>
      </c>
      <c r="AL693">
        <v>0</v>
      </c>
      <c r="AN693" t="s">
        <v>8406</v>
      </c>
      <c r="AO693" t="s">
        <v>8407</v>
      </c>
      <c r="AP693" t="s">
        <v>5273</v>
      </c>
      <c r="AQ693" t="s">
        <v>5274</v>
      </c>
    </row>
    <row r="694" spans="1:43" x14ac:dyDescent="0.3">
      <c r="A694" t="s">
        <v>1944</v>
      </c>
      <c r="B694" t="s">
        <v>8408</v>
      </c>
      <c r="C694" t="s">
        <v>1942</v>
      </c>
      <c r="D694" t="s">
        <v>4629</v>
      </c>
      <c r="E694">
        <v>13</v>
      </c>
      <c r="F694">
        <v>30</v>
      </c>
      <c r="G694" t="s">
        <v>5267</v>
      </c>
      <c r="H694">
        <v>20000</v>
      </c>
      <c r="I694">
        <v>0</v>
      </c>
      <c r="J694">
        <v>2.93</v>
      </c>
      <c r="K694">
        <v>3421</v>
      </c>
      <c r="L694">
        <v>863</v>
      </c>
      <c r="M694">
        <v>469</v>
      </c>
      <c r="N694">
        <v>621</v>
      </c>
      <c r="O694">
        <v>510</v>
      </c>
      <c r="P694">
        <v>958</v>
      </c>
      <c r="Q694">
        <v>0</v>
      </c>
      <c r="R694">
        <v>0</v>
      </c>
      <c r="S694">
        <v>0</v>
      </c>
      <c r="T694">
        <v>0</v>
      </c>
      <c r="V694" t="s">
        <v>35</v>
      </c>
      <c r="W694">
        <v>50</v>
      </c>
      <c r="X694" t="s">
        <v>5268</v>
      </c>
      <c r="Y694">
        <v>3</v>
      </c>
      <c r="Z694">
        <v>0</v>
      </c>
      <c r="AA694">
        <v>45</v>
      </c>
      <c r="AB694">
        <v>50</v>
      </c>
      <c r="AC694">
        <v>1</v>
      </c>
      <c r="AD694" t="s">
        <v>5269</v>
      </c>
      <c r="AE694" t="s">
        <v>37</v>
      </c>
      <c r="AF694" t="s">
        <v>1943</v>
      </c>
      <c r="AG694" t="s">
        <v>8409</v>
      </c>
      <c r="AH694" t="s">
        <v>8410</v>
      </c>
      <c r="AI694">
        <v>200089</v>
      </c>
      <c r="AJ694">
        <v>4.0966669830000004</v>
      </c>
      <c r="AK694" t="s">
        <v>8411</v>
      </c>
      <c r="AL694">
        <v>0</v>
      </c>
      <c r="AN694" t="s">
        <v>8412</v>
      </c>
      <c r="AO694" t="s">
        <v>8413</v>
      </c>
      <c r="AP694" t="s">
        <v>5273</v>
      </c>
      <c r="AQ694" t="s">
        <v>5274</v>
      </c>
    </row>
    <row r="695" spans="1:43" x14ac:dyDescent="0.3">
      <c r="A695" t="s">
        <v>3951</v>
      </c>
      <c r="B695" t="s">
        <v>8414</v>
      </c>
      <c r="C695" t="s">
        <v>3950</v>
      </c>
      <c r="D695" t="s">
        <v>4630</v>
      </c>
      <c r="E695">
        <v>5.77</v>
      </c>
      <c r="F695">
        <v>9</v>
      </c>
      <c r="G695" t="s">
        <v>5267</v>
      </c>
      <c r="H695">
        <v>100</v>
      </c>
      <c r="I695">
        <v>0</v>
      </c>
      <c r="J695">
        <v>2.9</v>
      </c>
      <c r="K695">
        <v>62</v>
      </c>
      <c r="L695">
        <v>16</v>
      </c>
      <c r="M695">
        <v>8</v>
      </c>
      <c r="N695">
        <v>13</v>
      </c>
      <c r="O695">
        <v>4</v>
      </c>
      <c r="P695">
        <v>21</v>
      </c>
      <c r="Q695">
        <v>0</v>
      </c>
      <c r="R695">
        <v>0</v>
      </c>
      <c r="S695">
        <v>0</v>
      </c>
      <c r="T695">
        <v>0</v>
      </c>
      <c r="U695" t="s">
        <v>144</v>
      </c>
      <c r="V695" t="s">
        <v>52</v>
      </c>
      <c r="W695">
        <v>50</v>
      </c>
      <c r="X695" t="s">
        <v>5268</v>
      </c>
      <c r="Y695">
        <v>2</v>
      </c>
      <c r="Z695">
        <v>0</v>
      </c>
      <c r="AA695">
        <v>43</v>
      </c>
      <c r="AB695">
        <v>50</v>
      </c>
      <c r="AE695" t="s">
        <v>37</v>
      </c>
      <c r="AF695" t="s">
        <v>2119</v>
      </c>
      <c r="AG695" t="s">
        <v>2119</v>
      </c>
      <c r="AH695" t="s">
        <v>8415</v>
      </c>
      <c r="AI695">
        <v>2044</v>
      </c>
      <c r="AJ695">
        <v>4.0029354210000001</v>
      </c>
      <c r="AK695" t="s">
        <v>8416</v>
      </c>
      <c r="AL695">
        <v>0</v>
      </c>
      <c r="AN695" t="s">
        <v>8417</v>
      </c>
      <c r="AO695" t="s">
        <v>8418</v>
      </c>
      <c r="AP695" t="s">
        <v>5273</v>
      </c>
      <c r="AQ695" t="s">
        <v>5274</v>
      </c>
    </row>
    <row r="696" spans="1:43" x14ac:dyDescent="0.3">
      <c r="A696" t="s">
        <v>1946</v>
      </c>
      <c r="B696" t="s">
        <v>8419</v>
      </c>
      <c r="C696" t="s">
        <v>1945</v>
      </c>
      <c r="D696" t="s">
        <v>4631</v>
      </c>
      <c r="E696">
        <v>5</v>
      </c>
      <c r="F696">
        <v>5</v>
      </c>
      <c r="G696" t="s">
        <v>5267</v>
      </c>
      <c r="H696">
        <v>100</v>
      </c>
      <c r="I696">
        <v>0</v>
      </c>
      <c r="J696">
        <v>3.91</v>
      </c>
      <c r="K696">
        <v>43</v>
      </c>
      <c r="L696">
        <v>22</v>
      </c>
      <c r="M696">
        <v>9</v>
      </c>
      <c r="N696">
        <v>4</v>
      </c>
      <c r="O696">
        <v>2</v>
      </c>
      <c r="P696">
        <v>6</v>
      </c>
      <c r="Q696">
        <v>0</v>
      </c>
      <c r="R696">
        <v>0</v>
      </c>
      <c r="S696">
        <v>0</v>
      </c>
      <c r="T696">
        <v>0</v>
      </c>
      <c r="U696" t="s">
        <v>661</v>
      </c>
      <c r="V696" t="s">
        <v>43</v>
      </c>
      <c r="W696">
        <v>1</v>
      </c>
      <c r="X696" t="s">
        <v>5268</v>
      </c>
      <c r="Y696">
        <v>2</v>
      </c>
      <c r="Z696">
        <v>0</v>
      </c>
      <c r="AA696">
        <v>24</v>
      </c>
      <c r="AB696">
        <v>50</v>
      </c>
      <c r="AE696" t="s">
        <v>37</v>
      </c>
      <c r="AF696" t="s">
        <v>200</v>
      </c>
      <c r="AG696" t="s">
        <v>200</v>
      </c>
      <c r="AH696" t="s">
        <v>8420</v>
      </c>
      <c r="AI696">
        <v>10474</v>
      </c>
      <c r="AJ696">
        <v>3.9085354209999998</v>
      </c>
      <c r="AK696" t="s">
        <v>5523</v>
      </c>
      <c r="AL696">
        <v>0</v>
      </c>
      <c r="AN696" t="s">
        <v>8421</v>
      </c>
      <c r="AO696" t="s">
        <v>8422</v>
      </c>
      <c r="AP696" t="s">
        <v>5273</v>
      </c>
      <c r="AQ696" t="s">
        <v>5274</v>
      </c>
    </row>
    <row r="697" spans="1:43" x14ac:dyDescent="0.3">
      <c r="A697" t="s">
        <v>1949</v>
      </c>
      <c r="B697" t="s">
        <v>8423</v>
      </c>
      <c r="C697" t="s">
        <v>1947</v>
      </c>
      <c r="D697" t="s">
        <v>4632</v>
      </c>
      <c r="E697">
        <v>11</v>
      </c>
      <c r="F697">
        <v>10</v>
      </c>
      <c r="G697" t="s">
        <v>5267</v>
      </c>
      <c r="H697">
        <v>5000</v>
      </c>
      <c r="I697">
        <v>0</v>
      </c>
      <c r="J697">
        <v>3.34</v>
      </c>
      <c r="K697">
        <v>1897</v>
      </c>
      <c r="L697">
        <v>669</v>
      </c>
      <c r="M697">
        <v>302</v>
      </c>
      <c r="N697">
        <v>328</v>
      </c>
      <c r="O697">
        <v>196</v>
      </c>
      <c r="P697">
        <v>402</v>
      </c>
      <c r="Q697">
        <v>0</v>
      </c>
      <c r="R697">
        <v>0</v>
      </c>
      <c r="S697">
        <v>0</v>
      </c>
      <c r="T697">
        <v>0</v>
      </c>
      <c r="U697" t="s">
        <v>34</v>
      </c>
      <c r="V697" t="s">
        <v>43</v>
      </c>
      <c r="W697">
        <v>3</v>
      </c>
      <c r="X697" t="s">
        <v>5268</v>
      </c>
      <c r="Y697">
        <v>3</v>
      </c>
      <c r="Z697">
        <v>0</v>
      </c>
      <c r="AA697">
        <v>30</v>
      </c>
      <c r="AB697">
        <v>50</v>
      </c>
      <c r="AE697" t="s">
        <v>37</v>
      </c>
      <c r="AF697" t="s">
        <v>1948</v>
      </c>
      <c r="AG697" t="s">
        <v>8424</v>
      </c>
      <c r="AH697" t="s">
        <v>8425</v>
      </c>
      <c r="AI697">
        <v>5660</v>
      </c>
      <c r="AJ697">
        <v>3.958303887</v>
      </c>
      <c r="AK697" t="s">
        <v>8426</v>
      </c>
      <c r="AL697">
        <v>1</v>
      </c>
      <c r="AM697" t="s">
        <v>8427</v>
      </c>
      <c r="AN697" t="s">
        <v>8428</v>
      </c>
      <c r="AO697" t="s">
        <v>8429</v>
      </c>
      <c r="AP697" t="s">
        <v>5273</v>
      </c>
      <c r="AQ697" t="s">
        <v>5274</v>
      </c>
    </row>
    <row r="698" spans="1:43" x14ac:dyDescent="0.3">
      <c r="A698" s="1" t="s">
        <v>1951</v>
      </c>
      <c r="B698" t="s">
        <v>8430</v>
      </c>
      <c r="C698" t="s">
        <v>1950</v>
      </c>
      <c r="D698" t="s">
        <v>4633</v>
      </c>
      <c r="E698">
        <v>6</v>
      </c>
      <c r="F698">
        <v>17</v>
      </c>
      <c r="G698" t="s">
        <v>5267</v>
      </c>
      <c r="H698">
        <v>100</v>
      </c>
      <c r="I698">
        <v>0</v>
      </c>
      <c r="J698">
        <v>3.47</v>
      </c>
      <c r="K698">
        <v>55</v>
      </c>
      <c r="L698">
        <v>22</v>
      </c>
      <c r="M698">
        <v>9</v>
      </c>
      <c r="N698">
        <v>6</v>
      </c>
      <c r="O698">
        <v>9</v>
      </c>
      <c r="P698">
        <v>9</v>
      </c>
      <c r="Q698">
        <v>0</v>
      </c>
      <c r="R698">
        <v>0</v>
      </c>
      <c r="S698">
        <v>0</v>
      </c>
      <c r="T698">
        <v>0</v>
      </c>
      <c r="U698" t="s">
        <v>42</v>
      </c>
      <c r="V698" t="s">
        <v>554</v>
      </c>
      <c r="W698">
        <v>50</v>
      </c>
      <c r="X698" t="s">
        <v>5268</v>
      </c>
      <c r="Y698">
        <v>2</v>
      </c>
      <c r="Z698">
        <v>0</v>
      </c>
      <c r="AA698">
        <v>49</v>
      </c>
      <c r="AB698">
        <v>50</v>
      </c>
      <c r="AE698" t="s">
        <v>37</v>
      </c>
      <c r="AF698" t="s">
        <v>555</v>
      </c>
      <c r="AG698" t="s">
        <v>6144</v>
      </c>
      <c r="AH698" t="s">
        <v>6145</v>
      </c>
      <c r="AI698">
        <v>7851</v>
      </c>
      <c r="AJ698">
        <v>4.2162781809999998</v>
      </c>
      <c r="AK698" t="s">
        <v>6146</v>
      </c>
      <c r="AL698">
        <v>0</v>
      </c>
      <c r="AN698" t="s">
        <v>8431</v>
      </c>
      <c r="AO698" t="s">
        <v>8432</v>
      </c>
      <c r="AP698" t="s">
        <v>5273</v>
      </c>
      <c r="AQ698" t="s">
        <v>5274</v>
      </c>
    </row>
    <row r="699" spans="1:43" x14ac:dyDescent="0.3">
      <c r="A699" t="s">
        <v>1954</v>
      </c>
      <c r="B699" t="s">
        <v>8433</v>
      </c>
      <c r="C699" t="s">
        <v>1952</v>
      </c>
      <c r="D699" t="s">
        <v>4634</v>
      </c>
      <c r="E699">
        <v>5</v>
      </c>
      <c r="F699">
        <v>5</v>
      </c>
      <c r="G699" t="s">
        <v>5267</v>
      </c>
      <c r="H699">
        <v>1000</v>
      </c>
      <c r="I699">
        <v>0</v>
      </c>
      <c r="J699">
        <v>3.34</v>
      </c>
      <c r="K699">
        <v>252</v>
      </c>
      <c r="L699">
        <v>80</v>
      </c>
      <c r="M699">
        <v>44</v>
      </c>
      <c r="N699">
        <v>57</v>
      </c>
      <c r="O699">
        <v>23</v>
      </c>
      <c r="P699">
        <v>48</v>
      </c>
      <c r="Q699">
        <v>0</v>
      </c>
      <c r="R699">
        <v>0</v>
      </c>
      <c r="S699">
        <v>0</v>
      </c>
      <c r="T699">
        <v>0</v>
      </c>
      <c r="U699" t="s">
        <v>64</v>
      </c>
      <c r="V699" t="s">
        <v>43</v>
      </c>
      <c r="W699">
        <v>15</v>
      </c>
      <c r="X699" t="s">
        <v>5268</v>
      </c>
      <c r="Y699">
        <v>2</v>
      </c>
      <c r="Z699">
        <v>0</v>
      </c>
      <c r="AA699">
        <v>41</v>
      </c>
      <c r="AB699">
        <v>50</v>
      </c>
      <c r="AC699">
        <v>1</v>
      </c>
      <c r="AD699" t="s">
        <v>5269</v>
      </c>
      <c r="AE699" t="s">
        <v>37</v>
      </c>
      <c r="AF699" t="s">
        <v>1953</v>
      </c>
      <c r="AG699" t="s">
        <v>8434</v>
      </c>
      <c r="AH699" t="s">
        <v>8435</v>
      </c>
      <c r="AI699">
        <v>15948</v>
      </c>
      <c r="AJ699">
        <v>4.094745423</v>
      </c>
      <c r="AK699" t="s">
        <v>8436</v>
      </c>
      <c r="AL699">
        <v>1</v>
      </c>
      <c r="AM699" t="s">
        <v>8437</v>
      </c>
      <c r="AN699" t="s">
        <v>8438</v>
      </c>
      <c r="AO699" t="s">
        <v>8439</v>
      </c>
      <c r="AP699" t="s">
        <v>5273</v>
      </c>
      <c r="AQ699" t="s">
        <v>5274</v>
      </c>
    </row>
    <row r="700" spans="1:43" x14ac:dyDescent="0.3">
      <c r="A700" t="s">
        <v>537</v>
      </c>
      <c r="B700" t="s">
        <v>6113</v>
      </c>
      <c r="C700" t="s">
        <v>535</v>
      </c>
      <c r="D700" t="s">
        <v>4185</v>
      </c>
      <c r="E700">
        <v>6</v>
      </c>
      <c r="F700">
        <v>7</v>
      </c>
      <c r="G700" t="s">
        <v>5267</v>
      </c>
      <c r="H700">
        <v>50</v>
      </c>
      <c r="I700">
        <v>0</v>
      </c>
      <c r="J700">
        <v>2.67</v>
      </c>
      <c r="K700">
        <v>3</v>
      </c>
      <c r="L700">
        <v>1</v>
      </c>
      <c r="M700">
        <v>0</v>
      </c>
      <c r="N700">
        <v>0</v>
      </c>
      <c r="O700">
        <v>1</v>
      </c>
      <c r="P700">
        <v>1</v>
      </c>
      <c r="Q700">
        <v>0</v>
      </c>
      <c r="R700">
        <v>0</v>
      </c>
      <c r="S700">
        <v>0</v>
      </c>
      <c r="T700">
        <v>0</v>
      </c>
      <c r="U700" t="s">
        <v>144</v>
      </c>
      <c r="V700" t="s">
        <v>52</v>
      </c>
      <c r="W700">
        <v>46</v>
      </c>
      <c r="X700" t="s">
        <v>5268</v>
      </c>
      <c r="Y700">
        <v>2</v>
      </c>
      <c r="Z700">
        <v>0</v>
      </c>
      <c r="AA700">
        <v>8</v>
      </c>
      <c r="AB700">
        <v>50</v>
      </c>
      <c r="AE700" t="s">
        <v>37</v>
      </c>
      <c r="AF700" t="s">
        <v>536</v>
      </c>
      <c r="AG700" t="s">
        <v>536</v>
      </c>
      <c r="AH700" t="s">
        <v>6114</v>
      </c>
      <c r="AI700">
        <v>1374</v>
      </c>
      <c r="AJ700">
        <v>4.0589519650000003</v>
      </c>
      <c r="AK700" t="s">
        <v>6115</v>
      </c>
      <c r="AL700">
        <v>0</v>
      </c>
      <c r="AN700" t="s">
        <v>6116</v>
      </c>
      <c r="AO700" t="s">
        <v>6117</v>
      </c>
      <c r="AP700" t="s">
        <v>5273</v>
      </c>
      <c r="AQ700" t="s">
        <v>5274</v>
      </c>
    </row>
    <row r="701" spans="1:43" x14ac:dyDescent="0.3">
      <c r="A701" t="s">
        <v>1957</v>
      </c>
      <c r="B701" t="s">
        <v>8440</v>
      </c>
      <c r="C701" t="s">
        <v>1955</v>
      </c>
      <c r="D701" t="s">
        <v>4635</v>
      </c>
      <c r="E701">
        <v>8</v>
      </c>
      <c r="F701">
        <v>7</v>
      </c>
      <c r="G701" t="s">
        <v>5267</v>
      </c>
      <c r="H701">
        <v>1000</v>
      </c>
      <c r="I701">
        <v>1</v>
      </c>
      <c r="J701">
        <v>3.47</v>
      </c>
      <c r="K701">
        <v>378</v>
      </c>
      <c r="L701">
        <v>145</v>
      </c>
      <c r="M701">
        <v>67</v>
      </c>
      <c r="N701">
        <v>54</v>
      </c>
      <c r="O701">
        <v>44</v>
      </c>
      <c r="P701">
        <v>68</v>
      </c>
      <c r="Q701">
        <v>0</v>
      </c>
      <c r="R701">
        <v>0</v>
      </c>
      <c r="S701">
        <v>0</v>
      </c>
      <c r="T701">
        <v>0</v>
      </c>
      <c r="U701" t="s">
        <v>64</v>
      </c>
      <c r="V701" t="s">
        <v>43</v>
      </c>
      <c r="W701">
        <v>5</v>
      </c>
      <c r="X701" t="s">
        <v>5268</v>
      </c>
      <c r="Y701">
        <v>2</v>
      </c>
      <c r="Z701">
        <v>0</v>
      </c>
      <c r="AA701">
        <v>137</v>
      </c>
      <c r="AB701">
        <v>50</v>
      </c>
      <c r="AE701" t="s">
        <v>37</v>
      </c>
      <c r="AF701" t="s">
        <v>1956</v>
      </c>
      <c r="AG701" t="s">
        <v>1956</v>
      </c>
      <c r="AH701" t="s">
        <v>8441</v>
      </c>
      <c r="AI701">
        <v>4434</v>
      </c>
      <c r="AJ701">
        <v>4.0647271089999997</v>
      </c>
      <c r="AK701" t="s">
        <v>8442</v>
      </c>
      <c r="AL701">
        <v>0</v>
      </c>
      <c r="AN701" t="s">
        <v>8443</v>
      </c>
      <c r="AO701" t="s">
        <v>8444</v>
      </c>
      <c r="AP701" t="s">
        <v>5273</v>
      </c>
      <c r="AQ701" t="s">
        <v>5274</v>
      </c>
    </row>
    <row r="702" spans="1:43" x14ac:dyDescent="0.3">
      <c r="A702" t="s">
        <v>1959</v>
      </c>
      <c r="B702" t="s">
        <v>5564</v>
      </c>
      <c r="C702" t="s">
        <v>228</v>
      </c>
      <c r="D702" t="s">
        <v>4082</v>
      </c>
      <c r="E702">
        <v>11</v>
      </c>
      <c r="F702">
        <v>10</v>
      </c>
      <c r="G702" t="s">
        <v>5267</v>
      </c>
      <c r="H702">
        <v>1000</v>
      </c>
      <c r="I702">
        <v>1</v>
      </c>
      <c r="J702">
        <v>3.74</v>
      </c>
      <c r="K702">
        <v>54</v>
      </c>
      <c r="L702">
        <v>23</v>
      </c>
      <c r="M702">
        <v>11</v>
      </c>
      <c r="N702">
        <v>10</v>
      </c>
      <c r="O702">
        <v>3</v>
      </c>
      <c r="P702">
        <v>7</v>
      </c>
      <c r="Q702">
        <v>0</v>
      </c>
      <c r="R702">
        <v>0</v>
      </c>
      <c r="S702">
        <v>0</v>
      </c>
      <c r="T702">
        <v>0</v>
      </c>
      <c r="U702" t="s">
        <v>70</v>
      </c>
      <c r="V702" t="s">
        <v>43</v>
      </c>
      <c r="W702">
        <v>50</v>
      </c>
      <c r="X702" t="s">
        <v>5268</v>
      </c>
      <c r="Y702">
        <v>3</v>
      </c>
      <c r="Z702">
        <v>0</v>
      </c>
      <c r="AA702">
        <v>41</v>
      </c>
      <c r="AB702">
        <v>50</v>
      </c>
      <c r="AC702">
        <v>1</v>
      </c>
      <c r="AD702" t="s">
        <v>5269</v>
      </c>
      <c r="AE702" t="s">
        <v>37</v>
      </c>
      <c r="AF702" t="s">
        <v>1485</v>
      </c>
      <c r="AG702" t="s">
        <v>7294</v>
      </c>
      <c r="AH702" t="s">
        <v>1958</v>
      </c>
      <c r="AI702">
        <v>73271</v>
      </c>
      <c r="AJ702">
        <v>3.9544430949999998</v>
      </c>
      <c r="AK702" t="s">
        <v>7295</v>
      </c>
      <c r="AL702">
        <v>1</v>
      </c>
      <c r="AM702" t="s">
        <v>7296</v>
      </c>
      <c r="AN702" t="s">
        <v>7297</v>
      </c>
      <c r="AO702" t="s">
        <v>7298</v>
      </c>
      <c r="AP702" t="s">
        <v>5273</v>
      </c>
      <c r="AQ702" t="s">
        <v>5274</v>
      </c>
    </row>
    <row r="703" spans="1:43" x14ac:dyDescent="0.3">
      <c r="A703" t="s">
        <v>1962</v>
      </c>
      <c r="B703" t="s">
        <v>8336</v>
      </c>
      <c r="C703" t="s">
        <v>1960</v>
      </c>
      <c r="D703" t="s">
        <v>4457</v>
      </c>
      <c r="E703">
        <v>5</v>
      </c>
      <c r="F703">
        <v>127</v>
      </c>
      <c r="G703" t="s">
        <v>5267</v>
      </c>
      <c r="H703">
        <v>100</v>
      </c>
      <c r="I703">
        <v>0</v>
      </c>
      <c r="J703">
        <v>2.79</v>
      </c>
      <c r="K703">
        <v>19</v>
      </c>
      <c r="L703">
        <v>4</v>
      </c>
      <c r="M703">
        <v>4</v>
      </c>
      <c r="N703">
        <v>2</v>
      </c>
      <c r="O703">
        <v>2</v>
      </c>
      <c r="P703">
        <v>7</v>
      </c>
      <c r="Q703">
        <v>0</v>
      </c>
      <c r="R703">
        <v>0</v>
      </c>
      <c r="S703">
        <v>0</v>
      </c>
      <c r="T703">
        <v>0</v>
      </c>
      <c r="U703" t="s">
        <v>87</v>
      </c>
      <c r="V703" t="s">
        <v>52</v>
      </c>
      <c r="W703">
        <v>18</v>
      </c>
      <c r="X703" t="s">
        <v>5268</v>
      </c>
      <c r="Y703">
        <v>2</v>
      </c>
      <c r="Z703">
        <v>0</v>
      </c>
      <c r="AA703">
        <v>54</v>
      </c>
      <c r="AB703">
        <v>50</v>
      </c>
      <c r="AC703">
        <v>1</v>
      </c>
      <c r="AD703" t="s">
        <v>5269</v>
      </c>
      <c r="AE703" t="s">
        <v>37</v>
      </c>
      <c r="AF703" t="s">
        <v>1961</v>
      </c>
      <c r="AG703" t="s">
        <v>1961</v>
      </c>
      <c r="AH703" t="s">
        <v>8337</v>
      </c>
      <c r="AI703">
        <v>9357</v>
      </c>
      <c r="AJ703">
        <v>4.2253927539999996</v>
      </c>
      <c r="AK703" t="s">
        <v>8338</v>
      </c>
      <c r="AL703">
        <v>0</v>
      </c>
      <c r="AN703" t="s">
        <v>8339</v>
      </c>
      <c r="AO703" t="s">
        <v>8340</v>
      </c>
      <c r="AP703" t="s">
        <v>5273</v>
      </c>
      <c r="AQ703" t="s">
        <v>5274</v>
      </c>
    </row>
    <row r="704" spans="1:43" x14ac:dyDescent="0.3">
      <c r="A704" t="s">
        <v>1964</v>
      </c>
      <c r="B704" t="s">
        <v>8445</v>
      </c>
      <c r="C704" t="s">
        <v>1963</v>
      </c>
      <c r="D704" t="s">
        <v>4636</v>
      </c>
      <c r="E704">
        <v>7</v>
      </c>
      <c r="F704">
        <v>6</v>
      </c>
      <c r="G704" t="s">
        <v>5267</v>
      </c>
      <c r="H704">
        <v>1000</v>
      </c>
      <c r="I704">
        <v>1</v>
      </c>
      <c r="J704">
        <v>3.28</v>
      </c>
      <c r="K704">
        <v>141</v>
      </c>
      <c r="L704">
        <v>44</v>
      </c>
      <c r="M704">
        <v>29</v>
      </c>
      <c r="N704">
        <v>21</v>
      </c>
      <c r="O704">
        <v>17</v>
      </c>
      <c r="P704">
        <v>30</v>
      </c>
      <c r="Q704">
        <v>0</v>
      </c>
      <c r="R704">
        <v>0</v>
      </c>
      <c r="S704">
        <v>0</v>
      </c>
      <c r="T704">
        <v>0</v>
      </c>
      <c r="U704" t="s">
        <v>51</v>
      </c>
      <c r="V704" t="s">
        <v>43</v>
      </c>
      <c r="W704">
        <v>7</v>
      </c>
      <c r="X704" t="s">
        <v>5268</v>
      </c>
      <c r="Y704">
        <v>2</v>
      </c>
      <c r="Z704">
        <v>0</v>
      </c>
      <c r="AA704">
        <v>23</v>
      </c>
      <c r="AB704">
        <v>50</v>
      </c>
      <c r="AC704">
        <v>1</v>
      </c>
      <c r="AD704" t="s">
        <v>5269</v>
      </c>
      <c r="AE704" t="s">
        <v>37</v>
      </c>
      <c r="AF704" t="s">
        <v>434</v>
      </c>
      <c r="AG704" t="s">
        <v>5946</v>
      </c>
      <c r="AH704" t="s">
        <v>5947</v>
      </c>
      <c r="AI704">
        <v>12309</v>
      </c>
      <c r="AJ704">
        <v>4.0451702010000004</v>
      </c>
      <c r="AK704" t="s">
        <v>5948</v>
      </c>
      <c r="AL704">
        <v>1</v>
      </c>
      <c r="AM704" t="s">
        <v>5949</v>
      </c>
      <c r="AN704" t="s">
        <v>8446</v>
      </c>
      <c r="AO704" t="s">
        <v>8447</v>
      </c>
      <c r="AP704" t="s">
        <v>5273</v>
      </c>
      <c r="AQ704" t="s">
        <v>5274</v>
      </c>
    </row>
    <row r="705" spans="1:43" x14ac:dyDescent="0.3">
      <c r="A705" t="s">
        <v>1968</v>
      </c>
      <c r="B705" t="s">
        <v>8448</v>
      </c>
      <c r="C705" t="s">
        <v>1965</v>
      </c>
      <c r="D705" t="s">
        <v>4637</v>
      </c>
      <c r="E705">
        <v>12</v>
      </c>
      <c r="F705">
        <v>11</v>
      </c>
      <c r="G705" t="s">
        <v>5267</v>
      </c>
      <c r="H705">
        <v>10000</v>
      </c>
      <c r="I705">
        <v>0</v>
      </c>
      <c r="J705">
        <v>3.25</v>
      </c>
      <c r="K705">
        <v>1276</v>
      </c>
      <c r="L705">
        <v>431</v>
      </c>
      <c r="M705">
        <v>195</v>
      </c>
      <c r="N705">
        <v>205</v>
      </c>
      <c r="O705">
        <v>146</v>
      </c>
      <c r="P705">
        <v>299</v>
      </c>
      <c r="Q705">
        <v>0</v>
      </c>
      <c r="R705">
        <v>0</v>
      </c>
      <c r="S705">
        <v>0</v>
      </c>
      <c r="T705">
        <v>0</v>
      </c>
      <c r="U705" t="s">
        <v>100</v>
      </c>
      <c r="V705" t="s">
        <v>52</v>
      </c>
      <c r="W705">
        <v>15</v>
      </c>
      <c r="X705" t="s">
        <v>5268</v>
      </c>
      <c r="Y705">
        <v>3</v>
      </c>
      <c r="Z705">
        <v>0</v>
      </c>
      <c r="AA705">
        <v>11</v>
      </c>
      <c r="AB705">
        <v>50</v>
      </c>
      <c r="AC705">
        <v>1</v>
      </c>
      <c r="AD705" t="s">
        <v>5269</v>
      </c>
      <c r="AE705" t="s">
        <v>37</v>
      </c>
      <c r="AF705" t="s">
        <v>1966</v>
      </c>
      <c r="AG705" t="s">
        <v>1966</v>
      </c>
      <c r="AH705" t="s">
        <v>1967</v>
      </c>
      <c r="AI705">
        <v>6158</v>
      </c>
      <c r="AJ705">
        <v>3.794738551</v>
      </c>
      <c r="AK705" t="s">
        <v>8449</v>
      </c>
      <c r="AL705">
        <v>0</v>
      </c>
      <c r="AN705" t="s">
        <v>8450</v>
      </c>
      <c r="AO705" t="s">
        <v>8451</v>
      </c>
      <c r="AP705" t="s">
        <v>5273</v>
      </c>
      <c r="AQ705" t="s">
        <v>5274</v>
      </c>
    </row>
    <row r="706" spans="1:43" x14ac:dyDescent="0.3">
      <c r="A706" t="s">
        <v>3492</v>
      </c>
      <c r="B706" t="s">
        <v>8452</v>
      </c>
      <c r="C706" t="s">
        <v>3491</v>
      </c>
      <c r="D706" t="s">
        <v>4638</v>
      </c>
      <c r="E706">
        <v>2</v>
      </c>
      <c r="F706">
        <v>9</v>
      </c>
      <c r="G706" t="s">
        <v>5267</v>
      </c>
      <c r="H706">
        <v>100</v>
      </c>
      <c r="I706">
        <v>1</v>
      </c>
      <c r="J706">
        <v>3.67</v>
      </c>
      <c r="K706">
        <v>12</v>
      </c>
      <c r="L706">
        <v>5</v>
      </c>
      <c r="M706">
        <v>3</v>
      </c>
      <c r="N706">
        <v>1</v>
      </c>
      <c r="O706">
        <v>1</v>
      </c>
      <c r="P706">
        <v>2</v>
      </c>
      <c r="Q706">
        <v>0</v>
      </c>
      <c r="R706">
        <v>0</v>
      </c>
      <c r="S706">
        <v>0</v>
      </c>
      <c r="T706">
        <v>0</v>
      </c>
      <c r="U706" t="s">
        <v>2459</v>
      </c>
      <c r="V706" t="s">
        <v>43</v>
      </c>
      <c r="W706">
        <v>1</v>
      </c>
      <c r="X706" t="s">
        <v>5268</v>
      </c>
      <c r="Y706">
        <v>1</v>
      </c>
      <c r="Z706">
        <v>0</v>
      </c>
      <c r="AA706">
        <v>41</v>
      </c>
      <c r="AB706">
        <v>50</v>
      </c>
      <c r="AE706" t="s">
        <v>37</v>
      </c>
      <c r="AF706" t="s">
        <v>2186</v>
      </c>
      <c r="AG706" t="s">
        <v>2186</v>
      </c>
      <c r="AH706" t="s">
        <v>8453</v>
      </c>
      <c r="AI706">
        <v>111</v>
      </c>
      <c r="AJ706">
        <v>3.801801802</v>
      </c>
      <c r="AK706" t="s">
        <v>8454</v>
      </c>
      <c r="AL706">
        <v>0</v>
      </c>
      <c r="AN706" t="s">
        <v>8455</v>
      </c>
      <c r="AO706" t="s">
        <v>8456</v>
      </c>
      <c r="AP706" t="s">
        <v>5273</v>
      </c>
      <c r="AQ706" t="s">
        <v>5274</v>
      </c>
    </row>
    <row r="707" spans="1:43" x14ac:dyDescent="0.3">
      <c r="A707" t="s">
        <v>2884</v>
      </c>
      <c r="B707" t="s">
        <v>2879</v>
      </c>
      <c r="C707" t="s">
        <v>2879</v>
      </c>
      <c r="D707" t="s">
        <v>4639</v>
      </c>
      <c r="E707">
        <v>4</v>
      </c>
      <c r="F707">
        <v>4</v>
      </c>
      <c r="G707" t="s">
        <v>5267</v>
      </c>
      <c r="H707">
        <v>100</v>
      </c>
      <c r="I707">
        <v>1</v>
      </c>
      <c r="J707">
        <v>3.1</v>
      </c>
      <c r="K707">
        <v>21</v>
      </c>
      <c r="L707">
        <v>4</v>
      </c>
      <c r="M707">
        <v>5</v>
      </c>
      <c r="N707">
        <v>5</v>
      </c>
      <c r="O707">
        <v>3</v>
      </c>
      <c r="P707">
        <v>4</v>
      </c>
      <c r="Q707">
        <v>0</v>
      </c>
      <c r="R707">
        <v>0</v>
      </c>
      <c r="S707">
        <v>0</v>
      </c>
      <c r="T707">
        <v>0</v>
      </c>
      <c r="U707" t="s">
        <v>2880</v>
      </c>
      <c r="V707" t="s">
        <v>2881</v>
      </c>
      <c r="W707">
        <v>5</v>
      </c>
      <c r="X707" t="s">
        <v>5268</v>
      </c>
      <c r="Y707">
        <v>1</v>
      </c>
      <c r="Z707">
        <v>0</v>
      </c>
      <c r="AA707">
        <v>25</v>
      </c>
      <c r="AB707">
        <v>50</v>
      </c>
      <c r="AE707" t="s">
        <v>37</v>
      </c>
      <c r="AF707" t="s">
        <v>2882</v>
      </c>
      <c r="AG707" t="s">
        <v>8457</v>
      </c>
      <c r="AH707" t="s">
        <v>2883</v>
      </c>
      <c r="AI707">
        <v>22615</v>
      </c>
      <c r="AJ707">
        <v>4.0782224190000003</v>
      </c>
      <c r="AK707" t="s">
        <v>8458</v>
      </c>
      <c r="AL707">
        <v>0</v>
      </c>
      <c r="AN707" t="s">
        <v>8459</v>
      </c>
      <c r="AO707" t="s">
        <v>8460</v>
      </c>
      <c r="AP707" t="s">
        <v>5273</v>
      </c>
      <c r="AQ707" t="s">
        <v>5274</v>
      </c>
    </row>
    <row r="708" spans="1:43" x14ac:dyDescent="0.3">
      <c r="A708" t="s">
        <v>1971</v>
      </c>
      <c r="B708" t="s">
        <v>8461</v>
      </c>
      <c r="C708" t="s">
        <v>1969</v>
      </c>
      <c r="D708" t="s">
        <v>4640</v>
      </c>
      <c r="E708">
        <v>11</v>
      </c>
      <c r="F708">
        <v>11</v>
      </c>
      <c r="G708" t="s">
        <v>5267</v>
      </c>
      <c r="H708">
        <v>10000</v>
      </c>
      <c r="I708">
        <v>0</v>
      </c>
      <c r="J708">
        <v>3.75</v>
      </c>
      <c r="K708">
        <v>1520</v>
      </c>
      <c r="L708">
        <v>660</v>
      </c>
      <c r="M708">
        <v>322</v>
      </c>
      <c r="N708">
        <v>231</v>
      </c>
      <c r="O708">
        <v>119</v>
      </c>
      <c r="P708">
        <v>188</v>
      </c>
      <c r="Q708">
        <v>0</v>
      </c>
      <c r="R708">
        <v>0</v>
      </c>
      <c r="S708">
        <v>0</v>
      </c>
      <c r="T708">
        <v>0</v>
      </c>
      <c r="U708" t="s">
        <v>70</v>
      </c>
      <c r="V708" t="s">
        <v>52</v>
      </c>
      <c r="W708">
        <v>50</v>
      </c>
      <c r="X708" t="s">
        <v>5268</v>
      </c>
      <c r="Y708">
        <v>3</v>
      </c>
      <c r="Z708">
        <v>0</v>
      </c>
      <c r="AA708">
        <v>60</v>
      </c>
      <c r="AB708">
        <v>50</v>
      </c>
      <c r="AE708" t="s">
        <v>136</v>
      </c>
      <c r="AF708" t="s">
        <v>1970</v>
      </c>
      <c r="AG708" t="s">
        <v>1970</v>
      </c>
      <c r="AH708" t="s">
        <v>8462</v>
      </c>
      <c r="AI708">
        <v>2975</v>
      </c>
      <c r="AJ708">
        <v>4.1808403360000002</v>
      </c>
      <c r="AK708" t="s">
        <v>8463</v>
      </c>
      <c r="AL708">
        <v>0</v>
      </c>
      <c r="AN708" t="s">
        <v>8464</v>
      </c>
      <c r="AO708" t="s">
        <v>8465</v>
      </c>
      <c r="AP708" t="s">
        <v>5273</v>
      </c>
      <c r="AQ708" t="s">
        <v>5274</v>
      </c>
    </row>
    <row r="709" spans="1:43" x14ac:dyDescent="0.3">
      <c r="A709" t="s">
        <v>2282</v>
      </c>
      <c r="B709" t="s">
        <v>5515</v>
      </c>
      <c r="C709" t="s">
        <v>195</v>
      </c>
      <c r="D709" t="s">
        <v>4641</v>
      </c>
      <c r="E709">
        <v>13</v>
      </c>
      <c r="F709">
        <v>15</v>
      </c>
      <c r="G709" t="s">
        <v>5267</v>
      </c>
      <c r="H709">
        <v>100</v>
      </c>
      <c r="I709">
        <v>0</v>
      </c>
      <c r="J709">
        <v>3.49</v>
      </c>
      <c r="K709">
        <v>55</v>
      </c>
      <c r="L709">
        <v>21</v>
      </c>
      <c r="M709">
        <v>11</v>
      </c>
      <c r="N709">
        <v>6</v>
      </c>
      <c r="O709">
        <v>8</v>
      </c>
      <c r="P709">
        <v>9</v>
      </c>
      <c r="Q709">
        <v>1</v>
      </c>
      <c r="R709">
        <v>0</v>
      </c>
      <c r="S709">
        <v>0</v>
      </c>
      <c r="T709">
        <v>1</v>
      </c>
      <c r="U709" t="s">
        <v>42</v>
      </c>
      <c r="V709" t="s">
        <v>2280</v>
      </c>
      <c r="W709">
        <v>2</v>
      </c>
      <c r="X709" t="s">
        <v>5268</v>
      </c>
      <c r="Y709">
        <v>3</v>
      </c>
      <c r="Z709">
        <v>0</v>
      </c>
      <c r="AA709">
        <v>33</v>
      </c>
      <c r="AB709">
        <v>50</v>
      </c>
      <c r="AE709" t="s">
        <v>37</v>
      </c>
      <c r="AF709" t="s">
        <v>2281</v>
      </c>
      <c r="AG709" t="s">
        <v>2281</v>
      </c>
      <c r="AH709" t="s">
        <v>8466</v>
      </c>
      <c r="AI709">
        <v>3276</v>
      </c>
      <c r="AJ709">
        <v>4.4285714289999998</v>
      </c>
      <c r="AK709" t="s">
        <v>8467</v>
      </c>
      <c r="AL709">
        <v>0</v>
      </c>
      <c r="AN709" t="s">
        <v>8468</v>
      </c>
      <c r="AO709" t="s">
        <v>8469</v>
      </c>
      <c r="AP709" t="s">
        <v>5273</v>
      </c>
      <c r="AQ709" t="s">
        <v>5274</v>
      </c>
    </row>
    <row r="710" spans="1:43" x14ac:dyDescent="0.3">
      <c r="A710" t="s">
        <v>1976</v>
      </c>
      <c r="B710" t="s">
        <v>8470</v>
      </c>
      <c r="C710" t="s">
        <v>1972</v>
      </c>
      <c r="D710" t="s">
        <v>4642</v>
      </c>
      <c r="E710">
        <v>6</v>
      </c>
      <c r="F710">
        <v>17</v>
      </c>
      <c r="G710" t="s">
        <v>5267</v>
      </c>
      <c r="H710">
        <v>10000</v>
      </c>
      <c r="I710">
        <v>0</v>
      </c>
      <c r="J710">
        <v>4.3499999999999996</v>
      </c>
      <c r="K710">
        <v>3279</v>
      </c>
      <c r="L710">
        <v>2091</v>
      </c>
      <c r="M710">
        <v>612</v>
      </c>
      <c r="N710">
        <v>336</v>
      </c>
      <c r="O710">
        <v>109</v>
      </c>
      <c r="P710">
        <v>131</v>
      </c>
      <c r="Q710">
        <v>1</v>
      </c>
      <c r="R710">
        <v>0</v>
      </c>
      <c r="S710">
        <v>1</v>
      </c>
      <c r="T710">
        <v>0</v>
      </c>
      <c r="U710" t="s">
        <v>70</v>
      </c>
      <c r="V710" t="s">
        <v>1973</v>
      </c>
      <c r="W710">
        <v>3</v>
      </c>
      <c r="X710" t="s">
        <v>5335</v>
      </c>
      <c r="Y710">
        <v>2</v>
      </c>
      <c r="Z710">
        <v>0</v>
      </c>
      <c r="AA710">
        <v>40</v>
      </c>
      <c r="AB710">
        <v>50</v>
      </c>
      <c r="AE710" t="s">
        <v>37</v>
      </c>
      <c r="AF710" t="s">
        <v>1974</v>
      </c>
      <c r="AG710" t="s">
        <v>8471</v>
      </c>
      <c r="AH710" t="s">
        <v>1975</v>
      </c>
      <c r="AI710">
        <v>110548</v>
      </c>
      <c r="AJ710">
        <v>4.1436660999999999</v>
      </c>
      <c r="AK710" t="s">
        <v>8472</v>
      </c>
      <c r="AL710">
        <v>1</v>
      </c>
      <c r="AM710" t="s">
        <v>8473</v>
      </c>
      <c r="AN710" t="s">
        <v>8474</v>
      </c>
      <c r="AO710" t="s">
        <v>8475</v>
      </c>
      <c r="AP710" t="s">
        <v>5273</v>
      </c>
      <c r="AQ710" t="s">
        <v>5274</v>
      </c>
    </row>
    <row r="711" spans="1:43" x14ac:dyDescent="0.3">
      <c r="A711" t="s">
        <v>1980</v>
      </c>
      <c r="B711" t="s">
        <v>8476</v>
      </c>
      <c r="C711" t="s">
        <v>1977</v>
      </c>
      <c r="D711" t="s">
        <v>4643</v>
      </c>
      <c r="E711">
        <v>12</v>
      </c>
      <c r="F711">
        <v>100</v>
      </c>
      <c r="G711" t="s">
        <v>5267</v>
      </c>
      <c r="H711">
        <v>100</v>
      </c>
      <c r="I711">
        <v>0</v>
      </c>
      <c r="J711">
        <v>3.68</v>
      </c>
      <c r="K711">
        <v>40</v>
      </c>
      <c r="L711">
        <v>16</v>
      </c>
      <c r="M711">
        <v>8</v>
      </c>
      <c r="N711">
        <v>7</v>
      </c>
      <c r="O711">
        <v>5</v>
      </c>
      <c r="P711">
        <v>4</v>
      </c>
      <c r="Q711">
        <v>0</v>
      </c>
      <c r="R711">
        <v>0</v>
      </c>
      <c r="S711">
        <v>0</v>
      </c>
      <c r="T711">
        <v>0</v>
      </c>
      <c r="V711" t="s">
        <v>1978</v>
      </c>
      <c r="W711">
        <v>50</v>
      </c>
      <c r="X711" t="s">
        <v>5268</v>
      </c>
      <c r="Y711">
        <v>3</v>
      </c>
      <c r="Z711">
        <v>0</v>
      </c>
      <c r="AA711">
        <v>28</v>
      </c>
      <c r="AB711">
        <v>50</v>
      </c>
      <c r="AC711">
        <v>1</v>
      </c>
      <c r="AD711" t="s">
        <v>5269</v>
      </c>
      <c r="AE711" t="s">
        <v>37</v>
      </c>
      <c r="AF711" t="s">
        <v>1979</v>
      </c>
      <c r="AG711" t="s">
        <v>8477</v>
      </c>
      <c r="AH711" t="s">
        <v>8478</v>
      </c>
      <c r="AI711">
        <v>4758</v>
      </c>
      <c r="AJ711">
        <v>4.2435897440000003</v>
      </c>
      <c r="AK711" t="s">
        <v>8479</v>
      </c>
      <c r="AL711">
        <v>0</v>
      </c>
      <c r="AN711" t="s">
        <v>8480</v>
      </c>
      <c r="AO711" t="s">
        <v>8481</v>
      </c>
      <c r="AP711" t="s">
        <v>5273</v>
      </c>
      <c r="AQ711" t="s">
        <v>5274</v>
      </c>
    </row>
    <row r="712" spans="1:43" x14ac:dyDescent="0.3">
      <c r="A712" t="s">
        <v>1984</v>
      </c>
      <c r="B712" t="s">
        <v>8482</v>
      </c>
      <c r="C712" t="s">
        <v>1981</v>
      </c>
      <c r="D712" t="s">
        <v>4644</v>
      </c>
      <c r="E712">
        <v>12</v>
      </c>
      <c r="F712">
        <v>11</v>
      </c>
      <c r="G712" t="s">
        <v>5267</v>
      </c>
      <c r="H712">
        <v>5000</v>
      </c>
      <c r="I712">
        <v>0</v>
      </c>
      <c r="J712">
        <v>3.96</v>
      </c>
      <c r="K712">
        <v>247</v>
      </c>
      <c r="L712">
        <v>135</v>
      </c>
      <c r="M712">
        <v>37</v>
      </c>
      <c r="N712">
        <v>32</v>
      </c>
      <c r="O712">
        <v>17</v>
      </c>
      <c r="P712">
        <v>26</v>
      </c>
      <c r="Q712">
        <v>0</v>
      </c>
      <c r="R712">
        <v>0</v>
      </c>
      <c r="S712">
        <v>0</v>
      </c>
      <c r="T712">
        <v>0</v>
      </c>
      <c r="U712" t="s">
        <v>1625</v>
      </c>
      <c r="V712" t="s">
        <v>52</v>
      </c>
      <c r="W712">
        <v>50</v>
      </c>
      <c r="X712" t="s">
        <v>5268</v>
      </c>
      <c r="Y712">
        <v>3</v>
      </c>
      <c r="Z712">
        <v>0</v>
      </c>
      <c r="AA712">
        <v>41</v>
      </c>
      <c r="AB712">
        <v>50</v>
      </c>
      <c r="AE712" t="s">
        <v>37</v>
      </c>
      <c r="AF712" t="s">
        <v>1982</v>
      </c>
      <c r="AG712" t="s">
        <v>1982</v>
      </c>
      <c r="AH712" t="s">
        <v>1983</v>
      </c>
      <c r="AI712">
        <v>31916</v>
      </c>
      <c r="AJ712">
        <v>4.1057776659999998</v>
      </c>
      <c r="AK712" t="s">
        <v>8483</v>
      </c>
      <c r="AL712">
        <v>1</v>
      </c>
      <c r="AM712" t="s">
        <v>8484</v>
      </c>
      <c r="AN712" t="s">
        <v>8485</v>
      </c>
      <c r="AO712" t="s">
        <v>8486</v>
      </c>
      <c r="AP712" t="s">
        <v>5273</v>
      </c>
      <c r="AQ712" t="s">
        <v>5274</v>
      </c>
    </row>
    <row r="713" spans="1:43" x14ac:dyDescent="0.3">
      <c r="A713" t="s">
        <v>1987</v>
      </c>
      <c r="B713" t="s">
        <v>8487</v>
      </c>
      <c r="C713" t="s">
        <v>1985</v>
      </c>
      <c r="D713" t="s">
        <v>4645</v>
      </c>
      <c r="E713">
        <v>14</v>
      </c>
      <c r="F713">
        <v>126</v>
      </c>
      <c r="G713" t="s">
        <v>5267</v>
      </c>
      <c r="H713">
        <v>100</v>
      </c>
      <c r="I713">
        <v>1</v>
      </c>
      <c r="J713">
        <v>4.09</v>
      </c>
      <c r="K713">
        <v>150</v>
      </c>
      <c r="L713">
        <v>76</v>
      </c>
      <c r="M713">
        <v>37</v>
      </c>
      <c r="N713">
        <v>19</v>
      </c>
      <c r="O713">
        <v>10</v>
      </c>
      <c r="P713">
        <v>8</v>
      </c>
      <c r="Q713">
        <v>0</v>
      </c>
      <c r="R713">
        <v>0</v>
      </c>
      <c r="S713">
        <v>0</v>
      </c>
      <c r="T713">
        <v>0</v>
      </c>
      <c r="U713" t="s">
        <v>261</v>
      </c>
      <c r="V713" t="s">
        <v>52</v>
      </c>
      <c r="W713">
        <v>50</v>
      </c>
      <c r="X713" t="s">
        <v>5268</v>
      </c>
      <c r="Y713">
        <v>4</v>
      </c>
      <c r="Z713">
        <v>0</v>
      </c>
      <c r="AA713">
        <v>40</v>
      </c>
      <c r="AB713">
        <v>50</v>
      </c>
      <c r="AC713">
        <v>1</v>
      </c>
      <c r="AD713" t="s">
        <v>5269</v>
      </c>
      <c r="AE713" t="s">
        <v>37</v>
      </c>
      <c r="AF713" t="s">
        <v>1986</v>
      </c>
      <c r="AG713" t="s">
        <v>1986</v>
      </c>
      <c r="AH713" t="s">
        <v>8488</v>
      </c>
      <c r="AI713">
        <v>14291</v>
      </c>
      <c r="AJ713">
        <v>4.1847316489999997</v>
      </c>
      <c r="AK713" t="s">
        <v>8489</v>
      </c>
      <c r="AL713">
        <v>0</v>
      </c>
      <c r="AN713" t="s">
        <v>8490</v>
      </c>
      <c r="AO713" t="s">
        <v>8491</v>
      </c>
      <c r="AP713" t="s">
        <v>5273</v>
      </c>
      <c r="AQ713" t="s">
        <v>5274</v>
      </c>
    </row>
    <row r="714" spans="1:43" x14ac:dyDescent="0.3">
      <c r="A714" t="s">
        <v>1989</v>
      </c>
      <c r="B714" t="s">
        <v>6548</v>
      </c>
      <c r="C714" t="s">
        <v>800</v>
      </c>
      <c r="D714" t="s">
        <v>4268</v>
      </c>
      <c r="E714">
        <v>11</v>
      </c>
      <c r="F714">
        <v>10</v>
      </c>
      <c r="G714" t="s">
        <v>5267</v>
      </c>
      <c r="H714">
        <v>100</v>
      </c>
      <c r="I714">
        <v>1</v>
      </c>
      <c r="J714">
        <v>4.38</v>
      </c>
      <c r="K714">
        <v>8</v>
      </c>
      <c r="L714">
        <v>6</v>
      </c>
      <c r="M714">
        <v>1</v>
      </c>
      <c r="N714">
        <v>0</v>
      </c>
      <c r="O714">
        <v>0</v>
      </c>
      <c r="P714">
        <v>1</v>
      </c>
      <c r="Q714">
        <v>0</v>
      </c>
      <c r="R714">
        <v>0</v>
      </c>
      <c r="S714">
        <v>0</v>
      </c>
      <c r="T714">
        <v>0</v>
      </c>
      <c r="U714" t="s">
        <v>144</v>
      </c>
      <c r="V714" t="s">
        <v>521</v>
      </c>
      <c r="W714">
        <v>50</v>
      </c>
      <c r="X714" t="s">
        <v>5268</v>
      </c>
      <c r="Y714">
        <v>2</v>
      </c>
      <c r="Z714">
        <v>0</v>
      </c>
      <c r="AA714">
        <v>139</v>
      </c>
      <c r="AB714">
        <v>50</v>
      </c>
      <c r="AC714">
        <v>1</v>
      </c>
      <c r="AD714" t="s">
        <v>5269</v>
      </c>
      <c r="AE714" t="s">
        <v>37</v>
      </c>
      <c r="AF714" t="s">
        <v>1988</v>
      </c>
      <c r="AG714" t="s">
        <v>1988</v>
      </c>
      <c r="AH714" t="s">
        <v>8492</v>
      </c>
      <c r="AI714">
        <v>120</v>
      </c>
      <c r="AJ714">
        <v>4.2833333329999999</v>
      </c>
      <c r="AK714" t="s">
        <v>8493</v>
      </c>
      <c r="AL714">
        <v>0</v>
      </c>
      <c r="AN714" t="s">
        <v>8494</v>
      </c>
      <c r="AO714" t="s">
        <v>8495</v>
      </c>
      <c r="AP714" t="s">
        <v>5273</v>
      </c>
      <c r="AQ714" t="s">
        <v>5274</v>
      </c>
    </row>
    <row r="715" spans="1:43" x14ac:dyDescent="0.3">
      <c r="A715" t="s">
        <v>1992</v>
      </c>
      <c r="B715" t="s">
        <v>1990</v>
      </c>
      <c r="C715" t="s">
        <v>1990</v>
      </c>
      <c r="D715" t="s">
        <v>4646</v>
      </c>
      <c r="E715">
        <v>14</v>
      </c>
      <c r="F715">
        <v>97</v>
      </c>
      <c r="G715" t="s">
        <v>5267</v>
      </c>
      <c r="H715">
        <v>100</v>
      </c>
      <c r="I715">
        <v>0</v>
      </c>
      <c r="J715">
        <v>4.2300000000000004</v>
      </c>
      <c r="K715">
        <v>44</v>
      </c>
      <c r="L715">
        <v>20</v>
      </c>
      <c r="M715">
        <v>16</v>
      </c>
      <c r="N715">
        <v>7</v>
      </c>
      <c r="O715">
        <v>0</v>
      </c>
      <c r="P715">
        <v>1</v>
      </c>
      <c r="Q715">
        <v>0</v>
      </c>
      <c r="R715">
        <v>0</v>
      </c>
      <c r="S715">
        <v>0</v>
      </c>
      <c r="T715">
        <v>0</v>
      </c>
      <c r="U715" t="s">
        <v>74</v>
      </c>
      <c r="V715" t="s">
        <v>52</v>
      </c>
      <c r="W715">
        <v>3</v>
      </c>
      <c r="X715" t="s">
        <v>5268</v>
      </c>
      <c r="Y715">
        <v>4</v>
      </c>
      <c r="Z715">
        <v>0</v>
      </c>
      <c r="AA715">
        <v>36</v>
      </c>
      <c r="AB715">
        <v>50</v>
      </c>
      <c r="AE715" t="s">
        <v>37</v>
      </c>
      <c r="AF715" t="s">
        <v>1991</v>
      </c>
      <c r="AG715" t="s">
        <v>8496</v>
      </c>
      <c r="AH715" t="s">
        <v>8497</v>
      </c>
      <c r="AI715">
        <v>878</v>
      </c>
      <c r="AJ715">
        <v>4.21070615</v>
      </c>
      <c r="AK715" t="s">
        <v>8498</v>
      </c>
      <c r="AL715">
        <v>0</v>
      </c>
      <c r="AN715" t="s">
        <v>8499</v>
      </c>
      <c r="AO715" t="s">
        <v>8500</v>
      </c>
      <c r="AP715" t="s">
        <v>5273</v>
      </c>
      <c r="AQ715" t="s">
        <v>5274</v>
      </c>
    </row>
    <row r="716" spans="1:43" x14ac:dyDescent="0.3">
      <c r="A716" t="s">
        <v>1995</v>
      </c>
      <c r="B716" t="s">
        <v>5487</v>
      </c>
      <c r="C716" t="s">
        <v>1993</v>
      </c>
      <c r="D716" t="s">
        <v>4067</v>
      </c>
      <c r="E716">
        <v>9</v>
      </c>
      <c r="F716">
        <v>9</v>
      </c>
      <c r="G716" t="s">
        <v>5267</v>
      </c>
      <c r="H716">
        <v>1000</v>
      </c>
      <c r="I716">
        <v>0</v>
      </c>
      <c r="J716">
        <v>3.37</v>
      </c>
      <c r="K716">
        <v>238</v>
      </c>
      <c r="L716">
        <v>86</v>
      </c>
      <c r="M716">
        <v>40</v>
      </c>
      <c r="N716">
        <v>37</v>
      </c>
      <c r="O716">
        <v>26</v>
      </c>
      <c r="P716">
        <v>49</v>
      </c>
      <c r="Q716">
        <v>0</v>
      </c>
      <c r="R716">
        <v>0</v>
      </c>
      <c r="S716">
        <v>0</v>
      </c>
      <c r="T716">
        <v>0</v>
      </c>
      <c r="U716" t="s">
        <v>34</v>
      </c>
      <c r="V716" t="s">
        <v>43</v>
      </c>
      <c r="W716">
        <v>13</v>
      </c>
      <c r="X716" t="s">
        <v>5268</v>
      </c>
      <c r="Y716">
        <v>3</v>
      </c>
      <c r="Z716">
        <v>0</v>
      </c>
      <c r="AA716">
        <v>41</v>
      </c>
      <c r="AB716">
        <v>50</v>
      </c>
      <c r="AE716" t="s">
        <v>37</v>
      </c>
      <c r="AF716" t="s">
        <v>1994</v>
      </c>
      <c r="AG716" t="s">
        <v>8501</v>
      </c>
      <c r="AH716" t="s">
        <v>8502</v>
      </c>
      <c r="AI716">
        <v>28694</v>
      </c>
      <c r="AJ716">
        <v>3.8938454029999998</v>
      </c>
      <c r="AK716" s="1" t="s">
        <v>8503</v>
      </c>
      <c r="AL716">
        <v>0</v>
      </c>
      <c r="AN716" t="s">
        <v>8504</v>
      </c>
      <c r="AO716" t="s">
        <v>8505</v>
      </c>
      <c r="AP716" t="s">
        <v>5273</v>
      </c>
      <c r="AQ716" t="s">
        <v>5274</v>
      </c>
    </row>
    <row r="717" spans="1:43" x14ac:dyDescent="0.3">
      <c r="A717" t="s">
        <v>3186</v>
      </c>
      <c r="B717" t="s">
        <v>8445</v>
      </c>
      <c r="C717" t="s">
        <v>1963</v>
      </c>
      <c r="D717" t="s">
        <v>4647</v>
      </c>
      <c r="E717">
        <v>11</v>
      </c>
      <c r="F717">
        <v>10</v>
      </c>
      <c r="G717" t="s">
        <v>5267</v>
      </c>
      <c r="H717">
        <v>100</v>
      </c>
      <c r="I717">
        <v>1</v>
      </c>
      <c r="J717">
        <v>3.8</v>
      </c>
      <c r="K717">
        <v>10</v>
      </c>
      <c r="L717">
        <v>5</v>
      </c>
      <c r="M717">
        <v>1</v>
      </c>
      <c r="N717">
        <v>2</v>
      </c>
      <c r="O717">
        <v>1</v>
      </c>
      <c r="P717">
        <v>1</v>
      </c>
      <c r="Q717">
        <v>0</v>
      </c>
      <c r="R717">
        <v>0</v>
      </c>
      <c r="S717">
        <v>0</v>
      </c>
      <c r="T717">
        <v>0</v>
      </c>
      <c r="U717" t="s">
        <v>51</v>
      </c>
      <c r="V717" t="s">
        <v>43</v>
      </c>
      <c r="W717">
        <v>10</v>
      </c>
      <c r="X717" t="s">
        <v>5268</v>
      </c>
      <c r="Y717">
        <v>2</v>
      </c>
      <c r="Z717">
        <v>0</v>
      </c>
      <c r="AA717">
        <v>26</v>
      </c>
      <c r="AB717">
        <v>50</v>
      </c>
      <c r="AE717" t="s">
        <v>37</v>
      </c>
      <c r="AF717" t="s">
        <v>3185</v>
      </c>
      <c r="AG717" t="s">
        <v>3185</v>
      </c>
      <c r="AH717" t="s">
        <v>5827</v>
      </c>
      <c r="AI717">
        <v>247</v>
      </c>
      <c r="AJ717">
        <v>3.9433198379999999</v>
      </c>
      <c r="AK717" t="s">
        <v>5828</v>
      </c>
      <c r="AL717">
        <v>0</v>
      </c>
      <c r="AN717" t="s">
        <v>8506</v>
      </c>
      <c r="AO717" t="s">
        <v>8507</v>
      </c>
      <c r="AP717" t="s">
        <v>5273</v>
      </c>
      <c r="AQ717" t="s">
        <v>5274</v>
      </c>
    </row>
    <row r="718" spans="1:43" x14ac:dyDescent="0.3">
      <c r="A718" t="s">
        <v>2000</v>
      </c>
      <c r="B718" t="s">
        <v>8508</v>
      </c>
      <c r="C718" t="s">
        <v>1996</v>
      </c>
      <c r="D718" t="s">
        <v>4648</v>
      </c>
      <c r="E718">
        <v>3.7</v>
      </c>
      <c r="F718">
        <v>58</v>
      </c>
      <c r="G718" t="s">
        <v>5267</v>
      </c>
      <c r="H718">
        <v>5000</v>
      </c>
      <c r="I718">
        <v>1</v>
      </c>
      <c r="J718">
        <v>3.47</v>
      </c>
      <c r="K718">
        <v>835</v>
      </c>
      <c r="L718">
        <v>342</v>
      </c>
      <c r="M718">
        <v>113</v>
      </c>
      <c r="N718">
        <v>143</v>
      </c>
      <c r="O718">
        <v>68</v>
      </c>
      <c r="P718">
        <v>169</v>
      </c>
      <c r="Q718">
        <v>0</v>
      </c>
      <c r="R718">
        <v>0</v>
      </c>
      <c r="S718">
        <v>0</v>
      </c>
      <c r="T718">
        <v>0</v>
      </c>
      <c r="U718" t="s">
        <v>1997</v>
      </c>
      <c r="V718" t="s">
        <v>1998</v>
      </c>
      <c r="W718">
        <v>50</v>
      </c>
      <c r="X718" t="s">
        <v>5335</v>
      </c>
      <c r="Y718">
        <v>1</v>
      </c>
      <c r="Z718">
        <v>0</v>
      </c>
      <c r="AA718">
        <v>118</v>
      </c>
      <c r="AB718">
        <v>50</v>
      </c>
      <c r="AE718" t="s">
        <v>37</v>
      </c>
      <c r="AF718" t="s">
        <v>257</v>
      </c>
      <c r="AG718" t="s">
        <v>5631</v>
      </c>
      <c r="AH718" t="s">
        <v>1999</v>
      </c>
      <c r="AI718">
        <v>21012</v>
      </c>
      <c r="AJ718">
        <v>4.1898438990000004</v>
      </c>
      <c r="AK718" t="s">
        <v>5632</v>
      </c>
      <c r="AL718">
        <v>1</v>
      </c>
      <c r="AM718" t="s">
        <v>5633</v>
      </c>
      <c r="AN718" t="s">
        <v>8509</v>
      </c>
      <c r="AO718" t="s">
        <v>8510</v>
      </c>
      <c r="AP718" t="s">
        <v>5273</v>
      </c>
      <c r="AQ718" t="s">
        <v>5274</v>
      </c>
    </row>
    <row r="719" spans="1:43" x14ac:dyDescent="0.3">
      <c r="A719" t="s">
        <v>2003</v>
      </c>
      <c r="B719" t="s">
        <v>8511</v>
      </c>
      <c r="C719" t="s">
        <v>2001</v>
      </c>
      <c r="D719" t="s">
        <v>4649</v>
      </c>
      <c r="E719">
        <v>9</v>
      </c>
      <c r="F719">
        <v>48</v>
      </c>
      <c r="G719" t="s">
        <v>5267</v>
      </c>
      <c r="H719">
        <v>10000</v>
      </c>
      <c r="I719">
        <v>1</v>
      </c>
      <c r="J719">
        <v>4.0199999999999996</v>
      </c>
      <c r="K719">
        <v>840</v>
      </c>
      <c r="L719">
        <v>439</v>
      </c>
      <c r="M719">
        <v>171</v>
      </c>
      <c r="N719">
        <v>102</v>
      </c>
      <c r="O719">
        <v>60</v>
      </c>
      <c r="P719">
        <v>68</v>
      </c>
      <c r="Q719">
        <v>0</v>
      </c>
      <c r="R719">
        <v>0</v>
      </c>
      <c r="S719">
        <v>0</v>
      </c>
      <c r="T719">
        <v>0</v>
      </c>
      <c r="U719" t="s">
        <v>2002</v>
      </c>
      <c r="V719" t="s">
        <v>52</v>
      </c>
      <c r="W719">
        <v>50</v>
      </c>
      <c r="X719" t="s">
        <v>5268</v>
      </c>
      <c r="Y719">
        <v>3</v>
      </c>
      <c r="Z719">
        <v>0</v>
      </c>
      <c r="AA719">
        <v>43</v>
      </c>
      <c r="AB719">
        <v>50</v>
      </c>
      <c r="AE719" t="s">
        <v>37</v>
      </c>
      <c r="AF719" t="s">
        <v>880</v>
      </c>
      <c r="AG719" t="s">
        <v>6677</v>
      </c>
      <c r="AH719" t="s">
        <v>6678</v>
      </c>
      <c r="AI719">
        <v>42919</v>
      </c>
      <c r="AJ719">
        <v>4.1059670539999997</v>
      </c>
      <c r="AK719" t="s">
        <v>6679</v>
      </c>
      <c r="AL719">
        <v>0</v>
      </c>
      <c r="AN719" t="s">
        <v>8512</v>
      </c>
      <c r="AO719" t="s">
        <v>8513</v>
      </c>
      <c r="AP719" t="s">
        <v>5273</v>
      </c>
      <c r="AQ719" t="s">
        <v>5274</v>
      </c>
    </row>
    <row r="720" spans="1:43" x14ac:dyDescent="0.3">
      <c r="A720" t="s">
        <v>2005</v>
      </c>
      <c r="B720" t="s">
        <v>8514</v>
      </c>
      <c r="C720" t="s">
        <v>2004</v>
      </c>
      <c r="D720" t="s">
        <v>4650</v>
      </c>
      <c r="E720">
        <v>3.85</v>
      </c>
      <c r="F720">
        <v>7</v>
      </c>
      <c r="G720" t="s">
        <v>5267</v>
      </c>
      <c r="H720">
        <v>1000</v>
      </c>
      <c r="I720">
        <v>1</v>
      </c>
      <c r="J720">
        <v>4.18</v>
      </c>
      <c r="K720">
        <v>142</v>
      </c>
      <c r="L720">
        <v>81</v>
      </c>
      <c r="M720">
        <v>26</v>
      </c>
      <c r="N720">
        <v>22</v>
      </c>
      <c r="O720">
        <v>6</v>
      </c>
      <c r="P720">
        <v>7</v>
      </c>
      <c r="Q720">
        <v>0</v>
      </c>
      <c r="R720">
        <v>0</v>
      </c>
      <c r="S720">
        <v>0</v>
      </c>
      <c r="T720">
        <v>0</v>
      </c>
      <c r="U720" t="s">
        <v>42</v>
      </c>
      <c r="V720" t="s">
        <v>52</v>
      </c>
      <c r="W720">
        <v>1</v>
      </c>
      <c r="X720" t="s">
        <v>5268</v>
      </c>
      <c r="Y720">
        <v>1</v>
      </c>
      <c r="Z720">
        <v>0</v>
      </c>
      <c r="AA720">
        <v>35</v>
      </c>
      <c r="AB720">
        <v>50</v>
      </c>
      <c r="AE720" t="s">
        <v>37</v>
      </c>
      <c r="AF720" t="s">
        <v>1734</v>
      </c>
      <c r="AG720" t="s">
        <v>8067</v>
      </c>
      <c r="AH720" t="s">
        <v>8068</v>
      </c>
      <c r="AI720">
        <v>31138</v>
      </c>
      <c r="AJ720">
        <v>4.1174449229999999</v>
      </c>
      <c r="AK720" t="s">
        <v>8069</v>
      </c>
      <c r="AL720">
        <v>1</v>
      </c>
      <c r="AM720" t="s">
        <v>8070</v>
      </c>
      <c r="AN720" t="s">
        <v>8515</v>
      </c>
      <c r="AO720" t="s">
        <v>8516</v>
      </c>
      <c r="AP720" t="s">
        <v>5273</v>
      </c>
      <c r="AQ720" t="s">
        <v>5274</v>
      </c>
    </row>
    <row r="721" spans="1:43" x14ac:dyDescent="0.3">
      <c r="A721" t="s">
        <v>2010</v>
      </c>
      <c r="B721" t="s">
        <v>8517</v>
      </c>
      <c r="C721" t="s">
        <v>2006</v>
      </c>
      <c r="D721" t="s">
        <v>4651</v>
      </c>
      <c r="E721">
        <v>8</v>
      </c>
      <c r="F721">
        <v>49</v>
      </c>
      <c r="G721" t="s">
        <v>5267</v>
      </c>
      <c r="H721">
        <v>1000</v>
      </c>
      <c r="I721">
        <v>1</v>
      </c>
      <c r="J721">
        <v>3.49</v>
      </c>
      <c r="K721">
        <v>154</v>
      </c>
      <c r="L721">
        <v>55</v>
      </c>
      <c r="M721">
        <v>33</v>
      </c>
      <c r="N721">
        <v>25</v>
      </c>
      <c r="O721">
        <v>15</v>
      </c>
      <c r="P721">
        <v>26</v>
      </c>
      <c r="Q721">
        <v>0</v>
      </c>
      <c r="R721">
        <v>0</v>
      </c>
      <c r="S721">
        <v>0</v>
      </c>
      <c r="T721">
        <v>0</v>
      </c>
      <c r="U721" t="s">
        <v>2007</v>
      </c>
      <c r="V721" t="s">
        <v>43</v>
      </c>
      <c r="W721">
        <v>2</v>
      </c>
      <c r="X721" t="s">
        <v>571</v>
      </c>
      <c r="Y721">
        <v>2</v>
      </c>
      <c r="Z721">
        <v>0</v>
      </c>
      <c r="AA721">
        <v>22</v>
      </c>
      <c r="AB721">
        <v>50</v>
      </c>
      <c r="AC721">
        <v>1</v>
      </c>
      <c r="AD721" t="s">
        <v>5269</v>
      </c>
      <c r="AE721" t="s">
        <v>37</v>
      </c>
      <c r="AF721" t="s">
        <v>2008</v>
      </c>
      <c r="AG721" t="s">
        <v>2008</v>
      </c>
      <c r="AH721" t="s">
        <v>2009</v>
      </c>
      <c r="AI721">
        <v>5422</v>
      </c>
      <c r="AJ721">
        <v>3.988933973</v>
      </c>
      <c r="AK721" t="s">
        <v>8518</v>
      </c>
      <c r="AL721">
        <v>0</v>
      </c>
      <c r="AN721" t="s">
        <v>8519</v>
      </c>
      <c r="AO721" t="s">
        <v>8520</v>
      </c>
      <c r="AP721" t="s">
        <v>5273</v>
      </c>
      <c r="AQ721" t="s">
        <v>5274</v>
      </c>
    </row>
    <row r="722" spans="1:43" x14ac:dyDescent="0.3">
      <c r="A722" t="s">
        <v>2013</v>
      </c>
      <c r="B722" t="s">
        <v>8521</v>
      </c>
      <c r="C722" t="s">
        <v>2011</v>
      </c>
      <c r="D722" t="s">
        <v>4652</v>
      </c>
      <c r="E722">
        <v>14</v>
      </c>
      <c r="F722">
        <v>12</v>
      </c>
      <c r="G722" t="s">
        <v>5267</v>
      </c>
      <c r="H722">
        <v>1000</v>
      </c>
      <c r="I722">
        <v>1</v>
      </c>
      <c r="J722">
        <v>3.87</v>
      </c>
      <c r="K722">
        <v>186</v>
      </c>
      <c r="L722">
        <v>90</v>
      </c>
      <c r="M722">
        <v>38</v>
      </c>
      <c r="N722">
        <v>24</v>
      </c>
      <c r="O722">
        <v>12</v>
      </c>
      <c r="P722">
        <v>22</v>
      </c>
      <c r="Q722">
        <v>0</v>
      </c>
      <c r="R722">
        <v>0</v>
      </c>
      <c r="S722">
        <v>0</v>
      </c>
      <c r="T722">
        <v>0</v>
      </c>
      <c r="U722" t="s">
        <v>661</v>
      </c>
      <c r="V722" t="s">
        <v>2012</v>
      </c>
      <c r="W722">
        <v>10</v>
      </c>
      <c r="X722" t="s">
        <v>5268</v>
      </c>
      <c r="Y722">
        <v>4</v>
      </c>
      <c r="Z722">
        <v>0</v>
      </c>
      <c r="AA722">
        <v>26</v>
      </c>
      <c r="AB722">
        <v>50</v>
      </c>
      <c r="AC722">
        <v>1</v>
      </c>
      <c r="AD722" t="s">
        <v>5269</v>
      </c>
      <c r="AE722" t="s">
        <v>37</v>
      </c>
      <c r="AF722" t="s">
        <v>1051</v>
      </c>
      <c r="AG722" t="s">
        <v>1051</v>
      </c>
      <c r="AH722" t="s">
        <v>5787</v>
      </c>
      <c r="AI722">
        <v>288</v>
      </c>
      <c r="AJ722">
        <v>3.7291666669999999</v>
      </c>
      <c r="AK722" t="s">
        <v>5788</v>
      </c>
      <c r="AL722">
        <v>0</v>
      </c>
      <c r="AN722" t="s">
        <v>8522</v>
      </c>
      <c r="AO722" t="s">
        <v>8523</v>
      </c>
      <c r="AP722" t="s">
        <v>5273</v>
      </c>
      <c r="AQ722" t="s">
        <v>5274</v>
      </c>
    </row>
    <row r="723" spans="1:43" x14ac:dyDescent="0.3">
      <c r="A723" t="s">
        <v>2015</v>
      </c>
      <c r="B723" t="s">
        <v>8524</v>
      </c>
      <c r="C723" t="s">
        <v>2014</v>
      </c>
      <c r="D723" t="s">
        <v>4653</v>
      </c>
      <c r="E723">
        <v>11</v>
      </c>
      <c r="F723">
        <v>250</v>
      </c>
      <c r="G723" t="s">
        <v>5267</v>
      </c>
      <c r="H723">
        <v>20000</v>
      </c>
      <c r="I723">
        <v>0</v>
      </c>
      <c r="J723">
        <v>3.64</v>
      </c>
      <c r="K723">
        <v>3397</v>
      </c>
      <c r="L723">
        <v>1342</v>
      </c>
      <c r="M723">
        <v>691</v>
      </c>
      <c r="N723">
        <v>618</v>
      </c>
      <c r="O723">
        <v>301</v>
      </c>
      <c r="P723">
        <v>445</v>
      </c>
      <c r="Q723">
        <v>0</v>
      </c>
      <c r="R723">
        <v>0</v>
      </c>
      <c r="S723">
        <v>0</v>
      </c>
      <c r="T723">
        <v>0</v>
      </c>
      <c r="U723" t="s">
        <v>34</v>
      </c>
      <c r="V723" t="s">
        <v>52</v>
      </c>
      <c r="W723">
        <v>50</v>
      </c>
      <c r="X723" t="s">
        <v>5268</v>
      </c>
      <c r="Y723">
        <v>3</v>
      </c>
      <c r="Z723">
        <v>0</v>
      </c>
      <c r="AA723">
        <v>47</v>
      </c>
      <c r="AB723">
        <v>50</v>
      </c>
      <c r="AC723">
        <v>1</v>
      </c>
      <c r="AD723" t="s">
        <v>5269</v>
      </c>
      <c r="AE723" t="s">
        <v>37</v>
      </c>
      <c r="AF723" t="s">
        <v>1466</v>
      </c>
      <c r="AG723" t="s">
        <v>7642</v>
      </c>
      <c r="AH723" t="s">
        <v>7643</v>
      </c>
      <c r="AI723">
        <v>402743</v>
      </c>
      <c r="AJ723">
        <v>4.1567153250000004</v>
      </c>
      <c r="AK723" t="s">
        <v>7644</v>
      </c>
      <c r="AL723">
        <v>1</v>
      </c>
      <c r="AM723" t="s">
        <v>7645</v>
      </c>
      <c r="AN723" t="s">
        <v>8525</v>
      </c>
      <c r="AO723" t="s">
        <v>8526</v>
      </c>
      <c r="AP723" t="s">
        <v>5273</v>
      </c>
      <c r="AQ723" t="s">
        <v>5274</v>
      </c>
    </row>
    <row r="724" spans="1:43" x14ac:dyDescent="0.3">
      <c r="A724" s="1" t="s">
        <v>2018</v>
      </c>
      <c r="B724" t="s">
        <v>7249</v>
      </c>
      <c r="C724" t="s">
        <v>1477</v>
      </c>
      <c r="D724" t="s">
        <v>4403</v>
      </c>
      <c r="E724">
        <v>6</v>
      </c>
      <c r="F724">
        <v>6</v>
      </c>
      <c r="G724" t="s">
        <v>5267</v>
      </c>
      <c r="H724">
        <v>5000</v>
      </c>
      <c r="I724">
        <v>0</v>
      </c>
      <c r="J724">
        <v>3.75</v>
      </c>
      <c r="K724">
        <v>506</v>
      </c>
      <c r="L724">
        <v>226</v>
      </c>
      <c r="M724">
        <v>106</v>
      </c>
      <c r="N724">
        <v>65</v>
      </c>
      <c r="O724">
        <v>41</v>
      </c>
      <c r="P724">
        <v>68</v>
      </c>
      <c r="Q724">
        <v>0</v>
      </c>
      <c r="R724">
        <v>0</v>
      </c>
      <c r="S724">
        <v>0</v>
      </c>
      <c r="T724">
        <v>0</v>
      </c>
      <c r="U724" t="s">
        <v>51</v>
      </c>
      <c r="V724" t="s">
        <v>43</v>
      </c>
      <c r="W724">
        <v>7</v>
      </c>
      <c r="X724" t="s">
        <v>5268</v>
      </c>
      <c r="Y724">
        <v>2</v>
      </c>
      <c r="Z724">
        <v>0</v>
      </c>
      <c r="AA724">
        <v>24</v>
      </c>
      <c r="AB724">
        <v>50</v>
      </c>
      <c r="AE724" t="s">
        <v>37</v>
      </c>
      <c r="AF724" t="s">
        <v>2016</v>
      </c>
      <c r="AG724" t="s">
        <v>2016</v>
      </c>
      <c r="AH724" t="s">
        <v>2017</v>
      </c>
      <c r="AI724">
        <v>2127</v>
      </c>
      <c r="AJ724">
        <v>3.817583451</v>
      </c>
      <c r="AK724" t="s">
        <v>8527</v>
      </c>
      <c r="AL724">
        <v>0</v>
      </c>
      <c r="AN724" t="s">
        <v>8528</v>
      </c>
      <c r="AO724" t="s">
        <v>8529</v>
      </c>
      <c r="AP724" t="s">
        <v>5273</v>
      </c>
      <c r="AQ724" t="s">
        <v>5274</v>
      </c>
    </row>
    <row r="725" spans="1:43" x14ac:dyDescent="0.3">
      <c r="A725" t="s">
        <v>2022</v>
      </c>
      <c r="B725" t="s">
        <v>8530</v>
      </c>
      <c r="C725" t="s">
        <v>2019</v>
      </c>
      <c r="D725" t="s">
        <v>4654</v>
      </c>
      <c r="E725">
        <v>8</v>
      </c>
      <c r="F725">
        <v>7</v>
      </c>
      <c r="G725" t="s">
        <v>5267</v>
      </c>
      <c r="H725">
        <v>5000</v>
      </c>
      <c r="I725">
        <v>0</v>
      </c>
      <c r="J725">
        <v>3.39</v>
      </c>
      <c r="K725">
        <v>1248</v>
      </c>
      <c r="L725">
        <v>440</v>
      </c>
      <c r="M725">
        <v>207</v>
      </c>
      <c r="N725">
        <v>233</v>
      </c>
      <c r="O725">
        <v>139</v>
      </c>
      <c r="P725">
        <v>229</v>
      </c>
      <c r="Q725">
        <v>0</v>
      </c>
      <c r="R725">
        <v>0</v>
      </c>
      <c r="S725">
        <v>0</v>
      </c>
      <c r="T725">
        <v>0</v>
      </c>
      <c r="U725" t="s">
        <v>70</v>
      </c>
      <c r="V725" t="s">
        <v>35</v>
      </c>
      <c r="W725">
        <v>50</v>
      </c>
      <c r="X725" t="s">
        <v>5268</v>
      </c>
      <c r="Y725">
        <v>3</v>
      </c>
      <c r="Z725">
        <v>0</v>
      </c>
      <c r="AA725">
        <v>43</v>
      </c>
      <c r="AB725">
        <v>50</v>
      </c>
      <c r="AE725" t="s">
        <v>37</v>
      </c>
      <c r="AF725" t="s">
        <v>2020</v>
      </c>
      <c r="AG725" t="s">
        <v>2020</v>
      </c>
      <c r="AH725" t="s">
        <v>2021</v>
      </c>
      <c r="AI725">
        <v>14194</v>
      </c>
      <c r="AJ725">
        <v>4.0412145979999998</v>
      </c>
      <c r="AK725" t="s">
        <v>8531</v>
      </c>
      <c r="AL725">
        <v>0</v>
      </c>
      <c r="AN725" t="s">
        <v>8532</v>
      </c>
      <c r="AO725" t="s">
        <v>8533</v>
      </c>
      <c r="AP725" t="s">
        <v>5273</v>
      </c>
      <c r="AQ725" t="s">
        <v>5274</v>
      </c>
    </row>
    <row r="726" spans="1:43" x14ac:dyDescent="0.3">
      <c r="A726" t="s">
        <v>2261</v>
      </c>
      <c r="B726" t="s">
        <v>8534</v>
      </c>
      <c r="C726" t="s">
        <v>2260</v>
      </c>
      <c r="D726" t="s">
        <v>4655</v>
      </c>
      <c r="E726">
        <v>5.74</v>
      </c>
      <c r="F726">
        <v>5</v>
      </c>
      <c r="G726" t="s">
        <v>5267</v>
      </c>
      <c r="H726">
        <v>10000</v>
      </c>
      <c r="I726">
        <v>1</v>
      </c>
      <c r="J726">
        <v>3.61</v>
      </c>
      <c r="K726">
        <v>2366</v>
      </c>
      <c r="L726">
        <v>981</v>
      </c>
      <c r="M726">
        <v>434</v>
      </c>
      <c r="N726">
        <v>368</v>
      </c>
      <c r="O726">
        <v>220</v>
      </c>
      <c r="P726">
        <v>363</v>
      </c>
      <c r="Q726">
        <v>0</v>
      </c>
      <c r="R726">
        <v>0</v>
      </c>
      <c r="S726">
        <v>0</v>
      </c>
      <c r="T726">
        <v>0</v>
      </c>
      <c r="U726" t="s">
        <v>34</v>
      </c>
      <c r="V726" t="s">
        <v>35</v>
      </c>
      <c r="W726">
        <v>1</v>
      </c>
      <c r="X726" t="s">
        <v>5268</v>
      </c>
      <c r="Y726">
        <v>1</v>
      </c>
      <c r="Z726">
        <v>0</v>
      </c>
      <c r="AA726">
        <v>50</v>
      </c>
      <c r="AB726">
        <v>50</v>
      </c>
      <c r="AE726" t="s">
        <v>37</v>
      </c>
      <c r="AF726" t="s">
        <v>472</v>
      </c>
      <c r="AG726" t="s">
        <v>472</v>
      </c>
      <c r="AH726" t="s">
        <v>8535</v>
      </c>
      <c r="AI726">
        <v>59903</v>
      </c>
      <c r="AJ726">
        <v>4.1536650919999998</v>
      </c>
      <c r="AK726" t="s">
        <v>6012</v>
      </c>
      <c r="AL726">
        <v>1</v>
      </c>
      <c r="AM726" t="s">
        <v>6013</v>
      </c>
      <c r="AN726" t="s">
        <v>8536</v>
      </c>
      <c r="AO726" t="s">
        <v>8537</v>
      </c>
      <c r="AP726" t="s">
        <v>5273</v>
      </c>
      <c r="AQ726" t="s">
        <v>5274</v>
      </c>
    </row>
    <row r="727" spans="1:43" x14ac:dyDescent="0.3">
      <c r="A727" t="s">
        <v>924</v>
      </c>
      <c r="B727" t="s">
        <v>6743</v>
      </c>
      <c r="C727" t="s">
        <v>922</v>
      </c>
      <c r="D727" t="s">
        <v>4308</v>
      </c>
      <c r="E727">
        <v>11</v>
      </c>
      <c r="F727">
        <v>10</v>
      </c>
      <c r="G727" t="s">
        <v>5267</v>
      </c>
      <c r="H727">
        <v>100</v>
      </c>
      <c r="I727">
        <v>1</v>
      </c>
      <c r="J727">
        <v>3.09</v>
      </c>
      <c r="K727">
        <v>22</v>
      </c>
      <c r="L727">
        <v>5</v>
      </c>
      <c r="M727">
        <v>5</v>
      </c>
      <c r="N727">
        <v>4</v>
      </c>
      <c r="O727">
        <v>3</v>
      </c>
      <c r="P727">
        <v>5</v>
      </c>
      <c r="Q727">
        <v>0</v>
      </c>
      <c r="R727">
        <v>0</v>
      </c>
      <c r="S727">
        <v>0</v>
      </c>
      <c r="T727">
        <v>0</v>
      </c>
      <c r="U727" t="s">
        <v>70</v>
      </c>
      <c r="V727" t="s">
        <v>52</v>
      </c>
      <c r="W727">
        <v>50</v>
      </c>
      <c r="X727" t="s">
        <v>5268</v>
      </c>
      <c r="Y727">
        <v>3</v>
      </c>
      <c r="Z727">
        <v>0</v>
      </c>
      <c r="AA727">
        <v>38</v>
      </c>
      <c r="AB727">
        <v>50</v>
      </c>
      <c r="AE727" t="s">
        <v>37</v>
      </c>
      <c r="AF727" t="s">
        <v>923</v>
      </c>
      <c r="AG727" t="s">
        <v>6744</v>
      </c>
      <c r="AH727" t="s">
        <v>6745</v>
      </c>
      <c r="AI727">
        <v>16487</v>
      </c>
      <c r="AJ727">
        <v>3.9676108449999998</v>
      </c>
      <c r="AK727" t="s">
        <v>6746</v>
      </c>
      <c r="AL727">
        <v>0</v>
      </c>
      <c r="AN727" t="s">
        <v>6747</v>
      </c>
      <c r="AO727" t="s">
        <v>6748</v>
      </c>
      <c r="AP727" t="s">
        <v>5273</v>
      </c>
      <c r="AQ727" t="s">
        <v>5274</v>
      </c>
    </row>
    <row r="728" spans="1:43" x14ac:dyDescent="0.3">
      <c r="A728" t="s">
        <v>2025</v>
      </c>
      <c r="B728" t="s">
        <v>8538</v>
      </c>
      <c r="C728" t="s">
        <v>2023</v>
      </c>
      <c r="D728" t="s">
        <v>4656</v>
      </c>
      <c r="E728">
        <v>2</v>
      </c>
      <c r="F728">
        <v>2</v>
      </c>
      <c r="G728" t="s">
        <v>5267</v>
      </c>
      <c r="H728">
        <v>1000</v>
      </c>
      <c r="I728">
        <v>1</v>
      </c>
      <c r="J728">
        <v>4.13</v>
      </c>
      <c r="K728">
        <v>143</v>
      </c>
      <c r="L728">
        <v>82</v>
      </c>
      <c r="M728">
        <v>28</v>
      </c>
      <c r="N728">
        <v>15</v>
      </c>
      <c r="O728">
        <v>5</v>
      </c>
      <c r="P728">
        <v>13</v>
      </c>
      <c r="Q728">
        <v>0</v>
      </c>
      <c r="R728">
        <v>0</v>
      </c>
      <c r="S728">
        <v>0</v>
      </c>
      <c r="T728">
        <v>0</v>
      </c>
      <c r="U728" t="s">
        <v>459</v>
      </c>
      <c r="W728">
        <v>50</v>
      </c>
      <c r="X728" t="s">
        <v>5268</v>
      </c>
      <c r="Y728">
        <v>1</v>
      </c>
      <c r="Z728">
        <v>0</v>
      </c>
      <c r="AA728">
        <v>42</v>
      </c>
      <c r="AB728">
        <v>50</v>
      </c>
      <c r="AE728" t="s">
        <v>37</v>
      </c>
      <c r="AF728" t="s">
        <v>2024</v>
      </c>
      <c r="AG728" t="s">
        <v>2024</v>
      </c>
      <c r="AH728" t="s">
        <v>8539</v>
      </c>
      <c r="AI728">
        <v>1055</v>
      </c>
      <c r="AJ728">
        <v>4.0360189569999996</v>
      </c>
      <c r="AK728" t="s">
        <v>8540</v>
      </c>
      <c r="AL728">
        <v>0</v>
      </c>
      <c r="AN728" t="s">
        <v>8541</v>
      </c>
      <c r="AO728" t="s">
        <v>8542</v>
      </c>
      <c r="AP728" t="s">
        <v>5273</v>
      </c>
      <c r="AQ728" t="s">
        <v>5274</v>
      </c>
    </row>
    <row r="729" spans="1:43" x14ac:dyDescent="0.3">
      <c r="A729" t="s">
        <v>2028</v>
      </c>
      <c r="B729" t="s">
        <v>5693</v>
      </c>
      <c r="C729" t="s">
        <v>2026</v>
      </c>
      <c r="D729" t="s">
        <v>4105</v>
      </c>
      <c r="E729">
        <v>8</v>
      </c>
      <c r="F729">
        <v>7</v>
      </c>
      <c r="G729" t="s">
        <v>5267</v>
      </c>
      <c r="H729">
        <v>1000</v>
      </c>
      <c r="I729">
        <v>0</v>
      </c>
      <c r="J729">
        <v>3.42</v>
      </c>
      <c r="K729">
        <v>373</v>
      </c>
      <c r="L729">
        <v>144</v>
      </c>
      <c r="M729">
        <v>57</v>
      </c>
      <c r="N729">
        <v>60</v>
      </c>
      <c r="O729">
        <v>35</v>
      </c>
      <c r="P729">
        <v>77</v>
      </c>
      <c r="Q729">
        <v>0</v>
      </c>
      <c r="R729">
        <v>0</v>
      </c>
      <c r="S729">
        <v>0</v>
      </c>
      <c r="T729">
        <v>0</v>
      </c>
      <c r="U729" t="s">
        <v>144</v>
      </c>
      <c r="V729" t="s">
        <v>52</v>
      </c>
      <c r="W729">
        <v>50</v>
      </c>
      <c r="X729" t="s">
        <v>5268</v>
      </c>
      <c r="Y729">
        <v>2</v>
      </c>
      <c r="Z729">
        <v>0</v>
      </c>
      <c r="AA729">
        <v>63</v>
      </c>
      <c r="AB729">
        <v>50</v>
      </c>
      <c r="AC729">
        <v>1</v>
      </c>
      <c r="AD729" t="s">
        <v>5269</v>
      </c>
      <c r="AE729" t="s">
        <v>37</v>
      </c>
      <c r="AF729" t="s">
        <v>2027</v>
      </c>
      <c r="AG729" t="s">
        <v>5694</v>
      </c>
      <c r="AH729" t="s">
        <v>5695</v>
      </c>
      <c r="AI729">
        <v>1322</v>
      </c>
      <c r="AJ729">
        <v>3.9652042359999999</v>
      </c>
      <c r="AK729" t="s">
        <v>5696</v>
      </c>
      <c r="AL729">
        <v>0</v>
      </c>
      <c r="AN729" t="s">
        <v>5697</v>
      </c>
      <c r="AO729" t="s">
        <v>5698</v>
      </c>
      <c r="AP729" t="s">
        <v>5273</v>
      </c>
      <c r="AQ729" t="s">
        <v>5274</v>
      </c>
    </row>
    <row r="730" spans="1:43" x14ac:dyDescent="0.3">
      <c r="A730" t="s">
        <v>2032</v>
      </c>
      <c r="B730" t="s">
        <v>8543</v>
      </c>
      <c r="C730" t="s">
        <v>2029</v>
      </c>
      <c r="D730" t="s">
        <v>4657</v>
      </c>
      <c r="E730">
        <v>8</v>
      </c>
      <c r="F730">
        <v>7</v>
      </c>
      <c r="G730" t="s">
        <v>5267</v>
      </c>
      <c r="H730">
        <v>1000</v>
      </c>
      <c r="I730">
        <v>1</v>
      </c>
      <c r="J730">
        <v>3.81</v>
      </c>
      <c r="K730">
        <v>166</v>
      </c>
      <c r="L730">
        <v>77</v>
      </c>
      <c r="M730">
        <v>31</v>
      </c>
      <c r="N730">
        <v>28</v>
      </c>
      <c r="O730">
        <v>10</v>
      </c>
      <c r="P730">
        <v>20</v>
      </c>
      <c r="Q730">
        <v>0</v>
      </c>
      <c r="R730">
        <v>0</v>
      </c>
      <c r="S730">
        <v>0</v>
      </c>
      <c r="T730">
        <v>0</v>
      </c>
      <c r="U730" t="s">
        <v>2030</v>
      </c>
      <c r="V730" t="s">
        <v>79</v>
      </c>
      <c r="W730">
        <v>50</v>
      </c>
      <c r="X730" t="s">
        <v>5268</v>
      </c>
      <c r="Y730">
        <v>3</v>
      </c>
      <c r="Z730">
        <v>0</v>
      </c>
      <c r="AA730">
        <v>58</v>
      </c>
      <c r="AB730">
        <v>50</v>
      </c>
      <c r="AE730" t="s">
        <v>37</v>
      </c>
      <c r="AF730" t="s">
        <v>2031</v>
      </c>
      <c r="AG730" t="s">
        <v>8544</v>
      </c>
      <c r="AH730" t="s">
        <v>8545</v>
      </c>
      <c r="AI730">
        <v>6357</v>
      </c>
      <c r="AJ730">
        <v>4.2542079599999996</v>
      </c>
      <c r="AK730" t="s">
        <v>8546</v>
      </c>
      <c r="AL730">
        <v>0</v>
      </c>
      <c r="AN730" t="s">
        <v>8547</v>
      </c>
      <c r="AO730" t="s">
        <v>8548</v>
      </c>
      <c r="AP730" t="s">
        <v>5273</v>
      </c>
      <c r="AQ730" t="s">
        <v>5274</v>
      </c>
    </row>
    <row r="731" spans="1:43" x14ac:dyDescent="0.3">
      <c r="A731" t="s">
        <v>2501</v>
      </c>
      <c r="B731" t="s">
        <v>8549</v>
      </c>
      <c r="C731" t="s">
        <v>2500</v>
      </c>
      <c r="D731" t="s">
        <v>4658</v>
      </c>
      <c r="E731">
        <v>2</v>
      </c>
      <c r="F731">
        <v>2</v>
      </c>
      <c r="G731" t="s">
        <v>5267</v>
      </c>
      <c r="H731">
        <v>1000</v>
      </c>
      <c r="I731">
        <v>0</v>
      </c>
      <c r="J731">
        <v>4.1900000000000004</v>
      </c>
      <c r="K731">
        <v>81</v>
      </c>
      <c r="L731">
        <v>50</v>
      </c>
      <c r="M731">
        <v>14</v>
      </c>
      <c r="N731">
        <v>6</v>
      </c>
      <c r="O731">
        <v>4</v>
      </c>
      <c r="P731">
        <v>7</v>
      </c>
      <c r="Q731">
        <v>1</v>
      </c>
      <c r="R731">
        <v>0</v>
      </c>
      <c r="S731">
        <v>1</v>
      </c>
      <c r="T731">
        <v>0</v>
      </c>
      <c r="U731" t="s">
        <v>42</v>
      </c>
      <c r="V731" t="s">
        <v>43</v>
      </c>
      <c r="W731">
        <v>1</v>
      </c>
      <c r="X731" t="s">
        <v>5268</v>
      </c>
      <c r="Y731">
        <v>1</v>
      </c>
      <c r="Z731">
        <v>0</v>
      </c>
      <c r="AA731">
        <v>35</v>
      </c>
      <c r="AB731">
        <v>50</v>
      </c>
      <c r="AE731" t="s">
        <v>37</v>
      </c>
      <c r="AF731" t="s">
        <v>289</v>
      </c>
      <c r="AG731" t="s">
        <v>289</v>
      </c>
      <c r="AH731" t="s">
        <v>5713</v>
      </c>
      <c r="AI731">
        <v>126370</v>
      </c>
      <c r="AJ731">
        <v>4.1469573469999998</v>
      </c>
      <c r="AK731" t="s">
        <v>5689</v>
      </c>
      <c r="AL731">
        <v>1</v>
      </c>
      <c r="AM731" t="s">
        <v>5690</v>
      </c>
      <c r="AN731" t="s">
        <v>8550</v>
      </c>
      <c r="AO731" t="s">
        <v>8551</v>
      </c>
      <c r="AP731" t="s">
        <v>5273</v>
      </c>
      <c r="AQ731" t="s">
        <v>5274</v>
      </c>
    </row>
    <row r="732" spans="1:43" x14ac:dyDescent="0.3">
      <c r="A732" t="s">
        <v>2035</v>
      </c>
      <c r="B732" t="s">
        <v>8552</v>
      </c>
      <c r="C732" t="s">
        <v>2033</v>
      </c>
      <c r="D732" t="s">
        <v>4659</v>
      </c>
      <c r="E732">
        <v>11</v>
      </c>
      <c r="F732">
        <v>10</v>
      </c>
      <c r="G732" t="s">
        <v>5267</v>
      </c>
      <c r="H732">
        <v>5000</v>
      </c>
      <c r="I732">
        <v>0</v>
      </c>
      <c r="J732">
        <v>3.13</v>
      </c>
      <c r="K732">
        <v>908</v>
      </c>
      <c r="L732">
        <v>268</v>
      </c>
      <c r="M732">
        <v>132</v>
      </c>
      <c r="N732">
        <v>169</v>
      </c>
      <c r="O732">
        <v>129</v>
      </c>
      <c r="P732">
        <v>210</v>
      </c>
      <c r="Q732">
        <v>0</v>
      </c>
      <c r="R732">
        <v>0</v>
      </c>
      <c r="S732">
        <v>0</v>
      </c>
      <c r="T732">
        <v>0</v>
      </c>
      <c r="U732" t="s">
        <v>2034</v>
      </c>
      <c r="V732" t="s">
        <v>52</v>
      </c>
      <c r="W732">
        <v>50</v>
      </c>
      <c r="X732" t="s">
        <v>5268</v>
      </c>
      <c r="Y732">
        <v>2</v>
      </c>
      <c r="Z732">
        <v>0</v>
      </c>
      <c r="AA732">
        <v>24</v>
      </c>
      <c r="AB732">
        <v>50</v>
      </c>
      <c r="AE732" t="s">
        <v>37</v>
      </c>
      <c r="AF732" t="s">
        <v>2016</v>
      </c>
      <c r="AG732" t="s">
        <v>2016</v>
      </c>
      <c r="AH732" t="s">
        <v>8553</v>
      </c>
      <c r="AI732">
        <v>2127</v>
      </c>
      <c r="AJ732">
        <v>3.817583451</v>
      </c>
      <c r="AK732" t="s">
        <v>8527</v>
      </c>
      <c r="AL732">
        <v>0</v>
      </c>
      <c r="AN732" t="s">
        <v>8554</v>
      </c>
      <c r="AO732" t="s">
        <v>8555</v>
      </c>
      <c r="AP732" t="s">
        <v>5273</v>
      </c>
      <c r="AQ732" t="s">
        <v>5274</v>
      </c>
    </row>
    <row r="733" spans="1:43" x14ac:dyDescent="0.3">
      <c r="A733" t="s">
        <v>2038</v>
      </c>
      <c r="B733" t="s">
        <v>8556</v>
      </c>
      <c r="C733" t="s">
        <v>2036</v>
      </c>
      <c r="D733" t="s">
        <v>4660</v>
      </c>
      <c r="E733">
        <v>11</v>
      </c>
      <c r="F733">
        <v>20</v>
      </c>
      <c r="G733" t="s">
        <v>5267</v>
      </c>
      <c r="H733">
        <v>20000</v>
      </c>
      <c r="I733">
        <v>0</v>
      </c>
      <c r="J733">
        <v>3.56</v>
      </c>
      <c r="K733">
        <v>3929</v>
      </c>
      <c r="L733">
        <v>1417</v>
      </c>
      <c r="M733">
        <v>804</v>
      </c>
      <c r="N733">
        <v>786</v>
      </c>
      <c r="O733">
        <v>411</v>
      </c>
      <c r="P733">
        <v>511</v>
      </c>
      <c r="Q733">
        <v>0</v>
      </c>
      <c r="R733">
        <v>0</v>
      </c>
      <c r="S733">
        <v>0</v>
      </c>
      <c r="T733">
        <v>0</v>
      </c>
      <c r="V733" t="s">
        <v>35</v>
      </c>
      <c r="W733">
        <v>50</v>
      </c>
      <c r="X733" t="s">
        <v>5268</v>
      </c>
      <c r="Y733">
        <v>2</v>
      </c>
      <c r="Z733">
        <v>0</v>
      </c>
      <c r="AA733">
        <v>37</v>
      </c>
      <c r="AB733">
        <v>50</v>
      </c>
      <c r="AE733" t="s">
        <v>37</v>
      </c>
      <c r="AF733" t="s">
        <v>2037</v>
      </c>
      <c r="AG733" t="s">
        <v>8557</v>
      </c>
      <c r="AH733" t="s">
        <v>8558</v>
      </c>
      <c r="AI733">
        <v>33839</v>
      </c>
      <c r="AJ733">
        <v>3.9623806849999998</v>
      </c>
      <c r="AK733" t="s">
        <v>8559</v>
      </c>
      <c r="AL733">
        <v>0</v>
      </c>
      <c r="AN733" t="s">
        <v>8560</v>
      </c>
      <c r="AO733" t="s">
        <v>8561</v>
      </c>
      <c r="AP733" t="s">
        <v>5273</v>
      </c>
      <c r="AQ733" t="s">
        <v>5274</v>
      </c>
    </row>
    <row r="734" spans="1:43" x14ac:dyDescent="0.3">
      <c r="A734" t="s">
        <v>2041</v>
      </c>
      <c r="B734" t="s">
        <v>2039</v>
      </c>
      <c r="C734" t="s">
        <v>2039</v>
      </c>
      <c r="D734" t="s">
        <v>4345</v>
      </c>
      <c r="E734">
        <v>8</v>
      </c>
      <c r="F734">
        <v>7</v>
      </c>
      <c r="G734" t="s">
        <v>5267</v>
      </c>
      <c r="H734">
        <v>10</v>
      </c>
      <c r="I734">
        <v>1</v>
      </c>
      <c r="J734">
        <v>5</v>
      </c>
      <c r="K734">
        <v>0</v>
      </c>
      <c r="Q734">
        <v>0</v>
      </c>
      <c r="R734">
        <v>0</v>
      </c>
      <c r="S734">
        <v>0</v>
      </c>
      <c r="T734">
        <v>0</v>
      </c>
      <c r="U734" t="s">
        <v>78</v>
      </c>
      <c r="V734" t="s">
        <v>35</v>
      </c>
      <c r="W734">
        <v>50</v>
      </c>
      <c r="X734" t="s">
        <v>5268</v>
      </c>
      <c r="Y734">
        <v>3</v>
      </c>
      <c r="Z734">
        <v>0</v>
      </c>
      <c r="AA734">
        <v>10</v>
      </c>
      <c r="AB734">
        <v>50</v>
      </c>
      <c r="AC734">
        <v>1</v>
      </c>
      <c r="AD734" t="s">
        <v>5269</v>
      </c>
      <c r="AE734" t="s">
        <v>37</v>
      </c>
      <c r="AF734" t="s">
        <v>2040</v>
      </c>
      <c r="AG734" t="s">
        <v>2040</v>
      </c>
      <c r="AH734" t="s">
        <v>6955</v>
      </c>
      <c r="AI734">
        <v>27175</v>
      </c>
      <c r="AJ734">
        <v>3.9660349589999999</v>
      </c>
      <c r="AK734" t="s">
        <v>6956</v>
      </c>
      <c r="AL734">
        <v>0</v>
      </c>
      <c r="AN734" t="s">
        <v>6957</v>
      </c>
      <c r="AO734" t="s">
        <v>6958</v>
      </c>
      <c r="AP734" t="s">
        <v>5273</v>
      </c>
      <c r="AQ734" t="s">
        <v>5274</v>
      </c>
    </row>
    <row r="735" spans="1:43" x14ac:dyDescent="0.3">
      <c r="A735" t="s">
        <v>2043</v>
      </c>
      <c r="B735" t="s">
        <v>8562</v>
      </c>
      <c r="C735" t="s">
        <v>2042</v>
      </c>
      <c r="D735" t="s">
        <v>4661</v>
      </c>
      <c r="E735">
        <v>5</v>
      </c>
      <c r="F735">
        <v>85</v>
      </c>
      <c r="G735" t="s">
        <v>5267</v>
      </c>
      <c r="H735">
        <v>5000</v>
      </c>
      <c r="I735">
        <v>1</v>
      </c>
      <c r="J735">
        <v>3.7</v>
      </c>
      <c r="K735">
        <v>296</v>
      </c>
      <c r="L735">
        <v>133</v>
      </c>
      <c r="M735">
        <v>45</v>
      </c>
      <c r="N735">
        <v>52</v>
      </c>
      <c r="O735">
        <v>29</v>
      </c>
      <c r="P735">
        <v>37</v>
      </c>
      <c r="Q735">
        <v>0</v>
      </c>
      <c r="R735">
        <v>0</v>
      </c>
      <c r="S735">
        <v>0</v>
      </c>
      <c r="T735">
        <v>0</v>
      </c>
      <c r="U735" t="s">
        <v>100</v>
      </c>
      <c r="V735" t="s">
        <v>43</v>
      </c>
      <c r="W735">
        <v>2</v>
      </c>
      <c r="X735" t="s">
        <v>5268</v>
      </c>
      <c r="Y735">
        <v>2</v>
      </c>
      <c r="Z735">
        <v>0</v>
      </c>
      <c r="AA735">
        <v>41</v>
      </c>
      <c r="AB735">
        <v>50</v>
      </c>
      <c r="AE735" t="s">
        <v>37</v>
      </c>
      <c r="AF735" t="s">
        <v>145</v>
      </c>
      <c r="AG735" t="s">
        <v>5417</v>
      </c>
      <c r="AH735" t="s">
        <v>5418</v>
      </c>
      <c r="AI735">
        <v>18138</v>
      </c>
      <c r="AJ735">
        <v>3.8315139490000001</v>
      </c>
      <c r="AK735" t="s">
        <v>5419</v>
      </c>
      <c r="AL735">
        <v>0</v>
      </c>
      <c r="AN735" t="s">
        <v>8563</v>
      </c>
      <c r="AO735" t="s">
        <v>8564</v>
      </c>
      <c r="AP735" t="s">
        <v>5273</v>
      </c>
      <c r="AQ735" t="s">
        <v>5274</v>
      </c>
    </row>
    <row r="736" spans="1:43" x14ac:dyDescent="0.3">
      <c r="A736" t="s">
        <v>2046</v>
      </c>
      <c r="B736" t="s">
        <v>8565</v>
      </c>
      <c r="C736" t="s">
        <v>2044</v>
      </c>
      <c r="D736" t="s">
        <v>4275</v>
      </c>
      <c r="E736">
        <v>9</v>
      </c>
      <c r="F736">
        <v>8</v>
      </c>
      <c r="G736" t="s">
        <v>5267</v>
      </c>
      <c r="H736">
        <v>100</v>
      </c>
      <c r="I736">
        <v>0</v>
      </c>
      <c r="J736">
        <v>3.7</v>
      </c>
      <c r="K736">
        <v>27</v>
      </c>
      <c r="L736">
        <v>11</v>
      </c>
      <c r="M736">
        <v>4</v>
      </c>
      <c r="N736">
        <v>6</v>
      </c>
      <c r="O736">
        <v>5</v>
      </c>
      <c r="P736">
        <v>1</v>
      </c>
      <c r="Q736">
        <v>0</v>
      </c>
      <c r="R736">
        <v>0</v>
      </c>
      <c r="S736">
        <v>0</v>
      </c>
      <c r="T736">
        <v>0</v>
      </c>
      <c r="U736" t="s">
        <v>64</v>
      </c>
      <c r="V736" t="s">
        <v>65</v>
      </c>
      <c r="W736">
        <v>50</v>
      </c>
      <c r="X736" t="s">
        <v>5268</v>
      </c>
      <c r="Y736">
        <v>3</v>
      </c>
      <c r="Z736">
        <v>0</v>
      </c>
      <c r="AA736">
        <v>81</v>
      </c>
      <c r="AB736">
        <v>50</v>
      </c>
      <c r="AC736">
        <v>1</v>
      </c>
      <c r="AD736" t="s">
        <v>5269</v>
      </c>
      <c r="AE736" t="s">
        <v>37</v>
      </c>
      <c r="AF736" t="s">
        <v>2045</v>
      </c>
      <c r="AG736" t="s">
        <v>8566</v>
      </c>
      <c r="AH736" t="s">
        <v>8567</v>
      </c>
      <c r="AI736">
        <v>104</v>
      </c>
      <c r="AJ736">
        <v>3.894230769</v>
      </c>
      <c r="AK736" t="s">
        <v>8568</v>
      </c>
      <c r="AL736">
        <v>0</v>
      </c>
      <c r="AN736" t="s">
        <v>8569</v>
      </c>
      <c r="AO736" t="s">
        <v>8570</v>
      </c>
      <c r="AP736" t="s">
        <v>5273</v>
      </c>
      <c r="AQ736" t="s">
        <v>5274</v>
      </c>
    </row>
    <row r="737" spans="1:43" x14ac:dyDescent="0.3">
      <c r="A737" t="s">
        <v>2049</v>
      </c>
      <c r="B737" t="s">
        <v>8571</v>
      </c>
      <c r="C737" t="s">
        <v>2047</v>
      </c>
      <c r="D737" t="s">
        <v>4662</v>
      </c>
      <c r="E737">
        <v>9</v>
      </c>
      <c r="F737">
        <v>8</v>
      </c>
      <c r="G737" t="s">
        <v>5267</v>
      </c>
      <c r="H737">
        <v>5000</v>
      </c>
      <c r="I737">
        <v>0</v>
      </c>
      <c r="J737">
        <v>3.68</v>
      </c>
      <c r="K737">
        <v>856</v>
      </c>
      <c r="L737">
        <v>358</v>
      </c>
      <c r="M737">
        <v>169</v>
      </c>
      <c r="N737">
        <v>147</v>
      </c>
      <c r="O737">
        <v>64</v>
      </c>
      <c r="P737">
        <v>118</v>
      </c>
      <c r="Q737">
        <v>0</v>
      </c>
      <c r="R737">
        <v>0</v>
      </c>
      <c r="S737">
        <v>0</v>
      </c>
      <c r="T737">
        <v>0</v>
      </c>
      <c r="U737" t="s">
        <v>144</v>
      </c>
      <c r="V737" t="s">
        <v>35</v>
      </c>
      <c r="W737">
        <v>50</v>
      </c>
      <c r="X737" t="s">
        <v>8572</v>
      </c>
      <c r="Y737">
        <v>3</v>
      </c>
      <c r="Z737">
        <v>0</v>
      </c>
      <c r="AA737">
        <v>43</v>
      </c>
      <c r="AB737">
        <v>50</v>
      </c>
      <c r="AC737">
        <v>1</v>
      </c>
      <c r="AD737" t="s">
        <v>5269</v>
      </c>
      <c r="AE737" t="s">
        <v>37</v>
      </c>
      <c r="AF737" t="s">
        <v>340</v>
      </c>
      <c r="AG737" t="s">
        <v>5340</v>
      </c>
      <c r="AH737" t="s">
        <v>2048</v>
      </c>
      <c r="AI737">
        <v>5083</v>
      </c>
      <c r="AJ737">
        <v>3.9474719650000001</v>
      </c>
      <c r="AK737" t="s">
        <v>5342</v>
      </c>
      <c r="AL737">
        <v>0</v>
      </c>
      <c r="AN737" t="s">
        <v>8573</v>
      </c>
      <c r="AO737" t="s">
        <v>8574</v>
      </c>
      <c r="AP737" t="s">
        <v>5273</v>
      </c>
      <c r="AQ737" t="s">
        <v>5274</v>
      </c>
    </row>
    <row r="738" spans="1:43" x14ac:dyDescent="0.3">
      <c r="A738" t="s">
        <v>2051</v>
      </c>
      <c r="B738" t="s">
        <v>5535</v>
      </c>
      <c r="C738" t="s">
        <v>1704</v>
      </c>
      <c r="D738" t="s">
        <v>4663</v>
      </c>
      <c r="E738">
        <v>7</v>
      </c>
      <c r="F738">
        <v>6</v>
      </c>
      <c r="G738" t="s">
        <v>5267</v>
      </c>
      <c r="H738">
        <v>100</v>
      </c>
      <c r="I738">
        <v>0</v>
      </c>
      <c r="J738">
        <v>3.95</v>
      </c>
      <c r="K738">
        <v>65</v>
      </c>
      <c r="L738">
        <v>30</v>
      </c>
      <c r="M738">
        <v>17</v>
      </c>
      <c r="N738">
        <v>10</v>
      </c>
      <c r="O738">
        <v>1</v>
      </c>
      <c r="P738">
        <v>7</v>
      </c>
      <c r="Q738">
        <v>0</v>
      </c>
      <c r="R738">
        <v>0</v>
      </c>
      <c r="S738">
        <v>0</v>
      </c>
      <c r="T738">
        <v>0</v>
      </c>
      <c r="U738" t="s">
        <v>70</v>
      </c>
      <c r="V738" t="s">
        <v>43</v>
      </c>
      <c r="W738">
        <v>50</v>
      </c>
      <c r="X738" t="s">
        <v>5268</v>
      </c>
      <c r="Y738">
        <v>2</v>
      </c>
      <c r="Z738">
        <v>0</v>
      </c>
      <c r="AA738">
        <v>40</v>
      </c>
      <c r="AB738">
        <v>50</v>
      </c>
      <c r="AC738">
        <v>1</v>
      </c>
      <c r="AD738" t="s">
        <v>5269</v>
      </c>
      <c r="AE738" t="s">
        <v>37</v>
      </c>
      <c r="AF738" t="s">
        <v>2050</v>
      </c>
      <c r="AG738" t="s">
        <v>2050</v>
      </c>
      <c r="AH738" t="s">
        <v>6053</v>
      </c>
      <c r="AI738">
        <v>1047</v>
      </c>
      <c r="AJ738">
        <v>3.9560649470000002</v>
      </c>
      <c r="AK738" t="s">
        <v>6054</v>
      </c>
      <c r="AL738">
        <v>0</v>
      </c>
      <c r="AN738" t="s">
        <v>8575</v>
      </c>
      <c r="AO738" t="s">
        <v>8576</v>
      </c>
      <c r="AP738" t="s">
        <v>5273</v>
      </c>
      <c r="AQ738" t="s">
        <v>5274</v>
      </c>
    </row>
    <row r="739" spans="1:43" x14ac:dyDescent="0.3">
      <c r="A739" t="s">
        <v>2053</v>
      </c>
      <c r="B739" t="s">
        <v>8577</v>
      </c>
      <c r="C739" t="s">
        <v>2052</v>
      </c>
      <c r="D739" t="s">
        <v>4664</v>
      </c>
      <c r="E739">
        <v>9</v>
      </c>
      <c r="F739">
        <v>9</v>
      </c>
      <c r="G739" t="s">
        <v>5267</v>
      </c>
      <c r="H739">
        <v>20000</v>
      </c>
      <c r="I739">
        <v>0</v>
      </c>
      <c r="J739">
        <v>4.0999999999999996</v>
      </c>
      <c r="K739">
        <v>4874</v>
      </c>
      <c r="L739">
        <v>2616</v>
      </c>
      <c r="M739">
        <v>1011</v>
      </c>
      <c r="N739">
        <v>657</v>
      </c>
      <c r="O739">
        <v>284</v>
      </c>
      <c r="P739">
        <v>306</v>
      </c>
      <c r="Q739">
        <v>0</v>
      </c>
      <c r="R739">
        <v>0</v>
      </c>
      <c r="S739">
        <v>0</v>
      </c>
      <c r="T739">
        <v>0</v>
      </c>
      <c r="U739" t="s">
        <v>381</v>
      </c>
      <c r="V739" t="s">
        <v>52</v>
      </c>
      <c r="W739">
        <v>50</v>
      </c>
      <c r="X739" t="s">
        <v>5268</v>
      </c>
      <c r="Y739">
        <v>3</v>
      </c>
      <c r="Z739">
        <v>0</v>
      </c>
      <c r="AA739">
        <v>41</v>
      </c>
      <c r="AB739">
        <v>50</v>
      </c>
      <c r="AE739" t="s">
        <v>37</v>
      </c>
      <c r="AF739" t="s">
        <v>232</v>
      </c>
      <c r="AG739" t="s">
        <v>5572</v>
      </c>
      <c r="AH739" t="s">
        <v>5573</v>
      </c>
      <c r="AI739">
        <v>20681</v>
      </c>
      <c r="AJ739">
        <v>3.9993714040000001</v>
      </c>
      <c r="AK739" t="s">
        <v>5574</v>
      </c>
      <c r="AL739">
        <v>1</v>
      </c>
      <c r="AM739" t="s">
        <v>5575</v>
      </c>
      <c r="AN739" t="s">
        <v>8578</v>
      </c>
      <c r="AO739" t="s">
        <v>8579</v>
      </c>
      <c r="AP739" t="s">
        <v>5273</v>
      </c>
      <c r="AQ739" t="s">
        <v>5274</v>
      </c>
    </row>
    <row r="740" spans="1:43" x14ac:dyDescent="0.3">
      <c r="A740" t="s">
        <v>2055</v>
      </c>
      <c r="B740" t="s">
        <v>8580</v>
      </c>
      <c r="C740" t="s">
        <v>2054</v>
      </c>
      <c r="D740" t="s">
        <v>4665</v>
      </c>
      <c r="E740">
        <v>11</v>
      </c>
      <c r="F740">
        <v>11</v>
      </c>
      <c r="G740" t="s">
        <v>5267</v>
      </c>
      <c r="H740">
        <v>5000</v>
      </c>
      <c r="I740">
        <v>1</v>
      </c>
      <c r="J740">
        <v>3.59</v>
      </c>
      <c r="K740">
        <v>1329</v>
      </c>
      <c r="L740">
        <v>515</v>
      </c>
      <c r="M740">
        <v>265</v>
      </c>
      <c r="N740">
        <v>238</v>
      </c>
      <c r="O740">
        <v>115</v>
      </c>
      <c r="P740">
        <v>196</v>
      </c>
      <c r="Q740">
        <v>0</v>
      </c>
      <c r="R740">
        <v>0</v>
      </c>
      <c r="S740">
        <v>0</v>
      </c>
      <c r="T740">
        <v>0</v>
      </c>
      <c r="U740" t="s">
        <v>70</v>
      </c>
      <c r="V740" t="s">
        <v>35</v>
      </c>
      <c r="W740">
        <v>50</v>
      </c>
      <c r="X740" t="s">
        <v>5268</v>
      </c>
      <c r="Y740">
        <v>2</v>
      </c>
      <c r="Z740">
        <v>0</v>
      </c>
      <c r="AA740">
        <v>44</v>
      </c>
      <c r="AB740">
        <v>50</v>
      </c>
      <c r="AC740">
        <v>1</v>
      </c>
      <c r="AD740" t="s">
        <v>5269</v>
      </c>
      <c r="AE740" t="s">
        <v>37</v>
      </c>
      <c r="AF740" t="s">
        <v>997</v>
      </c>
      <c r="AG740" t="s">
        <v>6864</v>
      </c>
      <c r="AH740" t="s">
        <v>6865</v>
      </c>
      <c r="AI740">
        <v>246312</v>
      </c>
      <c r="AJ740">
        <v>4.2037253559999996</v>
      </c>
      <c r="AK740" t="s">
        <v>6866</v>
      </c>
      <c r="AL740">
        <v>0</v>
      </c>
      <c r="AN740" t="s">
        <v>8581</v>
      </c>
      <c r="AO740" t="s">
        <v>8582</v>
      </c>
      <c r="AP740" t="s">
        <v>5273</v>
      </c>
      <c r="AQ740" t="s">
        <v>5274</v>
      </c>
    </row>
    <row r="741" spans="1:43" x14ac:dyDescent="0.3">
      <c r="A741" t="s">
        <v>2673</v>
      </c>
      <c r="B741" t="s">
        <v>5290</v>
      </c>
      <c r="C741" t="s">
        <v>50</v>
      </c>
      <c r="D741" t="s">
        <v>4030</v>
      </c>
      <c r="E741">
        <v>2</v>
      </c>
      <c r="F741">
        <v>2</v>
      </c>
      <c r="G741" t="s">
        <v>5267</v>
      </c>
      <c r="H741">
        <v>100</v>
      </c>
      <c r="I741">
        <v>1</v>
      </c>
      <c r="J741">
        <v>2.57</v>
      </c>
      <c r="K741">
        <v>7</v>
      </c>
      <c r="L741">
        <v>1</v>
      </c>
      <c r="M741">
        <v>1</v>
      </c>
      <c r="N741">
        <v>2</v>
      </c>
      <c r="O741">
        <v>0</v>
      </c>
      <c r="P741">
        <v>3</v>
      </c>
      <c r="Q741">
        <v>0</v>
      </c>
      <c r="R741">
        <v>0</v>
      </c>
      <c r="S741">
        <v>0</v>
      </c>
      <c r="T741">
        <v>0</v>
      </c>
      <c r="U741" t="s">
        <v>51</v>
      </c>
      <c r="V741" t="s">
        <v>52</v>
      </c>
      <c r="W741">
        <v>5</v>
      </c>
      <c r="X741" t="s">
        <v>5268</v>
      </c>
      <c r="Y741">
        <v>1</v>
      </c>
      <c r="Z741">
        <v>0</v>
      </c>
      <c r="AA741">
        <v>30</v>
      </c>
      <c r="AB741">
        <v>50</v>
      </c>
      <c r="AE741" t="s">
        <v>37</v>
      </c>
      <c r="AF741" t="s">
        <v>1270</v>
      </c>
      <c r="AG741" t="s">
        <v>1270</v>
      </c>
      <c r="AH741" t="s">
        <v>8583</v>
      </c>
      <c r="AI741">
        <v>12919</v>
      </c>
      <c r="AJ741">
        <v>4.0244600979999996</v>
      </c>
      <c r="AK741" t="s">
        <v>7327</v>
      </c>
      <c r="AL741">
        <v>0</v>
      </c>
      <c r="AN741" t="s">
        <v>8584</v>
      </c>
      <c r="AO741" t="s">
        <v>8585</v>
      </c>
      <c r="AP741" t="s">
        <v>5273</v>
      </c>
      <c r="AQ741" t="s">
        <v>5274</v>
      </c>
    </row>
    <row r="742" spans="1:43" x14ac:dyDescent="0.3">
      <c r="A742" t="s">
        <v>2058</v>
      </c>
      <c r="B742" t="s">
        <v>8586</v>
      </c>
      <c r="C742" t="s">
        <v>2056</v>
      </c>
      <c r="D742" t="s">
        <v>4666</v>
      </c>
      <c r="E742">
        <v>14</v>
      </c>
      <c r="F742">
        <v>12</v>
      </c>
      <c r="G742" t="s">
        <v>5267</v>
      </c>
      <c r="H742">
        <v>20000</v>
      </c>
      <c r="I742">
        <v>1</v>
      </c>
      <c r="J742">
        <v>3.61</v>
      </c>
      <c r="K742">
        <v>5891</v>
      </c>
      <c r="L742">
        <v>2246</v>
      </c>
      <c r="M742">
        <v>1221</v>
      </c>
      <c r="N742">
        <v>1098</v>
      </c>
      <c r="O742">
        <v>506</v>
      </c>
      <c r="P742">
        <v>820</v>
      </c>
      <c r="Q742">
        <v>0</v>
      </c>
      <c r="R742">
        <v>0</v>
      </c>
      <c r="S742">
        <v>0</v>
      </c>
      <c r="T742">
        <v>0</v>
      </c>
      <c r="U742" t="s">
        <v>51</v>
      </c>
      <c r="V742" t="s">
        <v>35</v>
      </c>
      <c r="W742">
        <v>50</v>
      </c>
      <c r="X742" t="s">
        <v>5268</v>
      </c>
      <c r="Y742">
        <v>3</v>
      </c>
      <c r="Z742">
        <v>0</v>
      </c>
      <c r="AA742">
        <v>32</v>
      </c>
      <c r="AB742">
        <v>50</v>
      </c>
      <c r="AE742" t="s">
        <v>37</v>
      </c>
      <c r="AF742" t="s">
        <v>2057</v>
      </c>
      <c r="AG742" t="s">
        <v>2057</v>
      </c>
      <c r="AH742" t="s">
        <v>8587</v>
      </c>
      <c r="AI742">
        <v>14553</v>
      </c>
      <c r="AJ742">
        <v>3.915275201</v>
      </c>
      <c r="AK742" t="s">
        <v>8588</v>
      </c>
      <c r="AL742">
        <v>0</v>
      </c>
      <c r="AN742" t="s">
        <v>8589</v>
      </c>
      <c r="AO742" t="s">
        <v>8590</v>
      </c>
      <c r="AP742" t="s">
        <v>5273</v>
      </c>
      <c r="AQ742" t="s">
        <v>5274</v>
      </c>
    </row>
    <row r="743" spans="1:43" x14ac:dyDescent="0.3">
      <c r="A743" t="s">
        <v>2059</v>
      </c>
      <c r="B743" t="s">
        <v>6266</v>
      </c>
      <c r="C743" t="s">
        <v>642</v>
      </c>
      <c r="D743" t="s">
        <v>4667</v>
      </c>
      <c r="E743">
        <v>7</v>
      </c>
      <c r="F743">
        <v>26</v>
      </c>
      <c r="G743" t="s">
        <v>5267</v>
      </c>
      <c r="H743">
        <v>10000</v>
      </c>
      <c r="I743">
        <v>0</v>
      </c>
      <c r="J743">
        <v>3.86</v>
      </c>
      <c r="K743">
        <v>2092</v>
      </c>
      <c r="L743">
        <v>1009</v>
      </c>
      <c r="M743">
        <v>399</v>
      </c>
      <c r="N743">
        <v>300</v>
      </c>
      <c r="O743">
        <v>143</v>
      </c>
      <c r="P743">
        <v>241</v>
      </c>
      <c r="Q743">
        <v>0</v>
      </c>
      <c r="R743">
        <v>0</v>
      </c>
      <c r="S743">
        <v>0</v>
      </c>
      <c r="T743">
        <v>0</v>
      </c>
      <c r="U743" t="s">
        <v>34</v>
      </c>
      <c r="V743" t="s">
        <v>52</v>
      </c>
      <c r="W743">
        <v>50</v>
      </c>
      <c r="X743" t="s">
        <v>5268</v>
      </c>
      <c r="Y743">
        <v>2</v>
      </c>
      <c r="Z743">
        <v>0</v>
      </c>
      <c r="AA743">
        <v>33</v>
      </c>
      <c r="AB743">
        <v>50</v>
      </c>
      <c r="AE743" t="s">
        <v>37</v>
      </c>
      <c r="AF743" t="s">
        <v>75</v>
      </c>
      <c r="AG743" t="s">
        <v>5319</v>
      </c>
      <c r="AH743" t="s">
        <v>5320</v>
      </c>
      <c r="AI743">
        <v>5534</v>
      </c>
      <c r="AJ743">
        <v>3.9998192989999999</v>
      </c>
      <c r="AK743" t="s">
        <v>5321</v>
      </c>
      <c r="AL743">
        <v>0</v>
      </c>
      <c r="AN743" t="s">
        <v>8591</v>
      </c>
      <c r="AO743" t="s">
        <v>8592</v>
      </c>
      <c r="AP743" t="s">
        <v>5273</v>
      </c>
      <c r="AQ743" t="s">
        <v>5274</v>
      </c>
    </row>
    <row r="744" spans="1:43" x14ac:dyDescent="0.3">
      <c r="A744" t="s">
        <v>2062</v>
      </c>
      <c r="B744" t="s">
        <v>8593</v>
      </c>
      <c r="C744" t="s">
        <v>2060</v>
      </c>
      <c r="D744" t="s">
        <v>4668</v>
      </c>
      <c r="E744">
        <v>8</v>
      </c>
      <c r="F744">
        <v>7</v>
      </c>
      <c r="G744" t="s">
        <v>5267</v>
      </c>
      <c r="H744">
        <v>10000</v>
      </c>
      <c r="I744">
        <v>1</v>
      </c>
      <c r="J744">
        <v>3.66</v>
      </c>
      <c r="K744">
        <v>1467</v>
      </c>
      <c r="L744">
        <v>624</v>
      </c>
      <c r="M744">
        <v>262</v>
      </c>
      <c r="N744">
        <v>246</v>
      </c>
      <c r="O744">
        <v>122</v>
      </c>
      <c r="P744">
        <v>213</v>
      </c>
      <c r="Q744">
        <v>0</v>
      </c>
      <c r="R744">
        <v>0</v>
      </c>
      <c r="S744">
        <v>0</v>
      </c>
      <c r="T744">
        <v>0</v>
      </c>
      <c r="U744" t="s">
        <v>70</v>
      </c>
      <c r="V744" t="s">
        <v>1450</v>
      </c>
      <c r="W744">
        <v>50</v>
      </c>
      <c r="X744" t="s">
        <v>5268</v>
      </c>
      <c r="Y744">
        <v>3</v>
      </c>
      <c r="Z744">
        <v>0</v>
      </c>
      <c r="AA744">
        <v>41</v>
      </c>
      <c r="AB744">
        <v>50</v>
      </c>
      <c r="AC744">
        <v>1</v>
      </c>
      <c r="AD744" t="s">
        <v>5269</v>
      </c>
      <c r="AE744" t="s">
        <v>37</v>
      </c>
      <c r="AF744" t="s">
        <v>2061</v>
      </c>
      <c r="AG744" t="s">
        <v>2061</v>
      </c>
      <c r="AH744" t="s">
        <v>8594</v>
      </c>
      <c r="AI744">
        <v>8563</v>
      </c>
      <c r="AJ744">
        <v>3.8971154970000002</v>
      </c>
      <c r="AK744" t="s">
        <v>8595</v>
      </c>
      <c r="AL744">
        <v>0</v>
      </c>
      <c r="AN744" t="s">
        <v>8596</v>
      </c>
      <c r="AO744" t="s">
        <v>8597</v>
      </c>
      <c r="AP744" t="s">
        <v>5273</v>
      </c>
      <c r="AQ744" t="s">
        <v>5274</v>
      </c>
    </row>
    <row r="745" spans="1:43" x14ac:dyDescent="0.3">
      <c r="A745" t="s">
        <v>2064</v>
      </c>
      <c r="B745" t="s">
        <v>8598</v>
      </c>
      <c r="C745" t="s">
        <v>2063</v>
      </c>
      <c r="D745" t="s">
        <v>4669</v>
      </c>
      <c r="E745">
        <v>13</v>
      </c>
      <c r="F745">
        <v>11</v>
      </c>
      <c r="G745" t="s">
        <v>5267</v>
      </c>
      <c r="H745">
        <v>10000</v>
      </c>
      <c r="I745">
        <v>1</v>
      </c>
      <c r="J745">
        <v>3.87</v>
      </c>
      <c r="K745">
        <v>2731</v>
      </c>
      <c r="L745">
        <v>1223</v>
      </c>
      <c r="M745">
        <v>644</v>
      </c>
      <c r="N745">
        <v>419</v>
      </c>
      <c r="O745">
        <v>178</v>
      </c>
      <c r="P745">
        <v>267</v>
      </c>
      <c r="Q745">
        <v>0</v>
      </c>
      <c r="R745">
        <v>0</v>
      </c>
      <c r="S745">
        <v>0</v>
      </c>
      <c r="T745">
        <v>0</v>
      </c>
      <c r="U745" t="s">
        <v>1261</v>
      </c>
      <c r="V745" t="s">
        <v>35</v>
      </c>
      <c r="W745">
        <v>48</v>
      </c>
      <c r="X745" t="s">
        <v>5268</v>
      </c>
      <c r="Y745">
        <v>3</v>
      </c>
      <c r="Z745">
        <v>0</v>
      </c>
      <c r="AA745">
        <v>37</v>
      </c>
      <c r="AB745">
        <v>50</v>
      </c>
      <c r="AE745" t="s">
        <v>37</v>
      </c>
      <c r="AF745" t="s">
        <v>1071</v>
      </c>
      <c r="AG745" t="s">
        <v>1071</v>
      </c>
      <c r="AH745" t="s">
        <v>6975</v>
      </c>
      <c r="AI745">
        <v>16447</v>
      </c>
      <c r="AJ745">
        <v>4.0304614819999998</v>
      </c>
      <c r="AK745" t="s">
        <v>6976</v>
      </c>
      <c r="AL745">
        <v>0</v>
      </c>
      <c r="AN745" t="s">
        <v>8599</v>
      </c>
      <c r="AO745" t="s">
        <v>8600</v>
      </c>
      <c r="AP745" t="s">
        <v>5273</v>
      </c>
      <c r="AQ745" t="s">
        <v>5274</v>
      </c>
    </row>
    <row r="746" spans="1:43" x14ac:dyDescent="0.3">
      <c r="A746" t="s">
        <v>2067</v>
      </c>
      <c r="B746" t="s">
        <v>5890</v>
      </c>
      <c r="C746" t="s">
        <v>2065</v>
      </c>
      <c r="D746" t="s">
        <v>4142</v>
      </c>
      <c r="E746">
        <v>12</v>
      </c>
      <c r="F746">
        <v>85</v>
      </c>
      <c r="G746" t="s">
        <v>5267</v>
      </c>
      <c r="H746">
        <v>50</v>
      </c>
      <c r="I746">
        <v>1</v>
      </c>
      <c r="J746">
        <v>4.75</v>
      </c>
      <c r="K746">
        <v>4</v>
      </c>
      <c r="L746">
        <v>3</v>
      </c>
      <c r="M746">
        <v>1</v>
      </c>
      <c r="N746">
        <v>0</v>
      </c>
      <c r="O746">
        <v>0</v>
      </c>
      <c r="P746">
        <v>0</v>
      </c>
      <c r="Q746">
        <v>0</v>
      </c>
      <c r="R746">
        <v>0</v>
      </c>
      <c r="S746">
        <v>0</v>
      </c>
      <c r="T746">
        <v>0</v>
      </c>
      <c r="U746" t="s">
        <v>42</v>
      </c>
      <c r="V746" t="s">
        <v>52</v>
      </c>
      <c r="W746">
        <v>18</v>
      </c>
      <c r="X746" t="s">
        <v>5268</v>
      </c>
      <c r="Y746">
        <v>3</v>
      </c>
      <c r="Z746">
        <v>0</v>
      </c>
      <c r="AA746">
        <v>35</v>
      </c>
      <c r="AB746">
        <v>50</v>
      </c>
      <c r="AC746">
        <v>1</v>
      </c>
      <c r="AD746" t="s">
        <v>5269</v>
      </c>
      <c r="AE746" t="s">
        <v>37</v>
      </c>
      <c r="AF746" t="s">
        <v>2066</v>
      </c>
      <c r="AG746" t="s">
        <v>2066</v>
      </c>
      <c r="AH746" t="s">
        <v>5891</v>
      </c>
      <c r="AI746">
        <v>57</v>
      </c>
      <c r="AJ746">
        <v>4.1754385960000002</v>
      </c>
      <c r="AK746" s="1" t="s">
        <v>5892</v>
      </c>
      <c r="AL746">
        <v>0</v>
      </c>
      <c r="AN746" t="s">
        <v>5893</v>
      </c>
      <c r="AO746" t="s">
        <v>5894</v>
      </c>
      <c r="AP746" t="s">
        <v>5273</v>
      </c>
      <c r="AQ746" t="s">
        <v>5274</v>
      </c>
    </row>
    <row r="747" spans="1:43" x14ac:dyDescent="0.3">
      <c r="A747" t="s">
        <v>2070</v>
      </c>
      <c r="B747" t="s">
        <v>8601</v>
      </c>
      <c r="C747" t="s">
        <v>2068</v>
      </c>
      <c r="D747" t="s">
        <v>4670</v>
      </c>
      <c r="E747">
        <v>8</v>
      </c>
      <c r="F747">
        <v>7</v>
      </c>
      <c r="G747" t="s">
        <v>5267</v>
      </c>
      <c r="H747">
        <v>10000</v>
      </c>
      <c r="I747">
        <v>0</v>
      </c>
      <c r="J747">
        <v>4.13</v>
      </c>
      <c r="K747">
        <v>1312</v>
      </c>
      <c r="L747">
        <v>705</v>
      </c>
      <c r="M747">
        <v>296</v>
      </c>
      <c r="N747">
        <v>162</v>
      </c>
      <c r="O747">
        <v>79</v>
      </c>
      <c r="P747">
        <v>70</v>
      </c>
      <c r="Q747">
        <v>0</v>
      </c>
      <c r="R747">
        <v>0</v>
      </c>
      <c r="S747">
        <v>0</v>
      </c>
      <c r="T747">
        <v>0</v>
      </c>
      <c r="U747" t="s">
        <v>78</v>
      </c>
      <c r="V747" t="s">
        <v>43</v>
      </c>
      <c r="W747">
        <v>50</v>
      </c>
      <c r="X747" t="s">
        <v>5268</v>
      </c>
      <c r="Y747">
        <v>2</v>
      </c>
      <c r="Z747">
        <v>0</v>
      </c>
      <c r="AA747">
        <v>31</v>
      </c>
      <c r="AB747">
        <v>50</v>
      </c>
      <c r="AC747">
        <v>1</v>
      </c>
      <c r="AD747" t="s">
        <v>5269</v>
      </c>
      <c r="AE747" t="s">
        <v>37</v>
      </c>
      <c r="AF747" t="s">
        <v>2069</v>
      </c>
      <c r="AG747" t="s">
        <v>8602</v>
      </c>
      <c r="AH747" t="s">
        <v>8603</v>
      </c>
      <c r="AI747">
        <v>7356</v>
      </c>
      <c r="AJ747">
        <v>4.0530179449999997</v>
      </c>
      <c r="AK747" t="s">
        <v>8604</v>
      </c>
      <c r="AL747">
        <v>1</v>
      </c>
      <c r="AM747" t="s">
        <v>8605</v>
      </c>
      <c r="AN747" t="s">
        <v>8606</v>
      </c>
      <c r="AO747" t="s">
        <v>8607</v>
      </c>
      <c r="AP747" t="s">
        <v>5273</v>
      </c>
      <c r="AQ747" t="s">
        <v>5274</v>
      </c>
    </row>
    <row r="748" spans="1:43" x14ac:dyDescent="0.3">
      <c r="A748" t="s">
        <v>2072</v>
      </c>
      <c r="B748" t="s">
        <v>5487</v>
      </c>
      <c r="C748" t="s">
        <v>1993</v>
      </c>
      <c r="D748" t="s">
        <v>4671</v>
      </c>
      <c r="E748">
        <v>8</v>
      </c>
      <c r="F748">
        <v>68</v>
      </c>
      <c r="G748" t="s">
        <v>5267</v>
      </c>
      <c r="H748">
        <v>8</v>
      </c>
      <c r="I748">
        <v>0</v>
      </c>
      <c r="J748">
        <v>5</v>
      </c>
      <c r="K748">
        <v>0</v>
      </c>
      <c r="Q748">
        <v>0</v>
      </c>
      <c r="R748">
        <v>0</v>
      </c>
      <c r="S748">
        <v>0</v>
      </c>
      <c r="T748">
        <v>0</v>
      </c>
      <c r="U748" t="s">
        <v>34</v>
      </c>
      <c r="V748" t="s">
        <v>52</v>
      </c>
      <c r="W748">
        <v>50</v>
      </c>
      <c r="X748" t="s">
        <v>5268</v>
      </c>
      <c r="Y748">
        <v>3</v>
      </c>
      <c r="Z748">
        <v>0</v>
      </c>
      <c r="AA748">
        <v>43</v>
      </c>
      <c r="AB748">
        <v>50</v>
      </c>
      <c r="AC748">
        <v>1</v>
      </c>
      <c r="AD748" t="s">
        <v>5269</v>
      </c>
      <c r="AE748" t="s">
        <v>37</v>
      </c>
      <c r="AF748" t="s">
        <v>2071</v>
      </c>
      <c r="AG748" t="s">
        <v>8608</v>
      </c>
      <c r="AH748" t="s">
        <v>8609</v>
      </c>
      <c r="AI748">
        <v>626</v>
      </c>
      <c r="AJ748">
        <v>3.9169329070000001</v>
      </c>
      <c r="AK748" t="s">
        <v>8610</v>
      </c>
      <c r="AL748">
        <v>0</v>
      </c>
      <c r="AN748" t="s">
        <v>8611</v>
      </c>
      <c r="AO748" t="s">
        <v>8612</v>
      </c>
      <c r="AP748" t="s">
        <v>5273</v>
      </c>
      <c r="AQ748" t="s">
        <v>5274</v>
      </c>
    </row>
    <row r="749" spans="1:43" x14ac:dyDescent="0.3">
      <c r="A749" t="s">
        <v>2075</v>
      </c>
      <c r="B749" t="s">
        <v>8613</v>
      </c>
      <c r="C749" t="s">
        <v>2073</v>
      </c>
      <c r="D749" t="s">
        <v>4672</v>
      </c>
      <c r="E749">
        <v>11</v>
      </c>
      <c r="F749">
        <v>10</v>
      </c>
      <c r="G749" t="s">
        <v>5267</v>
      </c>
      <c r="H749">
        <v>1000</v>
      </c>
      <c r="I749">
        <v>1</v>
      </c>
      <c r="J749">
        <v>3.8</v>
      </c>
      <c r="K749">
        <v>75</v>
      </c>
      <c r="L749">
        <v>35</v>
      </c>
      <c r="M749">
        <v>12</v>
      </c>
      <c r="N749">
        <v>12</v>
      </c>
      <c r="O749">
        <v>10</v>
      </c>
      <c r="P749">
        <v>6</v>
      </c>
      <c r="Q749">
        <v>0</v>
      </c>
      <c r="R749">
        <v>0</v>
      </c>
      <c r="S749">
        <v>0</v>
      </c>
      <c r="T749">
        <v>0</v>
      </c>
      <c r="U749" t="s">
        <v>42</v>
      </c>
      <c r="V749" t="s">
        <v>52</v>
      </c>
      <c r="W749">
        <v>20</v>
      </c>
      <c r="X749" t="s">
        <v>5268</v>
      </c>
      <c r="Y749">
        <v>3</v>
      </c>
      <c r="Z749">
        <v>0</v>
      </c>
      <c r="AA749">
        <v>31</v>
      </c>
      <c r="AB749">
        <v>50</v>
      </c>
      <c r="AC749">
        <v>1</v>
      </c>
      <c r="AD749" t="s">
        <v>5269</v>
      </c>
      <c r="AE749" t="s">
        <v>37</v>
      </c>
      <c r="AF749" t="s">
        <v>2074</v>
      </c>
      <c r="AG749" t="s">
        <v>2074</v>
      </c>
      <c r="AH749" t="s">
        <v>8614</v>
      </c>
      <c r="AI749">
        <v>3762</v>
      </c>
      <c r="AJ749">
        <v>3.7974481660000001</v>
      </c>
      <c r="AK749" t="s">
        <v>8615</v>
      </c>
      <c r="AL749">
        <v>0</v>
      </c>
      <c r="AN749" t="s">
        <v>8616</v>
      </c>
      <c r="AO749" t="s">
        <v>8617</v>
      </c>
      <c r="AP749" t="s">
        <v>5273</v>
      </c>
      <c r="AQ749" t="s">
        <v>5274</v>
      </c>
    </row>
    <row r="750" spans="1:43" x14ac:dyDescent="0.3">
      <c r="A750" t="s">
        <v>2078</v>
      </c>
      <c r="B750" t="s">
        <v>8618</v>
      </c>
      <c r="C750" t="s">
        <v>2076</v>
      </c>
      <c r="D750" t="s">
        <v>4373</v>
      </c>
      <c r="E750">
        <v>5</v>
      </c>
      <c r="F750">
        <v>5</v>
      </c>
      <c r="G750" t="s">
        <v>5267</v>
      </c>
      <c r="H750">
        <v>100</v>
      </c>
      <c r="I750">
        <v>0</v>
      </c>
      <c r="J750">
        <v>3.97</v>
      </c>
      <c r="K750">
        <v>30</v>
      </c>
      <c r="L750">
        <v>16</v>
      </c>
      <c r="M750">
        <v>5</v>
      </c>
      <c r="N750">
        <v>5</v>
      </c>
      <c r="O750">
        <v>0</v>
      </c>
      <c r="P750">
        <v>4</v>
      </c>
      <c r="Q750">
        <v>0</v>
      </c>
      <c r="R750">
        <v>0</v>
      </c>
      <c r="S750">
        <v>0</v>
      </c>
      <c r="T750">
        <v>0</v>
      </c>
      <c r="U750" t="s">
        <v>261</v>
      </c>
      <c r="V750" t="s">
        <v>52</v>
      </c>
      <c r="W750">
        <v>50</v>
      </c>
      <c r="X750" t="s">
        <v>5268</v>
      </c>
      <c r="Y750">
        <v>2</v>
      </c>
      <c r="Z750">
        <v>0</v>
      </c>
      <c r="AA750">
        <v>45</v>
      </c>
      <c r="AB750">
        <v>50</v>
      </c>
      <c r="AC750">
        <v>1</v>
      </c>
      <c r="AD750" t="s">
        <v>5269</v>
      </c>
      <c r="AE750" t="s">
        <v>37</v>
      </c>
      <c r="AF750" t="s">
        <v>165</v>
      </c>
      <c r="AG750" t="s">
        <v>5454</v>
      </c>
      <c r="AH750" t="s">
        <v>2077</v>
      </c>
      <c r="AI750">
        <v>10600</v>
      </c>
      <c r="AJ750">
        <v>3.8675471699999999</v>
      </c>
      <c r="AK750" t="s">
        <v>5455</v>
      </c>
      <c r="AL750">
        <v>0</v>
      </c>
      <c r="AN750" t="s">
        <v>8619</v>
      </c>
      <c r="AO750" t="s">
        <v>8620</v>
      </c>
      <c r="AP750" t="s">
        <v>5273</v>
      </c>
      <c r="AQ750" t="s">
        <v>5274</v>
      </c>
    </row>
    <row r="751" spans="1:43" x14ac:dyDescent="0.3">
      <c r="A751" t="s">
        <v>2083</v>
      </c>
      <c r="B751" t="s">
        <v>8621</v>
      </c>
      <c r="C751" t="s">
        <v>2079</v>
      </c>
      <c r="D751" t="s">
        <v>4673</v>
      </c>
      <c r="E751">
        <v>5.75</v>
      </c>
      <c r="F751">
        <v>16</v>
      </c>
      <c r="G751" t="s">
        <v>5267</v>
      </c>
      <c r="H751">
        <v>100</v>
      </c>
      <c r="I751">
        <v>1</v>
      </c>
      <c r="J751">
        <v>4.26</v>
      </c>
      <c r="K751">
        <v>27</v>
      </c>
      <c r="L751">
        <v>18</v>
      </c>
      <c r="M751">
        <v>4</v>
      </c>
      <c r="N751">
        <v>2</v>
      </c>
      <c r="O751">
        <v>0</v>
      </c>
      <c r="P751">
        <v>3</v>
      </c>
      <c r="Q751">
        <v>0</v>
      </c>
      <c r="R751">
        <v>0</v>
      </c>
      <c r="S751">
        <v>0</v>
      </c>
      <c r="T751">
        <v>0</v>
      </c>
      <c r="U751" t="s">
        <v>70</v>
      </c>
      <c r="V751" t="s">
        <v>2080</v>
      </c>
      <c r="W751">
        <v>50</v>
      </c>
      <c r="X751" t="s">
        <v>5268</v>
      </c>
      <c r="Y751">
        <v>2</v>
      </c>
      <c r="Z751">
        <v>0</v>
      </c>
      <c r="AA751">
        <v>32</v>
      </c>
      <c r="AB751">
        <v>50</v>
      </c>
      <c r="AC751">
        <v>1</v>
      </c>
      <c r="AD751" t="s">
        <v>5269</v>
      </c>
      <c r="AE751" t="s">
        <v>37</v>
      </c>
      <c r="AF751" t="s">
        <v>2081</v>
      </c>
      <c r="AG751" t="s">
        <v>8622</v>
      </c>
      <c r="AH751" t="s">
        <v>2082</v>
      </c>
      <c r="AI751">
        <v>36</v>
      </c>
      <c r="AJ751">
        <v>4.4444444440000002</v>
      </c>
      <c r="AK751" t="s">
        <v>8623</v>
      </c>
      <c r="AL751">
        <v>0</v>
      </c>
      <c r="AN751" t="s">
        <v>8624</v>
      </c>
      <c r="AO751" t="s">
        <v>8625</v>
      </c>
      <c r="AP751" t="s">
        <v>5273</v>
      </c>
      <c r="AQ751" t="s">
        <v>5274</v>
      </c>
    </row>
    <row r="752" spans="1:43" x14ac:dyDescent="0.3">
      <c r="A752" t="s">
        <v>2085</v>
      </c>
      <c r="B752" t="s">
        <v>8626</v>
      </c>
      <c r="C752" t="s">
        <v>2084</v>
      </c>
      <c r="D752" t="s">
        <v>4674</v>
      </c>
      <c r="E752">
        <v>8</v>
      </c>
      <c r="F752">
        <v>7</v>
      </c>
      <c r="G752" t="s">
        <v>5267</v>
      </c>
      <c r="H752">
        <v>5000</v>
      </c>
      <c r="I752">
        <v>1</v>
      </c>
      <c r="J752">
        <v>3.32</v>
      </c>
      <c r="K752">
        <v>743</v>
      </c>
      <c r="L752">
        <v>243</v>
      </c>
      <c r="M752">
        <v>122</v>
      </c>
      <c r="N752">
        <v>142</v>
      </c>
      <c r="O752">
        <v>99</v>
      </c>
      <c r="P752">
        <v>137</v>
      </c>
      <c r="Q752">
        <v>0</v>
      </c>
      <c r="R752">
        <v>0</v>
      </c>
      <c r="S752">
        <v>0</v>
      </c>
      <c r="T752">
        <v>0</v>
      </c>
      <c r="U752" t="s">
        <v>42</v>
      </c>
      <c r="V752" t="s">
        <v>101</v>
      </c>
      <c r="W752">
        <v>31</v>
      </c>
      <c r="X752" t="s">
        <v>5268</v>
      </c>
      <c r="Y752">
        <v>3</v>
      </c>
      <c r="Z752">
        <v>0</v>
      </c>
      <c r="AA752">
        <v>48</v>
      </c>
      <c r="AB752">
        <v>50</v>
      </c>
      <c r="AE752" t="s">
        <v>37</v>
      </c>
      <c r="AF752" t="s">
        <v>308</v>
      </c>
      <c r="AG752" t="s">
        <v>5717</v>
      </c>
      <c r="AH752" t="s">
        <v>5718</v>
      </c>
      <c r="AI752">
        <v>4178</v>
      </c>
      <c r="AJ752">
        <v>3.9375299190000002</v>
      </c>
      <c r="AK752" t="s">
        <v>5719</v>
      </c>
      <c r="AL752">
        <v>0</v>
      </c>
      <c r="AN752" t="s">
        <v>8627</v>
      </c>
      <c r="AO752" t="s">
        <v>8628</v>
      </c>
      <c r="AP752" t="s">
        <v>5273</v>
      </c>
      <c r="AQ752" t="s">
        <v>5274</v>
      </c>
    </row>
    <row r="753" spans="1:43" x14ac:dyDescent="0.3">
      <c r="A753" t="s">
        <v>2051</v>
      </c>
      <c r="B753" t="s">
        <v>5535</v>
      </c>
      <c r="C753" t="s">
        <v>1704</v>
      </c>
      <c r="D753" t="s">
        <v>4663</v>
      </c>
      <c r="E753">
        <v>7</v>
      </c>
      <c r="F753">
        <v>6</v>
      </c>
      <c r="G753" t="s">
        <v>5267</v>
      </c>
      <c r="H753">
        <v>100</v>
      </c>
      <c r="I753">
        <v>0</v>
      </c>
      <c r="J753">
        <v>3.95</v>
      </c>
      <c r="K753">
        <v>65</v>
      </c>
      <c r="L753">
        <v>30</v>
      </c>
      <c r="M753">
        <v>17</v>
      </c>
      <c r="N753">
        <v>10</v>
      </c>
      <c r="O753">
        <v>1</v>
      </c>
      <c r="P753">
        <v>7</v>
      </c>
      <c r="Q753">
        <v>0</v>
      </c>
      <c r="R753">
        <v>0</v>
      </c>
      <c r="S753">
        <v>0</v>
      </c>
      <c r="T753">
        <v>0</v>
      </c>
      <c r="U753" t="s">
        <v>70</v>
      </c>
      <c r="V753" t="s">
        <v>43</v>
      </c>
      <c r="W753">
        <v>50</v>
      </c>
      <c r="X753" t="s">
        <v>5268</v>
      </c>
      <c r="Y753">
        <v>2</v>
      </c>
      <c r="Z753">
        <v>0</v>
      </c>
      <c r="AA753">
        <v>40</v>
      </c>
      <c r="AB753">
        <v>50</v>
      </c>
      <c r="AE753" t="s">
        <v>37</v>
      </c>
      <c r="AF753" t="s">
        <v>2050</v>
      </c>
      <c r="AG753" t="s">
        <v>2050</v>
      </c>
      <c r="AH753" t="s">
        <v>6053</v>
      </c>
      <c r="AI753">
        <v>1047</v>
      </c>
      <c r="AJ753">
        <v>3.9560649470000002</v>
      </c>
      <c r="AK753" t="s">
        <v>6054</v>
      </c>
      <c r="AL753">
        <v>0</v>
      </c>
      <c r="AN753" t="s">
        <v>8575</v>
      </c>
      <c r="AO753" t="s">
        <v>8576</v>
      </c>
      <c r="AP753" t="s">
        <v>5273</v>
      </c>
      <c r="AQ753" t="s">
        <v>5274</v>
      </c>
    </row>
    <row r="754" spans="1:43" x14ac:dyDescent="0.3">
      <c r="A754" t="s">
        <v>3749</v>
      </c>
      <c r="B754" t="s">
        <v>3748</v>
      </c>
      <c r="C754" t="s">
        <v>3748</v>
      </c>
      <c r="D754" t="s">
        <v>4675</v>
      </c>
      <c r="E754">
        <v>6</v>
      </c>
      <c r="F754">
        <v>7</v>
      </c>
      <c r="G754" t="s">
        <v>5267</v>
      </c>
      <c r="H754">
        <v>50</v>
      </c>
      <c r="I754">
        <v>1</v>
      </c>
      <c r="J754">
        <v>4</v>
      </c>
      <c r="K754">
        <v>4</v>
      </c>
      <c r="L754">
        <v>2</v>
      </c>
      <c r="M754">
        <v>1</v>
      </c>
      <c r="N754">
        <v>0</v>
      </c>
      <c r="O754">
        <v>1</v>
      </c>
      <c r="P754">
        <v>0</v>
      </c>
      <c r="Q754">
        <v>0</v>
      </c>
      <c r="R754">
        <v>0</v>
      </c>
      <c r="S754">
        <v>0</v>
      </c>
      <c r="T754">
        <v>0</v>
      </c>
      <c r="U754" t="s">
        <v>64</v>
      </c>
      <c r="V754" t="s">
        <v>52</v>
      </c>
      <c r="W754">
        <v>50</v>
      </c>
      <c r="X754" t="s">
        <v>5268</v>
      </c>
      <c r="Y754">
        <v>2</v>
      </c>
      <c r="Z754">
        <v>0</v>
      </c>
      <c r="AA754">
        <v>45</v>
      </c>
      <c r="AB754">
        <v>50</v>
      </c>
      <c r="AE754" t="s">
        <v>37</v>
      </c>
      <c r="AF754" t="s">
        <v>1395</v>
      </c>
      <c r="AG754" t="s">
        <v>7532</v>
      </c>
      <c r="AH754" t="s">
        <v>7533</v>
      </c>
      <c r="AI754">
        <v>139788</v>
      </c>
      <c r="AJ754">
        <v>4.1665092850000001</v>
      </c>
      <c r="AK754" t="s">
        <v>7534</v>
      </c>
      <c r="AL754">
        <v>0</v>
      </c>
      <c r="AN754" t="s">
        <v>8629</v>
      </c>
      <c r="AO754" t="s">
        <v>8630</v>
      </c>
      <c r="AP754" t="s">
        <v>5273</v>
      </c>
      <c r="AQ754" t="s">
        <v>5274</v>
      </c>
    </row>
    <row r="755" spans="1:43" x14ac:dyDescent="0.3">
      <c r="A755" t="s">
        <v>2088</v>
      </c>
      <c r="B755" t="s">
        <v>8631</v>
      </c>
      <c r="C755" t="s">
        <v>2086</v>
      </c>
      <c r="D755" t="s">
        <v>4676</v>
      </c>
      <c r="E755">
        <v>11</v>
      </c>
      <c r="F755">
        <v>19</v>
      </c>
      <c r="G755" t="s">
        <v>5267</v>
      </c>
      <c r="H755">
        <v>20000</v>
      </c>
      <c r="I755">
        <v>1</v>
      </c>
      <c r="J755">
        <v>3.78</v>
      </c>
      <c r="K755">
        <v>2729</v>
      </c>
      <c r="L755">
        <v>1334</v>
      </c>
      <c r="M755">
        <v>459</v>
      </c>
      <c r="N755">
        <v>339</v>
      </c>
      <c r="O755">
        <v>201</v>
      </c>
      <c r="P755">
        <v>396</v>
      </c>
      <c r="Q755">
        <v>0</v>
      </c>
      <c r="R755">
        <v>0</v>
      </c>
      <c r="S755">
        <v>0</v>
      </c>
      <c r="T755">
        <v>0</v>
      </c>
      <c r="U755" t="s">
        <v>1261</v>
      </c>
      <c r="V755" t="s">
        <v>52</v>
      </c>
      <c r="W755">
        <v>50</v>
      </c>
      <c r="X755" t="s">
        <v>5268</v>
      </c>
      <c r="Y755">
        <v>2</v>
      </c>
      <c r="Z755">
        <v>0</v>
      </c>
      <c r="AA755">
        <v>41</v>
      </c>
      <c r="AB755">
        <v>50</v>
      </c>
      <c r="AE755" t="s">
        <v>37</v>
      </c>
      <c r="AF755" t="s">
        <v>2087</v>
      </c>
      <c r="AG755" t="s">
        <v>2087</v>
      </c>
      <c r="AH755" t="s">
        <v>8632</v>
      </c>
      <c r="AI755">
        <v>4336</v>
      </c>
      <c r="AJ755">
        <v>4.0032287819999999</v>
      </c>
      <c r="AK755" t="s">
        <v>8633</v>
      </c>
      <c r="AL755">
        <v>0</v>
      </c>
      <c r="AN755" t="s">
        <v>8634</v>
      </c>
      <c r="AO755" t="s">
        <v>8635</v>
      </c>
      <c r="AP755" t="s">
        <v>5273</v>
      </c>
      <c r="AQ755" t="s">
        <v>5274</v>
      </c>
    </row>
    <row r="756" spans="1:43" x14ac:dyDescent="0.3">
      <c r="A756" t="s">
        <v>3452</v>
      </c>
      <c r="B756" t="s">
        <v>3451</v>
      </c>
      <c r="C756" t="s">
        <v>3451</v>
      </c>
      <c r="D756" t="s">
        <v>4677</v>
      </c>
      <c r="E756">
        <v>5.65</v>
      </c>
      <c r="F756">
        <v>6</v>
      </c>
      <c r="G756" t="s">
        <v>5267</v>
      </c>
      <c r="H756">
        <v>1000</v>
      </c>
      <c r="I756">
        <v>1</v>
      </c>
      <c r="J756">
        <v>3.96</v>
      </c>
      <c r="K756">
        <v>164</v>
      </c>
      <c r="L756">
        <v>86</v>
      </c>
      <c r="M756">
        <v>26</v>
      </c>
      <c r="N756">
        <v>28</v>
      </c>
      <c r="O756">
        <v>8</v>
      </c>
      <c r="P756">
        <v>16</v>
      </c>
      <c r="Q756">
        <v>0</v>
      </c>
      <c r="R756">
        <v>0</v>
      </c>
      <c r="S756">
        <v>0</v>
      </c>
      <c r="T756">
        <v>0</v>
      </c>
      <c r="U756" t="s">
        <v>70</v>
      </c>
      <c r="V756" t="s">
        <v>35</v>
      </c>
      <c r="W756">
        <v>17</v>
      </c>
      <c r="X756" t="s">
        <v>5268</v>
      </c>
      <c r="Y756">
        <v>2</v>
      </c>
      <c r="Z756">
        <v>0</v>
      </c>
      <c r="AA756">
        <v>23</v>
      </c>
      <c r="AB756">
        <v>50</v>
      </c>
      <c r="AE756" t="s">
        <v>37</v>
      </c>
      <c r="AF756" t="s">
        <v>434</v>
      </c>
      <c r="AG756" t="s">
        <v>5946</v>
      </c>
      <c r="AH756" t="s">
        <v>5947</v>
      </c>
      <c r="AI756">
        <v>12309</v>
      </c>
      <c r="AJ756">
        <v>4.0451702010000004</v>
      </c>
      <c r="AK756" t="s">
        <v>5948</v>
      </c>
      <c r="AL756">
        <v>1</v>
      </c>
      <c r="AM756" t="s">
        <v>5949</v>
      </c>
      <c r="AN756" t="s">
        <v>8636</v>
      </c>
      <c r="AO756" t="s">
        <v>8637</v>
      </c>
      <c r="AP756" t="s">
        <v>5273</v>
      </c>
      <c r="AQ756" t="s">
        <v>5274</v>
      </c>
    </row>
    <row r="757" spans="1:43" x14ac:dyDescent="0.3">
      <c r="A757" t="s">
        <v>2091</v>
      </c>
      <c r="B757" t="s">
        <v>8638</v>
      </c>
      <c r="C757" t="s">
        <v>2089</v>
      </c>
      <c r="D757" t="s">
        <v>4678</v>
      </c>
      <c r="E757">
        <v>8</v>
      </c>
      <c r="F757">
        <v>8</v>
      </c>
      <c r="G757" t="s">
        <v>5267</v>
      </c>
      <c r="H757">
        <v>5000</v>
      </c>
      <c r="I757">
        <v>0</v>
      </c>
      <c r="J757">
        <v>4.1399999999999997</v>
      </c>
      <c r="K757">
        <v>555</v>
      </c>
      <c r="L757">
        <v>304</v>
      </c>
      <c r="M757">
        <v>122</v>
      </c>
      <c r="N757">
        <v>68</v>
      </c>
      <c r="O757">
        <v>23</v>
      </c>
      <c r="P757">
        <v>38</v>
      </c>
      <c r="Q757">
        <v>0</v>
      </c>
      <c r="R757">
        <v>0</v>
      </c>
      <c r="S757">
        <v>0</v>
      </c>
      <c r="T757">
        <v>0</v>
      </c>
      <c r="U757" t="s">
        <v>34</v>
      </c>
      <c r="V757" t="s">
        <v>35</v>
      </c>
      <c r="W757">
        <v>50</v>
      </c>
      <c r="X757" t="s">
        <v>5268</v>
      </c>
      <c r="Y757">
        <v>3</v>
      </c>
      <c r="Z757">
        <v>0</v>
      </c>
      <c r="AA757">
        <v>41</v>
      </c>
      <c r="AB757">
        <v>50</v>
      </c>
      <c r="AE757" t="s">
        <v>37</v>
      </c>
      <c r="AF757" t="s">
        <v>2090</v>
      </c>
      <c r="AG757" t="s">
        <v>2090</v>
      </c>
      <c r="AH757" t="s">
        <v>8639</v>
      </c>
      <c r="AI757">
        <v>9678</v>
      </c>
      <c r="AJ757">
        <v>3.799958669</v>
      </c>
      <c r="AK757" t="s">
        <v>8640</v>
      </c>
      <c r="AL757">
        <v>0</v>
      </c>
      <c r="AN757" t="s">
        <v>8641</v>
      </c>
      <c r="AO757" t="s">
        <v>8642</v>
      </c>
      <c r="AP757" t="s">
        <v>5273</v>
      </c>
      <c r="AQ757" t="s">
        <v>5274</v>
      </c>
    </row>
    <row r="758" spans="1:43" x14ac:dyDescent="0.3">
      <c r="A758" t="s">
        <v>2093</v>
      </c>
      <c r="B758" t="s">
        <v>5630</v>
      </c>
      <c r="C758" t="s">
        <v>256</v>
      </c>
      <c r="D758" t="s">
        <v>4679</v>
      </c>
      <c r="E758">
        <v>5</v>
      </c>
      <c r="F758">
        <v>5</v>
      </c>
      <c r="G758" t="s">
        <v>5267</v>
      </c>
      <c r="H758">
        <v>5000</v>
      </c>
      <c r="I758">
        <v>0</v>
      </c>
      <c r="J758">
        <v>3.6</v>
      </c>
      <c r="K758">
        <v>763</v>
      </c>
      <c r="L758">
        <v>308</v>
      </c>
      <c r="M758">
        <v>146</v>
      </c>
      <c r="N758">
        <v>130</v>
      </c>
      <c r="O758">
        <v>55</v>
      </c>
      <c r="P758">
        <v>124</v>
      </c>
      <c r="Q758">
        <v>0</v>
      </c>
      <c r="R758">
        <v>0</v>
      </c>
      <c r="S758">
        <v>0</v>
      </c>
      <c r="T758">
        <v>0</v>
      </c>
      <c r="U758" t="s">
        <v>34</v>
      </c>
      <c r="V758" t="s">
        <v>43</v>
      </c>
      <c r="W758">
        <v>7</v>
      </c>
      <c r="X758" t="s">
        <v>5268</v>
      </c>
      <c r="Y758">
        <v>2</v>
      </c>
      <c r="Z758">
        <v>0</v>
      </c>
      <c r="AA758">
        <v>20</v>
      </c>
      <c r="AB758">
        <v>50</v>
      </c>
      <c r="AE758" t="s">
        <v>37</v>
      </c>
      <c r="AF758" t="s">
        <v>2092</v>
      </c>
      <c r="AG758" t="s">
        <v>2092</v>
      </c>
      <c r="AH758" t="s">
        <v>8643</v>
      </c>
      <c r="AI758">
        <v>5995</v>
      </c>
      <c r="AJ758">
        <v>4.0288573809999999</v>
      </c>
      <c r="AK758" t="s">
        <v>8644</v>
      </c>
      <c r="AL758">
        <v>0</v>
      </c>
      <c r="AN758" t="s">
        <v>8645</v>
      </c>
      <c r="AO758" t="s">
        <v>8646</v>
      </c>
      <c r="AP758" t="s">
        <v>5273</v>
      </c>
      <c r="AQ758" t="s">
        <v>5274</v>
      </c>
    </row>
    <row r="759" spans="1:43" x14ac:dyDescent="0.3">
      <c r="A759" t="s">
        <v>2096</v>
      </c>
      <c r="B759" t="s">
        <v>8647</v>
      </c>
      <c r="C759" t="s">
        <v>2094</v>
      </c>
      <c r="D759" t="s">
        <v>4680</v>
      </c>
      <c r="E759">
        <v>11</v>
      </c>
      <c r="F759">
        <v>10</v>
      </c>
      <c r="G759" t="s">
        <v>5267</v>
      </c>
      <c r="H759">
        <v>10000</v>
      </c>
      <c r="I759">
        <v>1</v>
      </c>
      <c r="J759">
        <v>4.05</v>
      </c>
      <c r="K759">
        <v>1479</v>
      </c>
      <c r="L759">
        <v>754</v>
      </c>
      <c r="M759">
        <v>329</v>
      </c>
      <c r="N759">
        <v>219</v>
      </c>
      <c r="O759">
        <v>73</v>
      </c>
      <c r="P759">
        <v>104</v>
      </c>
      <c r="Q759">
        <v>0</v>
      </c>
      <c r="R759">
        <v>0</v>
      </c>
      <c r="S759">
        <v>0</v>
      </c>
      <c r="T759">
        <v>0</v>
      </c>
      <c r="U759" t="s">
        <v>70</v>
      </c>
      <c r="V759" t="s">
        <v>35</v>
      </c>
      <c r="W759">
        <v>50</v>
      </c>
      <c r="X759" t="s">
        <v>5268</v>
      </c>
      <c r="Y759">
        <v>2</v>
      </c>
      <c r="Z759">
        <v>0</v>
      </c>
      <c r="AA759">
        <v>45</v>
      </c>
      <c r="AB759">
        <v>50</v>
      </c>
      <c r="AC759">
        <v>1</v>
      </c>
      <c r="AD759" t="s">
        <v>5269</v>
      </c>
      <c r="AE759" t="s">
        <v>37</v>
      </c>
      <c r="AF759" t="s">
        <v>2095</v>
      </c>
      <c r="AG759" t="s">
        <v>2095</v>
      </c>
      <c r="AH759" t="s">
        <v>8648</v>
      </c>
      <c r="AI759">
        <v>5816</v>
      </c>
      <c r="AJ759">
        <v>3.9363823930000001</v>
      </c>
      <c r="AK759" t="s">
        <v>8649</v>
      </c>
      <c r="AL759">
        <v>0</v>
      </c>
      <c r="AN759" t="s">
        <v>8650</v>
      </c>
      <c r="AO759" t="s">
        <v>8651</v>
      </c>
      <c r="AP759" t="s">
        <v>5273</v>
      </c>
      <c r="AQ759" t="s">
        <v>5274</v>
      </c>
    </row>
    <row r="760" spans="1:43" x14ac:dyDescent="0.3">
      <c r="A760" t="s">
        <v>2100</v>
      </c>
      <c r="B760" t="s">
        <v>2097</v>
      </c>
      <c r="C760" t="s">
        <v>2097</v>
      </c>
      <c r="D760" t="s">
        <v>4681</v>
      </c>
      <c r="E760">
        <v>49</v>
      </c>
      <c r="F760">
        <v>42</v>
      </c>
      <c r="G760" t="s">
        <v>5267</v>
      </c>
      <c r="H760">
        <v>100</v>
      </c>
      <c r="I760">
        <v>0</v>
      </c>
      <c r="J760">
        <v>4.67</v>
      </c>
      <c r="K760">
        <v>6</v>
      </c>
      <c r="L760">
        <v>4</v>
      </c>
      <c r="M760">
        <v>2</v>
      </c>
      <c r="N760">
        <v>0</v>
      </c>
      <c r="O760">
        <v>0</v>
      </c>
      <c r="P760">
        <v>0</v>
      </c>
      <c r="Q760">
        <v>1</v>
      </c>
      <c r="R760">
        <v>0</v>
      </c>
      <c r="S760">
        <v>0</v>
      </c>
      <c r="T760">
        <v>1</v>
      </c>
      <c r="U760" t="s">
        <v>2098</v>
      </c>
      <c r="V760" t="s">
        <v>377</v>
      </c>
      <c r="W760">
        <v>2</v>
      </c>
      <c r="X760" t="s">
        <v>8300</v>
      </c>
      <c r="Y760">
        <v>12</v>
      </c>
      <c r="Z760">
        <v>1</v>
      </c>
      <c r="AA760">
        <v>41</v>
      </c>
      <c r="AB760">
        <v>2</v>
      </c>
      <c r="AE760" t="s">
        <v>37</v>
      </c>
      <c r="AF760" t="s">
        <v>2099</v>
      </c>
      <c r="AG760" t="s">
        <v>8652</v>
      </c>
      <c r="AH760" t="s">
        <v>8653</v>
      </c>
      <c r="AI760">
        <v>29977</v>
      </c>
      <c r="AJ760">
        <v>4.2231377390000002</v>
      </c>
      <c r="AK760" t="s">
        <v>8654</v>
      </c>
      <c r="AL760">
        <v>0</v>
      </c>
      <c r="AN760" t="s">
        <v>8655</v>
      </c>
      <c r="AO760" t="s">
        <v>8656</v>
      </c>
      <c r="AP760" t="s">
        <v>5273</v>
      </c>
      <c r="AQ760" t="s">
        <v>5274</v>
      </c>
    </row>
    <row r="761" spans="1:43" x14ac:dyDescent="0.3">
      <c r="A761" t="s">
        <v>2102</v>
      </c>
      <c r="B761" t="s">
        <v>6179</v>
      </c>
      <c r="C761" t="s">
        <v>582</v>
      </c>
      <c r="D761" t="s">
        <v>4279</v>
      </c>
      <c r="E761">
        <v>5</v>
      </c>
      <c r="F761">
        <v>5</v>
      </c>
      <c r="G761" t="s">
        <v>5267</v>
      </c>
      <c r="H761">
        <v>100</v>
      </c>
      <c r="I761">
        <v>1</v>
      </c>
      <c r="J761">
        <v>4.83</v>
      </c>
      <c r="K761">
        <v>6</v>
      </c>
      <c r="L761">
        <v>5</v>
      </c>
      <c r="M761">
        <v>1</v>
      </c>
      <c r="N761">
        <v>0</v>
      </c>
      <c r="O761">
        <v>0</v>
      </c>
      <c r="P761">
        <v>0</v>
      </c>
      <c r="Q761">
        <v>0</v>
      </c>
      <c r="R761">
        <v>0</v>
      </c>
      <c r="S761">
        <v>0</v>
      </c>
      <c r="T761">
        <v>0</v>
      </c>
      <c r="U761" t="s">
        <v>100</v>
      </c>
      <c r="V761" t="s">
        <v>43</v>
      </c>
      <c r="W761">
        <v>1</v>
      </c>
      <c r="X761" t="s">
        <v>5268</v>
      </c>
      <c r="Y761">
        <v>2</v>
      </c>
      <c r="Z761">
        <v>0</v>
      </c>
      <c r="AA761">
        <v>40</v>
      </c>
      <c r="AB761">
        <v>50</v>
      </c>
      <c r="AE761" t="s">
        <v>37</v>
      </c>
      <c r="AF761" t="s">
        <v>2101</v>
      </c>
      <c r="AG761" t="s">
        <v>2101</v>
      </c>
      <c r="AH761" t="s">
        <v>8657</v>
      </c>
      <c r="AI761">
        <v>231</v>
      </c>
      <c r="AJ761">
        <v>3.0389610390000001</v>
      </c>
      <c r="AK761" s="1" t="s">
        <v>8658</v>
      </c>
      <c r="AL761">
        <v>0</v>
      </c>
      <c r="AN761" t="s">
        <v>8659</v>
      </c>
      <c r="AO761" t="s">
        <v>8660</v>
      </c>
      <c r="AP761" t="s">
        <v>5273</v>
      </c>
      <c r="AQ761" t="s">
        <v>5274</v>
      </c>
    </row>
    <row r="762" spans="1:43" x14ac:dyDescent="0.3">
      <c r="A762" t="s">
        <v>2105</v>
      </c>
      <c r="B762" t="s">
        <v>8661</v>
      </c>
      <c r="C762" t="s">
        <v>2103</v>
      </c>
      <c r="D762" t="s">
        <v>4682</v>
      </c>
      <c r="E762">
        <v>4.66</v>
      </c>
      <c r="F762">
        <v>11</v>
      </c>
      <c r="G762" t="s">
        <v>5267</v>
      </c>
      <c r="H762">
        <v>100</v>
      </c>
      <c r="I762">
        <v>1</v>
      </c>
      <c r="J762">
        <v>2.92</v>
      </c>
      <c r="K762">
        <v>24</v>
      </c>
      <c r="L762">
        <v>9</v>
      </c>
      <c r="M762">
        <v>0</v>
      </c>
      <c r="N762">
        <v>4</v>
      </c>
      <c r="O762">
        <v>2</v>
      </c>
      <c r="P762">
        <v>9</v>
      </c>
      <c r="Q762">
        <v>0</v>
      </c>
      <c r="R762">
        <v>0</v>
      </c>
      <c r="S762">
        <v>0</v>
      </c>
      <c r="T762">
        <v>0</v>
      </c>
      <c r="U762" t="s">
        <v>70</v>
      </c>
      <c r="V762" t="s">
        <v>565</v>
      </c>
      <c r="W762">
        <v>50</v>
      </c>
      <c r="X762" t="s">
        <v>5268</v>
      </c>
      <c r="Y762">
        <v>1</v>
      </c>
      <c r="Z762">
        <v>0</v>
      </c>
      <c r="AA762">
        <v>41</v>
      </c>
      <c r="AB762">
        <v>50</v>
      </c>
      <c r="AE762" t="s">
        <v>37</v>
      </c>
      <c r="AF762" t="s">
        <v>2104</v>
      </c>
      <c r="AG762" t="s">
        <v>8662</v>
      </c>
      <c r="AH762" t="s">
        <v>8663</v>
      </c>
      <c r="AI762">
        <v>8443</v>
      </c>
      <c r="AJ762">
        <v>4.2757313750000003</v>
      </c>
      <c r="AK762" t="s">
        <v>8664</v>
      </c>
      <c r="AL762">
        <v>0</v>
      </c>
      <c r="AN762" t="s">
        <v>8665</v>
      </c>
      <c r="AO762" t="s">
        <v>8666</v>
      </c>
      <c r="AP762" t="s">
        <v>5273</v>
      </c>
      <c r="AQ762" t="s">
        <v>5274</v>
      </c>
    </row>
    <row r="763" spans="1:43" x14ac:dyDescent="0.3">
      <c r="A763" t="s">
        <v>1234</v>
      </c>
      <c r="B763" t="s">
        <v>5958</v>
      </c>
      <c r="C763" t="s">
        <v>579</v>
      </c>
      <c r="D763" t="s">
        <v>4155</v>
      </c>
      <c r="E763">
        <v>7</v>
      </c>
      <c r="F763">
        <v>6</v>
      </c>
      <c r="G763" t="s">
        <v>5267</v>
      </c>
      <c r="H763">
        <v>100</v>
      </c>
      <c r="I763">
        <v>1</v>
      </c>
      <c r="J763">
        <v>3</v>
      </c>
      <c r="K763">
        <v>22</v>
      </c>
      <c r="L763">
        <v>5</v>
      </c>
      <c r="M763">
        <v>3</v>
      </c>
      <c r="N763">
        <v>7</v>
      </c>
      <c r="O763">
        <v>1</v>
      </c>
      <c r="P763">
        <v>6</v>
      </c>
      <c r="Q763">
        <v>0</v>
      </c>
      <c r="R763">
        <v>0</v>
      </c>
      <c r="S763">
        <v>0</v>
      </c>
      <c r="T763">
        <v>0</v>
      </c>
      <c r="U763" t="s">
        <v>70</v>
      </c>
      <c r="V763" t="s">
        <v>148</v>
      </c>
      <c r="W763">
        <v>50</v>
      </c>
      <c r="X763" t="s">
        <v>5268</v>
      </c>
      <c r="Y763">
        <v>2</v>
      </c>
      <c r="Z763">
        <v>0</v>
      </c>
      <c r="AA763">
        <v>41</v>
      </c>
      <c r="AB763">
        <v>50</v>
      </c>
      <c r="AE763" t="s">
        <v>37</v>
      </c>
      <c r="AF763" t="s">
        <v>1232</v>
      </c>
      <c r="AG763" t="s">
        <v>1232</v>
      </c>
      <c r="AH763" t="s">
        <v>1233</v>
      </c>
      <c r="AI763">
        <v>3060</v>
      </c>
      <c r="AJ763">
        <v>3.9349673200000002</v>
      </c>
      <c r="AK763" t="s">
        <v>7277</v>
      </c>
      <c r="AL763">
        <v>0</v>
      </c>
      <c r="AN763" t="s">
        <v>7278</v>
      </c>
      <c r="AO763" t="s">
        <v>7279</v>
      </c>
      <c r="AP763" t="s">
        <v>5273</v>
      </c>
      <c r="AQ763" t="s">
        <v>5274</v>
      </c>
    </row>
    <row r="764" spans="1:43" x14ac:dyDescent="0.3">
      <c r="A764" t="s">
        <v>2110</v>
      </c>
      <c r="B764" t="s">
        <v>8667</v>
      </c>
      <c r="C764" t="s">
        <v>2106</v>
      </c>
      <c r="D764" t="s">
        <v>4683</v>
      </c>
      <c r="E764">
        <v>19</v>
      </c>
      <c r="F764">
        <v>17</v>
      </c>
      <c r="G764" t="s">
        <v>5267</v>
      </c>
      <c r="H764">
        <v>1000</v>
      </c>
      <c r="I764">
        <v>1</v>
      </c>
      <c r="J764">
        <v>3.4</v>
      </c>
      <c r="K764">
        <v>255</v>
      </c>
      <c r="L764">
        <v>96</v>
      </c>
      <c r="M764">
        <v>44</v>
      </c>
      <c r="N764">
        <v>37</v>
      </c>
      <c r="O764">
        <v>23</v>
      </c>
      <c r="P764">
        <v>55</v>
      </c>
      <c r="Q764">
        <v>0</v>
      </c>
      <c r="R764">
        <v>0</v>
      </c>
      <c r="S764">
        <v>0</v>
      </c>
      <c r="T764">
        <v>0</v>
      </c>
      <c r="U764" t="s">
        <v>2107</v>
      </c>
      <c r="V764" t="s">
        <v>43</v>
      </c>
      <c r="W764">
        <v>49</v>
      </c>
      <c r="X764" t="s">
        <v>5335</v>
      </c>
      <c r="Y764">
        <v>5</v>
      </c>
      <c r="Z764">
        <v>0</v>
      </c>
      <c r="AA764">
        <v>21</v>
      </c>
      <c r="AB764">
        <v>50</v>
      </c>
      <c r="AE764" t="s">
        <v>37</v>
      </c>
      <c r="AF764" t="s">
        <v>2108</v>
      </c>
      <c r="AG764" t="s">
        <v>8668</v>
      </c>
      <c r="AH764" t="s">
        <v>2109</v>
      </c>
      <c r="AI764">
        <v>18762</v>
      </c>
      <c r="AJ764">
        <v>3.7605798959999999</v>
      </c>
      <c r="AK764" t="s">
        <v>8669</v>
      </c>
      <c r="AL764">
        <v>1</v>
      </c>
      <c r="AM764" t="s">
        <v>8670</v>
      </c>
      <c r="AN764" t="s">
        <v>8671</v>
      </c>
      <c r="AO764" t="s">
        <v>8672</v>
      </c>
      <c r="AP764" t="s">
        <v>5273</v>
      </c>
      <c r="AQ764" t="s">
        <v>5274</v>
      </c>
    </row>
    <row r="765" spans="1:43" x14ac:dyDescent="0.3">
      <c r="A765" t="s">
        <v>2112</v>
      </c>
      <c r="B765" t="s">
        <v>8673</v>
      </c>
      <c r="C765" t="s">
        <v>2111</v>
      </c>
      <c r="D765" t="s">
        <v>4684</v>
      </c>
      <c r="E765">
        <v>23</v>
      </c>
      <c r="F765">
        <v>118</v>
      </c>
      <c r="G765" t="s">
        <v>5267</v>
      </c>
      <c r="H765">
        <v>100</v>
      </c>
      <c r="I765">
        <v>0</v>
      </c>
      <c r="J765">
        <v>3.86</v>
      </c>
      <c r="K765">
        <v>118</v>
      </c>
      <c r="L765">
        <v>63</v>
      </c>
      <c r="M765">
        <v>16</v>
      </c>
      <c r="N765">
        <v>16</v>
      </c>
      <c r="O765">
        <v>6</v>
      </c>
      <c r="P765">
        <v>17</v>
      </c>
      <c r="Q765">
        <v>0</v>
      </c>
      <c r="R765">
        <v>0</v>
      </c>
      <c r="S765">
        <v>0</v>
      </c>
      <c r="T765">
        <v>0</v>
      </c>
      <c r="U765" t="s">
        <v>87</v>
      </c>
      <c r="V765" t="s">
        <v>35</v>
      </c>
      <c r="W765">
        <v>50</v>
      </c>
      <c r="X765" t="s">
        <v>5268</v>
      </c>
      <c r="Y765">
        <v>6</v>
      </c>
      <c r="Z765">
        <v>0</v>
      </c>
      <c r="AA765">
        <v>54</v>
      </c>
      <c r="AB765">
        <v>50</v>
      </c>
      <c r="AE765" t="s">
        <v>37</v>
      </c>
      <c r="AF765" t="s">
        <v>1308</v>
      </c>
      <c r="AG765" t="s">
        <v>1308</v>
      </c>
      <c r="AH765" t="s">
        <v>7380</v>
      </c>
      <c r="AI765">
        <v>8117</v>
      </c>
      <c r="AJ765">
        <v>4.064925465</v>
      </c>
      <c r="AK765" t="s">
        <v>7381</v>
      </c>
      <c r="AL765">
        <v>0</v>
      </c>
      <c r="AN765" t="s">
        <v>8674</v>
      </c>
      <c r="AO765" t="s">
        <v>8675</v>
      </c>
      <c r="AP765" t="s">
        <v>5273</v>
      </c>
      <c r="AQ765" t="s">
        <v>5274</v>
      </c>
    </row>
    <row r="766" spans="1:43" x14ac:dyDescent="0.3">
      <c r="A766" t="s">
        <v>2117</v>
      </c>
      <c r="B766" t="s">
        <v>8676</v>
      </c>
      <c r="C766" t="s">
        <v>2113</v>
      </c>
      <c r="D766" t="s">
        <v>4685</v>
      </c>
      <c r="E766">
        <v>9</v>
      </c>
      <c r="F766">
        <v>10</v>
      </c>
      <c r="G766" t="s">
        <v>5267</v>
      </c>
      <c r="H766">
        <v>100</v>
      </c>
      <c r="I766">
        <v>1</v>
      </c>
      <c r="J766">
        <v>3.84</v>
      </c>
      <c r="K766">
        <v>51</v>
      </c>
      <c r="L766">
        <v>27</v>
      </c>
      <c r="M766">
        <v>6</v>
      </c>
      <c r="N766">
        <v>8</v>
      </c>
      <c r="O766">
        <v>3</v>
      </c>
      <c r="P766">
        <v>7</v>
      </c>
      <c r="Q766">
        <v>0</v>
      </c>
      <c r="R766">
        <v>0</v>
      </c>
      <c r="S766">
        <v>0</v>
      </c>
      <c r="T766">
        <v>0</v>
      </c>
      <c r="U766" t="s">
        <v>34</v>
      </c>
      <c r="V766" t="s">
        <v>2114</v>
      </c>
      <c r="W766">
        <v>2</v>
      </c>
      <c r="X766" t="s">
        <v>5268</v>
      </c>
      <c r="Y766">
        <v>3</v>
      </c>
      <c r="Z766">
        <v>0</v>
      </c>
      <c r="AA766">
        <v>39</v>
      </c>
      <c r="AB766">
        <v>50</v>
      </c>
      <c r="AE766" t="s">
        <v>37</v>
      </c>
      <c r="AF766" t="s">
        <v>2115</v>
      </c>
      <c r="AG766" t="s">
        <v>8677</v>
      </c>
      <c r="AH766" t="s">
        <v>2116</v>
      </c>
      <c r="AI766">
        <v>1078</v>
      </c>
      <c r="AJ766">
        <v>3.6512059369999998</v>
      </c>
      <c r="AK766" t="s">
        <v>8678</v>
      </c>
      <c r="AL766">
        <v>0</v>
      </c>
      <c r="AN766" t="s">
        <v>8679</v>
      </c>
      <c r="AO766" t="s">
        <v>8680</v>
      </c>
      <c r="AP766" t="s">
        <v>5273</v>
      </c>
      <c r="AQ766" t="s">
        <v>5274</v>
      </c>
    </row>
    <row r="767" spans="1:43" x14ac:dyDescent="0.3">
      <c r="A767" t="s">
        <v>2121</v>
      </c>
      <c r="B767" t="s">
        <v>8681</v>
      </c>
      <c r="C767" t="s">
        <v>2118</v>
      </c>
      <c r="D767" t="s">
        <v>4686</v>
      </c>
      <c r="E767">
        <v>6</v>
      </c>
      <c r="F767">
        <v>34</v>
      </c>
      <c r="G767" t="s">
        <v>5267</v>
      </c>
      <c r="H767">
        <v>1000</v>
      </c>
      <c r="I767">
        <v>0</v>
      </c>
      <c r="J767">
        <v>3.41</v>
      </c>
      <c r="K767">
        <v>106</v>
      </c>
      <c r="L767">
        <v>35</v>
      </c>
      <c r="M767">
        <v>19</v>
      </c>
      <c r="N767">
        <v>22</v>
      </c>
      <c r="O767">
        <v>14</v>
      </c>
      <c r="P767">
        <v>16</v>
      </c>
      <c r="Q767">
        <v>0</v>
      </c>
      <c r="R767">
        <v>0</v>
      </c>
      <c r="S767">
        <v>0</v>
      </c>
      <c r="T767">
        <v>0</v>
      </c>
      <c r="U767" t="s">
        <v>144</v>
      </c>
      <c r="V767" t="s">
        <v>52</v>
      </c>
      <c r="W767">
        <v>50</v>
      </c>
      <c r="X767" t="s">
        <v>5268</v>
      </c>
      <c r="Y767">
        <v>2</v>
      </c>
      <c r="Z767">
        <v>0</v>
      </c>
      <c r="AA767">
        <v>43</v>
      </c>
      <c r="AB767">
        <v>50</v>
      </c>
      <c r="AC767">
        <v>1</v>
      </c>
      <c r="AD767" t="s">
        <v>5269</v>
      </c>
      <c r="AE767" t="s">
        <v>37</v>
      </c>
      <c r="AF767" t="s">
        <v>2119</v>
      </c>
      <c r="AG767" t="s">
        <v>2119</v>
      </c>
      <c r="AH767" t="s">
        <v>2120</v>
      </c>
      <c r="AI767">
        <v>2044</v>
      </c>
      <c r="AJ767">
        <v>4.0029354210000001</v>
      </c>
      <c r="AK767" t="s">
        <v>8416</v>
      </c>
      <c r="AL767">
        <v>0</v>
      </c>
      <c r="AN767" t="s">
        <v>8682</v>
      </c>
      <c r="AO767" t="s">
        <v>8683</v>
      </c>
      <c r="AP767" t="s">
        <v>5273</v>
      </c>
      <c r="AQ767" t="s">
        <v>5274</v>
      </c>
    </row>
    <row r="768" spans="1:43" x14ac:dyDescent="0.3">
      <c r="A768" t="s">
        <v>2124</v>
      </c>
      <c r="B768" t="s">
        <v>8684</v>
      </c>
      <c r="C768" t="s">
        <v>2122</v>
      </c>
      <c r="D768" t="s">
        <v>4687</v>
      </c>
      <c r="E768">
        <v>14</v>
      </c>
      <c r="F768">
        <v>92</v>
      </c>
      <c r="G768" t="s">
        <v>5267</v>
      </c>
      <c r="H768">
        <v>100</v>
      </c>
      <c r="I768">
        <v>0</v>
      </c>
      <c r="J768">
        <v>3.92</v>
      </c>
      <c r="K768">
        <v>25</v>
      </c>
      <c r="L768">
        <v>8</v>
      </c>
      <c r="M768">
        <v>11</v>
      </c>
      <c r="N768">
        <v>4</v>
      </c>
      <c r="O768">
        <v>0</v>
      </c>
      <c r="P768">
        <v>2</v>
      </c>
      <c r="Q768">
        <v>0</v>
      </c>
      <c r="R768">
        <v>0</v>
      </c>
      <c r="S768">
        <v>0</v>
      </c>
      <c r="T768">
        <v>0</v>
      </c>
      <c r="U768" t="s">
        <v>100</v>
      </c>
      <c r="V768" t="s">
        <v>35</v>
      </c>
      <c r="W768">
        <v>50</v>
      </c>
      <c r="X768" t="s">
        <v>5268</v>
      </c>
      <c r="Y768">
        <v>4</v>
      </c>
      <c r="Z768">
        <v>0</v>
      </c>
      <c r="AA768">
        <v>40</v>
      </c>
      <c r="AB768">
        <v>50</v>
      </c>
      <c r="AE768" t="s">
        <v>37</v>
      </c>
      <c r="AF768" t="s">
        <v>2123</v>
      </c>
      <c r="AG768" t="s">
        <v>2123</v>
      </c>
      <c r="AH768" t="s">
        <v>8685</v>
      </c>
      <c r="AI768">
        <v>7328</v>
      </c>
      <c r="AJ768">
        <v>4.227620087</v>
      </c>
      <c r="AK768" t="s">
        <v>8686</v>
      </c>
      <c r="AL768">
        <v>0</v>
      </c>
      <c r="AN768" t="s">
        <v>8687</v>
      </c>
      <c r="AO768" t="s">
        <v>8688</v>
      </c>
      <c r="AP768" t="s">
        <v>5273</v>
      </c>
      <c r="AQ768" t="s">
        <v>5274</v>
      </c>
    </row>
    <row r="769" spans="1:43" x14ac:dyDescent="0.3">
      <c r="A769" t="s">
        <v>2128</v>
      </c>
      <c r="B769" t="s">
        <v>8689</v>
      </c>
      <c r="C769" t="s">
        <v>2125</v>
      </c>
      <c r="D769" t="s">
        <v>4688</v>
      </c>
      <c r="E769">
        <v>22</v>
      </c>
      <c r="F769">
        <v>19</v>
      </c>
      <c r="G769" t="s">
        <v>5267</v>
      </c>
      <c r="H769">
        <v>20000</v>
      </c>
      <c r="I769">
        <v>1</v>
      </c>
      <c r="J769">
        <v>3.66</v>
      </c>
      <c r="K769">
        <v>1103</v>
      </c>
      <c r="L769">
        <v>461</v>
      </c>
      <c r="M769">
        <v>218</v>
      </c>
      <c r="N769">
        <v>170</v>
      </c>
      <c r="O769">
        <v>94</v>
      </c>
      <c r="P769">
        <v>160</v>
      </c>
      <c r="Q769">
        <v>0</v>
      </c>
      <c r="R769">
        <v>0</v>
      </c>
      <c r="S769">
        <v>0</v>
      </c>
      <c r="T769">
        <v>0</v>
      </c>
      <c r="U769" t="s">
        <v>2126</v>
      </c>
      <c r="V769" t="s">
        <v>52</v>
      </c>
      <c r="W769">
        <v>50</v>
      </c>
      <c r="X769" t="s">
        <v>5268</v>
      </c>
      <c r="Y769">
        <v>6</v>
      </c>
      <c r="Z769">
        <v>0</v>
      </c>
      <c r="AA769">
        <v>38</v>
      </c>
      <c r="AB769">
        <v>50</v>
      </c>
      <c r="AE769" t="s">
        <v>37</v>
      </c>
      <c r="AF769" t="s">
        <v>2127</v>
      </c>
      <c r="AG769" t="s">
        <v>2127</v>
      </c>
      <c r="AH769" t="s">
        <v>8690</v>
      </c>
      <c r="AI769">
        <v>4107</v>
      </c>
      <c r="AJ769">
        <v>4.0969077189999998</v>
      </c>
      <c r="AK769" t="s">
        <v>8691</v>
      </c>
      <c r="AL769">
        <v>0</v>
      </c>
      <c r="AN769" t="s">
        <v>8692</v>
      </c>
      <c r="AO769" t="s">
        <v>8693</v>
      </c>
      <c r="AP769" t="s">
        <v>5273</v>
      </c>
      <c r="AQ769" t="s">
        <v>5274</v>
      </c>
    </row>
    <row r="770" spans="1:43" x14ac:dyDescent="0.3">
      <c r="A770" t="s">
        <v>2131</v>
      </c>
      <c r="B770" t="s">
        <v>8694</v>
      </c>
      <c r="C770" t="s">
        <v>2129</v>
      </c>
      <c r="D770" t="s">
        <v>4689</v>
      </c>
      <c r="E770">
        <v>8</v>
      </c>
      <c r="F770">
        <v>7</v>
      </c>
      <c r="G770" t="s">
        <v>5267</v>
      </c>
      <c r="H770">
        <v>1000</v>
      </c>
      <c r="I770">
        <v>1</v>
      </c>
      <c r="J770">
        <v>2.98</v>
      </c>
      <c r="K770">
        <v>108</v>
      </c>
      <c r="L770">
        <v>36</v>
      </c>
      <c r="M770">
        <v>9</v>
      </c>
      <c r="N770">
        <v>17</v>
      </c>
      <c r="O770">
        <v>9</v>
      </c>
      <c r="P770">
        <v>37</v>
      </c>
      <c r="Q770">
        <v>0</v>
      </c>
      <c r="R770">
        <v>0</v>
      </c>
      <c r="S770">
        <v>0</v>
      </c>
      <c r="T770">
        <v>0</v>
      </c>
      <c r="U770" t="s">
        <v>42</v>
      </c>
      <c r="V770" t="s">
        <v>52</v>
      </c>
      <c r="W770">
        <v>20</v>
      </c>
      <c r="X770" t="s">
        <v>5268</v>
      </c>
      <c r="Y770">
        <v>2</v>
      </c>
      <c r="Z770">
        <v>0</v>
      </c>
      <c r="AA770">
        <v>36</v>
      </c>
      <c r="AB770">
        <v>50</v>
      </c>
      <c r="AE770" t="s">
        <v>37</v>
      </c>
      <c r="AF770" t="s">
        <v>2130</v>
      </c>
      <c r="AG770" t="s">
        <v>8695</v>
      </c>
      <c r="AH770" t="s">
        <v>8696</v>
      </c>
      <c r="AI770">
        <v>942</v>
      </c>
      <c r="AJ770">
        <v>3.4755838639999999</v>
      </c>
      <c r="AK770" t="s">
        <v>8697</v>
      </c>
      <c r="AL770">
        <v>0</v>
      </c>
      <c r="AN770" t="s">
        <v>8698</v>
      </c>
      <c r="AO770" t="s">
        <v>8699</v>
      </c>
      <c r="AP770" t="s">
        <v>5273</v>
      </c>
      <c r="AQ770" t="s">
        <v>5274</v>
      </c>
    </row>
    <row r="771" spans="1:43" x14ac:dyDescent="0.3">
      <c r="A771" t="s">
        <v>1544</v>
      </c>
      <c r="B771" t="s">
        <v>5290</v>
      </c>
      <c r="C771" t="s">
        <v>50</v>
      </c>
      <c r="D771" t="s">
        <v>4505</v>
      </c>
      <c r="E771">
        <v>2.66</v>
      </c>
      <c r="F771">
        <v>3</v>
      </c>
      <c r="G771" t="s">
        <v>5267</v>
      </c>
      <c r="H771">
        <v>100</v>
      </c>
      <c r="I771">
        <v>1</v>
      </c>
      <c r="J771">
        <v>2.67</v>
      </c>
      <c r="K771">
        <v>12</v>
      </c>
      <c r="L771">
        <v>1</v>
      </c>
      <c r="M771">
        <v>4</v>
      </c>
      <c r="N771">
        <v>2</v>
      </c>
      <c r="O771">
        <v>0</v>
      </c>
      <c r="P771">
        <v>5</v>
      </c>
      <c r="Q771">
        <v>0</v>
      </c>
      <c r="R771">
        <v>0</v>
      </c>
      <c r="S771">
        <v>0</v>
      </c>
      <c r="T771">
        <v>0</v>
      </c>
      <c r="U771" t="s">
        <v>51</v>
      </c>
      <c r="V771" t="s">
        <v>52</v>
      </c>
      <c r="W771">
        <v>1</v>
      </c>
      <c r="X771" t="s">
        <v>5268</v>
      </c>
      <c r="Y771">
        <v>1</v>
      </c>
      <c r="Z771">
        <v>0</v>
      </c>
      <c r="AA771">
        <v>30</v>
      </c>
      <c r="AB771">
        <v>50</v>
      </c>
      <c r="AE771" t="s">
        <v>37</v>
      </c>
      <c r="AF771" t="s">
        <v>254</v>
      </c>
      <c r="AG771" t="s">
        <v>254</v>
      </c>
      <c r="AH771" t="s">
        <v>1543</v>
      </c>
      <c r="AI771">
        <v>66644</v>
      </c>
      <c r="AJ771">
        <v>4.1375817780000004</v>
      </c>
      <c r="AK771" t="s">
        <v>5626</v>
      </c>
      <c r="AL771">
        <v>1</v>
      </c>
      <c r="AM771" t="s">
        <v>5627</v>
      </c>
      <c r="AN771" t="s">
        <v>7771</v>
      </c>
      <c r="AO771" t="s">
        <v>7772</v>
      </c>
      <c r="AP771" t="s">
        <v>5273</v>
      </c>
      <c r="AQ771" t="s">
        <v>5274</v>
      </c>
    </row>
    <row r="772" spans="1:43" x14ac:dyDescent="0.3">
      <c r="A772" s="1" t="s">
        <v>2133</v>
      </c>
      <c r="B772" t="s">
        <v>5564</v>
      </c>
      <c r="C772" t="s">
        <v>228</v>
      </c>
      <c r="D772" t="s">
        <v>4092</v>
      </c>
      <c r="E772">
        <v>2</v>
      </c>
      <c r="F772">
        <v>9</v>
      </c>
      <c r="G772" t="s">
        <v>5267</v>
      </c>
      <c r="H772">
        <v>100</v>
      </c>
      <c r="I772">
        <v>0</v>
      </c>
      <c r="J772">
        <v>3.47</v>
      </c>
      <c r="K772">
        <v>32</v>
      </c>
      <c r="L772">
        <v>11</v>
      </c>
      <c r="M772">
        <v>6</v>
      </c>
      <c r="N772">
        <v>5</v>
      </c>
      <c r="O772">
        <v>7</v>
      </c>
      <c r="P772">
        <v>3</v>
      </c>
      <c r="Q772">
        <v>0</v>
      </c>
      <c r="R772">
        <v>0</v>
      </c>
      <c r="S772">
        <v>0</v>
      </c>
      <c r="T772">
        <v>0</v>
      </c>
      <c r="U772" t="s">
        <v>34</v>
      </c>
      <c r="V772" t="s">
        <v>79</v>
      </c>
      <c r="W772">
        <v>1</v>
      </c>
      <c r="X772" t="s">
        <v>5268</v>
      </c>
      <c r="Y772">
        <v>1</v>
      </c>
      <c r="Z772">
        <v>0</v>
      </c>
      <c r="AA772">
        <v>40</v>
      </c>
      <c r="AB772">
        <v>50</v>
      </c>
      <c r="AE772" t="s">
        <v>37</v>
      </c>
      <c r="AF772" t="s">
        <v>2132</v>
      </c>
      <c r="AG772" t="s">
        <v>2132</v>
      </c>
      <c r="AH772" t="s">
        <v>5620</v>
      </c>
      <c r="AI772">
        <v>4856</v>
      </c>
      <c r="AJ772">
        <v>4.1676276769999996</v>
      </c>
      <c r="AK772" t="s">
        <v>5621</v>
      </c>
      <c r="AL772">
        <v>0</v>
      </c>
      <c r="AN772" t="s">
        <v>5622</v>
      </c>
      <c r="AO772" t="s">
        <v>5623</v>
      </c>
      <c r="AP772" t="s">
        <v>5273</v>
      </c>
      <c r="AQ772" t="s">
        <v>5274</v>
      </c>
    </row>
    <row r="773" spans="1:43" x14ac:dyDescent="0.3">
      <c r="A773" s="1" t="s">
        <v>2136</v>
      </c>
      <c r="B773" t="s">
        <v>8700</v>
      </c>
      <c r="C773" t="s">
        <v>2134</v>
      </c>
      <c r="D773" t="s">
        <v>4690</v>
      </c>
      <c r="E773">
        <v>16</v>
      </c>
      <c r="F773">
        <v>14</v>
      </c>
      <c r="G773" t="s">
        <v>5267</v>
      </c>
      <c r="H773">
        <v>10000</v>
      </c>
      <c r="I773">
        <v>0</v>
      </c>
      <c r="J773">
        <v>4.34</v>
      </c>
      <c r="K773">
        <v>3075</v>
      </c>
      <c r="L773">
        <v>1974</v>
      </c>
      <c r="M773">
        <v>581</v>
      </c>
      <c r="N773">
        <v>275</v>
      </c>
      <c r="O773">
        <v>91</v>
      </c>
      <c r="P773">
        <v>154</v>
      </c>
      <c r="Q773">
        <v>1</v>
      </c>
      <c r="R773">
        <v>0</v>
      </c>
      <c r="S773">
        <v>1</v>
      </c>
      <c r="T773">
        <v>0</v>
      </c>
      <c r="U773" t="s">
        <v>70</v>
      </c>
      <c r="V773" t="s">
        <v>43</v>
      </c>
      <c r="W773">
        <v>50</v>
      </c>
      <c r="X773" t="s">
        <v>5268</v>
      </c>
      <c r="Y773">
        <v>4</v>
      </c>
      <c r="Z773">
        <v>0</v>
      </c>
      <c r="AA773">
        <v>47</v>
      </c>
      <c r="AB773">
        <v>50</v>
      </c>
      <c r="AC773">
        <v>1</v>
      </c>
      <c r="AD773" t="s">
        <v>5269</v>
      </c>
      <c r="AE773" t="s">
        <v>37</v>
      </c>
      <c r="AF773" t="s">
        <v>2135</v>
      </c>
      <c r="AG773" t="s">
        <v>8701</v>
      </c>
      <c r="AH773" t="s">
        <v>8702</v>
      </c>
      <c r="AI773">
        <v>17621</v>
      </c>
      <c r="AJ773">
        <v>4.301174735</v>
      </c>
      <c r="AK773" t="s">
        <v>8703</v>
      </c>
      <c r="AL773">
        <v>0</v>
      </c>
      <c r="AN773" t="s">
        <v>8704</v>
      </c>
      <c r="AO773" t="s">
        <v>8705</v>
      </c>
      <c r="AP773" t="s">
        <v>5273</v>
      </c>
      <c r="AQ773" t="s">
        <v>5274</v>
      </c>
    </row>
    <row r="774" spans="1:43" x14ac:dyDescent="0.3">
      <c r="A774" t="s">
        <v>1915</v>
      </c>
      <c r="B774" t="s">
        <v>8376</v>
      </c>
      <c r="C774" t="s">
        <v>1914</v>
      </c>
      <c r="D774" t="s">
        <v>4623</v>
      </c>
      <c r="E774">
        <v>11</v>
      </c>
      <c r="F774">
        <v>11</v>
      </c>
      <c r="G774" t="s">
        <v>5267</v>
      </c>
      <c r="H774">
        <v>1000</v>
      </c>
      <c r="I774">
        <v>0</v>
      </c>
      <c r="J774">
        <v>3.75</v>
      </c>
      <c r="K774">
        <v>213</v>
      </c>
      <c r="L774">
        <v>97</v>
      </c>
      <c r="M774">
        <v>35</v>
      </c>
      <c r="N774">
        <v>38</v>
      </c>
      <c r="O774">
        <v>16</v>
      </c>
      <c r="P774">
        <v>27</v>
      </c>
      <c r="Q774">
        <v>0</v>
      </c>
      <c r="R774">
        <v>0</v>
      </c>
      <c r="S774">
        <v>0</v>
      </c>
      <c r="T774">
        <v>0</v>
      </c>
      <c r="U774" t="s">
        <v>281</v>
      </c>
      <c r="V774" t="s">
        <v>52</v>
      </c>
      <c r="W774">
        <v>50</v>
      </c>
      <c r="X774" t="s">
        <v>5268</v>
      </c>
      <c r="Y774">
        <v>3</v>
      </c>
      <c r="Z774">
        <v>0</v>
      </c>
      <c r="AA774">
        <v>18</v>
      </c>
      <c r="AB774">
        <v>50</v>
      </c>
      <c r="AE774" t="s">
        <v>37</v>
      </c>
      <c r="AF774" t="s">
        <v>1883</v>
      </c>
      <c r="AG774" t="s">
        <v>8317</v>
      </c>
      <c r="AH774" t="s">
        <v>8318</v>
      </c>
      <c r="AI774">
        <v>17120</v>
      </c>
      <c r="AJ774">
        <v>3.8988901870000001</v>
      </c>
      <c r="AK774" t="s">
        <v>8319</v>
      </c>
      <c r="AL774">
        <v>0</v>
      </c>
      <c r="AN774" t="s">
        <v>8377</v>
      </c>
      <c r="AO774" t="s">
        <v>8378</v>
      </c>
      <c r="AP774" t="s">
        <v>5273</v>
      </c>
      <c r="AQ774" t="s">
        <v>5274</v>
      </c>
    </row>
    <row r="775" spans="1:43" x14ac:dyDescent="0.3">
      <c r="A775" t="s">
        <v>2138</v>
      </c>
      <c r="B775" t="s">
        <v>8706</v>
      </c>
      <c r="C775" t="s">
        <v>2137</v>
      </c>
      <c r="D775" t="s">
        <v>4691</v>
      </c>
      <c r="E775">
        <v>14</v>
      </c>
      <c r="F775">
        <v>12</v>
      </c>
      <c r="G775" t="s">
        <v>5267</v>
      </c>
      <c r="H775">
        <v>1000</v>
      </c>
      <c r="I775">
        <v>0</v>
      </c>
      <c r="J775">
        <v>3.74</v>
      </c>
      <c r="K775">
        <v>582</v>
      </c>
      <c r="L775">
        <v>252</v>
      </c>
      <c r="M775">
        <v>117</v>
      </c>
      <c r="N775">
        <v>95</v>
      </c>
      <c r="O775">
        <v>46</v>
      </c>
      <c r="P775">
        <v>72</v>
      </c>
      <c r="Q775">
        <v>0</v>
      </c>
      <c r="R775">
        <v>0</v>
      </c>
      <c r="S775">
        <v>0</v>
      </c>
      <c r="T775">
        <v>0</v>
      </c>
      <c r="U775" t="s">
        <v>34</v>
      </c>
      <c r="V775" t="s">
        <v>1804</v>
      </c>
      <c r="W775">
        <v>43</v>
      </c>
      <c r="X775" t="s">
        <v>5268</v>
      </c>
      <c r="Y775">
        <v>3</v>
      </c>
      <c r="Z775">
        <v>0</v>
      </c>
      <c r="AA775">
        <v>26</v>
      </c>
      <c r="AB775">
        <v>50</v>
      </c>
      <c r="AE775" t="s">
        <v>37</v>
      </c>
      <c r="AF775" t="s">
        <v>378</v>
      </c>
      <c r="AG775" t="s">
        <v>378</v>
      </c>
      <c r="AH775" t="s">
        <v>5842</v>
      </c>
      <c r="AI775">
        <v>32858</v>
      </c>
      <c r="AJ775">
        <v>3.8855377689999999</v>
      </c>
      <c r="AK775" t="s">
        <v>5843</v>
      </c>
      <c r="AL775">
        <v>0</v>
      </c>
      <c r="AN775" t="s">
        <v>8707</v>
      </c>
      <c r="AO775" t="s">
        <v>8708</v>
      </c>
      <c r="AP775" t="s">
        <v>5273</v>
      </c>
      <c r="AQ775" t="s">
        <v>5274</v>
      </c>
    </row>
    <row r="776" spans="1:43" x14ac:dyDescent="0.3">
      <c r="A776" t="s">
        <v>2142</v>
      </c>
      <c r="B776" t="s">
        <v>8709</v>
      </c>
      <c r="C776" t="s">
        <v>2139</v>
      </c>
      <c r="D776" t="s">
        <v>4692</v>
      </c>
      <c r="E776">
        <v>16</v>
      </c>
      <c r="F776">
        <v>16</v>
      </c>
      <c r="G776" t="s">
        <v>5267</v>
      </c>
      <c r="H776">
        <v>2</v>
      </c>
      <c r="I776">
        <v>0</v>
      </c>
      <c r="J776">
        <v>5</v>
      </c>
      <c r="K776">
        <v>0</v>
      </c>
      <c r="Q776">
        <v>0</v>
      </c>
      <c r="R776">
        <v>0</v>
      </c>
      <c r="S776">
        <v>0</v>
      </c>
      <c r="T776">
        <v>0</v>
      </c>
      <c r="V776" t="s">
        <v>838</v>
      </c>
      <c r="W776">
        <v>10</v>
      </c>
      <c r="X776" t="s">
        <v>5268</v>
      </c>
      <c r="Y776">
        <v>5</v>
      </c>
      <c r="Z776">
        <v>0</v>
      </c>
      <c r="AA776">
        <v>32</v>
      </c>
      <c r="AB776">
        <v>50</v>
      </c>
      <c r="AE776" t="s">
        <v>37</v>
      </c>
      <c r="AF776" t="s">
        <v>2140</v>
      </c>
      <c r="AG776" t="s">
        <v>2140</v>
      </c>
      <c r="AH776" t="s">
        <v>2141</v>
      </c>
      <c r="AI776">
        <v>693</v>
      </c>
      <c r="AJ776">
        <v>4.3030303029999999</v>
      </c>
      <c r="AK776" t="s">
        <v>8710</v>
      </c>
      <c r="AL776">
        <v>0</v>
      </c>
      <c r="AN776" t="s">
        <v>8711</v>
      </c>
      <c r="AO776" t="s">
        <v>8712</v>
      </c>
      <c r="AP776" t="s">
        <v>5273</v>
      </c>
      <c r="AQ776" t="s">
        <v>5274</v>
      </c>
    </row>
    <row r="777" spans="1:43" x14ac:dyDescent="0.3">
      <c r="A777" t="s">
        <v>2146</v>
      </c>
      <c r="B777" t="s">
        <v>8713</v>
      </c>
      <c r="C777" t="s">
        <v>2143</v>
      </c>
      <c r="D777" t="s">
        <v>4693</v>
      </c>
      <c r="E777">
        <v>8</v>
      </c>
      <c r="F777">
        <v>8</v>
      </c>
      <c r="G777" t="s">
        <v>5267</v>
      </c>
      <c r="H777">
        <v>1000</v>
      </c>
      <c r="I777">
        <v>0</v>
      </c>
      <c r="J777">
        <v>4.18</v>
      </c>
      <c r="K777">
        <v>668</v>
      </c>
      <c r="L777">
        <v>385</v>
      </c>
      <c r="M777">
        <v>126</v>
      </c>
      <c r="N777">
        <v>85</v>
      </c>
      <c r="O777">
        <v>33</v>
      </c>
      <c r="P777">
        <v>39</v>
      </c>
      <c r="Q777">
        <v>0</v>
      </c>
      <c r="R777">
        <v>0</v>
      </c>
      <c r="S777">
        <v>0</v>
      </c>
      <c r="T777">
        <v>0</v>
      </c>
      <c r="U777" t="s">
        <v>42</v>
      </c>
      <c r="V777" t="s">
        <v>43</v>
      </c>
      <c r="W777">
        <v>48</v>
      </c>
      <c r="X777" t="s">
        <v>5268</v>
      </c>
      <c r="Y777">
        <v>2</v>
      </c>
      <c r="Z777">
        <v>0</v>
      </c>
      <c r="AA777">
        <v>15</v>
      </c>
      <c r="AB777">
        <v>50</v>
      </c>
      <c r="AC777">
        <v>1</v>
      </c>
      <c r="AD777" t="s">
        <v>5269</v>
      </c>
      <c r="AE777" t="s">
        <v>37</v>
      </c>
      <c r="AF777" t="s">
        <v>2144</v>
      </c>
      <c r="AG777" t="s">
        <v>2144</v>
      </c>
      <c r="AH777" t="s">
        <v>2145</v>
      </c>
      <c r="AI777">
        <v>5226</v>
      </c>
      <c r="AJ777">
        <v>4.0057405279999996</v>
      </c>
      <c r="AK777" t="s">
        <v>8714</v>
      </c>
      <c r="AL777">
        <v>0</v>
      </c>
      <c r="AN777" t="s">
        <v>8715</v>
      </c>
      <c r="AO777" t="s">
        <v>8716</v>
      </c>
      <c r="AP777" t="s">
        <v>5273</v>
      </c>
      <c r="AQ777" t="s">
        <v>5274</v>
      </c>
    </row>
    <row r="778" spans="1:43" x14ac:dyDescent="0.3">
      <c r="A778" t="s">
        <v>2149</v>
      </c>
      <c r="B778" t="s">
        <v>8717</v>
      </c>
      <c r="C778" t="s">
        <v>2147</v>
      </c>
      <c r="D778" t="s">
        <v>4694</v>
      </c>
      <c r="E778">
        <v>9</v>
      </c>
      <c r="F778">
        <v>8</v>
      </c>
      <c r="G778" t="s">
        <v>5267</v>
      </c>
      <c r="H778">
        <v>5000</v>
      </c>
      <c r="I778">
        <v>1</v>
      </c>
      <c r="J778">
        <v>4.22</v>
      </c>
      <c r="K778">
        <v>827</v>
      </c>
      <c r="L778">
        <v>471</v>
      </c>
      <c r="M778">
        <v>185</v>
      </c>
      <c r="N778">
        <v>96</v>
      </c>
      <c r="O778">
        <v>36</v>
      </c>
      <c r="P778">
        <v>39</v>
      </c>
      <c r="Q778">
        <v>0</v>
      </c>
      <c r="R778">
        <v>0</v>
      </c>
      <c r="S778">
        <v>0</v>
      </c>
      <c r="T778">
        <v>0</v>
      </c>
      <c r="U778" t="s">
        <v>64</v>
      </c>
      <c r="V778" t="s">
        <v>35</v>
      </c>
      <c r="W778">
        <v>50</v>
      </c>
      <c r="X778" t="s">
        <v>5268</v>
      </c>
      <c r="Y778">
        <v>3</v>
      </c>
      <c r="Z778">
        <v>0</v>
      </c>
      <c r="AA778">
        <v>43</v>
      </c>
      <c r="AB778">
        <v>50</v>
      </c>
      <c r="AE778" t="s">
        <v>37</v>
      </c>
      <c r="AF778" t="s">
        <v>2148</v>
      </c>
      <c r="AG778" t="s">
        <v>2148</v>
      </c>
      <c r="AH778" t="s">
        <v>8718</v>
      </c>
      <c r="AI778">
        <v>14275</v>
      </c>
      <c r="AJ778">
        <v>4.0914185639999996</v>
      </c>
      <c r="AK778" t="s">
        <v>8719</v>
      </c>
      <c r="AL778">
        <v>0</v>
      </c>
      <c r="AN778" t="s">
        <v>8720</v>
      </c>
      <c r="AO778" t="s">
        <v>8721</v>
      </c>
      <c r="AP778" t="s">
        <v>5273</v>
      </c>
      <c r="AQ778" t="s">
        <v>5274</v>
      </c>
    </row>
    <row r="779" spans="1:43" x14ac:dyDescent="0.3">
      <c r="A779" t="s">
        <v>2153</v>
      </c>
      <c r="B779" t="s">
        <v>2150</v>
      </c>
      <c r="C779" t="s">
        <v>2150</v>
      </c>
      <c r="D779" t="s">
        <v>4695</v>
      </c>
      <c r="E779">
        <v>14</v>
      </c>
      <c r="F779">
        <v>12</v>
      </c>
      <c r="G779" t="s">
        <v>5267</v>
      </c>
      <c r="H779">
        <v>100</v>
      </c>
      <c r="I779">
        <v>0</v>
      </c>
      <c r="J779">
        <v>4.2300000000000004</v>
      </c>
      <c r="K779">
        <v>65</v>
      </c>
      <c r="L779">
        <v>41</v>
      </c>
      <c r="M779">
        <v>8</v>
      </c>
      <c r="N779">
        <v>10</v>
      </c>
      <c r="O779">
        <v>2</v>
      </c>
      <c r="P779">
        <v>4</v>
      </c>
      <c r="Q779">
        <v>1</v>
      </c>
      <c r="R779">
        <v>0</v>
      </c>
      <c r="S779">
        <v>1</v>
      </c>
      <c r="T779">
        <v>0</v>
      </c>
      <c r="U779" t="s">
        <v>70</v>
      </c>
      <c r="V779" t="s">
        <v>52</v>
      </c>
      <c r="W779">
        <v>50</v>
      </c>
      <c r="X779" t="s">
        <v>5268</v>
      </c>
      <c r="Y779">
        <v>4</v>
      </c>
      <c r="Z779">
        <v>0</v>
      </c>
      <c r="AA779">
        <v>33</v>
      </c>
      <c r="AB779">
        <v>50</v>
      </c>
      <c r="AE779" t="s">
        <v>37</v>
      </c>
      <c r="AF779" t="s">
        <v>2151</v>
      </c>
      <c r="AG779" t="s">
        <v>8722</v>
      </c>
      <c r="AH779" t="s">
        <v>2152</v>
      </c>
      <c r="AI779">
        <v>3520</v>
      </c>
      <c r="AJ779">
        <v>4.1698863639999999</v>
      </c>
      <c r="AK779" t="s">
        <v>8723</v>
      </c>
      <c r="AL779">
        <v>0</v>
      </c>
      <c r="AN779" t="s">
        <v>8724</v>
      </c>
      <c r="AO779" t="s">
        <v>8725</v>
      </c>
      <c r="AP779" t="s">
        <v>5273</v>
      </c>
      <c r="AQ779" t="s">
        <v>5274</v>
      </c>
    </row>
    <row r="780" spans="1:43" x14ac:dyDescent="0.3">
      <c r="A780" t="s">
        <v>2155</v>
      </c>
      <c r="B780" t="s">
        <v>8726</v>
      </c>
      <c r="C780" t="s">
        <v>2154</v>
      </c>
      <c r="D780" t="s">
        <v>4696</v>
      </c>
      <c r="E780">
        <v>11</v>
      </c>
      <c r="F780">
        <v>10</v>
      </c>
      <c r="G780" t="s">
        <v>5267</v>
      </c>
      <c r="H780">
        <v>10000</v>
      </c>
      <c r="I780">
        <v>1</v>
      </c>
      <c r="J780">
        <v>3.76</v>
      </c>
      <c r="K780">
        <v>1546</v>
      </c>
      <c r="L780">
        <v>662</v>
      </c>
      <c r="M780">
        <v>328</v>
      </c>
      <c r="N780">
        <v>252</v>
      </c>
      <c r="O780">
        <v>129</v>
      </c>
      <c r="P780">
        <v>175</v>
      </c>
      <c r="Q780">
        <v>0</v>
      </c>
      <c r="R780">
        <v>0</v>
      </c>
      <c r="S780">
        <v>0</v>
      </c>
      <c r="T780">
        <v>0</v>
      </c>
      <c r="U780" t="s">
        <v>34</v>
      </c>
      <c r="V780" t="s">
        <v>101</v>
      </c>
      <c r="W780">
        <v>27</v>
      </c>
      <c r="X780" t="s">
        <v>5268</v>
      </c>
      <c r="Y780">
        <v>3</v>
      </c>
      <c r="Z780">
        <v>0</v>
      </c>
      <c r="AA780">
        <v>36</v>
      </c>
      <c r="AB780">
        <v>50</v>
      </c>
      <c r="AE780" t="s">
        <v>37</v>
      </c>
      <c r="AF780" t="s">
        <v>92</v>
      </c>
      <c r="AG780" t="s">
        <v>5346</v>
      </c>
      <c r="AH780" t="s">
        <v>7522</v>
      </c>
      <c r="AI780">
        <v>55499</v>
      </c>
      <c r="AJ780">
        <v>4.138885385</v>
      </c>
      <c r="AK780" t="s">
        <v>5347</v>
      </c>
      <c r="AL780">
        <v>0</v>
      </c>
      <c r="AN780" t="s">
        <v>8727</v>
      </c>
      <c r="AO780" t="s">
        <v>8728</v>
      </c>
      <c r="AP780" t="s">
        <v>5273</v>
      </c>
      <c r="AQ780" t="s">
        <v>5274</v>
      </c>
    </row>
    <row r="781" spans="1:43" x14ac:dyDescent="0.3">
      <c r="A781" t="s">
        <v>2157</v>
      </c>
      <c r="B781" t="s">
        <v>8729</v>
      </c>
      <c r="C781" t="s">
        <v>2156</v>
      </c>
      <c r="D781" t="s">
        <v>4697</v>
      </c>
      <c r="E781">
        <v>15</v>
      </c>
      <c r="F781">
        <v>109</v>
      </c>
      <c r="G781" t="s">
        <v>5267</v>
      </c>
      <c r="H781">
        <v>1000</v>
      </c>
      <c r="I781">
        <v>0</v>
      </c>
      <c r="J781">
        <v>3.96</v>
      </c>
      <c r="K781">
        <v>382</v>
      </c>
      <c r="L781">
        <v>190</v>
      </c>
      <c r="M781">
        <v>83</v>
      </c>
      <c r="N781">
        <v>48</v>
      </c>
      <c r="O781">
        <v>25</v>
      </c>
      <c r="P781">
        <v>36</v>
      </c>
      <c r="Q781">
        <v>0</v>
      </c>
      <c r="R781">
        <v>0</v>
      </c>
      <c r="S781">
        <v>0</v>
      </c>
      <c r="T781">
        <v>0</v>
      </c>
      <c r="U781" t="s">
        <v>70</v>
      </c>
      <c r="V781" t="s">
        <v>52</v>
      </c>
      <c r="W781">
        <v>50</v>
      </c>
      <c r="X781" t="s">
        <v>5268</v>
      </c>
      <c r="Y781">
        <v>4</v>
      </c>
      <c r="Z781">
        <v>0</v>
      </c>
      <c r="AA781">
        <v>36</v>
      </c>
      <c r="AB781">
        <v>50</v>
      </c>
      <c r="AE781" t="s">
        <v>37</v>
      </c>
      <c r="AF781" t="s">
        <v>152</v>
      </c>
      <c r="AG781" t="s">
        <v>5428</v>
      </c>
      <c r="AH781" t="s">
        <v>5429</v>
      </c>
      <c r="AI781">
        <v>51369</v>
      </c>
      <c r="AJ781">
        <v>3.9682688000000002</v>
      </c>
      <c r="AK781" t="s">
        <v>5430</v>
      </c>
      <c r="AL781">
        <v>1</v>
      </c>
      <c r="AM781" t="s">
        <v>5431</v>
      </c>
      <c r="AN781" t="s">
        <v>8730</v>
      </c>
      <c r="AO781" t="s">
        <v>8731</v>
      </c>
      <c r="AP781" t="s">
        <v>5273</v>
      </c>
      <c r="AQ781" t="s">
        <v>5274</v>
      </c>
    </row>
    <row r="782" spans="1:43" x14ac:dyDescent="0.3">
      <c r="A782" t="s">
        <v>1127</v>
      </c>
      <c r="B782" t="s">
        <v>7086</v>
      </c>
      <c r="C782" t="s">
        <v>1125</v>
      </c>
      <c r="D782" t="s">
        <v>4370</v>
      </c>
      <c r="E782">
        <v>4</v>
      </c>
      <c r="F782">
        <v>4</v>
      </c>
      <c r="G782" t="s">
        <v>5267</v>
      </c>
      <c r="H782">
        <v>50</v>
      </c>
      <c r="I782">
        <v>1</v>
      </c>
      <c r="J782">
        <v>1</v>
      </c>
      <c r="K782">
        <v>1</v>
      </c>
      <c r="L782">
        <v>0</v>
      </c>
      <c r="M782">
        <v>0</v>
      </c>
      <c r="N782">
        <v>0</v>
      </c>
      <c r="O782">
        <v>0</v>
      </c>
      <c r="P782">
        <v>1</v>
      </c>
      <c r="Q782">
        <v>0</v>
      </c>
      <c r="R782">
        <v>0</v>
      </c>
      <c r="S782">
        <v>0</v>
      </c>
      <c r="T782">
        <v>0</v>
      </c>
      <c r="U782" t="s">
        <v>64</v>
      </c>
      <c r="V782" t="s">
        <v>43</v>
      </c>
      <c r="W782">
        <v>20</v>
      </c>
      <c r="X782" t="s">
        <v>5268</v>
      </c>
      <c r="Y782">
        <v>1</v>
      </c>
      <c r="Z782">
        <v>0</v>
      </c>
      <c r="AA782">
        <v>44</v>
      </c>
      <c r="AB782">
        <v>50</v>
      </c>
      <c r="AE782" t="s">
        <v>37</v>
      </c>
      <c r="AF782" t="s">
        <v>1126</v>
      </c>
      <c r="AG782" t="s">
        <v>7087</v>
      </c>
      <c r="AH782" t="s">
        <v>7088</v>
      </c>
      <c r="AI782">
        <v>254</v>
      </c>
      <c r="AJ782">
        <v>3.5157480310000002</v>
      </c>
      <c r="AK782" t="s">
        <v>7089</v>
      </c>
      <c r="AL782">
        <v>0</v>
      </c>
      <c r="AN782" t="s">
        <v>7090</v>
      </c>
      <c r="AO782" t="s">
        <v>7091</v>
      </c>
      <c r="AP782" t="s">
        <v>5273</v>
      </c>
      <c r="AQ782" t="s">
        <v>5274</v>
      </c>
    </row>
    <row r="783" spans="1:43" x14ac:dyDescent="0.3">
      <c r="A783" t="s">
        <v>2160</v>
      </c>
      <c r="B783" t="s">
        <v>8732</v>
      </c>
      <c r="C783" t="s">
        <v>2158</v>
      </c>
      <c r="D783" t="s">
        <v>4698</v>
      </c>
      <c r="E783">
        <v>5.75</v>
      </c>
      <c r="F783">
        <v>5</v>
      </c>
      <c r="G783" t="s">
        <v>5267</v>
      </c>
      <c r="H783">
        <v>10</v>
      </c>
      <c r="I783">
        <v>1</v>
      </c>
      <c r="J783">
        <v>5</v>
      </c>
      <c r="K783">
        <v>0</v>
      </c>
      <c r="Q783">
        <v>0</v>
      </c>
      <c r="R783">
        <v>0</v>
      </c>
      <c r="S783">
        <v>0</v>
      </c>
      <c r="T783">
        <v>0</v>
      </c>
      <c r="U783" t="s">
        <v>34</v>
      </c>
      <c r="V783" t="s">
        <v>43</v>
      </c>
      <c r="W783">
        <v>5</v>
      </c>
      <c r="X783" t="s">
        <v>5268</v>
      </c>
      <c r="Y783">
        <v>2</v>
      </c>
      <c r="Z783">
        <v>0</v>
      </c>
      <c r="AA783">
        <v>139</v>
      </c>
      <c r="AB783">
        <v>50</v>
      </c>
      <c r="AE783" t="s">
        <v>37</v>
      </c>
      <c r="AF783" t="s">
        <v>2159</v>
      </c>
      <c r="AG783" t="s">
        <v>2159</v>
      </c>
      <c r="AH783" t="s">
        <v>8733</v>
      </c>
      <c r="AI783">
        <v>3</v>
      </c>
      <c r="AJ783">
        <v>2.3333333330000001</v>
      </c>
      <c r="AK783" s="1" t="s">
        <v>8734</v>
      </c>
      <c r="AL783">
        <v>0</v>
      </c>
      <c r="AN783" t="s">
        <v>8735</v>
      </c>
      <c r="AO783" t="s">
        <v>8736</v>
      </c>
      <c r="AP783" t="s">
        <v>5273</v>
      </c>
      <c r="AQ783" t="s">
        <v>5274</v>
      </c>
    </row>
    <row r="784" spans="1:43" x14ac:dyDescent="0.3">
      <c r="A784" t="s">
        <v>2162</v>
      </c>
      <c r="B784" t="s">
        <v>8737</v>
      </c>
      <c r="C784" t="s">
        <v>2161</v>
      </c>
      <c r="D784" t="s">
        <v>4699</v>
      </c>
      <c r="E784">
        <v>9</v>
      </c>
      <c r="F784">
        <v>8</v>
      </c>
      <c r="G784" t="s">
        <v>5267</v>
      </c>
      <c r="H784">
        <v>1000</v>
      </c>
      <c r="I784">
        <v>1</v>
      </c>
      <c r="J784">
        <v>3.29</v>
      </c>
      <c r="K784">
        <v>99</v>
      </c>
      <c r="L784">
        <v>40</v>
      </c>
      <c r="M784">
        <v>12</v>
      </c>
      <c r="N784">
        <v>10</v>
      </c>
      <c r="O784">
        <v>11</v>
      </c>
      <c r="P784">
        <v>26</v>
      </c>
      <c r="Q784">
        <v>0</v>
      </c>
      <c r="R784">
        <v>0</v>
      </c>
      <c r="S784">
        <v>0</v>
      </c>
      <c r="T784">
        <v>0</v>
      </c>
      <c r="U784" t="s">
        <v>100</v>
      </c>
      <c r="V784" t="s">
        <v>558</v>
      </c>
      <c r="W784">
        <v>44</v>
      </c>
      <c r="X784" t="s">
        <v>5268</v>
      </c>
      <c r="Y784">
        <v>3</v>
      </c>
      <c r="Z784">
        <v>0</v>
      </c>
      <c r="AA784">
        <v>28</v>
      </c>
      <c r="AB784">
        <v>50</v>
      </c>
      <c r="AC784">
        <v>1</v>
      </c>
      <c r="AD784" t="s">
        <v>5269</v>
      </c>
      <c r="AE784" t="s">
        <v>37</v>
      </c>
      <c r="AF784" t="s">
        <v>444</v>
      </c>
      <c r="AG784" t="s">
        <v>5968</v>
      </c>
      <c r="AH784" t="s">
        <v>445</v>
      </c>
      <c r="AI784">
        <v>88193</v>
      </c>
      <c r="AJ784">
        <v>4.0808907740000002</v>
      </c>
      <c r="AK784" t="s">
        <v>5969</v>
      </c>
      <c r="AL784">
        <v>1</v>
      </c>
      <c r="AM784" t="s">
        <v>5970</v>
      </c>
      <c r="AN784" t="s">
        <v>8738</v>
      </c>
      <c r="AO784" t="s">
        <v>8739</v>
      </c>
      <c r="AP784" t="s">
        <v>5273</v>
      </c>
      <c r="AQ784" t="s">
        <v>5274</v>
      </c>
    </row>
    <row r="785" spans="1:43" x14ac:dyDescent="0.3">
      <c r="A785" t="s">
        <v>2165</v>
      </c>
      <c r="B785" t="s">
        <v>8740</v>
      </c>
      <c r="C785" t="s">
        <v>2163</v>
      </c>
      <c r="D785" t="s">
        <v>4700</v>
      </c>
      <c r="E785">
        <v>6</v>
      </c>
      <c r="F785">
        <v>6</v>
      </c>
      <c r="G785" t="s">
        <v>5267</v>
      </c>
      <c r="H785">
        <v>1000</v>
      </c>
      <c r="I785">
        <v>0</v>
      </c>
      <c r="J785">
        <v>3.21</v>
      </c>
      <c r="K785">
        <v>362</v>
      </c>
      <c r="L785">
        <v>117</v>
      </c>
      <c r="M785">
        <v>60</v>
      </c>
      <c r="N785">
        <v>52</v>
      </c>
      <c r="O785">
        <v>48</v>
      </c>
      <c r="P785">
        <v>85</v>
      </c>
      <c r="Q785">
        <v>0</v>
      </c>
      <c r="R785">
        <v>0</v>
      </c>
      <c r="S785">
        <v>0</v>
      </c>
      <c r="T785">
        <v>0</v>
      </c>
      <c r="U785" t="s">
        <v>70</v>
      </c>
      <c r="V785" t="s">
        <v>52</v>
      </c>
      <c r="W785">
        <v>50</v>
      </c>
      <c r="X785" t="s">
        <v>5268</v>
      </c>
      <c r="Y785">
        <v>2</v>
      </c>
      <c r="Z785">
        <v>0</v>
      </c>
      <c r="AA785">
        <v>24</v>
      </c>
      <c r="AB785">
        <v>50</v>
      </c>
      <c r="AC785">
        <v>1</v>
      </c>
      <c r="AD785" t="s">
        <v>5269</v>
      </c>
      <c r="AE785" t="s">
        <v>37</v>
      </c>
      <c r="AF785" t="s">
        <v>2164</v>
      </c>
      <c r="AG785" t="s">
        <v>8741</v>
      </c>
      <c r="AH785" t="s">
        <v>8742</v>
      </c>
      <c r="AI785">
        <v>5914</v>
      </c>
      <c r="AJ785">
        <v>4.1553939800000004</v>
      </c>
      <c r="AK785" t="s">
        <v>8743</v>
      </c>
      <c r="AL785">
        <v>0</v>
      </c>
      <c r="AN785" t="s">
        <v>8744</v>
      </c>
      <c r="AO785" t="s">
        <v>8745</v>
      </c>
      <c r="AP785" t="s">
        <v>5273</v>
      </c>
      <c r="AQ785" t="s">
        <v>5274</v>
      </c>
    </row>
    <row r="786" spans="1:43" x14ac:dyDescent="0.3">
      <c r="A786" t="s">
        <v>2168</v>
      </c>
      <c r="B786" t="s">
        <v>8746</v>
      </c>
      <c r="C786" t="s">
        <v>2166</v>
      </c>
      <c r="D786" t="s">
        <v>4701</v>
      </c>
      <c r="E786">
        <v>8</v>
      </c>
      <c r="F786">
        <v>7</v>
      </c>
      <c r="G786" t="s">
        <v>5267</v>
      </c>
      <c r="H786">
        <v>10000</v>
      </c>
      <c r="I786">
        <v>0</v>
      </c>
      <c r="J786">
        <v>4.09</v>
      </c>
      <c r="K786">
        <v>1087</v>
      </c>
      <c r="L786">
        <v>626</v>
      </c>
      <c r="M786">
        <v>176</v>
      </c>
      <c r="N786">
        <v>138</v>
      </c>
      <c r="O786">
        <v>48</v>
      </c>
      <c r="P786">
        <v>99</v>
      </c>
      <c r="Q786">
        <v>0</v>
      </c>
      <c r="R786">
        <v>0</v>
      </c>
      <c r="S786">
        <v>0</v>
      </c>
      <c r="T786">
        <v>0</v>
      </c>
      <c r="U786" t="s">
        <v>70</v>
      </c>
      <c r="V786" t="s">
        <v>52</v>
      </c>
      <c r="W786">
        <v>50</v>
      </c>
      <c r="X786" t="s">
        <v>5268</v>
      </c>
      <c r="Y786">
        <v>2</v>
      </c>
      <c r="Z786">
        <v>0</v>
      </c>
      <c r="AA786">
        <v>21</v>
      </c>
      <c r="AB786">
        <v>50</v>
      </c>
      <c r="AC786">
        <v>1</v>
      </c>
      <c r="AD786" t="s">
        <v>5269</v>
      </c>
      <c r="AE786" t="s">
        <v>37</v>
      </c>
      <c r="AF786" t="s">
        <v>2167</v>
      </c>
      <c r="AG786" t="s">
        <v>2167</v>
      </c>
      <c r="AH786" t="s">
        <v>8747</v>
      </c>
      <c r="AI786">
        <v>4019</v>
      </c>
      <c r="AJ786">
        <v>3.9609355559999999</v>
      </c>
      <c r="AK786" t="s">
        <v>8748</v>
      </c>
      <c r="AL786">
        <v>0</v>
      </c>
      <c r="AN786" t="s">
        <v>8749</v>
      </c>
      <c r="AO786" t="s">
        <v>8750</v>
      </c>
      <c r="AP786" t="s">
        <v>5273</v>
      </c>
      <c r="AQ786" t="s">
        <v>5274</v>
      </c>
    </row>
    <row r="787" spans="1:43" x14ac:dyDescent="0.3">
      <c r="A787" t="s">
        <v>2171</v>
      </c>
      <c r="B787" t="s">
        <v>8751</v>
      </c>
      <c r="C787" t="s">
        <v>2169</v>
      </c>
      <c r="D787" t="s">
        <v>4702</v>
      </c>
      <c r="E787">
        <v>5.73</v>
      </c>
      <c r="F787">
        <v>5</v>
      </c>
      <c r="G787" t="s">
        <v>5267</v>
      </c>
      <c r="H787">
        <v>1000</v>
      </c>
      <c r="I787">
        <v>1</v>
      </c>
      <c r="J787">
        <v>3.69</v>
      </c>
      <c r="K787">
        <v>182</v>
      </c>
      <c r="L787">
        <v>82</v>
      </c>
      <c r="M787">
        <v>30</v>
      </c>
      <c r="N787">
        <v>27</v>
      </c>
      <c r="O787">
        <v>17</v>
      </c>
      <c r="P787">
        <v>26</v>
      </c>
      <c r="Q787">
        <v>0</v>
      </c>
      <c r="R787">
        <v>0</v>
      </c>
      <c r="S787">
        <v>0</v>
      </c>
      <c r="T787">
        <v>0</v>
      </c>
      <c r="U787" t="s">
        <v>51</v>
      </c>
      <c r="V787" t="s">
        <v>79</v>
      </c>
      <c r="W787">
        <v>50</v>
      </c>
      <c r="X787" t="s">
        <v>5268</v>
      </c>
      <c r="Y787">
        <v>1</v>
      </c>
      <c r="Z787">
        <v>0</v>
      </c>
      <c r="AA787">
        <v>58</v>
      </c>
      <c r="AB787">
        <v>50</v>
      </c>
      <c r="AE787" t="s">
        <v>37</v>
      </c>
      <c r="AF787" t="s">
        <v>2170</v>
      </c>
      <c r="AG787" t="s">
        <v>8752</v>
      </c>
      <c r="AH787" t="s">
        <v>8753</v>
      </c>
      <c r="AI787">
        <v>3396</v>
      </c>
      <c r="AJ787">
        <v>4.2794464080000001</v>
      </c>
      <c r="AK787" t="s">
        <v>8754</v>
      </c>
      <c r="AL787">
        <v>0</v>
      </c>
      <c r="AN787" t="s">
        <v>8755</v>
      </c>
      <c r="AO787" t="s">
        <v>8756</v>
      </c>
      <c r="AP787" t="s">
        <v>5273</v>
      </c>
      <c r="AQ787" t="s">
        <v>5274</v>
      </c>
    </row>
    <row r="788" spans="1:43" x14ac:dyDescent="0.3">
      <c r="A788" t="s">
        <v>2174</v>
      </c>
      <c r="B788" t="s">
        <v>8757</v>
      </c>
      <c r="C788" t="s">
        <v>2172</v>
      </c>
      <c r="D788" t="s">
        <v>4703</v>
      </c>
      <c r="E788">
        <v>8</v>
      </c>
      <c r="F788">
        <v>7</v>
      </c>
      <c r="G788" t="s">
        <v>5267</v>
      </c>
      <c r="H788">
        <v>20000</v>
      </c>
      <c r="I788">
        <v>0</v>
      </c>
      <c r="J788">
        <v>3.9</v>
      </c>
      <c r="K788">
        <v>3700</v>
      </c>
      <c r="L788">
        <v>1783</v>
      </c>
      <c r="M788">
        <v>730</v>
      </c>
      <c r="N788">
        <v>566</v>
      </c>
      <c r="O788">
        <v>258</v>
      </c>
      <c r="P788">
        <v>363</v>
      </c>
      <c r="Q788">
        <v>0</v>
      </c>
      <c r="R788">
        <v>0</v>
      </c>
      <c r="S788">
        <v>0</v>
      </c>
      <c r="T788">
        <v>0</v>
      </c>
      <c r="U788" t="s">
        <v>34</v>
      </c>
      <c r="V788" t="s">
        <v>43</v>
      </c>
      <c r="W788">
        <v>2</v>
      </c>
      <c r="X788" t="s">
        <v>5268</v>
      </c>
      <c r="Y788">
        <v>2</v>
      </c>
      <c r="Z788">
        <v>0</v>
      </c>
      <c r="AA788">
        <v>18</v>
      </c>
      <c r="AB788">
        <v>50</v>
      </c>
      <c r="AE788" t="s">
        <v>37</v>
      </c>
      <c r="AF788" t="s">
        <v>2173</v>
      </c>
      <c r="AG788" t="s">
        <v>2173</v>
      </c>
      <c r="AH788" t="s">
        <v>8758</v>
      </c>
      <c r="AI788">
        <v>9492</v>
      </c>
      <c r="AJ788">
        <v>4.1300042140000004</v>
      </c>
      <c r="AK788" t="s">
        <v>8759</v>
      </c>
      <c r="AL788">
        <v>0</v>
      </c>
      <c r="AN788" t="s">
        <v>8760</v>
      </c>
      <c r="AO788" t="s">
        <v>8761</v>
      </c>
      <c r="AP788" t="s">
        <v>5273</v>
      </c>
      <c r="AQ788" t="s">
        <v>5274</v>
      </c>
    </row>
    <row r="789" spans="1:43" x14ac:dyDescent="0.3">
      <c r="A789" t="s">
        <v>2177</v>
      </c>
      <c r="B789" t="s">
        <v>8762</v>
      </c>
      <c r="C789" t="s">
        <v>2175</v>
      </c>
      <c r="D789" t="s">
        <v>4704</v>
      </c>
      <c r="E789">
        <v>11</v>
      </c>
      <c r="F789">
        <v>10</v>
      </c>
      <c r="G789" t="s">
        <v>5267</v>
      </c>
      <c r="H789">
        <v>1000</v>
      </c>
      <c r="I789">
        <v>1</v>
      </c>
      <c r="J789">
        <v>3.35</v>
      </c>
      <c r="K789">
        <v>85</v>
      </c>
      <c r="L789">
        <v>27</v>
      </c>
      <c r="M789">
        <v>16</v>
      </c>
      <c r="N789">
        <v>17</v>
      </c>
      <c r="O789">
        <v>10</v>
      </c>
      <c r="P789">
        <v>15</v>
      </c>
      <c r="Q789">
        <v>0</v>
      </c>
      <c r="R789">
        <v>0</v>
      </c>
      <c r="S789">
        <v>0</v>
      </c>
      <c r="T789">
        <v>0</v>
      </c>
      <c r="U789" t="s">
        <v>261</v>
      </c>
      <c r="V789" t="s">
        <v>52</v>
      </c>
      <c r="W789">
        <v>50</v>
      </c>
      <c r="X789" t="s">
        <v>5268</v>
      </c>
      <c r="Y789">
        <v>2</v>
      </c>
      <c r="Z789">
        <v>0</v>
      </c>
      <c r="AA789">
        <v>33</v>
      </c>
      <c r="AB789">
        <v>50</v>
      </c>
      <c r="AE789" t="s">
        <v>37</v>
      </c>
      <c r="AF789" t="s">
        <v>2176</v>
      </c>
      <c r="AG789" t="s">
        <v>2176</v>
      </c>
      <c r="AH789" t="s">
        <v>8763</v>
      </c>
      <c r="AI789">
        <v>3668</v>
      </c>
      <c r="AJ789">
        <v>3.8950381680000001</v>
      </c>
      <c r="AK789" t="s">
        <v>8764</v>
      </c>
      <c r="AL789">
        <v>0</v>
      </c>
      <c r="AN789" t="s">
        <v>8765</v>
      </c>
      <c r="AO789" t="s">
        <v>8766</v>
      </c>
      <c r="AP789" t="s">
        <v>5273</v>
      </c>
      <c r="AQ789" t="s">
        <v>5274</v>
      </c>
    </row>
    <row r="790" spans="1:43" x14ac:dyDescent="0.3">
      <c r="A790" t="s">
        <v>2180</v>
      </c>
      <c r="B790" t="s">
        <v>2178</v>
      </c>
      <c r="C790" t="s">
        <v>2178</v>
      </c>
      <c r="D790" t="s">
        <v>4705</v>
      </c>
      <c r="E790">
        <v>8</v>
      </c>
      <c r="F790">
        <v>7</v>
      </c>
      <c r="G790" t="s">
        <v>5267</v>
      </c>
      <c r="H790">
        <v>50</v>
      </c>
      <c r="I790">
        <v>1</v>
      </c>
      <c r="J790">
        <v>3.67</v>
      </c>
      <c r="K790">
        <v>6</v>
      </c>
      <c r="L790">
        <v>2</v>
      </c>
      <c r="M790">
        <v>1</v>
      </c>
      <c r="N790">
        <v>2</v>
      </c>
      <c r="O790">
        <v>1</v>
      </c>
      <c r="P790">
        <v>0</v>
      </c>
      <c r="Q790">
        <v>0</v>
      </c>
      <c r="R790">
        <v>0</v>
      </c>
      <c r="S790">
        <v>0</v>
      </c>
      <c r="T790">
        <v>0</v>
      </c>
      <c r="U790" t="s">
        <v>1625</v>
      </c>
      <c r="V790" t="s">
        <v>52</v>
      </c>
      <c r="W790">
        <v>20</v>
      </c>
      <c r="X790" t="s">
        <v>5268</v>
      </c>
      <c r="Y790">
        <v>3</v>
      </c>
      <c r="Z790">
        <v>0</v>
      </c>
      <c r="AA790">
        <v>37</v>
      </c>
      <c r="AB790">
        <v>50</v>
      </c>
      <c r="AC790">
        <v>1</v>
      </c>
      <c r="AD790" t="s">
        <v>5269</v>
      </c>
      <c r="AE790" t="s">
        <v>37</v>
      </c>
      <c r="AF790" t="s">
        <v>2179</v>
      </c>
      <c r="AG790" t="s">
        <v>2179</v>
      </c>
      <c r="AH790" t="s">
        <v>8767</v>
      </c>
      <c r="AI790">
        <v>519</v>
      </c>
      <c r="AJ790">
        <v>3.791907514</v>
      </c>
      <c r="AK790" t="s">
        <v>8768</v>
      </c>
      <c r="AL790">
        <v>0</v>
      </c>
      <c r="AN790" t="s">
        <v>8769</v>
      </c>
      <c r="AO790" t="s">
        <v>8770</v>
      </c>
      <c r="AP790" t="s">
        <v>5273</v>
      </c>
      <c r="AQ790" t="s">
        <v>5274</v>
      </c>
    </row>
    <row r="791" spans="1:43" x14ac:dyDescent="0.3">
      <c r="A791" t="s">
        <v>2687</v>
      </c>
      <c r="B791" t="s">
        <v>8771</v>
      </c>
      <c r="C791" t="s">
        <v>2685</v>
      </c>
      <c r="D791" t="s">
        <v>4706</v>
      </c>
      <c r="E791">
        <v>7</v>
      </c>
      <c r="F791">
        <v>17</v>
      </c>
      <c r="G791" t="s">
        <v>5267</v>
      </c>
      <c r="H791">
        <v>10</v>
      </c>
      <c r="I791">
        <v>0</v>
      </c>
      <c r="J791">
        <v>5</v>
      </c>
      <c r="K791">
        <v>2</v>
      </c>
      <c r="L791">
        <v>2</v>
      </c>
      <c r="M791">
        <v>0</v>
      </c>
      <c r="N791">
        <v>0</v>
      </c>
      <c r="O791">
        <v>0</v>
      </c>
      <c r="P791">
        <v>0</v>
      </c>
      <c r="Q791">
        <v>0</v>
      </c>
      <c r="R791">
        <v>0</v>
      </c>
      <c r="S791">
        <v>0</v>
      </c>
      <c r="T791">
        <v>0</v>
      </c>
      <c r="U791" t="s">
        <v>78</v>
      </c>
      <c r="V791">
        <v>25</v>
      </c>
      <c r="W791">
        <v>2</v>
      </c>
      <c r="X791" t="s">
        <v>5268</v>
      </c>
      <c r="Y791">
        <v>2</v>
      </c>
      <c r="Z791">
        <v>0</v>
      </c>
      <c r="AA791">
        <v>21</v>
      </c>
      <c r="AB791">
        <v>50</v>
      </c>
      <c r="AE791" t="s">
        <v>37</v>
      </c>
      <c r="AF791" t="s">
        <v>2686</v>
      </c>
      <c r="AG791" t="s">
        <v>8772</v>
      </c>
      <c r="AH791" t="s">
        <v>8773</v>
      </c>
      <c r="AI791">
        <v>46</v>
      </c>
      <c r="AJ791">
        <v>3.6086956520000002</v>
      </c>
      <c r="AK791" t="s">
        <v>8774</v>
      </c>
      <c r="AL791">
        <v>0</v>
      </c>
      <c r="AN791" t="s">
        <v>8775</v>
      </c>
      <c r="AO791" t="s">
        <v>8776</v>
      </c>
      <c r="AP791" t="s">
        <v>5273</v>
      </c>
      <c r="AQ791" t="s">
        <v>5274</v>
      </c>
    </row>
    <row r="792" spans="1:43" x14ac:dyDescent="0.3">
      <c r="A792" t="s">
        <v>2183</v>
      </c>
      <c r="B792" t="s">
        <v>8777</v>
      </c>
      <c r="C792" t="s">
        <v>2181</v>
      </c>
      <c r="D792" t="s">
        <v>4707</v>
      </c>
      <c r="E792">
        <v>4</v>
      </c>
      <c r="F792">
        <v>6</v>
      </c>
      <c r="G792" t="s">
        <v>5267</v>
      </c>
      <c r="H792">
        <v>50000</v>
      </c>
      <c r="I792">
        <v>0</v>
      </c>
      <c r="J792">
        <v>4</v>
      </c>
      <c r="K792">
        <v>10927</v>
      </c>
      <c r="L792">
        <v>5479</v>
      </c>
      <c r="M792">
        <v>2331</v>
      </c>
      <c r="N792">
        <v>1605</v>
      </c>
      <c r="O792">
        <v>665</v>
      </c>
      <c r="P792">
        <v>847</v>
      </c>
      <c r="Q792">
        <v>0</v>
      </c>
      <c r="R792">
        <v>0</v>
      </c>
      <c r="S792">
        <v>0</v>
      </c>
      <c r="T792">
        <v>0</v>
      </c>
      <c r="U792" t="s">
        <v>281</v>
      </c>
      <c r="V792" t="s">
        <v>52</v>
      </c>
      <c r="W792">
        <v>50</v>
      </c>
      <c r="X792" t="s">
        <v>5268</v>
      </c>
      <c r="Y792">
        <v>1</v>
      </c>
      <c r="Z792">
        <v>0</v>
      </c>
      <c r="AA792">
        <v>30</v>
      </c>
      <c r="AB792">
        <v>50</v>
      </c>
      <c r="AE792" t="s">
        <v>37</v>
      </c>
      <c r="AF792" t="s">
        <v>2182</v>
      </c>
      <c r="AG792" t="s">
        <v>8778</v>
      </c>
      <c r="AH792" t="s">
        <v>8779</v>
      </c>
      <c r="AI792">
        <v>13665</v>
      </c>
      <c r="AJ792">
        <v>4.0946944749999998</v>
      </c>
      <c r="AK792" t="s">
        <v>8780</v>
      </c>
      <c r="AL792">
        <v>1</v>
      </c>
      <c r="AM792" t="s">
        <v>8781</v>
      </c>
      <c r="AN792" t="s">
        <v>8782</v>
      </c>
      <c r="AO792" t="s">
        <v>8783</v>
      </c>
      <c r="AP792" t="s">
        <v>5273</v>
      </c>
      <c r="AQ792" t="s">
        <v>5274</v>
      </c>
    </row>
    <row r="793" spans="1:43" x14ac:dyDescent="0.3">
      <c r="A793" t="s">
        <v>2187</v>
      </c>
      <c r="B793" t="s">
        <v>6306</v>
      </c>
      <c r="C793" t="s">
        <v>2184</v>
      </c>
      <c r="D793" t="s">
        <v>4708</v>
      </c>
      <c r="E793">
        <v>13</v>
      </c>
      <c r="F793">
        <v>11</v>
      </c>
      <c r="G793" t="s">
        <v>5267</v>
      </c>
      <c r="H793">
        <v>100</v>
      </c>
      <c r="I793">
        <v>0</v>
      </c>
      <c r="J793">
        <v>3.22</v>
      </c>
      <c r="K793">
        <v>9</v>
      </c>
      <c r="L793">
        <v>5</v>
      </c>
      <c r="M793">
        <v>0</v>
      </c>
      <c r="N793">
        <v>0</v>
      </c>
      <c r="O793">
        <v>0</v>
      </c>
      <c r="P793">
        <v>4</v>
      </c>
      <c r="Q793">
        <v>0</v>
      </c>
      <c r="R793">
        <v>0</v>
      </c>
      <c r="S793">
        <v>0</v>
      </c>
      <c r="T793">
        <v>0</v>
      </c>
      <c r="U793" t="s">
        <v>2185</v>
      </c>
      <c r="V793" t="s">
        <v>1705</v>
      </c>
      <c r="W793">
        <v>50</v>
      </c>
      <c r="X793" t="s">
        <v>5268</v>
      </c>
      <c r="Y793">
        <v>3</v>
      </c>
      <c r="Z793">
        <v>0</v>
      </c>
      <c r="AA793">
        <v>41</v>
      </c>
      <c r="AB793">
        <v>50</v>
      </c>
      <c r="AC793">
        <v>1</v>
      </c>
      <c r="AD793" t="s">
        <v>5269</v>
      </c>
      <c r="AE793" t="s">
        <v>37</v>
      </c>
      <c r="AF793" t="s">
        <v>2186</v>
      </c>
      <c r="AG793" t="s">
        <v>2186</v>
      </c>
      <c r="AH793" t="s">
        <v>8453</v>
      </c>
      <c r="AI793">
        <v>111</v>
      </c>
      <c r="AJ793">
        <v>3.801801802</v>
      </c>
      <c r="AK793" t="s">
        <v>8454</v>
      </c>
      <c r="AL793">
        <v>0</v>
      </c>
      <c r="AN793" t="s">
        <v>8784</v>
      </c>
      <c r="AO793" t="s">
        <v>8785</v>
      </c>
      <c r="AP793" t="s">
        <v>5273</v>
      </c>
      <c r="AQ793" t="s">
        <v>5274</v>
      </c>
    </row>
    <row r="794" spans="1:43" x14ac:dyDescent="0.3">
      <c r="A794" t="s">
        <v>2190</v>
      </c>
      <c r="B794" t="s">
        <v>8786</v>
      </c>
      <c r="C794" t="s">
        <v>2188</v>
      </c>
      <c r="D794" t="s">
        <v>4709</v>
      </c>
      <c r="E794">
        <v>12</v>
      </c>
      <c r="F794">
        <v>85</v>
      </c>
      <c r="G794" t="s">
        <v>5267</v>
      </c>
      <c r="H794">
        <v>1000</v>
      </c>
      <c r="I794">
        <v>1</v>
      </c>
      <c r="J794">
        <v>4.1500000000000004</v>
      </c>
      <c r="K794">
        <v>153</v>
      </c>
      <c r="L794">
        <v>87</v>
      </c>
      <c r="M794">
        <v>30</v>
      </c>
      <c r="N794">
        <v>19</v>
      </c>
      <c r="O794">
        <v>6</v>
      </c>
      <c r="P794">
        <v>11</v>
      </c>
      <c r="Q794">
        <v>0</v>
      </c>
      <c r="R794">
        <v>0</v>
      </c>
      <c r="S794">
        <v>0</v>
      </c>
      <c r="T794">
        <v>0</v>
      </c>
      <c r="U794" t="s">
        <v>2189</v>
      </c>
      <c r="V794" t="s">
        <v>52</v>
      </c>
      <c r="W794">
        <v>50</v>
      </c>
      <c r="X794" t="s">
        <v>5268</v>
      </c>
      <c r="Y794">
        <v>3</v>
      </c>
      <c r="Z794">
        <v>0</v>
      </c>
      <c r="AA794">
        <v>40</v>
      </c>
      <c r="AB794">
        <v>50</v>
      </c>
      <c r="AC794">
        <v>1</v>
      </c>
      <c r="AD794" t="s">
        <v>5269</v>
      </c>
      <c r="AE794" t="s">
        <v>37</v>
      </c>
      <c r="AF794" t="s">
        <v>1217</v>
      </c>
      <c r="AG794" t="s">
        <v>1217</v>
      </c>
      <c r="AH794" t="s">
        <v>8787</v>
      </c>
      <c r="AI794">
        <v>15551</v>
      </c>
      <c r="AJ794">
        <v>4.2336827210000001</v>
      </c>
      <c r="AK794" s="1" t="s">
        <v>7246</v>
      </c>
      <c r="AL794">
        <v>0</v>
      </c>
      <c r="AN794" t="s">
        <v>8788</v>
      </c>
      <c r="AO794" t="s">
        <v>8789</v>
      </c>
      <c r="AP794" t="s">
        <v>5273</v>
      </c>
      <c r="AQ794" t="s">
        <v>5274</v>
      </c>
    </row>
    <row r="795" spans="1:43" x14ac:dyDescent="0.3">
      <c r="A795" t="s">
        <v>1175</v>
      </c>
      <c r="B795" t="s">
        <v>7173</v>
      </c>
      <c r="C795" t="s">
        <v>1173</v>
      </c>
      <c r="D795" t="s">
        <v>4386</v>
      </c>
      <c r="E795">
        <v>9</v>
      </c>
      <c r="F795">
        <v>10</v>
      </c>
      <c r="G795" t="s">
        <v>5267</v>
      </c>
      <c r="H795">
        <v>10000</v>
      </c>
      <c r="I795">
        <v>0</v>
      </c>
      <c r="J795">
        <v>4.1500000000000004</v>
      </c>
      <c r="K795">
        <v>2587</v>
      </c>
      <c r="L795">
        <v>1511</v>
      </c>
      <c r="M795">
        <v>479</v>
      </c>
      <c r="N795">
        <v>275</v>
      </c>
      <c r="O795">
        <v>115</v>
      </c>
      <c r="P795">
        <v>207</v>
      </c>
      <c r="Q795">
        <v>0</v>
      </c>
      <c r="R795">
        <v>0</v>
      </c>
      <c r="S795">
        <v>0</v>
      </c>
      <c r="T795">
        <v>0</v>
      </c>
      <c r="U795" t="s">
        <v>100</v>
      </c>
      <c r="V795" t="s">
        <v>43</v>
      </c>
      <c r="W795">
        <v>50</v>
      </c>
      <c r="X795" t="s">
        <v>5268</v>
      </c>
      <c r="Y795">
        <v>3</v>
      </c>
      <c r="Z795">
        <v>0</v>
      </c>
      <c r="AA795">
        <v>31</v>
      </c>
      <c r="AB795">
        <v>50</v>
      </c>
      <c r="AE795" t="s">
        <v>37</v>
      </c>
      <c r="AF795" t="s">
        <v>1174</v>
      </c>
      <c r="AG795" t="s">
        <v>7174</v>
      </c>
      <c r="AH795" t="s">
        <v>7175</v>
      </c>
      <c r="AI795">
        <v>5808</v>
      </c>
      <c r="AJ795">
        <v>4.3069903580000002</v>
      </c>
      <c r="AK795" t="s">
        <v>7176</v>
      </c>
      <c r="AL795">
        <v>0</v>
      </c>
      <c r="AN795" t="s">
        <v>7177</v>
      </c>
      <c r="AO795" t="s">
        <v>7178</v>
      </c>
      <c r="AP795" t="s">
        <v>5273</v>
      </c>
      <c r="AQ795" t="s">
        <v>5274</v>
      </c>
    </row>
    <row r="796" spans="1:43" x14ac:dyDescent="0.3">
      <c r="A796" t="s">
        <v>2192</v>
      </c>
      <c r="B796" t="s">
        <v>8790</v>
      </c>
      <c r="C796" t="s">
        <v>2191</v>
      </c>
      <c r="D796" t="s">
        <v>4710</v>
      </c>
      <c r="E796">
        <v>5.78</v>
      </c>
      <c r="F796">
        <v>50</v>
      </c>
      <c r="G796" t="s">
        <v>5267</v>
      </c>
      <c r="H796">
        <v>5000</v>
      </c>
      <c r="I796">
        <v>1</v>
      </c>
      <c r="J796">
        <v>3.55</v>
      </c>
      <c r="K796">
        <v>876</v>
      </c>
      <c r="L796">
        <v>362</v>
      </c>
      <c r="M796">
        <v>142</v>
      </c>
      <c r="N796">
        <v>141</v>
      </c>
      <c r="O796">
        <v>77</v>
      </c>
      <c r="P796">
        <v>154</v>
      </c>
      <c r="Q796">
        <v>0</v>
      </c>
      <c r="R796">
        <v>0</v>
      </c>
      <c r="S796">
        <v>0</v>
      </c>
      <c r="T796">
        <v>0</v>
      </c>
      <c r="U796" t="s">
        <v>78</v>
      </c>
      <c r="V796" t="s">
        <v>43</v>
      </c>
      <c r="W796">
        <v>50</v>
      </c>
      <c r="X796" t="s">
        <v>5268</v>
      </c>
      <c r="Y796">
        <v>1</v>
      </c>
      <c r="Z796">
        <v>0</v>
      </c>
      <c r="AA796">
        <v>10</v>
      </c>
      <c r="AB796">
        <v>50</v>
      </c>
      <c r="AE796" t="s">
        <v>37</v>
      </c>
      <c r="AF796" t="s">
        <v>2040</v>
      </c>
      <c r="AG796" t="s">
        <v>2040</v>
      </c>
      <c r="AH796" t="s">
        <v>6955</v>
      </c>
      <c r="AI796">
        <v>27175</v>
      </c>
      <c r="AJ796">
        <v>3.9660349589999999</v>
      </c>
      <c r="AK796" t="s">
        <v>6956</v>
      </c>
      <c r="AL796">
        <v>0</v>
      </c>
      <c r="AN796" t="s">
        <v>8791</v>
      </c>
      <c r="AO796" t="s">
        <v>8792</v>
      </c>
      <c r="AP796" t="s">
        <v>5273</v>
      </c>
      <c r="AQ796" t="s">
        <v>5274</v>
      </c>
    </row>
    <row r="797" spans="1:43" x14ac:dyDescent="0.3">
      <c r="A797" t="s">
        <v>2196</v>
      </c>
      <c r="B797" t="s">
        <v>8793</v>
      </c>
      <c r="C797" t="s">
        <v>2193</v>
      </c>
      <c r="D797" t="s">
        <v>4711</v>
      </c>
      <c r="E797">
        <v>5.86</v>
      </c>
      <c r="F797">
        <v>11</v>
      </c>
      <c r="G797" t="s">
        <v>5267</v>
      </c>
      <c r="H797">
        <v>1000</v>
      </c>
      <c r="I797">
        <v>0</v>
      </c>
      <c r="J797">
        <v>4.28</v>
      </c>
      <c r="K797">
        <v>512</v>
      </c>
      <c r="L797">
        <v>310</v>
      </c>
      <c r="M797">
        <v>108</v>
      </c>
      <c r="N797">
        <v>46</v>
      </c>
      <c r="O797">
        <v>25</v>
      </c>
      <c r="P797">
        <v>23</v>
      </c>
      <c r="Q797">
        <v>1</v>
      </c>
      <c r="R797">
        <v>0</v>
      </c>
      <c r="S797">
        <v>1</v>
      </c>
      <c r="T797">
        <v>0</v>
      </c>
      <c r="U797" t="s">
        <v>70</v>
      </c>
      <c r="V797" t="s">
        <v>2194</v>
      </c>
      <c r="W797">
        <v>50</v>
      </c>
      <c r="X797" t="s">
        <v>5268</v>
      </c>
      <c r="Y797">
        <v>2</v>
      </c>
      <c r="Z797">
        <v>0</v>
      </c>
      <c r="AA797">
        <v>29</v>
      </c>
      <c r="AB797">
        <v>50</v>
      </c>
      <c r="AC797">
        <v>1</v>
      </c>
      <c r="AD797" t="s">
        <v>5269</v>
      </c>
      <c r="AE797" t="s">
        <v>37</v>
      </c>
      <c r="AF797" t="s">
        <v>2195</v>
      </c>
      <c r="AG797" t="s">
        <v>8794</v>
      </c>
      <c r="AH797" t="s">
        <v>8795</v>
      </c>
      <c r="AI797">
        <v>904</v>
      </c>
      <c r="AJ797">
        <v>4.2643805309999996</v>
      </c>
      <c r="AK797" t="s">
        <v>8796</v>
      </c>
      <c r="AL797">
        <v>0</v>
      </c>
      <c r="AN797" t="s">
        <v>8797</v>
      </c>
      <c r="AO797" t="s">
        <v>8798</v>
      </c>
      <c r="AP797" t="s">
        <v>5273</v>
      </c>
      <c r="AQ797" t="s">
        <v>5274</v>
      </c>
    </row>
    <row r="798" spans="1:43" x14ac:dyDescent="0.3">
      <c r="A798" t="s">
        <v>2198</v>
      </c>
      <c r="B798" t="s">
        <v>8799</v>
      </c>
      <c r="C798" t="s">
        <v>2197</v>
      </c>
      <c r="D798" t="s">
        <v>4712</v>
      </c>
      <c r="E798">
        <v>9</v>
      </c>
      <c r="F798">
        <v>22</v>
      </c>
      <c r="G798" t="s">
        <v>5267</v>
      </c>
      <c r="H798">
        <v>10000</v>
      </c>
      <c r="I798">
        <v>0</v>
      </c>
      <c r="J798">
        <v>3.82</v>
      </c>
      <c r="K798">
        <v>1860</v>
      </c>
      <c r="L798">
        <v>891</v>
      </c>
      <c r="M798">
        <v>323</v>
      </c>
      <c r="N798">
        <v>280</v>
      </c>
      <c r="O798">
        <v>161</v>
      </c>
      <c r="P798">
        <v>205</v>
      </c>
      <c r="Q798">
        <v>0</v>
      </c>
      <c r="R798">
        <v>0</v>
      </c>
      <c r="S798">
        <v>0</v>
      </c>
      <c r="T798">
        <v>0</v>
      </c>
      <c r="U798" t="s">
        <v>64</v>
      </c>
      <c r="V798" t="s">
        <v>43</v>
      </c>
      <c r="W798">
        <v>50</v>
      </c>
      <c r="X798" t="s">
        <v>5268</v>
      </c>
      <c r="Y798">
        <v>3</v>
      </c>
      <c r="Z798">
        <v>0</v>
      </c>
      <c r="AA798">
        <v>18</v>
      </c>
      <c r="AB798">
        <v>50</v>
      </c>
      <c r="AE798" t="s">
        <v>37</v>
      </c>
      <c r="AF798" t="s">
        <v>476</v>
      </c>
      <c r="AG798" t="s">
        <v>6025</v>
      </c>
      <c r="AH798" t="s">
        <v>8800</v>
      </c>
      <c r="AI798">
        <v>9177</v>
      </c>
      <c r="AJ798">
        <v>3.8740329080000002</v>
      </c>
      <c r="AK798" t="s">
        <v>6026</v>
      </c>
      <c r="AL798">
        <v>0</v>
      </c>
      <c r="AN798" t="s">
        <v>8801</v>
      </c>
      <c r="AO798" t="s">
        <v>8802</v>
      </c>
      <c r="AP798" t="s">
        <v>5273</v>
      </c>
      <c r="AQ798" t="s">
        <v>5274</v>
      </c>
    </row>
    <row r="799" spans="1:43" x14ac:dyDescent="0.3">
      <c r="A799" t="s">
        <v>2202</v>
      </c>
      <c r="B799" t="s">
        <v>8803</v>
      </c>
      <c r="C799" t="s">
        <v>2199</v>
      </c>
      <c r="D799" t="s">
        <v>4713</v>
      </c>
      <c r="E799">
        <v>3.87</v>
      </c>
      <c r="F799">
        <v>4</v>
      </c>
      <c r="G799" t="s">
        <v>5267</v>
      </c>
      <c r="H799">
        <v>1000</v>
      </c>
      <c r="I799">
        <v>0</v>
      </c>
      <c r="J799">
        <v>3.34</v>
      </c>
      <c r="K799">
        <v>94</v>
      </c>
      <c r="L799">
        <v>33</v>
      </c>
      <c r="M799">
        <v>13</v>
      </c>
      <c r="N799">
        <v>19</v>
      </c>
      <c r="O799">
        <v>11</v>
      </c>
      <c r="P799">
        <v>18</v>
      </c>
      <c r="Q799">
        <v>0</v>
      </c>
      <c r="R799">
        <v>0</v>
      </c>
      <c r="S799">
        <v>0</v>
      </c>
      <c r="T799">
        <v>0</v>
      </c>
      <c r="U799" t="s">
        <v>2200</v>
      </c>
      <c r="V799" t="s">
        <v>43</v>
      </c>
      <c r="W799">
        <v>1</v>
      </c>
      <c r="X799" t="s">
        <v>5268</v>
      </c>
      <c r="Y799">
        <v>1</v>
      </c>
      <c r="Z799">
        <v>0</v>
      </c>
      <c r="AA799">
        <v>22</v>
      </c>
      <c r="AB799">
        <v>50</v>
      </c>
      <c r="AE799" t="s">
        <v>37</v>
      </c>
      <c r="AF799" t="s">
        <v>2201</v>
      </c>
      <c r="AG799" t="s">
        <v>2201</v>
      </c>
      <c r="AH799" t="s">
        <v>8804</v>
      </c>
      <c r="AI799">
        <v>3117</v>
      </c>
      <c r="AJ799">
        <v>4.1273660569999997</v>
      </c>
      <c r="AK799" t="s">
        <v>8805</v>
      </c>
      <c r="AL799">
        <v>0</v>
      </c>
      <c r="AN799" t="s">
        <v>8806</v>
      </c>
      <c r="AO799" t="s">
        <v>8807</v>
      </c>
      <c r="AP799" t="s">
        <v>5273</v>
      </c>
      <c r="AQ799" t="s">
        <v>5274</v>
      </c>
    </row>
    <row r="800" spans="1:43" x14ac:dyDescent="0.3">
      <c r="A800" t="s">
        <v>2205</v>
      </c>
      <c r="B800" t="s">
        <v>8808</v>
      </c>
      <c r="C800" t="s">
        <v>2203</v>
      </c>
      <c r="D800" t="s">
        <v>4714</v>
      </c>
      <c r="E800">
        <v>9</v>
      </c>
      <c r="F800">
        <v>38</v>
      </c>
      <c r="G800" t="s">
        <v>5267</v>
      </c>
      <c r="H800">
        <v>1000</v>
      </c>
      <c r="I800">
        <v>0</v>
      </c>
      <c r="J800">
        <v>4.5199999999999996</v>
      </c>
      <c r="K800">
        <v>312</v>
      </c>
      <c r="L800">
        <v>216</v>
      </c>
      <c r="M800">
        <v>64</v>
      </c>
      <c r="N800">
        <v>16</v>
      </c>
      <c r="O800">
        <v>9</v>
      </c>
      <c r="P800">
        <v>7</v>
      </c>
      <c r="Q800">
        <v>1</v>
      </c>
      <c r="R800">
        <v>0</v>
      </c>
      <c r="S800">
        <v>1</v>
      </c>
      <c r="T800">
        <v>0</v>
      </c>
      <c r="U800" t="s">
        <v>34</v>
      </c>
      <c r="V800" t="s">
        <v>52</v>
      </c>
      <c r="W800">
        <v>50</v>
      </c>
      <c r="X800" t="s">
        <v>5268</v>
      </c>
      <c r="Y800">
        <v>3</v>
      </c>
      <c r="Z800">
        <v>0</v>
      </c>
      <c r="AA800">
        <v>55</v>
      </c>
      <c r="AB800">
        <v>50</v>
      </c>
      <c r="AC800">
        <v>1</v>
      </c>
      <c r="AD800" t="s">
        <v>5269</v>
      </c>
      <c r="AE800" t="s">
        <v>37</v>
      </c>
      <c r="AF800" t="s">
        <v>2204</v>
      </c>
      <c r="AG800" t="s">
        <v>8809</v>
      </c>
      <c r="AH800" t="s">
        <v>8810</v>
      </c>
      <c r="AI800">
        <v>27740</v>
      </c>
      <c r="AJ800">
        <v>4.3801730350000003</v>
      </c>
      <c r="AK800" t="s">
        <v>8811</v>
      </c>
      <c r="AL800">
        <v>1</v>
      </c>
      <c r="AM800" t="s">
        <v>8812</v>
      </c>
      <c r="AN800" t="s">
        <v>8813</v>
      </c>
      <c r="AO800" t="s">
        <v>8814</v>
      </c>
      <c r="AP800" t="s">
        <v>5273</v>
      </c>
      <c r="AQ800" t="s">
        <v>5274</v>
      </c>
    </row>
    <row r="801" spans="1:43" x14ac:dyDescent="0.3">
      <c r="A801" t="s">
        <v>2207</v>
      </c>
      <c r="B801" t="s">
        <v>8815</v>
      </c>
      <c r="C801" t="s">
        <v>2206</v>
      </c>
      <c r="D801" t="s">
        <v>4715</v>
      </c>
      <c r="E801">
        <v>5.74</v>
      </c>
      <c r="F801">
        <v>5</v>
      </c>
      <c r="G801" t="s">
        <v>5267</v>
      </c>
      <c r="H801">
        <v>100</v>
      </c>
      <c r="I801">
        <v>1</v>
      </c>
      <c r="J801">
        <v>3.38</v>
      </c>
      <c r="K801">
        <v>58</v>
      </c>
      <c r="L801">
        <v>24</v>
      </c>
      <c r="M801">
        <v>6</v>
      </c>
      <c r="N801">
        <v>11</v>
      </c>
      <c r="O801">
        <v>2</v>
      </c>
      <c r="P801">
        <v>15</v>
      </c>
      <c r="Q801">
        <v>0</v>
      </c>
      <c r="R801">
        <v>0</v>
      </c>
      <c r="S801">
        <v>0</v>
      </c>
      <c r="T801">
        <v>0</v>
      </c>
      <c r="U801" t="s">
        <v>51</v>
      </c>
      <c r="V801" t="s">
        <v>43</v>
      </c>
      <c r="W801">
        <v>1</v>
      </c>
      <c r="X801" t="s">
        <v>5268</v>
      </c>
      <c r="Y801">
        <v>2</v>
      </c>
      <c r="Z801">
        <v>0</v>
      </c>
      <c r="AA801">
        <v>30</v>
      </c>
      <c r="AB801">
        <v>50</v>
      </c>
      <c r="AC801">
        <v>1</v>
      </c>
      <c r="AD801" t="s">
        <v>5269</v>
      </c>
      <c r="AE801" t="s">
        <v>37</v>
      </c>
      <c r="AF801" t="s">
        <v>254</v>
      </c>
      <c r="AG801" t="s">
        <v>254</v>
      </c>
      <c r="AH801" t="s">
        <v>1543</v>
      </c>
      <c r="AI801">
        <v>66644</v>
      </c>
      <c r="AJ801">
        <v>4.1375817780000004</v>
      </c>
      <c r="AK801" t="s">
        <v>5626</v>
      </c>
      <c r="AL801">
        <v>1</v>
      </c>
      <c r="AM801" t="s">
        <v>5627</v>
      </c>
      <c r="AN801" t="s">
        <v>8816</v>
      </c>
      <c r="AO801" t="s">
        <v>8817</v>
      </c>
      <c r="AP801" t="s">
        <v>5273</v>
      </c>
      <c r="AQ801" t="s">
        <v>5274</v>
      </c>
    </row>
    <row r="802" spans="1:43" x14ac:dyDescent="0.3">
      <c r="A802" t="s">
        <v>2209</v>
      </c>
      <c r="B802" t="s">
        <v>6736</v>
      </c>
      <c r="C802" t="s">
        <v>920</v>
      </c>
      <c r="D802" t="s">
        <v>4716</v>
      </c>
      <c r="E802">
        <v>9</v>
      </c>
      <c r="F802">
        <v>8</v>
      </c>
      <c r="G802" t="s">
        <v>5267</v>
      </c>
      <c r="H802">
        <v>10000</v>
      </c>
      <c r="I802">
        <v>1</v>
      </c>
      <c r="J802">
        <v>4.0599999999999996</v>
      </c>
      <c r="K802">
        <v>1642</v>
      </c>
      <c r="L802">
        <v>894</v>
      </c>
      <c r="M802">
        <v>303</v>
      </c>
      <c r="N802">
        <v>224</v>
      </c>
      <c r="O802">
        <v>92</v>
      </c>
      <c r="P802">
        <v>129</v>
      </c>
      <c r="Q802">
        <v>0</v>
      </c>
      <c r="R802">
        <v>0</v>
      </c>
      <c r="S802">
        <v>0</v>
      </c>
      <c r="T802">
        <v>0</v>
      </c>
      <c r="U802" t="s">
        <v>74</v>
      </c>
      <c r="V802" t="s">
        <v>35</v>
      </c>
      <c r="W802">
        <v>28</v>
      </c>
      <c r="X802" t="s">
        <v>5268</v>
      </c>
      <c r="Y802">
        <v>3</v>
      </c>
      <c r="Z802">
        <v>0</v>
      </c>
      <c r="AA802">
        <v>23</v>
      </c>
      <c r="AB802">
        <v>50</v>
      </c>
      <c r="AC802">
        <v>1</v>
      </c>
      <c r="AD802" t="s">
        <v>5269</v>
      </c>
      <c r="AE802" t="s">
        <v>37</v>
      </c>
      <c r="AF802" t="s">
        <v>434</v>
      </c>
      <c r="AG802" t="s">
        <v>5946</v>
      </c>
      <c r="AH802" t="s">
        <v>2208</v>
      </c>
      <c r="AI802">
        <v>12309</v>
      </c>
      <c r="AJ802">
        <v>4.0451702010000004</v>
      </c>
      <c r="AK802" t="s">
        <v>5948</v>
      </c>
      <c r="AL802">
        <v>1</v>
      </c>
      <c r="AM802" t="s">
        <v>5949</v>
      </c>
      <c r="AN802" t="s">
        <v>8818</v>
      </c>
      <c r="AO802" t="s">
        <v>8819</v>
      </c>
      <c r="AP802" t="s">
        <v>5273</v>
      </c>
      <c r="AQ802" t="s">
        <v>5274</v>
      </c>
    </row>
    <row r="803" spans="1:43" x14ac:dyDescent="0.3">
      <c r="A803" t="s">
        <v>2213</v>
      </c>
      <c r="B803" t="s">
        <v>8820</v>
      </c>
      <c r="C803" t="s">
        <v>2210</v>
      </c>
      <c r="D803" t="s">
        <v>4717</v>
      </c>
      <c r="E803">
        <v>8</v>
      </c>
      <c r="F803">
        <v>55</v>
      </c>
      <c r="G803" t="s">
        <v>5267</v>
      </c>
      <c r="H803">
        <v>7</v>
      </c>
      <c r="I803">
        <v>0</v>
      </c>
      <c r="J803">
        <v>5</v>
      </c>
      <c r="K803">
        <v>1</v>
      </c>
      <c r="L803">
        <v>1</v>
      </c>
      <c r="M803">
        <v>0</v>
      </c>
      <c r="N803">
        <v>0</v>
      </c>
      <c r="O803">
        <v>0</v>
      </c>
      <c r="P803">
        <v>0</v>
      </c>
      <c r="Q803">
        <v>0</v>
      </c>
      <c r="R803">
        <v>0</v>
      </c>
      <c r="S803">
        <v>0</v>
      </c>
      <c r="T803">
        <v>0</v>
      </c>
      <c r="U803" t="s">
        <v>34</v>
      </c>
      <c r="V803" t="s">
        <v>35</v>
      </c>
      <c r="W803">
        <v>50</v>
      </c>
      <c r="X803" t="s">
        <v>5268</v>
      </c>
      <c r="Y803">
        <v>3</v>
      </c>
      <c r="Z803">
        <v>0</v>
      </c>
      <c r="AA803">
        <v>63</v>
      </c>
      <c r="AB803">
        <v>50</v>
      </c>
      <c r="AE803" t="s">
        <v>37</v>
      </c>
      <c r="AF803" t="s">
        <v>2211</v>
      </c>
      <c r="AG803" t="s">
        <v>8821</v>
      </c>
      <c r="AH803" t="s">
        <v>2212</v>
      </c>
      <c r="AI803">
        <v>6348</v>
      </c>
      <c r="AJ803">
        <v>4.2485822310000003</v>
      </c>
      <c r="AK803" t="s">
        <v>8822</v>
      </c>
      <c r="AL803">
        <v>0</v>
      </c>
      <c r="AN803" t="s">
        <v>8823</v>
      </c>
      <c r="AO803" t="s">
        <v>8824</v>
      </c>
      <c r="AP803" t="s">
        <v>5273</v>
      </c>
      <c r="AQ803" t="s">
        <v>5274</v>
      </c>
    </row>
    <row r="804" spans="1:43" x14ac:dyDescent="0.3">
      <c r="A804" t="s">
        <v>3264</v>
      </c>
      <c r="B804" t="s">
        <v>3262</v>
      </c>
      <c r="C804" t="s">
        <v>3262</v>
      </c>
      <c r="D804" t="s">
        <v>4718</v>
      </c>
      <c r="E804">
        <v>3.68</v>
      </c>
      <c r="F804">
        <v>4</v>
      </c>
      <c r="G804" t="s">
        <v>5267</v>
      </c>
      <c r="H804">
        <v>100</v>
      </c>
      <c r="I804">
        <v>0</v>
      </c>
      <c r="J804">
        <v>3.71</v>
      </c>
      <c r="K804">
        <v>42</v>
      </c>
      <c r="L804">
        <v>18</v>
      </c>
      <c r="M804">
        <v>7</v>
      </c>
      <c r="N804">
        <v>9</v>
      </c>
      <c r="O804">
        <v>3</v>
      </c>
      <c r="P804">
        <v>5</v>
      </c>
      <c r="Q804">
        <v>0</v>
      </c>
      <c r="R804">
        <v>0</v>
      </c>
      <c r="S804">
        <v>0</v>
      </c>
      <c r="T804">
        <v>0</v>
      </c>
      <c r="U804" t="s">
        <v>3263</v>
      </c>
      <c r="V804" t="s">
        <v>43</v>
      </c>
      <c r="W804">
        <v>1</v>
      </c>
      <c r="X804" t="s">
        <v>5268</v>
      </c>
      <c r="Y804">
        <v>1</v>
      </c>
      <c r="Z804">
        <v>0</v>
      </c>
      <c r="AA804">
        <v>38</v>
      </c>
      <c r="AB804">
        <v>50</v>
      </c>
      <c r="AF804" t="s">
        <v>583</v>
      </c>
      <c r="AG804" t="s">
        <v>6180</v>
      </c>
      <c r="AH804" t="s">
        <v>8825</v>
      </c>
      <c r="AI804">
        <v>105015</v>
      </c>
      <c r="AJ804">
        <v>3.789601486</v>
      </c>
      <c r="AK804" t="s">
        <v>6181</v>
      </c>
      <c r="AL804">
        <v>0</v>
      </c>
      <c r="AN804" t="s">
        <v>8826</v>
      </c>
      <c r="AO804" t="s">
        <v>8827</v>
      </c>
      <c r="AP804" t="s">
        <v>5273</v>
      </c>
      <c r="AQ804" t="s">
        <v>5274</v>
      </c>
    </row>
    <row r="805" spans="1:43" x14ac:dyDescent="0.3">
      <c r="A805" s="1" t="s">
        <v>2216</v>
      </c>
      <c r="B805" t="s">
        <v>8828</v>
      </c>
      <c r="C805" t="s">
        <v>2214</v>
      </c>
      <c r="D805" t="s">
        <v>4719</v>
      </c>
      <c r="E805">
        <v>4.8600000000000003</v>
      </c>
      <c r="F805">
        <v>8</v>
      </c>
      <c r="G805" t="s">
        <v>5267</v>
      </c>
      <c r="H805">
        <v>1000</v>
      </c>
      <c r="I805">
        <v>1</v>
      </c>
      <c r="J805">
        <v>3.89</v>
      </c>
      <c r="K805">
        <v>115</v>
      </c>
      <c r="L805">
        <v>55</v>
      </c>
      <c r="M805">
        <v>23</v>
      </c>
      <c r="N805">
        <v>20</v>
      </c>
      <c r="O805">
        <v>3</v>
      </c>
      <c r="P805">
        <v>14</v>
      </c>
      <c r="Q805">
        <v>0</v>
      </c>
      <c r="R805">
        <v>0</v>
      </c>
      <c r="S805">
        <v>0</v>
      </c>
      <c r="T805">
        <v>0</v>
      </c>
      <c r="U805" t="s">
        <v>34</v>
      </c>
      <c r="V805" t="s">
        <v>43</v>
      </c>
      <c r="W805">
        <v>1</v>
      </c>
      <c r="X805" t="s">
        <v>5268</v>
      </c>
      <c r="Y805">
        <v>1</v>
      </c>
      <c r="Z805">
        <v>0</v>
      </c>
      <c r="AA805">
        <v>38</v>
      </c>
      <c r="AB805">
        <v>50</v>
      </c>
      <c r="AE805" t="s">
        <v>37</v>
      </c>
      <c r="AF805" t="s">
        <v>2215</v>
      </c>
      <c r="AG805" t="s">
        <v>8829</v>
      </c>
      <c r="AH805" t="s">
        <v>8830</v>
      </c>
      <c r="AI805">
        <v>21842</v>
      </c>
      <c r="AJ805">
        <v>3.7899001920000002</v>
      </c>
      <c r="AK805" t="s">
        <v>8831</v>
      </c>
      <c r="AL805">
        <v>1</v>
      </c>
      <c r="AM805" t="s">
        <v>8832</v>
      </c>
      <c r="AN805" t="s">
        <v>8833</v>
      </c>
      <c r="AO805" t="s">
        <v>8834</v>
      </c>
      <c r="AP805" t="s">
        <v>5273</v>
      </c>
      <c r="AQ805" t="s">
        <v>5274</v>
      </c>
    </row>
    <row r="806" spans="1:43" x14ac:dyDescent="0.3">
      <c r="A806" t="s">
        <v>702</v>
      </c>
      <c r="B806" t="s">
        <v>6373</v>
      </c>
      <c r="C806" t="s">
        <v>700</v>
      </c>
      <c r="D806" t="s">
        <v>4235</v>
      </c>
      <c r="E806">
        <v>11</v>
      </c>
      <c r="F806">
        <v>10</v>
      </c>
      <c r="G806" t="s">
        <v>5267</v>
      </c>
      <c r="H806">
        <v>100</v>
      </c>
      <c r="I806">
        <v>1</v>
      </c>
      <c r="J806">
        <v>3.96</v>
      </c>
      <c r="K806">
        <v>25</v>
      </c>
      <c r="L806">
        <v>17</v>
      </c>
      <c r="M806">
        <v>0</v>
      </c>
      <c r="N806">
        <v>2</v>
      </c>
      <c r="O806">
        <v>2</v>
      </c>
      <c r="P806">
        <v>4</v>
      </c>
      <c r="Q806">
        <v>2</v>
      </c>
      <c r="R806">
        <v>1</v>
      </c>
      <c r="S806">
        <v>1</v>
      </c>
      <c r="T806">
        <v>0</v>
      </c>
      <c r="U806" t="s">
        <v>100</v>
      </c>
      <c r="V806" t="s">
        <v>43</v>
      </c>
      <c r="W806">
        <v>50</v>
      </c>
      <c r="X806" t="s">
        <v>5268</v>
      </c>
      <c r="Y806">
        <v>2</v>
      </c>
      <c r="Z806">
        <v>0</v>
      </c>
      <c r="AA806">
        <v>27</v>
      </c>
      <c r="AB806">
        <v>50</v>
      </c>
      <c r="AE806" t="s">
        <v>37</v>
      </c>
      <c r="AF806" t="s">
        <v>701</v>
      </c>
      <c r="AG806" t="s">
        <v>6374</v>
      </c>
      <c r="AH806" t="s">
        <v>6375</v>
      </c>
      <c r="AI806">
        <v>794</v>
      </c>
      <c r="AJ806">
        <v>4.2770780860000004</v>
      </c>
      <c r="AK806" t="s">
        <v>6376</v>
      </c>
      <c r="AL806">
        <v>0</v>
      </c>
      <c r="AN806" t="s">
        <v>6377</v>
      </c>
      <c r="AO806" t="s">
        <v>6378</v>
      </c>
      <c r="AP806" t="s">
        <v>5273</v>
      </c>
      <c r="AQ806" t="s">
        <v>5274</v>
      </c>
    </row>
    <row r="807" spans="1:43" x14ac:dyDescent="0.3">
      <c r="A807" t="s">
        <v>2218</v>
      </c>
      <c r="B807" t="s">
        <v>6367</v>
      </c>
      <c r="C807" t="s">
        <v>697</v>
      </c>
      <c r="D807" t="s">
        <v>4474</v>
      </c>
      <c r="E807">
        <v>12</v>
      </c>
      <c r="F807">
        <v>11</v>
      </c>
      <c r="G807" t="s">
        <v>5267</v>
      </c>
      <c r="H807">
        <v>50</v>
      </c>
      <c r="I807">
        <v>1</v>
      </c>
      <c r="J807">
        <v>3.29</v>
      </c>
      <c r="K807">
        <v>7</v>
      </c>
      <c r="L807">
        <v>1</v>
      </c>
      <c r="M807">
        <v>3</v>
      </c>
      <c r="N807">
        <v>1</v>
      </c>
      <c r="O807">
        <v>1</v>
      </c>
      <c r="P807">
        <v>1</v>
      </c>
      <c r="Q807">
        <v>0</v>
      </c>
      <c r="R807">
        <v>0</v>
      </c>
      <c r="S807">
        <v>0</v>
      </c>
      <c r="T807">
        <v>0</v>
      </c>
      <c r="U807" t="s">
        <v>70</v>
      </c>
      <c r="V807" t="s">
        <v>1450</v>
      </c>
      <c r="W807">
        <v>50</v>
      </c>
      <c r="X807" t="s">
        <v>5268</v>
      </c>
      <c r="Y807">
        <v>3</v>
      </c>
      <c r="Z807">
        <v>0</v>
      </c>
      <c r="AA807">
        <v>36</v>
      </c>
      <c r="AB807">
        <v>50</v>
      </c>
      <c r="AE807" t="s">
        <v>37</v>
      </c>
      <c r="AF807" t="s">
        <v>2217</v>
      </c>
      <c r="AG807" t="s">
        <v>2217</v>
      </c>
      <c r="AH807" t="s">
        <v>8835</v>
      </c>
      <c r="AI807">
        <v>28</v>
      </c>
      <c r="AJ807">
        <v>3.4642857139999998</v>
      </c>
      <c r="AK807" t="s">
        <v>8836</v>
      </c>
      <c r="AL807">
        <v>0</v>
      </c>
      <c r="AN807" t="s">
        <v>8837</v>
      </c>
      <c r="AO807" t="s">
        <v>8838</v>
      </c>
      <c r="AP807" t="s">
        <v>5273</v>
      </c>
      <c r="AQ807" t="s">
        <v>5274</v>
      </c>
    </row>
    <row r="808" spans="1:43" x14ac:dyDescent="0.3">
      <c r="A808" t="s">
        <v>2221</v>
      </c>
      <c r="B808" t="s">
        <v>8839</v>
      </c>
      <c r="C808" t="s">
        <v>2219</v>
      </c>
      <c r="D808" t="s">
        <v>4720</v>
      </c>
      <c r="E808">
        <v>15</v>
      </c>
      <c r="F808">
        <v>25</v>
      </c>
      <c r="G808" t="s">
        <v>5267</v>
      </c>
      <c r="H808">
        <v>1000</v>
      </c>
      <c r="I808">
        <v>1</v>
      </c>
      <c r="J808">
        <v>3.3</v>
      </c>
      <c r="K808">
        <v>408</v>
      </c>
      <c r="L808">
        <v>129</v>
      </c>
      <c r="M808">
        <v>67</v>
      </c>
      <c r="N808">
        <v>91</v>
      </c>
      <c r="O808">
        <v>41</v>
      </c>
      <c r="P808">
        <v>80</v>
      </c>
      <c r="Q808">
        <v>0</v>
      </c>
      <c r="R808">
        <v>0</v>
      </c>
      <c r="S808">
        <v>0</v>
      </c>
      <c r="T808">
        <v>0</v>
      </c>
      <c r="U808" t="s">
        <v>42</v>
      </c>
      <c r="V808" t="s">
        <v>101</v>
      </c>
      <c r="W808">
        <v>49</v>
      </c>
      <c r="X808" t="s">
        <v>5268</v>
      </c>
      <c r="Y808">
        <v>4</v>
      </c>
      <c r="Z808">
        <v>0</v>
      </c>
      <c r="AA808">
        <v>25</v>
      </c>
      <c r="AB808">
        <v>50</v>
      </c>
      <c r="AE808" t="s">
        <v>37</v>
      </c>
      <c r="AF808" t="s">
        <v>2220</v>
      </c>
      <c r="AG808" t="s">
        <v>8840</v>
      </c>
      <c r="AH808" t="s">
        <v>8841</v>
      </c>
      <c r="AI808">
        <v>1335</v>
      </c>
      <c r="AJ808">
        <v>3.9490636700000001</v>
      </c>
      <c r="AK808" t="s">
        <v>8842</v>
      </c>
      <c r="AL808">
        <v>0</v>
      </c>
      <c r="AN808" t="s">
        <v>8843</v>
      </c>
      <c r="AO808" t="s">
        <v>8844</v>
      </c>
      <c r="AP808" t="s">
        <v>5273</v>
      </c>
      <c r="AQ808" t="s">
        <v>5274</v>
      </c>
    </row>
    <row r="809" spans="1:43" x14ac:dyDescent="0.3">
      <c r="A809" s="1" t="s">
        <v>2223</v>
      </c>
      <c r="B809" t="s">
        <v>8845</v>
      </c>
      <c r="C809" t="s">
        <v>2222</v>
      </c>
      <c r="D809" t="s">
        <v>4450</v>
      </c>
      <c r="E809">
        <v>3.91</v>
      </c>
      <c r="F809">
        <v>4</v>
      </c>
      <c r="G809" t="s">
        <v>5267</v>
      </c>
      <c r="H809">
        <v>1000</v>
      </c>
      <c r="I809">
        <v>1</v>
      </c>
      <c r="J809">
        <v>3.73</v>
      </c>
      <c r="K809">
        <v>145</v>
      </c>
      <c r="L809">
        <v>64</v>
      </c>
      <c r="M809">
        <v>30</v>
      </c>
      <c r="N809">
        <v>18</v>
      </c>
      <c r="O809">
        <v>14</v>
      </c>
      <c r="P809">
        <v>19</v>
      </c>
      <c r="Q809">
        <v>0</v>
      </c>
      <c r="R809">
        <v>0</v>
      </c>
      <c r="S809">
        <v>0</v>
      </c>
      <c r="T809">
        <v>0</v>
      </c>
      <c r="U809" t="s">
        <v>51</v>
      </c>
      <c r="V809" t="s">
        <v>52</v>
      </c>
      <c r="W809">
        <v>50</v>
      </c>
      <c r="X809" t="s">
        <v>5268</v>
      </c>
      <c r="Y809">
        <v>1</v>
      </c>
      <c r="Z809">
        <v>0</v>
      </c>
      <c r="AA809">
        <v>48</v>
      </c>
      <c r="AB809">
        <v>50</v>
      </c>
      <c r="AC809">
        <v>1</v>
      </c>
      <c r="AD809" t="s">
        <v>5269</v>
      </c>
      <c r="AE809" t="s">
        <v>37</v>
      </c>
      <c r="AF809" t="s">
        <v>763</v>
      </c>
      <c r="AG809" t="s">
        <v>5761</v>
      </c>
      <c r="AH809" t="s">
        <v>5762</v>
      </c>
      <c r="AI809">
        <v>32168</v>
      </c>
      <c r="AJ809">
        <v>3.884543646</v>
      </c>
      <c r="AK809" t="s">
        <v>5763</v>
      </c>
      <c r="AL809">
        <v>0</v>
      </c>
      <c r="AN809" t="s">
        <v>8846</v>
      </c>
      <c r="AO809" t="s">
        <v>8847</v>
      </c>
      <c r="AP809" t="s">
        <v>5273</v>
      </c>
      <c r="AQ809" t="s">
        <v>5274</v>
      </c>
    </row>
    <row r="810" spans="1:43" x14ac:dyDescent="0.3">
      <c r="A810" t="s">
        <v>2227</v>
      </c>
      <c r="B810" t="s">
        <v>8848</v>
      </c>
      <c r="C810" t="s">
        <v>2224</v>
      </c>
      <c r="D810" t="s">
        <v>4721</v>
      </c>
      <c r="E810">
        <v>11</v>
      </c>
      <c r="F810">
        <v>14</v>
      </c>
      <c r="G810" t="s">
        <v>5267</v>
      </c>
      <c r="H810">
        <v>100</v>
      </c>
      <c r="I810">
        <v>0</v>
      </c>
      <c r="J810">
        <v>3.16</v>
      </c>
      <c r="K810">
        <v>38</v>
      </c>
      <c r="L810">
        <v>11</v>
      </c>
      <c r="M810">
        <v>7</v>
      </c>
      <c r="N810">
        <v>7</v>
      </c>
      <c r="O810">
        <v>3</v>
      </c>
      <c r="P810">
        <v>10</v>
      </c>
      <c r="Q810">
        <v>0</v>
      </c>
      <c r="R810">
        <v>0</v>
      </c>
      <c r="S810">
        <v>0</v>
      </c>
      <c r="T810">
        <v>0</v>
      </c>
      <c r="U810" t="s">
        <v>70</v>
      </c>
      <c r="V810" t="s">
        <v>35</v>
      </c>
      <c r="W810">
        <v>9</v>
      </c>
      <c r="X810" t="s">
        <v>5268</v>
      </c>
      <c r="Y810">
        <v>3</v>
      </c>
      <c r="Z810">
        <v>0</v>
      </c>
      <c r="AA810">
        <v>94</v>
      </c>
      <c r="AB810">
        <v>50</v>
      </c>
      <c r="AE810" t="s">
        <v>37</v>
      </c>
      <c r="AF810" t="s">
        <v>2225</v>
      </c>
      <c r="AG810" t="s">
        <v>2225</v>
      </c>
      <c r="AH810" t="s">
        <v>2226</v>
      </c>
      <c r="AI810">
        <v>38985</v>
      </c>
      <c r="AJ810">
        <v>4.0642298319999997</v>
      </c>
      <c r="AK810" t="s">
        <v>8849</v>
      </c>
      <c r="AL810">
        <v>0</v>
      </c>
      <c r="AN810" t="s">
        <v>8850</v>
      </c>
      <c r="AO810" t="s">
        <v>8851</v>
      </c>
      <c r="AP810" t="s">
        <v>5273</v>
      </c>
      <c r="AQ810" t="s">
        <v>5274</v>
      </c>
    </row>
    <row r="811" spans="1:43" x14ac:dyDescent="0.3">
      <c r="A811" t="s">
        <v>2230</v>
      </c>
      <c r="B811" t="s">
        <v>2228</v>
      </c>
      <c r="C811" t="s">
        <v>2228</v>
      </c>
      <c r="D811" t="s">
        <v>4722</v>
      </c>
      <c r="E811">
        <v>11</v>
      </c>
      <c r="F811">
        <v>84</v>
      </c>
      <c r="G811" t="s">
        <v>5267</v>
      </c>
      <c r="H811">
        <v>100</v>
      </c>
      <c r="I811">
        <v>0</v>
      </c>
      <c r="J811">
        <v>3.46</v>
      </c>
      <c r="K811">
        <v>56</v>
      </c>
      <c r="L811">
        <v>23</v>
      </c>
      <c r="M811">
        <v>9</v>
      </c>
      <c r="N811">
        <v>8</v>
      </c>
      <c r="O811">
        <v>3</v>
      </c>
      <c r="P811">
        <v>13</v>
      </c>
      <c r="Q811">
        <v>0</v>
      </c>
      <c r="R811">
        <v>0</v>
      </c>
      <c r="S811">
        <v>0</v>
      </c>
      <c r="T811">
        <v>0</v>
      </c>
      <c r="U811" t="s">
        <v>730</v>
      </c>
      <c r="V811" t="s">
        <v>35</v>
      </c>
      <c r="W811">
        <v>50</v>
      </c>
      <c r="X811" t="s">
        <v>5268</v>
      </c>
      <c r="Y811">
        <v>3</v>
      </c>
      <c r="Z811">
        <v>0</v>
      </c>
      <c r="AA811">
        <v>40</v>
      </c>
      <c r="AB811">
        <v>50</v>
      </c>
      <c r="AC811">
        <v>1</v>
      </c>
      <c r="AD811" t="s">
        <v>5269</v>
      </c>
      <c r="AE811" t="s">
        <v>37</v>
      </c>
      <c r="AF811" t="s">
        <v>1724</v>
      </c>
      <c r="AG811" t="s">
        <v>1724</v>
      </c>
      <c r="AH811" t="s">
        <v>2229</v>
      </c>
      <c r="AI811">
        <v>90105</v>
      </c>
      <c r="AJ811">
        <v>4.2012984849999997</v>
      </c>
      <c r="AK811" t="s">
        <v>8052</v>
      </c>
      <c r="AL811">
        <v>1</v>
      </c>
      <c r="AM811" t="s">
        <v>8053</v>
      </c>
      <c r="AN811" t="s">
        <v>8852</v>
      </c>
      <c r="AO811" t="s">
        <v>8853</v>
      </c>
      <c r="AP811" t="s">
        <v>5273</v>
      </c>
      <c r="AQ811" t="s">
        <v>5274</v>
      </c>
    </row>
    <row r="812" spans="1:43" x14ac:dyDescent="0.3">
      <c r="A812" t="s">
        <v>2233</v>
      </c>
      <c r="B812" t="s">
        <v>8854</v>
      </c>
      <c r="C812" t="s">
        <v>2231</v>
      </c>
      <c r="D812" t="s">
        <v>4723</v>
      </c>
      <c r="E812">
        <v>8</v>
      </c>
      <c r="F812">
        <v>30</v>
      </c>
      <c r="G812" t="s">
        <v>5267</v>
      </c>
      <c r="H812">
        <v>10000</v>
      </c>
      <c r="I812">
        <v>1</v>
      </c>
      <c r="J812">
        <v>4.18</v>
      </c>
      <c r="K812">
        <v>1352</v>
      </c>
      <c r="L812">
        <v>777</v>
      </c>
      <c r="M812">
        <v>274</v>
      </c>
      <c r="N812">
        <v>155</v>
      </c>
      <c r="O812">
        <v>55</v>
      </c>
      <c r="P812">
        <v>91</v>
      </c>
      <c r="Q812">
        <v>0</v>
      </c>
      <c r="R812">
        <v>0</v>
      </c>
      <c r="S812">
        <v>0</v>
      </c>
      <c r="T812">
        <v>0</v>
      </c>
      <c r="U812" t="s">
        <v>42</v>
      </c>
      <c r="V812" t="s">
        <v>52</v>
      </c>
      <c r="W812">
        <v>50</v>
      </c>
      <c r="X812" t="s">
        <v>5268</v>
      </c>
      <c r="Y812">
        <v>2</v>
      </c>
      <c r="Z812">
        <v>0</v>
      </c>
      <c r="AA812">
        <v>33</v>
      </c>
      <c r="AB812">
        <v>50</v>
      </c>
      <c r="AE812" t="s">
        <v>37</v>
      </c>
      <c r="AF812" t="s">
        <v>2232</v>
      </c>
      <c r="AG812" t="s">
        <v>8855</v>
      </c>
      <c r="AH812" t="s">
        <v>8856</v>
      </c>
      <c r="AI812">
        <v>25356</v>
      </c>
      <c r="AJ812">
        <v>3.9025477199999998</v>
      </c>
      <c r="AK812" t="s">
        <v>8857</v>
      </c>
      <c r="AL812">
        <v>0</v>
      </c>
      <c r="AN812" t="s">
        <v>8858</v>
      </c>
      <c r="AO812" t="s">
        <v>8859</v>
      </c>
      <c r="AP812" t="s">
        <v>5273</v>
      </c>
      <c r="AQ812" t="s">
        <v>5274</v>
      </c>
    </row>
    <row r="813" spans="1:43" x14ac:dyDescent="0.3">
      <c r="A813" t="s">
        <v>270</v>
      </c>
      <c r="B813" t="s">
        <v>5649</v>
      </c>
      <c r="C813" t="s">
        <v>268</v>
      </c>
      <c r="D813" t="s">
        <v>4097</v>
      </c>
      <c r="E813">
        <v>8</v>
      </c>
      <c r="F813">
        <v>7</v>
      </c>
      <c r="G813" t="s">
        <v>5267</v>
      </c>
      <c r="H813">
        <v>10000</v>
      </c>
      <c r="I813">
        <v>0</v>
      </c>
      <c r="J813">
        <v>3.82</v>
      </c>
      <c r="K813">
        <v>2520</v>
      </c>
      <c r="L813">
        <v>1220</v>
      </c>
      <c r="M813">
        <v>433</v>
      </c>
      <c r="N813">
        <v>365</v>
      </c>
      <c r="O813">
        <v>203</v>
      </c>
      <c r="P813">
        <v>299</v>
      </c>
      <c r="Q813">
        <v>0</v>
      </c>
      <c r="R813">
        <v>0</v>
      </c>
      <c r="S813">
        <v>0</v>
      </c>
      <c r="T813">
        <v>0</v>
      </c>
      <c r="U813" t="s">
        <v>87</v>
      </c>
      <c r="V813" t="s">
        <v>35</v>
      </c>
      <c r="W813">
        <v>50</v>
      </c>
      <c r="X813" t="s">
        <v>5268</v>
      </c>
      <c r="Y813">
        <v>3</v>
      </c>
      <c r="Z813">
        <v>0</v>
      </c>
      <c r="AA813">
        <v>14</v>
      </c>
      <c r="AB813">
        <v>50</v>
      </c>
      <c r="AE813" t="s">
        <v>37</v>
      </c>
      <c r="AF813" t="s">
        <v>269</v>
      </c>
      <c r="AG813" t="s">
        <v>5650</v>
      </c>
      <c r="AH813" t="s">
        <v>5651</v>
      </c>
      <c r="AI813">
        <v>8821</v>
      </c>
      <c r="AJ813">
        <v>3.8720099760000002</v>
      </c>
      <c r="AK813" t="s">
        <v>5652</v>
      </c>
      <c r="AL813">
        <v>0</v>
      </c>
      <c r="AN813" t="s">
        <v>5653</v>
      </c>
      <c r="AO813" t="s">
        <v>5654</v>
      </c>
      <c r="AP813" t="s">
        <v>5273</v>
      </c>
      <c r="AQ813" t="s">
        <v>5274</v>
      </c>
    </row>
    <row r="814" spans="1:43" x14ac:dyDescent="0.3">
      <c r="A814" t="s">
        <v>2235</v>
      </c>
      <c r="B814" t="s">
        <v>8860</v>
      </c>
      <c r="C814" t="s">
        <v>2234</v>
      </c>
      <c r="D814" t="s">
        <v>4724</v>
      </c>
      <c r="E814">
        <v>14</v>
      </c>
      <c r="F814">
        <v>12</v>
      </c>
      <c r="G814" t="s">
        <v>5267</v>
      </c>
      <c r="H814">
        <v>10000</v>
      </c>
      <c r="I814">
        <v>1</v>
      </c>
      <c r="J814">
        <v>4.3600000000000003</v>
      </c>
      <c r="K814">
        <v>2010</v>
      </c>
      <c r="L814">
        <v>1271</v>
      </c>
      <c r="M814">
        <v>400</v>
      </c>
      <c r="N814">
        <v>200</v>
      </c>
      <c r="O814">
        <v>69</v>
      </c>
      <c r="P814">
        <v>70</v>
      </c>
      <c r="Q814">
        <v>1</v>
      </c>
      <c r="R814">
        <v>0</v>
      </c>
      <c r="S814">
        <v>1</v>
      </c>
      <c r="T814">
        <v>0</v>
      </c>
      <c r="U814" t="s">
        <v>70</v>
      </c>
      <c r="V814" t="s">
        <v>52</v>
      </c>
      <c r="W814">
        <v>50</v>
      </c>
      <c r="X814" t="s">
        <v>5268</v>
      </c>
      <c r="Y814">
        <v>3</v>
      </c>
      <c r="Z814">
        <v>0</v>
      </c>
      <c r="AA814">
        <v>38</v>
      </c>
      <c r="AB814">
        <v>50</v>
      </c>
      <c r="AC814">
        <v>1</v>
      </c>
      <c r="AD814" t="s">
        <v>5269</v>
      </c>
      <c r="AE814" t="s">
        <v>37</v>
      </c>
      <c r="AF814" t="s">
        <v>1494</v>
      </c>
      <c r="AG814" t="s">
        <v>7687</v>
      </c>
      <c r="AH814" t="s">
        <v>7688</v>
      </c>
      <c r="AI814">
        <v>22765</v>
      </c>
      <c r="AJ814">
        <v>4.2381726329999996</v>
      </c>
      <c r="AK814" t="s">
        <v>7689</v>
      </c>
      <c r="AL814">
        <v>0</v>
      </c>
      <c r="AN814" t="s">
        <v>8861</v>
      </c>
      <c r="AO814" t="s">
        <v>8862</v>
      </c>
      <c r="AP814" t="s">
        <v>5273</v>
      </c>
      <c r="AQ814" t="s">
        <v>5274</v>
      </c>
    </row>
    <row r="815" spans="1:43" x14ac:dyDescent="0.3">
      <c r="A815" t="s">
        <v>2236</v>
      </c>
      <c r="B815" t="s">
        <v>5463</v>
      </c>
      <c r="C815" t="s">
        <v>172</v>
      </c>
      <c r="D815" t="s">
        <v>4144</v>
      </c>
      <c r="E815">
        <v>7</v>
      </c>
      <c r="F815">
        <v>33</v>
      </c>
      <c r="G815" t="s">
        <v>5267</v>
      </c>
      <c r="H815">
        <v>50</v>
      </c>
      <c r="I815">
        <v>0</v>
      </c>
      <c r="J815">
        <v>3</v>
      </c>
      <c r="K815">
        <v>2</v>
      </c>
      <c r="L815">
        <v>0</v>
      </c>
      <c r="M815">
        <v>1</v>
      </c>
      <c r="N815">
        <v>0</v>
      </c>
      <c r="O815">
        <v>1</v>
      </c>
      <c r="P815">
        <v>0</v>
      </c>
      <c r="Q815">
        <v>0</v>
      </c>
      <c r="R815">
        <v>0</v>
      </c>
      <c r="S815">
        <v>0</v>
      </c>
      <c r="T815">
        <v>0</v>
      </c>
      <c r="U815" t="s">
        <v>64</v>
      </c>
      <c r="V815" t="s">
        <v>52</v>
      </c>
      <c r="W815">
        <v>50</v>
      </c>
      <c r="X815" t="s">
        <v>5268</v>
      </c>
      <c r="Y815">
        <v>2</v>
      </c>
      <c r="Z815">
        <v>0</v>
      </c>
      <c r="AA815">
        <v>41</v>
      </c>
      <c r="AB815">
        <v>50</v>
      </c>
      <c r="AC815">
        <v>1</v>
      </c>
      <c r="AD815" t="s">
        <v>5269</v>
      </c>
      <c r="AE815" t="s">
        <v>37</v>
      </c>
      <c r="AF815" t="s">
        <v>650</v>
      </c>
      <c r="AG815" t="s">
        <v>650</v>
      </c>
      <c r="AH815" t="s">
        <v>5899</v>
      </c>
      <c r="AI815">
        <v>25222</v>
      </c>
      <c r="AJ815">
        <v>4.0015462690000003</v>
      </c>
      <c r="AK815" t="s">
        <v>5900</v>
      </c>
      <c r="AL815">
        <v>0</v>
      </c>
      <c r="AN815" t="s">
        <v>5901</v>
      </c>
      <c r="AO815" t="s">
        <v>5902</v>
      </c>
      <c r="AP815" t="s">
        <v>5273</v>
      </c>
      <c r="AQ815" t="s">
        <v>5274</v>
      </c>
    </row>
    <row r="816" spans="1:43" x14ac:dyDescent="0.3">
      <c r="A816" t="s">
        <v>2239</v>
      </c>
      <c r="B816" t="s">
        <v>8863</v>
      </c>
      <c r="C816" t="s">
        <v>2237</v>
      </c>
      <c r="D816" t="s">
        <v>4725</v>
      </c>
      <c r="E816">
        <v>6</v>
      </c>
      <c r="F816">
        <v>11</v>
      </c>
      <c r="G816" t="s">
        <v>5267</v>
      </c>
      <c r="H816">
        <v>100</v>
      </c>
      <c r="I816">
        <v>0</v>
      </c>
      <c r="J816">
        <v>4</v>
      </c>
      <c r="K816">
        <v>35</v>
      </c>
      <c r="L816">
        <v>21</v>
      </c>
      <c r="M816">
        <v>5</v>
      </c>
      <c r="N816">
        <v>2</v>
      </c>
      <c r="O816">
        <v>2</v>
      </c>
      <c r="P816">
        <v>5</v>
      </c>
      <c r="Q816">
        <v>0</v>
      </c>
      <c r="R816">
        <v>0</v>
      </c>
      <c r="S816">
        <v>0</v>
      </c>
      <c r="T816">
        <v>0</v>
      </c>
      <c r="U816" t="s">
        <v>122</v>
      </c>
      <c r="V816" t="s">
        <v>79</v>
      </c>
      <c r="W816">
        <v>50</v>
      </c>
      <c r="X816" t="s">
        <v>5268</v>
      </c>
      <c r="Y816">
        <v>2</v>
      </c>
      <c r="Z816">
        <v>0</v>
      </c>
      <c r="AA816">
        <v>25</v>
      </c>
      <c r="AB816">
        <v>50</v>
      </c>
      <c r="AE816" t="s">
        <v>37</v>
      </c>
      <c r="AF816" t="s">
        <v>2238</v>
      </c>
      <c r="AG816" t="s">
        <v>2238</v>
      </c>
      <c r="AH816" t="s">
        <v>8864</v>
      </c>
      <c r="AI816">
        <v>3245</v>
      </c>
      <c r="AJ816">
        <v>3.774114022</v>
      </c>
      <c r="AK816" t="s">
        <v>8865</v>
      </c>
      <c r="AL816">
        <v>0</v>
      </c>
      <c r="AN816" t="s">
        <v>8866</v>
      </c>
      <c r="AO816" t="s">
        <v>8867</v>
      </c>
      <c r="AP816" t="s">
        <v>5273</v>
      </c>
      <c r="AQ816" t="s">
        <v>5274</v>
      </c>
    </row>
    <row r="817" spans="1:43" x14ac:dyDescent="0.3">
      <c r="A817" t="s">
        <v>2242</v>
      </c>
      <c r="B817" t="s">
        <v>8868</v>
      </c>
      <c r="C817" t="s">
        <v>2240</v>
      </c>
      <c r="D817" t="s">
        <v>4726</v>
      </c>
      <c r="E817">
        <v>6</v>
      </c>
      <c r="F817">
        <v>6</v>
      </c>
      <c r="G817" t="s">
        <v>5267</v>
      </c>
      <c r="H817">
        <v>1000</v>
      </c>
      <c r="I817">
        <v>0</v>
      </c>
      <c r="J817">
        <v>4.18</v>
      </c>
      <c r="K817">
        <v>352</v>
      </c>
      <c r="L817">
        <v>211</v>
      </c>
      <c r="M817">
        <v>59</v>
      </c>
      <c r="N817">
        <v>40</v>
      </c>
      <c r="O817">
        <v>17</v>
      </c>
      <c r="P817">
        <v>25</v>
      </c>
      <c r="Q817">
        <v>0</v>
      </c>
      <c r="R817">
        <v>0</v>
      </c>
      <c r="S817">
        <v>0</v>
      </c>
      <c r="T817">
        <v>0</v>
      </c>
      <c r="U817" t="s">
        <v>51</v>
      </c>
      <c r="V817" t="s">
        <v>43</v>
      </c>
      <c r="W817">
        <v>5</v>
      </c>
      <c r="X817" t="s">
        <v>5268</v>
      </c>
      <c r="Y817">
        <v>2</v>
      </c>
      <c r="Z817">
        <v>0</v>
      </c>
      <c r="AA817">
        <v>37</v>
      </c>
      <c r="AB817">
        <v>50</v>
      </c>
      <c r="AE817" t="s">
        <v>37</v>
      </c>
      <c r="AF817" t="s">
        <v>2241</v>
      </c>
      <c r="AG817" t="s">
        <v>8869</v>
      </c>
      <c r="AH817" t="s">
        <v>8870</v>
      </c>
      <c r="AI817">
        <v>17738</v>
      </c>
      <c r="AJ817">
        <v>3.9359003270000001</v>
      </c>
      <c r="AK817" t="s">
        <v>8871</v>
      </c>
      <c r="AL817">
        <v>0</v>
      </c>
      <c r="AN817" t="s">
        <v>8872</v>
      </c>
      <c r="AO817" t="s">
        <v>8873</v>
      </c>
      <c r="AP817" t="s">
        <v>5273</v>
      </c>
      <c r="AQ817" t="s">
        <v>5274</v>
      </c>
    </row>
    <row r="818" spans="1:43" x14ac:dyDescent="0.3">
      <c r="A818" t="s">
        <v>2906</v>
      </c>
      <c r="B818" t="s">
        <v>8874</v>
      </c>
      <c r="C818" t="s">
        <v>2905</v>
      </c>
      <c r="D818" t="s">
        <v>4727</v>
      </c>
      <c r="E818">
        <v>12</v>
      </c>
      <c r="F818">
        <v>11</v>
      </c>
      <c r="G818" t="s">
        <v>5267</v>
      </c>
      <c r="H818">
        <v>100</v>
      </c>
      <c r="I818">
        <v>1</v>
      </c>
      <c r="J818">
        <v>3</v>
      </c>
      <c r="K818">
        <v>6</v>
      </c>
      <c r="L818">
        <v>2</v>
      </c>
      <c r="M818">
        <v>0</v>
      </c>
      <c r="N818">
        <v>2</v>
      </c>
      <c r="O818">
        <v>0</v>
      </c>
      <c r="P818">
        <v>2</v>
      </c>
      <c r="Q818">
        <v>0</v>
      </c>
      <c r="R818">
        <v>0</v>
      </c>
      <c r="S818">
        <v>0</v>
      </c>
      <c r="T818">
        <v>0</v>
      </c>
      <c r="U818" t="s">
        <v>34</v>
      </c>
      <c r="V818" t="s">
        <v>558</v>
      </c>
      <c r="W818">
        <v>10</v>
      </c>
      <c r="X818" t="s">
        <v>5268</v>
      </c>
      <c r="Y818">
        <v>3</v>
      </c>
      <c r="Z818">
        <v>0</v>
      </c>
      <c r="AA818">
        <v>25</v>
      </c>
      <c r="AB818">
        <v>50</v>
      </c>
      <c r="AE818" t="s">
        <v>37</v>
      </c>
      <c r="AF818" t="s">
        <v>1371</v>
      </c>
      <c r="AG818" t="s">
        <v>1371</v>
      </c>
      <c r="AH818" t="s">
        <v>7491</v>
      </c>
      <c r="AI818">
        <v>366</v>
      </c>
      <c r="AJ818">
        <v>3.9754098359999999</v>
      </c>
      <c r="AK818" t="s">
        <v>7492</v>
      </c>
      <c r="AL818">
        <v>0</v>
      </c>
      <c r="AN818" t="s">
        <v>8875</v>
      </c>
      <c r="AO818" t="s">
        <v>8876</v>
      </c>
      <c r="AP818" t="s">
        <v>5273</v>
      </c>
      <c r="AQ818" t="s">
        <v>5274</v>
      </c>
    </row>
    <row r="819" spans="1:43" x14ac:dyDescent="0.3">
      <c r="A819" t="s">
        <v>1834</v>
      </c>
      <c r="B819" t="s">
        <v>8232</v>
      </c>
      <c r="C819" t="s">
        <v>1831</v>
      </c>
      <c r="D819" t="s">
        <v>4598</v>
      </c>
      <c r="E819">
        <v>9</v>
      </c>
      <c r="F819">
        <v>34</v>
      </c>
      <c r="G819" t="s">
        <v>5267</v>
      </c>
      <c r="H819">
        <v>50</v>
      </c>
      <c r="I819">
        <v>0</v>
      </c>
      <c r="J819">
        <v>4</v>
      </c>
      <c r="K819">
        <v>5</v>
      </c>
      <c r="L819">
        <v>3</v>
      </c>
      <c r="M819">
        <v>0</v>
      </c>
      <c r="N819">
        <v>1</v>
      </c>
      <c r="O819">
        <v>1</v>
      </c>
      <c r="P819">
        <v>0</v>
      </c>
      <c r="Q819">
        <v>0</v>
      </c>
      <c r="R819">
        <v>0</v>
      </c>
      <c r="S819">
        <v>0</v>
      </c>
      <c r="T819">
        <v>0</v>
      </c>
      <c r="U819" t="s">
        <v>1832</v>
      </c>
      <c r="V819" t="s">
        <v>52</v>
      </c>
      <c r="W819">
        <v>50</v>
      </c>
      <c r="X819" t="s">
        <v>5268</v>
      </c>
      <c r="Y819">
        <v>3</v>
      </c>
      <c r="Z819">
        <v>0</v>
      </c>
      <c r="AA819">
        <v>61</v>
      </c>
      <c r="AB819">
        <v>50</v>
      </c>
      <c r="AE819" t="s">
        <v>136</v>
      </c>
      <c r="AF819" t="s">
        <v>1833</v>
      </c>
      <c r="AG819" t="s">
        <v>1833</v>
      </c>
      <c r="AH819" t="s">
        <v>8233</v>
      </c>
      <c r="AI819">
        <v>537</v>
      </c>
      <c r="AJ819">
        <v>4.458100559</v>
      </c>
      <c r="AK819" t="s">
        <v>8234</v>
      </c>
      <c r="AL819">
        <v>0</v>
      </c>
      <c r="AN819" t="s">
        <v>8235</v>
      </c>
      <c r="AO819" t="s">
        <v>8236</v>
      </c>
      <c r="AP819" t="s">
        <v>5273</v>
      </c>
      <c r="AQ819" t="s">
        <v>5274</v>
      </c>
    </row>
    <row r="820" spans="1:43" x14ac:dyDescent="0.3">
      <c r="A820" t="s">
        <v>2925</v>
      </c>
      <c r="B820" t="s">
        <v>6179</v>
      </c>
      <c r="C820" t="s">
        <v>582</v>
      </c>
      <c r="D820" t="s">
        <v>4198</v>
      </c>
      <c r="E820">
        <v>3.88</v>
      </c>
      <c r="F820">
        <v>4</v>
      </c>
      <c r="G820" t="s">
        <v>5267</v>
      </c>
      <c r="H820">
        <v>100</v>
      </c>
      <c r="I820">
        <v>0</v>
      </c>
      <c r="J820">
        <v>3.47</v>
      </c>
      <c r="K820">
        <v>34</v>
      </c>
      <c r="L820">
        <v>14</v>
      </c>
      <c r="M820">
        <v>5</v>
      </c>
      <c r="N820">
        <v>6</v>
      </c>
      <c r="O820">
        <v>1</v>
      </c>
      <c r="P820">
        <v>8</v>
      </c>
      <c r="Q820">
        <v>0</v>
      </c>
      <c r="R820">
        <v>0</v>
      </c>
      <c r="S820">
        <v>0</v>
      </c>
      <c r="T820">
        <v>0</v>
      </c>
      <c r="U820" t="s">
        <v>100</v>
      </c>
      <c r="V820" t="s">
        <v>43</v>
      </c>
      <c r="W820">
        <v>1</v>
      </c>
      <c r="X820" t="s">
        <v>5268</v>
      </c>
      <c r="Y820">
        <v>1</v>
      </c>
      <c r="Z820">
        <v>0</v>
      </c>
      <c r="AA820">
        <v>38</v>
      </c>
      <c r="AB820">
        <v>50</v>
      </c>
      <c r="AE820" t="s">
        <v>37</v>
      </c>
      <c r="AF820" t="s">
        <v>1342</v>
      </c>
      <c r="AG820" t="s">
        <v>7393</v>
      </c>
      <c r="AH820" t="s">
        <v>7394</v>
      </c>
      <c r="AI820">
        <v>5654</v>
      </c>
      <c r="AJ820">
        <v>3.9587902370000001</v>
      </c>
      <c r="AK820" t="s">
        <v>7395</v>
      </c>
      <c r="AL820">
        <v>0</v>
      </c>
      <c r="AN820" t="s">
        <v>8877</v>
      </c>
      <c r="AO820" t="s">
        <v>8878</v>
      </c>
      <c r="AP820" t="s">
        <v>5273</v>
      </c>
      <c r="AQ820" t="s">
        <v>5274</v>
      </c>
    </row>
    <row r="821" spans="1:43" x14ac:dyDescent="0.3">
      <c r="A821" t="s">
        <v>2246</v>
      </c>
      <c r="B821" t="s">
        <v>8879</v>
      </c>
      <c r="C821" t="s">
        <v>2243</v>
      </c>
      <c r="D821" t="s">
        <v>4728</v>
      </c>
      <c r="E821">
        <v>8</v>
      </c>
      <c r="F821">
        <v>7</v>
      </c>
      <c r="G821" t="s">
        <v>5267</v>
      </c>
      <c r="H821">
        <v>20000</v>
      </c>
      <c r="I821">
        <v>0</v>
      </c>
      <c r="J821">
        <v>3.96</v>
      </c>
      <c r="K821">
        <v>3761</v>
      </c>
      <c r="L821">
        <v>1958</v>
      </c>
      <c r="M821">
        <v>675</v>
      </c>
      <c r="N821">
        <v>518</v>
      </c>
      <c r="O821">
        <v>242</v>
      </c>
      <c r="P821">
        <v>368</v>
      </c>
      <c r="Q821">
        <v>0</v>
      </c>
      <c r="R821">
        <v>0</v>
      </c>
      <c r="S821">
        <v>0</v>
      </c>
      <c r="T821">
        <v>0</v>
      </c>
      <c r="U821" t="s">
        <v>56</v>
      </c>
      <c r="V821" t="s">
        <v>52</v>
      </c>
      <c r="W821">
        <v>50</v>
      </c>
      <c r="X821" t="s">
        <v>5268</v>
      </c>
      <c r="Y821">
        <v>2</v>
      </c>
      <c r="Z821">
        <v>0</v>
      </c>
      <c r="AA821">
        <v>20</v>
      </c>
      <c r="AB821">
        <v>50</v>
      </c>
      <c r="AE821" t="s">
        <v>37</v>
      </c>
      <c r="AF821" t="s">
        <v>2244</v>
      </c>
      <c r="AG821" t="s">
        <v>2244</v>
      </c>
      <c r="AH821" t="s">
        <v>2245</v>
      </c>
      <c r="AI821">
        <v>12476</v>
      </c>
      <c r="AJ821">
        <v>3.9987976920000001</v>
      </c>
      <c r="AK821" t="s">
        <v>8880</v>
      </c>
      <c r="AL821">
        <v>0</v>
      </c>
      <c r="AN821" t="s">
        <v>8881</v>
      </c>
      <c r="AO821" t="s">
        <v>8882</v>
      </c>
      <c r="AP821" t="s">
        <v>5273</v>
      </c>
      <c r="AQ821" t="s">
        <v>5274</v>
      </c>
    </row>
    <row r="822" spans="1:43" x14ac:dyDescent="0.3">
      <c r="A822" t="s">
        <v>2248</v>
      </c>
      <c r="B822" t="s">
        <v>8883</v>
      </c>
      <c r="C822" t="s">
        <v>2247</v>
      </c>
      <c r="D822" t="s">
        <v>4729</v>
      </c>
      <c r="E822">
        <v>12</v>
      </c>
      <c r="F822">
        <v>48</v>
      </c>
      <c r="G822" t="s">
        <v>5267</v>
      </c>
      <c r="H822">
        <v>1000</v>
      </c>
      <c r="I822">
        <v>1</v>
      </c>
      <c r="J822">
        <v>3.98</v>
      </c>
      <c r="K822">
        <v>131</v>
      </c>
      <c r="L822">
        <v>64</v>
      </c>
      <c r="M822">
        <v>29</v>
      </c>
      <c r="N822">
        <v>21</v>
      </c>
      <c r="O822">
        <v>6</v>
      </c>
      <c r="P822">
        <v>11</v>
      </c>
      <c r="Q822">
        <v>0</v>
      </c>
      <c r="R822">
        <v>0</v>
      </c>
      <c r="S822">
        <v>0</v>
      </c>
      <c r="T822">
        <v>0</v>
      </c>
      <c r="U822" t="s">
        <v>261</v>
      </c>
      <c r="V822" t="s">
        <v>52</v>
      </c>
      <c r="W822">
        <v>50</v>
      </c>
      <c r="X822" t="s">
        <v>5268</v>
      </c>
      <c r="Y822">
        <v>3</v>
      </c>
      <c r="Z822">
        <v>0</v>
      </c>
      <c r="AA822">
        <v>43</v>
      </c>
      <c r="AB822">
        <v>50</v>
      </c>
      <c r="AE822" t="s">
        <v>37</v>
      </c>
      <c r="AF822" t="s">
        <v>880</v>
      </c>
      <c r="AG822" t="s">
        <v>6677</v>
      </c>
      <c r="AH822" t="s">
        <v>6678</v>
      </c>
      <c r="AI822">
        <v>42919</v>
      </c>
      <c r="AJ822">
        <v>4.1059670539999997</v>
      </c>
      <c r="AK822" t="s">
        <v>6679</v>
      </c>
      <c r="AL822">
        <v>0</v>
      </c>
      <c r="AN822" t="s">
        <v>8884</v>
      </c>
      <c r="AO822" t="s">
        <v>8885</v>
      </c>
      <c r="AP822" t="s">
        <v>5273</v>
      </c>
      <c r="AQ822" t="s">
        <v>5274</v>
      </c>
    </row>
    <row r="823" spans="1:43" x14ac:dyDescent="0.3">
      <c r="A823" t="s">
        <v>2252</v>
      </c>
      <c r="B823" t="s">
        <v>8886</v>
      </c>
      <c r="C823" t="s">
        <v>2249</v>
      </c>
      <c r="D823" t="s">
        <v>4730</v>
      </c>
      <c r="E823">
        <v>5.65</v>
      </c>
      <c r="F823">
        <v>33</v>
      </c>
      <c r="G823" t="s">
        <v>5267</v>
      </c>
      <c r="H823">
        <v>1000</v>
      </c>
      <c r="I823">
        <v>0</v>
      </c>
      <c r="J823">
        <v>3.39</v>
      </c>
      <c r="K823">
        <v>192</v>
      </c>
      <c r="L823">
        <v>67</v>
      </c>
      <c r="M823">
        <v>34</v>
      </c>
      <c r="N823">
        <v>34</v>
      </c>
      <c r="O823">
        <v>20</v>
      </c>
      <c r="P823">
        <v>37</v>
      </c>
      <c r="Q823">
        <v>0</v>
      </c>
      <c r="R823">
        <v>0</v>
      </c>
      <c r="S823">
        <v>0</v>
      </c>
      <c r="T823">
        <v>0</v>
      </c>
      <c r="U823" t="s">
        <v>122</v>
      </c>
      <c r="V823" t="s">
        <v>35</v>
      </c>
      <c r="W823">
        <v>50</v>
      </c>
      <c r="X823" t="s">
        <v>5268</v>
      </c>
      <c r="Y823">
        <v>2</v>
      </c>
      <c r="Z823">
        <v>0</v>
      </c>
      <c r="AA823">
        <v>41</v>
      </c>
      <c r="AB823">
        <v>50</v>
      </c>
      <c r="AC823">
        <v>1</v>
      </c>
      <c r="AD823" t="s">
        <v>5269</v>
      </c>
      <c r="AE823" t="s">
        <v>37</v>
      </c>
      <c r="AF823" t="s">
        <v>2250</v>
      </c>
      <c r="AG823" t="s">
        <v>2250</v>
      </c>
      <c r="AH823" t="s">
        <v>2251</v>
      </c>
      <c r="AI823">
        <v>37956</v>
      </c>
      <c r="AJ823">
        <v>4.0303772789999996</v>
      </c>
      <c r="AK823" t="s">
        <v>8887</v>
      </c>
      <c r="AL823">
        <v>0</v>
      </c>
      <c r="AN823" t="s">
        <v>8888</v>
      </c>
      <c r="AO823" t="s">
        <v>8889</v>
      </c>
      <c r="AP823" t="s">
        <v>5273</v>
      </c>
      <c r="AQ823" t="s">
        <v>5274</v>
      </c>
    </row>
    <row r="824" spans="1:43" x14ac:dyDescent="0.3">
      <c r="A824" t="s">
        <v>2255</v>
      </c>
      <c r="B824" t="s">
        <v>8890</v>
      </c>
      <c r="C824" t="s">
        <v>2253</v>
      </c>
      <c r="D824" t="s">
        <v>4731</v>
      </c>
      <c r="E824">
        <v>11</v>
      </c>
      <c r="F824">
        <v>11</v>
      </c>
      <c r="G824" t="s">
        <v>5267</v>
      </c>
      <c r="H824">
        <v>1000</v>
      </c>
      <c r="I824">
        <v>0</v>
      </c>
      <c r="J824">
        <v>4.46</v>
      </c>
      <c r="K824">
        <v>217</v>
      </c>
      <c r="L824">
        <v>147</v>
      </c>
      <c r="M824">
        <v>40</v>
      </c>
      <c r="N824">
        <v>18</v>
      </c>
      <c r="O824">
        <v>6</v>
      </c>
      <c r="P824">
        <v>6</v>
      </c>
      <c r="Q824">
        <v>1</v>
      </c>
      <c r="R824">
        <v>0</v>
      </c>
      <c r="S824">
        <v>1</v>
      </c>
      <c r="T824">
        <v>0</v>
      </c>
      <c r="U824" t="s">
        <v>1261</v>
      </c>
      <c r="V824" t="s">
        <v>35</v>
      </c>
      <c r="W824">
        <v>50</v>
      </c>
      <c r="X824" t="s">
        <v>5268</v>
      </c>
      <c r="Y824">
        <v>3</v>
      </c>
      <c r="Z824">
        <v>0</v>
      </c>
      <c r="AA824">
        <v>41</v>
      </c>
      <c r="AB824">
        <v>50</v>
      </c>
      <c r="AE824" t="s">
        <v>37</v>
      </c>
      <c r="AF824" t="s">
        <v>2254</v>
      </c>
      <c r="AG824" t="s">
        <v>8891</v>
      </c>
      <c r="AH824" t="s">
        <v>8892</v>
      </c>
      <c r="AI824">
        <v>9002</v>
      </c>
      <c r="AJ824">
        <v>4.0146634079999997</v>
      </c>
      <c r="AK824" t="s">
        <v>8893</v>
      </c>
      <c r="AL824">
        <v>1</v>
      </c>
      <c r="AM824" t="s">
        <v>8894</v>
      </c>
      <c r="AN824" t="s">
        <v>8895</v>
      </c>
      <c r="AO824" t="s">
        <v>8896</v>
      </c>
      <c r="AP824" t="s">
        <v>5273</v>
      </c>
      <c r="AQ824" t="s">
        <v>5274</v>
      </c>
    </row>
    <row r="825" spans="1:43" x14ac:dyDescent="0.3">
      <c r="A825" t="s">
        <v>2259</v>
      </c>
      <c r="B825" t="s">
        <v>8897</v>
      </c>
      <c r="C825" t="s">
        <v>2256</v>
      </c>
      <c r="D825" t="s">
        <v>4732</v>
      </c>
      <c r="E825">
        <v>12</v>
      </c>
      <c r="F825">
        <v>11</v>
      </c>
      <c r="G825" t="s">
        <v>5267</v>
      </c>
      <c r="H825">
        <v>1000</v>
      </c>
      <c r="I825">
        <v>0</v>
      </c>
      <c r="J825">
        <v>3.82</v>
      </c>
      <c r="K825">
        <v>428</v>
      </c>
      <c r="L825">
        <v>189</v>
      </c>
      <c r="M825">
        <v>101</v>
      </c>
      <c r="N825">
        <v>59</v>
      </c>
      <c r="O825">
        <v>30</v>
      </c>
      <c r="P825">
        <v>49</v>
      </c>
      <c r="Q825">
        <v>0</v>
      </c>
      <c r="R825">
        <v>0</v>
      </c>
      <c r="S825">
        <v>0</v>
      </c>
      <c r="T825">
        <v>0</v>
      </c>
      <c r="U825" t="s">
        <v>100</v>
      </c>
      <c r="V825" t="s">
        <v>52</v>
      </c>
      <c r="W825">
        <v>50</v>
      </c>
      <c r="X825" t="s">
        <v>5268</v>
      </c>
      <c r="Y825">
        <v>3</v>
      </c>
      <c r="Z825">
        <v>0</v>
      </c>
      <c r="AA825">
        <v>41</v>
      </c>
      <c r="AB825">
        <v>50</v>
      </c>
      <c r="AC825">
        <v>1</v>
      </c>
      <c r="AD825" t="s">
        <v>5269</v>
      </c>
      <c r="AE825" t="s">
        <v>37</v>
      </c>
      <c r="AF825" t="s">
        <v>2257</v>
      </c>
      <c r="AG825" t="s">
        <v>8898</v>
      </c>
      <c r="AH825" t="s">
        <v>2258</v>
      </c>
      <c r="AI825">
        <v>18831</v>
      </c>
      <c r="AJ825">
        <v>3.9788646380000001</v>
      </c>
      <c r="AK825" t="s">
        <v>8899</v>
      </c>
      <c r="AL825">
        <v>1</v>
      </c>
      <c r="AM825" t="s">
        <v>8900</v>
      </c>
      <c r="AN825" t="s">
        <v>8901</v>
      </c>
      <c r="AO825" t="s">
        <v>8902</v>
      </c>
      <c r="AP825" t="s">
        <v>5273</v>
      </c>
      <c r="AQ825" t="s">
        <v>5274</v>
      </c>
    </row>
    <row r="826" spans="1:43" x14ac:dyDescent="0.3">
      <c r="A826" t="s">
        <v>2261</v>
      </c>
      <c r="B826" t="s">
        <v>8534</v>
      </c>
      <c r="C826" t="s">
        <v>2260</v>
      </c>
      <c r="D826" t="s">
        <v>4655</v>
      </c>
      <c r="E826">
        <v>5.74</v>
      </c>
      <c r="F826">
        <v>5</v>
      </c>
      <c r="G826" t="s">
        <v>5267</v>
      </c>
      <c r="H826">
        <v>10000</v>
      </c>
      <c r="I826">
        <v>1</v>
      </c>
      <c r="J826">
        <v>3.61</v>
      </c>
      <c r="K826">
        <v>2366</v>
      </c>
      <c r="L826">
        <v>981</v>
      </c>
      <c r="M826">
        <v>434</v>
      </c>
      <c r="N826">
        <v>368</v>
      </c>
      <c r="O826">
        <v>220</v>
      </c>
      <c r="P826">
        <v>363</v>
      </c>
      <c r="Q826">
        <v>0</v>
      </c>
      <c r="R826">
        <v>0</v>
      </c>
      <c r="S826">
        <v>0</v>
      </c>
      <c r="T826">
        <v>0</v>
      </c>
      <c r="U826" t="s">
        <v>34</v>
      </c>
      <c r="V826" t="s">
        <v>35</v>
      </c>
      <c r="W826">
        <v>1</v>
      </c>
      <c r="X826" t="s">
        <v>5268</v>
      </c>
      <c r="Y826">
        <v>1</v>
      </c>
      <c r="Z826">
        <v>0</v>
      </c>
      <c r="AA826">
        <v>50</v>
      </c>
      <c r="AB826">
        <v>50</v>
      </c>
      <c r="AC826">
        <v>1</v>
      </c>
      <c r="AD826" t="s">
        <v>5269</v>
      </c>
      <c r="AE826" t="s">
        <v>37</v>
      </c>
      <c r="AF826" t="s">
        <v>472</v>
      </c>
      <c r="AG826" t="s">
        <v>472</v>
      </c>
      <c r="AH826" t="s">
        <v>8535</v>
      </c>
      <c r="AI826">
        <v>59903</v>
      </c>
      <c r="AJ826">
        <v>4.1536650919999998</v>
      </c>
      <c r="AK826" t="s">
        <v>6012</v>
      </c>
      <c r="AL826">
        <v>1</v>
      </c>
      <c r="AM826" t="s">
        <v>6013</v>
      </c>
      <c r="AN826" t="s">
        <v>8536</v>
      </c>
      <c r="AO826" t="s">
        <v>8537</v>
      </c>
      <c r="AP826" t="s">
        <v>5273</v>
      </c>
      <c r="AQ826" t="s">
        <v>5274</v>
      </c>
    </row>
    <row r="827" spans="1:43" x14ac:dyDescent="0.3">
      <c r="A827" t="s">
        <v>2265</v>
      </c>
      <c r="B827" t="s">
        <v>8903</v>
      </c>
      <c r="C827" t="s">
        <v>2262</v>
      </c>
      <c r="D827" t="s">
        <v>4733</v>
      </c>
      <c r="E827">
        <v>9</v>
      </c>
      <c r="F827">
        <v>8</v>
      </c>
      <c r="G827" t="s">
        <v>5267</v>
      </c>
      <c r="H827">
        <v>100</v>
      </c>
      <c r="I827">
        <v>1</v>
      </c>
      <c r="J827">
        <v>4.13</v>
      </c>
      <c r="K827">
        <v>23</v>
      </c>
      <c r="L827">
        <v>13</v>
      </c>
      <c r="M827">
        <v>4</v>
      </c>
      <c r="N827">
        <v>4</v>
      </c>
      <c r="O827">
        <v>0</v>
      </c>
      <c r="P827">
        <v>2</v>
      </c>
      <c r="Q827">
        <v>0</v>
      </c>
      <c r="R827">
        <v>0</v>
      </c>
      <c r="S827">
        <v>0</v>
      </c>
      <c r="T827">
        <v>0</v>
      </c>
      <c r="U827" t="s">
        <v>70</v>
      </c>
      <c r="V827">
        <v>33</v>
      </c>
      <c r="W827">
        <v>3</v>
      </c>
      <c r="X827" t="s">
        <v>5268</v>
      </c>
      <c r="Y827">
        <v>3</v>
      </c>
      <c r="Z827">
        <v>0</v>
      </c>
      <c r="AA827">
        <v>47</v>
      </c>
      <c r="AB827">
        <v>50</v>
      </c>
      <c r="AE827" t="s">
        <v>37</v>
      </c>
      <c r="AF827" t="s">
        <v>2263</v>
      </c>
      <c r="AG827" t="s">
        <v>8904</v>
      </c>
      <c r="AH827" t="s">
        <v>2264</v>
      </c>
      <c r="AI827">
        <v>3769</v>
      </c>
      <c r="AJ827">
        <v>4.2398514189999998</v>
      </c>
      <c r="AK827" t="s">
        <v>8905</v>
      </c>
      <c r="AL827">
        <v>0</v>
      </c>
      <c r="AN827" t="s">
        <v>8906</v>
      </c>
      <c r="AO827" t="s">
        <v>8907</v>
      </c>
      <c r="AP827" t="s">
        <v>5273</v>
      </c>
      <c r="AQ827" t="s">
        <v>5274</v>
      </c>
    </row>
    <row r="828" spans="1:43" x14ac:dyDescent="0.3">
      <c r="A828" t="s">
        <v>2268</v>
      </c>
      <c r="B828" t="s">
        <v>8908</v>
      </c>
      <c r="C828" t="s">
        <v>2266</v>
      </c>
      <c r="D828" t="s">
        <v>4734</v>
      </c>
      <c r="E828">
        <v>8</v>
      </c>
      <c r="F828">
        <v>58</v>
      </c>
      <c r="G828" t="s">
        <v>5267</v>
      </c>
      <c r="H828">
        <v>5000</v>
      </c>
      <c r="I828">
        <v>0</v>
      </c>
      <c r="J828">
        <v>3.45</v>
      </c>
      <c r="K828">
        <v>920</v>
      </c>
      <c r="L828">
        <v>288</v>
      </c>
      <c r="M828">
        <v>207</v>
      </c>
      <c r="N828">
        <v>190</v>
      </c>
      <c r="O828">
        <v>99</v>
      </c>
      <c r="P828">
        <v>136</v>
      </c>
      <c r="Q828">
        <v>0</v>
      </c>
      <c r="R828">
        <v>0</v>
      </c>
      <c r="S828">
        <v>0</v>
      </c>
      <c r="T828">
        <v>0</v>
      </c>
      <c r="U828" t="s">
        <v>42</v>
      </c>
      <c r="V828" t="s">
        <v>52</v>
      </c>
      <c r="W828">
        <v>5</v>
      </c>
      <c r="X828" t="s">
        <v>5268</v>
      </c>
      <c r="Y828">
        <v>3</v>
      </c>
      <c r="Z828">
        <v>0</v>
      </c>
      <c r="AA828">
        <v>43</v>
      </c>
      <c r="AB828">
        <v>50</v>
      </c>
      <c r="AE828" t="s">
        <v>37</v>
      </c>
      <c r="AF828" t="s">
        <v>2267</v>
      </c>
      <c r="AG828" t="s">
        <v>2267</v>
      </c>
      <c r="AH828" t="s">
        <v>8909</v>
      </c>
      <c r="AI828">
        <v>4632</v>
      </c>
      <c r="AJ828">
        <v>4.1927892919999996</v>
      </c>
      <c r="AK828" t="s">
        <v>8910</v>
      </c>
      <c r="AL828">
        <v>0</v>
      </c>
      <c r="AN828" t="s">
        <v>8911</v>
      </c>
      <c r="AO828" t="s">
        <v>8912</v>
      </c>
      <c r="AP828" t="s">
        <v>5273</v>
      </c>
      <c r="AQ828" t="s">
        <v>5274</v>
      </c>
    </row>
    <row r="829" spans="1:43" x14ac:dyDescent="0.3">
      <c r="A829" t="s">
        <v>2269</v>
      </c>
      <c r="B829" t="s">
        <v>6306</v>
      </c>
      <c r="C829" t="s">
        <v>2184</v>
      </c>
      <c r="D829" t="s">
        <v>4027</v>
      </c>
      <c r="E829">
        <v>8</v>
      </c>
      <c r="F829">
        <v>17</v>
      </c>
      <c r="G829" t="s">
        <v>5267</v>
      </c>
      <c r="H829">
        <v>1000</v>
      </c>
      <c r="I829">
        <v>1</v>
      </c>
      <c r="J829">
        <v>3.39</v>
      </c>
      <c r="K829">
        <v>219</v>
      </c>
      <c r="L829">
        <v>86</v>
      </c>
      <c r="M829">
        <v>33</v>
      </c>
      <c r="N829">
        <v>30</v>
      </c>
      <c r="O829">
        <v>20</v>
      </c>
      <c r="P829">
        <v>50</v>
      </c>
      <c r="Q829">
        <v>0</v>
      </c>
      <c r="R829">
        <v>0</v>
      </c>
      <c r="S829">
        <v>0</v>
      </c>
      <c r="T829">
        <v>0</v>
      </c>
      <c r="U829" t="s">
        <v>42</v>
      </c>
      <c r="V829" t="s">
        <v>79</v>
      </c>
      <c r="W829">
        <v>1</v>
      </c>
      <c r="X829" t="s">
        <v>5268</v>
      </c>
      <c r="Y829">
        <v>2</v>
      </c>
      <c r="Z829">
        <v>0</v>
      </c>
      <c r="AA829">
        <v>41</v>
      </c>
      <c r="AB829">
        <v>50</v>
      </c>
      <c r="AE829" t="s">
        <v>37</v>
      </c>
      <c r="AF829" t="s">
        <v>1485</v>
      </c>
      <c r="AG829" t="s">
        <v>7294</v>
      </c>
      <c r="AH829" t="s">
        <v>7675</v>
      </c>
      <c r="AI829">
        <v>73271</v>
      </c>
      <c r="AJ829">
        <v>3.9544430949999998</v>
      </c>
      <c r="AK829" t="s">
        <v>7295</v>
      </c>
      <c r="AL829">
        <v>1</v>
      </c>
      <c r="AM829" t="s">
        <v>7296</v>
      </c>
      <c r="AN829" t="s">
        <v>8913</v>
      </c>
      <c r="AO829" t="s">
        <v>8914</v>
      </c>
      <c r="AP829" t="s">
        <v>5273</v>
      </c>
      <c r="AQ829" t="s">
        <v>5274</v>
      </c>
    </row>
    <row r="830" spans="1:43" x14ac:dyDescent="0.3">
      <c r="A830" t="s">
        <v>2271</v>
      </c>
      <c r="B830" t="s">
        <v>8915</v>
      </c>
      <c r="C830" t="s">
        <v>2270</v>
      </c>
      <c r="D830" t="s">
        <v>4058</v>
      </c>
      <c r="E830">
        <v>5.79</v>
      </c>
      <c r="F830">
        <v>5</v>
      </c>
      <c r="G830" t="s">
        <v>5267</v>
      </c>
      <c r="H830">
        <v>5000</v>
      </c>
      <c r="I830">
        <v>0</v>
      </c>
      <c r="J830">
        <v>3.78</v>
      </c>
      <c r="K830">
        <v>1022</v>
      </c>
      <c r="L830">
        <v>470</v>
      </c>
      <c r="M830">
        <v>194</v>
      </c>
      <c r="N830">
        <v>155</v>
      </c>
      <c r="O830">
        <v>74</v>
      </c>
      <c r="P830">
        <v>129</v>
      </c>
      <c r="Q830">
        <v>0</v>
      </c>
      <c r="R830">
        <v>0</v>
      </c>
      <c r="S830">
        <v>0</v>
      </c>
      <c r="T830">
        <v>0</v>
      </c>
      <c r="U830" t="s">
        <v>34</v>
      </c>
      <c r="V830" t="s">
        <v>52</v>
      </c>
      <c r="W830">
        <v>6</v>
      </c>
      <c r="X830" t="s">
        <v>5268</v>
      </c>
      <c r="Y830">
        <v>2</v>
      </c>
      <c r="Z830">
        <v>0</v>
      </c>
      <c r="AA830">
        <v>47</v>
      </c>
      <c r="AB830">
        <v>50</v>
      </c>
      <c r="AE830" t="s">
        <v>37</v>
      </c>
      <c r="AF830" t="s">
        <v>1020</v>
      </c>
      <c r="AG830" t="s">
        <v>1020</v>
      </c>
      <c r="AH830" t="s">
        <v>8916</v>
      </c>
      <c r="AI830">
        <v>3566</v>
      </c>
      <c r="AJ830">
        <v>3.7324733600000002</v>
      </c>
      <c r="AK830" t="s">
        <v>6900</v>
      </c>
      <c r="AL830">
        <v>0</v>
      </c>
      <c r="AN830" t="s">
        <v>8917</v>
      </c>
      <c r="AO830" t="s">
        <v>8918</v>
      </c>
      <c r="AP830" t="s">
        <v>5273</v>
      </c>
      <c r="AQ830" t="s">
        <v>5274</v>
      </c>
    </row>
    <row r="831" spans="1:43" x14ac:dyDescent="0.3">
      <c r="A831" t="s">
        <v>2272</v>
      </c>
      <c r="B831" t="s">
        <v>6024</v>
      </c>
      <c r="C831" t="s">
        <v>475</v>
      </c>
      <c r="D831" t="s">
        <v>4168</v>
      </c>
      <c r="E831">
        <v>8</v>
      </c>
      <c r="F831">
        <v>16</v>
      </c>
      <c r="G831" t="s">
        <v>5267</v>
      </c>
      <c r="H831">
        <v>10000</v>
      </c>
      <c r="I831">
        <v>0</v>
      </c>
      <c r="J831">
        <v>3.27</v>
      </c>
      <c r="K831">
        <v>1167</v>
      </c>
      <c r="L831">
        <v>412</v>
      </c>
      <c r="M831">
        <v>187</v>
      </c>
      <c r="N831">
        <v>166</v>
      </c>
      <c r="O831">
        <v>113</v>
      </c>
      <c r="P831">
        <v>289</v>
      </c>
      <c r="Q831">
        <v>0</v>
      </c>
      <c r="R831">
        <v>0</v>
      </c>
      <c r="S831">
        <v>0</v>
      </c>
      <c r="T831">
        <v>0</v>
      </c>
      <c r="U831" t="s">
        <v>34</v>
      </c>
      <c r="V831" t="s">
        <v>52</v>
      </c>
      <c r="W831">
        <v>12</v>
      </c>
      <c r="X831" t="s">
        <v>5268</v>
      </c>
      <c r="Y831">
        <v>2</v>
      </c>
      <c r="Z831">
        <v>0</v>
      </c>
      <c r="AA831">
        <v>18</v>
      </c>
      <c r="AB831">
        <v>50</v>
      </c>
      <c r="AE831" t="s">
        <v>37</v>
      </c>
      <c r="AF831" t="s">
        <v>476</v>
      </c>
      <c r="AG831" t="s">
        <v>6025</v>
      </c>
      <c r="AH831" t="s">
        <v>8800</v>
      </c>
      <c r="AI831">
        <v>9177</v>
      </c>
      <c r="AJ831">
        <v>3.8740329080000002</v>
      </c>
      <c r="AK831" t="s">
        <v>6026</v>
      </c>
      <c r="AL831">
        <v>0</v>
      </c>
      <c r="AN831" t="s">
        <v>8919</v>
      </c>
      <c r="AO831" t="s">
        <v>8920</v>
      </c>
      <c r="AP831" t="s">
        <v>5273</v>
      </c>
      <c r="AQ831" t="s">
        <v>5274</v>
      </c>
    </row>
    <row r="832" spans="1:43" x14ac:dyDescent="0.3">
      <c r="A832" t="s">
        <v>2275</v>
      </c>
      <c r="B832" t="s">
        <v>8921</v>
      </c>
      <c r="C832" t="s">
        <v>2273</v>
      </c>
      <c r="D832" t="s">
        <v>4735</v>
      </c>
      <c r="E832">
        <v>2.79</v>
      </c>
      <c r="F832">
        <v>13</v>
      </c>
      <c r="G832" t="s">
        <v>5267</v>
      </c>
      <c r="H832">
        <v>100</v>
      </c>
      <c r="I832">
        <v>1</v>
      </c>
      <c r="J832">
        <v>4</v>
      </c>
      <c r="K832">
        <v>2</v>
      </c>
      <c r="L832">
        <v>1</v>
      </c>
      <c r="M832">
        <v>0</v>
      </c>
      <c r="N832">
        <v>1</v>
      </c>
      <c r="O832">
        <v>0</v>
      </c>
      <c r="P832">
        <v>0</v>
      </c>
      <c r="Q832">
        <v>0</v>
      </c>
      <c r="R832">
        <v>0</v>
      </c>
      <c r="S832">
        <v>0</v>
      </c>
      <c r="T832">
        <v>0</v>
      </c>
      <c r="U832" t="s">
        <v>78</v>
      </c>
      <c r="V832" t="s">
        <v>43</v>
      </c>
      <c r="W832">
        <v>35</v>
      </c>
      <c r="X832" t="s">
        <v>5268</v>
      </c>
      <c r="Y832">
        <v>1</v>
      </c>
      <c r="Z832">
        <v>0</v>
      </c>
      <c r="AA832">
        <v>48</v>
      </c>
      <c r="AB832">
        <v>50</v>
      </c>
      <c r="AE832" t="s">
        <v>37</v>
      </c>
      <c r="AF832" t="s">
        <v>2274</v>
      </c>
      <c r="AG832" t="s">
        <v>8922</v>
      </c>
      <c r="AH832" t="s">
        <v>8923</v>
      </c>
      <c r="AI832">
        <v>1309</v>
      </c>
      <c r="AJ832">
        <v>4.2452253630000003</v>
      </c>
      <c r="AK832" t="s">
        <v>8924</v>
      </c>
      <c r="AL832">
        <v>0</v>
      </c>
      <c r="AN832" t="s">
        <v>8925</v>
      </c>
      <c r="AO832" t="s">
        <v>8926</v>
      </c>
      <c r="AP832" t="s">
        <v>5273</v>
      </c>
      <c r="AQ832" t="s">
        <v>5274</v>
      </c>
    </row>
    <row r="833" spans="1:43" x14ac:dyDescent="0.3">
      <c r="A833" t="s">
        <v>2279</v>
      </c>
      <c r="B833" t="s">
        <v>8927</v>
      </c>
      <c r="C833" t="s">
        <v>2276</v>
      </c>
      <c r="D833" t="s">
        <v>4736</v>
      </c>
      <c r="E833">
        <v>9</v>
      </c>
      <c r="F833">
        <v>84</v>
      </c>
      <c r="G833" t="s">
        <v>5267</v>
      </c>
      <c r="H833">
        <v>100</v>
      </c>
      <c r="I833">
        <v>1</v>
      </c>
      <c r="J833">
        <v>3.73</v>
      </c>
      <c r="K833">
        <v>82</v>
      </c>
      <c r="L833">
        <v>32</v>
      </c>
      <c r="M833">
        <v>16</v>
      </c>
      <c r="N833">
        <v>22</v>
      </c>
      <c r="O833">
        <v>4</v>
      </c>
      <c r="P833">
        <v>8</v>
      </c>
      <c r="Q833">
        <v>0</v>
      </c>
      <c r="R833">
        <v>0</v>
      </c>
      <c r="S833">
        <v>0</v>
      </c>
      <c r="T833">
        <v>0</v>
      </c>
      <c r="U833" t="s">
        <v>144</v>
      </c>
      <c r="V833" t="s">
        <v>52</v>
      </c>
      <c r="W833">
        <v>15</v>
      </c>
      <c r="X833" t="s">
        <v>5268</v>
      </c>
      <c r="Y833">
        <v>3</v>
      </c>
      <c r="Z833">
        <v>0</v>
      </c>
      <c r="AA833">
        <v>43</v>
      </c>
      <c r="AB833">
        <v>50</v>
      </c>
      <c r="AE833" t="s">
        <v>37</v>
      </c>
      <c r="AF833" t="s">
        <v>2277</v>
      </c>
      <c r="AG833" t="s">
        <v>2277</v>
      </c>
      <c r="AH833" t="s">
        <v>2278</v>
      </c>
      <c r="AI833">
        <v>35679</v>
      </c>
      <c r="AJ833">
        <v>3.909778862</v>
      </c>
      <c r="AK833" t="s">
        <v>8928</v>
      </c>
      <c r="AL833">
        <v>0</v>
      </c>
      <c r="AN833" t="s">
        <v>8929</v>
      </c>
      <c r="AO833" t="s">
        <v>8930</v>
      </c>
      <c r="AP833" t="s">
        <v>5273</v>
      </c>
      <c r="AQ833" t="s">
        <v>5274</v>
      </c>
    </row>
    <row r="834" spans="1:43" x14ac:dyDescent="0.3">
      <c r="A834" t="s">
        <v>2282</v>
      </c>
      <c r="B834" t="s">
        <v>5515</v>
      </c>
      <c r="C834" t="s">
        <v>195</v>
      </c>
      <c r="D834" t="s">
        <v>4641</v>
      </c>
      <c r="E834">
        <v>13</v>
      </c>
      <c r="F834">
        <v>15</v>
      </c>
      <c r="G834" t="s">
        <v>5267</v>
      </c>
      <c r="H834">
        <v>100</v>
      </c>
      <c r="I834">
        <v>0</v>
      </c>
      <c r="J834">
        <v>3.49</v>
      </c>
      <c r="K834">
        <v>55</v>
      </c>
      <c r="L834">
        <v>21</v>
      </c>
      <c r="M834">
        <v>11</v>
      </c>
      <c r="N834">
        <v>6</v>
      </c>
      <c r="O834">
        <v>8</v>
      </c>
      <c r="P834">
        <v>9</v>
      </c>
      <c r="Q834">
        <v>1</v>
      </c>
      <c r="R834">
        <v>0</v>
      </c>
      <c r="S834">
        <v>0</v>
      </c>
      <c r="T834">
        <v>1</v>
      </c>
      <c r="U834" t="s">
        <v>42</v>
      </c>
      <c r="V834" t="s">
        <v>2280</v>
      </c>
      <c r="W834">
        <v>2</v>
      </c>
      <c r="X834" t="s">
        <v>5268</v>
      </c>
      <c r="Y834">
        <v>3</v>
      </c>
      <c r="Z834">
        <v>0</v>
      </c>
      <c r="AA834">
        <v>33</v>
      </c>
      <c r="AB834">
        <v>50</v>
      </c>
      <c r="AC834">
        <v>1</v>
      </c>
      <c r="AD834" t="s">
        <v>5269</v>
      </c>
      <c r="AE834" t="s">
        <v>37</v>
      </c>
      <c r="AF834" t="s">
        <v>2281</v>
      </c>
      <c r="AG834" t="s">
        <v>2281</v>
      </c>
      <c r="AH834" t="s">
        <v>8466</v>
      </c>
      <c r="AI834">
        <v>3276</v>
      </c>
      <c r="AJ834">
        <v>4.4285714289999998</v>
      </c>
      <c r="AK834" t="s">
        <v>8467</v>
      </c>
      <c r="AL834">
        <v>0</v>
      </c>
      <c r="AN834" t="s">
        <v>8468</v>
      </c>
      <c r="AO834" t="s">
        <v>8469</v>
      </c>
      <c r="AP834" t="s">
        <v>5273</v>
      </c>
      <c r="AQ834" t="s">
        <v>5274</v>
      </c>
    </row>
    <row r="835" spans="1:43" x14ac:dyDescent="0.3">
      <c r="A835" t="s">
        <v>2285</v>
      </c>
      <c r="B835" t="s">
        <v>8931</v>
      </c>
      <c r="C835" t="s">
        <v>2283</v>
      </c>
      <c r="D835" t="s">
        <v>4737</v>
      </c>
      <c r="E835">
        <v>8</v>
      </c>
      <c r="F835">
        <v>7</v>
      </c>
      <c r="G835" t="s">
        <v>5267</v>
      </c>
      <c r="H835">
        <v>20000</v>
      </c>
      <c r="I835">
        <v>0</v>
      </c>
      <c r="J835">
        <v>3.68</v>
      </c>
      <c r="K835">
        <v>2015</v>
      </c>
      <c r="L835">
        <v>911</v>
      </c>
      <c r="M835">
        <v>340</v>
      </c>
      <c r="N835">
        <v>279</v>
      </c>
      <c r="O835">
        <v>169</v>
      </c>
      <c r="P835">
        <v>316</v>
      </c>
      <c r="Q835">
        <v>0</v>
      </c>
      <c r="R835">
        <v>0</v>
      </c>
      <c r="S835">
        <v>0</v>
      </c>
      <c r="T835">
        <v>0</v>
      </c>
      <c r="U835" t="s">
        <v>87</v>
      </c>
      <c r="V835" t="s">
        <v>52</v>
      </c>
      <c r="W835">
        <v>50</v>
      </c>
      <c r="X835" t="s">
        <v>5268</v>
      </c>
      <c r="Y835">
        <v>3</v>
      </c>
      <c r="Z835">
        <v>0</v>
      </c>
      <c r="AA835">
        <v>24</v>
      </c>
      <c r="AB835">
        <v>50</v>
      </c>
      <c r="AE835" t="s">
        <v>37</v>
      </c>
      <c r="AF835" t="s">
        <v>2284</v>
      </c>
      <c r="AG835" t="s">
        <v>2284</v>
      </c>
      <c r="AH835" t="s">
        <v>8932</v>
      </c>
      <c r="AI835">
        <v>3771</v>
      </c>
      <c r="AJ835">
        <v>3.8814638029999999</v>
      </c>
      <c r="AK835" t="s">
        <v>6765</v>
      </c>
      <c r="AL835">
        <v>0</v>
      </c>
      <c r="AN835" t="s">
        <v>8933</v>
      </c>
      <c r="AO835" t="s">
        <v>8934</v>
      </c>
      <c r="AP835" t="s">
        <v>5273</v>
      </c>
      <c r="AQ835" t="s">
        <v>5274</v>
      </c>
    </row>
    <row r="836" spans="1:43" x14ac:dyDescent="0.3">
      <c r="A836" t="s">
        <v>2287</v>
      </c>
      <c r="B836" t="s">
        <v>8935</v>
      </c>
      <c r="C836" t="s">
        <v>2286</v>
      </c>
      <c r="D836" t="s">
        <v>4738</v>
      </c>
      <c r="E836">
        <v>5.65</v>
      </c>
      <c r="F836">
        <v>7</v>
      </c>
      <c r="G836" t="s">
        <v>5267</v>
      </c>
      <c r="H836">
        <v>1000</v>
      </c>
      <c r="I836">
        <v>0</v>
      </c>
      <c r="J836">
        <v>4.24</v>
      </c>
      <c r="K836">
        <v>319</v>
      </c>
      <c r="L836">
        <v>183</v>
      </c>
      <c r="M836">
        <v>69</v>
      </c>
      <c r="N836">
        <v>37</v>
      </c>
      <c r="O836">
        <v>19</v>
      </c>
      <c r="P836">
        <v>11</v>
      </c>
      <c r="Q836">
        <v>0</v>
      </c>
      <c r="R836">
        <v>0</v>
      </c>
      <c r="S836">
        <v>0</v>
      </c>
      <c r="T836">
        <v>0</v>
      </c>
      <c r="U836" t="s">
        <v>56</v>
      </c>
      <c r="V836" t="s">
        <v>101</v>
      </c>
      <c r="W836">
        <v>12</v>
      </c>
      <c r="X836" t="s">
        <v>5268</v>
      </c>
      <c r="Y836">
        <v>2</v>
      </c>
      <c r="Z836">
        <v>0</v>
      </c>
      <c r="AA836">
        <v>40</v>
      </c>
      <c r="AB836">
        <v>50</v>
      </c>
      <c r="AE836" t="s">
        <v>37</v>
      </c>
      <c r="AF836" t="s">
        <v>832</v>
      </c>
      <c r="AG836" t="s">
        <v>832</v>
      </c>
      <c r="AH836" t="s">
        <v>8936</v>
      </c>
      <c r="AI836">
        <v>7627</v>
      </c>
      <c r="AJ836">
        <v>4.0477251870000002</v>
      </c>
      <c r="AK836" t="s">
        <v>6598</v>
      </c>
      <c r="AL836">
        <v>0</v>
      </c>
      <c r="AN836" t="s">
        <v>8937</v>
      </c>
      <c r="AO836" t="s">
        <v>8938</v>
      </c>
      <c r="AP836" t="s">
        <v>5273</v>
      </c>
      <c r="AQ836" t="s">
        <v>5274</v>
      </c>
    </row>
    <row r="837" spans="1:43" x14ac:dyDescent="0.3">
      <c r="A837" t="s">
        <v>2290</v>
      </c>
      <c r="B837" t="s">
        <v>8939</v>
      </c>
      <c r="C837" t="s">
        <v>2288</v>
      </c>
      <c r="D837" t="s">
        <v>4739</v>
      </c>
      <c r="E837">
        <v>4.8600000000000003</v>
      </c>
      <c r="F837">
        <v>5</v>
      </c>
      <c r="G837" t="s">
        <v>5267</v>
      </c>
      <c r="H837">
        <v>1000</v>
      </c>
      <c r="I837">
        <v>1</v>
      </c>
      <c r="J837">
        <v>3.79</v>
      </c>
      <c r="K837">
        <v>200</v>
      </c>
      <c r="L837">
        <v>95</v>
      </c>
      <c r="M837">
        <v>35</v>
      </c>
      <c r="N837">
        <v>28</v>
      </c>
      <c r="O837">
        <v>16</v>
      </c>
      <c r="P837">
        <v>26</v>
      </c>
      <c r="Q837">
        <v>0</v>
      </c>
      <c r="R837">
        <v>0</v>
      </c>
      <c r="S837">
        <v>0</v>
      </c>
      <c r="T837">
        <v>0</v>
      </c>
      <c r="U837" t="s">
        <v>34</v>
      </c>
      <c r="V837" t="s">
        <v>43</v>
      </c>
      <c r="W837">
        <v>1</v>
      </c>
      <c r="X837" t="s">
        <v>5268</v>
      </c>
      <c r="Y837">
        <v>1</v>
      </c>
      <c r="Z837">
        <v>0</v>
      </c>
      <c r="AA837">
        <v>20</v>
      </c>
      <c r="AB837">
        <v>50</v>
      </c>
      <c r="AE837" t="s">
        <v>37</v>
      </c>
      <c r="AF837" t="s">
        <v>2289</v>
      </c>
      <c r="AG837" t="s">
        <v>2289</v>
      </c>
      <c r="AH837" t="s">
        <v>8940</v>
      </c>
      <c r="AI837">
        <v>2707</v>
      </c>
      <c r="AJ837">
        <v>4.189139269</v>
      </c>
      <c r="AK837" t="s">
        <v>8941</v>
      </c>
      <c r="AL837">
        <v>0</v>
      </c>
      <c r="AN837" t="s">
        <v>8942</v>
      </c>
      <c r="AO837" t="s">
        <v>8943</v>
      </c>
      <c r="AP837" t="s">
        <v>5273</v>
      </c>
      <c r="AQ837" t="s">
        <v>5274</v>
      </c>
    </row>
    <row r="838" spans="1:43" x14ac:dyDescent="0.3">
      <c r="A838" t="s">
        <v>2293</v>
      </c>
      <c r="B838" t="s">
        <v>8944</v>
      </c>
      <c r="C838" t="s">
        <v>2291</v>
      </c>
      <c r="D838" t="s">
        <v>4740</v>
      </c>
      <c r="E838">
        <v>6</v>
      </c>
      <c r="F838">
        <v>8</v>
      </c>
      <c r="G838" t="s">
        <v>5267</v>
      </c>
      <c r="H838">
        <v>1000</v>
      </c>
      <c r="I838">
        <v>1</v>
      </c>
      <c r="J838">
        <v>3.82</v>
      </c>
      <c r="K838">
        <v>523</v>
      </c>
      <c r="L838">
        <v>232</v>
      </c>
      <c r="M838">
        <v>114</v>
      </c>
      <c r="N838">
        <v>72</v>
      </c>
      <c r="O838">
        <v>59</v>
      </c>
      <c r="P838">
        <v>46</v>
      </c>
      <c r="Q838">
        <v>0</v>
      </c>
      <c r="R838">
        <v>0</v>
      </c>
      <c r="S838">
        <v>0</v>
      </c>
      <c r="T838">
        <v>0</v>
      </c>
      <c r="U838" t="s">
        <v>42</v>
      </c>
      <c r="V838" t="s">
        <v>52</v>
      </c>
      <c r="W838">
        <v>4</v>
      </c>
      <c r="X838" t="s">
        <v>5268</v>
      </c>
      <c r="Y838">
        <v>2</v>
      </c>
      <c r="Z838">
        <v>0</v>
      </c>
      <c r="AA838">
        <v>54</v>
      </c>
      <c r="AB838">
        <v>50</v>
      </c>
      <c r="AC838">
        <v>1</v>
      </c>
      <c r="AD838" t="s">
        <v>5269</v>
      </c>
      <c r="AE838" t="s">
        <v>136</v>
      </c>
      <c r="AF838" t="s">
        <v>2292</v>
      </c>
      <c r="AG838" t="s">
        <v>2292</v>
      </c>
      <c r="AH838" t="s">
        <v>8945</v>
      </c>
      <c r="AI838">
        <v>3218</v>
      </c>
      <c r="AJ838">
        <v>4.1706028589999997</v>
      </c>
      <c r="AK838" t="s">
        <v>8946</v>
      </c>
      <c r="AL838">
        <v>0</v>
      </c>
      <c r="AN838" t="s">
        <v>8947</v>
      </c>
      <c r="AO838" t="s">
        <v>8948</v>
      </c>
      <c r="AP838" t="s">
        <v>5273</v>
      </c>
      <c r="AQ838" t="s">
        <v>5274</v>
      </c>
    </row>
    <row r="839" spans="1:43" x14ac:dyDescent="0.3">
      <c r="A839" t="s">
        <v>2296</v>
      </c>
      <c r="B839" t="s">
        <v>8949</v>
      </c>
      <c r="C839" t="s">
        <v>2294</v>
      </c>
      <c r="D839" t="s">
        <v>4741</v>
      </c>
      <c r="E839">
        <v>6</v>
      </c>
      <c r="F839">
        <v>9</v>
      </c>
      <c r="G839" t="s">
        <v>5267</v>
      </c>
      <c r="H839">
        <v>1000</v>
      </c>
      <c r="I839">
        <v>0</v>
      </c>
      <c r="J839">
        <v>4.01</v>
      </c>
      <c r="K839">
        <v>471</v>
      </c>
      <c r="L839">
        <v>252</v>
      </c>
      <c r="M839">
        <v>85</v>
      </c>
      <c r="N839">
        <v>62</v>
      </c>
      <c r="O839">
        <v>31</v>
      </c>
      <c r="P839">
        <v>41</v>
      </c>
      <c r="Q839">
        <v>0</v>
      </c>
      <c r="R839">
        <v>0</v>
      </c>
      <c r="S839">
        <v>0</v>
      </c>
      <c r="T839">
        <v>0</v>
      </c>
      <c r="U839" t="s">
        <v>70</v>
      </c>
      <c r="V839" t="s">
        <v>52</v>
      </c>
      <c r="W839">
        <v>50</v>
      </c>
      <c r="X839" t="s">
        <v>5268</v>
      </c>
      <c r="Y839">
        <v>2</v>
      </c>
      <c r="Z839">
        <v>0</v>
      </c>
      <c r="AA839">
        <v>35</v>
      </c>
      <c r="AB839">
        <v>50</v>
      </c>
      <c r="AE839" t="s">
        <v>37</v>
      </c>
      <c r="AF839" t="s">
        <v>2295</v>
      </c>
      <c r="AG839" t="s">
        <v>8950</v>
      </c>
      <c r="AH839" t="s">
        <v>8951</v>
      </c>
      <c r="AI839">
        <v>2505</v>
      </c>
      <c r="AJ839">
        <v>4.0922155690000004</v>
      </c>
      <c r="AK839" t="s">
        <v>8952</v>
      </c>
      <c r="AL839">
        <v>0</v>
      </c>
      <c r="AN839" t="s">
        <v>8953</v>
      </c>
      <c r="AO839" t="s">
        <v>8954</v>
      </c>
      <c r="AP839" t="s">
        <v>5273</v>
      </c>
      <c r="AQ839" t="s">
        <v>5274</v>
      </c>
    </row>
    <row r="840" spans="1:43" x14ac:dyDescent="0.3">
      <c r="A840" t="s">
        <v>2300</v>
      </c>
      <c r="B840" t="s">
        <v>8955</v>
      </c>
      <c r="C840" t="s">
        <v>2297</v>
      </c>
      <c r="D840" t="s">
        <v>4742</v>
      </c>
      <c r="E840">
        <v>8</v>
      </c>
      <c r="F840">
        <v>9</v>
      </c>
      <c r="G840" t="s">
        <v>5267</v>
      </c>
      <c r="H840">
        <v>1000</v>
      </c>
      <c r="I840">
        <v>0</v>
      </c>
      <c r="J840">
        <v>4.22</v>
      </c>
      <c r="K840">
        <v>621</v>
      </c>
      <c r="L840">
        <v>373</v>
      </c>
      <c r="M840">
        <v>117</v>
      </c>
      <c r="N840">
        <v>66</v>
      </c>
      <c r="O840">
        <v>27</v>
      </c>
      <c r="P840">
        <v>38</v>
      </c>
      <c r="Q840">
        <v>0</v>
      </c>
      <c r="R840">
        <v>0</v>
      </c>
      <c r="S840">
        <v>0</v>
      </c>
      <c r="T840">
        <v>0</v>
      </c>
      <c r="U840" t="s">
        <v>100</v>
      </c>
      <c r="V840" t="s">
        <v>52</v>
      </c>
      <c r="W840">
        <v>50</v>
      </c>
      <c r="X840" t="s">
        <v>5268</v>
      </c>
      <c r="Y840">
        <v>2</v>
      </c>
      <c r="Z840">
        <v>0</v>
      </c>
      <c r="AA840">
        <v>39</v>
      </c>
      <c r="AB840">
        <v>50</v>
      </c>
      <c r="AE840" t="s">
        <v>37</v>
      </c>
      <c r="AF840" t="s">
        <v>2298</v>
      </c>
      <c r="AG840" t="s">
        <v>8956</v>
      </c>
      <c r="AH840" t="s">
        <v>2299</v>
      </c>
      <c r="AI840">
        <v>14974</v>
      </c>
      <c r="AJ840">
        <v>4.1928008549999998</v>
      </c>
      <c r="AK840" t="s">
        <v>8957</v>
      </c>
      <c r="AL840">
        <v>0</v>
      </c>
      <c r="AN840" t="s">
        <v>8958</v>
      </c>
      <c r="AO840" t="s">
        <v>8959</v>
      </c>
      <c r="AP840" t="s">
        <v>5273</v>
      </c>
      <c r="AQ840" t="s">
        <v>5274</v>
      </c>
    </row>
    <row r="841" spans="1:43" x14ac:dyDescent="0.3">
      <c r="A841" t="s">
        <v>2302</v>
      </c>
      <c r="B841" t="s">
        <v>8960</v>
      </c>
      <c r="C841" t="s">
        <v>2301</v>
      </c>
      <c r="D841" t="s">
        <v>4743</v>
      </c>
      <c r="E841">
        <v>11</v>
      </c>
      <c r="F841">
        <v>50</v>
      </c>
      <c r="G841" t="s">
        <v>5267</v>
      </c>
      <c r="H841">
        <v>5000</v>
      </c>
      <c r="I841">
        <v>0</v>
      </c>
      <c r="J841">
        <v>3.45</v>
      </c>
      <c r="K841">
        <v>869</v>
      </c>
      <c r="L841">
        <v>305</v>
      </c>
      <c r="M841">
        <v>164</v>
      </c>
      <c r="N841">
        <v>155</v>
      </c>
      <c r="O841">
        <v>107</v>
      </c>
      <c r="P841">
        <v>138</v>
      </c>
      <c r="Q841">
        <v>0</v>
      </c>
      <c r="R841">
        <v>0</v>
      </c>
      <c r="S841">
        <v>0</v>
      </c>
      <c r="T841">
        <v>0</v>
      </c>
      <c r="U841" t="s">
        <v>96</v>
      </c>
      <c r="V841" t="s">
        <v>35</v>
      </c>
      <c r="W841">
        <v>50</v>
      </c>
      <c r="X841" t="s">
        <v>5268</v>
      </c>
      <c r="Y841">
        <v>2</v>
      </c>
      <c r="Z841">
        <v>0</v>
      </c>
      <c r="AA841">
        <v>43</v>
      </c>
      <c r="AB841">
        <v>50</v>
      </c>
      <c r="AE841" t="s">
        <v>37</v>
      </c>
      <c r="AF841" t="s">
        <v>839</v>
      </c>
      <c r="AG841" t="s">
        <v>839</v>
      </c>
      <c r="AH841" t="s">
        <v>6610</v>
      </c>
      <c r="AI841">
        <v>36361</v>
      </c>
      <c r="AJ841">
        <v>3.9675201449999999</v>
      </c>
      <c r="AK841" t="s">
        <v>6611</v>
      </c>
      <c r="AL841">
        <v>0</v>
      </c>
      <c r="AN841" t="s">
        <v>8961</v>
      </c>
      <c r="AO841" t="s">
        <v>8962</v>
      </c>
      <c r="AP841" t="s">
        <v>5273</v>
      </c>
      <c r="AQ841" t="s">
        <v>5274</v>
      </c>
    </row>
    <row r="842" spans="1:43" x14ac:dyDescent="0.3">
      <c r="A842" t="s">
        <v>2305</v>
      </c>
      <c r="B842" t="s">
        <v>8963</v>
      </c>
      <c r="C842" t="s">
        <v>2303</v>
      </c>
      <c r="D842" t="s">
        <v>4744</v>
      </c>
      <c r="E842">
        <v>9</v>
      </c>
      <c r="F842">
        <v>17</v>
      </c>
      <c r="G842" t="s">
        <v>5267</v>
      </c>
      <c r="H842">
        <v>10000</v>
      </c>
      <c r="I842">
        <v>0</v>
      </c>
      <c r="J842">
        <v>3.93</v>
      </c>
      <c r="K842">
        <v>2253</v>
      </c>
      <c r="L842">
        <v>1044</v>
      </c>
      <c r="M842">
        <v>526</v>
      </c>
      <c r="N842">
        <v>348</v>
      </c>
      <c r="O842">
        <v>146</v>
      </c>
      <c r="P842">
        <v>189</v>
      </c>
      <c r="Q842">
        <v>0</v>
      </c>
      <c r="R842">
        <v>0</v>
      </c>
      <c r="S842">
        <v>0</v>
      </c>
      <c r="T842">
        <v>0</v>
      </c>
      <c r="U842" t="s">
        <v>42</v>
      </c>
      <c r="V842" t="s">
        <v>52</v>
      </c>
      <c r="W842">
        <v>23</v>
      </c>
      <c r="X842" t="s">
        <v>5268</v>
      </c>
      <c r="Y842">
        <v>3</v>
      </c>
      <c r="Z842">
        <v>0</v>
      </c>
      <c r="AA842">
        <v>59</v>
      </c>
      <c r="AB842">
        <v>50</v>
      </c>
      <c r="AE842" t="s">
        <v>37</v>
      </c>
      <c r="AF842" t="s">
        <v>2304</v>
      </c>
      <c r="AG842" t="s">
        <v>2304</v>
      </c>
      <c r="AH842" t="s">
        <v>8964</v>
      </c>
      <c r="AI842">
        <v>16091</v>
      </c>
      <c r="AJ842">
        <v>4.3432353490000004</v>
      </c>
      <c r="AK842" t="s">
        <v>8965</v>
      </c>
      <c r="AL842">
        <v>0</v>
      </c>
      <c r="AN842" t="s">
        <v>8966</v>
      </c>
      <c r="AO842" t="s">
        <v>8967</v>
      </c>
      <c r="AP842" t="s">
        <v>5273</v>
      </c>
      <c r="AQ842" t="s">
        <v>5274</v>
      </c>
    </row>
    <row r="843" spans="1:43" x14ac:dyDescent="0.3">
      <c r="A843" t="s">
        <v>2308</v>
      </c>
      <c r="B843" t="s">
        <v>8968</v>
      </c>
      <c r="C843" t="s">
        <v>2306</v>
      </c>
      <c r="D843" t="s">
        <v>4745</v>
      </c>
      <c r="E843">
        <v>8</v>
      </c>
      <c r="F843">
        <v>84</v>
      </c>
      <c r="G843" t="s">
        <v>5267</v>
      </c>
      <c r="H843">
        <v>1000</v>
      </c>
      <c r="I843">
        <v>0</v>
      </c>
      <c r="J843">
        <v>3.74</v>
      </c>
      <c r="K843">
        <v>536</v>
      </c>
      <c r="L843">
        <v>231</v>
      </c>
      <c r="M843">
        <v>104</v>
      </c>
      <c r="N843">
        <v>92</v>
      </c>
      <c r="O843">
        <v>46</v>
      </c>
      <c r="P843">
        <v>63</v>
      </c>
      <c r="Q843">
        <v>0</v>
      </c>
      <c r="R843">
        <v>0</v>
      </c>
      <c r="S843">
        <v>0</v>
      </c>
      <c r="T843">
        <v>0</v>
      </c>
      <c r="V843" t="s">
        <v>101</v>
      </c>
      <c r="W843">
        <v>50</v>
      </c>
      <c r="X843" t="s">
        <v>5268</v>
      </c>
      <c r="Y843">
        <v>3</v>
      </c>
      <c r="Z843">
        <v>0</v>
      </c>
      <c r="AA843">
        <v>63</v>
      </c>
      <c r="AB843">
        <v>50</v>
      </c>
      <c r="AE843" t="s">
        <v>37</v>
      </c>
      <c r="AF843" t="s">
        <v>2307</v>
      </c>
      <c r="AG843" t="s">
        <v>8969</v>
      </c>
      <c r="AH843" t="s">
        <v>8970</v>
      </c>
      <c r="AI843">
        <v>30225</v>
      </c>
      <c r="AJ843">
        <v>4.2678908189999998</v>
      </c>
      <c r="AK843" t="s">
        <v>8971</v>
      </c>
      <c r="AL843">
        <v>0</v>
      </c>
      <c r="AN843" t="s">
        <v>8972</v>
      </c>
      <c r="AO843" t="s">
        <v>8973</v>
      </c>
      <c r="AP843" t="s">
        <v>5273</v>
      </c>
      <c r="AQ843" t="s">
        <v>5274</v>
      </c>
    </row>
    <row r="844" spans="1:43" x14ac:dyDescent="0.3">
      <c r="A844" t="s">
        <v>2310</v>
      </c>
      <c r="B844" t="s">
        <v>8974</v>
      </c>
      <c r="C844" t="s">
        <v>2309</v>
      </c>
      <c r="D844" t="s">
        <v>4746</v>
      </c>
      <c r="E844">
        <v>12</v>
      </c>
      <c r="F844">
        <v>11</v>
      </c>
      <c r="G844" t="s">
        <v>5267</v>
      </c>
      <c r="H844">
        <v>20000</v>
      </c>
      <c r="I844">
        <v>1</v>
      </c>
      <c r="J844">
        <v>3.8</v>
      </c>
      <c r="K844">
        <v>2066</v>
      </c>
      <c r="L844">
        <v>932</v>
      </c>
      <c r="M844">
        <v>422</v>
      </c>
      <c r="N844">
        <v>317</v>
      </c>
      <c r="O844">
        <v>151</v>
      </c>
      <c r="P844">
        <v>244</v>
      </c>
      <c r="Q844">
        <v>0</v>
      </c>
      <c r="R844">
        <v>0</v>
      </c>
      <c r="S844">
        <v>0</v>
      </c>
      <c r="T844">
        <v>0</v>
      </c>
      <c r="U844" t="s">
        <v>70</v>
      </c>
      <c r="V844" t="s">
        <v>35</v>
      </c>
      <c r="W844">
        <v>25</v>
      </c>
      <c r="X844" t="s">
        <v>5268</v>
      </c>
      <c r="Y844">
        <v>3</v>
      </c>
      <c r="Z844">
        <v>0</v>
      </c>
      <c r="AA844">
        <v>49</v>
      </c>
      <c r="AB844">
        <v>50</v>
      </c>
      <c r="AC844">
        <v>1</v>
      </c>
      <c r="AD844" t="s">
        <v>5269</v>
      </c>
      <c r="AE844" t="s">
        <v>37</v>
      </c>
      <c r="AF844" t="s">
        <v>266</v>
      </c>
      <c r="AG844" t="s">
        <v>5643</v>
      </c>
      <c r="AH844" t="s">
        <v>5644</v>
      </c>
      <c r="AI844">
        <v>55670</v>
      </c>
      <c r="AJ844">
        <v>4.1214837429999998</v>
      </c>
      <c r="AK844" t="s">
        <v>5645</v>
      </c>
      <c r="AL844">
        <v>1</v>
      </c>
      <c r="AM844" t="s">
        <v>5646</v>
      </c>
      <c r="AN844" t="s">
        <v>8975</v>
      </c>
      <c r="AO844" t="s">
        <v>8976</v>
      </c>
      <c r="AP844" t="s">
        <v>5273</v>
      </c>
      <c r="AQ844" t="s">
        <v>5274</v>
      </c>
    </row>
    <row r="845" spans="1:43" x14ac:dyDescent="0.3">
      <c r="A845" t="s">
        <v>2312</v>
      </c>
      <c r="B845" t="s">
        <v>8977</v>
      </c>
      <c r="C845" t="s">
        <v>2311</v>
      </c>
      <c r="D845" t="s">
        <v>4747</v>
      </c>
      <c r="E845">
        <v>14</v>
      </c>
      <c r="F845">
        <v>37</v>
      </c>
      <c r="G845" t="s">
        <v>5267</v>
      </c>
      <c r="H845">
        <v>1000</v>
      </c>
      <c r="I845">
        <v>0</v>
      </c>
      <c r="J845">
        <v>3.85</v>
      </c>
      <c r="K845">
        <v>422</v>
      </c>
      <c r="L845">
        <v>189</v>
      </c>
      <c r="M845">
        <v>102</v>
      </c>
      <c r="N845">
        <v>55</v>
      </c>
      <c r="O845">
        <v>31</v>
      </c>
      <c r="P845">
        <v>45</v>
      </c>
      <c r="Q845">
        <v>0</v>
      </c>
      <c r="R845">
        <v>0</v>
      </c>
      <c r="S845">
        <v>0</v>
      </c>
      <c r="T845">
        <v>0</v>
      </c>
      <c r="U845" t="s">
        <v>87</v>
      </c>
      <c r="V845" t="s">
        <v>35</v>
      </c>
      <c r="W845">
        <v>50</v>
      </c>
      <c r="X845" t="s">
        <v>5268</v>
      </c>
      <c r="Y845">
        <v>4</v>
      </c>
      <c r="Z845">
        <v>0</v>
      </c>
      <c r="AA845">
        <v>41</v>
      </c>
      <c r="AB845">
        <v>50</v>
      </c>
      <c r="AC845">
        <v>1</v>
      </c>
      <c r="AD845" t="s">
        <v>5269</v>
      </c>
      <c r="AE845" t="s">
        <v>37</v>
      </c>
      <c r="AF845" t="s">
        <v>106</v>
      </c>
      <c r="AG845" t="s">
        <v>106</v>
      </c>
      <c r="AH845" t="s">
        <v>5361</v>
      </c>
      <c r="AI845">
        <v>139223</v>
      </c>
      <c r="AJ845">
        <v>3.9335813769999999</v>
      </c>
      <c r="AK845" t="s">
        <v>5362</v>
      </c>
      <c r="AL845">
        <v>0</v>
      </c>
      <c r="AN845" t="s">
        <v>8978</v>
      </c>
      <c r="AO845" t="s">
        <v>8979</v>
      </c>
      <c r="AP845" t="s">
        <v>5273</v>
      </c>
      <c r="AQ845" t="s">
        <v>5274</v>
      </c>
    </row>
    <row r="846" spans="1:43" x14ac:dyDescent="0.3">
      <c r="A846" t="s">
        <v>2314</v>
      </c>
      <c r="B846" t="s">
        <v>2313</v>
      </c>
      <c r="C846" t="s">
        <v>2313</v>
      </c>
      <c r="D846" t="s">
        <v>4748</v>
      </c>
      <c r="E846">
        <v>8</v>
      </c>
      <c r="F846">
        <v>7</v>
      </c>
      <c r="G846" t="s">
        <v>5267</v>
      </c>
      <c r="H846">
        <v>100</v>
      </c>
      <c r="I846">
        <v>0</v>
      </c>
      <c r="J846">
        <v>4.07</v>
      </c>
      <c r="K846">
        <v>14</v>
      </c>
      <c r="L846">
        <v>9</v>
      </c>
      <c r="M846">
        <v>0</v>
      </c>
      <c r="N846">
        <v>3</v>
      </c>
      <c r="O846">
        <v>1</v>
      </c>
      <c r="P846">
        <v>1</v>
      </c>
      <c r="Q846">
        <v>0</v>
      </c>
      <c r="R846">
        <v>0</v>
      </c>
      <c r="S846">
        <v>0</v>
      </c>
      <c r="T846">
        <v>0</v>
      </c>
      <c r="U846" t="s">
        <v>70</v>
      </c>
      <c r="V846" t="s">
        <v>52</v>
      </c>
      <c r="W846">
        <v>1</v>
      </c>
      <c r="X846" t="s">
        <v>5268</v>
      </c>
      <c r="Y846">
        <v>3</v>
      </c>
      <c r="Z846">
        <v>0</v>
      </c>
      <c r="AA846">
        <v>33</v>
      </c>
      <c r="AB846">
        <v>50</v>
      </c>
      <c r="AE846" t="s">
        <v>37</v>
      </c>
      <c r="AF846" t="s">
        <v>1895</v>
      </c>
      <c r="AG846" t="s">
        <v>1895</v>
      </c>
      <c r="AH846" t="s">
        <v>8342</v>
      </c>
      <c r="AI846">
        <v>360</v>
      </c>
      <c r="AJ846">
        <v>4.2305555559999997</v>
      </c>
      <c r="AK846" t="s">
        <v>8343</v>
      </c>
      <c r="AL846">
        <v>0</v>
      </c>
      <c r="AN846" t="s">
        <v>8980</v>
      </c>
      <c r="AO846" t="s">
        <v>8981</v>
      </c>
      <c r="AP846" t="s">
        <v>5273</v>
      </c>
      <c r="AQ846" t="s">
        <v>5274</v>
      </c>
    </row>
    <row r="847" spans="1:43" x14ac:dyDescent="0.3">
      <c r="A847" s="1" t="s">
        <v>2316</v>
      </c>
      <c r="B847" t="s">
        <v>8982</v>
      </c>
      <c r="C847" t="s">
        <v>2315</v>
      </c>
      <c r="D847" t="s">
        <v>4749</v>
      </c>
      <c r="E847">
        <v>8</v>
      </c>
      <c r="F847">
        <v>7</v>
      </c>
      <c r="G847" t="s">
        <v>5267</v>
      </c>
      <c r="H847">
        <v>1000</v>
      </c>
      <c r="I847">
        <v>0</v>
      </c>
      <c r="J847">
        <v>3.09</v>
      </c>
      <c r="K847">
        <v>337</v>
      </c>
      <c r="L847">
        <v>101</v>
      </c>
      <c r="M847">
        <v>46</v>
      </c>
      <c r="N847">
        <v>61</v>
      </c>
      <c r="O847">
        <v>40</v>
      </c>
      <c r="P847">
        <v>89</v>
      </c>
      <c r="Q847">
        <v>0</v>
      </c>
      <c r="R847">
        <v>0</v>
      </c>
      <c r="S847">
        <v>0</v>
      </c>
      <c r="T847">
        <v>0</v>
      </c>
      <c r="U847" t="s">
        <v>51</v>
      </c>
      <c r="V847" t="s">
        <v>52</v>
      </c>
      <c r="W847">
        <v>50</v>
      </c>
      <c r="X847" t="s">
        <v>5268</v>
      </c>
      <c r="Y847">
        <v>3</v>
      </c>
      <c r="Z847">
        <v>0</v>
      </c>
      <c r="AA847">
        <v>37</v>
      </c>
      <c r="AB847">
        <v>50</v>
      </c>
      <c r="AE847" t="s">
        <v>37</v>
      </c>
      <c r="AF847" t="s">
        <v>1877</v>
      </c>
      <c r="AG847" t="s">
        <v>8306</v>
      </c>
      <c r="AH847" t="s">
        <v>8307</v>
      </c>
      <c r="AI847">
        <v>2076</v>
      </c>
      <c r="AJ847">
        <v>4.097302505</v>
      </c>
      <c r="AK847" t="s">
        <v>8308</v>
      </c>
      <c r="AL847">
        <v>1</v>
      </c>
      <c r="AM847" t="s">
        <v>8309</v>
      </c>
      <c r="AN847" t="s">
        <v>8983</v>
      </c>
      <c r="AO847" t="s">
        <v>8984</v>
      </c>
      <c r="AP847" t="s">
        <v>5273</v>
      </c>
      <c r="AQ847" t="s">
        <v>5274</v>
      </c>
    </row>
    <row r="848" spans="1:43" x14ac:dyDescent="0.3">
      <c r="A848" t="s">
        <v>959</v>
      </c>
      <c r="B848" t="s">
        <v>957</v>
      </c>
      <c r="C848" t="s">
        <v>957</v>
      </c>
      <c r="D848" t="s">
        <v>4318</v>
      </c>
      <c r="E848">
        <v>8</v>
      </c>
      <c r="F848">
        <v>26</v>
      </c>
      <c r="G848" t="s">
        <v>5267</v>
      </c>
      <c r="H848">
        <v>100</v>
      </c>
      <c r="I848">
        <v>0</v>
      </c>
      <c r="J848">
        <v>5</v>
      </c>
      <c r="K848">
        <v>13</v>
      </c>
      <c r="L848">
        <v>13</v>
      </c>
      <c r="M848">
        <v>0</v>
      </c>
      <c r="N848">
        <v>0</v>
      </c>
      <c r="O848">
        <v>0</v>
      </c>
      <c r="P848">
        <v>0</v>
      </c>
      <c r="Q848">
        <v>0</v>
      </c>
      <c r="R848">
        <v>0</v>
      </c>
      <c r="S848">
        <v>0</v>
      </c>
      <c r="T848">
        <v>0</v>
      </c>
      <c r="U848" t="s">
        <v>51</v>
      </c>
      <c r="V848" t="s">
        <v>52</v>
      </c>
      <c r="W848">
        <v>50</v>
      </c>
      <c r="X848" t="s">
        <v>5268</v>
      </c>
      <c r="Y848">
        <v>2</v>
      </c>
      <c r="Z848">
        <v>0</v>
      </c>
      <c r="AA848">
        <v>33</v>
      </c>
      <c r="AB848">
        <v>50</v>
      </c>
      <c r="AE848" t="s">
        <v>37</v>
      </c>
      <c r="AF848" t="s">
        <v>958</v>
      </c>
      <c r="AG848" t="s">
        <v>6795</v>
      </c>
      <c r="AH848" t="s">
        <v>6796</v>
      </c>
      <c r="AI848">
        <v>138</v>
      </c>
      <c r="AJ848">
        <v>3.6594202899999999</v>
      </c>
      <c r="AK848" t="s">
        <v>6797</v>
      </c>
      <c r="AL848">
        <v>0</v>
      </c>
      <c r="AN848" t="s">
        <v>6798</v>
      </c>
      <c r="AO848" t="s">
        <v>6799</v>
      </c>
      <c r="AP848" t="s">
        <v>5273</v>
      </c>
      <c r="AQ848" t="s">
        <v>5274</v>
      </c>
    </row>
    <row r="849" spans="1:43" x14ac:dyDescent="0.3">
      <c r="A849" t="s">
        <v>2318</v>
      </c>
      <c r="B849" t="s">
        <v>8985</v>
      </c>
      <c r="C849" t="s">
        <v>2317</v>
      </c>
      <c r="D849" t="s">
        <v>4750</v>
      </c>
      <c r="E849">
        <v>7</v>
      </c>
      <c r="F849">
        <v>6</v>
      </c>
      <c r="G849" t="s">
        <v>5267</v>
      </c>
      <c r="H849">
        <v>5000</v>
      </c>
      <c r="I849">
        <v>0</v>
      </c>
      <c r="J849">
        <v>3.44</v>
      </c>
      <c r="K849">
        <v>921</v>
      </c>
      <c r="L849">
        <v>350</v>
      </c>
      <c r="M849">
        <v>149</v>
      </c>
      <c r="N849">
        <v>152</v>
      </c>
      <c r="O849">
        <v>92</v>
      </c>
      <c r="P849">
        <v>178</v>
      </c>
      <c r="Q849">
        <v>0</v>
      </c>
      <c r="R849">
        <v>0</v>
      </c>
      <c r="S849">
        <v>0</v>
      </c>
      <c r="T849">
        <v>0</v>
      </c>
      <c r="U849" t="s">
        <v>100</v>
      </c>
      <c r="V849" t="s">
        <v>52</v>
      </c>
      <c r="W849">
        <v>5</v>
      </c>
      <c r="X849" t="s">
        <v>5268</v>
      </c>
      <c r="Y849">
        <v>2</v>
      </c>
      <c r="Z849">
        <v>0</v>
      </c>
      <c r="AA849">
        <v>47</v>
      </c>
      <c r="AB849">
        <v>50</v>
      </c>
      <c r="AE849" t="s">
        <v>37</v>
      </c>
      <c r="AF849" t="s">
        <v>1020</v>
      </c>
      <c r="AG849" t="s">
        <v>1020</v>
      </c>
      <c r="AH849" t="s">
        <v>1021</v>
      </c>
      <c r="AI849">
        <v>3566</v>
      </c>
      <c r="AJ849">
        <v>3.7324733600000002</v>
      </c>
      <c r="AK849" t="s">
        <v>6900</v>
      </c>
      <c r="AL849">
        <v>0</v>
      </c>
      <c r="AN849" t="s">
        <v>8986</v>
      </c>
      <c r="AO849" t="s">
        <v>8987</v>
      </c>
      <c r="AP849" t="s">
        <v>5273</v>
      </c>
      <c r="AQ849" t="s">
        <v>5274</v>
      </c>
    </row>
    <row r="850" spans="1:43" x14ac:dyDescent="0.3">
      <c r="A850" t="s">
        <v>2321</v>
      </c>
      <c r="B850" t="s">
        <v>8988</v>
      </c>
      <c r="C850" t="s">
        <v>2319</v>
      </c>
      <c r="D850" t="s">
        <v>4751</v>
      </c>
      <c r="E850">
        <v>7</v>
      </c>
      <c r="F850">
        <v>26</v>
      </c>
      <c r="G850" t="s">
        <v>5267</v>
      </c>
      <c r="H850">
        <v>5000</v>
      </c>
      <c r="I850">
        <v>0</v>
      </c>
      <c r="J850">
        <v>3.59</v>
      </c>
      <c r="K850">
        <v>677</v>
      </c>
      <c r="L850">
        <v>288</v>
      </c>
      <c r="M850">
        <v>101</v>
      </c>
      <c r="N850">
        <v>119</v>
      </c>
      <c r="O850">
        <v>62</v>
      </c>
      <c r="P850">
        <v>107</v>
      </c>
      <c r="Q850">
        <v>0</v>
      </c>
      <c r="R850">
        <v>0</v>
      </c>
      <c r="S850">
        <v>0</v>
      </c>
      <c r="T850">
        <v>0</v>
      </c>
      <c r="U850" t="s">
        <v>100</v>
      </c>
      <c r="V850" t="s">
        <v>52</v>
      </c>
      <c r="W850">
        <v>50</v>
      </c>
      <c r="X850" t="s">
        <v>5268</v>
      </c>
      <c r="Y850">
        <v>2</v>
      </c>
      <c r="Z850">
        <v>0</v>
      </c>
      <c r="AA850">
        <v>33</v>
      </c>
      <c r="AB850">
        <v>50</v>
      </c>
      <c r="AC850">
        <v>1</v>
      </c>
      <c r="AD850" t="s">
        <v>5269</v>
      </c>
      <c r="AE850" t="s">
        <v>37</v>
      </c>
      <c r="AF850" t="s">
        <v>75</v>
      </c>
      <c r="AG850" t="s">
        <v>5319</v>
      </c>
      <c r="AH850" t="s">
        <v>2320</v>
      </c>
      <c r="AI850">
        <v>5534</v>
      </c>
      <c r="AJ850">
        <v>3.9998192989999999</v>
      </c>
      <c r="AK850" t="s">
        <v>5321</v>
      </c>
      <c r="AL850">
        <v>0</v>
      </c>
      <c r="AN850" t="s">
        <v>8989</v>
      </c>
      <c r="AO850" t="s">
        <v>8990</v>
      </c>
      <c r="AP850" t="s">
        <v>5273</v>
      </c>
      <c r="AQ850" t="s">
        <v>5274</v>
      </c>
    </row>
    <row r="851" spans="1:43" x14ac:dyDescent="0.3">
      <c r="A851" t="s">
        <v>2324</v>
      </c>
      <c r="B851" t="s">
        <v>8991</v>
      </c>
      <c r="C851" t="s">
        <v>2322</v>
      </c>
      <c r="D851" t="s">
        <v>4752</v>
      </c>
      <c r="E851">
        <v>16</v>
      </c>
      <c r="F851">
        <v>111</v>
      </c>
      <c r="G851" t="s">
        <v>5267</v>
      </c>
      <c r="H851">
        <v>1000</v>
      </c>
      <c r="I851">
        <v>1</v>
      </c>
      <c r="J851">
        <v>4.05</v>
      </c>
      <c r="K851">
        <v>580</v>
      </c>
      <c r="L851">
        <v>321</v>
      </c>
      <c r="M851">
        <v>109</v>
      </c>
      <c r="N851">
        <v>68</v>
      </c>
      <c r="O851">
        <v>23</v>
      </c>
      <c r="P851">
        <v>59</v>
      </c>
      <c r="Q851">
        <v>0</v>
      </c>
      <c r="R851">
        <v>0</v>
      </c>
      <c r="S851">
        <v>0</v>
      </c>
      <c r="T851">
        <v>0</v>
      </c>
      <c r="U851" t="s">
        <v>74</v>
      </c>
      <c r="V851" t="s">
        <v>52</v>
      </c>
      <c r="W851">
        <v>50</v>
      </c>
      <c r="X851" t="s">
        <v>5268</v>
      </c>
      <c r="Y851">
        <v>4</v>
      </c>
      <c r="Z851">
        <v>0</v>
      </c>
      <c r="AA851">
        <v>44</v>
      </c>
      <c r="AB851">
        <v>50</v>
      </c>
      <c r="AE851" t="s">
        <v>37</v>
      </c>
      <c r="AF851" t="s">
        <v>2323</v>
      </c>
      <c r="AG851" t="s">
        <v>2323</v>
      </c>
      <c r="AH851" t="s">
        <v>8992</v>
      </c>
      <c r="AI851">
        <v>20387</v>
      </c>
      <c r="AJ851">
        <v>4.1934566149999997</v>
      </c>
      <c r="AK851" t="s">
        <v>8993</v>
      </c>
      <c r="AL851">
        <v>0</v>
      </c>
      <c r="AN851" t="s">
        <v>8994</v>
      </c>
      <c r="AO851" t="s">
        <v>8995</v>
      </c>
      <c r="AP851" t="s">
        <v>5273</v>
      </c>
      <c r="AQ851" t="s">
        <v>5274</v>
      </c>
    </row>
    <row r="852" spans="1:43" x14ac:dyDescent="0.3">
      <c r="A852" t="s">
        <v>2327</v>
      </c>
      <c r="B852" t="s">
        <v>8996</v>
      </c>
      <c r="C852" t="s">
        <v>2325</v>
      </c>
      <c r="D852" t="s">
        <v>4753</v>
      </c>
      <c r="E852">
        <v>11</v>
      </c>
      <c r="F852">
        <v>24</v>
      </c>
      <c r="G852" t="s">
        <v>5267</v>
      </c>
      <c r="H852">
        <v>1000</v>
      </c>
      <c r="I852">
        <v>0</v>
      </c>
      <c r="J852">
        <v>3.78</v>
      </c>
      <c r="K852">
        <v>463</v>
      </c>
      <c r="L852">
        <v>216</v>
      </c>
      <c r="M852">
        <v>81</v>
      </c>
      <c r="N852">
        <v>69</v>
      </c>
      <c r="O852">
        <v>41</v>
      </c>
      <c r="P852">
        <v>56</v>
      </c>
      <c r="Q852">
        <v>0</v>
      </c>
      <c r="R852">
        <v>0</v>
      </c>
      <c r="S852">
        <v>0</v>
      </c>
      <c r="T852">
        <v>0</v>
      </c>
      <c r="U852" t="s">
        <v>51</v>
      </c>
      <c r="V852" t="s">
        <v>52</v>
      </c>
      <c r="W852">
        <v>50</v>
      </c>
      <c r="X852" t="s">
        <v>5268</v>
      </c>
      <c r="Y852">
        <v>2</v>
      </c>
      <c r="Z852">
        <v>0</v>
      </c>
      <c r="AA852">
        <v>41</v>
      </c>
      <c r="AB852">
        <v>50</v>
      </c>
      <c r="AE852" t="s">
        <v>37</v>
      </c>
      <c r="AF852" t="s">
        <v>2326</v>
      </c>
      <c r="AG852" t="s">
        <v>8997</v>
      </c>
      <c r="AH852" t="s">
        <v>8998</v>
      </c>
      <c r="AI852">
        <v>50864</v>
      </c>
      <c r="AJ852">
        <v>4.0796437560000003</v>
      </c>
      <c r="AK852" t="s">
        <v>8999</v>
      </c>
      <c r="AL852">
        <v>1</v>
      </c>
      <c r="AM852" t="s">
        <v>9000</v>
      </c>
      <c r="AN852" t="s">
        <v>9001</v>
      </c>
      <c r="AO852" t="s">
        <v>9002</v>
      </c>
      <c r="AP852" t="s">
        <v>5273</v>
      </c>
      <c r="AQ852" t="s">
        <v>5274</v>
      </c>
    </row>
    <row r="853" spans="1:43" x14ac:dyDescent="0.3">
      <c r="A853" t="s">
        <v>2623</v>
      </c>
      <c r="B853" t="s">
        <v>2622</v>
      </c>
      <c r="C853" t="s">
        <v>2622</v>
      </c>
      <c r="D853" t="s">
        <v>4754</v>
      </c>
      <c r="E853">
        <v>9</v>
      </c>
      <c r="F853">
        <v>65</v>
      </c>
      <c r="G853" t="s">
        <v>5267</v>
      </c>
      <c r="H853">
        <v>1000</v>
      </c>
      <c r="I853">
        <v>0</v>
      </c>
      <c r="J853">
        <v>4.09</v>
      </c>
      <c r="K853">
        <v>520</v>
      </c>
      <c r="L853">
        <v>281</v>
      </c>
      <c r="M853">
        <v>113</v>
      </c>
      <c r="N853">
        <v>56</v>
      </c>
      <c r="O853">
        <v>30</v>
      </c>
      <c r="P853">
        <v>40</v>
      </c>
      <c r="Q853">
        <v>0</v>
      </c>
      <c r="R853">
        <v>0</v>
      </c>
      <c r="S853">
        <v>0</v>
      </c>
      <c r="T853">
        <v>0</v>
      </c>
      <c r="U853" t="s">
        <v>70</v>
      </c>
      <c r="V853" t="s">
        <v>101</v>
      </c>
      <c r="W853">
        <v>13</v>
      </c>
      <c r="X853" t="s">
        <v>5268</v>
      </c>
      <c r="Y853">
        <v>3</v>
      </c>
      <c r="Z853">
        <v>0</v>
      </c>
      <c r="AA853">
        <v>94</v>
      </c>
      <c r="AB853">
        <v>50</v>
      </c>
      <c r="AE853" t="s">
        <v>37</v>
      </c>
      <c r="AF853" t="s">
        <v>2225</v>
      </c>
      <c r="AG853" t="s">
        <v>2225</v>
      </c>
      <c r="AH853" t="s">
        <v>9003</v>
      </c>
      <c r="AI853">
        <v>38985</v>
      </c>
      <c r="AJ853">
        <v>4.0642298319999997</v>
      </c>
      <c r="AK853" t="s">
        <v>8849</v>
      </c>
      <c r="AL853">
        <v>0</v>
      </c>
      <c r="AN853" t="s">
        <v>9004</v>
      </c>
      <c r="AO853" t="s">
        <v>9005</v>
      </c>
      <c r="AP853" t="s">
        <v>5273</v>
      </c>
      <c r="AQ853" t="s">
        <v>5274</v>
      </c>
    </row>
    <row r="854" spans="1:43" x14ac:dyDescent="0.3">
      <c r="A854" t="s">
        <v>2331</v>
      </c>
      <c r="B854" t="s">
        <v>9006</v>
      </c>
      <c r="C854" t="s">
        <v>2328</v>
      </c>
      <c r="D854" t="s">
        <v>4755</v>
      </c>
      <c r="E854">
        <v>5</v>
      </c>
      <c r="F854">
        <v>28</v>
      </c>
      <c r="G854" t="s">
        <v>5267</v>
      </c>
      <c r="H854">
        <v>5000</v>
      </c>
      <c r="I854">
        <v>1</v>
      </c>
      <c r="J854">
        <v>3.29</v>
      </c>
      <c r="K854">
        <v>1530</v>
      </c>
      <c r="L854">
        <v>517</v>
      </c>
      <c r="M854">
        <v>255</v>
      </c>
      <c r="N854">
        <v>256</v>
      </c>
      <c r="O854">
        <v>153</v>
      </c>
      <c r="P854">
        <v>349</v>
      </c>
      <c r="Q854">
        <v>0</v>
      </c>
      <c r="R854">
        <v>0</v>
      </c>
      <c r="S854">
        <v>0</v>
      </c>
      <c r="T854">
        <v>0</v>
      </c>
      <c r="U854" t="s">
        <v>64</v>
      </c>
      <c r="V854" t="s">
        <v>2194</v>
      </c>
      <c r="W854">
        <v>1</v>
      </c>
      <c r="X854" t="s">
        <v>5268</v>
      </c>
      <c r="Y854">
        <v>2</v>
      </c>
      <c r="Z854">
        <v>0</v>
      </c>
      <c r="AA854">
        <v>26</v>
      </c>
      <c r="AB854">
        <v>50</v>
      </c>
      <c r="AE854" t="s">
        <v>37</v>
      </c>
      <c r="AF854" t="s">
        <v>2329</v>
      </c>
      <c r="AG854" t="s">
        <v>6020</v>
      </c>
      <c r="AH854" t="s">
        <v>2330</v>
      </c>
      <c r="AI854">
        <v>4435</v>
      </c>
      <c r="AJ854">
        <v>3.6960541149999999</v>
      </c>
      <c r="AK854" t="s">
        <v>6021</v>
      </c>
      <c r="AL854">
        <v>0</v>
      </c>
      <c r="AN854" t="s">
        <v>9007</v>
      </c>
      <c r="AO854" t="s">
        <v>9008</v>
      </c>
      <c r="AP854" t="s">
        <v>5273</v>
      </c>
      <c r="AQ854" t="s">
        <v>5274</v>
      </c>
    </row>
    <row r="855" spans="1:43" x14ac:dyDescent="0.3">
      <c r="A855" t="s">
        <v>2335</v>
      </c>
      <c r="B855" t="s">
        <v>9009</v>
      </c>
      <c r="C855" t="s">
        <v>2332</v>
      </c>
      <c r="D855" t="s">
        <v>4756</v>
      </c>
      <c r="E855">
        <v>16</v>
      </c>
      <c r="F855">
        <v>14</v>
      </c>
      <c r="G855" t="s">
        <v>5267</v>
      </c>
      <c r="H855">
        <v>1000</v>
      </c>
      <c r="I855">
        <v>1</v>
      </c>
      <c r="J855">
        <v>4.5199999999999996</v>
      </c>
      <c r="K855">
        <v>552</v>
      </c>
      <c r="L855">
        <v>394</v>
      </c>
      <c r="M855">
        <v>97</v>
      </c>
      <c r="N855">
        <v>33</v>
      </c>
      <c r="O855">
        <v>9</v>
      </c>
      <c r="P855">
        <v>19</v>
      </c>
      <c r="Q855">
        <v>3</v>
      </c>
      <c r="R855">
        <v>1</v>
      </c>
      <c r="S855">
        <v>1</v>
      </c>
      <c r="T855">
        <v>1</v>
      </c>
      <c r="V855" t="s">
        <v>2333</v>
      </c>
      <c r="W855">
        <v>50</v>
      </c>
      <c r="X855" t="s">
        <v>8300</v>
      </c>
      <c r="Y855">
        <v>6</v>
      </c>
      <c r="Z855">
        <v>1</v>
      </c>
      <c r="AA855">
        <v>43</v>
      </c>
      <c r="AB855">
        <v>50</v>
      </c>
      <c r="AE855" t="s">
        <v>37</v>
      </c>
      <c r="AF855" t="s">
        <v>2334</v>
      </c>
      <c r="AG855" t="s">
        <v>2334</v>
      </c>
      <c r="AH855" t="s">
        <v>9010</v>
      </c>
      <c r="AI855">
        <v>6033</v>
      </c>
      <c r="AJ855">
        <v>4.2544339469999999</v>
      </c>
      <c r="AK855" t="s">
        <v>9011</v>
      </c>
      <c r="AL855">
        <v>0</v>
      </c>
      <c r="AN855" t="s">
        <v>9012</v>
      </c>
      <c r="AO855" t="s">
        <v>9013</v>
      </c>
      <c r="AP855" t="s">
        <v>5273</v>
      </c>
      <c r="AQ855" t="s">
        <v>5274</v>
      </c>
    </row>
    <row r="856" spans="1:43" x14ac:dyDescent="0.3">
      <c r="A856" t="s">
        <v>2339</v>
      </c>
      <c r="B856" t="s">
        <v>9014</v>
      </c>
      <c r="C856" t="s">
        <v>2336</v>
      </c>
      <c r="D856" t="s">
        <v>4757</v>
      </c>
      <c r="E856">
        <v>7</v>
      </c>
      <c r="F856">
        <v>6</v>
      </c>
      <c r="G856" t="s">
        <v>5267</v>
      </c>
      <c r="H856">
        <v>1000</v>
      </c>
      <c r="I856">
        <v>1</v>
      </c>
      <c r="J856">
        <v>4.2300000000000004</v>
      </c>
      <c r="K856">
        <v>207</v>
      </c>
      <c r="L856">
        <v>121</v>
      </c>
      <c r="M856">
        <v>43</v>
      </c>
      <c r="N856">
        <v>24</v>
      </c>
      <c r="O856">
        <v>8</v>
      </c>
      <c r="P856">
        <v>11</v>
      </c>
      <c r="Q856">
        <v>0</v>
      </c>
      <c r="R856">
        <v>0</v>
      </c>
      <c r="S856">
        <v>0</v>
      </c>
      <c r="T856">
        <v>0</v>
      </c>
      <c r="U856" t="s">
        <v>42</v>
      </c>
      <c r="V856" t="s">
        <v>2337</v>
      </c>
      <c r="W856">
        <v>50</v>
      </c>
      <c r="X856" t="s">
        <v>5268</v>
      </c>
      <c r="Y856">
        <v>2</v>
      </c>
      <c r="Z856">
        <v>0</v>
      </c>
      <c r="AA856">
        <v>36</v>
      </c>
      <c r="AB856">
        <v>50</v>
      </c>
      <c r="AC856">
        <v>1</v>
      </c>
      <c r="AD856" t="s">
        <v>5269</v>
      </c>
      <c r="AE856" t="s">
        <v>37</v>
      </c>
      <c r="AF856" t="s">
        <v>2338</v>
      </c>
      <c r="AG856" t="s">
        <v>9015</v>
      </c>
      <c r="AH856" t="s">
        <v>9016</v>
      </c>
      <c r="AI856">
        <v>4425</v>
      </c>
      <c r="AJ856">
        <v>4.3324293789999997</v>
      </c>
      <c r="AK856" t="s">
        <v>9017</v>
      </c>
      <c r="AL856">
        <v>1</v>
      </c>
      <c r="AM856" t="s">
        <v>9018</v>
      </c>
      <c r="AN856" t="s">
        <v>9019</v>
      </c>
      <c r="AO856" t="s">
        <v>9020</v>
      </c>
      <c r="AP856" t="s">
        <v>5273</v>
      </c>
      <c r="AQ856" t="s">
        <v>5274</v>
      </c>
    </row>
    <row r="857" spans="1:43" x14ac:dyDescent="0.3">
      <c r="A857" t="s">
        <v>2343</v>
      </c>
      <c r="B857" t="s">
        <v>9021</v>
      </c>
      <c r="C857" t="s">
        <v>2340</v>
      </c>
      <c r="D857" t="s">
        <v>4758</v>
      </c>
      <c r="E857">
        <v>9</v>
      </c>
      <c r="F857">
        <v>50</v>
      </c>
      <c r="G857" t="s">
        <v>5267</v>
      </c>
      <c r="H857">
        <v>5000</v>
      </c>
      <c r="I857">
        <v>0</v>
      </c>
      <c r="J857">
        <v>3.6</v>
      </c>
      <c r="K857">
        <v>985</v>
      </c>
      <c r="L857">
        <v>388</v>
      </c>
      <c r="M857">
        <v>198</v>
      </c>
      <c r="N857">
        <v>168</v>
      </c>
      <c r="O857">
        <v>77</v>
      </c>
      <c r="P857">
        <v>154</v>
      </c>
      <c r="Q857">
        <v>0</v>
      </c>
      <c r="R857">
        <v>0</v>
      </c>
      <c r="S857">
        <v>0</v>
      </c>
      <c r="T857">
        <v>0</v>
      </c>
      <c r="U857" t="s">
        <v>70</v>
      </c>
      <c r="V857" t="s">
        <v>52</v>
      </c>
      <c r="W857">
        <v>50</v>
      </c>
      <c r="X857" t="s">
        <v>5268</v>
      </c>
      <c r="Y857">
        <v>3</v>
      </c>
      <c r="Z857">
        <v>0</v>
      </c>
      <c r="AA857">
        <v>43</v>
      </c>
      <c r="AB857">
        <v>50</v>
      </c>
      <c r="AE857" t="s">
        <v>37</v>
      </c>
      <c r="AF857" t="s">
        <v>2341</v>
      </c>
      <c r="AG857" t="s">
        <v>2341</v>
      </c>
      <c r="AH857" t="s">
        <v>2342</v>
      </c>
      <c r="AI857">
        <v>7889</v>
      </c>
      <c r="AJ857">
        <v>3.9950564079999999</v>
      </c>
      <c r="AK857" t="s">
        <v>9022</v>
      </c>
      <c r="AL857">
        <v>0</v>
      </c>
      <c r="AN857" t="s">
        <v>9023</v>
      </c>
      <c r="AO857" t="s">
        <v>9024</v>
      </c>
      <c r="AP857" t="s">
        <v>5273</v>
      </c>
      <c r="AQ857" t="s">
        <v>5274</v>
      </c>
    </row>
    <row r="858" spans="1:43" x14ac:dyDescent="0.3">
      <c r="A858" t="s">
        <v>2346</v>
      </c>
      <c r="B858" t="s">
        <v>9025</v>
      </c>
      <c r="C858" t="s">
        <v>2344</v>
      </c>
      <c r="D858" t="s">
        <v>4759</v>
      </c>
      <c r="E858">
        <v>1.76</v>
      </c>
      <c r="F858">
        <v>2</v>
      </c>
      <c r="G858" t="s">
        <v>5267</v>
      </c>
      <c r="H858">
        <v>100</v>
      </c>
      <c r="I858">
        <v>0</v>
      </c>
      <c r="J858">
        <v>4.63</v>
      </c>
      <c r="K858">
        <v>35</v>
      </c>
      <c r="L858">
        <v>27</v>
      </c>
      <c r="M858">
        <v>5</v>
      </c>
      <c r="N858">
        <v>2</v>
      </c>
      <c r="O858">
        <v>0</v>
      </c>
      <c r="P858">
        <v>1</v>
      </c>
      <c r="Q858">
        <v>1</v>
      </c>
      <c r="R858">
        <v>0</v>
      </c>
      <c r="S858">
        <v>1</v>
      </c>
      <c r="T858">
        <v>0</v>
      </c>
      <c r="U858" t="s">
        <v>34</v>
      </c>
      <c r="W858">
        <v>2</v>
      </c>
      <c r="X858" t="s">
        <v>5268</v>
      </c>
      <c r="Y858">
        <v>1</v>
      </c>
      <c r="Z858">
        <v>0</v>
      </c>
      <c r="AA858">
        <v>45</v>
      </c>
      <c r="AB858">
        <v>9</v>
      </c>
      <c r="AE858" t="s">
        <v>37</v>
      </c>
      <c r="AF858" t="s">
        <v>2345</v>
      </c>
      <c r="AG858" t="s">
        <v>2345</v>
      </c>
      <c r="AH858" t="s">
        <v>9026</v>
      </c>
      <c r="AI858">
        <v>10622</v>
      </c>
      <c r="AJ858">
        <v>4.4559405009999997</v>
      </c>
      <c r="AK858" t="s">
        <v>9027</v>
      </c>
      <c r="AL858">
        <v>0</v>
      </c>
      <c r="AN858" t="s">
        <v>9028</v>
      </c>
      <c r="AO858" t="s">
        <v>9029</v>
      </c>
      <c r="AP858" t="s">
        <v>5273</v>
      </c>
      <c r="AQ858" t="s">
        <v>5274</v>
      </c>
    </row>
    <row r="859" spans="1:43" x14ac:dyDescent="0.3">
      <c r="A859" t="s">
        <v>875</v>
      </c>
      <c r="B859" t="s">
        <v>6665</v>
      </c>
      <c r="C859" t="s">
        <v>873</v>
      </c>
      <c r="D859" t="s">
        <v>4292</v>
      </c>
      <c r="E859">
        <v>5</v>
      </c>
      <c r="F859">
        <v>6</v>
      </c>
      <c r="G859" t="s">
        <v>5267</v>
      </c>
      <c r="H859">
        <v>5000</v>
      </c>
      <c r="I859">
        <v>0</v>
      </c>
      <c r="J859">
        <v>4.07</v>
      </c>
      <c r="K859">
        <v>824</v>
      </c>
      <c r="L859">
        <v>441</v>
      </c>
      <c r="M859">
        <v>165</v>
      </c>
      <c r="N859">
        <v>112</v>
      </c>
      <c r="O859">
        <v>43</v>
      </c>
      <c r="P859">
        <v>63</v>
      </c>
      <c r="Q859">
        <v>0</v>
      </c>
      <c r="R859">
        <v>0</v>
      </c>
      <c r="S859">
        <v>0</v>
      </c>
      <c r="T859">
        <v>0</v>
      </c>
      <c r="U859" t="s">
        <v>576</v>
      </c>
      <c r="V859" t="s">
        <v>52</v>
      </c>
      <c r="W859">
        <v>50</v>
      </c>
      <c r="X859" t="s">
        <v>5268</v>
      </c>
      <c r="Y859">
        <v>1</v>
      </c>
      <c r="Z859">
        <v>0</v>
      </c>
      <c r="AA859">
        <v>41</v>
      </c>
      <c r="AB859">
        <v>50</v>
      </c>
      <c r="AE859" t="s">
        <v>37</v>
      </c>
      <c r="AF859" t="s">
        <v>874</v>
      </c>
      <c r="AG859" t="s">
        <v>6666</v>
      </c>
      <c r="AH859" t="s">
        <v>6667</v>
      </c>
      <c r="AI859">
        <v>32778</v>
      </c>
      <c r="AJ859">
        <v>4.0483556040000002</v>
      </c>
      <c r="AK859" t="s">
        <v>6668</v>
      </c>
      <c r="AL859">
        <v>0</v>
      </c>
      <c r="AN859" t="s">
        <v>6669</v>
      </c>
      <c r="AO859" t="s">
        <v>6670</v>
      </c>
      <c r="AP859" t="s">
        <v>5273</v>
      </c>
      <c r="AQ859" t="s">
        <v>5274</v>
      </c>
    </row>
    <row r="860" spans="1:43" x14ac:dyDescent="0.3">
      <c r="A860" t="s">
        <v>2349</v>
      </c>
      <c r="B860" t="s">
        <v>9030</v>
      </c>
      <c r="C860" t="s">
        <v>2347</v>
      </c>
      <c r="D860" t="s">
        <v>4760</v>
      </c>
      <c r="E860">
        <v>8</v>
      </c>
      <c r="F860">
        <v>7</v>
      </c>
      <c r="G860" t="s">
        <v>5267</v>
      </c>
      <c r="H860">
        <v>1000</v>
      </c>
      <c r="I860">
        <v>0</v>
      </c>
      <c r="J860">
        <v>4.2300000000000004</v>
      </c>
      <c r="K860">
        <v>650</v>
      </c>
      <c r="L860">
        <v>373</v>
      </c>
      <c r="M860">
        <v>141</v>
      </c>
      <c r="N860">
        <v>76</v>
      </c>
      <c r="O860">
        <v>34</v>
      </c>
      <c r="P860">
        <v>26</v>
      </c>
      <c r="Q860">
        <v>0</v>
      </c>
      <c r="R860">
        <v>0</v>
      </c>
      <c r="S860">
        <v>0</v>
      </c>
      <c r="T860">
        <v>0</v>
      </c>
      <c r="U860" t="s">
        <v>70</v>
      </c>
      <c r="V860" t="s">
        <v>52</v>
      </c>
      <c r="W860">
        <v>50</v>
      </c>
      <c r="X860" t="s">
        <v>5268</v>
      </c>
      <c r="Y860">
        <v>3</v>
      </c>
      <c r="Z860">
        <v>0</v>
      </c>
      <c r="AA860">
        <v>43</v>
      </c>
      <c r="AB860">
        <v>50</v>
      </c>
      <c r="AE860" t="s">
        <v>37</v>
      </c>
      <c r="AF860" t="s">
        <v>2348</v>
      </c>
      <c r="AG860" t="s">
        <v>2348</v>
      </c>
      <c r="AH860" t="s">
        <v>9031</v>
      </c>
      <c r="AI860">
        <v>28101</v>
      </c>
      <c r="AJ860">
        <v>4.114800185</v>
      </c>
      <c r="AK860" t="s">
        <v>9032</v>
      </c>
      <c r="AL860">
        <v>0</v>
      </c>
      <c r="AN860" t="s">
        <v>9033</v>
      </c>
      <c r="AO860" t="s">
        <v>9034</v>
      </c>
      <c r="AP860" t="s">
        <v>5273</v>
      </c>
      <c r="AQ860" t="s">
        <v>5274</v>
      </c>
    </row>
    <row r="861" spans="1:43" x14ac:dyDescent="0.3">
      <c r="A861" t="s">
        <v>2352</v>
      </c>
      <c r="B861" t="s">
        <v>9035</v>
      </c>
      <c r="C861" t="s">
        <v>2350</v>
      </c>
      <c r="D861" t="s">
        <v>4761</v>
      </c>
      <c r="E861">
        <v>4.6900000000000004</v>
      </c>
      <c r="F861">
        <v>4</v>
      </c>
      <c r="G861" t="s">
        <v>5267</v>
      </c>
      <c r="H861">
        <v>5000</v>
      </c>
      <c r="I861">
        <v>1</v>
      </c>
      <c r="J861">
        <v>3.95</v>
      </c>
      <c r="K861">
        <v>574</v>
      </c>
      <c r="L861">
        <v>274</v>
      </c>
      <c r="M861">
        <v>136</v>
      </c>
      <c r="N861">
        <v>77</v>
      </c>
      <c r="O861">
        <v>38</v>
      </c>
      <c r="P861">
        <v>49</v>
      </c>
      <c r="Q861">
        <v>0</v>
      </c>
      <c r="R861">
        <v>0</v>
      </c>
      <c r="S861">
        <v>0</v>
      </c>
      <c r="T861">
        <v>0</v>
      </c>
      <c r="U861" t="s">
        <v>42</v>
      </c>
      <c r="V861" t="s">
        <v>101</v>
      </c>
      <c r="W861">
        <v>3</v>
      </c>
      <c r="X861" t="s">
        <v>5268</v>
      </c>
      <c r="Y861">
        <v>1</v>
      </c>
      <c r="Z861">
        <v>0</v>
      </c>
      <c r="AA861">
        <v>49</v>
      </c>
      <c r="AB861">
        <v>50</v>
      </c>
      <c r="AE861" t="s">
        <v>37</v>
      </c>
      <c r="AF861" t="s">
        <v>266</v>
      </c>
      <c r="AG861" t="s">
        <v>5643</v>
      </c>
      <c r="AH861" t="s">
        <v>2351</v>
      </c>
      <c r="AI861">
        <v>55670</v>
      </c>
      <c r="AJ861">
        <v>4.1214837429999998</v>
      </c>
      <c r="AK861" t="s">
        <v>5645</v>
      </c>
      <c r="AL861">
        <v>1</v>
      </c>
      <c r="AM861" t="s">
        <v>5646</v>
      </c>
      <c r="AN861" t="s">
        <v>9036</v>
      </c>
      <c r="AO861" t="s">
        <v>9037</v>
      </c>
      <c r="AP861" t="s">
        <v>5273</v>
      </c>
      <c r="AQ861" t="s">
        <v>5274</v>
      </c>
    </row>
    <row r="862" spans="1:43" x14ac:dyDescent="0.3">
      <c r="A862" t="s">
        <v>2355</v>
      </c>
      <c r="B862" t="s">
        <v>9038</v>
      </c>
      <c r="C862" t="s">
        <v>2353</v>
      </c>
      <c r="D862" t="s">
        <v>4762</v>
      </c>
      <c r="E862">
        <v>8</v>
      </c>
      <c r="F862">
        <v>18</v>
      </c>
      <c r="G862" t="s">
        <v>5267</v>
      </c>
      <c r="H862">
        <v>1000</v>
      </c>
      <c r="I862">
        <v>1</v>
      </c>
      <c r="J862">
        <v>4.1500000000000004</v>
      </c>
      <c r="K862">
        <v>158</v>
      </c>
      <c r="L862">
        <v>88</v>
      </c>
      <c r="M862">
        <v>34</v>
      </c>
      <c r="N862">
        <v>18</v>
      </c>
      <c r="O862">
        <v>7</v>
      </c>
      <c r="P862">
        <v>11</v>
      </c>
      <c r="Q862">
        <v>0</v>
      </c>
      <c r="R862">
        <v>0</v>
      </c>
      <c r="S862">
        <v>0</v>
      </c>
      <c r="T862">
        <v>0</v>
      </c>
      <c r="U862" t="s">
        <v>42</v>
      </c>
      <c r="V862" t="s">
        <v>101</v>
      </c>
      <c r="W862">
        <v>50</v>
      </c>
      <c r="X862" t="s">
        <v>5268</v>
      </c>
      <c r="Y862">
        <v>2</v>
      </c>
      <c r="Z862">
        <v>0</v>
      </c>
      <c r="AA862">
        <v>43</v>
      </c>
      <c r="AB862">
        <v>50</v>
      </c>
      <c r="AE862" t="s">
        <v>37</v>
      </c>
      <c r="AF862" t="s">
        <v>2354</v>
      </c>
      <c r="AG862" t="s">
        <v>9039</v>
      </c>
      <c r="AH862" t="s">
        <v>9040</v>
      </c>
      <c r="AI862">
        <v>42514</v>
      </c>
      <c r="AJ862">
        <v>3.7408853550000001</v>
      </c>
      <c r="AK862" t="s">
        <v>9041</v>
      </c>
      <c r="AL862">
        <v>0</v>
      </c>
      <c r="AN862" t="s">
        <v>9042</v>
      </c>
      <c r="AO862" t="s">
        <v>9043</v>
      </c>
      <c r="AP862" t="s">
        <v>5273</v>
      </c>
      <c r="AQ862" t="s">
        <v>5274</v>
      </c>
    </row>
    <row r="863" spans="1:43" x14ac:dyDescent="0.3">
      <c r="A863" t="s">
        <v>2357</v>
      </c>
      <c r="B863" t="s">
        <v>9044</v>
      </c>
      <c r="C863" t="s">
        <v>2356</v>
      </c>
      <c r="D863" t="s">
        <v>4763</v>
      </c>
      <c r="E863">
        <v>6</v>
      </c>
      <c r="F863">
        <v>6</v>
      </c>
      <c r="G863" t="s">
        <v>5267</v>
      </c>
      <c r="H863">
        <v>100</v>
      </c>
      <c r="I863">
        <v>0</v>
      </c>
      <c r="J863">
        <v>3.47</v>
      </c>
      <c r="K863">
        <v>19</v>
      </c>
      <c r="L863">
        <v>6</v>
      </c>
      <c r="M863">
        <v>5</v>
      </c>
      <c r="N863">
        <v>4</v>
      </c>
      <c r="O863">
        <v>0</v>
      </c>
      <c r="P863">
        <v>4</v>
      </c>
      <c r="Q863">
        <v>0</v>
      </c>
      <c r="R863">
        <v>0</v>
      </c>
      <c r="S863">
        <v>0</v>
      </c>
      <c r="T863">
        <v>0</v>
      </c>
      <c r="U863" t="s">
        <v>78</v>
      </c>
      <c r="V863" t="s">
        <v>52</v>
      </c>
      <c r="W863">
        <v>10</v>
      </c>
      <c r="X863" t="s">
        <v>5268</v>
      </c>
      <c r="Y863">
        <v>2</v>
      </c>
      <c r="Z863">
        <v>0</v>
      </c>
      <c r="AA863">
        <v>45</v>
      </c>
      <c r="AB863">
        <v>50</v>
      </c>
      <c r="AE863" t="s">
        <v>37</v>
      </c>
      <c r="AF863" t="s">
        <v>165</v>
      </c>
      <c r="AG863" t="s">
        <v>5454</v>
      </c>
      <c r="AH863" t="s">
        <v>6477</v>
      </c>
      <c r="AI863">
        <v>10600</v>
      </c>
      <c r="AJ863">
        <v>3.8675471699999999</v>
      </c>
      <c r="AK863" t="s">
        <v>5455</v>
      </c>
      <c r="AL863">
        <v>0</v>
      </c>
      <c r="AN863" t="s">
        <v>9045</v>
      </c>
      <c r="AO863" t="s">
        <v>9046</v>
      </c>
      <c r="AP863" t="s">
        <v>5273</v>
      </c>
      <c r="AQ863" t="s">
        <v>5274</v>
      </c>
    </row>
    <row r="864" spans="1:43" x14ac:dyDescent="0.3">
      <c r="A864" t="s">
        <v>3604</v>
      </c>
      <c r="B864" t="s">
        <v>5463</v>
      </c>
      <c r="C864" t="s">
        <v>172</v>
      </c>
      <c r="D864" t="s">
        <v>4144</v>
      </c>
      <c r="E864">
        <v>6</v>
      </c>
      <c r="F864">
        <v>33</v>
      </c>
      <c r="G864" t="s">
        <v>5267</v>
      </c>
      <c r="H864">
        <v>10</v>
      </c>
      <c r="I864">
        <v>0</v>
      </c>
      <c r="J864">
        <v>2.33</v>
      </c>
      <c r="K864">
        <v>3</v>
      </c>
      <c r="L864">
        <v>1</v>
      </c>
      <c r="M864">
        <v>0</v>
      </c>
      <c r="N864">
        <v>0</v>
      </c>
      <c r="O864">
        <v>0</v>
      </c>
      <c r="P864">
        <v>2</v>
      </c>
      <c r="Q864">
        <v>0</v>
      </c>
      <c r="R864">
        <v>0</v>
      </c>
      <c r="S864">
        <v>0</v>
      </c>
      <c r="T864">
        <v>0</v>
      </c>
      <c r="U864" t="s">
        <v>64</v>
      </c>
      <c r="V864" t="s">
        <v>52</v>
      </c>
      <c r="W864">
        <v>50</v>
      </c>
      <c r="X864" t="s">
        <v>5268</v>
      </c>
      <c r="Y864">
        <v>2</v>
      </c>
      <c r="Z864">
        <v>0</v>
      </c>
      <c r="AA864">
        <v>41</v>
      </c>
      <c r="AB864">
        <v>50</v>
      </c>
      <c r="AE864" t="s">
        <v>37</v>
      </c>
      <c r="AF864" t="s">
        <v>1622</v>
      </c>
      <c r="AG864" t="s">
        <v>7910</v>
      </c>
      <c r="AH864" t="s">
        <v>7911</v>
      </c>
      <c r="AI864">
        <v>32394</v>
      </c>
      <c r="AJ864">
        <v>3.9246774090000001</v>
      </c>
      <c r="AK864" t="s">
        <v>7912</v>
      </c>
      <c r="AL864">
        <v>0</v>
      </c>
      <c r="AN864" t="s">
        <v>9047</v>
      </c>
      <c r="AO864" t="s">
        <v>9048</v>
      </c>
      <c r="AP864" t="s">
        <v>5273</v>
      </c>
      <c r="AQ864" t="s">
        <v>5274</v>
      </c>
    </row>
    <row r="865" spans="1:43" x14ac:dyDescent="0.3">
      <c r="A865" t="s">
        <v>2360</v>
      </c>
      <c r="B865" t="s">
        <v>7482</v>
      </c>
      <c r="C865" t="s">
        <v>2358</v>
      </c>
      <c r="D865" t="s">
        <v>4227</v>
      </c>
      <c r="E865">
        <v>6</v>
      </c>
      <c r="F865">
        <v>10</v>
      </c>
      <c r="G865" t="s">
        <v>5267</v>
      </c>
      <c r="H865">
        <v>1000</v>
      </c>
      <c r="I865">
        <v>0</v>
      </c>
      <c r="J865">
        <v>3</v>
      </c>
      <c r="K865">
        <v>87</v>
      </c>
      <c r="L865">
        <v>22</v>
      </c>
      <c r="M865">
        <v>10</v>
      </c>
      <c r="N865">
        <v>23</v>
      </c>
      <c r="O865">
        <v>10</v>
      </c>
      <c r="P865">
        <v>22</v>
      </c>
      <c r="Q865">
        <v>0</v>
      </c>
      <c r="R865">
        <v>0</v>
      </c>
      <c r="S865">
        <v>0</v>
      </c>
      <c r="T865">
        <v>0</v>
      </c>
      <c r="U865" t="s">
        <v>51</v>
      </c>
      <c r="V865" t="s">
        <v>43</v>
      </c>
      <c r="W865">
        <v>3</v>
      </c>
      <c r="X865" t="s">
        <v>5268</v>
      </c>
      <c r="Y865">
        <v>2</v>
      </c>
      <c r="Z865">
        <v>0</v>
      </c>
      <c r="AA865">
        <v>20</v>
      </c>
      <c r="AB865">
        <v>50</v>
      </c>
      <c r="AC865">
        <v>1</v>
      </c>
      <c r="AD865" t="s">
        <v>5269</v>
      </c>
      <c r="AE865" t="s">
        <v>37</v>
      </c>
      <c r="AF865" t="s">
        <v>2359</v>
      </c>
      <c r="AG865" t="s">
        <v>2359</v>
      </c>
      <c r="AH865" t="s">
        <v>7483</v>
      </c>
      <c r="AI865">
        <v>232</v>
      </c>
      <c r="AJ865">
        <v>3.676724138</v>
      </c>
      <c r="AK865" t="s">
        <v>7484</v>
      </c>
      <c r="AL865">
        <v>0</v>
      </c>
      <c r="AN865" t="s">
        <v>7485</v>
      </c>
      <c r="AO865" t="s">
        <v>7486</v>
      </c>
      <c r="AP865" t="s">
        <v>5273</v>
      </c>
      <c r="AQ865" t="s">
        <v>5274</v>
      </c>
    </row>
    <row r="866" spans="1:43" x14ac:dyDescent="0.3">
      <c r="A866" t="s">
        <v>2362</v>
      </c>
      <c r="B866" t="s">
        <v>2361</v>
      </c>
      <c r="C866" t="s">
        <v>2361</v>
      </c>
      <c r="D866" t="s">
        <v>4764</v>
      </c>
      <c r="E866">
        <v>4.6500000000000004</v>
      </c>
      <c r="F866">
        <v>4</v>
      </c>
      <c r="G866" t="s">
        <v>5267</v>
      </c>
      <c r="H866">
        <v>50</v>
      </c>
      <c r="I866">
        <v>0</v>
      </c>
      <c r="J866">
        <v>5</v>
      </c>
      <c r="K866">
        <v>0</v>
      </c>
      <c r="Q866">
        <v>0</v>
      </c>
      <c r="R866">
        <v>0</v>
      </c>
      <c r="S866">
        <v>0</v>
      </c>
      <c r="T866">
        <v>0</v>
      </c>
      <c r="U866" t="s">
        <v>414</v>
      </c>
      <c r="V866" t="s">
        <v>43</v>
      </c>
      <c r="W866">
        <v>9</v>
      </c>
      <c r="X866" t="s">
        <v>5268</v>
      </c>
      <c r="Y866">
        <v>1</v>
      </c>
      <c r="Z866">
        <v>0</v>
      </c>
      <c r="AA866">
        <v>36</v>
      </c>
      <c r="AB866">
        <v>50</v>
      </c>
      <c r="AC866">
        <v>1</v>
      </c>
      <c r="AD866" t="s">
        <v>5269</v>
      </c>
      <c r="AE866" t="s">
        <v>37</v>
      </c>
      <c r="AF866" t="s">
        <v>605</v>
      </c>
      <c r="AG866" t="s">
        <v>605</v>
      </c>
      <c r="AH866" t="s">
        <v>6210</v>
      </c>
      <c r="AI866">
        <v>268</v>
      </c>
      <c r="AJ866">
        <v>3.8917910450000002</v>
      </c>
      <c r="AK866" t="s">
        <v>6211</v>
      </c>
      <c r="AL866">
        <v>0</v>
      </c>
      <c r="AN866" t="s">
        <v>9049</v>
      </c>
      <c r="AO866" t="s">
        <v>9050</v>
      </c>
      <c r="AP866" t="s">
        <v>5273</v>
      </c>
      <c r="AQ866" t="s">
        <v>5274</v>
      </c>
    </row>
    <row r="867" spans="1:43" x14ac:dyDescent="0.3">
      <c r="A867" t="s">
        <v>2366</v>
      </c>
      <c r="B867" t="s">
        <v>9051</v>
      </c>
      <c r="C867" t="s">
        <v>2363</v>
      </c>
      <c r="D867" t="s">
        <v>4765</v>
      </c>
      <c r="E867">
        <v>2.67</v>
      </c>
      <c r="F867">
        <v>67</v>
      </c>
      <c r="G867" t="s">
        <v>5267</v>
      </c>
      <c r="H867">
        <v>10</v>
      </c>
      <c r="I867">
        <v>0</v>
      </c>
      <c r="J867">
        <v>5</v>
      </c>
      <c r="K867">
        <v>0</v>
      </c>
      <c r="Q867">
        <v>0</v>
      </c>
      <c r="R867">
        <v>0</v>
      </c>
      <c r="S867">
        <v>0</v>
      </c>
      <c r="T867">
        <v>0</v>
      </c>
      <c r="U867" t="s">
        <v>281</v>
      </c>
      <c r="V867" t="s">
        <v>2364</v>
      </c>
      <c r="W867">
        <v>5</v>
      </c>
      <c r="X867" t="s">
        <v>5268</v>
      </c>
      <c r="Y867">
        <v>1</v>
      </c>
      <c r="Z867">
        <v>0</v>
      </c>
      <c r="AA867">
        <v>27</v>
      </c>
      <c r="AB867">
        <v>50</v>
      </c>
      <c r="AC867">
        <v>1</v>
      </c>
      <c r="AD867" t="s">
        <v>5269</v>
      </c>
      <c r="AE867" t="s">
        <v>37</v>
      </c>
      <c r="AF867" t="s">
        <v>2365</v>
      </c>
      <c r="AG867" t="s">
        <v>2365</v>
      </c>
      <c r="AH867" t="s">
        <v>9052</v>
      </c>
      <c r="AI867">
        <v>13</v>
      </c>
      <c r="AJ867">
        <v>3.692307692</v>
      </c>
      <c r="AK867" s="1" t="s">
        <v>9053</v>
      </c>
      <c r="AL867">
        <v>0</v>
      </c>
      <c r="AN867" t="s">
        <v>9054</v>
      </c>
      <c r="AO867" t="s">
        <v>9055</v>
      </c>
      <c r="AP867" t="s">
        <v>5273</v>
      </c>
      <c r="AQ867" t="s">
        <v>5274</v>
      </c>
    </row>
    <row r="868" spans="1:43" x14ac:dyDescent="0.3">
      <c r="A868" t="s">
        <v>2368</v>
      </c>
      <c r="B868" t="s">
        <v>9056</v>
      </c>
      <c r="C868" t="s">
        <v>2367</v>
      </c>
      <c r="D868" t="s">
        <v>4766</v>
      </c>
      <c r="E868">
        <v>11</v>
      </c>
      <c r="F868">
        <v>10</v>
      </c>
      <c r="G868" t="s">
        <v>5267</v>
      </c>
      <c r="H868">
        <v>100</v>
      </c>
      <c r="I868">
        <v>1</v>
      </c>
      <c r="J868">
        <v>3.5</v>
      </c>
      <c r="K868">
        <v>10</v>
      </c>
      <c r="L868">
        <v>4</v>
      </c>
      <c r="M868">
        <v>2</v>
      </c>
      <c r="N868">
        <v>0</v>
      </c>
      <c r="O868">
        <v>3</v>
      </c>
      <c r="P868">
        <v>1</v>
      </c>
      <c r="Q868">
        <v>0</v>
      </c>
      <c r="R868">
        <v>0</v>
      </c>
      <c r="S868">
        <v>0</v>
      </c>
      <c r="T868">
        <v>0</v>
      </c>
      <c r="U868" t="s">
        <v>100</v>
      </c>
      <c r="V868" t="s">
        <v>52</v>
      </c>
      <c r="W868">
        <v>49</v>
      </c>
      <c r="X868" t="s">
        <v>5268</v>
      </c>
      <c r="Y868">
        <v>3</v>
      </c>
      <c r="Z868">
        <v>0</v>
      </c>
      <c r="AA868">
        <v>30</v>
      </c>
      <c r="AB868">
        <v>50</v>
      </c>
      <c r="AE868" t="s">
        <v>37</v>
      </c>
      <c r="AF868" t="s">
        <v>1270</v>
      </c>
      <c r="AG868" t="s">
        <v>1270</v>
      </c>
      <c r="AH868" t="s">
        <v>8583</v>
      </c>
      <c r="AI868">
        <v>12919</v>
      </c>
      <c r="AJ868">
        <v>4.0244600979999996</v>
      </c>
      <c r="AK868" t="s">
        <v>7327</v>
      </c>
      <c r="AL868">
        <v>0</v>
      </c>
      <c r="AN868" t="s">
        <v>9057</v>
      </c>
      <c r="AO868" t="s">
        <v>9058</v>
      </c>
      <c r="AP868" t="s">
        <v>5273</v>
      </c>
      <c r="AQ868" t="s">
        <v>5274</v>
      </c>
    </row>
    <row r="869" spans="1:43" x14ac:dyDescent="0.3">
      <c r="A869" t="s">
        <v>2372</v>
      </c>
      <c r="B869" t="s">
        <v>9059</v>
      </c>
      <c r="C869" t="s">
        <v>2369</v>
      </c>
      <c r="D869" t="s">
        <v>4767</v>
      </c>
      <c r="E869">
        <v>5</v>
      </c>
      <c r="F869">
        <v>26</v>
      </c>
      <c r="G869" t="s">
        <v>5267</v>
      </c>
      <c r="H869">
        <v>100</v>
      </c>
      <c r="I869">
        <v>1</v>
      </c>
      <c r="J869">
        <v>4</v>
      </c>
      <c r="K869">
        <v>4</v>
      </c>
      <c r="L869">
        <v>3</v>
      </c>
      <c r="M869">
        <v>0</v>
      </c>
      <c r="N869">
        <v>0</v>
      </c>
      <c r="O869">
        <v>0</v>
      </c>
      <c r="P869">
        <v>1</v>
      </c>
      <c r="Q869">
        <v>0</v>
      </c>
      <c r="R869">
        <v>0</v>
      </c>
      <c r="S869">
        <v>0</v>
      </c>
      <c r="T869">
        <v>0</v>
      </c>
      <c r="U869" t="s">
        <v>144</v>
      </c>
      <c r="V869" t="s">
        <v>52</v>
      </c>
      <c r="W869">
        <v>50</v>
      </c>
      <c r="X869" t="s">
        <v>9060</v>
      </c>
      <c r="Y869">
        <v>2</v>
      </c>
      <c r="Z869">
        <v>0</v>
      </c>
      <c r="AA869">
        <v>41</v>
      </c>
      <c r="AB869">
        <v>50</v>
      </c>
      <c r="AE869" t="s">
        <v>37</v>
      </c>
      <c r="AF869" t="s">
        <v>2370</v>
      </c>
      <c r="AG869" t="s">
        <v>2370</v>
      </c>
      <c r="AH869" t="s">
        <v>2371</v>
      </c>
      <c r="AI869">
        <v>19867</v>
      </c>
      <c r="AJ869">
        <v>4.1575476919999996</v>
      </c>
      <c r="AK869" t="s">
        <v>9061</v>
      </c>
      <c r="AL869">
        <v>0</v>
      </c>
      <c r="AN869" t="s">
        <v>9062</v>
      </c>
      <c r="AO869" t="s">
        <v>9063</v>
      </c>
      <c r="AP869" t="s">
        <v>5273</v>
      </c>
      <c r="AQ869" t="s">
        <v>5274</v>
      </c>
    </row>
    <row r="870" spans="1:43" x14ac:dyDescent="0.3">
      <c r="A870" t="s">
        <v>2375</v>
      </c>
      <c r="B870" t="s">
        <v>9064</v>
      </c>
      <c r="C870" t="s">
        <v>2373</v>
      </c>
      <c r="D870" t="s">
        <v>4768</v>
      </c>
      <c r="E870">
        <v>11</v>
      </c>
      <c r="F870">
        <v>11</v>
      </c>
      <c r="G870" t="s">
        <v>5267</v>
      </c>
      <c r="H870">
        <v>1000</v>
      </c>
      <c r="I870">
        <v>1</v>
      </c>
      <c r="J870">
        <v>4.22</v>
      </c>
      <c r="K870">
        <v>223</v>
      </c>
      <c r="L870">
        <v>136</v>
      </c>
      <c r="M870">
        <v>43</v>
      </c>
      <c r="N870">
        <v>20</v>
      </c>
      <c r="O870">
        <v>6</v>
      </c>
      <c r="P870">
        <v>18</v>
      </c>
      <c r="Q870">
        <v>1</v>
      </c>
      <c r="R870">
        <v>0</v>
      </c>
      <c r="S870">
        <v>1</v>
      </c>
      <c r="T870">
        <v>0</v>
      </c>
      <c r="U870" t="s">
        <v>281</v>
      </c>
      <c r="V870" t="s">
        <v>43</v>
      </c>
      <c r="W870">
        <v>5</v>
      </c>
      <c r="X870" t="s">
        <v>5268</v>
      </c>
      <c r="Y870">
        <v>3</v>
      </c>
      <c r="Z870">
        <v>0</v>
      </c>
      <c r="AA870">
        <v>35</v>
      </c>
      <c r="AB870">
        <v>50</v>
      </c>
      <c r="AC870">
        <v>1</v>
      </c>
      <c r="AD870" t="s">
        <v>5269</v>
      </c>
      <c r="AE870" t="s">
        <v>37</v>
      </c>
      <c r="AF870" t="s">
        <v>2374</v>
      </c>
      <c r="AG870" t="s">
        <v>2374</v>
      </c>
      <c r="AH870" t="s">
        <v>9065</v>
      </c>
      <c r="AI870">
        <v>667</v>
      </c>
      <c r="AJ870">
        <v>3.766116942</v>
      </c>
      <c r="AK870" t="s">
        <v>9066</v>
      </c>
      <c r="AL870">
        <v>0</v>
      </c>
      <c r="AN870" t="s">
        <v>9067</v>
      </c>
      <c r="AO870" t="s">
        <v>9068</v>
      </c>
      <c r="AP870" t="s">
        <v>5273</v>
      </c>
      <c r="AQ870" t="s">
        <v>5274</v>
      </c>
    </row>
    <row r="871" spans="1:43" x14ac:dyDescent="0.3">
      <c r="A871" t="s">
        <v>2378</v>
      </c>
      <c r="B871" t="s">
        <v>9069</v>
      </c>
      <c r="C871" t="s">
        <v>2376</v>
      </c>
      <c r="D871" t="s">
        <v>4769</v>
      </c>
      <c r="E871">
        <v>7</v>
      </c>
      <c r="F871">
        <v>11</v>
      </c>
      <c r="G871" t="s">
        <v>5267</v>
      </c>
      <c r="H871">
        <v>20000</v>
      </c>
      <c r="I871">
        <v>0</v>
      </c>
      <c r="J871">
        <v>3.98</v>
      </c>
      <c r="K871">
        <v>6510</v>
      </c>
      <c r="L871">
        <v>3140</v>
      </c>
      <c r="M871">
        <v>1357</v>
      </c>
      <c r="N871">
        <v>1154</v>
      </c>
      <c r="O871">
        <v>445</v>
      </c>
      <c r="P871">
        <v>414</v>
      </c>
      <c r="Q871">
        <v>0</v>
      </c>
      <c r="R871">
        <v>0</v>
      </c>
      <c r="S871">
        <v>0</v>
      </c>
      <c r="T871">
        <v>0</v>
      </c>
      <c r="U871" t="s">
        <v>78</v>
      </c>
      <c r="V871" t="s">
        <v>52</v>
      </c>
      <c r="W871">
        <v>5</v>
      </c>
      <c r="X871" t="s">
        <v>5268</v>
      </c>
      <c r="Y871">
        <v>2</v>
      </c>
      <c r="Z871">
        <v>0</v>
      </c>
      <c r="AA871">
        <v>41</v>
      </c>
      <c r="AB871">
        <v>50</v>
      </c>
      <c r="AE871" t="s">
        <v>37</v>
      </c>
      <c r="AF871" t="s">
        <v>2377</v>
      </c>
      <c r="AG871" t="s">
        <v>9070</v>
      </c>
      <c r="AH871" t="s">
        <v>9071</v>
      </c>
      <c r="AI871">
        <v>43742</v>
      </c>
      <c r="AJ871">
        <v>4.063965982</v>
      </c>
      <c r="AK871" t="s">
        <v>9072</v>
      </c>
      <c r="AL871">
        <v>0</v>
      </c>
      <c r="AN871" t="s">
        <v>9073</v>
      </c>
      <c r="AO871" t="s">
        <v>9074</v>
      </c>
      <c r="AP871" t="s">
        <v>5273</v>
      </c>
      <c r="AQ871" t="s">
        <v>5274</v>
      </c>
    </row>
    <row r="872" spans="1:43" x14ac:dyDescent="0.3">
      <c r="A872" t="s">
        <v>2380</v>
      </c>
      <c r="B872" t="s">
        <v>9075</v>
      </c>
      <c r="C872" t="s">
        <v>2379</v>
      </c>
      <c r="D872" t="s">
        <v>4770</v>
      </c>
      <c r="E872">
        <v>12</v>
      </c>
      <c r="F872">
        <v>11</v>
      </c>
      <c r="G872" t="s">
        <v>5267</v>
      </c>
      <c r="H872">
        <v>1000</v>
      </c>
      <c r="I872">
        <v>0</v>
      </c>
      <c r="J872">
        <v>3.61</v>
      </c>
      <c r="K872">
        <v>171</v>
      </c>
      <c r="L872">
        <v>73</v>
      </c>
      <c r="M872">
        <v>30</v>
      </c>
      <c r="N872">
        <v>26</v>
      </c>
      <c r="O872">
        <v>13</v>
      </c>
      <c r="P872">
        <v>29</v>
      </c>
      <c r="Q872">
        <v>0</v>
      </c>
      <c r="R872">
        <v>0</v>
      </c>
      <c r="S872">
        <v>0</v>
      </c>
      <c r="T872">
        <v>0</v>
      </c>
      <c r="U872" t="s">
        <v>34</v>
      </c>
      <c r="V872" t="s">
        <v>52</v>
      </c>
      <c r="W872">
        <v>7</v>
      </c>
      <c r="X872" t="s">
        <v>5268</v>
      </c>
      <c r="Y872">
        <v>3</v>
      </c>
      <c r="Z872">
        <v>0</v>
      </c>
      <c r="AA872">
        <v>54</v>
      </c>
      <c r="AB872">
        <v>50</v>
      </c>
      <c r="AC872">
        <v>1</v>
      </c>
      <c r="AD872" t="s">
        <v>5269</v>
      </c>
      <c r="AE872" t="s">
        <v>37</v>
      </c>
      <c r="AF872" t="s">
        <v>860</v>
      </c>
      <c r="AG872" t="s">
        <v>860</v>
      </c>
      <c r="AH872" t="s">
        <v>6641</v>
      </c>
      <c r="AI872">
        <v>4811</v>
      </c>
      <c r="AJ872">
        <v>4.1945541469999998</v>
      </c>
      <c r="AK872" t="s">
        <v>6642</v>
      </c>
      <c r="AL872">
        <v>0</v>
      </c>
      <c r="AN872" t="s">
        <v>9076</v>
      </c>
      <c r="AO872" t="s">
        <v>9077</v>
      </c>
      <c r="AP872" t="s">
        <v>5273</v>
      </c>
      <c r="AQ872" t="s">
        <v>5274</v>
      </c>
    </row>
    <row r="873" spans="1:43" x14ac:dyDescent="0.3">
      <c r="A873" s="1" t="s">
        <v>2383</v>
      </c>
      <c r="B873" t="s">
        <v>9078</v>
      </c>
      <c r="C873" t="s">
        <v>2381</v>
      </c>
      <c r="D873" t="s">
        <v>4771</v>
      </c>
      <c r="E873">
        <v>1.72</v>
      </c>
      <c r="F873">
        <v>26</v>
      </c>
      <c r="G873" t="s">
        <v>5267</v>
      </c>
      <c r="H873">
        <v>1000</v>
      </c>
      <c r="I873">
        <v>1</v>
      </c>
      <c r="J873">
        <v>4.33</v>
      </c>
      <c r="K873">
        <v>18</v>
      </c>
      <c r="L873">
        <v>10</v>
      </c>
      <c r="M873">
        <v>5</v>
      </c>
      <c r="N873">
        <v>2</v>
      </c>
      <c r="O873">
        <v>1</v>
      </c>
      <c r="P873">
        <v>0</v>
      </c>
      <c r="Q873">
        <v>0</v>
      </c>
      <c r="R873">
        <v>0</v>
      </c>
      <c r="S873">
        <v>0</v>
      </c>
      <c r="T873">
        <v>0</v>
      </c>
      <c r="U873" t="s">
        <v>51</v>
      </c>
      <c r="V873" t="s">
        <v>43</v>
      </c>
      <c r="W873">
        <v>9</v>
      </c>
      <c r="X873" t="s">
        <v>5268</v>
      </c>
      <c r="Y873">
        <v>1</v>
      </c>
      <c r="Z873">
        <v>0</v>
      </c>
      <c r="AA873">
        <v>43</v>
      </c>
      <c r="AB873">
        <v>50</v>
      </c>
      <c r="AC873">
        <v>1</v>
      </c>
      <c r="AD873" t="s">
        <v>5269</v>
      </c>
      <c r="AE873" t="s">
        <v>37</v>
      </c>
      <c r="AF873" t="s">
        <v>2382</v>
      </c>
      <c r="AG873" t="s">
        <v>9079</v>
      </c>
      <c r="AH873" t="s">
        <v>9080</v>
      </c>
      <c r="AI873">
        <v>1373</v>
      </c>
      <c r="AJ873">
        <v>4.0072833210000001</v>
      </c>
      <c r="AK873" t="s">
        <v>9081</v>
      </c>
      <c r="AL873">
        <v>0</v>
      </c>
      <c r="AN873" t="s">
        <v>9082</v>
      </c>
      <c r="AO873" t="s">
        <v>9083</v>
      </c>
      <c r="AP873" t="s">
        <v>5273</v>
      </c>
      <c r="AQ873" t="s">
        <v>5274</v>
      </c>
    </row>
    <row r="874" spans="1:43" x14ac:dyDescent="0.3">
      <c r="A874" t="s">
        <v>2388</v>
      </c>
      <c r="B874" t="s">
        <v>2384</v>
      </c>
      <c r="C874" t="s">
        <v>2384</v>
      </c>
      <c r="D874" t="s">
        <v>4772</v>
      </c>
      <c r="E874">
        <v>1.72</v>
      </c>
      <c r="F874">
        <v>2</v>
      </c>
      <c r="G874" t="s">
        <v>5267</v>
      </c>
      <c r="H874">
        <v>100</v>
      </c>
      <c r="I874">
        <v>0</v>
      </c>
      <c r="J874">
        <v>4.2300000000000004</v>
      </c>
      <c r="K874">
        <v>13</v>
      </c>
      <c r="L874">
        <v>7</v>
      </c>
      <c r="M874">
        <v>4</v>
      </c>
      <c r="N874">
        <v>0</v>
      </c>
      <c r="O874">
        <v>2</v>
      </c>
      <c r="P874">
        <v>0</v>
      </c>
      <c r="Q874">
        <v>0</v>
      </c>
      <c r="R874">
        <v>0</v>
      </c>
      <c r="S874">
        <v>0</v>
      </c>
      <c r="T874">
        <v>0</v>
      </c>
      <c r="U874" t="s">
        <v>2385</v>
      </c>
      <c r="V874" t="s">
        <v>43</v>
      </c>
      <c r="W874">
        <v>3</v>
      </c>
      <c r="X874" t="s">
        <v>5268</v>
      </c>
      <c r="Y874">
        <v>1</v>
      </c>
      <c r="Z874">
        <v>0</v>
      </c>
      <c r="AA874">
        <v>55</v>
      </c>
      <c r="AB874">
        <v>50</v>
      </c>
      <c r="AE874" t="s">
        <v>37</v>
      </c>
      <c r="AF874" t="s">
        <v>2386</v>
      </c>
      <c r="AG874" t="s">
        <v>9084</v>
      </c>
      <c r="AH874" t="s">
        <v>2387</v>
      </c>
      <c r="AI874">
        <v>1250</v>
      </c>
      <c r="AJ874">
        <v>4.0031999999999996</v>
      </c>
      <c r="AK874" t="s">
        <v>9085</v>
      </c>
      <c r="AL874">
        <v>0</v>
      </c>
      <c r="AN874" t="s">
        <v>9086</v>
      </c>
      <c r="AO874" t="s">
        <v>9087</v>
      </c>
      <c r="AP874" t="s">
        <v>5273</v>
      </c>
      <c r="AQ874" t="s">
        <v>5274</v>
      </c>
    </row>
    <row r="875" spans="1:43" x14ac:dyDescent="0.3">
      <c r="A875" t="s">
        <v>2391</v>
      </c>
      <c r="B875" t="s">
        <v>9088</v>
      </c>
      <c r="C875" t="s">
        <v>2389</v>
      </c>
      <c r="D875" t="s">
        <v>4773</v>
      </c>
      <c r="E875">
        <v>8</v>
      </c>
      <c r="F875">
        <v>47</v>
      </c>
      <c r="G875" t="s">
        <v>5267</v>
      </c>
      <c r="H875">
        <v>10000</v>
      </c>
      <c r="I875">
        <v>1</v>
      </c>
      <c r="J875">
        <v>4.21</v>
      </c>
      <c r="K875">
        <v>1631</v>
      </c>
      <c r="L875">
        <v>945</v>
      </c>
      <c r="M875">
        <v>333</v>
      </c>
      <c r="N875">
        <v>201</v>
      </c>
      <c r="O875">
        <v>62</v>
      </c>
      <c r="P875">
        <v>90</v>
      </c>
      <c r="Q875">
        <v>1</v>
      </c>
      <c r="R875">
        <v>0</v>
      </c>
      <c r="S875">
        <v>1</v>
      </c>
      <c r="T875">
        <v>0</v>
      </c>
      <c r="U875" t="s">
        <v>576</v>
      </c>
      <c r="V875" t="s">
        <v>43</v>
      </c>
      <c r="W875">
        <v>6</v>
      </c>
      <c r="X875" t="s">
        <v>5268</v>
      </c>
      <c r="Y875">
        <v>3</v>
      </c>
      <c r="Z875">
        <v>0</v>
      </c>
      <c r="AA875">
        <v>38</v>
      </c>
      <c r="AB875">
        <v>50</v>
      </c>
      <c r="AE875" t="s">
        <v>37</v>
      </c>
      <c r="AF875" t="s">
        <v>2390</v>
      </c>
      <c r="AG875" t="s">
        <v>9089</v>
      </c>
      <c r="AH875" t="s">
        <v>9090</v>
      </c>
      <c r="AI875">
        <v>1659</v>
      </c>
      <c r="AJ875">
        <v>4.3218806509999999</v>
      </c>
      <c r="AK875" t="s">
        <v>9091</v>
      </c>
      <c r="AL875">
        <v>0</v>
      </c>
      <c r="AN875" t="s">
        <v>9092</v>
      </c>
      <c r="AO875" t="s">
        <v>9093</v>
      </c>
      <c r="AP875" t="s">
        <v>5273</v>
      </c>
      <c r="AQ875" t="s">
        <v>5274</v>
      </c>
    </row>
    <row r="876" spans="1:43" x14ac:dyDescent="0.3">
      <c r="A876" t="s">
        <v>2394</v>
      </c>
      <c r="B876" t="s">
        <v>9094</v>
      </c>
      <c r="C876" t="s">
        <v>2392</v>
      </c>
      <c r="D876" t="s">
        <v>4774</v>
      </c>
      <c r="E876">
        <v>5.8</v>
      </c>
      <c r="F876">
        <v>9</v>
      </c>
      <c r="G876" t="s">
        <v>5267</v>
      </c>
      <c r="H876">
        <v>1000</v>
      </c>
      <c r="I876">
        <v>1</v>
      </c>
      <c r="J876">
        <v>3.83</v>
      </c>
      <c r="K876">
        <v>52</v>
      </c>
      <c r="L876">
        <v>25</v>
      </c>
      <c r="M876">
        <v>7</v>
      </c>
      <c r="N876">
        <v>11</v>
      </c>
      <c r="O876">
        <v>4</v>
      </c>
      <c r="P876">
        <v>5</v>
      </c>
      <c r="Q876">
        <v>0</v>
      </c>
      <c r="R876">
        <v>0</v>
      </c>
      <c r="S876">
        <v>0</v>
      </c>
      <c r="T876">
        <v>0</v>
      </c>
      <c r="U876" t="s">
        <v>1261</v>
      </c>
      <c r="V876" t="s">
        <v>43</v>
      </c>
      <c r="W876">
        <v>4</v>
      </c>
      <c r="X876" t="s">
        <v>5268</v>
      </c>
      <c r="Y876">
        <v>2</v>
      </c>
      <c r="Z876">
        <v>0</v>
      </c>
      <c r="AA876">
        <v>43</v>
      </c>
      <c r="AB876">
        <v>50</v>
      </c>
      <c r="AE876" t="s">
        <v>37</v>
      </c>
      <c r="AF876" t="s">
        <v>2393</v>
      </c>
      <c r="AG876" t="s">
        <v>9095</v>
      </c>
      <c r="AH876" t="s">
        <v>9096</v>
      </c>
      <c r="AI876">
        <v>28295</v>
      </c>
      <c r="AJ876">
        <v>3.8099664249999998</v>
      </c>
      <c r="AK876" t="s">
        <v>9097</v>
      </c>
      <c r="AL876">
        <v>0</v>
      </c>
      <c r="AN876" t="s">
        <v>9098</v>
      </c>
      <c r="AO876" t="s">
        <v>9099</v>
      </c>
      <c r="AP876" t="s">
        <v>5273</v>
      </c>
      <c r="AQ876" t="s">
        <v>5274</v>
      </c>
    </row>
    <row r="877" spans="1:43" x14ac:dyDescent="0.3">
      <c r="A877" t="s">
        <v>2396</v>
      </c>
      <c r="B877" t="s">
        <v>9100</v>
      </c>
      <c r="C877" t="s">
        <v>2395</v>
      </c>
      <c r="D877" t="s">
        <v>4775</v>
      </c>
      <c r="E877">
        <v>7</v>
      </c>
      <c r="F877">
        <v>6</v>
      </c>
      <c r="G877" t="s">
        <v>5267</v>
      </c>
      <c r="H877">
        <v>50000</v>
      </c>
      <c r="I877">
        <v>0</v>
      </c>
      <c r="J877">
        <v>4.12</v>
      </c>
      <c r="K877">
        <v>9207</v>
      </c>
      <c r="L877">
        <v>5077</v>
      </c>
      <c r="M877">
        <v>1860</v>
      </c>
      <c r="N877">
        <v>1185</v>
      </c>
      <c r="O877">
        <v>467</v>
      </c>
      <c r="P877">
        <v>618</v>
      </c>
      <c r="Q877">
        <v>0</v>
      </c>
      <c r="R877">
        <v>0</v>
      </c>
      <c r="S877">
        <v>0</v>
      </c>
      <c r="T877">
        <v>0</v>
      </c>
      <c r="U877" t="s">
        <v>70</v>
      </c>
      <c r="V877" t="s">
        <v>35</v>
      </c>
      <c r="W877">
        <v>6</v>
      </c>
      <c r="X877" t="s">
        <v>5268</v>
      </c>
      <c r="Y877">
        <v>2</v>
      </c>
      <c r="Z877">
        <v>0</v>
      </c>
      <c r="AA877">
        <v>18</v>
      </c>
      <c r="AB877">
        <v>50</v>
      </c>
      <c r="AC877">
        <v>1</v>
      </c>
      <c r="AD877" t="s">
        <v>5269</v>
      </c>
      <c r="AE877" t="s">
        <v>37</v>
      </c>
      <c r="AF877" t="s">
        <v>757</v>
      </c>
      <c r="AG877" t="s">
        <v>757</v>
      </c>
      <c r="AH877" t="s">
        <v>6460</v>
      </c>
      <c r="AI877">
        <v>15538</v>
      </c>
      <c r="AJ877">
        <v>4.1561977089999997</v>
      </c>
      <c r="AK877" t="s">
        <v>6461</v>
      </c>
      <c r="AL877">
        <v>0</v>
      </c>
      <c r="AN877" t="s">
        <v>9101</v>
      </c>
      <c r="AO877" t="s">
        <v>9102</v>
      </c>
      <c r="AP877" t="s">
        <v>5273</v>
      </c>
      <c r="AQ877" t="s">
        <v>5274</v>
      </c>
    </row>
    <row r="878" spans="1:43" x14ac:dyDescent="0.3">
      <c r="A878" t="s">
        <v>2401</v>
      </c>
      <c r="B878" t="s">
        <v>9103</v>
      </c>
      <c r="C878" t="s">
        <v>2397</v>
      </c>
      <c r="D878" t="s">
        <v>4776</v>
      </c>
      <c r="E878">
        <v>3.66</v>
      </c>
      <c r="F878">
        <v>26</v>
      </c>
      <c r="G878" t="s">
        <v>5267</v>
      </c>
      <c r="H878">
        <v>100</v>
      </c>
      <c r="I878">
        <v>1</v>
      </c>
      <c r="J878">
        <v>3.2</v>
      </c>
      <c r="K878">
        <v>10</v>
      </c>
      <c r="L878">
        <v>4</v>
      </c>
      <c r="M878">
        <v>2</v>
      </c>
      <c r="N878">
        <v>0</v>
      </c>
      <c r="O878">
        <v>0</v>
      </c>
      <c r="P878">
        <v>4</v>
      </c>
      <c r="Q878">
        <v>0</v>
      </c>
      <c r="R878">
        <v>0</v>
      </c>
      <c r="S878">
        <v>0</v>
      </c>
      <c r="T878">
        <v>0</v>
      </c>
      <c r="U878" t="s">
        <v>42</v>
      </c>
      <c r="V878" t="s">
        <v>2398</v>
      </c>
      <c r="W878">
        <v>50</v>
      </c>
      <c r="X878" t="s">
        <v>5268</v>
      </c>
      <c r="Y878">
        <v>1</v>
      </c>
      <c r="Z878">
        <v>0</v>
      </c>
      <c r="AA878">
        <v>140</v>
      </c>
      <c r="AB878">
        <v>50</v>
      </c>
      <c r="AE878" t="s">
        <v>37</v>
      </c>
      <c r="AF878" t="s">
        <v>2399</v>
      </c>
      <c r="AG878" t="s">
        <v>9104</v>
      </c>
      <c r="AH878" t="s">
        <v>2400</v>
      </c>
      <c r="AI878">
        <v>269</v>
      </c>
      <c r="AJ878">
        <v>3.3382899629999998</v>
      </c>
      <c r="AK878" t="s">
        <v>9105</v>
      </c>
      <c r="AL878">
        <v>0</v>
      </c>
      <c r="AN878" t="s">
        <v>9106</v>
      </c>
      <c r="AO878" t="s">
        <v>9107</v>
      </c>
      <c r="AP878" t="s">
        <v>5273</v>
      </c>
      <c r="AQ878" t="s">
        <v>5274</v>
      </c>
    </row>
    <row r="879" spans="1:43" x14ac:dyDescent="0.3">
      <c r="A879" t="s">
        <v>2403</v>
      </c>
      <c r="B879" t="s">
        <v>9108</v>
      </c>
      <c r="C879" t="s">
        <v>2402</v>
      </c>
      <c r="D879" t="s">
        <v>4777</v>
      </c>
      <c r="E879">
        <v>3.83</v>
      </c>
      <c r="F879">
        <v>4</v>
      </c>
      <c r="G879" t="s">
        <v>5267</v>
      </c>
      <c r="H879">
        <v>5000</v>
      </c>
      <c r="I879">
        <v>1</v>
      </c>
      <c r="J879">
        <v>3.76</v>
      </c>
      <c r="K879">
        <v>337</v>
      </c>
      <c r="L879">
        <v>163</v>
      </c>
      <c r="M879">
        <v>48</v>
      </c>
      <c r="N879">
        <v>54</v>
      </c>
      <c r="O879">
        <v>27</v>
      </c>
      <c r="P879">
        <v>45</v>
      </c>
      <c r="Q879">
        <v>0</v>
      </c>
      <c r="R879">
        <v>0</v>
      </c>
      <c r="S879">
        <v>0</v>
      </c>
      <c r="T879">
        <v>0</v>
      </c>
      <c r="U879" t="s">
        <v>70</v>
      </c>
      <c r="V879" t="s">
        <v>52</v>
      </c>
      <c r="W879">
        <v>50</v>
      </c>
      <c r="X879" t="s">
        <v>5268</v>
      </c>
      <c r="Y879">
        <v>1</v>
      </c>
      <c r="Z879">
        <v>0</v>
      </c>
      <c r="AA879">
        <v>42</v>
      </c>
      <c r="AB879">
        <v>50</v>
      </c>
      <c r="AE879" t="s">
        <v>37</v>
      </c>
      <c r="AF879" t="s">
        <v>356</v>
      </c>
      <c r="AG879" t="s">
        <v>5803</v>
      </c>
      <c r="AH879" t="s">
        <v>9109</v>
      </c>
      <c r="AI879">
        <v>99283</v>
      </c>
      <c r="AJ879">
        <v>4.2855977359999997</v>
      </c>
      <c r="AK879" t="s">
        <v>5804</v>
      </c>
      <c r="AL879">
        <v>0</v>
      </c>
      <c r="AN879" t="s">
        <v>9110</v>
      </c>
      <c r="AO879" t="s">
        <v>9111</v>
      </c>
      <c r="AP879" t="s">
        <v>5273</v>
      </c>
      <c r="AQ879" t="s">
        <v>5274</v>
      </c>
    </row>
    <row r="880" spans="1:43" x14ac:dyDescent="0.3">
      <c r="A880" t="s">
        <v>2406</v>
      </c>
      <c r="B880" t="s">
        <v>9112</v>
      </c>
      <c r="C880" t="s">
        <v>2404</v>
      </c>
      <c r="D880" t="s">
        <v>4778</v>
      </c>
      <c r="E880">
        <v>13</v>
      </c>
      <c r="F880">
        <v>84</v>
      </c>
      <c r="G880" t="s">
        <v>5267</v>
      </c>
      <c r="H880">
        <v>10000</v>
      </c>
      <c r="I880">
        <v>1</v>
      </c>
      <c r="J880">
        <v>4.3600000000000003</v>
      </c>
      <c r="K880">
        <v>2592</v>
      </c>
      <c r="L880">
        <v>1632</v>
      </c>
      <c r="M880">
        <v>531</v>
      </c>
      <c r="N880">
        <v>260</v>
      </c>
      <c r="O880">
        <v>68</v>
      </c>
      <c r="P880">
        <v>101</v>
      </c>
      <c r="Q880">
        <v>1</v>
      </c>
      <c r="R880">
        <v>0</v>
      </c>
      <c r="S880">
        <v>1</v>
      </c>
      <c r="T880">
        <v>0</v>
      </c>
      <c r="U880" t="s">
        <v>70</v>
      </c>
      <c r="V880" t="s">
        <v>52</v>
      </c>
      <c r="W880">
        <v>50</v>
      </c>
      <c r="X880" t="s">
        <v>5268</v>
      </c>
      <c r="Y880">
        <v>3</v>
      </c>
      <c r="Z880">
        <v>0</v>
      </c>
      <c r="AA880">
        <v>33</v>
      </c>
      <c r="AB880">
        <v>50</v>
      </c>
      <c r="AE880" t="s">
        <v>37</v>
      </c>
      <c r="AF880" t="s">
        <v>2405</v>
      </c>
      <c r="AG880" t="s">
        <v>9113</v>
      </c>
      <c r="AH880" t="s">
        <v>9114</v>
      </c>
      <c r="AI880">
        <v>23719</v>
      </c>
      <c r="AJ880">
        <v>4.3010666549999996</v>
      </c>
      <c r="AK880" t="s">
        <v>9115</v>
      </c>
      <c r="AL880">
        <v>1</v>
      </c>
      <c r="AM880" t="s">
        <v>9116</v>
      </c>
      <c r="AN880" t="s">
        <v>9117</v>
      </c>
      <c r="AO880" t="s">
        <v>9118</v>
      </c>
      <c r="AP880" t="s">
        <v>5273</v>
      </c>
      <c r="AQ880" t="s">
        <v>5274</v>
      </c>
    </row>
    <row r="881" spans="1:43" x14ac:dyDescent="0.3">
      <c r="A881" t="s">
        <v>2408</v>
      </c>
      <c r="B881" t="s">
        <v>9119</v>
      </c>
      <c r="C881" t="s">
        <v>2407</v>
      </c>
      <c r="D881" t="s">
        <v>4779</v>
      </c>
      <c r="E881">
        <v>6</v>
      </c>
      <c r="F881">
        <v>17</v>
      </c>
      <c r="G881" t="s">
        <v>5267</v>
      </c>
      <c r="H881">
        <v>5000</v>
      </c>
      <c r="I881">
        <v>1</v>
      </c>
      <c r="J881">
        <v>3.85</v>
      </c>
      <c r="K881">
        <v>817</v>
      </c>
      <c r="L881">
        <v>384</v>
      </c>
      <c r="M881">
        <v>160</v>
      </c>
      <c r="N881">
        <v>125</v>
      </c>
      <c r="O881">
        <v>59</v>
      </c>
      <c r="P881">
        <v>89</v>
      </c>
      <c r="Q881">
        <v>0</v>
      </c>
      <c r="R881">
        <v>0</v>
      </c>
      <c r="S881">
        <v>0</v>
      </c>
      <c r="T881">
        <v>0</v>
      </c>
      <c r="U881" t="s">
        <v>64</v>
      </c>
      <c r="V881" t="s">
        <v>79</v>
      </c>
      <c r="W881">
        <v>1</v>
      </c>
      <c r="X881" t="s">
        <v>5268</v>
      </c>
      <c r="Y881">
        <v>2</v>
      </c>
      <c r="Z881">
        <v>0</v>
      </c>
      <c r="AA881">
        <v>41</v>
      </c>
      <c r="AB881">
        <v>50</v>
      </c>
      <c r="AE881" t="s">
        <v>37</v>
      </c>
      <c r="AF881" t="s">
        <v>2326</v>
      </c>
      <c r="AG881" t="s">
        <v>8997</v>
      </c>
      <c r="AH881" t="s">
        <v>8998</v>
      </c>
      <c r="AI881">
        <v>50864</v>
      </c>
      <c r="AJ881">
        <v>4.0796437560000003</v>
      </c>
      <c r="AK881" t="s">
        <v>8999</v>
      </c>
      <c r="AL881">
        <v>1</v>
      </c>
      <c r="AM881" t="s">
        <v>9000</v>
      </c>
      <c r="AN881" t="s">
        <v>9120</v>
      </c>
      <c r="AO881" t="s">
        <v>9121</v>
      </c>
      <c r="AP881" t="s">
        <v>5273</v>
      </c>
      <c r="AQ881" t="s">
        <v>5274</v>
      </c>
    </row>
    <row r="882" spans="1:43" x14ac:dyDescent="0.3">
      <c r="A882" t="s">
        <v>2411</v>
      </c>
      <c r="B882" t="s">
        <v>9122</v>
      </c>
      <c r="C882" t="s">
        <v>2409</v>
      </c>
      <c r="D882" t="s">
        <v>4780</v>
      </c>
      <c r="E882">
        <v>15</v>
      </c>
      <c r="F882">
        <v>59</v>
      </c>
      <c r="G882" t="s">
        <v>5267</v>
      </c>
      <c r="H882">
        <v>100</v>
      </c>
      <c r="I882">
        <v>0</v>
      </c>
      <c r="J882">
        <v>3.87</v>
      </c>
      <c r="K882">
        <v>202</v>
      </c>
      <c r="L882">
        <v>94</v>
      </c>
      <c r="M882">
        <v>50</v>
      </c>
      <c r="N882">
        <v>21</v>
      </c>
      <c r="O882">
        <v>12</v>
      </c>
      <c r="P882">
        <v>25</v>
      </c>
      <c r="Q882">
        <v>0</v>
      </c>
      <c r="R882">
        <v>0</v>
      </c>
      <c r="S882">
        <v>0</v>
      </c>
      <c r="T882">
        <v>0</v>
      </c>
      <c r="V882" t="s">
        <v>35</v>
      </c>
      <c r="W882">
        <v>11</v>
      </c>
      <c r="X882" t="s">
        <v>5268</v>
      </c>
      <c r="Y882">
        <v>4</v>
      </c>
      <c r="Z882">
        <v>0</v>
      </c>
      <c r="AA882">
        <v>30</v>
      </c>
      <c r="AB882">
        <v>50</v>
      </c>
      <c r="AE882" t="s">
        <v>37</v>
      </c>
      <c r="AF882" t="s">
        <v>2410</v>
      </c>
      <c r="AG882" t="s">
        <v>9123</v>
      </c>
      <c r="AH882" t="s">
        <v>9124</v>
      </c>
      <c r="AI882">
        <v>7267</v>
      </c>
      <c r="AJ882">
        <v>4.1578367959999998</v>
      </c>
      <c r="AK882" t="s">
        <v>9125</v>
      </c>
      <c r="AL882">
        <v>0</v>
      </c>
      <c r="AN882" t="s">
        <v>9126</v>
      </c>
      <c r="AO882" t="s">
        <v>9127</v>
      </c>
      <c r="AP882" t="s">
        <v>5273</v>
      </c>
      <c r="AQ882" t="s">
        <v>5274</v>
      </c>
    </row>
    <row r="883" spans="1:43" x14ac:dyDescent="0.3">
      <c r="A883" t="s">
        <v>2413</v>
      </c>
      <c r="B883" t="s">
        <v>5578</v>
      </c>
      <c r="C883" t="s">
        <v>718</v>
      </c>
      <c r="D883" t="s">
        <v>4084</v>
      </c>
      <c r="E883">
        <v>8</v>
      </c>
      <c r="F883">
        <v>7</v>
      </c>
      <c r="G883" t="s">
        <v>5267</v>
      </c>
      <c r="H883">
        <v>100</v>
      </c>
      <c r="I883">
        <v>0</v>
      </c>
      <c r="J883">
        <v>4</v>
      </c>
      <c r="K883">
        <v>13</v>
      </c>
      <c r="L883">
        <v>5</v>
      </c>
      <c r="M883">
        <v>5</v>
      </c>
      <c r="N883">
        <v>1</v>
      </c>
      <c r="O883">
        <v>2</v>
      </c>
      <c r="P883">
        <v>0</v>
      </c>
      <c r="Q883">
        <v>0</v>
      </c>
      <c r="R883">
        <v>0</v>
      </c>
      <c r="S883">
        <v>0</v>
      </c>
      <c r="T883">
        <v>0</v>
      </c>
      <c r="U883" t="s">
        <v>719</v>
      </c>
      <c r="V883" t="s">
        <v>43</v>
      </c>
      <c r="W883">
        <v>5</v>
      </c>
      <c r="X883" t="s">
        <v>5268</v>
      </c>
      <c r="Y883">
        <v>2</v>
      </c>
      <c r="Z883">
        <v>0</v>
      </c>
      <c r="AA883">
        <v>23</v>
      </c>
      <c r="AB883">
        <v>50</v>
      </c>
      <c r="AC883">
        <v>1</v>
      </c>
      <c r="AD883" t="s">
        <v>5269</v>
      </c>
      <c r="AE883" t="s">
        <v>37</v>
      </c>
      <c r="AF883" t="s">
        <v>2412</v>
      </c>
      <c r="AG883" t="s">
        <v>2412</v>
      </c>
      <c r="AH883" t="s">
        <v>6215</v>
      </c>
      <c r="AI883">
        <v>129</v>
      </c>
      <c r="AJ883">
        <v>3.790697674</v>
      </c>
      <c r="AK883" t="s">
        <v>6216</v>
      </c>
      <c r="AL883">
        <v>0</v>
      </c>
      <c r="AN883" t="s">
        <v>7931</v>
      </c>
      <c r="AO883" t="s">
        <v>7932</v>
      </c>
      <c r="AP883" t="s">
        <v>5273</v>
      </c>
      <c r="AQ883" t="s">
        <v>5274</v>
      </c>
    </row>
    <row r="884" spans="1:43" x14ac:dyDescent="0.3">
      <c r="A884" t="s">
        <v>2416</v>
      </c>
      <c r="B884" t="s">
        <v>9128</v>
      </c>
      <c r="C884" t="s">
        <v>2414</v>
      </c>
      <c r="D884" t="s">
        <v>4781</v>
      </c>
      <c r="E884">
        <v>1.71</v>
      </c>
      <c r="F884">
        <v>2</v>
      </c>
      <c r="G884" t="s">
        <v>5267</v>
      </c>
      <c r="H884">
        <v>50</v>
      </c>
      <c r="I884">
        <v>1</v>
      </c>
      <c r="J884">
        <v>4.67</v>
      </c>
      <c r="K884">
        <v>3</v>
      </c>
      <c r="L884">
        <v>2</v>
      </c>
      <c r="M884">
        <v>1</v>
      </c>
      <c r="N884">
        <v>0</v>
      </c>
      <c r="O884">
        <v>0</v>
      </c>
      <c r="P884">
        <v>0</v>
      </c>
      <c r="Q884">
        <v>0</v>
      </c>
      <c r="R884">
        <v>0</v>
      </c>
      <c r="S884">
        <v>0</v>
      </c>
      <c r="T884">
        <v>0</v>
      </c>
      <c r="U884" t="s">
        <v>78</v>
      </c>
      <c r="V884" t="s">
        <v>43</v>
      </c>
      <c r="W884">
        <v>2</v>
      </c>
      <c r="X884" t="s">
        <v>5268</v>
      </c>
      <c r="Y884">
        <v>1</v>
      </c>
      <c r="Z884">
        <v>0</v>
      </c>
      <c r="AA884">
        <v>31</v>
      </c>
      <c r="AB884">
        <v>50</v>
      </c>
      <c r="AC884">
        <v>1</v>
      </c>
      <c r="AD884" t="s">
        <v>5269</v>
      </c>
      <c r="AE884" t="s">
        <v>37</v>
      </c>
      <c r="AF884" t="s">
        <v>2074</v>
      </c>
      <c r="AG884" t="s">
        <v>2074</v>
      </c>
      <c r="AH884" t="s">
        <v>2415</v>
      </c>
      <c r="AI884">
        <v>3762</v>
      </c>
      <c r="AJ884">
        <v>3.7974481660000001</v>
      </c>
      <c r="AK884" t="s">
        <v>8615</v>
      </c>
      <c r="AL884">
        <v>0</v>
      </c>
      <c r="AN884" t="s">
        <v>9129</v>
      </c>
      <c r="AO884" t="s">
        <v>9130</v>
      </c>
      <c r="AP884" t="s">
        <v>5273</v>
      </c>
      <c r="AQ884" t="s">
        <v>5274</v>
      </c>
    </row>
    <row r="885" spans="1:43" x14ac:dyDescent="0.3">
      <c r="A885" t="s">
        <v>2420</v>
      </c>
      <c r="B885" t="s">
        <v>9131</v>
      </c>
      <c r="C885" t="s">
        <v>2417</v>
      </c>
      <c r="D885" t="s">
        <v>4146</v>
      </c>
      <c r="E885">
        <v>12</v>
      </c>
      <c r="F885">
        <v>43</v>
      </c>
      <c r="G885" t="s">
        <v>5267</v>
      </c>
      <c r="H885">
        <v>10000</v>
      </c>
      <c r="I885">
        <v>1</v>
      </c>
      <c r="J885">
        <v>3.87</v>
      </c>
      <c r="K885">
        <v>632</v>
      </c>
      <c r="L885">
        <v>303</v>
      </c>
      <c r="M885">
        <v>122</v>
      </c>
      <c r="N885">
        <v>99</v>
      </c>
      <c r="O885">
        <v>35</v>
      </c>
      <c r="P885">
        <v>73</v>
      </c>
      <c r="Q885">
        <v>0</v>
      </c>
      <c r="R885">
        <v>0</v>
      </c>
      <c r="S885">
        <v>0</v>
      </c>
      <c r="T885">
        <v>0</v>
      </c>
      <c r="U885" t="s">
        <v>414</v>
      </c>
      <c r="V885" t="s">
        <v>52</v>
      </c>
      <c r="W885">
        <v>50</v>
      </c>
      <c r="X885" t="s">
        <v>5268</v>
      </c>
      <c r="Y885">
        <v>3</v>
      </c>
      <c r="Z885">
        <v>0</v>
      </c>
      <c r="AA885">
        <v>42</v>
      </c>
      <c r="AB885">
        <v>50</v>
      </c>
      <c r="AE885" t="s">
        <v>37</v>
      </c>
      <c r="AF885" t="s">
        <v>2418</v>
      </c>
      <c r="AG885" t="s">
        <v>9132</v>
      </c>
      <c r="AH885" t="s">
        <v>2419</v>
      </c>
      <c r="AI885">
        <v>45524</v>
      </c>
      <c r="AJ885">
        <v>3.9729373520000002</v>
      </c>
      <c r="AK885" t="s">
        <v>9133</v>
      </c>
      <c r="AL885">
        <v>1</v>
      </c>
      <c r="AM885" t="s">
        <v>9134</v>
      </c>
      <c r="AN885" t="s">
        <v>9135</v>
      </c>
      <c r="AO885" t="s">
        <v>9136</v>
      </c>
      <c r="AP885" t="s">
        <v>5273</v>
      </c>
      <c r="AQ885" t="s">
        <v>5274</v>
      </c>
    </row>
    <row r="886" spans="1:43" x14ac:dyDescent="0.3">
      <c r="A886" s="1" t="s">
        <v>2423</v>
      </c>
      <c r="B886" t="s">
        <v>7157</v>
      </c>
      <c r="C886" t="s">
        <v>2421</v>
      </c>
      <c r="D886" t="s">
        <v>4383</v>
      </c>
      <c r="E886">
        <v>20</v>
      </c>
      <c r="F886">
        <v>17</v>
      </c>
      <c r="G886" t="s">
        <v>5267</v>
      </c>
      <c r="H886">
        <v>50</v>
      </c>
      <c r="I886">
        <v>0</v>
      </c>
      <c r="J886">
        <v>4.17</v>
      </c>
      <c r="K886">
        <v>12</v>
      </c>
      <c r="L886">
        <v>7</v>
      </c>
      <c r="M886">
        <v>2</v>
      </c>
      <c r="N886">
        <v>2</v>
      </c>
      <c r="O886">
        <v>0</v>
      </c>
      <c r="P886">
        <v>1</v>
      </c>
      <c r="Q886">
        <v>0</v>
      </c>
      <c r="R886">
        <v>0</v>
      </c>
      <c r="S886">
        <v>0</v>
      </c>
      <c r="T886">
        <v>0</v>
      </c>
      <c r="U886" t="s">
        <v>100</v>
      </c>
      <c r="V886" t="s">
        <v>52</v>
      </c>
      <c r="W886">
        <v>50</v>
      </c>
      <c r="X886" t="s">
        <v>5268</v>
      </c>
      <c r="Y886">
        <v>6</v>
      </c>
      <c r="Z886">
        <v>0</v>
      </c>
      <c r="AA886">
        <v>36</v>
      </c>
      <c r="AB886">
        <v>50</v>
      </c>
      <c r="AC886">
        <v>1</v>
      </c>
      <c r="AD886" t="s">
        <v>5269</v>
      </c>
      <c r="AE886" t="s">
        <v>37</v>
      </c>
      <c r="AF886" t="s">
        <v>2422</v>
      </c>
      <c r="AG886" t="s">
        <v>2422</v>
      </c>
      <c r="AH886" t="s">
        <v>7158</v>
      </c>
      <c r="AI886">
        <v>26</v>
      </c>
      <c r="AJ886">
        <v>3.923076923</v>
      </c>
      <c r="AK886" s="1" t="s">
        <v>7159</v>
      </c>
      <c r="AL886">
        <v>0</v>
      </c>
      <c r="AN886" t="s">
        <v>7160</v>
      </c>
      <c r="AO886" t="s">
        <v>7161</v>
      </c>
      <c r="AP886" t="s">
        <v>5273</v>
      </c>
      <c r="AQ886" t="s">
        <v>5274</v>
      </c>
    </row>
    <row r="887" spans="1:43" x14ac:dyDescent="0.3">
      <c r="A887" t="s">
        <v>2425</v>
      </c>
      <c r="B887" t="s">
        <v>9137</v>
      </c>
      <c r="C887" t="s">
        <v>2424</v>
      </c>
      <c r="D887" t="s">
        <v>4782</v>
      </c>
      <c r="E887">
        <v>9</v>
      </c>
      <c r="F887">
        <v>8</v>
      </c>
      <c r="G887" t="s">
        <v>5267</v>
      </c>
      <c r="H887">
        <v>1000</v>
      </c>
      <c r="I887">
        <v>0</v>
      </c>
      <c r="J887">
        <v>4.17</v>
      </c>
      <c r="K887">
        <v>648</v>
      </c>
      <c r="L887">
        <v>347</v>
      </c>
      <c r="M887">
        <v>160</v>
      </c>
      <c r="N887">
        <v>76</v>
      </c>
      <c r="O887">
        <v>33</v>
      </c>
      <c r="P887">
        <v>32</v>
      </c>
      <c r="Q887">
        <v>0</v>
      </c>
      <c r="R887">
        <v>0</v>
      </c>
      <c r="S887">
        <v>0</v>
      </c>
      <c r="T887">
        <v>0</v>
      </c>
      <c r="U887" t="s">
        <v>70</v>
      </c>
      <c r="V887" t="s">
        <v>52</v>
      </c>
      <c r="W887">
        <v>50</v>
      </c>
      <c r="X887" t="s">
        <v>5268</v>
      </c>
      <c r="Y887">
        <v>3</v>
      </c>
      <c r="Z887">
        <v>0</v>
      </c>
      <c r="AA887">
        <v>41</v>
      </c>
      <c r="AB887">
        <v>50</v>
      </c>
      <c r="AE887" t="s">
        <v>37</v>
      </c>
      <c r="AF887" t="s">
        <v>2250</v>
      </c>
      <c r="AG887" t="s">
        <v>2250</v>
      </c>
      <c r="AH887" t="s">
        <v>9138</v>
      </c>
      <c r="AI887">
        <v>37956</v>
      </c>
      <c r="AJ887">
        <v>4.0303772789999996</v>
      </c>
      <c r="AK887" t="s">
        <v>8887</v>
      </c>
      <c r="AL887">
        <v>0</v>
      </c>
      <c r="AN887" t="s">
        <v>9139</v>
      </c>
      <c r="AO887" t="s">
        <v>9140</v>
      </c>
      <c r="AP887" t="s">
        <v>5273</v>
      </c>
      <c r="AQ887" t="s">
        <v>5274</v>
      </c>
    </row>
    <row r="888" spans="1:43" x14ac:dyDescent="0.3">
      <c r="A888" t="s">
        <v>2428</v>
      </c>
      <c r="B888" t="s">
        <v>9141</v>
      </c>
      <c r="C888" t="s">
        <v>2426</v>
      </c>
      <c r="D888" t="s">
        <v>4783</v>
      </c>
      <c r="E888">
        <v>2</v>
      </c>
      <c r="F888">
        <v>56</v>
      </c>
      <c r="G888" t="s">
        <v>5267</v>
      </c>
      <c r="H888">
        <v>1000</v>
      </c>
      <c r="I888">
        <v>1</v>
      </c>
      <c r="J888">
        <v>3.73</v>
      </c>
      <c r="K888">
        <v>41</v>
      </c>
      <c r="L888">
        <v>17</v>
      </c>
      <c r="M888">
        <v>10</v>
      </c>
      <c r="N888">
        <v>6</v>
      </c>
      <c r="O888">
        <v>2</v>
      </c>
      <c r="P888">
        <v>6</v>
      </c>
      <c r="Q888">
        <v>0</v>
      </c>
      <c r="R888">
        <v>0</v>
      </c>
      <c r="S888">
        <v>0</v>
      </c>
      <c r="T888">
        <v>0</v>
      </c>
      <c r="U888" t="s">
        <v>42</v>
      </c>
      <c r="V888" t="s">
        <v>52</v>
      </c>
      <c r="W888">
        <v>2</v>
      </c>
      <c r="X888" t="s">
        <v>5268</v>
      </c>
      <c r="Y888">
        <v>1</v>
      </c>
      <c r="Z888">
        <v>0</v>
      </c>
      <c r="AA888">
        <v>27</v>
      </c>
      <c r="AB888">
        <v>50</v>
      </c>
      <c r="AE888" t="s">
        <v>37</v>
      </c>
      <c r="AF888" t="s">
        <v>2427</v>
      </c>
      <c r="AG888" t="s">
        <v>9142</v>
      </c>
      <c r="AH888" t="s">
        <v>9143</v>
      </c>
      <c r="AI888">
        <v>3119</v>
      </c>
      <c r="AJ888">
        <v>3.909907021</v>
      </c>
      <c r="AK888" t="s">
        <v>9144</v>
      </c>
      <c r="AL888">
        <v>0</v>
      </c>
      <c r="AN888" t="s">
        <v>9145</v>
      </c>
      <c r="AO888" t="s">
        <v>9146</v>
      </c>
      <c r="AP888" t="s">
        <v>5273</v>
      </c>
      <c r="AQ888" t="s">
        <v>5274</v>
      </c>
    </row>
    <row r="889" spans="1:43" x14ac:dyDescent="0.3">
      <c r="A889" t="s">
        <v>2431</v>
      </c>
      <c r="B889" t="s">
        <v>9147</v>
      </c>
      <c r="C889" t="s">
        <v>2429</v>
      </c>
      <c r="D889" t="s">
        <v>4784</v>
      </c>
      <c r="E889">
        <v>5</v>
      </c>
      <c r="F889">
        <v>5</v>
      </c>
      <c r="G889" t="s">
        <v>5267</v>
      </c>
      <c r="H889">
        <v>100</v>
      </c>
      <c r="I889">
        <v>1</v>
      </c>
      <c r="J889">
        <v>3.4</v>
      </c>
      <c r="K889">
        <v>25</v>
      </c>
      <c r="L889">
        <v>11</v>
      </c>
      <c r="M889">
        <v>3</v>
      </c>
      <c r="N889">
        <v>2</v>
      </c>
      <c r="O889">
        <v>3</v>
      </c>
      <c r="P889">
        <v>6</v>
      </c>
      <c r="Q889">
        <v>0</v>
      </c>
      <c r="R889">
        <v>0</v>
      </c>
      <c r="S889">
        <v>0</v>
      </c>
      <c r="T889">
        <v>0</v>
      </c>
      <c r="U889" t="s">
        <v>70</v>
      </c>
      <c r="V889" t="s">
        <v>43</v>
      </c>
      <c r="W889">
        <v>50</v>
      </c>
      <c r="X889" t="s">
        <v>5268</v>
      </c>
      <c r="Y889">
        <v>2</v>
      </c>
      <c r="Z889">
        <v>0</v>
      </c>
      <c r="AA889">
        <v>35</v>
      </c>
      <c r="AB889">
        <v>50</v>
      </c>
      <c r="AC889">
        <v>1</v>
      </c>
      <c r="AD889" t="s">
        <v>5269</v>
      </c>
      <c r="AE889" t="s">
        <v>37</v>
      </c>
      <c r="AF889" t="s">
        <v>2430</v>
      </c>
      <c r="AG889" t="s">
        <v>2430</v>
      </c>
      <c r="AH889" t="s">
        <v>9148</v>
      </c>
      <c r="AI889">
        <v>98</v>
      </c>
      <c r="AJ889">
        <v>3.9183673469999998</v>
      </c>
      <c r="AK889" t="s">
        <v>9149</v>
      </c>
      <c r="AL889">
        <v>0</v>
      </c>
      <c r="AN889" t="s">
        <v>9150</v>
      </c>
      <c r="AO889" t="s">
        <v>9151</v>
      </c>
      <c r="AP889" t="s">
        <v>5273</v>
      </c>
      <c r="AQ889" t="s">
        <v>5274</v>
      </c>
    </row>
    <row r="890" spans="1:43" x14ac:dyDescent="0.3">
      <c r="A890" t="s">
        <v>2435</v>
      </c>
      <c r="B890" t="s">
        <v>9152</v>
      </c>
      <c r="C890" t="s">
        <v>2432</v>
      </c>
      <c r="D890" t="s">
        <v>4785</v>
      </c>
      <c r="E890">
        <v>9</v>
      </c>
      <c r="F890">
        <v>14</v>
      </c>
      <c r="G890" t="s">
        <v>5267</v>
      </c>
      <c r="H890">
        <v>10000</v>
      </c>
      <c r="I890">
        <v>0</v>
      </c>
      <c r="J890">
        <v>4.1399999999999997</v>
      </c>
      <c r="K890">
        <v>644</v>
      </c>
      <c r="L890">
        <v>363</v>
      </c>
      <c r="M890">
        <v>134</v>
      </c>
      <c r="N890">
        <v>71</v>
      </c>
      <c r="O890">
        <v>27</v>
      </c>
      <c r="P890">
        <v>49</v>
      </c>
      <c r="Q890">
        <v>0</v>
      </c>
      <c r="R890">
        <v>0</v>
      </c>
      <c r="S890">
        <v>0</v>
      </c>
      <c r="T890">
        <v>0</v>
      </c>
      <c r="U890" t="s">
        <v>281</v>
      </c>
      <c r="V890" t="s">
        <v>35</v>
      </c>
      <c r="W890">
        <v>50</v>
      </c>
      <c r="X890" t="s">
        <v>5268</v>
      </c>
      <c r="Y890">
        <v>3</v>
      </c>
      <c r="Z890">
        <v>0</v>
      </c>
      <c r="AA890">
        <v>43</v>
      </c>
      <c r="AB890">
        <v>50</v>
      </c>
      <c r="AE890" t="s">
        <v>37</v>
      </c>
      <c r="AF890" t="s">
        <v>2433</v>
      </c>
      <c r="AG890" t="s">
        <v>2433</v>
      </c>
      <c r="AH890" t="s">
        <v>2434</v>
      </c>
      <c r="AI890">
        <v>3972</v>
      </c>
      <c r="AJ890">
        <v>3.8491943609999999</v>
      </c>
      <c r="AK890" t="s">
        <v>9153</v>
      </c>
      <c r="AL890">
        <v>1</v>
      </c>
      <c r="AM890" t="s">
        <v>9154</v>
      </c>
      <c r="AN890" t="s">
        <v>9155</v>
      </c>
      <c r="AO890" t="s">
        <v>9156</v>
      </c>
      <c r="AP890" t="s">
        <v>5273</v>
      </c>
      <c r="AQ890" t="s">
        <v>5274</v>
      </c>
    </row>
    <row r="891" spans="1:43" x14ac:dyDescent="0.3">
      <c r="A891" t="s">
        <v>1609</v>
      </c>
      <c r="B891" t="s">
        <v>7884</v>
      </c>
      <c r="C891" t="s">
        <v>1608</v>
      </c>
      <c r="D891" t="s">
        <v>4526</v>
      </c>
      <c r="E891">
        <v>11</v>
      </c>
      <c r="F891">
        <v>10</v>
      </c>
      <c r="G891" t="s">
        <v>5267</v>
      </c>
      <c r="H891">
        <v>100</v>
      </c>
      <c r="I891">
        <v>1</v>
      </c>
      <c r="J891">
        <v>3.56</v>
      </c>
      <c r="K891">
        <v>71</v>
      </c>
      <c r="L891">
        <v>29</v>
      </c>
      <c r="M891">
        <v>10</v>
      </c>
      <c r="N891">
        <v>15</v>
      </c>
      <c r="O891">
        <v>6</v>
      </c>
      <c r="P891">
        <v>11</v>
      </c>
      <c r="Q891">
        <v>0</v>
      </c>
      <c r="R891">
        <v>0</v>
      </c>
      <c r="S891">
        <v>0</v>
      </c>
      <c r="T891">
        <v>0</v>
      </c>
      <c r="U891" t="s">
        <v>122</v>
      </c>
      <c r="V891" t="s">
        <v>1450</v>
      </c>
      <c r="W891">
        <v>50</v>
      </c>
      <c r="X891" t="s">
        <v>5268</v>
      </c>
      <c r="Y891">
        <v>3</v>
      </c>
      <c r="Z891">
        <v>0</v>
      </c>
      <c r="AA891">
        <v>35</v>
      </c>
      <c r="AB891">
        <v>50</v>
      </c>
      <c r="AE891" t="s">
        <v>37</v>
      </c>
      <c r="AF891" t="s">
        <v>1235</v>
      </c>
      <c r="AG891" t="s">
        <v>1235</v>
      </c>
      <c r="AH891" t="s">
        <v>7033</v>
      </c>
      <c r="AI891">
        <v>2782</v>
      </c>
      <c r="AJ891">
        <v>4.0690150970000003</v>
      </c>
      <c r="AK891" t="s">
        <v>5960</v>
      </c>
      <c r="AL891">
        <v>0</v>
      </c>
      <c r="AN891" t="s">
        <v>7885</v>
      </c>
      <c r="AO891" t="s">
        <v>7886</v>
      </c>
      <c r="AP891" t="s">
        <v>5273</v>
      </c>
      <c r="AQ891" t="s">
        <v>5274</v>
      </c>
    </row>
    <row r="892" spans="1:43" x14ac:dyDescent="0.3">
      <c r="A892" t="s">
        <v>2437</v>
      </c>
      <c r="B892" t="s">
        <v>5930</v>
      </c>
      <c r="C892" t="s">
        <v>426</v>
      </c>
      <c r="D892" t="s">
        <v>4786</v>
      </c>
      <c r="E892">
        <v>16</v>
      </c>
      <c r="F892">
        <v>14</v>
      </c>
      <c r="G892" t="s">
        <v>5267</v>
      </c>
      <c r="H892">
        <v>1000</v>
      </c>
      <c r="I892">
        <v>1</v>
      </c>
      <c r="J892">
        <v>4.2699999999999996</v>
      </c>
      <c r="K892">
        <v>127</v>
      </c>
      <c r="L892">
        <v>75</v>
      </c>
      <c r="M892">
        <v>31</v>
      </c>
      <c r="N892">
        <v>9</v>
      </c>
      <c r="O892">
        <v>4</v>
      </c>
      <c r="P892">
        <v>8</v>
      </c>
      <c r="Q892">
        <v>1</v>
      </c>
      <c r="R892">
        <v>0</v>
      </c>
      <c r="S892">
        <v>1</v>
      </c>
      <c r="T892">
        <v>0</v>
      </c>
      <c r="U892" t="s">
        <v>2436</v>
      </c>
      <c r="V892" t="s">
        <v>43</v>
      </c>
      <c r="W892">
        <v>50</v>
      </c>
      <c r="X892" t="s">
        <v>5268</v>
      </c>
      <c r="Y892">
        <v>4</v>
      </c>
      <c r="Z892">
        <v>0</v>
      </c>
      <c r="AA892">
        <v>36</v>
      </c>
      <c r="AB892">
        <v>50</v>
      </c>
      <c r="AE892" t="s">
        <v>37</v>
      </c>
      <c r="AF892" t="s">
        <v>791</v>
      </c>
      <c r="AG892" t="s">
        <v>791</v>
      </c>
      <c r="AH892" t="s">
        <v>6534</v>
      </c>
      <c r="AI892">
        <v>514</v>
      </c>
      <c r="AJ892">
        <v>4.2178988329999996</v>
      </c>
      <c r="AK892" t="s">
        <v>6535</v>
      </c>
      <c r="AL892">
        <v>0</v>
      </c>
      <c r="AN892" t="s">
        <v>9157</v>
      </c>
      <c r="AO892" t="s">
        <v>9158</v>
      </c>
      <c r="AP892" t="s">
        <v>5273</v>
      </c>
      <c r="AQ892" t="s">
        <v>5274</v>
      </c>
    </row>
    <row r="893" spans="1:43" x14ac:dyDescent="0.3">
      <c r="A893" t="s">
        <v>2441</v>
      </c>
      <c r="B893" t="s">
        <v>9159</v>
      </c>
      <c r="C893" t="s">
        <v>2438</v>
      </c>
      <c r="D893" t="s">
        <v>4787</v>
      </c>
      <c r="E893">
        <v>7</v>
      </c>
      <c r="F893">
        <v>6</v>
      </c>
      <c r="G893" t="s">
        <v>5267</v>
      </c>
      <c r="H893">
        <v>5000</v>
      </c>
      <c r="I893">
        <v>0</v>
      </c>
      <c r="J893">
        <v>3.23</v>
      </c>
      <c r="K893">
        <v>1212</v>
      </c>
      <c r="L893">
        <v>393</v>
      </c>
      <c r="M893">
        <v>201</v>
      </c>
      <c r="N893">
        <v>198</v>
      </c>
      <c r="O893">
        <v>133</v>
      </c>
      <c r="P893">
        <v>287</v>
      </c>
      <c r="Q893">
        <v>0</v>
      </c>
      <c r="R893">
        <v>0</v>
      </c>
      <c r="S893">
        <v>0</v>
      </c>
      <c r="T893">
        <v>0</v>
      </c>
      <c r="U893" t="s">
        <v>34</v>
      </c>
      <c r="V893" t="s">
        <v>52</v>
      </c>
      <c r="W893">
        <v>9</v>
      </c>
      <c r="X893" t="s">
        <v>5268</v>
      </c>
      <c r="Y893">
        <v>2</v>
      </c>
      <c r="Z893">
        <v>0</v>
      </c>
      <c r="AA893">
        <v>13</v>
      </c>
      <c r="AB893">
        <v>50</v>
      </c>
      <c r="AE893" t="s">
        <v>37</v>
      </c>
      <c r="AF893" t="s">
        <v>2439</v>
      </c>
      <c r="AG893" t="s">
        <v>2439</v>
      </c>
      <c r="AH893" t="s">
        <v>2440</v>
      </c>
      <c r="AI893">
        <v>1686</v>
      </c>
      <c r="AJ893">
        <v>3.6874258599999998</v>
      </c>
      <c r="AK893" t="s">
        <v>9160</v>
      </c>
      <c r="AL893">
        <v>0</v>
      </c>
      <c r="AN893" t="s">
        <v>9161</v>
      </c>
      <c r="AO893" t="s">
        <v>9162</v>
      </c>
      <c r="AP893" t="s">
        <v>5273</v>
      </c>
      <c r="AQ893" t="s">
        <v>5274</v>
      </c>
    </row>
    <row r="894" spans="1:43" x14ac:dyDescent="0.3">
      <c r="A894" t="s">
        <v>2443</v>
      </c>
      <c r="B894" t="s">
        <v>9163</v>
      </c>
      <c r="C894" t="s">
        <v>2442</v>
      </c>
      <c r="D894" t="s">
        <v>4788</v>
      </c>
      <c r="E894">
        <v>7</v>
      </c>
      <c r="F894">
        <v>84</v>
      </c>
      <c r="G894" t="s">
        <v>5267</v>
      </c>
      <c r="H894">
        <v>10000</v>
      </c>
      <c r="I894">
        <v>0</v>
      </c>
      <c r="J894">
        <v>3.93</v>
      </c>
      <c r="K894">
        <v>2526</v>
      </c>
      <c r="L894">
        <v>1269</v>
      </c>
      <c r="M894">
        <v>485</v>
      </c>
      <c r="N894">
        <v>355</v>
      </c>
      <c r="O894">
        <v>153</v>
      </c>
      <c r="P894">
        <v>264</v>
      </c>
      <c r="Q894">
        <v>0</v>
      </c>
      <c r="R894">
        <v>0</v>
      </c>
      <c r="S894">
        <v>0</v>
      </c>
      <c r="T894">
        <v>0</v>
      </c>
      <c r="U894" t="s">
        <v>281</v>
      </c>
      <c r="V894" t="s">
        <v>52</v>
      </c>
      <c r="W894">
        <v>50</v>
      </c>
      <c r="X894" t="s">
        <v>5268</v>
      </c>
      <c r="Y894">
        <v>2</v>
      </c>
      <c r="Z894">
        <v>0</v>
      </c>
      <c r="AA894">
        <v>41</v>
      </c>
      <c r="AB894">
        <v>50</v>
      </c>
      <c r="AE894" t="s">
        <v>37</v>
      </c>
      <c r="AF894" t="s">
        <v>1768</v>
      </c>
      <c r="AG894" t="s">
        <v>8125</v>
      </c>
      <c r="AH894" t="s">
        <v>8126</v>
      </c>
      <c r="AI894">
        <v>10501</v>
      </c>
      <c r="AJ894">
        <v>4.0292353109999999</v>
      </c>
      <c r="AK894" t="s">
        <v>8127</v>
      </c>
      <c r="AL894">
        <v>0</v>
      </c>
      <c r="AN894" t="s">
        <v>9164</v>
      </c>
      <c r="AO894" t="s">
        <v>9165</v>
      </c>
      <c r="AP894" t="s">
        <v>5273</v>
      </c>
      <c r="AQ894" t="s">
        <v>5274</v>
      </c>
    </row>
    <row r="895" spans="1:43" x14ac:dyDescent="0.3">
      <c r="A895" t="s">
        <v>2446</v>
      </c>
      <c r="B895" t="s">
        <v>9166</v>
      </c>
      <c r="C895" t="s">
        <v>2444</v>
      </c>
      <c r="D895" t="s">
        <v>4789</v>
      </c>
      <c r="E895">
        <v>8</v>
      </c>
      <c r="F895">
        <v>54</v>
      </c>
      <c r="G895" t="s">
        <v>5267</v>
      </c>
      <c r="H895">
        <v>50000</v>
      </c>
      <c r="I895">
        <v>0</v>
      </c>
      <c r="J895">
        <v>3.69</v>
      </c>
      <c r="K895">
        <v>14568</v>
      </c>
      <c r="L895">
        <v>5946</v>
      </c>
      <c r="M895">
        <v>2952</v>
      </c>
      <c r="N895">
        <v>2624</v>
      </c>
      <c r="O895">
        <v>1310</v>
      </c>
      <c r="P895">
        <v>1736</v>
      </c>
      <c r="Q895">
        <v>0</v>
      </c>
      <c r="R895">
        <v>0</v>
      </c>
      <c r="S895">
        <v>0</v>
      </c>
      <c r="T895">
        <v>0</v>
      </c>
      <c r="U895" t="s">
        <v>78</v>
      </c>
      <c r="V895" t="s">
        <v>52</v>
      </c>
      <c r="W895">
        <v>50</v>
      </c>
      <c r="X895" t="s">
        <v>5268</v>
      </c>
      <c r="Y895">
        <v>3</v>
      </c>
      <c r="Z895">
        <v>0</v>
      </c>
      <c r="AA895">
        <v>78</v>
      </c>
      <c r="AB895">
        <v>50</v>
      </c>
      <c r="AE895" t="s">
        <v>37</v>
      </c>
      <c r="AF895" t="s">
        <v>2445</v>
      </c>
      <c r="AG895" t="s">
        <v>9167</v>
      </c>
      <c r="AH895" t="s">
        <v>9168</v>
      </c>
      <c r="AI895">
        <v>78307</v>
      </c>
      <c r="AJ895">
        <v>3.8402569369999999</v>
      </c>
      <c r="AK895" t="s">
        <v>9169</v>
      </c>
      <c r="AL895">
        <v>1</v>
      </c>
      <c r="AM895" t="s">
        <v>9170</v>
      </c>
      <c r="AN895" t="s">
        <v>9171</v>
      </c>
      <c r="AO895" t="s">
        <v>9172</v>
      </c>
      <c r="AP895" t="s">
        <v>5273</v>
      </c>
      <c r="AQ895" t="s">
        <v>5274</v>
      </c>
    </row>
    <row r="896" spans="1:43" x14ac:dyDescent="0.3">
      <c r="A896" t="s">
        <v>2449</v>
      </c>
      <c r="B896" t="s">
        <v>9173</v>
      </c>
      <c r="C896" t="s">
        <v>2447</v>
      </c>
      <c r="D896" t="s">
        <v>4790</v>
      </c>
      <c r="E896">
        <v>8</v>
      </c>
      <c r="F896">
        <v>7</v>
      </c>
      <c r="G896" t="s">
        <v>5267</v>
      </c>
      <c r="H896">
        <v>100</v>
      </c>
      <c r="I896">
        <v>0</v>
      </c>
      <c r="J896">
        <v>3.8</v>
      </c>
      <c r="K896">
        <v>15</v>
      </c>
      <c r="L896">
        <v>9</v>
      </c>
      <c r="M896">
        <v>1</v>
      </c>
      <c r="N896">
        <v>1</v>
      </c>
      <c r="O896">
        <v>1</v>
      </c>
      <c r="P896">
        <v>3</v>
      </c>
      <c r="Q896">
        <v>0</v>
      </c>
      <c r="R896">
        <v>0</v>
      </c>
      <c r="S896">
        <v>0</v>
      </c>
      <c r="T896">
        <v>0</v>
      </c>
      <c r="U896" t="s">
        <v>78</v>
      </c>
      <c r="V896" t="s">
        <v>43</v>
      </c>
      <c r="W896">
        <v>50</v>
      </c>
      <c r="X896" t="s">
        <v>5268</v>
      </c>
      <c r="Y896">
        <v>3</v>
      </c>
      <c r="Z896">
        <v>0</v>
      </c>
      <c r="AA896">
        <v>14</v>
      </c>
      <c r="AB896">
        <v>50</v>
      </c>
      <c r="AE896" t="s">
        <v>37</v>
      </c>
      <c r="AF896" t="s">
        <v>2448</v>
      </c>
      <c r="AG896" t="s">
        <v>9174</v>
      </c>
      <c r="AH896" t="s">
        <v>9175</v>
      </c>
      <c r="AI896">
        <v>88</v>
      </c>
      <c r="AJ896">
        <v>4.0454545450000001</v>
      </c>
      <c r="AK896" t="s">
        <v>9176</v>
      </c>
      <c r="AL896">
        <v>0</v>
      </c>
      <c r="AN896" t="s">
        <v>9177</v>
      </c>
      <c r="AO896" t="s">
        <v>9178</v>
      </c>
      <c r="AP896" t="s">
        <v>5273</v>
      </c>
      <c r="AQ896" t="s">
        <v>5274</v>
      </c>
    </row>
    <row r="897" spans="1:43" x14ac:dyDescent="0.3">
      <c r="A897" t="s">
        <v>2451</v>
      </c>
      <c r="B897" t="s">
        <v>9179</v>
      </c>
      <c r="C897" t="s">
        <v>2450</v>
      </c>
      <c r="D897" t="s">
        <v>4791</v>
      </c>
      <c r="E897">
        <v>8</v>
      </c>
      <c r="F897">
        <v>7</v>
      </c>
      <c r="G897" t="s">
        <v>5267</v>
      </c>
      <c r="H897">
        <v>10000</v>
      </c>
      <c r="I897">
        <v>0</v>
      </c>
      <c r="J897">
        <v>3.66</v>
      </c>
      <c r="K897">
        <v>864</v>
      </c>
      <c r="L897">
        <v>366</v>
      </c>
      <c r="M897">
        <v>168</v>
      </c>
      <c r="N897">
        <v>129</v>
      </c>
      <c r="O897">
        <v>76</v>
      </c>
      <c r="P897">
        <v>125</v>
      </c>
      <c r="Q897">
        <v>0</v>
      </c>
      <c r="R897">
        <v>0</v>
      </c>
      <c r="S897">
        <v>0</v>
      </c>
      <c r="T897">
        <v>0</v>
      </c>
      <c r="U897" t="s">
        <v>34</v>
      </c>
      <c r="V897" t="s">
        <v>52</v>
      </c>
      <c r="W897">
        <v>50</v>
      </c>
      <c r="X897" t="s">
        <v>5268</v>
      </c>
      <c r="Y897">
        <v>3</v>
      </c>
      <c r="Z897">
        <v>0</v>
      </c>
      <c r="AA897">
        <v>24</v>
      </c>
      <c r="AB897">
        <v>50</v>
      </c>
      <c r="AE897" t="s">
        <v>37</v>
      </c>
      <c r="AF897" t="s">
        <v>1502</v>
      </c>
      <c r="AG897" t="s">
        <v>7051</v>
      </c>
      <c r="AH897" t="s">
        <v>7052</v>
      </c>
      <c r="AI897">
        <v>4295</v>
      </c>
      <c r="AJ897">
        <v>3.849592549</v>
      </c>
      <c r="AK897" t="s">
        <v>7053</v>
      </c>
      <c r="AL897">
        <v>0</v>
      </c>
      <c r="AN897" t="s">
        <v>9180</v>
      </c>
      <c r="AO897" t="s">
        <v>9181</v>
      </c>
      <c r="AP897" t="s">
        <v>5273</v>
      </c>
      <c r="AQ897" t="s">
        <v>5274</v>
      </c>
    </row>
    <row r="898" spans="1:43" x14ac:dyDescent="0.3">
      <c r="A898" t="s">
        <v>2455</v>
      </c>
      <c r="B898" t="s">
        <v>9182</v>
      </c>
      <c r="C898" t="s">
        <v>2452</v>
      </c>
      <c r="D898" t="s">
        <v>4792</v>
      </c>
      <c r="E898">
        <v>3</v>
      </c>
      <c r="F898">
        <v>3</v>
      </c>
      <c r="G898" t="s">
        <v>5267</v>
      </c>
      <c r="H898">
        <v>100</v>
      </c>
      <c r="I898">
        <v>1</v>
      </c>
      <c r="J898">
        <v>4.04</v>
      </c>
      <c r="K898">
        <v>47</v>
      </c>
      <c r="L898">
        <v>22</v>
      </c>
      <c r="M898">
        <v>13</v>
      </c>
      <c r="N898">
        <v>6</v>
      </c>
      <c r="O898">
        <v>4</v>
      </c>
      <c r="P898">
        <v>2</v>
      </c>
      <c r="Q898">
        <v>0</v>
      </c>
      <c r="R898">
        <v>0</v>
      </c>
      <c r="S898">
        <v>0</v>
      </c>
      <c r="T898">
        <v>0</v>
      </c>
      <c r="U898" t="s">
        <v>2453</v>
      </c>
      <c r="V898" t="s">
        <v>734</v>
      </c>
      <c r="W898">
        <v>1</v>
      </c>
      <c r="X898" t="s">
        <v>5268</v>
      </c>
      <c r="Y898">
        <v>1</v>
      </c>
      <c r="Z898">
        <v>0</v>
      </c>
      <c r="AA898">
        <v>29</v>
      </c>
      <c r="AB898">
        <v>50</v>
      </c>
      <c r="AC898">
        <v>1</v>
      </c>
      <c r="AD898" t="s">
        <v>5269</v>
      </c>
      <c r="AE898" t="s">
        <v>37</v>
      </c>
      <c r="AF898" t="s">
        <v>2454</v>
      </c>
      <c r="AG898" t="s">
        <v>9183</v>
      </c>
      <c r="AH898" t="s">
        <v>9184</v>
      </c>
      <c r="AI898">
        <v>11401</v>
      </c>
      <c r="AJ898">
        <v>4.0935882819999998</v>
      </c>
      <c r="AK898" t="s">
        <v>9185</v>
      </c>
      <c r="AL898">
        <v>1</v>
      </c>
      <c r="AM898" t="s">
        <v>9186</v>
      </c>
      <c r="AN898" t="s">
        <v>9187</v>
      </c>
      <c r="AO898" t="s">
        <v>9188</v>
      </c>
      <c r="AP898" t="s">
        <v>5273</v>
      </c>
      <c r="AQ898" t="s">
        <v>5274</v>
      </c>
    </row>
    <row r="899" spans="1:43" x14ac:dyDescent="0.3">
      <c r="A899" t="s">
        <v>2458</v>
      </c>
      <c r="B899" t="s">
        <v>9189</v>
      </c>
      <c r="C899" t="s">
        <v>2456</v>
      </c>
      <c r="D899" t="s">
        <v>4793</v>
      </c>
      <c r="E899">
        <v>8</v>
      </c>
      <c r="F899">
        <v>20</v>
      </c>
      <c r="G899" t="s">
        <v>5267</v>
      </c>
      <c r="H899">
        <v>1000</v>
      </c>
      <c r="I899">
        <v>0</v>
      </c>
      <c r="J899">
        <v>3.12</v>
      </c>
      <c r="K899">
        <v>341</v>
      </c>
      <c r="L899">
        <v>106</v>
      </c>
      <c r="M899">
        <v>45</v>
      </c>
      <c r="N899">
        <v>62</v>
      </c>
      <c r="O899">
        <v>39</v>
      </c>
      <c r="P899">
        <v>89</v>
      </c>
      <c r="Q899">
        <v>0</v>
      </c>
      <c r="R899">
        <v>0</v>
      </c>
      <c r="S899">
        <v>0</v>
      </c>
      <c r="T899">
        <v>0</v>
      </c>
      <c r="U899" t="s">
        <v>1039</v>
      </c>
      <c r="V899" t="s">
        <v>52</v>
      </c>
      <c r="W899">
        <v>50</v>
      </c>
      <c r="X899" t="s">
        <v>5268</v>
      </c>
      <c r="Y899">
        <v>2</v>
      </c>
      <c r="Z899">
        <v>0</v>
      </c>
      <c r="AA899">
        <v>138</v>
      </c>
      <c r="AB899">
        <v>50</v>
      </c>
      <c r="AC899">
        <v>1</v>
      </c>
      <c r="AD899" t="s">
        <v>5269</v>
      </c>
      <c r="AE899" t="s">
        <v>37</v>
      </c>
      <c r="AF899" t="s">
        <v>2457</v>
      </c>
      <c r="AG899" t="s">
        <v>2457</v>
      </c>
      <c r="AH899" t="s">
        <v>9190</v>
      </c>
      <c r="AI899">
        <v>7858</v>
      </c>
      <c r="AJ899">
        <v>3.9531687450000002</v>
      </c>
      <c r="AK899" t="s">
        <v>9191</v>
      </c>
      <c r="AL899">
        <v>0</v>
      </c>
      <c r="AN899" t="s">
        <v>9192</v>
      </c>
      <c r="AO899" t="s">
        <v>9193</v>
      </c>
      <c r="AP899" t="s">
        <v>5273</v>
      </c>
      <c r="AQ899" t="s">
        <v>5274</v>
      </c>
    </row>
    <row r="900" spans="1:43" x14ac:dyDescent="0.3">
      <c r="A900" t="s">
        <v>2462</v>
      </c>
      <c r="B900" t="s">
        <v>6306</v>
      </c>
      <c r="C900" t="s">
        <v>2184</v>
      </c>
      <c r="D900" t="s">
        <v>4223</v>
      </c>
      <c r="E900">
        <v>6</v>
      </c>
      <c r="F900">
        <v>21</v>
      </c>
      <c r="G900" t="s">
        <v>5267</v>
      </c>
      <c r="H900">
        <v>5000</v>
      </c>
      <c r="I900">
        <v>0</v>
      </c>
      <c r="J900">
        <v>3.18</v>
      </c>
      <c r="K900">
        <v>573</v>
      </c>
      <c r="L900">
        <v>174</v>
      </c>
      <c r="M900">
        <v>96</v>
      </c>
      <c r="N900">
        <v>97</v>
      </c>
      <c r="O900">
        <v>69</v>
      </c>
      <c r="P900">
        <v>137</v>
      </c>
      <c r="Q900">
        <v>0</v>
      </c>
      <c r="R900">
        <v>0</v>
      </c>
      <c r="S900">
        <v>0</v>
      </c>
      <c r="T900">
        <v>0</v>
      </c>
      <c r="U900" t="s">
        <v>2459</v>
      </c>
      <c r="V900" t="s">
        <v>52</v>
      </c>
      <c r="W900">
        <v>13</v>
      </c>
      <c r="X900" t="s">
        <v>5268</v>
      </c>
      <c r="Y900">
        <v>2</v>
      </c>
      <c r="Z900">
        <v>0</v>
      </c>
      <c r="AA900">
        <v>34</v>
      </c>
      <c r="AB900">
        <v>50</v>
      </c>
      <c r="AC900">
        <v>1</v>
      </c>
      <c r="AD900" t="s">
        <v>5269</v>
      </c>
      <c r="AE900" t="s">
        <v>37</v>
      </c>
      <c r="AF900" t="s">
        <v>2460</v>
      </c>
      <c r="AG900" t="s">
        <v>6307</v>
      </c>
      <c r="AH900" t="s">
        <v>2461</v>
      </c>
      <c r="AI900">
        <v>9827</v>
      </c>
      <c r="AJ900">
        <v>4.1138699499999998</v>
      </c>
      <c r="AK900" t="s">
        <v>6308</v>
      </c>
      <c r="AL900">
        <v>1</v>
      </c>
      <c r="AM900" t="s">
        <v>6309</v>
      </c>
      <c r="AN900" t="s">
        <v>6310</v>
      </c>
      <c r="AO900" t="s">
        <v>6311</v>
      </c>
      <c r="AP900" t="s">
        <v>5273</v>
      </c>
      <c r="AQ900" t="s">
        <v>5274</v>
      </c>
    </row>
    <row r="901" spans="1:43" x14ac:dyDescent="0.3">
      <c r="A901" t="s">
        <v>2464</v>
      </c>
      <c r="B901" t="s">
        <v>2463</v>
      </c>
      <c r="C901" t="s">
        <v>2463</v>
      </c>
      <c r="D901" t="s">
        <v>4619</v>
      </c>
      <c r="E901">
        <v>9</v>
      </c>
      <c r="F901">
        <v>21</v>
      </c>
      <c r="G901" t="s">
        <v>5267</v>
      </c>
      <c r="H901">
        <v>100</v>
      </c>
      <c r="I901">
        <v>0</v>
      </c>
      <c r="J901">
        <v>3.51</v>
      </c>
      <c r="K901">
        <v>47</v>
      </c>
      <c r="L901">
        <v>17</v>
      </c>
      <c r="M901">
        <v>10</v>
      </c>
      <c r="N901">
        <v>6</v>
      </c>
      <c r="O901">
        <v>8</v>
      </c>
      <c r="P901">
        <v>6</v>
      </c>
      <c r="Q901">
        <v>0</v>
      </c>
      <c r="R901">
        <v>0</v>
      </c>
      <c r="S901">
        <v>0</v>
      </c>
      <c r="T901">
        <v>0</v>
      </c>
      <c r="U901" t="s">
        <v>42</v>
      </c>
      <c r="V901" t="s">
        <v>35</v>
      </c>
      <c r="W901">
        <v>7</v>
      </c>
      <c r="X901" t="s">
        <v>5268</v>
      </c>
      <c r="Y901">
        <v>3</v>
      </c>
      <c r="Z901">
        <v>0</v>
      </c>
      <c r="AA901">
        <v>34</v>
      </c>
      <c r="AB901">
        <v>50</v>
      </c>
      <c r="AC901">
        <v>1</v>
      </c>
      <c r="AD901" t="s">
        <v>5269</v>
      </c>
      <c r="AE901" t="s">
        <v>37</v>
      </c>
      <c r="AF901" t="s">
        <v>2460</v>
      </c>
      <c r="AG901" t="s">
        <v>6307</v>
      </c>
      <c r="AH901" t="s">
        <v>8351</v>
      </c>
      <c r="AI901">
        <v>9827</v>
      </c>
      <c r="AJ901">
        <v>4.1138699499999998</v>
      </c>
      <c r="AK901" t="s">
        <v>6308</v>
      </c>
      <c r="AL901">
        <v>1</v>
      </c>
      <c r="AM901" t="s">
        <v>6309</v>
      </c>
      <c r="AN901" t="s">
        <v>8352</v>
      </c>
      <c r="AO901" t="s">
        <v>8353</v>
      </c>
      <c r="AP901" t="s">
        <v>5273</v>
      </c>
      <c r="AQ901" t="s">
        <v>5274</v>
      </c>
    </row>
    <row r="902" spans="1:43" x14ac:dyDescent="0.3">
      <c r="A902" t="s">
        <v>2466</v>
      </c>
      <c r="B902" t="s">
        <v>2465</v>
      </c>
      <c r="C902" t="s">
        <v>2465</v>
      </c>
      <c r="D902" t="s">
        <v>4794</v>
      </c>
      <c r="E902">
        <v>11</v>
      </c>
      <c r="F902">
        <v>49</v>
      </c>
      <c r="G902" t="s">
        <v>5267</v>
      </c>
      <c r="H902">
        <v>100</v>
      </c>
      <c r="I902">
        <v>0</v>
      </c>
      <c r="J902">
        <v>3.73</v>
      </c>
      <c r="K902">
        <v>26</v>
      </c>
      <c r="L902">
        <v>12</v>
      </c>
      <c r="M902">
        <v>4</v>
      </c>
      <c r="N902">
        <v>3</v>
      </c>
      <c r="O902">
        <v>5</v>
      </c>
      <c r="P902">
        <v>2</v>
      </c>
      <c r="Q902">
        <v>0</v>
      </c>
      <c r="R902">
        <v>0</v>
      </c>
      <c r="S902">
        <v>0</v>
      </c>
      <c r="T902">
        <v>0</v>
      </c>
      <c r="U902" t="s">
        <v>261</v>
      </c>
      <c r="V902" t="s">
        <v>35</v>
      </c>
      <c r="W902">
        <v>25</v>
      </c>
      <c r="X902" t="s">
        <v>5268</v>
      </c>
      <c r="Y902">
        <v>2</v>
      </c>
      <c r="Z902">
        <v>0</v>
      </c>
      <c r="AA902">
        <v>43</v>
      </c>
      <c r="AB902">
        <v>50</v>
      </c>
      <c r="AC902">
        <v>1</v>
      </c>
      <c r="AD902" t="s">
        <v>5269</v>
      </c>
      <c r="AE902" t="s">
        <v>37</v>
      </c>
      <c r="AF902" t="s">
        <v>1340</v>
      </c>
      <c r="AG902" t="s">
        <v>7436</v>
      </c>
      <c r="AH902" t="s">
        <v>7437</v>
      </c>
      <c r="AI902">
        <v>1160</v>
      </c>
      <c r="AJ902">
        <v>4.1439655169999998</v>
      </c>
      <c r="AK902" t="s">
        <v>7438</v>
      </c>
      <c r="AL902">
        <v>0</v>
      </c>
      <c r="AN902" t="s">
        <v>9194</v>
      </c>
      <c r="AO902" t="s">
        <v>9195</v>
      </c>
      <c r="AP902" t="s">
        <v>5273</v>
      </c>
      <c r="AQ902" t="s">
        <v>5274</v>
      </c>
    </row>
    <row r="903" spans="1:43" x14ac:dyDescent="0.3">
      <c r="A903" t="s">
        <v>2468</v>
      </c>
      <c r="B903" t="s">
        <v>9196</v>
      </c>
      <c r="C903" t="s">
        <v>2467</v>
      </c>
      <c r="D903" t="s">
        <v>4795</v>
      </c>
      <c r="E903">
        <v>13</v>
      </c>
      <c r="F903">
        <v>11</v>
      </c>
      <c r="G903" t="s">
        <v>5267</v>
      </c>
      <c r="H903">
        <v>1000</v>
      </c>
      <c r="I903">
        <v>0</v>
      </c>
      <c r="J903">
        <v>3.36</v>
      </c>
      <c r="K903">
        <v>350</v>
      </c>
      <c r="L903">
        <v>115</v>
      </c>
      <c r="M903">
        <v>75</v>
      </c>
      <c r="N903">
        <v>54</v>
      </c>
      <c r="O903">
        <v>33</v>
      </c>
      <c r="P903">
        <v>73</v>
      </c>
      <c r="Q903">
        <v>0</v>
      </c>
      <c r="R903">
        <v>0</v>
      </c>
      <c r="S903">
        <v>0</v>
      </c>
      <c r="T903">
        <v>0</v>
      </c>
      <c r="U903" t="s">
        <v>100</v>
      </c>
      <c r="V903" t="s">
        <v>52</v>
      </c>
      <c r="W903">
        <v>50</v>
      </c>
      <c r="X903" t="s">
        <v>5268</v>
      </c>
      <c r="Y903">
        <v>3</v>
      </c>
      <c r="Z903">
        <v>0</v>
      </c>
      <c r="AA903">
        <v>14</v>
      </c>
      <c r="AB903">
        <v>50</v>
      </c>
      <c r="AE903" t="s">
        <v>37</v>
      </c>
      <c r="AF903" t="s">
        <v>269</v>
      </c>
      <c r="AG903" t="s">
        <v>5650</v>
      </c>
      <c r="AH903" t="s">
        <v>5651</v>
      </c>
      <c r="AI903">
        <v>8821</v>
      </c>
      <c r="AJ903">
        <v>3.8720099760000002</v>
      </c>
      <c r="AK903" t="s">
        <v>5652</v>
      </c>
      <c r="AL903">
        <v>0</v>
      </c>
      <c r="AN903" t="s">
        <v>9197</v>
      </c>
      <c r="AO903" t="s">
        <v>9198</v>
      </c>
      <c r="AP903" t="s">
        <v>5273</v>
      </c>
      <c r="AQ903" t="s">
        <v>5274</v>
      </c>
    </row>
    <row r="904" spans="1:43" x14ac:dyDescent="0.3">
      <c r="A904" t="s">
        <v>2471</v>
      </c>
      <c r="B904" t="s">
        <v>9199</v>
      </c>
      <c r="C904" t="s">
        <v>2469</v>
      </c>
      <c r="D904" t="s">
        <v>4796</v>
      </c>
      <c r="E904">
        <v>11</v>
      </c>
      <c r="F904">
        <v>11</v>
      </c>
      <c r="G904" t="s">
        <v>5267</v>
      </c>
      <c r="H904">
        <v>5000</v>
      </c>
      <c r="I904">
        <v>1</v>
      </c>
      <c r="J904">
        <v>4.16</v>
      </c>
      <c r="K904">
        <v>1401</v>
      </c>
      <c r="L904">
        <v>777</v>
      </c>
      <c r="M904">
        <v>298</v>
      </c>
      <c r="N904">
        <v>185</v>
      </c>
      <c r="O904">
        <v>54</v>
      </c>
      <c r="P904">
        <v>87</v>
      </c>
      <c r="Q904">
        <v>0</v>
      </c>
      <c r="R904">
        <v>0</v>
      </c>
      <c r="S904">
        <v>0</v>
      </c>
      <c r="T904">
        <v>0</v>
      </c>
      <c r="U904" t="s">
        <v>34</v>
      </c>
      <c r="V904" t="s">
        <v>565</v>
      </c>
      <c r="W904">
        <v>41</v>
      </c>
      <c r="X904" t="s">
        <v>5268</v>
      </c>
      <c r="Y904">
        <v>2</v>
      </c>
      <c r="Z904">
        <v>0</v>
      </c>
      <c r="AA904">
        <v>37</v>
      </c>
      <c r="AB904">
        <v>50</v>
      </c>
      <c r="AE904" t="s">
        <v>37</v>
      </c>
      <c r="AF904" t="s">
        <v>2470</v>
      </c>
      <c r="AG904" t="s">
        <v>2470</v>
      </c>
      <c r="AH904" t="s">
        <v>9200</v>
      </c>
      <c r="AI904">
        <v>13879</v>
      </c>
      <c r="AJ904">
        <v>4.0544707830000002</v>
      </c>
      <c r="AK904" t="s">
        <v>9201</v>
      </c>
      <c r="AL904">
        <v>0</v>
      </c>
      <c r="AN904" t="s">
        <v>9202</v>
      </c>
      <c r="AO904" t="s">
        <v>9203</v>
      </c>
      <c r="AP904" t="s">
        <v>5273</v>
      </c>
      <c r="AQ904" t="s">
        <v>5274</v>
      </c>
    </row>
    <row r="905" spans="1:43" x14ac:dyDescent="0.3">
      <c r="A905" t="s">
        <v>2474</v>
      </c>
      <c r="B905" t="s">
        <v>9204</v>
      </c>
      <c r="C905" t="s">
        <v>2472</v>
      </c>
      <c r="D905" t="s">
        <v>4797</v>
      </c>
      <c r="E905">
        <v>7</v>
      </c>
      <c r="F905">
        <v>7</v>
      </c>
      <c r="G905" t="s">
        <v>5267</v>
      </c>
      <c r="H905">
        <v>1000</v>
      </c>
      <c r="I905">
        <v>0</v>
      </c>
      <c r="J905">
        <v>4.0199999999999996</v>
      </c>
      <c r="K905">
        <v>636</v>
      </c>
      <c r="L905">
        <v>330</v>
      </c>
      <c r="M905">
        <v>128</v>
      </c>
      <c r="N905">
        <v>90</v>
      </c>
      <c r="O905">
        <v>34</v>
      </c>
      <c r="P905">
        <v>54</v>
      </c>
      <c r="Q905">
        <v>0</v>
      </c>
      <c r="R905">
        <v>0</v>
      </c>
      <c r="S905">
        <v>0</v>
      </c>
      <c r="T905">
        <v>0</v>
      </c>
      <c r="U905" t="s">
        <v>34</v>
      </c>
      <c r="V905" t="s">
        <v>52</v>
      </c>
      <c r="W905">
        <v>50</v>
      </c>
      <c r="X905" t="s">
        <v>5268</v>
      </c>
      <c r="Y905">
        <v>2</v>
      </c>
      <c r="Z905">
        <v>0</v>
      </c>
      <c r="AA905">
        <v>41</v>
      </c>
      <c r="AB905">
        <v>50</v>
      </c>
      <c r="AC905">
        <v>1</v>
      </c>
      <c r="AD905" t="s">
        <v>5269</v>
      </c>
      <c r="AE905" t="s">
        <v>37</v>
      </c>
      <c r="AF905" t="s">
        <v>2473</v>
      </c>
      <c r="AG905" t="s">
        <v>9205</v>
      </c>
      <c r="AH905" t="s">
        <v>9206</v>
      </c>
      <c r="AI905">
        <v>35358</v>
      </c>
      <c r="AJ905">
        <v>4.0181571360000001</v>
      </c>
      <c r="AK905" t="s">
        <v>9207</v>
      </c>
      <c r="AL905">
        <v>1</v>
      </c>
      <c r="AM905" t="s">
        <v>9208</v>
      </c>
      <c r="AN905" t="s">
        <v>9209</v>
      </c>
      <c r="AO905" t="s">
        <v>9210</v>
      </c>
      <c r="AP905" t="s">
        <v>5273</v>
      </c>
      <c r="AQ905" t="s">
        <v>5274</v>
      </c>
    </row>
    <row r="906" spans="1:43" x14ac:dyDescent="0.3">
      <c r="A906" t="s">
        <v>2477</v>
      </c>
      <c r="B906" t="s">
        <v>2475</v>
      </c>
      <c r="C906" t="s">
        <v>2475</v>
      </c>
      <c r="D906" t="s">
        <v>4798</v>
      </c>
      <c r="E906">
        <v>9</v>
      </c>
      <c r="F906">
        <v>10</v>
      </c>
      <c r="G906" t="s">
        <v>5267</v>
      </c>
      <c r="H906">
        <v>10</v>
      </c>
      <c r="I906">
        <v>1</v>
      </c>
      <c r="J906">
        <v>5</v>
      </c>
      <c r="K906">
        <v>0</v>
      </c>
      <c r="Q906">
        <v>0</v>
      </c>
      <c r="R906">
        <v>0</v>
      </c>
      <c r="S906">
        <v>0</v>
      </c>
      <c r="T906">
        <v>0</v>
      </c>
      <c r="U906" t="s">
        <v>70</v>
      </c>
      <c r="V906" t="s">
        <v>43</v>
      </c>
      <c r="W906">
        <v>50</v>
      </c>
      <c r="X906" t="s">
        <v>5268</v>
      </c>
      <c r="Y906">
        <v>3</v>
      </c>
      <c r="Z906">
        <v>0</v>
      </c>
      <c r="AA906">
        <v>43</v>
      </c>
      <c r="AB906">
        <v>50</v>
      </c>
      <c r="AC906">
        <v>1</v>
      </c>
      <c r="AD906" t="s">
        <v>5269</v>
      </c>
      <c r="AE906" t="s">
        <v>37</v>
      </c>
      <c r="AF906" t="s">
        <v>2476</v>
      </c>
      <c r="AG906" t="s">
        <v>2476</v>
      </c>
      <c r="AH906" t="s">
        <v>9211</v>
      </c>
      <c r="AI906">
        <v>291</v>
      </c>
      <c r="AJ906">
        <v>3.6907216489999999</v>
      </c>
      <c r="AK906" t="s">
        <v>9212</v>
      </c>
      <c r="AL906">
        <v>0</v>
      </c>
      <c r="AN906" t="s">
        <v>9213</v>
      </c>
      <c r="AO906" t="s">
        <v>9214</v>
      </c>
      <c r="AP906" t="s">
        <v>5273</v>
      </c>
      <c r="AQ906" t="s">
        <v>5274</v>
      </c>
    </row>
    <row r="907" spans="1:43" x14ac:dyDescent="0.3">
      <c r="A907" s="1" t="s">
        <v>2479</v>
      </c>
      <c r="B907" t="s">
        <v>9215</v>
      </c>
      <c r="C907" t="s">
        <v>2478</v>
      </c>
      <c r="D907" t="s">
        <v>4799</v>
      </c>
      <c r="E907">
        <v>8</v>
      </c>
      <c r="F907">
        <v>7</v>
      </c>
      <c r="G907" t="s">
        <v>5267</v>
      </c>
      <c r="H907">
        <v>100</v>
      </c>
      <c r="I907">
        <v>0</v>
      </c>
      <c r="J907">
        <v>4.1900000000000004</v>
      </c>
      <c r="K907">
        <v>54</v>
      </c>
      <c r="L907">
        <v>33</v>
      </c>
      <c r="M907">
        <v>10</v>
      </c>
      <c r="N907">
        <v>4</v>
      </c>
      <c r="O907">
        <v>2</v>
      </c>
      <c r="P907">
        <v>5</v>
      </c>
      <c r="Q907">
        <v>1</v>
      </c>
      <c r="R907">
        <v>0</v>
      </c>
      <c r="S907">
        <v>1</v>
      </c>
      <c r="T907">
        <v>0</v>
      </c>
      <c r="U907" t="s">
        <v>144</v>
      </c>
      <c r="V907" t="s">
        <v>43</v>
      </c>
      <c r="W907">
        <v>50</v>
      </c>
      <c r="X907" t="s">
        <v>5268</v>
      </c>
      <c r="Y907">
        <v>2</v>
      </c>
      <c r="Z907">
        <v>0</v>
      </c>
      <c r="AA907">
        <v>21</v>
      </c>
      <c r="AB907">
        <v>50</v>
      </c>
      <c r="AC907">
        <v>1</v>
      </c>
      <c r="AD907" t="s">
        <v>5269</v>
      </c>
      <c r="AE907" t="s">
        <v>37</v>
      </c>
      <c r="AF907" t="s">
        <v>386</v>
      </c>
      <c r="AG907" t="s">
        <v>5856</v>
      </c>
      <c r="AH907" t="s">
        <v>9216</v>
      </c>
      <c r="AI907">
        <v>8989</v>
      </c>
      <c r="AJ907">
        <v>3.8519301370000001</v>
      </c>
      <c r="AK907" t="s">
        <v>5857</v>
      </c>
      <c r="AL907">
        <v>1</v>
      </c>
      <c r="AM907" t="s">
        <v>5858</v>
      </c>
      <c r="AN907" t="s">
        <v>9217</v>
      </c>
      <c r="AO907" t="s">
        <v>9218</v>
      </c>
      <c r="AP907" t="s">
        <v>5273</v>
      </c>
      <c r="AQ907" t="s">
        <v>5274</v>
      </c>
    </row>
    <row r="908" spans="1:43" x14ac:dyDescent="0.3">
      <c r="A908" t="s">
        <v>2481</v>
      </c>
      <c r="B908" t="s">
        <v>9219</v>
      </c>
      <c r="C908" t="s">
        <v>2480</v>
      </c>
      <c r="D908" t="s">
        <v>4800</v>
      </c>
      <c r="E908">
        <v>8</v>
      </c>
      <c r="F908">
        <v>8</v>
      </c>
      <c r="G908" t="s">
        <v>5267</v>
      </c>
      <c r="H908">
        <v>1000</v>
      </c>
      <c r="I908">
        <v>0</v>
      </c>
      <c r="J908">
        <v>4.0599999999999996</v>
      </c>
      <c r="K908">
        <v>121</v>
      </c>
      <c r="L908">
        <v>61</v>
      </c>
      <c r="M908">
        <v>28</v>
      </c>
      <c r="N908">
        <v>16</v>
      </c>
      <c r="O908">
        <v>10</v>
      </c>
      <c r="P908">
        <v>6</v>
      </c>
      <c r="Q908">
        <v>0</v>
      </c>
      <c r="R908">
        <v>0</v>
      </c>
      <c r="S908">
        <v>0</v>
      </c>
      <c r="T908">
        <v>0</v>
      </c>
      <c r="U908" t="s">
        <v>144</v>
      </c>
      <c r="V908" t="s">
        <v>52</v>
      </c>
      <c r="W908">
        <v>1</v>
      </c>
      <c r="X908" t="s">
        <v>5268</v>
      </c>
      <c r="Y908">
        <v>3</v>
      </c>
      <c r="Z908">
        <v>0</v>
      </c>
      <c r="AA908">
        <v>42</v>
      </c>
      <c r="AB908">
        <v>50</v>
      </c>
      <c r="AE908" t="s">
        <v>37</v>
      </c>
      <c r="AF908" t="s">
        <v>1171</v>
      </c>
      <c r="AG908" t="s">
        <v>1171</v>
      </c>
      <c r="AH908" t="s">
        <v>7163</v>
      </c>
      <c r="AI908">
        <v>3300</v>
      </c>
      <c r="AJ908">
        <v>4.0242424239999997</v>
      </c>
      <c r="AK908" t="s">
        <v>7164</v>
      </c>
      <c r="AL908">
        <v>0</v>
      </c>
      <c r="AN908" t="s">
        <v>9220</v>
      </c>
      <c r="AO908" t="s">
        <v>9221</v>
      </c>
      <c r="AP908" t="s">
        <v>5273</v>
      </c>
      <c r="AQ908" t="s">
        <v>5274</v>
      </c>
    </row>
    <row r="909" spans="1:43" x14ac:dyDescent="0.3">
      <c r="A909" t="s">
        <v>2482</v>
      </c>
      <c r="B909" t="s">
        <v>6609</v>
      </c>
      <c r="C909" t="s">
        <v>837</v>
      </c>
      <c r="D909" t="s">
        <v>4801</v>
      </c>
      <c r="E909">
        <v>6</v>
      </c>
      <c r="F909">
        <v>17</v>
      </c>
      <c r="G909" t="s">
        <v>5267</v>
      </c>
      <c r="H909">
        <v>5000</v>
      </c>
      <c r="I909">
        <v>1</v>
      </c>
      <c r="J909">
        <v>4.26</v>
      </c>
      <c r="K909">
        <v>550</v>
      </c>
      <c r="L909">
        <v>322</v>
      </c>
      <c r="M909">
        <v>122</v>
      </c>
      <c r="N909">
        <v>62</v>
      </c>
      <c r="O909">
        <v>13</v>
      </c>
      <c r="P909">
        <v>31</v>
      </c>
      <c r="Q909">
        <v>1</v>
      </c>
      <c r="R909">
        <v>0</v>
      </c>
      <c r="S909">
        <v>1</v>
      </c>
      <c r="T909">
        <v>0</v>
      </c>
      <c r="U909" t="s">
        <v>78</v>
      </c>
      <c r="V909" t="s">
        <v>52</v>
      </c>
      <c r="W909">
        <v>20</v>
      </c>
      <c r="X909" t="s">
        <v>5268</v>
      </c>
      <c r="Y909">
        <v>2</v>
      </c>
      <c r="Z909">
        <v>0</v>
      </c>
      <c r="AA909">
        <v>48</v>
      </c>
      <c r="AB909">
        <v>50</v>
      </c>
      <c r="AE909" t="s">
        <v>37</v>
      </c>
      <c r="AF909" t="s">
        <v>741</v>
      </c>
      <c r="AG909" t="s">
        <v>741</v>
      </c>
      <c r="AH909" t="s">
        <v>6427</v>
      </c>
      <c r="AI909">
        <v>5781</v>
      </c>
      <c r="AJ909">
        <v>4.2748659399999998</v>
      </c>
      <c r="AK909" t="s">
        <v>6428</v>
      </c>
      <c r="AL909">
        <v>0</v>
      </c>
      <c r="AN909" t="s">
        <v>9222</v>
      </c>
      <c r="AO909" t="s">
        <v>9223</v>
      </c>
      <c r="AP909" t="s">
        <v>5273</v>
      </c>
      <c r="AQ909" t="s">
        <v>5274</v>
      </c>
    </row>
    <row r="910" spans="1:43" x14ac:dyDescent="0.3">
      <c r="A910" t="s">
        <v>834</v>
      </c>
      <c r="B910" t="s">
        <v>6597</v>
      </c>
      <c r="C910" t="s">
        <v>831</v>
      </c>
      <c r="D910" t="s">
        <v>4278</v>
      </c>
      <c r="E910">
        <v>14</v>
      </c>
      <c r="F910">
        <v>13</v>
      </c>
      <c r="G910" t="s">
        <v>5267</v>
      </c>
      <c r="H910">
        <v>100</v>
      </c>
      <c r="I910">
        <v>0</v>
      </c>
      <c r="J910">
        <v>4.5</v>
      </c>
      <c r="K910">
        <v>113</v>
      </c>
      <c r="L910">
        <v>82</v>
      </c>
      <c r="M910">
        <v>17</v>
      </c>
      <c r="N910">
        <v>7</v>
      </c>
      <c r="O910">
        <v>3</v>
      </c>
      <c r="P910">
        <v>4</v>
      </c>
      <c r="Q910">
        <v>1</v>
      </c>
      <c r="R910">
        <v>0</v>
      </c>
      <c r="S910">
        <v>1</v>
      </c>
      <c r="T910">
        <v>0</v>
      </c>
      <c r="U910" t="s">
        <v>78</v>
      </c>
      <c r="V910" t="s">
        <v>52</v>
      </c>
      <c r="W910">
        <v>50</v>
      </c>
      <c r="X910" t="s">
        <v>5268</v>
      </c>
      <c r="Y910">
        <v>3</v>
      </c>
      <c r="Z910">
        <v>0</v>
      </c>
      <c r="AA910">
        <v>40</v>
      </c>
      <c r="AB910">
        <v>50</v>
      </c>
      <c r="AE910" t="s">
        <v>37</v>
      </c>
      <c r="AF910" t="s">
        <v>832</v>
      </c>
      <c r="AG910" t="s">
        <v>832</v>
      </c>
      <c r="AH910" t="s">
        <v>833</v>
      </c>
      <c r="AI910">
        <v>7627</v>
      </c>
      <c r="AJ910">
        <v>4.0477251870000002</v>
      </c>
      <c r="AK910" t="s">
        <v>6598</v>
      </c>
      <c r="AL910">
        <v>0</v>
      </c>
      <c r="AN910" t="s">
        <v>6599</v>
      </c>
      <c r="AO910" t="s">
        <v>6600</v>
      </c>
      <c r="AP910" t="s">
        <v>5273</v>
      </c>
      <c r="AQ910" t="s">
        <v>5274</v>
      </c>
    </row>
    <row r="911" spans="1:43" x14ac:dyDescent="0.3">
      <c r="A911" t="s">
        <v>2485</v>
      </c>
      <c r="B911" t="s">
        <v>9224</v>
      </c>
      <c r="C911" t="s">
        <v>2483</v>
      </c>
      <c r="D911" t="s">
        <v>4802</v>
      </c>
      <c r="E911">
        <v>13</v>
      </c>
      <c r="F911">
        <v>93</v>
      </c>
      <c r="G911" t="s">
        <v>5267</v>
      </c>
      <c r="H911">
        <v>100</v>
      </c>
      <c r="I911">
        <v>0</v>
      </c>
      <c r="J911">
        <v>4.09</v>
      </c>
      <c r="K911">
        <v>127</v>
      </c>
      <c r="L911">
        <v>68</v>
      </c>
      <c r="M911">
        <v>27</v>
      </c>
      <c r="N911">
        <v>15</v>
      </c>
      <c r="O911">
        <v>9</v>
      </c>
      <c r="P911">
        <v>8</v>
      </c>
      <c r="Q911">
        <v>0</v>
      </c>
      <c r="R911">
        <v>0</v>
      </c>
      <c r="S911">
        <v>0</v>
      </c>
      <c r="T911">
        <v>0</v>
      </c>
      <c r="U911" t="s">
        <v>144</v>
      </c>
      <c r="V911" t="s">
        <v>52</v>
      </c>
      <c r="W911">
        <v>5</v>
      </c>
      <c r="X911" t="s">
        <v>5268</v>
      </c>
      <c r="Y911">
        <v>3</v>
      </c>
      <c r="Z911">
        <v>0</v>
      </c>
      <c r="AA911">
        <v>40</v>
      </c>
      <c r="AB911">
        <v>50</v>
      </c>
      <c r="AE911" t="s">
        <v>37</v>
      </c>
      <c r="AF911" t="s">
        <v>2484</v>
      </c>
      <c r="AG911" t="s">
        <v>2484</v>
      </c>
      <c r="AH911" t="s">
        <v>9225</v>
      </c>
      <c r="AI911">
        <v>26833</v>
      </c>
      <c r="AJ911">
        <v>4.2353818060000004</v>
      </c>
      <c r="AK911" t="s">
        <v>9226</v>
      </c>
      <c r="AL911">
        <v>0</v>
      </c>
      <c r="AN911" t="s">
        <v>9227</v>
      </c>
      <c r="AO911" t="s">
        <v>9228</v>
      </c>
      <c r="AP911" t="s">
        <v>5273</v>
      </c>
      <c r="AQ911" t="s">
        <v>5274</v>
      </c>
    </row>
    <row r="912" spans="1:43" x14ac:dyDescent="0.3">
      <c r="A912" t="s">
        <v>2487</v>
      </c>
      <c r="B912" t="s">
        <v>9229</v>
      </c>
      <c r="C912" t="s">
        <v>2486</v>
      </c>
      <c r="D912" t="s">
        <v>4803</v>
      </c>
      <c r="E912">
        <v>13</v>
      </c>
      <c r="F912">
        <v>59</v>
      </c>
      <c r="G912" t="s">
        <v>5267</v>
      </c>
      <c r="H912">
        <v>1000</v>
      </c>
      <c r="I912">
        <v>0</v>
      </c>
      <c r="J912">
        <v>4.1399999999999997</v>
      </c>
      <c r="K912">
        <v>870</v>
      </c>
      <c r="L912">
        <v>520</v>
      </c>
      <c r="M912">
        <v>133</v>
      </c>
      <c r="N912">
        <v>106</v>
      </c>
      <c r="O912">
        <v>40</v>
      </c>
      <c r="P912">
        <v>71</v>
      </c>
      <c r="Q912">
        <v>0</v>
      </c>
      <c r="R912">
        <v>0</v>
      </c>
      <c r="S912">
        <v>0</v>
      </c>
      <c r="T912">
        <v>0</v>
      </c>
      <c r="U912" t="s">
        <v>56</v>
      </c>
      <c r="V912" t="s">
        <v>52</v>
      </c>
      <c r="W912">
        <v>50</v>
      </c>
      <c r="X912" t="s">
        <v>5268</v>
      </c>
      <c r="Y912">
        <v>3</v>
      </c>
      <c r="Z912">
        <v>0</v>
      </c>
      <c r="AA912">
        <v>43</v>
      </c>
      <c r="AB912">
        <v>50</v>
      </c>
      <c r="AC912">
        <v>1</v>
      </c>
      <c r="AD912" t="s">
        <v>5269</v>
      </c>
      <c r="AE912" t="s">
        <v>37</v>
      </c>
      <c r="AF912" t="s">
        <v>1527</v>
      </c>
      <c r="AG912" t="s">
        <v>1527</v>
      </c>
      <c r="AH912" t="s">
        <v>7744</v>
      </c>
      <c r="AI912">
        <v>16523</v>
      </c>
      <c r="AJ912">
        <v>4.0387338860000002</v>
      </c>
      <c r="AK912" t="s">
        <v>7745</v>
      </c>
      <c r="AL912">
        <v>0</v>
      </c>
      <c r="AN912" t="s">
        <v>9230</v>
      </c>
      <c r="AO912" t="s">
        <v>9231</v>
      </c>
      <c r="AP912" t="s">
        <v>5273</v>
      </c>
      <c r="AQ912" t="s">
        <v>5274</v>
      </c>
    </row>
    <row r="913" spans="1:43" x14ac:dyDescent="0.3">
      <c r="A913" t="s">
        <v>2490</v>
      </c>
      <c r="B913" t="s">
        <v>9232</v>
      </c>
      <c r="C913" t="s">
        <v>2488</v>
      </c>
      <c r="D913" t="s">
        <v>4804</v>
      </c>
      <c r="E913">
        <v>5</v>
      </c>
      <c r="F913">
        <v>5</v>
      </c>
      <c r="G913" t="s">
        <v>5267</v>
      </c>
      <c r="H913">
        <v>5000</v>
      </c>
      <c r="I913">
        <v>1</v>
      </c>
      <c r="J913">
        <v>3.88</v>
      </c>
      <c r="K913">
        <v>883</v>
      </c>
      <c r="L913">
        <v>446</v>
      </c>
      <c r="M913">
        <v>162</v>
      </c>
      <c r="N913">
        <v>109</v>
      </c>
      <c r="O913">
        <v>59</v>
      </c>
      <c r="P913">
        <v>107</v>
      </c>
      <c r="Q913">
        <v>0</v>
      </c>
      <c r="R913">
        <v>0</v>
      </c>
      <c r="S913">
        <v>0</v>
      </c>
      <c r="T913">
        <v>0</v>
      </c>
      <c r="U913" t="s">
        <v>70</v>
      </c>
      <c r="V913" t="s">
        <v>52</v>
      </c>
      <c r="W913">
        <v>50</v>
      </c>
      <c r="X913" t="s">
        <v>5268</v>
      </c>
      <c r="Y913">
        <v>2</v>
      </c>
      <c r="Z913">
        <v>0</v>
      </c>
      <c r="AA913">
        <v>23</v>
      </c>
      <c r="AB913">
        <v>50</v>
      </c>
      <c r="AE913" t="s">
        <v>37</v>
      </c>
      <c r="AF913" t="s">
        <v>2489</v>
      </c>
      <c r="AG913" t="s">
        <v>2489</v>
      </c>
      <c r="AH913" t="s">
        <v>9233</v>
      </c>
      <c r="AI913">
        <v>11883</v>
      </c>
      <c r="AJ913">
        <v>4.1206765970000001</v>
      </c>
      <c r="AK913" t="s">
        <v>9234</v>
      </c>
      <c r="AL913">
        <v>0</v>
      </c>
      <c r="AN913" t="s">
        <v>9235</v>
      </c>
      <c r="AO913" t="s">
        <v>9236</v>
      </c>
      <c r="AP913" t="s">
        <v>5273</v>
      </c>
      <c r="AQ913" t="s">
        <v>5274</v>
      </c>
    </row>
    <row r="914" spans="1:43" x14ac:dyDescent="0.3">
      <c r="A914" t="s">
        <v>2495</v>
      </c>
      <c r="B914" t="s">
        <v>9237</v>
      </c>
      <c r="C914" t="s">
        <v>2491</v>
      </c>
      <c r="D914" t="s">
        <v>4805</v>
      </c>
      <c r="E914">
        <v>3.69</v>
      </c>
      <c r="F914">
        <v>53</v>
      </c>
      <c r="G914" t="s">
        <v>5267</v>
      </c>
      <c r="H914">
        <v>100</v>
      </c>
      <c r="I914">
        <v>1</v>
      </c>
      <c r="J914">
        <v>4.3600000000000003</v>
      </c>
      <c r="K914">
        <v>11</v>
      </c>
      <c r="L914">
        <v>6</v>
      </c>
      <c r="M914">
        <v>3</v>
      </c>
      <c r="N914">
        <v>2</v>
      </c>
      <c r="O914">
        <v>0</v>
      </c>
      <c r="P914">
        <v>0</v>
      </c>
      <c r="Q914">
        <v>1</v>
      </c>
      <c r="R914">
        <v>0</v>
      </c>
      <c r="S914">
        <v>0</v>
      </c>
      <c r="T914">
        <v>1</v>
      </c>
      <c r="U914" t="s">
        <v>70</v>
      </c>
      <c r="V914" t="s">
        <v>2492</v>
      </c>
      <c r="W914">
        <v>1</v>
      </c>
      <c r="X914" t="s">
        <v>5268</v>
      </c>
      <c r="Y914">
        <v>1</v>
      </c>
      <c r="Z914">
        <v>0</v>
      </c>
      <c r="AA914">
        <v>27</v>
      </c>
      <c r="AB914">
        <v>50</v>
      </c>
      <c r="AE914" t="s">
        <v>37</v>
      </c>
      <c r="AF914" t="s">
        <v>2493</v>
      </c>
      <c r="AG914" t="s">
        <v>2493</v>
      </c>
      <c r="AH914" t="s">
        <v>2494</v>
      </c>
      <c r="AI914">
        <v>277</v>
      </c>
      <c r="AJ914">
        <v>3.8555956679999999</v>
      </c>
      <c r="AK914" t="s">
        <v>9238</v>
      </c>
      <c r="AL914">
        <v>1</v>
      </c>
      <c r="AM914" t="s">
        <v>9239</v>
      </c>
      <c r="AN914" t="s">
        <v>9240</v>
      </c>
      <c r="AO914" t="s">
        <v>9241</v>
      </c>
      <c r="AP914" t="s">
        <v>5273</v>
      </c>
      <c r="AQ914" t="s">
        <v>5274</v>
      </c>
    </row>
    <row r="915" spans="1:43" x14ac:dyDescent="0.3">
      <c r="A915" s="1" t="s">
        <v>2497</v>
      </c>
      <c r="B915" t="s">
        <v>9242</v>
      </c>
      <c r="C915" t="s">
        <v>2496</v>
      </c>
      <c r="D915" t="s">
        <v>4806</v>
      </c>
      <c r="E915">
        <v>3.85</v>
      </c>
      <c r="F915">
        <v>69</v>
      </c>
      <c r="G915" t="s">
        <v>5267</v>
      </c>
      <c r="H915">
        <v>1000</v>
      </c>
      <c r="I915">
        <v>1</v>
      </c>
      <c r="J915">
        <v>3.23</v>
      </c>
      <c r="K915">
        <v>185</v>
      </c>
      <c r="L915">
        <v>51</v>
      </c>
      <c r="M915">
        <v>33</v>
      </c>
      <c r="N915">
        <v>42</v>
      </c>
      <c r="O915">
        <v>26</v>
      </c>
      <c r="P915">
        <v>33</v>
      </c>
      <c r="Q915">
        <v>0</v>
      </c>
      <c r="R915">
        <v>0</v>
      </c>
      <c r="S915">
        <v>0</v>
      </c>
      <c r="T915">
        <v>0</v>
      </c>
      <c r="U915" t="s">
        <v>385</v>
      </c>
      <c r="V915" t="s">
        <v>52</v>
      </c>
      <c r="W915">
        <v>1</v>
      </c>
      <c r="X915" t="s">
        <v>5268</v>
      </c>
      <c r="Y915">
        <v>1</v>
      </c>
      <c r="Z915">
        <v>0</v>
      </c>
      <c r="AA915">
        <v>25</v>
      </c>
      <c r="AB915">
        <v>50</v>
      </c>
      <c r="AE915" t="s">
        <v>37</v>
      </c>
      <c r="AF915" t="s">
        <v>215</v>
      </c>
      <c r="AG915" t="s">
        <v>5548</v>
      </c>
      <c r="AH915" t="s">
        <v>5549</v>
      </c>
      <c r="AI915">
        <v>703</v>
      </c>
      <c r="AJ915">
        <v>3.9601706970000001</v>
      </c>
      <c r="AK915" s="1" t="s">
        <v>5550</v>
      </c>
      <c r="AL915">
        <v>0</v>
      </c>
      <c r="AN915" t="s">
        <v>9243</v>
      </c>
      <c r="AO915" t="s">
        <v>9244</v>
      </c>
      <c r="AP915" t="s">
        <v>5273</v>
      </c>
      <c r="AQ915" t="s">
        <v>5274</v>
      </c>
    </row>
    <row r="916" spans="1:43" x14ac:dyDescent="0.3">
      <c r="A916" t="s">
        <v>2499</v>
      </c>
      <c r="B916" t="s">
        <v>5564</v>
      </c>
      <c r="C916" t="s">
        <v>228</v>
      </c>
      <c r="D916" t="s">
        <v>4092</v>
      </c>
      <c r="E916">
        <v>11</v>
      </c>
      <c r="F916">
        <v>10</v>
      </c>
      <c r="G916" t="s">
        <v>5267</v>
      </c>
      <c r="H916">
        <v>100</v>
      </c>
      <c r="I916">
        <v>0</v>
      </c>
      <c r="J916">
        <v>3.91</v>
      </c>
      <c r="K916">
        <v>22</v>
      </c>
      <c r="L916">
        <v>13</v>
      </c>
      <c r="M916">
        <v>1</v>
      </c>
      <c r="N916">
        <v>4</v>
      </c>
      <c r="O916">
        <v>1</v>
      </c>
      <c r="P916">
        <v>3</v>
      </c>
      <c r="Q916">
        <v>0</v>
      </c>
      <c r="R916">
        <v>0</v>
      </c>
      <c r="S916">
        <v>0</v>
      </c>
      <c r="T916">
        <v>0</v>
      </c>
      <c r="U916" t="s">
        <v>34</v>
      </c>
      <c r="V916" t="s">
        <v>43</v>
      </c>
      <c r="W916">
        <v>50</v>
      </c>
      <c r="X916" t="s">
        <v>5268</v>
      </c>
      <c r="Y916">
        <v>3</v>
      </c>
      <c r="Z916">
        <v>0</v>
      </c>
      <c r="AA916">
        <v>40</v>
      </c>
      <c r="AB916">
        <v>50</v>
      </c>
      <c r="AE916" t="s">
        <v>37</v>
      </c>
      <c r="AF916" t="s">
        <v>2498</v>
      </c>
      <c r="AG916" t="s">
        <v>2498</v>
      </c>
      <c r="AH916" t="s">
        <v>9245</v>
      </c>
      <c r="AI916">
        <v>7363</v>
      </c>
      <c r="AJ916">
        <v>4.1063425230000004</v>
      </c>
      <c r="AK916" t="s">
        <v>9246</v>
      </c>
      <c r="AL916">
        <v>0</v>
      </c>
      <c r="AN916" t="s">
        <v>9247</v>
      </c>
      <c r="AO916" t="s">
        <v>9248</v>
      </c>
      <c r="AP916" t="s">
        <v>5273</v>
      </c>
      <c r="AQ916" t="s">
        <v>5274</v>
      </c>
    </row>
    <row r="917" spans="1:43" x14ac:dyDescent="0.3">
      <c r="A917" t="s">
        <v>2501</v>
      </c>
      <c r="B917" t="s">
        <v>8549</v>
      </c>
      <c r="C917" t="s">
        <v>2500</v>
      </c>
      <c r="D917" t="s">
        <v>4658</v>
      </c>
      <c r="E917">
        <v>2</v>
      </c>
      <c r="F917">
        <v>2</v>
      </c>
      <c r="G917" t="s">
        <v>5267</v>
      </c>
      <c r="H917">
        <v>1000</v>
      </c>
      <c r="I917">
        <v>0</v>
      </c>
      <c r="J917">
        <v>4.1900000000000004</v>
      </c>
      <c r="K917">
        <v>81</v>
      </c>
      <c r="L917">
        <v>50</v>
      </c>
      <c r="M917">
        <v>14</v>
      </c>
      <c r="N917">
        <v>6</v>
      </c>
      <c r="O917">
        <v>4</v>
      </c>
      <c r="P917">
        <v>7</v>
      </c>
      <c r="Q917">
        <v>1</v>
      </c>
      <c r="R917">
        <v>0</v>
      </c>
      <c r="S917">
        <v>1</v>
      </c>
      <c r="T917">
        <v>0</v>
      </c>
      <c r="U917" t="s">
        <v>42</v>
      </c>
      <c r="V917" t="s">
        <v>43</v>
      </c>
      <c r="W917">
        <v>1</v>
      </c>
      <c r="X917" t="s">
        <v>5268</v>
      </c>
      <c r="Y917">
        <v>1</v>
      </c>
      <c r="Z917">
        <v>0</v>
      </c>
      <c r="AA917">
        <v>35</v>
      </c>
      <c r="AB917">
        <v>50</v>
      </c>
      <c r="AC917">
        <v>1</v>
      </c>
      <c r="AD917" t="s">
        <v>5269</v>
      </c>
      <c r="AE917" t="s">
        <v>37</v>
      </c>
      <c r="AF917" t="s">
        <v>289</v>
      </c>
      <c r="AG917" t="s">
        <v>289</v>
      </c>
      <c r="AH917" t="s">
        <v>5713</v>
      </c>
      <c r="AI917">
        <v>126370</v>
      </c>
      <c r="AJ917">
        <v>4.1469573469999998</v>
      </c>
      <c r="AK917" t="s">
        <v>5689</v>
      </c>
      <c r="AL917">
        <v>1</v>
      </c>
      <c r="AM917" t="s">
        <v>5690</v>
      </c>
      <c r="AN917" t="s">
        <v>8550</v>
      </c>
      <c r="AO917" t="s">
        <v>8551</v>
      </c>
      <c r="AP917" t="s">
        <v>5273</v>
      </c>
      <c r="AQ917" t="s">
        <v>5274</v>
      </c>
    </row>
    <row r="918" spans="1:43" x14ac:dyDescent="0.3">
      <c r="A918" t="s">
        <v>2505</v>
      </c>
      <c r="B918" t="s">
        <v>9249</v>
      </c>
      <c r="C918" t="s">
        <v>2502</v>
      </c>
      <c r="D918" t="s">
        <v>4807</v>
      </c>
      <c r="E918">
        <v>8</v>
      </c>
      <c r="F918">
        <v>85</v>
      </c>
      <c r="G918" t="s">
        <v>5267</v>
      </c>
      <c r="H918">
        <v>100</v>
      </c>
      <c r="I918">
        <v>1</v>
      </c>
      <c r="J918">
        <v>4.5</v>
      </c>
      <c r="K918">
        <v>14</v>
      </c>
      <c r="L918">
        <v>9</v>
      </c>
      <c r="M918">
        <v>3</v>
      </c>
      <c r="N918">
        <v>2</v>
      </c>
      <c r="O918">
        <v>0</v>
      </c>
      <c r="P918">
        <v>0</v>
      </c>
      <c r="Q918">
        <v>0</v>
      </c>
      <c r="R918">
        <v>0</v>
      </c>
      <c r="S918">
        <v>0</v>
      </c>
      <c r="T918">
        <v>0</v>
      </c>
      <c r="U918" t="s">
        <v>34</v>
      </c>
      <c r="V918" t="s">
        <v>2503</v>
      </c>
      <c r="W918">
        <v>1</v>
      </c>
      <c r="X918" t="s">
        <v>5268</v>
      </c>
      <c r="Y918">
        <v>2</v>
      </c>
      <c r="Z918">
        <v>0</v>
      </c>
      <c r="AA918">
        <v>15</v>
      </c>
      <c r="AB918">
        <v>50</v>
      </c>
      <c r="AE918" t="s">
        <v>37</v>
      </c>
      <c r="AF918" t="s">
        <v>2504</v>
      </c>
      <c r="AG918" t="s">
        <v>9250</v>
      </c>
      <c r="AH918" t="s">
        <v>9251</v>
      </c>
      <c r="AI918">
        <v>173</v>
      </c>
      <c r="AJ918">
        <v>3.901734104</v>
      </c>
      <c r="AK918" t="s">
        <v>9252</v>
      </c>
      <c r="AL918">
        <v>0</v>
      </c>
      <c r="AN918" t="s">
        <v>9253</v>
      </c>
      <c r="AO918" t="s">
        <v>9254</v>
      </c>
      <c r="AP918" t="s">
        <v>5273</v>
      </c>
      <c r="AQ918" t="s">
        <v>5274</v>
      </c>
    </row>
    <row r="919" spans="1:43" x14ac:dyDescent="0.3">
      <c r="A919" t="s">
        <v>2508</v>
      </c>
      <c r="B919" t="s">
        <v>9255</v>
      </c>
      <c r="C919" t="s">
        <v>2506</v>
      </c>
      <c r="D919" t="s">
        <v>4808</v>
      </c>
      <c r="E919">
        <v>7</v>
      </c>
      <c r="F919">
        <v>7</v>
      </c>
      <c r="G919" t="s">
        <v>5267</v>
      </c>
      <c r="H919">
        <v>10</v>
      </c>
      <c r="I919">
        <v>0</v>
      </c>
      <c r="J919">
        <v>3.36</v>
      </c>
      <c r="K919">
        <v>11</v>
      </c>
      <c r="L919">
        <v>4</v>
      </c>
      <c r="M919">
        <v>1</v>
      </c>
      <c r="N919">
        <v>3</v>
      </c>
      <c r="O919">
        <v>1</v>
      </c>
      <c r="P919">
        <v>2</v>
      </c>
      <c r="Q919">
        <v>0</v>
      </c>
      <c r="R919">
        <v>0</v>
      </c>
      <c r="S919">
        <v>0</v>
      </c>
      <c r="T919">
        <v>0</v>
      </c>
      <c r="U919" t="s">
        <v>70</v>
      </c>
      <c r="V919" t="s">
        <v>35</v>
      </c>
      <c r="W919">
        <v>1</v>
      </c>
      <c r="X919" t="s">
        <v>5268</v>
      </c>
      <c r="Y919">
        <v>2</v>
      </c>
      <c r="Z919">
        <v>0</v>
      </c>
      <c r="AA919">
        <v>38</v>
      </c>
      <c r="AB919">
        <v>50</v>
      </c>
      <c r="AC919">
        <v>1</v>
      </c>
      <c r="AD919" t="s">
        <v>5269</v>
      </c>
      <c r="AE919" t="s">
        <v>37</v>
      </c>
      <c r="AF919" t="s">
        <v>2507</v>
      </c>
      <c r="AG919" t="s">
        <v>2507</v>
      </c>
      <c r="AH919" t="s">
        <v>9256</v>
      </c>
      <c r="AI919">
        <v>4485</v>
      </c>
      <c r="AJ919">
        <v>3.810479376</v>
      </c>
      <c r="AK919" t="s">
        <v>9257</v>
      </c>
      <c r="AL919">
        <v>0</v>
      </c>
      <c r="AN919" t="s">
        <v>9258</v>
      </c>
      <c r="AO919" t="s">
        <v>9259</v>
      </c>
      <c r="AP919" t="s">
        <v>5273</v>
      </c>
      <c r="AQ919" t="s">
        <v>5274</v>
      </c>
    </row>
    <row r="920" spans="1:43" x14ac:dyDescent="0.3">
      <c r="A920" t="s">
        <v>2511</v>
      </c>
      <c r="B920" t="s">
        <v>9260</v>
      </c>
      <c r="C920" t="s">
        <v>2509</v>
      </c>
      <c r="D920" t="s">
        <v>4809</v>
      </c>
      <c r="E920">
        <v>11</v>
      </c>
      <c r="F920">
        <v>24</v>
      </c>
      <c r="G920" t="s">
        <v>5267</v>
      </c>
      <c r="H920">
        <v>1000</v>
      </c>
      <c r="I920">
        <v>0</v>
      </c>
      <c r="J920">
        <v>3.73</v>
      </c>
      <c r="K920">
        <v>154</v>
      </c>
      <c r="L920">
        <v>68</v>
      </c>
      <c r="M920">
        <v>31</v>
      </c>
      <c r="N920">
        <v>21</v>
      </c>
      <c r="O920">
        <v>14</v>
      </c>
      <c r="P920">
        <v>20</v>
      </c>
      <c r="Q920">
        <v>0</v>
      </c>
      <c r="R920">
        <v>0</v>
      </c>
      <c r="S920">
        <v>0</v>
      </c>
      <c r="T920">
        <v>0</v>
      </c>
      <c r="U920" t="s">
        <v>34</v>
      </c>
      <c r="V920" t="s">
        <v>101</v>
      </c>
      <c r="W920">
        <v>50</v>
      </c>
      <c r="X920" t="s">
        <v>5268</v>
      </c>
      <c r="Y920">
        <v>3</v>
      </c>
      <c r="Z920">
        <v>0</v>
      </c>
      <c r="AA920">
        <v>42</v>
      </c>
      <c r="AB920">
        <v>50</v>
      </c>
      <c r="AC920">
        <v>1</v>
      </c>
      <c r="AD920" t="s">
        <v>5269</v>
      </c>
      <c r="AE920" t="s">
        <v>37</v>
      </c>
      <c r="AF920" t="s">
        <v>2510</v>
      </c>
      <c r="AG920" t="s">
        <v>9261</v>
      </c>
      <c r="AH920" t="s">
        <v>9262</v>
      </c>
      <c r="AI920">
        <v>47639</v>
      </c>
      <c r="AJ920">
        <v>4.213438569</v>
      </c>
      <c r="AK920" t="s">
        <v>9263</v>
      </c>
      <c r="AL920">
        <v>0</v>
      </c>
      <c r="AN920" t="s">
        <v>9264</v>
      </c>
      <c r="AO920" t="s">
        <v>9265</v>
      </c>
      <c r="AP920" t="s">
        <v>5273</v>
      </c>
      <c r="AQ920" t="s">
        <v>5274</v>
      </c>
    </row>
    <row r="921" spans="1:43" x14ac:dyDescent="0.3">
      <c r="A921" t="s">
        <v>2513</v>
      </c>
      <c r="B921" t="s">
        <v>9266</v>
      </c>
      <c r="C921" t="s">
        <v>2512</v>
      </c>
      <c r="D921" t="s">
        <v>4810</v>
      </c>
      <c r="E921">
        <v>11</v>
      </c>
      <c r="F921">
        <v>10</v>
      </c>
      <c r="G921" t="s">
        <v>5267</v>
      </c>
      <c r="H921">
        <v>5000</v>
      </c>
      <c r="I921">
        <v>1</v>
      </c>
      <c r="J921">
        <v>3.2</v>
      </c>
      <c r="K921">
        <v>249</v>
      </c>
      <c r="L921">
        <v>85</v>
      </c>
      <c r="M921">
        <v>35</v>
      </c>
      <c r="N921">
        <v>38</v>
      </c>
      <c r="O921">
        <v>26</v>
      </c>
      <c r="P921">
        <v>65</v>
      </c>
      <c r="Q921">
        <v>0</v>
      </c>
      <c r="R921">
        <v>0</v>
      </c>
      <c r="S921">
        <v>0</v>
      </c>
      <c r="T921">
        <v>0</v>
      </c>
      <c r="U921" t="s">
        <v>70</v>
      </c>
      <c r="V921" t="s">
        <v>521</v>
      </c>
      <c r="W921">
        <v>35</v>
      </c>
      <c r="X921" t="s">
        <v>5268</v>
      </c>
      <c r="Y921">
        <v>2</v>
      </c>
      <c r="Z921">
        <v>0</v>
      </c>
      <c r="AA921">
        <v>28</v>
      </c>
      <c r="AB921">
        <v>50</v>
      </c>
      <c r="AE921" t="s">
        <v>37</v>
      </c>
      <c r="AF921" t="s">
        <v>444</v>
      </c>
      <c r="AG921" t="s">
        <v>5968</v>
      </c>
      <c r="AH921" t="s">
        <v>6784</v>
      </c>
      <c r="AI921">
        <v>88193</v>
      </c>
      <c r="AJ921">
        <v>4.0808907740000002</v>
      </c>
      <c r="AK921" t="s">
        <v>5969</v>
      </c>
      <c r="AL921">
        <v>1</v>
      </c>
      <c r="AM921" t="s">
        <v>5970</v>
      </c>
      <c r="AN921" t="s">
        <v>9267</v>
      </c>
      <c r="AO921" t="s">
        <v>9268</v>
      </c>
      <c r="AP921" t="s">
        <v>5273</v>
      </c>
      <c r="AQ921" t="s">
        <v>5274</v>
      </c>
    </row>
    <row r="922" spans="1:43" x14ac:dyDescent="0.3">
      <c r="A922" t="s">
        <v>2516</v>
      </c>
      <c r="B922" t="s">
        <v>9269</v>
      </c>
      <c r="C922" t="s">
        <v>2514</v>
      </c>
      <c r="D922" t="s">
        <v>4811</v>
      </c>
      <c r="E922">
        <v>2.7</v>
      </c>
      <c r="F922">
        <v>3</v>
      </c>
      <c r="G922" t="s">
        <v>5267</v>
      </c>
      <c r="H922">
        <v>10000</v>
      </c>
      <c r="I922">
        <v>1</v>
      </c>
      <c r="J922">
        <v>4.13</v>
      </c>
      <c r="K922">
        <v>1165</v>
      </c>
      <c r="L922">
        <v>667</v>
      </c>
      <c r="M922">
        <v>217</v>
      </c>
      <c r="N922">
        <v>137</v>
      </c>
      <c r="O922">
        <v>59</v>
      </c>
      <c r="P922">
        <v>85</v>
      </c>
      <c r="Q922">
        <v>0</v>
      </c>
      <c r="R922">
        <v>0</v>
      </c>
      <c r="S922">
        <v>0</v>
      </c>
      <c r="T922">
        <v>0</v>
      </c>
      <c r="U922" t="s">
        <v>319</v>
      </c>
      <c r="V922" t="s">
        <v>52</v>
      </c>
      <c r="W922">
        <v>1</v>
      </c>
      <c r="X922" t="s">
        <v>5268</v>
      </c>
      <c r="Y922">
        <v>1</v>
      </c>
      <c r="Z922">
        <v>0</v>
      </c>
      <c r="AA922">
        <v>33</v>
      </c>
      <c r="AB922">
        <v>50</v>
      </c>
      <c r="AE922" t="s">
        <v>37</v>
      </c>
      <c r="AF922" t="s">
        <v>219</v>
      </c>
      <c r="AG922" t="s">
        <v>5555</v>
      </c>
      <c r="AH922" t="s">
        <v>2515</v>
      </c>
      <c r="AI922">
        <v>16013</v>
      </c>
      <c r="AJ922">
        <v>4.1088490599999998</v>
      </c>
      <c r="AK922" t="s">
        <v>5556</v>
      </c>
      <c r="AL922">
        <v>0</v>
      </c>
      <c r="AN922" t="s">
        <v>9270</v>
      </c>
      <c r="AO922" t="s">
        <v>9271</v>
      </c>
      <c r="AP922" t="s">
        <v>5273</v>
      </c>
      <c r="AQ922" t="s">
        <v>5274</v>
      </c>
    </row>
    <row r="923" spans="1:43" x14ac:dyDescent="0.3">
      <c r="A923" t="s">
        <v>2517</v>
      </c>
      <c r="B923" t="s">
        <v>5296</v>
      </c>
      <c r="C923" t="s">
        <v>55</v>
      </c>
      <c r="D923" t="s">
        <v>4031</v>
      </c>
      <c r="E923">
        <v>5.83</v>
      </c>
      <c r="F923">
        <v>8</v>
      </c>
      <c r="G923" t="s">
        <v>5267</v>
      </c>
      <c r="H923">
        <v>5000</v>
      </c>
      <c r="I923">
        <v>0</v>
      </c>
      <c r="J923">
        <v>3.99</v>
      </c>
      <c r="K923">
        <v>639</v>
      </c>
      <c r="L923">
        <v>337</v>
      </c>
      <c r="M923">
        <v>118</v>
      </c>
      <c r="N923">
        <v>89</v>
      </c>
      <c r="O923">
        <v>33</v>
      </c>
      <c r="P923">
        <v>62</v>
      </c>
      <c r="Q923">
        <v>0</v>
      </c>
      <c r="R923">
        <v>0</v>
      </c>
      <c r="S923">
        <v>0</v>
      </c>
      <c r="T923">
        <v>0</v>
      </c>
      <c r="U923" t="s">
        <v>42</v>
      </c>
      <c r="V923" t="s">
        <v>57</v>
      </c>
      <c r="W923">
        <v>50</v>
      </c>
      <c r="X923" t="s">
        <v>5268</v>
      </c>
      <c r="Y923">
        <v>2</v>
      </c>
      <c r="Z923">
        <v>0</v>
      </c>
      <c r="AA923">
        <v>40</v>
      </c>
      <c r="AB923">
        <v>50</v>
      </c>
      <c r="AF923" t="s">
        <v>229</v>
      </c>
      <c r="AG923" t="s">
        <v>5565</v>
      </c>
      <c r="AH923" t="s">
        <v>5566</v>
      </c>
      <c r="AI923">
        <v>91631</v>
      </c>
      <c r="AJ923">
        <v>3.8379369429999999</v>
      </c>
      <c r="AK923" t="s">
        <v>5567</v>
      </c>
      <c r="AL923">
        <v>1</v>
      </c>
      <c r="AM923" t="s">
        <v>5568</v>
      </c>
      <c r="AN923" t="s">
        <v>9272</v>
      </c>
      <c r="AO923" t="s">
        <v>9273</v>
      </c>
      <c r="AP923" t="s">
        <v>5273</v>
      </c>
      <c r="AQ923" t="s">
        <v>5274</v>
      </c>
    </row>
    <row r="924" spans="1:43" x14ac:dyDescent="0.3">
      <c r="A924" t="s">
        <v>2519</v>
      </c>
      <c r="B924" t="s">
        <v>7884</v>
      </c>
      <c r="C924" t="s">
        <v>1608</v>
      </c>
      <c r="D924" t="s">
        <v>4607</v>
      </c>
      <c r="E924">
        <v>11</v>
      </c>
      <c r="F924">
        <v>14</v>
      </c>
      <c r="G924" t="s">
        <v>5267</v>
      </c>
      <c r="H924">
        <v>20000</v>
      </c>
      <c r="I924">
        <v>1</v>
      </c>
      <c r="J924">
        <v>3.76</v>
      </c>
      <c r="K924">
        <v>8029</v>
      </c>
      <c r="L924">
        <v>3689</v>
      </c>
      <c r="M924">
        <v>1502</v>
      </c>
      <c r="N924">
        <v>1160</v>
      </c>
      <c r="O924">
        <v>592</v>
      </c>
      <c r="P924">
        <v>1086</v>
      </c>
      <c r="Q924">
        <v>0</v>
      </c>
      <c r="R924">
        <v>0</v>
      </c>
      <c r="S924">
        <v>0</v>
      </c>
      <c r="T924">
        <v>0</v>
      </c>
      <c r="U924" t="s">
        <v>70</v>
      </c>
      <c r="V924" t="s">
        <v>52</v>
      </c>
      <c r="W924">
        <v>19</v>
      </c>
      <c r="X924" t="s">
        <v>5268</v>
      </c>
      <c r="Y924">
        <v>2</v>
      </c>
      <c r="Z924">
        <v>0</v>
      </c>
      <c r="AA924">
        <v>43</v>
      </c>
      <c r="AB924">
        <v>50</v>
      </c>
      <c r="AC924">
        <v>1</v>
      </c>
      <c r="AD924" t="s">
        <v>5269</v>
      </c>
      <c r="AE924" t="s">
        <v>37</v>
      </c>
      <c r="AF924" t="s">
        <v>2518</v>
      </c>
      <c r="AG924" t="s">
        <v>2518</v>
      </c>
      <c r="AH924" t="s">
        <v>8273</v>
      </c>
      <c r="AI924">
        <v>17760</v>
      </c>
      <c r="AJ924">
        <v>4.1371058559999998</v>
      </c>
      <c r="AK924" t="s">
        <v>8274</v>
      </c>
      <c r="AL924">
        <v>1</v>
      </c>
      <c r="AM924" t="s">
        <v>8275</v>
      </c>
      <c r="AN924" t="s">
        <v>8276</v>
      </c>
      <c r="AO924" t="s">
        <v>8277</v>
      </c>
      <c r="AP924" t="s">
        <v>5273</v>
      </c>
      <c r="AQ924" t="s">
        <v>5274</v>
      </c>
    </row>
    <row r="925" spans="1:43" x14ac:dyDescent="0.3">
      <c r="A925" t="s">
        <v>2521</v>
      </c>
      <c r="B925" t="s">
        <v>9274</v>
      </c>
      <c r="C925" t="s">
        <v>2520</v>
      </c>
      <c r="D925" t="s">
        <v>4812</v>
      </c>
      <c r="E925">
        <v>12</v>
      </c>
      <c r="F925">
        <v>11</v>
      </c>
      <c r="G925" t="s">
        <v>5267</v>
      </c>
      <c r="H925">
        <v>100</v>
      </c>
      <c r="I925">
        <v>0</v>
      </c>
      <c r="J925">
        <v>3.97</v>
      </c>
      <c r="K925">
        <v>37</v>
      </c>
      <c r="L925">
        <v>23</v>
      </c>
      <c r="M925">
        <v>4</v>
      </c>
      <c r="N925">
        <v>1</v>
      </c>
      <c r="O925">
        <v>4</v>
      </c>
      <c r="P925">
        <v>5</v>
      </c>
      <c r="Q925">
        <v>0</v>
      </c>
      <c r="R925">
        <v>0</v>
      </c>
      <c r="S925">
        <v>0</v>
      </c>
      <c r="T925">
        <v>0</v>
      </c>
      <c r="U925" t="s">
        <v>34</v>
      </c>
      <c r="V925" t="s">
        <v>52</v>
      </c>
      <c r="W925">
        <v>50</v>
      </c>
      <c r="X925" t="s">
        <v>5268</v>
      </c>
      <c r="Y925">
        <v>3</v>
      </c>
      <c r="Z925">
        <v>0</v>
      </c>
      <c r="AA925">
        <v>42</v>
      </c>
      <c r="AB925">
        <v>50</v>
      </c>
      <c r="AE925" t="s">
        <v>37</v>
      </c>
      <c r="AF925" t="s">
        <v>572</v>
      </c>
      <c r="AG925" t="s">
        <v>6165</v>
      </c>
      <c r="AH925" t="s">
        <v>9275</v>
      </c>
      <c r="AI925">
        <v>1452</v>
      </c>
      <c r="AJ925">
        <v>3.7355371900000001</v>
      </c>
      <c r="AK925" t="s">
        <v>6166</v>
      </c>
      <c r="AL925">
        <v>0</v>
      </c>
      <c r="AN925" t="s">
        <v>9276</v>
      </c>
      <c r="AO925" t="s">
        <v>9277</v>
      </c>
      <c r="AP925" t="s">
        <v>5273</v>
      </c>
      <c r="AQ925" t="s">
        <v>5274</v>
      </c>
    </row>
    <row r="926" spans="1:43" x14ac:dyDescent="0.3">
      <c r="A926" t="s">
        <v>2523</v>
      </c>
      <c r="B926" t="s">
        <v>5958</v>
      </c>
      <c r="C926" t="s">
        <v>579</v>
      </c>
      <c r="D926" t="s">
        <v>4155</v>
      </c>
      <c r="E926">
        <v>5.66</v>
      </c>
      <c r="F926">
        <v>6</v>
      </c>
      <c r="G926" t="s">
        <v>5267</v>
      </c>
      <c r="H926">
        <v>100</v>
      </c>
      <c r="I926">
        <v>0</v>
      </c>
      <c r="J926">
        <v>3.08</v>
      </c>
      <c r="K926">
        <v>13</v>
      </c>
      <c r="L926">
        <v>3</v>
      </c>
      <c r="M926">
        <v>3</v>
      </c>
      <c r="N926">
        <v>3</v>
      </c>
      <c r="O926">
        <v>0</v>
      </c>
      <c r="P926">
        <v>4</v>
      </c>
      <c r="Q926">
        <v>0</v>
      </c>
      <c r="R926">
        <v>0</v>
      </c>
      <c r="S926">
        <v>0</v>
      </c>
      <c r="T926">
        <v>0</v>
      </c>
      <c r="U926" t="s">
        <v>70</v>
      </c>
      <c r="V926" t="s">
        <v>52</v>
      </c>
      <c r="W926">
        <v>50</v>
      </c>
      <c r="X926" t="s">
        <v>5959</v>
      </c>
      <c r="Y926">
        <v>2</v>
      </c>
      <c r="Z926">
        <v>0</v>
      </c>
      <c r="AA926">
        <v>35</v>
      </c>
      <c r="AB926">
        <v>50</v>
      </c>
      <c r="AC926">
        <v>1</v>
      </c>
      <c r="AD926" t="s">
        <v>5269</v>
      </c>
      <c r="AE926" t="s">
        <v>37</v>
      </c>
      <c r="AF926" t="s">
        <v>1235</v>
      </c>
      <c r="AG926" t="s">
        <v>1235</v>
      </c>
      <c r="AH926" t="s">
        <v>2522</v>
      </c>
      <c r="AI926">
        <v>2782</v>
      </c>
      <c r="AJ926">
        <v>4.0690150970000003</v>
      </c>
      <c r="AK926" t="s">
        <v>5960</v>
      </c>
      <c r="AL926">
        <v>0</v>
      </c>
      <c r="AN926" t="s">
        <v>5961</v>
      </c>
      <c r="AO926" t="s">
        <v>5962</v>
      </c>
      <c r="AP926" t="s">
        <v>5273</v>
      </c>
      <c r="AQ926" t="s">
        <v>5274</v>
      </c>
    </row>
    <row r="927" spans="1:43" x14ac:dyDescent="0.3">
      <c r="A927" s="1" t="s">
        <v>1830</v>
      </c>
      <c r="B927" t="s">
        <v>8226</v>
      </c>
      <c r="C927" t="s">
        <v>1827</v>
      </c>
      <c r="D927" t="s">
        <v>4597</v>
      </c>
      <c r="E927">
        <v>16</v>
      </c>
      <c r="F927">
        <v>14</v>
      </c>
      <c r="G927" t="s">
        <v>5267</v>
      </c>
      <c r="H927">
        <v>100</v>
      </c>
      <c r="I927">
        <v>0</v>
      </c>
      <c r="J927">
        <v>4</v>
      </c>
      <c r="K927">
        <v>11</v>
      </c>
      <c r="L927">
        <v>5</v>
      </c>
      <c r="M927">
        <v>3</v>
      </c>
      <c r="N927">
        <v>2</v>
      </c>
      <c r="O927">
        <v>0</v>
      </c>
      <c r="P927">
        <v>1</v>
      </c>
      <c r="Q927">
        <v>0</v>
      </c>
      <c r="R927">
        <v>0</v>
      </c>
      <c r="S927">
        <v>0</v>
      </c>
      <c r="T927">
        <v>0</v>
      </c>
      <c r="U927" t="s">
        <v>70</v>
      </c>
      <c r="V927" t="s">
        <v>1828</v>
      </c>
      <c r="W927">
        <v>50</v>
      </c>
      <c r="X927" t="s">
        <v>5268</v>
      </c>
      <c r="Y927">
        <v>5</v>
      </c>
      <c r="Z927">
        <v>0</v>
      </c>
      <c r="AA927">
        <v>26</v>
      </c>
      <c r="AB927">
        <v>50</v>
      </c>
      <c r="AE927" t="s">
        <v>37</v>
      </c>
      <c r="AF927" t="s">
        <v>1829</v>
      </c>
      <c r="AG927" t="s">
        <v>8227</v>
      </c>
      <c r="AH927" t="s">
        <v>8228</v>
      </c>
      <c r="AI927">
        <v>3588</v>
      </c>
      <c r="AJ927">
        <v>4.1482720180000001</v>
      </c>
      <c r="AK927" t="s">
        <v>8229</v>
      </c>
      <c r="AL927">
        <v>0</v>
      </c>
      <c r="AN927" t="s">
        <v>8230</v>
      </c>
      <c r="AO927" t="s">
        <v>8231</v>
      </c>
      <c r="AP927" t="s">
        <v>5273</v>
      </c>
      <c r="AQ927" t="s">
        <v>5274</v>
      </c>
    </row>
    <row r="928" spans="1:43" x14ac:dyDescent="0.3">
      <c r="A928" t="s">
        <v>2525</v>
      </c>
      <c r="B928" t="s">
        <v>2524</v>
      </c>
      <c r="C928" t="s">
        <v>2524</v>
      </c>
      <c r="D928" t="s">
        <v>4813</v>
      </c>
      <c r="E928">
        <v>3.67</v>
      </c>
      <c r="F928">
        <v>13</v>
      </c>
      <c r="G928" t="s">
        <v>5267</v>
      </c>
      <c r="H928">
        <v>1000</v>
      </c>
      <c r="I928">
        <v>0</v>
      </c>
      <c r="J928">
        <v>4.09</v>
      </c>
      <c r="K928">
        <v>197</v>
      </c>
      <c r="L928">
        <v>97</v>
      </c>
      <c r="M928">
        <v>48</v>
      </c>
      <c r="N928">
        <v>33</v>
      </c>
      <c r="O928">
        <v>10</v>
      </c>
      <c r="P928">
        <v>9</v>
      </c>
      <c r="Q928">
        <v>0</v>
      </c>
      <c r="R928">
        <v>0</v>
      </c>
      <c r="S928">
        <v>0</v>
      </c>
      <c r="T928">
        <v>0</v>
      </c>
      <c r="U928" t="s">
        <v>70</v>
      </c>
      <c r="V928" t="s">
        <v>52</v>
      </c>
      <c r="W928">
        <v>50</v>
      </c>
      <c r="X928" t="s">
        <v>5268</v>
      </c>
      <c r="Y928">
        <v>1</v>
      </c>
      <c r="Z928">
        <v>0</v>
      </c>
      <c r="AA928">
        <v>43</v>
      </c>
      <c r="AB928">
        <v>50</v>
      </c>
      <c r="AE928" t="s">
        <v>37</v>
      </c>
      <c r="AF928" t="s">
        <v>1530</v>
      </c>
      <c r="AG928" t="s">
        <v>7749</v>
      </c>
      <c r="AH928" t="s">
        <v>7750</v>
      </c>
      <c r="AI928">
        <v>11505</v>
      </c>
      <c r="AJ928">
        <v>4.1367231640000002</v>
      </c>
      <c r="AK928" t="s">
        <v>7751</v>
      </c>
      <c r="AL928">
        <v>0</v>
      </c>
      <c r="AN928" t="s">
        <v>9278</v>
      </c>
      <c r="AO928" t="s">
        <v>9279</v>
      </c>
      <c r="AP928" t="s">
        <v>5273</v>
      </c>
      <c r="AQ928" t="s">
        <v>5274</v>
      </c>
    </row>
    <row r="929" spans="1:43" x14ac:dyDescent="0.3">
      <c r="A929" t="s">
        <v>2528</v>
      </c>
      <c r="B929" t="s">
        <v>9280</v>
      </c>
      <c r="C929" t="s">
        <v>2526</v>
      </c>
      <c r="D929" t="s">
        <v>4814</v>
      </c>
      <c r="E929">
        <v>12</v>
      </c>
      <c r="F929">
        <v>11</v>
      </c>
      <c r="G929" t="s">
        <v>5267</v>
      </c>
      <c r="H929">
        <v>100</v>
      </c>
      <c r="I929">
        <v>0</v>
      </c>
      <c r="J929">
        <v>3.73</v>
      </c>
      <c r="K929">
        <v>104</v>
      </c>
      <c r="L929">
        <v>40</v>
      </c>
      <c r="M929">
        <v>24</v>
      </c>
      <c r="N929">
        <v>24</v>
      </c>
      <c r="O929">
        <v>4</v>
      </c>
      <c r="P929">
        <v>12</v>
      </c>
      <c r="Q929">
        <v>0</v>
      </c>
      <c r="R929">
        <v>0</v>
      </c>
      <c r="S929">
        <v>0</v>
      </c>
      <c r="T929">
        <v>0</v>
      </c>
      <c r="U929" t="s">
        <v>51</v>
      </c>
      <c r="V929" t="s">
        <v>52</v>
      </c>
      <c r="W929">
        <v>50</v>
      </c>
      <c r="X929" t="s">
        <v>5268</v>
      </c>
      <c r="Y929">
        <v>3</v>
      </c>
      <c r="Z929">
        <v>0</v>
      </c>
      <c r="AA929">
        <v>42</v>
      </c>
      <c r="AB929">
        <v>50</v>
      </c>
      <c r="AE929" t="s">
        <v>37</v>
      </c>
      <c r="AF929" t="s">
        <v>2527</v>
      </c>
      <c r="AG929" t="s">
        <v>2527</v>
      </c>
      <c r="AH929" t="s">
        <v>9281</v>
      </c>
      <c r="AI929">
        <v>17002</v>
      </c>
      <c r="AJ929">
        <v>4.027820256</v>
      </c>
      <c r="AK929" t="s">
        <v>9282</v>
      </c>
      <c r="AL929">
        <v>0</v>
      </c>
      <c r="AN929" t="s">
        <v>9283</v>
      </c>
      <c r="AO929" t="s">
        <v>9284</v>
      </c>
      <c r="AP929" t="s">
        <v>5273</v>
      </c>
      <c r="AQ929" t="s">
        <v>5274</v>
      </c>
    </row>
    <row r="930" spans="1:43" x14ac:dyDescent="0.3">
      <c r="A930" t="s">
        <v>3972</v>
      </c>
      <c r="B930" t="s">
        <v>9266</v>
      </c>
      <c r="C930" t="s">
        <v>2512</v>
      </c>
      <c r="D930" t="s">
        <v>4810</v>
      </c>
      <c r="E930">
        <v>2.71</v>
      </c>
      <c r="F930">
        <v>6</v>
      </c>
      <c r="G930" t="s">
        <v>5267</v>
      </c>
      <c r="H930">
        <v>100</v>
      </c>
      <c r="I930">
        <v>1</v>
      </c>
      <c r="J930">
        <v>3.4</v>
      </c>
      <c r="K930">
        <v>20</v>
      </c>
      <c r="L930">
        <v>6</v>
      </c>
      <c r="M930">
        <v>5</v>
      </c>
      <c r="N930">
        <v>4</v>
      </c>
      <c r="O930">
        <v>1</v>
      </c>
      <c r="P930">
        <v>4</v>
      </c>
      <c r="Q930">
        <v>0</v>
      </c>
      <c r="R930">
        <v>0</v>
      </c>
      <c r="S930">
        <v>0</v>
      </c>
      <c r="T930">
        <v>0</v>
      </c>
      <c r="U930" t="s">
        <v>144</v>
      </c>
      <c r="V930" t="s">
        <v>43</v>
      </c>
      <c r="W930">
        <v>2</v>
      </c>
      <c r="X930" t="s">
        <v>5268</v>
      </c>
      <c r="Y930">
        <v>1</v>
      </c>
      <c r="Z930">
        <v>0</v>
      </c>
      <c r="AA930">
        <v>31</v>
      </c>
      <c r="AB930">
        <v>50</v>
      </c>
      <c r="AE930" t="s">
        <v>37</v>
      </c>
      <c r="AF930" t="s">
        <v>2074</v>
      </c>
      <c r="AG930" t="s">
        <v>2074</v>
      </c>
      <c r="AH930" t="s">
        <v>8614</v>
      </c>
      <c r="AI930">
        <v>3762</v>
      </c>
      <c r="AJ930">
        <v>3.7974481660000001</v>
      </c>
      <c r="AK930" t="s">
        <v>8615</v>
      </c>
      <c r="AL930">
        <v>0</v>
      </c>
      <c r="AN930" t="s">
        <v>9285</v>
      </c>
      <c r="AO930" t="s">
        <v>9286</v>
      </c>
      <c r="AP930" t="s">
        <v>5273</v>
      </c>
      <c r="AQ930" t="s">
        <v>5274</v>
      </c>
    </row>
    <row r="931" spans="1:43" x14ac:dyDescent="0.3">
      <c r="A931" t="s">
        <v>2531</v>
      </c>
      <c r="B931" t="s">
        <v>7005</v>
      </c>
      <c r="C931" t="s">
        <v>1085</v>
      </c>
      <c r="D931" t="s">
        <v>4815</v>
      </c>
      <c r="E931">
        <v>5.73</v>
      </c>
      <c r="F931">
        <v>5</v>
      </c>
      <c r="G931" t="s">
        <v>5267</v>
      </c>
      <c r="H931">
        <v>100</v>
      </c>
      <c r="I931">
        <v>0</v>
      </c>
      <c r="J931">
        <v>4.03</v>
      </c>
      <c r="K931">
        <v>63</v>
      </c>
      <c r="L931">
        <v>29</v>
      </c>
      <c r="M931">
        <v>14</v>
      </c>
      <c r="N931">
        <v>15</v>
      </c>
      <c r="O931">
        <v>3</v>
      </c>
      <c r="P931">
        <v>2</v>
      </c>
      <c r="Q931">
        <v>0</v>
      </c>
      <c r="R931">
        <v>0</v>
      </c>
      <c r="S931">
        <v>0</v>
      </c>
      <c r="T931">
        <v>0</v>
      </c>
      <c r="U931" t="s">
        <v>70</v>
      </c>
      <c r="V931" t="s">
        <v>2529</v>
      </c>
      <c r="W931">
        <v>50</v>
      </c>
      <c r="X931" t="s">
        <v>5268</v>
      </c>
      <c r="Y931">
        <v>1</v>
      </c>
      <c r="Z931">
        <v>0</v>
      </c>
      <c r="AA931">
        <v>137</v>
      </c>
      <c r="AB931">
        <v>50</v>
      </c>
      <c r="AE931" t="s">
        <v>37</v>
      </c>
      <c r="AF931" t="s">
        <v>2530</v>
      </c>
      <c r="AG931" t="s">
        <v>2530</v>
      </c>
      <c r="AH931" t="s">
        <v>9287</v>
      </c>
      <c r="AI931">
        <v>3852</v>
      </c>
      <c r="AJ931">
        <v>4.0031152649999999</v>
      </c>
      <c r="AK931" t="s">
        <v>9288</v>
      </c>
      <c r="AL931">
        <v>0</v>
      </c>
      <c r="AN931" t="s">
        <v>9289</v>
      </c>
      <c r="AO931" t="s">
        <v>9290</v>
      </c>
      <c r="AP931" t="s">
        <v>5273</v>
      </c>
      <c r="AQ931" t="s">
        <v>5274</v>
      </c>
    </row>
    <row r="932" spans="1:43" x14ac:dyDescent="0.3">
      <c r="A932" t="s">
        <v>2533</v>
      </c>
      <c r="B932" t="s">
        <v>9291</v>
      </c>
      <c r="C932" t="s">
        <v>2532</v>
      </c>
      <c r="D932" t="s">
        <v>4816</v>
      </c>
      <c r="E932">
        <v>8</v>
      </c>
      <c r="F932">
        <v>7</v>
      </c>
      <c r="G932" t="s">
        <v>5267</v>
      </c>
      <c r="H932">
        <v>10000</v>
      </c>
      <c r="I932">
        <v>0</v>
      </c>
      <c r="J932">
        <v>3.84</v>
      </c>
      <c r="K932">
        <v>1958</v>
      </c>
      <c r="L932">
        <v>889</v>
      </c>
      <c r="M932">
        <v>427</v>
      </c>
      <c r="N932">
        <v>291</v>
      </c>
      <c r="O932">
        <v>144</v>
      </c>
      <c r="P932">
        <v>207</v>
      </c>
      <c r="Q932">
        <v>0</v>
      </c>
      <c r="R932">
        <v>0</v>
      </c>
      <c r="S932">
        <v>0</v>
      </c>
      <c r="T932">
        <v>0</v>
      </c>
      <c r="U932" t="s">
        <v>1474</v>
      </c>
      <c r="V932" t="s">
        <v>52</v>
      </c>
      <c r="W932">
        <v>50</v>
      </c>
      <c r="X932" t="s">
        <v>5268</v>
      </c>
      <c r="Y932">
        <v>2</v>
      </c>
      <c r="Z932">
        <v>0</v>
      </c>
      <c r="AA932">
        <v>25</v>
      </c>
      <c r="AB932">
        <v>50</v>
      </c>
      <c r="AE932" t="s">
        <v>37</v>
      </c>
      <c r="AF932" t="s">
        <v>463</v>
      </c>
      <c r="AG932" t="s">
        <v>463</v>
      </c>
      <c r="AH932" t="s">
        <v>464</v>
      </c>
      <c r="AI932">
        <v>61895</v>
      </c>
      <c r="AJ932">
        <v>4.2680022620000004</v>
      </c>
      <c r="AK932" t="s">
        <v>5605</v>
      </c>
      <c r="AL932">
        <v>1</v>
      </c>
      <c r="AM932" t="s">
        <v>5606</v>
      </c>
      <c r="AN932" t="s">
        <v>9292</v>
      </c>
      <c r="AO932" t="s">
        <v>9293</v>
      </c>
      <c r="AP932" t="s">
        <v>5273</v>
      </c>
      <c r="AQ932" t="s">
        <v>5274</v>
      </c>
    </row>
    <row r="933" spans="1:43" x14ac:dyDescent="0.3">
      <c r="A933" t="s">
        <v>2046</v>
      </c>
      <c r="B933" t="s">
        <v>8565</v>
      </c>
      <c r="C933" t="s">
        <v>2044</v>
      </c>
      <c r="D933" t="s">
        <v>4275</v>
      </c>
      <c r="E933">
        <v>9</v>
      </c>
      <c r="F933">
        <v>8</v>
      </c>
      <c r="G933" t="s">
        <v>5267</v>
      </c>
      <c r="H933">
        <v>100</v>
      </c>
      <c r="I933">
        <v>0</v>
      </c>
      <c r="J933">
        <v>3.7</v>
      </c>
      <c r="K933">
        <v>27</v>
      </c>
      <c r="L933">
        <v>11</v>
      </c>
      <c r="M933">
        <v>4</v>
      </c>
      <c r="N933">
        <v>6</v>
      </c>
      <c r="O933">
        <v>5</v>
      </c>
      <c r="P933">
        <v>1</v>
      </c>
      <c r="Q933">
        <v>0</v>
      </c>
      <c r="R933">
        <v>0</v>
      </c>
      <c r="S933">
        <v>0</v>
      </c>
      <c r="T933">
        <v>0</v>
      </c>
      <c r="U933" t="s">
        <v>64</v>
      </c>
      <c r="V933" t="s">
        <v>65</v>
      </c>
      <c r="W933">
        <v>50</v>
      </c>
      <c r="X933" t="s">
        <v>5268</v>
      </c>
      <c r="Y933">
        <v>3</v>
      </c>
      <c r="Z933">
        <v>0</v>
      </c>
      <c r="AA933">
        <v>81</v>
      </c>
      <c r="AB933">
        <v>50</v>
      </c>
      <c r="AE933" t="s">
        <v>37</v>
      </c>
      <c r="AF933" t="s">
        <v>2045</v>
      </c>
      <c r="AG933" t="s">
        <v>8566</v>
      </c>
      <c r="AH933" t="s">
        <v>8567</v>
      </c>
      <c r="AI933">
        <v>104</v>
      </c>
      <c r="AJ933">
        <v>3.894230769</v>
      </c>
      <c r="AK933" t="s">
        <v>8568</v>
      </c>
      <c r="AL933">
        <v>0</v>
      </c>
      <c r="AN933" t="s">
        <v>8569</v>
      </c>
      <c r="AO933" t="s">
        <v>8570</v>
      </c>
      <c r="AP933" t="s">
        <v>5273</v>
      </c>
      <c r="AQ933" t="s">
        <v>5274</v>
      </c>
    </row>
    <row r="934" spans="1:43" x14ac:dyDescent="0.3">
      <c r="A934" t="s">
        <v>2536</v>
      </c>
      <c r="B934" t="s">
        <v>9294</v>
      </c>
      <c r="C934" t="s">
        <v>2534</v>
      </c>
      <c r="D934" t="s">
        <v>4817</v>
      </c>
      <c r="E934">
        <v>14</v>
      </c>
      <c r="F934">
        <v>12</v>
      </c>
      <c r="G934" t="s">
        <v>5267</v>
      </c>
      <c r="H934">
        <v>100</v>
      </c>
      <c r="I934">
        <v>0</v>
      </c>
      <c r="J934">
        <v>2.7</v>
      </c>
      <c r="K934">
        <v>20</v>
      </c>
      <c r="L934">
        <v>6</v>
      </c>
      <c r="M934">
        <v>1</v>
      </c>
      <c r="N934">
        <v>3</v>
      </c>
      <c r="O934">
        <v>1</v>
      </c>
      <c r="P934">
        <v>9</v>
      </c>
      <c r="Q934">
        <v>0</v>
      </c>
      <c r="R934">
        <v>0</v>
      </c>
      <c r="S934">
        <v>0</v>
      </c>
      <c r="T934">
        <v>0</v>
      </c>
      <c r="U934" t="s">
        <v>144</v>
      </c>
      <c r="V934" t="s">
        <v>521</v>
      </c>
      <c r="W934">
        <v>14</v>
      </c>
      <c r="X934" t="s">
        <v>5268</v>
      </c>
      <c r="Y934">
        <v>3</v>
      </c>
      <c r="Z934">
        <v>0</v>
      </c>
      <c r="AA934">
        <v>27</v>
      </c>
      <c r="AB934">
        <v>50</v>
      </c>
      <c r="AC934">
        <v>1</v>
      </c>
      <c r="AD934" t="s">
        <v>5269</v>
      </c>
      <c r="AE934" t="s">
        <v>37</v>
      </c>
      <c r="AF934" t="s">
        <v>2535</v>
      </c>
      <c r="AG934" t="s">
        <v>2535</v>
      </c>
      <c r="AH934" t="s">
        <v>9295</v>
      </c>
      <c r="AI934">
        <v>1643</v>
      </c>
      <c r="AJ934">
        <v>3.922702374</v>
      </c>
      <c r="AK934" t="s">
        <v>9296</v>
      </c>
      <c r="AL934">
        <v>0</v>
      </c>
      <c r="AN934" t="s">
        <v>9297</v>
      </c>
      <c r="AO934" t="s">
        <v>9298</v>
      </c>
      <c r="AP934" t="s">
        <v>5273</v>
      </c>
      <c r="AQ934" t="s">
        <v>5274</v>
      </c>
    </row>
    <row r="935" spans="1:43" x14ac:dyDescent="0.3">
      <c r="A935" t="s">
        <v>2538</v>
      </c>
      <c r="B935" t="s">
        <v>2537</v>
      </c>
      <c r="C935" t="s">
        <v>2537</v>
      </c>
      <c r="D935" t="s">
        <v>4818</v>
      </c>
      <c r="E935">
        <v>3.66</v>
      </c>
      <c r="F935">
        <v>4</v>
      </c>
      <c r="G935" t="s">
        <v>5267</v>
      </c>
      <c r="H935">
        <v>100</v>
      </c>
      <c r="I935">
        <v>0</v>
      </c>
      <c r="J935">
        <v>3.04</v>
      </c>
      <c r="K935">
        <v>23</v>
      </c>
      <c r="L935">
        <v>7</v>
      </c>
      <c r="M935">
        <v>3</v>
      </c>
      <c r="N935">
        <v>4</v>
      </c>
      <c r="O935">
        <v>2</v>
      </c>
      <c r="P935">
        <v>7</v>
      </c>
      <c r="Q935">
        <v>0</v>
      </c>
      <c r="R935">
        <v>0</v>
      </c>
      <c r="S935">
        <v>0</v>
      </c>
      <c r="T935">
        <v>0</v>
      </c>
      <c r="U935" t="s">
        <v>64</v>
      </c>
      <c r="V935" t="s">
        <v>148</v>
      </c>
      <c r="W935">
        <v>50</v>
      </c>
      <c r="X935" t="s">
        <v>5268</v>
      </c>
      <c r="Y935">
        <v>1</v>
      </c>
      <c r="Z935">
        <v>0</v>
      </c>
      <c r="AA935">
        <v>138</v>
      </c>
      <c r="AB935">
        <v>50</v>
      </c>
      <c r="AE935" t="s">
        <v>37</v>
      </c>
      <c r="AF935" t="s">
        <v>2457</v>
      </c>
      <c r="AG935" t="s">
        <v>2457</v>
      </c>
      <c r="AH935" t="s">
        <v>9190</v>
      </c>
      <c r="AI935">
        <v>7858</v>
      </c>
      <c r="AJ935">
        <v>3.9531687450000002</v>
      </c>
      <c r="AK935" t="s">
        <v>9191</v>
      </c>
      <c r="AL935">
        <v>0</v>
      </c>
      <c r="AN935" t="s">
        <v>9299</v>
      </c>
      <c r="AO935" t="s">
        <v>9300</v>
      </c>
      <c r="AP935" t="s">
        <v>5273</v>
      </c>
      <c r="AQ935" t="s">
        <v>5274</v>
      </c>
    </row>
    <row r="936" spans="1:43" x14ac:dyDescent="0.3">
      <c r="A936" t="s">
        <v>2541</v>
      </c>
      <c r="B936" t="s">
        <v>7025</v>
      </c>
      <c r="C936" t="s">
        <v>2539</v>
      </c>
      <c r="D936" t="s">
        <v>4819</v>
      </c>
      <c r="E936">
        <v>6</v>
      </c>
      <c r="F936">
        <v>6</v>
      </c>
      <c r="G936" t="s">
        <v>5267</v>
      </c>
      <c r="H936">
        <v>100</v>
      </c>
      <c r="I936">
        <v>0</v>
      </c>
      <c r="J936">
        <v>3.4</v>
      </c>
      <c r="K936">
        <v>5</v>
      </c>
      <c r="L936">
        <v>2</v>
      </c>
      <c r="M936">
        <v>0</v>
      </c>
      <c r="N936">
        <v>2</v>
      </c>
      <c r="O936">
        <v>0</v>
      </c>
      <c r="P936">
        <v>1</v>
      </c>
      <c r="Q936">
        <v>0</v>
      </c>
      <c r="R936">
        <v>0</v>
      </c>
      <c r="S936">
        <v>0</v>
      </c>
      <c r="T936">
        <v>0</v>
      </c>
      <c r="U936" t="s">
        <v>51</v>
      </c>
      <c r="V936" t="s">
        <v>43</v>
      </c>
      <c r="W936">
        <v>50</v>
      </c>
      <c r="X936" t="s">
        <v>5268</v>
      </c>
      <c r="Y936">
        <v>2</v>
      </c>
      <c r="Z936">
        <v>0</v>
      </c>
      <c r="AA936">
        <v>14</v>
      </c>
      <c r="AB936">
        <v>50</v>
      </c>
      <c r="AC936">
        <v>1</v>
      </c>
      <c r="AD936" t="s">
        <v>5269</v>
      </c>
      <c r="AE936" t="s">
        <v>37</v>
      </c>
      <c r="AF936" t="s">
        <v>2540</v>
      </c>
      <c r="AG936" t="s">
        <v>9301</v>
      </c>
      <c r="AH936" t="s">
        <v>9302</v>
      </c>
      <c r="AI936">
        <v>112</v>
      </c>
      <c r="AJ936">
        <v>3.625</v>
      </c>
      <c r="AK936" t="s">
        <v>9303</v>
      </c>
      <c r="AL936">
        <v>0</v>
      </c>
      <c r="AN936" t="s">
        <v>9304</v>
      </c>
      <c r="AO936" t="s">
        <v>9305</v>
      </c>
      <c r="AP936" t="s">
        <v>5273</v>
      </c>
      <c r="AQ936" t="s">
        <v>5274</v>
      </c>
    </row>
    <row r="937" spans="1:43" x14ac:dyDescent="0.3">
      <c r="A937" t="s">
        <v>2545</v>
      </c>
      <c r="B937" t="s">
        <v>9306</v>
      </c>
      <c r="C937" t="s">
        <v>2542</v>
      </c>
      <c r="D937" t="s">
        <v>4820</v>
      </c>
      <c r="E937">
        <v>12</v>
      </c>
      <c r="F937">
        <v>85</v>
      </c>
      <c r="G937" t="s">
        <v>5267</v>
      </c>
      <c r="H937">
        <v>1000</v>
      </c>
      <c r="I937">
        <v>0</v>
      </c>
      <c r="J937">
        <v>3.58</v>
      </c>
      <c r="K937">
        <v>137</v>
      </c>
      <c r="L937">
        <v>63</v>
      </c>
      <c r="M937">
        <v>18</v>
      </c>
      <c r="N937">
        <v>17</v>
      </c>
      <c r="O937">
        <v>14</v>
      </c>
      <c r="P937">
        <v>25</v>
      </c>
      <c r="Q937">
        <v>0</v>
      </c>
      <c r="R937">
        <v>0</v>
      </c>
      <c r="S937">
        <v>0</v>
      </c>
      <c r="T937">
        <v>0</v>
      </c>
      <c r="U937" t="s">
        <v>34</v>
      </c>
      <c r="V937" t="s">
        <v>52</v>
      </c>
      <c r="W937">
        <v>50</v>
      </c>
      <c r="X937" t="s">
        <v>5268</v>
      </c>
      <c r="Y937">
        <v>3</v>
      </c>
      <c r="Z937">
        <v>0</v>
      </c>
      <c r="AA937">
        <v>43</v>
      </c>
      <c r="AB937">
        <v>50</v>
      </c>
      <c r="AE937" t="s">
        <v>37</v>
      </c>
      <c r="AF937" t="s">
        <v>2543</v>
      </c>
      <c r="AG937" t="s">
        <v>9307</v>
      </c>
      <c r="AH937" t="s">
        <v>2544</v>
      </c>
      <c r="AI937">
        <v>15407</v>
      </c>
      <c r="AJ937">
        <v>3.8553904069999998</v>
      </c>
      <c r="AK937" t="s">
        <v>9308</v>
      </c>
      <c r="AL937">
        <v>1</v>
      </c>
      <c r="AM937" t="s">
        <v>9309</v>
      </c>
      <c r="AN937" t="s">
        <v>9310</v>
      </c>
      <c r="AO937" t="s">
        <v>9311</v>
      </c>
      <c r="AP937" t="s">
        <v>5273</v>
      </c>
      <c r="AQ937" t="s">
        <v>5274</v>
      </c>
    </row>
    <row r="938" spans="1:43" x14ac:dyDescent="0.3">
      <c r="A938" t="s">
        <v>2049</v>
      </c>
      <c r="B938" t="s">
        <v>8571</v>
      </c>
      <c r="C938" t="s">
        <v>2047</v>
      </c>
      <c r="D938" t="s">
        <v>4662</v>
      </c>
      <c r="E938">
        <v>9</v>
      </c>
      <c r="F938">
        <v>8</v>
      </c>
      <c r="G938" t="s">
        <v>5267</v>
      </c>
      <c r="H938">
        <v>5000</v>
      </c>
      <c r="I938">
        <v>0</v>
      </c>
      <c r="J938">
        <v>3.68</v>
      </c>
      <c r="K938">
        <v>856</v>
      </c>
      <c r="L938">
        <v>358</v>
      </c>
      <c r="M938">
        <v>169</v>
      </c>
      <c r="N938">
        <v>147</v>
      </c>
      <c r="O938">
        <v>64</v>
      </c>
      <c r="P938">
        <v>118</v>
      </c>
      <c r="Q938">
        <v>0</v>
      </c>
      <c r="R938">
        <v>0</v>
      </c>
      <c r="S938">
        <v>0</v>
      </c>
      <c r="T938">
        <v>0</v>
      </c>
      <c r="U938" t="s">
        <v>144</v>
      </c>
      <c r="V938" t="s">
        <v>35</v>
      </c>
      <c r="W938">
        <v>50</v>
      </c>
      <c r="X938" t="s">
        <v>8572</v>
      </c>
      <c r="Y938">
        <v>3</v>
      </c>
      <c r="Z938">
        <v>0</v>
      </c>
      <c r="AA938">
        <v>43</v>
      </c>
      <c r="AB938">
        <v>50</v>
      </c>
      <c r="AE938" t="s">
        <v>37</v>
      </c>
      <c r="AF938" t="s">
        <v>340</v>
      </c>
      <c r="AG938" t="s">
        <v>5340</v>
      </c>
      <c r="AH938" t="s">
        <v>2048</v>
      </c>
      <c r="AI938">
        <v>5083</v>
      </c>
      <c r="AJ938">
        <v>3.9474719650000001</v>
      </c>
      <c r="AK938" t="s">
        <v>5342</v>
      </c>
      <c r="AL938">
        <v>0</v>
      </c>
      <c r="AN938" t="s">
        <v>8573</v>
      </c>
      <c r="AO938" t="s">
        <v>8574</v>
      </c>
      <c r="AP938" t="s">
        <v>5273</v>
      </c>
      <c r="AQ938" t="s">
        <v>5274</v>
      </c>
    </row>
    <row r="939" spans="1:43" x14ac:dyDescent="0.3">
      <c r="A939" t="s">
        <v>2548</v>
      </c>
      <c r="B939" t="s">
        <v>2546</v>
      </c>
      <c r="C939" t="s">
        <v>2546</v>
      </c>
      <c r="D939" t="s">
        <v>4821</v>
      </c>
      <c r="E939">
        <v>13</v>
      </c>
      <c r="F939">
        <v>56</v>
      </c>
      <c r="G939" t="s">
        <v>5267</v>
      </c>
      <c r="H939">
        <v>100</v>
      </c>
      <c r="I939">
        <v>1</v>
      </c>
      <c r="J939">
        <v>3.55</v>
      </c>
      <c r="K939">
        <v>20</v>
      </c>
      <c r="L939">
        <v>8</v>
      </c>
      <c r="M939">
        <v>5</v>
      </c>
      <c r="N939">
        <v>1</v>
      </c>
      <c r="O939">
        <v>2</v>
      </c>
      <c r="P939">
        <v>4</v>
      </c>
      <c r="Q939">
        <v>0</v>
      </c>
      <c r="R939">
        <v>0</v>
      </c>
      <c r="S939">
        <v>0</v>
      </c>
      <c r="T939">
        <v>0</v>
      </c>
      <c r="U939" t="s">
        <v>70</v>
      </c>
      <c r="V939" t="s">
        <v>52</v>
      </c>
      <c r="W939">
        <v>50</v>
      </c>
      <c r="X939" t="s">
        <v>5268</v>
      </c>
      <c r="Y939">
        <v>3</v>
      </c>
      <c r="Z939">
        <v>0</v>
      </c>
      <c r="AA939">
        <v>38</v>
      </c>
      <c r="AB939">
        <v>50</v>
      </c>
      <c r="AE939" t="s">
        <v>37</v>
      </c>
      <c r="AF939" t="s">
        <v>2547</v>
      </c>
      <c r="AG939" t="s">
        <v>2547</v>
      </c>
      <c r="AH939" t="s">
        <v>9312</v>
      </c>
      <c r="AI939">
        <v>111</v>
      </c>
      <c r="AJ939">
        <v>3.774774775</v>
      </c>
      <c r="AK939" t="s">
        <v>9313</v>
      </c>
      <c r="AL939">
        <v>0</v>
      </c>
      <c r="AN939" t="s">
        <v>9314</v>
      </c>
      <c r="AO939" t="s">
        <v>9315</v>
      </c>
      <c r="AP939" t="s">
        <v>5273</v>
      </c>
      <c r="AQ939" t="s">
        <v>5274</v>
      </c>
    </row>
    <row r="940" spans="1:43" x14ac:dyDescent="0.3">
      <c r="A940" t="s">
        <v>1612</v>
      </c>
      <c r="B940" t="s">
        <v>1610</v>
      </c>
      <c r="C940" t="s">
        <v>1610</v>
      </c>
      <c r="D940" t="s">
        <v>4528</v>
      </c>
      <c r="E940">
        <v>3</v>
      </c>
      <c r="F940">
        <v>3</v>
      </c>
      <c r="G940" t="s">
        <v>5267</v>
      </c>
      <c r="H940">
        <v>50</v>
      </c>
      <c r="I940">
        <v>0</v>
      </c>
      <c r="J940">
        <v>4.25</v>
      </c>
      <c r="K940">
        <v>4</v>
      </c>
      <c r="L940">
        <v>3</v>
      </c>
      <c r="M940">
        <v>0</v>
      </c>
      <c r="N940">
        <v>0</v>
      </c>
      <c r="O940">
        <v>1</v>
      </c>
      <c r="P940">
        <v>0</v>
      </c>
      <c r="Q940">
        <v>0</v>
      </c>
      <c r="R940">
        <v>0</v>
      </c>
      <c r="S940">
        <v>0</v>
      </c>
      <c r="T940">
        <v>0</v>
      </c>
      <c r="U940" t="s">
        <v>87</v>
      </c>
      <c r="V940" t="s">
        <v>43</v>
      </c>
      <c r="W940">
        <v>1</v>
      </c>
      <c r="X940" t="s">
        <v>5268</v>
      </c>
      <c r="Y940">
        <v>1</v>
      </c>
      <c r="Z940">
        <v>0</v>
      </c>
      <c r="AA940">
        <v>27</v>
      </c>
      <c r="AB940">
        <v>50</v>
      </c>
      <c r="AE940" t="s">
        <v>37</v>
      </c>
      <c r="AF940" t="s">
        <v>1611</v>
      </c>
      <c r="AG940" t="s">
        <v>1611</v>
      </c>
      <c r="AH940" t="s">
        <v>7892</v>
      </c>
      <c r="AI940">
        <v>28</v>
      </c>
      <c r="AJ940">
        <v>4.0357142860000002</v>
      </c>
      <c r="AK940" t="s">
        <v>7893</v>
      </c>
      <c r="AL940">
        <v>0</v>
      </c>
      <c r="AN940" t="s">
        <v>7894</v>
      </c>
      <c r="AO940" t="s">
        <v>7895</v>
      </c>
      <c r="AP940" t="s">
        <v>5273</v>
      </c>
      <c r="AQ940" t="s">
        <v>5274</v>
      </c>
    </row>
    <row r="941" spans="1:43" x14ac:dyDescent="0.3">
      <c r="A941" s="1" t="s">
        <v>2552</v>
      </c>
      <c r="B941" t="s">
        <v>9316</v>
      </c>
      <c r="C941" t="s">
        <v>2549</v>
      </c>
      <c r="D941" t="s">
        <v>4822</v>
      </c>
      <c r="E941">
        <v>9</v>
      </c>
      <c r="F941">
        <v>8</v>
      </c>
      <c r="G941" t="s">
        <v>5267</v>
      </c>
      <c r="H941">
        <v>1000</v>
      </c>
      <c r="I941">
        <v>1</v>
      </c>
      <c r="J941">
        <v>3.67</v>
      </c>
      <c r="K941">
        <v>108</v>
      </c>
      <c r="L941">
        <v>43</v>
      </c>
      <c r="M941">
        <v>20</v>
      </c>
      <c r="N941">
        <v>24</v>
      </c>
      <c r="O941">
        <v>8</v>
      </c>
      <c r="P941">
        <v>13</v>
      </c>
      <c r="Q941">
        <v>0</v>
      </c>
      <c r="R941">
        <v>0</v>
      </c>
      <c r="S941">
        <v>0</v>
      </c>
      <c r="T941">
        <v>0</v>
      </c>
      <c r="U941" t="s">
        <v>2550</v>
      </c>
      <c r="V941" t="s">
        <v>565</v>
      </c>
      <c r="W941">
        <v>1</v>
      </c>
      <c r="X941" t="s">
        <v>571</v>
      </c>
      <c r="Y941">
        <v>3</v>
      </c>
      <c r="Z941">
        <v>0</v>
      </c>
      <c r="AA941">
        <v>35</v>
      </c>
      <c r="AB941">
        <v>50</v>
      </c>
      <c r="AE941" t="s">
        <v>37</v>
      </c>
      <c r="AF941" t="s">
        <v>1886</v>
      </c>
      <c r="AG941" t="s">
        <v>8323</v>
      </c>
      <c r="AH941" t="s">
        <v>2551</v>
      </c>
      <c r="AI941">
        <v>12441</v>
      </c>
      <c r="AJ941">
        <v>3.9246845110000002</v>
      </c>
      <c r="AK941" t="s">
        <v>8324</v>
      </c>
      <c r="AL941">
        <v>0</v>
      </c>
      <c r="AN941" t="s">
        <v>9317</v>
      </c>
      <c r="AO941" t="s">
        <v>9318</v>
      </c>
      <c r="AP941" t="s">
        <v>5273</v>
      </c>
      <c r="AQ941" t="s">
        <v>5274</v>
      </c>
    </row>
    <row r="942" spans="1:43" x14ac:dyDescent="0.3">
      <c r="A942" t="s">
        <v>2555</v>
      </c>
      <c r="B942" t="s">
        <v>2553</v>
      </c>
      <c r="C942" t="s">
        <v>2553</v>
      </c>
      <c r="D942" t="s">
        <v>4823</v>
      </c>
      <c r="E942">
        <v>11</v>
      </c>
      <c r="F942">
        <v>11</v>
      </c>
      <c r="G942" t="s">
        <v>5267</v>
      </c>
      <c r="H942">
        <v>1000</v>
      </c>
      <c r="I942">
        <v>0</v>
      </c>
      <c r="J942">
        <v>3.62</v>
      </c>
      <c r="K942">
        <v>131</v>
      </c>
      <c r="L942">
        <v>53</v>
      </c>
      <c r="M942">
        <v>26</v>
      </c>
      <c r="N942">
        <v>21</v>
      </c>
      <c r="O942">
        <v>11</v>
      </c>
      <c r="P942">
        <v>20</v>
      </c>
      <c r="Q942">
        <v>0</v>
      </c>
      <c r="R942">
        <v>0</v>
      </c>
      <c r="S942">
        <v>0</v>
      </c>
      <c r="T942">
        <v>0</v>
      </c>
      <c r="U942" t="s">
        <v>144</v>
      </c>
      <c r="V942" t="s">
        <v>52</v>
      </c>
      <c r="W942">
        <v>50</v>
      </c>
      <c r="X942" t="s">
        <v>5268</v>
      </c>
      <c r="Y942">
        <v>2</v>
      </c>
      <c r="Z942">
        <v>0</v>
      </c>
      <c r="AA942">
        <v>41</v>
      </c>
      <c r="AB942">
        <v>50</v>
      </c>
      <c r="AE942" t="s">
        <v>37</v>
      </c>
      <c r="AF942" t="s">
        <v>2554</v>
      </c>
      <c r="AG942" t="s">
        <v>9319</v>
      </c>
      <c r="AH942" t="s">
        <v>9320</v>
      </c>
      <c r="AI942">
        <v>8362</v>
      </c>
      <c r="AJ942">
        <v>3.8171490069999998</v>
      </c>
      <c r="AK942" t="s">
        <v>9321</v>
      </c>
      <c r="AL942">
        <v>0</v>
      </c>
      <c r="AN942" t="s">
        <v>9322</v>
      </c>
      <c r="AO942" t="s">
        <v>9323</v>
      </c>
      <c r="AP942" t="s">
        <v>5273</v>
      </c>
      <c r="AQ942" t="s">
        <v>5274</v>
      </c>
    </row>
    <row r="943" spans="1:43" x14ac:dyDescent="0.3">
      <c r="A943" s="1" t="s">
        <v>2558</v>
      </c>
      <c r="B943" t="s">
        <v>2556</v>
      </c>
      <c r="C943" t="s">
        <v>2556</v>
      </c>
      <c r="D943" t="s">
        <v>4824</v>
      </c>
      <c r="E943">
        <v>11</v>
      </c>
      <c r="F943">
        <v>10</v>
      </c>
      <c r="G943" t="s">
        <v>5267</v>
      </c>
      <c r="H943">
        <v>100</v>
      </c>
      <c r="I943">
        <v>0</v>
      </c>
      <c r="J943">
        <v>3.55</v>
      </c>
      <c r="K943">
        <v>89</v>
      </c>
      <c r="L943">
        <v>37</v>
      </c>
      <c r="M943">
        <v>17</v>
      </c>
      <c r="N943">
        <v>10</v>
      </c>
      <c r="O943">
        <v>8</v>
      </c>
      <c r="P943">
        <v>17</v>
      </c>
      <c r="Q943">
        <v>0</v>
      </c>
      <c r="R943">
        <v>0</v>
      </c>
      <c r="S943">
        <v>0</v>
      </c>
      <c r="T943">
        <v>0</v>
      </c>
      <c r="U943" t="s">
        <v>2459</v>
      </c>
      <c r="V943" t="s">
        <v>43</v>
      </c>
      <c r="W943">
        <v>17</v>
      </c>
      <c r="X943" t="s">
        <v>5268</v>
      </c>
      <c r="Y943">
        <v>3</v>
      </c>
      <c r="Z943">
        <v>0</v>
      </c>
      <c r="AA943">
        <v>32</v>
      </c>
      <c r="AB943">
        <v>50</v>
      </c>
      <c r="AE943" t="s">
        <v>37</v>
      </c>
      <c r="AF943" t="s">
        <v>2557</v>
      </c>
      <c r="AG943" t="s">
        <v>9324</v>
      </c>
      <c r="AH943" t="s">
        <v>9325</v>
      </c>
      <c r="AI943">
        <v>88</v>
      </c>
      <c r="AJ943">
        <v>3.5568181820000002</v>
      </c>
      <c r="AK943" s="1" t="s">
        <v>9326</v>
      </c>
      <c r="AL943">
        <v>0</v>
      </c>
      <c r="AN943" t="s">
        <v>9327</v>
      </c>
      <c r="AO943" t="s">
        <v>9328</v>
      </c>
      <c r="AP943" t="s">
        <v>5273</v>
      </c>
      <c r="AQ943" t="s">
        <v>5274</v>
      </c>
    </row>
    <row r="944" spans="1:43" x14ac:dyDescent="0.3">
      <c r="A944" t="s">
        <v>1678</v>
      </c>
      <c r="B944" t="s">
        <v>7996</v>
      </c>
      <c r="C944" t="s">
        <v>1676</v>
      </c>
      <c r="D944" t="s">
        <v>4550</v>
      </c>
      <c r="E944">
        <v>11</v>
      </c>
      <c r="F944">
        <v>10</v>
      </c>
      <c r="G944" t="s">
        <v>5267</v>
      </c>
      <c r="H944">
        <v>100</v>
      </c>
      <c r="I944">
        <v>1</v>
      </c>
      <c r="J944">
        <v>3.13</v>
      </c>
      <c r="K944">
        <v>45</v>
      </c>
      <c r="L944">
        <v>11</v>
      </c>
      <c r="M944">
        <v>11</v>
      </c>
      <c r="N944">
        <v>7</v>
      </c>
      <c r="O944">
        <v>5</v>
      </c>
      <c r="P944">
        <v>11</v>
      </c>
      <c r="Q944">
        <v>0</v>
      </c>
      <c r="R944">
        <v>0</v>
      </c>
      <c r="S944">
        <v>0</v>
      </c>
      <c r="T944">
        <v>0</v>
      </c>
      <c r="U944" t="s">
        <v>64</v>
      </c>
      <c r="V944" t="s">
        <v>43</v>
      </c>
      <c r="W944">
        <v>1</v>
      </c>
      <c r="X944" t="s">
        <v>5268</v>
      </c>
      <c r="Y944">
        <v>3</v>
      </c>
      <c r="Z944">
        <v>0</v>
      </c>
      <c r="AA944">
        <v>26</v>
      </c>
      <c r="AB944">
        <v>50</v>
      </c>
      <c r="AE944" t="s">
        <v>37</v>
      </c>
      <c r="AF944" t="s">
        <v>1677</v>
      </c>
      <c r="AG944" t="s">
        <v>1677</v>
      </c>
      <c r="AH944" t="s">
        <v>7997</v>
      </c>
      <c r="AI944">
        <v>364</v>
      </c>
      <c r="AJ944">
        <v>3.3818681320000001</v>
      </c>
      <c r="AK944" t="s">
        <v>7998</v>
      </c>
      <c r="AL944">
        <v>0</v>
      </c>
      <c r="AN944" t="s">
        <v>7999</v>
      </c>
      <c r="AO944" t="s">
        <v>8000</v>
      </c>
      <c r="AP944" t="s">
        <v>5273</v>
      </c>
      <c r="AQ944" t="s">
        <v>5274</v>
      </c>
    </row>
    <row r="945" spans="1:43" x14ac:dyDescent="0.3">
      <c r="A945" t="s">
        <v>2560</v>
      </c>
      <c r="B945" t="s">
        <v>9329</v>
      </c>
      <c r="C945" t="s">
        <v>2559</v>
      </c>
      <c r="D945" t="s">
        <v>4825</v>
      </c>
      <c r="E945">
        <v>9</v>
      </c>
      <c r="F945">
        <v>26</v>
      </c>
      <c r="G945" t="s">
        <v>5267</v>
      </c>
      <c r="H945">
        <v>10000</v>
      </c>
      <c r="I945">
        <v>1</v>
      </c>
      <c r="J945">
        <v>3.78</v>
      </c>
      <c r="K945">
        <v>2090</v>
      </c>
      <c r="L945">
        <v>892</v>
      </c>
      <c r="M945">
        <v>440</v>
      </c>
      <c r="N945">
        <v>379</v>
      </c>
      <c r="O945">
        <v>168</v>
      </c>
      <c r="P945">
        <v>211</v>
      </c>
      <c r="Q945">
        <v>0</v>
      </c>
      <c r="R945">
        <v>0</v>
      </c>
      <c r="S945">
        <v>0</v>
      </c>
      <c r="T945">
        <v>0</v>
      </c>
      <c r="U945" t="s">
        <v>70</v>
      </c>
      <c r="V945" t="s">
        <v>52</v>
      </c>
      <c r="W945">
        <v>50</v>
      </c>
      <c r="X945" t="s">
        <v>5268</v>
      </c>
      <c r="Y945">
        <v>3</v>
      </c>
      <c r="Z945">
        <v>0</v>
      </c>
      <c r="AA945">
        <v>40</v>
      </c>
      <c r="AB945">
        <v>50</v>
      </c>
      <c r="AF945" t="s">
        <v>1458</v>
      </c>
      <c r="AG945" t="s">
        <v>7632</v>
      </c>
      <c r="AH945" t="s">
        <v>9330</v>
      </c>
      <c r="AI945">
        <v>839882</v>
      </c>
      <c r="AJ945">
        <v>4.103759814</v>
      </c>
      <c r="AK945" t="s">
        <v>7633</v>
      </c>
      <c r="AL945">
        <v>0</v>
      </c>
      <c r="AN945" t="s">
        <v>9331</v>
      </c>
      <c r="AO945" t="s">
        <v>9332</v>
      </c>
      <c r="AP945" t="s">
        <v>5273</v>
      </c>
      <c r="AQ945" t="s">
        <v>5274</v>
      </c>
    </row>
    <row r="946" spans="1:43" x14ac:dyDescent="0.3">
      <c r="A946" t="s">
        <v>2564</v>
      </c>
      <c r="B946" t="s">
        <v>9333</v>
      </c>
      <c r="C946" t="s">
        <v>2561</v>
      </c>
      <c r="D946" t="s">
        <v>4826</v>
      </c>
      <c r="E946">
        <v>7</v>
      </c>
      <c r="F946">
        <v>49</v>
      </c>
      <c r="G946" t="s">
        <v>5267</v>
      </c>
      <c r="H946">
        <v>1000</v>
      </c>
      <c r="I946">
        <v>0</v>
      </c>
      <c r="J946">
        <v>3.99</v>
      </c>
      <c r="K946">
        <v>194</v>
      </c>
      <c r="L946">
        <v>98</v>
      </c>
      <c r="M946">
        <v>41</v>
      </c>
      <c r="N946">
        <v>25</v>
      </c>
      <c r="O946">
        <v>15</v>
      </c>
      <c r="P946">
        <v>15</v>
      </c>
      <c r="Q946">
        <v>0</v>
      </c>
      <c r="R946">
        <v>0</v>
      </c>
      <c r="S946">
        <v>0</v>
      </c>
      <c r="T946">
        <v>0</v>
      </c>
      <c r="U946" t="s">
        <v>70</v>
      </c>
      <c r="V946" t="s">
        <v>52</v>
      </c>
      <c r="W946">
        <v>50</v>
      </c>
      <c r="X946" t="s">
        <v>5268</v>
      </c>
      <c r="Y946">
        <v>2</v>
      </c>
      <c r="Z946">
        <v>0</v>
      </c>
      <c r="AA946">
        <v>40</v>
      </c>
      <c r="AB946">
        <v>50</v>
      </c>
      <c r="AC946">
        <v>1</v>
      </c>
      <c r="AD946" t="s">
        <v>5269</v>
      </c>
      <c r="AE946" t="s">
        <v>37</v>
      </c>
      <c r="AF946" t="s">
        <v>2562</v>
      </c>
      <c r="AG946" t="s">
        <v>9334</v>
      </c>
      <c r="AH946" t="s">
        <v>2563</v>
      </c>
      <c r="AI946">
        <v>2946</v>
      </c>
      <c r="AJ946">
        <v>4.3160217239999996</v>
      </c>
      <c r="AK946" t="s">
        <v>9335</v>
      </c>
      <c r="AL946">
        <v>0</v>
      </c>
      <c r="AN946" t="s">
        <v>9336</v>
      </c>
      <c r="AO946" t="s">
        <v>9337</v>
      </c>
      <c r="AP946" t="s">
        <v>5273</v>
      </c>
      <c r="AQ946" t="s">
        <v>5274</v>
      </c>
    </row>
    <row r="947" spans="1:43" x14ac:dyDescent="0.3">
      <c r="A947" t="s">
        <v>2568</v>
      </c>
      <c r="B947" t="s">
        <v>9338</v>
      </c>
      <c r="C947" t="s">
        <v>2565</v>
      </c>
      <c r="D947" t="s">
        <v>4827</v>
      </c>
      <c r="E947">
        <v>3.73</v>
      </c>
      <c r="F947">
        <v>17</v>
      </c>
      <c r="G947" t="s">
        <v>5267</v>
      </c>
      <c r="H947">
        <v>100</v>
      </c>
      <c r="I947">
        <v>1</v>
      </c>
      <c r="J947">
        <v>4.37</v>
      </c>
      <c r="K947">
        <v>27</v>
      </c>
      <c r="L947">
        <v>17</v>
      </c>
      <c r="M947">
        <v>7</v>
      </c>
      <c r="N947">
        <v>1</v>
      </c>
      <c r="O947">
        <v>0</v>
      </c>
      <c r="P947">
        <v>2</v>
      </c>
      <c r="Q947">
        <v>1</v>
      </c>
      <c r="R947">
        <v>0</v>
      </c>
      <c r="S947">
        <v>1</v>
      </c>
      <c r="T947">
        <v>0</v>
      </c>
      <c r="U947" t="s">
        <v>34</v>
      </c>
      <c r="V947" t="s">
        <v>2566</v>
      </c>
      <c r="W947">
        <v>5</v>
      </c>
      <c r="X947" t="s">
        <v>5268</v>
      </c>
      <c r="Y947">
        <v>1</v>
      </c>
      <c r="Z947">
        <v>0</v>
      </c>
      <c r="AA947">
        <v>48</v>
      </c>
      <c r="AB947">
        <v>50</v>
      </c>
      <c r="AE947" t="s">
        <v>37</v>
      </c>
      <c r="AF947" t="s">
        <v>2567</v>
      </c>
      <c r="AG947" t="s">
        <v>9339</v>
      </c>
      <c r="AH947" t="s">
        <v>9340</v>
      </c>
      <c r="AI947">
        <v>343</v>
      </c>
      <c r="AJ947">
        <v>4.5218658889999999</v>
      </c>
      <c r="AK947" t="s">
        <v>9341</v>
      </c>
      <c r="AL947">
        <v>0</v>
      </c>
      <c r="AN947" t="s">
        <v>9342</v>
      </c>
      <c r="AO947" t="s">
        <v>9343</v>
      </c>
      <c r="AP947" t="s">
        <v>5273</v>
      </c>
      <c r="AQ947" t="s">
        <v>5274</v>
      </c>
    </row>
    <row r="948" spans="1:43" x14ac:dyDescent="0.3">
      <c r="A948" t="s">
        <v>2569</v>
      </c>
      <c r="B948" t="s">
        <v>6331</v>
      </c>
      <c r="C948" t="s">
        <v>968</v>
      </c>
      <c r="D948" t="s">
        <v>4227</v>
      </c>
      <c r="E948">
        <v>8</v>
      </c>
      <c r="F948">
        <v>10</v>
      </c>
      <c r="G948" t="s">
        <v>5267</v>
      </c>
      <c r="H948">
        <v>50</v>
      </c>
      <c r="I948">
        <v>0</v>
      </c>
      <c r="J948">
        <v>5</v>
      </c>
      <c r="K948">
        <v>2</v>
      </c>
      <c r="L948">
        <v>2</v>
      </c>
      <c r="M948">
        <v>0</v>
      </c>
      <c r="N948">
        <v>0</v>
      </c>
      <c r="O948">
        <v>0</v>
      </c>
      <c r="P948">
        <v>0</v>
      </c>
      <c r="Q948">
        <v>0</v>
      </c>
      <c r="R948">
        <v>0</v>
      </c>
      <c r="S948">
        <v>0</v>
      </c>
      <c r="T948">
        <v>0</v>
      </c>
      <c r="U948" t="s">
        <v>51</v>
      </c>
      <c r="V948" t="s">
        <v>43</v>
      </c>
      <c r="W948">
        <v>5</v>
      </c>
      <c r="X948" t="s">
        <v>5268</v>
      </c>
      <c r="Y948">
        <v>2</v>
      </c>
      <c r="Z948">
        <v>0</v>
      </c>
      <c r="AA948">
        <v>23</v>
      </c>
      <c r="AB948">
        <v>50</v>
      </c>
      <c r="AC948">
        <v>1</v>
      </c>
      <c r="AD948" t="s">
        <v>5269</v>
      </c>
      <c r="AE948" t="s">
        <v>37</v>
      </c>
      <c r="AF948" t="s">
        <v>720</v>
      </c>
      <c r="AG948" t="s">
        <v>720</v>
      </c>
      <c r="AH948" t="s">
        <v>5579</v>
      </c>
      <c r="AI948">
        <v>127</v>
      </c>
      <c r="AJ948">
        <v>3.8740157480000001</v>
      </c>
      <c r="AK948" t="s">
        <v>5580</v>
      </c>
      <c r="AL948">
        <v>0</v>
      </c>
      <c r="AN948" t="s">
        <v>6332</v>
      </c>
      <c r="AO948" t="s">
        <v>6333</v>
      </c>
      <c r="AP948" t="s">
        <v>5273</v>
      </c>
      <c r="AQ948" t="s">
        <v>5274</v>
      </c>
    </row>
    <row r="949" spans="1:43" x14ac:dyDescent="0.3">
      <c r="A949" t="s">
        <v>2572</v>
      </c>
      <c r="B949" t="s">
        <v>9344</v>
      </c>
      <c r="C949" t="s">
        <v>2570</v>
      </c>
      <c r="D949" t="s">
        <v>4828</v>
      </c>
      <c r="E949">
        <v>3.81</v>
      </c>
      <c r="F949">
        <v>25</v>
      </c>
      <c r="G949" t="s">
        <v>5267</v>
      </c>
      <c r="H949">
        <v>100</v>
      </c>
      <c r="I949">
        <v>1</v>
      </c>
      <c r="J949">
        <v>3.32</v>
      </c>
      <c r="K949">
        <v>25</v>
      </c>
      <c r="L949">
        <v>11</v>
      </c>
      <c r="M949">
        <v>3</v>
      </c>
      <c r="N949">
        <v>2</v>
      </c>
      <c r="O949">
        <v>1</v>
      </c>
      <c r="P949">
        <v>8</v>
      </c>
      <c r="Q949">
        <v>0</v>
      </c>
      <c r="R949">
        <v>0</v>
      </c>
      <c r="S949">
        <v>0</v>
      </c>
      <c r="T949">
        <v>0</v>
      </c>
      <c r="U949" t="s">
        <v>87</v>
      </c>
      <c r="V949" t="s">
        <v>52</v>
      </c>
      <c r="W949">
        <v>50</v>
      </c>
      <c r="X949" t="s">
        <v>5268</v>
      </c>
      <c r="Y949">
        <v>1</v>
      </c>
      <c r="Z949">
        <v>0</v>
      </c>
      <c r="AA949">
        <v>35</v>
      </c>
      <c r="AB949">
        <v>50</v>
      </c>
      <c r="AE949" t="s">
        <v>37</v>
      </c>
      <c r="AF949" t="s">
        <v>2571</v>
      </c>
      <c r="AG949" t="s">
        <v>9345</v>
      </c>
      <c r="AH949" t="s">
        <v>9346</v>
      </c>
      <c r="AI949">
        <v>613</v>
      </c>
      <c r="AJ949">
        <v>3.9445350729999999</v>
      </c>
      <c r="AK949" t="s">
        <v>9347</v>
      </c>
      <c r="AL949">
        <v>0</v>
      </c>
      <c r="AN949" t="s">
        <v>9348</v>
      </c>
      <c r="AO949" t="s">
        <v>9349</v>
      </c>
      <c r="AP949" t="s">
        <v>5273</v>
      </c>
      <c r="AQ949" t="s">
        <v>5274</v>
      </c>
    </row>
    <row r="950" spans="1:43" x14ac:dyDescent="0.3">
      <c r="A950" t="s">
        <v>2577</v>
      </c>
      <c r="B950" t="s">
        <v>9350</v>
      </c>
      <c r="C950" t="s">
        <v>2573</v>
      </c>
      <c r="D950" t="s">
        <v>4829</v>
      </c>
      <c r="E950">
        <v>6</v>
      </c>
      <c r="F950">
        <v>142</v>
      </c>
      <c r="G950" t="s">
        <v>5267</v>
      </c>
      <c r="H950">
        <v>10000</v>
      </c>
      <c r="I950">
        <v>1</v>
      </c>
      <c r="J950">
        <v>3.78</v>
      </c>
      <c r="K950">
        <v>1941</v>
      </c>
      <c r="L950">
        <v>912</v>
      </c>
      <c r="M950">
        <v>349</v>
      </c>
      <c r="N950">
        <v>288</v>
      </c>
      <c r="O950">
        <v>131</v>
      </c>
      <c r="P950">
        <v>261</v>
      </c>
      <c r="Q950">
        <v>0</v>
      </c>
      <c r="R950">
        <v>0</v>
      </c>
      <c r="S950">
        <v>0</v>
      </c>
      <c r="T950">
        <v>0</v>
      </c>
      <c r="U950" t="s">
        <v>2574</v>
      </c>
      <c r="V950" t="s">
        <v>52</v>
      </c>
      <c r="W950">
        <v>20</v>
      </c>
      <c r="X950" t="s">
        <v>5268</v>
      </c>
      <c r="Y950">
        <v>2</v>
      </c>
      <c r="Z950">
        <v>0</v>
      </c>
      <c r="AA950">
        <v>41</v>
      </c>
      <c r="AB950">
        <v>50</v>
      </c>
      <c r="AE950" t="s">
        <v>37</v>
      </c>
      <c r="AF950" t="s">
        <v>2575</v>
      </c>
      <c r="AG950" t="s">
        <v>9351</v>
      </c>
      <c r="AH950" t="s">
        <v>2576</v>
      </c>
      <c r="AI950">
        <v>31559</v>
      </c>
      <c r="AJ950">
        <v>4.1234196269999996</v>
      </c>
      <c r="AK950" t="s">
        <v>9352</v>
      </c>
      <c r="AL950">
        <v>1</v>
      </c>
      <c r="AM950" t="s">
        <v>9353</v>
      </c>
      <c r="AN950" t="s">
        <v>9354</v>
      </c>
      <c r="AO950" t="s">
        <v>9355</v>
      </c>
      <c r="AP950" t="s">
        <v>5273</v>
      </c>
      <c r="AQ950" t="s">
        <v>5274</v>
      </c>
    </row>
    <row r="951" spans="1:43" x14ac:dyDescent="0.3">
      <c r="A951" t="s">
        <v>2579</v>
      </c>
      <c r="B951" t="s">
        <v>9356</v>
      </c>
      <c r="C951" t="s">
        <v>2578</v>
      </c>
      <c r="D951" t="s">
        <v>4830</v>
      </c>
      <c r="E951">
        <v>12</v>
      </c>
      <c r="F951">
        <v>86</v>
      </c>
      <c r="G951" t="s">
        <v>5267</v>
      </c>
      <c r="H951">
        <v>1000</v>
      </c>
      <c r="I951">
        <v>0</v>
      </c>
      <c r="J951">
        <v>4.09</v>
      </c>
      <c r="K951">
        <v>702</v>
      </c>
      <c r="L951">
        <v>386</v>
      </c>
      <c r="M951">
        <v>143</v>
      </c>
      <c r="N951">
        <v>81</v>
      </c>
      <c r="O951">
        <v>35</v>
      </c>
      <c r="P951">
        <v>57</v>
      </c>
      <c r="Q951">
        <v>0</v>
      </c>
      <c r="R951">
        <v>0</v>
      </c>
      <c r="S951">
        <v>0</v>
      </c>
      <c r="T951">
        <v>0</v>
      </c>
      <c r="U951" t="s">
        <v>34</v>
      </c>
      <c r="V951" t="s">
        <v>52</v>
      </c>
      <c r="W951">
        <v>10</v>
      </c>
      <c r="X951" t="s">
        <v>5268</v>
      </c>
      <c r="Y951">
        <v>3</v>
      </c>
      <c r="Z951">
        <v>0</v>
      </c>
      <c r="AA951">
        <v>37</v>
      </c>
      <c r="AB951">
        <v>50</v>
      </c>
      <c r="AE951" t="s">
        <v>37</v>
      </c>
      <c r="AF951" t="s">
        <v>731</v>
      </c>
      <c r="AG951" t="s">
        <v>731</v>
      </c>
      <c r="AH951" t="s">
        <v>6411</v>
      </c>
      <c r="AI951">
        <v>104269</v>
      </c>
      <c r="AJ951">
        <v>4.2532871710000002</v>
      </c>
      <c r="AK951" t="s">
        <v>6412</v>
      </c>
      <c r="AL951">
        <v>0</v>
      </c>
      <c r="AN951" t="s">
        <v>9357</v>
      </c>
      <c r="AO951" t="s">
        <v>9358</v>
      </c>
      <c r="AP951" t="s">
        <v>5273</v>
      </c>
      <c r="AQ951" t="s">
        <v>5274</v>
      </c>
    </row>
    <row r="952" spans="1:43" x14ac:dyDescent="0.3">
      <c r="A952" t="s">
        <v>2582</v>
      </c>
      <c r="B952" t="s">
        <v>2580</v>
      </c>
      <c r="C952" t="s">
        <v>2580</v>
      </c>
      <c r="D952" t="s">
        <v>4831</v>
      </c>
      <c r="E952">
        <v>6</v>
      </c>
      <c r="F952">
        <v>6</v>
      </c>
      <c r="G952" t="s">
        <v>5267</v>
      </c>
      <c r="H952">
        <v>100</v>
      </c>
      <c r="I952">
        <v>1</v>
      </c>
      <c r="J952">
        <v>5</v>
      </c>
      <c r="K952">
        <v>2</v>
      </c>
      <c r="L952">
        <v>2</v>
      </c>
      <c r="M952">
        <v>0</v>
      </c>
      <c r="N952">
        <v>0</v>
      </c>
      <c r="O952">
        <v>0</v>
      </c>
      <c r="P952">
        <v>0</v>
      </c>
      <c r="Q952">
        <v>0</v>
      </c>
      <c r="R952">
        <v>0</v>
      </c>
      <c r="S952">
        <v>0</v>
      </c>
      <c r="T952">
        <v>0</v>
      </c>
      <c r="U952" t="s">
        <v>70</v>
      </c>
      <c r="V952" t="s">
        <v>43</v>
      </c>
      <c r="W952">
        <v>1</v>
      </c>
      <c r="X952" t="s">
        <v>571</v>
      </c>
      <c r="Y952">
        <v>2</v>
      </c>
      <c r="Z952">
        <v>0</v>
      </c>
      <c r="AA952">
        <v>27</v>
      </c>
      <c r="AB952">
        <v>50</v>
      </c>
      <c r="AC952">
        <v>1</v>
      </c>
      <c r="AD952" t="s">
        <v>5269</v>
      </c>
      <c r="AE952" t="s">
        <v>37</v>
      </c>
      <c r="AF952" t="s">
        <v>1611</v>
      </c>
      <c r="AG952" t="s">
        <v>1611</v>
      </c>
      <c r="AH952" t="s">
        <v>2581</v>
      </c>
      <c r="AI952">
        <v>28</v>
      </c>
      <c r="AJ952">
        <v>4.0357142860000002</v>
      </c>
      <c r="AK952" t="s">
        <v>7893</v>
      </c>
      <c r="AL952">
        <v>0</v>
      </c>
      <c r="AN952" t="s">
        <v>9359</v>
      </c>
      <c r="AO952" t="s">
        <v>9360</v>
      </c>
      <c r="AP952" t="s">
        <v>5273</v>
      </c>
      <c r="AQ952" t="s">
        <v>5274</v>
      </c>
    </row>
    <row r="953" spans="1:43" x14ac:dyDescent="0.3">
      <c r="A953" t="s">
        <v>2587</v>
      </c>
      <c r="B953" t="s">
        <v>9361</v>
      </c>
      <c r="C953" t="s">
        <v>2583</v>
      </c>
      <c r="D953" t="s">
        <v>4832</v>
      </c>
      <c r="E953">
        <v>6</v>
      </c>
      <c r="F953">
        <v>31</v>
      </c>
      <c r="G953" t="s">
        <v>5267</v>
      </c>
      <c r="H953">
        <v>10000</v>
      </c>
      <c r="I953">
        <v>0</v>
      </c>
      <c r="J953">
        <v>4.09</v>
      </c>
      <c r="K953">
        <v>2789</v>
      </c>
      <c r="L953">
        <v>1442</v>
      </c>
      <c r="M953">
        <v>635</v>
      </c>
      <c r="N953">
        <v>401</v>
      </c>
      <c r="O953">
        <v>137</v>
      </c>
      <c r="P953">
        <v>174</v>
      </c>
      <c r="Q953">
        <v>0</v>
      </c>
      <c r="R953">
        <v>0</v>
      </c>
      <c r="S953">
        <v>0</v>
      </c>
      <c r="T953">
        <v>0</v>
      </c>
      <c r="U953" t="s">
        <v>2584</v>
      </c>
      <c r="V953" t="s">
        <v>52</v>
      </c>
      <c r="W953">
        <v>50</v>
      </c>
      <c r="X953" t="s">
        <v>5268</v>
      </c>
      <c r="Y953">
        <v>2</v>
      </c>
      <c r="Z953">
        <v>0</v>
      </c>
      <c r="AA953">
        <v>45</v>
      </c>
      <c r="AB953">
        <v>50</v>
      </c>
      <c r="AE953" t="s">
        <v>37</v>
      </c>
      <c r="AF953" t="s">
        <v>2585</v>
      </c>
      <c r="AG953" t="s">
        <v>2585</v>
      </c>
      <c r="AH953" t="s">
        <v>2586</v>
      </c>
      <c r="AI953">
        <v>11596</v>
      </c>
      <c r="AJ953">
        <v>4.2804415320000002</v>
      </c>
      <c r="AK953" t="s">
        <v>9362</v>
      </c>
      <c r="AL953">
        <v>0</v>
      </c>
      <c r="AN953" t="s">
        <v>9363</v>
      </c>
      <c r="AO953" t="s">
        <v>9364</v>
      </c>
      <c r="AP953" t="s">
        <v>5273</v>
      </c>
      <c r="AQ953" t="s">
        <v>5274</v>
      </c>
    </row>
    <row r="954" spans="1:43" x14ac:dyDescent="0.3">
      <c r="A954" t="s">
        <v>2590</v>
      </c>
      <c r="B954" t="s">
        <v>9365</v>
      </c>
      <c r="C954" t="s">
        <v>2588</v>
      </c>
      <c r="D954" t="s">
        <v>4833</v>
      </c>
      <c r="E954">
        <v>9</v>
      </c>
      <c r="F954">
        <v>8</v>
      </c>
      <c r="G954" t="s">
        <v>5267</v>
      </c>
      <c r="H954">
        <v>50000</v>
      </c>
      <c r="I954">
        <v>0</v>
      </c>
      <c r="J954">
        <v>3.83</v>
      </c>
      <c r="K954">
        <v>13198</v>
      </c>
      <c r="L954">
        <v>6060</v>
      </c>
      <c r="M954">
        <v>2562</v>
      </c>
      <c r="N954">
        <v>2214</v>
      </c>
      <c r="O954">
        <v>1033</v>
      </c>
      <c r="P954">
        <v>1329</v>
      </c>
      <c r="Q954">
        <v>0</v>
      </c>
      <c r="R954">
        <v>0</v>
      </c>
      <c r="S954">
        <v>0</v>
      </c>
      <c r="T954">
        <v>0</v>
      </c>
      <c r="U954" t="s">
        <v>51</v>
      </c>
      <c r="V954" t="s">
        <v>52</v>
      </c>
      <c r="W954">
        <v>50</v>
      </c>
      <c r="X954" t="s">
        <v>5268</v>
      </c>
      <c r="Y954">
        <v>3</v>
      </c>
      <c r="Z954">
        <v>0</v>
      </c>
      <c r="AA954">
        <v>53</v>
      </c>
      <c r="AB954">
        <v>50</v>
      </c>
      <c r="AE954" t="s">
        <v>37</v>
      </c>
      <c r="AF954" t="s">
        <v>2589</v>
      </c>
      <c r="AG954" t="s">
        <v>9366</v>
      </c>
      <c r="AH954" t="s">
        <v>9367</v>
      </c>
      <c r="AI954">
        <v>37076</v>
      </c>
      <c r="AJ954">
        <v>4.30208221</v>
      </c>
      <c r="AK954" t="s">
        <v>9368</v>
      </c>
      <c r="AL954">
        <v>1</v>
      </c>
      <c r="AM954" t="s">
        <v>9369</v>
      </c>
      <c r="AN954" t="s">
        <v>9370</v>
      </c>
      <c r="AO954" t="s">
        <v>9371</v>
      </c>
      <c r="AP954" t="s">
        <v>5273</v>
      </c>
      <c r="AQ954" t="s">
        <v>5274</v>
      </c>
    </row>
    <row r="955" spans="1:43" x14ac:dyDescent="0.3">
      <c r="A955" t="s">
        <v>2593</v>
      </c>
      <c r="B955" t="s">
        <v>2591</v>
      </c>
      <c r="C955" t="s">
        <v>2591</v>
      </c>
      <c r="D955" t="s">
        <v>4834</v>
      </c>
      <c r="E955">
        <v>13</v>
      </c>
      <c r="F955">
        <v>11</v>
      </c>
      <c r="G955" t="s">
        <v>5267</v>
      </c>
      <c r="H955">
        <v>50</v>
      </c>
      <c r="I955">
        <v>0</v>
      </c>
      <c r="J955">
        <v>4.33</v>
      </c>
      <c r="K955">
        <v>12</v>
      </c>
      <c r="L955">
        <v>7</v>
      </c>
      <c r="M955">
        <v>3</v>
      </c>
      <c r="N955">
        <v>1</v>
      </c>
      <c r="O955">
        <v>1</v>
      </c>
      <c r="P955">
        <v>0</v>
      </c>
      <c r="Q955">
        <v>0</v>
      </c>
      <c r="R955">
        <v>0</v>
      </c>
      <c r="S955">
        <v>0</v>
      </c>
      <c r="T955">
        <v>0</v>
      </c>
      <c r="U955" t="s">
        <v>144</v>
      </c>
      <c r="V955" t="s">
        <v>101</v>
      </c>
      <c r="W955">
        <v>1</v>
      </c>
      <c r="X955" t="s">
        <v>5268</v>
      </c>
      <c r="Y955">
        <v>3</v>
      </c>
      <c r="Z955">
        <v>0</v>
      </c>
      <c r="AA955">
        <v>79</v>
      </c>
      <c r="AB955">
        <v>24</v>
      </c>
      <c r="AE955" t="s">
        <v>37</v>
      </c>
      <c r="AF955" t="s">
        <v>2592</v>
      </c>
      <c r="AG955" t="s">
        <v>9372</v>
      </c>
      <c r="AH955" t="s">
        <v>9373</v>
      </c>
      <c r="AI955">
        <v>14358</v>
      </c>
      <c r="AJ955">
        <v>4.0935367039999999</v>
      </c>
      <c r="AK955" t="s">
        <v>9374</v>
      </c>
      <c r="AL955">
        <v>0</v>
      </c>
      <c r="AN955" t="s">
        <v>9375</v>
      </c>
      <c r="AO955" t="s">
        <v>9376</v>
      </c>
      <c r="AP955" t="s">
        <v>5273</v>
      </c>
      <c r="AQ955" t="s">
        <v>5274</v>
      </c>
    </row>
    <row r="956" spans="1:43" x14ac:dyDescent="0.3">
      <c r="A956" t="s">
        <v>3135</v>
      </c>
      <c r="B956" t="s">
        <v>9377</v>
      </c>
      <c r="C956" t="s">
        <v>3133</v>
      </c>
      <c r="D956" t="s">
        <v>4835</v>
      </c>
      <c r="E956">
        <v>11</v>
      </c>
      <c r="F956">
        <v>10</v>
      </c>
      <c r="G956" t="s">
        <v>5267</v>
      </c>
      <c r="H956">
        <v>10000</v>
      </c>
      <c r="I956">
        <v>0</v>
      </c>
      <c r="J956">
        <v>3.75</v>
      </c>
      <c r="K956">
        <v>1717</v>
      </c>
      <c r="L956">
        <v>745</v>
      </c>
      <c r="M956">
        <v>349</v>
      </c>
      <c r="N956">
        <v>274</v>
      </c>
      <c r="O956">
        <v>145</v>
      </c>
      <c r="P956">
        <v>204</v>
      </c>
      <c r="Q956">
        <v>0</v>
      </c>
      <c r="R956">
        <v>0</v>
      </c>
      <c r="S956">
        <v>0</v>
      </c>
      <c r="T956">
        <v>0</v>
      </c>
      <c r="U956" t="s">
        <v>34</v>
      </c>
      <c r="W956">
        <v>50</v>
      </c>
      <c r="X956" t="s">
        <v>5268</v>
      </c>
      <c r="Y956">
        <v>3</v>
      </c>
      <c r="Z956">
        <v>0</v>
      </c>
      <c r="AA956">
        <v>23</v>
      </c>
      <c r="AB956">
        <v>50</v>
      </c>
      <c r="AE956" t="s">
        <v>37</v>
      </c>
      <c r="AF956" t="s">
        <v>3134</v>
      </c>
      <c r="AG956" t="s">
        <v>9378</v>
      </c>
      <c r="AH956" t="s">
        <v>9379</v>
      </c>
      <c r="AI956">
        <v>190918</v>
      </c>
      <c r="AJ956">
        <v>4.2358866109999997</v>
      </c>
      <c r="AK956" t="s">
        <v>9380</v>
      </c>
      <c r="AL956">
        <v>0</v>
      </c>
      <c r="AN956" t="s">
        <v>9381</v>
      </c>
      <c r="AO956" t="s">
        <v>9382</v>
      </c>
      <c r="AP956" t="s">
        <v>5273</v>
      </c>
      <c r="AQ956" t="s">
        <v>5274</v>
      </c>
    </row>
    <row r="957" spans="1:43" x14ac:dyDescent="0.3">
      <c r="A957" t="s">
        <v>2595</v>
      </c>
      <c r="B957" t="s">
        <v>8694</v>
      </c>
      <c r="C957" t="s">
        <v>2129</v>
      </c>
      <c r="D957" t="s">
        <v>4836</v>
      </c>
      <c r="E957">
        <v>3.9</v>
      </c>
      <c r="F957">
        <v>5</v>
      </c>
      <c r="G957" t="s">
        <v>5267</v>
      </c>
      <c r="H957">
        <v>1000</v>
      </c>
      <c r="I957">
        <v>0</v>
      </c>
      <c r="J957">
        <v>3.11</v>
      </c>
      <c r="K957">
        <v>57</v>
      </c>
      <c r="L957">
        <v>19</v>
      </c>
      <c r="M957">
        <v>4</v>
      </c>
      <c r="N957">
        <v>13</v>
      </c>
      <c r="O957">
        <v>6</v>
      </c>
      <c r="P957">
        <v>15</v>
      </c>
      <c r="Q957">
        <v>0</v>
      </c>
      <c r="R957">
        <v>0</v>
      </c>
      <c r="S957">
        <v>0</v>
      </c>
      <c r="T957">
        <v>0</v>
      </c>
      <c r="U957" t="s">
        <v>144</v>
      </c>
      <c r="V957" t="s">
        <v>52</v>
      </c>
      <c r="W957">
        <v>9</v>
      </c>
      <c r="X957" t="s">
        <v>5268</v>
      </c>
      <c r="Y957">
        <v>1</v>
      </c>
      <c r="Z957">
        <v>0</v>
      </c>
      <c r="AA957">
        <v>91</v>
      </c>
      <c r="AB957">
        <v>50</v>
      </c>
      <c r="AC957">
        <v>1</v>
      </c>
      <c r="AD957" t="s">
        <v>5269</v>
      </c>
      <c r="AE957" t="s">
        <v>37</v>
      </c>
      <c r="AF957" t="s">
        <v>2594</v>
      </c>
      <c r="AG957" t="s">
        <v>9383</v>
      </c>
      <c r="AH957" t="s">
        <v>9384</v>
      </c>
      <c r="AI957">
        <v>2072</v>
      </c>
      <c r="AJ957">
        <v>3.882722008</v>
      </c>
      <c r="AK957" t="s">
        <v>9385</v>
      </c>
      <c r="AL957">
        <v>0</v>
      </c>
      <c r="AN957" t="s">
        <v>9386</v>
      </c>
      <c r="AO957" t="s">
        <v>9387</v>
      </c>
      <c r="AP957" t="s">
        <v>5273</v>
      </c>
      <c r="AQ957" t="s">
        <v>5274</v>
      </c>
    </row>
    <row r="958" spans="1:43" x14ac:dyDescent="0.3">
      <c r="A958" t="s">
        <v>2598</v>
      </c>
      <c r="B958" t="s">
        <v>9388</v>
      </c>
      <c r="C958" t="s">
        <v>2596</v>
      </c>
      <c r="D958" t="s">
        <v>4837</v>
      </c>
      <c r="E958">
        <v>8</v>
      </c>
      <c r="F958">
        <v>47</v>
      </c>
      <c r="G958" t="s">
        <v>5267</v>
      </c>
      <c r="H958">
        <v>100</v>
      </c>
      <c r="I958">
        <v>1</v>
      </c>
      <c r="J958">
        <v>4.33</v>
      </c>
      <c r="K958">
        <v>110</v>
      </c>
      <c r="L958">
        <v>69</v>
      </c>
      <c r="M958">
        <v>23</v>
      </c>
      <c r="N958">
        <v>7</v>
      </c>
      <c r="O958">
        <v>7</v>
      </c>
      <c r="P958">
        <v>4</v>
      </c>
      <c r="Q958">
        <v>1</v>
      </c>
      <c r="R958">
        <v>0</v>
      </c>
      <c r="S958">
        <v>1</v>
      </c>
      <c r="T958">
        <v>0</v>
      </c>
      <c r="U958" t="s">
        <v>64</v>
      </c>
      <c r="V958" t="s">
        <v>52</v>
      </c>
      <c r="W958">
        <v>50</v>
      </c>
      <c r="X958" t="s">
        <v>5268</v>
      </c>
      <c r="Y958">
        <v>2</v>
      </c>
      <c r="Z958">
        <v>0</v>
      </c>
      <c r="AA958">
        <v>43</v>
      </c>
      <c r="AB958">
        <v>50</v>
      </c>
      <c r="AE958" t="s">
        <v>37</v>
      </c>
      <c r="AF958" t="s">
        <v>2597</v>
      </c>
      <c r="AG958" t="s">
        <v>9389</v>
      </c>
      <c r="AH958" t="s">
        <v>9390</v>
      </c>
      <c r="AI958">
        <v>1032</v>
      </c>
      <c r="AJ958">
        <v>4.57751938</v>
      </c>
      <c r="AK958" t="s">
        <v>9391</v>
      </c>
      <c r="AL958">
        <v>0</v>
      </c>
      <c r="AN958" t="s">
        <v>9392</v>
      </c>
      <c r="AO958" t="s">
        <v>9393</v>
      </c>
      <c r="AP958" t="s">
        <v>5273</v>
      </c>
      <c r="AQ958" t="s">
        <v>5274</v>
      </c>
    </row>
    <row r="959" spans="1:43" x14ac:dyDescent="0.3">
      <c r="A959" t="s">
        <v>2601</v>
      </c>
      <c r="B959" t="s">
        <v>9394</v>
      </c>
      <c r="C959" t="s">
        <v>2599</v>
      </c>
      <c r="D959" t="s">
        <v>4838</v>
      </c>
      <c r="E959">
        <v>6</v>
      </c>
      <c r="F959">
        <v>6</v>
      </c>
      <c r="G959" t="s">
        <v>5267</v>
      </c>
      <c r="H959">
        <v>50000</v>
      </c>
      <c r="I959">
        <v>0</v>
      </c>
      <c r="J959">
        <v>4.2</v>
      </c>
      <c r="K959">
        <v>12880</v>
      </c>
      <c r="L959">
        <v>7337</v>
      </c>
      <c r="M959">
        <v>2647</v>
      </c>
      <c r="N959">
        <v>1643</v>
      </c>
      <c r="O959">
        <v>623</v>
      </c>
      <c r="P959">
        <v>630</v>
      </c>
      <c r="Q959">
        <v>1</v>
      </c>
      <c r="R959">
        <v>0</v>
      </c>
      <c r="S959">
        <v>1</v>
      </c>
      <c r="T959">
        <v>0</v>
      </c>
      <c r="U959" t="s">
        <v>70</v>
      </c>
      <c r="V959" t="s">
        <v>52</v>
      </c>
      <c r="W959">
        <v>18</v>
      </c>
      <c r="X959" t="s">
        <v>5268</v>
      </c>
      <c r="Y959">
        <v>2</v>
      </c>
      <c r="Z959">
        <v>0</v>
      </c>
      <c r="AA959">
        <v>53</v>
      </c>
      <c r="AB959">
        <v>50</v>
      </c>
      <c r="AE959" t="s">
        <v>37</v>
      </c>
      <c r="AF959" t="s">
        <v>2600</v>
      </c>
      <c r="AG959" t="s">
        <v>9395</v>
      </c>
      <c r="AH959" t="s">
        <v>9396</v>
      </c>
      <c r="AI959">
        <v>38264</v>
      </c>
      <c r="AJ959">
        <v>4.2279427140000001</v>
      </c>
      <c r="AK959" t="s">
        <v>9397</v>
      </c>
      <c r="AL959">
        <v>0</v>
      </c>
      <c r="AN959" t="s">
        <v>9398</v>
      </c>
      <c r="AO959" t="s">
        <v>9399</v>
      </c>
      <c r="AP959" t="s">
        <v>5273</v>
      </c>
      <c r="AQ959" t="s">
        <v>5274</v>
      </c>
    </row>
    <row r="960" spans="1:43" x14ac:dyDescent="0.3">
      <c r="A960" t="s">
        <v>2603</v>
      </c>
      <c r="B960" t="s">
        <v>9400</v>
      </c>
      <c r="C960" t="s">
        <v>2602</v>
      </c>
      <c r="D960" t="s">
        <v>4839</v>
      </c>
      <c r="E960">
        <v>6</v>
      </c>
      <c r="F960">
        <v>6</v>
      </c>
      <c r="G960" t="s">
        <v>5267</v>
      </c>
      <c r="H960">
        <v>5000</v>
      </c>
      <c r="I960">
        <v>0</v>
      </c>
      <c r="J960">
        <v>3.93</v>
      </c>
      <c r="K960">
        <v>549</v>
      </c>
      <c r="L960">
        <v>286</v>
      </c>
      <c r="M960">
        <v>90</v>
      </c>
      <c r="N960">
        <v>78</v>
      </c>
      <c r="O960">
        <v>36</v>
      </c>
      <c r="P960">
        <v>59</v>
      </c>
      <c r="Q960">
        <v>0</v>
      </c>
      <c r="R960">
        <v>0</v>
      </c>
      <c r="S960">
        <v>0</v>
      </c>
      <c r="T960">
        <v>0</v>
      </c>
      <c r="U960" t="s">
        <v>70</v>
      </c>
      <c r="V960" t="s">
        <v>35</v>
      </c>
      <c r="W960">
        <v>50</v>
      </c>
      <c r="X960" t="s">
        <v>5268</v>
      </c>
      <c r="Y960">
        <v>2</v>
      </c>
      <c r="Z960">
        <v>0</v>
      </c>
      <c r="AA960">
        <v>43</v>
      </c>
      <c r="AB960">
        <v>50</v>
      </c>
      <c r="AC960">
        <v>1</v>
      </c>
      <c r="AD960" t="s">
        <v>5269</v>
      </c>
      <c r="AE960" t="s">
        <v>37</v>
      </c>
      <c r="AF960" t="s">
        <v>130</v>
      </c>
      <c r="AG960" t="s">
        <v>130</v>
      </c>
      <c r="AH960" t="s">
        <v>5398</v>
      </c>
      <c r="AI960">
        <v>80093</v>
      </c>
      <c r="AJ960">
        <v>4.0066922199999997</v>
      </c>
      <c r="AK960" t="s">
        <v>5399</v>
      </c>
      <c r="AL960">
        <v>0</v>
      </c>
      <c r="AN960" t="s">
        <v>9401</v>
      </c>
      <c r="AO960" t="s">
        <v>9402</v>
      </c>
      <c r="AP960" t="s">
        <v>5273</v>
      </c>
      <c r="AQ960" t="s">
        <v>5274</v>
      </c>
    </row>
    <row r="961" spans="1:43" x14ac:dyDescent="0.3">
      <c r="A961" t="s">
        <v>2605</v>
      </c>
      <c r="B961" t="s">
        <v>2475</v>
      </c>
      <c r="C961" t="s">
        <v>2475</v>
      </c>
      <c r="D961" t="s">
        <v>4798</v>
      </c>
      <c r="E961">
        <v>8</v>
      </c>
      <c r="F961">
        <v>10</v>
      </c>
      <c r="G961" t="s">
        <v>5267</v>
      </c>
      <c r="H961">
        <v>50</v>
      </c>
      <c r="I961">
        <v>1</v>
      </c>
      <c r="J961">
        <v>5</v>
      </c>
      <c r="K961">
        <v>0</v>
      </c>
      <c r="Q961">
        <v>0</v>
      </c>
      <c r="R961">
        <v>0</v>
      </c>
      <c r="S961">
        <v>0</v>
      </c>
      <c r="T961">
        <v>0</v>
      </c>
      <c r="U961" t="s">
        <v>70</v>
      </c>
      <c r="V961" t="s">
        <v>43</v>
      </c>
      <c r="W961">
        <v>50</v>
      </c>
      <c r="X961" t="s">
        <v>5268</v>
      </c>
      <c r="Y961">
        <v>3</v>
      </c>
      <c r="Z961">
        <v>0</v>
      </c>
      <c r="AA961">
        <v>41</v>
      </c>
      <c r="AB961">
        <v>50</v>
      </c>
      <c r="AE961" t="s">
        <v>37</v>
      </c>
      <c r="AF961" t="s">
        <v>2604</v>
      </c>
      <c r="AG961" t="s">
        <v>9403</v>
      </c>
      <c r="AH961" t="s">
        <v>9404</v>
      </c>
      <c r="AI961">
        <v>21485</v>
      </c>
      <c r="AJ961">
        <v>4.1462415640000003</v>
      </c>
      <c r="AK961" t="s">
        <v>9405</v>
      </c>
      <c r="AL961">
        <v>0</v>
      </c>
      <c r="AN961" t="s">
        <v>9406</v>
      </c>
      <c r="AO961" t="s">
        <v>9407</v>
      </c>
      <c r="AP961" t="s">
        <v>5273</v>
      </c>
      <c r="AQ961" t="s">
        <v>5274</v>
      </c>
    </row>
    <row r="962" spans="1:43" x14ac:dyDescent="0.3">
      <c r="A962" t="s">
        <v>2609</v>
      </c>
      <c r="B962" t="s">
        <v>9408</v>
      </c>
      <c r="C962" t="s">
        <v>2606</v>
      </c>
      <c r="D962" t="s">
        <v>4840</v>
      </c>
      <c r="E962">
        <v>4.68</v>
      </c>
      <c r="F962">
        <v>25</v>
      </c>
      <c r="G962" t="s">
        <v>5267</v>
      </c>
      <c r="H962">
        <v>1000</v>
      </c>
      <c r="I962">
        <v>1</v>
      </c>
      <c r="J962">
        <v>3.69</v>
      </c>
      <c r="K962">
        <v>127</v>
      </c>
      <c r="L962">
        <v>53</v>
      </c>
      <c r="M962">
        <v>25</v>
      </c>
      <c r="N962">
        <v>21</v>
      </c>
      <c r="O962">
        <v>12</v>
      </c>
      <c r="P962">
        <v>16</v>
      </c>
      <c r="Q962">
        <v>0</v>
      </c>
      <c r="R962">
        <v>0</v>
      </c>
      <c r="S962">
        <v>0</v>
      </c>
      <c r="T962">
        <v>0</v>
      </c>
      <c r="U962" t="s">
        <v>64</v>
      </c>
      <c r="V962" t="s">
        <v>148</v>
      </c>
      <c r="W962">
        <v>50</v>
      </c>
      <c r="X962" t="s">
        <v>5268</v>
      </c>
      <c r="Y962">
        <v>1</v>
      </c>
      <c r="Z962">
        <v>0</v>
      </c>
      <c r="AA962">
        <v>43</v>
      </c>
      <c r="AB962">
        <v>50</v>
      </c>
      <c r="AE962" t="s">
        <v>37</v>
      </c>
      <c r="AF962" t="s">
        <v>2607</v>
      </c>
      <c r="AG962" t="s">
        <v>9409</v>
      </c>
      <c r="AH962" t="s">
        <v>2608</v>
      </c>
      <c r="AI962">
        <v>45372</v>
      </c>
      <c r="AJ962">
        <v>4.0578109849999997</v>
      </c>
      <c r="AK962" t="s">
        <v>9410</v>
      </c>
      <c r="AL962">
        <v>0</v>
      </c>
      <c r="AN962" t="s">
        <v>9411</v>
      </c>
      <c r="AO962" t="s">
        <v>9412</v>
      </c>
      <c r="AP962" t="s">
        <v>5273</v>
      </c>
      <c r="AQ962" t="s">
        <v>5274</v>
      </c>
    </row>
    <row r="963" spans="1:43" x14ac:dyDescent="0.3">
      <c r="A963" t="s">
        <v>2611</v>
      </c>
      <c r="B963" t="s">
        <v>9413</v>
      </c>
      <c r="C963" t="s">
        <v>2610</v>
      </c>
      <c r="D963" t="s">
        <v>4841</v>
      </c>
      <c r="E963">
        <v>8</v>
      </c>
      <c r="F963">
        <v>43</v>
      </c>
      <c r="G963" t="s">
        <v>5267</v>
      </c>
      <c r="H963">
        <v>1000</v>
      </c>
      <c r="I963">
        <v>0</v>
      </c>
      <c r="J963">
        <v>4</v>
      </c>
      <c r="K963">
        <v>180</v>
      </c>
      <c r="L963">
        <v>91</v>
      </c>
      <c r="M963">
        <v>39</v>
      </c>
      <c r="N963">
        <v>28</v>
      </c>
      <c r="O963">
        <v>3</v>
      </c>
      <c r="P963">
        <v>19</v>
      </c>
      <c r="Q963">
        <v>0</v>
      </c>
      <c r="R963">
        <v>0</v>
      </c>
      <c r="S963">
        <v>0</v>
      </c>
      <c r="T963">
        <v>0</v>
      </c>
      <c r="U963" t="s">
        <v>70</v>
      </c>
      <c r="V963" t="s">
        <v>35</v>
      </c>
      <c r="W963">
        <v>50</v>
      </c>
      <c r="X963" t="s">
        <v>5268</v>
      </c>
      <c r="Y963">
        <v>3</v>
      </c>
      <c r="Z963">
        <v>0</v>
      </c>
      <c r="AA963">
        <v>41</v>
      </c>
      <c r="AB963">
        <v>50</v>
      </c>
      <c r="AE963" t="s">
        <v>37</v>
      </c>
      <c r="AF963" t="s">
        <v>106</v>
      </c>
      <c r="AG963" t="s">
        <v>106</v>
      </c>
      <c r="AH963" t="s">
        <v>5361</v>
      </c>
      <c r="AI963">
        <v>139223</v>
      </c>
      <c r="AJ963">
        <v>3.9335813769999999</v>
      </c>
      <c r="AK963" t="s">
        <v>5362</v>
      </c>
      <c r="AL963">
        <v>0</v>
      </c>
      <c r="AN963" t="s">
        <v>9414</v>
      </c>
      <c r="AO963" t="s">
        <v>9415</v>
      </c>
      <c r="AP963" t="s">
        <v>5273</v>
      </c>
      <c r="AQ963" t="s">
        <v>5274</v>
      </c>
    </row>
    <row r="964" spans="1:43" x14ac:dyDescent="0.3">
      <c r="A964" t="s">
        <v>454</v>
      </c>
      <c r="B964" t="s">
        <v>5978</v>
      </c>
      <c r="C964" t="s">
        <v>452</v>
      </c>
      <c r="D964" t="s">
        <v>4159</v>
      </c>
      <c r="E964">
        <v>8</v>
      </c>
      <c r="F964">
        <v>7</v>
      </c>
      <c r="G964" t="s">
        <v>5267</v>
      </c>
      <c r="H964">
        <v>20000</v>
      </c>
      <c r="I964">
        <v>0</v>
      </c>
      <c r="J964">
        <v>4.05</v>
      </c>
      <c r="K964">
        <v>8904</v>
      </c>
      <c r="L964">
        <v>4640</v>
      </c>
      <c r="M964">
        <v>1964</v>
      </c>
      <c r="N964">
        <v>1121</v>
      </c>
      <c r="O964">
        <v>493</v>
      </c>
      <c r="P964">
        <v>686</v>
      </c>
      <c r="Q964">
        <v>0</v>
      </c>
      <c r="R964">
        <v>0</v>
      </c>
      <c r="S964">
        <v>0</v>
      </c>
      <c r="T964">
        <v>0</v>
      </c>
      <c r="U964" t="s">
        <v>70</v>
      </c>
      <c r="V964" t="s">
        <v>52</v>
      </c>
      <c r="W964">
        <v>50</v>
      </c>
      <c r="X964" t="s">
        <v>5268</v>
      </c>
      <c r="Y964">
        <v>2</v>
      </c>
      <c r="Z964">
        <v>0</v>
      </c>
      <c r="AA964">
        <v>31</v>
      </c>
      <c r="AB964">
        <v>50</v>
      </c>
      <c r="AE964" t="s">
        <v>37</v>
      </c>
      <c r="AF964" t="s">
        <v>453</v>
      </c>
      <c r="AG964" t="s">
        <v>5979</v>
      </c>
      <c r="AH964" t="s">
        <v>5980</v>
      </c>
      <c r="AI964">
        <v>19221</v>
      </c>
      <c r="AJ964">
        <v>4.168097393</v>
      </c>
      <c r="AK964" t="s">
        <v>5981</v>
      </c>
      <c r="AL964">
        <v>0</v>
      </c>
      <c r="AN964" t="s">
        <v>5982</v>
      </c>
      <c r="AO964" t="s">
        <v>5983</v>
      </c>
      <c r="AP964" t="s">
        <v>5273</v>
      </c>
      <c r="AQ964" t="s">
        <v>5274</v>
      </c>
    </row>
    <row r="965" spans="1:43" x14ac:dyDescent="0.3">
      <c r="A965" t="s">
        <v>2615</v>
      </c>
      <c r="B965" t="s">
        <v>9416</v>
      </c>
      <c r="C965" t="s">
        <v>2612</v>
      </c>
      <c r="D965" t="s">
        <v>4842</v>
      </c>
      <c r="E965">
        <v>8</v>
      </c>
      <c r="F965">
        <v>51</v>
      </c>
      <c r="G965" t="s">
        <v>5267</v>
      </c>
      <c r="H965">
        <v>1000</v>
      </c>
      <c r="I965">
        <v>1</v>
      </c>
      <c r="J965">
        <v>3.61</v>
      </c>
      <c r="K965">
        <v>256</v>
      </c>
      <c r="L965">
        <v>109</v>
      </c>
      <c r="M965">
        <v>47</v>
      </c>
      <c r="N965">
        <v>36</v>
      </c>
      <c r="O965">
        <v>20</v>
      </c>
      <c r="P965">
        <v>44</v>
      </c>
      <c r="Q965">
        <v>0</v>
      </c>
      <c r="R965">
        <v>0</v>
      </c>
      <c r="S965">
        <v>0</v>
      </c>
      <c r="T965">
        <v>0</v>
      </c>
      <c r="U965" t="s">
        <v>34</v>
      </c>
      <c r="V965" t="s">
        <v>2613</v>
      </c>
      <c r="W965">
        <v>50</v>
      </c>
      <c r="X965" t="s">
        <v>5268</v>
      </c>
      <c r="Y965">
        <v>3</v>
      </c>
      <c r="Z965">
        <v>0</v>
      </c>
      <c r="AA965">
        <v>38</v>
      </c>
      <c r="AB965">
        <v>50</v>
      </c>
      <c r="AE965" t="s">
        <v>37</v>
      </c>
      <c r="AF965" t="s">
        <v>2614</v>
      </c>
      <c r="AG965" t="s">
        <v>2614</v>
      </c>
      <c r="AH965" t="s">
        <v>9417</v>
      </c>
      <c r="AI965">
        <v>19760</v>
      </c>
      <c r="AJ965">
        <v>4.1419534410000001</v>
      </c>
      <c r="AK965" t="s">
        <v>9418</v>
      </c>
      <c r="AL965">
        <v>0</v>
      </c>
      <c r="AN965" t="s">
        <v>9419</v>
      </c>
      <c r="AO965" t="s">
        <v>9420</v>
      </c>
      <c r="AP965" t="s">
        <v>5273</v>
      </c>
      <c r="AQ965" t="s">
        <v>5274</v>
      </c>
    </row>
    <row r="966" spans="1:43" x14ac:dyDescent="0.3">
      <c r="A966" t="s">
        <v>2963</v>
      </c>
      <c r="B966" t="s">
        <v>9421</v>
      </c>
      <c r="C966" t="s">
        <v>2961</v>
      </c>
      <c r="D966" t="s">
        <v>4843</v>
      </c>
      <c r="E966">
        <v>7</v>
      </c>
      <c r="F966">
        <v>26</v>
      </c>
      <c r="G966" t="s">
        <v>5267</v>
      </c>
      <c r="H966">
        <v>100</v>
      </c>
      <c r="I966">
        <v>0</v>
      </c>
      <c r="J966">
        <v>2.9</v>
      </c>
      <c r="K966">
        <v>10</v>
      </c>
      <c r="L966">
        <v>4</v>
      </c>
      <c r="M966">
        <v>0</v>
      </c>
      <c r="N966">
        <v>0</v>
      </c>
      <c r="O966">
        <v>3</v>
      </c>
      <c r="P966">
        <v>3</v>
      </c>
      <c r="Q966">
        <v>0</v>
      </c>
      <c r="R966">
        <v>0</v>
      </c>
      <c r="S966">
        <v>0</v>
      </c>
      <c r="T966">
        <v>0</v>
      </c>
      <c r="U966" t="s">
        <v>34</v>
      </c>
      <c r="V966" t="s">
        <v>52</v>
      </c>
      <c r="W966">
        <v>50</v>
      </c>
      <c r="X966" t="s">
        <v>5268</v>
      </c>
      <c r="Y966">
        <v>2</v>
      </c>
      <c r="Z966">
        <v>0</v>
      </c>
      <c r="AA966">
        <v>33</v>
      </c>
      <c r="AB966">
        <v>50</v>
      </c>
      <c r="AE966" t="s">
        <v>37</v>
      </c>
      <c r="AF966" t="s">
        <v>2962</v>
      </c>
      <c r="AG966" t="s">
        <v>2962</v>
      </c>
      <c r="AH966" t="s">
        <v>9422</v>
      </c>
      <c r="AI966">
        <v>32</v>
      </c>
      <c r="AJ966">
        <v>3.1875</v>
      </c>
      <c r="AK966" t="s">
        <v>9423</v>
      </c>
      <c r="AL966">
        <v>0</v>
      </c>
      <c r="AN966" t="s">
        <v>9424</v>
      </c>
      <c r="AO966" t="s">
        <v>9425</v>
      </c>
      <c r="AP966" t="s">
        <v>5273</v>
      </c>
      <c r="AQ966" t="s">
        <v>5274</v>
      </c>
    </row>
    <row r="967" spans="1:43" x14ac:dyDescent="0.3">
      <c r="A967" t="s">
        <v>2618</v>
      </c>
      <c r="B967" t="s">
        <v>9426</v>
      </c>
      <c r="C967" t="s">
        <v>2616</v>
      </c>
      <c r="D967" t="s">
        <v>4844</v>
      </c>
      <c r="E967">
        <v>7</v>
      </c>
      <c r="F967">
        <v>6</v>
      </c>
      <c r="G967" t="s">
        <v>5267</v>
      </c>
      <c r="H967">
        <v>10000</v>
      </c>
      <c r="I967">
        <v>0</v>
      </c>
      <c r="J967">
        <v>4.1100000000000003</v>
      </c>
      <c r="K967">
        <v>2483</v>
      </c>
      <c r="L967">
        <v>1325</v>
      </c>
      <c r="M967">
        <v>521</v>
      </c>
      <c r="N967">
        <v>360</v>
      </c>
      <c r="O967">
        <v>134</v>
      </c>
      <c r="P967">
        <v>143</v>
      </c>
      <c r="Q967">
        <v>0</v>
      </c>
      <c r="R967">
        <v>0</v>
      </c>
      <c r="S967">
        <v>0</v>
      </c>
      <c r="T967">
        <v>0</v>
      </c>
      <c r="U967" t="s">
        <v>70</v>
      </c>
      <c r="V967" t="s">
        <v>52</v>
      </c>
      <c r="W967">
        <v>50</v>
      </c>
      <c r="X967" t="s">
        <v>5268</v>
      </c>
      <c r="Y967">
        <v>2</v>
      </c>
      <c r="Z967">
        <v>0</v>
      </c>
      <c r="AA967">
        <v>31</v>
      </c>
      <c r="AB967">
        <v>50</v>
      </c>
      <c r="AE967" t="s">
        <v>37</v>
      </c>
      <c r="AF967" t="s">
        <v>2617</v>
      </c>
      <c r="AG967" t="s">
        <v>2617</v>
      </c>
      <c r="AH967" t="s">
        <v>9427</v>
      </c>
      <c r="AI967">
        <v>34311</v>
      </c>
      <c r="AJ967">
        <v>4.0662178310000003</v>
      </c>
      <c r="AK967" t="s">
        <v>9428</v>
      </c>
      <c r="AL967">
        <v>0</v>
      </c>
      <c r="AN967" t="s">
        <v>9429</v>
      </c>
      <c r="AO967" t="s">
        <v>9430</v>
      </c>
      <c r="AP967" t="s">
        <v>5273</v>
      </c>
      <c r="AQ967" t="s">
        <v>5274</v>
      </c>
    </row>
    <row r="968" spans="1:43" x14ac:dyDescent="0.3">
      <c r="A968" t="s">
        <v>3044</v>
      </c>
      <c r="B968" t="s">
        <v>5630</v>
      </c>
      <c r="C968" t="s">
        <v>256</v>
      </c>
      <c r="D968" t="s">
        <v>4094</v>
      </c>
      <c r="E968">
        <v>7</v>
      </c>
      <c r="F968">
        <v>30</v>
      </c>
      <c r="G968" t="s">
        <v>5267</v>
      </c>
      <c r="H968">
        <v>1000</v>
      </c>
      <c r="I968">
        <v>1</v>
      </c>
      <c r="J968">
        <v>3.28</v>
      </c>
      <c r="K968">
        <v>179</v>
      </c>
      <c r="L968">
        <v>64</v>
      </c>
      <c r="M968">
        <v>25</v>
      </c>
      <c r="N968">
        <v>30</v>
      </c>
      <c r="O968">
        <v>18</v>
      </c>
      <c r="P968">
        <v>42</v>
      </c>
      <c r="Q968">
        <v>0</v>
      </c>
      <c r="R968">
        <v>0</v>
      </c>
      <c r="S968">
        <v>0</v>
      </c>
      <c r="T968">
        <v>0</v>
      </c>
      <c r="U968" t="s">
        <v>34</v>
      </c>
      <c r="V968" t="s">
        <v>43</v>
      </c>
      <c r="W968">
        <v>50</v>
      </c>
      <c r="X968" t="s">
        <v>5268</v>
      </c>
      <c r="Y968">
        <v>2</v>
      </c>
      <c r="Z968">
        <v>0</v>
      </c>
      <c r="AA968">
        <v>109</v>
      </c>
      <c r="AB968">
        <v>50</v>
      </c>
      <c r="AE968" t="s">
        <v>37</v>
      </c>
      <c r="AF968" t="s">
        <v>3043</v>
      </c>
      <c r="AG968" t="s">
        <v>3043</v>
      </c>
      <c r="AH968" t="s">
        <v>9431</v>
      </c>
      <c r="AI968">
        <v>13625</v>
      </c>
      <c r="AJ968">
        <v>4.3820917430000002</v>
      </c>
      <c r="AK968" t="s">
        <v>9432</v>
      </c>
      <c r="AL968">
        <v>1</v>
      </c>
      <c r="AM968" t="s">
        <v>9433</v>
      </c>
      <c r="AN968" t="s">
        <v>9434</v>
      </c>
      <c r="AO968" t="s">
        <v>9435</v>
      </c>
      <c r="AP968" t="s">
        <v>5273</v>
      </c>
      <c r="AQ968" t="s">
        <v>5274</v>
      </c>
    </row>
    <row r="969" spans="1:43" x14ac:dyDescent="0.3">
      <c r="A969" t="s">
        <v>2621</v>
      </c>
      <c r="B969" t="s">
        <v>9436</v>
      </c>
      <c r="C969" t="s">
        <v>2619</v>
      </c>
      <c r="D969" t="s">
        <v>4845</v>
      </c>
      <c r="E969">
        <v>5.65</v>
      </c>
      <c r="F969">
        <v>5</v>
      </c>
      <c r="G969" t="s">
        <v>5267</v>
      </c>
      <c r="H969">
        <v>1000</v>
      </c>
      <c r="I969">
        <v>1</v>
      </c>
      <c r="J969">
        <v>3.87</v>
      </c>
      <c r="K969">
        <v>108</v>
      </c>
      <c r="L969">
        <v>50</v>
      </c>
      <c r="M969">
        <v>20</v>
      </c>
      <c r="N969">
        <v>21</v>
      </c>
      <c r="O969">
        <v>8</v>
      </c>
      <c r="P969">
        <v>9</v>
      </c>
      <c r="Q969">
        <v>0</v>
      </c>
      <c r="R969">
        <v>0</v>
      </c>
      <c r="S969">
        <v>0</v>
      </c>
      <c r="T969">
        <v>0</v>
      </c>
      <c r="U969" t="s">
        <v>51</v>
      </c>
      <c r="V969" t="s">
        <v>35</v>
      </c>
      <c r="W969">
        <v>50</v>
      </c>
      <c r="X969" t="s">
        <v>5268</v>
      </c>
      <c r="Y969">
        <v>1</v>
      </c>
      <c r="Z969">
        <v>0</v>
      </c>
      <c r="AA969">
        <v>36</v>
      </c>
      <c r="AB969">
        <v>50</v>
      </c>
      <c r="AE969" t="s">
        <v>37</v>
      </c>
      <c r="AF969" t="s">
        <v>2620</v>
      </c>
      <c r="AG969" t="s">
        <v>2620</v>
      </c>
      <c r="AH969" t="s">
        <v>9437</v>
      </c>
      <c r="AI969">
        <v>550</v>
      </c>
      <c r="AJ969">
        <v>4.0545454550000004</v>
      </c>
      <c r="AK969" t="s">
        <v>9438</v>
      </c>
      <c r="AL969">
        <v>0</v>
      </c>
      <c r="AN969" t="s">
        <v>9439</v>
      </c>
      <c r="AO969" t="s">
        <v>9440</v>
      </c>
      <c r="AP969" t="s">
        <v>5273</v>
      </c>
      <c r="AQ969" t="s">
        <v>5274</v>
      </c>
    </row>
    <row r="970" spans="1:43" x14ac:dyDescent="0.3">
      <c r="A970" t="s">
        <v>2623</v>
      </c>
      <c r="B970" t="s">
        <v>2622</v>
      </c>
      <c r="C970" t="s">
        <v>2622</v>
      </c>
      <c r="D970" t="s">
        <v>4754</v>
      </c>
      <c r="E970">
        <v>9</v>
      </c>
      <c r="F970">
        <v>65</v>
      </c>
      <c r="G970" t="s">
        <v>5267</v>
      </c>
      <c r="H970">
        <v>1000</v>
      </c>
      <c r="I970">
        <v>0</v>
      </c>
      <c r="J970">
        <v>4.09</v>
      </c>
      <c r="K970">
        <v>520</v>
      </c>
      <c r="L970">
        <v>281</v>
      </c>
      <c r="M970">
        <v>113</v>
      </c>
      <c r="N970">
        <v>56</v>
      </c>
      <c r="O970">
        <v>30</v>
      </c>
      <c r="P970">
        <v>40</v>
      </c>
      <c r="Q970">
        <v>0</v>
      </c>
      <c r="R970">
        <v>0</v>
      </c>
      <c r="S970">
        <v>0</v>
      </c>
      <c r="T970">
        <v>0</v>
      </c>
      <c r="U970" t="s">
        <v>70</v>
      </c>
      <c r="V970" t="s">
        <v>101</v>
      </c>
      <c r="W970">
        <v>13</v>
      </c>
      <c r="X970" t="s">
        <v>5268</v>
      </c>
      <c r="Y970">
        <v>3</v>
      </c>
      <c r="Z970">
        <v>0</v>
      </c>
      <c r="AA970">
        <v>94</v>
      </c>
      <c r="AB970">
        <v>50</v>
      </c>
      <c r="AC970">
        <v>1</v>
      </c>
      <c r="AD970" t="s">
        <v>5269</v>
      </c>
      <c r="AE970" t="s">
        <v>37</v>
      </c>
      <c r="AF970" t="s">
        <v>2225</v>
      </c>
      <c r="AG970" t="s">
        <v>2225</v>
      </c>
      <c r="AH970" t="s">
        <v>9003</v>
      </c>
      <c r="AI970">
        <v>38985</v>
      </c>
      <c r="AJ970">
        <v>4.0642298319999997</v>
      </c>
      <c r="AK970" t="s">
        <v>8849</v>
      </c>
      <c r="AL970">
        <v>0</v>
      </c>
      <c r="AN970" t="s">
        <v>9004</v>
      </c>
      <c r="AO970" t="s">
        <v>9005</v>
      </c>
      <c r="AP970" t="s">
        <v>5273</v>
      </c>
      <c r="AQ970" t="s">
        <v>5274</v>
      </c>
    </row>
    <row r="971" spans="1:43" x14ac:dyDescent="0.3">
      <c r="A971" t="s">
        <v>2626</v>
      </c>
      <c r="B971" t="s">
        <v>9441</v>
      </c>
      <c r="C971" t="s">
        <v>2624</v>
      </c>
      <c r="D971" t="s">
        <v>4846</v>
      </c>
      <c r="E971">
        <v>8</v>
      </c>
      <c r="F971">
        <v>9</v>
      </c>
      <c r="G971" t="s">
        <v>5267</v>
      </c>
      <c r="H971">
        <v>10000</v>
      </c>
      <c r="I971">
        <v>0</v>
      </c>
      <c r="J971">
        <v>3.35</v>
      </c>
      <c r="K971">
        <v>1316</v>
      </c>
      <c r="L971">
        <v>456</v>
      </c>
      <c r="M971">
        <v>237</v>
      </c>
      <c r="N971">
        <v>210</v>
      </c>
      <c r="O971">
        <v>141</v>
      </c>
      <c r="P971">
        <v>272</v>
      </c>
      <c r="Q971">
        <v>0</v>
      </c>
      <c r="R971">
        <v>0</v>
      </c>
      <c r="S971">
        <v>0</v>
      </c>
      <c r="T971">
        <v>0</v>
      </c>
      <c r="U971" t="s">
        <v>51</v>
      </c>
      <c r="V971" t="s">
        <v>43</v>
      </c>
      <c r="W971">
        <v>50</v>
      </c>
      <c r="X971" t="s">
        <v>5268</v>
      </c>
      <c r="Y971">
        <v>2</v>
      </c>
      <c r="Z971">
        <v>0</v>
      </c>
      <c r="AA971">
        <v>36</v>
      </c>
      <c r="AB971">
        <v>50</v>
      </c>
      <c r="AE971" t="s">
        <v>37</v>
      </c>
      <c r="AF971" t="s">
        <v>2625</v>
      </c>
      <c r="AG971" t="s">
        <v>9442</v>
      </c>
      <c r="AH971" t="s">
        <v>9443</v>
      </c>
      <c r="AI971">
        <v>1987</v>
      </c>
      <c r="AJ971">
        <v>3.9879214900000002</v>
      </c>
      <c r="AK971" t="s">
        <v>9444</v>
      </c>
      <c r="AL971">
        <v>0</v>
      </c>
      <c r="AN971" t="s">
        <v>9445</v>
      </c>
      <c r="AO971" t="s">
        <v>9446</v>
      </c>
      <c r="AP971" t="s">
        <v>5273</v>
      </c>
      <c r="AQ971" t="s">
        <v>5274</v>
      </c>
    </row>
    <row r="972" spans="1:43" x14ac:dyDescent="0.3">
      <c r="A972" t="s">
        <v>2629</v>
      </c>
      <c r="B972" t="s">
        <v>9447</v>
      </c>
      <c r="C972" t="s">
        <v>2627</v>
      </c>
      <c r="D972" t="s">
        <v>4847</v>
      </c>
      <c r="E972">
        <v>12</v>
      </c>
      <c r="F972">
        <v>58</v>
      </c>
      <c r="G972" t="s">
        <v>5267</v>
      </c>
      <c r="H972">
        <v>1000</v>
      </c>
      <c r="I972">
        <v>0</v>
      </c>
      <c r="J972">
        <v>4.18</v>
      </c>
      <c r="K972">
        <v>239</v>
      </c>
      <c r="L972">
        <v>150</v>
      </c>
      <c r="M972">
        <v>36</v>
      </c>
      <c r="N972">
        <v>20</v>
      </c>
      <c r="O972">
        <v>13</v>
      </c>
      <c r="P972">
        <v>20</v>
      </c>
      <c r="Q972">
        <v>0</v>
      </c>
      <c r="R972">
        <v>0</v>
      </c>
      <c r="S972">
        <v>0</v>
      </c>
      <c r="T972">
        <v>0</v>
      </c>
      <c r="U972" t="s">
        <v>64</v>
      </c>
      <c r="V972" t="s">
        <v>35</v>
      </c>
      <c r="W972">
        <v>50</v>
      </c>
      <c r="X972" t="s">
        <v>5268</v>
      </c>
      <c r="Y972">
        <v>3</v>
      </c>
      <c r="Z972">
        <v>0</v>
      </c>
      <c r="AA972">
        <v>52</v>
      </c>
      <c r="AB972">
        <v>50</v>
      </c>
      <c r="AE972" t="s">
        <v>37</v>
      </c>
      <c r="AF972" t="s">
        <v>2628</v>
      </c>
      <c r="AG972" t="s">
        <v>2628</v>
      </c>
      <c r="AH972" t="s">
        <v>9448</v>
      </c>
      <c r="AI972">
        <v>5042</v>
      </c>
      <c r="AJ972">
        <v>4.1465688219999999</v>
      </c>
      <c r="AK972" t="s">
        <v>9449</v>
      </c>
      <c r="AL972">
        <v>0</v>
      </c>
      <c r="AN972" t="s">
        <v>9450</v>
      </c>
      <c r="AO972" t="s">
        <v>9451</v>
      </c>
      <c r="AP972" t="s">
        <v>5273</v>
      </c>
      <c r="AQ972" t="s">
        <v>5274</v>
      </c>
    </row>
    <row r="973" spans="1:43" x14ac:dyDescent="0.3">
      <c r="A973" t="s">
        <v>2633</v>
      </c>
      <c r="B973" t="s">
        <v>9452</v>
      </c>
      <c r="C973" t="s">
        <v>2630</v>
      </c>
      <c r="D973" t="s">
        <v>4848</v>
      </c>
      <c r="E973">
        <v>5</v>
      </c>
      <c r="F973">
        <v>5</v>
      </c>
      <c r="G973" t="s">
        <v>5267</v>
      </c>
      <c r="H973">
        <v>1000</v>
      </c>
      <c r="I973">
        <v>1</v>
      </c>
      <c r="J973">
        <v>3.1</v>
      </c>
      <c r="K973">
        <v>31</v>
      </c>
      <c r="L973">
        <v>15</v>
      </c>
      <c r="M973">
        <v>0</v>
      </c>
      <c r="N973">
        <v>1</v>
      </c>
      <c r="O973">
        <v>3</v>
      </c>
      <c r="P973">
        <v>12</v>
      </c>
      <c r="Q973">
        <v>0</v>
      </c>
      <c r="R973">
        <v>0</v>
      </c>
      <c r="S973">
        <v>0</v>
      </c>
      <c r="T973">
        <v>0</v>
      </c>
      <c r="V973" t="s">
        <v>2631</v>
      </c>
      <c r="W973">
        <v>50</v>
      </c>
      <c r="X973" t="s">
        <v>5268</v>
      </c>
      <c r="Y973">
        <v>2</v>
      </c>
      <c r="Z973">
        <v>0</v>
      </c>
      <c r="AA973">
        <v>27</v>
      </c>
      <c r="AB973">
        <v>50</v>
      </c>
      <c r="AC973">
        <v>1</v>
      </c>
      <c r="AD973" t="s">
        <v>5269</v>
      </c>
      <c r="AE973" t="s">
        <v>37</v>
      </c>
      <c r="AF973" t="s">
        <v>2632</v>
      </c>
      <c r="AG973" t="s">
        <v>9453</v>
      </c>
      <c r="AH973" t="s">
        <v>9454</v>
      </c>
      <c r="AI973">
        <v>2792</v>
      </c>
      <c r="AJ973">
        <v>4.3252148999999998</v>
      </c>
      <c r="AK973" t="s">
        <v>9455</v>
      </c>
      <c r="AL973">
        <v>0</v>
      </c>
      <c r="AN973" t="s">
        <v>9456</v>
      </c>
      <c r="AO973" t="s">
        <v>9457</v>
      </c>
      <c r="AP973" t="s">
        <v>5273</v>
      </c>
      <c r="AQ973" t="s">
        <v>5274</v>
      </c>
    </row>
    <row r="974" spans="1:43" x14ac:dyDescent="0.3">
      <c r="A974" t="s">
        <v>2636</v>
      </c>
      <c r="B974" t="s">
        <v>9458</v>
      </c>
      <c r="C974" t="s">
        <v>2634</v>
      </c>
      <c r="D974" t="s">
        <v>4849</v>
      </c>
      <c r="E974">
        <v>3.84</v>
      </c>
      <c r="F974">
        <v>4</v>
      </c>
      <c r="G974" t="s">
        <v>5267</v>
      </c>
      <c r="H974">
        <v>1000</v>
      </c>
      <c r="I974">
        <v>0</v>
      </c>
      <c r="J974">
        <v>3.18</v>
      </c>
      <c r="K974">
        <v>55</v>
      </c>
      <c r="L974">
        <v>19</v>
      </c>
      <c r="M974">
        <v>7</v>
      </c>
      <c r="N974">
        <v>10</v>
      </c>
      <c r="O974">
        <v>3</v>
      </c>
      <c r="P974">
        <v>16</v>
      </c>
      <c r="Q974">
        <v>0</v>
      </c>
      <c r="R974">
        <v>0</v>
      </c>
      <c r="S974">
        <v>0</v>
      </c>
      <c r="T974">
        <v>0</v>
      </c>
      <c r="U974" t="s">
        <v>42</v>
      </c>
      <c r="V974" t="s">
        <v>52</v>
      </c>
      <c r="W974">
        <v>50</v>
      </c>
      <c r="X974" t="s">
        <v>5268</v>
      </c>
      <c r="Y974">
        <v>1</v>
      </c>
      <c r="Z974">
        <v>0</v>
      </c>
      <c r="AA974">
        <v>36</v>
      </c>
      <c r="AB974">
        <v>50</v>
      </c>
      <c r="AE974" t="s">
        <v>37</v>
      </c>
      <c r="AF974" t="s">
        <v>2635</v>
      </c>
      <c r="AG974" t="s">
        <v>2635</v>
      </c>
      <c r="AH974" t="s">
        <v>9459</v>
      </c>
      <c r="AI974">
        <v>791</v>
      </c>
      <c r="AJ974">
        <v>4.3185840710000001</v>
      </c>
      <c r="AK974" t="s">
        <v>9460</v>
      </c>
      <c r="AL974">
        <v>0</v>
      </c>
      <c r="AN974" t="s">
        <v>9461</v>
      </c>
      <c r="AO974" t="s">
        <v>9462</v>
      </c>
      <c r="AP974" t="s">
        <v>5273</v>
      </c>
      <c r="AQ974" t="s">
        <v>5274</v>
      </c>
    </row>
    <row r="975" spans="1:43" x14ac:dyDescent="0.3">
      <c r="A975" t="s">
        <v>2639</v>
      </c>
      <c r="B975" t="s">
        <v>9463</v>
      </c>
      <c r="C975" t="s">
        <v>2637</v>
      </c>
      <c r="D975" t="s">
        <v>4850</v>
      </c>
      <c r="E975">
        <v>8</v>
      </c>
      <c r="F975">
        <v>7</v>
      </c>
      <c r="G975" t="s">
        <v>5267</v>
      </c>
      <c r="H975">
        <v>10000</v>
      </c>
      <c r="I975">
        <v>1</v>
      </c>
      <c r="J975">
        <v>3.56</v>
      </c>
      <c r="K975">
        <v>1473</v>
      </c>
      <c r="L975">
        <v>545</v>
      </c>
      <c r="M975">
        <v>306</v>
      </c>
      <c r="N975">
        <v>261</v>
      </c>
      <c r="O975">
        <v>152</v>
      </c>
      <c r="P975">
        <v>209</v>
      </c>
      <c r="Q975">
        <v>0</v>
      </c>
      <c r="R975">
        <v>0</v>
      </c>
      <c r="S975">
        <v>0</v>
      </c>
      <c r="T975">
        <v>0</v>
      </c>
      <c r="U975" t="s">
        <v>70</v>
      </c>
      <c r="V975" t="s">
        <v>35</v>
      </c>
      <c r="W975">
        <v>50</v>
      </c>
      <c r="X975" t="s">
        <v>5268</v>
      </c>
      <c r="Y975">
        <v>3</v>
      </c>
      <c r="Z975">
        <v>0</v>
      </c>
      <c r="AA975">
        <v>39</v>
      </c>
      <c r="AB975">
        <v>50</v>
      </c>
      <c r="AE975" t="s">
        <v>37</v>
      </c>
      <c r="AF975" t="s">
        <v>2638</v>
      </c>
      <c r="AG975" t="s">
        <v>2638</v>
      </c>
      <c r="AH975" t="s">
        <v>9464</v>
      </c>
      <c r="AI975">
        <v>11148</v>
      </c>
      <c r="AJ975">
        <v>4.1807499100000003</v>
      </c>
      <c r="AK975" t="s">
        <v>9465</v>
      </c>
      <c r="AL975">
        <v>0</v>
      </c>
      <c r="AN975" t="s">
        <v>9466</v>
      </c>
      <c r="AO975" t="s">
        <v>9467</v>
      </c>
      <c r="AP975" t="s">
        <v>5273</v>
      </c>
      <c r="AQ975" t="s">
        <v>5274</v>
      </c>
    </row>
    <row r="976" spans="1:43" x14ac:dyDescent="0.3">
      <c r="A976" t="s">
        <v>2643</v>
      </c>
      <c r="B976" t="s">
        <v>9468</v>
      </c>
      <c r="C976" t="s">
        <v>2640</v>
      </c>
      <c r="D976" t="s">
        <v>4851</v>
      </c>
      <c r="E976">
        <v>12</v>
      </c>
      <c r="F976">
        <v>31</v>
      </c>
      <c r="G976" t="s">
        <v>5267</v>
      </c>
      <c r="H976">
        <v>1000</v>
      </c>
      <c r="I976">
        <v>0</v>
      </c>
      <c r="J976">
        <v>3.87</v>
      </c>
      <c r="K976">
        <v>344</v>
      </c>
      <c r="L976">
        <v>178</v>
      </c>
      <c r="M976">
        <v>56</v>
      </c>
      <c r="N976">
        <v>41</v>
      </c>
      <c r="O976">
        <v>24</v>
      </c>
      <c r="P976">
        <v>45</v>
      </c>
      <c r="Q976">
        <v>0</v>
      </c>
      <c r="R976">
        <v>0</v>
      </c>
      <c r="S976">
        <v>0</v>
      </c>
      <c r="T976">
        <v>0</v>
      </c>
      <c r="U976" t="s">
        <v>42</v>
      </c>
      <c r="V976" t="s">
        <v>43</v>
      </c>
      <c r="W976">
        <v>50</v>
      </c>
      <c r="X976" t="s">
        <v>5959</v>
      </c>
      <c r="Y976">
        <v>3</v>
      </c>
      <c r="Z976">
        <v>0</v>
      </c>
      <c r="AA976">
        <v>12</v>
      </c>
      <c r="AB976">
        <v>50</v>
      </c>
      <c r="AC976">
        <v>1</v>
      </c>
      <c r="AD976" t="s">
        <v>5269</v>
      </c>
      <c r="AE976" t="s">
        <v>37</v>
      </c>
      <c r="AF976" t="s">
        <v>2641</v>
      </c>
      <c r="AG976" t="s">
        <v>2641</v>
      </c>
      <c r="AH976" t="s">
        <v>2642</v>
      </c>
      <c r="AI976">
        <v>639</v>
      </c>
      <c r="AJ976">
        <v>4.0078247259999999</v>
      </c>
      <c r="AK976" t="s">
        <v>9469</v>
      </c>
      <c r="AL976">
        <v>1</v>
      </c>
      <c r="AM976" t="s">
        <v>9470</v>
      </c>
      <c r="AN976" t="s">
        <v>9471</v>
      </c>
      <c r="AO976" t="s">
        <v>9472</v>
      </c>
      <c r="AP976" t="s">
        <v>5273</v>
      </c>
      <c r="AQ976" t="s">
        <v>5274</v>
      </c>
    </row>
    <row r="977" spans="1:43" x14ac:dyDescent="0.3">
      <c r="A977" t="s">
        <v>2646</v>
      </c>
      <c r="B977" t="s">
        <v>9473</v>
      </c>
      <c r="C977" t="s">
        <v>2644</v>
      </c>
      <c r="D977" t="s">
        <v>4852</v>
      </c>
      <c r="E977">
        <v>5.79</v>
      </c>
      <c r="F977">
        <v>9</v>
      </c>
      <c r="G977" t="s">
        <v>5267</v>
      </c>
      <c r="H977">
        <v>100</v>
      </c>
      <c r="I977">
        <v>1</v>
      </c>
      <c r="J977">
        <v>3.96</v>
      </c>
      <c r="K977">
        <v>53</v>
      </c>
      <c r="L977">
        <v>27</v>
      </c>
      <c r="M977">
        <v>9</v>
      </c>
      <c r="N977">
        <v>7</v>
      </c>
      <c r="O977">
        <v>8</v>
      </c>
      <c r="P977">
        <v>2</v>
      </c>
      <c r="Q977">
        <v>0</v>
      </c>
      <c r="R977">
        <v>0</v>
      </c>
      <c r="S977">
        <v>0</v>
      </c>
      <c r="T977">
        <v>0</v>
      </c>
      <c r="U977" t="s">
        <v>34</v>
      </c>
      <c r="V977" t="s">
        <v>79</v>
      </c>
      <c r="W977">
        <v>1</v>
      </c>
      <c r="X977" t="s">
        <v>5268</v>
      </c>
      <c r="Y977">
        <v>2</v>
      </c>
      <c r="Z977">
        <v>0</v>
      </c>
      <c r="AA977">
        <v>43</v>
      </c>
      <c r="AB977">
        <v>50</v>
      </c>
      <c r="AE977" t="s">
        <v>37</v>
      </c>
      <c r="AF977" t="s">
        <v>2645</v>
      </c>
      <c r="AG977" t="s">
        <v>9474</v>
      </c>
      <c r="AH977" t="s">
        <v>9475</v>
      </c>
      <c r="AI977">
        <v>104</v>
      </c>
      <c r="AJ977">
        <v>3.721153846</v>
      </c>
      <c r="AK977" t="s">
        <v>9476</v>
      </c>
      <c r="AL977">
        <v>0</v>
      </c>
      <c r="AN977" t="s">
        <v>9477</v>
      </c>
      <c r="AO977" t="s">
        <v>9478</v>
      </c>
      <c r="AP977" t="s">
        <v>5273</v>
      </c>
      <c r="AQ977" t="s">
        <v>5274</v>
      </c>
    </row>
    <row r="978" spans="1:43" x14ac:dyDescent="0.3">
      <c r="A978" t="s">
        <v>2649</v>
      </c>
      <c r="B978" t="s">
        <v>9479</v>
      </c>
      <c r="C978" t="s">
        <v>2647</v>
      </c>
      <c r="D978" t="s">
        <v>4853</v>
      </c>
      <c r="E978">
        <v>7</v>
      </c>
      <c r="F978">
        <v>66</v>
      </c>
      <c r="G978" t="s">
        <v>5267</v>
      </c>
      <c r="H978">
        <v>10</v>
      </c>
      <c r="I978">
        <v>1</v>
      </c>
      <c r="J978">
        <v>5</v>
      </c>
      <c r="K978">
        <v>0</v>
      </c>
      <c r="Q978">
        <v>0</v>
      </c>
      <c r="R978">
        <v>0</v>
      </c>
      <c r="S978">
        <v>0</v>
      </c>
      <c r="T978">
        <v>0</v>
      </c>
      <c r="U978" t="s">
        <v>64</v>
      </c>
      <c r="V978" t="s">
        <v>43</v>
      </c>
      <c r="W978">
        <v>50</v>
      </c>
      <c r="X978" t="s">
        <v>5268</v>
      </c>
      <c r="Y978">
        <v>2</v>
      </c>
      <c r="Z978">
        <v>0</v>
      </c>
      <c r="AA978">
        <v>41</v>
      </c>
      <c r="AB978">
        <v>50</v>
      </c>
      <c r="AE978" t="s">
        <v>37</v>
      </c>
      <c r="AF978" t="s">
        <v>2648</v>
      </c>
      <c r="AG978" t="s">
        <v>9480</v>
      </c>
      <c r="AH978" t="s">
        <v>9481</v>
      </c>
      <c r="AI978">
        <v>3694</v>
      </c>
      <c r="AJ978">
        <v>4.042230644</v>
      </c>
      <c r="AK978" t="s">
        <v>9482</v>
      </c>
      <c r="AL978">
        <v>1</v>
      </c>
      <c r="AM978" t="s">
        <v>9483</v>
      </c>
      <c r="AN978" t="s">
        <v>9484</v>
      </c>
      <c r="AO978" t="s">
        <v>9485</v>
      </c>
      <c r="AP978" t="s">
        <v>5273</v>
      </c>
      <c r="AQ978" t="s">
        <v>5274</v>
      </c>
    </row>
    <row r="979" spans="1:43" x14ac:dyDescent="0.3">
      <c r="A979" t="s">
        <v>2652</v>
      </c>
      <c r="B979" t="s">
        <v>9486</v>
      </c>
      <c r="C979" t="s">
        <v>2650</v>
      </c>
      <c r="D979" t="s">
        <v>4854</v>
      </c>
      <c r="E979">
        <v>3</v>
      </c>
      <c r="F979">
        <v>5</v>
      </c>
      <c r="G979" t="s">
        <v>5267</v>
      </c>
      <c r="H979">
        <v>1000</v>
      </c>
      <c r="I979">
        <v>1</v>
      </c>
      <c r="J979">
        <v>4.05</v>
      </c>
      <c r="K979">
        <v>327</v>
      </c>
      <c r="L979">
        <v>170</v>
      </c>
      <c r="M979">
        <v>71</v>
      </c>
      <c r="N979">
        <v>45</v>
      </c>
      <c r="O979">
        <v>14</v>
      </c>
      <c r="P979">
        <v>27</v>
      </c>
      <c r="Q979">
        <v>0</v>
      </c>
      <c r="R979">
        <v>0</v>
      </c>
      <c r="S979">
        <v>0</v>
      </c>
      <c r="T979">
        <v>0</v>
      </c>
      <c r="U979" t="s">
        <v>70</v>
      </c>
      <c r="V979" t="s">
        <v>52</v>
      </c>
      <c r="W979">
        <v>1</v>
      </c>
      <c r="X979" t="s">
        <v>5268</v>
      </c>
      <c r="Y979">
        <v>1</v>
      </c>
      <c r="Z979">
        <v>0</v>
      </c>
      <c r="AA979">
        <v>90</v>
      </c>
      <c r="AB979">
        <v>50</v>
      </c>
      <c r="AC979">
        <v>1</v>
      </c>
      <c r="AD979" t="s">
        <v>5269</v>
      </c>
      <c r="AE979" t="s">
        <v>37</v>
      </c>
      <c r="AF979" t="s">
        <v>2651</v>
      </c>
      <c r="AG979" t="s">
        <v>2651</v>
      </c>
      <c r="AH979" t="s">
        <v>9487</v>
      </c>
      <c r="AI979">
        <v>72885</v>
      </c>
      <c r="AJ979">
        <v>4.0798518210000001</v>
      </c>
      <c r="AK979" t="s">
        <v>9488</v>
      </c>
      <c r="AL979">
        <v>0</v>
      </c>
      <c r="AN979" t="s">
        <v>9489</v>
      </c>
      <c r="AO979" t="s">
        <v>9490</v>
      </c>
      <c r="AP979" t="s">
        <v>5273</v>
      </c>
      <c r="AQ979" t="s">
        <v>5274</v>
      </c>
    </row>
    <row r="980" spans="1:43" x14ac:dyDescent="0.3">
      <c r="A980" t="s">
        <v>2654</v>
      </c>
      <c r="B980" t="s">
        <v>9491</v>
      </c>
      <c r="C980" t="s">
        <v>2653</v>
      </c>
      <c r="D980" t="s">
        <v>4855</v>
      </c>
      <c r="E980">
        <v>13</v>
      </c>
      <c r="F980">
        <v>22</v>
      </c>
      <c r="G980" t="s">
        <v>5267</v>
      </c>
      <c r="H980">
        <v>1000</v>
      </c>
      <c r="I980">
        <v>1</v>
      </c>
      <c r="J980">
        <v>4.01</v>
      </c>
      <c r="K980">
        <v>156</v>
      </c>
      <c r="L980">
        <v>85</v>
      </c>
      <c r="M980">
        <v>32</v>
      </c>
      <c r="N980">
        <v>12</v>
      </c>
      <c r="O980">
        <v>10</v>
      </c>
      <c r="P980">
        <v>17</v>
      </c>
      <c r="Q980">
        <v>0</v>
      </c>
      <c r="R980">
        <v>0</v>
      </c>
      <c r="S980">
        <v>0</v>
      </c>
      <c r="T980">
        <v>0</v>
      </c>
      <c r="U980" t="s">
        <v>158</v>
      </c>
      <c r="V980" t="s">
        <v>43</v>
      </c>
      <c r="W980">
        <v>50</v>
      </c>
      <c r="X980" t="s">
        <v>5268</v>
      </c>
      <c r="Y980">
        <v>3</v>
      </c>
      <c r="Z980">
        <v>0</v>
      </c>
      <c r="AA980">
        <v>30</v>
      </c>
      <c r="AB980">
        <v>50</v>
      </c>
      <c r="AC980">
        <v>1</v>
      </c>
      <c r="AD980" t="s">
        <v>5269</v>
      </c>
      <c r="AE980" t="s">
        <v>37</v>
      </c>
      <c r="AF980" t="s">
        <v>490</v>
      </c>
      <c r="AG980" t="s">
        <v>490</v>
      </c>
      <c r="AH980" t="s">
        <v>6045</v>
      </c>
      <c r="AI980">
        <v>4508</v>
      </c>
      <c r="AJ980">
        <v>4.3307453420000002</v>
      </c>
      <c r="AK980" t="s">
        <v>6046</v>
      </c>
      <c r="AL980">
        <v>0</v>
      </c>
      <c r="AN980" t="s">
        <v>9492</v>
      </c>
      <c r="AO980" t="s">
        <v>9493</v>
      </c>
      <c r="AP980" t="s">
        <v>5273</v>
      </c>
      <c r="AQ980" t="s">
        <v>5274</v>
      </c>
    </row>
    <row r="981" spans="1:43" x14ac:dyDescent="0.3">
      <c r="A981" t="s">
        <v>897</v>
      </c>
      <c r="B981" t="s">
        <v>6699</v>
      </c>
      <c r="C981" t="s">
        <v>894</v>
      </c>
      <c r="D981" t="s">
        <v>4298</v>
      </c>
      <c r="E981">
        <v>8</v>
      </c>
      <c r="F981">
        <v>16</v>
      </c>
      <c r="G981" t="s">
        <v>5267</v>
      </c>
      <c r="H981">
        <v>10000</v>
      </c>
      <c r="I981">
        <v>0</v>
      </c>
      <c r="J981">
        <v>4.04</v>
      </c>
      <c r="K981">
        <v>1589</v>
      </c>
      <c r="L981">
        <v>770</v>
      </c>
      <c r="M981">
        <v>391</v>
      </c>
      <c r="N981">
        <v>248</v>
      </c>
      <c r="O981">
        <v>77</v>
      </c>
      <c r="P981">
        <v>103</v>
      </c>
      <c r="Q981">
        <v>0</v>
      </c>
      <c r="R981">
        <v>0</v>
      </c>
      <c r="S981">
        <v>0</v>
      </c>
      <c r="T981">
        <v>0</v>
      </c>
      <c r="U981" t="s">
        <v>34</v>
      </c>
      <c r="V981" t="s">
        <v>52</v>
      </c>
      <c r="W981">
        <v>9</v>
      </c>
      <c r="X981" t="s">
        <v>5268</v>
      </c>
      <c r="Y981">
        <v>2</v>
      </c>
      <c r="Z981">
        <v>0</v>
      </c>
      <c r="AA981">
        <v>43</v>
      </c>
      <c r="AB981">
        <v>50</v>
      </c>
      <c r="AE981" t="s">
        <v>37</v>
      </c>
      <c r="AF981" t="s">
        <v>895</v>
      </c>
      <c r="AG981" t="s">
        <v>6700</v>
      </c>
      <c r="AH981" t="s">
        <v>896</v>
      </c>
      <c r="AI981">
        <v>3665</v>
      </c>
      <c r="AJ981">
        <v>4.1942701229999999</v>
      </c>
      <c r="AK981" s="1" t="s">
        <v>6701</v>
      </c>
      <c r="AL981">
        <v>0</v>
      </c>
      <c r="AN981" t="s">
        <v>6702</v>
      </c>
      <c r="AO981" t="s">
        <v>6703</v>
      </c>
      <c r="AP981" t="s">
        <v>5273</v>
      </c>
      <c r="AQ981" t="s">
        <v>5274</v>
      </c>
    </row>
    <row r="982" spans="1:43" x14ac:dyDescent="0.3">
      <c r="A982" t="s">
        <v>2658</v>
      </c>
      <c r="B982" t="s">
        <v>9494</v>
      </c>
      <c r="C982" t="s">
        <v>2655</v>
      </c>
      <c r="D982" t="s">
        <v>4856</v>
      </c>
      <c r="E982">
        <v>8</v>
      </c>
      <c r="F982">
        <v>76</v>
      </c>
      <c r="G982" t="s">
        <v>5267</v>
      </c>
      <c r="H982">
        <v>100</v>
      </c>
      <c r="I982">
        <v>1</v>
      </c>
      <c r="J982">
        <v>3.64</v>
      </c>
      <c r="K982">
        <v>11</v>
      </c>
      <c r="L982">
        <v>5</v>
      </c>
      <c r="M982">
        <v>2</v>
      </c>
      <c r="N982">
        <v>1</v>
      </c>
      <c r="O982">
        <v>1</v>
      </c>
      <c r="P982">
        <v>2</v>
      </c>
      <c r="Q982">
        <v>0</v>
      </c>
      <c r="R982">
        <v>0</v>
      </c>
      <c r="S982">
        <v>0</v>
      </c>
      <c r="T982">
        <v>0</v>
      </c>
      <c r="U982" t="s">
        <v>281</v>
      </c>
      <c r="V982" t="s">
        <v>2656</v>
      </c>
      <c r="W982">
        <v>26</v>
      </c>
      <c r="X982" t="s">
        <v>5268</v>
      </c>
      <c r="Y982">
        <v>2</v>
      </c>
      <c r="Z982">
        <v>0</v>
      </c>
      <c r="AA982">
        <v>25</v>
      </c>
      <c r="AB982">
        <v>50</v>
      </c>
      <c r="AC982">
        <v>1</v>
      </c>
      <c r="AD982" t="s">
        <v>5269</v>
      </c>
      <c r="AE982" t="s">
        <v>37</v>
      </c>
      <c r="AF982" t="s">
        <v>2657</v>
      </c>
      <c r="AG982" t="s">
        <v>2657</v>
      </c>
      <c r="AH982" t="s">
        <v>9495</v>
      </c>
      <c r="AI982">
        <v>70</v>
      </c>
      <c r="AJ982">
        <v>3.5142857140000001</v>
      </c>
      <c r="AK982" s="1" t="s">
        <v>9496</v>
      </c>
      <c r="AL982">
        <v>0</v>
      </c>
      <c r="AN982" t="s">
        <v>9497</v>
      </c>
      <c r="AO982" t="s">
        <v>9498</v>
      </c>
      <c r="AP982" t="s">
        <v>5273</v>
      </c>
      <c r="AQ982" t="s">
        <v>5274</v>
      </c>
    </row>
    <row r="983" spans="1:43" x14ac:dyDescent="0.3">
      <c r="A983" s="1" t="s">
        <v>2661</v>
      </c>
      <c r="B983" t="s">
        <v>9499</v>
      </c>
      <c r="C983" t="s">
        <v>2659</v>
      </c>
      <c r="D983" t="s">
        <v>4857</v>
      </c>
      <c r="E983">
        <v>9</v>
      </c>
      <c r="F983">
        <v>8</v>
      </c>
      <c r="G983" t="s">
        <v>5267</v>
      </c>
      <c r="H983">
        <v>100</v>
      </c>
      <c r="I983">
        <v>1</v>
      </c>
      <c r="J983">
        <v>4.07</v>
      </c>
      <c r="K983">
        <v>46</v>
      </c>
      <c r="L983">
        <v>26</v>
      </c>
      <c r="M983">
        <v>7</v>
      </c>
      <c r="N983">
        <v>7</v>
      </c>
      <c r="O983">
        <v>2</v>
      </c>
      <c r="P983">
        <v>4</v>
      </c>
      <c r="Q983">
        <v>0</v>
      </c>
      <c r="R983">
        <v>0</v>
      </c>
      <c r="S983">
        <v>0</v>
      </c>
      <c r="T983">
        <v>0</v>
      </c>
      <c r="U983" t="s">
        <v>74</v>
      </c>
      <c r="V983" t="s">
        <v>448</v>
      </c>
      <c r="W983">
        <v>10</v>
      </c>
      <c r="X983" t="s">
        <v>5268</v>
      </c>
      <c r="Y983">
        <v>3</v>
      </c>
      <c r="Z983">
        <v>0</v>
      </c>
      <c r="AA983">
        <v>30</v>
      </c>
      <c r="AB983">
        <v>50</v>
      </c>
      <c r="AE983" t="s">
        <v>37</v>
      </c>
      <c r="AF983" t="s">
        <v>2660</v>
      </c>
      <c r="AG983" t="s">
        <v>2660</v>
      </c>
      <c r="AH983" t="s">
        <v>9500</v>
      </c>
      <c r="AI983">
        <v>300</v>
      </c>
      <c r="AJ983">
        <v>3.9666666670000001</v>
      </c>
      <c r="AK983" t="s">
        <v>9501</v>
      </c>
      <c r="AL983">
        <v>0</v>
      </c>
      <c r="AN983" t="s">
        <v>9502</v>
      </c>
      <c r="AO983" t="s">
        <v>9503</v>
      </c>
      <c r="AP983" t="s">
        <v>5273</v>
      </c>
      <c r="AQ983" t="s">
        <v>5274</v>
      </c>
    </row>
    <row r="984" spans="1:43" x14ac:dyDescent="0.3">
      <c r="A984" t="s">
        <v>2663</v>
      </c>
      <c r="B984" t="s">
        <v>9504</v>
      </c>
      <c r="C984" t="s">
        <v>2662</v>
      </c>
      <c r="D984" t="s">
        <v>4858</v>
      </c>
      <c r="E984">
        <v>9</v>
      </c>
      <c r="F984">
        <v>8</v>
      </c>
      <c r="G984" t="s">
        <v>5267</v>
      </c>
      <c r="H984">
        <v>1000</v>
      </c>
      <c r="I984">
        <v>1</v>
      </c>
      <c r="J984">
        <v>4.2699999999999996</v>
      </c>
      <c r="K984">
        <v>754</v>
      </c>
      <c r="L984">
        <v>431</v>
      </c>
      <c r="M984">
        <v>171</v>
      </c>
      <c r="N984">
        <v>100</v>
      </c>
      <c r="O984">
        <v>30</v>
      </c>
      <c r="P984">
        <v>22</v>
      </c>
      <c r="Q984">
        <v>1</v>
      </c>
      <c r="R984">
        <v>0</v>
      </c>
      <c r="S984">
        <v>1</v>
      </c>
      <c r="T984">
        <v>0</v>
      </c>
      <c r="U984" t="s">
        <v>144</v>
      </c>
      <c r="V984" t="s">
        <v>52</v>
      </c>
      <c r="W984">
        <v>50</v>
      </c>
      <c r="X984" t="s">
        <v>5268</v>
      </c>
      <c r="Y984">
        <v>3</v>
      </c>
      <c r="Z984">
        <v>0</v>
      </c>
      <c r="AA984">
        <v>43</v>
      </c>
      <c r="AB984">
        <v>50</v>
      </c>
      <c r="AE984" t="s">
        <v>37</v>
      </c>
      <c r="AF984" t="s">
        <v>1296</v>
      </c>
      <c r="AG984" t="s">
        <v>1296</v>
      </c>
      <c r="AH984" t="s">
        <v>9505</v>
      </c>
      <c r="AI984">
        <v>18029</v>
      </c>
      <c r="AJ984">
        <v>4.1006156750000002</v>
      </c>
      <c r="AK984" s="1" t="s">
        <v>6740</v>
      </c>
      <c r="AL984">
        <v>0</v>
      </c>
      <c r="AN984" t="s">
        <v>9506</v>
      </c>
      <c r="AO984" t="s">
        <v>9507</v>
      </c>
      <c r="AP984" t="s">
        <v>5273</v>
      </c>
      <c r="AQ984" t="s">
        <v>5274</v>
      </c>
    </row>
    <row r="985" spans="1:43" x14ac:dyDescent="0.3">
      <c r="A985" t="s">
        <v>2664</v>
      </c>
      <c r="B985" t="s">
        <v>5564</v>
      </c>
      <c r="C985" t="s">
        <v>228</v>
      </c>
      <c r="D985" t="s">
        <v>4082</v>
      </c>
      <c r="E985">
        <v>4.9000000000000004</v>
      </c>
      <c r="F985">
        <v>8</v>
      </c>
      <c r="G985" t="s">
        <v>5267</v>
      </c>
      <c r="H985">
        <v>1000</v>
      </c>
      <c r="I985">
        <v>1</v>
      </c>
      <c r="J985">
        <v>3.83</v>
      </c>
      <c r="K985">
        <v>99</v>
      </c>
      <c r="L985">
        <v>43</v>
      </c>
      <c r="M985">
        <v>18</v>
      </c>
      <c r="N985">
        <v>23</v>
      </c>
      <c r="O985">
        <v>8</v>
      </c>
      <c r="P985">
        <v>7</v>
      </c>
      <c r="Q985">
        <v>0</v>
      </c>
      <c r="R985">
        <v>0</v>
      </c>
      <c r="S985">
        <v>0</v>
      </c>
      <c r="T985">
        <v>0</v>
      </c>
      <c r="U985" t="s">
        <v>34</v>
      </c>
      <c r="V985" t="s">
        <v>79</v>
      </c>
      <c r="W985">
        <v>1</v>
      </c>
      <c r="X985" t="s">
        <v>5268</v>
      </c>
      <c r="Y985">
        <v>1</v>
      </c>
      <c r="Z985">
        <v>0</v>
      </c>
      <c r="AA985">
        <v>41</v>
      </c>
      <c r="AB985">
        <v>50</v>
      </c>
      <c r="AE985" t="s">
        <v>37</v>
      </c>
      <c r="AF985" t="s">
        <v>44</v>
      </c>
      <c r="AG985" t="s">
        <v>5276</v>
      </c>
      <c r="AH985" t="s">
        <v>5277</v>
      </c>
      <c r="AI985">
        <v>17752</v>
      </c>
      <c r="AJ985">
        <v>3.8996732760000001</v>
      </c>
      <c r="AK985" t="s">
        <v>5278</v>
      </c>
      <c r="AL985">
        <v>0</v>
      </c>
      <c r="AN985" t="s">
        <v>9508</v>
      </c>
      <c r="AO985" t="s">
        <v>9509</v>
      </c>
      <c r="AP985" t="s">
        <v>5273</v>
      </c>
      <c r="AQ985" t="s">
        <v>5274</v>
      </c>
    </row>
    <row r="986" spans="1:43" x14ac:dyDescent="0.3">
      <c r="A986" t="s">
        <v>2668</v>
      </c>
      <c r="B986" t="s">
        <v>9510</v>
      </c>
      <c r="C986" t="s">
        <v>2665</v>
      </c>
      <c r="D986" t="s">
        <v>4859</v>
      </c>
      <c r="E986">
        <v>8</v>
      </c>
      <c r="F986">
        <v>38</v>
      </c>
      <c r="G986" t="s">
        <v>5267</v>
      </c>
      <c r="H986">
        <v>1000</v>
      </c>
      <c r="I986">
        <v>0</v>
      </c>
      <c r="J986">
        <v>4.1399999999999997</v>
      </c>
      <c r="K986">
        <v>196</v>
      </c>
      <c r="L986">
        <v>113</v>
      </c>
      <c r="M986">
        <v>35</v>
      </c>
      <c r="N986">
        <v>25</v>
      </c>
      <c r="O986">
        <v>8</v>
      </c>
      <c r="P986">
        <v>15</v>
      </c>
      <c r="Q986">
        <v>0</v>
      </c>
      <c r="R986">
        <v>0</v>
      </c>
      <c r="S986">
        <v>0</v>
      </c>
      <c r="T986">
        <v>0</v>
      </c>
      <c r="U986" t="s">
        <v>70</v>
      </c>
      <c r="V986" t="s">
        <v>35</v>
      </c>
      <c r="W986">
        <v>50</v>
      </c>
      <c r="X986" t="s">
        <v>9060</v>
      </c>
      <c r="Y986">
        <v>3</v>
      </c>
      <c r="Z986">
        <v>0</v>
      </c>
      <c r="AA986">
        <v>39</v>
      </c>
      <c r="AB986">
        <v>50</v>
      </c>
      <c r="AC986">
        <v>1</v>
      </c>
      <c r="AD986" t="s">
        <v>5269</v>
      </c>
      <c r="AE986" t="s">
        <v>37</v>
      </c>
      <c r="AF986" t="s">
        <v>2666</v>
      </c>
      <c r="AG986" t="s">
        <v>9511</v>
      </c>
      <c r="AH986" t="s">
        <v>2667</v>
      </c>
      <c r="AI986">
        <v>6275</v>
      </c>
      <c r="AJ986">
        <v>4.38310757</v>
      </c>
      <c r="AK986" t="s">
        <v>9512</v>
      </c>
      <c r="AL986">
        <v>0</v>
      </c>
      <c r="AN986" t="s">
        <v>9513</v>
      </c>
      <c r="AO986" t="s">
        <v>9514</v>
      </c>
      <c r="AP986" t="s">
        <v>5273</v>
      </c>
      <c r="AQ986" t="s">
        <v>5274</v>
      </c>
    </row>
    <row r="987" spans="1:43" x14ac:dyDescent="0.3">
      <c r="A987" t="s">
        <v>2672</v>
      </c>
      <c r="B987" t="s">
        <v>9515</v>
      </c>
      <c r="C987" t="s">
        <v>2669</v>
      </c>
      <c r="D987" t="s">
        <v>4860</v>
      </c>
      <c r="E987">
        <v>25</v>
      </c>
      <c r="F987">
        <v>38</v>
      </c>
      <c r="G987" t="s">
        <v>5267</v>
      </c>
      <c r="H987">
        <v>50</v>
      </c>
      <c r="I987">
        <v>1</v>
      </c>
      <c r="J987">
        <v>3.17</v>
      </c>
      <c r="K987">
        <v>6</v>
      </c>
      <c r="L987">
        <v>2</v>
      </c>
      <c r="M987">
        <v>1</v>
      </c>
      <c r="N987">
        <v>1</v>
      </c>
      <c r="O987">
        <v>0</v>
      </c>
      <c r="P987">
        <v>2</v>
      </c>
      <c r="Q987">
        <v>0</v>
      </c>
      <c r="R987">
        <v>0</v>
      </c>
      <c r="S987">
        <v>0</v>
      </c>
      <c r="T987">
        <v>0</v>
      </c>
      <c r="U987" t="s">
        <v>2670</v>
      </c>
      <c r="V987" t="s">
        <v>52</v>
      </c>
      <c r="W987">
        <v>10</v>
      </c>
      <c r="X987" t="s">
        <v>5268</v>
      </c>
      <c r="Y987">
        <v>7</v>
      </c>
      <c r="Z987">
        <v>0</v>
      </c>
      <c r="AA987">
        <v>27</v>
      </c>
      <c r="AB987">
        <v>37</v>
      </c>
      <c r="AE987" t="s">
        <v>37</v>
      </c>
      <c r="AF987" t="s">
        <v>2671</v>
      </c>
      <c r="AG987" t="s">
        <v>2671</v>
      </c>
      <c r="AH987" t="s">
        <v>9516</v>
      </c>
      <c r="AI987">
        <v>401</v>
      </c>
      <c r="AJ987">
        <v>4.0099750619999996</v>
      </c>
      <c r="AK987" t="s">
        <v>9517</v>
      </c>
      <c r="AL987">
        <v>0</v>
      </c>
      <c r="AN987" t="s">
        <v>9518</v>
      </c>
      <c r="AO987" t="s">
        <v>9519</v>
      </c>
      <c r="AP987" t="s">
        <v>5273</v>
      </c>
      <c r="AQ987" t="s">
        <v>5274</v>
      </c>
    </row>
    <row r="988" spans="1:43" x14ac:dyDescent="0.3">
      <c r="A988" t="s">
        <v>2673</v>
      </c>
      <c r="B988" t="s">
        <v>5290</v>
      </c>
      <c r="C988" t="s">
        <v>50</v>
      </c>
      <c r="D988" t="s">
        <v>4030</v>
      </c>
      <c r="E988">
        <v>2</v>
      </c>
      <c r="F988">
        <v>2</v>
      </c>
      <c r="G988" t="s">
        <v>5267</v>
      </c>
      <c r="H988">
        <v>100</v>
      </c>
      <c r="I988">
        <v>1</v>
      </c>
      <c r="J988">
        <v>2.57</v>
      </c>
      <c r="K988">
        <v>7</v>
      </c>
      <c r="L988">
        <v>1</v>
      </c>
      <c r="M988">
        <v>1</v>
      </c>
      <c r="N988">
        <v>2</v>
      </c>
      <c r="O988">
        <v>0</v>
      </c>
      <c r="P988">
        <v>3</v>
      </c>
      <c r="Q988">
        <v>0</v>
      </c>
      <c r="R988">
        <v>0</v>
      </c>
      <c r="S988">
        <v>0</v>
      </c>
      <c r="T988">
        <v>0</v>
      </c>
      <c r="U988" t="s">
        <v>51</v>
      </c>
      <c r="V988" t="s">
        <v>52</v>
      </c>
      <c r="W988">
        <v>5</v>
      </c>
      <c r="X988" t="s">
        <v>5268</v>
      </c>
      <c r="Y988">
        <v>1</v>
      </c>
      <c r="Z988">
        <v>0</v>
      </c>
      <c r="AA988">
        <v>30</v>
      </c>
      <c r="AB988">
        <v>50</v>
      </c>
      <c r="AC988">
        <v>1</v>
      </c>
      <c r="AD988" t="s">
        <v>5269</v>
      </c>
      <c r="AE988" t="s">
        <v>37</v>
      </c>
      <c r="AF988" t="s">
        <v>1270</v>
      </c>
      <c r="AG988" t="s">
        <v>1270</v>
      </c>
      <c r="AH988" t="s">
        <v>8583</v>
      </c>
      <c r="AI988">
        <v>12919</v>
      </c>
      <c r="AJ988">
        <v>4.0244600979999996</v>
      </c>
      <c r="AK988" t="s">
        <v>7327</v>
      </c>
      <c r="AL988">
        <v>0</v>
      </c>
      <c r="AN988" t="s">
        <v>8584</v>
      </c>
      <c r="AO988" t="s">
        <v>8585</v>
      </c>
      <c r="AP988" t="s">
        <v>5273</v>
      </c>
      <c r="AQ988" t="s">
        <v>5274</v>
      </c>
    </row>
    <row r="989" spans="1:43" x14ac:dyDescent="0.3">
      <c r="A989" t="s">
        <v>2674</v>
      </c>
      <c r="B989" t="s">
        <v>6169</v>
      </c>
      <c r="C989" t="s">
        <v>575</v>
      </c>
      <c r="D989" t="s">
        <v>4197</v>
      </c>
      <c r="E989">
        <v>9</v>
      </c>
      <c r="F989">
        <v>8</v>
      </c>
      <c r="G989" t="s">
        <v>5267</v>
      </c>
      <c r="H989">
        <v>1000</v>
      </c>
      <c r="I989">
        <v>1</v>
      </c>
      <c r="J989">
        <v>3.52</v>
      </c>
      <c r="K989">
        <v>295</v>
      </c>
      <c r="L989">
        <v>126</v>
      </c>
      <c r="M989">
        <v>38</v>
      </c>
      <c r="N989">
        <v>48</v>
      </c>
      <c r="O989">
        <v>28</v>
      </c>
      <c r="P989">
        <v>55</v>
      </c>
      <c r="Q989">
        <v>0</v>
      </c>
      <c r="R989">
        <v>0</v>
      </c>
      <c r="S989">
        <v>0</v>
      </c>
      <c r="T989">
        <v>0</v>
      </c>
      <c r="U989" t="s">
        <v>576</v>
      </c>
      <c r="V989" t="s">
        <v>52</v>
      </c>
      <c r="W989">
        <v>17</v>
      </c>
      <c r="X989" t="s">
        <v>5268</v>
      </c>
      <c r="Y989">
        <v>3</v>
      </c>
      <c r="Z989">
        <v>0</v>
      </c>
      <c r="AA989">
        <v>35</v>
      </c>
      <c r="AB989">
        <v>50</v>
      </c>
      <c r="AE989" t="s">
        <v>37</v>
      </c>
      <c r="AF989" t="s">
        <v>1886</v>
      </c>
      <c r="AG989" t="s">
        <v>8323</v>
      </c>
      <c r="AH989" t="s">
        <v>9520</v>
      </c>
      <c r="AI989">
        <v>12441</v>
      </c>
      <c r="AJ989">
        <v>3.9246845110000002</v>
      </c>
      <c r="AK989" t="s">
        <v>8324</v>
      </c>
      <c r="AL989">
        <v>0</v>
      </c>
      <c r="AN989" t="s">
        <v>9521</v>
      </c>
      <c r="AO989" t="s">
        <v>9522</v>
      </c>
      <c r="AP989" t="s">
        <v>5273</v>
      </c>
      <c r="AQ989" t="s">
        <v>5274</v>
      </c>
    </row>
    <row r="990" spans="1:43" x14ac:dyDescent="0.3">
      <c r="A990" t="s">
        <v>2678</v>
      </c>
      <c r="B990" t="s">
        <v>9523</v>
      </c>
      <c r="C990" t="s">
        <v>2675</v>
      </c>
      <c r="D990" t="s">
        <v>4861</v>
      </c>
      <c r="E990">
        <v>11</v>
      </c>
      <c r="F990">
        <v>42</v>
      </c>
      <c r="G990" t="s">
        <v>5267</v>
      </c>
      <c r="H990">
        <v>100</v>
      </c>
      <c r="I990">
        <v>0</v>
      </c>
      <c r="J990">
        <v>4.24</v>
      </c>
      <c r="K990">
        <v>55</v>
      </c>
      <c r="L990">
        <v>33</v>
      </c>
      <c r="M990">
        <v>11</v>
      </c>
      <c r="N990">
        <v>5</v>
      </c>
      <c r="O990">
        <v>3</v>
      </c>
      <c r="P990">
        <v>3</v>
      </c>
      <c r="Q990">
        <v>0</v>
      </c>
      <c r="R990">
        <v>0</v>
      </c>
      <c r="S990">
        <v>0</v>
      </c>
      <c r="T990">
        <v>0</v>
      </c>
      <c r="U990" t="s">
        <v>42</v>
      </c>
      <c r="V990" t="s">
        <v>2676</v>
      </c>
      <c r="W990">
        <v>9</v>
      </c>
      <c r="X990" t="s">
        <v>5268</v>
      </c>
      <c r="Y990">
        <v>2</v>
      </c>
      <c r="Z990">
        <v>0</v>
      </c>
      <c r="AA990">
        <v>105</v>
      </c>
      <c r="AB990">
        <v>50</v>
      </c>
      <c r="AC990">
        <v>1</v>
      </c>
      <c r="AD990" t="s">
        <v>5269</v>
      </c>
      <c r="AE990" t="s">
        <v>37</v>
      </c>
      <c r="AF990" t="s">
        <v>2677</v>
      </c>
      <c r="AG990" t="s">
        <v>9524</v>
      </c>
      <c r="AH990" t="s">
        <v>9525</v>
      </c>
      <c r="AI990">
        <v>6121</v>
      </c>
      <c r="AJ990">
        <v>4.3657899039999997</v>
      </c>
      <c r="AK990" t="s">
        <v>9526</v>
      </c>
      <c r="AL990">
        <v>0</v>
      </c>
      <c r="AN990" t="s">
        <v>9527</v>
      </c>
      <c r="AO990" t="s">
        <v>9528</v>
      </c>
      <c r="AP990" t="s">
        <v>5273</v>
      </c>
      <c r="AQ990" t="s">
        <v>5274</v>
      </c>
    </row>
    <row r="991" spans="1:43" x14ac:dyDescent="0.3">
      <c r="A991" t="s">
        <v>2681</v>
      </c>
      <c r="B991" t="s">
        <v>9529</v>
      </c>
      <c r="C991" t="s">
        <v>2679</v>
      </c>
      <c r="D991" t="s">
        <v>4862</v>
      </c>
      <c r="E991">
        <v>12</v>
      </c>
      <c r="F991">
        <v>102</v>
      </c>
      <c r="G991" t="s">
        <v>5267</v>
      </c>
      <c r="H991">
        <v>1000</v>
      </c>
      <c r="I991">
        <v>1</v>
      </c>
      <c r="J991">
        <v>4.22</v>
      </c>
      <c r="K991">
        <v>206</v>
      </c>
      <c r="L991">
        <v>119</v>
      </c>
      <c r="M991">
        <v>44</v>
      </c>
      <c r="N991">
        <v>24</v>
      </c>
      <c r="O991">
        <v>8</v>
      </c>
      <c r="P991">
        <v>11</v>
      </c>
      <c r="Q991">
        <v>1</v>
      </c>
      <c r="R991">
        <v>0</v>
      </c>
      <c r="S991">
        <v>1</v>
      </c>
      <c r="T991">
        <v>0</v>
      </c>
      <c r="U991" t="s">
        <v>78</v>
      </c>
      <c r="V991" t="s">
        <v>52</v>
      </c>
      <c r="W991">
        <v>8</v>
      </c>
      <c r="X991" t="s">
        <v>5268</v>
      </c>
      <c r="Y991">
        <v>3</v>
      </c>
      <c r="Z991">
        <v>0</v>
      </c>
      <c r="AA991">
        <v>37</v>
      </c>
      <c r="AB991">
        <v>50</v>
      </c>
      <c r="AE991" t="s">
        <v>37</v>
      </c>
      <c r="AF991" t="s">
        <v>2680</v>
      </c>
      <c r="AG991" t="s">
        <v>9530</v>
      </c>
      <c r="AH991" t="s">
        <v>9531</v>
      </c>
      <c r="AI991">
        <v>2495</v>
      </c>
      <c r="AJ991">
        <v>4.2116232460000003</v>
      </c>
      <c r="AK991" t="s">
        <v>9532</v>
      </c>
      <c r="AL991">
        <v>0</v>
      </c>
      <c r="AN991" t="s">
        <v>9533</v>
      </c>
      <c r="AO991" t="s">
        <v>9534</v>
      </c>
      <c r="AP991" t="s">
        <v>5273</v>
      </c>
      <c r="AQ991" t="s">
        <v>5274</v>
      </c>
    </row>
    <row r="992" spans="1:43" x14ac:dyDescent="0.3">
      <c r="A992" t="s">
        <v>2684</v>
      </c>
      <c r="B992" t="s">
        <v>9535</v>
      </c>
      <c r="C992" t="s">
        <v>2682</v>
      </c>
      <c r="D992" t="s">
        <v>4863</v>
      </c>
      <c r="E992">
        <v>9</v>
      </c>
      <c r="F992">
        <v>59</v>
      </c>
      <c r="G992" t="s">
        <v>5267</v>
      </c>
      <c r="H992">
        <v>10000</v>
      </c>
      <c r="I992">
        <v>0</v>
      </c>
      <c r="J992">
        <v>3.77</v>
      </c>
      <c r="K992">
        <v>1721</v>
      </c>
      <c r="L992">
        <v>752</v>
      </c>
      <c r="M992">
        <v>368</v>
      </c>
      <c r="N992">
        <v>260</v>
      </c>
      <c r="O992">
        <v>141</v>
      </c>
      <c r="P992">
        <v>200</v>
      </c>
      <c r="Q992">
        <v>0</v>
      </c>
      <c r="R992">
        <v>0</v>
      </c>
      <c r="S992">
        <v>0</v>
      </c>
      <c r="T992">
        <v>0</v>
      </c>
      <c r="U992" t="s">
        <v>100</v>
      </c>
      <c r="V992" t="s">
        <v>52</v>
      </c>
      <c r="W992">
        <v>17</v>
      </c>
      <c r="X992" t="s">
        <v>5268</v>
      </c>
      <c r="Y992">
        <v>3</v>
      </c>
      <c r="Z992">
        <v>0</v>
      </c>
      <c r="AA992">
        <v>47</v>
      </c>
      <c r="AB992">
        <v>50</v>
      </c>
      <c r="AE992" t="s">
        <v>37</v>
      </c>
      <c r="AF992" t="s">
        <v>2683</v>
      </c>
      <c r="AG992" t="s">
        <v>9536</v>
      </c>
      <c r="AH992" t="s">
        <v>9537</v>
      </c>
      <c r="AI992">
        <v>2888</v>
      </c>
      <c r="AJ992">
        <v>4.1921745149999996</v>
      </c>
      <c r="AK992" t="s">
        <v>9538</v>
      </c>
      <c r="AL992">
        <v>0</v>
      </c>
      <c r="AN992" t="s">
        <v>9539</v>
      </c>
      <c r="AO992" t="s">
        <v>9540</v>
      </c>
      <c r="AP992" t="s">
        <v>5273</v>
      </c>
      <c r="AQ992" t="s">
        <v>5274</v>
      </c>
    </row>
    <row r="993" spans="1:43" x14ac:dyDescent="0.3">
      <c r="A993" t="s">
        <v>2687</v>
      </c>
      <c r="B993" t="s">
        <v>8771</v>
      </c>
      <c r="C993" t="s">
        <v>2685</v>
      </c>
      <c r="D993" t="s">
        <v>4706</v>
      </c>
      <c r="E993">
        <v>7</v>
      </c>
      <c r="F993">
        <v>17</v>
      </c>
      <c r="G993" t="s">
        <v>5267</v>
      </c>
      <c r="H993">
        <v>10</v>
      </c>
      <c r="I993">
        <v>0</v>
      </c>
      <c r="J993">
        <v>5</v>
      </c>
      <c r="K993">
        <v>2</v>
      </c>
      <c r="L993">
        <v>2</v>
      </c>
      <c r="M993">
        <v>0</v>
      </c>
      <c r="N993">
        <v>0</v>
      </c>
      <c r="O993">
        <v>0</v>
      </c>
      <c r="P993">
        <v>0</v>
      </c>
      <c r="Q993">
        <v>0</v>
      </c>
      <c r="R993">
        <v>0</v>
      </c>
      <c r="S993">
        <v>0</v>
      </c>
      <c r="T993">
        <v>0</v>
      </c>
      <c r="U993" t="s">
        <v>78</v>
      </c>
      <c r="V993">
        <v>25</v>
      </c>
      <c r="W993">
        <v>2</v>
      </c>
      <c r="X993" t="s">
        <v>5268</v>
      </c>
      <c r="Y993">
        <v>2</v>
      </c>
      <c r="Z993">
        <v>0</v>
      </c>
      <c r="AA993">
        <v>21</v>
      </c>
      <c r="AB993">
        <v>50</v>
      </c>
      <c r="AE993" t="s">
        <v>37</v>
      </c>
      <c r="AF993" t="s">
        <v>2686</v>
      </c>
      <c r="AG993" t="s">
        <v>8772</v>
      </c>
      <c r="AH993" t="s">
        <v>8773</v>
      </c>
      <c r="AI993">
        <v>46</v>
      </c>
      <c r="AJ993">
        <v>3.6086956520000002</v>
      </c>
      <c r="AK993" t="s">
        <v>8774</v>
      </c>
      <c r="AL993">
        <v>0</v>
      </c>
      <c r="AN993" t="s">
        <v>8775</v>
      </c>
      <c r="AO993" t="s">
        <v>8776</v>
      </c>
      <c r="AP993" t="s">
        <v>5273</v>
      </c>
      <c r="AQ993" t="s">
        <v>5274</v>
      </c>
    </row>
    <row r="994" spans="1:43" x14ac:dyDescent="0.3">
      <c r="A994" t="s">
        <v>2690</v>
      </c>
      <c r="B994" t="s">
        <v>9541</v>
      </c>
      <c r="C994" t="s">
        <v>2688</v>
      </c>
      <c r="D994" t="s">
        <v>4864</v>
      </c>
      <c r="E994">
        <v>8</v>
      </c>
      <c r="F994">
        <v>25</v>
      </c>
      <c r="G994" t="s">
        <v>5267</v>
      </c>
      <c r="H994">
        <v>100</v>
      </c>
      <c r="I994">
        <v>1</v>
      </c>
      <c r="J994">
        <v>4</v>
      </c>
      <c r="K994">
        <v>55</v>
      </c>
      <c r="L994">
        <v>30</v>
      </c>
      <c r="M994">
        <v>9</v>
      </c>
      <c r="N994">
        <v>7</v>
      </c>
      <c r="O994">
        <v>4</v>
      </c>
      <c r="P994">
        <v>5</v>
      </c>
      <c r="Q994">
        <v>0</v>
      </c>
      <c r="R994">
        <v>0</v>
      </c>
      <c r="S994">
        <v>0</v>
      </c>
      <c r="T994">
        <v>0</v>
      </c>
      <c r="U994" t="s">
        <v>70</v>
      </c>
      <c r="V994" t="s">
        <v>52</v>
      </c>
      <c r="W994">
        <v>50</v>
      </c>
      <c r="X994" t="s">
        <v>5268</v>
      </c>
      <c r="Y994">
        <v>2</v>
      </c>
      <c r="Z994">
        <v>0</v>
      </c>
      <c r="AA994">
        <v>43</v>
      </c>
      <c r="AB994">
        <v>50</v>
      </c>
      <c r="AE994" t="s">
        <v>37</v>
      </c>
      <c r="AF994" t="s">
        <v>2689</v>
      </c>
      <c r="AG994" t="s">
        <v>2689</v>
      </c>
      <c r="AH994" t="s">
        <v>9542</v>
      </c>
      <c r="AI994">
        <v>2199</v>
      </c>
      <c r="AJ994">
        <v>4.1068667579999998</v>
      </c>
      <c r="AK994" t="s">
        <v>9543</v>
      </c>
      <c r="AL994">
        <v>0</v>
      </c>
      <c r="AN994" t="s">
        <v>9544</v>
      </c>
      <c r="AO994" t="s">
        <v>9545</v>
      </c>
      <c r="AP994" t="s">
        <v>5273</v>
      </c>
      <c r="AQ994" t="s">
        <v>5274</v>
      </c>
    </row>
    <row r="995" spans="1:43" x14ac:dyDescent="0.3">
      <c r="A995" t="s">
        <v>2693</v>
      </c>
      <c r="B995" t="s">
        <v>9546</v>
      </c>
      <c r="C995" t="s">
        <v>2691</v>
      </c>
      <c r="D995" t="s">
        <v>4865</v>
      </c>
      <c r="E995">
        <v>8</v>
      </c>
      <c r="F995">
        <v>7</v>
      </c>
      <c r="G995" t="s">
        <v>5267</v>
      </c>
      <c r="H995">
        <v>1000</v>
      </c>
      <c r="I995">
        <v>0</v>
      </c>
      <c r="J995">
        <v>4.22</v>
      </c>
      <c r="K995">
        <v>124</v>
      </c>
      <c r="L995">
        <v>75</v>
      </c>
      <c r="M995">
        <v>25</v>
      </c>
      <c r="N995">
        <v>8</v>
      </c>
      <c r="O995">
        <v>8</v>
      </c>
      <c r="P995">
        <v>8</v>
      </c>
      <c r="Q995">
        <v>0</v>
      </c>
      <c r="R995">
        <v>0</v>
      </c>
      <c r="S995">
        <v>0</v>
      </c>
      <c r="T995">
        <v>0</v>
      </c>
      <c r="U995" t="s">
        <v>78</v>
      </c>
      <c r="V995" t="s">
        <v>52</v>
      </c>
      <c r="W995">
        <v>50</v>
      </c>
      <c r="X995" t="s">
        <v>5268</v>
      </c>
      <c r="Y995">
        <v>3</v>
      </c>
      <c r="Z995">
        <v>0</v>
      </c>
      <c r="AA995">
        <v>43</v>
      </c>
      <c r="AB995">
        <v>50</v>
      </c>
      <c r="AC995">
        <v>1</v>
      </c>
      <c r="AD995" t="s">
        <v>5269</v>
      </c>
      <c r="AE995" t="s">
        <v>37</v>
      </c>
      <c r="AF995" t="s">
        <v>2692</v>
      </c>
      <c r="AG995" t="s">
        <v>2692</v>
      </c>
      <c r="AH995" t="s">
        <v>9547</v>
      </c>
      <c r="AI995">
        <v>3950</v>
      </c>
      <c r="AJ995">
        <v>4.0574683540000001</v>
      </c>
      <c r="AK995" t="s">
        <v>9548</v>
      </c>
      <c r="AL995">
        <v>0</v>
      </c>
      <c r="AN995" t="s">
        <v>9549</v>
      </c>
      <c r="AO995" t="s">
        <v>9550</v>
      </c>
      <c r="AP995" t="s">
        <v>5273</v>
      </c>
      <c r="AQ995" t="s">
        <v>5274</v>
      </c>
    </row>
    <row r="996" spans="1:43" x14ac:dyDescent="0.3">
      <c r="A996" t="s">
        <v>2696</v>
      </c>
      <c r="B996" t="s">
        <v>9551</v>
      </c>
      <c r="C996" t="s">
        <v>2694</v>
      </c>
      <c r="D996" t="s">
        <v>4866</v>
      </c>
      <c r="E996">
        <v>15</v>
      </c>
      <c r="F996">
        <v>13</v>
      </c>
      <c r="G996" t="s">
        <v>5267</v>
      </c>
      <c r="H996">
        <v>5000</v>
      </c>
      <c r="I996">
        <v>0</v>
      </c>
      <c r="J996">
        <v>3.51</v>
      </c>
      <c r="K996">
        <v>1257</v>
      </c>
      <c r="L996">
        <v>498</v>
      </c>
      <c r="M996">
        <v>220</v>
      </c>
      <c r="N996">
        <v>197</v>
      </c>
      <c r="O996">
        <v>108</v>
      </c>
      <c r="P996">
        <v>234</v>
      </c>
      <c r="Q996">
        <v>0</v>
      </c>
      <c r="R996">
        <v>0</v>
      </c>
      <c r="S996">
        <v>0</v>
      </c>
      <c r="T996">
        <v>0</v>
      </c>
      <c r="U996" t="s">
        <v>100</v>
      </c>
      <c r="V996" t="s">
        <v>52</v>
      </c>
      <c r="W996">
        <v>10</v>
      </c>
      <c r="X996" t="s">
        <v>5268</v>
      </c>
      <c r="Y996">
        <v>4</v>
      </c>
      <c r="Z996">
        <v>0</v>
      </c>
      <c r="AA996">
        <v>42</v>
      </c>
      <c r="AB996">
        <v>50</v>
      </c>
      <c r="AE996" t="s">
        <v>37</v>
      </c>
      <c r="AF996" t="s">
        <v>2695</v>
      </c>
      <c r="AG996" t="s">
        <v>9552</v>
      </c>
      <c r="AH996" t="s">
        <v>9553</v>
      </c>
      <c r="AI996">
        <v>19184</v>
      </c>
      <c r="AJ996">
        <v>4.4710175149999998</v>
      </c>
      <c r="AK996" t="s">
        <v>9554</v>
      </c>
      <c r="AL996">
        <v>0</v>
      </c>
      <c r="AN996" t="s">
        <v>9555</v>
      </c>
      <c r="AO996" t="s">
        <v>9556</v>
      </c>
      <c r="AP996" t="s">
        <v>5273</v>
      </c>
      <c r="AQ996" t="s">
        <v>5274</v>
      </c>
    </row>
    <row r="997" spans="1:43" x14ac:dyDescent="0.3">
      <c r="A997" t="s">
        <v>2699</v>
      </c>
      <c r="B997" t="s">
        <v>9557</v>
      </c>
      <c r="C997" t="s">
        <v>2697</v>
      </c>
      <c r="D997" t="s">
        <v>4867</v>
      </c>
      <c r="E997">
        <v>14</v>
      </c>
      <c r="F997">
        <v>27</v>
      </c>
      <c r="G997" t="s">
        <v>5267</v>
      </c>
      <c r="H997">
        <v>5000</v>
      </c>
      <c r="I997">
        <v>0</v>
      </c>
      <c r="J997">
        <v>3.52</v>
      </c>
      <c r="K997">
        <v>1442</v>
      </c>
      <c r="L997">
        <v>573</v>
      </c>
      <c r="M997">
        <v>250</v>
      </c>
      <c r="N997">
        <v>227</v>
      </c>
      <c r="O997">
        <v>139</v>
      </c>
      <c r="P997">
        <v>253</v>
      </c>
      <c r="Q997">
        <v>0</v>
      </c>
      <c r="R997">
        <v>0</v>
      </c>
      <c r="S997">
        <v>0</v>
      </c>
      <c r="T997">
        <v>0</v>
      </c>
      <c r="U997" t="s">
        <v>70</v>
      </c>
      <c r="V997" t="s">
        <v>35</v>
      </c>
      <c r="W997">
        <v>50</v>
      </c>
      <c r="X997" t="s">
        <v>5268</v>
      </c>
      <c r="Y997">
        <v>4</v>
      </c>
      <c r="Z997">
        <v>0</v>
      </c>
      <c r="AA997">
        <v>43</v>
      </c>
      <c r="AB997">
        <v>50</v>
      </c>
      <c r="AC997">
        <v>1</v>
      </c>
      <c r="AD997" t="s">
        <v>5269</v>
      </c>
      <c r="AE997" t="s">
        <v>37</v>
      </c>
      <c r="AF997" t="s">
        <v>2698</v>
      </c>
      <c r="AG997" t="s">
        <v>2698</v>
      </c>
      <c r="AH997" t="s">
        <v>9558</v>
      </c>
      <c r="AI997">
        <v>7874</v>
      </c>
      <c r="AJ997">
        <v>3.9599949200000002</v>
      </c>
      <c r="AK997" t="s">
        <v>9559</v>
      </c>
      <c r="AL997">
        <v>0</v>
      </c>
      <c r="AN997" t="s">
        <v>9560</v>
      </c>
      <c r="AO997" t="s">
        <v>9561</v>
      </c>
      <c r="AP997" t="s">
        <v>5273</v>
      </c>
      <c r="AQ997" t="s">
        <v>5274</v>
      </c>
    </row>
    <row r="998" spans="1:43" x14ac:dyDescent="0.3">
      <c r="A998" t="s">
        <v>2700</v>
      </c>
      <c r="B998" t="s">
        <v>9056</v>
      </c>
      <c r="C998" t="s">
        <v>2367</v>
      </c>
      <c r="D998" t="s">
        <v>4766</v>
      </c>
      <c r="E998">
        <v>13</v>
      </c>
      <c r="F998">
        <v>11</v>
      </c>
      <c r="G998" t="s">
        <v>5267</v>
      </c>
      <c r="H998">
        <v>20000</v>
      </c>
      <c r="I998">
        <v>1</v>
      </c>
      <c r="J998">
        <v>2.97</v>
      </c>
      <c r="K998">
        <v>2191</v>
      </c>
      <c r="L998">
        <v>603</v>
      </c>
      <c r="M998">
        <v>321</v>
      </c>
      <c r="N998">
        <v>343</v>
      </c>
      <c r="O998">
        <v>263</v>
      </c>
      <c r="P998">
        <v>661</v>
      </c>
      <c r="Q998">
        <v>0</v>
      </c>
      <c r="R998">
        <v>0</v>
      </c>
      <c r="S998">
        <v>0</v>
      </c>
      <c r="T998">
        <v>0</v>
      </c>
      <c r="U998" t="s">
        <v>42</v>
      </c>
      <c r="V998" t="s">
        <v>35</v>
      </c>
      <c r="W998">
        <v>34</v>
      </c>
      <c r="X998" t="s">
        <v>5268</v>
      </c>
      <c r="Y998">
        <v>3</v>
      </c>
      <c r="Z998">
        <v>0</v>
      </c>
      <c r="AA998">
        <v>35</v>
      </c>
      <c r="AB998">
        <v>50</v>
      </c>
      <c r="AE998" t="s">
        <v>37</v>
      </c>
      <c r="AF998" t="s">
        <v>53</v>
      </c>
      <c r="AG998" t="s">
        <v>5291</v>
      </c>
      <c r="AH998" t="s">
        <v>5292</v>
      </c>
      <c r="AI998">
        <v>14482</v>
      </c>
      <c r="AJ998">
        <v>4.0015881780000004</v>
      </c>
      <c r="AK998" t="s">
        <v>5293</v>
      </c>
      <c r="AL998">
        <v>0</v>
      </c>
      <c r="AN998" t="s">
        <v>9562</v>
      </c>
      <c r="AO998" t="s">
        <v>9563</v>
      </c>
      <c r="AP998" t="s">
        <v>5273</v>
      </c>
      <c r="AQ998" t="s">
        <v>5274</v>
      </c>
    </row>
    <row r="999" spans="1:43" x14ac:dyDescent="0.3">
      <c r="A999" t="s">
        <v>691</v>
      </c>
      <c r="B999" t="s">
        <v>6357</v>
      </c>
      <c r="C999" t="s">
        <v>689</v>
      </c>
      <c r="D999" t="s">
        <v>4232</v>
      </c>
      <c r="E999">
        <v>4.83</v>
      </c>
      <c r="F999">
        <v>51</v>
      </c>
      <c r="G999" t="s">
        <v>5267</v>
      </c>
      <c r="H999">
        <v>50</v>
      </c>
      <c r="I999">
        <v>1</v>
      </c>
      <c r="J999">
        <v>2</v>
      </c>
      <c r="K999">
        <v>1</v>
      </c>
      <c r="L999">
        <v>0</v>
      </c>
      <c r="M999">
        <v>0</v>
      </c>
      <c r="N999">
        <v>0</v>
      </c>
      <c r="O999">
        <v>1</v>
      </c>
      <c r="P999">
        <v>0</v>
      </c>
      <c r="Q999">
        <v>0</v>
      </c>
      <c r="R999">
        <v>0</v>
      </c>
      <c r="S999">
        <v>0</v>
      </c>
      <c r="T999">
        <v>0</v>
      </c>
      <c r="U999" t="s">
        <v>34</v>
      </c>
      <c r="V999" t="s">
        <v>43</v>
      </c>
      <c r="W999">
        <v>3</v>
      </c>
      <c r="X999" t="s">
        <v>5268</v>
      </c>
      <c r="Y999">
        <v>1</v>
      </c>
      <c r="Z999">
        <v>0</v>
      </c>
      <c r="AA999">
        <v>39</v>
      </c>
      <c r="AB999">
        <v>50</v>
      </c>
      <c r="AC999">
        <v>1</v>
      </c>
      <c r="AD999" t="s">
        <v>5269</v>
      </c>
      <c r="AE999" t="s">
        <v>396</v>
      </c>
      <c r="AF999" t="s">
        <v>690</v>
      </c>
      <c r="AG999" t="s">
        <v>690</v>
      </c>
      <c r="AH999" t="s">
        <v>6358</v>
      </c>
      <c r="AI999">
        <v>57</v>
      </c>
      <c r="AJ999">
        <v>3.8245614040000002</v>
      </c>
      <c r="AK999" t="s">
        <v>6359</v>
      </c>
      <c r="AL999">
        <v>0</v>
      </c>
      <c r="AN999" t="s">
        <v>6360</v>
      </c>
      <c r="AO999" t="s">
        <v>6361</v>
      </c>
      <c r="AP999" t="s">
        <v>5273</v>
      </c>
      <c r="AQ999" t="s">
        <v>5274</v>
      </c>
    </row>
    <row r="1000" spans="1:43" x14ac:dyDescent="0.3">
      <c r="A1000" t="s">
        <v>2703</v>
      </c>
      <c r="B1000" t="s">
        <v>2701</v>
      </c>
      <c r="C1000" t="s">
        <v>2701</v>
      </c>
      <c r="D1000" t="s">
        <v>4868</v>
      </c>
      <c r="E1000">
        <v>6</v>
      </c>
      <c r="F1000">
        <v>7</v>
      </c>
      <c r="G1000" t="s">
        <v>5267</v>
      </c>
      <c r="H1000">
        <v>100</v>
      </c>
      <c r="I1000">
        <v>1</v>
      </c>
      <c r="J1000">
        <v>4</v>
      </c>
      <c r="K1000">
        <v>2</v>
      </c>
      <c r="L1000">
        <v>1</v>
      </c>
      <c r="M1000">
        <v>0</v>
      </c>
      <c r="N1000">
        <v>1</v>
      </c>
      <c r="O1000">
        <v>0</v>
      </c>
      <c r="P1000">
        <v>0</v>
      </c>
      <c r="Q1000">
        <v>0</v>
      </c>
      <c r="R1000">
        <v>0</v>
      </c>
      <c r="S1000">
        <v>0</v>
      </c>
      <c r="T1000">
        <v>0</v>
      </c>
      <c r="U1000" t="s">
        <v>70</v>
      </c>
      <c r="V1000" t="s">
        <v>52</v>
      </c>
      <c r="W1000">
        <v>50</v>
      </c>
      <c r="X1000" t="s">
        <v>5268</v>
      </c>
      <c r="Y1000">
        <v>2</v>
      </c>
      <c r="Z1000">
        <v>0</v>
      </c>
      <c r="AA1000">
        <v>44</v>
      </c>
      <c r="AB1000">
        <v>50</v>
      </c>
      <c r="AE1000" t="s">
        <v>37</v>
      </c>
      <c r="AF1000" t="s">
        <v>2702</v>
      </c>
      <c r="AG1000" t="s">
        <v>9564</v>
      </c>
      <c r="AH1000" t="s">
        <v>9565</v>
      </c>
      <c r="AI1000">
        <v>102568</v>
      </c>
      <c r="AJ1000">
        <v>4.0510490600000004</v>
      </c>
      <c r="AK1000" t="s">
        <v>9566</v>
      </c>
      <c r="AL1000">
        <v>0</v>
      </c>
      <c r="AN1000" t="s">
        <v>9567</v>
      </c>
      <c r="AO1000" t="s">
        <v>9568</v>
      </c>
      <c r="AP1000" t="s">
        <v>5273</v>
      </c>
      <c r="AQ1000" t="s">
        <v>5274</v>
      </c>
    </row>
    <row r="1001" spans="1:43" x14ac:dyDescent="0.3">
      <c r="A1001" t="s">
        <v>1215</v>
      </c>
      <c r="B1001" t="s">
        <v>5930</v>
      </c>
      <c r="C1001" t="s">
        <v>426</v>
      </c>
      <c r="D1001" t="s">
        <v>4401</v>
      </c>
      <c r="E1001">
        <v>13</v>
      </c>
      <c r="F1001">
        <v>11</v>
      </c>
      <c r="G1001" t="s">
        <v>5267</v>
      </c>
      <c r="H1001">
        <v>100</v>
      </c>
      <c r="I1001">
        <v>0</v>
      </c>
      <c r="J1001">
        <v>4.3499999999999996</v>
      </c>
      <c r="K1001">
        <v>26</v>
      </c>
      <c r="L1001">
        <v>18</v>
      </c>
      <c r="M1001">
        <v>4</v>
      </c>
      <c r="N1001">
        <v>1</v>
      </c>
      <c r="O1001">
        <v>1</v>
      </c>
      <c r="P1001">
        <v>2</v>
      </c>
      <c r="Q1001">
        <v>1</v>
      </c>
      <c r="R1001">
        <v>0</v>
      </c>
      <c r="S1001">
        <v>1</v>
      </c>
      <c r="T1001">
        <v>0</v>
      </c>
      <c r="U1001" t="s">
        <v>1213</v>
      </c>
      <c r="V1001" t="s">
        <v>43</v>
      </c>
      <c r="W1001">
        <v>50</v>
      </c>
      <c r="X1001" t="s">
        <v>5268</v>
      </c>
      <c r="Y1001">
        <v>3</v>
      </c>
      <c r="Z1001">
        <v>0</v>
      </c>
      <c r="AA1001">
        <v>139</v>
      </c>
      <c r="AB1001">
        <v>50</v>
      </c>
      <c r="AE1001" t="s">
        <v>136</v>
      </c>
      <c r="AF1001" t="s">
        <v>1214</v>
      </c>
      <c r="AG1001" t="s">
        <v>1214</v>
      </c>
      <c r="AH1001" t="s">
        <v>7241</v>
      </c>
      <c r="AI1001">
        <v>21</v>
      </c>
      <c r="AJ1001">
        <v>4.0476190479999996</v>
      </c>
      <c r="AK1001" t="s">
        <v>7242</v>
      </c>
      <c r="AL1001">
        <v>0</v>
      </c>
      <c r="AN1001" t="s">
        <v>7243</v>
      </c>
      <c r="AO1001" t="s">
        <v>7244</v>
      </c>
      <c r="AP1001" t="s">
        <v>5273</v>
      </c>
      <c r="AQ1001" t="s">
        <v>5274</v>
      </c>
    </row>
    <row r="1002" spans="1:43" x14ac:dyDescent="0.3">
      <c r="A1002" t="s">
        <v>2706</v>
      </c>
      <c r="B1002" t="s">
        <v>9569</v>
      </c>
      <c r="C1002" t="s">
        <v>2704</v>
      </c>
      <c r="D1002" t="s">
        <v>4869</v>
      </c>
      <c r="E1002">
        <v>11</v>
      </c>
      <c r="F1002">
        <v>10</v>
      </c>
      <c r="G1002" t="s">
        <v>5267</v>
      </c>
      <c r="H1002">
        <v>5000</v>
      </c>
      <c r="I1002">
        <v>0</v>
      </c>
      <c r="J1002">
        <v>4.34</v>
      </c>
      <c r="K1002">
        <v>728</v>
      </c>
      <c r="L1002">
        <v>456</v>
      </c>
      <c r="M1002">
        <v>148</v>
      </c>
      <c r="N1002">
        <v>72</v>
      </c>
      <c r="O1002">
        <v>20</v>
      </c>
      <c r="P1002">
        <v>32</v>
      </c>
      <c r="Q1002">
        <v>1</v>
      </c>
      <c r="R1002">
        <v>0</v>
      </c>
      <c r="S1002">
        <v>1</v>
      </c>
      <c r="T1002">
        <v>0</v>
      </c>
      <c r="U1002" t="s">
        <v>56</v>
      </c>
      <c r="V1002" t="s">
        <v>43</v>
      </c>
      <c r="W1002">
        <v>15</v>
      </c>
      <c r="X1002" t="s">
        <v>5268</v>
      </c>
      <c r="Y1002">
        <v>2</v>
      </c>
      <c r="Z1002">
        <v>0</v>
      </c>
      <c r="AA1002">
        <v>20</v>
      </c>
      <c r="AB1002">
        <v>50</v>
      </c>
      <c r="AE1002" t="s">
        <v>37</v>
      </c>
      <c r="AF1002" t="s">
        <v>2705</v>
      </c>
      <c r="AG1002" t="s">
        <v>9570</v>
      </c>
      <c r="AH1002" t="s">
        <v>9571</v>
      </c>
      <c r="AI1002">
        <v>8500</v>
      </c>
      <c r="AJ1002">
        <v>4.081176471</v>
      </c>
      <c r="AK1002" t="s">
        <v>9572</v>
      </c>
      <c r="AL1002">
        <v>0</v>
      </c>
      <c r="AN1002" t="s">
        <v>9573</v>
      </c>
      <c r="AO1002" t="s">
        <v>9574</v>
      </c>
      <c r="AP1002" t="s">
        <v>5273</v>
      </c>
      <c r="AQ1002" t="s">
        <v>5274</v>
      </c>
    </row>
    <row r="1003" spans="1:43" x14ac:dyDescent="0.3">
      <c r="A1003" t="s">
        <v>2709</v>
      </c>
      <c r="B1003" t="s">
        <v>2707</v>
      </c>
      <c r="C1003" t="s">
        <v>2707</v>
      </c>
      <c r="D1003" t="s">
        <v>4312</v>
      </c>
      <c r="E1003">
        <v>8</v>
      </c>
      <c r="F1003">
        <v>7</v>
      </c>
      <c r="G1003" t="s">
        <v>5267</v>
      </c>
      <c r="H1003">
        <v>1000</v>
      </c>
      <c r="I1003">
        <v>0</v>
      </c>
      <c r="J1003">
        <v>3.6</v>
      </c>
      <c r="K1003">
        <v>141</v>
      </c>
      <c r="L1003">
        <v>64</v>
      </c>
      <c r="M1003">
        <v>22</v>
      </c>
      <c r="N1003">
        <v>19</v>
      </c>
      <c r="O1003">
        <v>7</v>
      </c>
      <c r="P1003">
        <v>29</v>
      </c>
      <c r="Q1003">
        <v>0</v>
      </c>
      <c r="R1003">
        <v>0</v>
      </c>
      <c r="S1003">
        <v>0</v>
      </c>
      <c r="T1003">
        <v>0</v>
      </c>
      <c r="U1003" t="s">
        <v>144</v>
      </c>
      <c r="V1003" t="s">
        <v>52</v>
      </c>
      <c r="W1003">
        <v>50</v>
      </c>
      <c r="X1003" t="s">
        <v>5268</v>
      </c>
      <c r="Y1003">
        <v>3</v>
      </c>
      <c r="Z1003">
        <v>0</v>
      </c>
      <c r="AA1003">
        <v>24</v>
      </c>
      <c r="AB1003">
        <v>50</v>
      </c>
      <c r="AC1003">
        <v>1</v>
      </c>
      <c r="AD1003" t="s">
        <v>5269</v>
      </c>
      <c r="AE1003" t="s">
        <v>37</v>
      </c>
      <c r="AF1003" t="s">
        <v>2284</v>
      </c>
      <c r="AG1003" t="s">
        <v>2284</v>
      </c>
      <c r="AH1003" t="s">
        <v>2708</v>
      </c>
      <c r="AI1003">
        <v>3771</v>
      </c>
      <c r="AJ1003">
        <v>3.8814638029999999</v>
      </c>
      <c r="AK1003" t="s">
        <v>6765</v>
      </c>
      <c r="AL1003">
        <v>0</v>
      </c>
      <c r="AN1003" t="s">
        <v>6766</v>
      </c>
      <c r="AO1003" t="s">
        <v>6767</v>
      </c>
      <c r="AP1003" t="s">
        <v>5273</v>
      </c>
      <c r="AQ1003" t="s">
        <v>5274</v>
      </c>
    </row>
    <row r="1004" spans="1:43" x14ac:dyDescent="0.3">
      <c r="A1004" t="s">
        <v>2712</v>
      </c>
      <c r="B1004" t="s">
        <v>9575</v>
      </c>
      <c r="C1004" t="s">
        <v>2710</v>
      </c>
      <c r="D1004" t="s">
        <v>4870</v>
      </c>
      <c r="E1004">
        <v>7</v>
      </c>
      <c r="F1004">
        <v>6</v>
      </c>
      <c r="G1004" t="s">
        <v>5267</v>
      </c>
      <c r="H1004">
        <v>1000</v>
      </c>
      <c r="I1004">
        <v>0</v>
      </c>
      <c r="J1004">
        <v>4.16</v>
      </c>
      <c r="K1004">
        <v>129</v>
      </c>
      <c r="L1004">
        <v>72</v>
      </c>
      <c r="M1004">
        <v>26</v>
      </c>
      <c r="N1004">
        <v>17</v>
      </c>
      <c r="O1004">
        <v>7</v>
      </c>
      <c r="P1004">
        <v>7</v>
      </c>
      <c r="Q1004">
        <v>0</v>
      </c>
      <c r="R1004">
        <v>0</v>
      </c>
      <c r="S1004">
        <v>0</v>
      </c>
      <c r="T1004">
        <v>0</v>
      </c>
      <c r="U1004" t="s">
        <v>70</v>
      </c>
      <c r="V1004" t="s">
        <v>43</v>
      </c>
      <c r="W1004">
        <v>50</v>
      </c>
      <c r="X1004" t="s">
        <v>5268</v>
      </c>
      <c r="Y1004">
        <v>2</v>
      </c>
      <c r="Z1004">
        <v>0</v>
      </c>
      <c r="AA1004">
        <v>73</v>
      </c>
      <c r="AB1004">
        <v>50</v>
      </c>
      <c r="AC1004">
        <v>1</v>
      </c>
      <c r="AD1004" t="s">
        <v>5269</v>
      </c>
      <c r="AE1004" t="s">
        <v>37</v>
      </c>
      <c r="AF1004" t="s">
        <v>2711</v>
      </c>
      <c r="AG1004" t="s">
        <v>2711</v>
      </c>
      <c r="AH1004" t="s">
        <v>9576</v>
      </c>
      <c r="AI1004">
        <v>941</v>
      </c>
      <c r="AJ1004">
        <v>4.2040382569999997</v>
      </c>
      <c r="AK1004" t="s">
        <v>9577</v>
      </c>
      <c r="AL1004">
        <v>0</v>
      </c>
      <c r="AN1004" t="s">
        <v>9578</v>
      </c>
      <c r="AO1004" t="s">
        <v>9579</v>
      </c>
      <c r="AP1004" t="s">
        <v>5273</v>
      </c>
      <c r="AQ1004" t="s">
        <v>5274</v>
      </c>
    </row>
    <row r="1005" spans="1:43" x14ac:dyDescent="0.3">
      <c r="A1005" t="s">
        <v>1052</v>
      </c>
      <c r="B1005" t="s">
        <v>5786</v>
      </c>
      <c r="C1005" t="s">
        <v>1050</v>
      </c>
      <c r="D1005" t="s">
        <v>4122</v>
      </c>
      <c r="E1005">
        <v>9</v>
      </c>
      <c r="F1005">
        <v>8</v>
      </c>
      <c r="G1005" t="s">
        <v>5267</v>
      </c>
      <c r="H1005">
        <v>100</v>
      </c>
      <c r="I1005">
        <v>1</v>
      </c>
      <c r="J1005">
        <v>3.18</v>
      </c>
      <c r="K1005">
        <v>72</v>
      </c>
      <c r="L1005">
        <v>17</v>
      </c>
      <c r="M1005">
        <v>19</v>
      </c>
      <c r="N1005">
        <v>12</v>
      </c>
      <c r="O1005">
        <v>8</v>
      </c>
      <c r="P1005">
        <v>16</v>
      </c>
      <c r="Q1005">
        <v>0</v>
      </c>
      <c r="R1005">
        <v>0</v>
      </c>
      <c r="S1005">
        <v>0</v>
      </c>
      <c r="T1005">
        <v>0</v>
      </c>
      <c r="U1005" t="s">
        <v>100</v>
      </c>
      <c r="V1005" t="s">
        <v>521</v>
      </c>
      <c r="W1005">
        <v>10</v>
      </c>
      <c r="X1005" t="s">
        <v>5268</v>
      </c>
      <c r="Y1005">
        <v>3</v>
      </c>
      <c r="Z1005">
        <v>0</v>
      </c>
      <c r="AA1005">
        <v>26</v>
      </c>
      <c r="AB1005">
        <v>50</v>
      </c>
      <c r="AE1005" t="s">
        <v>37</v>
      </c>
      <c r="AF1005" t="s">
        <v>1051</v>
      </c>
      <c r="AG1005" t="s">
        <v>1051</v>
      </c>
      <c r="AH1005" t="s">
        <v>5787</v>
      </c>
      <c r="AI1005">
        <v>288</v>
      </c>
      <c r="AJ1005">
        <v>3.7291666669999999</v>
      </c>
      <c r="AK1005" t="s">
        <v>5788</v>
      </c>
      <c r="AL1005">
        <v>0</v>
      </c>
      <c r="AN1005" t="s">
        <v>5789</v>
      </c>
      <c r="AO1005" t="s">
        <v>5790</v>
      </c>
      <c r="AP1005" t="s">
        <v>5273</v>
      </c>
      <c r="AQ1005" t="s">
        <v>5274</v>
      </c>
    </row>
    <row r="1006" spans="1:43" x14ac:dyDescent="0.3">
      <c r="A1006" t="s">
        <v>2713</v>
      </c>
      <c r="B1006" t="s">
        <v>5926</v>
      </c>
      <c r="C1006" t="s">
        <v>424</v>
      </c>
      <c r="D1006" t="s">
        <v>4149</v>
      </c>
      <c r="E1006">
        <v>2</v>
      </c>
      <c r="F1006">
        <v>2</v>
      </c>
      <c r="G1006" t="s">
        <v>5267</v>
      </c>
      <c r="H1006">
        <v>5000</v>
      </c>
      <c r="I1006">
        <v>1</v>
      </c>
      <c r="J1006">
        <v>3.89</v>
      </c>
      <c r="K1006">
        <v>496</v>
      </c>
      <c r="L1006">
        <v>254</v>
      </c>
      <c r="M1006">
        <v>80</v>
      </c>
      <c r="N1006">
        <v>72</v>
      </c>
      <c r="O1006">
        <v>33</v>
      </c>
      <c r="P1006">
        <v>57</v>
      </c>
      <c r="Q1006">
        <v>0</v>
      </c>
      <c r="R1006">
        <v>0</v>
      </c>
      <c r="S1006">
        <v>0</v>
      </c>
      <c r="T1006">
        <v>0</v>
      </c>
      <c r="U1006" t="s">
        <v>42</v>
      </c>
      <c r="V1006" t="s">
        <v>52</v>
      </c>
      <c r="W1006">
        <v>1</v>
      </c>
      <c r="X1006" t="s">
        <v>5268</v>
      </c>
      <c r="Y1006">
        <v>1</v>
      </c>
      <c r="Z1006">
        <v>0</v>
      </c>
      <c r="AA1006">
        <v>35</v>
      </c>
      <c r="AB1006">
        <v>50</v>
      </c>
      <c r="AC1006">
        <v>1</v>
      </c>
      <c r="AD1006" t="s">
        <v>5269</v>
      </c>
      <c r="AE1006" t="s">
        <v>37</v>
      </c>
      <c r="AF1006" t="s">
        <v>1934</v>
      </c>
      <c r="AG1006" t="s">
        <v>8393</v>
      </c>
      <c r="AH1006" t="s">
        <v>8394</v>
      </c>
      <c r="AI1006">
        <v>14095</v>
      </c>
      <c r="AJ1006">
        <v>4.0896771899999997</v>
      </c>
      <c r="AK1006" t="s">
        <v>8395</v>
      </c>
      <c r="AL1006">
        <v>0</v>
      </c>
      <c r="AN1006" t="s">
        <v>9580</v>
      </c>
      <c r="AO1006" t="s">
        <v>9581</v>
      </c>
      <c r="AP1006" t="s">
        <v>5273</v>
      </c>
      <c r="AQ1006" t="s">
        <v>5274</v>
      </c>
    </row>
    <row r="1007" spans="1:43" x14ac:dyDescent="0.3">
      <c r="A1007" t="s">
        <v>2716</v>
      </c>
      <c r="B1007" t="s">
        <v>9582</v>
      </c>
      <c r="C1007" t="s">
        <v>2714</v>
      </c>
      <c r="D1007" t="s">
        <v>4871</v>
      </c>
      <c r="E1007">
        <v>8</v>
      </c>
      <c r="F1007">
        <v>7</v>
      </c>
      <c r="G1007" t="s">
        <v>5267</v>
      </c>
      <c r="H1007">
        <v>10000</v>
      </c>
      <c r="I1007">
        <v>0</v>
      </c>
      <c r="J1007">
        <v>4.01</v>
      </c>
      <c r="K1007">
        <v>2543</v>
      </c>
      <c r="L1007">
        <v>1315</v>
      </c>
      <c r="M1007">
        <v>482</v>
      </c>
      <c r="N1007">
        <v>383</v>
      </c>
      <c r="O1007">
        <v>180</v>
      </c>
      <c r="P1007">
        <v>183</v>
      </c>
      <c r="Q1007">
        <v>0</v>
      </c>
      <c r="R1007">
        <v>0</v>
      </c>
      <c r="S1007">
        <v>0</v>
      </c>
      <c r="T1007">
        <v>0</v>
      </c>
      <c r="U1007" t="s">
        <v>70</v>
      </c>
      <c r="V1007" t="s">
        <v>35</v>
      </c>
      <c r="W1007">
        <v>50</v>
      </c>
      <c r="X1007" t="s">
        <v>5268</v>
      </c>
      <c r="Y1007">
        <v>2</v>
      </c>
      <c r="Z1007">
        <v>0</v>
      </c>
      <c r="AA1007">
        <v>40</v>
      </c>
      <c r="AB1007">
        <v>50</v>
      </c>
      <c r="AE1007" t="s">
        <v>37</v>
      </c>
      <c r="AF1007" t="s">
        <v>1974</v>
      </c>
      <c r="AG1007" t="s">
        <v>8471</v>
      </c>
      <c r="AH1007" t="s">
        <v>2715</v>
      </c>
      <c r="AI1007">
        <v>110548</v>
      </c>
      <c r="AJ1007">
        <v>4.1436660999999999</v>
      </c>
      <c r="AK1007" t="s">
        <v>8472</v>
      </c>
      <c r="AL1007">
        <v>1</v>
      </c>
      <c r="AM1007" t="s">
        <v>8473</v>
      </c>
      <c r="AN1007" t="s">
        <v>9583</v>
      </c>
      <c r="AO1007" t="s">
        <v>9584</v>
      </c>
      <c r="AP1007" t="s">
        <v>5273</v>
      </c>
      <c r="AQ1007" t="s">
        <v>5274</v>
      </c>
    </row>
    <row r="1008" spans="1:43" x14ac:dyDescent="0.3">
      <c r="A1008" t="s">
        <v>2720</v>
      </c>
      <c r="B1008" t="s">
        <v>9585</v>
      </c>
      <c r="C1008" t="s">
        <v>2717</v>
      </c>
      <c r="D1008" t="s">
        <v>4872</v>
      </c>
      <c r="E1008">
        <v>8</v>
      </c>
      <c r="F1008">
        <v>7</v>
      </c>
      <c r="G1008" t="s">
        <v>5267</v>
      </c>
      <c r="H1008">
        <v>1000</v>
      </c>
      <c r="I1008">
        <v>1</v>
      </c>
      <c r="J1008">
        <v>3.63</v>
      </c>
      <c r="K1008">
        <v>161</v>
      </c>
      <c r="L1008">
        <v>64</v>
      </c>
      <c r="M1008">
        <v>31</v>
      </c>
      <c r="N1008">
        <v>30</v>
      </c>
      <c r="O1008">
        <v>14</v>
      </c>
      <c r="P1008">
        <v>22</v>
      </c>
      <c r="Q1008">
        <v>0</v>
      </c>
      <c r="R1008">
        <v>0</v>
      </c>
      <c r="S1008">
        <v>0</v>
      </c>
      <c r="T1008">
        <v>0</v>
      </c>
      <c r="U1008" t="s">
        <v>2718</v>
      </c>
      <c r="V1008" t="s">
        <v>52</v>
      </c>
      <c r="W1008">
        <v>50</v>
      </c>
      <c r="X1008" t="s">
        <v>5268</v>
      </c>
      <c r="Y1008">
        <v>2</v>
      </c>
      <c r="Z1008">
        <v>0</v>
      </c>
      <c r="AA1008">
        <v>49</v>
      </c>
      <c r="AB1008">
        <v>50</v>
      </c>
      <c r="AE1008" t="s">
        <v>37</v>
      </c>
      <c r="AF1008" t="s">
        <v>2719</v>
      </c>
      <c r="AG1008" t="s">
        <v>2719</v>
      </c>
      <c r="AH1008" t="s">
        <v>9586</v>
      </c>
      <c r="AI1008">
        <v>1653</v>
      </c>
      <c r="AJ1008">
        <v>3.9733817299999998</v>
      </c>
      <c r="AK1008" t="s">
        <v>9587</v>
      </c>
      <c r="AL1008">
        <v>0</v>
      </c>
      <c r="AN1008" t="s">
        <v>9588</v>
      </c>
      <c r="AO1008" t="s">
        <v>9589</v>
      </c>
      <c r="AP1008" t="s">
        <v>5273</v>
      </c>
      <c r="AQ1008" t="s">
        <v>5274</v>
      </c>
    </row>
    <row r="1009" spans="1:43" x14ac:dyDescent="0.3">
      <c r="A1009" t="s">
        <v>2723</v>
      </c>
      <c r="B1009" t="s">
        <v>9590</v>
      </c>
      <c r="C1009" t="s">
        <v>2721</v>
      </c>
      <c r="D1009" t="s">
        <v>4873</v>
      </c>
      <c r="E1009">
        <v>8</v>
      </c>
      <c r="F1009">
        <v>7</v>
      </c>
      <c r="G1009" t="s">
        <v>5267</v>
      </c>
      <c r="H1009">
        <v>5000</v>
      </c>
      <c r="I1009">
        <v>0</v>
      </c>
      <c r="J1009">
        <v>4.1399999999999997</v>
      </c>
      <c r="K1009">
        <v>2737</v>
      </c>
      <c r="L1009">
        <v>1582</v>
      </c>
      <c r="M1009">
        <v>524</v>
      </c>
      <c r="N1009">
        <v>278</v>
      </c>
      <c r="O1009">
        <v>137</v>
      </c>
      <c r="P1009">
        <v>216</v>
      </c>
      <c r="Q1009">
        <v>0</v>
      </c>
      <c r="R1009">
        <v>0</v>
      </c>
      <c r="S1009">
        <v>0</v>
      </c>
      <c r="T1009">
        <v>0</v>
      </c>
      <c r="U1009" t="s">
        <v>1536</v>
      </c>
      <c r="V1009" t="s">
        <v>52</v>
      </c>
      <c r="W1009">
        <v>50</v>
      </c>
      <c r="X1009" t="s">
        <v>5268</v>
      </c>
      <c r="Y1009">
        <v>3</v>
      </c>
      <c r="Z1009">
        <v>0</v>
      </c>
      <c r="AA1009">
        <v>36</v>
      </c>
      <c r="AB1009">
        <v>50</v>
      </c>
      <c r="AC1009">
        <v>1</v>
      </c>
      <c r="AD1009" t="s">
        <v>5269</v>
      </c>
      <c r="AE1009" t="s">
        <v>37</v>
      </c>
      <c r="AF1009" t="s">
        <v>2722</v>
      </c>
      <c r="AG1009" t="s">
        <v>9591</v>
      </c>
      <c r="AH1009" t="s">
        <v>9592</v>
      </c>
      <c r="AI1009">
        <v>68339</v>
      </c>
      <c r="AJ1009">
        <v>4.2987459579999996</v>
      </c>
      <c r="AK1009" t="s">
        <v>9593</v>
      </c>
      <c r="AL1009">
        <v>0</v>
      </c>
      <c r="AN1009" t="s">
        <v>9594</v>
      </c>
      <c r="AO1009" t="s">
        <v>9595</v>
      </c>
      <c r="AP1009" t="s">
        <v>5273</v>
      </c>
      <c r="AQ1009" t="s">
        <v>5274</v>
      </c>
    </row>
    <row r="1010" spans="1:43" x14ac:dyDescent="0.3">
      <c r="A1010" t="s">
        <v>2726</v>
      </c>
      <c r="B1010" t="s">
        <v>9596</v>
      </c>
      <c r="C1010" t="s">
        <v>2724</v>
      </c>
      <c r="D1010" t="s">
        <v>4874</v>
      </c>
      <c r="E1010">
        <v>18</v>
      </c>
      <c r="F1010">
        <v>27</v>
      </c>
      <c r="G1010" t="s">
        <v>5267</v>
      </c>
      <c r="H1010">
        <v>5000</v>
      </c>
      <c r="I1010">
        <v>1</v>
      </c>
      <c r="J1010">
        <v>4.03</v>
      </c>
      <c r="K1010">
        <v>1058</v>
      </c>
      <c r="L1010">
        <v>539</v>
      </c>
      <c r="M1010">
        <v>240</v>
      </c>
      <c r="N1010">
        <v>132</v>
      </c>
      <c r="O1010">
        <v>61</v>
      </c>
      <c r="P1010">
        <v>86</v>
      </c>
      <c r="Q1010">
        <v>0</v>
      </c>
      <c r="R1010">
        <v>0</v>
      </c>
      <c r="S1010">
        <v>0</v>
      </c>
      <c r="T1010">
        <v>0</v>
      </c>
      <c r="U1010" t="s">
        <v>64</v>
      </c>
      <c r="V1010" t="s">
        <v>52</v>
      </c>
      <c r="W1010">
        <v>50</v>
      </c>
      <c r="X1010" t="s">
        <v>5268</v>
      </c>
      <c r="Y1010">
        <v>5</v>
      </c>
      <c r="Z1010">
        <v>0</v>
      </c>
      <c r="AA1010">
        <v>41</v>
      </c>
      <c r="AB1010">
        <v>50</v>
      </c>
      <c r="AE1010" t="s">
        <v>37</v>
      </c>
      <c r="AF1010" t="s">
        <v>2725</v>
      </c>
      <c r="AG1010" t="s">
        <v>2725</v>
      </c>
      <c r="AH1010" t="s">
        <v>9597</v>
      </c>
      <c r="AI1010">
        <v>12348</v>
      </c>
      <c r="AJ1010">
        <v>3.7949465500000001</v>
      </c>
      <c r="AK1010" t="s">
        <v>9598</v>
      </c>
      <c r="AL1010">
        <v>0</v>
      </c>
      <c r="AN1010" t="s">
        <v>9599</v>
      </c>
      <c r="AO1010" t="s">
        <v>9600</v>
      </c>
      <c r="AP1010" t="s">
        <v>5273</v>
      </c>
      <c r="AQ1010" t="s">
        <v>5274</v>
      </c>
    </row>
    <row r="1011" spans="1:43" x14ac:dyDescent="0.3">
      <c r="A1011" t="s">
        <v>2728</v>
      </c>
      <c r="B1011" t="s">
        <v>9601</v>
      </c>
      <c r="C1011" t="s">
        <v>2727</v>
      </c>
      <c r="D1011" t="s">
        <v>4875</v>
      </c>
      <c r="E1011">
        <v>11</v>
      </c>
      <c r="F1011">
        <v>10</v>
      </c>
      <c r="G1011" t="s">
        <v>5267</v>
      </c>
      <c r="H1011">
        <v>20000</v>
      </c>
      <c r="I1011">
        <v>1</v>
      </c>
      <c r="J1011">
        <v>3.7</v>
      </c>
      <c r="K1011">
        <v>2682</v>
      </c>
      <c r="L1011">
        <v>1194</v>
      </c>
      <c r="M1011">
        <v>480</v>
      </c>
      <c r="N1011">
        <v>401</v>
      </c>
      <c r="O1011">
        <v>223</v>
      </c>
      <c r="P1011">
        <v>384</v>
      </c>
      <c r="Q1011">
        <v>0</v>
      </c>
      <c r="R1011">
        <v>0</v>
      </c>
      <c r="S1011">
        <v>0</v>
      </c>
      <c r="T1011">
        <v>0</v>
      </c>
      <c r="U1011" t="s">
        <v>281</v>
      </c>
      <c r="V1011" t="s">
        <v>101</v>
      </c>
      <c r="W1011">
        <v>50</v>
      </c>
      <c r="X1011" t="s">
        <v>5268</v>
      </c>
      <c r="Y1011">
        <v>3</v>
      </c>
      <c r="Z1011">
        <v>0</v>
      </c>
      <c r="AA1011">
        <v>35</v>
      </c>
      <c r="AB1011">
        <v>50</v>
      </c>
      <c r="AE1011" t="s">
        <v>37</v>
      </c>
      <c r="AF1011" t="s">
        <v>320</v>
      </c>
      <c r="AG1011" t="s">
        <v>320</v>
      </c>
      <c r="AH1011" t="s">
        <v>5737</v>
      </c>
      <c r="AI1011">
        <v>12974</v>
      </c>
      <c r="AJ1011">
        <v>3.9657006319999999</v>
      </c>
      <c r="AK1011" t="s">
        <v>5738</v>
      </c>
      <c r="AL1011">
        <v>0</v>
      </c>
      <c r="AN1011" t="s">
        <v>9602</v>
      </c>
      <c r="AO1011" t="s">
        <v>9603</v>
      </c>
      <c r="AP1011" t="s">
        <v>5273</v>
      </c>
      <c r="AQ1011" t="s">
        <v>5274</v>
      </c>
    </row>
    <row r="1012" spans="1:43" x14ac:dyDescent="0.3">
      <c r="A1012" t="s">
        <v>2730</v>
      </c>
      <c r="B1012" t="s">
        <v>9604</v>
      </c>
      <c r="C1012" t="s">
        <v>2729</v>
      </c>
      <c r="D1012" t="s">
        <v>4876</v>
      </c>
      <c r="E1012">
        <v>11</v>
      </c>
      <c r="F1012">
        <v>83</v>
      </c>
      <c r="G1012" t="s">
        <v>5267</v>
      </c>
      <c r="H1012">
        <v>20000</v>
      </c>
      <c r="I1012">
        <v>0</v>
      </c>
      <c r="J1012">
        <v>3.87</v>
      </c>
      <c r="K1012">
        <v>5719</v>
      </c>
      <c r="L1012">
        <v>2720</v>
      </c>
      <c r="M1012">
        <v>1171</v>
      </c>
      <c r="N1012">
        <v>820</v>
      </c>
      <c r="O1012">
        <v>408</v>
      </c>
      <c r="P1012">
        <v>600</v>
      </c>
      <c r="Q1012">
        <v>0</v>
      </c>
      <c r="R1012">
        <v>0</v>
      </c>
      <c r="S1012">
        <v>0</v>
      </c>
      <c r="T1012">
        <v>0</v>
      </c>
      <c r="U1012" t="s">
        <v>158</v>
      </c>
      <c r="V1012" t="s">
        <v>35</v>
      </c>
      <c r="W1012">
        <v>50</v>
      </c>
      <c r="X1012" t="s">
        <v>5268</v>
      </c>
      <c r="Y1012">
        <v>2</v>
      </c>
      <c r="Z1012">
        <v>0</v>
      </c>
      <c r="AA1012">
        <v>38</v>
      </c>
      <c r="AB1012">
        <v>50</v>
      </c>
      <c r="AE1012" t="s">
        <v>37</v>
      </c>
      <c r="AF1012" t="s">
        <v>1556</v>
      </c>
      <c r="AG1012" t="s">
        <v>7786</v>
      </c>
      <c r="AH1012" t="s">
        <v>7787</v>
      </c>
      <c r="AI1012">
        <v>151914</v>
      </c>
      <c r="AJ1012">
        <v>4.1279210610000003</v>
      </c>
      <c r="AK1012" t="s">
        <v>7788</v>
      </c>
      <c r="AL1012">
        <v>0</v>
      </c>
      <c r="AN1012" t="s">
        <v>9605</v>
      </c>
      <c r="AO1012" t="s">
        <v>9606</v>
      </c>
      <c r="AP1012" t="s">
        <v>5273</v>
      </c>
      <c r="AQ1012" t="s">
        <v>5274</v>
      </c>
    </row>
    <row r="1013" spans="1:43" x14ac:dyDescent="0.3">
      <c r="A1013" t="s">
        <v>2733</v>
      </c>
      <c r="B1013" t="s">
        <v>9607</v>
      </c>
      <c r="C1013" t="s">
        <v>2731</v>
      </c>
      <c r="D1013" t="s">
        <v>4486</v>
      </c>
      <c r="E1013">
        <v>4</v>
      </c>
      <c r="F1013">
        <v>4</v>
      </c>
      <c r="G1013" t="s">
        <v>5267</v>
      </c>
      <c r="H1013">
        <v>10000</v>
      </c>
      <c r="I1013">
        <v>0</v>
      </c>
      <c r="J1013">
        <v>4.03</v>
      </c>
      <c r="K1013">
        <v>2150</v>
      </c>
      <c r="L1013">
        <v>1115</v>
      </c>
      <c r="M1013">
        <v>445</v>
      </c>
      <c r="N1013">
        <v>291</v>
      </c>
      <c r="O1013">
        <v>144</v>
      </c>
      <c r="P1013">
        <v>155</v>
      </c>
      <c r="Q1013">
        <v>0</v>
      </c>
      <c r="R1013">
        <v>0</v>
      </c>
      <c r="S1013">
        <v>0</v>
      </c>
      <c r="T1013">
        <v>0</v>
      </c>
      <c r="U1013" t="s">
        <v>100</v>
      </c>
      <c r="V1013" t="s">
        <v>52</v>
      </c>
      <c r="W1013">
        <v>50</v>
      </c>
      <c r="X1013" t="s">
        <v>5268</v>
      </c>
      <c r="Y1013">
        <v>1</v>
      </c>
      <c r="Z1013">
        <v>0</v>
      </c>
      <c r="AA1013">
        <v>41</v>
      </c>
      <c r="AB1013">
        <v>50</v>
      </c>
      <c r="AE1013" t="s">
        <v>37</v>
      </c>
      <c r="AF1013" t="s">
        <v>2732</v>
      </c>
      <c r="AG1013" t="s">
        <v>2732</v>
      </c>
      <c r="AH1013" t="s">
        <v>9608</v>
      </c>
      <c r="AI1013">
        <v>230951</v>
      </c>
      <c r="AJ1013">
        <v>4.3110659839999999</v>
      </c>
      <c r="AK1013" t="s">
        <v>9609</v>
      </c>
      <c r="AL1013">
        <v>0</v>
      </c>
      <c r="AN1013" t="s">
        <v>9610</v>
      </c>
      <c r="AO1013" t="s">
        <v>9611</v>
      </c>
      <c r="AP1013" t="s">
        <v>5273</v>
      </c>
      <c r="AQ1013" t="s">
        <v>5274</v>
      </c>
    </row>
    <row r="1014" spans="1:43" x14ac:dyDescent="0.3">
      <c r="A1014" t="s">
        <v>2735</v>
      </c>
      <c r="B1014" t="s">
        <v>9612</v>
      </c>
      <c r="C1014" t="s">
        <v>2734</v>
      </c>
      <c r="D1014" t="s">
        <v>4877</v>
      </c>
      <c r="E1014">
        <v>8</v>
      </c>
      <c r="F1014">
        <v>7</v>
      </c>
      <c r="G1014" t="s">
        <v>5267</v>
      </c>
      <c r="H1014">
        <v>10000</v>
      </c>
      <c r="I1014">
        <v>0</v>
      </c>
      <c r="J1014">
        <v>3.71</v>
      </c>
      <c r="K1014">
        <v>951</v>
      </c>
      <c r="L1014">
        <v>420</v>
      </c>
      <c r="M1014">
        <v>176</v>
      </c>
      <c r="N1014">
        <v>143</v>
      </c>
      <c r="O1014">
        <v>84</v>
      </c>
      <c r="P1014">
        <v>128</v>
      </c>
      <c r="Q1014">
        <v>0</v>
      </c>
      <c r="R1014">
        <v>0</v>
      </c>
      <c r="S1014">
        <v>0</v>
      </c>
      <c r="T1014">
        <v>0</v>
      </c>
      <c r="U1014" t="s">
        <v>34</v>
      </c>
      <c r="V1014" t="s">
        <v>43</v>
      </c>
      <c r="W1014">
        <v>50</v>
      </c>
      <c r="X1014" t="s">
        <v>5268</v>
      </c>
      <c r="Y1014">
        <v>2</v>
      </c>
      <c r="Z1014">
        <v>0</v>
      </c>
      <c r="AA1014">
        <v>31</v>
      </c>
      <c r="AB1014">
        <v>50</v>
      </c>
      <c r="AE1014" t="s">
        <v>37</v>
      </c>
      <c r="AF1014" t="s">
        <v>1221</v>
      </c>
      <c r="AG1014" t="s">
        <v>7255</v>
      </c>
      <c r="AH1014" t="s">
        <v>7256</v>
      </c>
      <c r="AI1014">
        <v>4213</v>
      </c>
      <c r="AJ1014">
        <v>4.0583906949999999</v>
      </c>
      <c r="AK1014" t="s">
        <v>7257</v>
      </c>
      <c r="AL1014">
        <v>0</v>
      </c>
      <c r="AN1014" t="s">
        <v>9613</v>
      </c>
      <c r="AO1014" t="s">
        <v>9614</v>
      </c>
      <c r="AP1014" t="s">
        <v>5273</v>
      </c>
      <c r="AQ1014" t="s">
        <v>5274</v>
      </c>
    </row>
    <row r="1015" spans="1:43" x14ac:dyDescent="0.3">
      <c r="A1015" t="s">
        <v>2739</v>
      </c>
      <c r="B1015" t="s">
        <v>9615</v>
      </c>
      <c r="C1015" t="s">
        <v>2736</v>
      </c>
      <c r="D1015" t="s">
        <v>4878</v>
      </c>
      <c r="E1015">
        <v>8</v>
      </c>
      <c r="F1015">
        <v>7</v>
      </c>
      <c r="G1015" t="s">
        <v>5267</v>
      </c>
      <c r="H1015">
        <v>5000</v>
      </c>
      <c r="I1015">
        <v>0</v>
      </c>
      <c r="J1015">
        <v>3.94</v>
      </c>
      <c r="K1015">
        <v>957</v>
      </c>
      <c r="L1015">
        <v>502</v>
      </c>
      <c r="M1015">
        <v>161</v>
      </c>
      <c r="N1015">
        <v>136</v>
      </c>
      <c r="O1015">
        <v>54</v>
      </c>
      <c r="P1015">
        <v>104</v>
      </c>
      <c r="Q1015">
        <v>0</v>
      </c>
      <c r="R1015">
        <v>0</v>
      </c>
      <c r="S1015">
        <v>0</v>
      </c>
      <c r="T1015">
        <v>0</v>
      </c>
      <c r="U1015" t="s">
        <v>281</v>
      </c>
      <c r="V1015" t="s">
        <v>43</v>
      </c>
      <c r="W1015">
        <v>50</v>
      </c>
      <c r="X1015" t="s">
        <v>5268</v>
      </c>
      <c r="Y1015">
        <v>2</v>
      </c>
      <c r="Z1015">
        <v>0</v>
      </c>
      <c r="AA1015">
        <v>21</v>
      </c>
      <c r="AB1015">
        <v>50</v>
      </c>
      <c r="AE1015" t="s">
        <v>37</v>
      </c>
      <c r="AF1015" t="s">
        <v>2737</v>
      </c>
      <c r="AG1015" t="s">
        <v>9616</v>
      </c>
      <c r="AH1015" t="s">
        <v>2738</v>
      </c>
      <c r="AI1015">
        <v>4373</v>
      </c>
      <c r="AJ1015">
        <v>4.1783672540000003</v>
      </c>
      <c r="AK1015" t="s">
        <v>9617</v>
      </c>
      <c r="AL1015">
        <v>0</v>
      </c>
      <c r="AN1015" t="s">
        <v>9618</v>
      </c>
      <c r="AO1015" t="s">
        <v>9619</v>
      </c>
      <c r="AP1015" t="s">
        <v>5273</v>
      </c>
      <c r="AQ1015" t="s">
        <v>5274</v>
      </c>
    </row>
    <row r="1016" spans="1:43" x14ac:dyDescent="0.3">
      <c r="A1016" t="s">
        <v>2743</v>
      </c>
      <c r="B1016" t="s">
        <v>9620</v>
      </c>
      <c r="C1016" t="s">
        <v>2740</v>
      </c>
      <c r="D1016" t="s">
        <v>4879</v>
      </c>
      <c r="E1016">
        <v>6</v>
      </c>
      <c r="F1016">
        <v>23</v>
      </c>
      <c r="G1016" t="s">
        <v>5267</v>
      </c>
      <c r="H1016">
        <v>1000</v>
      </c>
      <c r="I1016">
        <v>1</v>
      </c>
      <c r="J1016">
        <v>3.94</v>
      </c>
      <c r="K1016">
        <v>251</v>
      </c>
      <c r="L1016">
        <v>120</v>
      </c>
      <c r="M1016">
        <v>53</v>
      </c>
      <c r="N1016">
        <v>41</v>
      </c>
      <c r="O1016">
        <v>18</v>
      </c>
      <c r="P1016">
        <v>19</v>
      </c>
      <c r="Q1016">
        <v>0</v>
      </c>
      <c r="R1016">
        <v>0</v>
      </c>
      <c r="S1016">
        <v>0</v>
      </c>
      <c r="T1016">
        <v>0</v>
      </c>
      <c r="U1016" t="s">
        <v>34</v>
      </c>
      <c r="V1016" t="s">
        <v>52</v>
      </c>
      <c r="W1016">
        <v>50</v>
      </c>
      <c r="X1016" t="s">
        <v>5268</v>
      </c>
      <c r="Y1016">
        <v>2</v>
      </c>
      <c r="Z1016">
        <v>0</v>
      </c>
      <c r="AA1016">
        <v>54</v>
      </c>
      <c r="AB1016">
        <v>50</v>
      </c>
      <c r="AE1016" t="s">
        <v>37</v>
      </c>
      <c r="AF1016" t="s">
        <v>2741</v>
      </c>
      <c r="AG1016" t="s">
        <v>9621</v>
      </c>
      <c r="AH1016" t="s">
        <v>2742</v>
      </c>
      <c r="AI1016">
        <v>6457</v>
      </c>
      <c r="AJ1016">
        <v>3.9704196999999999</v>
      </c>
      <c r="AK1016" t="s">
        <v>9622</v>
      </c>
      <c r="AL1016">
        <v>0</v>
      </c>
      <c r="AN1016" t="s">
        <v>9623</v>
      </c>
      <c r="AO1016" t="s">
        <v>9624</v>
      </c>
      <c r="AP1016" t="s">
        <v>5273</v>
      </c>
      <c r="AQ1016" t="s">
        <v>5274</v>
      </c>
    </row>
    <row r="1017" spans="1:43" x14ac:dyDescent="0.3">
      <c r="A1017" t="s">
        <v>2746</v>
      </c>
      <c r="B1017" t="s">
        <v>9625</v>
      </c>
      <c r="C1017" t="s">
        <v>2744</v>
      </c>
      <c r="D1017" t="s">
        <v>4880</v>
      </c>
      <c r="E1017">
        <v>5.87</v>
      </c>
      <c r="F1017">
        <v>5</v>
      </c>
      <c r="G1017" t="s">
        <v>5267</v>
      </c>
      <c r="H1017">
        <v>20000</v>
      </c>
      <c r="I1017">
        <v>1</v>
      </c>
      <c r="J1017">
        <v>3.98</v>
      </c>
      <c r="K1017">
        <v>4137</v>
      </c>
      <c r="L1017">
        <v>2090</v>
      </c>
      <c r="M1017">
        <v>852</v>
      </c>
      <c r="N1017">
        <v>576</v>
      </c>
      <c r="O1017">
        <v>278</v>
      </c>
      <c r="P1017">
        <v>341</v>
      </c>
      <c r="Q1017">
        <v>0</v>
      </c>
      <c r="R1017">
        <v>0</v>
      </c>
      <c r="S1017">
        <v>0</v>
      </c>
      <c r="T1017">
        <v>0</v>
      </c>
      <c r="U1017" t="s">
        <v>100</v>
      </c>
      <c r="V1017" t="s">
        <v>43</v>
      </c>
      <c r="W1017">
        <v>5</v>
      </c>
      <c r="X1017" t="s">
        <v>5268</v>
      </c>
      <c r="Y1017">
        <v>1</v>
      </c>
      <c r="Z1017">
        <v>0</v>
      </c>
      <c r="AA1017">
        <v>18</v>
      </c>
      <c r="AB1017">
        <v>50</v>
      </c>
      <c r="AE1017" t="s">
        <v>37</v>
      </c>
      <c r="AF1017" t="s">
        <v>2745</v>
      </c>
      <c r="AG1017" t="s">
        <v>2745</v>
      </c>
      <c r="AH1017" t="s">
        <v>9626</v>
      </c>
      <c r="AI1017">
        <v>4646</v>
      </c>
      <c r="AJ1017">
        <v>4.1188118810000001</v>
      </c>
      <c r="AK1017" t="s">
        <v>9627</v>
      </c>
      <c r="AL1017">
        <v>0</v>
      </c>
      <c r="AN1017" t="s">
        <v>9628</v>
      </c>
      <c r="AO1017" t="s">
        <v>9629</v>
      </c>
      <c r="AP1017" t="s">
        <v>5273</v>
      </c>
      <c r="AQ1017" t="s">
        <v>5274</v>
      </c>
    </row>
    <row r="1018" spans="1:43" x14ac:dyDescent="0.3">
      <c r="A1018" t="s">
        <v>2749</v>
      </c>
      <c r="B1018" t="s">
        <v>9630</v>
      </c>
      <c r="C1018" t="s">
        <v>2747</v>
      </c>
      <c r="D1018" t="s">
        <v>4881</v>
      </c>
      <c r="E1018">
        <v>2.65</v>
      </c>
      <c r="F1018">
        <v>3</v>
      </c>
      <c r="G1018" t="s">
        <v>5267</v>
      </c>
      <c r="H1018">
        <v>100</v>
      </c>
      <c r="I1018">
        <v>0</v>
      </c>
      <c r="J1018">
        <v>4.58</v>
      </c>
      <c r="K1018">
        <v>33</v>
      </c>
      <c r="L1018">
        <v>26</v>
      </c>
      <c r="M1018">
        <v>4</v>
      </c>
      <c r="N1018">
        <v>0</v>
      </c>
      <c r="O1018">
        <v>2</v>
      </c>
      <c r="P1018">
        <v>1</v>
      </c>
      <c r="Q1018">
        <v>1</v>
      </c>
      <c r="R1018">
        <v>0</v>
      </c>
      <c r="S1018">
        <v>1</v>
      </c>
      <c r="T1018">
        <v>0</v>
      </c>
      <c r="V1018">
        <v>2</v>
      </c>
      <c r="W1018">
        <v>50</v>
      </c>
      <c r="X1018" t="s">
        <v>5268</v>
      </c>
      <c r="Y1018">
        <v>1</v>
      </c>
      <c r="Z1018">
        <v>0</v>
      </c>
      <c r="AA1018">
        <v>14</v>
      </c>
      <c r="AB1018">
        <v>50</v>
      </c>
      <c r="AE1018" t="s">
        <v>37</v>
      </c>
      <c r="AF1018" t="s">
        <v>2748</v>
      </c>
      <c r="AG1018" t="s">
        <v>9631</v>
      </c>
      <c r="AH1018" t="s">
        <v>9632</v>
      </c>
      <c r="AI1018">
        <v>900</v>
      </c>
      <c r="AJ1018">
        <v>3.9877777779999999</v>
      </c>
      <c r="AK1018" t="s">
        <v>9633</v>
      </c>
      <c r="AL1018">
        <v>0</v>
      </c>
      <c r="AN1018" t="s">
        <v>9634</v>
      </c>
      <c r="AO1018" t="s">
        <v>9635</v>
      </c>
      <c r="AP1018" t="s">
        <v>5273</v>
      </c>
      <c r="AQ1018" t="s">
        <v>5274</v>
      </c>
    </row>
    <row r="1019" spans="1:43" x14ac:dyDescent="0.3">
      <c r="A1019" t="s">
        <v>2753</v>
      </c>
      <c r="B1019" t="s">
        <v>9636</v>
      </c>
      <c r="C1019" t="s">
        <v>2750</v>
      </c>
      <c r="D1019" t="s">
        <v>4882</v>
      </c>
      <c r="E1019">
        <v>7</v>
      </c>
      <c r="F1019">
        <v>6</v>
      </c>
      <c r="G1019" t="s">
        <v>5267</v>
      </c>
      <c r="H1019">
        <v>20000</v>
      </c>
      <c r="I1019">
        <v>1</v>
      </c>
      <c r="J1019">
        <v>4</v>
      </c>
      <c r="K1019">
        <v>2464</v>
      </c>
      <c r="L1019">
        <v>1306</v>
      </c>
      <c r="M1019">
        <v>463</v>
      </c>
      <c r="N1019">
        <v>305</v>
      </c>
      <c r="O1019">
        <v>157</v>
      </c>
      <c r="P1019">
        <v>233</v>
      </c>
      <c r="Q1019">
        <v>0</v>
      </c>
      <c r="R1019">
        <v>0</v>
      </c>
      <c r="S1019">
        <v>0</v>
      </c>
      <c r="T1019">
        <v>0</v>
      </c>
      <c r="U1019" t="s">
        <v>42</v>
      </c>
      <c r="V1019" t="s">
        <v>35</v>
      </c>
      <c r="W1019">
        <v>2</v>
      </c>
      <c r="X1019" t="s">
        <v>571</v>
      </c>
      <c r="Y1019">
        <v>2</v>
      </c>
      <c r="Z1019">
        <v>0</v>
      </c>
      <c r="AA1019">
        <v>50</v>
      </c>
      <c r="AB1019">
        <v>50</v>
      </c>
      <c r="AE1019" t="s">
        <v>37</v>
      </c>
      <c r="AF1019" t="s">
        <v>2751</v>
      </c>
      <c r="AG1019" t="s">
        <v>9637</v>
      </c>
      <c r="AH1019" t="s">
        <v>2752</v>
      </c>
      <c r="AI1019">
        <v>3271</v>
      </c>
      <c r="AJ1019">
        <v>4.069703455</v>
      </c>
      <c r="AK1019" t="s">
        <v>9638</v>
      </c>
      <c r="AL1019">
        <v>0</v>
      </c>
      <c r="AN1019" t="s">
        <v>9639</v>
      </c>
      <c r="AO1019" t="s">
        <v>9640</v>
      </c>
      <c r="AP1019" t="s">
        <v>5273</v>
      </c>
      <c r="AQ1019" t="s">
        <v>5274</v>
      </c>
    </row>
    <row r="1020" spans="1:43" x14ac:dyDescent="0.3">
      <c r="A1020" t="s">
        <v>2756</v>
      </c>
      <c r="B1020" t="s">
        <v>9641</v>
      </c>
      <c r="C1020" t="s">
        <v>2754</v>
      </c>
      <c r="D1020" t="s">
        <v>4883</v>
      </c>
      <c r="E1020">
        <v>7</v>
      </c>
      <c r="F1020">
        <v>22</v>
      </c>
      <c r="G1020" t="s">
        <v>5267</v>
      </c>
      <c r="H1020">
        <v>100000</v>
      </c>
      <c r="I1020">
        <v>1</v>
      </c>
      <c r="J1020">
        <v>3.82</v>
      </c>
      <c r="K1020">
        <v>11913</v>
      </c>
      <c r="L1020">
        <v>5355</v>
      </c>
      <c r="M1020">
        <v>2430</v>
      </c>
      <c r="N1020">
        <v>1974</v>
      </c>
      <c r="O1020">
        <v>960</v>
      </c>
      <c r="P1020">
        <v>1194</v>
      </c>
      <c r="Q1020">
        <v>0</v>
      </c>
      <c r="R1020">
        <v>0</v>
      </c>
      <c r="S1020">
        <v>0</v>
      </c>
      <c r="T1020">
        <v>0</v>
      </c>
      <c r="V1020" t="s">
        <v>52</v>
      </c>
      <c r="W1020">
        <v>50</v>
      </c>
      <c r="X1020" t="s">
        <v>5268</v>
      </c>
      <c r="Y1020">
        <v>2</v>
      </c>
      <c r="Z1020">
        <v>0</v>
      </c>
      <c r="AA1020">
        <v>46</v>
      </c>
      <c r="AB1020">
        <v>50</v>
      </c>
      <c r="AE1020" t="s">
        <v>37</v>
      </c>
      <c r="AF1020" t="s">
        <v>2755</v>
      </c>
      <c r="AG1020" t="s">
        <v>9642</v>
      </c>
      <c r="AH1020" t="s">
        <v>9643</v>
      </c>
      <c r="AI1020">
        <v>320031</v>
      </c>
      <c r="AJ1020">
        <v>4.2188662969999999</v>
      </c>
      <c r="AK1020" t="s">
        <v>9644</v>
      </c>
      <c r="AL1020">
        <v>1</v>
      </c>
      <c r="AM1020" t="s">
        <v>9645</v>
      </c>
      <c r="AN1020" t="s">
        <v>9646</v>
      </c>
      <c r="AO1020" t="s">
        <v>9647</v>
      </c>
      <c r="AP1020" t="s">
        <v>5273</v>
      </c>
      <c r="AQ1020" t="s">
        <v>5274</v>
      </c>
    </row>
    <row r="1021" spans="1:43" x14ac:dyDescent="0.3">
      <c r="A1021" t="s">
        <v>2759</v>
      </c>
      <c r="B1021" t="s">
        <v>9648</v>
      </c>
      <c r="C1021" t="s">
        <v>2757</v>
      </c>
      <c r="D1021" t="s">
        <v>4884</v>
      </c>
      <c r="E1021">
        <v>14</v>
      </c>
      <c r="F1021">
        <v>12</v>
      </c>
      <c r="G1021" t="s">
        <v>5267</v>
      </c>
      <c r="H1021">
        <v>5000</v>
      </c>
      <c r="I1021">
        <v>0</v>
      </c>
      <c r="J1021">
        <v>3.83</v>
      </c>
      <c r="K1021">
        <v>912</v>
      </c>
      <c r="L1021">
        <v>428</v>
      </c>
      <c r="M1021">
        <v>174</v>
      </c>
      <c r="N1021">
        <v>143</v>
      </c>
      <c r="O1021">
        <v>60</v>
      </c>
      <c r="P1021">
        <v>107</v>
      </c>
      <c r="Q1021">
        <v>0</v>
      </c>
      <c r="R1021">
        <v>0</v>
      </c>
      <c r="S1021">
        <v>0</v>
      </c>
      <c r="T1021">
        <v>0</v>
      </c>
      <c r="U1021" t="s">
        <v>34</v>
      </c>
      <c r="V1021" t="s">
        <v>52</v>
      </c>
      <c r="W1021">
        <v>50</v>
      </c>
      <c r="X1021" t="s">
        <v>5268</v>
      </c>
      <c r="Y1021">
        <v>4</v>
      </c>
      <c r="Z1021">
        <v>0</v>
      </c>
      <c r="AA1021">
        <v>41</v>
      </c>
      <c r="AB1021">
        <v>50</v>
      </c>
      <c r="AE1021" t="s">
        <v>37</v>
      </c>
      <c r="AF1021" t="s">
        <v>1603</v>
      </c>
      <c r="AG1021" t="s">
        <v>7874</v>
      </c>
      <c r="AH1021" t="s">
        <v>2758</v>
      </c>
      <c r="AI1021">
        <v>38258</v>
      </c>
      <c r="AJ1021">
        <v>3.9554341580000001</v>
      </c>
      <c r="AK1021" t="s">
        <v>7876</v>
      </c>
      <c r="AL1021">
        <v>0</v>
      </c>
      <c r="AN1021" t="s">
        <v>9649</v>
      </c>
      <c r="AO1021" t="s">
        <v>9650</v>
      </c>
      <c r="AP1021" t="s">
        <v>5273</v>
      </c>
      <c r="AQ1021" t="s">
        <v>5274</v>
      </c>
    </row>
    <row r="1022" spans="1:43" x14ac:dyDescent="0.3">
      <c r="A1022" t="s">
        <v>2764</v>
      </c>
      <c r="B1022" t="s">
        <v>9651</v>
      </c>
      <c r="C1022" t="s">
        <v>2760</v>
      </c>
      <c r="D1022" t="s">
        <v>4885</v>
      </c>
      <c r="E1022">
        <v>19</v>
      </c>
      <c r="F1022">
        <v>105</v>
      </c>
      <c r="G1022" t="s">
        <v>5267</v>
      </c>
      <c r="H1022">
        <v>20000</v>
      </c>
      <c r="I1022">
        <v>1</v>
      </c>
      <c r="J1022">
        <v>4.4000000000000004</v>
      </c>
      <c r="K1022">
        <v>3787</v>
      </c>
      <c r="L1022">
        <v>2541</v>
      </c>
      <c r="M1022">
        <v>673</v>
      </c>
      <c r="N1022">
        <v>309</v>
      </c>
      <c r="O1022">
        <v>73</v>
      </c>
      <c r="P1022">
        <v>191</v>
      </c>
      <c r="Q1022">
        <v>2</v>
      </c>
      <c r="R1022">
        <v>1</v>
      </c>
      <c r="S1022">
        <v>1</v>
      </c>
      <c r="T1022">
        <v>0</v>
      </c>
      <c r="U1022" t="s">
        <v>281</v>
      </c>
      <c r="V1022" t="s">
        <v>2761</v>
      </c>
      <c r="W1022">
        <v>50</v>
      </c>
      <c r="X1022" t="s">
        <v>5268</v>
      </c>
      <c r="Y1022">
        <v>6</v>
      </c>
      <c r="Z1022">
        <v>0</v>
      </c>
      <c r="AA1022">
        <v>57</v>
      </c>
      <c r="AB1022">
        <v>50</v>
      </c>
      <c r="AE1022" t="s">
        <v>37</v>
      </c>
      <c r="AF1022" t="s">
        <v>2762</v>
      </c>
      <c r="AG1022" t="s">
        <v>9652</v>
      </c>
      <c r="AH1022" t="s">
        <v>2763</v>
      </c>
      <c r="AI1022">
        <v>295161</v>
      </c>
      <c r="AJ1022">
        <v>4.3299487399999999</v>
      </c>
      <c r="AK1022" t="s">
        <v>9653</v>
      </c>
      <c r="AL1022">
        <v>0</v>
      </c>
      <c r="AN1022" t="s">
        <v>9654</v>
      </c>
      <c r="AO1022" t="s">
        <v>9655</v>
      </c>
      <c r="AP1022" t="s">
        <v>5273</v>
      </c>
      <c r="AQ1022" t="s">
        <v>5274</v>
      </c>
    </row>
    <row r="1023" spans="1:43" x14ac:dyDescent="0.3">
      <c r="A1023" t="s">
        <v>2768</v>
      </c>
      <c r="B1023" t="s">
        <v>9656</v>
      </c>
      <c r="C1023" t="s">
        <v>2765</v>
      </c>
      <c r="D1023" t="s">
        <v>4886</v>
      </c>
      <c r="E1023">
        <v>8</v>
      </c>
      <c r="F1023">
        <v>7</v>
      </c>
      <c r="G1023" t="s">
        <v>5267</v>
      </c>
      <c r="H1023">
        <v>5000</v>
      </c>
      <c r="I1023">
        <v>1</v>
      </c>
      <c r="J1023">
        <v>3.7</v>
      </c>
      <c r="K1023">
        <v>917</v>
      </c>
      <c r="L1023">
        <v>421</v>
      </c>
      <c r="M1023">
        <v>142</v>
      </c>
      <c r="N1023">
        <v>147</v>
      </c>
      <c r="O1023">
        <v>75</v>
      </c>
      <c r="P1023">
        <v>132</v>
      </c>
      <c r="Q1023">
        <v>0</v>
      </c>
      <c r="R1023">
        <v>0</v>
      </c>
      <c r="S1023">
        <v>0</v>
      </c>
      <c r="T1023">
        <v>0</v>
      </c>
      <c r="U1023" t="s">
        <v>42</v>
      </c>
      <c r="V1023" t="s">
        <v>79</v>
      </c>
      <c r="W1023">
        <v>10</v>
      </c>
      <c r="X1023" t="s">
        <v>5268</v>
      </c>
      <c r="Y1023">
        <v>2</v>
      </c>
      <c r="Z1023">
        <v>0</v>
      </c>
      <c r="AA1023">
        <v>38</v>
      </c>
      <c r="AB1023">
        <v>50</v>
      </c>
      <c r="AE1023" t="s">
        <v>37</v>
      </c>
      <c r="AF1023" t="s">
        <v>2766</v>
      </c>
      <c r="AG1023" t="s">
        <v>9657</v>
      </c>
      <c r="AH1023" t="s">
        <v>2767</v>
      </c>
      <c r="AI1023">
        <v>8166</v>
      </c>
      <c r="AJ1023">
        <v>4.1758510900000001</v>
      </c>
      <c r="AK1023" t="s">
        <v>9658</v>
      </c>
      <c r="AL1023">
        <v>0</v>
      </c>
      <c r="AN1023" t="s">
        <v>9659</v>
      </c>
      <c r="AO1023" t="s">
        <v>9660</v>
      </c>
      <c r="AP1023" t="s">
        <v>5273</v>
      </c>
      <c r="AQ1023" t="s">
        <v>5274</v>
      </c>
    </row>
    <row r="1024" spans="1:43" x14ac:dyDescent="0.3">
      <c r="A1024" t="s">
        <v>3869</v>
      </c>
      <c r="B1024" t="s">
        <v>9661</v>
      </c>
      <c r="C1024" t="s">
        <v>3867</v>
      </c>
      <c r="D1024" t="s">
        <v>4887</v>
      </c>
      <c r="E1024">
        <v>7</v>
      </c>
      <c r="F1024">
        <v>50</v>
      </c>
      <c r="G1024" t="s">
        <v>5267</v>
      </c>
      <c r="H1024">
        <v>5000</v>
      </c>
      <c r="I1024">
        <v>0</v>
      </c>
      <c r="J1024">
        <v>4.0199999999999996</v>
      </c>
      <c r="K1024">
        <v>1046</v>
      </c>
      <c r="L1024">
        <v>545</v>
      </c>
      <c r="M1024">
        <v>200</v>
      </c>
      <c r="N1024">
        <v>161</v>
      </c>
      <c r="O1024">
        <v>59</v>
      </c>
      <c r="P1024">
        <v>81</v>
      </c>
      <c r="Q1024">
        <v>0</v>
      </c>
      <c r="R1024">
        <v>0</v>
      </c>
      <c r="S1024">
        <v>0</v>
      </c>
      <c r="T1024">
        <v>0</v>
      </c>
      <c r="U1024" t="s">
        <v>3868</v>
      </c>
      <c r="V1024" t="s">
        <v>52</v>
      </c>
      <c r="W1024">
        <v>50</v>
      </c>
      <c r="X1024" t="s">
        <v>5268</v>
      </c>
      <c r="Y1024">
        <v>2</v>
      </c>
      <c r="Z1024">
        <v>0</v>
      </c>
      <c r="AA1024">
        <v>43</v>
      </c>
      <c r="AB1024">
        <v>50</v>
      </c>
      <c r="AE1024" t="s">
        <v>37</v>
      </c>
      <c r="AF1024" t="s">
        <v>839</v>
      </c>
      <c r="AG1024" t="s">
        <v>839</v>
      </c>
      <c r="AH1024" t="s">
        <v>6610</v>
      </c>
      <c r="AI1024">
        <v>36361</v>
      </c>
      <c r="AJ1024">
        <v>3.9675201449999999</v>
      </c>
      <c r="AK1024" t="s">
        <v>6611</v>
      </c>
      <c r="AL1024">
        <v>0</v>
      </c>
      <c r="AN1024" t="s">
        <v>9662</v>
      </c>
      <c r="AO1024" t="s">
        <v>9663</v>
      </c>
      <c r="AP1024" t="s">
        <v>5273</v>
      </c>
      <c r="AQ1024" t="s">
        <v>5274</v>
      </c>
    </row>
    <row r="1025" spans="1:43" x14ac:dyDescent="0.3">
      <c r="A1025" t="s">
        <v>2770</v>
      </c>
      <c r="B1025" t="s">
        <v>9664</v>
      </c>
      <c r="C1025" t="s">
        <v>2769</v>
      </c>
      <c r="D1025" t="s">
        <v>4888</v>
      </c>
      <c r="E1025">
        <v>8</v>
      </c>
      <c r="F1025">
        <v>9</v>
      </c>
      <c r="G1025" t="s">
        <v>5267</v>
      </c>
      <c r="H1025">
        <v>10000</v>
      </c>
      <c r="I1025">
        <v>1</v>
      </c>
      <c r="J1025">
        <v>3.09</v>
      </c>
      <c r="K1025">
        <v>775</v>
      </c>
      <c r="L1025">
        <v>223</v>
      </c>
      <c r="M1025">
        <v>123</v>
      </c>
      <c r="N1025">
        <v>137</v>
      </c>
      <c r="O1025">
        <v>84</v>
      </c>
      <c r="P1025">
        <v>208</v>
      </c>
      <c r="Q1025">
        <v>0</v>
      </c>
      <c r="R1025">
        <v>0</v>
      </c>
      <c r="S1025">
        <v>0</v>
      </c>
      <c r="T1025">
        <v>0</v>
      </c>
      <c r="U1025" t="s">
        <v>144</v>
      </c>
      <c r="V1025" t="s">
        <v>52</v>
      </c>
      <c r="W1025">
        <v>50</v>
      </c>
      <c r="X1025" t="s">
        <v>5268</v>
      </c>
      <c r="Y1025">
        <v>2</v>
      </c>
      <c r="Z1025">
        <v>0</v>
      </c>
      <c r="AA1025">
        <v>43</v>
      </c>
      <c r="AB1025">
        <v>50</v>
      </c>
      <c r="AE1025" t="s">
        <v>37</v>
      </c>
      <c r="AF1025" t="s">
        <v>348</v>
      </c>
      <c r="AG1025" t="s">
        <v>5792</v>
      </c>
      <c r="AH1025" t="s">
        <v>5793</v>
      </c>
      <c r="AI1025">
        <v>54504</v>
      </c>
      <c r="AJ1025">
        <v>3.8016842799999999</v>
      </c>
      <c r="AK1025" t="s">
        <v>5794</v>
      </c>
      <c r="AL1025">
        <v>1</v>
      </c>
      <c r="AM1025" t="s">
        <v>5795</v>
      </c>
      <c r="AN1025" t="s">
        <v>9665</v>
      </c>
      <c r="AO1025" t="s">
        <v>9666</v>
      </c>
      <c r="AP1025" t="s">
        <v>5273</v>
      </c>
      <c r="AQ1025" t="s">
        <v>5274</v>
      </c>
    </row>
    <row r="1026" spans="1:43" x14ac:dyDescent="0.3">
      <c r="A1026" t="s">
        <v>2771</v>
      </c>
      <c r="B1026" t="s">
        <v>5487</v>
      </c>
      <c r="C1026" t="s">
        <v>1993</v>
      </c>
      <c r="D1026" t="s">
        <v>4889</v>
      </c>
      <c r="E1026">
        <v>8</v>
      </c>
      <c r="F1026">
        <v>7</v>
      </c>
      <c r="G1026" t="s">
        <v>5267</v>
      </c>
      <c r="H1026">
        <v>1000</v>
      </c>
      <c r="I1026">
        <v>1</v>
      </c>
      <c r="J1026">
        <v>3.93</v>
      </c>
      <c r="K1026">
        <v>54</v>
      </c>
      <c r="L1026">
        <v>27</v>
      </c>
      <c r="M1026">
        <v>12</v>
      </c>
      <c r="N1026">
        <v>6</v>
      </c>
      <c r="O1026">
        <v>2</v>
      </c>
      <c r="P1026">
        <v>7</v>
      </c>
      <c r="Q1026">
        <v>0</v>
      </c>
      <c r="R1026">
        <v>0</v>
      </c>
      <c r="S1026">
        <v>0</v>
      </c>
      <c r="T1026">
        <v>0</v>
      </c>
      <c r="U1026" t="s">
        <v>51</v>
      </c>
      <c r="V1026" t="s">
        <v>52</v>
      </c>
      <c r="W1026">
        <v>19</v>
      </c>
      <c r="X1026" t="s">
        <v>5268</v>
      </c>
      <c r="Y1026">
        <v>2</v>
      </c>
      <c r="Z1026">
        <v>0</v>
      </c>
      <c r="AA1026">
        <v>28</v>
      </c>
      <c r="AB1026">
        <v>50</v>
      </c>
      <c r="AC1026">
        <v>1</v>
      </c>
      <c r="AD1026" t="s">
        <v>5269</v>
      </c>
      <c r="AE1026" t="s">
        <v>37</v>
      </c>
      <c r="AF1026" t="s">
        <v>444</v>
      </c>
      <c r="AG1026" t="s">
        <v>5968</v>
      </c>
      <c r="AH1026" t="s">
        <v>6784</v>
      </c>
      <c r="AI1026">
        <v>88193</v>
      </c>
      <c r="AJ1026">
        <v>4.0808907740000002</v>
      </c>
      <c r="AK1026" t="s">
        <v>5969</v>
      </c>
      <c r="AL1026">
        <v>1</v>
      </c>
      <c r="AM1026" t="s">
        <v>5970</v>
      </c>
      <c r="AN1026" t="s">
        <v>9667</v>
      </c>
      <c r="AO1026" t="s">
        <v>9668</v>
      </c>
      <c r="AP1026" t="s">
        <v>5273</v>
      </c>
      <c r="AQ1026" t="s">
        <v>5274</v>
      </c>
    </row>
    <row r="1027" spans="1:43" x14ac:dyDescent="0.3">
      <c r="A1027" t="s">
        <v>2775</v>
      </c>
      <c r="B1027" t="s">
        <v>9669</v>
      </c>
      <c r="C1027" t="s">
        <v>2772</v>
      </c>
      <c r="D1027" t="s">
        <v>4890</v>
      </c>
      <c r="E1027">
        <v>1.7</v>
      </c>
      <c r="F1027">
        <v>9</v>
      </c>
      <c r="G1027" t="s">
        <v>5267</v>
      </c>
      <c r="H1027">
        <v>1000</v>
      </c>
      <c r="I1027">
        <v>1</v>
      </c>
      <c r="J1027">
        <v>3.86</v>
      </c>
      <c r="K1027">
        <v>86</v>
      </c>
      <c r="L1027">
        <v>41</v>
      </c>
      <c r="M1027">
        <v>17</v>
      </c>
      <c r="N1027">
        <v>13</v>
      </c>
      <c r="O1027">
        <v>5</v>
      </c>
      <c r="P1027">
        <v>10</v>
      </c>
      <c r="Q1027">
        <v>0</v>
      </c>
      <c r="R1027">
        <v>0</v>
      </c>
      <c r="S1027">
        <v>0</v>
      </c>
      <c r="T1027">
        <v>0</v>
      </c>
      <c r="V1027" t="s">
        <v>2773</v>
      </c>
      <c r="W1027">
        <v>50</v>
      </c>
      <c r="X1027" t="s">
        <v>5268</v>
      </c>
      <c r="Y1027">
        <v>1</v>
      </c>
      <c r="Z1027">
        <v>0</v>
      </c>
      <c r="AA1027">
        <v>57</v>
      </c>
      <c r="AB1027">
        <v>50</v>
      </c>
      <c r="AC1027">
        <v>1</v>
      </c>
      <c r="AD1027" t="s">
        <v>5269</v>
      </c>
      <c r="AE1027" t="s">
        <v>37</v>
      </c>
      <c r="AF1027" t="s">
        <v>2774</v>
      </c>
      <c r="AG1027" t="s">
        <v>2774</v>
      </c>
      <c r="AH1027" t="s">
        <v>9670</v>
      </c>
      <c r="AI1027">
        <v>484</v>
      </c>
      <c r="AJ1027">
        <v>3.9917355369999998</v>
      </c>
      <c r="AK1027" s="1" t="s">
        <v>9671</v>
      </c>
      <c r="AL1027">
        <v>0</v>
      </c>
      <c r="AN1027" t="s">
        <v>9672</v>
      </c>
      <c r="AO1027" t="s">
        <v>9673</v>
      </c>
      <c r="AP1027" t="s">
        <v>5273</v>
      </c>
      <c r="AQ1027" t="s">
        <v>5274</v>
      </c>
    </row>
    <row r="1028" spans="1:43" x14ac:dyDescent="0.3">
      <c r="A1028" t="s">
        <v>2778</v>
      </c>
      <c r="B1028" t="s">
        <v>9674</v>
      </c>
      <c r="C1028" t="s">
        <v>2776</v>
      </c>
      <c r="D1028" t="s">
        <v>4891</v>
      </c>
      <c r="E1028">
        <v>12</v>
      </c>
      <c r="F1028">
        <v>59</v>
      </c>
      <c r="G1028" t="s">
        <v>5267</v>
      </c>
      <c r="H1028">
        <v>100</v>
      </c>
      <c r="I1028">
        <v>0</v>
      </c>
      <c r="J1028">
        <v>3.59</v>
      </c>
      <c r="K1028">
        <v>64</v>
      </c>
      <c r="L1028">
        <v>24</v>
      </c>
      <c r="M1028">
        <v>16</v>
      </c>
      <c r="N1028">
        <v>10</v>
      </c>
      <c r="O1028">
        <v>2</v>
      </c>
      <c r="P1028">
        <v>12</v>
      </c>
      <c r="Q1028">
        <v>0</v>
      </c>
      <c r="R1028">
        <v>0</v>
      </c>
      <c r="S1028">
        <v>0</v>
      </c>
      <c r="T1028">
        <v>0</v>
      </c>
      <c r="U1028" t="s">
        <v>34</v>
      </c>
      <c r="V1028" t="s">
        <v>52</v>
      </c>
      <c r="W1028">
        <v>50</v>
      </c>
      <c r="X1028" t="s">
        <v>5268</v>
      </c>
      <c r="Y1028">
        <v>3</v>
      </c>
      <c r="Z1028">
        <v>0</v>
      </c>
      <c r="AA1028">
        <v>44</v>
      </c>
      <c r="AB1028">
        <v>50</v>
      </c>
      <c r="AC1028">
        <v>1</v>
      </c>
      <c r="AD1028" t="s">
        <v>5269</v>
      </c>
      <c r="AE1028" t="s">
        <v>37</v>
      </c>
      <c r="AF1028" t="s">
        <v>2777</v>
      </c>
      <c r="AG1028" t="s">
        <v>2777</v>
      </c>
      <c r="AH1028" t="s">
        <v>9675</v>
      </c>
      <c r="AI1028">
        <v>5244</v>
      </c>
      <c r="AJ1028">
        <v>4.0139206710000002</v>
      </c>
      <c r="AK1028" t="s">
        <v>9676</v>
      </c>
      <c r="AL1028">
        <v>0</v>
      </c>
      <c r="AN1028" t="s">
        <v>9677</v>
      </c>
      <c r="AO1028" t="s">
        <v>9678</v>
      </c>
      <c r="AP1028" t="s">
        <v>5273</v>
      </c>
      <c r="AQ1028" t="s">
        <v>5274</v>
      </c>
    </row>
    <row r="1029" spans="1:43" x14ac:dyDescent="0.3">
      <c r="A1029" t="s">
        <v>2780</v>
      </c>
      <c r="B1029" t="s">
        <v>9679</v>
      </c>
      <c r="C1029" t="s">
        <v>2779</v>
      </c>
      <c r="D1029" t="s">
        <v>4892</v>
      </c>
      <c r="E1029">
        <v>6</v>
      </c>
      <c r="F1029">
        <v>33</v>
      </c>
      <c r="G1029" t="s">
        <v>5267</v>
      </c>
      <c r="H1029">
        <v>5000</v>
      </c>
      <c r="I1029">
        <v>0</v>
      </c>
      <c r="J1029">
        <v>4.04</v>
      </c>
      <c r="K1029">
        <v>846</v>
      </c>
      <c r="L1029">
        <v>451</v>
      </c>
      <c r="M1029">
        <v>168</v>
      </c>
      <c r="N1029">
        <v>109</v>
      </c>
      <c r="O1029">
        <v>47</v>
      </c>
      <c r="P1029">
        <v>71</v>
      </c>
      <c r="Q1029">
        <v>0</v>
      </c>
      <c r="R1029">
        <v>0</v>
      </c>
      <c r="S1029">
        <v>0</v>
      </c>
      <c r="T1029">
        <v>0</v>
      </c>
      <c r="U1029" t="s">
        <v>144</v>
      </c>
      <c r="V1029" t="s">
        <v>52</v>
      </c>
      <c r="W1029">
        <v>26</v>
      </c>
      <c r="X1029" t="s">
        <v>5268</v>
      </c>
      <c r="Y1029">
        <v>2</v>
      </c>
      <c r="Z1029">
        <v>0</v>
      </c>
      <c r="AA1029">
        <v>41</v>
      </c>
      <c r="AB1029">
        <v>50</v>
      </c>
      <c r="AE1029" t="s">
        <v>37</v>
      </c>
      <c r="AF1029" t="s">
        <v>2604</v>
      </c>
      <c r="AG1029" t="s">
        <v>9403</v>
      </c>
      <c r="AH1029" t="s">
        <v>9404</v>
      </c>
      <c r="AI1029">
        <v>21485</v>
      </c>
      <c r="AJ1029">
        <v>4.1462415640000003</v>
      </c>
      <c r="AK1029" t="s">
        <v>9405</v>
      </c>
      <c r="AL1029">
        <v>0</v>
      </c>
      <c r="AN1029" t="s">
        <v>9680</v>
      </c>
      <c r="AO1029" t="s">
        <v>9681</v>
      </c>
      <c r="AP1029" t="s">
        <v>5273</v>
      </c>
      <c r="AQ1029" t="s">
        <v>5274</v>
      </c>
    </row>
    <row r="1030" spans="1:43" x14ac:dyDescent="0.3">
      <c r="A1030" t="s">
        <v>2783</v>
      </c>
      <c r="B1030" t="s">
        <v>5978</v>
      </c>
      <c r="C1030" t="s">
        <v>2781</v>
      </c>
      <c r="D1030" t="s">
        <v>4893</v>
      </c>
      <c r="E1030">
        <v>11</v>
      </c>
      <c r="F1030">
        <v>10</v>
      </c>
      <c r="G1030" t="s">
        <v>5267</v>
      </c>
      <c r="H1030">
        <v>50000</v>
      </c>
      <c r="I1030">
        <v>0</v>
      </c>
      <c r="J1030">
        <v>3.91</v>
      </c>
      <c r="K1030">
        <v>13488</v>
      </c>
      <c r="L1030">
        <v>6325</v>
      </c>
      <c r="M1030">
        <v>3006</v>
      </c>
      <c r="N1030">
        <v>1998</v>
      </c>
      <c r="O1030">
        <v>916</v>
      </c>
      <c r="P1030">
        <v>1243</v>
      </c>
      <c r="Q1030">
        <v>0</v>
      </c>
      <c r="R1030">
        <v>0</v>
      </c>
      <c r="S1030">
        <v>0</v>
      </c>
      <c r="T1030">
        <v>0</v>
      </c>
      <c r="U1030" t="s">
        <v>70</v>
      </c>
      <c r="V1030" t="s">
        <v>52</v>
      </c>
      <c r="W1030">
        <v>50</v>
      </c>
      <c r="X1030" t="s">
        <v>5268</v>
      </c>
      <c r="Y1030">
        <v>3</v>
      </c>
      <c r="Z1030">
        <v>0</v>
      </c>
      <c r="AA1030">
        <v>31</v>
      </c>
      <c r="AB1030">
        <v>50</v>
      </c>
      <c r="AE1030" t="s">
        <v>37</v>
      </c>
      <c r="AF1030" t="s">
        <v>1600</v>
      </c>
      <c r="AG1030" t="s">
        <v>1600</v>
      </c>
      <c r="AH1030" t="s">
        <v>2782</v>
      </c>
      <c r="AI1030">
        <v>17816</v>
      </c>
      <c r="AJ1030">
        <v>4.1794454419999996</v>
      </c>
      <c r="AK1030" t="s">
        <v>7869</v>
      </c>
      <c r="AL1030">
        <v>1</v>
      </c>
      <c r="AM1030" t="s">
        <v>7870</v>
      </c>
      <c r="AN1030" t="s">
        <v>9682</v>
      </c>
      <c r="AO1030" t="s">
        <v>9683</v>
      </c>
      <c r="AP1030" t="s">
        <v>5273</v>
      </c>
      <c r="AQ1030" t="s">
        <v>5274</v>
      </c>
    </row>
    <row r="1031" spans="1:43" x14ac:dyDescent="0.3">
      <c r="A1031" s="1" t="s">
        <v>2786</v>
      </c>
      <c r="B1031" t="s">
        <v>9684</v>
      </c>
      <c r="C1031" t="s">
        <v>2784</v>
      </c>
      <c r="D1031" t="s">
        <v>4894</v>
      </c>
      <c r="E1031">
        <v>5</v>
      </c>
      <c r="F1031">
        <v>59</v>
      </c>
      <c r="G1031" t="s">
        <v>5267</v>
      </c>
      <c r="H1031">
        <v>100</v>
      </c>
      <c r="I1031">
        <v>0</v>
      </c>
      <c r="J1031">
        <v>4.2699999999999996</v>
      </c>
      <c r="K1031">
        <v>22</v>
      </c>
      <c r="L1031">
        <v>13</v>
      </c>
      <c r="M1031">
        <v>4</v>
      </c>
      <c r="N1031">
        <v>4</v>
      </c>
      <c r="O1031">
        <v>0</v>
      </c>
      <c r="P1031">
        <v>1</v>
      </c>
      <c r="Q1031">
        <v>0</v>
      </c>
      <c r="R1031">
        <v>0</v>
      </c>
      <c r="S1031">
        <v>0</v>
      </c>
      <c r="T1031">
        <v>0</v>
      </c>
      <c r="U1031" t="s">
        <v>42</v>
      </c>
      <c r="V1031" t="s">
        <v>43</v>
      </c>
      <c r="W1031">
        <v>5</v>
      </c>
      <c r="X1031" t="s">
        <v>5268</v>
      </c>
      <c r="Y1031">
        <v>2</v>
      </c>
      <c r="Z1031">
        <v>0</v>
      </c>
      <c r="AA1031">
        <v>43</v>
      </c>
      <c r="AB1031">
        <v>50</v>
      </c>
      <c r="AE1031" t="s">
        <v>37</v>
      </c>
      <c r="AF1031" t="s">
        <v>2785</v>
      </c>
      <c r="AG1031" t="s">
        <v>2785</v>
      </c>
      <c r="AH1031" t="s">
        <v>9685</v>
      </c>
      <c r="AI1031">
        <v>521</v>
      </c>
      <c r="AJ1031">
        <v>4.1266794630000003</v>
      </c>
      <c r="AK1031" t="s">
        <v>9686</v>
      </c>
      <c r="AL1031">
        <v>0</v>
      </c>
      <c r="AN1031" t="s">
        <v>9687</v>
      </c>
      <c r="AO1031" t="s">
        <v>9688</v>
      </c>
      <c r="AP1031" t="s">
        <v>5273</v>
      </c>
      <c r="AQ1031" t="s">
        <v>5274</v>
      </c>
    </row>
    <row r="1032" spans="1:43" x14ac:dyDescent="0.3">
      <c r="A1032" t="s">
        <v>2789</v>
      </c>
      <c r="B1032" t="s">
        <v>9689</v>
      </c>
      <c r="C1032" t="s">
        <v>2787</v>
      </c>
      <c r="D1032" t="s">
        <v>4895</v>
      </c>
      <c r="E1032">
        <v>9</v>
      </c>
      <c r="F1032">
        <v>49</v>
      </c>
      <c r="G1032" t="s">
        <v>5267</v>
      </c>
      <c r="H1032">
        <v>100</v>
      </c>
      <c r="I1032">
        <v>1</v>
      </c>
      <c r="J1032">
        <v>3.72</v>
      </c>
      <c r="K1032">
        <v>109</v>
      </c>
      <c r="L1032">
        <v>51</v>
      </c>
      <c r="M1032">
        <v>14</v>
      </c>
      <c r="N1032">
        <v>21</v>
      </c>
      <c r="O1032">
        <v>9</v>
      </c>
      <c r="P1032">
        <v>14</v>
      </c>
      <c r="Q1032">
        <v>0</v>
      </c>
      <c r="R1032">
        <v>0</v>
      </c>
      <c r="S1032">
        <v>0</v>
      </c>
      <c r="T1032">
        <v>0</v>
      </c>
      <c r="U1032" t="s">
        <v>144</v>
      </c>
      <c r="V1032" t="s">
        <v>35</v>
      </c>
      <c r="W1032">
        <v>50</v>
      </c>
      <c r="X1032" t="s">
        <v>5268</v>
      </c>
      <c r="Y1032">
        <v>3</v>
      </c>
      <c r="Z1032">
        <v>0</v>
      </c>
      <c r="AA1032">
        <v>36</v>
      </c>
      <c r="AB1032">
        <v>50</v>
      </c>
      <c r="AE1032" t="s">
        <v>37</v>
      </c>
      <c r="AF1032" t="s">
        <v>2788</v>
      </c>
      <c r="AG1032" t="s">
        <v>2788</v>
      </c>
      <c r="AH1032" t="s">
        <v>9690</v>
      </c>
      <c r="AI1032">
        <v>267</v>
      </c>
      <c r="AJ1032">
        <v>4.0411985020000003</v>
      </c>
      <c r="AK1032" t="s">
        <v>9691</v>
      </c>
      <c r="AL1032">
        <v>0</v>
      </c>
      <c r="AN1032" t="s">
        <v>9692</v>
      </c>
      <c r="AO1032" t="s">
        <v>9693</v>
      </c>
      <c r="AP1032" t="s">
        <v>5273</v>
      </c>
      <c r="AQ1032" t="s">
        <v>5274</v>
      </c>
    </row>
    <row r="1033" spans="1:43" x14ac:dyDescent="0.3">
      <c r="A1033" t="s">
        <v>2793</v>
      </c>
      <c r="B1033" t="s">
        <v>9694</v>
      </c>
      <c r="C1033" t="s">
        <v>2790</v>
      </c>
      <c r="D1033" t="s">
        <v>4896</v>
      </c>
      <c r="E1033">
        <v>15</v>
      </c>
      <c r="F1033">
        <v>68</v>
      </c>
      <c r="G1033" t="s">
        <v>5267</v>
      </c>
      <c r="H1033">
        <v>1000</v>
      </c>
      <c r="I1033">
        <v>1</v>
      </c>
      <c r="J1033">
        <v>3.87</v>
      </c>
      <c r="K1033">
        <v>546</v>
      </c>
      <c r="L1033">
        <v>257</v>
      </c>
      <c r="M1033">
        <v>112</v>
      </c>
      <c r="N1033">
        <v>87</v>
      </c>
      <c r="O1033">
        <v>30</v>
      </c>
      <c r="P1033">
        <v>60</v>
      </c>
      <c r="Q1033">
        <v>0</v>
      </c>
      <c r="R1033">
        <v>0</v>
      </c>
      <c r="S1033">
        <v>0</v>
      </c>
      <c r="T1033">
        <v>0</v>
      </c>
      <c r="U1033" t="s">
        <v>51</v>
      </c>
      <c r="V1033" t="s">
        <v>101</v>
      </c>
      <c r="W1033">
        <v>50</v>
      </c>
      <c r="X1033" t="s">
        <v>5268</v>
      </c>
      <c r="Y1033">
        <v>4</v>
      </c>
      <c r="Z1033">
        <v>0</v>
      </c>
      <c r="AA1033">
        <v>40</v>
      </c>
      <c r="AB1033">
        <v>50</v>
      </c>
      <c r="AC1033">
        <v>1</v>
      </c>
      <c r="AD1033" t="s">
        <v>5269</v>
      </c>
      <c r="AE1033" t="s">
        <v>37</v>
      </c>
      <c r="AF1033" t="s">
        <v>2791</v>
      </c>
      <c r="AG1033" t="s">
        <v>9695</v>
      </c>
      <c r="AH1033" t="s">
        <v>2792</v>
      </c>
      <c r="AI1033">
        <v>6775</v>
      </c>
      <c r="AJ1033">
        <v>4.1840590410000003</v>
      </c>
      <c r="AK1033" t="s">
        <v>9696</v>
      </c>
      <c r="AL1033">
        <v>0</v>
      </c>
      <c r="AN1033" t="s">
        <v>9697</v>
      </c>
      <c r="AO1033" t="s">
        <v>9698</v>
      </c>
      <c r="AP1033" t="s">
        <v>5273</v>
      </c>
      <c r="AQ1033" t="s">
        <v>5274</v>
      </c>
    </row>
    <row r="1034" spans="1:43" x14ac:dyDescent="0.3">
      <c r="A1034" t="s">
        <v>2633</v>
      </c>
      <c r="B1034" t="s">
        <v>9452</v>
      </c>
      <c r="C1034" t="s">
        <v>2630</v>
      </c>
      <c r="D1034" t="s">
        <v>4848</v>
      </c>
      <c r="E1034">
        <v>5</v>
      </c>
      <c r="F1034">
        <v>5</v>
      </c>
      <c r="G1034" t="s">
        <v>5267</v>
      </c>
      <c r="H1034">
        <v>1000</v>
      </c>
      <c r="I1034">
        <v>1</v>
      </c>
      <c r="J1034">
        <v>3.1</v>
      </c>
      <c r="K1034">
        <v>31</v>
      </c>
      <c r="L1034">
        <v>15</v>
      </c>
      <c r="M1034">
        <v>0</v>
      </c>
      <c r="N1034">
        <v>1</v>
      </c>
      <c r="O1034">
        <v>3</v>
      </c>
      <c r="P1034">
        <v>12</v>
      </c>
      <c r="Q1034">
        <v>0</v>
      </c>
      <c r="R1034">
        <v>0</v>
      </c>
      <c r="S1034">
        <v>0</v>
      </c>
      <c r="T1034">
        <v>0</v>
      </c>
      <c r="V1034" t="s">
        <v>2631</v>
      </c>
      <c r="W1034">
        <v>50</v>
      </c>
      <c r="X1034" t="s">
        <v>5268</v>
      </c>
      <c r="Y1034">
        <v>2</v>
      </c>
      <c r="Z1034">
        <v>0</v>
      </c>
      <c r="AA1034">
        <v>27</v>
      </c>
      <c r="AB1034">
        <v>50</v>
      </c>
      <c r="AE1034" t="s">
        <v>37</v>
      </c>
      <c r="AF1034" t="s">
        <v>2632</v>
      </c>
      <c r="AG1034" t="s">
        <v>9453</v>
      </c>
      <c r="AH1034" t="s">
        <v>9454</v>
      </c>
      <c r="AI1034">
        <v>2792</v>
      </c>
      <c r="AJ1034">
        <v>4.3252148999999998</v>
      </c>
      <c r="AK1034" t="s">
        <v>9455</v>
      </c>
      <c r="AL1034">
        <v>0</v>
      </c>
      <c r="AN1034" t="s">
        <v>9456</v>
      </c>
      <c r="AO1034" t="s">
        <v>9457</v>
      </c>
      <c r="AP1034" t="s">
        <v>5273</v>
      </c>
      <c r="AQ1034" t="s">
        <v>5274</v>
      </c>
    </row>
    <row r="1035" spans="1:43" x14ac:dyDescent="0.3">
      <c r="A1035" t="s">
        <v>3209</v>
      </c>
      <c r="B1035" t="s">
        <v>9699</v>
      </c>
      <c r="C1035" t="s">
        <v>3207</v>
      </c>
      <c r="D1035" t="s">
        <v>4897</v>
      </c>
      <c r="E1035">
        <v>15</v>
      </c>
      <c r="F1035">
        <v>13</v>
      </c>
      <c r="G1035" t="s">
        <v>5267</v>
      </c>
      <c r="H1035">
        <v>100</v>
      </c>
      <c r="I1035">
        <v>0</v>
      </c>
      <c r="J1035">
        <v>4.1100000000000003</v>
      </c>
      <c r="K1035">
        <v>56</v>
      </c>
      <c r="L1035">
        <v>29</v>
      </c>
      <c r="M1035">
        <v>14</v>
      </c>
      <c r="N1035">
        <v>7</v>
      </c>
      <c r="O1035">
        <v>2</v>
      </c>
      <c r="P1035">
        <v>4</v>
      </c>
      <c r="Q1035">
        <v>0</v>
      </c>
      <c r="R1035">
        <v>0</v>
      </c>
      <c r="S1035">
        <v>0</v>
      </c>
      <c r="T1035">
        <v>0</v>
      </c>
      <c r="U1035" t="s">
        <v>83</v>
      </c>
      <c r="V1035" t="s">
        <v>101</v>
      </c>
      <c r="W1035">
        <v>50</v>
      </c>
      <c r="X1035" t="s">
        <v>5268</v>
      </c>
      <c r="Y1035">
        <v>4</v>
      </c>
      <c r="Z1035">
        <v>0</v>
      </c>
      <c r="AA1035">
        <v>41</v>
      </c>
      <c r="AB1035">
        <v>50</v>
      </c>
      <c r="AE1035" t="s">
        <v>37</v>
      </c>
      <c r="AF1035" t="s">
        <v>3208</v>
      </c>
      <c r="AG1035" t="s">
        <v>3208</v>
      </c>
      <c r="AH1035" t="s">
        <v>9700</v>
      </c>
      <c r="AI1035">
        <v>2166</v>
      </c>
      <c r="AJ1035">
        <v>4.0304709140000003</v>
      </c>
      <c r="AK1035" t="s">
        <v>9701</v>
      </c>
      <c r="AL1035">
        <v>0</v>
      </c>
      <c r="AN1035" t="s">
        <v>9702</v>
      </c>
      <c r="AO1035" t="s">
        <v>9703</v>
      </c>
      <c r="AP1035" t="s">
        <v>5273</v>
      </c>
      <c r="AQ1035" t="s">
        <v>5274</v>
      </c>
    </row>
    <row r="1036" spans="1:43" x14ac:dyDescent="0.3">
      <c r="A1036" t="s">
        <v>2795</v>
      </c>
      <c r="B1036" t="s">
        <v>9704</v>
      </c>
      <c r="C1036" t="s">
        <v>2794</v>
      </c>
      <c r="D1036" t="s">
        <v>4898</v>
      </c>
      <c r="E1036">
        <v>11</v>
      </c>
      <c r="F1036">
        <v>54</v>
      </c>
      <c r="G1036" t="s">
        <v>5267</v>
      </c>
      <c r="H1036">
        <v>1000</v>
      </c>
      <c r="I1036">
        <v>1</v>
      </c>
      <c r="J1036">
        <v>3.93</v>
      </c>
      <c r="K1036">
        <v>90</v>
      </c>
      <c r="L1036">
        <v>42</v>
      </c>
      <c r="M1036">
        <v>21</v>
      </c>
      <c r="N1036">
        <v>13</v>
      </c>
      <c r="O1036">
        <v>7</v>
      </c>
      <c r="P1036">
        <v>7</v>
      </c>
      <c r="Q1036">
        <v>0</v>
      </c>
      <c r="R1036">
        <v>0</v>
      </c>
      <c r="S1036">
        <v>0</v>
      </c>
      <c r="T1036">
        <v>0</v>
      </c>
      <c r="U1036" t="s">
        <v>100</v>
      </c>
      <c r="V1036" t="s">
        <v>52</v>
      </c>
      <c r="W1036">
        <v>36</v>
      </c>
      <c r="X1036" t="s">
        <v>5268</v>
      </c>
      <c r="Y1036">
        <v>2</v>
      </c>
      <c r="Z1036">
        <v>0</v>
      </c>
      <c r="AA1036">
        <v>29</v>
      </c>
      <c r="AB1036">
        <v>50</v>
      </c>
      <c r="AE1036" t="s">
        <v>37</v>
      </c>
      <c r="AF1036" t="s">
        <v>2454</v>
      </c>
      <c r="AG1036" t="s">
        <v>9183</v>
      </c>
      <c r="AH1036" t="s">
        <v>9184</v>
      </c>
      <c r="AI1036">
        <v>11401</v>
      </c>
      <c r="AJ1036">
        <v>4.0935882819999998</v>
      </c>
      <c r="AK1036" t="s">
        <v>9185</v>
      </c>
      <c r="AL1036">
        <v>1</v>
      </c>
      <c r="AM1036" t="s">
        <v>9186</v>
      </c>
      <c r="AN1036" t="s">
        <v>9705</v>
      </c>
      <c r="AO1036" t="s">
        <v>9706</v>
      </c>
      <c r="AP1036" t="s">
        <v>5273</v>
      </c>
      <c r="AQ1036" t="s">
        <v>5274</v>
      </c>
    </row>
    <row r="1037" spans="1:43" x14ac:dyDescent="0.3">
      <c r="A1037" t="s">
        <v>2798</v>
      </c>
      <c r="B1037" t="s">
        <v>9707</v>
      </c>
      <c r="C1037" t="s">
        <v>2796</v>
      </c>
      <c r="D1037" t="s">
        <v>4899</v>
      </c>
      <c r="E1037">
        <v>14</v>
      </c>
      <c r="F1037">
        <v>84</v>
      </c>
      <c r="G1037" t="s">
        <v>5267</v>
      </c>
      <c r="H1037">
        <v>100</v>
      </c>
      <c r="I1037">
        <v>0</v>
      </c>
      <c r="J1037">
        <v>3.79</v>
      </c>
      <c r="K1037">
        <v>103</v>
      </c>
      <c r="L1037">
        <v>47</v>
      </c>
      <c r="M1037">
        <v>20</v>
      </c>
      <c r="N1037">
        <v>16</v>
      </c>
      <c r="O1037">
        <v>7</v>
      </c>
      <c r="P1037">
        <v>13</v>
      </c>
      <c r="Q1037">
        <v>0</v>
      </c>
      <c r="R1037">
        <v>0</v>
      </c>
      <c r="S1037">
        <v>0</v>
      </c>
      <c r="T1037">
        <v>0</v>
      </c>
      <c r="U1037" t="s">
        <v>70</v>
      </c>
      <c r="V1037" t="s">
        <v>52</v>
      </c>
      <c r="W1037">
        <v>50</v>
      </c>
      <c r="X1037" t="s">
        <v>5268</v>
      </c>
      <c r="Y1037">
        <v>3</v>
      </c>
      <c r="Z1037">
        <v>0</v>
      </c>
      <c r="AA1037">
        <v>49</v>
      </c>
      <c r="AB1037">
        <v>50</v>
      </c>
      <c r="AE1037" t="s">
        <v>37</v>
      </c>
      <c r="AF1037" t="s">
        <v>2797</v>
      </c>
      <c r="AG1037" t="s">
        <v>9708</v>
      </c>
      <c r="AH1037" t="s">
        <v>9709</v>
      </c>
      <c r="AI1037">
        <v>29265</v>
      </c>
      <c r="AJ1037">
        <v>4.2883991119999996</v>
      </c>
      <c r="AK1037" t="s">
        <v>9710</v>
      </c>
      <c r="AL1037">
        <v>0</v>
      </c>
      <c r="AN1037" t="s">
        <v>9711</v>
      </c>
      <c r="AO1037" t="s">
        <v>9712</v>
      </c>
      <c r="AP1037" t="s">
        <v>5273</v>
      </c>
      <c r="AQ1037" t="s">
        <v>5274</v>
      </c>
    </row>
    <row r="1038" spans="1:43" x14ac:dyDescent="0.3">
      <c r="A1038" t="s">
        <v>2801</v>
      </c>
      <c r="B1038" t="s">
        <v>9713</v>
      </c>
      <c r="C1038" t="s">
        <v>2799</v>
      </c>
      <c r="D1038" t="s">
        <v>4900</v>
      </c>
      <c r="E1038">
        <v>16</v>
      </c>
      <c r="F1038">
        <v>56</v>
      </c>
      <c r="G1038" t="s">
        <v>5267</v>
      </c>
      <c r="H1038">
        <v>5000</v>
      </c>
      <c r="I1038">
        <v>0</v>
      </c>
      <c r="J1038">
        <v>4.01</v>
      </c>
      <c r="K1038">
        <v>781</v>
      </c>
      <c r="L1038">
        <v>433</v>
      </c>
      <c r="M1038">
        <v>132</v>
      </c>
      <c r="N1038">
        <v>80</v>
      </c>
      <c r="O1038">
        <v>59</v>
      </c>
      <c r="P1038">
        <v>77</v>
      </c>
      <c r="Q1038">
        <v>0</v>
      </c>
      <c r="R1038">
        <v>0</v>
      </c>
      <c r="S1038">
        <v>0</v>
      </c>
      <c r="T1038">
        <v>0</v>
      </c>
      <c r="V1038" t="s">
        <v>43</v>
      </c>
      <c r="W1038">
        <v>50</v>
      </c>
      <c r="X1038" t="s">
        <v>5268</v>
      </c>
      <c r="Y1038">
        <v>4</v>
      </c>
      <c r="Z1038">
        <v>0</v>
      </c>
      <c r="AA1038">
        <v>18</v>
      </c>
      <c r="AB1038">
        <v>50</v>
      </c>
      <c r="AC1038">
        <v>1</v>
      </c>
      <c r="AD1038" t="s">
        <v>5269</v>
      </c>
      <c r="AE1038" t="s">
        <v>37</v>
      </c>
      <c r="AF1038" t="s">
        <v>2800</v>
      </c>
      <c r="AG1038" t="s">
        <v>9714</v>
      </c>
      <c r="AH1038" t="s">
        <v>9715</v>
      </c>
      <c r="AI1038">
        <v>12083</v>
      </c>
      <c r="AJ1038">
        <v>4.2667383929999998</v>
      </c>
      <c r="AK1038" t="s">
        <v>9716</v>
      </c>
      <c r="AL1038">
        <v>0</v>
      </c>
      <c r="AN1038" t="s">
        <v>9717</v>
      </c>
      <c r="AO1038" t="s">
        <v>9718</v>
      </c>
      <c r="AP1038" t="s">
        <v>5273</v>
      </c>
      <c r="AQ1038" t="s">
        <v>5274</v>
      </c>
    </row>
    <row r="1039" spans="1:43" x14ac:dyDescent="0.3">
      <c r="A1039" t="s">
        <v>2804</v>
      </c>
      <c r="B1039" t="s">
        <v>9719</v>
      </c>
      <c r="C1039" t="s">
        <v>2802</v>
      </c>
      <c r="D1039" t="s">
        <v>4901</v>
      </c>
      <c r="E1039">
        <v>6</v>
      </c>
      <c r="F1039">
        <v>6</v>
      </c>
      <c r="G1039" t="s">
        <v>5267</v>
      </c>
      <c r="H1039">
        <v>20000</v>
      </c>
      <c r="I1039">
        <v>1</v>
      </c>
      <c r="J1039">
        <v>3.97</v>
      </c>
      <c r="K1039">
        <v>2564</v>
      </c>
      <c r="L1039">
        <v>1281</v>
      </c>
      <c r="M1039">
        <v>538</v>
      </c>
      <c r="N1039">
        <v>365</v>
      </c>
      <c r="O1039">
        <v>147</v>
      </c>
      <c r="P1039">
        <v>233</v>
      </c>
      <c r="Q1039">
        <v>0</v>
      </c>
      <c r="R1039">
        <v>0</v>
      </c>
      <c r="S1039">
        <v>0</v>
      </c>
      <c r="T1039">
        <v>0</v>
      </c>
      <c r="U1039" t="s">
        <v>1039</v>
      </c>
      <c r="V1039" t="s">
        <v>101</v>
      </c>
      <c r="W1039">
        <v>50</v>
      </c>
      <c r="X1039" t="s">
        <v>5268</v>
      </c>
      <c r="Y1039">
        <v>2</v>
      </c>
      <c r="Z1039">
        <v>0</v>
      </c>
      <c r="AA1039">
        <v>35</v>
      </c>
      <c r="AB1039">
        <v>50</v>
      </c>
      <c r="AE1039" t="s">
        <v>37</v>
      </c>
      <c r="AF1039" t="s">
        <v>320</v>
      </c>
      <c r="AG1039" t="s">
        <v>320</v>
      </c>
      <c r="AH1039" t="s">
        <v>2803</v>
      </c>
      <c r="AI1039">
        <v>12974</v>
      </c>
      <c r="AJ1039">
        <v>3.9657006319999999</v>
      </c>
      <c r="AK1039" t="s">
        <v>5738</v>
      </c>
      <c r="AL1039">
        <v>0</v>
      </c>
      <c r="AN1039" t="s">
        <v>9720</v>
      </c>
      <c r="AO1039" t="s">
        <v>9721</v>
      </c>
      <c r="AP1039" t="s">
        <v>5273</v>
      </c>
      <c r="AQ1039" t="s">
        <v>5274</v>
      </c>
    </row>
    <row r="1040" spans="1:43" x14ac:dyDescent="0.3">
      <c r="A1040" t="s">
        <v>2808</v>
      </c>
      <c r="B1040" t="s">
        <v>9722</v>
      </c>
      <c r="C1040" t="s">
        <v>2805</v>
      </c>
      <c r="D1040" t="s">
        <v>4902</v>
      </c>
      <c r="E1040">
        <v>13</v>
      </c>
      <c r="F1040">
        <v>11</v>
      </c>
      <c r="G1040" t="s">
        <v>5267</v>
      </c>
      <c r="H1040">
        <v>1000</v>
      </c>
      <c r="I1040">
        <v>0</v>
      </c>
      <c r="J1040">
        <v>3.47</v>
      </c>
      <c r="K1040">
        <v>487</v>
      </c>
      <c r="L1040">
        <v>187</v>
      </c>
      <c r="M1040">
        <v>78</v>
      </c>
      <c r="N1040">
        <v>82</v>
      </c>
      <c r="O1040">
        <v>59</v>
      </c>
      <c r="P1040">
        <v>81</v>
      </c>
      <c r="Q1040">
        <v>0</v>
      </c>
      <c r="R1040">
        <v>0</v>
      </c>
      <c r="S1040">
        <v>0</v>
      </c>
      <c r="T1040">
        <v>0</v>
      </c>
      <c r="U1040" t="s">
        <v>2806</v>
      </c>
      <c r="V1040" t="s">
        <v>52</v>
      </c>
      <c r="W1040">
        <v>50</v>
      </c>
      <c r="X1040" t="s">
        <v>5268</v>
      </c>
      <c r="Y1040">
        <v>3</v>
      </c>
      <c r="Z1040">
        <v>0</v>
      </c>
      <c r="AA1040">
        <v>14</v>
      </c>
      <c r="AB1040">
        <v>50</v>
      </c>
      <c r="AE1040" t="s">
        <v>37</v>
      </c>
      <c r="AF1040" t="s">
        <v>2807</v>
      </c>
      <c r="AG1040" t="s">
        <v>2807</v>
      </c>
      <c r="AH1040" t="s">
        <v>9723</v>
      </c>
      <c r="AI1040">
        <v>3670</v>
      </c>
      <c r="AJ1040">
        <v>3.978746594</v>
      </c>
      <c r="AK1040" t="s">
        <v>9724</v>
      </c>
      <c r="AL1040">
        <v>0</v>
      </c>
      <c r="AN1040" t="s">
        <v>9725</v>
      </c>
      <c r="AO1040" t="s">
        <v>9726</v>
      </c>
      <c r="AP1040" t="s">
        <v>5273</v>
      </c>
      <c r="AQ1040" t="s">
        <v>5274</v>
      </c>
    </row>
    <row r="1041" spans="1:43" x14ac:dyDescent="0.3">
      <c r="A1041" t="s">
        <v>2809</v>
      </c>
      <c r="B1041" t="s">
        <v>9035</v>
      </c>
      <c r="C1041" t="s">
        <v>2350</v>
      </c>
      <c r="D1041" t="s">
        <v>4761</v>
      </c>
      <c r="E1041">
        <v>3.86</v>
      </c>
      <c r="F1041">
        <v>4</v>
      </c>
      <c r="G1041" t="s">
        <v>5267</v>
      </c>
      <c r="H1041">
        <v>100</v>
      </c>
      <c r="I1041">
        <v>1</v>
      </c>
      <c r="J1041">
        <v>3.48</v>
      </c>
      <c r="K1041">
        <v>23</v>
      </c>
      <c r="L1041">
        <v>9</v>
      </c>
      <c r="M1041">
        <v>4</v>
      </c>
      <c r="N1041">
        <v>2</v>
      </c>
      <c r="O1041">
        <v>5</v>
      </c>
      <c r="P1041">
        <v>3</v>
      </c>
      <c r="Q1041">
        <v>0</v>
      </c>
      <c r="R1041">
        <v>0</v>
      </c>
      <c r="S1041">
        <v>0</v>
      </c>
      <c r="T1041">
        <v>0</v>
      </c>
      <c r="U1041" t="s">
        <v>42</v>
      </c>
      <c r="V1041" t="s">
        <v>52</v>
      </c>
      <c r="W1041">
        <v>1</v>
      </c>
      <c r="X1041" t="s">
        <v>5268</v>
      </c>
      <c r="Y1041">
        <v>1</v>
      </c>
      <c r="Z1041">
        <v>0</v>
      </c>
      <c r="AA1041">
        <v>49</v>
      </c>
      <c r="AB1041">
        <v>50</v>
      </c>
      <c r="AC1041">
        <v>1</v>
      </c>
      <c r="AD1041" t="s">
        <v>5269</v>
      </c>
      <c r="AE1041" t="s">
        <v>37</v>
      </c>
      <c r="AF1041" t="s">
        <v>266</v>
      </c>
      <c r="AG1041" t="s">
        <v>5643</v>
      </c>
      <c r="AH1041" t="s">
        <v>2351</v>
      </c>
      <c r="AI1041">
        <v>55670</v>
      </c>
      <c r="AJ1041">
        <v>4.1214837429999998</v>
      </c>
      <c r="AK1041" t="s">
        <v>5645</v>
      </c>
      <c r="AL1041">
        <v>1</v>
      </c>
      <c r="AM1041" t="s">
        <v>5646</v>
      </c>
      <c r="AN1041" t="s">
        <v>9727</v>
      </c>
      <c r="AO1041" t="s">
        <v>9728</v>
      </c>
      <c r="AP1041" t="s">
        <v>5273</v>
      </c>
      <c r="AQ1041" t="s">
        <v>5274</v>
      </c>
    </row>
    <row r="1042" spans="1:43" x14ac:dyDescent="0.3">
      <c r="A1042" t="s">
        <v>2811</v>
      </c>
      <c r="B1042" t="s">
        <v>9729</v>
      </c>
      <c r="C1042" t="s">
        <v>2810</v>
      </c>
      <c r="D1042" t="s">
        <v>4903</v>
      </c>
      <c r="E1042">
        <v>3.74</v>
      </c>
      <c r="F1042">
        <v>55</v>
      </c>
      <c r="G1042" t="s">
        <v>5267</v>
      </c>
      <c r="H1042">
        <v>10000</v>
      </c>
      <c r="I1042">
        <v>1</v>
      </c>
      <c r="J1042">
        <v>4.2300000000000004</v>
      </c>
      <c r="K1042">
        <v>1416</v>
      </c>
      <c r="L1042">
        <v>852</v>
      </c>
      <c r="M1042">
        <v>267</v>
      </c>
      <c r="N1042">
        <v>147</v>
      </c>
      <c r="O1042">
        <v>68</v>
      </c>
      <c r="P1042">
        <v>82</v>
      </c>
      <c r="Q1042">
        <v>1</v>
      </c>
      <c r="R1042">
        <v>0</v>
      </c>
      <c r="S1042">
        <v>1</v>
      </c>
      <c r="T1042">
        <v>0</v>
      </c>
      <c r="U1042" t="s">
        <v>78</v>
      </c>
      <c r="V1042" t="s">
        <v>52</v>
      </c>
      <c r="W1042">
        <v>50</v>
      </c>
      <c r="X1042" t="s">
        <v>5268</v>
      </c>
      <c r="Y1042">
        <v>1</v>
      </c>
      <c r="Z1042">
        <v>0</v>
      </c>
      <c r="AA1042">
        <v>41</v>
      </c>
      <c r="AB1042">
        <v>50</v>
      </c>
      <c r="AC1042">
        <v>1</v>
      </c>
      <c r="AD1042" t="s">
        <v>5269</v>
      </c>
      <c r="AE1042" t="s">
        <v>37</v>
      </c>
      <c r="AF1042" t="s">
        <v>2250</v>
      </c>
      <c r="AG1042" t="s">
        <v>2250</v>
      </c>
      <c r="AH1042" t="s">
        <v>9138</v>
      </c>
      <c r="AI1042">
        <v>37956</v>
      </c>
      <c r="AJ1042">
        <v>4.0303772789999996</v>
      </c>
      <c r="AK1042" t="s">
        <v>8887</v>
      </c>
      <c r="AL1042">
        <v>0</v>
      </c>
      <c r="AN1042" t="s">
        <v>9730</v>
      </c>
      <c r="AO1042" t="s">
        <v>9731</v>
      </c>
      <c r="AP1042" t="s">
        <v>5273</v>
      </c>
      <c r="AQ1042" t="s">
        <v>5274</v>
      </c>
    </row>
    <row r="1043" spans="1:43" x14ac:dyDescent="0.3">
      <c r="A1043" s="1" t="s">
        <v>2812</v>
      </c>
      <c r="B1043" t="s">
        <v>6306</v>
      </c>
      <c r="C1043" t="s">
        <v>2184</v>
      </c>
      <c r="D1043" t="s">
        <v>4708</v>
      </c>
      <c r="E1043">
        <v>7</v>
      </c>
      <c r="F1043">
        <v>9</v>
      </c>
      <c r="G1043" t="s">
        <v>5267</v>
      </c>
      <c r="H1043">
        <v>100</v>
      </c>
      <c r="I1043">
        <v>0</v>
      </c>
      <c r="J1043">
        <v>3.23</v>
      </c>
      <c r="K1043">
        <v>43</v>
      </c>
      <c r="L1043">
        <v>14</v>
      </c>
      <c r="M1043">
        <v>6</v>
      </c>
      <c r="N1043">
        <v>9</v>
      </c>
      <c r="O1043">
        <v>4</v>
      </c>
      <c r="P1043">
        <v>10</v>
      </c>
      <c r="Q1043">
        <v>0</v>
      </c>
      <c r="R1043">
        <v>0</v>
      </c>
      <c r="S1043">
        <v>0</v>
      </c>
      <c r="T1043">
        <v>0</v>
      </c>
      <c r="U1043" t="s">
        <v>1032</v>
      </c>
      <c r="V1043" t="s">
        <v>79</v>
      </c>
      <c r="W1043">
        <v>1</v>
      </c>
      <c r="X1043" t="s">
        <v>5268</v>
      </c>
      <c r="Y1043">
        <v>2</v>
      </c>
      <c r="Z1043">
        <v>0</v>
      </c>
      <c r="AA1043">
        <v>40</v>
      </c>
      <c r="AB1043">
        <v>50</v>
      </c>
      <c r="AE1043" t="s">
        <v>37</v>
      </c>
      <c r="AF1043" t="s">
        <v>2498</v>
      </c>
      <c r="AG1043" t="s">
        <v>2498</v>
      </c>
      <c r="AH1043" t="s">
        <v>9245</v>
      </c>
      <c r="AI1043">
        <v>7363</v>
      </c>
      <c r="AJ1043">
        <v>4.1063425230000004</v>
      </c>
      <c r="AK1043" t="s">
        <v>9246</v>
      </c>
      <c r="AL1043">
        <v>0</v>
      </c>
      <c r="AN1043" t="s">
        <v>9732</v>
      </c>
      <c r="AO1043" t="s">
        <v>9733</v>
      </c>
      <c r="AP1043" t="s">
        <v>5273</v>
      </c>
      <c r="AQ1043" t="s">
        <v>5274</v>
      </c>
    </row>
    <row r="1044" spans="1:43" x14ac:dyDescent="0.3">
      <c r="A1044" t="s">
        <v>2380</v>
      </c>
      <c r="B1044" t="s">
        <v>9075</v>
      </c>
      <c r="C1044" t="s">
        <v>2379</v>
      </c>
      <c r="D1044" t="s">
        <v>4770</v>
      </c>
      <c r="E1044">
        <v>12</v>
      </c>
      <c r="F1044">
        <v>11</v>
      </c>
      <c r="G1044" t="s">
        <v>5267</v>
      </c>
      <c r="H1044">
        <v>1000</v>
      </c>
      <c r="I1044">
        <v>0</v>
      </c>
      <c r="J1044">
        <v>3.61</v>
      </c>
      <c r="K1044">
        <v>171</v>
      </c>
      <c r="L1044">
        <v>73</v>
      </c>
      <c r="M1044">
        <v>30</v>
      </c>
      <c r="N1044">
        <v>26</v>
      </c>
      <c r="O1044">
        <v>13</v>
      </c>
      <c r="P1044">
        <v>29</v>
      </c>
      <c r="Q1044">
        <v>0</v>
      </c>
      <c r="R1044">
        <v>0</v>
      </c>
      <c r="S1044">
        <v>0</v>
      </c>
      <c r="T1044">
        <v>0</v>
      </c>
      <c r="U1044" t="s">
        <v>34</v>
      </c>
      <c r="V1044" t="s">
        <v>52</v>
      </c>
      <c r="W1044">
        <v>7</v>
      </c>
      <c r="X1044" t="s">
        <v>5268</v>
      </c>
      <c r="Y1044">
        <v>3</v>
      </c>
      <c r="Z1044">
        <v>0</v>
      </c>
      <c r="AA1044">
        <v>54</v>
      </c>
      <c r="AB1044">
        <v>50</v>
      </c>
      <c r="AE1044" t="s">
        <v>37</v>
      </c>
      <c r="AF1044" t="s">
        <v>860</v>
      </c>
      <c r="AG1044" t="s">
        <v>860</v>
      </c>
      <c r="AH1044" t="s">
        <v>6641</v>
      </c>
      <c r="AI1044">
        <v>4811</v>
      </c>
      <c r="AJ1044">
        <v>4.1945541469999998</v>
      </c>
      <c r="AK1044" t="s">
        <v>6642</v>
      </c>
      <c r="AL1044">
        <v>0</v>
      </c>
      <c r="AN1044" t="s">
        <v>9076</v>
      </c>
      <c r="AO1044" t="s">
        <v>9077</v>
      </c>
      <c r="AP1044" t="s">
        <v>5273</v>
      </c>
      <c r="AQ1044" t="s">
        <v>5274</v>
      </c>
    </row>
    <row r="1045" spans="1:43" x14ac:dyDescent="0.3">
      <c r="A1045" t="s">
        <v>581</v>
      </c>
      <c r="B1045" t="s">
        <v>5958</v>
      </c>
      <c r="C1045" t="s">
        <v>579</v>
      </c>
      <c r="D1045" t="s">
        <v>4155</v>
      </c>
      <c r="E1045">
        <v>8</v>
      </c>
      <c r="F1045">
        <v>26</v>
      </c>
      <c r="G1045" t="s">
        <v>5267</v>
      </c>
      <c r="H1045">
        <v>100</v>
      </c>
      <c r="I1045">
        <v>0</v>
      </c>
      <c r="J1045">
        <v>3.07</v>
      </c>
      <c r="K1045">
        <v>14</v>
      </c>
      <c r="L1045">
        <v>3</v>
      </c>
      <c r="M1045">
        <v>2</v>
      </c>
      <c r="N1045">
        <v>5</v>
      </c>
      <c r="O1045">
        <v>1</v>
      </c>
      <c r="P1045">
        <v>3</v>
      </c>
      <c r="Q1045">
        <v>0</v>
      </c>
      <c r="R1045">
        <v>0</v>
      </c>
      <c r="S1045">
        <v>0</v>
      </c>
      <c r="T1045">
        <v>0</v>
      </c>
      <c r="U1045" t="s">
        <v>70</v>
      </c>
      <c r="V1045" t="s">
        <v>148</v>
      </c>
      <c r="W1045">
        <v>50</v>
      </c>
      <c r="X1045" t="s">
        <v>5268</v>
      </c>
      <c r="Y1045">
        <v>2</v>
      </c>
      <c r="Z1045">
        <v>0</v>
      </c>
      <c r="AA1045">
        <v>40</v>
      </c>
      <c r="AB1045">
        <v>50</v>
      </c>
      <c r="AE1045" t="s">
        <v>37</v>
      </c>
      <c r="AF1045" t="s">
        <v>580</v>
      </c>
      <c r="AG1045" t="s">
        <v>580</v>
      </c>
      <c r="AH1045" t="s">
        <v>6175</v>
      </c>
      <c r="AI1045">
        <v>43</v>
      </c>
      <c r="AJ1045">
        <v>3.1860465119999999</v>
      </c>
      <c r="AK1045" t="s">
        <v>6176</v>
      </c>
      <c r="AL1045">
        <v>0</v>
      </c>
      <c r="AN1045" t="s">
        <v>6177</v>
      </c>
      <c r="AO1045" t="s">
        <v>6178</v>
      </c>
      <c r="AP1045" t="s">
        <v>5273</v>
      </c>
      <c r="AQ1045" t="s">
        <v>5274</v>
      </c>
    </row>
    <row r="1046" spans="1:43" x14ac:dyDescent="0.3">
      <c r="A1046" t="s">
        <v>2815</v>
      </c>
      <c r="B1046" t="s">
        <v>2813</v>
      </c>
      <c r="C1046" t="s">
        <v>2813</v>
      </c>
      <c r="D1046" t="s">
        <v>4904</v>
      </c>
      <c r="E1046">
        <v>12</v>
      </c>
      <c r="F1046">
        <v>11</v>
      </c>
      <c r="G1046" t="s">
        <v>5267</v>
      </c>
      <c r="H1046">
        <v>100</v>
      </c>
      <c r="I1046">
        <v>0</v>
      </c>
      <c r="J1046">
        <v>4.09</v>
      </c>
      <c r="K1046">
        <v>11</v>
      </c>
      <c r="L1046">
        <v>7</v>
      </c>
      <c r="M1046">
        <v>1</v>
      </c>
      <c r="N1046">
        <v>1</v>
      </c>
      <c r="O1046">
        <v>1</v>
      </c>
      <c r="P1046">
        <v>1</v>
      </c>
      <c r="Q1046">
        <v>0</v>
      </c>
      <c r="R1046">
        <v>0</v>
      </c>
      <c r="S1046">
        <v>0</v>
      </c>
      <c r="T1046">
        <v>0</v>
      </c>
      <c r="U1046" t="s">
        <v>70</v>
      </c>
      <c r="V1046" t="s">
        <v>35</v>
      </c>
      <c r="W1046">
        <v>50</v>
      </c>
      <c r="X1046" t="s">
        <v>5268</v>
      </c>
      <c r="Y1046">
        <v>3</v>
      </c>
      <c r="Z1046">
        <v>0</v>
      </c>
      <c r="AA1046">
        <v>84</v>
      </c>
      <c r="AB1046">
        <v>50</v>
      </c>
      <c r="AE1046" t="s">
        <v>37</v>
      </c>
      <c r="AF1046" t="s">
        <v>2814</v>
      </c>
      <c r="AG1046" t="s">
        <v>9734</v>
      </c>
      <c r="AH1046" t="s">
        <v>9735</v>
      </c>
      <c r="AI1046">
        <v>1770</v>
      </c>
      <c r="AJ1046">
        <v>3.933898305</v>
      </c>
      <c r="AK1046" t="s">
        <v>9736</v>
      </c>
      <c r="AL1046">
        <v>0</v>
      </c>
      <c r="AN1046" t="s">
        <v>9737</v>
      </c>
      <c r="AO1046" t="s">
        <v>9738</v>
      </c>
      <c r="AP1046" t="s">
        <v>5273</v>
      </c>
      <c r="AQ1046" t="s">
        <v>5274</v>
      </c>
    </row>
    <row r="1047" spans="1:43" x14ac:dyDescent="0.3">
      <c r="A1047" t="s">
        <v>2819</v>
      </c>
      <c r="B1047" t="s">
        <v>2816</v>
      </c>
      <c r="C1047" t="s">
        <v>2816</v>
      </c>
      <c r="D1047" t="s">
        <v>4905</v>
      </c>
      <c r="E1047">
        <v>7</v>
      </c>
      <c r="F1047">
        <v>6</v>
      </c>
      <c r="G1047" t="s">
        <v>5267</v>
      </c>
      <c r="H1047">
        <v>100</v>
      </c>
      <c r="I1047">
        <v>0</v>
      </c>
      <c r="J1047">
        <v>3.65</v>
      </c>
      <c r="K1047">
        <v>20</v>
      </c>
      <c r="L1047">
        <v>8</v>
      </c>
      <c r="M1047">
        <v>5</v>
      </c>
      <c r="N1047">
        <v>2</v>
      </c>
      <c r="O1047">
        <v>2</v>
      </c>
      <c r="P1047">
        <v>3</v>
      </c>
      <c r="Q1047">
        <v>0</v>
      </c>
      <c r="R1047">
        <v>0</v>
      </c>
      <c r="S1047">
        <v>0</v>
      </c>
      <c r="T1047">
        <v>0</v>
      </c>
      <c r="U1047" t="s">
        <v>100</v>
      </c>
      <c r="V1047" t="s">
        <v>43</v>
      </c>
      <c r="W1047">
        <v>50</v>
      </c>
      <c r="X1047" t="s">
        <v>5268</v>
      </c>
      <c r="Y1047">
        <v>2</v>
      </c>
      <c r="Z1047">
        <v>0</v>
      </c>
      <c r="AA1047">
        <v>18</v>
      </c>
      <c r="AB1047">
        <v>50</v>
      </c>
      <c r="AE1047" t="s">
        <v>37</v>
      </c>
      <c r="AF1047" t="s">
        <v>2817</v>
      </c>
      <c r="AG1047" t="s">
        <v>9739</v>
      </c>
      <c r="AH1047" t="s">
        <v>2818</v>
      </c>
      <c r="AI1047">
        <v>24</v>
      </c>
      <c r="AJ1047">
        <v>3.625</v>
      </c>
      <c r="AK1047" t="s">
        <v>9740</v>
      </c>
      <c r="AL1047">
        <v>0</v>
      </c>
      <c r="AN1047" t="s">
        <v>9741</v>
      </c>
      <c r="AO1047" t="s">
        <v>9742</v>
      </c>
      <c r="AP1047" t="s">
        <v>5273</v>
      </c>
      <c r="AQ1047" t="s">
        <v>5274</v>
      </c>
    </row>
    <row r="1048" spans="1:43" x14ac:dyDescent="0.3">
      <c r="A1048" t="s">
        <v>2823</v>
      </c>
      <c r="B1048" t="s">
        <v>9743</v>
      </c>
      <c r="C1048" t="s">
        <v>2820</v>
      </c>
      <c r="D1048" t="s">
        <v>4906</v>
      </c>
      <c r="E1048">
        <v>8</v>
      </c>
      <c r="F1048">
        <v>22</v>
      </c>
      <c r="G1048" t="s">
        <v>5267</v>
      </c>
      <c r="H1048">
        <v>1000</v>
      </c>
      <c r="I1048">
        <v>0</v>
      </c>
      <c r="J1048">
        <v>3.74</v>
      </c>
      <c r="K1048">
        <v>638</v>
      </c>
      <c r="L1048">
        <v>266</v>
      </c>
      <c r="M1048">
        <v>135</v>
      </c>
      <c r="N1048">
        <v>119</v>
      </c>
      <c r="O1048">
        <v>41</v>
      </c>
      <c r="P1048">
        <v>77</v>
      </c>
      <c r="Q1048">
        <v>0</v>
      </c>
      <c r="R1048">
        <v>0</v>
      </c>
      <c r="S1048">
        <v>0</v>
      </c>
      <c r="T1048">
        <v>0</v>
      </c>
      <c r="U1048" t="s">
        <v>34</v>
      </c>
      <c r="V1048" t="s">
        <v>52</v>
      </c>
      <c r="W1048">
        <v>50</v>
      </c>
      <c r="X1048" t="s">
        <v>5268</v>
      </c>
      <c r="Y1048">
        <v>2</v>
      </c>
      <c r="Z1048">
        <v>0</v>
      </c>
      <c r="AA1048">
        <v>44</v>
      </c>
      <c r="AB1048">
        <v>50</v>
      </c>
      <c r="AC1048">
        <v>1</v>
      </c>
      <c r="AD1048" t="s">
        <v>5269</v>
      </c>
      <c r="AE1048" t="s">
        <v>37</v>
      </c>
      <c r="AF1048" t="s">
        <v>2821</v>
      </c>
      <c r="AG1048" t="s">
        <v>9744</v>
      </c>
      <c r="AH1048" t="s">
        <v>2822</v>
      </c>
      <c r="AI1048">
        <v>9034</v>
      </c>
      <c r="AJ1048">
        <v>4.1911667039999996</v>
      </c>
      <c r="AK1048" t="s">
        <v>9745</v>
      </c>
      <c r="AL1048">
        <v>0</v>
      </c>
      <c r="AN1048" t="s">
        <v>9746</v>
      </c>
      <c r="AO1048" t="s">
        <v>9747</v>
      </c>
      <c r="AP1048" t="s">
        <v>5273</v>
      </c>
      <c r="AQ1048" t="s">
        <v>5274</v>
      </c>
    </row>
    <row r="1049" spans="1:43" x14ac:dyDescent="0.3">
      <c r="A1049" t="s">
        <v>2825</v>
      </c>
      <c r="B1049" t="s">
        <v>9748</v>
      </c>
      <c r="C1049" t="s">
        <v>2824</v>
      </c>
      <c r="D1049" t="s">
        <v>4907</v>
      </c>
      <c r="E1049">
        <v>6</v>
      </c>
      <c r="F1049">
        <v>11</v>
      </c>
      <c r="G1049" t="s">
        <v>5267</v>
      </c>
      <c r="H1049">
        <v>1000</v>
      </c>
      <c r="I1049">
        <v>0</v>
      </c>
      <c r="J1049">
        <v>4.1100000000000003</v>
      </c>
      <c r="K1049">
        <v>76</v>
      </c>
      <c r="L1049">
        <v>44</v>
      </c>
      <c r="M1049">
        <v>11</v>
      </c>
      <c r="N1049">
        <v>11</v>
      </c>
      <c r="O1049">
        <v>5</v>
      </c>
      <c r="P1049">
        <v>5</v>
      </c>
      <c r="Q1049">
        <v>0</v>
      </c>
      <c r="R1049">
        <v>0</v>
      </c>
      <c r="S1049">
        <v>0</v>
      </c>
      <c r="T1049">
        <v>0</v>
      </c>
      <c r="U1049" t="s">
        <v>100</v>
      </c>
      <c r="V1049" t="s">
        <v>52</v>
      </c>
      <c r="W1049">
        <v>50</v>
      </c>
      <c r="X1049" t="s">
        <v>5268</v>
      </c>
      <c r="Y1049">
        <v>2</v>
      </c>
      <c r="Z1049">
        <v>0</v>
      </c>
      <c r="AA1049">
        <v>43</v>
      </c>
      <c r="AB1049">
        <v>50</v>
      </c>
      <c r="AE1049" t="s">
        <v>37</v>
      </c>
      <c r="AF1049" t="s">
        <v>348</v>
      </c>
      <c r="AG1049" t="s">
        <v>5792</v>
      </c>
      <c r="AH1049" t="s">
        <v>5793</v>
      </c>
      <c r="AI1049">
        <v>54504</v>
      </c>
      <c r="AJ1049">
        <v>3.8016842799999999</v>
      </c>
      <c r="AK1049" t="s">
        <v>5794</v>
      </c>
      <c r="AL1049">
        <v>1</v>
      </c>
      <c r="AM1049" t="s">
        <v>5795</v>
      </c>
      <c r="AN1049" t="s">
        <v>9749</v>
      </c>
      <c r="AO1049" t="s">
        <v>9750</v>
      </c>
      <c r="AP1049" t="s">
        <v>5273</v>
      </c>
      <c r="AQ1049" t="s">
        <v>5274</v>
      </c>
    </row>
    <row r="1050" spans="1:43" x14ac:dyDescent="0.3">
      <c r="A1050" t="s">
        <v>2826</v>
      </c>
      <c r="B1050" t="s">
        <v>7025</v>
      </c>
      <c r="C1050" t="s">
        <v>2539</v>
      </c>
      <c r="D1050" t="s">
        <v>4359</v>
      </c>
      <c r="E1050">
        <v>4</v>
      </c>
      <c r="F1050">
        <v>4</v>
      </c>
      <c r="G1050" t="s">
        <v>5267</v>
      </c>
      <c r="H1050">
        <v>100</v>
      </c>
      <c r="I1050">
        <v>1</v>
      </c>
      <c r="J1050">
        <v>4.07</v>
      </c>
      <c r="K1050">
        <v>46</v>
      </c>
      <c r="L1050">
        <v>23</v>
      </c>
      <c r="M1050">
        <v>12</v>
      </c>
      <c r="N1050">
        <v>6</v>
      </c>
      <c r="O1050">
        <v>1</v>
      </c>
      <c r="P1050">
        <v>4</v>
      </c>
      <c r="Q1050">
        <v>0</v>
      </c>
      <c r="R1050">
        <v>0</v>
      </c>
      <c r="S1050">
        <v>0</v>
      </c>
      <c r="T1050">
        <v>0</v>
      </c>
      <c r="U1050" t="s">
        <v>51</v>
      </c>
      <c r="V1050" t="s">
        <v>52</v>
      </c>
      <c r="W1050">
        <v>50</v>
      </c>
      <c r="X1050" t="s">
        <v>5268</v>
      </c>
      <c r="Y1050">
        <v>1</v>
      </c>
      <c r="Z1050">
        <v>0</v>
      </c>
      <c r="AA1050">
        <v>48</v>
      </c>
      <c r="AB1050">
        <v>50</v>
      </c>
      <c r="AC1050">
        <v>1</v>
      </c>
      <c r="AD1050" t="s">
        <v>5269</v>
      </c>
      <c r="AE1050" t="s">
        <v>37</v>
      </c>
      <c r="AF1050" t="s">
        <v>763</v>
      </c>
      <c r="AG1050" t="s">
        <v>5761</v>
      </c>
      <c r="AH1050" t="s">
        <v>5762</v>
      </c>
      <c r="AI1050">
        <v>32168</v>
      </c>
      <c r="AJ1050">
        <v>3.884543646</v>
      </c>
      <c r="AK1050" t="s">
        <v>5763</v>
      </c>
      <c r="AL1050">
        <v>0</v>
      </c>
      <c r="AN1050" t="s">
        <v>7026</v>
      </c>
      <c r="AO1050" t="s">
        <v>7027</v>
      </c>
      <c r="AP1050" t="s">
        <v>5273</v>
      </c>
      <c r="AQ1050" t="s">
        <v>5274</v>
      </c>
    </row>
    <row r="1051" spans="1:43" x14ac:dyDescent="0.3">
      <c r="A1051" t="s">
        <v>3735</v>
      </c>
      <c r="B1051" t="s">
        <v>3734</v>
      </c>
      <c r="C1051" t="s">
        <v>3734</v>
      </c>
      <c r="D1051" t="s">
        <v>4908</v>
      </c>
      <c r="E1051">
        <v>9</v>
      </c>
      <c r="F1051">
        <v>8</v>
      </c>
      <c r="G1051" t="s">
        <v>5267</v>
      </c>
      <c r="H1051">
        <v>5000</v>
      </c>
      <c r="I1051">
        <v>1</v>
      </c>
      <c r="J1051">
        <v>3.8</v>
      </c>
      <c r="K1051">
        <v>501</v>
      </c>
      <c r="L1051">
        <v>217</v>
      </c>
      <c r="M1051">
        <v>96</v>
      </c>
      <c r="N1051">
        <v>102</v>
      </c>
      <c r="O1051">
        <v>42</v>
      </c>
      <c r="P1051">
        <v>44</v>
      </c>
      <c r="Q1051">
        <v>0</v>
      </c>
      <c r="R1051">
        <v>0</v>
      </c>
      <c r="S1051">
        <v>0</v>
      </c>
      <c r="T1051">
        <v>0</v>
      </c>
      <c r="U1051" t="s">
        <v>34</v>
      </c>
      <c r="V1051" t="s">
        <v>35</v>
      </c>
      <c r="W1051">
        <v>50</v>
      </c>
      <c r="X1051" t="s">
        <v>5268</v>
      </c>
      <c r="Y1051">
        <v>3</v>
      </c>
      <c r="Z1051">
        <v>0</v>
      </c>
      <c r="AA1051">
        <v>43</v>
      </c>
      <c r="AB1051">
        <v>50</v>
      </c>
      <c r="AE1051" t="s">
        <v>37</v>
      </c>
      <c r="AF1051" t="s">
        <v>1530</v>
      </c>
      <c r="AG1051" t="s">
        <v>7749</v>
      </c>
      <c r="AH1051" t="s">
        <v>7750</v>
      </c>
      <c r="AI1051">
        <v>11505</v>
      </c>
      <c r="AJ1051">
        <v>4.1367231640000002</v>
      </c>
      <c r="AK1051" t="s">
        <v>7751</v>
      </c>
      <c r="AL1051">
        <v>0</v>
      </c>
      <c r="AN1051" t="s">
        <v>9751</v>
      </c>
      <c r="AO1051" t="s">
        <v>9752</v>
      </c>
      <c r="AP1051" t="s">
        <v>5273</v>
      </c>
      <c r="AQ1051" t="s">
        <v>5274</v>
      </c>
    </row>
    <row r="1052" spans="1:43" x14ac:dyDescent="0.3">
      <c r="A1052" t="s">
        <v>900</v>
      </c>
      <c r="B1052" t="s">
        <v>6704</v>
      </c>
      <c r="C1052" t="s">
        <v>898</v>
      </c>
      <c r="D1052" t="s">
        <v>4299</v>
      </c>
      <c r="E1052">
        <v>3</v>
      </c>
      <c r="F1052">
        <v>3</v>
      </c>
      <c r="G1052" t="s">
        <v>5267</v>
      </c>
      <c r="H1052">
        <v>100</v>
      </c>
      <c r="I1052">
        <v>1</v>
      </c>
      <c r="J1052">
        <v>4.29</v>
      </c>
      <c r="K1052">
        <v>58</v>
      </c>
      <c r="L1052">
        <v>36</v>
      </c>
      <c r="M1052">
        <v>13</v>
      </c>
      <c r="N1052">
        <v>3</v>
      </c>
      <c r="O1052">
        <v>2</v>
      </c>
      <c r="P1052">
        <v>4</v>
      </c>
      <c r="Q1052">
        <v>1</v>
      </c>
      <c r="R1052">
        <v>0</v>
      </c>
      <c r="S1052">
        <v>1</v>
      </c>
      <c r="T1052">
        <v>0</v>
      </c>
      <c r="U1052" t="s">
        <v>70</v>
      </c>
      <c r="V1052" t="s">
        <v>52</v>
      </c>
      <c r="W1052">
        <v>5</v>
      </c>
      <c r="X1052" t="s">
        <v>5268</v>
      </c>
      <c r="Y1052">
        <v>1</v>
      </c>
      <c r="Z1052">
        <v>0</v>
      </c>
      <c r="AA1052">
        <v>34</v>
      </c>
      <c r="AB1052">
        <v>50</v>
      </c>
      <c r="AC1052">
        <v>1</v>
      </c>
      <c r="AD1052" t="s">
        <v>5269</v>
      </c>
      <c r="AE1052" t="s">
        <v>37</v>
      </c>
      <c r="AF1052" t="s">
        <v>899</v>
      </c>
      <c r="AG1052" t="s">
        <v>6705</v>
      </c>
      <c r="AH1052" t="s">
        <v>6706</v>
      </c>
      <c r="AI1052">
        <v>1050</v>
      </c>
      <c r="AJ1052">
        <v>3.8838095240000001</v>
      </c>
      <c r="AK1052" t="s">
        <v>6707</v>
      </c>
      <c r="AL1052">
        <v>0</v>
      </c>
      <c r="AN1052" t="s">
        <v>6708</v>
      </c>
      <c r="AO1052" t="s">
        <v>6709</v>
      </c>
      <c r="AP1052" t="s">
        <v>5273</v>
      </c>
      <c r="AQ1052" t="s">
        <v>5274</v>
      </c>
    </row>
    <row r="1053" spans="1:43" x14ac:dyDescent="0.3">
      <c r="A1053" s="1" t="s">
        <v>3388</v>
      </c>
      <c r="B1053" t="s">
        <v>3387</v>
      </c>
      <c r="C1053" t="s">
        <v>3387</v>
      </c>
      <c r="D1053" t="s">
        <v>4909</v>
      </c>
      <c r="E1053">
        <v>16</v>
      </c>
      <c r="F1053">
        <v>14</v>
      </c>
      <c r="G1053" t="s">
        <v>5267</v>
      </c>
      <c r="H1053">
        <v>100</v>
      </c>
      <c r="I1053">
        <v>1</v>
      </c>
      <c r="J1053">
        <v>3.73</v>
      </c>
      <c r="K1053">
        <v>89</v>
      </c>
      <c r="L1053">
        <v>39</v>
      </c>
      <c r="M1053">
        <v>21</v>
      </c>
      <c r="N1053">
        <v>10</v>
      </c>
      <c r="O1053">
        <v>4</v>
      </c>
      <c r="P1053">
        <v>15</v>
      </c>
      <c r="Q1053">
        <v>0</v>
      </c>
      <c r="R1053">
        <v>0</v>
      </c>
      <c r="S1053">
        <v>0</v>
      </c>
      <c r="T1053">
        <v>0</v>
      </c>
      <c r="U1053" t="s">
        <v>51</v>
      </c>
      <c r="V1053" t="s">
        <v>35</v>
      </c>
      <c r="W1053">
        <v>50</v>
      </c>
      <c r="X1053" t="s">
        <v>5268</v>
      </c>
      <c r="Y1053">
        <v>5</v>
      </c>
      <c r="Z1053">
        <v>0</v>
      </c>
      <c r="AA1053">
        <v>41</v>
      </c>
      <c r="AB1053">
        <v>50</v>
      </c>
      <c r="AE1053" t="s">
        <v>37</v>
      </c>
      <c r="AF1053" t="s">
        <v>437</v>
      </c>
      <c r="AG1053" t="s">
        <v>5953</v>
      </c>
      <c r="AH1053" t="s">
        <v>5954</v>
      </c>
      <c r="AI1053">
        <v>130598</v>
      </c>
      <c r="AJ1053">
        <v>3.9467909159999999</v>
      </c>
      <c r="AK1053" t="s">
        <v>5955</v>
      </c>
      <c r="AL1053">
        <v>0</v>
      </c>
      <c r="AN1053" t="s">
        <v>9753</v>
      </c>
      <c r="AO1053" t="s">
        <v>9754</v>
      </c>
      <c r="AP1053" t="s">
        <v>5273</v>
      </c>
      <c r="AQ1053" t="s">
        <v>5274</v>
      </c>
    </row>
    <row r="1054" spans="1:43" x14ac:dyDescent="0.3">
      <c r="A1054" t="s">
        <v>2828</v>
      </c>
      <c r="B1054" t="s">
        <v>5535</v>
      </c>
      <c r="C1054" t="s">
        <v>1704</v>
      </c>
      <c r="D1054" t="s">
        <v>4077</v>
      </c>
      <c r="E1054">
        <v>5.84</v>
      </c>
      <c r="F1054">
        <v>11</v>
      </c>
      <c r="G1054" t="s">
        <v>5267</v>
      </c>
      <c r="H1054">
        <v>1000</v>
      </c>
      <c r="I1054">
        <v>0</v>
      </c>
      <c r="J1054">
        <v>4.1900000000000004</v>
      </c>
      <c r="K1054">
        <v>307</v>
      </c>
      <c r="L1054">
        <v>171</v>
      </c>
      <c r="M1054">
        <v>71</v>
      </c>
      <c r="N1054">
        <v>35</v>
      </c>
      <c r="O1054">
        <v>12</v>
      </c>
      <c r="P1054">
        <v>18</v>
      </c>
      <c r="Q1054">
        <v>0</v>
      </c>
      <c r="R1054">
        <v>0</v>
      </c>
      <c r="S1054">
        <v>0</v>
      </c>
      <c r="T1054">
        <v>0</v>
      </c>
      <c r="U1054" t="s">
        <v>64</v>
      </c>
      <c r="V1054" t="s">
        <v>79</v>
      </c>
      <c r="W1054">
        <v>1</v>
      </c>
      <c r="X1054" t="s">
        <v>5268</v>
      </c>
      <c r="Y1054">
        <v>1</v>
      </c>
      <c r="Z1054">
        <v>0</v>
      </c>
      <c r="AA1054">
        <v>40</v>
      </c>
      <c r="AB1054">
        <v>50</v>
      </c>
      <c r="AC1054">
        <v>1</v>
      </c>
      <c r="AD1054" t="s">
        <v>5269</v>
      </c>
      <c r="AE1054" t="s">
        <v>37</v>
      </c>
      <c r="AF1054" t="s">
        <v>2827</v>
      </c>
      <c r="AG1054" t="s">
        <v>5536</v>
      </c>
      <c r="AH1054" t="s">
        <v>5537</v>
      </c>
      <c r="AI1054">
        <v>10377</v>
      </c>
      <c r="AJ1054">
        <v>4.1727859690000004</v>
      </c>
      <c r="AK1054" t="s">
        <v>5538</v>
      </c>
      <c r="AL1054">
        <v>0</v>
      </c>
      <c r="AN1054" t="s">
        <v>5539</v>
      </c>
      <c r="AO1054" t="s">
        <v>5540</v>
      </c>
      <c r="AP1054" t="s">
        <v>5273</v>
      </c>
      <c r="AQ1054" t="s">
        <v>5274</v>
      </c>
    </row>
    <row r="1055" spans="1:43" x14ac:dyDescent="0.3">
      <c r="A1055" t="s">
        <v>2832</v>
      </c>
      <c r="B1055" t="s">
        <v>9755</v>
      </c>
      <c r="C1055" t="s">
        <v>2829</v>
      </c>
      <c r="D1055" t="s">
        <v>4910</v>
      </c>
      <c r="E1055">
        <v>11</v>
      </c>
      <c r="F1055">
        <v>17</v>
      </c>
      <c r="G1055" t="s">
        <v>5267</v>
      </c>
      <c r="H1055">
        <v>100</v>
      </c>
      <c r="I1055">
        <v>1</v>
      </c>
      <c r="J1055">
        <v>3.4</v>
      </c>
      <c r="K1055">
        <v>10</v>
      </c>
      <c r="L1055">
        <v>4</v>
      </c>
      <c r="M1055">
        <v>1</v>
      </c>
      <c r="N1055">
        <v>2</v>
      </c>
      <c r="O1055">
        <v>1</v>
      </c>
      <c r="P1055">
        <v>2</v>
      </c>
      <c r="Q1055">
        <v>0</v>
      </c>
      <c r="R1055">
        <v>0</v>
      </c>
      <c r="S1055">
        <v>0</v>
      </c>
      <c r="T1055">
        <v>0</v>
      </c>
      <c r="U1055" t="s">
        <v>34</v>
      </c>
      <c r="V1055" t="s">
        <v>52</v>
      </c>
      <c r="W1055">
        <v>50</v>
      </c>
      <c r="X1055" t="s">
        <v>5268</v>
      </c>
      <c r="Y1055">
        <v>2</v>
      </c>
      <c r="Z1055">
        <v>0</v>
      </c>
      <c r="AA1055">
        <v>43</v>
      </c>
      <c r="AB1055">
        <v>50</v>
      </c>
      <c r="AE1055" t="s">
        <v>37</v>
      </c>
      <c r="AF1055" t="s">
        <v>2830</v>
      </c>
      <c r="AG1055" t="s">
        <v>2830</v>
      </c>
      <c r="AH1055" t="s">
        <v>2831</v>
      </c>
      <c r="AI1055">
        <v>33855</v>
      </c>
      <c r="AJ1055">
        <v>3.9173534189999999</v>
      </c>
      <c r="AK1055" t="s">
        <v>9756</v>
      </c>
      <c r="AL1055">
        <v>0</v>
      </c>
      <c r="AN1055" t="s">
        <v>9757</v>
      </c>
      <c r="AO1055" t="s">
        <v>9758</v>
      </c>
      <c r="AP1055" t="s">
        <v>5273</v>
      </c>
      <c r="AQ1055" t="s">
        <v>5274</v>
      </c>
    </row>
    <row r="1056" spans="1:43" x14ac:dyDescent="0.3">
      <c r="A1056" t="s">
        <v>2835</v>
      </c>
      <c r="B1056" t="s">
        <v>9759</v>
      </c>
      <c r="C1056" t="s">
        <v>2833</v>
      </c>
      <c r="D1056" t="s">
        <v>4911</v>
      </c>
      <c r="E1056">
        <v>2</v>
      </c>
      <c r="F1056">
        <v>2</v>
      </c>
      <c r="G1056" t="s">
        <v>5267</v>
      </c>
      <c r="H1056">
        <v>100</v>
      </c>
      <c r="I1056">
        <v>1</v>
      </c>
      <c r="J1056">
        <v>3.53</v>
      </c>
      <c r="K1056">
        <v>58</v>
      </c>
      <c r="L1056">
        <v>20</v>
      </c>
      <c r="M1056">
        <v>14</v>
      </c>
      <c r="N1056">
        <v>10</v>
      </c>
      <c r="O1056">
        <v>5</v>
      </c>
      <c r="P1056">
        <v>9</v>
      </c>
      <c r="Q1056">
        <v>2</v>
      </c>
      <c r="R1056">
        <v>1</v>
      </c>
      <c r="S1056">
        <v>0</v>
      </c>
      <c r="T1056">
        <v>1</v>
      </c>
      <c r="U1056" t="s">
        <v>34</v>
      </c>
      <c r="V1056">
        <v>60</v>
      </c>
      <c r="W1056">
        <v>1</v>
      </c>
      <c r="X1056" t="s">
        <v>5268</v>
      </c>
      <c r="Y1056">
        <v>1</v>
      </c>
      <c r="Z1056">
        <v>0</v>
      </c>
      <c r="AA1056">
        <v>45</v>
      </c>
      <c r="AB1056">
        <v>50</v>
      </c>
      <c r="AC1056">
        <v>1</v>
      </c>
      <c r="AD1056" t="s">
        <v>5269</v>
      </c>
      <c r="AE1056" t="s">
        <v>37</v>
      </c>
      <c r="AF1056" t="s">
        <v>2834</v>
      </c>
      <c r="AG1056" t="s">
        <v>9760</v>
      </c>
      <c r="AH1056" t="s">
        <v>9761</v>
      </c>
      <c r="AI1056">
        <v>689</v>
      </c>
      <c r="AJ1056">
        <v>4.0304789550000004</v>
      </c>
      <c r="AK1056" t="s">
        <v>9762</v>
      </c>
      <c r="AL1056">
        <v>0</v>
      </c>
      <c r="AN1056" t="s">
        <v>9763</v>
      </c>
      <c r="AO1056" t="s">
        <v>9764</v>
      </c>
      <c r="AP1056" t="s">
        <v>5273</v>
      </c>
      <c r="AQ1056" t="s">
        <v>5274</v>
      </c>
    </row>
    <row r="1057" spans="1:43" x14ac:dyDescent="0.3">
      <c r="A1057" t="s">
        <v>2838</v>
      </c>
      <c r="B1057" t="s">
        <v>9765</v>
      </c>
      <c r="C1057" t="s">
        <v>2836</v>
      </c>
      <c r="D1057" t="s">
        <v>4639</v>
      </c>
      <c r="E1057">
        <v>8</v>
      </c>
      <c r="F1057">
        <v>7</v>
      </c>
      <c r="G1057" t="s">
        <v>5267</v>
      </c>
      <c r="H1057">
        <v>1000</v>
      </c>
      <c r="I1057">
        <v>1</v>
      </c>
      <c r="J1057">
        <v>3.13</v>
      </c>
      <c r="K1057">
        <v>111</v>
      </c>
      <c r="L1057">
        <v>41</v>
      </c>
      <c r="M1057">
        <v>10</v>
      </c>
      <c r="N1057">
        <v>13</v>
      </c>
      <c r="O1057">
        <v>16</v>
      </c>
      <c r="P1057">
        <v>31</v>
      </c>
      <c r="Q1057">
        <v>0</v>
      </c>
      <c r="R1057">
        <v>0</v>
      </c>
      <c r="S1057">
        <v>0</v>
      </c>
      <c r="T1057">
        <v>0</v>
      </c>
      <c r="U1057" t="s">
        <v>78</v>
      </c>
      <c r="V1057" t="s">
        <v>79</v>
      </c>
      <c r="W1057">
        <v>3</v>
      </c>
      <c r="X1057" t="s">
        <v>5268</v>
      </c>
      <c r="Y1057">
        <v>3</v>
      </c>
      <c r="Z1057">
        <v>0</v>
      </c>
      <c r="AA1057">
        <v>25</v>
      </c>
      <c r="AB1057">
        <v>50</v>
      </c>
      <c r="AC1057">
        <v>1</v>
      </c>
      <c r="AD1057" t="s">
        <v>5269</v>
      </c>
      <c r="AE1057" t="s">
        <v>37</v>
      </c>
      <c r="AF1057" t="s">
        <v>2837</v>
      </c>
      <c r="AG1057" t="s">
        <v>2837</v>
      </c>
      <c r="AH1057" t="s">
        <v>9766</v>
      </c>
      <c r="AI1057">
        <v>6623</v>
      </c>
      <c r="AJ1057">
        <v>4.0724747089999997</v>
      </c>
      <c r="AK1057" t="s">
        <v>9767</v>
      </c>
      <c r="AL1057">
        <v>0</v>
      </c>
      <c r="AN1057" t="s">
        <v>9768</v>
      </c>
      <c r="AO1057" t="s">
        <v>9769</v>
      </c>
      <c r="AP1057" t="s">
        <v>5273</v>
      </c>
      <c r="AQ1057" t="s">
        <v>5274</v>
      </c>
    </row>
    <row r="1058" spans="1:43" x14ac:dyDescent="0.3">
      <c r="A1058" t="s">
        <v>2842</v>
      </c>
      <c r="B1058" t="s">
        <v>9770</v>
      </c>
      <c r="C1058" t="s">
        <v>2839</v>
      </c>
      <c r="D1058" t="s">
        <v>4912</v>
      </c>
      <c r="E1058">
        <v>7</v>
      </c>
      <c r="F1058">
        <v>22</v>
      </c>
      <c r="G1058" t="s">
        <v>5267</v>
      </c>
      <c r="H1058">
        <v>5000</v>
      </c>
      <c r="I1058">
        <v>1</v>
      </c>
      <c r="J1058">
        <v>3.79</v>
      </c>
      <c r="K1058">
        <v>797</v>
      </c>
      <c r="L1058">
        <v>349</v>
      </c>
      <c r="M1058">
        <v>158</v>
      </c>
      <c r="N1058">
        <v>149</v>
      </c>
      <c r="O1058">
        <v>58</v>
      </c>
      <c r="P1058">
        <v>83</v>
      </c>
      <c r="Q1058">
        <v>0</v>
      </c>
      <c r="R1058">
        <v>0</v>
      </c>
      <c r="S1058">
        <v>0</v>
      </c>
      <c r="T1058">
        <v>0</v>
      </c>
      <c r="U1058" t="s">
        <v>2840</v>
      </c>
      <c r="V1058" t="s">
        <v>214</v>
      </c>
      <c r="W1058">
        <v>17</v>
      </c>
      <c r="X1058" t="s">
        <v>5268</v>
      </c>
      <c r="Y1058">
        <v>2</v>
      </c>
      <c r="Z1058">
        <v>0</v>
      </c>
      <c r="AA1058">
        <v>40</v>
      </c>
      <c r="AB1058">
        <v>50</v>
      </c>
      <c r="AE1058" t="s">
        <v>37</v>
      </c>
      <c r="AF1058" t="s">
        <v>2841</v>
      </c>
      <c r="AG1058" t="s">
        <v>9771</v>
      </c>
      <c r="AH1058" t="s">
        <v>9772</v>
      </c>
      <c r="AI1058">
        <v>4809</v>
      </c>
      <c r="AJ1058">
        <v>4.2501559579999997</v>
      </c>
      <c r="AK1058" t="s">
        <v>9773</v>
      </c>
      <c r="AL1058">
        <v>0</v>
      </c>
      <c r="AN1058" t="s">
        <v>9774</v>
      </c>
      <c r="AO1058" t="s">
        <v>9775</v>
      </c>
      <c r="AP1058" t="s">
        <v>5273</v>
      </c>
      <c r="AQ1058" t="s">
        <v>5274</v>
      </c>
    </row>
    <row r="1059" spans="1:43" x14ac:dyDescent="0.3">
      <c r="A1059" t="s">
        <v>2845</v>
      </c>
      <c r="B1059" t="s">
        <v>2843</v>
      </c>
      <c r="C1059" t="s">
        <v>2843</v>
      </c>
      <c r="D1059" t="s">
        <v>4913</v>
      </c>
      <c r="E1059">
        <v>2</v>
      </c>
      <c r="F1059">
        <v>2</v>
      </c>
      <c r="G1059" t="s">
        <v>5267</v>
      </c>
      <c r="H1059">
        <v>5000</v>
      </c>
      <c r="I1059">
        <v>1</v>
      </c>
      <c r="J1059">
        <v>3.7</v>
      </c>
      <c r="K1059">
        <v>355</v>
      </c>
      <c r="L1059">
        <v>155</v>
      </c>
      <c r="M1059">
        <v>69</v>
      </c>
      <c r="N1059">
        <v>53</v>
      </c>
      <c r="O1059">
        <v>25</v>
      </c>
      <c r="P1059">
        <v>53</v>
      </c>
      <c r="Q1059">
        <v>0</v>
      </c>
      <c r="R1059">
        <v>0</v>
      </c>
      <c r="S1059">
        <v>0</v>
      </c>
      <c r="T1059">
        <v>0</v>
      </c>
      <c r="U1059" t="s">
        <v>2844</v>
      </c>
      <c r="V1059" t="s">
        <v>43</v>
      </c>
      <c r="W1059">
        <v>2</v>
      </c>
      <c r="X1059" t="s">
        <v>5268</v>
      </c>
      <c r="Y1059">
        <v>1</v>
      </c>
      <c r="Z1059">
        <v>0</v>
      </c>
      <c r="AA1059">
        <v>23</v>
      </c>
      <c r="AB1059">
        <v>50</v>
      </c>
      <c r="AE1059" t="s">
        <v>37</v>
      </c>
      <c r="AF1059" t="s">
        <v>434</v>
      </c>
      <c r="AG1059" t="s">
        <v>5946</v>
      </c>
      <c r="AH1059" t="s">
        <v>5947</v>
      </c>
      <c r="AI1059">
        <v>12309</v>
      </c>
      <c r="AJ1059">
        <v>4.0451702010000004</v>
      </c>
      <c r="AK1059" t="s">
        <v>5948</v>
      </c>
      <c r="AL1059">
        <v>1</v>
      </c>
      <c r="AM1059" t="s">
        <v>5949</v>
      </c>
      <c r="AN1059" t="s">
        <v>9776</v>
      </c>
      <c r="AO1059" t="s">
        <v>9777</v>
      </c>
      <c r="AP1059" t="s">
        <v>5273</v>
      </c>
      <c r="AQ1059" t="s">
        <v>5274</v>
      </c>
    </row>
    <row r="1060" spans="1:43" x14ac:dyDescent="0.3">
      <c r="A1060" t="s">
        <v>2848</v>
      </c>
      <c r="B1060" t="s">
        <v>9778</v>
      </c>
      <c r="C1060" t="s">
        <v>2846</v>
      </c>
      <c r="D1060" t="s">
        <v>4914</v>
      </c>
      <c r="E1060">
        <v>8</v>
      </c>
      <c r="F1060">
        <v>34</v>
      </c>
      <c r="G1060" t="s">
        <v>5267</v>
      </c>
      <c r="H1060">
        <v>1000</v>
      </c>
      <c r="I1060">
        <v>1</v>
      </c>
      <c r="J1060">
        <v>4.1399999999999997</v>
      </c>
      <c r="K1060">
        <v>429</v>
      </c>
      <c r="L1060">
        <v>231</v>
      </c>
      <c r="M1060">
        <v>102</v>
      </c>
      <c r="N1060">
        <v>47</v>
      </c>
      <c r="O1060">
        <v>21</v>
      </c>
      <c r="P1060">
        <v>28</v>
      </c>
      <c r="Q1060">
        <v>0</v>
      </c>
      <c r="R1060">
        <v>0</v>
      </c>
      <c r="S1060">
        <v>0</v>
      </c>
      <c r="T1060">
        <v>0</v>
      </c>
      <c r="U1060" t="s">
        <v>56</v>
      </c>
      <c r="V1060" t="s">
        <v>214</v>
      </c>
      <c r="W1060">
        <v>2</v>
      </c>
      <c r="X1060" t="s">
        <v>5268</v>
      </c>
      <c r="Y1060">
        <v>3</v>
      </c>
      <c r="Z1060">
        <v>0</v>
      </c>
      <c r="AA1060">
        <v>36</v>
      </c>
      <c r="AB1060">
        <v>50</v>
      </c>
      <c r="AE1060" t="s">
        <v>37</v>
      </c>
      <c r="AF1060" t="s">
        <v>2847</v>
      </c>
      <c r="AG1060" t="s">
        <v>9779</v>
      </c>
      <c r="AH1060" t="s">
        <v>9780</v>
      </c>
      <c r="AI1060">
        <v>905</v>
      </c>
      <c r="AJ1060">
        <v>3.939226519</v>
      </c>
      <c r="AK1060" t="s">
        <v>9781</v>
      </c>
      <c r="AL1060">
        <v>1</v>
      </c>
      <c r="AM1060" t="s">
        <v>9782</v>
      </c>
      <c r="AN1060" t="s">
        <v>9783</v>
      </c>
      <c r="AO1060" t="s">
        <v>9784</v>
      </c>
      <c r="AP1060" t="s">
        <v>5273</v>
      </c>
      <c r="AQ1060" t="s">
        <v>5274</v>
      </c>
    </row>
    <row r="1061" spans="1:43" x14ac:dyDescent="0.3">
      <c r="A1061" t="s">
        <v>2850</v>
      </c>
      <c r="B1061" t="s">
        <v>5296</v>
      </c>
      <c r="C1061" t="s">
        <v>55</v>
      </c>
      <c r="D1061" t="s">
        <v>4031</v>
      </c>
      <c r="E1061">
        <v>11</v>
      </c>
      <c r="F1061">
        <v>10</v>
      </c>
      <c r="G1061" t="s">
        <v>5267</v>
      </c>
      <c r="H1061">
        <v>1000</v>
      </c>
      <c r="I1061">
        <v>1</v>
      </c>
      <c r="J1061">
        <v>3.73</v>
      </c>
      <c r="K1061">
        <v>128</v>
      </c>
      <c r="L1061">
        <v>54</v>
      </c>
      <c r="M1061">
        <v>24</v>
      </c>
      <c r="N1061">
        <v>28</v>
      </c>
      <c r="O1061">
        <v>6</v>
      </c>
      <c r="P1061">
        <v>16</v>
      </c>
      <c r="Q1061">
        <v>0</v>
      </c>
      <c r="R1061">
        <v>0</v>
      </c>
      <c r="S1061">
        <v>0</v>
      </c>
      <c r="T1061">
        <v>0</v>
      </c>
      <c r="U1061" t="s">
        <v>70</v>
      </c>
      <c r="V1061" t="s">
        <v>2849</v>
      </c>
      <c r="W1061">
        <v>50</v>
      </c>
      <c r="X1061" t="s">
        <v>5268</v>
      </c>
      <c r="Y1061">
        <v>2</v>
      </c>
      <c r="Z1061">
        <v>0</v>
      </c>
      <c r="AA1061">
        <v>38</v>
      </c>
      <c r="AB1061">
        <v>50</v>
      </c>
      <c r="AC1061">
        <v>1</v>
      </c>
      <c r="AD1061" t="s">
        <v>5269</v>
      </c>
      <c r="AF1061" t="s">
        <v>583</v>
      </c>
      <c r="AG1061" t="s">
        <v>6180</v>
      </c>
      <c r="AH1061" t="s">
        <v>8825</v>
      </c>
      <c r="AI1061">
        <v>105015</v>
      </c>
      <c r="AJ1061">
        <v>3.789601486</v>
      </c>
      <c r="AK1061" t="s">
        <v>6181</v>
      </c>
      <c r="AL1061">
        <v>0</v>
      </c>
      <c r="AN1061" t="s">
        <v>9785</v>
      </c>
      <c r="AO1061" t="s">
        <v>9786</v>
      </c>
      <c r="AP1061" t="s">
        <v>5273</v>
      </c>
      <c r="AQ1061" t="s">
        <v>5274</v>
      </c>
    </row>
    <row r="1062" spans="1:43" x14ac:dyDescent="0.3">
      <c r="A1062" t="s">
        <v>2852</v>
      </c>
      <c r="B1062" t="s">
        <v>8376</v>
      </c>
      <c r="C1062" t="s">
        <v>1914</v>
      </c>
      <c r="D1062" t="s">
        <v>4623</v>
      </c>
      <c r="E1062">
        <v>5</v>
      </c>
      <c r="F1062">
        <v>11</v>
      </c>
      <c r="G1062" t="s">
        <v>5267</v>
      </c>
      <c r="H1062">
        <v>100</v>
      </c>
      <c r="I1062">
        <v>0</v>
      </c>
      <c r="J1062">
        <v>3.72</v>
      </c>
      <c r="K1062">
        <v>54</v>
      </c>
      <c r="L1062">
        <v>24</v>
      </c>
      <c r="M1062">
        <v>11</v>
      </c>
      <c r="N1062">
        <v>7</v>
      </c>
      <c r="O1062">
        <v>4</v>
      </c>
      <c r="P1062">
        <v>8</v>
      </c>
      <c r="Q1062">
        <v>0</v>
      </c>
      <c r="R1062">
        <v>0</v>
      </c>
      <c r="S1062">
        <v>0</v>
      </c>
      <c r="T1062">
        <v>0</v>
      </c>
      <c r="U1062" t="s">
        <v>42</v>
      </c>
      <c r="V1062" t="s">
        <v>52</v>
      </c>
      <c r="W1062">
        <v>38</v>
      </c>
      <c r="X1062" t="s">
        <v>5268</v>
      </c>
      <c r="Y1062">
        <v>1</v>
      </c>
      <c r="Z1062">
        <v>0</v>
      </c>
      <c r="AA1062">
        <v>17</v>
      </c>
      <c r="AB1062">
        <v>50</v>
      </c>
      <c r="AE1062" t="s">
        <v>37</v>
      </c>
      <c r="AF1062" t="s">
        <v>2851</v>
      </c>
      <c r="AG1062" t="s">
        <v>2851</v>
      </c>
      <c r="AH1062" t="s">
        <v>9787</v>
      </c>
      <c r="AI1062">
        <v>4836</v>
      </c>
      <c r="AJ1062">
        <v>4.0394954509999996</v>
      </c>
      <c r="AK1062" t="s">
        <v>9788</v>
      </c>
      <c r="AL1062">
        <v>0</v>
      </c>
      <c r="AN1062" t="s">
        <v>9789</v>
      </c>
      <c r="AO1062" t="s">
        <v>9790</v>
      </c>
      <c r="AP1062" t="s">
        <v>5273</v>
      </c>
      <c r="AQ1062" t="s">
        <v>5274</v>
      </c>
    </row>
    <row r="1063" spans="1:43" x14ac:dyDescent="0.3">
      <c r="A1063" t="s">
        <v>2856</v>
      </c>
      <c r="B1063" t="s">
        <v>9791</v>
      </c>
      <c r="C1063" t="s">
        <v>2853</v>
      </c>
      <c r="D1063" t="s">
        <v>4915</v>
      </c>
      <c r="E1063">
        <v>6</v>
      </c>
      <c r="F1063">
        <v>6</v>
      </c>
      <c r="G1063" t="s">
        <v>5267</v>
      </c>
      <c r="H1063">
        <v>10000</v>
      </c>
      <c r="I1063">
        <v>0</v>
      </c>
      <c r="J1063">
        <v>4.29</v>
      </c>
      <c r="K1063">
        <v>2808</v>
      </c>
      <c r="L1063">
        <v>1789</v>
      </c>
      <c r="M1063">
        <v>459</v>
      </c>
      <c r="N1063">
        <v>300</v>
      </c>
      <c r="O1063">
        <v>110</v>
      </c>
      <c r="P1063">
        <v>150</v>
      </c>
      <c r="Q1063">
        <v>3</v>
      </c>
      <c r="R1063">
        <v>1</v>
      </c>
      <c r="S1063">
        <v>1</v>
      </c>
      <c r="T1063">
        <v>1</v>
      </c>
      <c r="V1063" t="s">
        <v>52</v>
      </c>
      <c r="W1063">
        <v>50</v>
      </c>
      <c r="X1063" t="s">
        <v>9792</v>
      </c>
      <c r="Y1063">
        <v>7</v>
      </c>
      <c r="Z1063">
        <v>1</v>
      </c>
      <c r="AA1063">
        <v>39</v>
      </c>
      <c r="AB1063">
        <v>50</v>
      </c>
      <c r="AC1063">
        <v>1</v>
      </c>
      <c r="AD1063" t="s">
        <v>5269</v>
      </c>
      <c r="AE1063" t="s">
        <v>37</v>
      </c>
      <c r="AF1063" t="s">
        <v>2854</v>
      </c>
      <c r="AG1063" t="s">
        <v>9793</v>
      </c>
      <c r="AH1063" t="s">
        <v>2855</v>
      </c>
      <c r="AI1063">
        <v>33675</v>
      </c>
      <c r="AJ1063">
        <v>4.3141499630000002</v>
      </c>
      <c r="AK1063" t="s">
        <v>9794</v>
      </c>
      <c r="AL1063">
        <v>0</v>
      </c>
      <c r="AN1063" t="s">
        <v>9795</v>
      </c>
      <c r="AO1063" t="s">
        <v>9796</v>
      </c>
      <c r="AP1063" t="s">
        <v>5273</v>
      </c>
      <c r="AQ1063" t="s">
        <v>5274</v>
      </c>
    </row>
    <row r="1064" spans="1:43" x14ac:dyDescent="0.3">
      <c r="A1064" s="1" t="s">
        <v>2858</v>
      </c>
      <c r="B1064" t="s">
        <v>9131</v>
      </c>
      <c r="C1064" t="s">
        <v>2417</v>
      </c>
      <c r="D1064" t="s">
        <v>4146</v>
      </c>
      <c r="E1064">
        <v>12</v>
      </c>
      <c r="F1064">
        <v>13</v>
      </c>
      <c r="G1064" t="s">
        <v>5267</v>
      </c>
      <c r="H1064">
        <v>5000</v>
      </c>
      <c r="I1064">
        <v>1</v>
      </c>
      <c r="J1064">
        <v>3.91</v>
      </c>
      <c r="K1064">
        <v>192</v>
      </c>
      <c r="L1064">
        <v>104</v>
      </c>
      <c r="M1064">
        <v>25</v>
      </c>
      <c r="N1064">
        <v>28</v>
      </c>
      <c r="O1064">
        <v>12</v>
      </c>
      <c r="P1064">
        <v>23</v>
      </c>
      <c r="Q1064">
        <v>0</v>
      </c>
      <c r="R1064">
        <v>0</v>
      </c>
      <c r="S1064">
        <v>0</v>
      </c>
      <c r="T1064">
        <v>0</v>
      </c>
      <c r="U1064" t="s">
        <v>414</v>
      </c>
      <c r="V1064" t="s">
        <v>101</v>
      </c>
      <c r="W1064">
        <v>50</v>
      </c>
      <c r="X1064" t="s">
        <v>5268</v>
      </c>
      <c r="Y1064">
        <v>3</v>
      </c>
      <c r="Z1064">
        <v>0</v>
      </c>
      <c r="AA1064">
        <v>42</v>
      </c>
      <c r="AB1064">
        <v>50</v>
      </c>
      <c r="AE1064" t="s">
        <v>37</v>
      </c>
      <c r="AF1064" t="s">
        <v>2857</v>
      </c>
      <c r="AG1064" t="s">
        <v>2857</v>
      </c>
      <c r="AH1064" t="s">
        <v>9797</v>
      </c>
      <c r="AI1064">
        <v>571</v>
      </c>
      <c r="AJ1064">
        <v>4.0175131349999997</v>
      </c>
      <c r="AK1064" t="s">
        <v>9798</v>
      </c>
      <c r="AL1064">
        <v>0</v>
      </c>
      <c r="AN1064" t="s">
        <v>9799</v>
      </c>
      <c r="AO1064" t="s">
        <v>9800</v>
      </c>
      <c r="AP1064" t="s">
        <v>5273</v>
      </c>
      <c r="AQ1064" t="s">
        <v>5274</v>
      </c>
    </row>
    <row r="1065" spans="1:43" x14ac:dyDescent="0.3">
      <c r="A1065" t="s">
        <v>2861</v>
      </c>
      <c r="B1065" t="s">
        <v>9801</v>
      </c>
      <c r="C1065" t="s">
        <v>2859</v>
      </c>
      <c r="D1065" t="s">
        <v>4916</v>
      </c>
      <c r="E1065">
        <v>6</v>
      </c>
      <c r="F1065">
        <v>6</v>
      </c>
      <c r="G1065" t="s">
        <v>5267</v>
      </c>
      <c r="H1065">
        <v>100</v>
      </c>
      <c r="I1065">
        <v>1</v>
      </c>
      <c r="J1065">
        <v>4.2699999999999996</v>
      </c>
      <c r="K1065">
        <v>15</v>
      </c>
      <c r="L1065">
        <v>8</v>
      </c>
      <c r="M1065">
        <v>5</v>
      </c>
      <c r="N1065">
        <v>1</v>
      </c>
      <c r="O1065">
        <v>0</v>
      </c>
      <c r="P1065">
        <v>1</v>
      </c>
      <c r="Q1065">
        <v>0</v>
      </c>
      <c r="R1065">
        <v>0</v>
      </c>
      <c r="S1065">
        <v>0</v>
      </c>
      <c r="T1065">
        <v>0</v>
      </c>
      <c r="U1065" t="s">
        <v>42</v>
      </c>
      <c r="V1065" t="s">
        <v>43</v>
      </c>
      <c r="W1065">
        <v>3</v>
      </c>
      <c r="X1065" t="s">
        <v>5268</v>
      </c>
      <c r="Y1065">
        <v>2</v>
      </c>
      <c r="Z1065">
        <v>0</v>
      </c>
      <c r="AA1065">
        <v>43</v>
      </c>
      <c r="AB1065">
        <v>50</v>
      </c>
      <c r="AE1065" t="s">
        <v>37</v>
      </c>
      <c r="AF1065" t="s">
        <v>2860</v>
      </c>
      <c r="AG1065" t="s">
        <v>9802</v>
      </c>
      <c r="AH1065" t="s">
        <v>9803</v>
      </c>
      <c r="AI1065">
        <v>2988</v>
      </c>
      <c r="AJ1065">
        <v>3.8969210169999999</v>
      </c>
      <c r="AK1065" t="s">
        <v>9804</v>
      </c>
      <c r="AL1065">
        <v>1</v>
      </c>
      <c r="AM1065" t="s">
        <v>9805</v>
      </c>
      <c r="AN1065" t="s">
        <v>9806</v>
      </c>
      <c r="AO1065" t="s">
        <v>9807</v>
      </c>
      <c r="AP1065" t="s">
        <v>5273</v>
      </c>
      <c r="AQ1065" t="s">
        <v>5274</v>
      </c>
    </row>
    <row r="1066" spans="1:43" x14ac:dyDescent="0.3">
      <c r="A1066" t="s">
        <v>2863</v>
      </c>
      <c r="B1066" t="s">
        <v>9808</v>
      </c>
      <c r="C1066" t="s">
        <v>2862</v>
      </c>
      <c r="D1066" t="s">
        <v>4917</v>
      </c>
      <c r="E1066">
        <v>11</v>
      </c>
      <c r="F1066">
        <v>10</v>
      </c>
      <c r="G1066" t="s">
        <v>5267</v>
      </c>
      <c r="H1066">
        <v>5000</v>
      </c>
      <c r="I1066">
        <v>0</v>
      </c>
      <c r="J1066">
        <v>3.64</v>
      </c>
      <c r="K1066">
        <v>829</v>
      </c>
      <c r="L1066">
        <v>343</v>
      </c>
      <c r="M1066">
        <v>157</v>
      </c>
      <c r="N1066">
        <v>139</v>
      </c>
      <c r="O1066">
        <v>68</v>
      </c>
      <c r="P1066">
        <v>122</v>
      </c>
      <c r="Q1066">
        <v>0</v>
      </c>
      <c r="R1066">
        <v>0</v>
      </c>
      <c r="S1066">
        <v>0</v>
      </c>
      <c r="T1066">
        <v>0</v>
      </c>
      <c r="U1066" t="s">
        <v>70</v>
      </c>
      <c r="V1066" t="s">
        <v>52</v>
      </c>
      <c r="W1066">
        <v>50</v>
      </c>
      <c r="X1066" t="s">
        <v>5268</v>
      </c>
      <c r="Y1066">
        <v>3</v>
      </c>
      <c r="Z1066">
        <v>0</v>
      </c>
      <c r="AA1066">
        <v>24</v>
      </c>
      <c r="AB1066">
        <v>50</v>
      </c>
      <c r="AC1066">
        <v>1</v>
      </c>
      <c r="AD1066" t="s">
        <v>5269</v>
      </c>
      <c r="AE1066" t="s">
        <v>37</v>
      </c>
      <c r="AF1066" t="s">
        <v>200</v>
      </c>
      <c r="AG1066" t="s">
        <v>200</v>
      </c>
      <c r="AH1066" t="s">
        <v>8420</v>
      </c>
      <c r="AI1066">
        <v>10474</v>
      </c>
      <c r="AJ1066">
        <v>3.9085354209999998</v>
      </c>
      <c r="AK1066" t="s">
        <v>5523</v>
      </c>
      <c r="AL1066">
        <v>0</v>
      </c>
      <c r="AN1066" t="s">
        <v>9809</v>
      </c>
      <c r="AO1066" t="s">
        <v>9810</v>
      </c>
      <c r="AP1066" t="s">
        <v>5273</v>
      </c>
      <c r="AQ1066" t="s">
        <v>5274</v>
      </c>
    </row>
    <row r="1067" spans="1:43" x14ac:dyDescent="0.3">
      <c r="A1067" t="s">
        <v>2866</v>
      </c>
      <c r="B1067" t="s">
        <v>9811</v>
      </c>
      <c r="C1067" t="s">
        <v>2864</v>
      </c>
      <c r="D1067" t="s">
        <v>4918</v>
      </c>
      <c r="E1067">
        <v>8</v>
      </c>
      <c r="F1067">
        <v>7</v>
      </c>
      <c r="G1067" t="s">
        <v>5267</v>
      </c>
      <c r="H1067">
        <v>1000</v>
      </c>
      <c r="I1067">
        <v>1</v>
      </c>
      <c r="J1067">
        <v>4.43</v>
      </c>
      <c r="K1067">
        <v>398</v>
      </c>
      <c r="L1067">
        <v>274</v>
      </c>
      <c r="M1067">
        <v>70</v>
      </c>
      <c r="N1067">
        <v>26</v>
      </c>
      <c r="O1067">
        <v>8</v>
      </c>
      <c r="P1067">
        <v>20</v>
      </c>
      <c r="Q1067">
        <v>0</v>
      </c>
      <c r="R1067">
        <v>0</v>
      </c>
      <c r="S1067">
        <v>0</v>
      </c>
      <c r="T1067">
        <v>0</v>
      </c>
      <c r="U1067" t="s">
        <v>34</v>
      </c>
      <c r="V1067" t="s">
        <v>43</v>
      </c>
      <c r="W1067">
        <v>9</v>
      </c>
      <c r="X1067" t="s">
        <v>5268</v>
      </c>
      <c r="Y1067">
        <v>2</v>
      </c>
      <c r="Z1067">
        <v>0</v>
      </c>
      <c r="AA1067">
        <v>39</v>
      </c>
      <c r="AB1067">
        <v>50</v>
      </c>
      <c r="AE1067" t="s">
        <v>37</v>
      </c>
      <c r="AF1067" t="s">
        <v>2865</v>
      </c>
      <c r="AG1067" t="s">
        <v>9812</v>
      </c>
      <c r="AH1067" t="s">
        <v>9813</v>
      </c>
      <c r="AI1067">
        <v>816</v>
      </c>
      <c r="AJ1067">
        <v>4.1813725489999998</v>
      </c>
      <c r="AK1067" t="s">
        <v>9814</v>
      </c>
      <c r="AL1067">
        <v>1</v>
      </c>
      <c r="AM1067" t="s">
        <v>9815</v>
      </c>
      <c r="AN1067" t="s">
        <v>9816</v>
      </c>
      <c r="AO1067" t="s">
        <v>9817</v>
      </c>
      <c r="AP1067" t="s">
        <v>5273</v>
      </c>
      <c r="AQ1067" t="s">
        <v>5274</v>
      </c>
    </row>
    <row r="1068" spans="1:43" x14ac:dyDescent="0.3">
      <c r="A1068" t="s">
        <v>2869</v>
      </c>
      <c r="B1068" t="s">
        <v>2867</v>
      </c>
      <c r="C1068" t="s">
        <v>2867</v>
      </c>
      <c r="D1068" t="s">
        <v>4919</v>
      </c>
      <c r="E1068">
        <v>2</v>
      </c>
      <c r="F1068">
        <v>2</v>
      </c>
      <c r="G1068" t="s">
        <v>5267</v>
      </c>
      <c r="H1068">
        <v>100</v>
      </c>
      <c r="I1068">
        <v>1</v>
      </c>
      <c r="J1068">
        <v>2.44</v>
      </c>
      <c r="K1068">
        <v>9</v>
      </c>
      <c r="L1068">
        <v>1</v>
      </c>
      <c r="M1068">
        <v>2</v>
      </c>
      <c r="N1068">
        <v>0</v>
      </c>
      <c r="O1068">
        <v>3</v>
      </c>
      <c r="P1068">
        <v>3</v>
      </c>
      <c r="Q1068">
        <v>0</v>
      </c>
      <c r="R1068">
        <v>0</v>
      </c>
      <c r="S1068">
        <v>0</v>
      </c>
      <c r="T1068">
        <v>0</v>
      </c>
      <c r="U1068" t="s">
        <v>122</v>
      </c>
      <c r="V1068" t="s">
        <v>734</v>
      </c>
      <c r="W1068">
        <v>50</v>
      </c>
      <c r="X1068" t="s">
        <v>5268</v>
      </c>
      <c r="Y1068">
        <v>1</v>
      </c>
      <c r="Z1068">
        <v>0</v>
      </c>
      <c r="AA1068">
        <v>42</v>
      </c>
      <c r="AB1068">
        <v>50</v>
      </c>
      <c r="AC1068">
        <v>1</v>
      </c>
      <c r="AD1068" t="s">
        <v>5269</v>
      </c>
      <c r="AE1068" t="s">
        <v>37</v>
      </c>
      <c r="AF1068" t="s">
        <v>2868</v>
      </c>
      <c r="AG1068" t="s">
        <v>2868</v>
      </c>
      <c r="AH1068" t="s">
        <v>9818</v>
      </c>
      <c r="AI1068">
        <v>26951</v>
      </c>
      <c r="AJ1068">
        <v>4.0353604689999996</v>
      </c>
      <c r="AK1068" t="s">
        <v>9819</v>
      </c>
      <c r="AL1068">
        <v>0</v>
      </c>
      <c r="AN1068" t="s">
        <v>9820</v>
      </c>
      <c r="AO1068" t="s">
        <v>9821</v>
      </c>
      <c r="AP1068" t="s">
        <v>5273</v>
      </c>
      <c r="AQ1068" t="s">
        <v>5274</v>
      </c>
    </row>
    <row r="1069" spans="1:43" x14ac:dyDescent="0.3">
      <c r="A1069" t="s">
        <v>2872</v>
      </c>
      <c r="B1069" t="s">
        <v>9822</v>
      </c>
      <c r="C1069" t="s">
        <v>2870</v>
      </c>
      <c r="D1069" t="s">
        <v>4920</v>
      </c>
      <c r="E1069">
        <v>5.66</v>
      </c>
      <c r="F1069">
        <v>5</v>
      </c>
      <c r="G1069" t="s">
        <v>5267</v>
      </c>
      <c r="H1069">
        <v>20000</v>
      </c>
      <c r="I1069">
        <v>0</v>
      </c>
      <c r="J1069">
        <v>4.1399999999999997</v>
      </c>
      <c r="K1069">
        <v>2927</v>
      </c>
      <c r="L1069">
        <v>1646</v>
      </c>
      <c r="M1069">
        <v>564</v>
      </c>
      <c r="N1069">
        <v>389</v>
      </c>
      <c r="O1069">
        <v>145</v>
      </c>
      <c r="P1069">
        <v>183</v>
      </c>
      <c r="Q1069">
        <v>0</v>
      </c>
      <c r="R1069">
        <v>0</v>
      </c>
      <c r="S1069">
        <v>0</v>
      </c>
      <c r="T1069">
        <v>0</v>
      </c>
      <c r="U1069" t="s">
        <v>281</v>
      </c>
      <c r="V1069" t="s">
        <v>52</v>
      </c>
      <c r="W1069">
        <v>14</v>
      </c>
      <c r="X1069" t="s">
        <v>5268</v>
      </c>
      <c r="Y1069">
        <v>2</v>
      </c>
      <c r="Z1069">
        <v>0</v>
      </c>
      <c r="AA1069">
        <v>29</v>
      </c>
      <c r="AB1069">
        <v>50</v>
      </c>
      <c r="AE1069" t="s">
        <v>37</v>
      </c>
      <c r="AF1069" t="s">
        <v>2871</v>
      </c>
      <c r="AG1069" t="s">
        <v>2871</v>
      </c>
      <c r="AH1069" t="s">
        <v>9823</v>
      </c>
      <c r="AI1069">
        <v>8205</v>
      </c>
      <c r="AJ1069">
        <v>4.1958561850000002</v>
      </c>
      <c r="AK1069" t="s">
        <v>9824</v>
      </c>
      <c r="AL1069">
        <v>0</v>
      </c>
      <c r="AN1069" t="s">
        <v>9825</v>
      </c>
      <c r="AO1069" t="s">
        <v>9826</v>
      </c>
      <c r="AP1069" t="s">
        <v>5273</v>
      </c>
      <c r="AQ1069" t="s">
        <v>5274</v>
      </c>
    </row>
    <row r="1070" spans="1:43" x14ac:dyDescent="0.3">
      <c r="A1070" t="s">
        <v>1644</v>
      </c>
      <c r="B1070" t="s">
        <v>7884</v>
      </c>
      <c r="C1070" t="s">
        <v>1608</v>
      </c>
      <c r="D1070" t="s">
        <v>4526</v>
      </c>
      <c r="E1070">
        <v>3.94</v>
      </c>
      <c r="F1070">
        <v>8</v>
      </c>
      <c r="G1070" t="s">
        <v>5267</v>
      </c>
      <c r="H1070">
        <v>100</v>
      </c>
      <c r="I1070">
        <v>0</v>
      </c>
      <c r="J1070">
        <v>3.9</v>
      </c>
      <c r="K1070">
        <v>21</v>
      </c>
      <c r="L1070">
        <v>10</v>
      </c>
      <c r="M1070">
        <v>5</v>
      </c>
      <c r="N1070">
        <v>2</v>
      </c>
      <c r="O1070">
        <v>2</v>
      </c>
      <c r="P1070">
        <v>2</v>
      </c>
      <c r="Q1070">
        <v>0</v>
      </c>
      <c r="R1070">
        <v>0</v>
      </c>
      <c r="S1070">
        <v>0</v>
      </c>
      <c r="T1070">
        <v>0</v>
      </c>
      <c r="U1070" t="s">
        <v>122</v>
      </c>
      <c r="V1070" t="s">
        <v>79</v>
      </c>
      <c r="W1070">
        <v>1</v>
      </c>
      <c r="X1070" t="s">
        <v>5268</v>
      </c>
      <c r="Y1070">
        <v>1</v>
      </c>
      <c r="Z1070">
        <v>0</v>
      </c>
      <c r="AA1070">
        <v>39</v>
      </c>
      <c r="AB1070">
        <v>50</v>
      </c>
      <c r="AE1070" t="s">
        <v>37</v>
      </c>
      <c r="AF1070" t="s">
        <v>1643</v>
      </c>
      <c r="AG1070" t="s">
        <v>1643</v>
      </c>
      <c r="AH1070" t="s">
        <v>7943</v>
      </c>
      <c r="AI1070">
        <v>189</v>
      </c>
      <c r="AJ1070">
        <v>4.0687830690000002</v>
      </c>
      <c r="AK1070" t="s">
        <v>7944</v>
      </c>
      <c r="AL1070">
        <v>0</v>
      </c>
      <c r="AN1070" t="s">
        <v>7945</v>
      </c>
      <c r="AO1070" t="s">
        <v>7946</v>
      </c>
      <c r="AP1070" t="s">
        <v>5273</v>
      </c>
      <c r="AQ1070" t="s">
        <v>5274</v>
      </c>
    </row>
    <row r="1071" spans="1:43" x14ac:dyDescent="0.3">
      <c r="A1071" t="s">
        <v>2875</v>
      </c>
      <c r="B1071" t="s">
        <v>9827</v>
      </c>
      <c r="C1071" t="s">
        <v>2873</v>
      </c>
      <c r="D1071" t="s">
        <v>4921</v>
      </c>
      <c r="E1071">
        <v>14</v>
      </c>
      <c r="F1071">
        <v>12</v>
      </c>
      <c r="G1071" t="s">
        <v>5267</v>
      </c>
      <c r="H1071">
        <v>1000</v>
      </c>
      <c r="I1071">
        <v>1</v>
      </c>
      <c r="J1071">
        <v>3.61</v>
      </c>
      <c r="K1071">
        <v>548</v>
      </c>
      <c r="L1071">
        <v>225</v>
      </c>
      <c r="M1071">
        <v>102</v>
      </c>
      <c r="N1071">
        <v>89</v>
      </c>
      <c r="O1071">
        <v>46</v>
      </c>
      <c r="P1071">
        <v>86</v>
      </c>
      <c r="Q1071">
        <v>0</v>
      </c>
      <c r="R1071">
        <v>0</v>
      </c>
      <c r="S1071">
        <v>0</v>
      </c>
      <c r="T1071">
        <v>0</v>
      </c>
      <c r="U1071" t="s">
        <v>56</v>
      </c>
      <c r="V1071" t="s">
        <v>52</v>
      </c>
      <c r="W1071">
        <v>29</v>
      </c>
      <c r="X1071" t="s">
        <v>5268</v>
      </c>
      <c r="Y1071">
        <v>4</v>
      </c>
      <c r="Z1071">
        <v>0</v>
      </c>
      <c r="AA1071">
        <v>26</v>
      </c>
      <c r="AB1071">
        <v>50</v>
      </c>
      <c r="AC1071">
        <v>1</v>
      </c>
      <c r="AD1071" t="s">
        <v>5269</v>
      </c>
      <c r="AE1071" t="s">
        <v>37</v>
      </c>
      <c r="AF1071" t="s">
        <v>2874</v>
      </c>
      <c r="AG1071" t="s">
        <v>2874</v>
      </c>
      <c r="AH1071" t="s">
        <v>9828</v>
      </c>
      <c r="AI1071">
        <v>40457</v>
      </c>
      <c r="AJ1071">
        <v>3.9603282499999999</v>
      </c>
      <c r="AK1071" t="s">
        <v>9829</v>
      </c>
      <c r="AL1071">
        <v>0</v>
      </c>
      <c r="AN1071" t="s">
        <v>9830</v>
      </c>
      <c r="AO1071" t="s">
        <v>9831</v>
      </c>
      <c r="AP1071" t="s">
        <v>5273</v>
      </c>
      <c r="AQ1071" t="s">
        <v>5274</v>
      </c>
    </row>
    <row r="1072" spans="1:43" x14ac:dyDescent="0.3">
      <c r="A1072" t="s">
        <v>2878</v>
      </c>
      <c r="B1072" t="s">
        <v>9832</v>
      </c>
      <c r="C1072" t="s">
        <v>2876</v>
      </c>
      <c r="D1072" t="s">
        <v>4922</v>
      </c>
      <c r="E1072">
        <v>9</v>
      </c>
      <c r="F1072">
        <v>8</v>
      </c>
      <c r="G1072" t="s">
        <v>5267</v>
      </c>
      <c r="H1072">
        <v>5000</v>
      </c>
      <c r="I1072">
        <v>0</v>
      </c>
      <c r="J1072">
        <v>3.9</v>
      </c>
      <c r="K1072">
        <v>613</v>
      </c>
      <c r="L1072">
        <v>311</v>
      </c>
      <c r="M1072">
        <v>109</v>
      </c>
      <c r="N1072">
        <v>83</v>
      </c>
      <c r="O1072">
        <v>43</v>
      </c>
      <c r="P1072">
        <v>67</v>
      </c>
      <c r="Q1072">
        <v>0</v>
      </c>
      <c r="R1072">
        <v>0</v>
      </c>
      <c r="S1072">
        <v>0</v>
      </c>
      <c r="T1072">
        <v>0</v>
      </c>
      <c r="U1072" t="s">
        <v>100</v>
      </c>
      <c r="V1072" t="s">
        <v>43</v>
      </c>
      <c r="W1072">
        <v>50</v>
      </c>
      <c r="X1072" t="s">
        <v>5268</v>
      </c>
      <c r="Y1072">
        <v>3</v>
      </c>
      <c r="Z1072">
        <v>0</v>
      </c>
      <c r="AA1072">
        <v>21</v>
      </c>
      <c r="AB1072">
        <v>50</v>
      </c>
      <c r="AE1072" t="s">
        <v>37</v>
      </c>
      <c r="AF1072" t="s">
        <v>2877</v>
      </c>
      <c r="AG1072" t="s">
        <v>2877</v>
      </c>
      <c r="AH1072" t="s">
        <v>9833</v>
      </c>
      <c r="AI1072">
        <v>4335</v>
      </c>
      <c r="AJ1072">
        <v>4.0572087659999996</v>
      </c>
      <c r="AK1072" t="s">
        <v>9834</v>
      </c>
      <c r="AL1072">
        <v>0</v>
      </c>
      <c r="AN1072" t="s">
        <v>9835</v>
      </c>
      <c r="AO1072" t="s">
        <v>9836</v>
      </c>
      <c r="AP1072" t="s">
        <v>5273</v>
      </c>
      <c r="AQ1072" t="s">
        <v>5274</v>
      </c>
    </row>
    <row r="1073" spans="1:43" x14ac:dyDescent="0.3">
      <c r="A1073" t="s">
        <v>2884</v>
      </c>
      <c r="B1073" t="s">
        <v>2879</v>
      </c>
      <c r="C1073" t="s">
        <v>2879</v>
      </c>
      <c r="D1073" t="s">
        <v>4639</v>
      </c>
      <c r="E1073">
        <v>4</v>
      </c>
      <c r="F1073">
        <v>4</v>
      </c>
      <c r="G1073" t="s">
        <v>5267</v>
      </c>
      <c r="H1073">
        <v>100</v>
      </c>
      <c r="I1073">
        <v>1</v>
      </c>
      <c r="J1073">
        <v>3.1</v>
      </c>
      <c r="K1073">
        <v>21</v>
      </c>
      <c r="L1073">
        <v>4</v>
      </c>
      <c r="M1073">
        <v>5</v>
      </c>
      <c r="N1073">
        <v>5</v>
      </c>
      <c r="O1073">
        <v>3</v>
      </c>
      <c r="P1073">
        <v>4</v>
      </c>
      <c r="Q1073">
        <v>0</v>
      </c>
      <c r="R1073">
        <v>0</v>
      </c>
      <c r="S1073">
        <v>0</v>
      </c>
      <c r="T1073">
        <v>0</v>
      </c>
      <c r="U1073" t="s">
        <v>2880</v>
      </c>
      <c r="V1073" t="s">
        <v>2881</v>
      </c>
      <c r="W1073">
        <v>5</v>
      </c>
      <c r="X1073" t="s">
        <v>5268</v>
      </c>
      <c r="Y1073">
        <v>1</v>
      </c>
      <c r="Z1073">
        <v>0</v>
      </c>
      <c r="AA1073">
        <v>25</v>
      </c>
      <c r="AB1073">
        <v>50</v>
      </c>
      <c r="AC1073">
        <v>1</v>
      </c>
      <c r="AD1073" t="s">
        <v>5269</v>
      </c>
      <c r="AE1073" t="s">
        <v>37</v>
      </c>
      <c r="AF1073" t="s">
        <v>2882</v>
      </c>
      <c r="AG1073" t="s">
        <v>8457</v>
      </c>
      <c r="AH1073" t="s">
        <v>2883</v>
      </c>
      <c r="AI1073">
        <v>22615</v>
      </c>
      <c r="AJ1073">
        <v>4.0782224190000003</v>
      </c>
      <c r="AK1073" t="s">
        <v>8458</v>
      </c>
      <c r="AL1073">
        <v>0</v>
      </c>
      <c r="AN1073" t="s">
        <v>8459</v>
      </c>
      <c r="AO1073" t="s">
        <v>8460</v>
      </c>
      <c r="AP1073" t="s">
        <v>5273</v>
      </c>
      <c r="AQ1073" t="s">
        <v>5274</v>
      </c>
    </row>
    <row r="1074" spans="1:43" x14ac:dyDescent="0.3">
      <c r="A1074" t="s">
        <v>2887</v>
      </c>
      <c r="B1074" t="s">
        <v>9837</v>
      </c>
      <c r="C1074" t="s">
        <v>2885</v>
      </c>
      <c r="D1074" t="s">
        <v>4923</v>
      </c>
      <c r="E1074">
        <v>11</v>
      </c>
      <c r="F1074">
        <v>10</v>
      </c>
      <c r="G1074" t="s">
        <v>5267</v>
      </c>
      <c r="H1074">
        <v>100</v>
      </c>
      <c r="I1074">
        <v>0</v>
      </c>
      <c r="J1074">
        <v>4.75</v>
      </c>
      <c r="K1074">
        <v>4</v>
      </c>
      <c r="L1074">
        <v>3</v>
      </c>
      <c r="M1074">
        <v>1</v>
      </c>
      <c r="N1074">
        <v>0</v>
      </c>
      <c r="O1074">
        <v>0</v>
      </c>
      <c r="P1074">
        <v>0</v>
      </c>
      <c r="Q1074">
        <v>0</v>
      </c>
      <c r="R1074">
        <v>0</v>
      </c>
      <c r="S1074">
        <v>0</v>
      </c>
      <c r="T1074">
        <v>0</v>
      </c>
      <c r="U1074" t="s">
        <v>70</v>
      </c>
      <c r="V1074" t="s">
        <v>43</v>
      </c>
      <c r="W1074">
        <v>4</v>
      </c>
      <c r="X1074" t="s">
        <v>5268</v>
      </c>
      <c r="Y1074">
        <v>3</v>
      </c>
      <c r="Z1074">
        <v>0</v>
      </c>
      <c r="AA1074">
        <v>20</v>
      </c>
      <c r="AB1074">
        <v>50</v>
      </c>
      <c r="AE1074" t="s">
        <v>37</v>
      </c>
      <c r="AF1074" t="s">
        <v>2886</v>
      </c>
      <c r="AG1074" t="s">
        <v>9838</v>
      </c>
      <c r="AH1074" t="s">
        <v>9839</v>
      </c>
      <c r="AI1074">
        <v>10286</v>
      </c>
      <c r="AJ1074">
        <v>3.6965778729999998</v>
      </c>
      <c r="AK1074" t="s">
        <v>9840</v>
      </c>
      <c r="AL1074">
        <v>0</v>
      </c>
      <c r="AN1074" t="s">
        <v>9841</v>
      </c>
      <c r="AO1074" t="s">
        <v>9842</v>
      </c>
      <c r="AP1074" t="s">
        <v>5273</v>
      </c>
      <c r="AQ1074" t="s">
        <v>5274</v>
      </c>
    </row>
    <row r="1075" spans="1:43" x14ac:dyDescent="0.3">
      <c r="A1075" s="1" t="s">
        <v>2890</v>
      </c>
      <c r="B1075" t="s">
        <v>9843</v>
      </c>
      <c r="C1075" t="s">
        <v>2888</v>
      </c>
      <c r="D1075" t="s">
        <v>4924</v>
      </c>
      <c r="E1075">
        <v>7</v>
      </c>
      <c r="F1075">
        <v>34</v>
      </c>
      <c r="G1075" t="s">
        <v>5267</v>
      </c>
      <c r="H1075">
        <v>100</v>
      </c>
      <c r="I1075">
        <v>1</v>
      </c>
      <c r="J1075">
        <v>4.5199999999999996</v>
      </c>
      <c r="K1075">
        <v>106</v>
      </c>
      <c r="L1075">
        <v>77</v>
      </c>
      <c r="M1075">
        <v>16</v>
      </c>
      <c r="N1075">
        <v>7</v>
      </c>
      <c r="O1075">
        <v>3</v>
      </c>
      <c r="P1075">
        <v>3</v>
      </c>
      <c r="Q1075">
        <v>1</v>
      </c>
      <c r="R1075">
        <v>0</v>
      </c>
      <c r="S1075">
        <v>1</v>
      </c>
      <c r="T1075">
        <v>0</v>
      </c>
      <c r="U1075" t="s">
        <v>385</v>
      </c>
      <c r="V1075" t="s">
        <v>43</v>
      </c>
      <c r="W1075">
        <v>50</v>
      </c>
      <c r="X1075" t="s">
        <v>5268</v>
      </c>
      <c r="Y1075">
        <v>2</v>
      </c>
      <c r="Z1075">
        <v>0</v>
      </c>
      <c r="AA1075">
        <v>35</v>
      </c>
      <c r="AB1075">
        <v>50</v>
      </c>
      <c r="AE1075" t="s">
        <v>37</v>
      </c>
      <c r="AF1075" t="s">
        <v>2889</v>
      </c>
      <c r="AG1075" t="s">
        <v>9844</v>
      </c>
      <c r="AH1075" t="s">
        <v>9845</v>
      </c>
      <c r="AI1075">
        <v>1269</v>
      </c>
      <c r="AJ1075">
        <v>4.1505122139999999</v>
      </c>
      <c r="AK1075" t="s">
        <v>9846</v>
      </c>
      <c r="AL1075">
        <v>0</v>
      </c>
      <c r="AN1075" t="s">
        <v>9847</v>
      </c>
      <c r="AO1075" t="s">
        <v>9848</v>
      </c>
      <c r="AP1075" t="s">
        <v>5273</v>
      </c>
      <c r="AQ1075" t="s">
        <v>5274</v>
      </c>
    </row>
    <row r="1076" spans="1:43" x14ac:dyDescent="0.3">
      <c r="A1076" t="s">
        <v>2501</v>
      </c>
      <c r="B1076" t="s">
        <v>8549</v>
      </c>
      <c r="C1076" t="s">
        <v>2500</v>
      </c>
      <c r="D1076" t="s">
        <v>4658</v>
      </c>
      <c r="E1076">
        <v>2</v>
      </c>
      <c r="F1076">
        <v>2</v>
      </c>
      <c r="G1076" t="s">
        <v>5267</v>
      </c>
      <c r="H1076">
        <v>1000</v>
      </c>
      <c r="I1076">
        <v>0</v>
      </c>
      <c r="J1076">
        <v>4.1900000000000004</v>
      </c>
      <c r="K1076">
        <v>81</v>
      </c>
      <c r="L1076">
        <v>50</v>
      </c>
      <c r="M1076">
        <v>14</v>
      </c>
      <c r="N1076">
        <v>6</v>
      </c>
      <c r="O1076">
        <v>4</v>
      </c>
      <c r="P1076">
        <v>7</v>
      </c>
      <c r="Q1076">
        <v>1</v>
      </c>
      <c r="R1076">
        <v>0</v>
      </c>
      <c r="S1076">
        <v>1</v>
      </c>
      <c r="T1076">
        <v>0</v>
      </c>
      <c r="U1076" t="s">
        <v>42</v>
      </c>
      <c r="V1076" t="s">
        <v>43</v>
      </c>
      <c r="W1076">
        <v>1</v>
      </c>
      <c r="X1076" t="s">
        <v>5268</v>
      </c>
      <c r="Y1076">
        <v>1</v>
      </c>
      <c r="Z1076">
        <v>0</v>
      </c>
      <c r="AA1076">
        <v>35</v>
      </c>
      <c r="AB1076">
        <v>50</v>
      </c>
      <c r="AE1076" t="s">
        <v>37</v>
      </c>
      <c r="AF1076" t="s">
        <v>289</v>
      </c>
      <c r="AG1076" t="s">
        <v>289</v>
      </c>
      <c r="AH1076" t="s">
        <v>5713</v>
      </c>
      <c r="AI1076">
        <v>126370</v>
      </c>
      <c r="AJ1076">
        <v>4.1469573469999998</v>
      </c>
      <c r="AK1076" t="s">
        <v>5689</v>
      </c>
      <c r="AL1076">
        <v>1</v>
      </c>
      <c r="AM1076" t="s">
        <v>5690</v>
      </c>
      <c r="AN1076" t="s">
        <v>8550</v>
      </c>
      <c r="AO1076" t="s">
        <v>8551</v>
      </c>
      <c r="AP1076" t="s">
        <v>5273</v>
      </c>
      <c r="AQ1076" t="s">
        <v>5274</v>
      </c>
    </row>
    <row r="1077" spans="1:43" x14ac:dyDescent="0.3">
      <c r="A1077" t="s">
        <v>2892</v>
      </c>
      <c r="B1077" t="s">
        <v>9849</v>
      </c>
      <c r="C1077" t="s">
        <v>2891</v>
      </c>
      <c r="D1077" t="s">
        <v>4925</v>
      </c>
      <c r="E1077">
        <v>3.92</v>
      </c>
      <c r="F1077">
        <v>4</v>
      </c>
      <c r="G1077" t="s">
        <v>5267</v>
      </c>
      <c r="H1077">
        <v>20000</v>
      </c>
      <c r="I1077">
        <v>1</v>
      </c>
      <c r="J1077">
        <v>3.76</v>
      </c>
      <c r="K1077">
        <v>4367</v>
      </c>
      <c r="L1077">
        <v>1975</v>
      </c>
      <c r="M1077">
        <v>793</v>
      </c>
      <c r="N1077">
        <v>682</v>
      </c>
      <c r="O1077">
        <v>397</v>
      </c>
      <c r="P1077">
        <v>520</v>
      </c>
      <c r="Q1077">
        <v>0</v>
      </c>
      <c r="R1077">
        <v>0</v>
      </c>
      <c r="S1077">
        <v>0</v>
      </c>
      <c r="T1077">
        <v>0</v>
      </c>
      <c r="U1077" t="s">
        <v>70</v>
      </c>
      <c r="V1077" t="s">
        <v>35</v>
      </c>
      <c r="W1077">
        <v>7</v>
      </c>
      <c r="X1077" t="s">
        <v>5268</v>
      </c>
      <c r="Y1077">
        <v>1</v>
      </c>
      <c r="Z1077">
        <v>0</v>
      </c>
      <c r="AA1077">
        <v>36</v>
      </c>
      <c r="AB1077">
        <v>50</v>
      </c>
      <c r="AC1077">
        <v>1</v>
      </c>
      <c r="AD1077" t="s">
        <v>5269</v>
      </c>
      <c r="AE1077" t="s">
        <v>37</v>
      </c>
      <c r="AF1077" t="s">
        <v>92</v>
      </c>
      <c r="AG1077" t="s">
        <v>5346</v>
      </c>
      <c r="AH1077" t="s">
        <v>7522</v>
      </c>
      <c r="AI1077">
        <v>55499</v>
      </c>
      <c r="AJ1077">
        <v>4.138885385</v>
      </c>
      <c r="AK1077" t="s">
        <v>5347</v>
      </c>
      <c r="AL1077">
        <v>0</v>
      </c>
      <c r="AN1077" t="s">
        <v>9850</v>
      </c>
      <c r="AO1077" t="s">
        <v>9851</v>
      </c>
      <c r="AP1077" t="s">
        <v>5273</v>
      </c>
      <c r="AQ1077" t="s">
        <v>5274</v>
      </c>
    </row>
    <row r="1078" spans="1:43" x14ac:dyDescent="0.3">
      <c r="A1078" t="s">
        <v>2895</v>
      </c>
      <c r="B1078" t="s">
        <v>9852</v>
      </c>
      <c r="C1078" t="s">
        <v>2893</v>
      </c>
      <c r="D1078" t="s">
        <v>4926</v>
      </c>
      <c r="E1078">
        <v>8</v>
      </c>
      <c r="F1078">
        <v>84</v>
      </c>
      <c r="G1078" t="s">
        <v>5267</v>
      </c>
      <c r="H1078">
        <v>10000</v>
      </c>
      <c r="I1078">
        <v>0</v>
      </c>
      <c r="J1078">
        <v>3.31</v>
      </c>
      <c r="K1078">
        <v>1554</v>
      </c>
      <c r="L1078">
        <v>528</v>
      </c>
      <c r="M1078">
        <v>283</v>
      </c>
      <c r="N1078">
        <v>245</v>
      </c>
      <c r="O1078">
        <v>144</v>
      </c>
      <c r="P1078">
        <v>354</v>
      </c>
      <c r="Q1078">
        <v>0</v>
      </c>
      <c r="R1078">
        <v>0</v>
      </c>
      <c r="S1078">
        <v>0</v>
      </c>
      <c r="T1078">
        <v>0</v>
      </c>
      <c r="U1078" t="s">
        <v>34</v>
      </c>
      <c r="V1078" t="s">
        <v>52</v>
      </c>
      <c r="W1078">
        <v>50</v>
      </c>
      <c r="X1078" t="s">
        <v>5268</v>
      </c>
      <c r="Y1078">
        <v>2</v>
      </c>
      <c r="Z1078">
        <v>0</v>
      </c>
      <c r="AA1078">
        <v>37</v>
      </c>
      <c r="AB1078">
        <v>50</v>
      </c>
      <c r="AE1078" t="s">
        <v>37</v>
      </c>
      <c r="AF1078" t="s">
        <v>829</v>
      </c>
      <c r="AG1078" t="s">
        <v>6592</v>
      </c>
      <c r="AH1078" t="s">
        <v>2894</v>
      </c>
      <c r="AI1078">
        <v>80713</v>
      </c>
      <c r="AJ1078">
        <v>4.1878136110000002</v>
      </c>
      <c r="AK1078" t="s">
        <v>6594</v>
      </c>
      <c r="AL1078">
        <v>0</v>
      </c>
      <c r="AN1078" t="s">
        <v>9853</v>
      </c>
      <c r="AO1078" t="s">
        <v>9854</v>
      </c>
      <c r="AP1078" t="s">
        <v>5273</v>
      </c>
      <c r="AQ1078" t="s">
        <v>5274</v>
      </c>
    </row>
    <row r="1079" spans="1:43" x14ac:dyDescent="0.3">
      <c r="A1079" t="s">
        <v>2897</v>
      </c>
      <c r="B1079" t="s">
        <v>9855</v>
      </c>
      <c r="C1079" t="s">
        <v>2896</v>
      </c>
      <c r="D1079" t="s">
        <v>4927</v>
      </c>
      <c r="E1079">
        <v>16</v>
      </c>
      <c r="F1079">
        <v>14</v>
      </c>
      <c r="G1079" t="s">
        <v>5267</v>
      </c>
      <c r="H1079">
        <v>1000</v>
      </c>
      <c r="I1079">
        <v>0</v>
      </c>
      <c r="J1079">
        <v>3.16</v>
      </c>
      <c r="K1079">
        <v>370</v>
      </c>
      <c r="L1079">
        <v>114</v>
      </c>
      <c r="M1079">
        <v>55</v>
      </c>
      <c r="N1079">
        <v>72</v>
      </c>
      <c r="O1079">
        <v>35</v>
      </c>
      <c r="P1079">
        <v>94</v>
      </c>
      <c r="Q1079">
        <v>0</v>
      </c>
      <c r="R1079">
        <v>0</v>
      </c>
      <c r="S1079">
        <v>0</v>
      </c>
      <c r="T1079">
        <v>0</v>
      </c>
      <c r="U1079" t="s">
        <v>83</v>
      </c>
      <c r="V1079" t="s">
        <v>52</v>
      </c>
      <c r="W1079">
        <v>47</v>
      </c>
      <c r="X1079" t="s">
        <v>5268</v>
      </c>
      <c r="Y1079">
        <v>4</v>
      </c>
      <c r="Z1079">
        <v>0</v>
      </c>
      <c r="AA1079">
        <v>27</v>
      </c>
      <c r="AB1079">
        <v>50</v>
      </c>
      <c r="AE1079" t="s">
        <v>37</v>
      </c>
      <c r="AF1079" t="s">
        <v>1579</v>
      </c>
      <c r="AG1079" t="s">
        <v>1579</v>
      </c>
      <c r="AH1079" t="s">
        <v>7832</v>
      </c>
      <c r="AI1079">
        <v>47356</v>
      </c>
      <c r="AJ1079">
        <v>4.0568882510000002</v>
      </c>
      <c r="AK1079" t="s">
        <v>7833</v>
      </c>
      <c r="AL1079">
        <v>0</v>
      </c>
      <c r="AN1079" t="s">
        <v>9856</v>
      </c>
      <c r="AO1079" t="s">
        <v>9857</v>
      </c>
      <c r="AP1079" t="s">
        <v>5273</v>
      </c>
      <c r="AQ1079" t="s">
        <v>5274</v>
      </c>
    </row>
    <row r="1080" spans="1:43" x14ac:dyDescent="0.3">
      <c r="A1080" t="s">
        <v>2899</v>
      </c>
      <c r="B1080" t="s">
        <v>9858</v>
      </c>
      <c r="C1080" t="s">
        <v>2898</v>
      </c>
      <c r="D1080" t="s">
        <v>4928</v>
      </c>
      <c r="E1080">
        <v>8</v>
      </c>
      <c r="F1080">
        <v>7</v>
      </c>
      <c r="G1080" t="s">
        <v>5267</v>
      </c>
      <c r="H1080">
        <v>1000</v>
      </c>
      <c r="I1080">
        <v>0</v>
      </c>
      <c r="J1080">
        <v>3.98</v>
      </c>
      <c r="K1080">
        <v>234</v>
      </c>
      <c r="L1080">
        <v>126</v>
      </c>
      <c r="M1080">
        <v>43</v>
      </c>
      <c r="N1080">
        <v>27</v>
      </c>
      <c r="O1080">
        <v>10</v>
      </c>
      <c r="P1080">
        <v>28</v>
      </c>
      <c r="Q1080">
        <v>0</v>
      </c>
      <c r="R1080">
        <v>0</v>
      </c>
      <c r="S1080">
        <v>0</v>
      </c>
      <c r="T1080">
        <v>0</v>
      </c>
      <c r="U1080" t="s">
        <v>281</v>
      </c>
      <c r="V1080" t="s">
        <v>43</v>
      </c>
      <c r="W1080">
        <v>3</v>
      </c>
      <c r="X1080" t="s">
        <v>5268</v>
      </c>
      <c r="Y1080">
        <v>3</v>
      </c>
      <c r="Z1080">
        <v>0</v>
      </c>
      <c r="AA1080">
        <v>27</v>
      </c>
      <c r="AB1080">
        <v>50</v>
      </c>
      <c r="AC1080">
        <v>1</v>
      </c>
      <c r="AD1080" t="s">
        <v>5269</v>
      </c>
      <c r="AE1080" t="s">
        <v>37</v>
      </c>
      <c r="AF1080" t="s">
        <v>1579</v>
      </c>
      <c r="AG1080" t="s">
        <v>1579</v>
      </c>
      <c r="AH1080" t="s">
        <v>7832</v>
      </c>
      <c r="AI1080">
        <v>47356</v>
      </c>
      <c r="AJ1080">
        <v>4.0568882510000002</v>
      </c>
      <c r="AK1080" t="s">
        <v>7833</v>
      </c>
      <c r="AL1080">
        <v>0</v>
      </c>
      <c r="AN1080" t="s">
        <v>9859</v>
      </c>
      <c r="AO1080" t="s">
        <v>9860</v>
      </c>
      <c r="AP1080" t="s">
        <v>5273</v>
      </c>
      <c r="AQ1080" t="s">
        <v>5274</v>
      </c>
    </row>
    <row r="1081" spans="1:43" x14ac:dyDescent="0.3">
      <c r="A1081" t="s">
        <v>964</v>
      </c>
      <c r="B1081" t="s">
        <v>5564</v>
      </c>
      <c r="C1081" t="s">
        <v>228</v>
      </c>
      <c r="D1081" t="s">
        <v>4092</v>
      </c>
      <c r="E1081">
        <v>3</v>
      </c>
      <c r="F1081">
        <v>3</v>
      </c>
      <c r="G1081" t="s">
        <v>5267</v>
      </c>
      <c r="H1081">
        <v>100</v>
      </c>
      <c r="I1081">
        <v>0</v>
      </c>
      <c r="J1081">
        <v>3.67</v>
      </c>
      <c r="K1081">
        <v>12</v>
      </c>
      <c r="L1081">
        <v>4</v>
      </c>
      <c r="M1081">
        <v>3</v>
      </c>
      <c r="N1081">
        <v>3</v>
      </c>
      <c r="O1081">
        <v>1</v>
      </c>
      <c r="P1081">
        <v>1</v>
      </c>
      <c r="Q1081">
        <v>0</v>
      </c>
      <c r="R1081">
        <v>0</v>
      </c>
      <c r="S1081">
        <v>0</v>
      </c>
      <c r="T1081">
        <v>0</v>
      </c>
      <c r="U1081" t="s">
        <v>34</v>
      </c>
      <c r="V1081" t="s">
        <v>79</v>
      </c>
      <c r="W1081">
        <v>2</v>
      </c>
      <c r="X1081" t="s">
        <v>5268</v>
      </c>
      <c r="Y1081">
        <v>1</v>
      </c>
      <c r="Z1081">
        <v>0</v>
      </c>
      <c r="AA1081">
        <v>40</v>
      </c>
      <c r="AB1081">
        <v>50</v>
      </c>
      <c r="AE1081" t="s">
        <v>37</v>
      </c>
      <c r="AF1081" t="s">
        <v>963</v>
      </c>
      <c r="AG1081" t="s">
        <v>6806</v>
      </c>
      <c r="AH1081" t="s">
        <v>6807</v>
      </c>
      <c r="AI1081">
        <v>38100</v>
      </c>
      <c r="AJ1081">
        <v>4.2914698160000002</v>
      </c>
      <c r="AK1081" t="s">
        <v>6808</v>
      </c>
      <c r="AL1081">
        <v>0</v>
      </c>
      <c r="AN1081" t="s">
        <v>6809</v>
      </c>
      <c r="AO1081" t="s">
        <v>6810</v>
      </c>
      <c r="AP1081" t="s">
        <v>5273</v>
      </c>
      <c r="AQ1081" t="s">
        <v>5274</v>
      </c>
    </row>
    <row r="1082" spans="1:43" x14ac:dyDescent="0.3">
      <c r="A1082" s="1" t="s">
        <v>2479</v>
      </c>
      <c r="B1082" t="s">
        <v>9215</v>
      </c>
      <c r="C1082" t="s">
        <v>2478</v>
      </c>
      <c r="D1082" t="s">
        <v>4799</v>
      </c>
      <c r="E1082">
        <v>8</v>
      </c>
      <c r="F1082">
        <v>7</v>
      </c>
      <c r="G1082" t="s">
        <v>5267</v>
      </c>
      <c r="H1082">
        <v>100</v>
      </c>
      <c r="I1082">
        <v>0</v>
      </c>
      <c r="J1082">
        <v>4.1900000000000004</v>
      </c>
      <c r="K1082">
        <v>54</v>
      </c>
      <c r="L1082">
        <v>33</v>
      </c>
      <c r="M1082">
        <v>10</v>
      </c>
      <c r="N1082">
        <v>4</v>
      </c>
      <c r="O1082">
        <v>2</v>
      </c>
      <c r="P1082">
        <v>5</v>
      </c>
      <c r="Q1082">
        <v>1</v>
      </c>
      <c r="R1082">
        <v>0</v>
      </c>
      <c r="S1082">
        <v>1</v>
      </c>
      <c r="T1082">
        <v>0</v>
      </c>
      <c r="U1082" t="s">
        <v>144</v>
      </c>
      <c r="V1082" t="s">
        <v>43</v>
      </c>
      <c r="W1082">
        <v>50</v>
      </c>
      <c r="X1082" t="s">
        <v>5268</v>
      </c>
      <c r="Y1082">
        <v>2</v>
      </c>
      <c r="Z1082">
        <v>0</v>
      </c>
      <c r="AA1082">
        <v>21</v>
      </c>
      <c r="AB1082">
        <v>50</v>
      </c>
      <c r="AE1082" t="s">
        <v>37</v>
      </c>
      <c r="AF1082" t="s">
        <v>386</v>
      </c>
      <c r="AG1082" t="s">
        <v>5856</v>
      </c>
      <c r="AH1082" t="s">
        <v>9216</v>
      </c>
      <c r="AI1082">
        <v>8989</v>
      </c>
      <c r="AJ1082">
        <v>3.8519301370000001</v>
      </c>
      <c r="AK1082" t="s">
        <v>5857</v>
      </c>
      <c r="AL1082">
        <v>1</v>
      </c>
      <c r="AM1082" t="s">
        <v>5858</v>
      </c>
      <c r="AN1082" t="s">
        <v>9217</v>
      </c>
      <c r="AO1082" t="s">
        <v>9218</v>
      </c>
      <c r="AP1082" t="s">
        <v>5273</v>
      </c>
      <c r="AQ1082" t="s">
        <v>5274</v>
      </c>
    </row>
    <row r="1083" spans="1:43" x14ac:dyDescent="0.3">
      <c r="A1083" t="s">
        <v>2902</v>
      </c>
      <c r="B1083" t="s">
        <v>2900</v>
      </c>
      <c r="C1083" t="s">
        <v>2900</v>
      </c>
      <c r="D1083" t="s">
        <v>4929</v>
      </c>
      <c r="E1083">
        <v>11</v>
      </c>
      <c r="F1083">
        <v>10</v>
      </c>
      <c r="G1083" t="s">
        <v>5267</v>
      </c>
      <c r="H1083">
        <v>100</v>
      </c>
      <c r="I1083">
        <v>0</v>
      </c>
      <c r="J1083">
        <v>3.24</v>
      </c>
      <c r="K1083">
        <v>96</v>
      </c>
      <c r="L1083">
        <v>31</v>
      </c>
      <c r="M1083">
        <v>15</v>
      </c>
      <c r="N1083">
        <v>15</v>
      </c>
      <c r="O1083">
        <v>16</v>
      </c>
      <c r="P1083">
        <v>19</v>
      </c>
      <c r="Q1083">
        <v>0</v>
      </c>
      <c r="R1083">
        <v>0</v>
      </c>
      <c r="S1083">
        <v>0</v>
      </c>
      <c r="T1083">
        <v>0</v>
      </c>
      <c r="U1083" t="s">
        <v>122</v>
      </c>
      <c r="V1083" t="s">
        <v>52</v>
      </c>
      <c r="W1083">
        <v>50</v>
      </c>
      <c r="X1083" t="s">
        <v>5268</v>
      </c>
      <c r="Y1083">
        <v>2</v>
      </c>
      <c r="Z1083">
        <v>0</v>
      </c>
      <c r="AA1083">
        <v>40</v>
      </c>
      <c r="AB1083">
        <v>50</v>
      </c>
      <c r="AE1083" t="s">
        <v>37</v>
      </c>
      <c r="AF1083" t="s">
        <v>2901</v>
      </c>
      <c r="AG1083" t="s">
        <v>2901</v>
      </c>
      <c r="AH1083" t="s">
        <v>9861</v>
      </c>
      <c r="AI1083">
        <v>2282</v>
      </c>
      <c r="AJ1083">
        <v>4.2103418049999997</v>
      </c>
      <c r="AK1083" t="s">
        <v>9862</v>
      </c>
      <c r="AL1083">
        <v>0</v>
      </c>
      <c r="AN1083" t="s">
        <v>9863</v>
      </c>
      <c r="AO1083" t="s">
        <v>9864</v>
      </c>
      <c r="AP1083" t="s">
        <v>5273</v>
      </c>
      <c r="AQ1083" t="s">
        <v>5274</v>
      </c>
    </row>
    <row r="1084" spans="1:43" x14ac:dyDescent="0.3">
      <c r="A1084" t="s">
        <v>2904</v>
      </c>
      <c r="B1084" t="s">
        <v>9865</v>
      </c>
      <c r="C1084" t="s">
        <v>2903</v>
      </c>
      <c r="D1084" t="s">
        <v>4930</v>
      </c>
      <c r="E1084">
        <v>11</v>
      </c>
      <c r="F1084">
        <v>10</v>
      </c>
      <c r="G1084" t="s">
        <v>5267</v>
      </c>
      <c r="H1084">
        <v>10000</v>
      </c>
      <c r="I1084">
        <v>0</v>
      </c>
      <c r="J1084">
        <v>4.0199999999999996</v>
      </c>
      <c r="K1084">
        <v>2050</v>
      </c>
      <c r="L1084">
        <v>1089</v>
      </c>
      <c r="M1084">
        <v>392</v>
      </c>
      <c r="N1084">
        <v>268</v>
      </c>
      <c r="O1084">
        <v>126</v>
      </c>
      <c r="P1084">
        <v>175</v>
      </c>
      <c r="Q1084">
        <v>1</v>
      </c>
      <c r="R1084">
        <v>1</v>
      </c>
      <c r="S1084">
        <v>0</v>
      </c>
      <c r="T1084">
        <v>0</v>
      </c>
      <c r="U1084" t="s">
        <v>34</v>
      </c>
      <c r="V1084" t="s">
        <v>52</v>
      </c>
      <c r="W1084">
        <v>50</v>
      </c>
      <c r="X1084" t="s">
        <v>5268</v>
      </c>
      <c r="Y1084">
        <v>2</v>
      </c>
      <c r="Z1084">
        <v>0</v>
      </c>
      <c r="AA1084">
        <v>41</v>
      </c>
      <c r="AB1084">
        <v>50</v>
      </c>
      <c r="AE1084" t="s">
        <v>37</v>
      </c>
      <c r="AF1084" t="s">
        <v>2604</v>
      </c>
      <c r="AG1084" t="s">
        <v>9403</v>
      </c>
      <c r="AH1084" t="s">
        <v>9404</v>
      </c>
      <c r="AI1084">
        <v>21485</v>
      </c>
      <c r="AJ1084">
        <v>4.1462415640000003</v>
      </c>
      <c r="AK1084" t="s">
        <v>9405</v>
      </c>
      <c r="AL1084">
        <v>0</v>
      </c>
      <c r="AN1084" t="s">
        <v>9866</v>
      </c>
      <c r="AO1084" t="s">
        <v>9867</v>
      </c>
      <c r="AP1084" t="s">
        <v>5273</v>
      </c>
      <c r="AQ1084" t="s">
        <v>5274</v>
      </c>
    </row>
    <row r="1085" spans="1:43" x14ac:dyDescent="0.3">
      <c r="A1085" t="s">
        <v>2906</v>
      </c>
      <c r="B1085" t="s">
        <v>8874</v>
      </c>
      <c r="C1085" t="s">
        <v>2905</v>
      </c>
      <c r="D1085" t="s">
        <v>4727</v>
      </c>
      <c r="E1085">
        <v>12</v>
      </c>
      <c r="F1085">
        <v>11</v>
      </c>
      <c r="G1085" t="s">
        <v>5267</v>
      </c>
      <c r="H1085">
        <v>100</v>
      </c>
      <c r="I1085">
        <v>1</v>
      </c>
      <c r="J1085">
        <v>3</v>
      </c>
      <c r="K1085">
        <v>6</v>
      </c>
      <c r="L1085">
        <v>2</v>
      </c>
      <c r="M1085">
        <v>0</v>
      </c>
      <c r="N1085">
        <v>2</v>
      </c>
      <c r="O1085">
        <v>0</v>
      </c>
      <c r="P1085">
        <v>2</v>
      </c>
      <c r="Q1085">
        <v>0</v>
      </c>
      <c r="R1085">
        <v>0</v>
      </c>
      <c r="S1085">
        <v>0</v>
      </c>
      <c r="T1085">
        <v>0</v>
      </c>
      <c r="U1085" t="s">
        <v>34</v>
      </c>
      <c r="V1085" t="s">
        <v>558</v>
      </c>
      <c r="W1085">
        <v>10</v>
      </c>
      <c r="X1085" t="s">
        <v>5268</v>
      </c>
      <c r="Y1085">
        <v>3</v>
      </c>
      <c r="Z1085">
        <v>0</v>
      </c>
      <c r="AA1085">
        <v>25</v>
      </c>
      <c r="AB1085">
        <v>50</v>
      </c>
      <c r="AC1085">
        <v>1</v>
      </c>
      <c r="AD1085" t="s">
        <v>5269</v>
      </c>
      <c r="AE1085" t="s">
        <v>37</v>
      </c>
      <c r="AF1085" t="s">
        <v>1371</v>
      </c>
      <c r="AG1085" t="s">
        <v>1371</v>
      </c>
      <c r="AH1085" t="s">
        <v>7491</v>
      </c>
      <c r="AI1085">
        <v>366</v>
      </c>
      <c r="AJ1085">
        <v>3.9754098359999999</v>
      </c>
      <c r="AK1085" t="s">
        <v>7492</v>
      </c>
      <c r="AL1085">
        <v>0</v>
      </c>
      <c r="AN1085" t="s">
        <v>8875</v>
      </c>
      <c r="AO1085" t="s">
        <v>8876</v>
      </c>
      <c r="AP1085" t="s">
        <v>5273</v>
      </c>
      <c r="AQ1085" t="s">
        <v>5274</v>
      </c>
    </row>
    <row r="1086" spans="1:43" x14ac:dyDescent="0.3">
      <c r="A1086" t="s">
        <v>2909</v>
      </c>
      <c r="B1086" t="s">
        <v>9868</v>
      </c>
      <c r="C1086" t="s">
        <v>2907</v>
      </c>
      <c r="D1086" t="s">
        <v>4931</v>
      </c>
      <c r="E1086">
        <v>16</v>
      </c>
      <c r="F1086">
        <v>16</v>
      </c>
      <c r="G1086" t="s">
        <v>5267</v>
      </c>
      <c r="H1086">
        <v>100</v>
      </c>
      <c r="I1086">
        <v>0</v>
      </c>
      <c r="J1086">
        <v>3.82</v>
      </c>
      <c r="K1086">
        <v>50</v>
      </c>
      <c r="L1086">
        <v>26</v>
      </c>
      <c r="M1086">
        <v>7</v>
      </c>
      <c r="N1086">
        <v>7</v>
      </c>
      <c r="O1086">
        <v>2</v>
      </c>
      <c r="P1086">
        <v>8</v>
      </c>
      <c r="Q1086">
        <v>0</v>
      </c>
      <c r="R1086">
        <v>0</v>
      </c>
      <c r="S1086">
        <v>0</v>
      </c>
      <c r="T1086">
        <v>0</v>
      </c>
      <c r="U1086" t="s">
        <v>34</v>
      </c>
      <c r="V1086" t="s">
        <v>2908</v>
      </c>
      <c r="W1086">
        <v>50</v>
      </c>
      <c r="X1086" t="s">
        <v>5268</v>
      </c>
      <c r="Y1086">
        <v>5</v>
      </c>
      <c r="Z1086">
        <v>0</v>
      </c>
      <c r="AA1086">
        <v>25</v>
      </c>
      <c r="AB1086">
        <v>50</v>
      </c>
      <c r="AE1086" t="s">
        <v>37</v>
      </c>
      <c r="AF1086" t="s">
        <v>774</v>
      </c>
      <c r="AG1086" t="s">
        <v>6503</v>
      </c>
      <c r="AH1086" t="s">
        <v>6504</v>
      </c>
      <c r="AI1086">
        <v>7676</v>
      </c>
      <c r="AJ1086">
        <v>4.0394736839999998</v>
      </c>
      <c r="AK1086" t="s">
        <v>6505</v>
      </c>
      <c r="AL1086">
        <v>0</v>
      </c>
      <c r="AN1086" t="s">
        <v>9869</v>
      </c>
      <c r="AO1086" t="s">
        <v>9870</v>
      </c>
      <c r="AP1086" t="s">
        <v>5273</v>
      </c>
      <c r="AQ1086" t="s">
        <v>5274</v>
      </c>
    </row>
    <row r="1087" spans="1:43" x14ac:dyDescent="0.3">
      <c r="A1087" t="s">
        <v>2913</v>
      </c>
      <c r="B1087" t="s">
        <v>9871</v>
      </c>
      <c r="C1087" t="s">
        <v>2910</v>
      </c>
      <c r="D1087" t="s">
        <v>4932</v>
      </c>
      <c r="E1087">
        <v>14</v>
      </c>
      <c r="F1087">
        <v>51</v>
      </c>
      <c r="G1087" t="s">
        <v>5267</v>
      </c>
      <c r="H1087">
        <v>100</v>
      </c>
      <c r="I1087">
        <v>0</v>
      </c>
      <c r="J1087">
        <v>3.75</v>
      </c>
      <c r="K1087">
        <v>36</v>
      </c>
      <c r="L1087">
        <v>18</v>
      </c>
      <c r="M1087">
        <v>5</v>
      </c>
      <c r="N1087">
        <v>4</v>
      </c>
      <c r="O1087">
        <v>4</v>
      </c>
      <c r="P1087">
        <v>5</v>
      </c>
      <c r="Q1087">
        <v>0</v>
      </c>
      <c r="R1087">
        <v>0</v>
      </c>
      <c r="S1087">
        <v>0</v>
      </c>
      <c r="T1087">
        <v>0</v>
      </c>
      <c r="U1087" t="s">
        <v>70</v>
      </c>
      <c r="V1087" t="s">
        <v>52</v>
      </c>
      <c r="W1087">
        <v>50</v>
      </c>
      <c r="X1087" t="s">
        <v>5268</v>
      </c>
      <c r="Y1087">
        <v>4</v>
      </c>
      <c r="Z1087">
        <v>0</v>
      </c>
      <c r="AA1087">
        <v>42</v>
      </c>
      <c r="AB1087">
        <v>50</v>
      </c>
      <c r="AE1087" t="s">
        <v>37</v>
      </c>
      <c r="AF1087" t="s">
        <v>2911</v>
      </c>
      <c r="AG1087" t="s">
        <v>2911</v>
      </c>
      <c r="AH1087" t="s">
        <v>2912</v>
      </c>
      <c r="AI1087">
        <v>16885</v>
      </c>
      <c r="AJ1087">
        <v>3.8978975419999999</v>
      </c>
      <c r="AK1087" t="s">
        <v>9872</v>
      </c>
      <c r="AL1087">
        <v>0</v>
      </c>
      <c r="AN1087" t="s">
        <v>9873</v>
      </c>
      <c r="AO1087" t="s">
        <v>9874</v>
      </c>
      <c r="AP1087" t="s">
        <v>5273</v>
      </c>
      <c r="AQ1087" t="s">
        <v>5274</v>
      </c>
    </row>
    <row r="1088" spans="1:43" x14ac:dyDescent="0.3">
      <c r="A1088" t="s">
        <v>2916</v>
      </c>
      <c r="B1088" t="s">
        <v>2914</v>
      </c>
      <c r="C1088" t="s">
        <v>2914</v>
      </c>
      <c r="D1088" t="s">
        <v>4933</v>
      </c>
      <c r="E1088">
        <v>3</v>
      </c>
      <c r="F1088">
        <v>7</v>
      </c>
      <c r="G1088" t="s">
        <v>5267</v>
      </c>
      <c r="H1088">
        <v>100</v>
      </c>
      <c r="I1088">
        <v>1</v>
      </c>
      <c r="J1088">
        <v>3.67</v>
      </c>
      <c r="K1088">
        <v>6</v>
      </c>
      <c r="L1088">
        <v>2</v>
      </c>
      <c r="M1088">
        <v>2</v>
      </c>
      <c r="N1088">
        <v>0</v>
      </c>
      <c r="O1088">
        <v>2</v>
      </c>
      <c r="P1088">
        <v>0</v>
      </c>
      <c r="Q1088">
        <v>0</v>
      </c>
      <c r="R1088">
        <v>0</v>
      </c>
      <c r="S1088">
        <v>0</v>
      </c>
      <c r="T1088">
        <v>0</v>
      </c>
      <c r="U1088" t="s">
        <v>78</v>
      </c>
      <c r="V1088" t="s">
        <v>43</v>
      </c>
      <c r="W1088">
        <v>5</v>
      </c>
      <c r="X1088" t="s">
        <v>5268</v>
      </c>
      <c r="Y1088">
        <v>1</v>
      </c>
      <c r="Z1088">
        <v>0</v>
      </c>
      <c r="AA1088">
        <v>19</v>
      </c>
      <c r="AB1088">
        <v>50</v>
      </c>
      <c r="AE1088" t="s">
        <v>37</v>
      </c>
      <c r="AF1088" t="s">
        <v>2915</v>
      </c>
      <c r="AG1088" t="s">
        <v>9875</v>
      </c>
      <c r="AH1088" t="s">
        <v>9876</v>
      </c>
      <c r="AI1088">
        <v>1284</v>
      </c>
      <c r="AJ1088">
        <v>3.9750778819999999</v>
      </c>
      <c r="AK1088" t="s">
        <v>9877</v>
      </c>
      <c r="AL1088">
        <v>0</v>
      </c>
      <c r="AN1088" t="s">
        <v>9878</v>
      </c>
      <c r="AO1088" t="s">
        <v>9879</v>
      </c>
      <c r="AP1088" t="s">
        <v>5273</v>
      </c>
      <c r="AQ1088" t="s">
        <v>5274</v>
      </c>
    </row>
    <row r="1089" spans="1:43" x14ac:dyDescent="0.3">
      <c r="A1089" t="s">
        <v>2809</v>
      </c>
      <c r="B1089" t="s">
        <v>9035</v>
      </c>
      <c r="C1089" t="s">
        <v>2350</v>
      </c>
      <c r="D1089" t="s">
        <v>4761</v>
      </c>
      <c r="E1089">
        <v>3.86</v>
      </c>
      <c r="F1089">
        <v>4</v>
      </c>
      <c r="G1089" t="s">
        <v>5267</v>
      </c>
      <c r="H1089">
        <v>100</v>
      </c>
      <c r="I1089">
        <v>1</v>
      </c>
      <c r="J1089">
        <v>3.48</v>
      </c>
      <c r="K1089">
        <v>23</v>
      </c>
      <c r="L1089">
        <v>9</v>
      </c>
      <c r="M1089">
        <v>4</v>
      </c>
      <c r="N1089">
        <v>2</v>
      </c>
      <c r="O1089">
        <v>5</v>
      </c>
      <c r="P1089">
        <v>3</v>
      </c>
      <c r="Q1089">
        <v>0</v>
      </c>
      <c r="R1089">
        <v>0</v>
      </c>
      <c r="S1089">
        <v>0</v>
      </c>
      <c r="T1089">
        <v>0</v>
      </c>
      <c r="U1089" t="s">
        <v>42</v>
      </c>
      <c r="V1089" t="s">
        <v>52</v>
      </c>
      <c r="W1089">
        <v>1</v>
      </c>
      <c r="X1089" t="s">
        <v>5268</v>
      </c>
      <c r="Y1089">
        <v>1</v>
      </c>
      <c r="Z1089">
        <v>0</v>
      </c>
      <c r="AA1089">
        <v>49</v>
      </c>
      <c r="AB1089">
        <v>50</v>
      </c>
      <c r="AE1089" t="s">
        <v>37</v>
      </c>
      <c r="AF1089" t="s">
        <v>266</v>
      </c>
      <c r="AG1089" t="s">
        <v>5643</v>
      </c>
      <c r="AH1089" t="s">
        <v>2351</v>
      </c>
      <c r="AI1089">
        <v>55670</v>
      </c>
      <c r="AJ1089">
        <v>4.1214837429999998</v>
      </c>
      <c r="AK1089" t="s">
        <v>5645</v>
      </c>
      <c r="AL1089">
        <v>1</v>
      </c>
      <c r="AM1089" t="s">
        <v>5646</v>
      </c>
      <c r="AN1089" t="s">
        <v>9727</v>
      </c>
      <c r="AO1089" t="s">
        <v>9728</v>
      </c>
      <c r="AP1089" t="s">
        <v>5273</v>
      </c>
      <c r="AQ1089" t="s">
        <v>5274</v>
      </c>
    </row>
    <row r="1090" spans="1:43" x14ac:dyDescent="0.3">
      <c r="A1090" t="s">
        <v>2920</v>
      </c>
      <c r="B1090" t="s">
        <v>9880</v>
      </c>
      <c r="C1090" t="s">
        <v>2917</v>
      </c>
      <c r="D1090" t="s">
        <v>4934</v>
      </c>
      <c r="E1090">
        <v>5.82</v>
      </c>
      <c r="F1090">
        <v>58</v>
      </c>
      <c r="G1090" t="s">
        <v>5267</v>
      </c>
      <c r="H1090">
        <v>1000</v>
      </c>
      <c r="I1090">
        <v>1</v>
      </c>
      <c r="J1090">
        <v>3.93</v>
      </c>
      <c r="K1090">
        <v>623</v>
      </c>
      <c r="L1090">
        <v>295</v>
      </c>
      <c r="M1090">
        <v>147</v>
      </c>
      <c r="N1090">
        <v>81</v>
      </c>
      <c r="O1090">
        <v>44</v>
      </c>
      <c r="P1090">
        <v>56</v>
      </c>
      <c r="Q1090">
        <v>0</v>
      </c>
      <c r="R1090">
        <v>0</v>
      </c>
      <c r="S1090">
        <v>0</v>
      </c>
      <c r="T1090">
        <v>0</v>
      </c>
      <c r="U1090" t="s">
        <v>87</v>
      </c>
      <c r="V1090" t="s">
        <v>52</v>
      </c>
      <c r="W1090">
        <v>50</v>
      </c>
      <c r="X1090" t="s">
        <v>5268</v>
      </c>
      <c r="Y1090">
        <v>2</v>
      </c>
      <c r="Z1090">
        <v>0</v>
      </c>
      <c r="AA1090">
        <v>61</v>
      </c>
      <c r="AB1090">
        <v>50</v>
      </c>
      <c r="AE1090" t="s">
        <v>37</v>
      </c>
      <c r="AF1090" t="s">
        <v>2918</v>
      </c>
      <c r="AG1090" t="s">
        <v>2918</v>
      </c>
      <c r="AH1090" t="s">
        <v>2919</v>
      </c>
      <c r="AI1090">
        <v>1663</v>
      </c>
      <c r="AJ1090">
        <v>4.071557426</v>
      </c>
      <c r="AK1090" t="s">
        <v>9881</v>
      </c>
      <c r="AL1090">
        <v>0</v>
      </c>
      <c r="AN1090" t="s">
        <v>9882</v>
      </c>
      <c r="AO1090" t="s">
        <v>9883</v>
      </c>
      <c r="AP1090" t="s">
        <v>5273</v>
      </c>
      <c r="AQ1090" t="s">
        <v>5274</v>
      </c>
    </row>
    <row r="1091" spans="1:43" x14ac:dyDescent="0.3">
      <c r="A1091" t="s">
        <v>2180</v>
      </c>
      <c r="B1091" t="s">
        <v>2178</v>
      </c>
      <c r="C1091" t="s">
        <v>2178</v>
      </c>
      <c r="D1091" t="s">
        <v>4705</v>
      </c>
      <c r="E1091">
        <v>8</v>
      </c>
      <c r="F1091">
        <v>7</v>
      </c>
      <c r="G1091" t="s">
        <v>5267</v>
      </c>
      <c r="H1091">
        <v>50</v>
      </c>
      <c r="I1091">
        <v>1</v>
      </c>
      <c r="J1091">
        <v>3.67</v>
      </c>
      <c r="K1091">
        <v>6</v>
      </c>
      <c r="L1091">
        <v>2</v>
      </c>
      <c r="M1091">
        <v>1</v>
      </c>
      <c r="N1091">
        <v>2</v>
      </c>
      <c r="O1091">
        <v>1</v>
      </c>
      <c r="P1091">
        <v>0</v>
      </c>
      <c r="Q1091">
        <v>0</v>
      </c>
      <c r="R1091">
        <v>0</v>
      </c>
      <c r="S1091">
        <v>0</v>
      </c>
      <c r="T1091">
        <v>0</v>
      </c>
      <c r="U1091" t="s">
        <v>1625</v>
      </c>
      <c r="V1091" t="s">
        <v>52</v>
      </c>
      <c r="W1091">
        <v>20</v>
      </c>
      <c r="X1091" t="s">
        <v>5268</v>
      </c>
      <c r="Y1091">
        <v>3</v>
      </c>
      <c r="Z1091">
        <v>0</v>
      </c>
      <c r="AA1091">
        <v>37</v>
      </c>
      <c r="AB1091">
        <v>50</v>
      </c>
      <c r="AE1091" t="s">
        <v>37</v>
      </c>
      <c r="AF1091" t="s">
        <v>2179</v>
      </c>
      <c r="AG1091" t="s">
        <v>2179</v>
      </c>
      <c r="AH1091" t="s">
        <v>8767</v>
      </c>
      <c r="AI1091">
        <v>519</v>
      </c>
      <c r="AJ1091">
        <v>3.791907514</v>
      </c>
      <c r="AK1091" t="s">
        <v>8768</v>
      </c>
      <c r="AL1091">
        <v>0</v>
      </c>
      <c r="AN1091" t="s">
        <v>8769</v>
      </c>
      <c r="AO1091" t="s">
        <v>8770</v>
      </c>
      <c r="AP1091" t="s">
        <v>5273</v>
      </c>
      <c r="AQ1091" t="s">
        <v>5274</v>
      </c>
    </row>
    <row r="1092" spans="1:43" x14ac:dyDescent="0.3">
      <c r="A1092" t="s">
        <v>3933</v>
      </c>
      <c r="B1092" t="s">
        <v>9884</v>
      </c>
      <c r="C1092" t="s">
        <v>3321</v>
      </c>
      <c r="D1092" t="s">
        <v>4935</v>
      </c>
      <c r="E1092">
        <v>11</v>
      </c>
      <c r="F1092">
        <v>17</v>
      </c>
      <c r="G1092" t="s">
        <v>5267</v>
      </c>
      <c r="H1092">
        <v>100</v>
      </c>
      <c r="I1092">
        <v>0</v>
      </c>
      <c r="J1092">
        <v>4.67</v>
      </c>
      <c r="K1092">
        <v>3</v>
      </c>
      <c r="L1092">
        <v>2</v>
      </c>
      <c r="M1092">
        <v>1</v>
      </c>
      <c r="N1092">
        <v>0</v>
      </c>
      <c r="O1092">
        <v>0</v>
      </c>
      <c r="P1092">
        <v>0</v>
      </c>
      <c r="Q1092">
        <v>0</v>
      </c>
      <c r="R1092">
        <v>0</v>
      </c>
      <c r="S1092">
        <v>0</v>
      </c>
      <c r="T1092">
        <v>0</v>
      </c>
      <c r="U1092" t="s">
        <v>100</v>
      </c>
      <c r="V1092" t="s">
        <v>52</v>
      </c>
      <c r="W1092">
        <v>50</v>
      </c>
      <c r="X1092" t="s">
        <v>5268</v>
      </c>
      <c r="Y1092">
        <v>2</v>
      </c>
      <c r="Z1092">
        <v>0</v>
      </c>
      <c r="AA1092">
        <v>14</v>
      </c>
      <c r="AB1092">
        <v>50</v>
      </c>
      <c r="AE1092" t="s">
        <v>37</v>
      </c>
      <c r="AF1092" t="s">
        <v>3931</v>
      </c>
      <c r="AG1092" t="s">
        <v>3931</v>
      </c>
      <c r="AH1092" t="s">
        <v>3932</v>
      </c>
      <c r="AI1092">
        <v>1279</v>
      </c>
      <c r="AJ1092">
        <v>3.7075840499999999</v>
      </c>
      <c r="AK1092" t="s">
        <v>9885</v>
      </c>
      <c r="AL1092">
        <v>0</v>
      </c>
      <c r="AN1092" t="s">
        <v>9886</v>
      </c>
      <c r="AO1092" t="s">
        <v>9887</v>
      </c>
      <c r="AP1092" t="s">
        <v>5273</v>
      </c>
      <c r="AQ1092" t="s">
        <v>5274</v>
      </c>
    </row>
    <row r="1093" spans="1:43" x14ac:dyDescent="0.3">
      <c r="A1093" t="s">
        <v>2922</v>
      </c>
      <c r="B1093" t="s">
        <v>9888</v>
      </c>
      <c r="C1093" t="s">
        <v>2921</v>
      </c>
      <c r="D1093" t="s">
        <v>4936</v>
      </c>
      <c r="E1093">
        <v>11</v>
      </c>
      <c r="F1093">
        <v>10</v>
      </c>
      <c r="G1093" t="s">
        <v>5267</v>
      </c>
      <c r="H1093">
        <v>5000</v>
      </c>
      <c r="I1093">
        <v>1</v>
      </c>
      <c r="J1093">
        <v>3.87</v>
      </c>
      <c r="K1093">
        <v>901</v>
      </c>
      <c r="L1093">
        <v>400</v>
      </c>
      <c r="M1093">
        <v>210</v>
      </c>
      <c r="N1093">
        <v>144</v>
      </c>
      <c r="O1093">
        <v>64</v>
      </c>
      <c r="P1093">
        <v>83</v>
      </c>
      <c r="Q1093">
        <v>0</v>
      </c>
      <c r="R1093">
        <v>0</v>
      </c>
      <c r="S1093">
        <v>0</v>
      </c>
      <c r="T1093">
        <v>0</v>
      </c>
      <c r="U1093" t="s">
        <v>42</v>
      </c>
      <c r="V1093" t="s">
        <v>52</v>
      </c>
      <c r="W1093">
        <v>50</v>
      </c>
      <c r="X1093" t="s">
        <v>5268</v>
      </c>
      <c r="Y1093">
        <v>2</v>
      </c>
      <c r="Z1093">
        <v>0</v>
      </c>
      <c r="AA1093">
        <v>35</v>
      </c>
      <c r="AB1093">
        <v>50</v>
      </c>
      <c r="AC1093">
        <v>1</v>
      </c>
      <c r="AD1093" t="s">
        <v>5269</v>
      </c>
      <c r="AE1093" t="s">
        <v>37</v>
      </c>
      <c r="AF1093" t="s">
        <v>1886</v>
      </c>
      <c r="AG1093" t="s">
        <v>8323</v>
      </c>
      <c r="AH1093" t="s">
        <v>9520</v>
      </c>
      <c r="AI1093">
        <v>12441</v>
      </c>
      <c r="AJ1093">
        <v>3.9246845110000002</v>
      </c>
      <c r="AK1093" t="s">
        <v>8324</v>
      </c>
      <c r="AL1093">
        <v>0</v>
      </c>
      <c r="AN1093" t="s">
        <v>9889</v>
      </c>
      <c r="AO1093" t="s">
        <v>9890</v>
      </c>
      <c r="AP1093" t="s">
        <v>5273</v>
      </c>
      <c r="AQ1093" t="s">
        <v>5274</v>
      </c>
    </row>
    <row r="1094" spans="1:43" x14ac:dyDescent="0.3">
      <c r="A1094" t="s">
        <v>2924</v>
      </c>
      <c r="B1094" t="s">
        <v>9891</v>
      </c>
      <c r="C1094" t="s">
        <v>2923</v>
      </c>
      <c r="D1094" t="s">
        <v>4937</v>
      </c>
      <c r="E1094">
        <v>1.86</v>
      </c>
      <c r="F1094">
        <v>2</v>
      </c>
      <c r="G1094" t="s">
        <v>5267</v>
      </c>
      <c r="H1094">
        <v>1000</v>
      </c>
      <c r="I1094">
        <v>1</v>
      </c>
      <c r="J1094">
        <v>3.78</v>
      </c>
      <c r="K1094">
        <v>36</v>
      </c>
      <c r="L1094">
        <v>20</v>
      </c>
      <c r="M1094">
        <v>2</v>
      </c>
      <c r="N1094">
        <v>5</v>
      </c>
      <c r="O1094">
        <v>4</v>
      </c>
      <c r="P1094">
        <v>5</v>
      </c>
      <c r="Q1094">
        <v>0</v>
      </c>
      <c r="R1094">
        <v>0</v>
      </c>
      <c r="S1094">
        <v>0</v>
      </c>
      <c r="T1094">
        <v>0</v>
      </c>
      <c r="U1094" t="s">
        <v>70</v>
      </c>
      <c r="V1094" t="s">
        <v>734</v>
      </c>
      <c r="W1094">
        <v>50</v>
      </c>
      <c r="X1094" t="s">
        <v>5268</v>
      </c>
      <c r="Y1094">
        <v>1</v>
      </c>
      <c r="Z1094">
        <v>0</v>
      </c>
      <c r="AA1094">
        <v>42</v>
      </c>
      <c r="AB1094">
        <v>50</v>
      </c>
      <c r="AC1094">
        <v>1</v>
      </c>
      <c r="AD1094" t="s">
        <v>5269</v>
      </c>
      <c r="AE1094" t="s">
        <v>37</v>
      </c>
      <c r="AF1094" t="s">
        <v>2418</v>
      </c>
      <c r="AG1094" t="s">
        <v>9132</v>
      </c>
      <c r="AH1094" t="s">
        <v>9892</v>
      </c>
      <c r="AI1094">
        <v>45524</v>
      </c>
      <c r="AJ1094">
        <v>3.9729373520000002</v>
      </c>
      <c r="AK1094" t="s">
        <v>9133</v>
      </c>
      <c r="AL1094">
        <v>1</v>
      </c>
      <c r="AM1094" t="s">
        <v>9134</v>
      </c>
      <c r="AN1094" t="s">
        <v>9893</v>
      </c>
      <c r="AO1094" t="s">
        <v>9894</v>
      </c>
      <c r="AP1094" t="s">
        <v>5273</v>
      </c>
      <c r="AQ1094" t="s">
        <v>5274</v>
      </c>
    </row>
    <row r="1095" spans="1:43" x14ac:dyDescent="0.3">
      <c r="A1095" t="s">
        <v>2925</v>
      </c>
      <c r="B1095" t="s">
        <v>6179</v>
      </c>
      <c r="C1095" t="s">
        <v>582</v>
      </c>
      <c r="D1095" t="s">
        <v>4198</v>
      </c>
      <c r="E1095">
        <v>3.88</v>
      </c>
      <c r="F1095">
        <v>4</v>
      </c>
      <c r="G1095" t="s">
        <v>5267</v>
      </c>
      <c r="H1095">
        <v>100</v>
      </c>
      <c r="I1095">
        <v>0</v>
      </c>
      <c r="J1095">
        <v>3.47</v>
      </c>
      <c r="K1095">
        <v>34</v>
      </c>
      <c r="L1095">
        <v>14</v>
      </c>
      <c r="M1095">
        <v>5</v>
      </c>
      <c r="N1095">
        <v>6</v>
      </c>
      <c r="O1095">
        <v>1</v>
      </c>
      <c r="P1095">
        <v>8</v>
      </c>
      <c r="Q1095">
        <v>0</v>
      </c>
      <c r="R1095">
        <v>0</v>
      </c>
      <c r="S1095">
        <v>0</v>
      </c>
      <c r="T1095">
        <v>0</v>
      </c>
      <c r="U1095" t="s">
        <v>100</v>
      </c>
      <c r="V1095" t="s">
        <v>43</v>
      </c>
      <c r="W1095">
        <v>1</v>
      </c>
      <c r="X1095" t="s">
        <v>5268</v>
      </c>
      <c r="Y1095">
        <v>1</v>
      </c>
      <c r="Z1095">
        <v>0</v>
      </c>
      <c r="AA1095">
        <v>38</v>
      </c>
      <c r="AB1095">
        <v>50</v>
      </c>
      <c r="AC1095">
        <v>1</v>
      </c>
      <c r="AD1095" t="s">
        <v>5269</v>
      </c>
      <c r="AE1095" t="s">
        <v>37</v>
      </c>
      <c r="AF1095" t="s">
        <v>1342</v>
      </c>
      <c r="AG1095" t="s">
        <v>7393</v>
      </c>
      <c r="AH1095" t="s">
        <v>7394</v>
      </c>
      <c r="AI1095">
        <v>5654</v>
      </c>
      <c r="AJ1095">
        <v>3.9587902370000001</v>
      </c>
      <c r="AK1095" t="s">
        <v>7395</v>
      </c>
      <c r="AL1095">
        <v>0</v>
      </c>
      <c r="AN1095" t="s">
        <v>8877</v>
      </c>
      <c r="AO1095" t="s">
        <v>8878</v>
      </c>
      <c r="AP1095" t="s">
        <v>5273</v>
      </c>
      <c r="AQ1095" t="s">
        <v>5274</v>
      </c>
    </row>
    <row r="1096" spans="1:43" x14ac:dyDescent="0.3">
      <c r="A1096" t="s">
        <v>2926</v>
      </c>
      <c r="B1096" t="s">
        <v>8186</v>
      </c>
      <c r="C1096" t="s">
        <v>1803</v>
      </c>
      <c r="D1096" t="s">
        <v>4590</v>
      </c>
      <c r="E1096">
        <v>8</v>
      </c>
      <c r="F1096">
        <v>33</v>
      </c>
      <c r="G1096" t="s">
        <v>5267</v>
      </c>
      <c r="H1096">
        <v>50</v>
      </c>
      <c r="I1096">
        <v>1</v>
      </c>
      <c r="J1096">
        <v>5</v>
      </c>
      <c r="K1096">
        <v>0</v>
      </c>
      <c r="Q1096">
        <v>0</v>
      </c>
      <c r="R1096">
        <v>0</v>
      </c>
      <c r="S1096">
        <v>0</v>
      </c>
      <c r="T1096">
        <v>0</v>
      </c>
      <c r="U1096" t="s">
        <v>158</v>
      </c>
      <c r="V1096" t="s">
        <v>52</v>
      </c>
      <c r="W1096">
        <v>50</v>
      </c>
      <c r="X1096" t="s">
        <v>5268</v>
      </c>
      <c r="Y1096">
        <v>2</v>
      </c>
      <c r="Z1096">
        <v>0</v>
      </c>
      <c r="AA1096">
        <v>41</v>
      </c>
      <c r="AB1096">
        <v>50</v>
      </c>
      <c r="AE1096" t="s">
        <v>37</v>
      </c>
      <c r="AF1096" t="s">
        <v>133</v>
      </c>
      <c r="AG1096" t="s">
        <v>133</v>
      </c>
      <c r="AH1096" t="s">
        <v>5403</v>
      </c>
      <c r="AI1096">
        <v>9395</v>
      </c>
      <c r="AJ1096">
        <v>4.110058542</v>
      </c>
      <c r="AK1096" t="s">
        <v>5404</v>
      </c>
      <c r="AL1096">
        <v>0</v>
      </c>
      <c r="AN1096" t="s">
        <v>9895</v>
      </c>
      <c r="AO1096" t="s">
        <v>9896</v>
      </c>
      <c r="AP1096" t="s">
        <v>5273</v>
      </c>
      <c r="AQ1096" t="s">
        <v>5274</v>
      </c>
    </row>
    <row r="1097" spans="1:43" x14ac:dyDescent="0.3">
      <c r="A1097" t="s">
        <v>2929</v>
      </c>
      <c r="B1097" t="s">
        <v>9897</v>
      </c>
      <c r="C1097" t="s">
        <v>2927</v>
      </c>
      <c r="D1097" t="s">
        <v>4938</v>
      </c>
      <c r="E1097">
        <v>3.71</v>
      </c>
      <c r="F1097">
        <v>5</v>
      </c>
      <c r="G1097" t="s">
        <v>5267</v>
      </c>
      <c r="H1097">
        <v>10</v>
      </c>
      <c r="I1097">
        <v>0</v>
      </c>
      <c r="J1097">
        <v>5</v>
      </c>
      <c r="K1097">
        <v>1</v>
      </c>
      <c r="L1097">
        <v>1</v>
      </c>
      <c r="M1097">
        <v>0</v>
      </c>
      <c r="N1097">
        <v>0</v>
      </c>
      <c r="O1097">
        <v>0</v>
      </c>
      <c r="P1097">
        <v>0</v>
      </c>
      <c r="Q1097">
        <v>0</v>
      </c>
      <c r="R1097">
        <v>0</v>
      </c>
      <c r="S1097">
        <v>0</v>
      </c>
      <c r="T1097">
        <v>0</v>
      </c>
      <c r="U1097" t="s">
        <v>70</v>
      </c>
      <c r="V1097" t="s">
        <v>43</v>
      </c>
      <c r="W1097">
        <v>15</v>
      </c>
      <c r="X1097" t="s">
        <v>5268</v>
      </c>
      <c r="Y1097">
        <v>1</v>
      </c>
      <c r="Z1097">
        <v>0</v>
      </c>
      <c r="AA1097">
        <v>135</v>
      </c>
      <c r="AB1097">
        <v>50</v>
      </c>
      <c r="AE1097" t="s">
        <v>37</v>
      </c>
      <c r="AF1097" t="s">
        <v>2928</v>
      </c>
      <c r="AG1097" t="s">
        <v>2928</v>
      </c>
      <c r="AH1097" t="s">
        <v>9898</v>
      </c>
      <c r="AI1097">
        <v>60</v>
      </c>
      <c r="AJ1097">
        <v>4.2</v>
      </c>
      <c r="AK1097" t="s">
        <v>9899</v>
      </c>
      <c r="AL1097">
        <v>0</v>
      </c>
      <c r="AN1097" t="s">
        <v>9900</v>
      </c>
      <c r="AO1097" t="s">
        <v>9901</v>
      </c>
      <c r="AP1097" t="s">
        <v>5273</v>
      </c>
      <c r="AQ1097" t="s">
        <v>5274</v>
      </c>
    </row>
    <row r="1098" spans="1:43" x14ac:dyDescent="0.3">
      <c r="A1098" t="s">
        <v>2932</v>
      </c>
      <c r="B1098" t="s">
        <v>9902</v>
      </c>
      <c r="C1098" t="s">
        <v>2930</v>
      </c>
      <c r="D1098" t="s">
        <v>4939</v>
      </c>
      <c r="E1098">
        <v>11</v>
      </c>
      <c r="F1098">
        <v>28</v>
      </c>
      <c r="G1098" t="s">
        <v>5267</v>
      </c>
      <c r="H1098">
        <v>100</v>
      </c>
      <c r="I1098">
        <v>1</v>
      </c>
      <c r="J1098">
        <v>3.93</v>
      </c>
      <c r="K1098">
        <v>107</v>
      </c>
      <c r="L1098">
        <v>48</v>
      </c>
      <c r="M1098">
        <v>25</v>
      </c>
      <c r="N1098">
        <v>20</v>
      </c>
      <c r="O1098">
        <v>7</v>
      </c>
      <c r="P1098">
        <v>7</v>
      </c>
      <c r="Q1098">
        <v>0</v>
      </c>
      <c r="R1098">
        <v>0</v>
      </c>
      <c r="S1098">
        <v>0</v>
      </c>
      <c r="T1098">
        <v>0</v>
      </c>
      <c r="V1098" t="s">
        <v>1210</v>
      </c>
      <c r="W1098">
        <v>2</v>
      </c>
      <c r="X1098" t="s">
        <v>5268</v>
      </c>
      <c r="Y1098">
        <v>3</v>
      </c>
      <c r="Z1098">
        <v>0</v>
      </c>
      <c r="AA1098">
        <v>44</v>
      </c>
      <c r="AB1098">
        <v>50</v>
      </c>
      <c r="AE1098" t="s">
        <v>37</v>
      </c>
      <c r="AF1098" t="s">
        <v>2931</v>
      </c>
      <c r="AG1098" t="s">
        <v>2931</v>
      </c>
      <c r="AH1098" t="s">
        <v>9903</v>
      </c>
      <c r="AI1098">
        <v>435</v>
      </c>
      <c r="AJ1098">
        <v>4.1862068969999999</v>
      </c>
      <c r="AK1098" t="s">
        <v>9904</v>
      </c>
      <c r="AL1098">
        <v>0</v>
      </c>
      <c r="AN1098" t="s">
        <v>9905</v>
      </c>
      <c r="AO1098" t="s">
        <v>9906</v>
      </c>
      <c r="AP1098" t="s">
        <v>5273</v>
      </c>
      <c r="AQ1098" t="s">
        <v>5274</v>
      </c>
    </row>
    <row r="1099" spans="1:43" x14ac:dyDescent="0.3">
      <c r="A1099" t="s">
        <v>2934</v>
      </c>
      <c r="B1099" t="s">
        <v>9907</v>
      </c>
      <c r="C1099" t="s">
        <v>2933</v>
      </c>
      <c r="D1099" t="s">
        <v>4940</v>
      </c>
      <c r="E1099">
        <v>5</v>
      </c>
      <c r="F1099">
        <v>5</v>
      </c>
      <c r="G1099" t="s">
        <v>5267</v>
      </c>
      <c r="H1099">
        <v>1000</v>
      </c>
      <c r="I1099">
        <v>1</v>
      </c>
      <c r="J1099">
        <v>4.13</v>
      </c>
      <c r="K1099">
        <v>103</v>
      </c>
      <c r="L1099">
        <v>59</v>
      </c>
      <c r="M1099">
        <v>18</v>
      </c>
      <c r="N1099">
        <v>14</v>
      </c>
      <c r="O1099">
        <v>4</v>
      </c>
      <c r="P1099">
        <v>8</v>
      </c>
      <c r="Q1099">
        <v>0</v>
      </c>
      <c r="R1099">
        <v>0</v>
      </c>
      <c r="S1099">
        <v>0</v>
      </c>
      <c r="T1099">
        <v>0</v>
      </c>
      <c r="U1099" t="s">
        <v>261</v>
      </c>
      <c r="V1099" t="s">
        <v>52</v>
      </c>
      <c r="W1099">
        <v>50</v>
      </c>
      <c r="X1099" t="s">
        <v>5268</v>
      </c>
      <c r="Y1099">
        <v>2</v>
      </c>
      <c r="Z1099">
        <v>0</v>
      </c>
      <c r="AA1099">
        <v>48</v>
      </c>
      <c r="AB1099">
        <v>50</v>
      </c>
      <c r="AC1099">
        <v>1</v>
      </c>
      <c r="AD1099" t="s">
        <v>5269</v>
      </c>
      <c r="AE1099" t="s">
        <v>37</v>
      </c>
      <c r="AF1099" t="s">
        <v>763</v>
      </c>
      <c r="AG1099" t="s">
        <v>5761</v>
      </c>
      <c r="AH1099" t="s">
        <v>5762</v>
      </c>
      <c r="AI1099">
        <v>32168</v>
      </c>
      <c r="AJ1099">
        <v>3.884543646</v>
      </c>
      <c r="AK1099" t="s">
        <v>5763</v>
      </c>
      <c r="AL1099">
        <v>0</v>
      </c>
      <c r="AN1099" t="s">
        <v>9908</v>
      </c>
      <c r="AO1099" t="s">
        <v>9909</v>
      </c>
      <c r="AP1099" t="s">
        <v>5273</v>
      </c>
      <c r="AQ1099" t="s">
        <v>5274</v>
      </c>
    </row>
    <row r="1100" spans="1:43" x14ac:dyDescent="0.3">
      <c r="A1100" t="s">
        <v>2937</v>
      </c>
      <c r="B1100" t="s">
        <v>9910</v>
      </c>
      <c r="C1100" t="s">
        <v>2935</v>
      </c>
      <c r="D1100" t="s">
        <v>4941</v>
      </c>
      <c r="E1100">
        <v>11</v>
      </c>
      <c r="F1100">
        <v>13</v>
      </c>
      <c r="G1100" t="s">
        <v>5267</v>
      </c>
      <c r="H1100">
        <v>100</v>
      </c>
      <c r="I1100">
        <v>0</v>
      </c>
      <c r="J1100">
        <v>3.87</v>
      </c>
      <c r="K1100">
        <v>46</v>
      </c>
      <c r="L1100">
        <v>22</v>
      </c>
      <c r="M1100">
        <v>9</v>
      </c>
      <c r="N1100">
        <v>8</v>
      </c>
      <c r="O1100">
        <v>1</v>
      </c>
      <c r="P1100">
        <v>6</v>
      </c>
      <c r="Q1100">
        <v>0</v>
      </c>
      <c r="R1100">
        <v>0</v>
      </c>
      <c r="S1100">
        <v>0</v>
      </c>
      <c r="T1100">
        <v>0</v>
      </c>
      <c r="U1100" t="s">
        <v>56</v>
      </c>
      <c r="V1100" t="s">
        <v>52</v>
      </c>
      <c r="W1100">
        <v>50</v>
      </c>
      <c r="X1100" t="s">
        <v>5268</v>
      </c>
      <c r="Y1100">
        <v>2</v>
      </c>
      <c r="Z1100">
        <v>0</v>
      </c>
      <c r="AA1100">
        <v>41</v>
      </c>
      <c r="AB1100">
        <v>50</v>
      </c>
      <c r="AE1100" t="s">
        <v>37</v>
      </c>
      <c r="AF1100" t="s">
        <v>2936</v>
      </c>
      <c r="AG1100" t="s">
        <v>9911</v>
      </c>
      <c r="AH1100" t="s">
        <v>9912</v>
      </c>
      <c r="AI1100">
        <v>27964</v>
      </c>
      <c r="AJ1100">
        <v>3.948612502</v>
      </c>
      <c r="AK1100" s="1" t="s">
        <v>9913</v>
      </c>
      <c r="AL1100">
        <v>0</v>
      </c>
      <c r="AN1100" t="s">
        <v>9914</v>
      </c>
      <c r="AO1100" t="s">
        <v>9915</v>
      </c>
      <c r="AP1100" t="s">
        <v>5273</v>
      </c>
      <c r="AQ1100" t="s">
        <v>5274</v>
      </c>
    </row>
    <row r="1101" spans="1:43" x14ac:dyDescent="0.3">
      <c r="A1101" t="s">
        <v>2940</v>
      </c>
      <c r="B1101" t="s">
        <v>7384</v>
      </c>
      <c r="C1101" t="s">
        <v>2938</v>
      </c>
      <c r="D1101" t="s">
        <v>4427</v>
      </c>
      <c r="E1101">
        <v>11</v>
      </c>
      <c r="F1101">
        <v>152</v>
      </c>
      <c r="G1101" t="s">
        <v>5267</v>
      </c>
      <c r="H1101">
        <v>1000</v>
      </c>
      <c r="I1101">
        <v>0</v>
      </c>
      <c r="J1101">
        <v>3.91</v>
      </c>
      <c r="K1101">
        <v>808</v>
      </c>
      <c r="L1101">
        <v>381</v>
      </c>
      <c r="M1101">
        <v>180</v>
      </c>
      <c r="N1101">
        <v>110</v>
      </c>
      <c r="O1101">
        <v>68</v>
      </c>
      <c r="P1101">
        <v>69</v>
      </c>
      <c r="Q1101">
        <v>0</v>
      </c>
      <c r="R1101">
        <v>0</v>
      </c>
      <c r="S1101">
        <v>0</v>
      </c>
      <c r="T1101">
        <v>0</v>
      </c>
      <c r="U1101" t="s">
        <v>64</v>
      </c>
      <c r="V1101" t="s">
        <v>43</v>
      </c>
      <c r="W1101">
        <v>50</v>
      </c>
      <c r="X1101" t="s">
        <v>5268</v>
      </c>
      <c r="Y1101">
        <v>2</v>
      </c>
      <c r="Z1101">
        <v>0</v>
      </c>
      <c r="AA1101">
        <v>43</v>
      </c>
      <c r="AB1101">
        <v>50</v>
      </c>
      <c r="AC1101">
        <v>1</v>
      </c>
      <c r="AD1101" t="s">
        <v>5269</v>
      </c>
      <c r="AE1101" t="s">
        <v>37</v>
      </c>
      <c r="AF1101" t="s">
        <v>2939</v>
      </c>
      <c r="AG1101" t="s">
        <v>7385</v>
      </c>
      <c r="AH1101" t="s">
        <v>7386</v>
      </c>
      <c r="AI1101">
        <v>87178</v>
      </c>
      <c r="AJ1101">
        <v>3.9083599069999999</v>
      </c>
      <c r="AK1101" t="s">
        <v>7387</v>
      </c>
      <c r="AL1101">
        <v>0</v>
      </c>
      <c r="AN1101" t="s">
        <v>7388</v>
      </c>
      <c r="AO1101" t="s">
        <v>7389</v>
      </c>
      <c r="AP1101" t="s">
        <v>5273</v>
      </c>
      <c r="AQ1101" t="s">
        <v>5274</v>
      </c>
    </row>
    <row r="1102" spans="1:43" x14ac:dyDescent="0.3">
      <c r="A1102" t="s">
        <v>2944</v>
      </c>
      <c r="B1102" t="s">
        <v>9916</v>
      </c>
      <c r="C1102" t="s">
        <v>2941</v>
      </c>
      <c r="D1102" t="s">
        <v>4942</v>
      </c>
      <c r="E1102">
        <v>13</v>
      </c>
      <c r="F1102">
        <v>43</v>
      </c>
      <c r="G1102" t="s">
        <v>5267</v>
      </c>
      <c r="H1102">
        <v>1000</v>
      </c>
      <c r="I1102">
        <v>0</v>
      </c>
      <c r="J1102">
        <v>4.3099999999999996</v>
      </c>
      <c r="K1102">
        <v>65</v>
      </c>
      <c r="L1102">
        <v>44</v>
      </c>
      <c r="M1102">
        <v>7</v>
      </c>
      <c r="N1102">
        <v>8</v>
      </c>
      <c r="O1102">
        <v>2</v>
      </c>
      <c r="P1102">
        <v>4</v>
      </c>
      <c r="Q1102">
        <v>1</v>
      </c>
      <c r="R1102">
        <v>0</v>
      </c>
      <c r="S1102">
        <v>1</v>
      </c>
      <c r="T1102">
        <v>0</v>
      </c>
      <c r="U1102" t="s">
        <v>42</v>
      </c>
      <c r="V1102" t="s">
        <v>52</v>
      </c>
      <c r="W1102">
        <v>50</v>
      </c>
      <c r="X1102" t="s">
        <v>571</v>
      </c>
      <c r="Y1102">
        <v>3</v>
      </c>
      <c r="Z1102">
        <v>0</v>
      </c>
      <c r="AA1102">
        <v>40</v>
      </c>
      <c r="AB1102">
        <v>50</v>
      </c>
      <c r="AC1102">
        <v>1</v>
      </c>
      <c r="AD1102" t="s">
        <v>5269</v>
      </c>
      <c r="AE1102" t="s">
        <v>37</v>
      </c>
      <c r="AF1102" t="s">
        <v>2942</v>
      </c>
      <c r="AG1102" t="s">
        <v>9917</v>
      </c>
      <c r="AH1102" t="s">
        <v>2943</v>
      </c>
      <c r="AI1102">
        <v>6256</v>
      </c>
      <c r="AJ1102">
        <v>4.1011828640000001</v>
      </c>
      <c r="AK1102" t="s">
        <v>9918</v>
      </c>
      <c r="AL1102">
        <v>0</v>
      </c>
      <c r="AN1102" t="s">
        <v>9919</v>
      </c>
      <c r="AO1102" t="s">
        <v>9920</v>
      </c>
      <c r="AP1102" t="s">
        <v>5273</v>
      </c>
      <c r="AQ1102" t="s">
        <v>5274</v>
      </c>
    </row>
    <row r="1103" spans="1:43" x14ac:dyDescent="0.3">
      <c r="A1103" t="s">
        <v>2947</v>
      </c>
      <c r="B1103" t="s">
        <v>9921</v>
      </c>
      <c r="C1103" t="s">
        <v>2945</v>
      </c>
      <c r="D1103" t="s">
        <v>4943</v>
      </c>
      <c r="E1103">
        <v>8</v>
      </c>
      <c r="F1103">
        <v>11</v>
      </c>
      <c r="G1103" t="s">
        <v>5267</v>
      </c>
      <c r="H1103">
        <v>10000</v>
      </c>
      <c r="I1103">
        <v>1</v>
      </c>
      <c r="J1103">
        <v>4.28</v>
      </c>
      <c r="K1103">
        <v>3345</v>
      </c>
      <c r="L1103">
        <v>2045</v>
      </c>
      <c r="M1103">
        <v>648</v>
      </c>
      <c r="N1103">
        <v>354</v>
      </c>
      <c r="O1103">
        <v>127</v>
      </c>
      <c r="P1103">
        <v>171</v>
      </c>
      <c r="Q1103">
        <v>1</v>
      </c>
      <c r="R1103">
        <v>0</v>
      </c>
      <c r="S1103">
        <v>1</v>
      </c>
      <c r="T1103">
        <v>0</v>
      </c>
      <c r="V1103" t="s">
        <v>52</v>
      </c>
      <c r="W1103">
        <v>50</v>
      </c>
      <c r="X1103" t="s">
        <v>5268</v>
      </c>
      <c r="Y1103">
        <v>3</v>
      </c>
      <c r="Z1103">
        <v>0</v>
      </c>
      <c r="AA1103">
        <v>36</v>
      </c>
      <c r="AB1103">
        <v>50</v>
      </c>
      <c r="AC1103">
        <v>1</v>
      </c>
      <c r="AD1103" t="s">
        <v>5269</v>
      </c>
      <c r="AE1103" t="s">
        <v>37</v>
      </c>
      <c r="AF1103" t="s">
        <v>2946</v>
      </c>
      <c r="AG1103" t="s">
        <v>9922</v>
      </c>
      <c r="AH1103" t="s">
        <v>9923</v>
      </c>
      <c r="AI1103">
        <v>20169</v>
      </c>
      <c r="AJ1103">
        <v>4.2585155439999998</v>
      </c>
      <c r="AK1103" t="s">
        <v>9924</v>
      </c>
      <c r="AL1103">
        <v>0</v>
      </c>
      <c r="AN1103" t="s">
        <v>9925</v>
      </c>
      <c r="AO1103" t="s">
        <v>9926</v>
      </c>
      <c r="AP1103" t="s">
        <v>5273</v>
      </c>
      <c r="AQ1103" t="s">
        <v>5274</v>
      </c>
    </row>
    <row r="1104" spans="1:43" x14ac:dyDescent="0.3">
      <c r="A1104" t="s">
        <v>2950</v>
      </c>
      <c r="B1104" t="s">
        <v>9927</v>
      </c>
      <c r="C1104" t="s">
        <v>2948</v>
      </c>
      <c r="D1104" t="s">
        <v>4944</v>
      </c>
      <c r="E1104">
        <v>13</v>
      </c>
      <c r="F1104">
        <v>11</v>
      </c>
      <c r="G1104" t="s">
        <v>5267</v>
      </c>
      <c r="H1104">
        <v>10000</v>
      </c>
      <c r="I1104">
        <v>0</v>
      </c>
      <c r="J1104">
        <v>3.9</v>
      </c>
      <c r="K1104">
        <v>1184</v>
      </c>
      <c r="L1104">
        <v>572</v>
      </c>
      <c r="M1104">
        <v>222</v>
      </c>
      <c r="N1104">
        <v>192</v>
      </c>
      <c r="O1104">
        <v>99</v>
      </c>
      <c r="P1104">
        <v>99</v>
      </c>
      <c r="Q1104">
        <v>0</v>
      </c>
      <c r="R1104">
        <v>0</v>
      </c>
      <c r="S1104">
        <v>0</v>
      </c>
      <c r="T1104">
        <v>0</v>
      </c>
      <c r="U1104" t="s">
        <v>281</v>
      </c>
      <c r="V1104" t="s">
        <v>52</v>
      </c>
      <c r="W1104">
        <v>50</v>
      </c>
      <c r="X1104" t="s">
        <v>5268</v>
      </c>
      <c r="Y1104">
        <v>3</v>
      </c>
      <c r="Z1104">
        <v>0</v>
      </c>
      <c r="AA1104">
        <v>52</v>
      </c>
      <c r="AB1104">
        <v>50</v>
      </c>
      <c r="AE1104" t="s">
        <v>37</v>
      </c>
      <c r="AF1104" t="s">
        <v>2949</v>
      </c>
      <c r="AG1104" t="s">
        <v>2949</v>
      </c>
      <c r="AH1104" t="s">
        <v>9928</v>
      </c>
      <c r="AI1104">
        <v>9981</v>
      </c>
      <c r="AJ1104">
        <v>4.3083859330000003</v>
      </c>
      <c r="AK1104" t="s">
        <v>9929</v>
      </c>
      <c r="AL1104">
        <v>0</v>
      </c>
      <c r="AN1104" t="s">
        <v>9930</v>
      </c>
      <c r="AO1104" t="s">
        <v>9931</v>
      </c>
      <c r="AP1104" t="s">
        <v>5273</v>
      </c>
      <c r="AQ1104" t="s">
        <v>5274</v>
      </c>
    </row>
    <row r="1105" spans="1:43" x14ac:dyDescent="0.3">
      <c r="A1105" s="1" t="s">
        <v>1479</v>
      </c>
      <c r="B1105" t="s">
        <v>7249</v>
      </c>
      <c r="C1105" t="s">
        <v>1477</v>
      </c>
      <c r="D1105" t="s">
        <v>4403</v>
      </c>
      <c r="E1105">
        <v>5.83</v>
      </c>
      <c r="F1105">
        <v>5</v>
      </c>
      <c r="G1105" t="s">
        <v>5267</v>
      </c>
      <c r="H1105">
        <v>100</v>
      </c>
      <c r="I1105">
        <v>0</v>
      </c>
      <c r="J1105">
        <v>4.3600000000000003</v>
      </c>
      <c r="K1105">
        <v>22</v>
      </c>
      <c r="L1105">
        <v>13</v>
      </c>
      <c r="M1105">
        <v>5</v>
      </c>
      <c r="N1105">
        <v>3</v>
      </c>
      <c r="O1105">
        <v>1</v>
      </c>
      <c r="P1105">
        <v>0</v>
      </c>
      <c r="Q1105">
        <v>0</v>
      </c>
      <c r="R1105">
        <v>0</v>
      </c>
      <c r="S1105">
        <v>0</v>
      </c>
      <c r="T1105">
        <v>0</v>
      </c>
      <c r="U1105" t="s">
        <v>51</v>
      </c>
      <c r="V1105" t="s">
        <v>43</v>
      </c>
      <c r="W1105">
        <v>3</v>
      </c>
      <c r="X1105" t="s">
        <v>5268</v>
      </c>
      <c r="Y1105">
        <v>1</v>
      </c>
      <c r="Z1105">
        <v>0</v>
      </c>
      <c r="AA1105">
        <v>24</v>
      </c>
      <c r="AB1105">
        <v>50</v>
      </c>
      <c r="AC1105">
        <v>1</v>
      </c>
      <c r="AD1105" t="s">
        <v>5269</v>
      </c>
      <c r="AE1105" t="s">
        <v>37</v>
      </c>
      <c r="AF1105" t="s">
        <v>1478</v>
      </c>
      <c r="AH1105" t="s">
        <v>7250</v>
      </c>
      <c r="AI1105">
        <v>17471</v>
      </c>
      <c r="AJ1105">
        <v>3.9528361279999999</v>
      </c>
      <c r="AK1105" t="s">
        <v>7251</v>
      </c>
      <c r="AL1105">
        <v>0</v>
      </c>
      <c r="AN1105" t="s">
        <v>7252</v>
      </c>
      <c r="AO1105" t="s">
        <v>7253</v>
      </c>
      <c r="AP1105" t="s">
        <v>5273</v>
      </c>
      <c r="AQ1105" t="s">
        <v>5274</v>
      </c>
    </row>
    <row r="1106" spans="1:43" x14ac:dyDescent="0.3">
      <c r="A1106" t="s">
        <v>2953</v>
      </c>
      <c r="B1106" t="s">
        <v>9932</v>
      </c>
      <c r="C1106" t="s">
        <v>2951</v>
      </c>
      <c r="D1106" t="s">
        <v>4945</v>
      </c>
      <c r="E1106">
        <v>8</v>
      </c>
      <c r="F1106">
        <v>7</v>
      </c>
      <c r="G1106" t="s">
        <v>5267</v>
      </c>
      <c r="H1106">
        <v>100</v>
      </c>
      <c r="I1106">
        <v>0</v>
      </c>
      <c r="J1106">
        <v>3.44</v>
      </c>
      <c r="K1106">
        <v>63</v>
      </c>
      <c r="L1106">
        <v>23</v>
      </c>
      <c r="M1106">
        <v>14</v>
      </c>
      <c r="N1106">
        <v>8</v>
      </c>
      <c r="O1106">
        <v>4</v>
      </c>
      <c r="P1106">
        <v>14</v>
      </c>
      <c r="Q1106">
        <v>0</v>
      </c>
      <c r="R1106">
        <v>0</v>
      </c>
      <c r="S1106">
        <v>0</v>
      </c>
      <c r="T1106">
        <v>0</v>
      </c>
      <c r="U1106" t="s">
        <v>34</v>
      </c>
      <c r="V1106" t="s">
        <v>52</v>
      </c>
      <c r="W1106">
        <v>50</v>
      </c>
      <c r="X1106" t="s">
        <v>5268</v>
      </c>
      <c r="Y1106">
        <v>2</v>
      </c>
      <c r="Z1106">
        <v>0</v>
      </c>
      <c r="AA1106">
        <v>40</v>
      </c>
      <c r="AB1106">
        <v>50</v>
      </c>
      <c r="AE1106" t="s">
        <v>37</v>
      </c>
      <c r="AF1106" t="s">
        <v>2952</v>
      </c>
      <c r="AG1106" t="s">
        <v>2952</v>
      </c>
      <c r="AH1106" t="s">
        <v>9933</v>
      </c>
      <c r="AI1106">
        <v>5595</v>
      </c>
      <c r="AJ1106">
        <v>3.7726541550000001</v>
      </c>
      <c r="AK1106" t="s">
        <v>9934</v>
      </c>
      <c r="AL1106">
        <v>0</v>
      </c>
      <c r="AN1106" t="s">
        <v>9935</v>
      </c>
      <c r="AO1106" t="s">
        <v>9936</v>
      </c>
      <c r="AP1106" t="s">
        <v>5273</v>
      </c>
      <c r="AQ1106" t="s">
        <v>5274</v>
      </c>
    </row>
    <row r="1107" spans="1:43" x14ac:dyDescent="0.3">
      <c r="A1107" t="s">
        <v>3336</v>
      </c>
      <c r="B1107" t="s">
        <v>9755</v>
      </c>
      <c r="C1107" t="s">
        <v>2829</v>
      </c>
      <c r="D1107" t="s">
        <v>4946</v>
      </c>
      <c r="E1107">
        <v>2.81</v>
      </c>
      <c r="F1107">
        <v>33</v>
      </c>
      <c r="G1107" t="s">
        <v>5267</v>
      </c>
      <c r="H1107">
        <v>50</v>
      </c>
      <c r="I1107">
        <v>0</v>
      </c>
      <c r="J1107">
        <v>3.64</v>
      </c>
      <c r="K1107">
        <v>14</v>
      </c>
      <c r="L1107">
        <v>5</v>
      </c>
      <c r="M1107">
        <v>2</v>
      </c>
      <c r="N1107">
        <v>5</v>
      </c>
      <c r="O1107">
        <v>1</v>
      </c>
      <c r="P1107">
        <v>1</v>
      </c>
      <c r="Q1107">
        <v>0</v>
      </c>
      <c r="R1107">
        <v>0</v>
      </c>
      <c r="S1107">
        <v>0</v>
      </c>
      <c r="T1107">
        <v>0</v>
      </c>
      <c r="U1107" t="s">
        <v>281</v>
      </c>
      <c r="V1107" t="s">
        <v>43</v>
      </c>
      <c r="W1107">
        <v>1</v>
      </c>
      <c r="X1107" t="s">
        <v>5268</v>
      </c>
      <c r="Y1107">
        <v>1</v>
      </c>
      <c r="Z1107">
        <v>0</v>
      </c>
      <c r="AA1107">
        <v>43</v>
      </c>
      <c r="AB1107">
        <v>50</v>
      </c>
      <c r="AE1107" t="s">
        <v>37</v>
      </c>
      <c r="AF1107" t="s">
        <v>880</v>
      </c>
      <c r="AG1107" t="s">
        <v>6677</v>
      </c>
      <c r="AH1107" t="s">
        <v>6678</v>
      </c>
      <c r="AI1107">
        <v>42919</v>
      </c>
      <c r="AJ1107">
        <v>4.1059670539999997</v>
      </c>
      <c r="AK1107" t="s">
        <v>6679</v>
      </c>
      <c r="AL1107">
        <v>0</v>
      </c>
      <c r="AN1107" t="s">
        <v>9937</v>
      </c>
      <c r="AO1107" t="s">
        <v>9938</v>
      </c>
      <c r="AP1107" t="s">
        <v>5273</v>
      </c>
      <c r="AQ1107" t="s">
        <v>5274</v>
      </c>
    </row>
    <row r="1108" spans="1:43" x14ac:dyDescent="0.3">
      <c r="A1108" t="s">
        <v>2956</v>
      </c>
      <c r="B1108" t="s">
        <v>9939</v>
      </c>
      <c r="C1108" t="s">
        <v>2954</v>
      </c>
      <c r="D1108" t="s">
        <v>4947</v>
      </c>
      <c r="E1108">
        <v>2</v>
      </c>
      <c r="F1108">
        <v>26</v>
      </c>
      <c r="G1108" t="s">
        <v>5267</v>
      </c>
      <c r="H1108">
        <v>10000</v>
      </c>
      <c r="I1108">
        <v>1</v>
      </c>
      <c r="J1108">
        <v>4.3600000000000003</v>
      </c>
      <c r="K1108">
        <v>2942</v>
      </c>
      <c r="L1108">
        <v>1898</v>
      </c>
      <c r="M1108">
        <v>509</v>
      </c>
      <c r="N1108">
        <v>334</v>
      </c>
      <c r="O1108">
        <v>101</v>
      </c>
      <c r="P1108">
        <v>100</v>
      </c>
      <c r="Q1108">
        <v>1</v>
      </c>
      <c r="R1108">
        <v>0</v>
      </c>
      <c r="S1108">
        <v>1</v>
      </c>
      <c r="T1108">
        <v>0</v>
      </c>
      <c r="U1108" t="s">
        <v>70</v>
      </c>
      <c r="V1108" t="s">
        <v>2955</v>
      </c>
      <c r="W1108">
        <v>50</v>
      </c>
      <c r="X1108" t="s">
        <v>5268</v>
      </c>
      <c r="Y1108">
        <v>1</v>
      </c>
      <c r="Z1108">
        <v>0</v>
      </c>
      <c r="AA1108">
        <v>118</v>
      </c>
      <c r="AB1108">
        <v>50</v>
      </c>
      <c r="AE1108" t="s">
        <v>37</v>
      </c>
      <c r="AF1108" t="s">
        <v>257</v>
      </c>
      <c r="AG1108" t="s">
        <v>5631</v>
      </c>
      <c r="AH1108" t="s">
        <v>9940</v>
      </c>
      <c r="AI1108">
        <v>21012</v>
      </c>
      <c r="AJ1108">
        <v>4.1898438990000004</v>
      </c>
      <c r="AK1108" t="s">
        <v>5632</v>
      </c>
      <c r="AL1108">
        <v>1</v>
      </c>
      <c r="AM1108" t="s">
        <v>5633</v>
      </c>
      <c r="AN1108" t="s">
        <v>9941</v>
      </c>
      <c r="AO1108" t="s">
        <v>9942</v>
      </c>
      <c r="AP1108" t="s">
        <v>5273</v>
      </c>
      <c r="AQ1108" t="s">
        <v>5274</v>
      </c>
    </row>
    <row r="1109" spans="1:43" x14ac:dyDescent="0.3">
      <c r="A1109" t="s">
        <v>3901</v>
      </c>
      <c r="B1109" t="s">
        <v>9943</v>
      </c>
      <c r="C1109" t="s">
        <v>3900</v>
      </c>
      <c r="D1109" t="s">
        <v>4948</v>
      </c>
      <c r="E1109">
        <v>5.84</v>
      </c>
      <c r="F1109">
        <v>5</v>
      </c>
      <c r="G1109" t="s">
        <v>5267</v>
      </c>
      <c r="H1109">
        <v>100</v>
      </c>
      <c r="I1109">
        <v>0</v>
      </c>
      <c r="J1109">
        <v>4.04</v>
      </c>
      <c r="K1109">
        <v>24</v>
      </c>
      <c r="L1109">
        <v>12</v>
      </c>
      <c r="M1109">
        <v>7</v>
      </c>
      <c r="N1109">
        <v>2</v>
      </c>
      <c r="O1109">
        <v>0</v>
      </c>
      <c r="P1109">
        <v>3</v>
      </c>
      <c r="Q1109">
        <v>0</v>
      </c>
      <c r="R1109">
        <v>0</v>
      </c>
      <c r="S1109">
        <v>0</v>
      </c>
      <c r="T1109">
        <v>0</v>
      </c>
      <c r="U1109" t="s">
        <v>42</v>
      </c>
      <c r="V1109" t="s">
        <v>43</v>
      </c>
      <c r="W1109">
        <v>2</v>
      </c>
      <c r="X1109" t="s">
        <v>5268</v>
      </c>
      <c r="Y1109">
        <v>1</v>
      </c>
      <c r="Z1109">
        <v>0</v>
      </c>
      <c r="AA1109">
        <v>25</v>
      </c>
      <c r="AB1109">
        <v>50</v>
      </c>
      <c r="AE1109" t="s">
        <v>37</v>
      </c>
      <c r="AF1109" t="s">
        <v>80</v>
      </c>
      <c r="AG1109" t="s">
        <v>80</v>
      </c>
      <c r="AH1109" t="s">
        <v>5325</v>
      </c>
      <c r="AI1109">
        <v>9470</v>
      </c>
      <c r="AJ1109">
        <v>3.9568109819999999</v>
      </c>
      <c r="AK1109" t="s">
        <v>5326</v>
      </c>
      <c r="AL1109">
        <v>0</v>
      </c>
      <c r="AN1109" t="s">
        <v>9944</v>
      </c>
      <c r="AO1109" t="s">
        <v>9945</v>
      </c>
      <c r="AP1109" t="s">
        <v>5273</v>
      </c>
      <c r="AQ1109" t="s">
        <v>5274</v>
      </c>
    </row>
    <row r="1110" spans="1:43" x14ac:dyDescent="0.3">
      <c r="A1110" t="s">
        <v>2960</v>
      </c>
      <c r="B1110" t="s">
        <v>9946</v>
      </c>
      <c r="C1110" t="s">
        <v>2957</v>
      </c>
      <c r="D1110" t="s">
        <v>4949</v>
      </c>
      <c r="E1110">
        <v>16</v>
      </c>
      <c r="F1110">
        <v>14</v>
      </c>
      <c r="G1110" t="s">
        <v>5267</v>
      </c>
      <c r="H1110">
        <v>50</v>
      </c>
      <c r="I1110">
        <v>0</v>
      </c>
      <c r="J1110">
        <v>4</v>
      </c>
      <c r="K1110">
        <v>2</v>
      </c>
      <c r="L1110">
        <v>1</v>
      </c>
      <c r="M1110">
        <v>0</v>
      </c>
      <c r="N1110">
        <v>1</v>
      </c>
      <c r="O1110">
        <v>0</v>
      </c>
      <c r="P1110">
        <v>0</v>
      </c>
      <c r="Q1110">
        <v>0</v>
      </c>
      <c r="R1110">
        <v>0</v>
      </c>
      <c r="S1110">
        <v>0</v>
      </c>
      <c r="T1110">
        <v>0</v>
      </c>
      <c r="V1110" t="s">
        <v>52</v>
      </c>
      <c r="W1110">
        <v>50</v>
      </c>
      <c r="X1110" t="s">
        <v>5268</v>
      </c>
      <c r="Y1110">
        <v>4</v>
      </c>
      <c r="Z1110">
        <v>0</v>
      </c>
      <c r="AA1110">
        <v>34</v>
      </c>
      <c r="AB1110">
        <v>50</v>
      </c>
      <c r="AE1110" t="s">
        <v>37</v>
      </c>
      <c r="AF1110" t="s">
        <v>2958</v>
      </c>
      <c r="AG1110" t="s">
        <v>9947</v>
      </c>
      <c r="AH1110" t="s">
        <v>2959</v>
      </c>
      <c r="AI1110">
        <v>3063</v>
      </c>
      <c r="AJ1110">
        <v>4.4342148220000004</v>
      </c>
      <c r="AK1110" t="s">
        <v>9948</v>
      </c>
      <c r="AL1110">
        <v>0</v>
      </c>
      <c r="AN1110" t="s">
        <v>9949</v>
      </c>
      <c r="AO1110" t="s">
        <v>9950</v>
      </c>
      <c r="AP1110" t="s">
        <v>5273</v>
      </c>
      <c r="AQ1110" t="s">
        <v>5274</v>
      </c>
    </row>
    <row r="1111" spans="1:43" x14ac:dyDescent="0.3">
      <c r="A1111" t="s">
        <v>2963</v>
      </c>
      <c r="B1111" t="s">
        <v>9421</v>
      </c>
      <c r="C1111" t="s">
        <v>2961</v>
      </c>
      <c r="D1111" t="s">
        <v>4843</v>
      </c>
      <c r="E1111">
        <v>7</v>
      </c>
      <c r="F1111">
        <v>26</v>
      </c>
      <c r="G1111" t="s">
        <v>5267</v>
      </c>
      <c r="H1111">
        <v>100</v>
      </c>
      <c r="I1111">
        <v>0</v>
      </c>
      <c r="J1111">
        <v>2.9</v>
      </c>
      <c r="K1111">
        <v>10</v>
      </c>
      <c r="L1111">
        <v>4</v>
      </c>
      <c r="M1111">
        <v>0</v>
      </c>
      <c r="N1111">
        <v>0</v>
      </c>
      <c r="O1111">
        <v>3</v>
      </c>
      <c r="P1111">
        <v>3</v>
      </c>
      <c r="Q1111">
        <v>0</v>
      </c>
      <c r="R1111">
        <v>0</v>
      </c>
      <c r="S1111">
        <v>0</v>
      </c>
      <c r="T1111">
        <v>0</v>
      </c>
      <c r="U1111" t="s">
        <v>34</v>
      </c>
      <c r="V1111" t="s">
        <v>52</v>
      </c>
      <c r="W1111">
        <v>50</v>
      </c>
      <c r="X1111" t="s">
        <v>5268</v>
      </c>
      <c r="Y1111">
        <v>2</v>
      </c>
      <c r="Z1111">
        <v>0</v>
      </c>
      <c r="AA1111">
        <v>33</v>
      </c>
      <c r="AB1111">
        <v>50</v>
      </c>
      <c r="AE1111" t="s">
        <v>37</v>
      </c>
      <c r="AF1111" t="s">
        <v>2962</v>
      </c>
      <c r="AG1111" t="s">
        <v>2962</v>
      </c>
      <c r="AH1111" t="s">
        <v>9422</v>
      </c>
      <c r="AI1111">
        <v>32</v>
      </c>
      <c r="AJ1111">
        <v>3.1875</v>
      </c>
      <c r="AK1111" t="s">
        <v>9423</v>
      </c>
      <c r="AL1111">
        <v>0</v>
      </c>
      <c r="AN1111" t="s">
        <v>9424</v>
      </c>
      <c r="AO1111" t="s">
        <v>9425</v>
      </c>
      <c r="AP1111" t="s">
        <v>5273</v>
      </c>
      <c r="AQ1111" t="s">
        <v>5274</v>
      </c>
    </row>
    <row r="1112" spans="1:43" x14ac:dyDescent="0.3">
      <c r="A1112" t="s">
        <v>2966</v>
      </c>
      <c r="B1112" t="s">
        <v>9951</v>
      </c>
      <c r="C1112" t="s">
        <v>2964</v>
      </c>
      <c r="D1112" t="s">
        <v>4950</v>
      </c>
      <c r="E1112">
        <v>6</v>
      </c>
      <c r="F1112">
        <v>38</v>
      </c>
      <c r="G1112" t="s">
        <v>5267</v>
      </c>
      <c r="H1112">
        <v>5000</v>
      </c>
      <c r="I1112">
        <v>1</v>
      </c>
      <c r="J1112">
        <v>3.82</v>
      </c>
      <c r="K1112">
        <v>1442</v>
      </c>
      <c r="L1112">
        <v>645</v>
      </c>
      <c r="M1112">
        <v>296</v>
      </c>
      <c r="N1112">
        <v>247</v>
      </c>
      <c r="O1112">
        <v>105</v>
      </c>
      <c r="P1112">
        <v>149</v>
      </c>
      <c r="Q1112">
        <v>0</v>
      </c>
      <c r="R1112">
        <v>0</v>
      </c>
      <c r="S1112">
        <v>0</v>
      </c>
      <c r="T1112">
        <v>0</v>
      </c>
      <c r="U1112" t="s">
        <v>144</v>
      </c>
      <c r="V1112" t="s">
        <v>43</v>
      </c>
      <c r="W1112">
        <v>50</v>
      </c>
      <c r="X1112" t="s">
        <v>5268</v>
      </c>
      <c r="Y1112">
        <v>2</v>
      </c>
      <c r="Z1112">
        <v>0</v>
      </c>
      <c r="AA1112">
        <v>9</v>
      </c>
      <c r="AB1112">
        <v>50</v>
      </c>
      <c r="AE1112" t="s">
        <v>37</v>
      </c>
      <c r="AF1112" t="s">
        <v>2965</v>
      </c>
      <c r="AG1112" t="s">
        <v>2965</v>
      </c>
      <c r="AH1112" t="s">
        <v>9952</v>
      </c>
      <c r="AI1112">
        <v>6476</v>
      </c>
      <c r="AJ1112">
        <v>4.1576590490000003</v>
      </c>
      <c r="AK1112" t="s">
        <v>9953</v>
      </c>
      <c r="AL1112">
        <v>0</v>
      </c>
      <c r="AN1112" t="s">
        <v>9954</v>
      </c>
      <c r="AO1112" t="s">
        <v>9955</v>
      </c>
      <c r="AP1112" t="s">
        <v>5273</v>
      </c>
      <c r="AQ1112" t="s">
        <v>5274</v>
      </c>
    </row>
    <row r="1113" spans="1:43" x14ac:dyDescent="0.3">
      <c r="A1113" t="s">
        <v>2162</v>
      </c>
      <c r="B1113" t="s">
        <v>8737</v>
      </c>
      <c r="C1113" t="s">
        <v>2161</v>
      </c>
      <c r="D1113" t="s">
        <v>4699</v>
      </c>
      <c r="E1113">
        <v>9</v>
      </c>
      <c r="F1113">
        <v>8</v>
      </c>
      <c r="G1113" t="s">
        <v>5267</v>
      </c>
      <c r="H1113">
        <v>1000</v>
      </c>
      <c r="I1113">
        <v>1</v>
      </c>
      <c r="J1113">
        <v>3.29</v>
      </c>
      <c r="K1113">
        <v>99</v>
      </c>
      <c r="L1113">
        <v>40</v>
      </c>
      <c r="M1113">
        <v>12</v>
      </c>
      <c r="N1113">
        <v>10</v>
      </c>
      <c r="O1113">
        <v>11</v>
      </c>
      <c r="P1113">
        <v>26</v>
      </c>
      <c r="Q1113">
        <v>0</v>
      </c>
      <c r="R1113">
        <v>0</v>
      </c>
      <c r="S1113">
        <v>0</v>
      </c>
      <c r="T1113">
        <v>0</v>
      </c>
      <c r="U1113" t="s">
        <v>100</v>
      </c>
      <c r="V1113" t="s">
        <v>558</v>
      </c>
      <c r="W1113">
        <v>44</v>
      </c>
      <c r="X1113" t="s">
        <v>5268</v>
      </c>
      <c r="Y1113">
        <v>3</v>
      </c>
      <c r="Z1113">
        <v>0</v>
      </c>
      <c r="AA1113">
        <v>28</v>
      </c>
      <c r="AB1113">
        <v>50</v>
      </c>
      <c r="AE1113" t="s">
        <v>37</v>
      </c>
      <c r="AF1113" t="s">
        <v>444</v>
      </c>
      <c r="AG1113" t="s">
        <v>5968</v>
      </c>
      <c r="AH1113" t="s">
        <v>445</v>
      </c>
      <c r="AI1113">
        <v>88193</v>
      </c>
      <c r="AJ1113">
        <v>4.0808907740000002</v>
      </c>
      <c r="AK1113" t="s">
        <v>5969</v>
      </c>
      <c r="AL1113">
        <v>1</v>
      </c>
      <c r="AM1113" t="s">
        <v>5970</v>
      </c>
      <c r="AN1113" t="s">
        <v>8738</v>
      </c>
      <c r="AO1113" t="s">
        <v>8739</v>
      </c>
      <c r="AP1113" t="s">
        <v>5273</v>
      </c>
      <c r="AQ1113" t="s">
        <v>5274</v>
      </c>
    </row>
    <row r="1114" spans="1:43" x14ac:dyDescent="0.3">
      <c r="A1114" t="s">
        <v>2969</v>
      </c>
      <c r="B1114" t="s">
        <v>2967</v>
      </c>
      <c r="C1114" t="s">
        <v>2967</v>
      </c>
      <c r="D1114" t="s">
        <v>4951</v>
      </c>
      <c r="E1114">
        <v>2.66</v>
      </c>
      <c r="F1114">
        <v>9</v>
      </c>
      <c r="G1114" t="s">
        <v>5267</v>
      </c>
      <c r="H1114">
        <v>100</v>
      </c>
      <c r="I1114">
        <v>0</v>
      </c>
      <c r="J1114">
        <v>5</v>
      </c>
      <c r="K1114">
        <v>1</v>
      </c>
      <c r="L1114">
        <v>1</v>
      </c>
      <c r="M1114">
        <v>0</v>
      </c>
      <c r="N1114">
        <v>0</v>
      </c>
      <c r="O1114">
        <v>0</v>
      </c>
      <c r="P1114">
        <v>0</v>
      </c>
      <c r="Q1114">
        <v>0</v>
      </c>
      <c r="R1114">
        <v>0</v>
      </c>
      <c r="S1114">
        <v>0</v>
      </c>
      <c r="T1114">
        <v>0</v>
      </c>
      <c r="V1114">
        <v>17</v>
      </c>
      <c r="W1114">
        <v>50</v>
      </c>
      <c r="X1114" t="s">
        <v>5268</v>
      </c>
      <c r="Y1114">
        <v>1</v>
      </c>
      <c r="Z1114">
        <v>0</v>
      </c>
      <c r="AA1114">
        <v>63</v>
      </c>
      <c r="AB1114">
        <v>50</v>
      </c>
      <c r="AE1114" t="s">
        <v>37</v>
      </c>
      <c r="AF1114" t="s">
        <v>2968</v>
      </c>
      <c r="AG1114" t="s">
        <v>9956</v>
      </c>
      <c r="AH1114" t="s">
        <v>9957</v>
      </c>
      <c r="AI1114">
        <v>54773</v>
      </c>
      <c r="AJ1114">
        <v>4.4377704339999999</v>
      </c>
      <c r="AK1114" t="s">
        <v>9958</v>
      </c>
      <c r="AL1114">
        <v>0</v>
      </c>
      <c r="AN1114" t="s">
        <v>9959</v>
      </c>
      <c r="AO1114" t="s">
        <v>9960</v>
      </c>
      <c r="AP1114" t="s">
        <v>5273</v>
      </c>
      <c r="AQ1114" t="s">
        <v>5274</v>
      </c>
    </row>
    <row r="1115" spans="1:43" x14ac:dyDescent="0.3">
      <c r="A1115" t="s">
        <v>2973</v>
      </c>
      <c r="B1115" t="s">
        <v>7656</v>
      </c>
      <c r="C1115" t="s">
        <v>2970</v>
      </c>
      <c r="D1115" t="s">
        <v>4480</v>
      </c>
      <c r="E1115">
        <v>6</v>
      </c>
      <c r="F1115">
        <v>47</v>
      </c>
      <c r="G1115" t="s">
        <v>5267</v>
      </c>
      <c r="H1115">
        <v>1000</v>
      </c>
      <c r="I1115">
        <v>0</v>
      </c>
      <c r="J1115">
        <v>4.28</v>
      </c>
      <c r="K1115">
        <v>134</v>
      </c>
      <c r="L1115">
        <v>84</v>
      </c>
      <c r="M1115">
        <v>19</v>
      </c>
      <c r="N1115">
        <v>22</v>
      </c>
      <c r="O1115">
        <v>2</v>
      </c>
      <c r="P1115">
        <v>7</v>
      </c>
      <c r="Q1115">
        <v>0</v>
      </c>
      <c r="R1115">
        <v>0</v>
      </c>
      <c r="S1115">
        <v>0</v>
      </c>
      <c r="T1115">
        <v>0</v>
      </c>
      <c r="U1115" t="s">
        <v>385</v>
      </c>
      <c r="V1115" t="s">
        <v>52</v>
      </c>
      <c r="W1115">
        <v>50</v>
      </c>
      <c r="X1115" t="s">
        <v>5268</v>
      </c>
      <c r="Y1115">
        <v>2</v>
      </c>
      <c r="Z1115">
        <v>0</v>
      </c>
      <c r="AA1115">
        <v>43</v>
      </c>
      <c r="AB1115">
        <v>50</v>
      </c>
      <c r="AC1115">
        <v>1</v>
      </c>
      <c r="AD1115" t="s">
        <v>5269</v>
      </c>
      <c r="AE1115" t="s">
        <v>37</v>
      </c>
      <c r="AF1115" t="s">
        <v>2971</v>
      </c>
      <c r="AG1115" t="s">
        <v>7657</v>
      </c>
      <c r="AH1115" t="s">
        <v>2972</v>
      </c>
      <c r="AI1115">
        <v>25914</v>
      </c>
      <c r="AJ1115">
        <v>3.862313807</v>
      </c>
      <c r="AK1115" t="s">
        <v>7658</v>
      </c>
      <c r="AL1115">
        <v>0</v>
      </c>
      <c r="AN1115" t="s">
        <v>7659</v>
      </c>
      <c r="AO1115" t="s">
        <v>7660</v>
      </c>
      <c r="AP1115" t="s">
        <v>5273</v>
      </c>
      <c r="AQ1115" t="s">
        <v>5274</v>
      </c>
    </row>
    <row r="1116" spans="1:43" x14ac:dyDescent="0.3">
      <c r="A1116" t="s">
        <v>2976</v>
      </c>
      <c r="B1116" t="s">
        <v>9961</v>
      </c>
      <c r="C1116" t="s">
        <v>2974</v>
      </c>
      <c r="D1116" t="s">
        <v>4952</v>
      </c>
      <c r="E1116">
        <v>16</v>
      </c>
      <c r="F1116">
        <v>33</v>
      </c>
      <c r="G1116" t="s">
        <v>5267</v>
      </c>
      <c r="H1116">
        <v>100</v>
      </c>
      <c r="I1116">
        <v>1</v>
      </c>
      <c r="J1116">
        <v>4.1500000000000004</v>
      </c>
      <c r="K1116">
        <v>61</v>
      </c>
      <c r="L1116">
        <v>34</v>
      </c>
      <c r="M1116">
        <v>13</v>
      </c>
      <c r="N1116">
        <v>7</v>
      </c>
      <c r="O1116">
        <v>3</v>
      </c>
      <c r="P1116">
        <v>4</v>
      </c>
      <c r="Q1116">
        <v>0</v>
      </c>
      <c r="R1116">
        <v>0</v>
      </c>
      <c r="S1116">
        <v>0</v>
      </c>
      <c r="T1116">
        <v>0</v>
      </c>
      <c r="V1116" t="s">
        <v>35</v>
      </c>
      <c r="W1116">
        <v>50</v>
      </c>
      <c r="X1116" t="s">
        <v>5268</v>
      </c>
      <c r="Y1116">
        <v>5</v>
      </c>
      <c r="Z1116">
        <v>0</v>
      </c>
      <c r="AA1116">
        <v>33</v>
      </c>
      <c r="AB1116">
        <v>50</v>
      </c>
      <c r="AC1116">
        <v>1</v>
      </c>
      <c r="AD1116" t="s">
        <v>5269</v>
      </c>
      <c r="AE1116" t="s">
        <v>37</v>
      </c>
      <c r="AF1116" t="s">
        <v>2975</v>
      </c>
      <c r="AG1116" t="s">
        <v>2975</v>
      </c>
      <c r="AH1116" t="s">
        <v>9962</v>
      </c>
      <c r="AI1116">
        <v>2435</v>
      </c>
      <c r="AJ1116">
        <v>3.9967145789999998</v>
      </c>
      <c r="AK1116" t="s">
        <v>9963</v>
      </c>
      <c r="AL1116">
        <v>0</v>
      </c>
      <c r="AN1116" t="s">
        <v>9964</v>
      </c>
      <c r="AO1116" t="s">
        <v>9965</v>
      </c>
      <c r="AP1116" t="s">
        <v>5273</v>
      </c>
      <c r="AQ1116" t="s">
        <v>5274</v>
      </c>
    </row>
    <row r="1117" spans="1:43" x14ac:dyDescent="0.3">
      <c r="A1117" t="s">
        <v>2979</v>
      </c>
      <c r="B1117" t="s">
        <v>9966</v>
      </c>
      <c r="C1117" t="s">
        <v>2977</v>
      </c>
      <c r="D1117" t="s">
        <v>4953</v>
      </c>
      <c r="E1117">
        <v>8</v>
      </c>
      <c r="F1117">
        <v>14</v>
      </c>
      <c r="G1117" t="s">
        <v>5267</v>
      </c>
      <c r="H1117">
        <v>1000</v>
      </c>
      <c r="I1117">
        <v>0</v>
      </c>
      <c r="J1117">
        <v>3.98</v>
      </c>
      <c r="K1117">
        <v>217</v>
      </c>
      <c r="L1117">
        <v>122</v>
      </c>
      <c r="M1117">
        <v>29</v>
      </c>
      <c r="N1117">
        <v>30</v>
      </c>
      <c r="O1117">
        <v>12</v>
      </c>
      <c r="P1117">
        <v>24</v>
      </c>
      <c r="Q1117">
        <v>0</v>
      </c>
      <c r="R1117">
        <v>0</v>
      </c>
      <c r="S1117">
        <v>0</v>
      </c>
      <c r="T1117">
        <v>0</v>
      </c>
      <c r="U1117" t="s">
        <v>64</v>
      </c>
      <c r="V1117" t="s">
        <v>2978</v>
      </c>
      <c r="W1117">
        <v>28</v>
      </c>
      <c r="X1117" t="s">
        <v>5268</v>
      </c>
      <c r="Y1117">
        <v>3</v>
      </c>
      <c r="Z1117">
        <v>0</v>
      </c>
      <c r="AA1117">
        <v>25</v>
      </c>
      <c r="AB1117">
        <v>50</v>
      </c>
      <c r="AE1117" t="s">
        <v>37</v>
      </c>
      <c r="AF1117" t="s">
        <v>774</v>
      </c>
      <c r="AG1117" t="s">
        <v>6503</v>
      </c>
      <c r="AH1117" t="s">
        <v>6504</v>
      </c>
      <c r="AI1117">
        <v>7676</v>
      </c>
      <c r="AJ1117">
        <v>4.0394736839999998</v>
      </c>
      <c r="AK1117" t="s">
        <v>6505</v>
      </c>
      <c r="AL1117">
        <v>0</v>
      </c>
      <c r="AN1117" t="s">
        <v>9967</v>
      </c>
      <c r="AO1117" t="s">
        <v>9968</v>
      </c>
      <c r="AP1117" t="s">
        <v>5273</v>
      </c>
      <c r="AQ1117" t="s">
        <v>5274</v>
      </c>
    </row>
    <row r="1118" spans="1:43" x14ac:dyDescent="0.3">
      <c r="A1118" t="s">
        <v>2982</v>
      </c>
      <c r="B1118" t="s">
        <v>9969</v>
      </c>
      <c r="C1118" t="s">
        <v>2980</v>
      </c>
      <c r="D1118" t="s">
        <v>4954</v>
      </c>
      <c r="E1118">
        <v>5.8</v>
      </c>
      <c r="F1118">
        <v>43</v>
      </c>
      <c r="G1118" t="s">
        <v>5267</v>
      </c>
      <c r="H1118">
        <v>20000</v>
      </c>
      <c r="I1118">
        <v>1</v>
      </c>
      <c r="J1118">
        <v>3.47</v>
      </c>
      <c r="K1118">
        <v>2407</v>
      </c>
      <c r="L1118">
        <v>917</v>
      </c>
      <c r="M1118">
        <v>426</v>
      </c>
      <c r="N1118">
        <v>392</v>
      </c>
      <c r="O1118">
        <v>226</v>
      </c>
      <c r="P1118">
        <v>446</v>
      </c>
      <c r="Q1118">
        <v>1</v>
      </c>
      <c r="R1118">
        <v>1</v>
      </c>
      <c r="S1118">
        <v>0</v>
      </c>
      <c r="T1118">
        <v>0</v>
      </c>
      <c r="U1118" t="s">
        <v>122</v>
      </c>
      <c r="V1118" t="s">
        <v>52</v>
      </c>
      <c r="W1118">
        <v>50</v>
      </c>
      <c r="X1118" t="s">
        <v>5268</v>
      </c>
      <c r="Y1118">
        <v>2</v>
      </c>
      <c r="Z1118">
        <v>0</v>
      </c>
      <c r="AA1118">
        <v>35</v>
      </c>
      <c r="AB1118">
        <v>50</v>
      </c>
      <c r="AE1118" t="s">
        <v>37</v>
      </c>
      <c r="AF1118" t="s">
        <v>2981</v>
      </c>
      <c r="AG1118" t="s">
        <v>2981</v>
      </c>
      <c r="AH1118" t="s">
        <v>9970</v>
      </c>
      <c r="AI1118">
        <v>21210</v>
      </c>
      <c r="AJ1118">
        <v>3.9623762380000001</v>
      </c>
      <c r="AK1118" t="s">
        <v>9971</v>
      </c>
      <c r="AL1118">
        <v>0</v>
      </c>
      <c r="AN1118" t="s">
        <v>9972</v>
      </c>
      <c r="AO1118" t="s">
        <v>9973</v>
      </c>
      <c r="AP1118" t="s">
        <v>5273</v>
      </c>
      <c r="AQ1118" t="s">
        <v>5274</v>
      </c>
    </row>
    <row r="1119" spans="1:43" x14ac:dyDescent="0.3">
      <c r="A1119" t="s">
        <v>2477</v>
      </c>
      <c r="B1119" t="s">
        <v>2475</v>
      </c>
      <c r="C1119" t="s">
        <v>2475</v>
      </c>
      <c r="D1119" t="s">
        <v>4798</v>
      </c>
      <c r="E1119">
        <v>9</v>
      </c>
      <c r="F1119">
        <v>10</v>
      </c>
      <c r="G1119" t="s">
        <v>5267</v>
      </c>
      <c r="H1119">
        <v>10</v>
      </c>
      <c r="I1119">
        <v>1</v>
      </c>
      <c r="J1119">
        <v>5</v>
      </c>
      <c r="K1119">
        <v>0</v>
      </c>
      <c r="Q1119">
        <v>0</v>
      </c>
      <c r="R1119">
        <v>0</v>
      </c>
      <c r="S1119">
        <v>0</v>
      </c>
      <c r="T1119">
        <v>0</v>
      </c>
      <c r="U1119" t="s">
        <v>70</v>
      </c>
      <c r="V1119" t="s">
        <v>43</v>
      </c>
      <c r="W1119">
        <v>50</v>
      </c>
      <c r="X1119" t="s">
        <v>5268</v>
      </c>
      <c r="Y1119">
        <v>3</v>
      </c>
      <c r="Z1119">
        <v>0</v>
      </c>
      <c r="AA1119">
        <v>43</v>
      </c>
      <c r="AB1119">
        <v>50</v>
      </c>
      <c r="AE1119" t="s">
        <v>37</v>
      </c>
      <c r="AF1119" t="s">
        <v>2476</v>
      </c>
      <c r="AG1119" t="s">
        <v>2476</v>
      </c>
      <c r="AH1119" t="s">
        <v>9211</v>
      </c>
      <c r="AI1119">
        <v>291</v>
      </c>
      <c r="AJ1119">
        <v>3.6907216489999999</v>
      </c>
      <c r="AK1119" t="s">
        <v>9212</v>
      </c>
      <c r="AL1119">
        <v>0</v>
      </c>
      <c r="AN1119" t="s">
        <v>9213</v>
      </c>
      <c r="AO1119" t="s">
        <v>9214</v>
      </c>
      <c r="AP1119" t="s">
        <v>5273</v>
      </c>
      <c r="AQ1119" t="s">
        <v>5274</v>
      </c>
    </row>
    <row r="1120" spans="1:43" x14ac:dyDescent="0.3">
      <c r="A1120" t="s">
        <v>2986</v>
      </c>
      <c r="B1120" t="s">
        <v>9974</v>
      </c>
      <c r="C1120" t="s">
        <v>2983</v>
      </c>
      <c r="D1120" t="s">
        <v>4955</v>
      </c>
      <c r="E1120">
        <v>7</v>
      </c>
      <c r="F1120">
        <v>6</v>
      </c>
      <c r="G1120" t="s">
        <v>5267</v>
      </c>
      <c r="H1120">
        <v>100</v>
      </c>
      <c r="I1120">
        <v>0</v>
      </c>
      <c r="J1120">
        <v>4.09</v>
      </c>
      <c r="K1120">
        <v>57</v>
      </c>
      <c r="L1120">
        <v>27</v>
      </c>
      <c r="M1120">
        <v>17</v>
      </c>
      <c r="N1120">
        <v>7</v>
      </c>
      <c r="O1120">
        <v>3</v>
      </c>
      <c r="P1120">
        <v>3</v>
      </c>
      <c r="Q1120">
        <v>0</v>
      </c>
      <c r="R1120">
        <v>0</v>
      </c>
      <c r="S1120">
        <v>0</v>
      </c>
      <c r="T1120">
        <v>0</v>
      </c>
      <c r="U1120" t="s">
        <v>70</v>
      </c>
      <c r="V1120" t="s">
        <v>2984</v>
      </c>
      <c r="W1120">
        <v>50</v>
      </c>
      <c r="X1120" t="s">
        <v>5268</v>
      </c>
      <c r="Y1120">
        <v>2</v>
      </c>
      <c r="Z1120">
        <v>0</v>
      </c>
      <c r="AA1120">
        <v>139</v>
      </c>
      <c r="AB1120">
        <v>50</v>
      </c>
      <c r="AC1120">
        <v>1</v>
      </c>
      <c r="AD1120" t="s">
        <v>5269</v>
      </c>
      <c r="AE1120" t="s">
        <v>37</v>
      </c>
      <c r="AF1120" t="s">
        <v>2985</v>
      </c>
      <c r="AG1120" t="s">
        <v>9975</v>
      </c>
      <c r="AH1120" t="s">
        <v>9976</v>
      </c>
      <c r="AI1120">
        <v>3038</v>
      </c>
      <c r="AJ1120">
        <v>4.3426596450000003</v>
      </c>
      <c r="AK1120" t="s">
        <v>9977</v>
      </c>
      <c r="AL1120">
        <v>0</v>
      </c>
      <c r="AN1120" t="s">
        <v>9978</v>
      </c>
      <c r="AO1120" t="s">
        <v>9979</v>
      </c>
      <c r="AP1120" t="s">
        <v>5273</v>
      </c>
      <c r="AQ1120" t="s">
        <v>5274</v>
      </c>
    </row>
    <row r="1121" spans="1:43" x14ac:dyDescent="0.3">
      <c r="A1121" t="s">
        <v>2988</v>
      </c>
      <c r="B1121" t="s">
        <v>9980</v>
      </c>
      <c r="C1121" t="s">
        <v>2987</v>
      </c>
      <c r="D1121" t="s">
        <v>4956</v>
      </c>
      <c r="E1121">
        <v>12</v>
      </c>
      <c r="F1121">
        <v>11</v>
      </c>
      <c r="G1121" t="s">
        <v>5267</v>
      </c>
      <c r="H1121">
        <v>1000</v>
      </c>
      <c r="I1121">
        <v>1</v>
      </c>
      <c r="J1121">
        <v>3.64</v>
      </c>
      <c r="K1121">
        <v>50</v>
      </c>
      <c r="L1121">
        <v>19</v>
      </c>
      <c r="M1121">
        <v>9</v>
      </c>
      <c r="N1121">
        <v>13</v>
      </c>
      <c r="O1121">
        <v>3</v>
      </c>
      <c r="P1121">
        <v>6</v>
      </c>
      <c r="Q1121">
        <v>0</v>
      </c>
      <c r="R1121">
        <v>0</v>
      </c>
      <c r="S1121">
        <v>0</v>
      </c>
      <c r="T1121">
        <v>0</v>
      </c>
      <c r="U1121" t="s">
        <v>100</v>
      </c>
      <c r="V1121" t="s">
        <v>101</v>
      </c>
      <c r="W1121">
        <v>23</v>
      </c>
      <c r="X1121" t="s">
        <v>5268</v>
      </c>
      <c r="Y1121">
        <v>3</v>
      </c>
      <c r="Z1121">
        <v>0</v>
      </c>
      <c r="AA1121">
        <v>31</v>
      </c>
      <c r="AB1121">
        <v>50</v>
      </c>
      <c r="AC1121">
        <v>1</v>
      </c>
      <c r="AD1121" t="s">
        <v>5269</v>
      </c>
      <c r="AE1121" t="s">
        <v>37</v>
      </c>
      <c r="AF1121" t="s">
        <v>2074</v>
      </c>
      <c r="AG1121" t="s">
        <v>2074</v>
      </c>
      <c r="AH1121" t="s">
        <v>8614</v>
      </c>
      <c r="AI1121">
        <v>3762</v>
      </c>
      <c r="AJ1121">
        <v>3.7974481660000001</v>
      </c>
      <c r="AK1121" t="s">
        <v>8615</v>
      </c>
      <c r="AL1121">
        <v>0</v>
      </c>
      <c r="AN1121" t="s">
        <v>9981</v>
      </c>
      <c r="AO1121" t="s">
        <v>9982</v>
      </c>
      <c r="AP1121" t="s">
        <v>5273</v>
      </c>
      <c r="AQ1121" t="s">
        <v>5274</v>
      </c>
    </row>
    <row r="1122" spans="1:43" x14ac:dyDescent="0.3">
      <c r="A1122" t="s">
        <v>3288</v>
      </c>
      <c r="B1122" t="s">
        <v>6306</v>
      </c>
      <c r="C1122" t="s">
        <v>2184</v>
      </c>
      <c r="D1122" t="s">
        <v>4957</v>
      </c>
      <c r="E1122">
        <v>2.89</v>
      </c>
      <c r="F1122">
        <v>7</v>
      </c>
      <c r="G1122" t="s">
        <v>5267</v>
      </c>
      <c r="H1122">
        <v>50</v>
      </c>
      <c r="I1122">
        <v>0</v>
      </c>
      <c r="J1122">
        <v>5</v>
      </c>
      <c r="K1122">
        <v>1</v>
      </c>
      <c r="L1122">
        <v>1</v>
      </c>
      <c r="M1122">
        <v>0</v>
      </c>
      <c r="N1122">
        <v>0</v>
      </c>
      <c r="O1122">
        <v>0</v>
      </c>
      <c r="P1122">
        <v>0</v>
      </c>
      <c r="Q1122">
        <v>0</v>
      </c>
      <c r="R1122">
        <v>0</v>
      </c>
      <c r="S1122">
        <v>0</v>
      </c>
      <c r="T1122">
        <v>0</v>
      </c>
      <c r="U1122" t="s">
        <v>42</v>
      </c>
      <c r="V1122" t="s">
        <v>79</v>
      </c>
      <c r="W1122">
        <v>1</v>
      </c>
      <c r="X1122" t="s">
        <v>5268</v>
      </c>
      <c r="Y1122">
        <v>1</v>
      </c>
      <c r="Z1122">
        <v>0</v>
      </c>
      <c r="AA1122">
        <v>37</v>
      </c>
      <c r="AB1122">
        <v>50</v>
      </c>
      <c r="AE1122" t="s">
        <v>37</v>
      </c>
      <c r="AF1122" t="s">
        <v>3287</v>
      </c>
      <c r="AG1122" t="s">
        <v>9983</v>
      </c>
      <c r="AH1122" t="s">
        <v>9984</v>
      </c>
      <c r="AI1122">
        <v>30</v>
      </c>
      <c r="AJ1122">
        <v>3.733333333</v>
      </c>
      <c r="AK1122" s="1" t="s">
        <v>9985</v>
      </c>
      <c r="AL1122">
        <v>0</v>
      </c>
      <c r="AN1122" t="s">
        <v>9986</v>
      </c>
      <c r="AO1122" t="s">
        <v>9987</v>
      </c>
      <c r="AP1122" t="s">
        <v>5273</v>
      </c>
      <c r="AQ1122" t="s">
        <v>5274</v>
      </c>
    </row>
    <row r="1123" spans="1:43" x14ac:dyDescent="0.3">
      <c r="A1123" t="s">
        <v>2990</v>
      </c>
      <c r="B1123" t="s">
        <v>5930</v>
      </c>
      <c r="C1123" t="s">
        <v>426</v>
      </c>
      <c r="D1123" t="s">
        <v>4958</v>
      </c>
      <c r="E1123">
        <v>8</v>
      </c>
      <c r="F1123">
        <v>56</v>
      </c>
      <c r="G1123" t="s">
        <v>5267</v>
      </c>
      <c r="H1123">
        <v>50</v>
      </c>
      <c r="I1123">
        <v>1</v>
      </c>
      <c r="J1123">
        <v>4.67</v>
      </c>
      <c r="K1123">
        <v>6</v>
      </c>
      <c r="L1123">
        <v>4</v>
      </c>
      <c r="M1123">
        <v>2</v>
      </c>
      <c r="N1123">
        <v>0</v>
      </c>
      <c r="O1123">
        <v>0</v>
      </c>
      <c r="P1123">
        <v>0</v>
      </c>
      <c r="Q1123">
        <v>0</v>
      </c>
      <c r="R1123">
        <v>0</v>
      </c>
      <c r="S1123">
        <v>0</v>
      </c>
      <c r="T1123">
        <v>0</v>
      </c>
      <c r="U1123" t="s">
        <v>34</v>
      </c>
      <c r="V1123" t="s">
        <v>79</v>
      </c>
      <c r="W1123">
        <v>3</v>
      </c>
      <c r="X1123" t="s">
        <v>5268</v>
      </c>
      <c r="Y1123">
        <v>2</v>
      </c>
      <c r="Z1123">
        <v>0</v>
      </c>
      <c r="AA1123">
        <v>19</v>
      </c>
      <c r="AB1123">
        <v>50</v>
      </c>
      <c r="AC1123">
        <v>1</v>
      </c>
      <c r="AD1123" t="s">
        <v>5269</v>
      </c>
      <c r="AE1123" t="s">
        <v>136</v>
      </c>
      <c r="AF1123" t="s">
        <v>2989</v>
      </c>
      <c r="AG1123" t="s">
        <v>9988</v>
      </c>
      <c r="AH1123" t="s">
        <v>9989</v>
      </c>
      <c r="AI1123">
        <v>47</v>
      </c>
      <c r="AJ1123">
        <v>3.8723404260000001</v>
      </c>
      <c r="AK1123" t="s">
        <v>9990</v>
      </c>
      <c r="AL1123">
        <v>0</v>
      </c>
      <c r="AN1123" t="s">
        <v>9991</v>
      </c>
      <c r="AO1123" t="s">
        <v>9992</v>
      </c>
      <c r="AP1123" t="s">
        <v>5273</v>
      </c>
      <c r="AQ1123" t="s">
        <v>5274</v>
      </c>
    </row>
    <row r="1124" spans="1:43" x14ac:dyDescent="0.3">
      <c r="A1124" t="s">
        <v>2993</v>
      </c>
      <c r="B1124" t="s">
        <v>9993</v>
      </c>
      <c r="C1124" t="s">
        <v>2991</v>
      </c>
      <c r="D1124" t="s">
        <v>4959</v>
      </c>
      <c r="E1124">
        <v>9</v>
      </c>
      <c r="F1124">
        <v>8</v>
      </c>
      <c r="G1124" t="s">
        <v>5267</v>
      </c>
      <c r="H1124">
        <v>100</v>
      </c>
      <c r="I1124">
        <v>0</v>
      </c>
      <c r="J1124">
        <v>3.71</v>
      </c>
      <c r="K1124">
        <v>51</v>
      </c>
      <c r="L1124">
        <v>27</v>
      </c>
      <c r="M1124">
        <v>5</v>
      </c>
      <c r="N1124">
        <v>7</v>
      </c>
      <c r="O1124">
        <v>1</v>
      </c>
      <c r="P1124">
        <v>11</v>
      </c>
      <c r="Q1124">
        <v>0</v>
      </c>
      <c r="R1124">
        <v>0</v>
      </c>
      <c r="S1124">
        <v>0</v>
      </c>
      <c r="T1124">
        <v>0</v>
      </c>
      <c r="U1124" t="s">
        <v>78</v>
      </c>
      <c r="V1124" t="s">
        <v>1057</v>
      </c>
      <c r="W1124">
        <v>50</v>
      </c>
      <c r="X1124" t="s">
        <v>5268</v>
      </c>
      <c r="Y1124">
        <v>3</v>
      </c>
      <c r="Z1124">
        <v>0</v>
      </c>
      <c r="AA1124">
        <v>21</v>
      </c>
      <c r="AB1124">
        <v>50</v>
      </c>
      <c r="AE1124" t="s">
        <v>37</v>
      </c>
      <c r="AF1124" t="s">
        <v>2992</v>
      </c>
      <c r="AG1124" t="s">
        <v>9994</v>
      </c>
      <c r="AH1124" t="s">
        <v>9995</v>
      </c>
      <c r="AI1124">
        <v>5939</v>
      </c>
      <c r="AJ1124">
        <v>4.0702138410000002</v>
      </c>
      <c r="AK1124" t="s">
        <v>9996</v>
      </c>
      <c r="AL1124">
        <v>1</v>
      </c>
      <c r="AM1124" t="s">
        <v>9997</v>
      </c>
      <c r="AN1124" t="s">
        <v>9998</v>
      </c>
      <c r="AO1124" t="s">
        <v>9999</v>
      </c>
      <c r="AP1124" t="s">
        <v>5273</v>
      </c>
      <c r="AQ1124" t="s">
        <v>5274</v>
      </c>
    </row>
    <row r="1125" spans="1:43" x14ac:dyDescent="0.3">
      <c r="A1125" t="s">
        <v>2997</v>
      </c>
      <c r="B1125" t="s">
        <v>10000</v>
      </c>
      <c r="C1125" t="s">
        <v>2994</v>
      </c>
      <c r="D1125" t="s">
        <v>4960</v>
      </c>
      <c r="E1125">
        <v>5.67</v>
      </c>
      <c r="F1125">
        <v>6</v>
      </c>
      <c r="G1125" t="s">
        <v>5267</v>
      </c>
      <c r="H1125">
        <v>1000</v>
      </c>
      <c r="I1125">
        <v>0</v>
      </c>
      <c r="J1125">
        <v>3.51</v>
      </c>
      <c r="K1125">
        <v>245</v>
      </c>
      <c r="L1125">
        <v>87</v>
      </c>
      <c r="M1125">
        <v>51</v>
      </c>
      <c r="N1125">
        <v>45</v>
      </c>
      <c r="O1125">
        <v>23</v>
      </c>
      <c r="P1125">
        <v>39</v>
      </c>
      <c r="Q1125">
        <v>0</v>
      </c>
      <c r="R1125">
        <v>0</v>
      </c>
      <c r="S1125">
        <v>0</v>
      </c>
      <c r="T1125">
        <v>0</v>
      </c>
      <c r="U1125" t="s">
        <v>34</v>
      </c>
      <c r="V1125" t="s">
        <v>52</v>
      </c>
      <c r="W1125">
        <v>50</v>
      </c>
      <c r="X1125" t="s">
        <v>5268</v>
      </c>
      <c r="Y1125">
        <v>2</v>
      </c>
      <c r="Z1125">
        <v>0</v>
      </c>
      <c r="AA1125">
        <v>43</v>
      </c>
      <c r="AB1125">
        <v>50</v>
      </c>
      <c r="AE1125" t="s">
        <v>37</v>
      </c>
      <c r="AF1125" t="s">
        <v>2995</v>
      </c>
      <c r="AG1125" t="s">
        <v>2995</v>
      </c>
      <c r="AH1125" t="s">
        <v>2996</v>
      </c>
      <c r="AI1125">
        <v>6246</v>
      </c>
      <c r="AJ1125">
        <v>4.0276977269999996</v>
      </c>
      <c r="AK1125" t="s">
        <v>10001</v>
      </c>
      <c r="AL1125">
        <v>0</v>
      </c>
      <c r="AN1125" t="s">
        <v>10002</v>
      </c>
      <c r="AO1125" t="s">
        <v>10003</v>
      </c>
      <c r="AP1125" t="s">
        <v>5273</v>
      </c>
      <c r="AQ1125" t="s">
        <v>5274</v>
      </c>
    </row>
    <row r="1126" spans="1:43" x14ac:dyDescent="0.3">
      <c r="A1126" t="s">
        <v>3000</v>
      </c>
      <c r="B1126" t="s">
        <v>10004</v>
      </c>
      <c r="C1126" t="s">
        <v>2998</v>
      </c>
      <c r="D1126" t="s">
        <v>4961</v>
      </c>
      <c r="E1126">
        <v>6</v>
      </c>
      <c r="F1126">
        <v>13</v>
      </c>
      <c r="G1126" t="s">
        <v>5267</v>
      </c>
      <c r="H1126">
        <v>1000</v>
      </c>
      <c r="I1126">
        <v>0</v>
      </c>
      <c r="J1126">
        <v>3.26</v>
      </c>
      <c r="K1126">
        <v>255</v>
      </c>
      <c r="L1126">
        <v>87</v>
      </c>
      <c r="M1126">
        <v>36</v>
      </c>
      <c r="N1126">
        <v>44</v>
      </c>
      <c r="O1126">
        <v>32</v>
      </c>
      <c r="P1126">
        <v>56</v>
      </c>
      <c r="Q1126">
        <v>0</v>
      </c>
      <c r="R1126">
        <v>0</v>
      </c>
      <c r="S1126">
        <v>0</v>
      </c>
      <c r="T1126">
        <v>0</v>
      </c>
      <c r="U1126" t="s">
        <v>2999</v>
      </c>
      <c r="V1126" t="s">
        <v>52</v>
      </c>
      <c r="W1126">
        <v>50</v>
      </c>
      <c r="X1126" t="s">
        <v>5268</v>
      </c>
      <c r="Y1126">
        <v>2</v>
      </c>
      <c r="Z1126">
        <v>0</v>
      </c>
      <c r="AA1126">
        <v>43</v>
      </c>
      <c r="AB1126">
        <v>50</v>
      </c>
      <c r="AE1126" t="s">
        <v>37</v>
      </c>
      <c r="AF1126" t="s">
        <v>608</v>
      </c>
      <c r="AG1126" t="s">
        <v>608</v>
      </c>
      <c r="AH1126" t="s">
        <v>6220</v>
      </c>
      <c r="AI1126">
        <v>3161</v>
      </c>
      <c r="AJ1126">
        <v>4.1815881050000003</v>
      </c>
      <c r="AK1126" t="s">
        <v>6221</v>
      </c>
      <c r="AL1126">
        <v>0</v>
      </c>
      <c r="AN1126" t="s">
        <v>10005</v>
      </c>
      <c r="AO1126" t="s">
        <v>10006</v>
      </c>
      <c r="AP1126" t="s">
        <v>5273</v>
      </c>
      <c r="AQ1126" t="s">
        <v>5274</v>
      </c>
    </row>
    <row r="1127" spans="1:43" x14ac:dyDescent="0.3">
      <c r="A1127" t="s">
        <v>3002</v>
      </c>
      <c r="B1127" t="s">
        <v>3001</v>
      </c>
      <c r="C1127" t="s">
        <v>3001</v>
      </c>
      <c r="D1127" t="s">
        <v>4962</v>
      </c>
      <c r="E1127">
        <v>11</v>
      </c>
      <c r="F1127">
        <v>85</v>
      </c>
      <c r="G1127" t="s">
        <v>5267</v>
      </c>
      <c r="H1127">
        <v>100</v>
      </c>
      <c r="I1127">
        <v>0</v>
      </c>
      <c r="J1127">
        <v>3.58</v>
      </c>
      <c r="K1127">
        <v>19</v>
      </c>
      <c r="L1127">
        <v>8</v>
      </c>
      <c r="M1127">
        <v>3</v>
      </c>
      <c r="N1127">
        <v>4</v>
      </c>
      <c r="O1127">
        <v>0</v>
      </c>
      <c r="P1127">
        <v>4</v>
      </c>
      <c r="Q1127">
        <v>0</v>
      </c>
      <c r="R1127">
        <v>0</v>
      </c>
      <c r="S1127">
        <v>0</v>
      </c>
      <c r="T1127">
        <v>0</v>
      </c>
      <c r="U1127" t="s">
        <v>1680</v>
      </c>
      <c r="V1127" t="s">
        <v>52</v>
      </c>
      <c r="W1127">
        <v>50</v>
      </c>
      <c r="X1127" t="s">
        <v>5268</v>
      </c>
      <c r="Y1127">
        <v>2</v>
      </c>
      <c r="Z1127">
        <v>0</v>
      </c>
      <c r="AA1127">
        <v>40</v>
      </c>
      <c r="AB1127">
        <v>50</v>
      </c>
      <c r="AE1127" t="s">
        <v>37</v>
      </c>
      <c r="AF1127" t="s">
        <v>2484</v>
      </c>
      <c r="AG1127" t="s">
        <v>2484</v>
      </c>
      <c r="AH1127" t="s">
        <v>9225</v>
      </c>
      <c r="AI1127">
        <v>26833</v>
      </c>
      <c r="AJ1127">
        <v>4.2353818060000004</v>
      </c>
      <c r="AK1127" t="s">
        <v>9226</v>
      </c>
      <c r="AL1127">
        <v>0</v>
      </c>
      <c r="AN1127" t="s">
        <v>10007</v>
      </c>
      <c r="AO1127" t="s">
        <v>10008</v>
      </c>
      <c r="AP1127" t="s">
        <v>5273</v>
      </c>
      <c r="AQ1127" t="s">
        <v>5274</v>
      </c>
    </row>
    <row r="1128" spans="1:43" x14ac:dyDescent="0.3">
      <c r="A1128" t="s">
        <v>3003</v>
      </c>
      <c r="B1128" t="s">
        <v>6157</v>
      </c>
      <c r="C1128" t="s">
        <v>563</v>
      </c>
      <c r="D1128" t="s">
        <v>4963</v>
      </c>
      <c r="E1128">
        <v>8</v>
      </c>
      <c r="F1128">
        <v>7</v>
      </c>
      <c r="G1128" t="s">
        <v>5267</v>
      </c>
      <c r="H1128">
        <v>10000</v>
      </c>
      <c r="I1128">
        <v>0</v>
      </c>
      <c r="J1128">
        <v>4.1399999999999997</v>
      </c>
      <c r="K1128">
        <v>2182</v>
      </c>
      <c r="L1128">
        <v>1209</v>
      </c>
      <c r="M1128">
        <v>449</v>
      </c>
      <c r="N1128">
        <v>277</v>
      </c>
      <c r="O1128">
        <v>115</v>
      </c>
      <c r="P1128">
        <v>132</v>
      </c>
      <c r="Q1128">
        <v>0</v>
      </c>
      <c r="R1128">
        <v>0</v>
      </c>
      <c r="S1128">
        <v>0</v>
      </c>
      <c r="T1128">
        <v>0</v>
      </c>
      <c r="U1128" t="s">
        <v>564</v>
      </c>
      <c r="V1128" t="s">
        <v>43</v>
      </c>
      <c r="W1128">
        <v>50</v>
      </c>
      <c r="X1128" t="s">
        <v>5268</v>
      </c>
      <c r="Y1128">
        <v>2</v>
      </c>
      <c r="Z1128">
        <v>0</v>
      </c>
      <c r="AA1128">
        <v>31</v>
      </c>
      <c r="AB1128">
        <v>50</v>
      </c>
      <c r="AE1128" t="s">
        <v>37</v>
      </c>
      <c r="AF1128" t="s">
        <v>1475</v>
      </c>
      <c r="AG1128" t="s">
        <v>7661</v>
      </c>
      <c r="AH1128" t="s">
        <v>7662</v>
      </c>
      <c r="AI1128">
        <v>10258</v>
      </c>
      <c r="AJ1128">
        <v>4.2437122250000003</v>
      </c>
      <c r="AK1128" t="s">
        <v>7663</v>
      </c>
      <c r="AL1128">
        <v>1</v>
      </c>
      <c r="AM1128" t="s">
        <v>7664</v>
      </c>
      <c r="AN1128" t="s">
        <v>10009</v>
      </c>
      <c r="AO1128" t="s">
        <v>10010</v>
      </c>
      <c r="AP1128" t="s">
        <v>5273</v>
      </c>
      <c r="AQ1128" t="s">
        <v>5274</v>
      </c>
    </row>
    <row r="1129" spans="1:43" x14ac:dyDescent="0.3">
      <c r="A1129" t="s">
        <v>3006</v>
      </c>
      <c r="B1129" t="s">
        <v>10011</v>
      </c>
      <c r="C1129" t="s">
        <v>3004</v>
      </c>
      <c r="D1129" t="s">
        <v>4964</v>
      </c>
      <c r="E1129">
        <v>7</v>
      </c>
      <c r="F1129">
        <v>31</v>
      </c>
      <c r="G1129" t="s">
        <v>5267</v>
      </c>
      <c r="H1129">
        <v>8</v>
      </c>
      <c r="I1129">
        <v>0</v>
      </c>
      <c r="J1129">
        <v>5</v>
      </c>
      <c r="K1129">
        <v>0</v>
      </c>
      <c r="Q1129">
        <v>0</v>
      </c>
      <c r="R1129">
        <v>0</v>
      </c>
      <c r="S1129">
        <v>0</v>
      </c>
      <c r="T1129">
        <v>0</v>
      </c>
      <c r="U1129" t="s">
        <v>64</v>
      </c>
      <c r="V1129" t="s">
        <v>43</v>
      </c>
      <c r="W1129">
        <v>10</v>
      </c>
      <c r="X1129" t="s">
        <v>5268</v>
      </c>
      <c r="Y1129">
        <v>2</v>
      </c>
      <c r="Z1129">
        <v>0</v>
      </c>
      <c r="AA1129">
        <v>43</v>
      </c>
      <c r="AB1129">
        <v>50</v>
      </c>
      <c r="AE1129" t="s">
        <v>37</v>
      </c>
      <c r="AF1129" t="s">
        <v>3005</v>
      </c>
      <c r="AG1129" t="s">
        <v>10012</v>
      </c>
      <c r="AH1129" t="s">
        <v>10013</v>
      </c>
      <c r="AI1129">
        <v>53225</v>
      </c>
      <c r="AJ1129">
        <v>3.9491592299999998</v>
      </c>
      <c r="AK1129" t="s">
        <v>10014</v>
      </c>
      <c r="AL1129">
        <v>0</v>
      </c>
      <c r="AN1129" t="s">
        <v>10015</v>
      </c>
      <c r="AO1129" t="s">
        <v>10016</v>
      </c>
      <c r="AP1129" t="s">
        <v>5273</v>
      </c>
      <c r="AQ1129" t="s">
        <v>5274</v>
      </c>
    </row>
    <row r="1130" spans="1:43" x14ac:dyDescent="0.3">
      <c r="A1130" t="s">
        <v>3008</v>
      </c>
      <c r="B1130" t="s">
        <v>3007</v>
      </c>
      <c r="C1130" t="s">
        <v>3007</v>
      </c>
      <c r="D1130" t="s">
        <v>4965</v>
      </c>
      <c r="E1130">
        <v>14</v>
      </c>
      <c r="F1130">
        <v>85</v>
      </c>
      <c r="G1130" t="s">
        <v>5267</v>
      </c>
      <c r="H1130">
        <v>100</v>
      </c>
      <c r="I1130">
        <v>0</v>
      </c>
      <c r="J1130">
        <v>4.2300000000000004</v>
      </c>
      <c r="K1130">
        <v>61</v>
      </c>
      <c r="L1130">
        <v>36</v>
      </c>
      <c r="M1130">
        <v>11</v>
      </c>
      <c r="N1130">
        <v>8</v>
      </c>
      <c r="O1130">
        <v>4</v>
      </c>
      <c r="P1130">
        <v>2</v>
      </c>
      <c r="Q1130">
        <v>1</v>
      </c>
      <c r="R1130">
        <v>0</v>
      </c>
      <c r="S1130">
        <v>1</v>
      </c>
      <c r="T1130">
        <v>0</v>
      </c>
      <c r="U1130" t="s">
        <v>64</v>
      </c>
      <c r="V1130" t="s">
        <v>52</v>
      </c>
      <c r="W1130">
        <v>50</v>
      </c>
      <c r="X1130" t="s">
        <v>5268</v>
      </c>
      <c r="Y1130">
        <v>4</v>
      </c>
      <c r="Z1130">
        <v>0</v>
      </c>
      <c r="AA1130">
        <v>41</v>
      </c>
      <c r="AB1130">
        <v>50</v>
      </c>
      <c r="AE1130" t="s">
        <v>37</v>
      </c>
      <c r="AF1130" t="s">
        <v>118</v>
      </c>
      <c r="AG1130" t="s">
        <v>5382</v>
      </c>
      <c r="AH1130" t="s">
        <v>5478</v>
      </c>
      <c r="AI1130">
        <v>12913</v>
      </c>
      <c r="AJ1130">
        <v>3.9813366370000001</v>
      </c>
      <c r="AK1130" t="s">
        <v>5383</v>
      </c>
      <c r="AL1130">
        <v>1</v>
      </c>
      <c r="AM1130" t="s">
        <v>5384</v>
      </c>
      <c r="AN1130" t="s">
        <v>10017</v>
      </c>
      <c r="AO1130" t="s">
        <v>10018</v>
      </c>
      <c r="AP1130" t="s">
        <v>5273</v>
      </c>
      <c r="AQ1130" t="s">
        <v>5274</v>
      </c>
    </row>
    <row r="1131" spans="1:43" x14ac:dyDescent="0.3">
      <c r="A1131" t="s">
        <v>3011</v>
      </c>
      <c r="B1131" t="s">
        <v>10019</v>
      </c>
      <c r="C1131" t="s">
        <v>3009</v>
      </c>
      <c r="D1131" t="s">
        <v>4966</v>
      </c>
      <c r="E1131">
        <v>14</v>
      </c>
      <c r="F1131">
        <v>12</v>
      </c>
      <c r="G1131" t="s">
        <v>5267</v>
      </c>
      <c r="H1131">
        <v>1000</v>
      </c>
      <c r="I1131">
        <v>1</v>
      </c>
      <c r="J1131">
        <v>4.04</v>
      </c>
      <c r="K1131">
        <v>475</v>
      </c>
      <c r="L1131">
        <v>276</v>
      </c>
      <c r="M1131">
        <v>64</v>
      </c>
      <c r="N1131">
        <v>62</v>
      </c>
      <c r="O1131">
        <v>25</v>
      </c>
      <c r="P1131">
        <v>48</v>
      </c>
      <c r="Q1131">
        <v>0</v>
      </c>
      <c r="R1131">
        <v>0</v>
      </c>
      <c r="S1131">
        <v>0</v>
      </c>
      <c r="T1131">
        <v>0</v>
      </c>
      <c r="U1131" t="s">
        <v>51</v>
      </c>
      <c r="V1131" t="s">
        <v>52</v>
      </c>
      <c r="W1131">
        <v>50</v>
      </c>
      <c r="X1131" t="s">
        <v>5268</v>
      </c>
      <c r="Y1131">
        <v>4</v>
      </c>
      <c r="Z1131">
        <v>0</v>
      </c>
      <c r="AA1131">
        <v>43</v>
      </c>
      <c r="AB1131">
        <v>50</v>
      </c>
      <c r="AE1131" t="s">
        <v>37</v>
      </c>
      <c r="AF1131" t="s">
        <v>3010</v>
      </c>
      <c r="AG1131" t="s">
        <v>10020</v>
      </c>
      <c r="AH1131" t="s">
        <v>10021</v>
      </c>
      <c r="AI1131">
        <v>10264</v>
      </c>
      <c r="AJ1131">
        <v>4.0072096650000004</v>
      </c>
      <c r="AK1131" t="s">
        <v>10022</v>
      </c>
      <c r="AL1131">
        <v>1</v>
      </c>
      <c r="AM1131" t="s">
        <v>10023</v>
      </c>
      <c r="AN1131" t="s">
        <v>10024</v>
      </c>
      <c r="AO1131" t="s">
        <v>10025</v>
      </c>
      <c r="AP1131" t="s">
        <v>5273</v>
      </c>
      <c r="AQ1131" t="s">
        <v>5274</v>
      </c>
    </row>
    <row r="1132" spans="1:43" x14ac:dyDescent="0.3">
      <c r="A1132" t="s">
        <v>3014</v>
      </c>
      <c r="B1132" t="s">
        <v>10026</v>
      </c>
      <c r="C1132" t="s">
        <v>3012</v>
      </c>
      <c r="D1132" t="s">
        <v>4967</v>
      </c>
      <c r="E1132">
        <v>8</v>
      </c>
      <c r="F1132">
        <v>7</v>
      </c>
      <c r="G1132" t="s">
        <v>5267</v>
      </c>
      <c r="H1132">
        <v>10000</v>
      </c>
      <c r="I1132">
        <v>0</v>
      </c>
      <c r="J1132">
        <v>4.13</v>
      </c>
      <c r="K1132">
        <v>2396</v>
      </c>
      <c r="L1132">
        <v>1260</v>
      </c>
      <c r="M1132">
        <v>582</v>
      </c>
      <c r="N1132">
        <v>298</v>
      </c>
      <c r="O1132">
        <v>116</v>
      </c>
      <c r="P1132">
        <v>140</v>
      </c>
      <c r="Q1132">
        <v>0</v>
      </c>
      <c r="R1132">
        <v>0</v>
      </c>
      <c r="S1132">
        <v>0</v>
      </c>
      <c r="T1132">
        <v>0</v>
      </c>
      <c r="U1132" t="s">
        <v>70</v>
      </c>
      <c r="V1132" t="s">
        <v>52</v>
      </c>
      <c r="W1132">
        <v>50</v>
      </c>
      <c r="X1132" t="s">
        <v>5268</v>
      </c>
      <c r="Y1132">
        <v>2</v>
      </c>
      <c r="Z1132">
        <v>0</v>
      </c>
      <c r="AA1132">
        <v>36</v>
      </c>
      <c r="AB1132">
        <v>50</v>
      </c>
      <c r="AE1132" t="s">
        <v>37</v>
      </c>
      <c r="AF1132" t="s">
        <v>3013</v>
      </c>
      <c r="AG1132" t="s">
        <v>3013</v>
      </c>
      <c r="AH1132" t="s">
        <v>10027</v>
      </c>
      <c r="AI1132">
        <v>6329</v>
      </c>
      <c r="AJ1132">
        <v>4.1629009320000003</v>
      </c>
      <c r="AK1132" t="s">
        <v>10028</v>
      </c>
      <c r="AL1132">
        <v>0</v>
      </c>
      <c r="AN1132" t="s">
        <v>10029</v>
      </c>
      <c r="AO1132" t="s">
        <v>10030</v>
      </c>
      <c r="AP1132" t="s">
        <v>5273</v>
      </c>
      <c r="AQ1132" t="s">
        <v>5274</v>
      </c>
    </row>
    <row r="1133" spans="1:43" x14ac:dyDescent="0.3">
      <c r="A1133" t="s">
        <v>3339</v>
      </c>
      <c r="B1133" t="s">
        <v>7005</v>
      </c>
      <c r="C1133" t="s">
        <v>1085</v>
      </c>
      <c r="D1133" t="s">
        <v>4355</v>
      </c>
      <c r="E1133">
        <v>2</v>
      </c>
      <c r="F1133">
        <v>2</v>
      </c>
      <c r="G1133" t="s">
        <v>5267</v>
      </c>
      <c r="H1133">
        <v>100</v>
      </c>
      <c r="I1133">
        <v>1</v>
      </c>
      <c r="J1133">
        <v>4.1500000000000004</v>
      </c>
      <c r="K1133">
        <v>34</v>
      </c>
      <c r="L1133">
        <v>17</v>
      </c>
      <c r="M1133">
        <v>8</v>
      </c>
      <c r="N1133">
        <v>7</v>
      </c>
      <c r="O1133">
        <v>1</v>
      </c>
      <c r="P1133">
        <v>1</v>
      </c>
      <c r="Q1133">
        <v>0</v>
      </c>
      <c r="R1133">
        <v>0</v>
      </c>
      <c r="S1133">
        <v>0</v>
      </c>
      <c r="T1133">
        <v>0</v>
      </c>
      <c r="U1133" t="s">
        <v>34</v>
      </c>
      <c r="V1133" t="s">
        <v>1086</v>
      </c>
      <c r="W1133">
        <v>50</v>
      </c>
      <c r="X1133" t="s">
        <v>5268</v>
      </c>
      <c r="Y1133">
        <v>1</v>
      </c>
      <c r="Z1133">
        <v>0</v>
      </c>
      <c r="AA1133">
        <v>48</v>
      </c>
      <c r="AB1133">
        <v>50</v>
      </c>
      <c r="AE1133" t="s">
        <v>37</v>
      </c>
      <c r="AF1133" t="s">
        <v>3337</v>
      </c>
      <c r="AG1133" t="s">
        <v>10031</v>
      </c>
      <c r="AH1133" t="s">
        <v>3338</v>
      </c>
      <c r="AI1133">
        <v>620</v>
      </c>
      <c r="AJ1133">
        <v>4.220967742</v>
      </c>
      <c r="AK1133" t="s">
        <v>10032</v>
      </c>
      <c r="AL1133">
        <v>0</v>
      </c>
      <c r="AN1133" t="s">
        <v>10033</v>
      </c>
      <c r="AO1133" t="s">
        <v>10034</v>
      </c>
      <c r="AP1133" t="s">
        <v>5273</v>
      </c>
      <c r="AQ1133" t="s">
        <v>5274</v>
      </c>
    </row>
    <row r="1134" spans="1:43" x14ac:dyDescent="0.3">
      <c r="A1134" t="s">
        <v>3016</v>
      </c>
      <c r="B1134" t="s">
        <v>6306</v>
      </c>
      <c r="C1134" t="s">
        <v>2184</v>
      </c>
      <c r="D1134" t="s">
        <v>4708</v>
      </c>
      <c r="E1134">
        <v>8</v>
      </c>
      <c r="F1134">
        <v>30</v>
      </c>
      <c r="G1134" t="s">
        <v>5267</v>
      </c>
      <c r="H1134">
        <v>1000</v>
      </c>
      <c r="I1134">
        <v>1</v>
      </c>
      <c r="J1134">
        <v>3.09</v>
      </c>
      <c r="K1134">
        <v>65</v>
      </c>
      <c r="L1134">
        <v>21</v>
      </c>
      <c r="M1134">
        <v>6</v>
      </c>
      <c r="N1134">
        <v>12</v>
      </c>
      <c r="O1134">
        <v>10</v>
      </c>
      <c r="P1134">
        <v>16</v>
      </c>
      <c r="Q1134">
        <v>0</v>
      </c>
      <c r="R1134">
        <v>0</v>
      </c>
      <c r="S1134">
        <v>0</v>
      </c>
      <c r="T1134">
        <v>0</v>
      </c>
      <c r="U1134" t="s">
        <v>122</v>
      </c>
      <c r="V1134" t="s">
        <v>79</v>
      </c>
      <c r="W1134">
        <v>1</v>
      </c>
      <c r="X1134" t="s">
        <v>5268</v>
      </c>
      <c r="Y1134">
        <v>3</v>
      </c>
      <c r="Z1134">
        <v>0</v>
      </c>
      <c r="AA1134">
        <v>40</v>
      </c>
      <c r="AB1134">
        <v>50</v>
      </c>
      <c r="AC1134">
        <v>1</v>
      </c>
      <c r="AD1134" t="s">
        <v>5269</v>
      </c>
      <c r="AE1134" t="s">
        <v>37</v>
      </c>
      <c r="AF1134" t="s">
        <v>3015</v>
      </c>
      <c r="AG1134" t="s">
        <v>3015</v>
      </c>
      <c r="AH1134" t="s">
        <v>10035</v>
      </c>
      <c r="AI1134">
        <v>2867</v>
      </c>
      <c r="AJ1134">
        <v>4.0798744329999996</v>
      </c>
      <c r="AK1134" t="s">
        <v>10036</v>
      </c>
      <c r="AL1134">
        <v>0</v>
      </c>
      <c r="AN1134" t="s">
        <v>10037</v>
      </c>
      <c r="AO1134" t="s">
        <v>10038</v>
      </c>
      <c r="AP1134" t="s">
        <v>5273</v>
      </c>
      <c r="AQ1134" t="s">
        <v>5274</v>
      </c>
    </row>
    <row r="1135" spans="1:43" x14ac:dyDescent="0.3">
      <c r="A1135" t="s">
        <v>3018</v>
      </c>
      <c r="B1135" t="s">
        <v>8097</v>
      </c>
      <c r="C1135" t="s">
        <v>1750</v>
      </c>
      <c r="D1135" t="s">
        <v>4624</v>
      </c>
      <c r="E1135">
        <v>2</v>
      </c>
      <c r="F1135">
        <v>25</v>
      </c>
      <c r="G1135" t="s">
        <v>5267</v>
      </c>
      <c r="H1135">
        <v>100</v>
      </c>
      <c r="I1135">
        <v>1</v>
      </c>
      <c r="J1135">
        <v>3.9</v>
      </c>
      <c r="K1135">
        <v>58</v>
      </c>
      <c r="L1135">
        <v>31</v>
      </c>
      <c r="M1135">
        <v>11</v>
      </c>
      <c r="N1135">
        <v>3</v>
      </c>
      <c r="O1135">
        <v>5</v>
      </c>
      <c r="P1135">
        <v>8</v>
      </c>
      <c r="Q1135">
        <v>0</v>
      </c>
      <c r="R1135">
        <v>0</v>
      </c>
      <c r="S1135">
        <v>0</v>
      </c>
      <c r="T1135">
        <v>0</v>
      </c>
      <c r="U1135" t="s">
        <v>42</v>
      </c>
      <c r="V1135" t="s">
        <v>43</v>
      </c>
      <c r="W1135">
        <v>4</v>
      </c>
      <c r="X1135" t="s">
        <v>5268</v>
      </c>
      <c r="Y1135">
        <v>1</v>
      </c>
      <c r="Z1135">
        <v>0</v>
      </c>
      <c r="AA1135">
        <v>37</v>
      </c>
      <c r="AB1135">
        <v>50</v>
      </c>
      <c r="AE1135" t="s">
        <v>37</v>
      </c>
      <c r="AF1135" t="s">
        <v>3017</v>
      </c>
      <c r="AG1135" t="s">
        <v>3017</v>
      </c>
      <c r="AH1135" t="s">
        <v>10039</v>
      </c>
      <c r="AI1135">
        <v>167</v>
      </c>
      <c r="AJ1135">
        <v>3.6107784430000001</v>
      </c>
      <c r="AK1135" t="s">
        <v>10040</v>
      </c>
      <c r="AL1135">
        <v>0</v>
      </c>
      <c r="AN1135" t="s">
        <v>10041</v>
      </c>
      <c r="AO1135" t="s">
        <v>10042</v>
      </c>
      <c r="AP1135" t="s">
        <v>5273</v>
      </c>
      <c r="AQ1135" t="s">
        <v>5274</v>
      </c>
    </row>
    <row r="1136" spans="1:43" x14ac:dyDescent="0.3">
      <c r="A1136" t="s">
        <v>1372</v>
      </c>
      <c r="B1136" t="s">
        <v>6024</v>
      </c>
      <c r="C1136" t="s">
        <v>475</v>
      </c>
      <c r="D1136" t="s">
        <v>4446</v>
      </c>
      <c r="E1136">
        <v>2</v>
      </c>
      <c r="F1136">
        <v>2</v>
      </c>
      <c r="G1136" t="s">
        <v>5267</v>
      </c>
      <c r="H1136">
        <v>100</v>
      </c>
      <c r="I1136">
        <v>1</v>
      </c>
      <c r="J1136">
        <v>2.92</v>
      </c>
      <c r="K1136">
        <v>12</v>
      </c>
      <c r="L1136">
        <v>2</v>
      </c>
      <c r="M1136">
        <v>2</v>
      </c>
      <c r="N1136">
        <v>4</v>
      </c>
      <c r="O1136">
        <v>1</v>
      </c>
      <c r="P1136">
        <v>3</v>
      </c>
      <c r="Q1136">
        <v>0</v>
      </c>
      <c r="R1136">
        <v>0</v>
      </c>
      <c r="S1136">
        <v>0</v>
      </c>
      <c r="T1136">
        <v>0</v>
      </c>
      <c r="U1136" t="s">
        <v>83</v>
      </c>
      <c r="V1136" t="s">
        <v>565</v>
      </c>
      <c r="W1136">
        <v>1</v>
      </c>
      <c r="X1136" t="s">
        <v>5268</v>
      </c>
      <c r="Y1136">
        <v>1</v>
      </c>
      <c r="Z1136">
        <v>0</v>
      </c>
      <c r="AA1136">
        <v>25</v>
      </c>
      <c r="AB1136">
        <v>50</v>
      </c>
      <c r="AE1136" t="s">
        <v>37</v>
      </c>
      <c r="AF1136" t="s">
        <v>1371</v>
      </c>
      <c r="AG1136" t="s">
        <v>1371</v>
      </c>
      <c r="AH1136" t="s">
        <v>7491</v>
      </c>
      <c r="AI1136">
        <v>366</v>
      </c>
      <c r="AJ1136">
        <v>3.9754098359999999</v>
      </c>
      <c r="AK1136" t="s">
        <v>7492</v>
      </c>
      <c r="AL1136">
        <v>0</v>
      </c>
      <c r="AN1136" t="s">
        <v>7493</v>
      </c>
      <c r="AO1136" t="s">
        <v>7494</v>
      </c>
      <c r="AP1136" t="s">
        <v>5273</v>
      </c>
      <c r="AQ1136" t="s">
        <v>5274</v>
      </c>
    </row>
    <row r="1137" spans="1:43" x14ac:dyDescent="0.3">
      <c r="A1137" t="s">
        <v>3020</v>
      </c>
      <c r="B1137" t="s">
        <v>10043</v>
      </c>
      <c r="C1137" t="s">
        <v>3019</v>
      </c>
      <c r="D1137" t="s">
        <v>4968</v>
      </c>
      <c r="E1137">
        <v>9</v>
      </c>
      <c r="F1137">
        <v>8</v>
      </c>
      <c r="G1137" t="s">
        <v>5267</v>
      </c>
      <c r="H1137">
        <v>1000</v>
      </c>
      <c r="I1137">
        <v>1</v>
      </c>
      <c r="J1137">
        <v>3.03</v>
      </c>
      <c r="K1137">
        <v>124</v>
      </c>
      <c r="L1137">
        <v>32</v>
      </c>
      <c r="M1137">
        <v>20</v>
      </c>
      <c r="N1137">
        <v>26</v>
      </c>
      <c r="O1137">
        <v>12</v>
      </c>
      <c r="P1137">
        <v>34</v>
      </c>
      <c r="Q1137">
        <v>0</v>
      </c>
      <c r="R1137">
        <v>0</v>
      </c>
      <c r="S1137">
        <v>0</v>
      </c>
      <c r="T1137">
        <v>0</v>
      </c>
      <c r="U1137" t="s">
        <v>51</v>
      </c>
      <c r="V1137" t="s">
        <v>52</v>
      </c>
      <c r="W1137">
        <v>50</v>
      </c>
      <c r="X1137" t="s">
        <v>5268</v>
      </c>
      <c r="Y1137">
        <v>3</v>
      </c>
      <c r="Z1137">
        <v>0</v>
      </c>
      <c r="AA1137">
        <v>41</v>
      </c>
      <c r="AB1137">
        <v>50</v>
      </c>
      <c r="AC1137">
        <v>1</v>
      </c>
      <c r="AD1137" t="s">
        <v>5269</v>
      </c>
      <c r="AE1137" t="s">
        <v>37</v>
      </c>
      <c r="AF1137" t="s">
        <v>411</v>
      </c>
      <c r="AG1137" t="s">
        <v>5904</v>
      </c>
      <c r="AH1137" t="s">
        <v>5905</v>
      </c>
      <c r="AI1137">
        <v>6715</v>
      </c>
      <c r="AJ1137">
        <v>4.0571854060000003</v>
      </c>
      <c r="AK1137" t="s">
        <v>5906</v>
      </c>
      <c r="AL1137">
        <v>1</v>
      </c>
      <c r="AM1137" t="s">
        <v>5907</v>
      </c>
      <c r="AN1137" t="s">
        <v>10044</v>
      </c>
      <c r="AO1137" t="s">
        <v>10045</v>
      </c>
      <c r="AP1137" t="s">
        <v>5273</v>
      </c>
      <c r="AQ1137" t="s">
        <v>5274</v>
      </c>
    </row>
    <row r="1138" spans="1:43" x14ac:dyDescent="0.3">
      <c r="A1138" t="s">
        <v>900</v>
      </c>
      <c r="B1138" t="s">
        <v>6704</v>
      </c>
      <c r="C1138" t="s">
        <v>898</v>
      </c>
      <c r="D1138" t="s">
        <v>4299</v>
      </c>
      <c r="E1138">
        <v>3</v>
      </c>
      <c r="F1138">
        <v>3</v>
      </c>
      <c r="G1138" t="s">
        <v>5267</v>
      </c>
      <c r="H1138">
        <v>100</v>
      </c>
      <c r="I1138">
        <v>1</v>
      </c>
      <c r="J1138">
        <v>4.29</v>
      </c>
      <c r="K1138">
        <v>58</v>
      </c>
      <c r="L1138">
        <v>36</v>
      </c>
      <c r="M1138">
        <v>13</v>
      </c>
      <c r="N1138">
        <v>3</v>
      </c>
      <c r="O1138">
        <v>2</v>
      </c>
      <c r="P1138">
        <v>4</v>
      </c>
      <c r="Q1138">
        <v>1</v>
      </c>
      <c r="R1138">
        <v>0</v>
      </c>
      <c r="S1138">
        <v>1</v>
      </c>
      <c r="T1138">
        <v>0</v>
      </c>
      <c r="U1138" t="s">
        <v>70</v>
      </c>
      <c r="V1138" t="s">
        <v>52</v>
      </c>
      <c r="W1138">
        <v>5</v>
      </c>
      <c r="X1138" t="s">
        <v>5268</v>
      </c>
      <c r="Y1138">
        <v>1</v>
      </c>
      <c r="Z1138">
        <v>0</v>
      </c>
      <c r="AA1138">
        <v>34</v>
      </c>
      <c r="AB1138">
        <v>50</v>
      </c>
      <c r="AE1138" t="s">
        <v>37</v>
      </c>
      <c r="AF1138" t="s">
        <v>899</v>
      </c>
      <c r="AG1138" t="s">
        <v>6705</v>
      </c>
      <c r="AH1138" t="s">
        <v>6706</v>
      </c>
      <c r="AI1138">
        <v>1050</v>
      </c>
      <c r="AJ1138">
        <v>3.8838095240000001</v>
      </c>
      <c r="AK1138" t="s">
        <v>6707</v>
      </c>
      <c r="AL1138">
        <v>0</v>
      </c>
      <c r="AN1138" t="s">
        <v>6708</v>
      </c>
      <c r="AO1138" t="s">
        <v>6709</v>
      </c>
      <c r="AP1138" t="s">
        <v>5273</v>
      </c>
      <c r="AQ1138" t="s">
        <v>5274</v>
      </c>
    </row>
    <row r="1139" spans="1:43" x14ac:dyDescent="0.3">
      <c r="A1139" t="s">
        <v>3023</v>
      </c>
      <c r="B1139" t="s">
        <v>3021</v>
      </c>
      <c r="C1139" t="s">
        <v>3021</v>
      </c>
      <c r="D1139" t="s">
        <v>4969</v>
      </c>
      <c r="E1139">
        <v>9</v>
      </c>
      <c r="F1139">
        <v>8</v>
      </c>
      <c r="G1139" t="s">
        <v>5267</v>
      </c>
      <c r="H1139">
        <v>20000</v>
      </c>
      <c r="I1139">
        <v>1</v>
      </c>
      <c r="J1139">
        <v>4.1399999999999997</v>
      </c>
      <c r="K1139">
        <v>5232</v>
      </c>
      <c r="L1139">
        <v>2943</v>
      </c>
      <c r="M1139">
        <v>1022</v>
      </c>
      <c r="N1139">
        <v>662</v>
      </c>
      <c r="O1139">
        <v>258</v>
      </c>
      <c r="P1139">
        <v>347</v>
      </c>
      <c r="Q1139">
        <v>0</v>
      </c>
      <c r="R1139">
        <v>0</v>
      </c>
      <c r="S1139">
        <v>0</v>
      </c>
      <c r="T1139">
        <v>0</v>
      </c>
      <c r="U1139" t="s">
        <v>281</v>
      </c>
      <c r="V1139" t="s">
        <v>79</v>
      </c>
      <c r="W1139">
        <v>10</v>
      </c>
      <c r="X1139" t="s">
        <v>5268</v>
      </c>
      <c r="Y1139">
        <v>3</v>
      </c>
      <c r="Z1139">
        <v>0</v>
      </c>
      <c r="AA1139">
        <v>38</v>
      </c>
      <c r="AB1139">
        <v>50</v>
      </c>
      <c r="AC1139">
        <v>1</v>
      </c>
      <c r="AD1139" t="s">
        <v>5269</v>
      </c>
      <c r="AE1139" t="s">
        <v>37</v>
      </c>
      <c r="AF1139" t="s">
        <v>3022</v>
      </c>
      <c r="AG1139" t="s">
        <v>10046</v>
      </c>
      <c r="AH1139" t="s">
        <v>10047</v>
      </c>
      <c r="AI1139">
        <v>8776</v>
      </c>
      <c r="AJ1139">
        <v>4.1530309939999999</v>
      </c>
      <c r="AK1139" t="s">
        <v>10048</v>
      </c>
      <c r="AL1139">
        <v>0</v>
      </c>
      <c r="AN1139" t="s">
        <v>10049</v>
      </c>
      <c r="AO1139" t="s">
        <v>10050</v>
      </c>
      <c r="AP1139" t="s">
        <v>5273</v>
      </c>
      <c r="AQ1139" t="s">
        <v>5274</v>
      </c>
    </row>
    <row r="1140" spans="1:43" x14ac:dyDescent="0.3">
      <c r="A1140" t="s">
        <v>3026</v>
      </c>
      <c r="B1140" t="s">
        <v>6334</v>
      </c>
      <c r="C1140" t="s">
        <v>3024</v>
      </c>
      <c r="D1140" t="s">
        <v>4228</v>
      </c>
      <c r="E1140">
        <v>11</v>
      </c>
      <c r="F1140">
        <v>84</v>
      </c>
      <c r="G1140" t="s">
        <v>5267</v>
      </c>
      <c r="H1140">
        <v>100</v>
      </c>
      <c r="I1140">
        <v>1</v>
      </c>
      <c r="J1140">
        <v>3.61</v>
      </c>
      <c r="K1140">
        <v>18</v>
      </c>
      <c r="L1140">
        <v>6</v>
      </c>
      <c r="M1140">
        <v>5</v>
      </c>
      <c r="N1140">
        <v>4</v>
      </c>
      <c r="O1140">
        <v>0</v>
      </c>
      <c r="P1140">
        <v>3</v>
      </c>
      <c r="Q1140">
        <v>0</v>
      </c>
      <c r="R1140">
        <v>0</v>
      </c>
      <c r="S1140">
        <v>0</v>
      </c>
      <c r="T1140">
        <v>0</v>
      </c>
      <c r="U1140" t="s">
        <v>576</v>
      </c>
      <c r="V1140" t="s">
        <v>43</v>
      </c>
      <c r="W1140">
        <v>5</v>
      </c>
      <c r="X1140" t="s">
        <v>5268</v>
      </c>
      <c r="Y1140">
        <v>2</v>
      </c>
      <c r="Z1140">
        <v>0</v>
      </c>
      <c r="AA1140">
        <v>27</v>
      </c>
      <c r="AB1140">
        <v>50</v>
      </c>
      <c r="AE1140" t="s">
        <v>37</v>
      </c>
      <c r="AF1140" t="s">
        <v>3025</v>
      </c>
      <c r="AG1140" t="s">
        <v>3025</v>
      </c>
      <c r="AH1140" t="s">
        <v>6335</v>
      </c>
      <c r="AI1140">
        <v>435</v>
      </c>
      <c r="AJ1140">
        <v>3.8551724140000001</v>
      </c>
      <c r="AK1140" t="s">
        <v>6336</v>
      </c>
      <c r="AL1140">
        <v>0</v>
      </c>
      <c r="AN1140" t="s">
        <v>6337</v>
      </c>
      <c r="AO1140" t="s">
        <v>6338</v>
      </c>
      <c r="AP1140" t="s">
        <v>5273</v>
      </c>
      <c r="AQ1140" t="s">
        <v>5274</v>
      </c>
    </row>
    <row r="1141" spans="1:43" x14ac:dyDescent="0.3">
      <c r="A1141" t="s">
        <v>3029</v>
      </c>
      <c r="B1141" t="s">
        <v>10051</v>
      </c>
      <c r="C1141" t="s">
        <v>3027</v>
      </c>
      <c r="D1141" t="s">
        <v>4970</v>
      </c>
      <c r="E1141">
        <v>4</v>
      </c>
      <c r="F1141">
        <v>4</v>
      </c>
      <c r="G1141" t="s">
        <v>5267</v>
      </c>
      <c r="H1141">
        <v>1000</v>
      </c>
      <c r="I1141">
        <v>0</v>
      </c>
      <c r="J1141">
        <v>3.51</v>
      </c>
      <c r="K1141">
        <v>550</v>
      </c>
      <c r="L1141">
        <v>215</v>
      </c>
      <c r="M1141">
        <v>99</v>
      </c>
      <c r="N1141">
        <v>86</v>
      </c>
      <c r="O1141">
        <v>53</v>
      </c>
      <c r="P1141">
        <v>97</v>
      </c>
      <c r="Q1141">
        <v>0</v>
      </c>
      <c r="R1141">
        <v>0</v>
      </c>
      <c r="S1141">
        <v>0</v>
      </c>
      <c r="T1141">
        <v>0</v>
      </c>
      <c r="U1141" t="s">
        <v>42</v>
      </c>
      <c r="V1141" t="s">
        <v>43</v>
      </c>
      <c r="W1141">
        <v>50</v>
      </c>
      <c r="X1141" t="s">
        <v>5268</v>
      </c>
      <c r="Y1141">
        <v>1</v>
      </c>
      <c r="Z1141">
        <v>0</v>
      </c>
      <c r="AA1141">
        <v>32</v>
      </c>
      <c r="AB1141">
        <v>50</v>
      </c>
      <c r="AE1141" t="s">
        <v>37</v>
      </c>
      <c r="AF1141" t="s">
        <v>3028</v>
      </c>
      <c r="AG1141" t="s">
        <v>3028</v>
      </c>
      <c r="AH1141" t="s">
        <v>10052</v>
      </c>
      <c r="AI1141">
        <v>13884</v>
      </c>
      <c r="AJ1141">
        <v>4.2228464419999998</v>
      </c>
      <c r="AK1141" t="s">
        <v>10053</v>
      </c>
      <c r="AL1141">
        <v>0</v>
      </c>
      <c r="AN1141" t="s">
        <v>10054</v>
      </c>
      <c r="AO1141" t="s">
        <v>10055</v>
      </c>
      <c r="AP1141" t="s">
        <v>5273</v>
      </c>
      <c r="AQ1141" t="s">
        <v>5274</v>
      </c>
    </row>
    <row r="1142" spans="1:43" x14ac:dyDescent="0.3">
      <c r="A1142" t="s">
        <v>3032</v>
      </c>
      <c r="B1142" t="s">
        <v>10056</v>
      </c>
      <c r="C1142" t="s">
        <v>3030</v>
      </c>
      <c r="D1142" t="s">
        <v>4971</v>
      </c>
      <c r="E1142">
        <v>11</v>
      </c>
      <c r="F1142">
        <v>22</v>
      </c>
      <c r="G1142" t="s">
        <v>5267</v>
      </c>
      <c r="H1142">
        <v>1000</v>
      </c>
      <c r="I1142">
        <v>1</v>
      </c>
      <c r="J1142">
        <v>3.66</v>
      </c>
      <c r="K1142">
        <v>129</v>
      </c>
      <c r="L1142">
        <v>59</v>
      </c>
      <c r="M1142">
        <v>20</v>
      </c>
      <c r="N1142">
        <v>18</v>
      </c>
      <c r="O1142">
        <v>11</v>
      </c>
      <c r="P1142">
        <v>21</v>
      </c>
      <c r="Q1142">
        <v>0</v>
      </c>
      <c r="R1142">
        <v>0</v>
      </c>
      <c r="S1142">
        <v>0</v>
      </c>
      <c r="T1142">
        <v>0</v>
      </c>
      <c r="U1142" t="s">
        <v>34</v>
      </c>
      <c r="V1142" t="s">
        <v>52</v>
      </c>
      <c r="W1142">
        <v>50</v>
      </c>
      <c r="X1142" t="s">
        <v>5268</v>
      </c>
      <c r="Y1142">
        <v>2</v>
      </c>
      <c r="Z1142">
        <v>0</v>
      </c>
      <c r="AA1142">
        <v>35</v>
      </c>
      <c r="AB1142">
        <v>50</v>
      </c>
      <c r="AE1142" t="s">
        <v>136</v>
      </c>
      <c r="AF1142" t="s">
        <v>3031</v>
      </c>
      <c r="AG1142" t="s">
        <v>10057</v>
      </c>
      <c r="AH1142" t="s">
        <v>10058</v>
      </c>
      <c r="AI1142">
        <v>2078</v>
      </c>
      <c r="AJ1142">
        <v>3.768046198</v>
      </c>
      <c r="AK1142" t="s">
        <v>10059</v>
      </c>
      <c r="AL1142">
        <v>0</v>
      </c>
      <c r="AN1142" t="s">
        <v>10060</v>
      </c>
      <c r="AO1142" t="s">
        <v>10061</v>
      </c>
      <c r="AP1142" t="s">
        <v>5273</v>
      </c>
      <c r="AQ1142" t="s">
        <v>5274</v>
      </c>
    </row>
    <row r="1143" spans="1:43" x14ac:dyDescent="0.3">
      <c r="A1143" s="1" t="s">
        <v>3035</v>
      </c>
      <c r="B1143" t="s">
        <v>10062</v>
      </c>
      <c r="C1143" t="s">
        <v>3033</v>
      </c>
      <c r="D1143" t="s">
        <v>4972</v>
      </c>
      <c r="E1143">
        <v>4</v>
      </c>
      <c r="F1143">
        <v>4</v>
      </c>
      <c r="G1143" t="s">
        <v>5267</v>
      </c>
      <c r="H1143">
        <v>100</v>
      </c>
      <c r="I1143">
        <v>0</v>
      </c>
      <c r="J1143">
        <v>4.13</v>
      </c>
      <c r="K1143">
        <v>24</v>
      </c>
      <c r="L1143">
        <v>13</v>
      </c>
      <c r="M1143">
        <v>6</v>
      </c>
      <c r="N1143">
        <v>2</v>
      </c>
      <c r="O1143">
        <v>1</v>
      </c>
      <c r="P1143">
        <v>2</v>
      </c>
      <c r="Q1143">
        <v>0</v>
      </c>
      <c r="R1143">
        <v>0</v>
      </c>
      <c r="S1143">
        <v>0</v>
      </c>
      <c r="T1143">
        <v>0</v>
      </c>
      <c r="U1143" t="s">
        <v>70</v>
      </c>
      <c r="V1143" t="s">
        <v>52</v>
      </c>
      <c r="W1143">
        <v>50</v>
      </c>
      <c r="X1143" t="s">
        <v>5268</v>
      </c>
      <c r="Y1143">
        <v>1</v>
      </c>
      <c r="Z1143">
        <v>0</v>
      </c>
      <c r="AA1143">
        <v>127</v>
      </c>
      <c r="AB1143">
        <v>50</v>
      </c>
      <c r="AC1143">
        <v>1</v>
      </c>
      <c r="AD1143" t="s">
        <v>5269</v>
      </c>
      <c r="AE1143" t="s">
        <v>37</v>
      </c>
      <c r="AF1143" t="s">
        <v>3034</v>
      </c>
      <c r="AG1143" t="s">
        <v>3034</v>
      </c>
      <c r="AH1143" t="s">
        <v>10063</v>
      </c>
      <c r="AI1143">
        <v>4572</v>
      </c>
      <c r="AJ1143">
        <v>3.937226597</v>
      </c>
      <c r="AK1143" t="s">
        <v>10064</v>
      </c>
      <c r="AL1143">
        <v>0</v>
      </c>
      <c r="AN1143" t="s">
        <v>10065</v>
      </c>
      <c r="AO1143" t="s">
        <v>10066</v>
      </c>
      <c r="AP1143" t="s">
        <v>5273</v>
      </c>
      <c r="AQ1143" t="s">
        <v>5274</v>
      </c>
    </row>
    <row r="1144" spans="1:43" x14ac:dyDescent="0.3">
      <c r="A1144" t="s">
        <v>3037</v>
      </c>
      <c r="B1144" t="s">
        <v>10067</v>
      </c>
      <c r="C1144" t="s">
        <v>3036</v>
      </c>
      <c r="D1144" t="s">
        <v>4973</v>
      </c>
      <c r="E1144">
        <v>4.9000000000000004</v>
      </c>
      <c r="F1144">
        <v>5</v>
      </c>
      <c r="G1144" t="s">
        <v>5267</v>
      </c>
      <c r="H1144">
        <v>100</v>
      </c>
      <c r="I1144">
        <v>0</v>
      </c>
      <c r="J1144">
        <v>3.96</v>
      </c>
      <c r="K1144">
        <v>25</v>
      </c>
      <c r="L1144">
        <v>13</v>
      </c>
      <c r="M1144">
        <v>5</v>
      </c>
      <c r="N1144">
        <v>3</v>
      </c>
      <c r="O1144">
        <v>1</v>
      </c>
      <c r="P1144">
        <v>3</v>
      </c>
      <c r="Q1144">
        <v>0</v>
      </c>
      <c r="R1144">
        <v>0</v>
      </c>
      <c r="S1144">
        <v>0</v>
      </c>
      <c r="T1144">
        <v>0</v>
      </c>
      <c r="U1144" t="s">
        <v>144</v>
      </c>
      <c r="V1144" t="s">
        <v>43</v>
      </c>
      <c r="W1144">
        <v>1</v>
      </c>
      <c r="X1144" t="s">
        <v>5268</v>
      </c>
      <c r="Y1144">
        <v>1</v>
      </c>
      <c r="Z1144">
        <v>0</v>
      </c>
      <c r="AA1144">
        <v>26</v>
      </c>
      <c r="AB1144">
        <v>50</v>
      </c>
      <c r="AE1144" t="s">
        <v>37</v>
      </c>
      <c r="AF1144" t="s">
        <v>378</v>
      </c>
      <c r="AG1144" t="s">
        <v>378</v>
      </c>
      <c r="AH1144" t="s">
        <v>5842</v>
      </c>
      <c r="AI1144">
        <v>32858</v>
      </c>
      <c r="AJ1144">
        <v>3.8855377689999999</v>
      </c>
      <c r="AK1144" t="s">
        <v>5843</v>
      </c>
      <c r="AL1144">
        <v>0</v>
      </c>
      <c r="AN1144" t="s">
        <v>10068</v>
      </c>
      <c r="AO1144" t="s">
        <v>10069</v>
      </c>
      <c r="AP1144" t="s">
        <v>5273</v>
      </c>
      <c r="AQ1144" t="s">
        <v>5274</v>
      </c>
    </row>
    <row r="1145" spans="1:43" x14ac:dyDescent="0.3">
      <c r="A1145" t="s">
        <v>3039</v>
      </c>
      <c r="B1145" t="s">
        <v>10070</v>
      </c>
      <c r="C1145" t="s">
        <v>3038</v>
      </c>
      <c r="D1145" t="s">
        <v>4974</v>
      </c>
      <c r="E1145">
        <v>9</v>
      </c>
      <c r="F1145">
        <v>8</v>
      </c>
      <c r="G1145" t="s">
        <v>5267</v>
      </c>
      <c r="H1145">
        <v>1000</v>
      </c>
      <c r="I1145">
        <v>0</v>
      </c>
      <c r="J1145">
        <v>3.85</v>
      </c>
      <c r="K1145">
        <v>183</v>
      </c>
      <c r="L1145">
        <v>88</v>
      </c>
      <c r="M1145">
        <v>34</v>
      </c>
      <c r="N1145">
        <v>28</v>
      </c>
      <c r="O1145">
        <v>11</v>
      </c>
      <c r="P1145">
        <v>22</v>
      </c>
      <c r="Q1145">
        <v>0</v>
      </c>
      <c r="R1145">
        <v>0</v>
      </c>
      <c r="S1145">
        <v>0</v>
      </c>
      <c r="T1145">
        <v>0</v>
      </c>
      <c r="U1145" t="s">
        <v>34</v>
      </c>
      <c r="V1145" t="s">
        <v>35</v>
      </c>
      <c r="W1145">
        <v>50</v>
      </c>
      <c r="X1145" t="s">
        <v>5268</v>
      </c>
      <c r="Y1145">
        <v>3</v>
      </c>
      <c r="Z1145">
        <v>0</v>
      </c>
      <c r="AA1145">
        <v>55</v>
      </c>
      <c r="AB1145">
        <v>50</v>
      </c>
      <c r="AC1145">
        <v>1</v>
      </c>
      <c r="AD1145" t="s">
        <v>5269</v>
      </c>
      <c r="AE1145" t="s">
        <v>37</v>
      </c>
      <c r="AF1145" t="s">
        <v>285</v>
      </c>
      <c r="AG1145" t="s">
        <v>285</v>
      </c>
      <c r="AH1145" t="s">
        <v>5683</v>
      </c>
      <c r="AI1145">
        <v>7076</v>
      </c>
      <c r="AJ1145">
        <v>3.9680610509999998</v>
      </c>
      <c r="AK1145" s="1" t="s">
        <v>5684</v>
      </c>
      <c r="AL1145">
        <v>0</v>
      </c>
      <c r="AN1145" t="s">
        <v>10071</v>
      </c>
      <c r="AO1145" t="s">
        <v>10072</v>
      </c>
      <c r="AP1145" t="s">
        <v>5273</v>
      </c>
      <c r="AQ1145" t="s">
        <v>5274</v>
      </c>
    </row>
    <row r="1146" spans="1:43" x14ac:dyDescent="0.3">
      <c r="A1146" s="1" t="s">
        <v>3042</v>
      </c>
      <c r="B1146" t="s">
        <v>10073</v>
      </c>
      <c r="C1146" t="s">
        <v>3040</v>
      </c>
      <c r="D1146" t="s">
        <v>4975</v>
      </c>
      <c r="E1146">
        <v>12</v>
      </c>
      <c r="F1146">
        <v>43</v>
      </c>
      <c r="G1146" t="s">
        <v>5267</v>
      </c>
      <c r="H1146">
        <v>100</v>
      </c>
      <c r="I1146">
        <v>1</v>
      </c>
      <c r="J1146">
        <v>3.65</v>
      </c>
      <c r="K1146">
        <v>26</v>
      </c>
      <c r="L1146">
        <v>12</v>
      </c>
      <c r="M1146">
        <v>5</v>
      </c>
      <c r="N1146">
        <v>1</v>
      </c>
      <c r="O1146">
        <v>4</v>
      </c>
      <c r="P1146">
        <v>4</v>
      </c>
      <c r="Q1146">
        <v>0</v>
      </c>
      <c r="R1146">
        <v>0</v>
      </c>
      <c r="S1146">
        <v>0</v>
      </c>
      <c r="T1146">
        <v>0</v>
      </c>
      <c r="U1146" t="s">
        <v>1680</v>
      </c>
      <c r="V1146" t="s">
        <v>101</v>
      </c>
      <c r="W1146">
        <v>50</v>
      </c>
      <c r="X1146" t="s">
        <v>5268</v>
      </c>
      <c r="Y1146">
        <v>3</v>
      </c>
      <c r="Z1146">
        <v>0</v>
      </c>
      <c r="AA1146">
        <v>52</v>
      </c>
      <c r="AB1146">
        <v>50</v>
      </c>
      <c r="AE1146" t="s">
        <v>37</v>
      </c>
      <c r="AF1146" t="s">
        <v>3041</v>
      </c>
      <c r="AG1146" t="s">
        <v>10074</v>
      </c>
      <c r="AH1146" t="s">
        <v>10075</v>
      </c>
      <c r="AI1146">
        <v>425</v>
      </c>
      <c r="AJ1146">
        <v>4.1105882349999998</v>
      </c>
      <c r="AK1146" t="s">
        <v>10076</v>
      </c>
      <c r="AL1146">
        <v>0</v>
      </c>
      <c r="AN1146" t="s">
        <v>10077</v>
      </c>
      <c r="AO1146" t="s">
        <v>10078</v>
      </c>
      <c r="AP1146" t="s">
        <v>5273</v>
      </c>
      <c r="AQ1146" t="s">
        <v>5274</v>
      </c>
    </row>
    <row r="1147" spans="1:43" x14ac:dyDescent="0.3">
      <c r="A1147" t="s">
        <v>3044</v>
      </c>
      <c r="B1147" t="s">
        <v>5630</v>
      </c>
      <c r="C1147" t="s">
        <v>256</v>
      </c>
      <c r="D1147" t="s">
        <v>4094</v>
      </c>
      <c r="E1147">
        <v>7</v>
      </c>
      <c r="F1147">
        <v>30</v>
      </c>
      <c r="G1147" t="s">
        <v>5267</v>
      </c>
      <c r="H1147">
        <v>1000</v>
      </c>
      <c r="I1147">
        <v>1</v>
      </c>
      <c r="J1147">
        <v>3.28</v>
      </c>
      <c r="K1147">
        <v>179</v>
      </c>
      <c r="L1147">
        <v>64</v>
      </c>
      <c r="M1147">
        <v>25</v>
      </c>
      <c r="N1147">
        <v>30</v>
      </c>
      <c r="O1147">
        <v>18</v>
      </c>
      <c r="P1147">
        <v>42</v>
      </c>
      <c r="Q1147">
        <v>0</v>
      </c>
      <c r="R1147">
        <v>0</v>
      </c>
      <c r="S1147">
        <v>0</v>
      </c>
      <c r="T1147">
        <v>0</v>
      </c>
      <c r="U1147" t="s">
        <v>34</v>
      </c>
      <c r="V1147" t="s">
        <v>43</v>
      </c>
      <c r="W1147">
        <v>50</v>
      </c>
      <c r="X1147" t="s">
        <v>5268</v>
      </c>
      <c r="Y1147">
        <v>2</v>
      </c>
      <c r="Z1147">
        <v>0</v>
      </c>
      <c r="AA1147">
        <v>109</v>
      </c>
      <c r="AB1147">
        <v>50</v>
      </c>
      <c r="AC1147">
        <v>1</v>
      </c>
      <c r="AD1147" t="s">
        <v>5269</v>
      </c>
      <c r="AE1147" t="s">
        <v>37</v>
      </c>
      <c r="AF1147" t="s">
        <v>3043</v>
      </c>
      <c r="AG1147" t="s">
        <v>3043</v>
      </c>
      <c r="AH1147" t="s">
        <v>9431</v>
      </c>
      <c r="AI1147">
        <v>13625</v>
      </c>
      <c r="AJ1147">
        <v>4.3820917430000002</v>
      </c>
      <c r="AK1147" t="s">
        <v>9432</v>
      </c>
      <c r="AL1147">
        <v>1</v>
      </c>
      <c r="AM1147" t="s">
        <v>9433</v>
      </c>
      <c r="AN1147" t="s">
        <v>9434</v>
      </c>
      <c r="AO1147" t="s">
        <v>9435</v>
      </c>
      <c r="AP1147" t="s">
        <v>5273</v>
      </c>
      <c r="AQ1147" t="s">
        <v>5274</v>
      </c>
    </row>
    <row r="1148" spans="1:43" x14ac:dyDescent="0.3">
      <c r="A1148" t="s">
        <v>3046</v>
      </c>
      <c r="B1148" t="s">
        <v>10079</v>
      </c>
      <c r="C1148" t="s">
        <v>3045</v>
      </c>
      <c r="D1148" t="s">
        <v>4976</v>
      </c>
      <c r="E1148">
        <v>7</v>
      </c>
      <c r="F1148">
        <v>8</v>
      </c>
      <c r="G1148" t="s">
        <v>5267</v>
      </c>
      <c r="H1148">
        <v>1000</v>
      </c>
      <c r="I1148">
        <v>1</v>
      </c>
      <c r="J1148">
        <v>3.73</v>
      </c>
      <c r="K1148">
        <v>237</v>
      </c>
      <c r="L1148">
        <v>111</v>
      </c>
      <c r="M1148">
        <v>38</v>
      </c>
      <c r="N1148">
        <v>36</v>
      </c>
      <c r="O1148">
        <v>17</v>
      </c>
      <c r="P1148">
        <v>35</v>
      </c>
      <c r="Q1148">
        <v>0</v>
      </c>
      <c r="R1148">
        <v>0</v>
      </c>
      <c r="S1148">
        <v>0</v>
      </c>
      <c r="T1148">
        <v>0</v>
      </c>
      <c r="U1148" t="s">
        <v>144</v>
      </c>
      <c r="V1148" t="s">
        <v>79</v>
      </c>
      <c r="W1148">
        <v>6</v>
      </c>
      <c r="X1148" t="s">
        <v>5268</v>
      </c>
      <c r="Y1148">
        <v>2</v>
      </c>
      <c r="Z1148">
        <v>0</v>
      </c>
      <c r="AA1148">
        <v>38</v>
      </c>
      <c r="AB1148">
        <v>50</v>
      </c>
      <c r="AC1148">
        <v>1</v>
      </c>
      <c r="AD1148" t="s">
        <v>5269</v>
      </c>
      <c r="AE1148" t="s">
        <v>37</v>
      </c>
      <c r="AF1148" t="s">
        <v>1074</v>
      </c>
      <c r="AG1148" t="s">
        <v>6980</v>
      </c>
      <c r="AH1148" t="s">
        <v>6981</v>
      </c>
      <c r="AI1148">
        <v>67171</v>
      </c>
      <c r="AJ1148">
        <v>4.1023209420000004</v>
      </c>
      <c r="AK1148" t="s">
        <v>6982</v>
      </c>
      <c r="AL1148">
        <v>0</v>
      </c>
      <c r="AN1148" t="s">
        <v>10080</v>
      </c>
      <c r="AO1148" t="s">
        <v>10081</v>
      </c>
      <c r="AP1148" t="s">
        <v>5273</v>
      </c>
      <c r="AQ1148" t="s">
        <v>5274</v>
      </c>
    </row>
    <row r="1149" spans="1:43" x14ac:dyDescent="0.3">
      <c r="A1149" t="s">
        <v>3049</v>
      </c>
      <c r="B1149" t="s">
        <v>7671</v>
      </c>
      <c r="C1149" t="s">
        <v>3047</v>
      </c>
      <c r="D1149" t="s">
        <v>4483</v>
      </c>
      <c r="E1149">
        <v>1.85</v>
      </c>
      <c r="F1149">
        <v>11</v>
      </c>
      <c r="G1149" t="s">
        <v>5267</v>
      </c>
      <c r="H1149">
        <v>100</v>
      </c>
      <c r="I1149">
        <v>0</v>
      </c>
      <c r="J1149">
        <v>3.9</v>
      </c>
      <c r="K1149">
        <v>97</v>
      </c>
      <c r="L1149">
        <v>49</v>
      </c>
      <c r="M1149">
        <v>16</v>
      </c>
      <c r="N1149">
        <v>14</v>
      </c>
      <c r="O1149">
        <v>9</v>
      </c>
      <c r="P1149">
        <v>9</v>
      </c>
      <c r="Q1149">
        <v>0</v>
      </c>
      <c r="R1149">
        <v>0</v>
      </c>
      <c r="S1149">
        <v>0</v>
      </c>
      <c r="T1149">
        <v>0</v>
      </c>
      <c r="U1149" t="s">
        <v>70</v>
      </c>
      <c r="V1149" t="s">
        <v>79</v>
      </c>
      <c r="W1149">
        <v>2</v>
      </c>
      <c r="X1149" t="s">
        <v>5268</v>
      </c>
      <c r="Y1149">
        <v>1</v>
      </c>
      <c r="Z1149">
        <v>0</v>
      </c>
      <c r="AA1149">
        <v>40</v>
      </c>
      <c r="AB1149">
        <v>50</v>
      </c>
      <c r="AC1149">
        <v>1</v>
      </c>
      <c r="AD1149" t="s">
        <v>5269</v>
      </c>
      <c r="AF1149" t="s">
        <v>229</v>
      </c>
      <c r="AG1149" t="s">
        <v>5565</v>
      </c>
      <c r="AH1149" t="s">
        <v>3048</v>
      </c>
      <c r="AI1149">
        <v>91631</v>
      </c>
      <c r="AJ1149">
        <v>3.8379369429999999</v>
      </c>
      <c r="AK1149" t="s">
        <v>5567</v>
      </c>
      <c r="AL1149">
        <v>1</v>
      </c>
      <c r="AM1149" t="s">
        <v>5568</v>
      </c>
      <c r="AN1149" t="s">
        <v>7672</v>
      </c>
      <c r="AO1149" t="s">
        <v>7673</v>
      </c>
      <c r="AP1149" t="s">
        <v>5273</v>
      </c>
      <c r="AQ1149" t="s">
        <v>5274</v>
      </c>
    </row>
    <row r="1150" spans="1:43" x14ac:dyDescent="0.3">
      <c r="A1150" t="s">
        <v>3051</v>
      </c>
      <c r="B1150" t="s">
        <v>7477</v>
      </c>
      <c r="C1150" t="s">
        <v>1366</v>
      </c>
      <c r="D1150" t="s">
        <v>4445</v>
      </c>
      <c r="E1150">
        <v>12</v>
      </c>
      <c r="F1150">
        <v>11</v>
      </c>
      <c r="G1150" t="s">
        <v>5267</v>
      </c>
      <c r="H1150">
        <v>100</v>
      </c>
      <c r="I1150">
        <v>1</v>
      </c>
      <c r="J1150">
        <v>5</v>
      </c>
      <c r="K1150">
        <v>0</v>
      </c>
      <c r="Q1150">
        <v>0</v>
      </c>
      <c r="R1150">
        <v>0</v>
      </c>
      <c r="S1150">
        <v>0</v>
      </c>
      <c r="T1150">
        <v>0</v>
      </c>
      <c r="U1150" t="s">
        <v>51</v>
      </c>
      <c r="V1150" t="s">
        <v>43</v>
      </c>
      <c r="W1150">
        <v>5</v>
      </c>
      <c r="X1150" t="s">
        <v>5268</v>
      </c>
      <c r="Y1150">
        <v>3</v>
      </c>
      <c r="Z1150">
        <v>0</v>
      </c>
      <c r="AA1150">
        <v>25</v>
      </c>
      <c r="AB1150">
        <v>50</v>
      </c>
      <c r="AC1150">
        <v>1</v>
      </c>
      <c r="AD1150" t="s">
        <v>5269</v>
      </c>
      <c r="AE1150" t="s">
        <v>37</v>
      </c>
      <c r="AF1150" t="s">
        <v>3050</v>
      </c>
      <c r="AG1150" t="s">
        <v>7879</v>
      </c>
      <c r="AH1150" t="s">
        <v>7880</v>
      </c>
      <c r="AI1150">
        <v>6</v>
      </c>
      <c r="AJ1150">
        <v>4.5</v>
      </c>
      <c r="AK1150" t="s">
        <v>7881</v>
      </c>
      <c r="AL1150">
        <v>0</v>
      </c>
      <c r="AN1150" t="s">
        <v>7882</v>
      </c>
      <c r="AO1150" t="s">
        <v>7883</v>
      </c>
      <c r="AP1150" t="s">
        <v>5273</v>
      </c>
      <c r="AQ1150" t="s">
        <v>5274</v>
      </c>
    </row>
    <row r="1151" spans="1:43" x14ac:dyDescent="0.3">
      <c r="A1151" t="s">
        <v>3054</v>
      </c>
      <c r="B1151" t="s">
        <v>10082</v>
      </c>
      <c r="C1151" t="s">
        <v>3052</v>
      </c>
      <c r="D1151" t="s">
        <v>4977</v>
      </c>
      <c r="E1151">
        <v>12</v>
      </c>
      <c r="F1151">
        <v>110</v>
      </c>
      <c r="G1151" t="s">
        <v>5267</v>
      </c>
      <c r="H1151">
        <v>20000</v>
      </c>
      <c r="I1151">
        <v>1</v>
      </c>
      <c r="J1151">
        <v>4.04</v>
      </c>
      <c r="K1151">
        <v>2748</v>
      </c>
      <c r="L1151">
        <v>1530</v>
      </c>
      <c r="M1151">
        <v>500</v>
      </c>
      <c r="N1151">
        <v>295</v>
      </c>
      <c r="O1151">
        <v>145</v>
      </c>
      <c r="P1151">
        <v>278</v>
      </c>
      <c r="Q1151">
        <v>0</v>
      </c>
      <c r="R1151">
        <v>0</v>
      </c>
      <c r="S1151">
        <v>0</v>
      </c>
      <c r="T1151">
        <v>0</v>
      </c>
      <c r="U1151" t="s">
        <v>158</v>
      </c>
      <c r="V1151" t="s">
        <v>35</v>
      </c>
      <c r="W1151">
        <v>50</v>
      </c>
      <c r="X1151" t="s">
        <v>5268</v>
      </c>
      <c r="Y1151">
        <v>3</v>
      </c>
      <c r="Z1151">
        <v>0</v>
      </c>
      <c r="AA1151">
        <v>41</v>
      </c>
      <c r="AB1151">
        <v>50</v>
      </c>
      <c r="AC1151">
        <v>1</v>
      </c>
      <c r="AD1151" t="s">
        <v>5269</v>
      </c>
      <c r="AE1151" t="s">
        <v>37</v>
      </c>
      <c r="AF1151" t="s">
        <v>3053</v>
      </c>
      <c r="AG1151" t="s">
        <v>10083</v>
      </c>
      <c r="AH1151" t="s">
        <v>10084</v>
      </c>
      <c r="AI1151">
        <v>8191</v>
      </c>
      <c r="AJ1151">
        <v>4.1902087659999996</v>
      </c>
      <c r="AK1151" t="s">
        <v>10085</v>
      </c>
      <c r="AL1151">
        <v>0</v>
      </c>
      <c r="AN1151" t="s">
        <v>10086</v>
      </c>
      <c r="AO1151" t="s">
        <v>10087</v>
      </c>
      <c r="AP1151" t="s">
        <v>5273</v>
      </c>
      <c r="AQ1151" t="s">
        <v>5274</v>
      </c>
    </row>
    <row r="1152" spans="1:43" x14ac:dyDescent="0.3">
      <c r="A1152" t="s">
        <v>3059</v>
      </c>
      <c r="B1152" t="s">
        <v>10088</v>
      </c>
      <c r="C1152" t="s">
        <v>3055</v>
      </c>
      <c r="D1152" t="s">
        <v>4978</v>
      </c>
      <c r="E1152">
        <v>5.88</v>
      </c>
      <c r="F1152">
        <v>9</v>
      </c>
      <c r="G1152" t="s">
        <v>5267</v>
      </c>
      <c r="H1152">
        <v>20000</v>
      </c>
      <c r="I1152">
        <v>0</v>
      </c>
      <c r="J1152">
        <v>4.07</v>
      </c>
      <c r="K1152">
        <v>6450</v>
      </c>
      <c r="L1152">
        <v>3383</v>
      </c>
      <c r="M1152">
        <v>1430</v>
      </c>
      <c r="N1152">
        <v>836</v>
      </c>
      <c r="O1152">
        <v>335</v>
      </c>
      <c r="P1152">
        <v>466</v>
      </c>
      <c r="Q1152">
        <v>0</v>
      </c>
      <c r="R1152">
        <v>0</v>
      </c>
      <c r="S1152">
        <v>0</v>
      </c>
      <c r="T1152">
        <v>0</v>
      </c>
      <c r="U1152" t="s">
        <v>3056</v>
      </c>
      <c r="V1152" t="s">
        <v>79</v>
      </c>
      <c r="W1152">
        <v>50</v>
      </c>
      <c r="X1152" t="s">
        <v>5268</v>
      </c>
      <c r="Y1152">
        <v>2</v>
      </c>
      <c r="Z1152">
        <v>0</v>
      </c>
      <c r="AA1152">
        <v>55</v>
      </c>
      <c r="AB1152">
        <v>50</v>
      </c>
      <c r="AE1152" t="s">
        <v>37</v>
      </c>
      <c r="AF1152" t="s">
        <v>3057</v>
      </c>
      <c r="AG1152" t="s">
        <v>10089</v>
      </c>
      <c r="AH1152" t="s">
        <v>3058</v>
      </c>
      <c r="AI1152">
        <v>12304</v>
      </c>
      <c r="AJ1152">
        <v>4.3190019509999997</v>
      </c>
      <c r="AK1152" t="s">
        <v>10090</v>
      </c>
      <c r="AL1152">
        <v>0</v>
      </c>
      <c r="AN1152" t="s">
        <v>10091</v>
      </c>
      <c r="AO1152" t="s">
        <v>10092</v>
      </c>
      <c r="AP1152" t="s">
        <v>5273</v>
      </c>
      <c r="AQ1152" t="s">
        <v>5274</v>
      </c>
    </row>
    <row r="1153" spans="1:43" x14ac:dyDescent="0.3">
      <c r="A1153" t="s">
        <v>3061</v>
      </c>
      <c r="B1153" t="s">
        <v>10093</v>
      </c>
      <c r="C1153" t="s">
        <v>3060</v>
      </c>
      <c r="D1153" t="s">
        <v>4979</v>
      </c>
      <c r="E1153">
        <v>15</v>
      </c>
      <c r="F1153">
        <v>102</v>
      </c>
      <c r="G1153" t="s">
        <v>5267</v>
      </c>
      <c r="H1153">
        <v>1000</v>
      </c>
      <c r="I1153">
        <v>0</v>
      </c>
      <c r="J1153">
        <v>4.2300000000000004</v>
      </c>
      <c r="K1153">
        <v>483</v>
      </c>
      <c r="L1153">
        <v>279</v>
      </c>
      <c r="M1153">
        <v>105</v>
      </c>
      <c r="N1153">
        <v>51</v>
      </c>
      <c r="O1153">
        <v>27</v>
      </c>
      <c r="P1153">
        <v>21</v>
      </c>
      <c r="Q1153">
        <v>0</v>
      </c>
      <c r="R1153">
        <v>0</v>
      </c>
      <c r="S1153">
        <v>0</v>
      </c>
      <c r="T1153">
        <v>0</v>
      </c>
      <c r="U1153" t="s">
        <v>42</v>
      </c>
      <c r="V1153" t="s">
        <v>52</v>
      </c>
      <c r="W1153">
        <v>2</v>
      </c>
      <c r="X1153" t="s">
        <v>5268</v>
      </c>
      <c r="Y1153">
        <v>4</v>
      </c>
      <c r="Z1153">
        <v>0</v>
      </c>
      <c r="AA1153">
        <v>40</v>
      </c>
      <c r="AB1153">
        <v>50</v>
      </c>
      <c r="AE1153" t="s">
        <v>37</v>
      </c>
      <c r="AF1153" t="s">
        <v>2484</v>
      </c>
      <c r="AG1153" t="s">
        <v>2484</v>
      </c>
      <c r="AH1153" t="s">
        <v>9225</v>
      </c>
      <c r="AI1153">
        <v>26833</v>
      </c>
      <c r="AJ1153">
        <v>4.2353818060000004</v>
      </c>
      <c r="AK1153" t="s">
        <v>9226</v>
      </c>
      <c r="AL1153">
        <v>0</v>
      </c>
      <c r="AN1153" t="s">
        <v>10094</v>
      </c>
      <c r="AO1153" t="s">
        <v>10095</v>
      </c>
      <c r="AP1153" t="s">
        <v>5273</v>
      </c>
      <c r="AQ1153" t="s">
        <v>5274</v>
      </c>
    </row>
    <row r="1154" spans="1:43" x14ac:dyDescent="0.3">
      <c r="A1154" t="s">
        <v>3065</v>
      </c>
      <c r="B1154" t="s">
        <v>10096</v>
      </c>
      <c r="C1154" t="s">
        <v>3062</v>
      </c>
      <c r="D1154" t="s">
        <v>4980</v>
      </c>
      <c r="E1154">
        <v>8</v>
      </c>
      <c r="F1154">
        <v>75</v>
      </c>
      <c r="G1154" t="s">
        <v>5267</v>
      </c>
      <c r="H1154">
        <v>20000</v>
      </c>
      <c r="I1154">
        <v>0</v>
      </c>
      <c r="J1154">
        <v>4.3899999999999997</v>
      </c>
      <c r="K1154">
        <v>5254</v>
      </c>
      <c r="L1154">
        <v>3360</v>
      </c>
      <c r="M1154">
        <v>1065</v>
      </c>
      <c r="N1154">
        <v>500</v>
      </c>
      <c r="O1154">
        <v>159</v>
      </c>
      <c r="P1154">
        <v>170</v>
      </c>
      <c r="Q1154">
        <v>0</v>
      </c>
      <c r="R1154">
        <v>0</v>
      </c>
      <c r="S1154">
        <v>0</v>
      </c>
      <c r="T1154">
        <v>0</v>
      </c>
      <c r="U1154" t="s">
        <v>3063</v>
      </c>
      <c r="V1154" t="s">
        <v>52</v>
      </c>
      <c r="W1154">
        <v>50</v>
      </c>
      <c r="X1154" t="s">
        <v>5268</v>
      </c>
      <c r="Y1154">
        <v>2</v>
      </c>
      <c r="Z1154">
        <v>0</v>
      </c>
      <c r="AA1154">
        <v>36</v>
      </c>
      <c r="AB1154">
        <v>50</v>
      </c>
      <c r="AC1154">
        <v>1</v>
      </c>
      <c r="AD1154" t="s">
        <v>5269</v>
      </c>
      <c r="AE1154" t="s">
        <v>37</v>
      </c>
      <c r="AF1154" t="s">
        <v>3064</v>
      </c>
      <c r="AG1154" t="s">
        <v>3064</v>
      </c>
      <c r="AH1154" t="s">
        <v>10097</v>
      </c>
      <c r="AI1154">
        <v>6719</v>
      </c>
      <c r="AJ1154">
        <v>4.4475368360000003</v>
      </c>
      <c r="AK1154" t="s">
        <v>10098</v>
      </c>
      <c r="AL1154">
        <v>0</v>
      </c>
      <c r="AN1154" t="s">
        <v>10099</v>
      </c>
      <c r="AO1154" t="s">
        <v>10100</v>
      </c>
      <c r="AP1154" t="s">
        <v>5273</v>
      </c>
      <c r="AQ1154" t="s">
        <v>5274</v>
      </c>
    </row>
    <row r="1155" spans="1:43" x14ac:dyDescent="0.3">
      <c r="A1155" t="s">
        <v>3067</v>
      </c>
      <c r="B1155" t="s">
        <v>10101</v>
      </c>
      <c r="C1155" t="s">
        <v>3066</v>
      </c>
      <c r="D1155" t="s">
        <v>4981</v>
      </c>
      <c r="E1155">
        <v>9</v>
      </c>
      <c r="F1155">
        <v>8</v>
      </c>
      <c r="G1155" t="s">
        <v>5267</v>
      </c>
      <c r="H1155">
        <v>10000</v>
      </c>
      <c r="I1155">
        <v>0</v>
      </c>
      <c r="J1155">
        <v>4.2</v>
      </c>
      <c r="K1155">
        <v>2749</v>
      </c>
      <c r="L1155">
        <v>1578</v>
      </c>
      <c r="M1155">
        <v>562</v>
      </c>
      <c r="N1155">
        <v>339</v>
      </c>
      <c r="O1155">
        <v>112</v>
      </c>
      <c r="P1155">
        <v>158</v>
      </c>
      <c r="Q1155">
        <v>1</v>
      </c>
      <c r="R1155">
        <v>0</v>
      </c>
      <c r="S1155">
        <v>1</v>
      </c>
      <c r="T1155">
        <v>0</v>
      </c>
      <c r="U1155" t="s">
        <v>281</v>
      </c>
      <c r="V1155" t="s">
        <v>35</v>
      </c>
      <c r="W1155">
        <v>50</v>
      </c>
      <c r="X1155" t="s">
        <v>5268</v>
      </c>
      <c r="Y1155">
        <v>3</v>
      </c>
      <c r="Z1155">
        <v>0</v>
      </c>
      <c r="AA1155">
        <v>43</v>
      </c>
      <c r="AB1155">
        <v>50</v>
      </c>
      <c r="AE1155" t="s">
        <v>37</v>
      </c>
      <c r="AF1155" t="s">
        <v>839</v>
      </c>
      <c r="AG1155" t="s">
        <v>839</v>
      </c>
      <c r="AH1155" t="s">
        <v>6610</v>
      </c>
      <c r="AI1155">
        <v>36361</v>
      </c>
      <c r="AJ1155">
        <v>3.9675201449999999</v>
      </c>
      <c r="AK1155" t="s">
        <v>6611</v>
      </c>
      <c r="AL1155">
        <v>0</v>
      </c>
      <c r="AN1155" t="s">
        <v>10102</v>
      </c>
      <c r="AO1155" t="s">
        <v>10103</v>
      </c>
      <c r="AP1155" t="s">
        <v>5273</v>
      </c>
      <c r="AQ1155" t="s">
        <v>5274</v>
      </c>
    </row>
    <row r="1156" spans="1:43" x14ac:dyDescent="0.3">
      <c r="A1156" t="s">
        <v>3071</v>
      </c>
      <c r="B1156" t="s">
        <v>3068</v>
      </c>
      <c r="C1156" t="s">
        <v>3068</v>
      </c>
      <c r="D1156" t="s">
        <v>4982</v>
      </c>
      <c r="E1156">
        <v>9</v>
      </c>
      <c r="F1156">
        <v>8</v>
      </c>
      <c r="G1156" t="s">
        <v>5267</v>
      </c>
      <c r="H1156">
        <v>50</v>
      </c>
      <c r="I1156">
        <v>0</v>
      </c>
      <c r="J1156">
        <v>3</v>
      </c>
      <c r="K1156">
        <v>2</v>
      </c>
      <c r="L1156">
        <v>1</v>
      </c>
      <c r="M1156">
        <v>0</v>
      </c>
      <c r="N1156">
        <v>0</v>
      </c>
      <c r="O1156">
        <v>0</v>
      </c>
      <c r="P1156">
        <v>1</v>
      </c>
      <c r="Q1156">
        <v>0</v>
      </c>
      <c r="R1156">
        <v>0</v>
      </c>
      <c r="S1156">
        <v>0</v>
      </c>
      <c r="T1156">
        <v>0</v>
      </c>
      <c r="U1156" t="s">
        <v>1625</v>
      </c>
      <c r="V1156" t="s">
        <v>52</v>
      </c>
      <c r="W1156">
        <v>50</v>
      </c>
      <c r="X1156" t="s">
        <v>5268</v>
      </c>
      <c r="Y1156">
        <v>3</v>
      </c>
      <c r="Z1156">
        <v>0</v>
      </c>
      <c r="AA1156">
        <v>38</v>
      </c>
      <c r="AB1156">
        <v>50</v>
      </c>
      <c r="AE1156" t="s">
        <v>37</v>
      </c>
      <c r="AF1156" t="s">
        <v>3069</v>
      </c>
      <c r="AG1156" t="s">
        <v>3069</v>
      </c>
      <c r="AH1156" t="s">
        <v>3070</v>
      </c>
      <c r="AI1156">
        <v>62</v>
      </c>
      <c r="AJ1156">
        <v>3.774193548</v>
      </c>
      <c r="AK1156" t="s">
        <v>10104</v>
      </c>
      <c r="AL1156">
        <v>0</v>
      </c>
      <c r="AN1156" t="s">
        <v>10105</v>
      </c>
      <c r="AO1156" t="s">
        <v>10106</v>
      </c>
      <c r="AP1156" t="s">
        <v>5273</v>
      </c>
      <c r="AQ1156" t="s">
        <v>5274</v>
      </c>
    </row>
    <row r="1157" spans="1:43" x14ac:dyDescent="0.3">
      <c r="A1157" t="s">
        <v>3075</v>
      </c>
      <c r="B1157" t="s">
        <v>10107</v>
      </c>
      <c r="C1157" t="s">
        <v>3072</v>
      </c>
      <c r="D1157" t="s">
        <v>4983</v>
      </c>
      <c r="E1157">
        <v>8</v>
      </c>
      <c r="F1157">
        <v>9</v>
      </c>
      <c r="G1157" t="s">
        <v>5267</v>
      </c>
      <c r="H1157">
        <v>100</v>
      </c>
      <c r="I1157">
        <v>0</v>
      </c>
      <c r="J1157">
        <v>3.38</v>
      </c>
      <c r="K1157">
        <v>94</v>
      </c>
      <c r="L1157">
        <v>34</v>
      </c>
      <c r="M1157">
        <v>13</v>
      </c>
      <c r="N1157">
        <v>19</v>
      </c>
      <c r="O1157">
        <v>11</v>
      </c>
      <c r="P1157">
        <v>17</v>
      </c>
      <c r="Q1157">
        <v>0</v>
      </c>
      <c r="R1157">
        <v>0</v>
      </c>
      <c r="S1157">
        <v>0</v>
      </c>
      <c r="T1157">
        <v>0</v>
      </c>
      <c r="U1157" t="s">
        <v>261</v>
      </c>
      <c r="V1157" t="s">
        <v>52</v>
      </c>
      <c r="W1157">
        <v>50</v>
      </c>
      <c r="X1157" t="s">
        <v>5268</v>
      </c>
      <c r="Y1157">
        <v>2</v>
      </c>
      <c r="Z1157">
        <v>0</v>
      </c>
      <c r="AA1157">
        <v>41</v>
      </c>
      <c r="AB1157">
        <v>50</v>
      </c>
      <c r="AE1157" t="s">
        <v>37</v>
      </c>
      <c r="AF1157" t="s">
        <v>3073</v>
      </c>
      <c r="AG1157" t="s">
        <v>3073</v>
      </c>
      <c r="AH1157" t="s">
        <v>3074</v>
      </c>
      <c r="AI1157">
        <v>4955</v>
      </c>
      <c r="AJ1157">
        <v>4.0052472249999997</v>
      </c>
      <c r="AK1157" t="s">
        <v>10108</v>
      </c>
      <c r="AL1157">
        <v>0</v>
      </c>
      <c r="AN1157" t="s">
        <v>10109</v>
      </c>
      <c r="AO1157" t="s">
        <v>10110</v>
      </c>
      <c r="AP1157" t="s">
        <v>5273</v>
      </c>
      <c r="AQ1157" t="s">
        <v>5274</v>
      </c>
    </row>
    <row r="1158" spans="1:43" x14ac:dyDescent="0.3">
      <c r="A1158" t="s">
        <v>3078</v>
      </c>
      <c r="B1158" t="s">
        <v>3076</v>
      </c>
      <c r="C1158" t="s">
        <v>3076</v>
      </c>
      <c r="D1158" t="s">
        <v>4984</v>
      </c>
      <c r="E1158">
        <v>7</v>
      </c>
      <c r="F1158">
        <v>7</v>
      </c>
      <c r="G1158" t="s">
        <v>5267</v>
      </c>
      <c r="H1158">
        <v>10</v>
      </c>
      <c r="I1158">
        <v>1</v>
      </c>
      <c r="J1158">
        <v>5</v>
      </c>
      <c r="K1158">
        <v>0</v>
      </c>
      <c r="Q1158">
        <v>0</v>
      </c>
      <c r="R1158">
        <v>0</v>
      </c>
      <c r="S1158">
        <v>0</v>
      </c>
      <c r="T1158">
        <v>0</v>
      </c>
      <c r="U1158" t="s">
        <v>34</v>
      </c>
      <c r="V1158" t="s">
        <v>43</v>
      </c>
      <c r="W1158">
        <v>50</v>
      </c>
      <c r="X1158" t="s">
        <v>5268</v>
      </c>
      <c r="Y1158">
        <v>2</v>
      </c>
      <c r="Z1158">
        <v>0</v>
      </c>
      <c r="AA1158">
        <v>22</v>
      </c>
      <c r="AB1158">
        <v>50</v>
      </c>
      <c r="AE1158" t="s">
        <v>37</v>
      </c>
      <c r="AF1158" t="s">
        <v>3077</v>
      </c>
      <c r="AG1158" t="s">
        <v>10111</v>
      </c>
      <c r="AH1158" t="s">
        <v>10112</v>
      </c>
      <c r="AI1158">
        <v>193</v>
      </c>
      <c r="AJ1158">
        <v>4.0621761660000004</v>
      </c>
      <c r="AK1158" t="s">
        <v>10113</v>
      </c>
      <c r="AL1158">
        <v>0</v>
      </c>
      <c r="AN1158" t="s">
        <v>10114</v>
      </c>
      <c r="AO1158" t="s">
        <v>10115</v>
      </c>
      <c r="AP1158" t="s">
        <v>5273</v>
      </c>
      <c r="AQ1158" t="s">
        <v>5274</v>
      </c>
    </row>
    <row r="1159" spans="1:43" x14ac:dyDescent="0.3">
      <c r="A1159" t="s">
        <v>3080</v>
      </c>
      <c r="B1159" t="s">
        <v>10116</v>
      </c>
      <c r="C1159" t="s">
        <v>3079</v>
      </c>
      <c r="D1159" t="s">
        <v>4985</v>
      </c>
      <c r="E1159">
        <v>6</v>
      </c>
      <c r="F1159">
        <v>6</v>
      </c>
      <c r="G1159" t="s">
        <v>5267</v>
      </c>
      <c r="H1159">
        <v>100</v>
      </c>
      <c r="I1159">
        <v>0</v>
      </c>
      <c r="J1159">
        <v>3.3</v>
      </c>
      <c r="K1159">
        <v>102</v>
      </c>
      <c r="L1159">
        <v>35</v>
      </c>
      <c r="M1159">
        <v>18</v>
      </c>
      <c r="N1159">
        <v>15</v>
      </c>
      <c r="O1159">
        <v>11</v>
      </c>
      <c r="P1159">
        <v>23</v>
      </c>
      <c r="Q1159">
        <v>0</v>
      </c>
      <c r="R1159">
        <v>0</v>
      </c>
      <c r="S1159">
        <v>0</v>
      </c>
      <c r="T1159">
        <v>0</v>
      </c>
      <c r="U1159" t="s">
        <v>100</v>
      </c>
      <c r="V1159" t="s">
        <v>43</v>
      </c>
      <c r="W1159">
        <v>50</v>
      </c>
      <c r="X1159" t="s">
        <v>5268</v>
      </c>
      <c r="Y1159">
        <v>2</v>
      </c>
      <c r="Z1159">
        <v>0</v>
      </c>
      <c r="AA1159">
        <v>31</v>
      </c>
      <c r="AB1159">
        <v>50</v>
      </c>
      <c r="AE1159" t="s">
        <v>37</v>
      </c>
      <c r="AF1159" t="s">
        <v>1471</v>
      </c>
      <c r="AG1159" t="s">
        <v>7652</v>
      </c>
      <c r="AH1159" t="s">
        <v>10117</v>
      </c>
      <c r="AI1159">
        <v>5841</v>
      </c>
      <c r="AJ1159">
        <v>4.2177709300000004</v>
      </c>
      <c r="AK1159" t="s">
        <v>7653</v>
      </c>
      <c r="AL1159">
        <v>0</v>
      </c>
      <c r="AN1159" t="s">
        <v>10118</v>
      </c>
      <c r="AO1159" t="s">
        <v>10119</v>
      </c>
      <c r="AP1159" t="s">
        <v>5273</v>
      </c>
      <c r="AQ1159" t="s">
        <v>5274</v>
      </c>
    </row>
    <row r="1160" spans="1:43" x14ac:dyDescent="0.3">
      <c r="A1160" t="s">
        <v>3083</v>
      </c>
      <c r="B1160" t="s">
        <v>3081</v>
      </c>
      <c r="C1160" t="s">
        <v>3081</v>
      </c>
      <c r="D1160" t="s">
        <v>4986</v>
      </c>
      <c r="E1160">
        <v>4.7</v>
      </c>
      <c r="F1160">
        <v>19</v>
      </c>
      <c r="G1160" t="s">
        <v>5267</v>
      </c>
      <c r="H1160">
        <v>100</v>
      </c>
      <c r="I1160">
        <v>0</v>
      </c>
      <c r="J1160">
        <v>3.87</v>
      </c>
      <c r="K1160">
        <v>15</v>
      </c>
      <c r="L1160">
        <v>7</v>
      </c>
      <c r="M1160">
        <v>3</v>
      </c>
      <c r="N1160">
        <v>3</v>
      </c>
      <c r="O1160">
        <v>0</v>
      </c>
      <c r="P1160">
        <v>2</v>
      </c>
      <c r="Q1160">
        <v>0</v>
      </c>
      <c r="R1160">
        <v>0</v>
      </c>
      <c r="S1160">
        <v>0</v>
      </c>
      <c r="T1160">
        <v>0</v>
      </c>
      <c r="U1160" t="s">
        <v>70</v>
      </c>
      <c r="V1160" t="s">
        <v>52</v>
      </c>
      <c r="W1160">
        <v>43</v>
      </c>
      <c r="X1160" t="s">
        <v>5268</v>
      </c>
      <c r="Y1160">
        <v>1</v>
      </c>
      <c r="Z1160">
        <v>0</v>
      </c>
      <c r="AA1160">
        <v>41</v>
      </c>
      <c r="AB1160">
        <v>50</v>
      </c>
      <c r="AE1160" t="s">
        <v>37</v>
      </c>
      <c r="AF1160" t="s">
        <v>3082</v>
      </c>
      <c r="AG1160" t="s">
        <v>10120</v>
      </c>
      <c r="AH1160" t="s">
        <v>10121</v>
      </c>
      <c r="AI1160">
        <v>14327</v>
      </c>
      <c r="AJ1160">
        <v>4.1920848749999999</v>
      </c>
      <c r="AK1160" t="s">
        <v>10122</v>
      </c>
      <c r="AL1160">
        <v>0</v>
      </c>
      <c r="AN1160" t="s">
        <v>10123</v>
      </c>
      <c r="AO1160" t="s">
        <v>10124</v>
      </c>
      <c r="AP1160" t="s">
        <v>5273</v>
      </c>
      <c r="AQ1160" t="s">
        <v>5274</v>
      </c>
    </row>
    <row r="1161" spans="1:43" x14ac:dyDescent="0.3">
      <c r="A1161" t="s">
        <v>3086</v>
      </c>
      <c r="B1161" t="s">
        <v>10125</v>
      </c>
      <c r="C1161" t="s">
        <v>3084</v>
      </c>
      <c r="D1161" t="s">
        <v>4987</v>
      </c>
      <c r="E1161">
        <v>6</v>
      </c>
      <c r="F1161">
        <v>7</v>
      </c>
      <c r="G1161" t="s">
        <v>5267</v>
      </c>
      <c r="H1161">
        <v>1000</v>
      </c>
      <c r="I1161">
        <v>0</v>
      </c>
      <c r="J1161">
        <v>3.67</v>
      </c>
      <c r="K1161">
        <v>258</v>
      </c>
      <c r="L1161">
        <v>108</v>
      </c>
      <c r="M1161">
        <v>58</v>
      </c>
      <c r="N1161">
        <v>34</v>
      </c>
      <c r="O1161">
        <v>16</v>
      </c>
      <c r="P1161">
        <v>42</v>
      </c>
      <c r="Q1161">
        <v>0</v>
      </c>
      <c r="R1161">
        <v>0</v>
      </c>
      <c r="S1161">
        <v>0</v>
      </c>
      <c r="T1161">
        <v>0</v>
      </c>
      <c r="U1161" t="s">
        <v>74</v>
      </c>
      <c r="V1161" t="s">
        <v>43</v>
      </c>
      <c r="W1161">
        <v>3</v>
      </c>
      <c r="X1161" t="s">
        <v>5268</v>
      </c>
      <c r="Y1161">
        <v>2</v>
      </c>
      <c r="Z1161">
        <v>0</v>
      </c>
      <c r="AA1161">
        <v>40</v>
      </c>
      <c r="AB1161">
        <v>50</v>
      </c>
      <c r="AC1161">
        <v>1</v>
      </c>
      <c r="AD1161" t="s">
        <v>5269</v>
      </c>
      <c r="AE1161" t="s">
        <v>37</v>
      </c>
      <c r="AF1161" t="s">
        <v>3085</v>
      </c>
      <c r="AG1161" t="s">
        <v>10126</v>
      </c>
      <c r="AH1161" t="s">
        <v>10127</v>
      </c>
      <c r="AI1161">
        <v>2685</v>
      </c>
      <c r="AJ1161">
        <v>3.9500931100000001</v>
      </c>
      <c r="AK1161" t="s">
        <v>10128</v>
      </c>
      <c r="AL1161">
        <v>0</v>
      </c>
      <c r="AN1161" t="s">
        <v>10129</v>
      </c>
      <c r="AO1161" t="s">
        <v>10130</v>
      </c>
      <c r="AP1161" t="s">
        <v>5273</v>
      </c>
      <c r="AQ1161" t="s">
        <v>5274</v>
      </c>
    </row>
    <row r="1162" spans="1:43" x14ac:dyDescent="0.3">
      <c r="A1162" t="s">
        <v>3089</v>
      </c>
      <c r="B1162" t="s">
        <v>3087</v>
      </c>
      <c r="C1162" t="s">
        <v>3087</v>
      </c>
      <c r="D1162" t="s">
        <v>4668</v>
      </c>
      <c r="E1162">
        <v>4.93</v>
      </c>
      <c r="F1162">
        <v>6</v>
      </c>
      <c r="G1162" t="s">
        <v>5267</v>
      </c>
      <c r="H1162">
        <v>100</v>
      </c>
      <c r="I1162">
        <v>0</v>
      </c>
      <c r="J1162">
        <v>3.77</v>
      </c>
      <c r="K1162">
        <v>47</v>
      </c>
      <c r="L1162">
        <v>22</v>
      </c>
      <c r="M1162">
        <v>7</v>
      </c>
      <c r="N1162">
        <v>8</v>
      </c>
      <c r="O1162">
        <v>5</v>
      </c>
      <c r="P1162">
        <v>5</v>
      </c>
      <c r="Q1162">
        <v>0</v>
      </c>
      <c r="R1162">
        <v>0</v>
      </c>
      <c r="S1162">
        <v>0</v>
      </c>
      <c r="T1162">
        <v>0</v>
      </c>
      <c r="U1162" t="s">
        <v>100</v>
      </c>
      <c r="V1162" t="s">
        <v>52</v>
      </c>
      <c r="W1162">
        <v>1</v>
      </c>
      <c r="X1162" t="s">
        <v>571</v>
      </c>
      <c r="Y1162">
        <v>1</v>
      </c>
      <c r="Z1162">
        <v>0</v>
      </c>
      <c r="AA1162">
        <v>41</v>
      </c>
      <c r="AB1162">
        <v>50</v>
      </c>
      <c r="AC1162">
        <v>1</v>
      </c>
      <c r="AD1162" t="s">
        <v>5269</v>
      </c>
      <c r="AE1162" t="s">
        <v>37</v>
      </c>
      <c r="AF1162" t="s">
        <v>44</v>
      </c>
      <c r="AG1162" t="s">
        <v>5276</v>
      </c>
      <c r="AH1162" t="s">
        <v>3088</v>
      </c>
      <c r="AI1162">
        <v>17752</v>
      </c>
      <c r="AJ1162">
        <v>3.8996732760000001</v>
      </c>
      <c r="AK1162" t="s">
        <v>5278</v>
      </c>
      <c r="AL1162">
        <v>0</v>
      </c>
      <c r="AN1162" t="s">
        <v>10131</v>
      </c>
      <c r="AO1162" t="s">
        <v>10132</v>
      </c>
      <c r="AP1162" t="s">
        <v>5273</v>
      </c>
      <c r="AQ1162" t="s">
        <v>5274</v>
      </c>
    </row>
    <row r="1163" spans="1:43" x14ac:dyDescent="0.3">
      <c r="A1163" t="s">
        <v>3091</v>
      </c>
      <c r="B1163" t="s">
        <v>6306</v>
      </c>
      <c r="C1163" t="s">
        <v>2184</v>
      </c>
      <c r="D1163" t="s">
        <v>4988</v>
      </c>
      <c r="E1163">
        <v>3</v>
      </c>
      <c r="F1163">
        <v>3</v>
      </c>
      <c r="G1163" t="s">
        <v>5267</v>
      </c>
      <c r="H1163">
        <v>1000</v>
      </c>
      <c r="I1163">
        <v>0</v>
      </c>
      <c r="J1163">
        <v>3.94</v>
      </c>
      <c r="K1163">
        <v>426</v>
      </c>
      <c r="L1163">
        <v>213</v>
      </c>
      <c r="M1163">
        <v>88</v>
      </c>
      <c r="N1163">
        <v>54</v>
      </c>
      <c r="O1163">
        <v>29</v>
      </c>
      <c r="P1163">
        <v>42</v>
      </c>
      <c r="Q1163">
        <v>0</v>
      </c>
      <c r="R1163">
        <v>0</v>
      </c>
      <c r="S1163">
        <v>0</v>
      </c>
      <c r="T1163">
        <v>0</v>
      </c>
      <c r="U1163" t="s">
        <v>576</v>
      </c>
      <c r="V1163" t="s">
        <v>52</v>
      </c>
      <c r="W1163">
        <v>50</v>
      </c>
      <c r="X1163" t="s">
        <v>5268</v>
      </c>
      <c r="Y1163">
        <v>1</v>
      </c>
      <c r="Z1163">
        <v>0</v>
      </c>
      <c r="AA1163">
        <v>32</v>
      </c>
      <c r="AB1163">
        <v>50</v>
      </c>
      <c r="AE1163" t="s">
        <v>37</v>
      </c>
      <c r="AF1163" t="s">
        <v>467</v>
      </c>
      <c r="AG1163" t="s">
        <v>5998</v>
      </c>
      <c r="AH1163" t="s">
        <v>3090</v>
      </c>
      <c r="AI1163">
        <v>43676</v>
      </c>
      <c r="AJ1163">
        <v>4.2836111370000003</v>
      </c>
      <c r="AK1163" t="s">
        <v>6000</v>
      </c>
      <c r="AL1163">
        <v>0</v>
      </c>
      <c r="AN1163" t="s">
        <v>10133</v>
      </c>
      <c r="AO1163" t="s">
        <v>10134</v>
      </c>
      <c r="AP1163" t="s">
        <v>5273</v>
      </c>
      <c r="AQ1163" t="s">
        <v>5274</v>
      </c>
    </row>
    <row r="1164" spans="1:43" x14ac:dyDescent="0.3">
      <c r="A1164" t="s">
        <v>3094</v>
      </c>
      <c r="B1164" t="s">
        <v>10135</v>
      </c>
      <c r="C1164" t="s">
        <v>3092</v>
      </c>
      <c r="D1164" t="s">
        <v>4989</v>
      </c>
      <c r="E1164">
        <v>8</v>
      </c>
      <c r="F1164">
        <v>17</v>
      </c>
      <c r="G1164" t="s">
        <v>5267</v>
      </c>
      <c r="H1164">
        <v>5000</v>
      </c>
      <c r="I1164">
        <v>1</v>
      </c>
      <c r="J1164">
        <v>3.94</v>
      </c>
      <c r="K1164">
        <v>787</v>
      </c>
      <c r="L1164">
        <v>394</v>
      </c>
      <c r="M1164">
        <v>156</v>
      </c>
      <c r="N1164">
        <v>104</v>
      </c>
      <c r="O1164">
        <v>60</v>
      </c>
      <c r="P1164">
        <v>73</v>
      </c>
      <c r="Q1164">
        <v>0</v>
      </c>
      <c r="R1164">
        <v>0</v>
      </c>
      <c r="S1164">
        <v>0</v>
      </c>
      <c r="T1164">
        <v>0</v>
      </c>
      <c r="U1164" t="s">
        <v>70</v>
      </c>
      <c r="V1164" t="s">
        <v>35</v>
      </c>
      <c r="W1164">
        <v>50</v>
      </c>
      <c r="X1164" t="s">
        <v>5268</v>
      </c>
      <c r="Y1164">
        <v>2</v>
      </c>
      <c r="Z1164">
        <v>0</v>
      </c>
      <c r="AA1164">
        <v>43</v>
      </c>
      <c r="AB1164">
        <v>50</v>
      </c>
      <c r="AE1164" t="s">
        <v>37</v>
      </c>
      <c r="AF1164" t="s">
        <v>3093</v>
      </c>
      <c r="AG1164" t="s">
        <v>3093</v>
      </c>
      <c r="AH1164" t="s">
        <v>10136</v>
      </c>
      <c r="AI1164">
        <v>2700</v>
      </c>
      <c r="AJ1164">
        <v>4.0462962960000004</v>
      </c>
      <c r="AK1164" t="s">
        <v>10137</v>
      </c>
      <c r="AL1164">
        <v>0</v>
      </c>
      <c r="AN1164" t="s">
        <v>10138</v>
      </c>
      <c r="AO1164" t="s">
        <v>10139</v>
      </c>
      <c r="AP1164" t="s">
        <v>5273</v>
      </c>
      <c r="AQ1164" t="s">
        <v>5274</v>
      </c>
    </row>
    <row r="1165" spans="1:43" x14ac:dyDescent="0.3">
      <c r="A1165" s="1" t="s">
        <v>3097</v>
      </c>
      <c r="B1165" t="s">
        <v>10140</v>
      </c>
      <c r="C1165" t="s">
        <v>3095</v>
      </c>
      <c r="D1165" t="s">
        <v>4990</v>
      </c>
      <c r="E1165">
        <v>2</v>
      </c>
      <c r="F1165">
        <v>2</v>
      </c>
      <c r="G1165" t="s">
        <v>5267</v>
      </c>
      <c r="H1165">
        <v>5000</v>
      </c>
      <c r="I1165">
        <v>1</v>
      </c>
      <c r="J1165">
        <v>3.87</v>
      </c>
      <c r="K1165">
        <v>320</v>
      </c>
      <c r="L1165">
        <v>154</v>
      </c>
      <c r="M1165">
        <v>65</v>
      </c>
      <c r="N1165">
        <v>44</v>
      </c>
      <c r="O1165">
        <v>20</v>
      </c>
      <c r="P1165">
        <v>37</v>
      </c>
      <c r="Q1165">
        <v>0</v>
      </c>
      <c r="R1165">
        <v>0</v>
      </c>
      <c r="S1165">
        <v>0</v>
      </c>
      <c r="T1165">
        <v>0</v>
      </c>
      <c r="U1165" t="s">
        <v>70</v>
      </c>
      <c r="V1165" t="s">
        <v>43</v>
      </c>
      <c r="W1165">
        <v>1</v>
      </c>
      <c r="X1165" t="s">
        <v>5268</v>
      </c>
      <c r="Y1165">
        <v>1</v>
      </c>
      <c r="Z1165">
        <v>0</v>
      </c>
      <c r="AA1165">
        <v>20</v>
      </c>
      <c r="AB1165">
        <v>50</v>
      </c>
      <c r="AE1165" t="s">
        <v>37</v>
      </c>
      <c r="AF1165" t="s">
        <v>3096</v>
      </c>
      <c r="AG1165" t="s">
        <v>10141</v>
      </c>
      <c r="AH1165" t="s">
        <v>10142</v>
      </c>
      <c r="AI1165">
        <v>1029</v>
      </c>
      <c r="AJ1165">
        <v>3.9659863949999998</v>
      </c>
      <c r="AK1165" t="s">
        <v>10143</v>
      </c>
      <c r="AL1165">
        <v>0</v>
      </c>
      <c r="AN1165" t="s">
        <v>10144</v>
      </c>
      <c r="AO1165" t="s">
        <v>10145</v>
      </c>
      <c r="AP1165" t="s">
        <v>5273</v>
      </c>
      <c r="AQ1165" t="s">
        <v>5274</v>
      </c>
    </row>
    <row r="1166" spans="1:43" x14ac:dyDescent="0.3">
      <c r="A1166" t="s">
        <v>3099</v>
      </c>
      <c r="B1166" t="s">
        <v>10146</v>
      </c>
      <c r="C1166" t="s">
        <v>3098</v>
      </c>
      <c r="D1166" t="s">
        <v>4991</v>
      </c>
      <c r="E1166">
        <v>8</v>
      </c>
      <c r="F1166">
        <v>47</v>
      </c>
      <c r="G1166" t="s">
        <v>5267</v>
      </c>
      <c r="H1166">
        <v>10000</v>
      </c>
      <c r="I1166">
        <v>0</v>
      </c>
      <c r="J1166">
        <v>4.1399999999999997</v>
      </c>
      <c r="K1166">
        <v>2360</v>
      </c>
      <c r="L1166">
        <v>1316</v>
      </c>
      <c r="M1166">
        <v>487</v>
      </c>
      <c r="N1166">
        <v>286</v>
      </c>
      <c r="O1166">
        <v>116</v>
      </c>
      <c r="P1166">
        <v>155</v>
      </c>
      <c r="Q1166">
        <v>0</v>
      </c>
      <c r="R1166">
        <v>0</v>
      </c>
      <c r="S1166">
        <v>0</v>
      </c>
      <c r="T1166">
        <v>0</v>
      </c>
      <c r="U1166" t="s">
        <v>261</v>
      </c>
      <c r="V1166" t="s">
        <v>52</v>
      </c>
      <c r="W1166">
        <v>50</v>
      </c>
      <c r="X1166" t="s">
        <v>5268</v>
      </c>
      <c r="Y1166">
        <v>2</v>
      </c>
      <c r="Z1166">
        <v>0</v>
      </c>
      <c r="AA1166">
        <v>45</v>
      </c>
      <c r="AB1166">
        <v>50</v>
      </c>
      <c r="AE1166" t="s">
        <v>37</v>
      </c>
      <c r="AF1166" t="s">
        <v>1395</v>
      </c>
      <c r="AG1166" t="s">
        <v>7532</v>
      </c>
      <c r="AH1166" t="s">
        <v>7533</v>
      </c>
      <c r="AI1166">
        <v>139788</v>
      </c>
      <c r="AJ1166">
        <v>4.1665092850000001</v>
      </c>
      <c r="AK1166" t="s">
        <v>7534</v>
      </c>
      <c r="AL1166">
        <v>0</v>
      </c>
      <c r="AN1166" t="s">
        <v>10147</v>
      </c>
      <c r="AO1166" t="s">
        <v>10148</v>
      </c>
      <c r="AP1166" t="s">
        <v>5273</v>
      </c>
      <c r="AQ1166" t="s">
        <v>5274</v>
      </c>
    </row>
    <row r="1167" spans="1:43" x14ac:dyDescent="0.3">
      <c r="A1167" t="s">
        <v>3103</v>
      </c>
      <c r="B1167" t="s">
        <v>10149</v>
      </c>
      <c r="C1167" t="s">
        <v>3100</v>
      </c>
      <c r="D1167" t="s">
        <v>4992</v>
      </c>
      <c r="E1167">
        <v>14</v>
      </c>
      <c r="F1167">
        <v>12</v>
      </c>
      <c r="G1167" t="s">
        <v>5267</v>
      </c>
      <c r="H1167">
        <v>10000</v>
      </c>
      <c r="I1167">
        <v>1</v>
      </c>
      <c r="J1167">
        <v>3.65</v>
      </c>
      <c r="K1167">
        <v>3574</v>
      </c>
      <c r="L1167">
        <v>1464</v>
      </c>
      <c r="M1167">
        <v>713</v>
      </c>
      <c r="N1167">
        <v>586</v>
      </c>
      <c r="O1167">
        <v>309</v>
      </c>
      <c r="P1167">
        <v>502</v>
      </c>
      <c r="Q1167">
        <v>0</v>
      </c>
      <c r="R1167">
        <v>0</v>
      </c>
      <c r="S1167">
        <v>0</v>
      </c>
      <c r="T1167">
        <v>0</v>
      </c>
      <c r="U1167" t="s">
        <v>70</v>
      </c>
      <c r="V1167" t="s">
        <v>565</v>
      </c>
      <c r="W1167">
        <v>50</v>
      </c>
      <c r="X1167" t="s">
        <v>5268</v>
      </c>
      <c r="Y1167">
        <v>4</v>
      </c>
      <c r="Z1167">
        <v>0</v>
      </c>
      <c r="AA1167">
        <v>32</v>
      </c>
      <c r="AB1167">
        <v>50</v>
      </c>
      <c r="AE1167" t="s">
        <v>37</v>
      </c>
      <c r="AF1167" t="s">
        <v>3101</v>
      </c>
      <c r="AG1167" t="s">
        <v>10150</v>
      </c>
      <c r="AH1167" t="s">
        <v>3102</v>
      </c>
      <c r="AI1167">
        <v>16064</v>
      </c>
      <c r="AJ1167">
        <v>4.2237923310000003</v>
      </c>
      <c r="AK1167" s="1" t="s">
        <v>10151</v>
      </c>
      <c r="AL1167">
        <v>0</v>
      </c>
      <c r="AN1167" t="s">
        <v>10152</v>
      </c>
      <c r="AO1167" t="s">
        <v>10153</v>
      </c>
      <c r="AP1167" t="s">
        <v>5273</v>
      </c>
      <c r="AQ1167" t="s">
        <v>5274</v>
      </c>
    </row>
    <row r="1168" spans="1:43" x14ac:dyDescent="0.3">
      <c r="A1168" t="s">
        <v>2793</v>
      </c>
      <c r="B1168" t="s">
        <v>9694</v>
      </c>
      <c r="C1168" t="s">
        <v>2790</v>
      </c>
      <c r="D1168" t="s">
        <v>4896</v>
      </c>
      <c r="E1168">
        <v>15</v>
      </c>
      <c r="F1168">
        <v>68</v>
      </c>
      <c r="G1168" t="s">
        <v>5267</v>
      </c>
      <c r="H1168">
        <v>1000</v>
      </c>
      <c r="I1168">
        <v>1</v>
      </c>
      <c r="J1168">
        <v>3.87</v>
      </c>
      <c r="K1168">
        <v>546</v>
      </c>
      <c r="L1168">
        <v>257</v>
      </c>
      <c r="M1168">
        <v>112</v>
      </c>
      <c r="N1168">
        <v>87</v>
      </c>
      <c r="O1168">
        <v>30</v>
      </c>
      <c r="P1168">
        <v>60</v>
      </c>
      <c r="Q1168">
        <v>0</v>
      </c>
      <c r="R1168">
        <v>0</v>
      </c>
      <c r="S1168">
        <v>0</v>
      </c>
      <c r="T1168">
        <v>0</v>
      </c>
      <c r="U1168" t="s">
        <v>51</v>
      </c>
      <c r="V1168" t="s">
        <v>101</v>
      </c>
      <c r="W1168">
        <v>50</v>
      </c>
      <c r="X1168" t="s">
        <v>5268</v>
      </c>
      <c r="Y1168">
        <v>4</v>
      </c>
      <c r="Z1168">
        <v>0</v>
      </c>
      <c r="AA1168">
        <v>40</v>
      </c>
      <c r="AB1168">
        <v>50</v>
      </c>
      <c r="AE1168" t="s">
        <v>37</v>
      </c>
      <c r="AF1168" t="s">
        <v>2791</v>
      </c>
      <c r="AG1168" t="s">
        <v>9695</v>
      </c>
      <c r="AH1168" t="s">
        <v>2792</v>
      </c>
      <c r="AI1168">
        <v>6775</v>
      </c>
      <c r="AJ1168">
        <v>4.1840590410000003</v>
      </c>
      <c r="AK1168" t="s">
        <v>9696</v>
      </c>
      <c r="AL1168">
        <v>0</v>
      </c>
      <c r="AN1168" t="s">
        <v>9697</v>
      </c>
      <c r="AO1168" t="s">
        <v>9698</v>
      </c>
      <c r="AP1168" t="s">
        <v>5273</v>
      </c>
      <c r="AQ1168" t="s">
        <v>5274</v>
      </c>
    </row>
    <row r="1169" spans="1:43" x14ac:dyDescent="0.3">
      <c r="A1169" t="s">
        <v>3105</v>
      </c>
      <c r="B1169" t="s">
        <v>5855</v>
      </c>
      <c r="C1169" t="s">
        <v>384</v>
      </c>
      <c r="D1169" t="s">
        <v>4136</v>
      </c>
      <c r="E1169">
        <v>8</v>
      </c>
      <c r="F1169">
        <v>7</v>
      </c>
      <c r="G1169" t="s">
        <v>5267</v>
      </c>
      <c r="H1169">
        <v>5000</v>
      </c>
      <c r="I1169">
        <v>0</v>
      </c>
      <c r="J1169">
        <v>4.2300000000000004</v>
      </c>
      <c r="K1169">
        <v>870</v>
      </c>
      <c r="L1169">
        <v>530</v>
      </c>
      <c r="M1169">
        <v>163</v>
      </c>
      <c r="N1169">
        <v>82</v>
      </c>
      <c r="O1169">
        <v>39</v>
      </c>
      <c r="P1169">
        <v>56</v>
      </c>
      <c r="Q1169">
        <v>0</v>
      </c>
      <c r="R1169">
        <v>0</v>
      </c>
      <c r="S1169">
        <v>0</v>
      </c>
      <c r="T1169">
        <v>0</v>
      </c>
      <c r="U1169" t="s">
        <v>385</v>
      </c>
      <c r="V1169" t="s">
        <v>52</v>
      </c>
      <c r="W1169">
        <v>50</v>
      </c>
      <c r="X1169" t="s">
        <v>5268</v>
      </c>
      <c r="Y1169">
        <v>2</v>
      </c>
      <c r="Z1169">
        <v>0</v>
      </c>
      <c r="AA1169">
        <v>21</v>
      </c>
      <c r="AB1169">
        <v>50</v>
      </c>
      <c r="AE1169" t="s">
        <v>37</v>
      </c>
      <c r="AF1169" t="s">
        <v>3104</v>
      </c>
      <c r="AG1169" t="s">
        <v>3104</v>
      </c>
      <c r="AH1169" t="s">
        <v>10154</v>
      </c>
      <c r="AI1169">
        <v>2380</v>
      </c>
      <c r="AJ1169">
        <v>4.2512605040000002</v>
      </c>
      <c r="AK1169" t="s">
        <v>10155</v>
      </c>
      <c r="AL1169">
        <v>0</v>
      </c>
      <c r="AN1169" t="s">
        <v>10156</v>
      </c>
      <c r="AO1169" t="s">
        <v>10157</v>
      </c>
      <c r="AP1169" t="s">
        <v>5273</v>
      </c>
      <c r="AQ1169" t="s">
        <v>5274</v>
      </c>
    </row>
    <row r="1170" spans="1:43" x14ac:dyDescent="0.3">
      <c r="A1170" t="s">
        <v>3108</v>
      </c>
      <c r="B1170" t="s">
        <v>10158</v>
      </c>
      <c r="C1170" t="s">
        <v>3106</v>
      </c>
      <c r="D1170" t="s">
        <v>4993</v>
      </c>
      <c r="E1170">
        <v>5.67</v>
      </c>
      <c r="F1170">
        <v>19</v>
      </c>
      <c r="G1170" t="s">
        <v>5267</v>
      </c>
      <c r="H1170">
        <v>100000</v>
      </c>
      <c r="I1170">
        <v>0</v>
      </c>
      <c r="J1170">
        <v>3.53</v>
      </c>
      <c r="K1170">
        <v>18393</v>
      </c>
      <c r="L1170">
        <v>6769</v>
      </c>
      <c r="M1170">
        <v>3404</v>
      </c>
      <c r="N1170">
        <v>3658</v>
      </c>
      <c r="O1170">
        <v>2003</v>
      </c>
      <c r="P1170">
        <v>2559</v>
      </c>
      <c r="Q1170">
        <v>0</v>
      </c>
      <c r="R1170">
        <v>0</v>
      </c>
      <c r="S1170">
        <v>0</v>
      </c>
      <c r="T1170">
        <v>0</v>
      </c>
      <c r="U1170" t="s">
        <v>78</v>
      </c>
      <c r="V1170" t="s">
        <v>35</v>
      </c>
      <c r="W1170">
        <v>50</v>
      </c>
      <c r="X1170" t="s">
        <v>5268</v>
      </c>
      <c r="Y1170">
        <v>1</v>
      </c>
      <c r="Z1170">
        <v>0</v>
      </c>
      <c r="AA1170">
        <v>37</v>
      </c>
      <c r="AB1170">
        <v>50</v>
      </c>
      <c r="AC1170">
        <v>1</v>
      </c>
      <c r="AD1170" t="s">
        <v>5269</v>
      </c>
      <c r="AE1170" t="s">
        <v>37</v>
      </c>
      <c r="AF1170" t="s">
        <v>3107</v>
      </c>
      <c r="AG1170" t="s">
        <v>3107</v>
      </c>
      <c r="AH1170" t="s">
        <v>10159</v>
      </c>
      <c r="AI1170">
        <v>19248</v>
      </c>
      <c r="AJ1170">
        <v>3.8891313379999999</v>
      </c>
      <c r="AK1170" t="s">
        <v>10160</v>
      </c>
      <c r="AL1170">
        <v>0</v>
      </c>
      <c r="AN1170" t="s">
        <v>10161</v>
      </c>
      <c r="AO1170" t="s">
        <v>10162</v>
      </c>
      <c r="AP1170" t="s">
        <v>5273</v>
      </c>
      <c r="AQ1170" t="s">
        <v>5274</v>
      </c>
    </row>
    <row r="1171" spans="1:43" x14ac:dyDescent="0.3">
      <c r="A1171" t="s">
        <v>3112</v>
      </c>
      <c r="B1171" t="s">
        <v>10163</v>
      </c>
      <c r="C1171" t="s">
        <v>3109</v>
      </c>
      <c r="D1171" t="s">
        <v>4994</v>
      </c>
      <c r="E1171">
        <v>14</v>
      </c>
      <c r="F1171">
        <v>84</v>
      </c>
      <c r="G1171" t="s">
        <v>5267</v>
      </c>
      <c r="H1171">
        <v>5000</v>
      </c>
      <c r="I1171">
        <v>0</v>
      </c>
      <c r="J1171">
        <v>4.22</v>
      </c>
      <c r="K1171">
        <v>686</v>
      </c>
      <c r="L1171">
        <v>388</v>
      </c>
      <c r="M1171">
        <v>165</v>
      </c>
      <c r="N1171">
        <v>69</v>
      </c>
      <c r="O1171">
        <v>23</v>
      </c>
      <c r="P1171">
        <v>41</v>
      </c>
      <c r="Q1171">
        <v>0</v>
      </c>
      <c r="R1171">
        <v>0</v>
      </c>
      <c r="S1171">
        <v>0</v>
      </c>
      <c r="T1171">
        <v>0</v>
      </c>
      <c r="U1171" t="s">
        <v>78</v>
      </c>
      <c r="V1171" t="s">
        <v>35</v>
      </c>
      <c r="W1171">
        <v>50</v>
      </c>
      <c r="X1171" t="s">
        <v>5268</v>
      </c>
      <c r="Y1171">
        <v>3</v>
      </c>
      <c r="Z1171">
        <v>0</v>
      </c>
      <c r="AA1171">
        <v>40</v>
      </c>
      <c r="AB1171">
        <v>50</v>
      </c>
      <c r="AE1171" t="s">
        <v>37</v>
      </c>
      <c r="AF1171" t="s">
        <v>3110</v>
      </c>
      <c r="AG1171" t="s">
        <v>10164</v>
      </c>
      <c r="AH1171" t="s">
        <v>3111</v>
      </c>
      <c r="AI1171">
        <v>32386</v>
      </c>
      <c r="AJ1171">
        <v>4.2607917000000004</v>
      </c>
      <c r="AK1171" t="s">
        <v>10165</v>
      </c>
      <c r="AL1171">
        <v>0</v>
      </c>
      <c r="AN1171" t="s">
        <v>10166</v>
      </c>
      <c r="AO1171" t="s">
        <v>10167</v>
      </c>
      <c r="AP1171" t="s">
        <v>5273</v>
      </c>
      <c r="AQ1171" t="s">
        <v>5274</v>
      </c>
    </row>
    <row r="1172" spans="1:43" x14ac:dyDescent="0.3">
      <c r="A1172" s="1" t="s">
        <v>3116</v>
      </c>
      <c r="B1172" t="s">
        <v>10168</v>
      </c>
      <c r="C1172" t="s">
        <v>3113</v>
      </c>
      <c r="D1172" t="s">
        <v>4995</v>
      </c>
      <c r="E1172">
        <v>7</v>
      </c>
      <c r="F1172">
        <v>43</v>
      </c>
      <c r="G1172" t="s">
        <v>5267</v>
      </c>
      <c r="H1172">
        <v>1000</v>
      </c>
      <c r="I1172">
        <v>1</v>
      </c>
      <c r="J1172">
        <v>3.36</v>
      </c>
      <c r="K1172">
        <v>130</v>
      </c>
      <c r="L1172">
        <v>54</v>
      </c>
      <c r="M1172">
        <v>14</v>
      </c>
      <c r="N1172">
        <v>20</v>
      </c>
      <c r="O1172">
        <v>9</v>
      </c>
      <c r="P1172">
        <v>33</v>
      </c>
      <c r="Q1172">
        <v>0</v>
      </c>
      <c r="R1172">
        <v>0</v>
      </c>
      <c r="S1172">
        <v>0</v>
      </c>
      <c r="T1172">
        <v>0</v>
      </c>
      <c r="U1172" t="s">
        <v>144</v>
      </c>
      <c r="V1172" t="s">
        <v>43</v>
      </c>
      <c r="W1172">
        <v>3</v>
      </c>
      <c r="X1172" t="s">
        <v>5268</v>
      </c>
      <c r="Y1172">
        <v>2</v>
      </c>
      <c r="Z1172">
        <v>0</v>
      </c>
      <c r="AA1172">
        <v>42</v>
      </c>
      <c r="AB1172">
        <v>50</v>
      </c>
      <c r="AC1172">
        <v>1</v>
      </c>
      <c r="AD1172" t="s">
        <v>5269</v>
      </c>
      <c r="AE1172" t="s">
        <v>37</v>
      </c>
      <c r="AF1172" t="s">
        <v>3114</v>
      </c>
      <c r="AG1172" t="s">
        <v>3114</v>
      </c>
      <c r="AH1172" t="s">
        <v>3115</v>
      </c>
      <c r="AI1172">
        <v>6731</v>
      </c>
      <c r="AJ1172">
        <v>3.9849947999999999</v>
      </c>
      <c r="AK1172" t="s">
        <v>10169</v>
      </c>
      <c r="AL1172">
        <v>0</v>
      </c>
      <c r="AN1172" t="s">
        <v>10170</v>
      </c>
      <c r="AO1172" t="s">
        <v>10171</v>
      </c>
      <c r="AP1172" t="s">
        <v>5273</v>
      </c>
      <c r="AQ1172" t="s">
        <v>5274</v>
      </c>
    </row>
    <row r="1173" spans="1:43" x14ac:dyDescent="0.3">
      <c r="A1173" t="s">
        <v>944</v>
      </c>
      <c r="B1173" t="s">
        <v>6778</v>
      </c>
      <c r="C1173" t="s">
        <v>942</v>
      </c>
      <c r="D1173" t="s">
        <v>4315</v>
      </c>
      <c r="E1173">
        <v>9</v>
      </c>
      <c r="F1173">
        <v>8</v>
      </c>
      <c r="G1173" t="s">
        <v>5267</v>
      </c>
      <c r="H1173">
        <v>20000</v>
      </c>
      <c r="I1173">
        <v>1</v>
      </c>
      <c r="J1173">
        <v>3.94</v>
      </c>
      <c r="K1173">
        <v>4304</v>
      </c>
      <c r="L1173">
        <v>2089</v>
      </c>
      <c r="M1173">
        <v>901</v>
      </c>
      <c r="N1173">
        <v>650</v>
      </c>
      <c r="O1173">
        <v>287</v>
      </c>
      <c r="P1173">
        <v>377</v>
      </c>
      <c r="Q1173">
        <v>0</v>
      </c>
      <c r="R1173">
        <v>0</v>
      </c>
      <c r="S1173">
        <v>0</v>
      </c>
      <c r="T1173">
        <v>0</v>
      </c>
      <c r="U1173" t="s">
        <v>34</v>
      </c>
      <c r="V1173" t="s">
        <v>35</v>
      </c>
      <c r="W1173">
        <v>50</v>
      </c>
      <c r="X1173" t="s">
        <v>5268</v>
      </c>
      <c r="Y1173">
        <v>3</v>
      </c>
      <c r="Z1173">
        <v>0</v>
      </c>
      <c r="AA1173">
        <v>41</v>
      </c>
      <c r="AB1173">
        <v>50</v>
      </c>
      <c r="AE1173" t="s">
        <v>37</v>
      </c>
      <c r="AF1173" t="s">
        <v>943</v>
      </c>
      <c r="AG1173" t="s">
        <v>943</v>
      </c>
      <c r="AH1173" t="s">
        <v>6779</v>
      </c>
      <c r="AI1173">
        <v>18877</v>
      </c>
      <c r="AJ1173">
        <v>4.0798855749999996</v>
      </c>
      <c r="AK1173" t="s">
        <v>6780</v>
      </c>
      <c r="AL1173">
        <v>0</v>
      </c>
      <c r="AN1173" t="s">
        <v>6781</v>
      </c>
      <c r="AO1173" t="s">
        <v>6782</v>
      </c>
      <c r="AP1173" t="s">
        <v>5273</v>
      </c>
      <c r="AQ1173" t="s">
        <v>5274</v>
      </c>
    </row>
    <row r="1174" spans="1:43" x14ac:dyDescent="0.3">
      <c r="A1174" t="s">
        <v>3119</v>
      </c>
      <c r="B1174" t="s">
        <v>3117</v>
      </c>
      <c r="C1174" t="s">
        <v>3117</v>
      </c>
      <c r="D1174" t="s">
        <v>4996</v>
      </c>
      <c r="E1174">
        <v>11</v>
      </c>
      <c r="F1174">
        <v>26</v>
      </c>
      <c r="G1174" t="s">
        <v>5267</v>
      </c>
      <c r="H1174">
        <v>100</v>
      </c>
      <c r="I1174">
        <v>1</v>
      </c>
      <c r="J1174">
        <v>5</v>
      </c>
      <c r="K1174">
        <v>1</v>
      </c>
      <c r="L1174">
        <v>1</v>
      </c>
      <c r="M1174">
        <v>0</v>
      </c>
      <c r="N1174">
        <v>0</v>
      </c>
      <c r="O1174">
        <v>0</v>
      </c>
      <c r="P1174">
        <v>0</v>
      </c>
      <c r="Q1174">
        <v>0</v>
      </c>
      <c r="R1174">
        <v>0</v>
      </c>
      <c r="S1174">
        <v>0</v>
      </c>
      <c r="T1174">
        <v>0</v>
      </c>
      <c r="U1174" t="s">
        <v>70</v>
      </c>
      <c r="V1174" t="s">
        <v>52</v>
      </c>
      <c r="W1174">
        <v>15</v>
      </c>
      <c r="X1174" t="s">
        <v>5268</v>
      </c>
      <c r="Y1174">
        <v>3</v>
      </c>
      <c r="Z1174">
        <v>0</v>
      </c>
      <c r="AA1174">
        <v>80</v>
      </c>
      <c r="AB1174">
        <v>50</v>
      </c>
      <c r="AC1174">
        <v>1</v>
      </c>
      <c r="AD1174" t="s">
        <v>5269</v>
      </c>
      <c r="AE1174" t="s">
        <v>37</v>
      </c>
      <c r="AF1174" t="s">
        <v>3118</v>
      </c>
      <c r="AG1174" t="s">
        <v>10172</v>
      </c>
      <c r="AH1174" t="s">
        <v>10173</v>
      </c>
      <c r="AI1174">
        <v>8685</v>
      </c>
      <c r="AJ1174">
        <v>4.1407023599999997</v>
      </c>
      <c r="AK1174" t="s">
        <v>10174</v>
      </c>
      <c r="AL1174">
        <v>0</v>
      </c>
      <c r="AN1174" t="s">
        <v>10175</v>
      </c>
      <c r="AO1174" t="s">
        <v>10176</v>
      </c>
      <c r="AP1174" t="s">
        <v>5273</v>
      </c>
      <c r="AQ1174" t="s">
        <v>5274</v>
      </c>
    </row>
    <row r="1175" spans="1:43" x14ac:dyDescent="0.3">
      <c r="A1175" t="s">
        <v>523</v>
      </c>
      <c r="B1175" t="s">
        <v>5510</v>
      </c>
      <c r="C1175" t="s">
        <v>520</v>
      </c>
      <c r="D1175" t="s">
        <v>4072</v>
      </c>
      <c r="E1175">
        <v>16</v>
      </c>
      <c r="F1175">
        <v>14</v>
      </c>
      <c r="G1175" t="s">
        <v>5267</v>
      </c>
      <c r="H1175">
        <v>10</v>
      </c>
      <c r="I1175">
        <v>0</v>
      </c>
      <c r="J1175">
        <v>3</v>
      </c>
      <c r="K1175">
        <v>3</v>
      </c>
      <c r="L1175">
        <v>0</v>
      </c>
      <c r="M1175">
        <v>2</v>
      </c>
      <c r="N1175">
        <v>0</v>
      </c>
      <c r="O1175">
        <v>0</v>
      </c>
      <c r="P1175">
        <v>1</v>
      </c>
      <c r="Q1175">
        <v>0</v>
      </c>
      <c r="R1175">
        <v>0</v>
      </c>
      <c r="S1175">
        <v>0</v>
      </c>
      <c r="T1175">
        <v>0</v>
      </c>
      <c r="U1175" t="s">
        <v>42</v>
      </c>
      <c r="V1175" t="s">
        <v>521</v>
      </c>
      <c r="W1175">
        <v>2</v>
      </c>
      <c r="X1175" t="s">
        <v>5268</v>
      </c>
      <c r="Y1175">
        <v>4</v>
      </c>
      <c r="Z1175">
        <v>0</v>
      </c>
      <c r="AA1175">
        <v>34</v>
      </c>
      <c r="AB1175">
        <v>50</v>
      </c>
      <c r="AE1175" t="s">
        <v>37</v>
      </c>
      <c r="AF1175" t="s">
        <v>522</v>
      </c>
      <c r="AG1175" t="s">
        <v>522</v>
      </c>
      <c r="AH1175" t="s">
        <v>5511</v>
      </c>
      <c r="AI1175">
        <v>31</v>
      </c>
      <c r="AJ1175">
        <v>3.548387097</v>
      </c>
      <c r="AK1175" t="s">
        <v>5512</v>
      </c>
      <c r="AL1175">
        <v>0</v>
      </c>
      <c r="AN1175" t="s">
        <v>5513</v>
      </c>
      <c r="AO1175" t="s">
        <v>5514</v>
      </c>
      <c r="AP1175" t="s">
        <v>5273</v>
      </c>
      <c r="AQ1175" t="s">
        <v>5274</v>
      </c>
    </row>
    <row r="1176" spans="1:43" x14ac:dyDescent="0.3">
      <c r="A1176" s="1" t="s">
        <v>3120</v>
      </c>
      <c r="B1176" t="s">
        <v>6306</v>
      </c>
      <c r="C1176" t="s">
        <v>2184</v>
      </c>
      <c r="D1176" t="s">
        <v>4708</v>
      </c>
      <c r="E1176">
        <v>6</v>
      </c>
      <c r="F1176">
        <v>7</v>
      </c>
      <c r="G1176" t="s">
        <v>5267</v>
      </c>
      <c r="H1176">
        <v>100</v>
      </c>
      <c r="I1176">
        <v>0</v>
      </c>
      <c r="J1176">
        <v>3.31</v>
      </c>
      <c r="K1176">
        <v>36</v>
      </c>
      <c r="L1176">
        <v>11</v>
      </c>
      <c r="M1176">
        <v>6</v>
      </c>
      <c r="N1176">
        <v>9</v>
      </c>
      <c r="O1176">
        <v>3</v>
      </c>
      <c r="P1176">
        <v>7</v>
      </c>
      <c r="Q1176">
        <v>0</v>
      </c>
      <c r="R1176">
        <v>0</v>
      </c>
      <c r="S1176">
        <v>0</v>
      </c>
      <c r="T1176">
        <v>0</v>
      </c>
      <c r="U1176" t="s">
        <v>122</v>
      </c>
      <c r="V1176" t="s">
        <v>79</v>
      </c>
      <c r="W1176">
        <v>1</v>
      </c>
      <c r="X1176" t="s">
        <v>5268</v>
      </c>
      <c r="Y1176">
        <v>2</v>
      </c>
      <c r="Z1176">
        <v>0</v>
      </c>
      <c r="AA1176">
        <v>40</v>
      </c>
      <c r="AB1176">
        <v>50</v>
      </c>
      <c r="AE1176" t="s">
        <v>37</v>
      </c>
      <c r="AF1176" t="s">
        <v>2132</v>
      </c>
      <c r="AG1176" t="s">
        <v>2132</v>
      </c>
      <c r="AH1176" t="s">
        <v>5620</v>
      </c>
      <c r="AI1176">
        <v>4856</v>
      </c>
      <c r="AJ1176">
        <v>4.1676276769999996</v>
      </c>
      <c r="AK1176" t="s">
        <v>5621</v>
      </c>
      <c r="AL1176">
        <v>0</v>
      </c>
      <c r="AN1176" t="s">
        <v>10177</v>
      </c>
      <c r="AO1176" t="s">
        <v>10178</v>
      </c>
      <c r="AP1176" t="s">
        <v>5273</v>
      </c>
      <c r="AQ1176" t="s">
        <v>5274</v>
      </c>
    </row>
    <row r="1177" spans="1:43" x14ac:dyDescent="0.3">
      <c r="A1177" t="s">
        <v>3123</v>
      </c>
      <c r="B1177" t="s">
        <v>10179</v>
      </c>
      <c r="C1177" t="s">
        <v>3121</v>
      </c>
      <c r="D1177" t="s">
        <v>4997</v>
      </c>
      <c r="E1177">
        <v>12</v>
      </c>
      <c r="F1177">
        <v>17</v>
      </c>
      <c r="G1177" t="s">
        <v>5267</v>
      </c>
      <c r="H1177">
        <v>1000</v>
      </c>
      <c r="I1177">
        <v>0</v>
      </c>
      <c r="J1177">
        <v>3.36</v>
      </c>
      <c r="K1177">
        <v>230</v>
      </c>
      <c r="L1177">
        <v>75</v>
      </c>
      <c r="M1177">
        <v>41</v>
      </c>
      <c r="N1177">
        <v>48</v>
      </c>
      <c r="O1177">
        <v>23</v>
      </c>
      <c r="P1177">
        <v>43</v>
      </c>
      <c r="Q1177">
        <v>0</v>
      </c>
      <c r="R1177">
        <v>0</v>
      </c>
      <c r="S1177">
        <v>0</v>
      </c>
      <c r="T1177">
        <v>0</v>
      </c>
      <c r="U1177" t="s">
        <v>144</v>
      </c>
      <c r="V1177" t="s">
        <v>35</v>
      </c>
      <c r="W1177">
        <v>50</v>
      </c>
      <c r="X1177" t="s">
        <v>5268</v>
      </c>
      <c r="Y1177">
        <v>3</v>
      </c>
      <c r="Z1177">
        <v>0</v>
      </c>
      <c r="AA1177">
        <v>34</v>
      </c>
      <c r="AB1177">
        <v>50</v>
      </c>
      <c r="AE1177" t="s">
        <v>37</v>
      </c>
      <c r="AF1177" t="s">
        <v>3122</v>
      </c>
      <c r="AG1177" t="s">
        <v>10180</v>
      </c>
      <c r="AH1177" t="s">
        <v>10181</v>
      </c>
      <c r="AI1177">
        <v>1837</v>
      </c>
      <c r="AJ1177">
        <v>4.1605879149999998</v>
      </c>
      <c r="AK1177" t="s">
        <v>10182</v>
      </c>
      <c r="AL1177">
        <v>0</v>
      </c>
      <c r="AN1177" t="s">
        <v>10183</v>
      </c>
      <c r="AO1177" t="s">
        <v>10184</v>
      </c>
      <c r="AP1177" t="s">
        <v>5273</v>
      </c>
      <c r="AQ1177" t="s">
        <v>5274</v>
      </c>
    </row>
    <row r="1178" spans="1:43" x14ac:dyDescent="0.3">
      <c r="A1178" t="s">
        <v>3126</v>
      </c>
      <c r="B1178" t="s">
        <v>10185</v>
      </c>
      <c r="C1178" t="s">
        <v>3124</v>
      </c>
      <c r="D1178" t="s">
        <v>4998</v>
      </c>
      <c r="E1178">
        <v>16</v>
      </c>
      <c r="F1178">
        <v>14</v>
      </c>
      <c r="G1178" t="s">
        <v>5267</v>
      </c>
      <c r="H1178">
        <v>100</v>
      </c>
      <c r="I1178">
        <v>1</v>
      </c>
      <c r="J1178">
        <v>3.28</v>
      </c>
      <c r="K1178">
        <v>18</v>
      </c>
      <c r="L1178">
        <v>7</v>
      </c>
      <c r="M1178">
        <v>2</v>
      </c>
      <c r="N1178">
        <v>3</v>
      </c>
      <c r="O1178">
        <v>1</v>
      </c>
      <c r="P1178">
        <v>5</v>
      </c>
      <c r="Q1178">
        <v>0</v>
      </c>
      <c r="R1178">
        <v>0</v>
      </c>
      <c r="S1178">
        <v>0</v>
      </c>
      <c r="T1178">
        <v>0</v>
      </c>
      <c r="U1178" t="s">
        <v>70</v>
      </c>
      <c r="V1178" t="s">
        <v>101</v>
      </c>
      <c r="W1178">
        <v>50</v>
      </c>
      <c r="X1178" t="s">
        <v>5268</v>
      </c>
      <c r="Y1178">
        <v>5</v>
      </c>
      <c r="Z1178">
        <v>0</v>
      </c>
      <c r="AA1178">
        <v>81</v>
      </c>
      <c r="AB1178">
        <v>50</v>
      </c>
      <c r="AE1178" t="s">
        <v>37</v>
      </c>
      <c r="AF1178" t="s">
        <v>3125</v>
      </c>
      <c r="AG1178" t="s">
        <v>3125</v>
      </c>
      <c r="AH1178" t="s">
        <v>10186</v>
      </c>
      <c r="AI1178">
        <v>901</v>
      </c>
      <c r="AJ1178">
        <v>3.9822419529999999</v>
      </c>
      <c r="AK1178" t="s">
        <v>10187</v>
      </c>
      <c r="AL1178">
        <v>1</v>
      </c>
      <c r="AM1178" t="s">
        <v>10188</v>
      </c>
      <c r="AN1178" t="s">
        <v>10189</v>
      </c>
      <c r="AO1178" t="s">
        <v>10190</v>
      </c>
      <c r="AP1178" t="s">
        <v>5273</v>
      </c>
      <c r="AQ1178" t="s">
        <v>5274</v>
      </c>
    </row>
    <row r="1179" spans="1:43" x14ac:dyDescent="0.3">
      <c r="A1179" t="s">
        <v>3129</v>
      </c>
      <c r="B1179" t="s">
        <v>6448</v>
      </c>
      <c r="C1179" t="s">
        <v>3127</v>
      </c>
      <c r="D1179" t="s">
        <v>4249</v>
      </c>
      <c r="E1179">
        <v>12</v>
      </c>
      <c r="F1179">
        <v>17</v>
      </c>
      <c r="G1179" t="s">
        <v>5267</v>
      </c>
      <c r="H1179">
        <v>1000</v>
      </c>
      <c r="I1179">
        <v>0</v>
      </c>
      <c r="J1179">
        <v>4.21</v>
      </c>
      <c r="K1179">
        <v>103</v>
      </c>
      <c r="L1179">
        <v>60</v>
      </c>
      <c r="M1179">
        <v>20</v>
      </c>
      <c r="N1179">
        <v>13</v>
      </c>
      <c r="O1179">
        <v>5</v>
      </c>
      <c r="P1179">
        <v>5</v>
      </c>
      <c r="Q1179">
        <v>0</v>
      </c>
      <c r="R1179">
        <v>0</v>
      </c>
      <c r="S1179">
        <v>0</v>
      </c>
      <c r="T1179">
        <v>0</v>
      </c>
      <c r="U1179" t="s">
        <v>34</v>
      </c>
      <c r="V1179" t="s">
        <v>35</v>
      </c>
      <c r="W1179">
        <v>50</v>
      </c>
      <c r="X1179" t="s">
        <v>5268</v>
      </c>
      <c r="Y1179">
        <v>3</v>
      </c>
      <c r="Z1179">
        <v>0</v>
      </c>
      <c r="AA1179">
        <v>43</v>
      </c>
      <c r="AB1179">
        <v>50</v>
      </c>
      <c r="AC1179">
        <v>1</v>
      </c>
      <c r="AD1179" t="s">
        <v>5269</v>
      </c>
      <c r="AE1179" t="s">
        <v>37</v>
      </c>
      <c r="AF1179" t="s">
        <v>3128</v>
      </c>
      <c r="AG1179" t="s">
        <v>6449</v>
      </c>
      <c r="AH1179" t="s">
        <v>6450</v>
      </c>
      <c r="AI1179">
        <v>20478</v>
      </c>
      <c r="AJ1179">
        <v>3.9103428070000001</v>
      </c>
      <c r="AK1179" t="s">
        <v>6451</v>
      </c>
      <c r="AL1179">
        <v>1</v>
      </c>
      <c r="AM1179" t="s">
        <v>6452</v>
      </c>
      <c r="AN1179" t="s">
        <v>6453</v>
      </c>
      <c r="AO1179" t="s">
        <v>6454</v>
      </c>
      <c r="AP1179" t="s">
        <v>5273</v>
      </c>
      <c r="AQ1179" t="s">
        <v>5274</v>
      </c>
    </row>
    <row r="1180" spans="1:43" x14ac:dyDescent="0.3">
      <c r="A1180" t="s">
        <v>3132</v>
      </c>
      <c r="B1180" t="s">
        <v>10191</v>
      </c>
      <c r="C1180" t="s">
        <v>3130</v>
      </c>
      <c r="D1180" t="s">
        <v>4999</v>
      </c>
      <c r="E1180">
        <v>13</v>
      </c>
      <c r="F1180">
        <v>68</v>
      </c>
      <c r="G1180" t="s">
        <v>5267</v>
      </c>
      <c r="H1180">
        <v>100</v>
      </c>
      <c r="I1180">
        <v>1</v>
      </c>
      <c r="J1180">
        <v>3.48</v>
      </c>
      <c r="K1180">
        <v>121</v>
      </c>
      <c r="L1180">
        <v>50</v>
      </c>
      <c r="M1180">
        <v>18</v>
      </c>
      <c r="N1180">
        <v>19</v>
      </c>
      <c r="O1180">
        <v>8</v>
      </c>
      <c r="P1180">
        <v>26</v>
      </c>
      <c r="Q1180">
        <v>0</v>
      </c>
      <c r="R1180">
        <v>0</v>
      </c>
      <c r="S1180">
        <v>0</v>
      </c>
      <c r="T1180">
        <v>0</v>
      </c>
      <c r="U1180" t="s">
        <v>70</v>
      </c>
      <c r="V1180" t="s">
        <v>52</v>
      </c>
      <c r="W1180">
        <v>12</v>
      </c>
      <c r="X1180" t="s">
        <v>5268</v>
      </c>
      <c r="Y1180">
        <v>3</v>
      </c>
      <c r="Z1180">
        <v>0</v>
      </c>
      <c r="AA1180">
        <v>40</v>
      </c>
      <c r="AB1180">
        <v>50</v>
      </c>
      <c r="AE1180" t="s">
        <v>37</v>
      </c>
      <c r="AF1180" t="s">
        <v>3131</v>
      </c>
      <c r="AG1180" t="s">
        <v>10192</v>
      </c>
      <c r="AH1180" t="s">
        <v>10193</v>
      </c>
      <c r="AI1180">
        <v>18079</v>
      </c>
      <c r="AJ1180">
        <v>4.1949222859999997</v>
      </c>
      <c r="AK1180" t="s">
        <v>10194</v>
      </c>
      <c r="AL1180">
        <v>0</v>
      </c>
      <c r="AN1180" t="s">
        <v>10195</v>
      </c>
      <c r="AO1180" t="s">
        <v>10196</v>
      </c>
      <c r="AP1180" t="s">
        <v>5273</v>
      </c>
      <c r="AQ1180" t="s">
        <v>5274</v>
      </c>
    </row>
    <row r="1181" spans="1:43" x14ac:dyDescent="0.3">
      <c r="A1181" t="s">
        <v>3135</v>
      </c>
      <c r="B1181" t="s">
        <v>9377</v>
      </c>
      <c r="C1181" t="s">
        <v>3133</v>
      </c>
      <c r="D1181" t="s">
        <v>4835</v>
      </c>
      <c r="E1181">
        <v>11</v>
      </c>
      <c r="F1181">
        <v>10</v>
      </c>
      <c r="G1181" t="s">
        <v>5267</v>
      </c>
      <c r="H1181">
        <v>10000</v>
      </c>
      <c r="I1181">
        <v>0</v>
      </c>
      <c r="J1181">
        <v>3.75</v>
      </c>
      <c r="K1181">
        <v>1717</v>
      </c>
      <c r="L1181">
        <v>745</v>
      </c>
      <c r="M1181">
        <v>349</v>
      </c>
      <c r="N1181">
        <v>274</v>
      </c>
      <c r="O1181">
        <v>145</v>
      </c>
      <c r="P1181">
        <v>204</v>
      </c>
      <c r="Q1181">
        <v>0</v>
      </c>
      <c r="R1181">
        <v>0</v>
      </c>
      <c r="S1181">
        <v>0</v>
      </c>
      <c r="T1181">
        <v>0</v>
      </c>
      <c r="U1181" t="s">
        <v>34</v>
      </c>
      <c r="W1181">
        <v>50</v>
      </c>
      <c r="X1181" t="s">
        <v>5268</v>
      </c>
      <c r="Y1181">
        <v>3</v>
      </c>
      <c r="Z1181">
        <v>0</v>
      </c>
      <c r="AA1181">
        <v>23</v>
      </c>
      <c r="AB1181">
        <v>50</v>
      </c>
      <c r="AC1181">
        <v>1</v>
      </c>
      <c r="AD1181" t="s">
        <v>5269</v>
      </c>
      <c r="AE1181" t="s">
        <v>37</v>
      </c>
      <c r="AF1181" t="s">
        <v>3134</v>
      </c>
      <c r="AG1181" t="s">
        <v>9378</v>
      </c>
      <c r="AH1181" t="s">
        <v>9379</v>
      </c>
      <c r="AI1181">
        <v>190918</v>
      </c>
      <c r="AJ1181">
        <v>4.2358866109999997</v>
      </c>
      <c r="AK1181" t="s">
        <v>9380</v>
      </c>
      <c r="AL1181">
        <v>0</v>
      </c>
      <c r="AN1181" t="s">
        <v>9381</v>
      </c>
      <c r="AO1181" t="s">
        <v>9382</v>
      </c>
      <c r="AP1181" t="s">
        <v>5273</v>
      </c>
      <c r="AQ1181" t="s">
        <v>5274</v>
      </c>
    </row>
    <row r="1182" spans="1:43" x14ac:dyDescent="0.3">
      <c r="A1182" t="s">
        <v>3138</v>
      </c>
      <c r="B1182" t="s">
        <v>10197</v>
      </c>
      <c r="C1182" t="s">
        <v>3136</v>
      </c>
      <c r="D1182" t="s">
        <v>5000</v>
      </c>
      <c r="E1182">
        <v>11</v>
      </c>
      <c r="F1182">
        <v>38</v>
      </c>
      <c r="G1182" t="s">
        <v>5267</v>
      </c>
      <c r="H1182">
        <v>5000</v>
      </c>
      <c r="I1182">
        <v>0</v>
      </c>
      <c r="J1182">
        <v>3.91</v>
      </c>
      <c r="K1182">
        <v>1433</v>
      </c>
      <c r="L1182">
        <v>699</v>
      </c>
      <c r="M1182">
        <v>283</v>
      </c>
      <c r="N1182">
        <v>211</v>
      </c>
      <c r="O1182">
        <v>102</v>
      </c>
      <c r="P1182">
        <v>138</v>
      </c>
      <c r="Q1182">
        <v>0</v>
      </c>
      <c r="R1182">
        <v>0</v>
      </c>
      <c r="S1182">
        <v>0</v>
      </c>
      <c r="T1182">
        <v>0</v>
      </c>
      <c r="U1182" t="s">
        <v>34</v>
      </c>
      <c r="V1182" t="s">
        <v>52</v>
      </c>
      <c r="W1182">
        <v>50</v>
      </c>
      <c r="X1182" t="s">
        <v>5268</v>
      </c>
      <c r="Y1182">
        <v>2</v>
      </c>
      <c r="Z1182">
        <v>0</v>
      </c>
      <c r="AA1182">
        <v>63</v>
      </c>
      <c r="AB1182">
        <v>50</v>
      </c>
      <c r="AC1182">
        <v>1</v>
      </c>
      <c r="AD1182" t="s">
        <v>5269</v>
      </c>
      <c r="AE1182" t="s">
        <v>37</v>
      </c>
      <c r="AF1182" t="s">
        <v>2307</v>
      </c>
      <c r="AG1182" t="s">
        <v>8969</v>
      </c>
      <c r="AH1182" t="s">
        <v>3137</v>
      </c>
      <c r="AI1182">
        <v>30225</v>
      </c>
      <c r="AJ1182">
        <v>4.2678908189999998</v>
      </c>
      <c r="AK1182" t="s">
        <v>8971</v>
      </c>
      <c r="AL1182">
        <v>0</v>
      </c>
      <c r="AN1182" t="s">
        <v>10198</v>
      </c>
      <c r="AO1182" t="s">
        <v>10199</v>
      </c>
      <c r="AP1182" t="s">
        <v>5273</v>
      </c>
      <c r="AQ1182" t="s">
        <v>5274</v>
      </c>
    </row>
    <row r="1183" spans="1:43" x14ac:dyDescent="0.3">
      <c r="A1183" t="s">
        <v>3140</v>
      </c>
      <c r="B1183" t="s">
        <v>6179</v>
      </c>
      <c r="C1183" t="s">
        <v>582</v>
      </c>
      <c r="D1183" t="s">
        <v>4198</v>
      </c>
      <c r="E1183">
        <v>3.71</v>
      </c>
      <c r="F1183">
        <v>6</v>
      </c>
      <c r="G1183" t="s">
        <v>5267</v>
      </c>
      <c r="H1183">
        <v>1000</v>
      </c>
      <c r="I1183">
        <v>1</v>
      </c>
      <c r="J1183">
        <v>3.45</v>
      </c>
      <c r="K1183">
        <v>181</v>
      </c>
      <c r="L1183">
        <v>69</v>
      </c>
      <c r="M1183">
        <v>29</v>
      </c>
      <c r="N1183">
        <v>33</v>
      </c>
      <c r="O1183">
        <v>14</v>
      </c>
      <c r="P1183">
        <v>36</v>
      </c>
      <c r="Q1183">
        <v>0</v>
      </c>
      <c r="R1183">
        <v>0</v>
      </c>
      <c r="S1183">
        <v>0</v>
      </c>
      <c r="T1183">
        <v>0</v>
      </c>
      <c r="U1183" t="s">
        <v>51</v>
      </c>
      <c r="V1183" t="s">
        <v>43</v>
      </c>
      <c r="W1183">
        <v>3</v>
      </c>
      <c r="X1183" t="s">
        <v>5268</v>
      </c>
      <c r="Y1183">
        <v>1</v>
      </c>
      <c r="Z1183">
        <v>0</v>
      </c>
      <c r="AA1183">
        <v>42</v>
      </c>
      <c r="AB1183">
        <v>50</v>
      </c>
      <c r="AE1183" t="s">
        <v>37</v>
      </c>
      <c r="AF1183" t="s">
        <v>3139</v>
      </c>
      <c r="AG1183" t="s">
        <v>10200</v>
      </c>
      <c r="AH1183" t="s">
        <v>10201</v>
      </c>
      <c r="AI1183">
        <v>9651</v>
      </c>
      <c r="AJ1183">
        <v>4.079162781</v>
      </c>
      <c r="AK1183" t="s">
        <v>10202</v>
      </c>
      <c r="AL1183">
        <v>0</v>
      </c>
      <c r="AN1183" t="s">
        <v>10203</v>
      </c>
      <c r="AO1183" t="s">
        <v>10204</v>
      </c>
      <c r="AP1183" t="s">
        <v>5273</v>
      </c>
      <c r="AQ1183" t="s">
        <v>5274</v>
      </c>
    </row>
    <row r="1184" spans="1:43" x14ac:dyDescent="0.3">
      <c r="A1184" t="s">
        <v>3143</v>
      </c>
      <c r="B1184" t="s">
        <v>10205</v>
      </c>
      <c r="C1184" t="s">
        <v>3141</v>
      </c>
      <c r="D1184" t="s">
        <v>5001</v>
      </c>
      <c r="E1184">
        <v>6</v>
      </c>
      <c r="F1184">
        <v>9</v>
      </c>
      <c r="G1184" t="s">
        <v>5267</v>
      </c>
      <c r="H1184">
        <v>1000</v>
      </c>
      <c r="I1184">
        <v>0</v>
      </c>
      <c r="J1184">
        <v>3.8</v>
      </c>
      <c r="K1184">
        <v>245</v>
      </c>
      <c r="L1184">
        <v>118</v>
      </c>
      <c r="M1184">
        <v>44</v>
      </c>
      <c r="N1184">
        <v>33</v>
      </c>
      <c r="O1184">
        <v>15</v>
      </c>
      <c r="P1184">
        <v>35</v>
      </c>
      <c r="Q1184">
        <v>0</v>
      </c>
      <c r="R1184">
        <v>0</v>
      </c>
      <c r="S1184">
        <v>0</v>
      </c>
      <c r="T1184">
        <v>0</v>
      </c>
      <c r="U1184" t="s">
        <v>78</v>
      </c>
      <c r="V1184" t="s">
        <v>79</v>
      </c>
      <c r="W1184">
        <v>1</v>
      </c>
      <c r="X1184" t="s">
        <v>5268</v>
      </c>
      <c r="Y1184">
        <v>2</v>
      </c>
      <c r="Z1184">
        <v>0</v>
      </c>
      <c r="AA1184">
        <v>40</v>
      </c>
      <c r="AB1184">
        <v>50</v>
      </c>
      <c r="AE1184" t="s">
        <v>37</v>
      </c>
      <c r="AF1184" t="s">
        <v>2498</v>
      </c>
      <c r="AG1184" t="s">
        <v>2498</v>
      </c>
      <c r="AH1184" t="s">
        <v>3142</v>
      </c>
      <c r="AI1184">
        <v>7363</v>
      </c>
      <c r="AJ1184">
        <v>4.1063425230000004</v>
      </c>
      <c r="AK1184" t="s">
        <v>9246</v>
      </c>
      <c r="AL1184">
        <v>0</v>
      </c>
      <c r="AN1184" t="s">
        <v>10206</v>
      </c>
      <c r="AO1184" t="s">
        <v>10207</v>
      </c>
      <c r="AP1184" t="s">
        <v>5273</v>
      </c>
      <c r="AQ1184" t="s">
        <v>5274</v>
      </c>
    </row>
    <row r="1185" spans="1:43" x14ac:dyDescent="0.3">
      <c r="A1185" t="s">
        <v>3145</v>
      </c>
      <c r="B1185" t="s">
        <v>10208</v>
      </c>
      <c r="C1185" t="s">
        <v>3144</v>
      </c>
      <c r="D1185" t="s">
        <v>5002</v>
      </c>
      <c r="E1185">
        <v>6</v>
      </c>
      <c r="F1185">
        <v>6</v>
      </c>
      <c r="G1185" t="s">
        <v>5267</v>
      </c>
      <c r="H1185">
        <v>5000</v>
      </c>
      <c r="I1185">
        <v>1</v>
      </c>
      <c r="J1185">
        <v>3.89</v>
      </c>
      <c r="K1185">
        <v>1229</v>
      </c>
      <c r="L1185">
        <v>583</v>
      </c>
      <c r="M1185">
        <v>258</v>
      </c>
      <c r="N1185">
        <v>179</v>
      </c>
      <c r="O1185">
        <v>92</v>
      </c>
      <c r="P1185">
        <v>117</v>
      </c>
      <c r="Q1185">
        <v>0</v>
      </c>
      <c r="R1185">
        <v>0</v>
      </c>
      <c r="S1185">
        <v>0</v>
      </c>
      <c r="T1185">
        <v>0</v>
      </c>
      <c r="U1185" t="s">
        <v>78</v>
      </c>
      <c r="V1185" t="s">
        <v>52</v>
      </c>
      <c r="W1185">
        <v>50</v>
      </c>
      <c r="X1185" t="s">
        <v>5268</v>
      </c>
      <c r="Y1185">
        <v>2</v>
      </c>
      <c r="Z1185">
        <v>0</v>
      </c>
      <c r="AA1185">
        <v>41</v>
      </c>
      <c r="AB1185">
        <v>50</v>
      </c>
      <c r="AE1185" t="s">
        <v>37</v>
      </c>
      <c r="AF1185" t="s">
        <v>1417</v>
      </c>
      <c r="AG1185" t="s">
        <v>7575</v>
      </c>
      <c r="AH1185" t="s">
        <v>7576</v>
      </c>
      <c r="AI1185">
        <v>14676</v>
      </c>
      <c r="AJ1185">
        <v>4.0742027800000002</v>
      </c>
      <c r="AK1185" t="s">
        <v>7577</v>
      </c>
      <c r="AL1185">
        <v>0</v>
      </c>
      <c r="AN1185" t="s">
        <v>10209</v>
      </c>
      <c r="AO1185" t="s">
        <v>10210</v>
      </c>
      <c r="AP1185" t="s">
        <v>5273</v>
      </c>
      <c r="AQ1185" t="s">
        <v>5274</v>
      </c>
    </row>
    <row r="1186" spans="1:43" x14ac:dyDescent="0.3">
      <c r="A1186" t="s">
        <v>3150</v>
      </c>
      <c r="B1186" t="s">
        <v>10211</v>
      </c>
      <c r="C1186" t="s">
        <v>3146</v>
      </c>
      <c r="D1186" t="s">
        <v>5003</v>
      </c>
      <c r="E1186">
        <v>12</v>
      </c>
      <c r="F1186">
        <v>16</v>
      </c>
      <c r="G1186" t="s">
        <v>5267</v>
      </c>
      <c r="H1186">
        <v>5000</v>
      </c>
      <c r="I1186">
        <v>0</v>
      </c>
      <c r="J1186">
        <v>3.28</v>
      </c>
      <c r="K1186">
        <v>701</v>
      </c>
      <c r="L1186">
        <v>245</v>
      </c>
      <c r="M1186">
        <v>109</v>
      </c>
      <c r="N1186">
        <v>103</v>
      </c>
      <c r="O1186">
        <v>87</v>
      </c>
      <c r="P1186">
        <v>157</v>
      </c>
      <c r="Q1186">
        <v>0</v>
      </c>
      <c r="R1186">
        <v>0</v>
      </c>
      <c r="S1186">
        <v>0</v>
      </c>
      <c r="T1186">
        <v>0</v>
      </c>
      <c r="U1186" t="s">
        <v>3147</v>
      </c>
      <c r="V1186" t="s">
        <v>52</v>
      </c>
      <c r="W1186">
        <v>50</v>
      </c>
      <c r="X1186" t="s">
        <v>5268</v>
      </c>
      <c r="Y1186">
        <v>3</v>
      </c>
      <c r="Z1186">
        <v>0</v>
      </c>
      <c r="AA1186">
        <v>20</v>
      </c>
      <c r="AB1186">
        <v>50</v>
      </c>
      <c r="AE1186" t="s">
        <v>37</v>
      </c>
      <c r="AF1186" t="s">
        <v>3148</v>
      </c>
      <c r="AG1186" t="s">
        <v>3148</v>
      </c>
      <c r="AH1186" t="s">
        <v>3149</v>
      </c>
      <c r="AI1186">
        <v>3990</v>
      </c>
      <c r="AJ1186">
        <v>3.8972431080000001</v>
      </c>
      <c r="AK1186" t="s">
        <v>10212</v>
      </c>
      <c r="AL1186">
        <v>0</v>
      </c>
      <c r="AN1186" t="s">
        <v>10213</v>
      </c>
      <c r="AO1186" t="s">
        <v>10214</v>
      </c>
      <c r="AP1186" t="s">
        <v>5273</v>
      </c>
      <c r="AQ1186" t="s">
        <v>5274</v>
      </c>
    </row>
    <row r="1187" spans="1:43" x14ac:dyDescent="0.3">
      <c r="A1187" t="s">
        <v>3154</v>
      </c>
      <c r="B1187" t="s">
        <v>10215</v>
      </c>
      <c r="C1187" t="s">
        <v>3151</v>
      </c>
      <c r="D1187" t="s">
        <v>5004</v>
      </c>
      <c r="E1187">
        <v>2</v>
      </c>
      <c r="F1187">
        <v>2</v>
      </c>
      <c r="G1187" t="s">
        <v>5267</v>
      </c>
      <c r="H1187">
        <v>50000</v>
      </c>
      <c r="I1187">
        <v>0</v>
      </c>
      <c r="J1187">
        <v>4.01</v>
      </c>
      <c r="K1187">
        <v>7575</v>
      </c>
      <c r="L1187">
        <v>4182</v>
      </c>
      <c r="M1187">
        <v>1317</v>
      </c>
      <c r="N1187">
        <v>857</v>
      </c>
      <c r="O1187">
        <v>429</v>
      </c>
      <c r="P1187">
        <v>790</v>
      </c>
      <c r="Q1187">
        <v>0</v>
      </c>
      <c r="R1187">
        <v>0</v>
      </c>
      <c r="S1187">
        <v>0</v>
      </c>
      <c r="T1187">
        <v>0</v>
      </c>
      <c r="V1187" t="s">
        <v>3152</v>
      </c>
      <c r="W1187">
        <v>50</v>
      </c>
      <c r="X1187" t="s">
        <v>5268</v>
      </c>
      <c r="Y1187">
        <v>1</v>
      </c>
      <c r="Z1187">
        <v>0</v>
      </c>
      <c r="AA1187">
        <v>51</v>
      </c>
      <c r="AB1187">
        <v>50</v>
      </c>
      <c r="AE1187" t="s">
        <v>37</v>
      </c>
      <c r="AF1187" t="s">
        <v>3153</v>
      </c>
      <c r="AG1187" t="s">
        <v>3153</v>
      </c>
      <c r="AH1187" t="s">
        <v>10216</v>
      </c>
      <c r="AI1187">
        <v>229199</v>
      </c>
      <c r="AJ1187">
        <v>4.1650792540000001</v>
      </c>
      <c r="AK1187" t="s">
        <v>10217</v>
      </c>
      <c r="AL1187">
        <v>0</v>
      </c>
      <c r="AN1187" t="s">
        <v>10218</v>
      </c>
      <c r="AO1187" t="s">
        <v>10219</v>
      </c>
      <c r="AP1187" t="s">
        <v>5273</v>
      </c>
      <c r="AQ1187" t="s">
        <v>5274</v>
      </c>
    </row>
    <row r="1188" spans="1:43" x14ac:dyDescent="0.3">
      <c r="A1188" t="s">
        <v>3157</v>
      </c>
      <c r="B1188" t="s">
        <v>3155</v>
      </c>
      <c r="C1188" t="s">
        <v>3155</v>
      </c>
      <c r="D1188" t="s">
        <v>5005</v>
      </c>
      <c r="E1188">
        <v>5</v>
      </c>
      <c r="F1188">
        <v>5</v>
      </c>
      <c r="G1188" t="s">
        <v>5267</v>
      </c>
      <c r="H1188">
        <v>100</v>
      </c>
      <c r="I1188">
        <v>1</v>
      </c>
      <c r="J1188">
        <v>5</v>
      </c>
      <c r="K1188">
        <v>0</v>
      </c>
      <c r="Q1188">
        <v>0</v>
      </c>
      <c r="R1188">
        <v>0</v>
      </c>
      <c r="S1188">
        <v>0</v>
      </c>
      <c r="T1188">
        <v>0</v>
      </c>
      <c r="U1188" t="s">
        <v>42</v>
      </c>
      <c r="V1188" t="s">
        <v>79</v>
      </c>
      <c r="W1188">
        <v>4</v>
      </c>
      <c r="X1188" t="s">
        <v>5268</v>
      </c>
      <c r="Y1188">
        <v>1</v>
      </c>
      <c r="Z1188">
        <v>0</v>
      </c>
      <c r="AA1188">
        <v>35</v>
      </c>
      <c r="AB1188">
        <v>50</v>
      </c>
      <c r="AE1188" t="s">
        <v>37</v>
      </c>
      <c r="AF1188" t="s">
        <v>3156</v>
      </c>
      <c r="AG1188" t="s">
        <v>10220</v>
      </c>
      <c r="AH1188" t="s">
        <v>10221</v>
      </c>
      <c r="AI1188">
        <v>1172</v>
      </c>
      <c r="AJ1188">
        <v>4.1228668940000004</v>
      </c>
      <c r="AK1188" t="s">
        <v>10222</v>
      </c>
      <c r="AL1188">
        <v>0</v>
      </c>
      <c r="AN1188" t="s">
        <v>10223</v>
      </c>
      <c r="AO1188" t="s">
        <v>10224</v>
      </c>
      <c r="AP1188" t="s">
        <v>5273</v>
      </c>
      <c r="AQ1188" t="s">
        <v>5274</v>
      </c>
    </row>
    <row r="1189" spans="1:43" x14ac:dyDescent="0.3">
      <c r="A1189" t="s">
        <v>3161</v>
      </c>
      <c r="B1189" t="s">
        <v>10225</v>
      </c>
      <c r="C1189" t="s">
        <v>3158</v>
      </c>
      <c r="D1189" t="s">
        <v>5006</v>
      </c>
      <c r="E1189">
        <v>5</v>
      </c>
      <c r="F1189">
        <v>5</v>
      </c>
      <c r="G1189" t="s">
        <v>5267</v>
      </c>
      <c r="H1189">
        <v>5000</v>
      </c>
      <c r="I1189">
        <v>0</v>
      </c>
      <c r="J1189">
        <v>3.3</v>
      </c>
      <c r="K1189">
        <v>1013</v>
      </c>
      <c r="L1189">
        <v>326</v>
      </c>
      <c r="M1189">
        <v>170</v>
      </c>
      <c r="N1189">
        <v>193</v>
      </c>
      <c r="O1189">
        <v>125</v>
      </c>
      <c r="P1189">
        <v>199</v>
      </c>
      <c r="Q1189">
        <v>0</v>
      </c>
      <c r="R1189">
        <v>0</v>
      </c>
      <c r="S1189">
        <v>0</v>
      </c>
      <c r="T1189">
        <v>0</v>
      </c>
      <c r="U1189" t="s">
        <v>3159</v>
      </c>
      <c r="V1189" t="s">
        <v>52</v>
      </c>
      <c r="W1189">
        <v>50</v>
      </c>
      <c r="X1189" t="s">
        <v>5268</v>
      </c>
      <c r="Y1189">
        <v>2</v>
      </c>
      <c r="Z1189">
        <v>0</v>
      </c>
      <c r="AA1189">
        <v>32</v>
      </c>
      <c r="AB1189">
        <v>50</v>
      </c>
      <c r="AC1189">
        <v>1</v>
      </c>
      <c r="AD1189" t="s">
        <v>5269</v>
      </c>
      <c r="AE1189" t="s">
        <v>37</v>
      </c>
      <c r="AF1189" t="s">
        <v>3160</v>
      </c>
      <c r="AG1189" t="s">
        <v>10226</v>
      </c>
      <c r="AH1189" t="s">
        <v>10227</v>
      </c>
      <c r="AI1189">
        <v>13510</v>
      </c>
      <c r="AJ1189">
        <v>4.297335307</v>
      </c>
      <c r="AK1189" s="1" t="s">
        <v>10228</v>
      </c>
      <c r="AL1189">
        <v>1</v>
      </c>
      <c r="AM1189" t="s">
        <v>10229</v>
      </c>
      <c r="AN1189" t="s">
        <v>10230</v>
      </c>
      <c r="AO1189" t="s">
        <v>10231</v>
      </c>
      <c r="AP1189" t="s">
        <v>5273</v>
      </c>
      <c r="AQ1189" t="s">
        <v>5274</v>
      </c>
    </row>
    <row r="1190" spans="1:43" x14ac:dyDescent="0.3">
      <c r="A1190" t="s">
        <v>3164</v>
      </c>
      <c r="B1190" t="s">
        <v>10232</v>
      </c>
      <c r="C1190" t="s">
        <v>3162</v>
      </c>
      <c r="D1190" t="s">
        <v>5007</v>
      </c>
      <c r="E1190">
        <v>4.66</v>
      </c>
      <c r="F1190">
        <v>11</v>
      </c>
      <c r="G1190" t="s">
        <v>5267</v>
      </c>
      <c r="H1190">
        <v>50000</v>
      </c>
      <c r="I1190">
        <v>1</v>
      </c>
      <c r="J1190">
        <v>4.01</v>
      </c>
      <c r="K1190">
        <v>10122</v>
      </c>
      <c r="L1190">
        <v>5274</v>
      </c>
      <c r="M1190">
        <v>1869</v>
      </c>
      <c r="N1190">
        <v>1519</v>
      </c>
      <c r="O1190">
        <v>684</v>
      </c>
      <c r="P1190">
        <v>776</v>
      </c>
      <c r="Q1190">
        <v>0</v>
      </c>
      <c r="R1190">
        <v>0</v>
      </c>
      <c r="S1190">
        <v>0</v>
      </c>
      <c r="T1190">
        <v>0</v>
      </c>
      <c r="U1190" t="s">
        <v>281</v>
      </c>
      <c r="V1190" t="s">
        <v>35</v>
      </c>
      <c r="W1190">
        <v>1</v>
      </c>
      <c r="X1190" t="s">
        <v>5268</v>
      </c>
      <c r="Y1190">
        <v>1</v>
      </c>
      <c r="Z1190">
        <v>0</v>
      </c>
      <c r="AA1190">
        <v>44</v>
      </c>
      <c r="AB1190">
        <v>50</v>
      </c>
      <c r="AE1190" t="s">
        <v>37</v>
      </c>
      <c r="AF1190" t="s">
        <v>3163</v>
      </c>
      <c r="AG1190" t="s">
        <v>10233</v>
      </c>
      <c r="AH1190" t="s">
        <v>10234</v>
      </c>
      <c r="AI1190">
        <v>203805</v>
      </c>
      <c r="AJ1190">
        <v>4.2164765339999999</v>
      </c>
      <c r="AK1190" t="s">
        <v>10235</v>
      </c>
      <c r="AL1190">
        <v>0</v>
      </c>
      <c r="AN1190" t="s">
        <v>10236</v>
      </c>
      <c r="AO1190" t="s">
        <v>10237</v>
      </c>
      <c r="AP1190" t="s">
        <v>5273</v>
      </c>
      <c r="AQ1190" t="s">
        <v>5274</v>
      </c>
    </row>
    <row r="1191" spans="1:43" x14ac:dyDescent="0.3">
      <c r="A1191" t="s">
        <v>3166</v>
      </c>
      <c r="B1191" t="s">
        <v>10238</v>
      </c>
      <c r="C1191" t="s">
        <v>3165</v>
      </c>
      <c r="D1191" t="s">
        <v>5008</v>
      </c>
      <c r="E1191">
        <v>8</v>
      </c>
      <c r="F1191">
        <v>22</v>
      </c>
      <c r="G1191" t="s">
        <v>5267</v>
      </c>
      <c r="H1191">
        <v>100</v>
      </c>
      <c r="I1191">
        <v>1</v>
      </c>
      <c r="J1191">
        <v>4</v>
      </c>
      <c r="K1191">
        <v>17</v>
      </c>
      <c r="L1191">
        <v>9</v>
      </c>
      <c r="M1191">
        <v>4</v>
      </c>
      <c r="N1191">
        <v>0</v>
      </c>
      <c r="O1191">
        <v>3</v>
      </c>
      <c r="P1191">
        <v>1</v>
      </c>
      <c r="Q1191">
        <v>0</v>
      </c>
      <c r="R1191">
        <v>0</v>
      </c>
      <c r="S1191">
        <v>0</v>
      </c>
      <c r="T1191">
        <v>0</v>
      </c>
      <c r="U1191" t="s">
        <v>64</v>
      </c>
      <c r="V1191" t="s">
        <v>52</v>
      </c>
      <c r="W1191">
        <v>50</v>
      </c>
      <c r="X1191" t="s">
        <v>5268</v>
      </c>
      <c r="Y1191">
        <v>2</v>
      </c>
      <c r="Z1191">
        <v>0</v>
      </c>
      <c r="AA1191">
        <v>43</v>
      </c>
      <c r="AB1191">
        <v>50</v>
      </c>
      <c r="AE1191" t="s">
        <v>37</v>
      </c>
      <c r="AF1191" t="s">
        <v>1094</v>
      </c>
      <c r="AG1191" t="s">
        <v>7015</v>
      </c>
      <c r="AH1191" t="s">
        <v>7016</v>
      </c>
      <c r="AI1191">
        <v>65189</v>
      </c>
      <c r="AJ1191">
        <v>4.049640277</v>
      </c>
      <c r="AK1191" t="s">
        <v>7017</v>
      </c>
      <c r="AL1191">
        <v>0</v>
      </c>
      <c r="AN1191" t="s">
        <v>10239</v>
      </c>
      <c r="AO1191" t="s">
        <v>10240</v>
      </c>
      <c r="AP1191" t="s">
        <v>5273</v>
      </c>
      <c r="AQ1191" t="s">
        <v>5274</v>
      </c>
    </row>
    <row r="1192" spans="1:43" x14ac:dyDescent="0.3">
      <c r="A1192" t="s">
        <v>3296</v>
      </c>
      <c r="B1192" t="s">
        <v>10241</v>
      </c>
      <c r="C1192" t="s">
        <v>3295</v>
      </c>
      <c r="D1192" t="s">
        <v>5009</v>
      </c>
      <c r="E1192">
        <v>9</v>
      </c>
      <c r="F1192">
        <v>9</v>
      </c>
      <c r="G1192" t="s">
        <v>5267</v>
      </c>
      <c r="H1192">
        <v>100</v>
      </c>
      <c r="I1192">
        <v>1</v>
      </c>
      <c r="J1192">
        <v>5</v>
      </c>
      <c r="K1192">
        <v>0</v>
      </c>
      <c r="Q1192">
        <v>0</v>
      </c>
      <c r="R1192">
        <v>0</v>
      </c>
      <c r="S1192">
        <v>0</v>
      </c>
      <c r="T1192">
        <v>0</v>
      </c>
      <c r="U1192" t="s">
        <v>34</v>
      </c>
      <c r="V1192" t="s">
        <v>52</v>
      </c>
      <c r="W1192">
        <v>50</v>
      </c>
      <c r="X1192" t="s">
        <v>5268</v>
      </c>
      <c r="Y1192">
        <v>3</v>
      </c>
      <c r="Z1192">
        <v>0</v>
      </c>
      <c r="AA1192">
        <v>44</v>
      </c>
      <c r="AB1192">
        <v>50</v>
      </c>
      <c r="AE1192" t="s">
        <v>37</v>
      </c>
      <c r="AF1192" t="s">
        <v>997</v>
      </c>
      <c r="AG1192" t="s">
        <v>6864</v>
      </c>
      <c r="AH1192" t="s">
        <v>6865</v>
      </c>
      <c r="AI1192">
        <v>246312</v>
      </c>
      <c r="AJ1192">
        <v>4.2037253559999996</v>
      </c>
      <c r="AK1192" t="s">
        <v>6866</v>
      </c>
      <c r="AL1192">
        <v>0</v>
      </c>
      <c r="AN1192" t="s">
        <v>10242</v>
      </c>
      <c r="AO1192" t="s">
        <v>10243</v>
      </c>
      <c r="AP1192" t="s">
        <v>5273</v>
      </c>
      <c r="AQ1192" t="s">
        <v>5274</v>
      </c>
    </row>
    <row r="1193" spans="1:43" x14ac:dyDescent="0.3">
      <c r="A1193" t="s">
        <v>3169</v>
      </c>
      <c r="B1193" t="s">
        <v>3167</v>
      </c>
      <c r="C1193" t="s">
        <v>3167</v>
      </c>
      <c r="D1193" t="s">
        <v>5010</v>
      </c>
      <c r="E1193">
        <v>8</v>
      </c>
      <c r="F1193">
        <v>9</v>
      </c>
      <c r="G1193" t="s">
        <v>5267</v>
      </c>
      <c r="H1193">
        <v>1000</v>
      </c>
      <c r="I1193">
        <v>1</v>
      </c>
      <c r="J1193">
        <v>3.95</v>
      </c>
      <c r="K1193">
        <v>63</v>
      </c>
      <c r="L1193">
        <v>32</v>
      </c>
      <c r="M1193">
        <v>12</v>
      </c>
      <c r="N1193">
        <v>10</v>
      </c>
      <c r="O1193">
        <v>2</v>
      </c>
      <c r="P1193">
        <v>7</v>
      </c>
      <c r="Q1193">
        <v>0</v>
      </c>
      <c r="R1193">
        <v>0</v>
      </c>
      <c r="S1193">
        <v>0</v>
      </c>
      <c r="T1193">
        <v>0</v>
      </c>
      <c r="U1193" t="s">
        <v>70</v>
      </c>
      <c r="V1193" t="s">
        <v>52</v>
      </c>
      <c r="W1193">
        <v>50</v>
      </c>
      <c r="X1193" t="s">
        <v>5268</v>
      </c>
      <c r="Y1193">
        <v>3</v>
      </c>
      <c r="Z1193">
        <v>0</v>
      </c>
      <c r="AA1193">
        <v>41</v>
      </c>
      <c r="AB1193">
        <v>50</v>
      </c>
      <c r="AE1193" t="s">
        <v>37</v>
      </c>
      <c r="AF1193" t="s">
        <v>3168</v>
      </c>
      <c r="AG1193" t="s">
        <v>10244</v>
      </c>
      <c r="AH1193" t="s">
        <v>10245</v>
      </c>
      <c r="AI1193">
        <v>36913</v>
      </c>
      <c r="AJ1193">
        <v>3.9494216130000002</v>
      </c>
      <c r="AK1193" t="s">
        <v>10246</v>
      </c>
      <c r="AL1193">
        <v>1</v>
      </c>
      <c r="AM1193" t="s">
        <v>10247</v>
      </c>
      <c r="AN1193" t="s">
        <v>10248</v>
      </c>
      <c r="AO1193" t="s">
        <v>10249</v>
      </c>
      <c r="AP1193" t="s">
        <v>5273</v>
      </c>
      <c r="AQ1193" t="s">
        <v>5274</v>
      </c>
    </row>
    <row r="1194" spans="1:43" x14ac:dyDescent="0.3">
      <c r="A1194" t="s">
        <v>3173</v>
      </c>
      <c r="B1194" t="s">
        <v>10250</v>
      </c>
      <c r="C1194" t="s">
        <v>3170</v>
      </c>
      <c r="D1194" t="s">
        <v>5011</v>
      </c>
      <c r="E1194">
        <v>16</v>
      </c>
      <c r="F1194">
        <v>14</v>
      </c>
      <c r="G1194" t="s">
        <v>5267</v>
      </c>
      <c r="H1194">
        <v>10</v>
      </c>
      <c r="I1194">
        <v>1</v>
      </c>
      <c r="J1194">
        <v>5</v>
      </c>
      <c r="K1194">
        <v>0</v>
      </c>
      <c r="Q1194">
        <v>0</v>
      </c>
      <c r="R1194">
        <v>0</v>
      </c>
      <c r="S1194">
        <v>0</v>
      </c>
      <c r="T1194">
        <v>0</v>
      </c>
      <c r="V1194" t="s">
        <v>521</v>
      </c>
      <c r="W1194">
        <v>2</v>
      </c>
      <c r="X1194" t="s">
        <v>5268</v>
      </c>
      <c r="Y1194">
        <v>4</v>
      </c>
      <c r="Z1194">
        <v>0</v>
      </c>
      <c r="AA1194">
        <v>40</v>
      </c>
      <c r="AB1194">
        <v>50</v>
      </c>
      <c r="AE1194" t="s">
        <v>37</v>
      </c>
      <c r="AF1194" t="s">
        <v>3171</v>
      </c>
      <c r="AG1194" t="s">
        <v>10251</v>
      </c>
      <c r="AH1194" t="s">
        <v>3172</v>
      </c>
      <c r="AI1194">
        <v>1442</v>
      </c>
      <c r="AJ1194">
        <v>4.466019417</v>
      </c>
      <c r="AK1194" t="s">
        <v>10252</v>
      </c>
      <c r="AL1194">
        <v>0</v>
      </c>
      <c r="AN1194" t="s">
        <v>10253</v>
      </c>
      <c r="AO1194" t="s">
        <v>10254</v>
      </c>
      <c r="AP1194" t="s">
        <v>5273</v>
      </c>
      <c r="AQ1194" t="s">
        <v>5274</v>
      </c>
    </row>
    <row r="1195" spans="1:43" x14ac:dyDescent="0.3">
      <c r="A1195" t="s">
        <v>3177</v>
      </c>
      <c r="B1195" t="s">
        <v>10255</v>
      </c>
      <c r="C1195" t="s">
        <v>3174</v>
      </c>
      <c r="D1195" t="s">
        <v>5012</v>
      </c>
      <c r="E1195">
        <v>5</v>
      </c>
      <c r="F1195">
        <v>5</v>
      </c>
      <c r="G1195" t="s">
        <v>5267</v>
      </c>
      <c r="H1195">
        <v>1000</v>
      </c>
      <c r="I1195">
        <v>1</v>
      </c>
      <c r="J1195">
        <v>4.0999999999999996</v>
      </c>
      <c r="K1195">
        <v>166</v>
      </c>
      <c r="L1195">
        <v>95</v>
      </c>
      <c r="M1195">
        <v>28</v>
      </c>
      <c r="N1195">
        <v>21</v>
      </c>
      <c r="O1195">
        <v>9</v>
      </c>
      <c r="P1195">
        <v>13</v>
      </c>
      <c r="Q1195">
        <v>1</v>
      </c>
      <c r="R1195">
        <v>0</v>
      </c>
      <c r="S1195">
        <v>1</v>
      </c>
      <c r="T1195">
        <v>0</v>
      </c>
      <c r="U1195" t="s">
        <v>34</v>
      </c>
      <c r="V1195" t="s">
        <v>52</v>
      </c>
      <c r="W1195">
        <v>1</v>
      </c>
      <c r="X1195" t="s">
        <v>5268</v>
      </c>
      <c r="Y1195">
        <v>2</v>
      </c>
      <c r="Z1195">
        <v>0</v>
      </c>
      <c r="AA1195">
        <v>42</v>
      </c>
      <c r="AB1195">
        <v>50</v>
      </c>
      <c r="AE1195" t="s">
        <v>37</v>
      </c>
      <c r="AF1195" t="s">
        <v>3175</v>
      </c>
      <c r="AG1195" t="s">
        <v>3175</v>
      </c>
      <c r="AH1195" t="s">
        <v>3176</v>
      </c>
      <c r="AI1195">
        <v>13909</v>
      </c>
      <c r="AJ1195">
        <v>4.3568193260000001</v>
      </c>
      <c r="AK1195" t="s">
        <v>10256</v>
      </c>
      <c r="AL1195">
        <v>0</v>
      </c>
      <c r="AN1195" t="s">
        <v>10257</v>
      </c>
      <c r="AO1195" t="s">
        <v>10258</v>
      </c>
      <c r="AP1195" t="s">
        <v>5273</v>
      </c>
      <c r="AQ1195" t="s">
        <v>5274</v>
      </c>
    </row>
    <row r="1196" spans="1:43" x14ac:dyDescent="0.3">
      <c r="A1196" t="s">
        <v>3179</v>
      </c>
      <c r="B1196" t="s">
        <v>10259</v>
      </c>
      <c r="C1196" t="s">
        <v>3178</v>
      </c>
      <c r="D1196" t="s">
        <v>5013</v>
      </c>
      <c r="E1196">
        <v>6</v>
      </c>
      <c r="F1196">
        <v>6</v>
      </c>
      <c r="G1196" t="s">
        <v>5267</v>
      </c>
      <c r="H1196">
        <v>10000</v>
      </c>
      <c r="I1196">
        <v>1</v>
      </c>
      <c r="J1196">
        <v>4</v>
      </c>
      <c r="K1196">
        <v>1244</v>
      </c>
      <c r="L1196">
        <v>648</v>
      </c>
      <c r="M1196">
        <v>233</v>
      </c>
      <c r="N1196">
        <v>180</v>
      </c>
      <c r="O1196">
        <v>76</v>
      </c>
      <c r="P1196">
        <v>107</v>
      </c>
      <c r="Q1196">
        <v>0</v>
      </c>
      <c r="R1196">
        <v>0</v>
      </c>
      <c r="S1196">
        <v>0</v>
      </c>
      <c r="T1196">
        <v>0</v>
      </c>
      <c r="U1196" t="s">
        <v>693</v>
      </c>
      <c r="V1196" t="s">
        <v>52</v>
      </c>
      <c r="W1196">
        <v>47</v>
      </c>
      <c r="X1196" t="s">
        <v>5268</v>
      </c>
      <c r="Y1196">
        <v>2</v>
      </c>
      <c r="Z1196">
        <v>0</v>
      </c>
      <c r="AA1196">
        <v>35</v>
      </c>
      <c r="AB1196">
        <v>50</v>
      </c>
      <c r="AC1196">
        <v>1</v>
      </c>
      <c r="AD1196" t="s">
        <v>5269</v>
      </c>
      <c r="AE1196" t="s">
        <v>37</v>
      </c>
      <c r="AF1196" t="s">
        <v>320</v>
      </c>
      <c r="AG1196" t="s">
        <v>320</v>
      </c>
      <c r="AH1196" t="s">
        <v>5737</v>
      </c>
      <c r="AI1196">
        <v>12974</v>
      </c>
      <c r="AJ1196">
        <v>3.9657006319999999</v>
      </c>
      <c r="AK1196" t="s">
        <v>5738</v>
      </c>
      <c r="AL1196">
        <v>0</v>
      </c>
      <c r="AN1196" t="s">
        <v>10260</v>
      </c>
      <c r="AO1196" t="s">
        <v>10261</v>
      </c>
      <c r="AP1196" t="s">
        <v>5273</v>
      </c>
      <c r="AQ1196" t="s">
        <v>5274</v>
      </c>
    </row>
    <row r="1197" spans="1:43" x14ac:dyDescent="0.3">
      <c r="A1197" t="s">
        <v>3182</v>
      </c>
      <c r="B1197" t="s">
        <v>10262</v>
      </c>
      <c r="C1197" t="s">
        <v>3180</v>
      </c>
      <c r="D1197" t="s">
        <v>5014</v>
      </c>
      <c r="E1197">
        <v>18</v>
      </c>
      <c r="F1197">
        <v>59</v>
      </c>
      <c r="G1197" t="s">
        <v>5267</v>
      </c>
      <c r="H1197">
        <v>10</v>
      </c>
      <c r="I1197">
        <v>0</v>
      </c>
      <c r="J1197">
        <v>2.67</v>
      </c>
      <c r="K1197">
        <v>6</v>
      </c>
      <c r="L1197">
        <v>1</v>
      </c>
      <c r="M1197">
        <v>0</v>
      </c>
      <c r="N1197">
        <v>3</v>
      </c>
      <c r="O1197">
        <v>0</v>
      </c>
      <c r="P1197">
        <v>2</v>
      </c>
      <c r="Q1197">
        <v>0</v>
      </c>
      <c r="R1197">
        <v>0</v>
      </c>
      <c r="S1197">
        <v>0</v>
      </c>
      <c r="T1197">
        <v>0</v>
      </c>
      <c r="U1197" t="s">
        <v>144</v>
      </c>
      <c r="V1197" t="s">
        <v>52</v>
      </c>
      <c r="W1197">
        <v>50</v>
      </c>
      <c r="X1197" t="s">
        <v>5268</v>
      </c>
      <c r="Y1197">
        <v>5</v>
      </c>
      <c r="Z1197">
        <v>0</v>
      </c>
      <c r="AA1197">
        <v>34</v>
      </c>
      <c r="AB1197">
        <v>50</v>
      </c>
      <c r="AE1197" t="s">
        <v>37</v>
      </c>
      <c r="AF1197" t="s">
        <v>3181</v>
      </c>
      <c r="AG1197" t="s">
        <v>10263</v>
      </c>
      <c r="AH1197" t="s">
        <v>10264</v>
      </c>
      <c r="AI1197">
        <v>2038</v>
      </c>
      <c r="AJ1197">
        <v>4.5014720309999996</v>
      </c>
      <c r="AK1197" t="s">
        <v>10265</v>
      </c>
      <c r="AL1197">
        <v>0</v>
      </c>
      <c r="AN1197" t="s">
        <v>10266</v>
      </c>
      <c r="AO1197" t="s">
        <v>10267</v>
      </c>
      <c r="AP1197" t="s">
        <v>5273</v>
      </c>
      <c r="AQ1197" t="s">
        <v>5274</v>
      </c>
    </row>
    <row r="1198" spans="1:43" x14ac:dyDescent="0.3">
      <c r="A1198" t="s">
        <v>3184</v>
      </c>
      <c r="B1198" t="s">
        <v>10268</v>
      </c>
      <c r="C1198" t="s">
        <v>3183</v>
      </c>
      <c r="D1198" t="s">
        <v>5015</v>
      </c>
      <c r="E1198">
        <v>8</v>
      </c>
      <c r="F1198">
        <v>7</v>
      </c>
      <c r="G1198" t="s">
        <v>5267</v>
      </c>
      <c r="H1198">
        <v>20000</v>
      </c>
      <c r="I1198">
        <v>1</v>
      </c>
      <c r="J1198">
        <v>3.8</v>
      </c>
      <c r="K1198">
        <v>9330</v>
      </c>
      <c r="L1198">
        <v>4150</v>
      </c>
      <c r="M1198">
        <v>1941</v>
      </c>
      <c r="N1198">
        <v>1495</v>
      </c>
      <c r="O1198">
        <v>731</v>
      </c>
      <c r="P1198">
        <v>1013</v>
      </c>
      <c r="Q1198">
        <v>0</v>
      </c>
      <c r="R1198">
        <v>0</v>
      </c>
      <c r="S1198">
        <v>0</v>
      </c>
      <c r="T1198">
        <v>0</v>
      </c>
      <c r="U1198" t="s">
        <v>70</v>
      </c>
      <c r="V1198" t="s">
        <v>43</v>
      </c>
      <c r="W1198">
        <v>49</v>
      </c>
      <c r="X1198" t="s">
        <v>5268</v>
      </c>
      <c r="Y1198">
        <v>2</v>
      </c>
      <c r="Z1198">
        <v>0</v>
      </c>
      <c r="AA1198">
        <v>38</v>
      </c>
      <c r="AB1198">
        <v>50</v>
      </c>
      <c r="AC1198">
        <v>1</v>
      </c>
      <c r="AD1198" t="s">
        <v>5269</v>
      </c>
      <c r="AE1198" t="s">
        <v>37</v>
      </c>
      <c r="AF1198" t="s">
        <v>614</v>
      </c>
      <c r="AG1198" t="s">
        <v>6230</v>
      </c>
      <c r="AH1198" t="s">
        <v>10269</v>
      </c>
      <c r="AI1198">
        <v>70773</v>
      </c>
      <c r="AJ1198">
        <v>4.0383196979999996</v>
      </c>
      <c r="AK1198" t="s">
        <v>6231</v>
      </c>
      <c r="AL1198">
        <v>0</v>
      </c>
      <c r="AN1198" t="s">
        <v>10270</v>
      </c>
      <c r="AO1198" t="s">
        <v>10271</v>
      </c>
      <c r="AP1198" t="s">
        <v>5273</v>
      </c>
      <c r="AQ1198" t="s">
        <v>5274</v>
      </c>
    </row>
    <row r="1199" spans="1:43" x14ac:dyDescent="0.3">
      <c r="A1199" t="s">
        <v>3186</v>
      </c>
      <c r="B1199" t="s">
        <v>8445</v>
      </c>
      <c r="C1199" t="s">
        <v>1963</v>
      </c>
      <c r="D1199" t="s">
        <v>4647</v>
      </c>
      <c r="E1199">
        <v>11</v>
      </c>
      <c r="F1199">
        <v>10</v>
      </c>
      <c r="G1199" t="s">
        <v>5267</v>
      </c>
      <c r="H1199">
        <v>100</v>
      </c>
      <c r="I1199">
        <v>1</v>
      </c>
      <c r="J1199">
        <v>3.8</v>
      </c>
      <c r="K1199">
        <v>10</v>
      </c>
      <c r="L1199">
        <v>5</v>
      </c>
      <c r="M1199">
        <v>1</v>
      </c>
      <c r="N1199">
        <v>2</v>
      </c>
      <c r="O1199">
        <v>1</v>
      </c>
      <c r="P1199">
        <v>1</v>
      </c>
      <c r="Q1199">
        <v>0</v>
      </c>
      <c r="R1199">
        <v>0</v>
      </c>
      <c r="S1199">
        <v>0</v>
      </c>
      <c r="T1199">
        <v>0</v>
      </c>
      <c r="U1199" t="s">
        <v>51</v>
      </c>
      <c r="V1199" t="s">
        <v>43</v>
      </c>
      <c r="W1199">
        <v>10</v>
      </c>
      <c r="X1199" t="s">
        <v>5268</v>
      </c>
      <c r="Y1199">
        <v>2</v>
      </c>
      <c r="Z1199">
        <v>0</v>
      </c>
      <c r="AA1199">
        <v>26</v>
      </c>
      <c r="AB1199">
        <v>50</v>
      </c>
      <c r="AC1199">
        <v>1</v>
      </c>
      <c r="AD1199" t="s">
        <v>5269</v>
      </c>
      <c r="AE1199" t="s">
        <v>37</v>
      </c>
      <c r="AF1199" t="s">
        <v>3185</v>
      </c>
      <c r="AG1199" t="s">
        <v>3185</v>
      </c>
      <c r="AH1199" t="s">
        <v>5827</v>
      </c>
      <c r="AI1199">
        <v>247</v>
      </c>
      <c r="AJ1199">
        <v>3.9433198379999999</v>
      </c>
      <c r="AK1199" t="s">
        <v>5828</v>
      </c>
      <c r="AL1199">
        <v>0</v>
      </c>
      <c r="AN1199" t="s">
        <v>8506</v>
      </c>
      <c r="AO1199" t="s">
        <v>8507</v>
      </c>
      <c r="AP1199" t="s">
        <v>5273</v>
      </c>
      <c r="AQ1199" t="s">
        <v>5274</v>
      </c>
    </row>
    <row r="1200" spans="1:43" x14ac:dyDescent="0.3">
      <c r="A1200" s="1" t="s">
        <v>3188</v>
      </c>
      <c r="B1200" t="s">
        <v>10272</v>
      </c>
      <c r="C1200" t="s">
        <v>3187</v>
      </c>
      <c r="D1200" t="s">
        <v>5016</v>
      </c>
      <c r="E1200">
        <v>5</v>
      </c>
      <c r="F1200">
        <v>25</v>
      </c>
      <c r="G1200" t="s">
        <v>5267</v>
      </c>
      <c r="H1200">
        <v>10000</v>
      </c>
      <c r="I1200">
        <v>1</v>
      </c>
      <c r="J1200">
        <v>4.1900000000000004</v>
      </c>
      <c r="K1200">
        <v>494</v>
      </c>
      <c r="L1200">
        <v>300</v>
      </c>
      <c r="M1200">
        <v>80</v>
      </c>
      <c r="N1200">
        <v>52</v>
      </c>
      <c r="O1200">
        <v>34</v>
      </c>
      <c r="P1200">
        <v>28</v>
      </c>
      <c r="Q1200">
        <v>0</v>
      </c>
      <c r="R1200">
        <v>0</v>
      </c>
      <c r="S1200">
        <v>0</v>
      </c>
      <c r="T1200">
        <v>0</v>
      </c>
      <c r="U1200" t="s">
        <v>34</v>
      </c>
      <c r="V1200" t="s">
        <v>43</v>
      </c>
      <c r="W1200">
        <v>35</v>
      </c>
      <c r="X1200" t="s">
        <v>5268</v>
      </c>
      <c r="Y1200">
        <v>2</v>
      </c>
      <c r="Z1200">
        <v>0</v>
      </c>
      <c r="AA1200">
        <v>43</v>
      </c>
      <c r="AB1200">
        <v>50</v>
      </c>
      <c r="AE1200" t="s">
        <v>37</v>
      </c>
      <c r="AF1200" t="s">
        <v>1771</v>
      </c>
      <c r="AG1200" t="s">
        <v>1771</v>
      </c>
      <c r="AH1200" t="s">
        <v>8131</v>
      </c>
      <c r="AI1200">
        <v>4524</v>
      </c>
      <c r="AJ1200">
        <v>3.865384615</v>
      </c>
      <c r="AK1200" t="s">
        <v>8132</v>
      </c>
      <c r="AL1200">
        <v>0</v>
      </c>
      <c r="AN1200" t="s">
        <v>10273</v>
      </c>
      <c r="AO1200" t="s">
        <v>10274</v>
      </c>
      <c r="AP1200" t="s">
        <v>5273</v>
      </c>
      <c r="AQ1200" t="s">
        <v>5274</v>
      </c>
    </row>
    <row r="1201" spans="1:43" x14ac:dyDescent="0.3">
      <c r="A1201" t="s">
        <v>3189</v>
      </c>
      <c r="B1201" t="s">
        <v>7884</v>
      </c>
      <c r="C1201" t="s">
        <v>1608</v>
      </c>
      <c r="D1201" t="s">
        <v>4526</v>
      </c>
      <c r="E1201">
        <v>5</v>
      </c>
      <c r="F1201">
        <v>10</v>
      </c>
      <c r="G1201" t="s">
        <v>5267</v>
      </c>
      <c r="H1201">
        <v>100</v>
      </c>
      <c r="I1201">
        <v>0</v>
      </c>
      <c r="J1201">
        <v>4.08</v>
      </c>
      <c r="K1201">
        <v>12</v>
      </c>
      <c r="L1201">
        <v>7</v>
      </c>
      <c r="M1201">
        <v>2</v>
      </c>
      <c r="N1201">
        <v>1</v>
      </c>
      <c r="O1201">
        <v>1</v>
      </c>
      <c r="P1201">
        <v>1</v>
      </c>
      <c r="Q1201">
        <v>0</v>
      </c>
      <c r="R1201">
        <v>0</v>
      </c>
      <c r="S1201">
        <v>0</v>
      </c>
      <c r="T1201">
        <v>0</v>
      </c>
      <c r="U1201" t="s">
        <v>2999</v>
      </c>
      <c r="V1201" t="s">
        <v>79</v>
      </c>
      <c r="W1201">
        <v>1</v>
      </c>
      <c r="X1201" t="s">
        <v>5268</v>
      </c>
      <c r="Y1201">
        <v>2</v>
      </c>
      <c r="Z1201">
        <v>0</v>
      </c>
      <c r="AA1201">
        <v>40</v>
      </c>
      <c r="AB1201">
        <v>50</v>
      </c>
      <c r="AE1201" t="s">
        <v>37</v>
      </c>
      <c r="AF1201" t="s">
        <v>1706</v>
      </c>
      <c r="AG1201" t="s">
        <v>1706</v>
      </c>
      <c r="AH1201" t="s">
        <v>10275</v>
      </c>
      <c r="AI1201">
        <v>4150</v>
      </c>
      <c r="AJ1201">
        <v>4.2522891569999999</v>
      </c>
      <c r="AK1201" t="s">
        <v>8032</v>
      </c>
      <c r="AL1201">
        <v>0</v>
      </c>
      <c r="AN1201" t="s">
        <v>10276</v>
      </c>
      <c r="AO1201" t="s">
        <v>10277</v>
      </c>
      <c r="AP1201" t="s">
        <v>5273</v>
      </c>
      <c r="AQ1201" t="s">
        <v>5274</v>
      </c>
    </row>
    <row r="1202" spans="1:43" x14ac:dyDescent="0.3">
      <c r="A1202" t="s">
        <v>3192</v>
      </c>
      <c r="B1202" t="s">
        <v>3190</v>
      </c>
      <c r="C1202" t="s">
        <v>3190</v>
      </c>
      <c r="D1202" t="s">
        <v>5017</v>
      </c>
      <c r="E1202">
        <v>26</v>
      </c>
      <c r="F1202">
        <v>168</v>
      </c>
      <c r="G1202" t="s">
        <v>5267</v>
      </c>
      <c r="H1202">
        <v>100</v>
      </c>
      <c r="I1202">
        <v>1</v>
      </c>
      <c r="J1202">
        <v>4.1500000000000004</v>
      </c>
      <c r="K1202">
        <v>20</v>
      </c>
      <c r="L1202">
        <v>9</v>
      </c>
      <c r="M1202">
        <v>8</v>
      </c>
      <c r="N1202">
        <v>1</v>
      </c>
      <c r="O1202">
        <v>1</v>
      </c>
      <c r="P1202">
        <v>1</v>
      </c>
      <c r="Q1202">
        <v>0</v>
      </c>
      <c r="R1202">
        <v>0</v>
      </c>
      <c r="S1202">
        <v>0</v>
      </c>
      <c r="T1202">
        <v>0</v>
      </c>
      <c r="U1202" t="s">
        <v>70</v>
      </c>
      <c r="V1202" t="s">
        <v>35</v>
      </c>
      <c r="W1202">
        <v>50</v>
      </c>
      <c r="X1202" t="s">
        <v>5268</v>
      </c>
      <c r="Y1202">
        <v>7</v>
      </c>
      <c r="Z1202">
        <v>0</v>
      </c>
      <c r="AA1202">
        <v>17</v>
      </c>
      <c r="AB1202">
        <v>50</v>
      </c>
      <c r="AE1202" t="s">
        <v>37</v>
      </c>
      <c r="AF1202" t="s">
        <v>3191</v>
      </c>
      <c r="AG1202" t="s">
        <v>3191</v>
      </c>
      <c r="AH1202" t="s">
        <v>10278</v>
      </c>
      <c r="AI1202">
        <v>131</v>
      </c>
      <c r="AJ1202">
        <v>3.8549618319999999</v>
      </c>
      <c r="AK1202" s="1" t="s">
        <v>10279</v>
      </c>
      <c r="AL1202">
        <v>0</v>
      </c>
      <c r="AN1202" t="s">
        <v>10280</v>
      </c>
      <c r="AO1202" t="s">
        <v>10281</v>
      </c>
      <c r="AP1202" t="s">
        <v>5273</v>
      </c>
      <c r="AQ1202" t="s">
        <v>5274</v>
      </c>
    </row>
    <row r="1203" spans="1:43" x14ac:dyDescent="0.3">
      <c r="A1203" t="s">
        <v>3195</v>
      </c>
      <c r="B1203" t="s">
        <v>10282</v>
      </c>
      <c r="C1203" t="s">
        <v>3193</v>
      </c>
      <c r="D1203" t="s">
        <v>5018</v>
      </c>
      <c r="E1203">
        <v>6</v>
      </c>
      <c r="F1203">
        <v>6</v>
      </c>
      <c r="G1203" t="s">
        <v>5267</v>
      </c>
      <c r="H1203">
        <v>100</v>
      </c>
      <c r="I1203">
        <v>0</v>
      </c>
      <c r="J1203">
        <v>3.83</v>
      </c>
      <c r="K1203">
        <v>18</v>
      </c>
      <c r="L1203">
        <v>9</v>
      </c>
      <c r="M1203">
        <v>3</v>
      </c>
      <c r="N1203">
        <v>2</v>
      </c>
      <c r="O1203">
        <v>2</v>
      </c>
      <c r="P1203">
        <v>2</v>
      </c>
      <c r="Q1203">
        <v>0</v>
      </c>
      <c r="R1203">
        <v>0</v>
      </c>
      <c r="S1203">
        <v>0</v>
      </c>
      <c r="T1203">
        <v>0</v>
      </c>
      <c r="U1203" t="s">
        <v>3063</v>
      </c>
      <c r="V1203" t="s">
        <v>43</v>
      </c>
      <c r="W1203">
        <v>3</v>
      </c>
      <c r="X1203" t="s">
        <v>5268</v>
      </c>
      <c r="Y1203">
        <v>2</v>
      </c>
      <c r="Z1203">
        <v>0</v>
      </c>
      <c r="AA1203">
        <v>23</v>
      </c>
      <c r="AB1203">
        <v>50</v>
      </c>
      <c r="AE1203" t="s">
        <v>37</v>
      </c>
      <c r="AF1203" t="s">
        <v>3194</v>
      </c>
      <c r="AG1203" t="s">
        <v>3194</v>
      </c>
      <c r="AH1203" t="s">
        <v>10283</v>
      </c>
      <c r="AI1203">
        <v>116</v>
      </c>
      <c r="AJ1203">
        <v>3.775862069</v>
      </c>
      <c r="AK1203" t="s">
        <v>10284</v>
      </c>
      <c r="AL1203">
        <v>0</v>
      </c>
      <c r="AN1203" t="s">
        <v>10285</v>
      </c>
      <c r="AO1203" t="s">
        <v>10286</v>
      </c>
      <c r="AP1203" t="s">
        <v>5273</v>
      </c>
      <c r="AQ1203" t="s">
        <v>5274</v>
      </c>
    </row>
    <row r="1204" spans="1:43" x14ac:dyDescent="0.3">
      <c r="A1204" t="s">
        <v>3197</v>
      </c>
      <c r="B1204" t="s">
        <v>3196</v>
      </c>
      <c r="C1204" t="s">
        <v>3196</v>
      </c>
      <c r="D1204" t="s">
        <v>5019</v>
      </c>
      <c r="E1204">
        <v>5.78</v>
      </c>
      <c r="F1204">
        <v>9</v>
      </c>
      <c r="G1204" t="s">
        <v>5267</v>
      </c>
      <c r="H1204">
        <v>100</v>
      </c>
      <c r="I1204">
        <v>1</v>
      </c>
      <c r="J1204">
        <v>3.71</v>
      </c>
      <c r="K1204">
        <v>28</v>
      </c>
      <c r="L1204">
        <v>15</v>
      </c>
      <c r="M1204">
        <v>3</v>
      </c>
      <c r="N1204">
        <v>2</v>
      </c>
      <c r="O1204">
        <v>3</v>
      </c>
      <c r="P1204">
        <v>5</v>
      </c>
      <c r="Q1204">
        <v>0</v>
      </c>
      <c r="R1204">
        <v>0</v>
      </c>
      <c r="S1204">
        <v>0</v>
      </c>
      <c r="T1204">
        <v>0</v>
      </c>
      <c r="U1204" t="s">
        <v>70</v>
      </c>
      <c r="V1204" t="s">
        <v>43</v>
      </c>
      <c r="W1204">
        <v>14</v>
      </c>
      <c r="X1204" t="s">
        <v>5268</v>
      </c>
      <c r="Y1204">
        <v>2</v>
      </c>
      <c r="Z1204">
        <v>0</v>
      </c>
      <c r="AA1204">
        <v>43</v>
      </c>
      <c r="AB1204">
        <v>50</v>
      </c>
      <c r="AE1204" t="s">
        <v>37</v>
      </c>
      <c r="AF1204" t="s">
        <v>2830</v>
      </c>
      <c r="AG1204" t="s">
        <v>2830</v>
      </c>
      <c r="AH1204" t="s">
        <v>10287</v>
      </c>
      <c r="AI1204">
        <v>33855</v>
      </c>
      <c r="AJ1204">
        <v>3.9173534189999999</v>
      </c>
      <c r="AK1204" t="s">
        <v>9756</v>
      </c>
      <c r="AL1204">
        <v>0</v>
      </c>
      <c r="AN1204" t="s">
        <v>10288</v>
      </c>
      <c r="AO1204" t="s">
        <v>10289</v>
      </c>
      <c r="AP1204" t="s">
        <v>5273</v>
      </c>
      <c r="AQ1204" t="s">
        <v>5274</v>
      </c>
    </row>
    <row r="1205" spans="1:43" x14ac:dyDescent="0.3">
      <c r="A1205" t="s">
        <v>3199</v>
      </c>
      <c r="B1205" t="s">
        <v>10290</v>
      </c>
      <c r="C1205" t="s">
        <v>3198</v>
      </c>
      <c r="D1205" t="s">
        <v>5020</v>
      </c>
      <c r="E1205">
        <v>5</v>
      </c>
      <c r="F1205">
        <v>7</v>
      </c>
      <c r="G1205" t="s">
        <v>5267</v>
      </c>
      <c r="H1205">
        <v>20000</v>
      </c>
      <c r="I1205">
        <v>1</v>
      </c>
      <c r="J1205">
        <v>4.13</v>
      </c>
      <c r="K1205">
        <v>2409</v>
      </c>
      <c r="L1205">
        <v>1337</v>
      </c>
      <c r="M1205">
        <v>495</v>
      </c>
      <c r="N1205">
        <v>296</v>
      </c>
      <c r="O1205">
        <v>117</v>
      </c>
      <c r="P1205">
        <v>164</v>
      </c>
      <c r="Q1205">
        <v>0</v>
      </c>
      <c r="R1205">
        <v>0</v>
      </c>
      <c r="S1205">
        <v>0</v>
      </c>
      <c r="T1205">
        <v>0</v>
      </c>
      <c r="U1205" t="s">
        <v>261</v>
      </c>
      <c r="V1205" t="s">
        <v>52</v>
      </c>
      <c r="W1205">
        <v>13</v>
      </c>
      <c r="X1205" t="s">
        <v>5268</v>
      </c>
      <c r="Y1205">
        <v>2</v>
      </c>
      <c r="Z1205">
        <v>0</v>
      </c>
      <c r="AA1205">
        <v>28</v>
      </c>
      <c r="AB1205">
        <v>50</v>
      </c>
      <c r="AE1205" t="s">
        <v>37</v>
      </c>
      <c r="AF1205" t="s">
        <v>444</v>
      </c>
      <c r="AG1205" t="s">
        <v>5968</v>
      </c>
      <c r="AH1205" t="s">
        <v>6784</v>
      </c>
      <c r="AI1205">
        <v>88193</v>
      </c>
      <c r="AJ1205">
        <v>4.0808907740000002</v>
      </c>
      <c r="AK1205" t="s">
        <v>5969</v>
      </c>
      <c r="AL1205">
        <v>1</v>
      </c>
      <c r="AM1205" t="s">
        <v>5970</v>
      </c>
      <c r="AN1205" t="s">
        <v>10291</v>
      </c>
      <c r="AO1205" t="s">
        <v>10292</v>
      </c>
      <c r="AP1205" t="s">
        <v>5273</v>
      </c>
      <c r="AQ1205" t="s">
        <v>5274</v>
      </c>
    </row>
    <row r="1206" spans="1:43" x14ac:dyDescent="0.3">
      <c r="A1206" s="1" t="s">
        <v>3201</v>
      </c>
      <c r="B1206" t="s">
        <v>10293</v>
      </c>
      <c r="C1206" t="s">
        <v>3200</v>
      </c>
      <c r="D1206" t="s">
        <v>5021</v>
      </c>
      <c r="E1206">
        <v>5.73</v>
      </c>
      <c r="F1206">
        <v>5</v>
      </c>
      <c r="G1206" t="s">
        <v>5267</v>
      </c>
      <c r="H1206">
        <v>100</v>
      </c>
      <c r="I1206">
        <v>0</v>
      </c>
      <c r="J1206">
        <v>3.86</v>
      </c>
      <c r="K1206">
        <v>7</v>
      </c>
      <c r="L1206">
        <v>5</v>
      </c>
      <c r="M1206">
        <v>0</v>
      </c>
      <c r="N1206">
        <v>0</v>
      </c>
      <c r="O1206">
        <v>0</v>
      </c>
      <c r="P1206">
        <v>2</v>
      </c>
      <c r="Q1206">
        <v>0</v>
      </c>
      <c r="R1206">
        <v>0</v>
      </c>
      <c r="S1206">
        <v>0</v>
      </c>
      <c r="T1206">
        <v>0</v>
      </c>
      <c r="U1206" t="s">
        <v>34</v>
      </c>
      <c r="V1206" t="s">
        <v>35</v>
      </c>
      <c r="W1206">
        <v>50</v>
      </c>
      <c r="X1206" t="s">
        <v>5268</v>
      </c>
      <c r="Y1206">
        <v>2</v>
      </c>
      <c r="Z1206">
        <v>0</v>
      </c>
      <c r="AA1206">
        <v>42</v>
      </c>
      <c r="AB1206">
        <v>50</v>
      </c>
      <c r="AE1206" t="s">
        <v>37</v>
      </c>
      <c r="AF1206" t="s">
        <v>1801</v>
      </c>
      <c r="AG1206" t="s">
        <v>6496</v>
      </c>
      <c r="AH1206" t="s">
        <v>6497</v>
      </c>
      <c r="AI1206">
        <v>885</v>
      </c>
      <c r="AJ1206">
        <v>4.1559322029999999</v>
      </c>
      <c r="AK1206" t="s">
        <v>6498</v>
      </c>
      <c r="AL1206">
        <v>1</v>
      </c>
      <c r="AM1206" t="s">
        <v>6499</v>
      </c>
      <c r="AN1206" t="s">
        <v>10294</v>
      </c>
      <c r="AO1206" t="s">
        <v>10295</v>
      </c>
      <c r="AP1206" t="s">
        <v>5273</v>
      </c>
      <c r="AQ1206" t="s">
        <v>5274</v>
      </c>
    </row>
    <row r="1207" spans="1:43" x14ac:dyDescent="0.3">
      <c r="A1207" t="s">
        <v>3203</v>
      </c>
      <c r="B1207" t="s">
        <v>10296</v>
      </c>
      <c r="C1207" t="s">
        <v>3202</v>
      </c>
      <c r="D1207" t="s">
        <v>5022</v>
      </c>
      <c r="E1207">
        <v>3.83</v>
      </c>
      <c r="F1207">
        <v>4</v>
      </c>
      <c r="G1207" t="s">
        <v>5267</v>
      </c>
      <c r="H1207">
        <v>10000</v>
      </c>
      <c r="I1207">
        <v>0</v>
      </c>
      <c r="J1207">
        <v>3.64</v>
      </c>
      <c r="K1207">
        <v>1773</v>
      </c>
      <c r="L1207">
        <v>768</v>
      </c>
      <c r="M1207">
        <v>309</v>
      </c>
      <c r="N1207">
        <v>275</v>
      </c>
      <c r="O1207">
        <v>140</v>
      </c>
      <c r="P1207">
        <v>281</v>
      </c>
      <c r="Q1207">
        <v>0</v>
      </c>
      <c r="R1207">
        <v>0</v>
      </c>
      <c r="S1207">
        <v>0</v>
      </c>
      <c r="T1207">
        <v>0</v>
      </c>
      <c r="U1207" t="s">
        <v>87</v>
      </c>
      <c r="V1207" t="s">
        <v>43</v>
      </c>
      <c r="W1207">
        <v>50</v>
      </c>
      <c r="X1207" t="s">
        <v>5268</v>
      </c>
      <c r="Y1207">
        <v>1</v>
      </c>
      <c r="Z1207">
        <v>0</v>
      </c>
      <c r="AA1207">
        <v>48</v>
      </c>
      <c r="AB1207">
        <v>50</v>
      </c>
      <c r="AC1207">
        <v>1</v>
      </c>
      <c r="AD1207" t="s">
        <v>5269</v>
      </c>
      <c r="AE1207" t="s">
        <v>37</v>
      </c>
      <c r="AF1207" t="s">
        <v>763</v>
      </c>
      <c r="AG1207" t="s">
        <v>5761</v>
      </c>
      <c r="AH1207" t="s">
        <v>5762</v>
      </c>
      <c r="AI1207">
        <v>32168</v>
      </c>
      <c r="AJ1207">
        <v>3.884543646</v>
      </c>
      <c r="AK1207" t="s">
        <v>5763</v>
      </c>
      <c r="AL1207">
        <v>0</v>
      </c>
      <c r="AN1207" t="s">
        <v>10297</v>
      </c>
      <c r="AO1207" t="s">
        <v>10298</v>
      </c>
      <c r="AP1207" t="s">
        <v>5273</v>
      </c>
      <c r="AQ1207" t="s">
        <v>5274</v>
      </c>
    </row>
    <row r="1208" spans="1:43" x14ac:dyDescent="0.3">
      <c r="A1208" t="s">
        <v>3206</v>
      </c>
      <c r="B1208" t="s">
        <v>10299</v>
      </c>
      <c r="C1208" t="s">
        <v>3204</v>
      </c>
      <c r="D1208" t="s">
        <v>5023</v>
      </c>
      <c r="E1208">
        <v>7</v>
      </c>
      <c r="F1208">
        <v>6</v>
      </c>
      <c r="G1208" t="s">
        <v>5267</v>
      </c>
      <c r="H1208">
        <v>100</v>
      </c>
      <c r="I1208">
        <v>0</v>
      </c>
      <c r="J1208">
        <v>3.69</v>
      </c>
      <c r="K1208">
        <v>71</v>
      </c>
      <c r="L1208">
        <v>31</v>
      </c>
      <c r="M1208">
        <v>12</v>
      </c>
      <c r="N1208">
        <v>11</v>
      </c>
      <c r="O1208">
        <v>9</v>
      </c>
      <c r="P1208">
        <v>8</v>
      </c>
      <c r="Q1208">
        <v>0</v>
      </c>
      <c r="R1208">
        <v>0</v>
      </c>
      <c r="S1208">
        <v>0</v>
      </c>
      <c r="T1208">
        <v>0</v>
      </c>
      <c r="U1208" t="s">
        <v>56</v>
      </c>
      <c r="V1208" t="s">
        <v>214</v>
      </c>
      <c r="W1208">
        <v>50</v>
      </c>
      <c r="X1208" t="s">
        <v>5268</v>
      </c>
      <c r="Y1208">
        <v>2</v>
      </c>
      <c r="Z1208">
        <v>0</v>
      </c>
      <c r="AA1208">
        <v>36</v>
      </c>
      <c r="AB1208">
        <v>50</v>
      </c>
      <c r="AE1208" t="s">
        <v>37</v>
      </c>
      <c r="AF1208" t="s">
        <v>3205</v>
      </c>
      <c r="AG1208" t="s">
        <v>3205</v>
      </c>
      <c r="AH1208" t="s">
        <v>10300</v>
      </c>
      <c r="AI1208">
        <v>12134</v>
      </c>
      <c r="AJ1208">
        <v>3.866902917</v>
      </c>
      <c r="AK1208" t="s">
        <v>10301</v>
      </c>
      <c r="AL1208">
        <v>0</v>
      </c>
      <c r="AN1208" t="s">
        <v>10302</v>
      </c>
      <c r="AO1208" t="s">
        <v>10303</v>
      </c>
      <c r="AP1208" t="s">
        <v>5273</v>
      </c>
      <c r="AQ1208" t="s">
        <v>5274</v>
      </c>
    </row>
    <row r="1209" spans="1:43" x14ac:dyDescent="0.3">
      <c r="A1209" t="s">
        <v>3209</v>
      </c>
      <c r="B1209" t="s">
        <v>9699</v>
      </c>
      <c r="C1209" t="s">
        <v>3207</v>
      </c>
      <c r="D1209" t="s">
        <v>4897</v>
      </c>
      <c r="E1209">
        <v>15</v>
      </c>
      <c r="F1209">
        <v>13</v>
      </c>
      <c r="G1209" t="s">
        <v>5267</v>
      </c>
      <c r="H1209">
        <v>100</v>
      </c>
      <c r="I1209">
        <v>0</v>
      </c>
      <c r="J1209">
        <v>4.1100000000000003</v>
      </c>
      <c r="K1209">
        <v>56</v>
      </c>
      <c r="L1209">
        <v>29</v>
      </c>
      <c r="M1209">
        <v>14</v>
      </c>
      <c r="N1209">
        <v>7</v>
      </c>
      <c r="O1209">
        <v>2</v>
      </c>
      <c r="P1209">
        <v>4</v>
      </c>
      <c r="Q1209">
        <v>0</v>
      </c>
      <c r="R1209">
        <v>0</v>
      </c>
      <c r="S1209">
        <v>0</v>
      </c>
      <c r="T1209">
        <v>0</v>
      </c>
      <c r="U1209" t="s">
        <v>83</v>
      </c>
      <c r="V1209" t="s">
        <v>101</v>
      </c>
      <c r="W1209">
        <v>50</v>
      </c>
      <c r="X1209" t="s">
        <v>5268</v>
      </c>
      <c r="Y1209">
        <v>4</v>
      </c>
      <c r="Z1209">
        <v>0</v>
      </c>
      <c r="AA1209">
        <v>41</v>
      </c>
      <c r="AB1209">
        <v>50</v>
      </c>
      <c r="AC1209">
        <v>1</v>
      </c>
      <c r="AD1209" t="s">
        <v>5269</v>
      </c>
      <c r="AE1209" t="s">
        <v>37</v>
      </c>
      <c r="AF1209" t="s">
        <v>3208</v>
      </c>
      <c r="AG1209" t="s">
        <v>3208</v>
      </c>
      <c r="AH1209" t="s">
        <v>9700</v>
      </c>
      <c r="AI1209">
        <v>2166</v>
      </c>
      <c r="AJ1209">
        <v>4.0304709140000003</v>
      </c>
      <c r="AK1209" t="s">
        <v>9701</v>
      </c>
      <c r="AL1209">
        <v>0</v>
      </c>
      <c r="AN1209" t="s">
        <v>9702</v>
      </c>
      <c r="AO1209" t="s">
        <v>9703</v>
      </c>
      <c r="AP1209" t="s">
        <v>5273</v>
      </c>
      <c r="AQ1209" t="s">
        <v>5274</v>
      </c>
    </row>
    <row r="1210" spans="1:43" x14ac:dyDescent="0.3">
      <c r="A1210" t="s">
        <v>2892</v>
      </c>
      <c r="B1210" t="s">
        <v>9849</v>
      </c>
      <c r="C1210" t="s">
        <v>2891</v>
      </c>
      <c r="D1210" t="s">
        <v>4925</v>
      </c>
      <c r="E1210">
        <v>3.92</v>
      </c>
      <c r="F1210">
        <v>4</v>
      </c>
      <c r="G1210" t="s">
        <v>5267</v>
      </c>
      <c r="H1210">
        <v>20000</v>
      </c>
      <c r="I1210">
        <v>1</v>
      </c>
      <c r="J1210">
        <v>3.76</v>
      </c>
      <c r="K1210">
        <v>4367</v>
      </c>
      <c r="L1210">
        <v>1975</v>
      </c>
      <c r="M1210">
        <v>793</v>
      </c>
      <c r="N1210">
        <v>682</v>
      </c>
      <c r="O1210">
        <v>397</v>
      </c>
      <c r="P1210">
        <v>520</v>
      </c>
      <c r="Q1210">
        <v>0</v>
      </c>
      <c r="R1210">
        <v>0</v>
      </c>
      <c r="S1210">
        <v>0</v>
      </c>
      <c r="T1210">
        <v>0</v>
      </c>
      <c r="U1210" t="s">
        <v>70</v>
      </c>
      <c r="V1210" t="s">
        <v>35</v>
      </c>
      <c r="W1210">
        <v>7</v>
      </c>
      <c r="X1210" t="s">
        <v>5268</v>
      </c>
      <c r="Y1210">
        <v>1</v>
      </c>
      <c r="Z1210">
        <v>0</v>
      </c>
      <c r="AA1210">
        <v>36</v>
      </c>
      <c r="AB1210">
        <v>50</v>
      </c>
      <c r="AE1210" t="s">
        <v>37</v>
      </c>
      <c r="AF1210" t="s">
        <v>92</v>
      </c>
      <c r="AG1210" t="s">
        <v>5346</v>
      </c>
      <c r="AH1210" t="s">
        <v>7522</v>
      </c>
      <c r="AI1210">
        <v>55499</v>
      </c>
      <c r="AJ1210">
        <v>4.138885385</v>
      </c>
      <c r="AK1210" t="s">
        <v>5347</v>
      </c>
      <c r="AL1210">
        <v>0</v>
      </c>
      <c r="AN1210" t="s">
        <v>9850</v>
      </c>
      <c r="AO1210" t="s">
        <v>9851</v>
      </c>
      <c r="AP1210" t="s">
        <v>5273</v>
      </c>
      <c r="AQ1210" t="s">
        <v>5274</v>
      </c>
    </row>
    <row r="1211" spans="1:43" x14ac:dyDescent="0.3">
      <c r="A1211" t="s">
        <v>209</v>
      </c>
      <c r="B1211" t="s">
        <v>5530</v>
      </c>
      <c r="C1211" t="s">
        <v>207</v>
      </c>
      <c r="D1211" t="s">
        <v>4076</v>
      </c>
      <c r="E1211">
        <v>11</v>
      </c>
      <c r="F1211">
        <v>20</v>
      </c>
      <c r="G1211" t="s">
        <v>5267</v>
      </c>
      <c r="H1211">
        <v>100</v>
      </c>
      <c r="I1211">
        <v>0</v>
      </c>
      <c r="J1211">
        <v>3.43</v>
      </c>
      <c r="K1211">
        <v>14</v>
      </c>
      <c r="L1211">
        <v>5</v>
      </c>
      <c r="M1211">
        <v>3</v>
      </c>
      <c r="N1211">
        <v>2</v>
      </c>
      <c r="O1211">
        <v>1</v>
      </c>
      <c r="P1211">
        <v>3</v>
      </c>
      <c r="Q1211">
        <v>0</v>
      </c>
      <c r="R1211">
        <v>0</v>
      </c>
      <c r="S1211">
        <v>0</v>
      </c>
      <c r="T1211">
        <v>0</v>
      </c>
      <c r="U1211" t="s">
        <v>34</v>
      </c>
      <c r="V1211" t="s">
        <v>52</v>
      </c>
      <c r="W1211">
        <v>50</v>
      </c>
      <c r="X1211" t="s">
        <v>5268</v>
      </c>
      <c r="Y1211">
        <v>2</v>
      </c>
      <c r="Z1211">
        <v>0</v>
      </c>
      <c r="AA1211">
        <v>34</v>
      </c>
      <c r="AB1211">
        <v>50</v>
      </c>
      <c r="AE1211" t="s">
        <v>37</v>
      </c>
      <c r="AF1211" t="s">
        <v>208</v>
      </c>
      <c r="AG1211" t="s">
        <v>208</v>
      </c>
      <c r="AH1211" t="s">
        <v>5531</v>
      </c>
      <c r="AI1211">
        <v>3120</v>
      </c>
      <c r="AJ1211">
        <v>4.1746794869999997</v>
      </c>
      <c r="AK1211" t="s">
        <v>5532</v>
      </c>
      <c r="AL1211">
        <v>0</v>
      </c>
      <c r="AN1211" t="s">
        <v>5533</v>
      </c>
      <c r="AO1211" t="s">
        <v>5534</v>
      </c>
      <c r="AP1211" t="s">
        <v>5273</v>
      </c>
      <c r="AQ1211" t="s">
        <v>5274</v>
      </c>
    </row>
    <row r="1212" spans="1:43" x14ac:dyDescent="0.3">
      <c r="A1212" t="s">
        <v>3212</v>
      </c>
      <c r="B1212" t="s">
        <v>3210</v>
      </c>
      <c r="C1212" t="s">
        <v>3210</v>
      </c>
      <c r="D1212" t="s">
        <v>5024</v>
      </c>
      <c r="E1212">
        <v>6</v>
      </c>
      <c r="F1212">
        <v>6</v>
      </c>
      <c r="G1212" t="s">
        <v>5267</v>
      </c>
      <c r="H1212">
        <v>10</v>
      </c>
      <c r="I1212">
        <v>0</v>
      </c>
      <c r="J1212">
        <v>4.75</v>
      </c>
      <c r="K1212">
        <v>4</v>
      </c>
      <c r="L1212">
        <v>3</v>
      </c>
      <c r="M1212">
        <v>1</v>
      </c>
      <c r="N1212">
        <v>0</v>
      </c>
      <c r="O1212">
        <v>0</v>
      </c>
      <c r="P1212">
        <v>0</v>
      </c>
      <c r="Q1212">
        <v>0</v>
      </c>
      <c r="R1212">
        <v>0</v>
      </c>
      <c r="S1212">
        <v>0</v>
      </c>
      <c r="T1212">
        <v>0</v>
      </c>
      <c r="U1212" t="s">
        <v>42</v>
      </c>
      <c r="V1212" t="s">
        <v>43</v>
      </c>
      <c r="W1212">
        <v>5</v>
      </c>
      <c r="X1212" t="s">
        <v>5268</v>
      </c>
      <c r="Y1212">
        <v>2</v>
      </c>
      <c r="Z1212">
        <v>0</v>
      </c>
      <c r="AA1212">
        <v>25</v>
      </c>
      <c r="AB1212">
        <v>50</v>
      </c>
      <c r="AE1212" t="s">
        <v>37</v>
      </c>
      <c r="AF1212" t="s">
        <v>3211</v>
      </c>
      <c r="AG1212" t="s">
        <v>3211</v>
      </c>
      <c r="AH1212" t="s">
        <v>10304</v>
      </c>
      <c r="AI1212">
        <v>5123</v>
      </c>
      <c r="AJ1212">
        <v>3.9586179970000002</v>
      </c>
      <c r="AK1212" t="s">
        <v>10305</v>
      </c>
      <c r="AL1212">
        <v>0</v>
      </c>
      <c r="AN1212" t="s">
        <v>10306</v>
      </c>
      <c r="AO1212" t="s">
        <v>10307</v>
      </c>
      <c r="AP1212" t="s">
        <v>5273</v>
      </c>
      <c r="AQ1212" t="s">
        <v>5274</v>
      </c>
    </row>
    <row r="1213" spans="1:43" x14ac:dyDescent="0.3">
      <c r="A1213" t="s">
        <v>3215</v>
      </c>
      <c r="B1213" t="s">
        <v>10308</v>
      </c>
      <c r="C1213" t="s">
        <v>3213</v>
      </c>
      <c r="D1213" t="s">
        <v>5025</v>
      </c>
      <c r="E1213">
        <v>2.65</v>
      </c>
      <c r="F1213">
        <v>3</v>
      </c>
      <c r="G1213" t="s">
        <v>5267</v>
      </c>
      <c r="H1213">
        <v>20000</v>
      </c>
      <c r="I1213">
        <v>0</v>
      </c>
      <c r="J1213">
        <v>3.4</v>
      </c>
      <c r="K1213">
        <v>3443</v>
      </c>
      <c r="L1213">
        <v>1232</v>
      </c>
      <c r="M1213">
        <v>593</v>
      </c>
      <c r="N1213">
        <v>622</v>
      </c>
      <c r="O1213">
        <v>327</v>
      </c>
      <c r="P1213">
        <v>669</v>
      </c>
      <c r="Q1213">
        <v>0</v>
      </c>
      <c r="R1213">
        <v>0</v>
      </c>
      <c r="S1213">
        <v>0</v>
      </c>
      <c r="T1213">
        <v>0</v>
      </c>
      <c r="U1213" t="s">
        <v>87</v>
      </c>
      <c r="V1213" t="s">
        <v>43</v>
      </c>
      <c r="W1213">
        <v>50</v>
      </c>
      <c r="X1213" t="s">
        <v>5268</v>
      </c>
      <c r="Y1213">
        <v>1</v>
      </c>
      <c r="Z1213">
        <v>0</v>
      </c>
      <c r="AA1213">
        <v>31</v>
      </c>
      <c r="AB1213">
        <v>50</v>
      </c>
      <c r="AE1213" t="s">
        <v>37</v>
      </c>
      <c r="AF1213" t="s">
        <v>3214</v>
      </c>
      <c r="AG1213" t="s">
        <v>10309</v>
      </c>
      <c r="AH1213" t="s">
        <v>10310</v>
      </c>
      <c r="AI1213">
        <v>68022</v>
      </c>
      <c r="AJ1213">
        <v>4.3205874570000002</v>
      </c>
      <c r="AK1213" t="s">
        <v>10311</v>
      </c>
      <c r="AL1213">
        <v>1</v>
      </c>
      <c r="AM1213" t="s">
        <v>10312</v>
      </c>
      <c r="AN1213" t="s">
        <v>10313</v>
      </c>
      <c r="AO1213" t="s">
        <v>10314</v>
      </c>
      <c r="AP1213" t="s">
        <v>5273</v>
      </c>
      <c r="AQ1213" t="s">
        <v>5274</v>
      </c>
    </row>
    <row r="1214" spans="1:43" x14ac:dyDescent="0.3">
      <c r="A1214" t="s">
        <v>3216</v>
      </c>
      <c r="B1214" t="s">
        <v>5589</v>
      </c>
      <c r="C1214" t="s">
        <v>237</v>
      </c>
      <c r="D1214" t="s">
        <v>5026</v>
      </c>
      <c r="E1214">
        <v>3.71</v>
      </c>
      <c r="F1214">
        <v>4</v>
      </c>
      <c r="G1214" t="s">
        <v>5267</v>
      </c>
      <c r="H1214">
        <v>100</v>
      </c>
      <c r="I1214">
        <v>1</v>
      </c>
      <c r="J1214">
        <v>3.44</v>
      </c>
      <c r="K1214">
        <v>16</v>
      </c>
      <c r="L1214">
        <v>8</v>
      </c>
      <c r="M1214">
        <v>1</v>
      </c>
      <c r="N1214">
        <v>2</v>
      </c>
      <c r="O1214">
        <v>0</v>
      </c>
      <c r="P1214">
        <v>5</v>
      </c>
      <c r="Q1214">
        <v>0</v>
      </c>
      <c r="R1214">
        <v>0</v>
      </c>
      <c r="S1214">
        <v>0</v>
      </c>
      <c r="T1214">
        <v>0</v>
      </c>
      <c r="U1214" t="s">
        <v>281</v>
      </c>
      <c r="V1214" t="s">
        <v>43</v>
      </c>
      <c r="W1214">
        <v>1</v>
      </c>
      <c r="X1214" t="s">
        <v>5268</v>
      </c>
      <c r="Y1214">
        <v>1</v>
      </c>
      <c r="Z1214">
        <v>0</v>
      </c>
      <c r="AA1214">
        <v>23</v>
      </c>
      <c r="AB1214">
        <v>50</v>
      </c>
      <c r="AE1214" t="s">
        <v>37</v>
      </c>
      <c r="AF1214" t="s">
        <v>434</v>
      </c>
      <c r="AG1214" t="s">
        <v>5946</v>
      </c>
      <c r="AH1214" t="s">
        <v>5947</v>
      </c>
      <c r="AI1214">
        <v>12309</v>
      </c>
      <c r="AJ1214">
        <v>4.0451702010000004</v>
      </c>
      <c r="AK1214" t="s">
        <v>5948</v>
      </c>
      <c r="AL1214">
        <v>1</v>
      </c>
      <c r="AM1214" t="s">
        <v>5949</v>
      </c>
      <c r="AN1214" t="s">
        <v>10315</v>
      </c>
      <c r="AO1214" t="s">
        <v>10316</v>
      </c>
      <c r="AP1214" t="s">
        <v>5273</v>
      </c>
      <c r="AQ1214" t="s">
        <v>5274</v>
      </c>
    </row>
    <row r="1215" spans="1:43" x14ac:dyDescent="0.3">
      <c r="A1215" t="s">
        <v>3220</v>
      </c>
      <c r="B1215" t="s">
        <v>10317</v>
      </c>
      <c r="C1215" t="s">
        <v>3217</v>
      </c>
      <c r="D1215" t="s">
        <v>5027</v>
      </c>
      <c r="E1215">
        <v>13</v>
      </c>
      <c r="F1215">
        <v>26</v>
      </c>
      <c r="G1215" t="s">
        <v>5267</v>
      </c>
      <c r="H1215">
        <v>100</v>
      </c>
      <c r="I1215">
        <v>0</v>
      </c>
      <c r="J1215">
        <v>3.78</v>
      </c>
      <c r="K1215">
        <v>37</v>
      </c>
      <c r="L1215">
        <v>17</v>
      </c>
      <c r="M1215">
        <v>8</v>
      </c>
      <c r="N1215">
        <v>5</v>
      </c>
      <c r="O1215">
        <v>1</v>
      </c>
      <c r="P1215">
        <v>6</v>
      </c>
      <c r="Q1215">
        <v>0</v>
      </c>
      <c r="R1215">
        <v>0</v>
      </c>
      <c r="S1215">
        <v>0</v>
      </c>
      <c r="T1215">
        <v>0</v>
      </c>
      <c r="U1215" t="s">
        <v>74</v>
      </c>
      <c r="V1215" t="s">
        <v>35</v>
      </c>
      <c r="W1215">
        <v>50</v>
      </c>
      <c r="X1215" t="s">
        <v>5268</v>
      </c>
      <c r="Y1215">
        <v>3</v>
      </c>
      <c r="Z1215">
        <v>0</v>
      </c>
      <c r="AA1215">
        <v>41</v>
      </c>
      <c r="AB1215">
        <v>50</v>
      </c>
      <c r="AE1215" t="s">
        <v>37</v>
      </c>
      <c r="AF1215" t="s">
        <v>3218</v>
      </c>
      <c r="AG1215" t="s">
        <v>3218</v>
      </c>
      <c r="AH1215" t="s">
        <v>3219</v>
      </c>
      <c r="AI1215">
        <v>1022</v>
      </c>
      <c r="AJ1215">
        <v>3.8639921720000001</v>
      </c>
      <c r="AK1215" t="s">
        <v>10318</v>
      </c>
      <c r="AL1215">
        <v>0</v>
      </c>
      <c r="AN1215" t="s">
        <v>10319</v>
      </c>
      <c r="AO1215" t="s">
        <v>10320</v>
      </c>
      <c r="AP1215" t="s">
        <v>5273</v>
      </c>
      <c r="AQ1215" t="s">
        <v>5274</v>
      </c>
    </row>
    <row r="1216" spans="1:43" x14ac:dyDescent="0.3">
      <c r="A1216" t="s">
        <v>3223</v>
      </c>
      <c r="B1216" t="s">
        <v>10321</v>
      </c>
      <c r="C1216" t="s">
        <v>3221</v>
      </c>
      <c r="D1216" t="s">
        <v>5028</v>
      </c>
      <c r="E1216">
        <v>12</v>
      </c>
      <c r="F1216">
        <v>11</v>
      </c>
      <c r="G1216" t="s">
        <v>5267</v>
      </c>
      <c r="H1216">
        <v>1000</v>
      </c>
      <c r="I1216">
        <v>0</v>
      </c>
      <c r="J1216">
        <v>3.59</v>
      </c>
      <c r="K1216">
        <v>181</v>
      </c>
      <c r="L1216">
        <v>69</v>
      </c>
      <c r="M1216">
        <v>42</v>
      </c>
      <c r="N1216">
        <v>27</v>
      </c>
      <c r="O1216">
        <v>13</v>
      </c>
      <c r="P1216">
        <v>30</v>
      </c>
      <c r="Q1216">
        <v>0</v>
      </c>
      <c r="R1216">
        <v>0</v>
      </c>
      <c r="S1216">
        <v>0</v>
      </c>
      <c r="T1216">
        <v>0</v>
      </c>
      <c r="U1216" t="s">
        <v>70</v>
      </c>
      <c r="V1216" t="s">
        <v>52</v>
      </c>
      <c r="W1216">
        <v>50</v>
      </c>
      <c r="X1216" t="s">
        <v>5268</v>
      </c>
      <c r="Y1216">
        <v>3</v>
      </c>
      <c r="Z1216">
        <v>0</v>
      </c>
      <c r="AA1216">
        <v>54</v>
      </c>
      <c r="AB1216">
        <v>50</v>
      </c>
      <c r="AE1216" t="s">
        <v>37</v>
      </c>
      <c r="AF1216" t="s">
        <v>3222</v>
      </c>
      <c r="AG1216" t="s">
        <v>3222</v>
      </c>
      <c r="AH1216" t="s">
        <v>10322</v>
      </c>
      <c r="AI1216">
        <v>4924</v>
      </c>
      <c r="AJ1216">
        <v>3.8196588139999998</v>
      </c>
      <c r="AK1216" t="s">
        <v>10323</v>
      </c>
      <c r="AL1216">
        <v>0</v>
      </c>
      <c r="AN1216" t="s">
        <v>10324</v>
      </c>
      <c r="AO1216" t="s">
        <v>10325</v>
      </c>
      <c r="AP1216" t="s">
        <v>5273</v>
      </c>
      <c r="AQ1216" t="s">
        <v>5274</v>
      </c>
    </row>
    <row r="1217" spans="1:43" x14ac:dyDescent="0.3">
      <c r="A1217" t="s">
        <v>3226</v>
      </c>
      <c r="B1217" t="s">
        <v>10326</v>
      </c>
      <c r="C1217" t="s">
        <v>3224</v>
      </c>
      <c r="D1217" t="s">
        <v>5029</v>
      </c>
      <c r="E1217">
        <v>13</v>
      </c>
      <c r="F1217">
        <v>252</v>
      </c>
      <c r="G1217" t="s">
        <v>5267</v>
      </c>
      <c r="H1217">
        <v>20000</v>
      </c>
      <c r="I1217">
        <v>0</v>
      </c>
      <c r="J1217">
        <v>3.91</v>
      </c>
      <c r="K1217">
        <v>12041</v>
      </c>
      <c r="L1217">
        <v>5723</v>
      </c>
      <c r="M1217">
        <v>2701</v>
      </c>
      <c r="N1217">
        <v>1656</v>
      </c>
      <c r="O1217">
        <v>751</v>
      </c>
      <c r="P1217">
        <v>1210</v>
      </c>
      <c r="Q1217">
        <v>0</v>
      </c>
      <c r="R1217">
        <v>0</v>
      </c>
      <c r="S1217">
        <v>0</v>
      </c>
      <c r="T1217">
        <v>0</v>
      </c>
      <c r="U1217" t="s">
        <v>70</v>
      </c>
      <c r="V1217">
        <v>29</v>
      </c>
      <c r="W1217">
        <v>50</v>
      </c>
      <c r="X1217" t="s">
        <v>5268</v>
      </c>
      <c r="Y1217">
        <v>3</v>
      </c>
      <c r="Z1217">
        <v>0</v>
      </c>
      <c r="AA1217">
        <v>35</v>
      </c>
      <c r="AB1217">
        <v>50</v>
      </c>
      <c r="AE1217" t="s">
        <v>37</v>
      </c>
      <c r="AF1217" t="s">
        <v>3225</v>
      </c>
      <c r="AG1217" t="s">
        <v>3225</v>
      </c>
      <c r="AH1217" t="s">
        <v>805</v>
      </c>
      <c r="AI1217">
        <v>45964</v>
      </c>
      <c r="AJ1217">
        <v>4.0971194850000003</v>
      </c>
      <c r="AK1217" t="s">
        <v>10327</v>
      </c>
      <c r="AL1217">
        <v>1</v>
      </c>
      <c r="AM1217" t="s">
        <v>10328</v>
      </c>
      <c r="AN1217" t="s">
        <v>10329</v>
      </c>
      <c r="AO1217" t="s">
        <v>10330</v>
      </c>
      <c r="AP1217" t="s">
        <v>5273</v>
      </c>
      <c r="AQ1217" t="s">
        <v>5274</v>
      </c>
    </row>
    <row r="1218" spans="1:43" x14ac:dyDescent="0.3">
      <c r="A1218" t="s">
        <v>3229</v>
      </c>
      <c r="B1218" t="s">
        <v>10331</v>
      </c>
      <c r="C1218" t="s">
        <v>3227</v>
      </c>
      <c r="D1218" t="s">
        <v>5030</v>
      </c>
      <c r="E1218">
        <v>12</v>
      </c>
      <c r="F1218">
        <v>168</v>
      </c>
      <c r="G1218" t="s">
        <v>5267</v>
      </c>
      <c r="H1218">
        <v>5000</v>
      </c>
      <c r="I1218">
        <v>0</v>
      </c>
      <c r="J1218">
        <v>4.09</v>
      </c>
      <c r="K1218">
        <v>529</v>
      </c>
      <c r="L1218">
        <v>288</v>
      </c>
      <c r="M1218">
        <v>113</v>
      </c>
      <c r="N1218">
        <v>60</v>
      </c>
      <c r="O1218">
        <v>26</v>
      </c>
      <c r="P1218">
        <v>42</v>
      </c>
      <c r="Q1218">
        <v>0</v>
      </c>
      <c r="R1218">
        <v>0</v>
      </c>
      <c r="S1218">
        <v>0</v>
      </c>
      <c r="T1218">
        <v>0</v>
      </c>
      <c r="U1218" t="s">
        <v>70</v>
      </c>
      <c r="V1218" t="s">
        <v>3228</v>
      </c>
      <c r="W1218">
        <v>50</v>
      </c>
      <c r="X1218" t="s">
        <v>5268</v>
      </c>
      <c r="Y1218">
        <v>3</v>
      </c>
      <c r="Z1218">
        <v>0</v>
      </c>
      <c r="AA1218">
        <v>52</v>
      </c>
      <c r="AB1218">
        <v>50</v>
      </c>
      <c r="AC1218">
        <v>1</v>
      </c>
      <c r="AD1218" t="s">
        <v>5269</v>
      </c>
      <c r="AE1218" t="s">
        <v>37</v>
      </c>
      <c r="AF1218" t="s">
        <v>542</v>
      </c>
      <c r="AG1218" t="s">
        <v>6125</v>
      </c>
      <c r="AH1218" t="s">
        <v>6126</v>
      </c>
      <c r="AI1218">
        <v>73595</v>
      </c>
      <c r="AJ1218">
        <v>4.3856919630000002</v>
      </c>
      <c r="AK1218" t="s">
        <v>6127</v>
      </c>
      <c r="AL1218">
        <v>1</v>
      </c>
      <c r="AM1218" t="s">
        <v>6128</v>
      </c>
      <c r="AN1218" t="s">
        <v>10332</v>
      </c>
      <c r="AO1218" t="s">
        <v>10333</v>
      </c>
      <c r="AP1218" t="s">
        <v>5273</v>
      </c>
      <c r="AQ1218" t="s">
        <v>5274</v>
      </c>
    </row>
    <row r="1219" spans="1:43" x14ac:dyDescent="0.3">
      <c r="A1219" t="s">
        <v>3232</v>
      </c>
      <c r="B1219" t="s">
        <v>10334</v>
      </c>
      <c r="C1219" t="s">
        <v>3230</v>
      </c>
      <c r="D1219" t="s">
        <v>5031</v>
      </c>
      <c r="E1219">
        <v>5.69</v>
      </c>
      <c r="F1219">
        <v>17</v>
      </c>
      <c r="G1219" t="s">
        <v>5267</v>
      </c>
      <c r="H1219">
        <v>5000</v>
      </c>
      <c r="I1219">
        <v>0</v>
      </c>
      <c r="J1219">
        <v>4.3099999999999996</v>
      </c>
      <c r="K1219">
        <v>922</v>
      </c>
      <c r="L1219">
        <v>568</v>
      </c>
      <c r="M1219">
        <v>183</v>
      </c>
      <c r="N1219">
        <v>105</v>
      </c>
      <c r="O1219">
        <v>24</v>
      </c>
      <c r="P1219">
        <v>42</v>
      </c>
      <c r="Q1219">
        <v>0</v>
      </c>
      <c r="R1219">
        <v>0</v>
      </c>
      <c r="S1219">
        <v>0</v>
      </c>
      <c r="T1219">
        <v>0</v>
      </c>
      <c r="U1219" t="s">
        <v>34</v>
      </c>
      <c r="V1219" t="s">
        <v>35</v>
      </c>
      <c r="W1219">
        <v>50</v>
      </c>
      <c r="X1219" t="s">
        <v>5268</v>
      </c>
      <c r="Y1219">
        <v>2</v>
      </c>
      <c r="Z1219">
        <v>0</v>
      </c>
      <c r="AA1219">
        <v>43</v>
      </c>
      <c r="AB1219">
        <v>50</v>
      </c>
      <c r="AE1219" t="s">
        <v>37</v>
      </c>
      <c r="AF1219" t="s">
        <v>3231</v>
      </c>
      <c r="AG1219" t="s">
        <v>10335</v>
      </c>
      <c r="AH1219" t="s">
        <v>10336</v>
      </c>
      <c r="AI1219">
        <v>9465</v>
      </c>
      <c r="AJ1219">
        <v>4.1384046489999999</v>
      </c>
      <c r="AK1219" t="s">
        <v>10337</v>
      </c>
      <c r="AL1219">
        <v>0</v>
      </c>
      <c r="AN1219" t="s">
        <v>10338</v>
      </c>
      <c r="AO1219" t="s">
        <v>10339</v>
      </c>
      <c r="AP1219" t="s">
        <v>5273</v>
      </c>
      <c r="AQ1219" t="s">
        <v>5274</v>
      </c>
    </row>
    <row r="1220" spans="1:43" x14ac:dyDescent="0.3">
      <c r="A1220" t="s">
        <v>3235</v>
      </c>
      <c r="B1220" t="s">
        <v>10340</v>
      </c>
      <c r="C1220" t="s">
        <v>3233</v>
      </c>
      <c r="D1220" t="s">
        <v>5032</v>
      </c>
      <c r="E1220">
        <v>6</v>
      </c>
      <c r="F1220">
        <v>8</v>
      </c>
      <c r="G1220" t="s">
        <v>5267</v>
      </c>
      <c r="H1220">
        <v>10000</v>
      </c>
      <c r="I1220">
        <v>1</v>
      </c>
      <c r="J1220">
        <v>3.79</v>
      </c>
      <c r="K1220">
        <v>1010</v>
      </c>
      <c r="L1220">
        <v>477</v>
      </c>
      <c r="M1220">
        <v>180</v>
      </c>
      <c r="N1220">
        <v>152</v>
      </c>
      <c r="O1220">
        <v>70</v>
      </c>
      <c r="P1220">
        <v>131</v>
      </c>
      <c r="Q1220">
        <v>0</v>
      </c>
      <c r="R1220">
        <v>0</v>
      </c>
      <c r="S1220">
        <v>0</v>
      </c>
      <c r="T1220">
        <v>0</v>
      </c>
      <c r="U1220" t="s">
        <v>281</v>
      </c>
      <c r="V1220" t="s">
        <v>52</v>
      </c>
      <c r="W1220">
        <v>50</v>
      </c>
      <c r="X1220" t="s">
        <v>5268</v>
      </c>
      <c r="Y1220">
        <v>2</v>
      </c>
      <c r="Z1220">
        <v>0</v>
      </c>
      <c r="AA1220">
        <v>6</v>
      </c>
      <c r="AB1220">
        <v>50</v>
      </c>
      <c r="AC1220">
        <v>1</v>
      </c>
      <c r="AD1220" t="s">
        <v>5269</v>
      </c>
      <c r="AE1220" t="s">
        <v>37</v>
      </c>
      <c r="AF1220" t="s">
        <v>3234</v>
      </c>
      <c r="AG1220" t="s">
        <v>3234</v>
      </c>
      <c r="AH1220" t="s">
        <v>10341</v>
      </c>
      <c r="AI1220">
        <v>10665</v>
      </c>
      <c r="AJ1220">
        <v>4.0737927799999998</v>
      </c>
      <c r="AK1220" t="s">
        <v>10342</v>
      </c>
      <c r="AL1220">
        <v>0</v>
      </c>
      <c r="AN1220" t="s">
        <v>10343</v>
      </c>
      <c r="AO1220" t="s">
        <v>10344</v>
      </c>
      <c r="AP1220" t="s">
        <v>5273</v>
      </c>
      <c r="AQ1220" t="s">
        <v>5274</v>
      </c>
    </row>
    <row r="1221" spans="1:43" x14ac:dyDescent="0.3">
      <c r="A1221" t="s">
        <v>3237</v>
      </c>
      <c r="B1221" t="s">
        <v>6373</v>
      </c>
      <c r="C1221" t="s">
        <v>700</v>
      </c>
      <c r="D1221" t="s">
        <v>4235</v>
      </c>
      <c r="E1221">
        <v>11</v>
      </c>
      <c r="F1221">
        <v>10</v>
      </c>
      <c r="G1221" t="s">
        <v>5267</v>
      </c>
      <c r="H1221">
        <v>1000</v>
      </c>
      <c r="I1221">
        <v>1</v>
      </c>
      <c r="J1221">
        <v>4.0999999999999996</v>
      </c>
      <c r="K1221">
        <v>413</v>
      </c>
      <c r="L1221">
        <v>238</v>
      </c>
      <c r="M1221">
        <v>75</v>
      </c>
      <c r="N1221">
        <v>43</v>
      </c>
      <c r="O1221">
        <v>19</v>
      </c>
      <c r="P1221">
        <v>38</v>
      </c>
      <c r="Q1221">
        <v>1</v>
      </c>
      <c r="R1221">
        <v>1</v>
      </c>
      <c r="S1221">
        <v>0</v>
      </c>
      <c r="T1221">
        <v>0</v>
      </c>
      <c r="U1221" t="s">
        <v>100</v>
      </c>
      <c r="V1221" t="s">
        <v>43</v>
      </c>
      <c r="W1221">
        <v>50</v>
      </c>
      <c r="X1221" t="s">
        <v>5268</v>
      </c>
      <c r="Y1221">
        <v>3</v>
      </c>
      <c r="Z1221">
        <v>0</v>
      </c>
      <c r="AA1221">
        <v>29</v>
      </c>
      <c r="AB1221">
        <v>50</v>
      </c>
      <c r="AE1221" t="s">
        <v>37</v>
      </c>
      <c r="AF1221" t="s">
        <v>3236</v>
      </c>
      <c r="AG1221" t="s">
        <v>3236</v>
      </c>
      <c r="AH1221" t="s">
        <v>10345</v>
      </c>
      <c r="AI1221">
        <v>17922</v>
      </c>
      <c r="AJ1221">
        <v>4.3802031020000003</v>
      </c>
      <c r="AK1221" t="s">
        <v>10346</v>
      </c>
      <c r="AL1221">
        <v>0</v>
      </c>
      <c r="AN1221" t="s">
        <v>10347</v>
      </c>
      <c r="AO1221" t="s">
        <v>10348</v>
      </c>
      <c r="AP1221" t="s">
        <v>5273</v>
      </c>
      <c r="AQ1221" t="s">
        <v>5274</v>
      </c>
    </row>
    <row r="1222" spans="1:43" x14ac:dyDescent="0.3">
      <c r="A1222" t="s">
        <v>3239</v>
      </c>
      <c r="B1222" t="s">
        <v>3238</v>
      </c>
      <c r="C1222" t="s">
        <v>3238</v>
      </c>
      <c r="D1222" t="s">
        <v>5033</v>
      </c>
      <c r="E1222">
        <v>5</v>
      </c>
      <c r="F1222">
        <v>5</v>
      </c>
      <c r="G1222" t="s">
        <v>5267</v>
      </c>
      <c r="H1222">
        <v>100</v>
      </c>
      <c r="I1222">
        <v>0</v>
      </c>
      <c r="J1222">
        <v>3.75</v>
      </c>
      <c r="K1222">
        <v>20</v>
      </c>
      <c r="L1222">
        <v>9</v>
      </c>
      <c r="M1222">
        <v>3</v>
      </c>
      <c r="N1222">
        <v>3</v>
      </c>
      <c r="O1222">
        <v>4</v>
      </c>
      <c r="P1222">
        <v>1</v>
      </c>
      <c r="Q1222">
        <v>0</v>
      </c>
      <c r="R1222">
        <v>0</v>
      </c>
      <c r="S1222">
        <v>0</v>
      </c>
      <c r="T1222">
        <v>0</v>
      </c>
      <c r="U1222" t="s">
        <v>144</v>
      </c>
      <c r="V1222" t="s">
        <v>52</v>
      </c>
      <c r="W1222">
        <v>50</v>
      </c>
      <c r="X1222" t="s">
        <v>5268</v>
      </c>
      <c r="Y1222">
        <v>2</v>
      </c>
      <c r="Z1222">
        <v>0</v>
      </c>
      <c r="AA1222">
        <v>50</v>
      </c>
      <c r="AB1222">
        <v>50</v>
      </c>
      <c r="AE1222" t="s">
        <v>37</v>
      </c>
      <c r="AF1222" t="s">
        <v>1135</v>
      </c>
      <c r="AG1222" t="s">
        <v>7101</v>
      </c>
      <c r="AH1222" t="s">
        <v>7508</v>
      </c>
      <c r="AI1222">
        <v>3053</v>
      </c>
      <c r="AJ1222">
        <v>3.858499836</v>
      </c>
      <c r="AK1222" t="s">
        <v>7102</v>
      </c>
      <c r="AL1222">
        <v>0</v>
      </c>
      <c r="AN1222" t="s">
        <v>10349</v>
      </c>
      <c r="AO1222" t="s">
        <v>10350</v>
      </c>
      <c r="AP1222" t="s">
        <v>5273</v>
      </c>
      <c r="AQ1222" t="s">
        <v>5274</v>
      </c>
    </row>
    <row r="1223" spans="1:43" x14ac:dyDescent="0.3">
      <c r="A1223" t="s">
        <v>3243</v>
      </c>
      <c r="B1223" t="s">
        <v>6945</v>
      </c>
      <c r="C1223" t="s">
        <v>3240</v>
      </c>
      <c r="D1223" t="s">
        <v>4343</v>
      </c>
      <c r="E1223">
        <v>7</v>
      </c>
      <c r="F1223">
        <v>6</v>
      </c>
      <c r="G1223" t="s">
        <v>5267</v>
      </c>
      <c r="H1223">
        <v>1000</v>
      </c>
      <c r="I1223">
        <v>0</v>
      </c>
      <c r="J1223">
        <v>3.19</v>
      </c>
      <c r="K1223">
        <v>245</v>
      </c>
      <c r="L1223">
        <v>77</v>
      </c>
      <c r="M1223">
        <v>44</v>
      </c>
      <c r="N1223">
        <v>39</v>
      </c>
      <c r="O1223">
        <v>19</v>
      </c>
      <c r="P1223">
        <v>66</v>
      </c>
      <c r="Q1223">
        <v>0</v>
      </c>
      <c r="R1223">
        <v>0</v>
      </c>
      <c r="S1223">
        <v>0</v>
      </c>
      <c r="T1223">
        <v>0</v>
      </c>
      <c r="U1223" t="s">
        <v>122</v>
      </c>
      <c r="V1223" t="s">
        <v>35</v>
      </c>
      <c r="W1223">
        <v>50</v>
      </c>
      <c r="X1223" t="s">
        <v>5268</v>
      </c>
      <c r="Y1223">
        <v>2</v>
      </c>
      <c r="Z1223">
        <v>0</v>
      </c>
      <c r="AA1223">
        <v>43</v>
      </c>
      <c r="AB1223">
        <v>50</v>
      </c>
      <c r="AC1223">
        <v>1</v>
      </c>
      <c r="AD1223" t="s">
        <v>5269</v>
      </c>
      <c r="AE1223" t="s">
        <v>37</v>
      </c>
      <c r="AF1223" t="s">
        <v>3241</v>
      </c>
      <c r="AG1223" t="s">
        <v>3241</v>
      </c>
      <c r="AH1223" t="s">
        <v>3242</v>
      </c>
      <c r="AI1223">
        <v>9341</v>
      </c>
      <c r="AJ1223">
        <v>4.0129536449999996</v>
      </c>
      <c r="AK1223" t="s">
        <v>6946</v>
      </c>
      <c r="AL1223">
        <v>1</v>
      </c>
      <c r="AM1223" t="s">
        <v>6947</v>
      </c>
      <c r="AN1223" t="s">
        <v>6948</v>
      </c>
      <c r="AO1223" t="s">
        <v>6949</v>
      </c>
      <c r="AP1223" t="s">
        <v>5273</v>
      </c>
      <c r="AQ1223" t="s">
        <v>5274</v>
      </c>
    </row>
    <row r="1224" spans="1:43" x14ac:dyDescent="0.3">
      <c r="A1224" t="s">
        <v>3246</v>
      </c>
      <c r="B1224" t="s">
        <v>10351</v>
      </c>
      <c r="C1224" t="s">
        <v>3244</v>
      </c>
      <c r="D1224" t="s">
        <v>5034</v>
      </c>
      <c r="E1224">
        <v>11</v>
      </c>
      <c r="F1224">
        <v>10</v>
      </c>
      <c r="G1224" t="s">
        <v>5267</v>
      </c>
      <c r="H1224">
        <v>5000</v>
      </c>
      <c r="I1224">
        <v>0</v>
      </c>
      <c r="J1224">
        <v>3.56</v>
      </c>
      <c r="K1224">
        <v>402</v>
      </c>
      <c r="L1224">
        <v>168</v>
      </c>
      <c r="M1224">
        <v>69</v>
      </c>
      <c r="N1224">
        <v>56</v>
      </c>
      <c r="O1224">
        <v>37</v>
      </c>
      <c r="P1224">
        <v>72</v>
      </c>
      <c r="Q1224">
        <v>0</v>
      </c>
      <c r="R1224">
        <v>0</v>
      </c>
      <c r="S1224">
        <v>0</v>
      </c>
      <c r="T1224">
        <v>0</v>
      </c>
      <c r="U1224" t="s">
        <v>70</v>
      </c>
      <c r="V1224" t="s">
        <v>52</v>
      </c>
      <c r="W1224">
        <v>50</v>
      </c>
      <c r="X1224" t="s">
        <v>5268</v>
      </c>
      <c r="Y1224">
        <v>3</v>
      </c>
      <c r="Z1224">
        <v>0</v>
      </c>
      <c r="AA1224">
        <v>41</v>
      </c>
      <c r="AB1224">
        <v>50</v>
      </c>
      <c r="AC1224">
        <v>1</v>
      </c>
      <c r="AD1224" t="s">
        <v>5269</v>
      </c>
      <c r="AE1224" t="s">
        <v>37</v>
      </c>
      <c r="AF1224" t="s">
        <v>3245</v>
      </c>
      <c r="AG1224" t="s">
        <v>10352</v>
      </c>
      <c r="AH1224" t="s">
        <v>10353</v>
      </c>
      <c r="AI1224">
        <v>20037</v>
      </c>
      <c r="AJ1224">
        <v>3.8800718669999998</v>
      </c>
      <c r="AK1224" t="s">
        <v>10354</v>
      </c>
      <c r="AL1224">
        <v>0</v>
      </c>
      <c r="AN1224" t="s">
        <v>10355</v>
      </c>
      <c r="AO1224" t="s">
        <v>10356</v>
      </c>
      <c r="AP1224" t="s">
        <v>5273</v>
      </c>
      <c r="AQ1224" t="s">
        <v>5274</v>
      </c>
    </row>
    <row r="1225" spans="1:43" x14ac:dyDescent="0.3">
      <c r="A1225" t="s">
        <v>3350</v>
      </c>
      <c r="B1225" t="s">
        <v>5564</v>
      </c>
      <c r="C1225" t="s">
        <v>228</v>
      </c>
      <c r="D1225" t="s">
        <v>4092</v>
      </c>
      <c r="E1225">
        <v>5.65</v>
      </c>
      <c r="F1225">
        <v>10</v>
      </c>
      <c r="G1225" t="s">
        <v>5267</v>
      </c>
      <c r="H1225">
        <v>100</v>
      </c>
      <c r="I1225">
        <v>1</v>
      </c>
      <c r="J1225">
        <v>2.86</v>
      </c>
      <c r="K1225">
        <v>7</v>
      </c>
      <c r="L1225">
        <v>1</v>
      </c>
      <c r="M1225">
        <v>1</v>
      </c>
      <c r="N1225">
        <v>2</v>
      </c>
      <c r="O1225">
        <v>2</v>
      </c>
      <c r="P1225">
        <v>1</v>
      </c>
      <c r="Q1225">
        <v>0</v>
      </c>
      <c r="R1225">
        <v>0</v>
      </c>
      <c r="S1225">
        <v>0</v>
      </c>
      <c r="T1225">
        <v>0</v>
      </c>
      <c r="U1225" t="s">
        <v>70</v>
      </c>
      <c r="V1225" t="s">
        <v>79</v>
      </c>
      <c r="W1225">
        <v>1</v>
      </c>
      <c r="X1225" t="s">
        <v>5268</v>
      </c>
      <c r="Y1225">
        <v>1</v>
      </c>
      <c r="Z1225">
        <v>0</v>
      </c>
      <c r="AA1225">
        <v>41</v>
      </c>
      <c r="AB1225">
        <v>50</v>
      </c>
      <c r="AE1225" t="s">
        <v>37</v>
      </c>
      <c r="AF1225" t="s">
        <v>44</v>
      </c>
      <c r="AG1225" t="s">
        <v>5276</v>
      </c>
      <c r="AH1225" t="s">
        <v>5277</v>
      </c>
      <c r="AI1225">
        <v>17752</v>
      </c>
      <c r="AJ1225">
        <v>3.8996732760000001</v>
      </c>
      <c r="AK1225" t="s">
        <v>5278</v>
      </c>
      <c r="AL1225">
        <v>0</v>
      </c>
      <c r="AN1225" t="s">
        <v>10357</v>
      </c>
      <c r="AO1225" t="s">
        <v>10358</v>
      </c>
      <c r="AP1225" t="s">
        <v>5273</v>
      </c>
      <c r="AQ1225" t="s">
        <v>5274</v>
      </c>
    </row>
    <row r="1226" spans="1:43" x14ac:dyDescent="0.3">
      <c r="A1226" t="s">
        <v>3248</v>
      </c>
      <c r="B1226" t="s">
        <v>10359</v>
      </c>
      <c r="C1226" t="s">
        <v>3247</v>
      </c>
      <c r="D1226" t="s">
        <v>5035</v>
      </c>
      <c r="E1226">
        <v>5.85</v>
      </c>
      <c r="F1226">
        <v>5</v>
      </c>
      <c r="G1226" t="s">
        <v>5267</v>
      </c>
      <c r="H1226">
        <v>10000</v>
      </c>
      <c r="I1226">
        <v>0</v>
      </c>
      <c r="J1226">
        <v>3.55</v>
      </c>
      <c r="K1226">
        <v>1004</v>
      </c>
      <c r="L1226">
        <v>402</v>
      </c>
      <c r="M1226">
        <v>172</v>
      </c>
      <c r="N1226">
        <v>168</v>
      </c>
      <c r="O1226">
        <v>96</v>
      </c>
      <c r="P1226">
        <v>166</v>
      </c>
      <c r="Q1226">
        <v>0</v>
      </c>
      <c r="R1226">
        <v>0</v>
      </c>
      <c r="S1226">
        <v>0</v>
      </c>
      <c r="T1226">
        <v>0</v>
      </c>
      <c r="U1226" t="s">
        <v>70</v>
      </c>
      <c r="V1226" t="s">
        <v>43</v>
      </c>
      <c r="W1226">
        <v>50</v>
      </c>
      <c r="X1226" t="s">
        <v>5268</v>
      </c>
      <c r="Y1226">
        <v>2</v>
      </c>
      <c r="Z1226">
        <v>0</v>
      </c>
      <c r="AA1226">
        <v>20</v>
      </c>
      <c r="AB1226">
        <v>50</v>
      </c>
      <c r="AE1226" t="s">
        <v>37</v>
      </c>
      <c r="AF1226" t="s">
        <v>753</v>
      </c>
      <c r="AG1226" t="s">
        <v>753</v>
      </c>
      <c r="AH1226" t="s">
        <v>10360</v>
      </c>
      <c r="AI1226">
        <v>7314</v>
      </c>
      <c r="AJ1226">
        <v>3.9382007109999999</v>
      </c>
      <c r="AK1226" t="s">
        <v>6456</v>
      </c>
      <c r="AL1226">
        <v>0</v>
      </c>
      <c r="AN1226" t="s">
        <v>10361</v>
      </c>
      <c r="AO1226" t="s">
        <v>10362</v>
      </c>
      <c r="AP1226" t="s">
        <v>5273</v>
      </c>
      <c r="AQ1226" t="s">
        <v>5274</v>
      </c>
    </row>
    <row r="1227" spans="1:43" x14ac:dyDescent="0.3">
      <c r="A1227" t="s">
        <v>3252</v>
      </c>
      <c r="B1227" t="s">
        <v>10363</v>
      </c>
      <c r="C1227" t="s">
        <v>3249</v>
      </c>
      <c r="D1227" t="s">
        <v>5036</v>
      </c>
      <c r="E1227">
        <v>8</v>
      </c>
      <c r="F1227">
        <v>85</v>
      </c>
      <c r="G1227" t="s">
        <v>5267</v>
      </c>
      <c r="H1227">
        <v>100</v>
      </c>
      <c r="I1227">
        <v>0</v>
      </c>
      <c r="J1227">
        <v>4.1100000000000003</v>
      </c>
      <c r="K1227">
        <v>19</v>
      </c>
      <c r="L1227">
        <v>12</v>
      </c>
      <c r="M1227">
        <v>0</v>
      </c>
      <c r="N1227">
        <v>5</v>
      </c>
      <c r="O1227">
        <v>1</v>
      </c>
      <c r="P1227">
        <v>1</v>
      </c>
      <c r="Q1227">
        <v>0</v>
      </c>
      <c r="R1227">
        <v>0</v>
      </c>
      <c r="S1227">
        <v>0</v>
      </c>
      <c r="T1227">
        <v>0</v>
      </c>
      <c r="U1227" t="s">
        <v>64</v>
      </c>
      <c r="V1227" t="s">
        <v>35</v>
      </c>
      <c r="W1227">
        <v>10</v>
      </c>
      <c r="X1227" t="s">
        <v>5268</v>
      </c>
      <c r="Y1227">
        <v>3</v>
      </c>
      <c r="Z1227">
        <v>0</v>
      </c>
      <c r="AA1227">
        <v>42</v>
      </c>
      <c r="AB1227">
        <v>50</v>
      </c>
      <c r="AE1227" t="s">
        <v>37</v>
      </c>
      <c r="AF1227" t="s">
        <v>3250</v>
      </c>
      <c r="AG1227" t="s">
        <v>10364</v>
      </c>
      <c r="AH1227" t="s">
        <v>3251</v>
      </c>
      <c r="AI1227">
        <v>14664</v>
      </c>
      <c r="AJ1227">
        <v>4.2319285320000004</v>
      </c>
      <c r="AK1227" t="s">
        <v>10365</v>
      </c>
      <c r="AL1227">
        <v>0</v>
      </c>
      <c r="AN1227" t="s">
        <v>10366</v>
      </c>
      <c r="AO1227" t="s">
        <v>10367</v>
      </c>
      <c r="AP1227" t="s">
        <v>5273</v>
      </c>
      <c r="AQ1227" t="s">
        <v>5274</v>
      </c>
    </row>
    <row r="1228" spans="1:43" x14ac:dyDescent="0.3">
      <c r="A1228" t="s">
        <v>3255</v>
      </c>
      <c r="B1228" t="s">
        <v>10368</v>
      </c>
      <c r="C1228" t="s">
        <v>3253</v>
      </c>
      <c r="D1228" t="s">
        <v>5037</v>
      </c>
      <c r="E1228">
        <v>6</v>
      </c>
      <c r="F1228">
        <v>6</v>
      </c>
      <c r="G1228" t="s">
        <v>5267</v>
      </c>
      <c r="H1228">
        <v>5000</v>
      </c>
      <c r="I1228">
        <v>1</v>
      </c>
      <c r="J1228">
        <v>4.13</v>
      </c>
      <c r="K1228">
        <v>616</v>
      </c>
      <c r="L1228">
        <v>341</v>
      </c>
      <c r="M1228">
        <v>125</v>
      </c>
      <c r="N1228">
        <v>74</v>
      </c>
      <c r="O1228">
        <v>39</v>
      </c>
      <c r="P1228">
        <v>37</v>
      </c>
      <c r="Q1228">
        <v>0</v>
      </c>
      <c r="R1228">
        <v>0</v>
      </c>
      <c r="S1228">
        <v>0</v>
      </c>
      <c r="T1228">
        <v>0</v>
      </c>
      <c r="U1228" t="s">
        <v>56</v>
      </c>
      <c r="V1228" t="s">
        <v>43</v>
      </c>
      <c r="W1228">
        <v>1</v>
      </c>
      <c r="X1228" t="s">
        <v>5268</v>
      </c>
      <c r="Y1228">
        <v>2</v>
      </c>
      <c r="Z1228">
        <v>0</v>
      </c>
      <c r="AA1228">
        <v>18</v>
      </c>
      <c r="AB1228">
        <v>50</v>
      </c>
      <c r="AE1228" t="s">
        <v>37</v>
      </c>
      <c r="AF1228" t="s">
        <v>3254</v>
      </c>
      <c r="AG1228" t="s">
        <v>10369</v>
      </c>
      <c r="AH1228" t="s">
        <v>10370</v>
      </c>
      <c r="AI1228">
        <v>15436</v>
      </c>
      <c r="AJ1228">
        <v>4.0405545480000002</v>
      </c>
      <c r="AK1228" t="s">
        <v>10371</v>
      </c>
      <c r="AL1228">
        <v>0</v>
      </c>
      <c r="AN1228" t="s">
        <v>10372</v>
      </c>
      <c r="AO1228" t="s">
        <v>10373</v>
      </c>
      <c r="AP1228" t="s">
        <v>5273</v>
      </c>
      <c r="AQ1228" t="s">
        <v>5274</v>
      </c>
    </row>
    <row r="1229" spans="1:43" x14ac:dyDescent="0.3">
      <c r="A1229" t="s">
        <v>3259</v>
      </c>
      <c r="B1229" t="s">
        <v>10374</v>
      </c>
      <c r="C1229" t="s">
        <v>3256</v>
      </c>
      <c r="D1229" t="s">
        <v>5038</v>
      </c>
      <c r="E1229">
        <v>11</v>
      </c>
      <c r="F1229">
        <v>10</v>
      </c>
      <c r="G1229" t="s">
        <v>5267</v>
      </c>
      <c r="H1229">
        <v>100</v>
      </c>
      <c r="I1229">
        <v>0</v>
      </c>
      <c r="J1229">
        <v>3.96</v>
      </c>
      <c r="K1229">
        <v>115</v>
      </c>
      <c r="L1229">
        <v>59</v>
      </c>
      <c r="M1229">
        <v>21</v>
      </c>
      <c r="N1229">
        <v>15</v>
      </c>
      <c r="O1229">
        <v>11</v>
      </c>
      <c r="P1229">
        <v>9</v>
      </c>
      <c r="Q1229">
        <v>0</v>
      </c>
      <c r="R1229">
        <v>0</v>
      </c>
      <c r="S1229">
        <v>0</v>
      </c>
      <c r="T1229">
        <v>0</v>
      </c>
      <c r="U1229" t="s">
        <v>719</v>
      </c>
      <c r="V1229" t="s">
        <v>52</v>
      </c>
      <c r="W1229">
        <v>50</v>
      </c>
      <c r="X1229" t="s">
        <v>5335</v>
      </c>
      <c r="Y1229">
        <v>3</v>
      </c>
      <c r="Z1229">
        <v>0</v>
      </c>
      <c r="AA1229">
        <v>14</v>
      </c>
      <c r="AB1229">
        <v>50</v>
      </c>
      <c r="AE1229" t="s">
        <v>37</v>
      </c>
      <c r="AF1229" t="s">
        <v>3257</v>
      </c>
      <c r="AG1229" t="s">
        <v>10375</v>
      </c>
      <c r="AH1229" t="s">
        <v>3258</v>
      </c>
      <c r="AI1229">
        <v>5175</v>
      </c>
      <c r="AJ1229">
        <v>3.8709178739999999</v>
      </c>
      <c r="AK1229" t="s">
        <v>10376</v>
      </c>
      <c r="AL1229">
        <v>0</v>
      </c>
      <c r="AN1229" t="s">
        <v>10377</v>
      </c>
      <c r="AO1229" t="s">
        <v>10378</v>
      </c>
      <c r="AP1229" t="s">
        <v>5273</v>
      </c>
      <c r="AQ1229" t="s">
        <v>5274</v>
      </c>
    </row>
    <row r="1230" spans="1:43" x14ac:dyDescent="0.3">
      <c r="A1230" t="s">
        <v>3261</v>
      </c>
      <c r="B1230" t="s">
        <v>6739</v>
      </c>
      <c r="C1230" t="s">
        <v>1865</v>
      </c>
      <c r="D1230" t="s">
        <v>4307</v>
      </c>
      <c r="E1230">
        <v>14</v>
      </c>
      <c r="F1230">
        <v>26</v>
      </c>
      <c r="G1230" t="s">
        <v>5267</v>
      </c>
      <c r="H1230">
        <v>5000</v>
      </c>
      <c r="I1230">
        <v>0</v>
      </c>
      <c r="J1230">
        <v>4.12</v>
      </c>
      <c r="K1230">
        <v>437</v>
      </c>
      <c r="L1230">
        <v>251</v>
      </c>
      <c r="M1230">
        <v>80</v>
      </c>
      <c r="N1230">
        <v>47</v>
      </c>
      <c r="O1230">
        <v>24</v>
      </c>
      <c r="P1230">
        <v>35</v>
      </c>
      <c r="Q1230">
        <v>0</v>
      </c>
      <c r="R1230">
        <v>0</v>
      </c>
      <c r="S1230">
        <v>0</v>
      </c>
      <c r="T1230">
        <v>0</v>
      </c>
      <c r="U1230" t="s">
        <v>34</v>
      </c>
      <c r="V1230" t="s">
        <v>52</v>
      </c>
      <c r="W1230">
        <v>50</v>
      </c>
      <c r="X1230" t="s">
        <v>5268</v>
      </c>
      <c r="Y1230">
        <v>3</v>
      </c>
      <c r="Z1230">
        <v>0</v>
      </c>
      <c r="AA1230">
        <v>43</v>
      </c>
      <c r="AB1230">
        <v>50</v>
      </c>
      <c r="AE1230" t="s">
        <v>37</v>
      </c>
      <c r="AF1230" t="s">
        <v>3260</v>
      </c>
      <c r="AG1230" t="s">
        <v>3260</v>
      </c>
      <c r="AH1230" t="s">
        <v>10379</v>
      </c>
      <c r="AI1230">
        <v>4220</v>
      </c>
      <c r="AJ1230">
        <v>4.1099526070000003</v>
      </c>
      <c r="AK1230" t="s">
        <v>10380</v>
      </c>
      <c r="AL1230">
        <v>0</v>
      </c>
      <c r="AN1230" t="s">
        <v>10381</v>
      </c>
      <c r="AO1230" t="s">
        <v>10382</v>
      </c>
      <c r="AP1230" t="s">
        <v>5273</v>
      </c>
      <c r="AQ1230" t="s">
        <v>5274</v>
      </c>
    </row>
    <row r="1231" spans="1:43" x14ac:dyDescent="0.3">
      <c r="A1231" t="s">
        <v>3264</v>
      </c>
      <c r="B1231" t="s">
        <v>3262</v>
      </c>
      <c r="C1231" t="s">
        <v>3262</v>
      </c>
      <c r="D1231" t="s">
        <v>4718</v>
      </c>
      <c r="E1231">
        <v>3.68</v>
      </c>
      <c r="F1231">
        <v>4</v>
      </c>
      <c r="G1231" t="s">
        <v>5267</v>
      </c>
      <c r="H1231">
        <v>100</v>
      </c>
      <c r="I1231">
        <v>0</v>
      </c>
      <c r="J1231">
        <v>3.71</v>
      </c>
      <c r="K1231">
        <v>42</v>
      </c>
      <c r="L1231">
        <v>18</v>
      </c>
      <c r="M1231">
        <v>7</v>
      </c>
      <c r="N1231">
        <v>9</v>
      </c>
      <c r="O1231">
        <v>3</v>
      </c>
      <c r="P1231">
        <v>5</v>
      </c>
      <c r="Q1231">
        <v>0</v>
      </c>
      <c r="R1231">
        <v>0</v>
      </c>
      <c r="S1231">
        <v>0</v>
      </c>
      <c r="T1231">
        <v>0</v>
      </c>
      <c r="U1231" t="s">
        <v>3263</v>
      </c>
      <c r="V1231" t="s">
        <v>43</v>
      </c>
      <c r="W1231">
        <v>1</v>
      </c>
      <c r="X1231" t="s">
        <v>5268</v>
      </c>
      <c r="Y1231">
        <v>1</v>
      </c>
      <c r="Z1231">
        <v>0</v>
      </c>
      <c r="AA1231">
        <v>38</v>
      </c>
      <c r="AB1231">
        <v>50</v>
      </c>
      <c r="AF1231" t="s">
        <v>583</v>
      </c>
      <c r="AG1231" t="s">
        <v>6180</v>
      </c>
      <c r="AH1231" t="s">
        <v>8825</v>
      </c>
      <c r="AI1231">
        <v>105015</v>
      </c>
      <c r="AJ1231">
        <v>3.789601486</v>
      </c>
      <c r="AK1231" t="s">
        <v>6181</v>
      </c>
      <c r="AL1231">
        <v>0</v>
      </c>
      <c r="AN1231" t="s">
        <v>8826</v>
      </c>
      <c r="AO1231" t="s">
        <v>8827</v>
      </c>
      <c r="AP1231" t="s">
        <v>5273</v>
      </c>
      <c r="AQ1231" t="s">
        <v>5274</v>
      </c>
    </row>
    <row r="1232" spans="1:43" x14ac:dyDescent="0.3">
      <c r="A1232" t="s">
        <v>3268</v>
      </c>
      <c r="B1232" t="s">
        <v>10383</v>
      </c>
      <c r="C1232" t="s">
        <v>3265</v>
      </c>
      <c r="D1232" t="s">
        <v>5039</v>
      </c>
      <c r="E1232">
        <v>18</v>
      </c>
      <c r="F1232">
        <v>76</v>
      </c>
      <c r="G1232" t="s">
        <v>5267</v>
      </c>
      <c r="H1232">
        <v>100</v>
      </c>
      <c r="I1232">
        <v>0</v>
      </c>
      <c r="J1232">
        <v>3.56</v>
      </c>
      <c r="K1232">
        <v>120</v>
      </c>
      <c r="L1232">
        <v>47</v>
      </c>
      <c r="M1232">
        <v>24</v>
      </c>
      <c r="N1232">
        <v>19</v>
      </c>
      <c r="O1232">
        <v>9</v>
      </c>
      <c r="P1232">
        <v>21</v>
      </c>
      <c r="Q1232">
        <v>0</v>
      </c>
      <c r="R1232">
        <v>0</v>
      </c>
      <c r="S1232">
        <v>0</v>
      </c>
      <c r="T1232">
        <v>0</v>
      </c>
      <c r="U1232" t="s">
        <v>42</v>
      </c>
      <c r="V1232" t="s">
        <v>565</v>
      </c>
      <c r="W1232">
        <v>9</v>
      </c>
      <c r="X1232" t="s">
        <v>5268</v>
      </c>
      <c r="Y1232">
        <v>5</v>
      </c>
      <c r="Z1232">
        <v>0</v>
      </c>
      <c r="AA1232">
        <v>41</v>
      </c>
      <c r="AB1232">
        <v>38</v>
      </c>
      <c r="AC1232">
        <v>1</v>
      </c>
      <c r="AD1232" t="s">
        <v>5269</v>
      </c>
      <c r="AE1232" t="s">
        <v>37</v>
      </c>
      <c r="AF1232" t="s">
        <v>3266</v>
      </c>
      <c r="AG1232" t="s">
        <v>10384</v>
      </c>
      <c r="AH1232" t="s">
        <v>3267</v>
      </c>
      <c r="AI1232">
        <v>8950</v>
      </c>
      <c r="AJ1232">
        <v>4.2743016760000003</v>
      </c>
      <c r="AK1232" t="s">
        <v>10385</v>
      </c>
      <c r="AL1232">
        <v>0</v>
      </c>
      <c r="AN1232" t="s">
        <v>10386</v>
      </c>
      <c r="AO1232" t="s">
        <v>10387</v>
      </c>
      <c r="AP1232" t="s">
        <v>5273</v>
      </c>
      <c r="AQ1232" t="s">
        <v>5274</v>
      </c>
    </row>
    <row r="1233" spans="1:43" x14ac:dyDescent="0.3">
      <c r="A1233" t="s">
        <v>3271</v>
      </c>
      <c r="B1233" t="s">
        <v>10388</v>
      </c>
      <c r="C1233" t="s">
        <v>3269</v>
      </c>
      <c r="D1233" t="s">
        <v>5040</v>
      </c>
      <c r="E1233">
        <v>5</v>
      </c>
      <c r="F1233">
        <v>22</v>
      </c>
      <c r="G1233" t="s">
        <v>5267</v>
      </c>
      <c r="H1233">
        <v>1000</v>
      </c>
      <c r="I1233">
        <v>0</v>
      </c>
      <c r="J1233">
        <v>3.32</v>
      </c>
      <c r="K1233">
        <v>395</v>
      </c>
      <c r="L1233">
        <v>146</v>
      </c>
      <c r="M1233">
        <v>64</v>
      </c>
      <c r="N1233">
        <v>53</v>
      </c>
      <c r="O1233">
        <v>36</v>
      </c>
      <c r="P1233">
        <v>96</v>
      </c>
      <c r="Q1233">
        <v>0</v>
      </c>
      <c r="R1233">
        <v>0</v>
      </c>
      <c r="S1233">
        <v>0</v>
      </c>
      <c r="T1233">
        <v>0</v>
      </c>
      <c r="U1233" t="s">
        <v>144</v>
      </c>
      <c r="V1233" t="s">
        <v>52</v>
      </c>
      <c r="W1233">
        <v>50</v>
      </c>
      <c r="X1233" t="s">
        <v>5268</v>
      </c>
      <c r="Y1233">
        <v>1</v>
      </c>
      <c r="Z1233">
        <v>0</v>
      </c>
      <c r="AA1233">
        <v>39</v>
      </c>
      <c r="AB1233">
        <v>50</v>
      </c>
      <c r="AE1233" t="s">
        <v>37</v>
      </c>
      <c r="AF1233" t="s">
        <v>3270</v>
      </c>
      <c r="AG1233" t="s">
        <v>3270</v>
      </c>
      <c r="AH1233" t="s">
        <v>10389</v>
      </c>
      <c r="AI1233">
        <v>3809</v>
      </c>
      <c r="AJ1233">
        <v>3.5828301389999999</v>
      </c>
      <c r="AK1233" t="s">
        <v>10390</v>
      </c>
      <c r="AL1233">
        <v>0</v>
      </c>
      <c r="AN1233" t="s">
        <v>10391</v>
      </c>
      <c r="AO1233" t="s">
        <v>10392</v>
      </c>
      <c r="AP1233" t="s">
        <v>5273</v>
      </c>
      <c r="AQ1233" t="s">
        <v>5274</v>
      </c>
    </row>
    <row r="1234" spans="1:43" x14ac:dyDescent="0.3">
      <c r="A1234" s="1" t="s">
        <v>1341</v>
      </c>
      <c r="B1234" t="s">
        <v>7435</v>
      </c>
      <c r="C1234" t="s">
        <v>1339</v>
      </c>
      <c r="D1234" t="s">
        <v>4438</v>
      </c>
      <c r="E1234">
        <v>7</v>
      </c>
      <c r="F1234">
        <v>14</v>
      </c>
      <c r="G1234" t="s">
        <v>5267</v>
      </c>
      <c r="H1234">
        <v>100</v>
      </c>
      <c r="I1234">
        <v>0</v>
      </c>
      <c r="J1234">
        <v>4.24</v>
      </c>
      <c r="K1234">
        <v>50</v>
      </c>
      <c r="L1234">
        <v>29</v>
      </c>
      <c r="M1234">
        <v>12</v>
      </c>
      <c r="N1234">
        <v>4</v>
      </c>
      <c r="O1234">
        <v>2</v>
      </c>
      <c r="P1234">
        <v>3</v>
      </c>
      <c r="Q1234">
        <v>0</v>
      </c>
      <c r="R1234">
        <v>0</v>
      </c>
      <c r="S1234">
        <v>0</v>
      </c>
      <c r="T1234">
        <v>0</v>
      </c>
      <c r="U1234" t="s">
        <v>100</v>
      </c>
      <c r="V1234" t="s">
        <v>101</v>
      </c>
      <c r="W1234">
        <v>50</v>
      </c>
      <c r="X1234" t="s">
        <v>5268</v>
      </c>
      <c r="Y1234">
        <v>2</v>
      </c>
      <c r="Z1234">
        <v>0</v>
      </c>
      <c r="AA1234">
        <v>43</v>
      </c>
      <c r="AB1234">
        <v>50</v>
      </c>
      <c r="AE1234" t="s">
        <v>37</v>
      </c>
      <c r="AF1234" t="s">
        <v>1340</v>
      </c>
      <c r="AG1234" t="s">
        <v>7436</v>
      </c>
      <c r="AH1234" t="s">
        <v>7437</v>
      </c>
      <c r="AI1234">
        <v>1160</v>
      </c>
      <c r="AJ1234">
        <v>4.1439655169999998</v>
      </c>
      <c r="AK1234" t="s">
        <v>7438</v>
      </c>
      <c r="AL1234">
        <v>0</v>
      </c>
      <c r="AN1234" t="s">
        <v>7439</v>
      </c>
      <c r="AO1234" t="s">
        <v>7440</v>
      </c>
      <c r="AP1234" t="s">
        <v>5273</v>
      </c>
      <c r="AQ1234" t="s">
        <v>5274</v>
      </c>
    </row>
    <row r="1235" spans="1:43" x14ac:dyDescent="0.3">
      <c r="A1235" t="s">
        <v>3273</v>
      </c>
      <c r="B1235" t="s">
        <v>2622</v>
      </c>
      <c r="C1235" t="s">
        <v>2622</v>
      </c>
      <c r="D1235" t="s">
        <v>5041</v>
      </c>
      <c r="E1235">
        <v>8</v>
      </c>
      <c r="F1235">
        <v>65</v>
      </c>
      <c r="G1235" t="s">
        <v>5267</v>
      </c>
      <c r="H1235">
        <v>5000</v>
      </c>
      <c r="I1235">
        <v>0</v>
      </c>
      <c r="J1235">
        <v>4.1399999999999997</v>
      </c>
      <c r="K1235">
        <v>1366</v>
      </c>
      <c r="L1235">
        <v>752</v>
      </c>
      <c r="M1235">
        <v>300</v>
      </c>
      <c r="N1235">
        <v>156</v>
      </c>
      <c r="O1235">
        <v>76</v>
      </c>
      <c r="P1235">
        <v>82</v>
      </c>
      <c r="Q1235">
        <v>0</v>
      </c>
      <c r="R1235">
        <v>0</v>
      </c>
      <c r="S1235">
        <v>0</v>
      </c>
      <c r="T1235">
        <v>0</v>
      </c>
      <c r="U1235" t="s">
        <v>70</v>
      </c>
      <c r="V1235" t="s">
        <v>101</v>
      </c>
      <c r="W1235">
        <v>50</v>
      </c>
      <c r="X1235" t="s">
        <v>5268</v>
      </c>
      <c r="Y1235">
        <v>2</v>
      </c>
      <c r="Z1235">
        <v>0</v>
      </c>
      <c r="AA1235">
        <v>93</v>
      </c>
      <c r="AB1235">
        <v>50</v>
      </c>
      <c r="AE1235" t="s">
        <v>37</v>
      </c>
      <c r="AF1235" t="s">
        <v>3272</v>
      </c>
      <c r="AG1235" t="s">
        <v>3272</v>
      </c>
      <c r="AH1235" t="s">
        <v>10393</v>
      </c>
      <c r="AI1235">
        <v>20824</v>
      </c>
      <c r="AJ1235">
        <v>4.0637245489999998</v>
      </c>
      <c r="AK1235" t="s">
        <v>10394</v>
      </c>
      <c r="AL1235">
        <v>0</v>
      </c>
      <c r="AN1235" t="s">
        <v>10395</v>
      </c>
      <c r="AO1235" t="s">
        <v>10396</v>
      </c>
      <c r="AP1235" t="s">
        <v>5273</v>
      </c>
      <c r="AQ1235" t="s">
        <v>5274</v>
      </c>
    </row>
    <row r="1236" spans="1:43" x14ac:dyDescent="0.3">
      <c r="A1236" t="s">
        <v>3277</v>
      </c>
      <c r="B1236" t="s">
        <v>3274</v>
      </c>
      <c r="C1236" t="s">
        <v>3274</v>
      </c>
      <c r="D1236" t="s">
        <v>5042</v>
      </c>
      <c r="E1236">
        <v>16</v>
      </c>
      <c r="F1236">
        <v>14</v>
      </c>
      <c r="G1236" t="s">
        <v>5267</v>
      </c>
      <c r="H1236">
        <v>50</v>
      </c>
      <c r="I1236">
        <v>0</v>
      </c>
      <c r="J1236">
        <v>3.72</v>
      </c>
      <c r="K1236">
        <v>18</v>
      </c>
      <c r="L1236">
        <v>8</v>
      </c>
      <c r="M1236">
        <v>5</v>
      </c>
      <c r="N1236">
        <v>0</v>
      </c>
      <c r="O1236">
        <v>2</v>
      </c>
      <c r="P1236">
        <v>3</v>
      </c>
      <c r="Q1236">
        <v>0</v>
      </c>
      <c r="R1236">
        <v>0</v>
      </c>
      <c r="S1236">
        <v>0</v>
      </c>
      <c r="T1236">
        <v>0</v>
      </c>
      <c r="U1236" t="s">
        <v>3275</v>
      </c>
      <c r="V1236" t="s">
        <v>1398</v>
      </c>
      <c r="W1236">
        <v>2</v>
      </c>
      <c r="X1236" t="s">
        <v>5268</v>
      </c>
      <c r="Y1236">
        <v>5</v>
      </c>
      <c r="Z1236">
        <v>0</v>
      </c>
      <c r="AA1236">
        <v>37</v>
      </c>
      <c r="AB1236">
        <v>2</v>
      </c>
      <c r="AE1236" t="s">
        <v>37</v>
      </c>
      <c r="AF1236" t="s">
        <v>3276</v>
      </c>
      <c r="AG1236" t="s">
        <v>10397</v>
      </c>
      <c r="AH1236" t="s">
        <v>10398</v>
      </c>
      <c r="AI1236">
        <v>5508</v>
      </c>
      <c r="AJ1236">
        <v>4.3229847489999997</v>
      </c>
      <c r="AK1236" t="s">
        <v>10399</v>
      </c>
      <c r="AL1236">
        <v>0</v>
      </c>
      <c r="AN1236" t="s">
        <v>10400</v>
      </c>
      <c r="AO1236" t="s">
        <v>10401</v>
      </c>
      <c r="AP1236" t="s">
        <v>5273</v>
      </c>
      <c r="AQ1236" t="s">
        <v>5274</v>
      </c>
    </row>
    <row r="1237" spans="1:43" x14ac:dyDescent="0.3">
      <c r="A1237" t="s">
        <v>3280</v>
      </c>
      <c r="B1237" t="s">
        <v>10402</v>
      </c>
      <c r="C1237" t="s">
        <v>3278</v>
      </c>
      <c r="D1237" t="s">
        <v>5043</v>
      </c>
      <c r="E1237">
        <v>5.74</v>
      </c>
      <c r="F1237">
        <v>5</v>
      </c>
      <c r="G1237" t="s">
        <v>5267</v>
      </c>
      <c r="H1237">
        <v>5000</v>
      </c>
      <c r="I1237">
        <v>0</v>
      </c>
      <c r="J1237">
        <v>3.9</v>
      </c>
      <c r="K1237">
        <v>1179</v>
      </c>
      <c r="L1237">
        <v>617</v>
      </c>
      <c r="M1237">
        <v>169</v>
      </c>
      <c r="N1237">
        <v>177</v>
      </c>
      <c r="O1237">
        <v>88</v>
      </c>
      <c r="P1237">
        <v>128</v>
      </c>
      <c r="Q1237">
        <v>0</v>
      </c>
      <c r="R1237">
        <v>0</v>
      </c>
      <c r="S1237">
        <v>0</v>
      </c>
      <c r="T1237">
        <v>0</v>
      </c>
      <c r="U1237" t="s">
        <v>42</v>
      </c>
      <c r="V1237" t="s">
        <v>43</v>
      </c>
      <c r="W1237">
        <v>6</v>
      </c>
      <c r="X1237" t="s">
        <v>5268</v>
      </c>
      <c r="Y1237">
        <v>2</v>
      </c>
      <c r="Z1237">
        <v>0</v>
      </c>
      <c r="AA1237">
        <v>20</v>
      </c>
      <c r="AB1237">
        <v>50</v>
      </c>
      <c r="AE1237" t="s">
        <v>37</v>
      </c>
      <c r="AF1237" t="s">
        <v>3279</v>
      </c>
      <c r="AG1237" t="s">
        <v>10403</v>
      </c>
      <c r="AH1237" t="s">
        <v>10404</v>
      </c>
      <c r="AI1237">
        <v>11854</v>
      </c>
      <c r="AJ1237">
        <v>4.0949046740000004</v>
      </c>
      <c r="AK1237" t="s">
        <v>10405</v>
      </c>
      <c r="AL1237">
        <v>0</v>
      </c>
      <c r="AN1237" t="s">
        <v>10406</v>
      </c>
      <c r="AO1237" t="s">
        <v>10407</v>
      </c>
      <c r="AP1237" t="s">
        <v>5273</v>
      </c>
      <c r="AQ1237" t="s">
        <v>5274</v>
      </c>
    </row>
    <row r="1238" spans="1:43" x14ac:dyDescent="0.3">
      <c r="A1238" t="s">
        <v>3282</v>
      </c>
      <c r="B1238" t="s">
        <v>10408</v>
      </c>
      <c r="C1238" t="s">
        <v>3281</v>
      </c>
      <c r="D1238" t="s">
        <v>5044</v>
      </c>
      <c r="E1238">
        <v>8</v>
      </c>
      <c r="F1238">
        <v>7</v>
      </c>
      <c r="G1238" t="s">
        <v>5267</v>
      </c>
      <c r="H1238">
        <v>10000</v>
      </c>
      <c r="I1238">
        <v>0</v>
      </c>
      <c r="J1238">
        <v>3.71</v>
      </c>
      <c r="K1238">
        <v>2747</v>
      </c>
      <c r="L1238">
        <v>1253</v>
      </c>
      <c r="M1238">
        <v>470</v>
      </c>
      <c r="N1238">
        <v>390</v>
      </c>
      <c r="O1238">
        <v>233</v>
      </c>
      <c r="P1238">
        <v>401</v>
      </c>
      <c r="Q1238">
        <v>0</v>
      </c>
      <c r="R1238">
        <v>0</v>
      </c>
      <c r="S1238">
        <v>0</v>
      </c>
      <c r="T1238">
        <v>0</v>
      </c>
      <c r="U1238" t="s">
        <v>64</v>
      </c>
      <c r="V1238" t="s">
        <v>35</v>
      </c>
      <c r="W1238">
        <v>50</v>
      </c>
      <c r="X1238" t="s">
        <v>5268</v>
      </c>
      <c r="Y1238">
        <v>3</v>
      </c>
      <c r="Z1238">
        <v>0</v>
      </c>
      <c r="AA1238">
        <v>43</v>
      </c>
      <c r="AB1238">
        <v>50</v>
      </c>
      <c r="AE1238" t="s">
        <v>37</v>
      </c>
      <c r="AF1238" t="s">
        <v>1094</v>
      </c>
      <c r="AG1238" t="s">
        <v>7015</v>
      </c>
      <c r="AH1238" t="s">
        <v>7016</v>
      </c>
      <c r="AI1238">
        <v>65189</v>
      </c>
      <c r="AJ1238">
        <v>4.049640277</v>
      </c>
      <c r="AK1238" t="s">
        <v>7017</v>
      </c>
      <c r="AL1238">
        <v>0</v>
      </c>
      <c r="AN1238" t="s">
        <v>10409</v>
      </c>
      <c r="AO1238" t="s">
        <v>10410</v>
      </c>
      <c r="AP1238" t="s">
        <v>5273</v>
      </c>
      <c r="AQ1238" t="s">
        <v>5274</v>
      </c>
    </row>
    <row r="1239" spans="1:43" x14ac:dyDescent="0.3">
      <c r="A1239" t="s">
        <v>3284</v>
      </c>
      <c r="B1239" t="s">
        <v>10411</v>
      </c>
      <c r="C1239" t="s">
        <v>3283</v>
      </c>
      <c r="D1239" t="s">
        <v>5045</v>
      </c>
      <c r="E1239">
        <v>8</v>
      </c>
      <c r="F1239">
        <v>7</v>
      </c>
      <c r="G1239" t="s">
        <v>5267</v>
      </c>
      <c r="H1239">
        <v>20000</v>
      </c>
      <c r="I1239">
        <v>0</v>
      </c>
      <c r="J1239">
        <v>3.63</v>
      </c>
      <c r="K1239">
        <v>2058</v>
      </c>
      <c r="L1239">
        <v>902</v>
      </c>
      <c r="M1239">
        <v>319</v>
      </c>
      <c r="N1239">
        <v>324</v>
      </c>
      <c r="O1239">
        <v>191</v>
      </c>
      <c r="P1239">
        <v>322</v>
      </c>
      <c r="Q1239">
        <v>0</v>
      </c>
      <c r="R1239">
        <v>0</v>
      </c>
      <c r="S1239">
        <v>0</v>
      </c>
      <c r="T1239">
        <v>0</v>
      </c>
      <c r="U1239" t="s">
        <v>70</v>
      </c>
      <c r="V1239" t="s">
        <v>52</v>
      </c>
      <c r="W1239">
        <v>50</v>
      </c>
      <c r="X1239" t="s">
        <v>5268</v>
      </c>
      <c r="Y1239">
        <v>3</v>
      </c>
      <c r="Z1239">
        <v>0</v>
      </c>
      <c r="AA1239">
        <v>43</v>
      </c>
      <c r="AB1239">
        <v>50</v>
      </c>
      <c r="AC1239">
        <v>1</v>
      </c>
      <c r="AD1239" t="s">
        <v>5269</v>
      </c>
      <c r="AE1239" t="s">
        <v>37</v>
      </c>
      <c r="AF1239" t="s">
        <v>1094</v>
      </c>
      <c r="AG1239" t="s">
        <v>7015</v>
      </c>
      <c r="AH1239" t="s">
        <v>7016</v>
      </c>
      <c r="AI1239">
        <v>65189</v>
      </c>
      <c r="AJ1239">
        <v>4.049640277</v>
      </c>
      <c r="AK1239" t="s">
        <v>7017</v>
      </c>
      <c r="AL1239">
        <v>0</v>
      </c>
      <c r="AN1239" t="s">
        <v>10412</v>
      </c>
      <c r="AO1239" t="s">
        <v>10413</v>
      </c>
      <c r="AP1239" t="s">
        <v>5273</v>
      </c>
      <c r="AQ1239" t="s">
        <v>5274</v>
      </c>
    </row>
    <row r="1240" spans="1:43" x14ac:dyDescent="0.3">
      <c r="A1240" t="s">
        <v>3286</v>
      </c>
      <c r="B1240" t="s">
        <v>3285</v>
      </c>
      <c r="C1240" t="s">
        <v>3285</v>
      </c>
      <c r="D1240" t="s">
        <v>5046</v>
      </c>
      <c r="E1240">
        <v>3</v>
      </c>
      <c r="F1240">
        <v>14</v>
      </c>
      <c r="G1240" t="s">
        <v>5267</v>
      </c>
      <c r="H1240">
        <v>100</v>
      </c>
      <c r="I1240">
        <v>0</v>
      </c>
      <c r="J1240">
        <v>3.9</v>
      </c>
      <c r="K1240">
        <v>51</v>
      </c>
      <c r="L1240">
        <v>25</v>
      </c>
      <c r="M1240">
        <v>11</v>
      </c>
      <c r="N1240">
        <v>6</v>
      </c>
      <c r="O1240">
        <v>3</v>
      </c>
      <c r="P1240">
        <v>6</v>
      </c>
      <c r="Q1240">
        <v>0</v>
      </c>
      <c r="R1240">
        <v>0</v>
      </c>
      <c r="S1240">
        <v>0</v>
      </c>
      <c r="T1240">
        <v>0</v>
      </c>
      <c r="U1240" t="s">
        <v>78</v>
      </c>
      <c r="V1240" t="s">
        <v>52</v>
      </c>
      <c r="W1240">
        <v>50</v>
      </c>
      <c r="X1240" t="s">
        <v>5268</v>
      </c>
      <c r="Y1240">
        <v>1</v>
      </c>
      <c r="Z1240">
        <v>0</v>
      </c>
      <c r="AA1240">
        <v>41</v>
      </c>
      <c r="AB1240">
        <v>50</v>
      </c>
      <c r="AC1240">
        <v>1</v>
      </c>
      <c r="AD1240" t="s">
        <v>5269</v>
      </c>
      <c r="AE1240" t="s">
        <v>37</v>
      </c>
      <c r="AF1240" t="s">
        <v>133</v>
      </c>
      <c r="AG1240" t="s">
        <v>133</v>
      </c>
      <c r="AH1240" t="s">
        <v>5403</v>
      </c>
      <c r="AI1240">
        <v>9395</v>
      </c>
      <c r="AJ1240">
        <v>4.110058542</v>
      </c>
      <c r="AK1240" t="s">
        <v>5404</v>
      </c>
      <c r="AL1240">
        <v>0</v>
      </c>
      <c r="AN1240" t="s">
        <v>10414</v>
      </c>
      <c r="AO1240" t="s">
        <v>10415</v>
      </c>
      <c r="AP1240" t="s">
        <v>5273</v>
      </c>
      <c r="AQ1240" t="s">
        <v>5274</v>
      </c>
    </row>
    <row r="1241" spans="1:43" x14ac:dyDescent="0.3">
      <c r="A1241" t="s">
        <v>3288</v>
      </c>
      <c r="B1241" t="s">
        <v>6306</v>
      </c>
      <c r="C1241" t="s">
        <v>2184</v>
      </c>
      <c r="D1241" t="s">
        <v>4957</v>
      </c>
      <c r="E1241">
        <v>2.89</v>
      </c>
      <c r="F1241">
        <v>7</v>
      </c>
      <c r="G1241" t="s">
        <v>5267</v>
      </c>
      <c r="H1241">
        <v>50</v>
      </c>
      <c r="I1241">
        <v>0</v>
      </c>
      <c r="J1241">
        <v>5</v>
      </c>
      <c r="K1241">
        <v>1</v>
      </c>
      <c r="L1241">
        <v>1</v>
      </c>
      <c r="M1241">
        <v>0</v>
      </c>
      <c r="N1241">
        <v>0</v>
      </c>
      <c r="O1241">
        <v>0</v>
      </c>
      <c r="P1241">
        <v>0</v>
      </c>
      <c r="Q1241">
        <v>0</v>
      </c>
      <c r="R1241">
        <v>0</v>
      </c>
      <c r="S1241">
        <v>0</v>
      </c>
      <c r="T1241">
        <v>0</v>
      </c>
      <c r="U1241" t="s">
        <v>42</v>
      </c>
      <c r="V1241" t="s">
        <v>79</v>
      </c>
      <c r="W1241">
        <v>1</v>
      </c>
      <c r="X1241" t="s">
        <v>5268</v>
      </c>
      <c r="Y1241">
        <v>1</v>
      </c>
      <c r="Z1241">
        <v>0</v>
      </c>
      <c r="AA1241">
        <v>37</v>
      </c>
      <c r="AB1241">
        <v>50</v>
      </c>
      <c r="AC1241">
        <v>1</v>
      </c>
      <c r="AD1241" t="s">
        <v>5269</v>
      </c>
      <c r="AE1241" t="s">
        <v>37</v>
      </c>
      <c r="AF1241" t="s">
        <v>3287</v>
      </c>
      <c r="AG1241" t="s">
        <v>9983</v>
      </c>
      <c r="AH1241" t="s">
        <v>9984</v>
      </c>
      <c r="AI1241">
        <v>30</v>
      </c>
      <c r="AJ1241">
        <v>3.733333333</v>
      </c>
      <c r="AK1241" s="1" t="s">
        <v>9985</v>
      </c>
      <c r="AL1241">
        <v>0</v>
      </c>
      <c r="AN1241" t="s">
        <v>9986</v>
      </c>
      <c r="AO1241" t="s">
        <v>9987</v>
      </c>
      <c r="AP1241" t="s">
        <v>5273</v>
      </c>
      <c r="AQ1241" t="s">
        <v>5274</v>
      </c>
    </row>
    <row r="1242" spans="1:43" x14ac:dyDescent="0.3">
      <c r="A1242" t="s">
        <v>3290</v>
      </c>
      <c r="B1242" t="s">
        <v>6179</v>
      </c>
      <c r="C1242" t="s">
        <v>582</v>
      </c>
      <c r="D1242" t="s">
        <v>4198</v>
      </c>
      <c r="E1242">
        <v>2</v>
      </c>
      <c r="F1242">
        <v>6</v>
      </c>
      <c r="G1242" t="s">
        <v>5267</v>
      </c>
      <c r="H1242">
        <v>1000</v>
      </c>
      <c r="I1242">
        <v>0</v>
      </c>
      <c r="J1242">
        <v>3.32</v>
      </c>
      <c r="K1242">
        <v>121</v>
      </c>
      <c r="L1242">
        <v>41</v>
      </c>
      <c r="M1242">
        <v>23</v>
      </c>
      <c r="N1242">
        <v>19</v>
      </c>
      <c r="O1242">
        <v>10</v>
      </c>
      <c r="P1242">
        <v>28</v>
      </c>
      <c r="Q1242">
        <v>0</v>
      </c>
      <c r="R1242">
        <v>0</v>
      </c>
      <c r="S1242">
        <v>0</v>
      </c>
      <c r="T1242">
        <v>0</v>
      </c>
      <c r="U1242" t="s">
        <v>100</v>
      </c>
      <c r="V1242" t="s">
        <v>43</v>
      </c>
      <c r="W1242">
        <v>1</v>
      </c>
      <c r="X1242" t="s">
        <v>5268</v>
      </c>
      <c r="Y1242">
        <v>1</v>
      </c>
      <c r="Z1242">
        <v>0</v>
      </c>
      <c r="AA1242">
        <v>36</v>
      </c>
      <c r="AB1242">
        <v>50</v>
      </c>
      <c r="AE1242" t="s">
        <v>37</v>
      </c>
      <c r="AF1242" t="s">
        <v>3289</v>
      </c>
      <c r="AG1242" t="s">
        <v>10416</v>
      </c>
      <c r="AH1242" t="s">
        <v>10417</v>
      </c>
      <c r="AI1242">
        <v>543</v>
      </c>
      <c r="AJ1242">
        <v>4.1197053410000004</v>
      </c>
      <c r="AK1242" t="s">
        <v>10418</v>
      </c>
      <c r="AL1242">
        <v>0</v>
      </c>
      <c r="AN1242" t="s">
        <v>10419</v>
      </c>
      <c r="AO1242" t="s">
        <v>10420</v>
      </c>
      <c r="AP1242" t="s">
        <v>5273</v>
      </c>
      <c r="AQ1242" t="s">
        <v>5274</v>
      </c>
    </row>
    <row r="1243" spans="1:43" x14ac:dyDescent="0.3">
      <c r="A1243" t="s">
        <v>3294</v>
      </c>
      <c r="B1243" t="s">
        <v>5807</v>
      </c>
      <c r="C1243" t="s">
        <v>3291</v>
      </c>
      <c r="D1243" t="s">
        <v>4126</v>
      </c>
      <c r="E1243">
        <v>9</v>
      </c>
      <c r="F1243">
        <v>65</v>
      </c>
      <c r="G1243" t="s">
        <v>5267</v>
      </c>
      <c r="H1243">
        <v>1000</v>
      </c>
      <c r="I1243">
        <v>1</v>
      </c>
      <c r="J1243">
        <v>3.7</v>
      </c>
      <c r="K1243">
        <v>162</v>
      </c>
      <c r="L1243">
        <v>70</v>
      </c>
      <c r="M1243">
        <v>32</v>
      </c>
      <c r="N1243">
        <v>26</v>
      </c>
      <c r="O1243">
        <v>10</v>
      </c>
      <c r="P1243">
        <v>24</v>
      </c>
      <c r="Q1243">
        <v>0</v>
      </c>
      <c r="R1243">
        <v>0</v>
      </c>
      <c r="S1243">
        <v>0</v>
      </c>
      <c r="T1243">
        <v>0</v>
      </c>
      <c r="U1243" t="s">
        <v>100</v>
      </c>
      <c r="V1243" t="s">
        <v>35</v>
      </c>
      <c r="W1243">
        <v>50</v>
      </c>
      <c r="X1243" t="s">
        <v>5268</v>
      </c>
      <c r="Y1243">
        <v>3</v>
      </c>
      <c r="Z1243">
        <v>0</v>
      </c>
      <c r="AA1243">
        <v>36</v>
      </c>
      <c r="AB1243">
        <v>50</v>
      </c>
      <c r="AC1243">
        <v>1</v>
      </c>
      <c r="AD1243" t="s">
        <v>5269</v>
      </c>
      <c r="AE1243" t="s">
        <v>37</v>
      </c>
      <c r="AF1243" t="s">
        <v>3292</v>
      </c>
      <c r="AG1243" t="s">
        <v>3292</v>
      </c>
      <c r="AH1243" t="s">
        <v>3293</v>
      </c>
      <c r="AI1243">
        <v>3373</v>
      </c>
      <c r="AJ1243">
        <v>3.9647198339999998</v>
      </c>
      <c r="AK1243" t="s">
        <v>6328</v>
      </c>
      <c r="AL1243">
        <v>0</v>
      </c>
      <c r="AN1243" t="s">
        <v>6329</v>
      </c>
      <c r="AO1243" t="s">
        <v>6330</v>
      </c>
      <c r="AP1243" t="s">
        <v>5273</v>
      </c>
      <c r="AQ1243" t="s">
        <v>5274</v>
      </c>
    </row>
    <row r="1244" spans="1:43" x14ac:dyDescent="0.3">
      <c r="A1244" t="s">
        <v>3296</v>
      </c>
      <c r="B1244" t="s">
        <v>10241</v>
      </c>
      <c r="C1244" t="s">
        <v>3295</v>
      </c>
      <c r="D1244" t="s">
        <v>5009</v>
      </c>
      <c r="E1244">
        <v>9</v>
      </c>
      <c r="F1244">
        <v>9</v>
      </c>
      <c r="G1244" t="s">
        <v>5267</v>
      </c>
      <c r="H1244">
        <v>100</v>
      </c>
      <c r="I1244">
        <v>1</v>
      </c>
      <c r="J1244">
        <v>5</v>
      </c>
      <c r="K1244">
        <v>0</v>
      </c>
      <c r="Q1244">
        <v>0</v>
      </c>
      <c r="R1244">
        <v>0</v>
      </c>
      <c r="S1244">
        <v>0</v>
      </c>
      <c r="T1244">
        <v>0</v>
      </c>
      <c r="U1244" t="s">
        <v>34</v>
      </c>
      <c r="V1244" t="s">
        <v>52</v>
      </c>
      <c r="W1244">
        <v>50</v>
      </c>
      <c r="X1244" t="s">
        <v>5268</v>
      </c>
      <c r="Y1244">
        <v>3</v>
      </c>
      <c r="Z1244">
        <v>0</v>
      </c>
      <c r="AA1244">
        <v>44</v>
      </c>
      <c r="AB1244">
        <v>50</v>
      </c>
      <c r="AC1244">
        <v>1</v>
      </c>
      <c r="AD1244" t="s">
        <v>5269</v>
      </c>
      <c r="AE1244" t="s">
        <v>37</v>
      </c>
      <c r="AF1244" t="s">
        <v>997</v>
      </c>
      <c r="AG1244" t="s">
        <v>6864</v>
      </c>
      <c r="AH1244" t="s">
        <v>6865</v>
      </c>
      <c r="AI1244">
        <v>246312</v>
      </c>
      <c r="AJ1244">
        <v>4.2037253559999996</v>
      </c>
      <c r="AK1244" t="s">
        <v>6866</v>
      </c>
      <c r="AL1244">
        <v>0</v>
      </c>
      <c r="AN1244" t="s">
        <v>10242</v>
      </c>
      <c r="AO1244" t="s">
        <v>10243</v>
      </c>
      <c r="AP1244" t="s">
        <v>5273</v>
      </c>
      <c r="AQ1244" t="s">
        <v>5274</v>
      </c>
    </row>
    <row r="1245" spans="1:43" x14ac:dyDescent="0.3">
      <c r="A1245" t="s">
        <v>3297</v>
      </c>
      <c r="B1245" t="s">
        <v>5578</v>
      </c>
      <c r="C1245" t="s">
        <v>718</v>
      </c>
      <c r="D1245" t="s">
        <v>4084</v>
      </c>
      <c r="E1245">
        <v>11</v>
      </c>
      <c r="F1245">
        <v>10</v>
      </c>
      <c r="G1245" t="s">
        <v>5267</v>
      </c>
      <c r="H1245">
        <v>5000</v>
      </c>
      <c r="I1245">
        <v>0</v>
      </c>
      <c r="J1245">
        <v>4.03</v>
      </c>
      <c r="K1245">
        <v>756</v>
      </c>
      <c r="L1245">
        <v>387</v>
      </c>
      <c r="M1245">
        <v>163</v>
      </c>
      <c r="N1245">
        <v>104</v>
      </c>
      <c r="O1245">
        <v>46</v>
      </c>
      <c r="P1245">
        <v>56</v>
      </c>
      <c r="Q1245">
        <v>0</v>
      </c>
      <c r="R1245">
        <v>0</v>
      </c>
      <c r="S1245">
        <v>0</v>
      </c>
      <c r="T1245">
        <v>0</v>
      </c>
      <c r="U1245" t="s">
        <v>719</v>
      </c>
      <c r="V1245" t="s">
        <v>52</v>
      </c>
      <c r="W1245">
        <v>50</v>
      </c>
      <c r="X1245" t="s">
        <v>5268</v>
      </c>
      <c r="Y1245">
        <v>2</v>
      </c>
      <c r="Z1245">
        <v>0</v>
      </c>
      <c r="AA1245">
        <v>14</v>
      </c>
      <c r="AB1245">
        <v>50</v>
      </c>
      <c r="AE1245" t="s">
        <v>37</v>
      </c>
      <c r="AF1245" t="s">
        <v>269</v>
      </c>
      <c r="AG1245" t="s">
        <v>5650</v>
      </c>
      <c r="AH1245" t="s">
        <v>5651</v>
      </c>
      <c r="AI1245">
        <v>8821</v>
      </c>
      <c r="AJ1245">
        <v>3.8720099760000002</v>
      </c>
      <c r="AK1245" t="s">
        <v>5652</v>
      </c>
      <c r="AL1245">
        <v>0</v>
      </c>
      <c r="AN1245" t="s">
        <v>10421</v>
      </c>
      <c r="AO1245" t="s">
        <v>10422</v>
      </c>
      <c r="AP1245" t="s">
        <v>5273</v>
      </c>
      <c r="AQ1245" t="s">
        <v>5274</v>
      </c>
    </row>
    <row r="1246" spans="1:43" x14ac:dyDescent="0.3">
      <c r="A1246" t="s">
        <v>3299</v>
      </c>
      <c r="B1246" t="s">
        <v>5535</v>
      </c>
      <c r="C1246" t="s">
        <v>1704</v>
      </c>
      <c r="D1246" t="s">
        <v>4077</v>
      </c>
      <c r="E1246">
        <v>9</v>
      </c>
      <c r="F1246">
        <v>9</v>
      </c>
      <c r="G1246" t="s">
        <v>5267</v>
      </c>
      <c r="H1246">
        <v>1000</v>
      </c>
      <c r="I1246">
        <v>0</v>
      </c>
      <c r="J1246">
        <v>4.2</v>
      </c>
      <c r="K1246">
        <v>300</v>
      </c>
      <c r="L1246">
        <v>188</v>
      </c>
      <c r="M1246">
        <v>51</v>
      </c>
      <c r="N1246">
        <v>20</v>
      </c>
      <c r="O1246">
        <v>15</v>
      </c>
      <c r="P1246">
        <v>26</v>
      </c>
      <c r="Q1246">
        <v>0</v>
      </c>
      <c r="R1246">
        <v>0</v>
      </c>
      <c r="S1246">
        <v>0</v>
      </c>
      <c r="T1246">
        <v>0</v>
      </c>
      <c r="U1246" t="s">
        <v>100</v>
      </c>
      <c r="V1246" t="s">
        <v>52</v>
      </c>
      <c r="W1246">
        <v>30</v>
      </c>
      <c r="X1246" t="s">
        <v>5268</v>
      </c>
      <c r="Y1246">
        <v>3</v>
      </c>
      <c r="Z1246">
        <v>0</v>
      </c>
      <c r="AA1246">
        <v>40</v>
      </c>
      <c r="AB1246">
        <v>50</v>
      </c>
      <c r="AF1246" t="s">
        <v>3298</v>
      </c>
      <c r="AG1246" t="s">
        <v>10423</v>
      </c>
      <c r="AH1246" t="s">
        <v>10424</v>
      </c>
      <c r="AI1246">
        <v>82219</v>
      </c>
      <c r="AJ1246">
        <v>3.5900825840000001</v>
      </c>
      <c r="AK1246" t="s">
        <v>10425</v>
      </c>
      <c r="AL1246">
        <v>1</v>
      </c>
      <c r="AM1246" t="s">
        <v>10426</v>
      </c>
      <c r="AN1246" t="s">
        <v>10427</v>
      </c>
      <c r="AO1246" t="s">
        <v>10428</v>
      </c>
      <c r="AP1246" t="s">
        <v>5273</v>
      </c>
      <c r="AQ1246" t="s">
        <v>5274</v>
      </c>
    </row>
    <row r="1247" spans="1:43" x14ac:dyDescent="0.3">
      <c r="A1247" t="s">
        <v>950</v>
      </c>
      <c r="B1247" t="s">
        <v>5936</v>
      </c>
      <c r="C1247" t="s">
        <v>947</v>
      </c>
      <c r="D1247" t="s">
        <v>4151</v>
      </c>
      <c r="E1247">
        <v>4.8099999999999996</v>
      </c>
      <c r="F1247">
        <v>5</v>
      </c>
      <c r="G1247" t="s">
        <v>5267</v>
      </c>
      <c r="H1247">
        <v>100</v>
      </c>
      <c r="I1247">
        <v>1</v>
      </c>
      <c r="J1247">
        <v>5</v>
      </c>
      <c r="K1247">
        <v>0</v>
      </c>
      <c r="Q1247">
        <v>0</v>
      </c>
      <c r="R1247">
        <v>0</v>
      </c>
      <c r="S1247">
        <v>0</v>
      </c>
      <c r="T1247">
        <v>0</v>
      </c>
      <c r="U1247" t="s">
        <v>51</v>
      </c>
      <c r="V1247" t="s">
        <v>43</v>
      </c>
      <c r="W1247">
        <v>5</v>
      </c>
      <c r="X1247" t="s">
        <v>5335</v>
      </c>
      <c r="Y1247">
        <v>1</v>
      </c>
      <c r="Z1247">
        <v>0</v>
      </c>
      <c r="AA1247">
        <v>47</v>
      </c>
      <c r="AB1247">
        <v>50</v>
      </c>
      <c r="AE1247" t="s">
        <v>37</v>
      </c>
      <c r="AF1247" t="s">
        <v>948</v>
      </c>
      <c r="AG1247" t="s">
        <v>948</v>
      </c>
      <c r="AH1247" t="s">
        <v>949</v>
      </c>
      <c r="AI1247">
        <v>6</v>
      </c>
      <c r="AJ1247">
        <v>4.3333333329999997</v>
      </c>
      <c r="AK1247" t="s">
        <v>6787</v>
      </c>
      <c r="AL1247">
        <v>0</v>
      </c>
      <c r="AN1247" t="s">
        <v>6788</v>
      </c>
      <c r="AO1247" t="s">
        <v>6789</v>
      </c>
      <c r="AP1247" t="s">
        <v>5273</v>
      </c>
      <c r="AQ1247" t="s">
        <v>5274</v>
      </c>
    </row>
    <row r="1248" spans="1:43" x14ac:dyDescent="0.3">
      <c r="A1248" t="s">
        <v>3301</v>
      </c>
      <c r="B1248" t="s">
        <v>6214</v>
      </c>
      <c r="C1248" t="s">
        <v>3300</v>
      </c>
      <c r="D1248" t="s">
        <v>4205</v>
      </c>
      <c r="E1248">
        <v>8</v>
      </c>
      <c r="F1248">
        <v>10</v>
      </c>
      <c r="G1248" t="s">
        <v>5267</v>
      </c>
      <c r="H1248">
        <v>50</v>
      </c>
      <c r="I1248">
        <v>0</v>
      </c>
      <c r="J1248">
        <v>3.8</v>
      </c>
      <c r="K1248">
        <v>5</v>
      </c>
      <c r="L1248">
        <v>3</v>
      </c>
      <c r="M1248">
        <v>0</v>
      </c>
      <c r="N1248">
        <v>1</v>
      </c>
      <c r="O1248">
        <v>0</v>
      </c>
      <c r="P1248">
        <v>1</v>
      </c>
      <c r="Q1248">
        <v>0</v>
      </c>
      <c r="R1248">
        <v>0</v>
      </c>
      <c r="S1248">
        <v>0</v>
      </c>
      <c r="T1248">
        <v>0</v>
      </c>
      <c r="U1248" t="s">
        <v>64</v>
      </c>
      <c r="V1248" t="s">
        <v>43</v>
      </c>
      <c r="W1248">
        <v>5</v>
      </c>
      <c r="X1248" t="s">
        <v>5268</v>
      </c>
      <c r="Y1248">
        <v>2</v>
      </c>
      <c r="Z1248">
        <v>0</v>
      </c>
      <c r="AA1248">
        <v>23</v>
      </c>
      <c r="AB1248">
        <v>50</v>
      </c>
      <c r="AC1248">
        <v>1</v>
      </c>
      <c r="AD1248" t="s">
        <v>5269</v>
      </c>
      <c r="AE1248" t="s">
        <v>37</v>
      </c>
      <c r="AF1248" t="s">
        <v>2412</v>
      </c>
      <c r="AG1248" t="s">
        <v>2412</v>
      </c>
      <c r="AH1248" t="s">
        <v>6215</v>
      </c>
      <c r="AI1248">
        <v>129</v>
      </c>
      <c r="AJ1248">
        <v>3.790697674</v>
      </c>
      <c r="AK1248" t="s">
        <v>6216</v>
      </c>
      <c r="AL1248">
        <v>0</v>
      </c>
      <c r="AN1248" t="s">
        <v>6217</v>
      </c>
      <c r="AO1248" t="s">
        <v>6218</v>
      </c>
      <c r="AP1248" t="s">
        <v>5273</v>
      </c>
      <c r="AQ1248" t="s">
        <v>5274</v>
      </c>
    </row>
    <row r="1249" spans="1:43" x14ac:dyDescent="0.3">
      <c r="A1249" t="s">
        <v>3304</v>
      </c>
      <c r="B1249" t="s">
        <v>7712</v>
      </c>
      <c r="C1249" t="s">
        <v>3302</v>
      </c>
      <c r="D1249" t="s">
        <v>4492</v>
      </c>
      <c r="E1249">
        <v>8</v>
      </c>
      <c r="F1249">
        <v>140</v>
      </c>
      <c r="G1249" t="s">
        <v>5267</v>
      </c>
      <c r="H1249">
        <v>10000</v>
      </c>
      <c r="I1249">
        <v>1</v>
      </c>
      <c r="J1249">
        <v>4.17</v>
      </c>
      <c r="K1249">
        <v>1910</v>
      </c>
      <c r="L1249">
        <v>1141</v>
      </c>
      <c r="M1249">
        <v>329</v>
      </c>
      <c r="N1249">
        <v>212</v>
      </c>
      <c r="O1249">
        <v>88</v>
      </c>
      <c r="P1249">
        <v>140</v>
      </c>
      <c r="Q1249">
        <v>0</v>
      </c>
      <c r="R1249">
        <v>0</v>
      </c>
      <c r="S1249">
        <v>0</v>
      </c>
      <c r="T1249">
        <v>0</v>
      </c>
      <c r="U1249" t="s">
        <v>64</v>
      </c>
      <c r="V1249" t="s">
        <v>52</v>
      </c>
      <c r="W1249">
        <v>50</v>
      </c>
      <c r="X1249" t="s">
        <v>5268</v>
      </c>
      <c r="Y1249">
        <v>3</v>
      </c>
      <c r="Z1249">
        <v>0</v>
      </c>
      <c r="AA1249">
        <v>19</v>
      </c>
      <c r="AB1249">
        <v>50</v>
      </c>
      <c r="AC1249">
        <v>1</v>
      </c>
      <c r="AD1249" t="s">
        <v>5269</v>
      </c>
      <c r="AE1249" t="s">
        <v>37</v>
      </c>
      <c r="AF1249" t="s">
        <v>3303</v>
      </c>
      <c r="AG1249" t="s">
        <v>7713</v>
      </c>
      <c r="AH1249" t="s">
        <v>7714</v>
      </c>
      <c r="AI1249">
        <v>2050</v>
      </c>
      <c r="AJ1249">
        <v>4.1678048780000001</v>
      </c>
      <c r="AK1249" t="s">
        <v>7715</v>
      </c>
      <c r="AL1249">
        <v>0</v>
      </c>
      <c r="AN1249" t="s">
        <v>7716</v>
      </c>
      <c r="AO1249" t="s">
        <v>7717</v>
      </c>
      <c r="AP1249" t="s">
        <v>5273</v>
      </c>
      <c r="AQ1249" t="s">
        <v>5274</v>
      </c>
    </row>
    <row r="1250" spans="1:43" x14ac:dyDescent="0.3">
      <c r="A1250" t="s">
        <v>3307</v>
      </c>
      <c r="B1250" t="s">
        <v>10429</v>
      </c>
      <c r="C1250" t="s">
        <v>3305</v>
      </c>
      <c r="D1250" t="s">
        <v>5047</v>
      </c>
      <c r="E1250">
        <v>5</v>
      </c>
      <c r="F1250">
        <v>5</v>
      </c>
      <c r="G1250" t="s">
        <v>5267</v>
      </c>
      <c r="H1250">
        <v>1000</v>
      </c>
      <c r="I1250">
        <v>1</v>
      </c>
      <c r="J1250">
        <v>2.98</v>
      </c>
      <c r="K1250">
        <v>102</v>
      </c>
      <c r="L1250">
        <v>33</v>
      </c>
      <c r="M1250">
        <v>13</v>
      </c>
      <c r="N1250">
        <v>10</v>
      </c>
      <c r="O1250">
        <v>11</v>
      </c>
      <c r="P1250">
        <v>35</v>
      </c>
      <c r="Q1250">
        <v>0</v>
      </c>
      <c r="R1250">
        <v>0</v>
      </c>
      <c r="S1250">
        <v>0</v>
      </c>
      <c r="T1250">
        <v>0</v>
      </c>
      <c r="U1250" t="s">
        <v>144</v>
      </c>
      <c r="V1250" t="s">
        <v>43</v>
      </c>
      <c r="W1250">
        <v>2</v>
      </c>
      <c r="X1250" t="s">
        <v>5268</v>
      </c>
      <c r="Y1250">
        <v>2</v>
      </c>
      <c r="Z1250">
        <v>0</v>
      </c>
      <c r="AA1250">
        <v>20</v>
      </c>
      <c r="AB1250">
        <v>50</v>
      </c>
      <c r="AC1250">
        <v>1</v>
      </c>
      <c r="AD1250" t="s">
        <v>5269</v>
      </c>
      <c r="AE1250" t="s">
        <v>37</v>
      </c>
      <c r="AF1250" t="s">
        <v>3306</v>
      </c>
      <c r="AG1250" t="s">
        <v>10430</v>
      </c>
      <c r="AH1250" t="s">
        <v>10431</v>
      </c>
      <c r="AI1250">
        <v>10320</v>
      </c>
      <c r="AJ1250">
        <v>3.9049418600000001</v>
      </c>
      <c r="AK1250" t="s">
        <v>10432</v>
      </c>
      <c r="AL1250">
        <v>1</v>
      </c>
      <c r="AM1250" t="s">
        <v>10433</v>
      </c>
      <c r="AN1250" t="s">
        <v>10434</v>
      </c>
      <c r="AO1250" t="s">
        <v>10435</v>
      </c>
      <c r="AP1250" t="s">
        <v>5273</v>
      </c>
      <c r="AQ1250" t="s">
        <v>5274</v>
      </c>
    </row>
    <row r="1251" spans="1:43" x14ac:dyDescent="0.3">
      <c r="A1251" t="s">
        <v>3310</v>
      </c>
      <c r="B1251" t="s">
        <v>10436</v>
      </c>
      <c r="C1251" t="s">
        <v>3308</v>
      </c>
      <c r="D1251" t="s">
        <v>5048</v>
      </c>
      <c r="E1251">
        <v>6</v>
      </c>
      <c r="F1251">
        <v>6</v>
      </c>
      <c r="G1251" t="s">
        <v>5267</v>
      </c>
      <c r="H1251">
        <v>1000</v>
      </c>
      <c r="I1251">
        <v>1</v>
      </c>
      <c r="J1251">
        <v>3.98</v>
      </c>
      <c r="K1251">
        <v>330</v>
      </c>
      <c r="L1251">
        <v>160</v>
      </c>
      <c r="M1251">
        <v>76</v>
      </c>
      <c r="N1251">
        <v>44</v>
      </c>
      <c r="O1251">
        <v>26</v>
      </c>
      <c r="P1251">
        <v>24</v>
      </c>
      <c r="Q1251">
        <v>1</v>
      </c>
      <c r="R1251">
        <v>1</v>
      </c>
      <c r="S1251">
        <v>0</v>
      </c>
      <c r="T1251">
        <v>0</v>
      </c>
      <c r="U1251" t="s">
        <v>70</v>
      </c>
      <c r="V1251" t="s">
        <v>43</v>
      </c>
      <c r="W1251">
        <v>50</v>
      </c>
      <c r="X1251" t="s">
        <v>5268</v>
      </c>
      <c r="Y1251">
        <v>2</v>
      </c>
      <c r="Z1251">
        <v>0</v>
      </c>
      <c r="AA1251">
        <v>26</v>
      </c>
      <c r="AB1251">
        <v>50</v>
      </c>
      <c r="AE1251" t="s">
        <v>37</v>
      </c>
      <c r="AF1251" t="s">
        <v>3309</v>
      </c>
      <c r="AG1251" t="s">
        <v>3309</v>
      </c>
      <c r="AH1251" t="s">
        <v>10437</v>
      </c>
      <c r="AI1251">
        <v>1428</v>
      </c>
      <c r="AJ1251">
        <v>4.3515406160000003</v>
      </c>
      <c r="AK1251" t="s">
        <v>10438</v>
      </c>
      <c r="AL1251">
        <v>0</v>
      </c>
      <c r="AN1251" t="s">
        <v>10439</v>
      </c>
      <c r="AO1251" t="s">
        <v>10440</v>
      </c>
      <c r="AP1251" t="s">
        <v>5273</v>
      </c>
      <c r="AQ1251" t="s">
        <v>5274</v>
      </c>
    </row>
    <row r="1252" spans="1:43" x14ac:dyDescent="0.3">
      <c r="A1252" t="s">
        <v>3312</v>
      </c>
      <c r="B1252" t="s">
        <v>10441</v>
      </c>
      <c r="C1252" t="s">
        <v>3311</v>
      </c>
      <c r="D1252" t="s">
        <v>5049</v>
      </c>
      <c r="E1252">
        <v>13</v>
      </c>
      <c r="F1252">
        <v>11</v>
      </c>
      <c r="G1252" t="s">
        <v>5267</v>
      </c>
      <c r="H1252">
        <v>1000</v>
      </c>
      <c r="I1252">
        <v>0</v>
      </c>
      <c r="J1252">
        <v>4.1399999999999997</v>
      </c>
      <c r="K1252">
        <v>582</v>
      </c>
      <c r="L1252">
        <v>313</v>
      </c>
      <c r="M1252">
        <v>139</v>
      </c>
      <c r="N1252">
        <v>66</v>
      </c>
      <c r="O1252">
        <v>28</v>
      </c>
      <c r="P1252">
        <v>36</v>
      </c>
      <c r="Q1252">
        <v>0</v>
      </c>
      <c r="R1252">
        <v>0</v>
      </c>
      <c r="S1252">
        <v>0</v>
      </c>
      <c r="T1252">
        <v>0</v>
      </c>
      <c r="U1252" t="s">
        <v>70</v>
      </c>
      <c r="V1252" t="s">
        <v>52</v>
      </c>
      <c r="W1252">
        <v>50</v>
      </c>
      <c r="X1252" t="s">
        <v>5268</v>
      </c>
      <c r="Y1252">
        <v>3</v>
      </c>
      <c r="Z1252">
        <v>0</v>
      </c>
      <c r="AA1252">
        <v>36</v>
      </c>
      <c r="AB1252">
        <v>50</v>
      </c>
      <c r="AE1252" t="s">
        <v>37</v>
      </c>
      <c r="AF1252" t="s">
        <v>3013</v>
      </c>
      <c r="AG1252" t="s">
        <v>3013</v>
      </c>
      <c r="AH1252" t="s">
        <v>10027</v>
      </c>
      <c r="AI1252">
        <v>6329</v>
      </c>
      <c r="AJ1252">
        <v>4.1629009320000003</v>
      </c>
      <c r="AK1252" t="s">
        <v>10028</v>
      </c>
      <c r="AL1252">
        <v>0</v>
      </c>
      <c r="AN1252" t="s">
        <v>10442</v>
      </c>
      <c r="AO1252" t="s">
        <v>10443</v>
      </c>
      <c r="AP1252" t="s">
        <v>5273</v>
      </c>
      <c r="AQ1252" t="s">
        <v>5274</v>
      </c>
    </row>
    <row r="1253" spans="1:43" x14ac:dyDescent="0.3">
      <c r="A1253" t="s">
        <v>3288</v>
      </c>
      <c r="B1253" t="s">
        <v>6306</v>
      </c>
      <c r="C1253" t="s">
        <v>2184</v>
      </c>
      <c r="D1253" t="s">
        <v>4957</v>
      </c>
      <c r="E1253">
        <v>2.89</v>
      </c>
      <c r="F1253">
        <v>7</v>
      </c>
      <c r="G1253" t="s">
        <v>5267</v>
      </c>
      <c r="H1253">
        <v>50</v>
      </c>
      <c r="I1253">
        <v>0</v>
      </c>
      <c r="J1253">
        <v>5</v>
      </c>
      <c r="K1253">
        <v>1</v>
      </c>
      <c r="L1253">
        <v>1</v>
      </c>
      <c r="M1253">
        <v>0</v>
      </c>
      <c r="N1253">
        <v>0</v>
      </c>
      <c r="O1253">
        <v>0</v>
      </c>
      <c r="P1253">
        <v>0</v>
      </c>
      <c r="Q1253">
        <v>0</v>
      </c>
      <c r="R1253">
        <v>0</v>
      </c>
      <c r="S1253">
        <v>0</v>
      </c>
      <c r="T1253">
        <v>0</v>
      </c>
      <c r="U1253" t="s">
        <v>42</v>
      </c>
      <c r="V1253" t="s">
        <v>79</v>
      </c>
      <c r="W1253">
        <v>1</v>
      </c>
      <c r="X1253" t="s">
        <v>5268</v>
      </c>
      <c r="Y1253">
        <v>1</v>
      </c>
      <c r="Z1253">
        <v>0</v>
      </c>
      <c r="AA1253">
        <v>37</v>
      </c>
      <c r="AB1253">
        <v>50</v>
      </c>
      <c r="AE1253" t="s">
        <v>37</v>
      </c>
      <c r="AF1253" t="s">
        <v>3287</v>
      </c>
      <c r="AG1253" t="s">
        <v>9983</v>
      </c>
      <c r="AH1253" t="s">
        <v>9984</v>
      </c>
      <c r="AI1253">
        <v>30</v>
      </c>
      <c r="AJ1253">
        <v>3.733333333</v>
      </c>
      <c r="AK1253" s="1" t="s">
        <v>9985</v>
      </c>
      <c r="AL1253">
        <v>0</v>
      </c>
      <c r="AN1253" t="s">
        <v>9986</v>
      </c>
      <c r="AO1253" t="s">
        <v>9987</v>
      </c>
      <c r="AP1253" t="s">
        <v>5273</v>
      </c>
      <c r="AQ1253" t="s">
        <v>5274</v>
      </c>
    </row>
    <row r="1254" spans="1:43" x14ac:dyDescent="0.3">
      <c r="A1254" t="s">
        <v>3314</v>
      </c>
      <c r="B1254" t="s">
        <v>9832</v>
      </c>
      <c r="C1254" t="s">
        <v>2876</v>
      </c>
      <c r="D1254" t="s">
        <v>4922</v>
      </c>
      <c r="E1254">
        <v>11</v>
      </c>
      <c r="F1254">
        <v>10</v>
      </c>
      <c r="G1254" t="s">
        <v>5267</v>
      </c>
      <c r="H1254">
        <v>1000</v>
      </c>
      <c r="I1254">
        <v>0</v>
      </c>
      <c r="J1254">
        <v>3.97</v>
      </c>
      <c r="K1254">
        <v>212</v>
      </c>
      <c r="L1254">
        <v>109</v>
      </c>
      <c r="M1254">
        <v>42</v>
      </c>
      <c r="N1254">
        <v>28</v>
      </c>
      <c r="O1254">
        <v>11</v>
      </c>
      <c r="P1254">
        <v>22</v>
      </c>
      <c r="Q1254">
        <v>0</v>
      </c>
      <c r="R1254">
        <v>0</v>
      </c>
      <c r="S1254">
        <v>0</v>
      </c>
      <c r="T1254">
        <v>0</v>
      </c>
      <c r="U1254" t="s">
        <v>100</v>
      </c>
      <c r="V1254" t="s">
        <v>43</v>
      </c>
      <c r="W1254">
        <v>50</v>
      </c>
      <c r="X1254" t="s">
        <v>5268</v>
      </c>
      <c r="Y1254">
        <v>3</v>
      </c>
      <c r="Z1254">
        <v>0</v>
      </c>
      <c r="AA1254">
        <v>21</v>
      </c>
      <c r="AB1254">
        <v>50</v>
      </c>
      <c r="AE1254" t="s">
        <v>37</v>
      </c>
      <c r="AF1254" t="s">
        <v>3313</v>
      </c>
      <c r="AG1254" t="s">
        <v>10444</v>
      </c>
      <c r="AH1254" t="s">
        <v>10445</v>
      </c>
      <c r="AI1254">
        <v>543</v>
      </c>
      <c r="AJ1254">
        <v>3.9318600369999999</v>
      </c>
      <c r="AK1254" t="s">
        <v>10446</v>
      </c>
      <c r="AL1254">
        <v>0</v>
      </c>
      <c r="AN1254" t="s">
        <v>10447</v>
      </c>
      <c r="AO1254" t="s">
        <v>10448</v>
      </c>
      <c r="AP1254" t="s">
        <v>5273</v>
      </c>
      <c r="AQ1254" t="s">
        <v>5274</v>
      </c>
    </row>
    <row r="1255" spans="1:43" x14ac:dyDescent="0.3">
      <c r="A1255" t="s">
        <v>2934</v>
      </c>
      <c r="B1255" t="s">
        <v>9907</v>
      </c>
      <c r="C1255" t="s">
        <v>2933</v>
      </c>
      <c r="D1255" t="s">
        <v>4940</v>
      </c>
      <c r="E1255">
        <v>5</v>
      </c>
      <c r="F1255">
        <v>5</v>
      </c>
      <c r="G1255" t="s">
        <v>5267</v>
      </c>
      <c r="H1255">
        <v>1000</v>
      </c>
      <c r="I1255">
        <v>1</v>
      </c>
      <c r="J1255">
        <v>4.13</v>
      </c>
      <c r="K1255">
        <v>103</v>
      </c>
      <c r="L1255">
        <v>59</v>
      </c>
      <c r="M1255">
        <v>18</v>
      </c>
      <c r="N1255">
        <v>14</v>
      </c>
      <c r="O1255">
        <v>4</v>
      </c>
      <c r="P1255">
        <v>8</v>
      </c>
      <c r="Q1255">
        <v>0</v>
      </c>
      <c r="R1255">
        <v>0</v>
      </c>
      <c r="S1255">
        <v>0</v>
      </c>
      <c r="T1255">
        <v>0</v>
      </c>
      <c r="U1255" t="s">
        <v>261</v>
      </c>
      <c r="V1255" t="s">
        <v>52</v>
      </c>
      <c r="W1255">
        <v>50</v>
      </c>
      <c r="X1255" t="s">
        <v>5268</v>
      </c>
      <c r="Y1255">
        <v>2</v>
      </c>
      <c r="Z1255">
        <v>0</v>
      </c>
      <c r="AA1255">
        <v>48</v>
      </c>
      <c r="AB1255">
        <v>50</v>
      </c>
      <c r="AE1255" t="s">
        <v>37</v>
      </c>
      <c r="AF1255" t="s">
        <v>763</v>
      </c>
      <c r="AG1255" t="s">
        <v>5761</v>
      </c>
      <c r="AH1255" t="s">
        <v>5762</v>
      </c>
      <c r="AI1255">
        <v>32168</v>
      </c>
      <c r="AJ1255">
        <v>3.884543646</v>
      </c>
      <c r="AK1255" t="s">
        <v>5763</v>
      </c>
      <c r="AL1255">
        <v>0</v>
      </c>
      <c r="AN1255" t="s">
        <v>9908</v>
      </c>
      <c r="AO1255" t="s">
        <v>9909</v>
      </c>
      <c r="AP1255" t="s">
        <v>5273</v>
      </c>
      <c r="AQ1255" t="s">
        <v>5274</v>
      </c>
    </row>
    <row r="1256" spans="1:43" x14ac:dyDescent="0.3">
      <c r="A1256" t="s">
        <v>1456</v>
      </c>
      <c r="B1256" t="s">
        <v>6006</v>
      </c>
      <c r="C1256" t="s">
        <v>1454</v>
      </c>
      <c r="D1256" t="s">
        <v>4164</v>
      </c>
      <c r="E1256">
        <v>7</v>
      </c>
      <c r="F1256">
        <v>6</v>
      </c>
      <c r="G1256" t="s">
        <v>5267</v>
      </c>
      <c r="H1256">
        <v>100</v>
      </c>
      <c r="I1256">
        <v>0</v>
      </c>
      <c r="J1256">
        <v>3.6</v>
      </c>
      <c r="K1256">
        <v>25</v>
      </c>
      <c r="L1256">
        <v>10</v>
      </c>
      <c r="M1256">
        <v>4</v>
      </c>
      <c r="N1256">
        <v>5</v>
      </c>
      <c r="O1256">
        <v>3</v>
      </c>
      <c r="P1256">
        <v>3</v>
      </c>
      <c r="Q1256">
        <v>0</v>
      </c>
      <c r="R1256">
        <v>0</v>
      </c>
      <c r="S1256">
        <v>0</v>
      </c>
      <c r="T1256">
        <v>0</v>
      </c>
      <c r="U1256" t="s">
        <v>70</v>
      </c>
      <c r="V1256" t="s">
        <v>52</v>
      </c>
      <c r="W1256">
        <v>50</v>
      </c>
      <c r="X1256" t="s">
        <v>5268</v>
      </c>
      <c r="Y1256">
        <v>2</v>
      </c>
      <c r="Z1256">
        <v>0</v>
      </c>
      <c r="AA1256">
        <v>127</v>
      </c>
      <c r="AB1256">
        <v>50</v>
      </c>
      <c r="AE1256" t="s">
        <v>37</v>
      </c>
      <c r="AF1256" t="s">
        <v>1455</v>
      </c>
      <c r="AG1256" t="s">
        <v>1455</v>
      </c>
      <c r="AH1256" t="s">
        <v>6007</v>
      </c>
      <c r="AI1256">
        <v>483</v>
      </c>
      <c r="AJ1256">
        <v>4.155279503</v>
      </c>
      <c r="AK1256" t="s">
        <v>6008</v>
      </c>
      <c r="AL1256">
        <v>0</v>
      </c>
      <c r="AN1256" t="s">
        <v>6009</v>
      </c>
      <c r="AO1256" t="s">
        <v>6010</v>
      </c>
      <c r="AP1256" t="s">
        <v>5273</v>
      </c>
      <c r="AQ1256" t="s">
        <v>5274</v>
      </c>
    </row>
    <row r="1257" spans="1:43" x14ac:dyDescent="0.3">
      <c r="A1257" t="s">
        <v>3318</v>
      </c>
      <c r="B1257" t="s">
        <v>10449</v>
      </c>
      <c r="C1257" t="s">
        <v>3315</v>
      </c>
      <c r="D1257" t="s">
        <v>5050</v>
      </c>
      <c r="E1257">
        <v>9</v>
      </c>
      <c r="F1257">
        <v>8</v>
      </c>
      <c r="G1257" t="s">
        <v>5267</v>
      </c>
      <c r="H1257">
        <v>1000</v>
      </c>
      <c r="I1257">
        <v>1</v>
      </c>
      <c r="J1257">
        <v>4.24</v>
      </c>
      <c r="K1257">
        <v>192</v>
      </c>
      <c r="L1257">
        <v>120</v>
      </c>
      <c r="M1257">
        <v>32</v>
      </c>
      <c r="N1257">
        <v>19</v>
      </c>
      <c r="O1257">
        <v>9</v>
      </c>
      <c r="P1257">
        <v>12</v>
      </c>
      <c r="Q1257">
        <v>2</v>
      </c>
      <c r="R1257">
        <v>1</v>
      </c>
      <c r="S1257">
        <v>1</v>
      </c>
      <c r="T1257">
        <v>0</v>
      </c>
      <c r="U1257" t="s">
        <v>3316</v>
      </c>
      <c r="V1257" t="s">
        <v>43</v>
      </c>
      <c r="W1257">
        <v>50</v>
      </c>
      <c r="X1257" t="s">
        <v>5268</v>
      </c>
      <c r="Y1257">
        <v>3</v>
      </c>
      <c r="Z1257">
        <v>0</v>
      </c>
      <c r="AA1257">
        <v>28</v>
      </c>
      <c r="AB1257">
        <v>50</v>
      </c>
      <c r="AE1257" t="s">
        <v>37</v>
      </c>
      <c r="AF1257" t="s">
        <v>3317</v>
      </c>
      <c r="AG1257" t="s">
        <v>10450</v>
      </c>
      <c r="AH1257" t="s">
        <v>10451</v>
      </c>
      <c r="AI1257">
        <v>794</v>
      </c>
      <c r="AJ1257">
        <v>4.2984886649999998</v>
      </c>
      <c r="AK1257" t="s">
        <v>10452</v>
      </c>
      <c r="AL1257">
        <v>0</v>
      </c>
      <c r="AN1257" t="s">
        <v>10453</v>
      </c>
      <c r="AO1257" t="s">
        <v>10454</v>
      </c>
      <c r="AP1257" t="s">
        <v>5273</v>
      </c>
      <c r="AQ1257" t="s">
        <v>5274</v>
      </c>
    </row>
    <row r="1258" spans="1:43" x14ac:dyDescent="0.3">
      <c r="A1258" t="s">
        <v>3320</v>
      </c>
      <c r="B1258" t="s">
        <v>10455</v>
      </c>
      <c r="C1258" t="s">
        <v>3319</v>
      </c>
      <c r="D1258" t="s">
        <v>4483</v>
      </c>
      <c r="E1258">
        <v>12</v>
      </c>
      <c r="F1258">
        <v>11</v>
      </c>
      <c r="G1258" t="s">
        <v>5267</v>
      </c>
      <c r="H1258">
        <v>100</v>
      </c>
      <c r="I1258">
        <v>0</v>
      </c>
      <c r="J1258">
        <v>3.6</v>
      </c>
      <c r="K1258">
        <v>30</v>
      </c>
      <c r="L1258">
        <v>14</v>
      </c>
      <c r="M1258">
        <v>3</v>
      </c>
      <c r="N1258">
        <v>5</v>
      </c>
      <c r="O1258">
        <v>3</v>
      </c>
      <c r="P1258">
        <v>5</v>
      </c>
      <c r="Q1258">
        <v>0</v>
      </c>
      <c r="R1258">
        <v>0</v>
      </c>
      <c r="S1258">
        <v>0</v>
      </c>
      <c r="T1258">
        <v>0</v>
      </c>
      <c r="U1258" t="s">
        <v>70</v>
      </c>
      <c r="V1258" t="s">
        <v>35</v>
      </c>
      <c r="W1258">
        <v>50</v>
      </c>
      <c r="X1258" t="s">
        <v>5268</v>
      </c>
      <c r="Y1258">
        <v>3</v>
      </c>
      <c r="Z1258">
        <v>0</v>
      </c>
      <c r="AA1258">
        <v>38</v>
      </c>
      <c r="AB1258">
        <v>50</v>
      </c>
      <c r="AC1258">
        <v>1</v>
      </c>
      <c r="AD1258" t="s">
        <v>5269</v>
      </c>
      <c r="AF1258" t="s">
        <v>583</v>
      </c>
      <c r="AG1258" t="s">
        <v>6180</v>
      </c>
      <c r="AH1258" t="s">
        <v>584</v>
      </c>
      <c r="AI1258">
        <v>105015</v>
      </c>
      <c r="AJ1258">
        <v>3.789601486</v>
      </c>
      <c r="AK1258" t="s">
        <v>6181</v>
      </c>
      <c r="AL1258">
        <v>0</v>
      </c>
      <c r="AN1258" t="s">
        <v>10456</v>
      </c>
      <c r="AO1258" t="s">
        <v>10457</v>
      </c>
      <c r="AP1258" t="s">
        <v>5273</v>
      </c>
      <c r="AQ1258" t="s">
        <v>5274</v>
      </c>
    </row>
    <row r="1259" spans="1:43" x14ac:dyDescent="0.3">
      <c r="A1259" t="s">
        <v>3324</v>
      </c>
      <c r="B1259" t="s">
        <v>9884</v>
      </c>
      <c r="C1259" t="s">
        <v>3321</v>
      </c>
      <c r="D1259" t="s">
        <v>5051</v>
      </c>
      <c r="E1259">
        <v>5.75</v>
      </c>
      <c r="F1259">
        <v>25</v>
      </c>
      <c r="G1259" t="s">
        <v>5267</v>
      </c>
      <c r="H1259">
        <v>1000</v>
      </c>
      <c r="I1259">
        <v>0</v>
      </c>
      <c r="J1259">
        <v>3.67</v>
      </c>
      <c r="K1259">
        <v>117</v>
      </c>
      <c r="L1259">
        <v>55</v>
      </c>
      <c r="M1259">
        <v>19</v>
      </c>
      <c r="N1259">
        <v>14</v>
      </c>
      <c r="O1259">
        <v>7</v>
      </c>
      <c r="P1259">
        <v>22</v>
      </c>
      <c r="Q1259">
        <v>0</v>
      </c>
      <c r="R1259">
        <v>0</v>
      </c>
      <c r="S1259">
        <v>0</v>
      </c>
      <c r="T1259">
        <v>0</v>
      </c>
      <c r="U1259" t="s">
        <v>51</v>
      </c>
      <c r="V1259" t="s">
        <v>52</v>
      </c>
      <c r="W1259">
        <v>50</v>
      </c>
      <c r="X1259" t="s">
        <v>5268</v>
      </c>
      <c r="Y1259">
        <v>2</v>
      </c>
      <c r="Z1259">
        <v>0</v>
      </c>
      <c r="AA1259">
        <v>25</v>
      </c>
      <c r="AB1259">
        <v>50</v>
      </c>
      <c r="AE1259" t="s">
        <v>37</v>
      </c>
      <c r="AF1259" t="s">
        <v>3322</v>
      </c>
      <c r="AG1259" t="s">
        <v>3322</v>
      </c>
      <c r="AH1259" t="s">
        <v>3323</v>
      </c>
      <c r="AI1259">
        <v>706</v>
      </c>
      <c r="AJ1259">
        <v>4.2096317279999997</v>
      </c>
      <c r="AK1259" t="s">
        <v>10458</v>
      </c>
      <c r="AL1259">
        <v>0</v>
      </c>
      <c r="AN1259" t="s">
        <v>10459</v>
      </c>
      <c r="AO1259" t="s">
        <v>10460</v>
      </c>
      <c r="AP1259" t="s">
        <v>5273</v>
      </c>
      <c r="AQ1259" t="s">
        <v>5274</v>
      </c>
    </row>
    <row r="1260" spans="1:43" x14ac:dyDescent="0.3">
      <c r="A1260" t="s">
        <v>503</v>
      </c>
      <c r="B1260" t="s">
        <v>6065</v>
      </c>
      <c r="C1260" t="s">
        <v>501</v>
      </c>
      <c r="D1260" t="s">
        <v>4176</v>
      </c>
      <c r="E1260">
        <v>11</v>
      </c>
      <c r="F1260">
        <v>16</v>
      </c>
      <c r="G1260" t="s">
        <v>5267</v>
      </c>
      <c r="H1260">
        <v>100</v>
      </c>
      <c r="I1260">
        <v>1</v>
      </c>
      <c r="J1260">
        <v>2.92</v>
      </c>
      <c r="K1260">
        <v>12</v>
      </c>
      <c r="L1260">
        <v>2</v>
      </c>
      <c r="M1260">
        <v>1</v>
      </c>
      <c r="N1260">
        <v>6</v>
      </c>
      <c r="O1260">
        <v>0</v>
      </c>
      <c r="P1260">
        <v>3</v>
      </c>
      <c r="Q1260">
        <v>0</v>
      </c>
      <c r="R1260">
        <v>0</v>
      </c>
      <c r="S1260">
        <v>0</v>
      </c>
      <c r="T1260">
        <v>0</v>
      </c>
      <c r="U1260" t="s">
        <v>261</v>
      </c>
      <c r="V1260" t="s">
        <v>52</v>
      </c>
      <c r="W1260">
        <v>50</v>
      </c>
      <c r="X1260" t="s">
        <v>5268</v>
      </c>
      <c r="Y1260">
        <v>2</v>
      </c>
      <c r="Z1260">
        <v>0</v>
      </c>
      <c r="AA1260">
        <v>16</v>
      </c>
      <c r="AB1260">
        <v>50</v>
      </c>
      <c r="AE1260" t="s">
        <v>136</v>
      </c>
      <c r="AF1260" t="s">
        <v>502</v>
      </c>
      <c r="AG1260" t="s">
        <v>6066</v>
      </c>
      <c r="AH1260" t="s">
        <v>6067</v>
      </c>
      <c r="AI1260">
        <v>18</v>
      </c>
      <c r="AJ1260">
        <v>3.6666666669999999</v>
      </c>
      <c r="AK1260" t="s">
        <v>6068</v>
      </c>
      <c r="AL1260">
        <v>0</v>
      </c>
      <c r="AN1260" t="s">
        <v>6069</v>
      </c>
      <c r="AO1260" t="s">
        <v>6070</v>
      </c>
      <c r="AP1260" t="s">
        <v>5273</v>
      </c>
      <c r="AQ1260" t="s">
        <v>5274</v>
      </c>
    </row>
    <row r="1261" spans="1:43" x14ac:dyDescent="0.3">
      <c r="A1261" t="s">
        <v>3326</v>
      </c>
      <c r="B1261" t="s">
        <v>10461</v>
      </c>
      <c r="C1261" t="s">
        <v>3325</v>
      </c>
      <c r="D1261" t="s">
        <v>5052</v>
      </c>
      <c r="E1261">
        <v>11</v>
      </c>
      <c r="F1261">
        <v>102</v>
      </c>
      <c r="G1261" t="s">
        <v>5267</v>
      </c>
      <c r="H1261">
        <v>1000</v>
      </c>
      <c r="I1261">
        <v>1</v>
      </c>
      <c r="J1261">
        <v>4.1500000000000004</v>
      </c>
      <c r="K1261">
        <v>674</v>
      </c>
      <c r="L1261">
        <v>366</v>
      </c>
      <c r="M1261">
        <v>161</v>
      </c>
      <c r="N1261">
        <v>69</v>
      </c>
      <c r="O1261">
        <v>35</v>
      </c>
      <c r="P1261">
        <v>43</v>
      </c>
      <c r="Q1261">
        <v>0</v>
      </c>
      <c r="R1261">
        <v>0</v>
      </c>
      <c r="S1261">
        <v>0</v>
      </c>
      <c r="T1261">
        <v>0</v>
      </c>
      <c r="U1261" t="s">
        <v>70</v>
      </c>
      <c r="V1261" t="s">
        <v>52</v>
      </c>
      <c r="W1261">
        <v>33</v>
      </c>
      <c r="X1261" t="s">
        <v>5268</v>
      </c>
      <c r="Y1261">
        <v>3</v>
      </c>
      <c r="Z1261">
        <v>0</v>
      </c>
      <c r="AA1261">
        <v>41</v>
      </c>
      <c r="AB1261">
        <v>50</v>
      </c>
      <c r="AE1261" t="s">
        <v>37</v>
      </c>
      <c r="AF1261" t="s">
        <v>3053</v>
      </c>
      <c r="AG1261" t="s">
        <v>10083</v>
      </c>
      <c r="AH1261" t="s">
        <v>10084</v>
      </c>
      <c r="AI1261">
        <v>8191</v>
      </c>
      <c r="AJ1261">
        <v>4.1902087659999996</v>
      </c>
      <c r="AK1261" t="s">
        <v>10085</v>
      </c>
      <c r="AL1261">
        <v>0</v>
      </c>
      <c r="AN1261" t="s">
        <v>10462</v>
      </c>
      <c r="AO1261" t="s">
        <v>10463</v>
      </c>
      <c r="AP1261" t="s">
        <v>5273</v>
      </c>
      <c r="AQ1261" t="s">
        <v>5274</v>
      </c>
    </row>
    <row r="1262" spans="1:43" x14ac:dyDescent="0.3">
      <c r="A1262" t="s">
        <v>3777</v>
      </c>
      <c r="B1262" t="s">
        <v>10464</v>
      </c>
      <c r="C1262" t="s">
        <v>3773</v>
      </c>
      <c r="D1262" t="s">
        <v>5053</v>
      </c>
      <c r="E1262">
        <v>11</v>
      </c>
      <c r="F1262">
        <v>47</v>
      </c>
      <c r="G1262" t="s">
        <v>5267</v>
      </c>
      <c r="H1262">
        <v>100</v>
      </c>
      <c r="I1262">
        <v>0</v>
      </c>
      <c r="J1262">
        <v>4.3899999999999997</v>
      </c>
      <c r="K1262">
        <v>23</v>
      </c>
      <c r="L1262">
        <v>14</v>
      </c>
      <c r="M1262">
        <v>7</v>
      </c>
      <c r="N1262">
        <v>0</v>
      </c>
      <c r="O1262">
        <v>1</v>
      </c>
      <c r="P1262">
        <v>1</v>
      </c>
      <c r="Q1262">
        <v>0</v>
      </c>
      <c r="R1262">
        <v>0</v>
      </c>
      <c r="S1262">
        <v>0</v>
      </c>
      <c r="T1262">
        <v>0</v>
      </c>
      <c r="U1262" t="s">
        <v>122</v>
      </c>
      <c r="V1262" t="s">
        <v>3774</v>
      </c>
      <c r="W1262">
        <v>50</v>
      </c>
      <c r="X1262" t="s">
        <v>5911</v>
      </c>
      <c r="Y1262">
        <v>3</v>
      </c>
      <c r="Z1262">
        <v>0</v>
      </c>
      <c r="AA1262">
        <v>40</v>
      </c>
      <c r="AB1262">
        <v>50</v>
      </c>
      <c r="AE1262" t="s">
        <v>37</v>
      </c>
      <c r="AF1262" t="s">
        <v>3775</v>
      </c>
      <c r="AG1262" t="s">
        <v>3775</v>
      </c>
      <c r="AH1262" t="s">
        <v>3776</v>
      </c>
      <c r="AI1262">
        <v>7197</v>
      </c>
      <c r="AJ1262">
        <v>4.3609837430000002</v>
      </c>
      <c r="AK1262" t="s">
        <v>10465</v>
      </c>
      <c r="AL1262">
        <v>0</v>
      </c>
      <c r="AN1262" t="s">
        <v>10466</v>
      </c>
      <c r="AO1262" t="s">
        <v>10467</v>
      </c>
      <c r="AP1262" t="s">
        <v>5273</v>
      </c>
      <c r="AQ1262" t="s">
        <v>5274</v>
      </c>
    </row>
    <row r="1263" spans="1:43" x14ac:dyDescent="0.3">
      <c r="A1263" t="s">
        <v>3329</v>
      </c>
      <c r="B1263" t="s">
        <v>10468</v>
      </c>
      <c r="C1263" t="s">
        <v>3327</v>
      </c>
      <c r="D1263" t="s">
        <v>5054</v>
      </c>
      <c r="E1263">
        <v>7</v>
      </c>
      <c r="F1263">
        <v>6</v>
      </c>
      <c r="G1263" t="s">
        <v>5267</v>
      </c>
      <c r="H1263">
        <v>100</v>
      </c>
      <c r="I1263">
        <v>0</v>
      </c>
      <c r="J1263">
        <v>3.83</v>
      </c>
      <c r="K1263">
        <v>18</v>
      </c>
      <c r="L1263">
        <v>10</v>
      </c>
      <c r="M1263">
        <v>2</v>
      </c>
      <c r="N1263">
        <v>2</v>
      </c>
      <c r="O1263">
        <v>1</v>
      </c>
      <c r="P1263">
        <v>3</v>
      </c>
      <c r="Q1263">
        <v>0</v>
      </c>
      <c r="R1263">
        <v>0</v>
      </c>
      <c r="S1263">
        <v>0</v>
      </c>
      <c r="T1263">
        <v>0</v>
      </c>
      <c r="U1263" t="s">
        <v>70</v>
      </c>
      <c r="V1263" t="s">
        <v>79</v>
      </c>
      <c r="W1263">
        <v>1</v>
      </c>
      <c r="X1263" t="s">
        <v>5268</v>
      </c>
      <c r="Y1263">
        <v>2</v>
      </c>
      <c r="Z1263">
        <v>0</v>
      </c>
      <c r="AA1263">
        <v>26</v>
      </c>
      <c r="AB1263">
        <v>50</v>
      </c>
      <c r="AC1263">
        <v>1</v>
      </c>
      <c r="AD1263" t="s">
        <v>5269</v>
      </c>
      <c r="AE1263" t="s">
        <v>37</v>
      </c>
      <c r="AF1263" t="s">
        <v>3328</v>
      </c>
      <c r="AG1263" t="s">
        <v>3328</v>
      </c>
      <c r="AH1263" t="s">
        <v>10469</v>
      </c>
      <c r="AI1263">
        <v>75</v>
      </c>
      <c r="AJ1263">
        <v>3.826666667</v>
      </c>
      <c r="AK1263" t="s">
        <v>10470</v>
      </c>
      <c r="AL1263">
        <v>0</v>
      </c>
      <c r="AN1263" t="s">
        <v>10471</v>
      </c>
      <c r="AO1263" t="s">
        <v>10472</v>
      </c>
      <c r="AP1263" t="s">
        <v>5273</v>
      </c>
      <c r="AQ1263" t="s">
        <v>5274</v>
      </c>
    </row>
    <row r="1264" spans="1:43" x14ac:dyDescent="0.3">
      <c r="A1264" t="s">
        <v>3331</v>
      </c>
      <c r="B1264" t="s">
        <v>5760</v>
      </c>
      <c r="C1264" t="s">
        <v>3330</v>
      </c>
      <c r="D1264" t="s">
        <v>4118</v>
      </c>
      <c r="E1264">
        <v>1.72</v>
      </c>
      <c r="F1264">
        <v>2</v>
      </c>
      <c r="G1264" t="s">
        <v>5267</v>
      </c>
      <c r="H1264">
        <v>100</v>
      </c>
      <c r="I1264">
        <v>1</v>
      </c>
      <c r="J1264">
        <v>3.77</v>
      </c>
      <c r="K1264">
        <v>30</v>
      </c>
      <c r="L1264">
        <v>15</v>
      </c>
      <c r="M1264">
        <v>3</v>
      </c>
      <c r="N1264">
        <v>5</v>
      </c>
      <c r="O1264">
        <v>4</v>
      </c>
      <c r="P1264">
        <v>3</v>
      </c>
      <c r="Q1264">
        <v>0</v>
      </c>
      <c r="R1264">
        <v>0</v>
      </c>
      <c r="S1264">
        <v>0</v>
      </c>
      <c r="T1264">
        <v>0</v>
      </c>
      <c r="U1264" t="s">
        <v>2385</v>
      </c>
      <c r="V1264" t="s">
        <v>43</v>
      </c>
      <c r="W1264">
        <v>10</v>
      </c>
      <c r="X1264" t="s">
        <v>5268</v>
      </c>
      <c r="Y1264">
        <v>1</v>
      </c>
      <c r="Z1264">
        <v>0</v>
      </c>
      <c r="AA1264">
        <v>48</v>
      </c>
      <c r="AB1264">
        <v>50</v>
      </c>
      <c r="AE1264" t="s">
        <v>37</v>
      </c>
      <c r="AF1264" t="s">
        <v>763</v>
      </c>
      <c r="AG1264" t="s">
        <v>5761</v>
      </c>
      <c r="AH1264" t="s">
        <v>5762</v>
      </c>
      <c r="AI1264">
        <v>32168</v>
      </c>
      <c r="AJ1264">
        <v>3.884543646</v>
      </c>
      <c r="AK1264" t="s">
        <v>5763</v>
      </c>
      <c r="AL1264">
        <v>0</v>
      </c>
      <c r="AN1264" t="s">
        <v>5764</v>
      </c>
      <c r="AO1264" t="s">
        <v>5765</v>
      </c>
      <c r="AP1264" t="s">
        <v>5273</v>
      </c>
      <c r="AQ1264" t="s">
        <v>5274</v>
      </c>
    </row>
    <row r="1265" spans="1:43" x14ac:dyDescent="0.3">
      <c r="A1265" t="s">
        <v>3333</v>
      </c>
      <c r="B1265" t="s">
        <v>9897</v>
      </c>
      <c r="C1265" t="s">
        <v>2927</v>
      </c>
      <c r="D1265" t="s">
        <v>5055</v>
      </c>
      <c r="E1265">
        <v>2.9</v>
      </c>
      <c r="F1265">
        <v>3</v>
      </c>
      <c r="G1265" t="s">
        <v>5267</v>
      </c>
      <c r="H1265">
        <v>100</v>
      </c>
      <c r="I1265">
        <v>1</v>
      </c>
      <c r="J1265">
        <v>3.89</v>
      </c>
      <c r="K1265">
        <v>19</v>
      </c>
      <c r="L1265">
        <v>9</v>
      </c>
      <c r="M1265">
        <v>5</v>
      </c>
      <c r="N1265">
        <v>1</v>
      </c>
      <c r="O1265">
        <v>2</v>
      </c>
      <c r="P1265">
        <v>2</v>
      </c>
      <c r="Q1265">
        <v>0</v>
      </c>
      <c r="R1265">
        <v>0</v>
      </c>
      <c r="S1265">
        <v>0</v>
      </c>
      <c r="T1265">
        <v>0</v>
      </c>
      <c r="U1265" t="s">
        <v>70</v>
      </c>
      <c r="V1265" t="s">
        <v>43</v>
      </c>
      <c r="W1265">
        <v>6</v>
      </c>
      <c r="X1265" t="s">
        <v>5268</v>
      </c>
      <c r="Y1265">
        <v>1</v>
      </c>
      <c r="Z1265">
        <v>0</v>
      </c>
      <c r="AA1265">
        <v>139</v>
      </c>
      <c r="AB1265">
        <v>50</v>
      </c>
      <c r="AE1265" t="s">
        <v>37</v>
      </c>
      <c r="AF1265" t="s">
        <v>3332</v>
      </c>
      <c r="AG1265" t="s">
        <v>3332</v>
      </c>
      <c r="AH1265" t="s">
        <v>10473</v>
      </c>
      <c r="AI1265">
        <v>163</v>
      </c>
      <c r="AJ1265">
        <v>4.190184049</v>
      </c>
      <c r="AK1265" t="s">
        <v>10474</v>
      </c>
      <c r="AL1265">
        <v>0</v>
      </c>
      <c r="AN1265" t="s">
        <v>10475</v>
      </c>
      <c r="AO1265" t="s">
        <v>10476</v>
      </c>
      <c r="AP1265" t="s">
        <v>5273</v>
      </c>
      <c r="AQ1265" t="s">
        <v>5274</v>
      </c>
    </row>
    <row r="1266" spans="1:43" x14ac:dyDescent="0.3">
      <c r="A1266" t="s">
        <v>3335</v>
      </c>
      <c r="B1266" t="s">
        <v>10477</v>
      </c>
      <c r="C1266" t="s">
        <v>3334</v>
      </c>
      <c r="D1266" t="s">
        <v>5056</v>
      </c>
      <c r="E1266">
        <v>8</v>
      </c>
      <c r="F1266">
        <v>9</v>
      </c>
      <c r="G1266" t="s">
        <v>5267</v>
      </c>
      <c r="H1266">
        <v>10000</v>
      </c>
      <c r="I1266">
        <v>0</v>
      </c>
      <c r="J1266">
        <v>3.95</v>
      </c>
      <c r="K1266">
        <v>903</v>
      </c>
      <c r="L1266">
        <v>475</v>
      </c>
      <c r="M1266">
        <v>148</v>
      </c>
      <c r="N1266">
        <v>135</v>
      </c>
      <c r="O1266">
        <v>50</v>
      </c>
      <c r="P1266">
        <v>95</v>
      </c>
      <c r="Q1266">
        <v>0</v>
      </c>
      <c r="R1266">
        <v>0</v>
      </c>
      <c r="S1266">
        <v>0</v>
      </c>
      <c r="T1266">
        <v>0</v>
      </c>
      <c r="U1266" t="s">
        <v>261</v>
      </c>
      <c r="V1266" t="s">
        <v>52</v>
      </c>
      <c r="W1266">
        <v>11</v>
      </c>
      <c r="X1266" t="s">
        <v>5268</v>
      </c>
      <c r="Y1266">
        <v>2</v>
      </c>
      <c r="Z1266">
        <v>0</v>
      </c>
      <c r="AA1266">
        <v>39</v>
      </c>
      <c r="AB1266">
        <v>50</v>
      </c>
      <c r="AC1266">
        <v>1</v>
      </c>
      <c r="AD1266" t="s">
        <v>5269</v>
      </c>
      <c r="AE1266" t="s">
        <v>37</v>
      </c>
      <c r="AF1266" t="s">
        <v>508</v>
      </c>
      <c r="AG1266" t="s">
        <v>508</v>
      </c>
      <c r="AH1266" t="s">
        <v>6079</v>
      </c>
      <c r="AI1266">
        <v>24564</v>
      </c>
      <c r="AJ1266">
        <v>3.9288796609999999</v>
      </c>
      <c r="AK1266" t="s">
        <v>6080</v>
      </c>
      <c r="AL1266">
        <v>0</v>
      </c>
      <c r="AN1266" t="s">
        <v>10478</v>
      </c>
      <c r="AO1266" t="s">
        <v>10479</v>
      </c>
      <c r="AP1266" t="s">
        <v>5273</v>
      </c>
      <c r="AQ1266" t="s">
        <v>5274</v>
      </c>
    </row>
    <row r="1267" spans="1:43" x14ac:dyDescent="0.3">
      <c r="A1267" t="s">
        <v>3336</v>
      </c>
      <c r="B1267" t="s">
        <v>9755</v>
      </c>
      <c r="C1267" t="s">
        <v>2829</v>
      </c>
      <c r="D1267" t="s">
        <v>4946</v>
      </c>
      <c r="E1267">
        <v>2.81</v>
      </c>
      <c r="F1267">
        <v>33</v>
      </c>
      <c r="G1267" t="s">
        <v>5267</v>
      </c>
      <c r="H1267">
        <v>50</v>
      </c>
      <c r="I1267">
        <v>0</v>
      </c>
      <c r="J1267">
        <v>3.64</v>
      </c>
      <c r="K1267">
        <v>14</v>
      </c>
      <c r="L1267">
        <v>5</v>
      </c>
      <c r="M1267">
        <v>2</v>
      </c>
      <c r="N1267">
        <v>5</v>
      </c>
      <c r="O1267">
        <v>1</v>
      </c>
      <c r="P1267">
        <v>1</v>
      </c>
      <c r="Q1267">
        <v>0</v>
      </c>
      <c r="R1267">
        <v>0</v>
      </c>
      <c r="S1267">
        <v>0</v>
      </c>
      <c r="T1267">
        <v>0</v>
      </c>
      <c r="U1267" t="s">
        <v>281</v>
      </c>
      <c r="V1267" t="s">
        <v>43</v>
      </c>
      <c r="W1267">
        <v>1</v>
      </c>
      <c r="X1267" t="s">
        <v>5268</v>
      </c>
      <c r="Y1267">
        <v>1</v>
      </c>
      <c r="Z1267">
        <v>0</v>
      </c>
      <c r="AA1267">
        <v>43</v>
      </c>
      <c r="AB1267">
        <v>50</v>
      </c>
      <c r="AC1267">
        <v>1</v>
      </c>
      <c r="AD1267" t="s">
        <v>5269</v>
      </c>
      <c r="AE1267" t="s">
        <v>37</v>
      </c>
      <c r="AF1267" t="s">
        <v>880</v>
      </c>
      <c r="AG1267" t="s">
        <v>6677</v>
      </c>
      <c r="AH1267" t="s">
        <v>6678</v>
      </c>
      <c r="AI1267">
        <v>42919</v>
      </c>
      <c r="AJ1267">
        <v>4.1059670539999997</v>
      </c>
      <c r="AK1267" t="s">
        <v>6679</v>
      </c>
      <c r="AL1267">
        <v>0</v>
      </c>
      <c r="AN1267" t="s">
        <v>9937</v>
      </c>
      <c r="AO1267" t="s">
        <v>9938</v>
      </c>
      <c r="AP1267" t="s">
        <v>5273</v>
      </c>
      <c r="AQ1267" t="s">
        <v>5274</v>
      </c>
    </row>
    <row r="1268" spans="1:43" x14ac:dyDescent="0.3">
      <c r="A1268" t="s">
        <v>3339</v>
      </c>
      <c r="B1268" t="s">
        <v>7005</v>
      </c>
      <c r="C1268" t="s">
        <v>1085</v>
      </c>
      <c r="D1268" t="s">
        <v>4355</v>
      </c>
      <c r="E1268">
        <v>2</v>
      </c>
      <c r="F1268">
        <v>2</v>
      </c>
      <c r="G1268" t="s">
        <v>5267</v>
      </c>
      <c r="H1268">
        <v>100</v>
      </c>
      <c r="I1268">
        <v>1</v>
      </c>
      <c r="J1268">
        <v>4.1500000000000004</v>
      </c>
      <c r="K1268">
        <v>34</v>
      </c>
      <c r="L1268">
        <v>17</v>
      </c>
      <c r="M1268">
        <v>8</v>
      </c>
      <c r="N1268">
        <v>7</v>
      </c>
      <c r="O1268">
        <v>1</v>
      </c>
      <c r="P1268">
        <v>1</v>
      </c>
      <c r="Q1268">
        <v>0</v>
      </c>
      <c r="R1268">
        <v>0</v>
      </c>
      <c r="S1268">
        <v>0</v>
      </c>
      <c r="T1268">
        <v>0</v>
      </c>
      <c r="U1268" t="s">
        <v>34</v>
      </c>
      <c r="V1268" t="s">
        <v>1086</v>
      </c>
      <c r="W1268">
        <v>50</v>
      </c>
      <c r="X1268" t="s">
        <v>5268</v>
      </c>
      <c r="Y1268">
        <v>1</v>
      </c>
      <c r="Z1268">
        <v>0</v>
      </c>
      <c r="AA1268">
        <v>48</v>
      </c>
      <c r="AB1268">
        <v>50</v>
      </c>
      <c r="AC1268">
        <v>1</v>
      </c>
      <c r="AD1268" t="s">
        <v>5269</v>
      </c>
      <c r="AE1268" t="s">
        <v>37</v>
      </c>
      <c r="AF1268" t="s">
        <v>3337</v>
      </c>
      <c r="AG1268" t="s">
        <v>10031</v>
      </c>
      <c r="AH1268" t="s">
        <v>3338</v>
      </c>
      <c r="AI1268">
        <v>620</v>
      </c>
      <c r="AJ1268">
        <v>4.220967742</v>
      </c>
      <c r="AK1268" t="s">
        <v>10032</v>
      </c>
      <c r="AL1268">
        <v>0</v>
      </c>
      <c r="AN1268" t="s">
        <v>10033</v>
      </c>
      <c r="AO1268" t="s">
        <v>10034</v>
      </c>
      <c r="AP1268" t="s">
        <v>5273</v>
      </c>
      <c r="AQ1268" t="s">
        <v>5274</v>
      </c>
    </row>
    <row r="1269" spans="1:43" x14ac:dyDescent="0.3">
      <c r="A1269" t="s">
        <v>3341</v>
      </c>
      <c r="B1269" t="s">
        <v>5578</v>
      </c>
      <c r="C1269" t="s">
        <v>718</v>
      </c>
      <c r="D1269" t="s">
        <v>4084</v>
      </c>
      <c r="E1269">
        <v>8</v>
      </c>
      <c r="F1269">
        <v>7</v>
      </c>
      <c r="G1269" t="s">
        <v>5267</v>
      </c>
      <c r="H1269">
        <v>100</v>
      </c>
      <c r="I1269">
        <v>0</v>
      </c>
      <c r="J1269">
        <v>4.2</v>
      </c>
      <c r="K1269">
        <v>10</v>
      </c>
      <c r="L1269">
        <v>4</v>
      </c>
      <c r="M1269">
        <v>5</v>
      </c>
      <c r="N1269">
        <v>0</v>
      </c>
      <c r="O1269">
        <v>1</v>
      </c>
      <c r="P1269">
        <v>0</v>
      </c>
      <c r="Q1269">
        <v>0</v>
      </c>
      <c r="R1269">
        <v>0</v>
      </c>
      <c r="S1269">
        <v>0</v>
      </c>
      <c r="T1269">
        <v>0</v>
      </c>
      <c r="U1269" t="s">
        <v>719</v>
      </c>
      <c r="V1269" t="s">
        <v>43</v>
      </c>
      <c r="W1269">
        <v>4</v>
      </c>
      <c r="X1269" t="s">
        <v>5268</v>
      </c>
      <c r="Y1269">
        <v>3</v>
      </c>
      <c r="Z1269">
        <v>0</v>
      </c>
      <c r="AA1269">
        <v>20</v>
      </c>
      <c r="AB1269">
        <v>50</v>
      </c>
      <c r="AE1269" t="s">
        <v>37</v>
      </c>
      <c r="AF1269" t="s">
        <v>3340</v>
      </c>
      <c r="AG1269" t="s">
        <v>3340</v>
      </c>
      <c r="AH1269" t="s">
        <v>10480</v>
      </c>
      <c r="AI1269">
        <v>88</v>
      </c>
      <c r="AJ1269">
        <v>3.9318181820000002</v>
      </c>
      <c r="AK1269" t="s">
        <v>10481</v>
      </c>
      <c r="AL1269">
        <v>0</v>
      </c>
      <c r="AN1269" t="s">
        <v>10482</v>
      </c>
      <c r="AO1269" t="s">
        <v>10483</v>
      </c>
      <c r="AP1269" t="s">
        <v>5273</v>
      </c>
      <c r="AQ1269" t="s">
        <v>5274</v>
      </c>
    </row>
    <row r="1270" spans="1:43" x14ac:dyDescent="0.3">
      <c r="A1270" t="s">
        <v>3343</v>
      </c>
      <c r="B1270" t="s">
        <v>10484</v>
      </c>
      <c r="C1270" t="s">
        <v>3342</v>
      </c>
      <c r="D1270" t="s">
        <v>5057</v>
      </c>
      <c r="E1270">
        <v>5.86</v>
      </c>
      <c r="F1270">
        <v>59</v>
      </c>
      <c r="G1270" t="s">
        <v>5267</v>
      </c>
      <c r="H1270">
        <v>1000</v>
      </c>
      <c r="I1270">
        <v>1</v>
      </c>
      <c r="J1270">
        <v>4.0599999999999996</v>
      </c>
      <c r="K1270">
        <v>223</v>
      </c>
      <c r="L1270">
        <v>120</v>
      </c>
      <c r="M1270">
        <v>44</v>
      </c>
      <c r="N1270">
        <v>29</v>
      </c>
      <c r="O1270">
        <v>13</v>
      </c>
      <c r="P1270">
        <v>17</v>
      </c>
      <c r="Q1270">
        <v>0</v>
      </c>
      <c r="R1270">
        <v>0</v>
      </c>
      <c r="S1270">
        <v>0</v>
      </c>
      <c r="T1270">
        <v>0</v>
      </c>
      <c r="U1270" t="s">
        <v>144</v>
      </c>
      <c r="V1270" t="s">
        <v>43</v>
      </c>
      <c r="W1270">
        <v>6</v>
      </c>
      <c r="X1270" t="s">
        <v>5268</v>
      </c>
      <c r="Y1270">
        <v>1</v>
      </c>
      <c r="Z1270">
        <v>0</v>
      </c>
      <c r="AA1270">
        <v>41</v>
      </c>
      <c r="AB1270">
        <v>50</v>
      </c>
      <c r="AE1270" t="s">
        <v>37</v>
      </c>
      <c r="AF1270" t="s">
        <v>943</v>
      </c>
      <c r="AG1270" t="s">
        <v>943</v>
      </c>
      <c r="AH1270" t="s">
        <v>6779</v>
      </c>
      <c r="AI1270">
        <v>18877</v>
      </c>
      <c r="AJ1270">
        <v>4.0798855749999996</v>
      </c>
      <c r="AK1270" t="s">
        <v>6780</v>
      </c>
      <c r="AL1270">
        <v>0</v>
      </c>
      <c r="AN1270" t="s">
        <v>10485</v>
      </c>
      <c r="AO1270" t="s">
        <v>10486</v>
      </c>
      <c r="AP1270" t="s">
        <v>5273</v>
      </c>
      <c r="AQ1270" t="s">
        <v>5274</v>
      </c>
    </row>
    <row r="1271" spans="1:43" x14ac:dyDescent="0.3">
      <c r="A1271" t="s">
        <v>3345</v>
      </c>
      <c r="B1271" t="s">
        <v>8405</v>
      </c>
      <c r="C1271" t="s">
        <v>3344</v>
      </c>
      <c r="D1271" t="s">
        <v>4628</v>
      </c>
      <c r="E1271">
        <v>11</v>
      </c>
      <c r="F1271">
        <v>26</v>
      </c>
      <c r="G1271" t="s">
        <v>5267</v>
      </c>
      <c r="H1271">
        <v>1000</v>
      </c>
      <c r="I1271">
        <v>0</v>
      </c>
      <c r="J1271">
        <v>3.95</v>
      </c>
      <c r="K1271">
        <v>596</v>
      </c>
      <c r="L1271">
        <v>304</v>
      </c>
      <c r="M1271">
        <v>112</v>
      </c>
      <c r="N1271">
        <v>86</v>
      </c>
      <c r="O1271">
        <v>36</v>
      </c>
      <c r="P1271">
        <v>58</v>
      </c>
      <c r="Q1271">
        <v>0</v>
      </c>
      <c r="R1271">
        <v>0</v>
      </c>
      <c r="S1271">
        <v>0</v>
      </c>
      <c r="T1271">
        <v>0</v>
      </c>
      <c r="U1271" t="s">
        <v>1261</v>
      </c>
      <c r="V1271" t="s">
        <v>148</v>
      </c>
      <c r="W1271">
        <v>50</v>
      </c>
      <c r="X1271" t="s">
        <v>5268</v>
      </c>
      <c r="Y1271">
        <v>2</v>
      </c>
      <c r="Z1271">
        <v>0</v>
      </c>
      <c r="AA1271">
        <v>33</v>
      </c>
      <c r="AB1271">
        <v>50</v>
      </c>
      <c r="AC1271">
        <v>1</v>
      </c>
      <c r="AD1271" t="s">
        <v>5269</v>
      </c>
      <c r="AE1271" t="s">
        <v>37</v>
      </c>
      <c r="AF1271" t="s">
        <v>75</v>
      </c>
      <c r="AG1271" t="s">
        <v>5319</v>
      </c>
      <c r="AH1271" t="s">
        <v>5320</v>
      </c>
      <c r="AI1271">
        <v>5534</v>
      </c>
      <c r="AJ1271">
        <v>3.9998192989999999</v>
      </c>
      <c r="AK1271" t="s">
        <v>5321</v>
      </c>
      <c r="AL1271">
        <v>0</v>
      </c>
      <c r="AN1271" t="s">
        <v>8406</v>
      </c>
      <c r="AO1271" t="s">
        <v>8407</v>
      </c>
      <c r="AP1271" t="s">
        <v>5273</v>
      </c>
      <c r="AQ1271" t="s">
        <v>5274</v>
      </c>
    </row>
    <row r="1272" spans="1:43" x14ac:dyDescent="0.3">
      <c r="A1272" t="s">
        <v>2366</v>
      </c>
      <c r="B1272" t="s">
        <v>9051</v>
      </c>
      <c r="C1272" t="s">
        <v>2363</v>
      </c>
      <c r="D1272" t="s">
        <v>4765</v>
      </c>
      <c r="E1272">
        <v>2.67</v>
      </c>
      <c r="F1272">
        <v>67</v>
      </c>
      <c r="G1272" t="s">
        <v>5267</v>
      </c>
      <c r="H1272">
        <v>10</v>
      </c>
      <c r="I1272">
        <v>0</v>
      </c>
      <c r="J1272">
        <v>5</v>
      </c>
      <c r="K1272">
        <v>0</v>
      </c>
      <c r="Q1272">
        <v>0</v>
      </c>
      <c r="R1272">
        <v>0</v>
      </c>
      <c r="S1272">
        <v>0</v>
      </c>
      <c r="T1272">
        <v>0</v>
      </c>
      <c r="U1272" t="s">
        <v>281</v>
      </c>
      <c r="V1272" t="s">
        <v>2364</v>
      </c>
      <c r="W1272">
        <v>5</v>
      </c>
      <c r="X1272" t="s">
        <v>5268</v>
      </c>
      <c r="Y1272">
        <v>1</v>
      </c>
      <c r="Z1272">
        <v>0</v>
      </c>
      <c r="AA1272">
        <v>27</v>
      </c>
      <c r="AB1272">
        <v>50</v>
      </c>
      <c r="AE1272" t="s">
        <v>37</v>
      </c>
      <c r="AF1272" t="s">
        <v>2365</v>
      </c>
      <c r="AG1272" t="s">
        <v>2365</v>
      </c>
      <c r="AH1272" t="s">
        <v>9052</v>
      </c>
      <c r="AI1272">
        <v>13</v>
      </c>
      <c r="AJ1272">
        <v>3.692307692</v>
      </c>
      <c r="AK1272" s="1" t="s">
        <v>9053</v>
      </c>
      <c r="AL1272">
        <v>0</v>
      </c>
      <c r="AN1272" t="s">
        <v>9054</v>
      </c>
      <c r="AO1272" t="s">
        <v>9055</v>
      </c>
      <c r="AP1272" t="s">
        <v>5273</v>
      </c>
      <c r="AQ1272" t="s">
        <v>5274</v>
      </c>
    </row>
    <row r="1273" spans="1:43" x14ac:dyDescent="0.3">
      <c r="A1273" t="s">
        <v>2096</v>
      </c>
      <c r="B1273" t="s">
        <v>8647</v>
      </c>
      <c r="C1273" t="s">
        <v>2094</v>
      </c>
      <c r="D1273" t="s">
        <v>4680</v>
      </c>
      <c r="E1273">
        <v>11</v>
      </c>
      <c r="F1273">
        <v>10</v>
      </c>
      <c r="G1273" t="s">
        <v>5267</v>
      </c>
      <c r="H1273">
        <v>10000</v>
      </c>
      <c r="I1273">
        <v>1</v>
      </c>
      <c r="J1273">
        <v>4.05</v>
      </c>
      <c r="K1273">
        <v>1479</v>
      </c>
      <c r="L1273">
        <v>754</v>
      </c>
      <c r="M1273">
        <v>329</v>
      </c>
      <c r="N1273">
        <v>219</v>
      </c>
      <c r="O1273">
        <v>73</v>
      </c>
      <c r="P1273">
        <v>104</v>
      </c>
      <c r="Q1273">
        <v>0</v>
      </c>
      <c r="R1273">
        <v>0</v>
      </c>
      <c r="S1273">
        <v>0</v>
      </c>
      <c r="T1273">
        <v>0</v>
      </c>
      <c r="U1273" t="s">
        <v>70</v>
      </c>
      <c r="V1273" t="s">
        <v>35</v>
      </c>
      <c r="W1273">
        <v>50</v>
      </c>
      <c r="X1273" t="s">
        <v>5268</v>
      </c>
      <c r="Y1273">
        <v>2</v>
      </c>
      <c r="Z1273">
        <v>0</v>
      </c>
      <c r="AA1273">
        <v>45</v>
      </c>
      <c r="AB1273">
        <v>50</v>
      </c>
      <c r="AC1273">
        <v>1</v>
      </c>
      <c r="AD1273" t="s">
        <v>5269</v>
      </c>
      <c r="AE1273" t="s">
        <v>37</v>
      </c>
      <c r="AF1273" t="s">
        <v>2095</v>
      </c>
      <c r="AG1273" t="s">
        <v>2095</v>
      </c>
      <c r="AH1273" t="s">
        <v>8648</v>
      </c>
      <c r="AI1273">
        <v>5816</v>
      </c>
      <c r="AJ1273">
        <v>3.9363823930000001</v>
      </c>
      <c r="AK1273" t="s">
        <v>8649</v>
      </c>
      <c r="AL1273">
        <v>0</v>
      </c>
      <c r="AN1273" t="s">
        <v>8650</v>
      </c>
      <c r="AO1273" t="s">
        <v>8651</v>
      </c>
      <c r="AP1273" t="s">
        <v>5273</v>
      </c>
      <c r="AQ1273" t="s">
        <v>5274</v>
      </c>
    </row>
    <row r="1274" spans="1:43" x14ac:dyDescent="0.3">
      <c r="A1274" t="s">
        <v>3349</v>
      </c>
      <c r="B1274" t="s">
        <v>10487</v>
      </c>
      <c r="C1274" t="s">
        <v>3346</v>
      </c>
      <c r="D1274" t="s">
        <v>5058</v>
      </c>
      <c r="E1274">
        <v>13</v>
      </c>
      <c r="F1274">
        <v>68</v>
      </c>
      <c r="G1274" t="s">
        <v>5267</v>
      </c>
      <c r="H1274">
        <v>5000</v>
      </c>
      <c r="I1274">
        <v>0</v>
      </c>
      <c r="J1274">
        <v>3.79</v>
      </c>
      <c r="K1274">
        <v>1095</v>
      </c>
      <c r="L1274">
        <v>488</v>
      </c>
      <c r="M1274">
        <v>228</v>
      </c>
      <c r="N1274">
        <v>168</v>
      </c>
      <c r="O1274">
        <v>87</v>
      </c>
      <c r="P1274">
        <v>124</v>
      </c>
      <c r="Q1274">
        <v>0</v>
      </c>
      <c r="R1274">
        <v>0</v>
      </c>
      <c r="S1274">
        <v>0</v>
      </c>
      <c r="T1274">
        <v>0</v>
      </c>
      <c r="U1274" t="s">
        <v>70</v>
      </c>
      <c r="V1274" t="s">
        <v>52</v>
      </c>
      <c r="W1274">
        <v>50</v>
      </c>
      <c r="X1274" t="s">
        <v>5268</v>
      </c>
      <c r="Y1274">
        <v>3</v>
      </c>
      <c r="Z1274">
        <v>0</v>
      </c>
      <c r="AA1274">
        <v>66</v>
      </c>
      <c r="AB1274">
        <v>50</v>
      </c>
      <c r="AC1274">
        <v>1</v>
      </c>
      <c r="AD1274" t="s">
        <v>5269</v>
      </c>
      <c r="AE1274" t="s">
        <v>136</v>
      </c>
      <c r="AF1274" t="s">
        <v>3347</v>
      </c>
      <c r="AG1274" t="s">
        <v>3347</v>
      </c>
      <c r="AH1274" t="s">
        <v>3348</v>
      </c>
      <c r="AI1274">
        <v>24306</v>
      </c>
      <c r="AJ1274">
        <v>4.2366905289999996</v>
      </c>
      <c r="AK1274" s="1" t="s">
        <v>10488</v>
      </c>
      <c r="AL1274">
        <v>0</v>
      </c>
      <c r="AN1274" t="s">
        <v>10489</v>
      </c>
      <c r="AO1274" t="s">
        <v>10490</v>
      </c>
      <c r="AP1274" t="s">
        <v>5273</v>
      </c>
      <c r="AQ1274" t="s">
        <v>5274</v>
      </c>
    </row>
    <row r="1275" spans="1:43" x14ac:dyDescent="0.3">
      <c r="A1275" t="s">
        <v>3350</v>
      </c>
      <c r="B1275" t="s">
        <v>5564</v>
      </c>
      <c r="C1275" t="s">
        <v>228</v>
      </c>
      <c r="D1275" t="s">
        <v>4092</v>
      </c>
      <c r="E1275">
        <v>5.65</v>
      </c>
      <c r="F1275">
        <v>10</v>
      </c>
      <c r="G1275" t="s">
        <v>5267</v>
      </c>
      <c r="H1275">
        <v>100</v>
      </c>
      <c r="I1275">
        <v>1</v>
      </c>
      <c r="J1275">
        <v>2.86</v>
      </c>
      <c r="K1275">
        <v>7</v>
      </c>
      <c r="L1275">
        <v>1</v>
      </c>
      <c r="M1275">
        <v>1</v>
      </c>
      <c r="N1275">
        <v>2</v>
      </c>
      <c r="O1275">
        <v>2</v>
      </c>
      <c r="P1275">
        <v>1</v>
      </c>
      <c r="Q1275">
        <v>0</v>
      </c>
      <c r="R1275">
        <v>0</v>
      </c>
      <c r="S1275">
        <v>0</v>
      </c>
      <c r="T1275">
        <v>0</v>
      </c>
      <c r="U1275" t="s">
        <v>70</v>
      </c>
      <c r="V1275" t="s">
        <v>79</v>
      </c>
      <c r="W1275">
        <v>1</v>
      </c>
      <c r="X1275" t="s">
        <v>5268</v>
      </c>
      <c r="Y1275">
        <v>1</v>
      </c>
      <c r="Z1275">
        <v>0</v>
      </c>
      <c r="AA1275">
        <v>41</v>
      </c>
      <c r="AB1275">
        <v>50</v>
      </c>
      <c r="AC1275">
        <v>1</v>
      </c>
      <c r="AD1275" t="s">
        <v>5269</v>
      </c>
      <c r="AE1275" t="s">
        <v>37</v>
      </c>
      <c r="AF1275" t="s">
        <v>44</v>
      </c>
      <c r="AG1275" t="s">
        <v>5276</v>
      </c>
      <c r="AH1275" t="s">
        <v>5277</v>
      </c>
      <c r="AI1275">
        <v>17752</v>
      </c>
      <c r="AJ1275">
        <v>3.8996732760000001</v>
      </c>
      <c r="AK1275" t="s">
        <v>5278</v>
      </c>
      <c r="AL1275">
        <v>0</v>
      </c>
      <c r="AN1275" t="s">
        <v>10357</v>
      </c>
      <c r="AO1275" t="s">
        <v>10358</v>
      </c>
      <c r="AP1275" t="s">
        <v>5273</v>
      </c>
      <c r="AQ1275" t="s">
        <v>5274</v>
      </c>
    </row>
    <row r="1276" spans="1:43" x14ac:dyDescent="0.3">
      <c r="A1276" t="s">
        <v>3353</v>
      </c>
      <c r="B1276" t="s">
        <v>10491</v>
      </c>
      <c r="C1276" t="s">
        <v>3351</v>
      </c>
      <c r="D1276" t="s">
        <v>5059</v>
      </c>
      <c r="E1276">
        <v>8</v>
      </c>
      <c r="F1276">
        <v>7</v>
      </c>
      <c r="G1276" t="s">
        <v>5267</v>
      </c>
      <c r="H1276">
        <v>100</v>
      </c>
      <c r="I1276">
        <v>0</v>
      </c>
      <c r="J1276">
        <v>4.04</v>
      </c>
      <c r="K1276">
        <v>139</v>
      </c>
      <c r="L1276">
        <v>72</v>
      </c>
      <c r="M1276">
        <v>31</v>
      </c>
      <c r="N1276">
        <v>17</v>
      </c>
      <c r="O1276">
        <v>8</v>
      </c>
      <c r="P1276">
        <v>11</v>
      </c>
      <c r="Q1276">
        <v>0</v>
      </c>
      <c r="R1276">
        <v>0</v>
      </c>
      <c r="S1276">
        <v>0</v>
      </c>
      <c r="T1276">
        <v>0</v>
      </c>
      <c r="U1276" t="s">
        <v>281</v>
      </c>
      <c r="V1276" t="s">
        <v>43</v>
      </c>
      <c r="W1276">
        <v>1</v>
      </c>
      <c r="X1276" t="s">
        <v>5268</v>
      </c>
      <c r="Y1276">
        <v>2</v>
      </c>
      <c r="Z1276">
        <v>0</v>
      </c>
      <c r="AA1276">
        <v>37</v>
      </c>
      <c r="AB1276">
        <v>50</v>
      </c>
      <c r="AE1276" t="s">
        <v>37</v>
      </c>
      <c r="AF1276" t="s">
        <v>3352</v>
      </c>
      <c r="AG1276" t="s">
        <v>10492</v>
      </c>
      <c r="AH1276" t="s">
        <v>10493</v>
      </c>
      <c r="AI1276">
        <v>12745</v>
      </c>
      <c r="AJ1276">
        <v>4.2779913690000004</v>
      </c>
      <c r="AK1276" t="s">
        <v>10494</v>
      </c>
      <c r="AL1276">
        <v>0</v>
      </c>
      <c r="AN1276" t="s">
        <v>10495</v>
      </c>
      <c r="AO1276" t="s">
        <v>10496</v>
      </c>
      <c r="AP1276" t="s">
        <v>5273</v>
      </c>
      <c r="AQ1276" t="s">
        <v>5274</v>
      </c>
    </row>
    <row r="1277" spans="1:43" x14ac:dyDescent="0.3">
      <c r="A1277" t="s">
        <v>3357</v>
      </c>
      <c r="B1277" t="s">
        <v>10497</v>
      </c>
      <c r="C1277" t="s">
        <v>3354</v>
      </c>
      <c r="D1277" t="s">
        <v>5060</v>
      </c>
      <c r="E1277">
        <v>14</v>
      </c>
      <c r="F1277">
        <v>102</v>
      </c>
      <c r="G1277" t="s">
        <v>5267</v>
      </c>
      <c r="H1277">
        <v>1000</v>
      </c>
      <c r="I1277">
        <v>0</v>
      </c>
      <c r="J1277">
        <v>4.18</v>
      </c>
      <c r="K1277">
        <v>197</v>
      </c>
      <c r="L1277">
        <v>104</v>
      </c>
      <c r="M1277">
        <v>52</v>
      </c>
      <c r="N1277">
        <v>26</v>
      </c>
      <c r="O1277">
        <v>2</v>
      </c>
      <c r="P1277">
        <v>13</v>
      </c>
      <c r="Q1277">
        <v>1</v>
      </c>
      <c r="R1277">
        <v>0</v>
      </c>
      <c r="S1277">
        <v>1</v>
      </c>
      <c r="T1277">
        <v>0</v>
      </c>
      <c r="U1277" t="s">
        <v>51</v>
      </c>
      <c r="V1277" t="s">
        <v>101</v>
      </c>
      <c r="W1277">
        <v>50</v>
      </c>
      <c r="X1277" t="s">
        <v>571</v>
      </c>
      <c r="Y1277">
        <v>4</v>
      </c>
      <c r="Z1277">
        <v>0</v>
      </c>
      <c r="AA1277">
        <v>40</v>
      </c>
      <c r="AB1277">
        <v>50</v>
      </c>
      <c r="AE1277" t="s">
        <v>37</v>
      </c>
      <c r="AF1277" t="s">
        <v>3355</v>
      </c>
      <c r="AG1277" t="s">
        <v>10498</v>
      </c>
      <c r="AH1277" t="s">
        <v>3356</v>
      </c>
      <c r="AI1277">
        <v>17856</v>
      </c>
      <c r="AJ1277">
        <v>4.1737231179999998</v>
      </c>
      <c r="AK1277" t="s">
        <v>10499</v>
      </c>
      <c r="AL1277">
        <v>0</v>
      </c>
      <c r="AN1277" t="s">
        <v>10500</v>
      </c>
      <c r="AO1277" t="s">
        <v>10501</v>
      </c>
      <c r="AP1277" t="s">
        <v>5273</v>
      </c>
      <c r="AQ1277" t="s">
        <v>5274</v>
      </c>
    </row>
    <row r="1278" spans="1:43" x14ac:dyDescent="0.3">
      <c r="A1278" t="s">
        <v>216</v>
      </c>
      <c r="B1278" t="s">
        <v>5547</v>
      </c>
      <c r="C1278" t="s">
        <v>213</v>
      </c>
      <c r="D1278" t="s">
        <v>4079</v>
      </c>
      <c r="E1278">
        <v>11</v>
      </c>
      <c r="F1278">
        <v>60</v>
      </c>
      <c r="G1278" t="s">
        <v>5267</v>
      </c>
      <c r="H1278">
        <v>1000</v>
      </c>
      <c r="I1278">
        <v>1</v>
      </c>
      <c r="J1278">
        <v>3.38</v>
      </c>
      <c r="K1278">
        <v>37</v>
      </c>
      <c r="L1278">
        <v>15</v>
      </c>
      <c r="M1278">
        <v>3</v>
      </c>
      <c r="N1278">
        <v>9</v>
      </c>
      <c r="O1278">
        <v>1</v>
      </c>
      <c r="P1278">
        <v>9</v>
      </c>
      <c r="Q1278">
        <v>0</v>
      </c>
      <c r="R1278">
        <v>0</v>
      </c>
      <c r="S1278">
        <v>0</v>
      </c>
      <c r="T1278">
        <v>0</v>
      </c>
      <c r="U1278" t="s">
        <v>34</v>
      </c>
      <c r="V1278" t="s">
        <v>214</v>
      </c>
      <c r="W1278">
        <v>49</v>
      </c>
      <c r="X1278" t="s">
        <v>5268</v>
      </c>
      <c r="Y1278">
        <v>2</v>
      </c>
      <c r="Z1278">
        <v>0</v>
      </c>
      <c r="AA1278">
        <v>25</v>
      </c>
      <c r="AB1278">
        <v>50</v>
      </c>
      <c r="AE1278" t="s">
        <v>37</v>
      </c>
      <c r="AF1278" t="s">
        <v>215</v>
      </c>
      <c r="AG1278" t="s">
        <v>5548</v>
      </c>
      <c r="AH1278" t="s">
        <v>5549</v>
      </c>
      <c r="AI1278">
        <v>703</v>
      </c>
      <c r="AJ1278">
        <v>3.9601706970000001</v>
      </c>
      <c r="AK1278" s="1" t="s">
        <v>5550</v>
      </c>
      <c r="AL1278">
        <v>0</v>
      </c>
      <c r="AN1278" t="s">
        <v>5551</v>
      </c>
      <c r="AO1278" t="s">
        <v>5552</v>
      </c>
      <c r="AP1278" t="s">
        <v>5273</v>
      </c>
      <c r="AQ1278" t="s">
        <v>5274</v>
      </c>
    </row>
    <row r="1279" spans="1:43" x14ac:dyDescent="0.3">
      <c r="A1279" t="s">
        <v>3359</v>
      </c>
      <c r="B1279" t="s">
        <v>10502</v>
      </c>
      <c r="C1279" t="s">
        <v>3358</v>
      </c>
      <c r="D1279" t="s">
        <v>5061</v>
      </c>
      <c r="E1279">
        <v>7</v>
      </c>
      <c r="F1279">
        <v>23</v>
      </c>
      <c r="G1279" t="s">
        <v>5267</v>
      </c>
      <c r="H1279">
        <v>10000</v>
      </c>
      <c r="I1279">
        <v>0</v>
      </c>
      <c r="J1279">
        <v>3.98</v>
      </c>
      <c r="K1279">
        <v>2159</v>
      </c>
      <c r="L1279">
        <v>1125</v>
      </c>
      <c r="M1279">
        <v>374</v>
      </c>
      <c r="N1279">
        <v>324</v>
      </c>
      <c r="O1279">
        <v>170</v>
      </c>
      <c r="P1279">
        <v>166</v>
      </c>
      <c r="Q1279">
        <v>0</v>
      </c>
      <c r="R1279">
        <v>0</v>
      </c>
      <c r="S1279">
        <v>0</v>
      </c>
      <c r="T1279">
        <v>0</v>
      </c>
      <c r="U1279" t="s">
        <v>70</v>
      </c>
      <c r="V1279" t="s">
        <v>43</v>
      </c>
      <c r="W1279">
        <v>50</v>
      </c>
      <c r="X1279" t="s">
        <v>5268</v>
      </c>
      <c r="Y1279">
        <v>2</v>
      </c>
      <c r="Z1279">
        <v>0</v>
      </c>
      <c r="AA1279">
        <v>40</v>
      </c>
      <c r="AB1279">
        <v>50</v>
      </c>
      <c r="AC1279">
        <v>1</v>
      </c>
      <c r="AD1279" t="s">
        <v>5269</v>
      </c>
      <c r="AE1279" t="s">
        <v>37</v>
      </c>
      <c r="AF1279" t="s">
        <v>1385</v>
      </c>
      <c r="AG1279" t="s">
        <v>7512</v>
      </c>
      <c r="AH1279" t="s">
        <v>7513</v>
      </c>
      <c r="AI1279">
        <v>213709</v>
      </c>
      <c r="AJ1279">
        <v>4.2938996490000001</v>
      </c>
      <c r="AK1279" t="s">
        <v>7514</v>
      </c>
      <c r="AL1279">
        <v>0</v>
      </c>
      <c r="AN1279" t="s">
        <v>10503</v>
      </c>
      <c r="AO1279" t="s">
        <v>10504</v>
      </c>
      <c r="AP1279" t="s">
        <v>5273</v>
      </c>
      <c r="AQ1279" t="s">
        <v>5274</v>
      </c>
    </row>
    <row r="1280" spans="1:43" x14ac:dyDescent="0.3">
      <c r="A1280" t="s">
        <v>3362</v>
      </c>
      <c r="B1280" t="s">
        <v>10505</v>
      </c>
      <c r="C1280" t="s">
        <v>3360</v>
      </c>
      <c r="D1280" t="s">
        <v>5062</v>
      </c>
      <c r="E1280">
        <v>11</v>
      </c>
      <c r="F1280">
        <v>10</v>
      </c>
      <c r="G1280" t="s">
        <v>5267</v>
      </c>
      <c r="H1280">
        <v>10000</v>
      </c>
      <c r="I1280">
        <v>1</v>
      </c>
      <c r="J1280">
        <v>3.86</v>
      </c>
      <c r="K1280">
        <v>2102</v>
      </c>
      <c r="L1280">
        <v>981</v>
      </c>
      <c r="M1280">
        <v>445</v>
      </c>
      <c r="N1280">
        <v>301</v>
      </c>
      <c r="O1280">
        <v>141</v>
      </c>
      <c r="P1280">
        <v>234</v>
      </c>
      <c r="Q1280">
        <v>0</v>
      </c>
      <c r="R1280">
        <v>0</v>
      </c>
      <c r="S1280">
        <v>0</v>
      </c>
      <c r="T1280">
        <v>0</v>
      </c>
      <c r="U1280" t="s">
        <v>385</v>
      </c>
      <c r="V1280" t="s">
        <v>43</v>
      </c>
      <c r="W1280">
        <v>50</v>
      </c>
      <c r="X1280" t="s">
        <v>5268</v>
      </c>
      <c r="Y1280">
        <v>2</v>
      </c>
      <c r="Z1280">
        <v>0</v>
      </c>
      <c r="AA1280">
        <v>39</v>
      </c>
      <c r="AB1280">
        <v>50</v>
      </c>
      <c r="AE1280" t="s">
        <v>37</v>
      </c>
      <c r="AF1280" t="s">
        <v>3361</v>
      </c>
      <c r="AG1280" t="s">
        <v>10506</v>
      </c>
      <c r="AH1280" t="s">
        <v>10507</v>
      </c>
      <c r="AI1280">
        <v>14284</v>
      </c>
      <c r="AJ1280">
        <v>4.0256230750000004</v>
      </c>
      <c r="AK1280" t="s">
        <v>10508</v>
      </c>
      <c r="AL1280">
        <v>0</v>
      </c>
      <c r="AN1280" t="s">
        <v>10509</v>
      </c>
      <c r="AO1280" t="s">
        <v>10510</v>
      </c>
      <c r="AP1280" t="s">
        <v>5273</v>
      </c>
      <c r="AQ1280" t="s">
        <v>5274</v>
      </c>
    </row>
    <row r="1281" spans="1:43" x14ac:dyDescent="0.3">
      <c r="A1281" t="s">
        <v>3366</v>
      </c>
      <c r="B1281" t="s">
        <v>10511</v>
      </c>
      <c r="C1281" t="s">
        <v>3363</v>
      </c>
      <c r="D1281" t="s">
        <v>5063</v>
      </c>
      <c r="E1281">
        <v>9</v>
      </c>
      <c r="F1281">
        <v>31</v>
      </c>
      <c r="G1281" t="s">
        <v>5267</v>
      </c>
      <c r="H1281">
        <v>1000</v>
      </c>
      <c r="I1281">
        <v>1</v>
      </c>
      <c r="J1281">
        <v>3.92</v>
      </c>
      <c r="K1281">
        <v>317</v>
      </c>
      <c r="L1281">
        <v>151</v>
      </c>
      <c r="M1281">
        <v>72</v>
      </c>
      <c r="N1281">
        <v>45</v>
      </c>
      <c r="O1281">
        <v>17</v>
      </c>
      <c r="P1281">
        <v>32</v>
      </c>
      <c r="Q1281">
        <v>0</v>
      </c>
      <c r="R1281">
        <v>0</v>
      </c>
      <c r="S1281">
        <v>0</v>
      </c>
      <c r="T1281">
        <v>0</v>
      </c>
      <c r="U1281" t="s">
        <v>100</v>
      </c>
      <c r="V1281" t="s">
        <v>52</v>
      </c>
      <c r="W1281">
        <v>50</v>
      </c>
      <c r="X1281" t="s">
        <v>5268</v>
      </c>
      <c r="Y1281">
        <v>3</v>
      </c>
      <c r="Z1281">
        <v>0</v>
      </c>
      <c r="AA1281">
        <v>34</v>
      </c>
      <c r="AB1281">
        <v>50</v>
      </c>
      <c r="AE1281" t="s">
        <v>37</v>
      </c>
      <c r="AF1281" t="s">
        <v>3364</v>
      </c>
      <c r="AG1281" t="s">
        <v>3364</v>
      </c>
      <c r="AH1281" t="s">
        <v>3365</v>
      </c>
      <c r="AI1281">
        <v>8043</v>
      </c>
      <c r="AJ1281">
        <v>4.165982842</v>
      </c>
      <c r="AK1281" t="s">
        <v>10512</v>
      </c>
      <c r="AL1281">
        <v>0</v>
      </c>
      <c r="AN1281" t="s">
        <v>10513</v>
      </c>
      <c r="AO1281" t="s">
        <v>10514</v>
      </c>
      <c r="AP1281" t="s">
        <v>5273</v>
      </c>
      <c r="AQ1281" t="s">
        <v>5274</v>
      </c>
    </row>
    <row r="1282" spans="1:43" x14ac:dyDescent="0.3">
      <c r="A1282" t="s">
        <v>830</v>
      </c>
      <c r="B1282" t="s">
        <v>6591</v>
      </c>
      <c r="C1282" t="s">
        <v>828</v>
      </c>
      <c r="D1282" t="s">
        <v>4277</v>
      </c>
      <c r="E1282">
        <v>8</v>
      </c>
      <c r="F1282">
        <v>84</v>
      </c>
      <c r="G1282" t="s">
        <v>5267</v>
      </c>
      <c r="H1282">
        <v>10000</v>
      </c>
      <c r="I1282">
        <v>0</v>
      </c>
      <c r="J1282">
        <v>4.1900000000000004</v>
      </c>
      <c r="K1282">
        <v>3679</v>
      </c>
      <c r="L1282">
        <v>2077</v>
      </c>
      <c r="M1282">
        <v>783</v>
      </c>
      <c r="N1282">
        <v>446</v>
      </c>
      <c r="O1282">
        <v>192</v>
      </c>
      <c r="P1282">
        <v>181</v>
      </c>
      <c r="Q1282">
        <v>1</v>
      </c>
      <c r="R1282">
        <v>0</v>
      </c>
      <c r="S1282">
        <v>1</v>
      </c>
      <c r="T1282">
        <v>0</v>
      </c>
      <c r="U1282" t="s">
        <v>70</v>
      </c>
      <c r="V1282" t="s">
        <v>35</v>
      </c>
      <c r="W1282">
        <v>50</v>
      </c>
      <c r="X1282" t="s">
        <v>5268</v>
      </c>
      <c r="Y1282">
        <v>3</v>
      </c>
      <c r="Z1282">
        <v>0</v>
      </c>
      <c r="AA1282">
        <v>37</v>
      </c>
      <c r="AB1282">
        <v>50</v>
      </c>
      <c r="AE1282" t="s">
        <v>37</v>
      </c>
      <c r="AF1282" t="s">
        <v>829</v>
      </c>
      <c r="AG1282" t="s">
        <v>6592</v>
      </c>
      <c r="AH1282" t="s">
        <v>6593</v>
      </c>
      <c r="AI1282">
        <v>80713</v>
      </c>
      <c r="AJ1282">
        <v>4.1878136110000002</v>
      </c>
      <c r="AK1282" t="s">
        <v>6594</v>
      </c>
      <c r="AL1282">
        <v>0</v>
      </c>
      <c r="AN1282" t="s">
        <v>6595</v>
      </c>
      <c r="AO1282" t="s">
        <v>6596</v>
      </c>
      <c r="AP1282" t="s">
        <v>5273</v>
      </c>
      <c r="AQ1282" t="s">
        <v>5274</v>
      </c>
    </row>
    <row r="1283" spans="1:43" x14ac:dyDescent="0.3">
      <c r="A1283" t="s">
        <v>3369</v>
      </c>
      <c r="B1283" t="s">
        <v>10515</v>
      </c>
      <c r="C1283" t="s">
        <v>3367</v>
      </c>
      <c r="D1283" t="s">
        <v>5064</v>
      </c>
      <c r="E1283">
        <v>8</v>
      </c>
      <c r="F1283">
        <v>7</v>
      </c>
      <c r="G1283" t="s">
        <v>5267</v>
      </c>
      <c r="H1283">
        <v>100</v>
      </c>
      <c r="I1283">
        <v>0</v>
      </c>
      <c r="J1283">
        <v>4.3899999999999997</v>
      </c>
      <c r="K1283">
        <v>23</v>
      </c>
      <c r="L1283">
        <v>15</v>
      </c>
      <c r="M1283">
        <v>4</v>
      </c>
      <c r="N1283">
        <v>3</v>
      </c>
      <c r="O1283">
        <v>0</v>
      </c>
      <c r="P1283">
        <v>1</v>
      </c>
      <c r="Q1283">
        <v>0</v>
      </c>
      <c r="R1283">
        <v>0</v>
      </c>
      <c r="S1283">
        <v>0</v>
      </c>
      <c r="T1283">
        <v>0</v>
      </c>
      <c r="U1283" t="s">
        <v>64</v>
      </c>
      <c r="V1283" t="s">
        <v>43</v>
      </c>
      <c r="W1283">
        <v>4</v>
      </c>
      <c r="X1283" t="s">
        <v>5268</v>
      </c>
      <c r="Y1283">
        <v>2</v>
      </c>
      <c r="Z1283">
        <v>0</v>
      </c>
      <c r="AA1283">
        <v>20</v>
      </c>
      <c r="AB1283">
        <v>50</v>
      </c>
      <c r="AC1283">
        <v>1</v>
      </c>
      <c r="AD1283" t="s">
        <v>5269</v>
      </c>
      <c r="AE1283" t="s">
        <v>37</v>
      </c>
      <c r="AF1283" t="s">
        <v>3368</v>
      </c>
      <c r="AG1283" t="s">
        <v>3368</v>
      </c>
      <c r="AH1283" t="s">
        <v>10516</v>
      </c>
      <c r="AI1283">
        <v>107</v>
      </c>
      <c r="AJ1283">
        <v>3.897196262</v>
      </c>
      <c r="AK1283" t="s">
        <v>10517</v>
      </c>
      <c r="AL1283">
        <v>0</v>
      </c>
      <c r="AN1283" t="s">
        <v>10518</v>
      </c>
      <c r="AO1283" t="s">
        <v>10519</v>
      </c>
      <c r="AP1283" t="s">
        <v>5273</v>
      </c>
      <c r="AQ1283" t="s">
        <v>5274</v>
      </c>
    </row>
    <row r="1284" spans="1:43" x14ac:dyDescent="0.3">
      <c r="A1284" t="s">
        <v>3371</v>
      </c>
      <c r="B1284" t="s">
        <v>5313</v>
      </c>
      <c r="C1284" t="s">
        <v>69</v>
      </c>
      <c r="D1284" t="s">
        <v>4034</v>
      </c>
      <c r="E1284">
        <v>11</v>
      </c>
      <c r="F1284">
        <v>84</v>
      </c>
      <c r="G1284" t="s">
        <v>5267</v>
      </c>
      <c r="H1284">
        <v>100</v>
      </c>
      <c r="I1284">
        <v>0</v>
      </c>
      <c r="J1284">
        <v>3.65</v>
      </c>
      <c r="K1284">
        <v>31</v>
      </c>
      <c r="L1284">
        <v>12</v>
      </c>
      <c r="M1284">
        <v>4</v>
      </c>
      <c r="N1284">
        <v>8</v>
      </c>
      <c r="O1284">
        <v>6</v>
      </c>
      <c r="P1284">
        <v>1</v>
      </c>
      <c r="Q1284">
        <v>0</v>
      </c>
      <c r="R1284">
        <v>0</v>
      </c>
      <c r="S1284">
        <v>0</v>
      </c>
      <c r="T1284">
        <v>0</v>
      </c>
      <c r="U1284" t="s">
        <v>70</v>
      </c>
      <c r="V1284" t="s">
        <v>35</v>
      </c>
      <c r="W1284">
        <v>50</v>
      </c>
      <c r="X1284" t="s">
        <v>5268</v>
      </c>
      <c r="Y1284">
        <v>2</v>
      </c>
      <c r="Z1284">
        <v>0</v>
      </c>
      <c r="AA1284">
        <v>34</v>
      </c>
      <c r="AB1284">
        <v>50</v>
      </c>
      <c r="AE1284" t="s">
        <v>136</v>
      </c>
      <c r="AF1284" t="s">
        <v>3370</v>
      </c>
      <c r="AG1284" t="s">
        <v>3370</v>
      </c>
      <c r="AH1284" t="s">
        <v>10520</v>
      </c>
      <c r="AI1284">
        <v>5311</v>
      </c>
      <c r="AJ1284">
        <v>4.0346450760000003</v>
      </c>
      <c r="AK1284" t="s">
        <v>10521</v>
      </c>
      <c r="AL1284">
        <v>0</v>
      </c>
      <c r="AN1284" t="s">
        <v>10522</v>
      </c>
      <c r="AO1284" t="s">
        <v>10523</v>
      </c>
      <c r="AP1284" t="s">
        <v>5273</v>
      </c>
      <c r="AQ1284" t="s">
        <v>5274</v>
      </c>
    </row>
    <row r="1285" spans="1:43" x14ac:dyDescent="0.3">
      <c r="A1285" s="1" t="s">
        <v>3373</v>
      </c>
      <c r="B1285" t="s">
        <v>5510</v>
      </c>
      <c r="C1285" t="s">
        <v>520</v>
      </c>
      <c r="D1285" t="s">
        <v>5065</v>
      </c>
      <c r="E1285">
        <v>15</v>
      </c>
      <c r="F1285">
        <v>13</v>
      </c>
      <c r="G1285" t="s">
        <v>5267</v>
      </c>
      <c r="H1285">
        <v>50</v>
      </c>
      <c r="I1285">
        <v>1</v>
      </c>
      <c r="J1285">
        <v>4.4000000000000004</v>
      </c>
      <c r="K1285">
        <v>10</v>
      </c>
      <c r="L1285">
        <v>5</v>
      </c>
      <c r="M1285">
        <v>4</v>
      </c>
      <c r="N1285">
        <v>1</v>
      </c>
      <c r="O1285">
        <v>0</v>
      </c>
      <c r="P1285">
        <v>0</v>
      </c>
      <c r="Q1285">
        <v>0</v>
      </c>
      <c r="R1285">
        <v>0</v>
      </c>
      <c r="S1285">
        <v>0</v>
      </c>
      <c r="T1285">
        <v>0</v>
      </c>
      <c r="U1285" t="s">
        <v>42</v>
      </c>
      <c r="V1285" t="s">
        <v>52</v>
      </c>
      <c r="W1285">
        <v>2</v>
      </c>
      <c r="X1285" t="s">
        <v>5268</v>
      </c>
      <c r="Y1285">
        <v>4</v>
      </c>
      <c r="Z1285">
        <v>0</v>
      </c>
      <c r="AA1285">
        <v>36</v>
      </c>
      <c r="AB1285">
        <v>50</v>
      </c>
      <c r="AE1285" t="s">
        <v>37</v>
      </c>
      <c r="AF1285" t="s">
        <v>3372</v>
      </c>
      <c r="AG1285" t="s">
        <v>3372</v>
      </c>
      <c r="AH1285" t="s">
        <v>10524</v>
      </c>
      <c r="AI1285">
        <v>34</v>
      </c>
      <c r="AJ1285">
        <v>3.6764705879999999</v>
      </c>
      <c r="AK1285" t="s">
        <v>10525</v>
      </c>
      <c r="AL1285">
        <v>0</v>
      </c>
      <c r="AN1285" t="s">
        <v>10526</v>
      </c>
      <c r="AO1285" t="s">
        <v>10527</v>
      </c>
      <c r="AP1285" t="s">
        <v>5273</v>
      </c>
      <c r="AQ1285" t="s">
        <v>5274</v>
      </c>
    </row>
    <row r="1286" spans="1:43" x14ac:dyDescent="0.3">
      <c r="A1286" t="s">
        <v>3376</v>
      </c>
      <c r="B1286" t="s">
        <v>10528</v>
      </c>
      <c r="C1286" t="s">
        <v>3374</v>
      </c>
      <c r="D1286" t="s">
        <v>5066</v>
      </c>
      <c r="E1286">
        <v>16</v>
      </c>
      <c r="F1286">
        <v>14</v>
      </c>
      <c r="G1286" t="s">
        <v>5267</v>
      </c>
      <c r="H1286">
        <v>100</v>
      </c>
      <c r="I1286">
        <v>1</v>
      </c>
      <c r="J1286">
        <v>3.44</v>
      </c>
      <c r="K1286">
        <v>27</v>
      </c>
      <c r="L1286">
        <v>13</v>
      </c>
      <c r="M1286">
        <v>2</v>
      </c>
      <c r="N1286">
        <v>2</v>
      </c>
      <c r="O1286">
        <v>4</v>
      </c>
      <c r="P1286">
        <v>6</v>
      </c>
      <c r="Q1286">
        <v>0</v>
      </c>
      <c r="R1286">
        <v>0</v>
      </c>
      <c r="S1286">
        <v>0</v>
      </c>
      <c r="T1286">
        <v>0</v>
      </c>
      <c r="U1286" t="s">
        <v>70</v>
      </c>
      <c r="V1286" t="s">
        <v>35</v>
      </c>
      <c r="W1286">
        <v>50</v>
      </c>
      <c r="X1286" t="s">
        <v>5268</v>
      </c>
      <c r="Y1286">
        <v>4</v>
      </c>
      <c r="Z1286">
        <v>0</v>
      </c>
      <c r="AA1286">
        <v>35</v>
      </c>
      <c r="AB1286">
        <v>50</v>
      </c>
      <c r="AE1286" t="s">
        <v>396</v>
      </c>
      <c r="AF1286" t="s">
        <v>3375</v>
      </c>
      <c r="AG1286" t="s">
        <v>10529</v>
      </c>
      <c r="AH1286" t="s">
        <v>10530</v>
      </c>
      <c r="AI1286">
        <v>572</v>
      </c>
      <c r="AJ1286">
        <v>3.367132867</v>
      </c>
      <c r="AK1286" t="s">
        <v>10531</v>
      </c>
      <c r="AL1286">
        <v>0</v>
      </c>
      <c r="AN1286" t="s">
        <v>10532</v>
      </c>
      <c r="AO1286" t="s">
        <v>10533</v>
      </c>
      <c r="AP1286" t="s">
        <v>5273</v>
      </c>
      <c r="AQ1286" t="s">
        <v>5274</v>
      </c>
    </row>
    <row r="1287" spans="1:43" x14ac:dyDescent="0.3">
      <c r="A1287" t="s">
        <v>3380</v>
      </c>
      <c r="B1287" t="s">
        <v>10534</v>
      </c>
      <c r="C1287" t="s">
        <v>3377</v>
      </c>
      <c r="D1287" t="s">
        <v>5067</v>
      </c>
      <c r="E1287">
        <v>5</v>
      </c>
      <c r="F1287">
        <v>5</v>
      </c>
      <c r="G1287" t="s">
        <v>5267</v>
      </c>
      <c r="H1287">
        <v>5000</v>
      </c>
      <c r="I1287">
        <v>1</v>
      </c>
      <c r="J1287">
        <v>2.94</v>
      </c>
      <c r="K1287">
        <v>667</v>
      </c>
      <c r="L1287">
        <v>175</v>
      </c>
      <c r="M1287">
        <v>90</v>
      </c>
      <c r="N1287">
        <v>127</v>
      </c>
      <c r="O1287">
        <v>70</v>
      </c>
      <c r="P1287">
        <v>205</v>
      </c>
      <c r="Q1287">
        <v>0</v>
      </c>
      <c r="R1287">
        <v>0</v>
      </c>
      <c r="S1287">
        <v>0</v>
      </c>
      <c r="T1287">
        <v>0</v>
      </c>
      <c r="U1287" t="s">
        <v>34</v>
      </c>
      <c r="V1287" t="s">
        <v>52</v>
      </c>
      <c r="W1287">
        <v>50</v>
      </c>
      <c r="X1287" t="s">
        <v>5268</v>
      </c>
      <c r="Y1287">
        <v>2</v>
      </c>
      <c r="Z1287">
        <v>0</v>
      </c>
      <c r="AA1287">
        <v>25</v>
      </c>
      <c r="AB1287">
        <v>50</v>
      </c>
      <c r="AE1287" t="s">
        <v>37</v>
      </c>
      <c r="AF1287" t="s">
        <v>3378</v>
      </c>
      <c r="AG1287" t="s">
        <v>3378</v>
      </c>
      <c r="AH1287" t="s">
        <v>3379</v>
      </c>
      <c r="AI1287">
        <v>8740</v>
      </c>
      <c r="AJ1287">
        <v>4.2303203659999999</v>
      </c>
      <c r="AK1287" t="s">
        <v>10535</v>
      </c>
      <c r="AL1287">
        <v>0</v>
      </c>
      <c r="AN1287" t="s">
        <v>10536</v>
      </c>
      <c r="AO1287" t="s">
        <v>10537</v>
      </c>
      <c r="AP1287" t="s">
        <v>5273</v>
      </c>
      <c r="AQ1287" t="s">
        <v>5274</v>
      </c>
    </row>
    <row r="1288" spans="1:43" x14ac:dyDescent="0.3">
      <c r="A1288" t="s">
        <v>3382</v>
      </c>
      <c r="B1288" t="s">
        <v>10538</v>
      </c>
      <c r="C1288" t="s">
        <v>3381</v>
      </c>
      <c r="D1288" t="s">
        <v>5068</v>
      </c>
      <c r="E1288">
        <v>13</v>
      </c>
      <c r="F1288">
        <v>85</v>
      </c>
      <c r="G1288" t="s">
        <v>5267</v>
      </c>
      <c r="H1288">
        <v>100</v>
      </c>
      <c r="I1288">
        <v>0</v>
      </c>
      <c r="J1288">
        <v>4.1100000000000003</v>
      </c>
      <c r="K1288">
        <v>47</v>
      </c>
      <c r="L1288">
        <v>29</v>
      </c>
      <c r="M1288">
        <v>6</v>
      </c>
      <c r="N1288">
        <v>4</v>
      </c>
      <c r="O1288">
        <v>4</v>
      </c>
      <c r="P1288">
        <v>4</v>
      </c>
      <c r="Q1288">
        <v>0</v>
      </c>
      <c r="R1288">
        <v>0</v>
      </c>
      <c r="S1288">
        <v>0</v>
      </c>
      <c r="T1288">
        <v>0</v>
      </c>
      <c r="U1288" t="s">
        <v>1625</v>
      </c>
      <c r="V1288" t="s">
        <v>52</v>
      </c>
      <c r="W1288">
        <v>50</v>
      </c>
      <c r="X1288" t="s">
        <v>5268</v>
      </c>
      <c r="Y1288">
        <v>3</v>
      </c>
      <c r="Z1288">
        <v>0</v>
      </c>
      <c r="AA1288">
        <v>40</v>
      </c>
      <c r="AB1288">
        <v>50</v>
      </c>
      <c r="AC1288">
        <v>1</v>
      </c>
      <c r="AD1288" t="s">
        <v>5269</v>
      </c>
      <c r="AE1288" t="s">
        <v>37</v>
      </c>
      <c r="AF1288" t="s">
        <v>404</v>
      </c>
      <c r="AG1288" t="s">
        <v>404</v>
      </c>
      <c r="AH1288" t="s">
        <v>5886</v>
      </c>
      <c r="AI1288">
        <v>9078</v>
      </c>
      <c r="AJ1288">
        <v>3.8781669970000001</v>
      </c>
      <c r="AK1288" t="s">
        <v>5887</v>
      </c>
      <c r="AL1288">
        <v>0</v>
      </c>
      <c r="AN1288" t="s">
        <v>10539</v>
      </c>
      <c r="AO1288" t="s">
        <v>10540</v>
      </c>
      <c r="AP1288" t="s">
        <v>5273</v>
      </c>
      <c r="AQ1288" t="s">
        <v>5274</v>
      </c>
    </row>
    <row r="1289" spans="1:43" x14ac:dyDescent="0.3">
      <c r="A1289" t="s">
        <v>3386</v>
      </c>
      <c r="B1289" t="s">
        <v>10541</v>
      </c>
      <c r="C1289" t="s">
        <v>3383</v>
      </c>
      <c r="D1289" t="s">
        <v>5069</v>
      </c>
      <c r="E1289">
        <v>20</v>
      </c>
      <c r="F1289">
        <v>17</v>
      </c>
      <c r="G1289" t="s">
        <v>5267</v>
      </c>
      <c r="H1289">
        <v>100</v>
      </c>
      <c r="I1289">
        <v>1</v>
      </c>
      <c r="J1289">
        <v>3.2</v>
      </c>
      <c r="K1289">
        <v>60</v>
      </c>
      <c r="L1289">
        <v>22</v>
      </c>
      <c r="M1289">
        <v>7</v>
      </c>
      <c r="N1289">
        <v>9</v>
      </c>
      <c r="O1289">
        <v>5</v>
      </c>
      <c r="P1289">
        <v>17</v>
      </c>
      <c r="Q1289">
        <v>0</v>
      </c>
      <c r="R1289">
        <v>0</v>
      </c>
      <c r="S1289">
        <v>0</v>
      </c>
      <c r="T1289">
        <v>0</v>
      </c>
      <c r="U1289" t="s">
        <v>42</v>
      </c>
      <c r="V1289" t="s">
        <v>351</v>
      </c>
      <c r="W1289">
        <v>50</v>
      </c>
      <c r="X1289" t="s">
        <v>5268</v>
      </c>
      <c r="Y1289">
        <v>6</v>
      </c>
      <c r="Z1289">
        <v>0</v>
      </c>
      <c r="AA1289">
        <v>36</v>
      </c>
      <c r="AB1289">
        <v>50</v>
      </c>
      <c r="AE1289" t="s">
        <v>37</v>
      </c>
      <c r="AF1289" t="s">
        <v>3384</v>
      </c>
      <c r="AG1289" t="s">
        <v>3384</v>
      </c>
      <c r="AH1289" t="s">
        <v>3385</v>
      </c>
      <c r="AI1289">
        <v>64</v>
      </c>
      <c r="AJ1289">
        <v>3.25</v>
      </c>
      <c r="AK1289" t="s">
        <v>10542</v>
      </c>
      <c r="AL1289">
        <v>0</v>
      </c>
      <c r="AN1289" t="s">
        <v>10543</v>
      </c>
      <c r="AO1289" t="s">
        <v>10544</v>
      </c>
      <c r="AP1289" t="s">
        <v>5273</v>
      </c>
      <c r="AQ1289" t="s">
        <v>5274</v>
      </c>
    </row>
    <row r="1290" spans="1:43" x14ac:dyDescent="0.3">
      <c r="A1290" s="1" t="s">
        <v>3388</v>
      </c>
      <c r="B1290" t="s">
        <v>3387</v>
      </c>
      <c r="C1290" t="s">
        <v>3387</v>
      </c>
      <c r="D1290" t="s">
        <v>4909</v>
      </c>
      <c r="E1290">
        <v>16</v>
      </c>
      <c r="F1290">
        <v>14</v>
      </c>
      <c r="G1290" t="s">
        <v>5267</v>
      </c>
      <c r="H1290">
        <v>100</v>
      </c>
      <c r="I1290">
        <v>1</v>
      </c>
      <c r="J1290">
        <v>3.73</v>
      </c>
      <c r="K1290">
        <v>89</v>
      </c>
      <c r="L1290">
        <v>39</v>
      </c>
      <c r="M1290">
        <v>21</v>
      </c>
      <c r="N1290">
        <v>10</v>
      </c>
      <c r="O1290">
        <v>4</v>
      </c>
      <c r="P1290">
        <v>15</v>
      </c>
      <c r="Q1290">
        <v>0</v>
      </c>
      <c r="R1290">
        <v>0</v>
      </c>
      <c r="S1290">
        <v>0</v>
      </c>
      <c r="T1290">
        <v>0</v>
      </c>
      <c r="U1290" t="s">
        <v>51</v>
      </c>
      <c r="V1290" t="s">
        <v>35</v>
      </c>
      <c r="W1290">
        <v>50</v>
      </c>
      <c r="X1290" t="s">
        <v>5268</v>
      </c>
      <c r="Y1290">
        <v>5</v>
      </c>
      <c r="Z1290">
        <v>0</v>
      </c>
      <c r="AA1290">
        <v>41</v>
      </c>
      <c r="AB1290">
        <v>50</v>
      </c>
      <c r="AC1290">
        <v>1</v>
      </c>
      <c r="AD1290" t="s">
        <v>5269</v>
      </c>
      <c r="AE1290" t="s">
        <v>37</v>
      </c>
      <c r="AF1290" t="s">
        <v>437</v>
      </c>
      <c r="AG1290" t="s">
        <v>5953</v>
      </c>
      <c r="AH1290" t="s">
        <v>5954</v>
      </c>
      <c r="AI1290">
        <v>130598</v>
      </c>
      <c r="AJ1290">
        <v>3.9467909159999999</v>
      </c>
      <c r="AK1290" t="s">
        <v>5955</v>
      </c>
      <c r="AL1290">
        <v>0</v>
      </c>
      <c r="AN1290" t="s">
        <v>9753</v>
      </c>
      <c r="AO1290" t="s">
        <v>9754</v>
      </c>
      <c r="AP1290" t="s">
        <v>5273</v>
      </c>
      <c r="AQ1290" t="s">
        <v>5274</v>
      </c>
    </row>
    <row r="1291" spans="1:43" x14ac:dyDescent="0.3">
      <c r="A1291" t="s">
        <v>230</v>
      </c>
      <c r="B1291" t="s">
        <v>5564</v>
      </c>
      <c r="C1291" t="s">
        <v>228</v>
      </c>
      <c r="D1291" t="s">
        <v>4082</v>
      </c>
      <c r="E1291">
        <v>1</v>
      </c>
      <c r="F1291">
        <v>10</v>
      </c>
      <c r="G1291" t="s">
        <v>5267</v>
      </c>
      <c r="H1291">
        <v>100</v>
      </c>
      <c r="I1291">
        <v>0</v>
      </c>
      <c r="J1291">
        <v>3.56</v>
      </c>
      <c r="K1291">
        <v>52</v>
      </c>
      <c r="L1291">
        <v>22</v>
      </c>
      <c r="M1291">
        <v>8</v>
      </c>
      <c r="N1291">
        <v>9</v>
      </c>
      <c r="O1291">
        <v>3</v>
      </c>
      <c r="P1291">
        <v>10</v>
      </c>
      <c r="Q1291">
        <v>0</v>
      </c>
      <c r="R1291">
        <v>0</v>
      </c>
      <c r="S1291">
        <v>0</v>
      </c>
      <c r="T1291">
        <v>0</v>
      </c>
      <c r="U1291" t="s">
        <v>34</v>
      </c>
      <c r="V1291" t="s">
        <v>79</v>
      </c>
      <c r="W1291">
        <v>2</v>
      </c>
      <c r="X1291" t="s">
        <v>5268</v>
      </c>
      <c r="Y1291">
        <v>1</v>
      </c>
      <c r="Z1291">
        <v>0</v>
      </c>
      <c r="AA1291">
        <v>40</v>
      </c>
      <c r="AB1291">
        <v>50</v>
      </c>
      <c r="AF1291" t="s">
        <v>229</v>
      </c>
      <c r="AG1291" t="s">
        <v>5565</v>
      </c>
      <c r="AH1291" t="s">
        <v>5566</v>
      </c>
      <c r="AI1291">
        <v>91631</v>
      </c>
      <c r="AJ1291">
        <v>3.8379369429999999</v>
      </c>
      <c r="AK1291" t="s">
        <v>5567</v>
      </c>
      <c r="AL1291">
        <v>1</v>
      </c>
      <c r="AM1291" t="s">
        <v>5568</v>
      </c>
      <c r="AN1291" t="s">
        <v>5569</v>
      </c>
      <c r="AO1291" t="s">
        <v>5570</v>
      </c>
      <c r="AP1291" t="s">
        <v>5273</v>
      </c>
      <c r="AQ1291" t="s">
        <v>5274</v>
      </c>
    </row>
    <row r="1292" spans="1:43" x14ac:dyDescent="0.3">
      <c r="A1292" t="s">
        <v>3390</v>
      </c>
      <c r="B1292" t="s">
        <v>10545</v>
      </c>
      <c r="C1292" t="s">
        <v>3389</v>
      </c>
      <c r="D1292" t="s">
        <v>5070</v>
      </c>
      <c r="E1292">
        <v>9</v>
      </c>
      <c r="F1292">
        <v>14</v>
      </c>
      <c r="G1292" t="s">
        <v>5267</v>
      </c>
      <c r="H1292">
        <v>20000</v>
      </c>
      <c r="I1292">
        <v>1</v>
      </c>
      <c r="J1292">
        <v>3.31</v>
      </c>
      <c r="K1292">
        <v>3344</v>
      </c>
      <c r="L1292">
        <v>1162</v>
      </c>
      <c r="M1292">
        <v>542</v>
      </c>
      <c r="N1292">
        <v>559</v>
      </c>
      <c r="O1292">
        <v>339</v>
      </c>
      <c r="P1292">
        <v>742</v>
      </c>
      <c r="Q1292">
        <v>0</v>
      </c>
      <c r="R1292">
        <v>0</v>
      </c>
      <c r="S1292">
        <v>0</v>
      </c>
      <c r="T1292">
        <v>0</v>
      </c>
      <c r="U1292" t="s">
        <v>34</v>
      </c>
      <c r="V1292" t="s">
        <v>52</v>
      </c>
      <c r="W1292">
        <v>50</v>
      </c>
      <c r="X1292" t="s">
        <v>5268</v>
      </c>
      <c r="Y1292">
        <v>3</v>
      </c>
      <c r="Z1292">
        <v>0</v>
      </c>
      <c r="AA1292">
        <v>33</v>
      </c>
      <c r="AB1292">
        <v>50</v>
      </c>
      <c r="AE1292" t="s">
        <v>37</v>
      </c>
      <c r="AF1292" t="s">
        <v>2232</v>
      </c>
      <c r="AG1292" t="s">
        <v>8855</v>
      </c>
      <c r="AH1292" t="s">
        <v>8856</v>
      </c>
      <c r="AI1292">
        <v>25356</v>
      </c>
      <c r="AJ1292">
        <v>3.9025477199999998</v>
      </c>
      <c r="AK1292" t="s">
        <v>8857</v>
      </c>
      <c r="AL1292">
        <v>0</v>
      </c>
      <c r="AN1292" t="s">
        <v>10546</v>
      </c>
      <c r="AO1292" t="s">
        <v>10547</v>
      </c>
      <c r="AP1292" t="s">
        <v>5273</v>
      </c>
      <c r="AQ1292" t="s">
        <v>5274</v>
      </c>
    </row>
    <row r="1293" spans="1:43" x14ac:dyDescent="0.3">
      <c r="A1293" t="s">
        <v>3394</v>
      </c>
      <c r="B1293" t="s">
        <v>10548</v>
      </c>
      <c r="C1293" t="s">
        <v>3391</v>
      </c>
      <c r="D1293" t="s">
        <v>5071</v>
      </c>
      <c r="E1293">
        <v>14</v>
      </c>
      <c r="F1293">
        <v>12</v>
      </c>
      <c r="G1293" t="s">
        <v>5267</v>
      </c>
      <c r="H1293">
        <v>1000</v>
      </c>
      <c r="I1293">
        <v>0</v>
      </c>
      <c r="J1293">
        <v>4.26</v>
      </c>
      <c r="K1293">
        <v>429</v>
      </c>
      <c r="L1293">
        <v>262</v>
      </c>
      <c r="M1293">
        <v>81</v>
      </c>
      <c r="N1293">
        <v>46</v>
      </c>
      <c r="O1293">
        <v>14</v>
      </c>
      <c r="P1293">
        <v>26</v>
      </c>
      <c r="Q1293">
        <v>1</v>
      </c>
      <c r="R1293">
        <v>0</v>
      </c>
      <c r="S1293">
        <v>1</v>
      </c>
      <c r="T1293">
        <v>0</v>
      </c>
      <c r="U1293" t="s">
        <v>385</v>
      </c>
      <c r="V1293" t="s">
        <v>52</v>
      </c>
      <c r="W1293">
        <v>50</v>
      </c>
      <c r="X1293" t="s">
        <v>5268</v>
      </c>
      <c r="Y1293">
        <v>3</v>
      </c>
      <c r="Z1293">
        <v>0</v>
      </c>
      <c r="AA1293">
        <v>22</v>
      </c>
      <c r="AB1293">
        <v>50</v>
      </c>
      <c r="AC1293">
        <v>1</v>
      </c>
      <c r="AD1293" t="s">
        <v>5269</v>
      </c>
      <c r="AE1293" t="s">
        <v>37</v>
      </c>
      <c r="AF1293" t="s">
        <v>3392</v>
      </c>
      <c r="AG1293" t="s">
        <v>10549</v>
      </c>
      <c r="AH1293" t="s">
        <v>3393</v>
      </c>
      <c r="AI1293">
        <v>1178</v>
      </c>
      <c r="AJ1293">
        <v>4.2232597619999996</v>
      </c>
      <c r="AK1293" t="s">
        <v>10550</v>
      </c>
      <c r="AL1293">
        <v>0</v>
      </c>
      <c r="AN1293" t="s">
        <v>10551</v>
      </c>
      <c r="AO1293" t="s">
        <v>10552</v>
      </c>
      <c r="AP1293" t="s">
        <v>5273</v>
      </c>
      <c r="AQ1293" t="s">
        <v>5274</v>
      </c>
    </row>
    <row r="1294" spans="1:43" x14ac:dyDescent="0.3">
      <c r="A1294" t="s">
        <v>3395</v>
      </c>
      <c r="B1294" t="s">
        <v>5732</v>
      </c>
      <c r="C1294" t="s">
        <v>314</v>
      </c>
      <c r="D1294" t="s">
        <v>4113</v>
      </c>
      <c r="E1294">
        <v>6</v>
      </c>
      <c r="F1294">
        <v>17</v>
      </c>
      <c r="G1294" t="s">
        <v>5267</v>
      </c>
      <c r="H1294">
        <v>6</v>
      </c>
      <c r="I1294">
        <v>0</v>
      </c>
      <c r="J1294">
        <v>5</v>
      </c>
      <c r="K1294">
        <v>0</v>
      </c>
      <c r="Q1294">
        <v>0</v>
      </c>
      <c r="R1294">
        <v>0</v>
      </c>
      <c r="S1294">
        <v>0</v>
      </c>
      <c r="T1294">
        <v>0</v>
      </c>
      <c r="U1294" t="s">
        <v>34</v>
      </c>
      <c r="V1294" t="s">
        <v>43</v>
      </c>
      <c r="W1294">
        <v>10</v>
      </c>
      <c r="X1294" t="s">
        <v>5268</v>
      </c>
      <c r="Y1294">
        <v>2</v>
      </c>
      <c r="Z1294">
        <v>0</v>
      </c>
      <c r="AA1294">
        <v>43</v>
      </c>
      <c r="AB1294">
        <v>50</v>
      </c>
      <c r="AE1294" t="s">
        <v>37</v>
      </c>
      <c r="AF1294" t="s">
        <v>1094</v>
      </c>
      <c r="AG1294" t="s">
        <v>7015</v>
      </c>
      <c r="AH1294" t="s">
        <v>7016</v>
      </c>
      <c r="AI1294">
        <v>65189</v>
      </c>
      <c r="AJ1294">
        <v>4.049640277</v>
      </c>
      <c r="AK1294" t="s">
        <v>7017</v>
      </c>
      <c r="AL1294">
        <v>0</v>
      </c>
      <c r="AN1294" t="s">
        <v>10553</v>
      </c>
      <c r="AO1294" t="s">
        <v>10554</v>
      </c>
      <c r="AP1294" t="s">
        <v>5273</v>
      </c>
      <c r="AQ1294" t="s">
        <v>5274</v>
      </c>
    </row>
    <row r="1295" spans="1:43" x14ac:dyDescent="0.3">
      <c r="A1295" t="s">
        <v>3397</v>
      </c>
      <c r="B1295" t="s">
        <v>10555</v>
      </c>
      <c r="C1295" t="s">
        <v>3396</v>
      </c>
      <c r="D1295" t="s">
        <v>5072</v>
      </c>
      <c r="E1295">
        <v>7</v>
      </c>
      <c r="F1295">
        <v>6</v>
      </c>
      <c r="G1295" t="s">
        <v>5267</v>
      </c>
      <c r="H1295">
        <v>100</v>
      </c>
      <c r="I1295">
        <v>0</v>
      </c>
      <c r="J1295">
        <v>2.75</v>
      </c>
      <c r="K1295">
        <v>4</v>
      </c>
      <c r="L1295">
        <v>1</v>
      </c>
      <c r="M1295">
        <v>1</v>
      </c>
      <c r="N1295">
        <v>0</v>
      </c>
      <c r="O1295">
        <v>0</v>
      </c>
      <c r="P1295">
        <v>2</v>
      </c>
      <c r="Q1295">
        <v>0</v>
      </c>
      <c r="R1295">
        <v>0</v>
      </c>
      <c r="S1295">
        <v>0</v>
      </c>
      <c r="T1295">
        <v>0</v>
      </c>
      <c r="U1295" t="s">
        <v>51</v>
      </c>
      <c r="V1295" t="s">
        <v>43</v>
      </c>
      <c r="W1295">
        <v>9</v>
      </c>
      <c r="X1295" t="s">
        <v>5268</v>
      </c>
      <c r="Y1295">
        <v>2</v>
      </c>
      <c r="Z1295">
        <v>0</v>
      </c>
      <c r="AA1295">
        <v>24</v>
      </c>
      <c r="AB1295">
        <v>50</v>
      </c>
      <c r="AC1295">
        <v>1</v>
      </c>
      <c r="AD1295" t="s">
        <v>5269</v>
      </c>
      <c r="AE1295" t="s">
        <v>37</v>
      </c>
      <c r="AF1295" t="s">
        <v>200</v>
      </c>
      <c r="AG1295" t="s">
        <v>200</v>
      </c>
      <c r="AH1295" t="s">
        <v>8420</v>
      </c>
      <c r="AI1295">
        <v>10474</v>
      </c>
      <c r="AJ1295">
        <v>3.9085354209999998</v>
      </c>
      <c r="AK1295" t="s">
        <v>5523</v>
      </c>
      <c r="AL1295">
        <v>0</v>
      </c>
      <c r="AN1295" t="s">
        <v>10556</v>
      </c>
      <c r="AO1295" t="s">
        <v>10557</v>
      </c>
      <c r="AP1295" t="s">
        <v>5273</v>
      </c>
      <c r="AQ1295" t="s">
        <v>5274</v>
      </c>
    </row>
    <row r="1296" spans="1:43" x14ac:dyDescent="0.3">
      <c r="A1296" t="s">
        <v>3400</v>
      </c>
      <c r="B1296" t="s">
        <v>10558</v>
      </c>
      <c r="C1296" t="s">
        <v>3398</v>
      </c>
      <c r="D1296" t="s">
        <v>5073</v>
      </c>
      <c r="E1296">
        <v>11</v>
      </c>
      <c r="F1296">
        <v>10</v>
      </c>
      <c r="G1296" t="s">
        <v>5267</v>
      </c>
      <c r="H1296">
        <v>5000</v>
      </c>
      <c r="I1296">
        <v>0</v>
      </c>
      <c r="J1296">
        <v>3.91</v>
      </c>
      <c r="K1296">
        <v>487</v>
      </c>
      <c r="L1296">
        <v>244</v>
      </c>
      <c r="M1296">
        <v>90</v>
      </c>
      <c r="N1296">
        <v>67</v>
      </c>
      <c r="O1296">
        <v>36</v>
      </c>
      <c r="P1296">
        <v>50</v>
      </c>
      <c r="Q1296">
        <v>0</v>
      </c>
      <c r="R1296">
        <v>0</v>
      </c>
      <c r="S1296">
        <v>0</v>
      </c>
      <c r="T1296">
        <v>0</v>
      </c>
      <c r="U1296" t="s">
        <v>42</v>
      </c>
      <c r="V1296" t="s">
        <v>35</v>
      </c>
      <c r="W1296">
        <v>50</v>
      </c>
      <c r="X1296" t="s">
        <v>5268</v>
      </c>
      <c r="Y1296">
        <v>2</v>
      </c>
      <c r="Z1296">
        <v>0</v>
      </c>
      <c r="AA1296">
        <v>52</v>
      </c>
      <c r="AB1296">
        <v>50</v>
      </c>
      <c r="AE1296" t="s">
        <v>37</v>
      </c>
      <c r="AF1296" t="s">
        <v>2628</v>
      </c>
      <c r="AG1296" t="s">
        <v>2628</v>
      </c>
      <c r="AH1296" t="s">
        <v>3399</v>
      </c>
      <c r="AI1296">
        <v>5042</v>
      </c>
      <c r="AJ1296">
        <v>4.1465688219999999</v>
      </c>
      <c r="AK1296" t="s">
        <v>9449</v>
      </c>
      <c r="AL1296">
        <v>0</v>
      </c>
      <c r="AN1296" t="s">
        <v>10559</v>
      </c>
      <c r="AO1296" t="s">
        <v>10560</v>
      </c>
      <c r="AP1296" t="s">
        <v>5273</v>
      </c>
      <c r="AQ1296" t="s">
        <v>5274</v>
      </c>
    </row>
    <row r="1297" spans="1:43" x14ac:dyDescent="0.3">
      <c r="A1297" t="s">
        <v>3331</v>
      </c>
      <c r="B1297" t="s">
        <v>5760</v>
      </c>
      <c r="C1297" t="s">
        <v>3330</v>
      </c>
      <c r="D1297" t="s">
        <v>4118</v>
      </c>
      <c r="E1297">
        <v>1.72</v>
      </c>
      <c r="F1297">
        <v>2</v>
      </c>
      <c r="G1297" t="s">
        <v>5267</v>
      </c>
      <c r="H1297">
        <v>100</v>
      </c>
      <c r="I1297">
        <v>1</v>
      </c>
      <c r="J1297">
        <v>3.77</v>
      </c>
      <c r="K1297">
        <v>30</v>
      </c>
      <c r="L1297">
        <v>15</v>
      </c>
      <c r="M1297">
        <v>3</v>
      </c>
      <c r="N1297">
        <v>5</v>
      </c>
      <c r="O1297">
        <v>4</v>
      </c>
      <c r="P1297">
        <v>3</v>
      </c>
      <c r="Q1297">
        <v>0</v>
      </c>
      <c r="R1297">
        <v>0</v>
      </c>
      <c r="S1297">
        <v>0</v>
      </c>
      <c r="T1297">
        <v>0</v>
      </c>
      <c r="U1297" t="s">
        <v>2385</v>
      </c>
      <c r="V1297" t="s">
        <v>43</v>
      </c>
      <c r="W1297">
        <v>10</v>
      </c>
      <c r="X1297" t="s">
        <v>5268</v>
      </c>
      <c r="Y1297">
        <v>1</v>
      </c>
      <c r="Z1297">
        <v>0</v>
      </c>
      <c r="AA1297">
        <v>48</v>
      </c>
      <c r="AB1297">
        <v>50</v>
      </c>
      <c r="AC1297">
        <v>1</v>
      </c>
      <c r="AD1297" t="s">
        <v>5269</v>
      </c>
      <c r="AE1297" t="s">
        <v>37</v>
      </c>
      <c r="AF1297" t="s">
        <v>763</v>
      </c>
      <c r="AG1297" t="s">
        <v>5761</v>
      </c>
      <c r="AH1297" t="s">
        <v>5762</v>
      </c>
      <c r="AI1297">
        <v>32168</v>
      </c>
      <c r="AJ1297">
        <v>3.884543646</v>
      </c>
      <c r="AK1297" t="s">
        <v>5763</v>
      </c>
      <c r="AL1297">
        <v>0</v>
      </c>
      <c r="AN1297" t="s">
        <v>5764</v>
      </c>
      <c r="AO1297" t="s">
        <v>5765</v>
      </c>
      <c r="AP1297" t="s">
        <v>5273</v>
      </c>
      <c r="AQ1297" t="s">
        <v>5274</v>
      </c>
    </row>
    <row r="1298" spans="1:43" x14ac:dyDescent="0.3">
      <c r="A1298" t="s">
        <v>3402</v>
      </c>
      <c r="B1298" t="s">
        <v>10561</v>
      </c>
      <c r="C1298" t="s">
        <v>3401</v>
      </c>
      <c r="D1298" t="s">
        <v>5074</v>
      </c>
      <c r="E1298">
        <v>5.67</v>
      </c>
      <c r="F1298">
        <v>5</v>
      </c>
      <c r="G1298" t="s">
        <v>5267</v>
      </c>
      <c r="H1298">
        <v>20000</v>
      </c>
      <c r="I1298">
        <v>0</v>
      </c>
      <c r="J1298">
        <v>3.63</v>
      </c>
      <c r="K1298">
        <v>7242</v>
      </c>
      <c r="L1298">
        <v>2867</v>
      </c>
      <c r="M1298">
        <v>1406</v>
      </c>
      <c r="N1298">
        <v>1330</v>
      </c>
      <c r="O1298">
        <v>695</v>
      </c>
      <c r="P1298">
        <v>944</v>
      </c>
      <c r="Q1298">
        <v>0</v>
      </c>
      <c r="R1298">
        <v>0</v>
      </c>
      <c r="S1298">
        <v>0</v>
      </c>
      <c r="T1298">
        <v>0</v>
      </c>
      <c r="U1298" t="s">
        <v>34</v>
      </c>
      <c r="W1298">
        <v>50</v>
      </c>
      <c r="X1298" t="s">
        <v>5268</v>
      </c>
      <c r="Y1298">
        <v>1</v>
      </c>
      <c r="Z1298">
        <v>0</v>
      </c>
      <c r="AA1298">
        <v>40</v>
      </c>
      <c r="AB1298">
        <v>50</v>
      </c>
      <c r="AC1298">
        <v>1</v>
      </c>
      <c r="AD1298" t="s">
        <v>5269</v>
      </c>
      <c r="AF1298" t="s">
        <v>1458</v>
      </c>
      <c r="AG1298" t="s">
        <v>7632</v>
      </c>
      <c r="AH1298" t="s">
        <v>9330</v>
      </c>
      <c r="AI1298">
        <v>839882</v>
      </c>
      <c r="AJ1298">
        <v>4.103759814</v>
      </c>
      <c r="AK1298" t="s">
        <v>7633</v>
      </c>
      <c r="AL1298">
        <v>0</v>
      </c>
      <c r="AN1298" t="s">
        <v>10562</v>
      </c>
      <c r="AO1298" t="s">
        <v>10563</v>
      </c>
      <c r="AP1298" t="s">
        <v>5273</v>
      </c>
      <c r="AQ1298" t="s">
        <v>5274</v>
      </c>
    </row>
    <row r="1299" spans="1:43" x14ac:dyDescent="0.3">
      <c r="A1299" t="s">
        <v>85</v>
      </c>
      <c r="B1299" t="s">
        <v>5329</v>
      </c>
      <c r="C1299" t="s">
        <v>82</v>
      </c>
      <c r="D1299" t="s">
        <v>4037</v>
      </c>
      <c r="E1299">
        <v>6</v>
      </c>
      <c r="F1299">
        <v>8</v>
      </c>
      <c r="G1299" t="s">
        <v>5267</v>
      </c>
      <c r="H1299">
        <v>100</v>
      </c>
      <c r="I1299">
        <v>1</v>
      </c>
      <c r="J1299">
        <v>3.31</v>
      </c>
      <c r="K1299">
        <v>13</v>
      </c>
      <c r="L1299">
        <v>3</v>
      </c>
      <c r="M1299">
        <v>4</v>
      </c>
      <c r="N1299">
        <v>3</v>
      </c>
      <c r="O1299">
        <v>0</v>
      </c>
      <c r="P1299">
        <v>3</v>
      </c>
      <c r="Q1299">
        <v>0</v>
      </c>
      <c r="R1299">
        <v>0</v>
      </c>
      <c r="S1299">
        <v>0</v>
      </c>
      <c r="T1299">
        <v>0</v>
      </c>
      <c r="U1299" t="s">
        <v>83</v>
      </c>
      <c r="V1299" t="s">
        <v>43</v>
      </c>
      <c r="W1299">
        <v>2</v>
      </c>
      <c r="X1299" t="s">
        <v>5268</v>
      </c>
      <c r="Y1299">
        <v>2</v>
      </c>
      <c r="Z1299">
        <v>0</v>
      </c>
      <c r="AA1299">
        <v>40</v>
      </c>
      <c r="AB1299">
        <v>50</v>
      </c>
      <c r="AE1299" t="s">
        <v>37</v>
      </c>
      <c r="AF1299" t="s">
        <v>84</v>
      </c>
      <c r="AG1299" t="s">
        <v>84</v>
      </c>
      <c r="AH1299" t="s">
        <v>5330</v>
      </c>
      <c r="AI1299">
        <v>3515</v>
      </c>
      <c r="AJ1299">
        <v>3.9837837839999999</v>
      </c>
      <c r="AK1299" t="s">
        <v>5331</v>
      </c>
      <c r="AL1299">
        <v>0</v>
      </c>
      <c r="AN1299" t="s">
        <v>5332</v>
      </c>
      <c r="AO1299" t="s">
        <v>5333</v>
      </c>
      <c r="AP1299" t="s">
        <v>5273</v>
      </c>
      <c r="AQ1299" t="s">
        <v>5274</v>
      </c>
    </row>
    <row r="1300" spans="1:43" x14ac:dyDescent="0.3">
      <c r="A1300" t="s">
        <v>3404</v>
      </c>
      <c r="B1300" t="s">
        <v>10564</v>
      </c>
      <c r="C1300" t="s">
        <v>3403</v>
      </c>
      <c r="D1300" t="s">
        <v>5075</v>
      </c>
      <c r="E1300">
        <v>6</v>
      </c>
      <c r="F1300">
        <v>7</v>
      </c>
      <c r="G1300" t="s">
        <v>5267</v>
      </c>
      <c r="H1300">
        <v>100</v>
      </c>
      <c r="I1300">
        <v>1</v>
      </c>
      <c r="J1300">
        <v>4.3099999999999996</v>
      </c>
      <c r="K1300">
        <v>13</v>
      </c>
      <c r="L1300">
        <v>8</v>
      </c>
      <c r="M1300">
        <v>3</v>
      </c>
      <c r="N1300">
        <v>1</v>
      </c>
      <c r="O1300">
        <v>0</v>
      </c>
      <c r="P1300">
        <v>1</v>
      </c>
      <c r="Q1300">
        <v>0</v>
      </c>
      <c r="R1300">
        <v>0</v>
      </c>
      <c r="S1300">
        <v>0</v>
      </c>
      <c r="T1300">
        <v>0</v>
      </c>
      <c r="U1300" t="s">
        <v>70</v>
      </c>
      <c r="V1300" t="s">
        <v>43</v>
      </c>
      <c r="W1300">
        <v>4</v>
      </c>
      <c r="X1300" t="s">
        <v>5268</v>
      </c>
      <c r="Y1300">
        <v>2</v>
      </c>
      <c r="Z1300">
        <v>0</v>
      </c>
      <c r="AA1300">
        <v>41</v>
      </c>
      <c r="AB1300">
        <v>50</v>
      </c>
      <c r="AE1300" t="s">
        <v>37</v>
      </c>
      <c r="AF1300" t="s">
        <v>650</v>
      </c>
      <c r="AG1300" t="s">
        <v>650</v>
      </c>
      <c r="AH1300" t="s">
        <v>5899</v>
      </c>
      <c r="AI1300">
        <v>25222</v>
      </c>
      <c r="AJ1300">
        <v>4.0015462690000003</v>
      </c>
      <c r="AK1300" t="s">
        <v>5900</v>
      </c>
      <c r="AL1300">
        <v>0</v>
      </c>
      <c r="AN1300" t="s">
        <v>10565</v>
      </c>
      <c r="AO1300" t="s">
        <v>10566</v>
      </c>
      <c r="AP1300" t="s">
        <v>5273</v>
      </c>
      <c r="AQ1300" t="s">
        <v>5274</v>
      </c>
    </row>
    <row r="1301" spans="1:43" x14ac:dyDescent="0.3">
      <c r="A1301" t="s">
        <v>3407</v>
      </c>
      <c r="B1301" t="s">
        <v>10567</v>
      </c>
      <c r="C1301" t="s">
        <v>3405</v>
      </c>
      <c r="D1301" t="s">
        <v>5076</v>
      </c>
      <c r="E1301">
        <v>12</v>
      </c>
      <c r="F1301">
        <v>102</v>
      </c>
      <c r="G1301" t="s">
        <v>5267</v>
      </c>
      <c r="H1301">
        <v>100</v>
      </c>
      <c r="I1301">
        <v>1</v>
      </c>
      <c r="J1301">
        <v>4.1100000000000003</v>
      </c>
      <c r="K1301">
        <v>75</v>
      </c>
      <c r="L1301">
        <v>39</v>
      </c>
      <c r="M1301">
        <v>19</v>
      </c>
      <c r="N1301">
        <v>8</v>
      </c>
      <c r="O1301">
        <v>4</v>
      </c>
      <c r="P1301">
        <v>5</v>
      </c>
      <c r="Q1301">
        <v>0</v>
      </c>
      <c r="R1301">
        <v>0</v>
      </c>
      <c r="S1301">
        <v>0</v>
      </c>
      <c r="T1301">
        <v>0</v>
      </c>
      <c r="U1301" t="s">
        <v>3263</v>
      </c>
      <c r="V1301" t="s">
        <v>52</v>
      </c>
      <c r="W1301">
        <v>50</v>
      </c>
      <c r="X1301" t="s">
        <v>5268</v>
      </c>
      <c r="Y1301">
        <v>3</v>
      </c>
      <c r="Z1301">
        <v>0</v>
      </c>
      <c r="AA1301">
        <v>40</v>
      </c>
      <c r="AB1301">
        <v>50</v>
      </c>
      <c r="AE1301" t="s">
        <v>37</v>
      </c>
      <c r="AF1301" t="s">
        <v>3406</v>
      </c>
      <c r="AG1301" t="s">
        <v>10568</v>
      </c>
      <c r="AH1301" t="s">
        <v>10569</v>
      </c>
      <c r="AI1301">
        <v>7740</v>
      </c>
      <c r="AJ1301">
        <v>4.2272609819999998</v>
      </c>
      <c r="AK1301" t="s">
        <v>10570</v>
      </c>
      <c r="AL1301">
        <v>1</v>
      </c>
      <c r="AM1301" t="s">
        <v>10571</v>
      </c>
      <c r="AN1301" t="s">
        <v>10572</v>
      </c>
      <c r="AO1301" t="s">
        <v>10573</v>
      </c>
      <c r="AP1301" t="s">
        <v>5273</v>
      </c>
      <c r="AQ1301" t="s">
        <v>5274</v>
      </c>
    </row>
    <row r="1302" spans="1:43" x14ac:dyDescent="0.3">
      <c r="A1302" t="s">
        <v>3409</v>
      </c>
      <c r="B1302" t="s">
        <v>3408</v>
      </c>
      <c r="C1302" t="s">
        <v>3408</v>
      </c>
      <c r="D1302" t="s">
        <v>5077</v>
      </c>
      <c r="E1302">
        <v>11</v>
      </c>
      <c r="F1302">
        <v>59</v>
      </c>
      <c r="G1302" t="s">
        <v>5267</v>
      </c>
      <c r="H1302">
        <v>100</v>
      </c>
      <c r="I1302">
        <v>1</v>
      </c>
      <c r="J1302">
        <v>3.61</v>
      </c>
      <c r="K1302">
        <v>28</v>
      </c>
      <c r="L1302">
        <v>12</v>
      </c>
      <c r="M1302">
        <v>5</v>
      </c>
      <c r="N1302">
        <v>4</v>
      </c>
      <c r="O1302">
        <v>2</v>
      </c>
      <c r="P1302">
        <v>5</v>
      </c>
      <c r="Q1302">
        <v>0</v>
      </c>
      <c r="R1302">
        <v>0</v>
      </c>
      <c r="S1302">
        <v>0</v>
      </c>
      <c r="T1302">
        <v>0</v>
      </c>
      <c r="U1302" t="s">
        <v>70</v>
      </c>
      <c r="V1302" t="s">
        <v>35</v>
      </c>
      <c r="W1302">
        <v>50</v>
      </c>
      <c r="X1302" t="s">
        <v>5268</v>
      </c>
      <c r="Y1302">
        <v>3</v>
      </c>
      <c r="Z1302">
        <v>0</v>
      </c>
      <c r="AA1302">
        <v>40</v>
      </c>
      <c r="AB1302">
        <v>50</v>
      </c>
      <c r="AE1302" t="s">
        <v>37</v>
      </c>
      <c r="AF1302" t="s">
        <v>1986</v>
      </c>
      <c r="AG1302" t="s">
        <v>1986</v>
      </c>
      <c r="AH1302" t="s">
        <v>8488</v>
      </c>
      <c r="AI1302">
        <v>14291</v>
      </c>
      <c r="AJ1302">
        <v>4.1847316489999997</v>
      </c>
      <c r="AK1302" t="s">
        <v>8489</v>
      </c>
      <c r="AL1302">
        <v>0</v>
      </c>
      <c r="AN1302" t="s">
        <v>10574</v>
      </c>
      <c r="AO1302" t="s">
        <v>10575</v>
      </c>
      <c r="AP1302" t="s">
        <v>5273</v>
      </c>
      <c r="AQ1302" t="s">
        <v>5274</v>
      </c>
    </row>
    <row r="1303" spans="1:43" x14ac:dyDescent="0.3">
      <c r="A1303" t="s">
        <v>3413</v>
      </c>
      <c r="B1303" t="s">
        <v>10576</v>
      </c>
      <c r="C1303" t="s">
        <v>3410</v>
      </c>
      <c r="D1303" t="s">
        <v>5078</v>
      </c>
      <c r="E1303">
        <v>12</v>
      </c>
      <c r="F1303">
        <v>17</v>
      </c>
      <c r="G1303" t="s">
        <v>5267</v>
      </c>
      <c r="H1303">
        <v>50</v>
      </c>
      <c r="I1303">
        <v>0</v>
      </c>
      <c r="J1303">
        <v>4.17</v>
      </c>
      <c r="K1303">
        <v>18</v>
      </c>
      <c r="L1303">
        <v>9</v>
      </c>
      <c r="M1303">
        <v>5</v>
      </c>
      <c r="N1303">
        <v>3</v>
      </c>
      <c r="O1303">
        <v>0</v>
      </c>
      <c r="P1303">
        <v>1</v>
      </c>
      <c r="Q1303">
        <v>0</v>
      </c>
      <c r="R1303">
        <v>0</v>
      </c>
      <c r="S1303">
        <v>0</v>
      </c>
      <c r="T1303">
        <v>0</v>
      </c>
      <c r="U1303" t="s">
        <v>34</v>
      </c>
      <c r="V1303" t="s">
        <v>3411</v>
      </c>
      <c r="W1303">
        <v>50</v>
      </c>
      <c r="X1303" t="s">
        <v>5268</v>
      </c>
      <c r="Y1303">
        <v>3</v>
      </c>
      <c r="Z1303">
        <v>0</v>
      </c>
      <c r="AA1303">
        <v>37</v>
      </c>
      <c r="AB1303">
        <v>50</v>
      </c>
      <c r="AC1303">
        <v>1</v>
      </c>
      <c r="AD1303" t="s">
        <v>5269</v>
      </c>
      <c r="AE1303" t="s">
        <v>37</v>
      </c>
      <c r="AF1303" t="s">
        <v>3412</v>
      </c>
      <c r="AG1303" t="s">
        <v>10577</v>
      </c>
      <c r="AH1303" t="s">
        <v>10578</v>
      </c>
      <c r="AI1303">
        <v>71919</v>
      </c>
      <c r="AJ1303">
        <v>4.3852945669999999</v>
      </c>
      <c r="AK1303" t="s">
        <v>10579</v>
      </c>
      <c r="AL1303">
        <v>0</v>
      </c>
      <c r="AN1303" t="s">
        <v>10580</v>
      </c>
      <c r="AO1303" t="s">
        <v>10581</v>
      </c>
      <c r="AP1303" t="s">
        <v>5273</v>
      </c>
      <c r="AQ1303" t="s">
        <v>5274</v>
      </c>
    </row>
    <row r="1304" spans="1:43" x14ac:dyDescent="0.3">
      <c r="A1304" t="s">
        <v>3416</v>
      </c>
      <c r="B1304" t="s">
        <v>10582</v>
      </c>
      <c r="C1304" t="s">
        <v>3414</v>
      </c>
      <c r="D1304" t="s">
        <v>5079</v>
      </c>
      <c r="E1304">
        <v>11</v>
      </c>
      <c r="F1304">
        <v>10</v>
      </c>
      <c r="G1304" t="s">
        <v>5267</v>
      </c>
      <c r="H1304">
        <v>1000</v>
      </c>
      <c r="I1304">
        <v>1</v>
      </c>
      <c r="J1304">
        <v>3.58</v>
      </c>
      <c r="K1304">
        <v>483</v>
      </c>
      <c r="L1304">
        <v>199</v>
      </c>
      <c r="M1304">
        <v>83</v>
      </c>
      <c r="N1304">
        <v>79</v>
      </c>
      <c r="O1304">
        <v>44</v>
      </c>
      <c r="P1304">
        <v>78</v>
      </c>
      <c r="Q1304">
        <v>0</v>
      </c>
      <c r="R1304">
        <v>0</v>
      </c>
      <c r="S1304">
        <v>0</v>
      </c>
      <c r="T1304">
        <v>0</v>
      </c>
      <c r="U1304" t="s">
        <v>56</v>
      </c>
      <c r="V1304" t="s">
        <v>79</v>
      </c>
      <c r="W1304">
        <v>19</v>
      </c>
      <c r="X1304" t="s">
        <v>5268</v>
      </c>
      <c r="Y1304">
        <v>3</v>
      </c>
      <c r="Z1304">
        <v>0</v>
      </c>
      <c r="AA1304">
        <v>38</v>
      </c>
      <c r="AB1304">
        <v>50</v>
      </c>
      <c r="AE1304" t="s">
        <v>37</v>
      </c>
      <c r="AF1304" t="s">
        <v>3415</v>
      </c>
      <c r="AG1304" t="s">
        <v>10583</v>
      </c>
      <c r="AH1304" t="s">
        <v>10584</v>
      </c>
      <c r="AI1304">
        <v>6364</v>
      </c>
      <c r="AJ1304">
        <v>4.1324638589999996</v>
      </c>
      <c r="AK1304" t="s">
        <v>10585</v>
      </c>
      <c r="AL1304">
        <v>0</v>
      </c>
      <c r="AN1304" t="s">
        <v>10586</v>
      </c>
      <c r="AO1304" t="s">
        <v>10587</v>
      </c>
      <c r="AP1304" t="s">
        <v>5273</v>
      </c>
      <c r="AQ1304" t="s">
        <v>5274</v>
      </c>
    </row>
    <row r="1305" spans="1:43" x14ac:dyDescent="0.3">
      <c r="A1305" t="s">
        <v>3419</v>
      </c>
      <c r="B1305" t="s">
        <v>10588</v>
      </c>
      <c r="C1305" t="s">
        <v>3417</v>
      </c>
      <c r="D1305" t="s">
        <v>5080</v>
      </c>
      <c r="E1305">
        <v>8</v>
      </c>
      <c r="F1305">
        <v>7</v>
      </c>
      <c r="G1305" t="s">
        <v>5267</v>
      </c>
      <c r="H1305">
        <v>1000</v>
      </c>
      <c r="I1305">
        <v>0</v>
      </c>
      <c r="J1305">
        <v>3.76</v>
      </c>
      <c r="K1305">
        <v>843</v>
      </c>
      <c r="L1305">
        <v>392</v>
      </c>
      <c r="M1305">
        <v>144</v>
      </c>
      <c r="N1305">
        <v>134</v>
      </c>
      <c r="O1305">
        <v>62</v>
      </c>
      <c r="P1305">
        <v>111</v>
      </c>
      <c r="Q1305">
        <v>1</v>
      </c>
      <c r="R1305">
        <v>1</v>
      </c>
      <c r="S1305">
        <v>0</v>
      </c>
      <c r="T1305">
        <v>0</v>
      </c>
      <c r="U1305" t="s">
        <v>70</v>
      </c>
      <c r="V1305" t="s">
        <v>101</v>
      </c>
      <c r="W1305">
        <v>50</v>
      </c>
      <c r="X1305" t="s">
        <v>5268</v>
      </c>
      <c r="Y1305">
        <v>3</v>
      </c>
      <c r="Z1305">
        <v>0</v>
      </c>
      <c r="AA1305">
        <v>37</v>
      </c>
      <c r="AB1305">
        <v>50</v>
      </c>
      <c r="AE1305" t="s">
        <v>37</v>
      </c>
      <c r="AF1305" t="s">
        <v>3418</v>
      </c>
      <c r="AG1305" t="s">
        <v>10589</v>
      </c>
      <c r="AH1305" t="s">
        <v>10590</v>
      </c>
      <c r="AI1305">
        <v>25752</v>
      </c>
      <c r="AJ1305">
        <v>4.2568732530000002</v>
      </c>
      <c r="AK1305" t="s">
        <v>10591</v>
      </c>
      <c r="AL1305">
        <v>0</v>
      </c>
      <c r="AN1305" t="s">
        <v>10592</v>
      </c>
      <c r="AO1305" t="s">
        <v>10593</v>
      </c>
      <c r="AP1305" t="s">
        <v>5273</v>
      </c>
      <c r="AQ1305" t="s">
        <v>5274</v>
      </c>
    </row>
    <row r="1306" spans="1:43" x14ac:dyDescent="0.3">
      <c r="A1306" t="s">
        <v>3421</v>
      </c>
      <c r="B1306" t="s">
        <v>10594</v>
      </c>
      <c r="C1306" t="s">
        <v>3420</v>
      </c>
      <c r="D1306" t="s">
        <v>5081</v>
      </c>
      <c r="E1306">
        <v>5</v>
      </c>
      <c r="F1306">
        <v>24</v>
      </c>
      <c r="G1306" t="s">
        <v>5267</v>
      </c>
      <c r="H1306">
        <v>100</v>
      </c>
      <c r="I1306">
        <v>0</v>
      </c>
      <c r="J1306">
        <v>3.7</v>
      </c>
      <c r="K1306">
        <v>10</v>
      </c>
      <c r="L1306">
        <v>4</v>
      </c>
      <c r="M1306">
        <v>2</v>
      </c>
      <c r="N1306">
        <v>2</v>
      </c>
      <c r="O1306">
        <v>1</v>
      </c>
      <c r="P1306">
        <v>1</v>
      </c>
      <c r="Q1306">
        <v>0</v>
      </c>
      <c r="R1306">
        <v>0</v>
      </c>
      <c r="S1306">
        <v>0</v>
      </c>
      <c r="T1306">
        <v>0</v>
      </c>
      <c r="U1306" t="s">
        <v>42</v>
      </c>
      <c r="V1306" t="s">
        <v>43</v>
      </c>
      <c r="W1306">
        <v>4</v>
      </c>
      <c r="X1306" t="s">
        <v>5268</v>
      </c>
      <c r="Y1306">
        <v>1</v>
      </c>
      <c r="Z1306">
        <v>0</v>
      </c>
      <c r="AA1306">
        <v>42</v>
      </c>
      <c r="AB1306">
        <v>50</v>
      </c>
      <c r="AE1306" t="s">
        <v>37</v>
      </c>
      <c r="AF1306" t="s">
        <v>668</v>
      </c>
      <c r="AG1306" t="s">
        <v>6313</v>
      </c>
      <c r="AH1306" t="s">
        <v>7180</v>
      </c>
      <c r="AI1306">
        <v>35262</v>
      </c>
      <c r="AJ1306">
        <v>3.9394815950000002</v>
      </c>
      <c r="AK1306" t="s">
        <v>6314</v>
      </c>
      <c r="AL1306">
        <v>0</v>
      </c>
      <c r="AN1306" t="s">
        <v>10595</v>
      </c>
      <c r="AO1306" t="s">
        <v>10596</v>
      </c>
      <c r="AP1306" t="s">
        <v>5273</v>
      </c>
      <c r="AQ1306" t="s">
        <v>5274</v>
      </c>
    </row>
    <row r="1307" spans="1:43" x14ac:dyDescent="0.3">
      <c r="A1307" t="s">
        <v>3423</v>
      </c>
      <c r="B1307" t="s">
        <v>3422</v>
      </c>
      <c r="C1307" t="s">
        <v>3422</v>
      </c>
      <c r="D1307" t="s">
        <v>5082</v>
      </c>
      <c r="E1307">
        <v>4</v>
      </c>
      <c r="F1307">
        <v>4</v>
      </c>
      <c r="G1307" t="s">
        <v>5267</v>
      </c>
      <c r="H1307">
        <v>100</v>
      </c>
      <c r="I1307">
        <v>1</v>
      </c>
      <c r="J1307">
        <v>4.5</v>
      </c>
      <c r="K1307">
        <v>2</v>
      </c>
      <c r="L1307">
        <v>1</v>
      </c>
      <c r="M1307">
        <v>1</v>
      </c>
      <c r="N1307">
        <v>0</v>
      </c>
      <c r="O1307">
        <v>0</v>
      </c>
      <c r="P1307">
        <v>0</v>
      </c>
      <c r="Q1307">
        <v>0</v>
      </c>
      <c r="R1307">
        <v>0</v>
      </c>
      <c r="S1307">
        <v>0</v>
      </c>
      <c r="T1307">
        <v>0</v>
      </c>
      <c r="U1307" t="s">
        <v>144</v>
      </c>
      <c r="V1307" t="s">
        <v>43</v>
      </c>
      <c r="W1307">
        <v>1</v>
      </c>
      <c r="X1307" t="s">
        <v>5268</v>
      </c>
      <c r="Y1307">
        <v>1</v>
      </c>
      <c r="Z1307">
        <v>0</v>
      </c>
      <c r="AA1307">
        <v>20</v>
      </c>
      <c r="AB1307">
        <v>50</v>
      </c>
      <c r="AE1307" t="s">
        <v>37</v>
      </c>
      <c r="AF1307" t="s">
        <v>2289</v>
      </c>
      <c r="AG1307" t="s">
        <v>2289</v>
      </c>
      <c r="AH1307" t="s">
        <v>8940</v>
      </c>
      <c r="AI1307">
        <v>2707</v>
      </c>
      <c r="AJ1307">
        <v>4.189139269</v>
      </c>
      <c r="AK1307" t="s">
        <v>8941</v>
      </c>
      <c r="AL1307">
        <v>0</v>
      </c>
      <c r="AN1307" t="s">
        <v>10597</v>
      </c>
      <c r="AO1307" t="s">
        <v>10598</v>
      </c>
      <c r="AP1307" t="s">
        <v>5273</v>
      </c>
      <c r="AQ1307" t="s">
        <v>5274</v>
      </c>
    </row>
    <row r="1308" spans="1:43" x14ac:dyDescent="0.3">
      <c r="A1308" t="s">
        <v>3426</v>
      </c>
      <c r="B1308" t="s">
        <v>10599</v>
      </c>
      <c r="C1308" t="s">
        <v>3424</v>
      </c>
      <c r="D1308" t="s">
        <v>5083</v>
      </c>
      <c r="E1308">
        <v>11</v>
      </c>
      <c r="F1308">
        <v>43</v>
      </c>
      <c r="G1308" t="s">
        <v>5267</v>
      </c>
      <c r="H1308">
        <v>10000</v>
      </c>
      <c r="I1308">
        <v>0</v>
      </c>
      <c r="J1308">
        <v>3.28</v>
      </c>
      <c r="K1308">
        <v>2521</v>
      </c>
      <c r="L1308">
        <v>723</v>
      </c>
      <c r="M1308">
        <v>505</v>
      </c>
      <c r="N1308">
        <v>513</v>
      </c>
      <c r="O1308">
        <v>315</v>
      </c>
      <c r="P1308">
        <v>465</v>
      </c>
      <c r="Q1308">
        <v>0</v>
      </c>
      <c r="R1308">
        <v>0</v>
      </c>
      <c r="S1308">
        <v>0</v>
      </c>
      <c r="T1308">
        <v>0</v>
      </c>
      <c r="U1308" t="s">
        <v>70</v>
      </c>
      <c r="V1308" t="s">
        <v>35</v>
      </c>
      <c r="W1308">
        <v>50</v>
      </c>
      <c r="X1308" t="s">
        <v>5268</v>
      </c>
      <c r="Y1308">
        <v>3</v>
      </c>
      <c r="Z1308">
        <v>0</v>
      </c>
      <c r="AA1308">
        <v>35</v>
      </c>
      <c r="AB1308">
        <v>50</v>
      </c>
      <c r="AE1308" t="s">
        <v>37</v>
      </c>
      <c r="AF1308" t="s">
        <v>3425</v>
      </c>
      <c r="AG1308" t="s">
        <v>10600</v>
      </c>
      <c r="AH1308" t="s">
        <v>10601</v>
      </c>
      <c r="AI1308">
        <v>15502</v>
      </c>
      <c r="AJ1308">
        <v>4.1152754480000002</v>
      </c>
      <c r="AK1308" t="s">
        <v>10602</v>
      </c>
      <c r="AL1308">
        <v>0</v>
      </c>
      <c r="AN1308" t="s">
        <v>10603</v>
      </c>
      <c r="AO1308" t="s">
        <v>10604</v>
      </c>
      <c r="AP1308" t="s">
        <v>5273</v>
      </c>
      <c r="AQ1308" t="s">
        <v>5274</v>
      </c>
    </row>
    <row r="1309" spans="1:43" x14ac:dyDescent="0.3">
      <c r="A1309" s="1" t="s">
        <v>3429</v>
      </c>
      <c r="B1309" t="s">
        <v>3427</v>
      </c>
      <c r="C1309" t="s">
        <v>3427</v>
      </c>
      <c r="D1309" t="s">
        <v>5084</v>
      </c>
      <c r="E1309">
        <v>12</v>
      </c>
      <c r="F1309">
        <v>11</v>
      </c>
      <c r="G1309" t="s">
        <v>5267</v>
      </c>
      <c r="H1309">
        <v>50</v>
      </c>
      <c r="I1309">
        <v>0</v>
      </c>
      <c r="J1309">
        <v>4.24</v>
      </c>
      <c r="K1309">
        <v>17</v>
      </c>
      <c r="L1309">
        <v>9</v>
      </c>
      <c r="M1309">
        <v>6</v>
      </c>
      <c r="N1309">
        <v>0</v>
      </c>
      <c r="O1309">
        <v>1</v>
      </c>
      <c r="P1309">
        <v>1</v>
      </c>
      <c r="Q1309">
        <v>0</v>
      </c>
      <c r="R1309">
        <v>0</v>
      </c>
      <c r="S1309">
        <v>0</v>
      </c>
      <c r="T1309">
        <v>0</v>
      </c>
      <c r="U1309" t="s">
        <v>427</v>
      </c>
      <c r="V1309" t="s">
        <v>297</v>
      </c>
      <c r="W1309">
        <v>50</v>
      </c>
      <c r="X1309" t="s">
        <v>5268</v>
      </c>
      <c r="Y1309">
        <v>3</v>
      </c>
      <c r="Z1309">
        <v>0</v>
      </c>
      <c r="AA1309">
        <v>36</v>
      </c>
      <c r="AB1309">
        <v>50</v>
      </c>
      <c r="AE1309" t="s">
        <v>37</v>
      </c>
      <c r="AF1309" t="s">
        <v>3428</v>
      </c>
      <c r="AG1309" t="s">
        <v>3428</v>
      </c>
      <c r="AH1309" t="s">
        <v>10605</v>
      </c>
      <c r="AI1309">
        <v>2647</v>
      </c>
      <c r="AJ1309">
        <v>3.839818663</v>
      </c>
      <c r="AK1309" t="s">
        <v>10606</v>
      </c>
      <c r="AL1309">
        <v>0</v>
      </c>
      <c r="AN1309" t="s">
        <v>10607</v>
      </c>
      <c r="AO1309" t="s">
        <v>10608</v>
      </c>
      <c r="AP1309" t="s">
        <v>5273</v>
      </c>
      <c r="AQ1309" t="s">
        <v>5274</v>
      </c>
    </row>
    <row r="1310" spans="1:43" x14ac:dyDescent="0.3">
      <c r="A1310" t="s">
        <v>3432</v>
      </c>
      <c r="B1310" t="s">
        <v>10609</v>
      </c>
      <c r="C1310" t="s">
        <v>3430</v>
      </c>
      <c r="D1310" t="s">
        <v>5085</v>
      </c>
      <c r="E1310">
        <v>11</v>
      </c>
      <c r="F1310">
        <v>17</v>
      </c>
      <c r="G1310" t="s">
        <v>5267</v>
      </c>
      <c r="H1310">
        <v>5000</v>
      </c>
      <c r="I1310">
        <v>0</v>
      </c>
      <c r="J1310">
        <v>3.26</v>
      </c>
      <c r="K1310">
        <v>692</v>
      </c>
      <c r="L1310">
        <v>217</v>
      </c>
      <c r="M1310">
        <v>125</v>
      </c>
      <c r="N1310">
        <v>128</v>
      </c>
      <c r="O1310">
        <v>68</v>
      </c>
      <c r="P1310">
        <v>154</v>
      </c>
      <c r="Q1310">
        <v>0</v>
      </c>
      <c r="R1310">
        <v>0</v>
      </c>
      <c r="S1310">
        <v>0</v>
      </c>
      <c r="T1310">
        <v>0</v>
      </c>
      <c r="U1310" t="s">
        <v>100</v>
      </c>
      <c r="V1310" t="s">
        <v>43</v>
      </c>
      <c r="W1310">
        <v>50</v>
      </c>
      <c r="X1310" t="s">
        <v>5268</v>
      </c>
      <c r="Y1310">
        <v>3</v>
      </c>
      <c r="Z1310">
        <v>0</v>
      </c>
      <c r="AA1310">
        <v>37</v>
      </c>
      <c r="AB1310">
        <v>50</v>
      </c>
      <c r="AC1310">
        <v>1</v>
      </c>
      <c r="AD1310" t="s">
        <v>5269</v>
      </c>
      <c r="AE1310" t="s">
        <v>37</v>
      </c>
      <c r="AF1310" t="s">
        <v>3431</v>
      </c>
      <c r="AG1310" t="s">
        <v>10610</v>
      </c>
      <c r="AH1310" t="s">
        <v>10611</v>
      </c>
      <c r="AI1310">
        <v>4830</v>
      </c>
      <c r="AJ1310">
        <v>3.843064182</v>
      </c>
      <c r="AK1310" t="s">
        <v>10612</v>
      </c>
      <c r="AL1310">
        <v>0</v>
      </c>
      <c r="AN1310" t="s">
        <v>10613</v>
      </c>
      <c r="AO1310" t="s">
        <v>10614</v>
      </c>
      <c r="AP1310" t="s">
        <v>5273</v>
      </c>
      <c r="AQ1310" t="s">
        <v>5274</v>
      </c>
    </row>
    <row r="1311" spans="1:43" x14ac:dyDescent="0.3">
      <c r="A1311" t="s">
        <v>956</v>
      </c>
      <c r="B1311" t="s">
        <v>954</v>
      </c>
      <c r="C1311" t="s">
        <v>954</v>
      </c>
      <c r="D1311" t="s">
        <v>4300</v>
      </c>
      <c r="E1311">
        <v>8</v>
      </c>
      <c r="F1311">
        <v>7</v>
      </c>
      <c r="G1311" t="s">
        <v>5267</v>
      </c>
      <c r="H1311">
        <v>50</v>
      </c>
      <c r="I1311">
        <v>0</v>
      </c>
      <c r="J1311">
        <v>3.88</v>
      </c>
      <c r="K1311">
        <v>8</v>
      </c>
      <c r="L1311">
        <v>5</v>
      </c>
      <c r="M1311">
        <v>1</v>
      </c>
      <c r="N1311">
        <v>0</v>
      </c>
      <c r="O1311">
        <v>0</v>
      </c>
      <c r="P1311">
        <v>2</v>
      </c>
      <c r="Q1311">
        <v>0</v>
      </c>
      <c r="R1311">
        <v>0</v>
      </c>
      <c r="S1311">
        <v>0</v>
      </c>
      <c r="T1311">
        <v>0</v>
      </c>
      <c r="U1311" t="s">
        <v>51</v>
      </c>
      <c r="V1311" t="s">
        <v>43</v>
      </c>
      <c r="W1311">
        <v>1</v>
      </c>
      <c r="X1311" t="s">
        <v>5268</v>
      </c>
      <c r="Y1311">
        <v>2</v>
      </c>
      <c r="Z1311">
        <v>0</v>
      </c>
      <c r="AA1311">
        <v>25</v>
      </c>
      <c r="AB1311">
        <v>50</v>
      </c>
      <c r="AC1311">
        <v>1</v>
      </c>
      <c r="AD1311" t="s">
        <v>5269</v>
      </c>
      <c r="AE1311" t="s">
        <v>37</v>
      </c>
      <c r="AF1311" t="s">
        <v>955</v>
      </c>
      <c r="AG1311" t="s">
        <v>955</v>
      </c>
      <c r="AH1311" t="s">
        <v>6710</v>
      </c>
      <c r="AI1311">
        <v>334</v>
      </c>
      <c r="AJ1311">
        <v>3.7365269460000001</v>
      </c>
      <c r="AK1311" t="s">
        <v>6711</v>
      </c>
      <c r="AL1311">
        <v>0</v>
      </c>
      <c r="AN1311" t="s">
        <v>6712</v>
      </c>
      <c r="AO1311" t="s">
        <v>6713</v>
      </c>
      <c r="AP1311" t="s">
        <v>5273</v>
      </c>
      <c r="AQ1311" t="s">
        <v>5274</v>
      </c>
    </row>
    <row r="1312" spans="1:43" x14ac:dyDescent="0.3">
      <c r="A1312" t="s">
        <v>3435</v>
      </c>
      <c r="B1312" t="s">
        <v>10615</v>
      </c>
      <c r="C1312" t="s">
        <v>3433</v>
      </c>
      <c r="D1312" t="s">
        <v>5086</v>
      </c>
      <c r="E1312">
        <v>7</v>
      </c>
      <c r="F1312">
        <v>7</v>
      </c>
      <c r="G1312" t="s">
        <v>5267</v>
      </c>
      <c r="H1312">
        <v>10000</v>
      </c>
      <c r="I1312">
        <v>0</v>
      </c>
      <c r="J1312">
        <v>3.85</v>
      </c>
      <c r="K1312">
        <v>1193</v>
      </c>
      <c r="L1312">
        <v>550</v>
      </c>
      <c r="M1312">
        <v>257</v>
      </c>
      <c r="N1312">
        <v>171</v>
      </c>
      <c r="O1312">
        <v>86</v>
      </c>
      <c r="P1312">
        <v>129</v>
      </c>
      <c r="Q1312">
        <v>0</v>
      </c>
      <c r="R1312">
        <v>0</v>
      </c>
      <c r="S1312">
        <v>0</v>
      </c>
      <c r="T1312">
        <v>0</v>
      </c>
      <c r="U1312" t="s">
        <v>3434</v>
      </c>
      <c r="V1312" t="s">
        <v>43</v>
      </c>
      <c r="W1312">
        <v>50</v>
      </c>
      <c r="X1312" t="s">
        <v>5268</v>
      </c>
      <c r="Y1312">
        <v>2</v>
      </c>
      <c r="Z1312">
        <v>0</v>
      </c>
      <c r="AA1312">
        <v>31</v>
      </c>
      <c r="AB1312">
        <v>50</v>
      </c>
      <c r="AC1312">
        <v>1</v>
      </c>
      <c r="AD1312" t="s">
        <v>5269</v>
      </c>
      <c r="AE1312" t="s">
        <v>37</v>
      </c>
      <c r="AF1312" t="s">
        <v>1600</v>
      </c>
      <c r="AG1312" t="s">
        <v>1600</v>
      </c>
      <c r="AH1312" t="s">
        <v>2782</v>
      </c>
      <c r="AI1312">
        <v>17816</v>
      </c>
      <c r="AJ1312">
        <v>4.1794454419999996</v>
      </c>
      <c r="AK1312" t="s">
        <v>7869</v>
      </c>
      <c r="AL1312">
        <v>1</v>
      </c>
      <c r="AM1312" t="s">
        <v>7870</v>
      </c>
      <c r="AN1312" t="s">
        <v>10616</v>
      </c>
      <c r="AO1312" t="s">
        <v>10617</v>
      </c>
      <c r="AP1312" t="s">
        <v>5273</v>
      </c>
      <c r="AQ1312" t="s">
        <v>5274</v>
      </c>
    </row>
    <row r="1313" spans="1:43" x14ac:dyDescent="0.3">
      <c r="A1313" t="s">
        <v>3438</v>
      </c>
      <c r="B1313" t="s">
        <v>10618</v>
      </c>
      <c r="C1313" t="s">
        <v>3436</v>
      </c>
      <c r="D1313" t="s">
        <v>5087</v>
      </c>
      <c r="E1313">
        <v>8</v>
      </c>
      <c r="F1313">
        <v>11</v>
      </c>
      <c r="G1313" t="s">
        <v>5267</v>
      </c>
      <c r="H1313">
        <v>100</v>
      </c>
      <c r="I1313">
        <v>0</v>
      </c>
      <c r="J1313">
        <v>3.87</v>
      </c>
      <c r="K1313">
        <v>91</v>
      </c>
      <c r="L1313">
        <v>40</v>
      </c>
      <c r="M1313">
        <v>24</v>
      </c>
      <c r="N1313">
        <v>13</v>
      </c>
      <c r="O1313">
        <v>3</v>
      </c>
      <c r="P1313">
        <v>11</v>
      </c>
      <c r="Q1313">
        <v>0</v>
      </c>
      <c r="R1313">
        <v>0</v>
      </c>
      <c r="S1313">
        <v>0</v>
      </c>
      <c r="T1313">
        <v>0</v>
      </c>
      <c r="U1313" t="s">
        <v>100</v>
      </c>
      <c r="V1313" t="s">
        <v>79</v>
      </c>
      <c r="W1313">
        <v>43</v>
      </c>
      <c r="X1313" t="s">
        <v>5268</v>
      </c>
      <c r="Y1313">
        <v>3</v>
      </c>
      <c r="Z1313">
        <v>0</v>
      </c>
      <c r="AA1313">
        <v>25</v>
      </c>
      <c r="AB1313">
        <v>50</v>
      </c>
      <c r="AE1313" t="s">
        <v>37</v>
      </c>
      <c r="AF1313" t="s">
        <v>3437</v>
      </c>
      <c r="AG1313" t="s">
        <v>3437</v>
      </c>
      <c r="AH1313" t="s">
        <v>10619</v>
      </c>
      <c r="AI1313">
        <v>11557</v>
      </c>
      <c r="AJ1313">
        <v>4.0400622999999998</v>
      </c>
      <c r="AK1313" t="s">
        <v>10620</v>
      </c>
      <c r="AL1313">
        <v>0</v>
      </c>
      <c r="AN1313" t="s">
        <v>10621</v>
      </c>
      <c r="AO1313" t="s">
        <v>10622</v>
      </c>
      <c r="AP1313" t="s">
        <v>5273</v>
      </c>
      <c r="AQ1313" t="s">
        <v>5274</v>
      </c>
    </row>
    <row r="1314" spans="1:43" x14ac:dyDescent="0.3">
      <c r="A1314" s="1" t="s">
        <v>3440</v>
      </c>
      <c r="B1314" t="s">
        <v>10623</v>
      </c>
      <c r="C1314" t="s">
        <v>3439</v>
      </c>
      <c r="D1314" t="s">
        <v>5088</v>
      </c>
      <c r="E1314">
        <v>1.88</v>
      </c>
      <c r="F1314">
        <v>25</v>
      </c>
      <c r="G1314" t="s">
        <v>5267</v>
      </c>
      <c r="H1314">
        <v>100</v>
      </c>
      <c r="I1314">
        <v>1</v>
      </c>
      <c r="J1314">
        <v>4.46</v>
      </c>
      <c r="K1314">
        <v>26</v>
      </c>
      <c r="L1314">
        <v>19</v>
      </c>
      <c r="M1314">
        <v>4</v>
      </c>
      <c r="N1314">
        <v>1</v>
      </c>
      <c r="O1314">
        <v>0</v>
      </c>
      <c r="P1314">
        <v>2</v>
      </c>
      <c r="Q1314">
        <v>1</v>
      </c>
      <c r="R1314">
        <v>0</v>
      </c>
      <c r="S1314">
        <v>1</v>
      </c>
      <c r="T1314">
        <v>0</v>
      </c>
      <c r="U1314" t="s">
        <v>34</v>
      </c>
      <c r="V1314" t="s">
        <v>43</v>
      </c>
      <c r="W1314">
        <v>41</v>
      </c>
      <c r="X1314" t="s">
        <v>5268</v>
      </c>
      <c r="Y1314">
        <v>1</v>
      </c>
      <c r="Z1314">
        <v>0</v>
      </c>
      <c r="AA1314">
        <v>43</v>
      </c>
      <c r="AB1314">
        <v>50</v>
      </c>
      <c r="AE1314" t="s">
        <v>37</v>
      </c>
      <c r="AF1314" t="s">
        <v>2382</v>
      </c>
      <c r="AG1314" t="s">
        <v>9079</v>
      </c>
      <c r="AH1314" t="s">
        <v>9080</v>
      </c>
      <c r="AI1314">
        <v>1373</v>
      </c>
      <c r="AJ1314">
        <v>4.0072833210000001</v>
      </c>
      <c r="AK1314" t="s">
        <v>9081</v>
      </c>
      <c r="AL1314">
        <v>0</v>
      </c>
      <c r="AN1314" t="s">
        <v>10624</v>
      </c>
      <c r="AO1314" t="s">
        <v>10625</v>
      </c>
      <c r="AP1314" t="s">
        <v>5273</v>
      </c>
      <c r="AQ1314" t="s">
        <v>5274</v>
      </c>
    </row>
    <row r="1315" spans="1:43" x14ac:dyDescent="0.3">
      <c r="A1315" t="s">
        <v>3443</v>
      </c>
      <c r="B1315" t="s">
        <v>10626</v>
      </c>
      <c r="C1315" t="s">
        <v>3441</v>
      </c>
      <c r="D1315" t="s">
        <v>5089</v>
      </c>
      <c r="E1315">
        <v>11</v>
      </c>
      <c r="F1315">
        <v>10</v>
      </c>
      <c r="G1315" t="s">
        <v>5267</v>
      </c>
      <c r="H1315">
        <v>1000</v>
      </c>
      <c r="I1315">
        <v>0</v>
      </c>
      <c r="J1315">
        <v>4.32</v>
      </c>
      <c r="K1315">
        <v>269</v>
      </c>
      <c r="L1315">
        <v>169</v>
      </c>
      <c r="M1315">
        <v>53</v>
      </c>
      <c r="N1315">
        <v>25</v>
      </c>
      <c r="O1315">
        <v>8</v>
      </c>
      <c r="P1315">
        <v>14</v>
      </c>
      <c r="Q1315">
        <v>1</v>
      </c>
      <c r="R1315">
        <v>0</v>
      </c>
      <c r="S1315">
        <v>1</v>
      </c>
      <c r="T1315">
        <v>0</v>
      </c>
      <c r="U1315" t="s">
        <v>70</v>
      </c>
      <c r="V1315" t="s">
        <v>101</v>
      </c>
      <c r="W1315">
        <v>50</v>
      </c>
      <c r="X1315" t="s">
        <v>5268</v>
      </c>
      <c r="Y1315">
        <v>2</v>
      </c>
      <c r="Z1315">
        <v>0</v>
      </c>
      <c r="AA1315">
        <v>54</v>
      </c>
      <c r="AB1315">
        <v>50</v>
      </c>
      <c r="AE1315" t="s">
        <v>37</v>
      </c>
      <c r="AF1315" t="s">
        <v>860</v>
      </c>
      <c r="AG1315" t="s">
        <v>860</v>
      </c>
      <c r="AH1315" t="s">
        <v>3442</v>
      </c>
      <c r="AI1315">
        <v>4811</v>
      </c>
      <c r="AJ1315">
        <v>4.1945541469999998</v>
      </c>
      <c r="AK1315" t="s">
        <v>6642</v>
      </c>
      <c r="AL1315">
        <v>0</v>
      </c>
      <c r="AN1315" t="s">
        <v>10627</v>
      </c>
      <c r="AO1315" t="s">
        <v>10628</v>
      </c>
      <c r="AP1315" t="s">
        <v>5273</v>
      </c>
      <c r="AQ1315" t="s">
        <v>5274</v>
      </c>
    </row>
    <row r="1316" spans="1:43" x14ac:dyDescent="0.3">
      <c r="A1316" t="s">
        <v>3446</v>
      </c>
      <c r="B1316" t="s">
        <v>3444</v>
      </c>
      <c r="C1316" t="s">
        <v>3444</v>
      </c>
      <c r="D1316" t="s">
        <v>5090</v>
      </c>
      <c r="E1316">
        <v>9</v>
      </c>
      <c r="F1316">
        <v>135</v>
      </c>
      <c r="G1316" t="s">
        <v>5267</v>
      </c>
      <c r="H1316">
        <v>100</v>
      </c>
      <c r="I1316">
        <v>0</v>
      </c>
      <c r="J1316">
        <v>3.55</v>
      </c>
      <c r="K1316">
        <v>33</v>
      </c>
      <c r="L1316">
        <v>10</v>
      </c>
      <c r="M1316">
        <v>10</v>
      </c>
      <c r="N1316">
        <v>5</v>
      </c>
      <c r="O1316">
        <v>4</v>
      </c>
      <c r="P1316">
        <v>4</v>
      </c>
      <c r="Q1316">
        <v>0</v>
      </c>
      <c r="R1316">
        <v>0</v>
      </c>
      <c r="S1316">
        <v>0</v>
      </c>
      <c r="T1316">
        <v>0</v>
      </c>
      <c r="U1316" t="s">
        <v>34</v>
      </c>
      <c r="V1316" t="s">
        <v>52</v>
      </c>
      <c r="W1316">
        <v>50</v>
      </c>
      <c r="X1316" t="s">
        <v>5268</v>
      </c>
      <c r="Y1316">
        <v>3</v>
      </c>
      <c r="Z1316">
        <v>0</v>
      </c>
      <c r="AA1316">
        <v>39</v>
      </c>
      <c r="AB1316">
        <v>50</v>
      </c>
      <c r="AE1316" t="s">
        <v>37</v>
      </c>
      <c r="AF1316" t="s">
        <v>1855</v>
      </c>
      <c r="AG1316" t="s">
        <v>1855</v>
      </c>
      <c r="AH1316" t="s">
        <v>3445</v>
      </c>
      <c r="AI1316">
        <v>9940</v>
      </c>
      <c r="AJ1316">
        <v>4.0489939640000001</v>
      </c>
      <c r="AK1316" t="s">
        <v>8270</v>
      </c>
      <c r="AL1316">
        <v>0</v>
      </c>
      <c r="AN1316" t="s">
        <v>10629</v>
      </c>
      <c r="AO1316" t="s">
        <v>10630</v>
      </c>
      <c r="AP1316" t="s">
        <v>5273</v>
      </c>
      <c r="AQ1316" t="s">
        <v>5274</v>
      </c>
    </row>
    <row r="1317" spans="1:43" x14ac:dyDescent="0.3">
      <c r="A1317" t="s">
        <v>3448</v>
      </c>
      <c r="B1317" t="s">
        <v>10631</v>
      </c>
      <c r="C1317" t="s">
        <v>3447</v>
      </c>
      <c r="D1317" t="s">
        <v>5091</v>
      </c>
      <c r="E1317">
        <v>3.88</v>
      </c>
      <c r="F1317">
        <v>5</v>
      </c>
      <c r="G1317" t="s">
        <v>5267</v>
      </c>
      <c r="H1317">
        <v>10000</v>
      </c>
      <c r="I1317">
        <v>0</v>
      </c>
      <c r="J1317">
        <v>3.66</v>
      </c>
      <c r="K1317">
        <v>585</v>
      </c>
      <c r="L1317">
        <v>246</v>
      </c>
      <c r="M1317">
        <v>105</v>
      </c>
      <c r="N1317">
        <v>107</v>
      </c>
      <c r="O1317">
        <v>43</v>
      </c>
      <c r="P1317">
        <v>84</v>
      </c>
      <c r="Q1317">
        <v>0</v>
      </c>
      <c r="R1317">
        <v>0</v>
      </c>
      <c r="S1317">
        <v>0</v>
      </c>
      <c r="T1317">
        <v>0</v>
      </c>
      <c r="U1317" t="s">
        <v>100</v>
      </c>
      <c r="V1317" t="s">
        <v>52</v>
      </c>
      <c r="W1317">
        <v>50</v>
      </c>
      <c r="X1317" t="s">
        <v>5268</v>
      </c>
      <c r="Y1317">
        <v>1</v>
      </c>
      <c r="Z1317">
        <v>0</v>
      </c>
      <c r="AA1317">
        <v>41</v>
      </c>
      <c r="AB1317">
        <v>50</v>
      </c>
      <c r="AE1317" t="s">
        <v>37</v>
      </c>
      <c r="AF1317" t="s">
        <v>2473</v>
      </c>
      <c r="AG1317" t="s">
        <v>9205</v>
      </c>
      <c r="AH1317" t="s">
        <v>9206</v>
      </c>
      <c r="AI1317">
        <v>35358</v>
      </c>
      <c r="AJ1317">
        <v>4.0181571360000001</v>
      </c>
      <c r="AK1317" t="s">
        <v>9207</v>
      </c>
      <c r="AL1317">
        <v>1</v>
      </c>
      <c r="AM1317" t="s">
        <v>9208</v>
      </c>
      <c r="AN1317" t="s">
        <v>10632</v>
      </c>
      <c r="AO1317" t="s">
        <v>10633</v>
      </c>
      <c r="AP1317" t="s">
        <v>5273</v>
      </c>
      <c r="AQ1317" t="s">
        <v>5274</v>
      </c>
    </row>
    <row r="1318" spans="1:43" x14ac:dyDescent="0.3">
      <c r="A1318" t="s">
        <v>3450</v>
      </c>
      <c r="B1318" t="s">
        <v>6065</v>
      </c>
      <c r="C1318" t="s">
        <v>501</v>
      </c>
      <c r="D1318" t="s">
        <v>4176</v>
      </c>
      <c r="E1318">
        <v>11</v>
      </c>
      <c r="F1318">
        <v>11</v>
      </c>
      <c r="G1318" t="s">
        <v>5267</v>
      </c>
      <c r="H1318">
        <v>1000</v>
      </c>
      <c r="I1318">
        <v>0</v>
      </c>
      <c r="J1318">
        <v>2.99</v>
      </c>
      <c r="K1318">
        <v>228</v>
      </c>
      <c r="L1318">
        <v>59</v>
      </c>
      <c r="M1318">
        <v>38</v>
      </c>
      <c r="N1318">
        <v>36</v>
      </c>
      <c r="O1318">
        <v>32</v>
      </c>
      <c r="P1318">
        <v>63</v>
      </c>
      <c r="Q1318">
        <v>0</v>
      </c>
      <c r="R1318">
        <v>0</v>
      </c>
      <c r="S1318">
        <v>0</v>
      </c>
      <c r="T1318">
        <v>0</v>
      </c>
      <c r="U1318" t="s">
        <v>261</v>
      </c>
      <c r="V1318" t="s">
        <v>52</v>
      </c>
      <c r="W1318">
        <v>50</v>
      </c>
      <c r="X1318" t="s">
        <v>5268</v>
      </c>
      <c r="Y1318">
        <v>2</v>
      </c>
      <c r="Z1318">
        <v>0</v>
      </c>
      <c r="AA1318">
        <v>17</v>
      </c>
      <c r="AB1318">
        <v>50</v>
      </c>
      <c r="AE1318" t="s">
        <v>37</v>
      </c>
      <c r="AF1318" t="s">
        <v>3449</v>
      </c>
      <c r="AG1318" t="s">
        <v>3449</v>
      </c>
      <c r="AH1318" t="s">
        <v>7112</v>
      </c>
      <c r="AI1318">
        <v>5264</v>
      </c>
      <c r="AJ1318">
        <v>4.0328647420000001</v>
      </c>
      <c r="AK1318" t="s">
        <v>7113</v>
      </c>
      <c r="AL1318">
        <v>0</v>
      </c>
      <c r="AN1318" t="s">
        <v>7114</v>
      </c>
      <c r="AO1318" t="s">
        <v>7115</v>
      </c>
      <c r="AP1318" t="s">
        <v>5273</v>
      </c>
      <c r="AQ1318" t="s">
        <v>5274</v>
      </c>
    </row>
    <row r="1319" spans="1:43" x14ac:dyDescent="0.3">
      <c r="A1319" s="1" t="s">
        <v>656</v>
      </c>
      <c r="B1319" t="s">
        <v>6065</v>
      </c>
      <c r="C1319" t="s">
        <v>501</v>
      </c>
      <c r="D1319" t="s">
        <v>4176</v>
      </c>
      <c r="E1319">
        <v>8</v>
      </c>
      <c r="F1319">
        <v>11</v>
      </c>
      <c r="G1319" t="s">
        <v>5267</v>
      </c>
      <c r="H1319">
        <v>100</v>
      </c>
      <c r="I1319">
        <v>0</v>
      </c>
      <c r="J1319">
        <v>2.81</v>
      </c>
      <c r="K1319">
        <v>21</v>
      </c>
      <c r="L1319">
        <v>5</v>
      </c>
      <c r="M1319">
        <v>2</v>
      </c>
      <c r="N1319">
        <v>4</v>
      </c>
      <c r="O1319">
        <v>4</v>
      </c>
      <c r="P1319">
        <v>6</v>
      </c>
      <c r="Q1319">
        <v>0</v>
      </c>
      <c r="R1319">
        <v>0</v>
      </c>
      <c r="S1319">
        <v>0</v>
      </c>
      <c r="T1319">
        <v>0</v>
      </c>
      <c r="U1319" t="s">
        <v>261</v>
      </c>
      <c r="V1319" t="s">
        <v>52</v>
      </c>
      <c r="W1319">
        <v>50</v>
      </c>
      <c r="X1319" t="s">
        <v>5268</v>
      </c>
      <c r="Y1319">
        <v>2</v>
      </c>
      <c r="Z1319">
        <v>0</v>
      </c>
      <c r="AA1319">
        <v>17</v>
      </c>
      <c r="AB1319">
        <v>50</v>
      </c>
      <c r="AE1319" t="s">
        <v>37</v>
      </c>
      <c r="AF1319" t="s">
        <v>655</v>
      </c>
      <c r="AG1319" t="s">
        <v>655</v>
      </c>
      <c r="AH1319" t="s">
        <v>5511</v>
      </c>
      <c r="AI1319">
        <v>31</v>
      </c>
      <c r="AJ1319">
        <v>3.5806451610000001</v>
      </c>
      <c r="AK1319" t="s">
        <v>6285</v>
      </c>
      <c r="AL1319">
        <v>0</v>
      </c>
      <c r="AN1319" t="s">
        <v>6286</v>
      </c>
      <c r="AO1319" t="s">
        <v>6287</v>
      </c>
      <c r="AP1319" t="s">
        <v>5273</v>
      </c>
      <c r="AQ1319" t="s">
        <v>5274</v>
      </c>
    </row>
    <row r="1320" spans="1:43" x14ac:dyDescent="0.3">
      <c r="A1320" t="s">
        <v>3452</v>
      </c>
      <c r="B1320" t="s">
        <v>3451</v>
      </c>
      <c r="C1320" t="s">
        <v>3451</v>
      </c>
      <c r="D1320" t="s">
        <v>4677</v>
      </c>
      <c r="E1320">
        <v>5.65</v>
      </c>
      <c r="F1320">
        <v>6</v>
      </c>
      <c r="G1320" t="s">
        <v>5267</v>
      </c>
      <c r="H1320">
        <v>1000</v>
      </c>
      <c r="I1320">
        <v>1</v>
      </c>
      <c r="J1320">
        <v>3.96</v>
      </c>
      <c r="K1320">
        <v>164</v>
      </c>
      <c r="L1320">
        <v>86</v>
      </c>
      <c r="M1320">
        <v>26</v>
      </c>
      <c r="N1320">
        <v>28</v>
      </c>
      <c r="O1320">
        <v>8</v>
      </c>
      <c r="P1320">
        <v>16</v>
      </c>
      <c r="Q1320">
        <v>0</v>
      </c>
      <c r="R1320">
        <v>0</v>
      </c>
      <c r="S1320">
        <v>0</v>
      </c>
      <c r="T1320">
        <v>0</v>
      </c>
      <c r="U1320" t="s">
        <v>70</v>
      </c>
      <c r="V1320" t="s">
        <v>35</v>
      </c>
      <c r="W1320">
        <v>17</v>
      </c>
      <c r="X1320" t="s">
        <v>5268</v>
      </c>
      <c r="Y1320">
        <v>2</v>
      </c>
      <c r="Z1320">
        <v>0</v>
      </c>
      <c r="AA1320">
        <v>23</v>
      </c>
      <c r="AB1320">
        <v>50</v>
      </c>
      <c r="AC1320">
        <v>1</v>
      </c>
      <c r="AD1320" t="s">
        <v>5269</v>
      </c>
      <c r="AE1320" t="s">
        <v>37</v>
      </c>
      <c r="AF1320" t="s">
        <v>434</v>
      </c>
      <c r="AG1320" t="s">
        <v>5946</v>
      </c>
      <c r="AH1320" t="s">
        <v>5947</v>
      </c>
      <c r="AI1320">
        <v>12309</v>
      </c>
      <c r="AJ1320">
        <v>4.0451702010000004</v>
      </c>
      <c r="AK1320" t="s">
        <v>5948</v>
      </c>
      <c r="AL1320">
        <v>1</v>
      </c>
      <c r="AM1320" t="s">
        <v>5949</v>
      </c>
      <c r="AN1320" t="s">
        <v>8636</v>
      </c>
      <c r="AO1320" t="s">
        <v>8637</v>
      </c>
      <c r="AP1320" t="s">
        <v>5273</v>
      </c>
      <c r="AQ1320" t="s">
        <v>5274</v>
      </c>
    </row>
    <row r="1321" spans="1:43" x14ac:dyDescent="0.3">
      <c r="A1321" t="s">
        <v>3455</v>
      </c>
      <c r="B1321" t="s">
        <v>5807</v>
      </c>
      <c r="C1321" t="s">
        <v>3291</v>
      </c>
      <c r="D1321" t="s">
        <v>4126</v>
      </c>
      <c r="E1321">
        <v>8</v>
      </c>
      <c r="F1321">
        <v>65</v>
      </c>
      <c r="G1321" t="s">
        <v>5267</v>
      </c>
      <c r="H1321">
        <v>100</v>
      </c>
      <c r="I1321">
        <v>0</v>
      </c>
      <c r="J1321">
        <v>3.97</v>
      </c>
      <c r="K1321">
        <v>29</v>
      </c>
      <c r="L1321">
        <v>18</v>
      </c>
      <c r="M1321">
        <v>1</v>
      </c>
      <c r="N1321">
        <v>5</v>
      </c>
      <c r="O1321">
        <v>1</v>
      </c>
      <c r="P1321">
        <v>4</v>
      </c>
      <c r="Q1321">
        <v>0</v>
      </c>
      <c r="R1321">
        <v>0</v>
      </c>
      <c r="S1321">
        <v>0</v>
      </c>
      <c r="T1321">
        <v>0</v>
      </c>
      <c r="U1321" t="s">
        <v>34</v>
      </c>
      <c r="V1321" t="s">
        <v>52</v>
      </c>
      <c r="W1321">
        <v>1</v>
      </c>
      <c r="X1321" t="s">
        <v>5268</v>
      </c>
      <c r="Y1321">
        <v>2</v>
      </c>
      <c r="Z1321">
        <v>0</v>
      </c>
      <c r="AA1321">
        <v>33</v>
      </c>
      <c r="AB1321">
        <v>50</v>
      </c>
      <c r="AC1321">
        <v>1</v>
      </c>
      <c r="AD1321" t="s">
        <v>5269</v>
      </c>
      <c r="AE1321" t="s">
        <v>37</v>
      </c>
      <c r="AF1321" t="s">
        <v>3453</v>
      </c>
      <c r="AG1321" t="s">
        <v>5808</v>
      </c>
      <c r="AH1321" t="s">
        <v>3454</v>
      </c>
      <c r="AI1321">
        <v>239</v>
      </c>
      <c r="AJ1321">
        <v>3.8828451880000001</v>
      </c>
      <c r="AK1321" t="s">
        <v>5809</v>
      </c>
      <c r="AL1321">
        <v>0</v>
      </c>
      <c r="AN1321" t="s">
        <v>5810</v>
      </c>
      <c r="AO1321" t="s">
        <v>5811</v>
      </c>
      <c r="AP1321" t="s">
        <v>5273</v>
      </c>
      <c r="AQ1321" t="s">
        <v>5274</v>
      </c>
    </row>
    <row r="1322" spans="1:43" x14ac:dyDescent="0.3">
      <c r="A1322" t="s">
        <v>3514</v>
      </c>
      <c r="B1322" t="s">
        <v>5564</v>
      </c>
      <c r="C1322" t="s">
        <v>228</v>
      </c>
      <c r="D1322" t="s">
        <v>4092</v>
      </c>
      <c r="E1322">
        <v>2</v>
      </c>
      <c r="F1322">
        <v>2</v>
      </c>
      <c r="G1322" t="s">
        <v>5267</v>
      </c>
      <c r="H1322">
        <v>10</v>
      </c>
      <c r="I1322">
        <v>0</v>
      </c>
      <c r="J1322">
        <v>4.8</v>
      </c>
      <c r="K1322">
        <v>5</v>
      </c>
      <c r="L1322">
        <v>4</v>
      </c>
      <c r="M1322">
        <v>1</v>
      </c>
      <c r="N1322">
        <v>0</v>
      </c>
      <c r="O1322">
        <v>0</v>
      </c>
      <c r="P1322">
        <v>0</v>
      </c>
      <c r="Q1322">
        <v>0</v>
      </c>
      <c r="R1322">
        <v>0</v>
      </c>
      <c r="S1322">
        <v>0</v>
      </c>
      <c r="T1322">
        <v>0</v>
      </c>
      <c r="U1322" t="s">
        <v>34</v>
      </c>
      <c r="V1322" t="s">
        <v>79</v>
      </c>
      <c r="W1322">
        <v>2</v>
      </c>
      <c r="X1322" t="s">
        <v>5268</v>
      </c>
      <c r="Y1322">
        <v>1</v>
      </c>
      <c r="Z1322">
        <v>0</v>
      </c>
      <c r="AA1322">
        <v>35</v>
      </c>
      <c r="AB1322">
        <v>50</v>
      </c>
      <c r="AE1322" t="s">
        <v>37</v>
      </c>
      <c r="AF1322" t="s">
        <v>3513</v>
      </c>
      <c r="AG1322" t="s">
        <v>10634</v>
      </c>
      <c r="AH1322" t="s">
        <v>10635</v>
      </c>
      <c r="AI1322">
        <v>42</v>
      </c>
      <c r="AJ1322">
        <v>3.6666666669999999</v>
      </c>
      <c r="AK1322" t="s">
        <v>10636</v>
      </c>
      <c r="AL1322">
        <v>0</v>
      </c>
      <c r="AN1322" t="s">
        <v>10637</v>
      </c>
      <c r="AO1322" t="s">
        <v>10638</v>
      </c>
      <c r="AP1322" t="s">
        <v>5273</v>
      </c>
      <c r="AQ1322" t="s">
        <v>5274</v>
      </c>
    </row>
    <row r="1323" spans="1:43" x14ac:dyDescent="0.3">
      <c r="A1323" t="s">
        <v>3456</v>
      </c>
      <c r="B1323" t="s">
        <v>5741</v>
      </c>
      <c r="C1323" t="s">
        <v>1637</v>
      </c>
      <c r="D1323" t="s">
        <v>5092</v>
      </c>
      <c r="E1323">
        <v>12</v>
      </c>
      <c r="F1323">
        <v>13</v>
      </c>
      <c r="G1323" t="s">
        <v>5267</v>
      </c>
      <c r="H1323">
        <v>1000</v>
      </c>
      <c r="I1323">
        <v>0</v>
      </c>
      <c r="J1323">
        <v>4.25</v>
      </c>
      <c r="K1323">
        <v>215</v>
      </c>
      <c r="L1323">
        <v>136</v>
      </c>
      <c r="M1323">
        <v>32</v>
      </c>
      <c r="N1323">
        <v>23</v>
      </c>
      <c r="O1323">
        <v>13</v>
      </c>
      <c r="P1323">
        <v>11</v>
      </c>
      <c r="Q1323">
        <v>0</v>
      </c>
      <c r="R1323">
        <v>0</v>
      </c>
      <c r="S1323">
        <v>0</v>
      </c>
      <c r="T1323">
        <v>0</v>
      </c>
      <c r="U1323" t="s">
        <v>144</v>
      </c>
      <c r="V1323" t="s">
        <v>52</v>
      </c>
      <c r="W1323">
        <v>50</v>
      </c>
      <c r="X1323" t="s">
        <v>5268</v>
      </c>
      <c r="Y1323">
        <v>3</v>
      </c>
      <c r="Z1323">
        <v>0</v>
      </c>
      <c r="AA1323">
        <v>40</v>
      </c>
      <c r="AB1323">
        <v>50</v>
      </c>
      <c r="AE1323" t="s">
        <v>37</v>
      </c>
      <c r="AF1323" t="s">
        <v>785</v>
      </c>
      <c r="AG1323" t="s">
        <v>785</v>
      </c>
      <c r="AH1323" t="s">
        <v>6524</v>
      </c>
      <c r="AI1323">
        <v>15076</v>
      </c>
      <c r="AJ1323">
        <v>4.0849694879999996</v>
      </c>
      <c r="AK1323" t="s">
        <v>6525</v>
      </c>
      <c r="AL1323">
        <v>0</v>
      </c>
      <c r="AN1323" t="s">
        <v>10639</v>
      </c>
      <c r="AO1323" t="s">
        <v>10640</v>
      </c>
      <c r="AP1323" t="s">
        <v>5273</v>
      </c>
      <c r="AQ1323" t="s">
        <v>5274</v>
      </c>
    </row>
    <row r="1324" spans="1:43" x14ac:dyDescent="0.3">
      <c r="A1324" s="1" t="s">
        <v>3458</v>
      </c>
      <c r="B1324" t="s">
        <v>3457</v>
      </c>
      <c r="C1324" t="s">
        <v>3457</v>
      </c>
      <c r="D1324" t="s">
        <v>5093</v>
      </c>
      <c r="E1324">
        <v>1.66</v>
      </c>
      <c r="F1324">
        <v>2</v>
      </c>
      <c r="G1324" t="s">
        <v>5267</v>
      </c>
      <c r="H1324">
        <v>100</v>
      </c>
      <c r="I1324">
        <v>1</v>
      </c>
      <c r="J1324">
        <v>3.75</v>
      </c>
      <c r="K1324">
        <v>20</v>
      </c>
      <c r="L1324">
        <v>8</v>
      </c>
      <c r="M1324">
        <v>5</v>
      </c>
      <c r="N1324">
        <v>4</v>
      </c>
      <c r="O1324">
        <v>0</v>
      </c>
      <c r="P1324">
        <v>3</v>
      </c>
      <c r="Q1324">
        <v>0</v>
      </c>
      <c r="R1324">
        <v>0</v>
      </c>
      <c r="S1324">
        <v>0</v>
      </c>
      <c r="T1324">
        <v>0</v>
      </c>
      <c r="U1324" t="s">
        <v>281</v>
      </c>
      <c r="V1324" t="s">
        <v>43</v>
      </c>
      <c r="W1324">
        <v>2</v>
      </c>
      <c r="X1324" t="s">
        <v>5268</v>
      </c>
      <c r="Y1324">
        <v>1</v>
      </c>
      <c r="Z1324">
        <v>0</v>
      </c>
      <c r="AA1324">
        <v>26</v>
      </c>
      <c r="AB1324">
        <v>50</v>
      </c>
      <c r="AE1324" t="s">
        <v>37</v>
      </c>
      <c r="AF1324" t="s">
        <v>3185</v>
      </c>
      <c r="AG1324" t="s">
        <v>3185</v>
      </c>
      <c r="AH1324" t="s">
        <v>5827</v>
      </c>
      <c r="AI1324">
        <v>247</v>
      </c>
      <c r="AJ1324">
        <v>3.9433198379999999</v>
      </c>
      <c r="AK1324" t="s">
        <v>5828</v>
      </c>
      <c r="AL1324">
        <v>0</v>
      </c>
      <c r="AN1324" t="s">
        <v>10641</v>
      </c>
      <c r="AO1324" t="s">
        <v>10642</v>
      </c>
      <c r="AP1324" t="s">
        <v>5273</v>
      </c>
      <c r="AQ1324" t="s">
        <v>5274</v>
      </c>
    </row>
    <row r="1325" spans="1:43" x14ac:dyDescent="0.3">
      <c r="A1325" t="s">
        <v>3462</v>
      </c>
      <c r="B1325" t="s">
        <v>10643</v>
      </c>
      <c r="C1325" t="s">
        <v>3459</v>
      </c>
      <c r="D1325" t="s">
        <v>5094</v>
      </c>
      <c r="E1325">
        <v>7</v>
      </c>
      <c r="F1325">
        <v>6</v>
      </c>
      <c r="G1325" t="s">
        <v>5267</v>
      </c>
      <c r="H1325">
        <v>1000</v>
      </c>
      <c r="I1325">
        <v>0</v>
      </c>
      <c r="J1325">
        <v>3.27</v>
      </c>
      <c r="K1325">
        <v>601</v>
      </c>
      <c r="L1325">
        <v>208</v>
      </c>
      <c r="M1325">
        <v>94</v>
      </c>
      <c r="N1325">
        <v>91</v>
      </c>
      <c r="O1325">
        <v>66</v>
      </c>
      <c r="P1325">
        <v>142</v>
      </c>
      <c r="Q1325">
        <v>0</v>
      </c>
      <c r="R1325">
        <v>0</v>
      </c>
      <c r="S1325">
        <v>0</v>
      </c>
      <c r="T1325">
        <v>0</v>
      </c>
      <c r="U1325" t="s">
        <v>34</v>
      </c>
      <c r="V1325" t="s">
        <v>52</v>
      </c>
      <c r="W1325">
        <v>10</v>
      </c>
      <c r="X1325" t="s">
        <v>5268</v>
      </c>
      <c r="Y1325">
        <v>2</v>
      </c>
      <c r="Z1325">
        <v>0</v>
      </c>
      <c r="AA1325">
        <v>9</v>
      </c>
      <c r="AB1325">
        <v>50</v>
      </c>
      <c r="AE1325" t="s">
        <v>37</v>
      </c>
      <c r="AF1325" t="s">
        <v>3460</v>
      </c>
      <c r="AG1325" t="s">
        <v>10644</v>
      </c>
      <c r="AH1325" t="s">
        <v>3461</v>
      </c>
      <c r="AI1325">
        <v>16757</v>
      </c>
      <c r="AJ1325">
        <v>3.965387599</v>
      </c>
      <c r="AK1325" t="s">
        <v>10645</v>
      </c>
      <c r="AL1325">
        <v>0</v>
      </c>
      <c r="AN1325" t="s">
        <v>10646</v>
      </c>
      <c r="AO1325" t="s">
        <v>10647</v>
      </c>
      <c r="AP1325" t="s">
        <v>5273</v>
      </c>
      <c r="AQ1325" t="s">
        <v>5274</v>
      </c>
    </row>
    <row r="1326" spans="1:43" x14ac:dyDescent="0.3">
      <c r="A1326" t="s">
        <v>2458</v>
      </c>
      <c r="B1326" t="s">
        <v>9189</v>
      </c>
      <c r="C1326" t="s">
        <v>2456</v>
      </c>
      <c r="D1326" t="s">
        <v>4793</v>
      </c>
      <c r="E1326">
        <v>8</v>
      </c>
      <c r="F1326">
        <v>20</v>
      </c>
      <c r="G1326" t="s">
        <v>5267</v>
      </c>
      <c r="H1326">
        <v>1000</v>
      </c>
      <c r="I1326">
        <v>0</v>
      </c>
      <c r="J1326">
        <v>3.12</v>
      </c>
      <c r="K1326">
        <v>341</v>
      </c>
      <c r="L1326">
        <v>106</v>
      </c>
      <c r="M1326">
        <v>45</v>
      </c>
      <c r="N1326">
        <v>62</v>
      </c>
      <c r="O1326">
        <v>39</v>
      </c>
      <c r="P1326">
        <v>89</v>
      </c>
      <c r="Q1326">
        <v>0</v>
      </c>
      <c r="R1326">
        <v>0</v>
      </c>
      <c r="S1326">
        <v>0</v>
      </c>
      <c r="T1326">
        <v>0</v>
      </c>
      <c r="U1326" t="s">
        <v>1039</v>
      </c>
      <c r="V1326" t="s">
        <v>52</v>
      </c>
      <c r="W1326">
        <v>50</v>
      </c>
      <c r="X1326" t="s">
        <v>5268</v>
      </c>
      <c r="Y1326">
        <v>2</v>
      </c>
      <c r="Z1326">
        <v>0</v>
      </c>
      <c r="AA1326">
        <v>138</v>
      </c>
      <c r="AB1326">
        <v>50</v>
      </c>
      <c r="AE1326" t="s">
        <v>37</v>
      </c>
      <c r="AF1326" t="s">
        <v>2457</v>
      </c>
      <c r="AG1326" t="s">
        <v>2457</v>
      </c>
      <c r="AH1326" t="s">
        <v>9190</v>
      </c>
      <c r="AI1326">
        <v>7858</v>
      </c>
      <c r="AJ1326">
        <v>3.9531687450000002</v>
      </c>
      <c r="AK1326" t="s">
        <v>9191</v>
      </c>
      <c r="AL1326">
        <v>0</v>
      </c>
      <c r="AN1326" t="s">
        <v>9192</v>
      </c>
      <c r="AO1326" t="s">
        <v>9193</v>
      </c>
      <c r="AP1326" t="s">
        <v>5273</v>
      </c>
      <c r="AQ1326" t="s">
        <v>5274</v>
      </c>
    </row>
    <row r="1327" spans="1:43" x14ac:dyDescent="0.3">
      <c r="A1327" t="s">
        <v>3466</v>
      </c>
      <c r="B1327" t="s">
        <v>10648</v>
      </c>
      <c r="C1327" t="s">
        <v>3463</v>
      </c>
      <c r="D1327" t="s">
        <v>5095</v>
      </c>
      <c r="E1327">
        <v>9</v>
      </c>
      <c r="F1327">
        <v>8</v>
      </c>
      <c r="G1327" t="s">
        <v>5267</v>
      </c>
      <c r="H1327">
        <v>1000</v>
      </c>
      <c r="I1327">
        <v>1</v>
      </c>
      <c r="J1327">
        <v>4.03</v>
      </c>
      <c r="K1327">
        <v>248</v>
      </c>
      <c r="L1327">
        <v>127</v>
      </c>
      <c r="M1327">
        <v>59</v>
      </c>
      <c r="N1327">
        <v>26</v>
      </c>
      <c r="O1327">
        <v>15</v>
      </c>
      <c r="P1327">
        <v>21</v>
      </c>
      <c r="Q1327">
        <v>0</v>
      </c>
      <c r="R1327">
        <v>0</v>
      </c>
      <c r="S1327">
        <v>0</v>
      </c>
      <c r="T1327">
        <v>0</v>
      </c>
      <c r="U1327" t="s">
        <v>64</v>
      </c>
      <c r="V1327" t="s">
        <v>43</v>
      </c>
      <c r="W1327">
        <v>2</v>
      </c>
      <c r="X1327" t="s">
        <v>5268</v>
      </c>
      <c r="Y1327">
        <v>3</v>
      </c>
      <c r="Z1327">
        <v>0</v>
      </c>
      <c r="AA1327">
        <v>45</v>
      </c>
      <c r="AB1327">
        <v>50</v>
      </c>
      <c r="AE1327" t="s">
        <v>3464</v>
      </c>
      <c r="AF1327" t="s">
        <v>3465</v>
      </c>
      <c r="AG1327" t="s">
        <v>10649</v>
      </c>
      <c r="AH1327" t="s">
        <v>10650</v>
      </c>
      <c r="AI1327">
        <v>1722</v>
      </c>
      <c r="AJ1327">
        <v>3.906504065</v>
      </c>
      <c r="AK1327" t="s">
        <v>10651</v>
      </c>
      <c r="AL1327">
        <v>0</v>
      </c>
      <c r="AN1327" t="s">
        <v>10652</v>
      </c>
      <c r="AO1327" t="s">
        <v>10653</v>
      </c>
      <c r="AP1327" t="s">
        <v>5273</v>
      </c>
      <c r="AQ1327" t="s">
        <v>5274</v>
      </c>
    </row>
    <row r="1328" spans="1:43" x14ac:dyDescent="0.3">
      <c r="A1328" t="s">
        <v>3469</v>
      </c>
      <c r="B1328" t="s">
        <v>10654</v>
      </c>
      <c r="C1328" t="s">
        <v>3467</v>
      </c>
      <c r="D1328" t="s">
        <v>5096</v>
      </c>
      <c r="E1328">
        <v>8</v>
      </c>
      <c r="F1328">
        <v>7</v>
      </c>
      <c r="G1328" t="s">
        <v>5267</v>
      </c>
      <c r="H1328">
        <v>1000</v>
      </c>
      <c r="I1328">
        <v>1</v>
      </c>
      <c r="J1328">
        <v>3.69</v>
      </c>
      <c r="K1328">
        <v>294</v>
      </c>
      <c r="L1328">
        <v>128</v>
      </c>
      <c r="M1328">
        <v>57</v>
      </c>
      <c r="N1328">
        <v>44</v>
      </c>
      <c r="O1328">
        <v>20</v>
      </c>
      <c r="P1328">
        <v>45</v>
      </c>
      <c r="Q1328">
        <v>0</v>
      </c>
      <c r="R1328">
        <v>0</v>
      </c>
      <c r="S1328">
        <v>0</v>
      </c>
      <c r="T1328">
        <v>0</v>
      </c>
      <c r="U1328" t="s">
        <v>34</v>
      </c>
      <c r="V1328" t="s">
        <v>52</v>
      </c>
      <c r="W1328">
        <v>50</v>
      </c>
      <c r="X1328" t="s">
        <v>5268</v>
      </c>
      <c r="Y1328">
        <v>2</v>
      </c>
      <c r="Z1328">
        <v>0</v>
      </c>
      <c r="AA1328">
        <v>36</v>
      </c>
      <c r="AB1328">
        <v>50</v>
      </c>
      <c r="AE1328" t="s">
        <v>37</v>
      </c>
      <c r="AF1328" t="s">
        <v>3468</v>
      </c>
      <c r="AG1328" t="s">
        <v>10655</v>
      </c>
      <c r="AH1328" t="s">
        <v>10656</v>
      </c>
      <c r="AI1328">
        <v>821</v>
      </c>
      <c r="AJ1328">
        <v>3.7661388549999999</v>
      </c>
      <c r="AK1328" t="s">
        <v>10657</v>
      </c>
      <c r="AL1328">
        <v>0</v>
      </c>
      <c r="AN1328" t="s">
        <v>10658</v>
      </c>
      <c r="AO1328" t="s">
        <v>10659</v>
      </c>
      <c r="AP1328" t="s">
        <v>5273</v>
      </c>
      <c r="AQ1328" t="s">
        <v>5274</v>
      </c>
    </row>
    <row r="1329" spans="1:43" x14ac:dyDescent="0.3">
      <c r="A1329" t="s">
        <v>3471</v>
      </c>
      <c r="B1329" t="s">
        <v>10660</v>
      </c>
      <c r="C1329" t="s">
        <v>3470</v>
      </c>
      <c r="D1329" t="s">
        <v>5097</v>
      </c>
      <c r="E1329">
        <v>14</v>
      </c>
      <c r="F1329">
        <v>107</v>
      </c>
      <c r="G1329" t="s">
        <v>5267</v>
      </c>
      <c r="H1329">
        <v>1000</v>
      </c>
      <c r="I1329">
        <v>1</v>
      </c>
      <c r="J1329">
        <v>4.38</v>
      </c>
      <c r="K1329">
        <v>425</v>
      </c>
      <c r="L1329">
        <v>299</v>
      </c>
      <c r="M1329">
        <v>54</v>
      </c>
      <c r="N1329">
        <v>31</v>
      </c>
      <c r="O1329">
        <v>17</v>
      </c>
      <c r="P1329">
        <v>24</v>
      </c>
      <c r="Q1329">
        <v>1</v>
      </c>
      <c r="R1329">
        <v>0</v>
      </c>
      <c r="S1329">
        <v>1</v>
      </c>
      <c r="T1329">
        <v>0</v>
      </c>
      <c r="U1329" t="s">
        <v>34</v>
      </c>
      <c r="V1329" t="s">
        <v>35</v>
      </c>
      <c r="W1329">
        <v>50</v>
      </c>
      <c r="X1329" t="s">
        <v>5268</v>
      </c>
      <c r="Y1329">
        <v>4</v>
      </c>
      <c r="Z1329">
        <v>0</v>
      </c>
      <c r="AA1329">
        <v>10</v>
      </c>
      <c r="AB1329">
        <v>50</v>
      </c>
      <c r="AE1329" t="s">
        <v>37</v>
      </c>
      <c r="AF1329" t="s">
        <v>2040</v>
      </c>
      <c r="AG1329" t="s">
        <v>2040</v>
      </c>
      <c r="AH1329" t="s">
        <v>6955</v>
      </c>
      <c r="AI1329">
        <v>27175</v>
      </c>
      <c r="AJ1329">
        <v>3.9660349589999999</v>
      </c>
      <c r="AK1329" t="s">
        <v>6956</v>
      </c>
      <c r="AL1329">
        <v>0</v>
      </c>
      <c r="AN1329" t="s">
        <v>10661</v>
      </c>
      <c r="AO1329" t="s">
        <v>10662</v>
      </c>
      <c r="AP1329" t="s">
        <v>5273</v>
      </c>
      <c r="AQ1329" t="s">
        <v>5274</v>
      </c>
    </row>
    <row r="1330" spans="1:43" x14ac:dyDescent="0.3">
      <c r="A1330" t="s">
        <v>3473</v>
      </c>
      <c r="B1330" t="s">
        <v>10663</v>
      </c>
      <c r="C1330" t="s">
        <v>3472</v>
      </c>
      <c r="D1330" t="s">
        <v>5098</v>
      </c>
      <c r="E1330">
        <v>8</v>
      </c>
      <c r="F1330">
        <v>13</v>
      </c>
      <c r="G1330" t="s">
        <v>5267</v>
      </c>
      <c r="H1330">
        <v>1000</v>
      </c>
      <c r="I1330">
        <v>0</v>
      </c>
      <c r="J1330">
        <v>4.3899999999999997</v>
      </c>
      <c r="K1330">
        <v>574</v>
      </c>
      <c r="L1330">
        <v>370</v>
      </c>
      <c r="M1330">
        <v>115</v>
      </c>
      <c r="N1330">
        <v>50</v>
      </c>
      <c r="O1330">
        <v>21</v>
      </c>
      <c r="P1330">
        <v>18</v>
      </c>
      <c r="Q1330">
        <v>1</v>
      </c>
      <c r="R1330">
        <v>0</v>
      </c>
      <c r="S1330">
        <v>1</v>
      </c>
      <c r="T1330">
        <v>0</v>
      </c>
      <c r="U1330" t="s">
        <v>78</v>
      </c>
      <c r="V1330" t="s">
        <v>35</v>
      </c>
      <c r="W1330">
        <v>50</v>
      </c>
      <c r="X1330" t="s">
        <v>5268</v>
      </c>
      <c r="Y1330">
        <v>3</v>
      </c>
      <c r="Z1330">
        <v>0</v>
      </c>
      <c r="AA1330">
        <v>52</v>
      </c>
      <c r="AB1330">
        <v>50</v>
      </c>
      <c r="AE1330" t="s">
        <v>37</v>
      </c>
      <c r="AF1330" t="s">
        <v>2628</v>
      </c>
      <c r="AG1330" t="s">
        <v>2628</v>
      </c>
      <c r="AH1330" t="s">
        <v>3399</v>
      </c>
      <c r="AI1330">
        <v>5042</v>
      </c>
      <c r="AJ1330">
        <v>4.1465688219999999</v>
      </c>
      <c r="AK1330" t="s">
        <v>9449</v>
      </c>
      <c r="AL1330">
        <v>0</v>
      </c>
      <c r="AN1330" t="s">
        <v>10664</v>
      </c>
      <c r="AO1330" t="s">
        <v>10665</v>
      </c>
      <c r="AP1330" t="s">
        <v>5273</v>
      </c>
      <c r="AQ1330" t="s">
        <v>5274</v>
      </c>
    </row>
    <row r="1331" spans="1:43" x14ac:dyDescent="0.3">
      <c r="A1331" t="s">
        <v>3477</v>
      </c>
      <c r="B1331" t="s">
        <v>10666</v>
      </c>
      <c r="C1331" t="s">
        <v>3474</v>
      </c>
      <c r="D1331" t="s">
        <v>5099</v>
      </c>
      <c r="E1331">
        <v>11</v>
      </c>
      <c r="F1331">
        <v>43</v>
      </c>
      <c r="G1331" t="s">
        <v>5267</v>
      </c>
      <c r="H1331">
        <v>10000</v>
      </c>
      <c r="I1331">
        <v>1</v>
      </c>
      <c r="J1331">
        <v>3.98</v>
      </c>
      <c r="K1331">
        <v>397</v>
      </c>
      <c r="L1331">
        <v>219</v>
      </c>
      <c r="M1331">
        <v>63</v>
      </c>
      <c r="N1331">
        <v>46</v>
      </c>
      <c r="O1331">
        <v>25</v>
      </c>
      <c r="P1331">
        <v>44</v>
      </c>
      <c r="Q1331">
        <v>0</v>
      </c>
      <c r="R1331">
        <v>0</v>
      </c>
      <c r="S1331">
        <v>0</v>
      </c>
      <c r="T1331">
        <v>0</v>
      </c>
      <c r="U1331" t="s">
        <v>1680</v>
      </c>
      <c r="V1331" t="s">
        <v>52</v>
      </c>
      <c r="W1331">
        <v>50</v>
      </c>
      <c r="X1331" t="s">
        <v>5268</v>
      </c>
      <c r="Y1331">
        <v>2</v>
      </c>
      <c r="Z1331">
        <v>0</v>
      </c>
      <c r="AA1331">
        <v>43</v>
      </c>
      <c r="AB1331">
        <v>50</v>
      </c>
      <c r="AE1331" t="s">
        <v>37</v>
      </c>
      <c r="AF1331" t="s">
        <v>3475</v>
      </c>
      <c r="AG1331" t="s">
        <v>10667</v>
      </c>
      <c r="AH1331" t="s">
        <v>3476</v>
      </c>
      <c r="AI1331">
        <v>29615</v>
      </c>
      <c r="AJ1331">
        <v>3.9280094550000002</v>
      </c>
      <c r="AK1331" t="s">
        <v>10668</v>
      </c>
      <c r="AL1331">
        <v>0</v>
      </c>
      <c r="AN1331" t="s">
        <v>10669</v>
      </c>
      <c r="AO1331" t="s">
        <v>10670</v>
      </c>
      <c r="AP1331" t="s">
        <v>5273</v>
      </c>
      <c r="AQ1331" t="s">
        <v>5274</v>
      </c>
    </row>
    <row r="1332" spans="1:43" x14ac:dyDescent="0.3">
      <c r="A1332" t="s">
        <v>3481</v>
      </c>
      <c r="B1332" t="s">
        <v>10671</v>
      </c>
      <c r="C1332" t="s">
        <v>3478</v>
      </c>
      <c r="D1332" t="s">
        <v>5100</v>
      </c>
      <c r="E1332">
        <v>19</v>
      </c>
      <c r="F1332">
        <v>17</v>
      </c>
      <c r="G1332" t="s">
        <v>5267</v>
      </c>
      <c r="H1332">
        <v>100</v>
      </c>
      <c r="I1332">
        <v>1</v>
      </c>
      <c r="J1332">
        <v>4.33</v>
      </c>
      <c r="K1332">
        <v>61</v>
      </c>
      <c r="L1332">
        <v>39</v>
      </c>
      <c r="M1332">
        <v>12</v>
      </c>
      <c r="N1332">
        <v>5</v>
      </c>
      <c r="O1332">
        <v>1</v>
      </c>
      <c r="P1332">
        <v>4</v>
      </c>
      <c r="Q1332">
        <v>0</v>
      </c>
      <c r="R1332">
        <v>0</v>
      </c>
      <c r="S1332">
        <v>0</v>
      </c>
      <c r="T1332">
        <v>0</v>
      </c>
      <c r="U1332" t="s">
        <v>74</v>
      </c>
      <c r="V1332" t="s">
        <v>3479</v>
      </c>
      <c r="W1332">
        <v>50</v>
      </c>
      <c r="X1332" t="s">
        <v>5268</v>
      </c>
      <c r="Y1332">
        <v>6</v>
      </c>
      <c r="Z1332">
        <v>0</v>
      </c>
      <c r="AA1332">
        <v>38</v>
      </c>
      <c r="AB1332">
        <v>50</v>
      </c>
      <c r="AE1332" t="s">
        <v>37</v>
      </c>
      <c r="AF1332" t="s">
        <v>3480</v>
      </c>
      <c r="AG1332" t="s">
        <v>3480</v>
      </c>
      <c r="AH1332" t="s">
        <v>10672</v>
      </c>
      <c r="AI1332">
        <v>487</v>
      </c>
      <c r="AJ1332">
        <v>4.2340862420000001</v>
      </c>
      <c r="AK1332" t="s">
        <v>10673</v>
      </c>
      <c r="AL1332">
        <v>0</v>
      </c>
      <c r="AN1332" t="s">
        <v>10674</v>
      </c>
      <c r="AO1332" t="s">
        <v>10675</v>
      </c>
      <c r="AP1332" t="s">
        <v>5273</v>
      </c>
      <c r="AQ1332" t="s">
        <v>5274</v>
      </c>
    </row>
    <row r="1333" spans="1:43" x14ac:dyDescent="0.3">
      <c r="A1333" t="s">
        <v>239</v>
      </c>
      <c r="B1333" t="s">
        <v>5589</v>
      </c>
      <c r="C1333" t="s">
        <v>237</v>
      </c>
      <c r="D1333" t="s">
        <v>4086</v>
      </c>
      <c r="E1333">
        <v>7</v>
      </c>
      <c r="F1333">
        <v>6</v>
      </c>
      <c r="G1333" t="s">
        <v>5267</v>
      </c>
      <c r="H1333">
        <v>50</v>
      </c>
      <c r="I1333">
        <v>0</v>
      </c>
      <c r="J1333">
        <v>4</v>
      </c>
      <c r="K1333">
        <v>4</v>
      </c>
      <c r="L1333">
        <v>3</v>
      </c>
      <c r="M1333">
        <v>0</v>
      </c>
      <c r="N1333">
        <v>0</v>
      </c>
      <c r="O1333">
        <v>0</v>
      </c>
      <c r="P1333">
        <v>1</v>
      </c>
      <c r="Q1333">
        <v>0</v>
      </c>
      <c r="R1333">
        <v>0</v>
      </c>
      <c r="S1333">
        <v>0</v>
      </c>
      <c r="T1333">
        <v>0</v>
      </c>
      <c r="U1333" t="s">
        <v>64</v>
      </c>
      <c r="V1333" t="s">
        <v>43</v>
      </c>
      <c r="W1333">
        <v>50</v>
      </c>
      <c r="X1333" t="s">
        <v>5268</v>
      </c>
      <c r="Y1333">
        <v>2</v>
      </c>
      <c r="Z1333">
        <v>0</v>
      </c>
      <c r="AA1333">
        <v>139</v>
      </c>
      <c r="AB1333">
        <v>50</v>
      </c>
      <c r="AE1333" t="s">
        <v>37</v>
      </c>
      <c r="AF1333" t="s">
        <v>238</v>
      </c>
      <c r="AG1333" t="s">
        <v>238</v>
      </c>
      <c r="AH1333" t="s">
        <v>5590</v>
      </c>
      <c r="AI1333">
        <v>34</v>
      </c>
      <c r="AJ1333">
        <v>4.3529411759999999</v>
      </c>
      <c r="AK1333" t="s">
        <v>5591</v>
      </c>
      <c r="AL1333">
        <v>0</v>
      </c>
      <c r="AN1333" t="s">
        <v>5592</v>
      </c>
      <c r="AO1333" t="s">
        <v>5593</v>
      </c>
      <c r="AP1333" t="s">
        <v>5273</v>
      </c>
      <c r="AQ1333" t="s">
        <v>5274</v>
      </c>
    </row>
    <row r="1334" spans="1:43" x14ac:dyDescent="0.3">
      <c r="A1334" t="s">
        <v>3483</v>
      </c>
      <c r="B1334" t="s">
        <v>10676</v>
      </c>
      <c r="C1334" t="s">
        <v>3482</v>
      </c>
      <c r="D1334" t="s">
        <v>5101</v>
      </c>
      <c r="E1334">
        <v>8</v>
      </c>
      <c r="F1334">
        <v>8</v>
      </c>
      <c r="G1334" t="s">
        <v>5267</v>
      </c>
      <c r="H1334">
        <v>10000</v>
      </c>
      <c r="I1334">
        <v>1</v>
      </c>
      <c r="J1334">
        <v>3.61</v>
      </c>
      <c r="K1334">
        <v>2187</v>
      </c>
      <c r="L1334">
        <v>843</v>
      </c>
      <c r="M1334">
        <v>484</v>
      </c>
      <c r="N1334">
        <v>350</v>
      </c>
      <c r="O1334">
        <v>182</v>
      </c>
      <c r="P1334">
        <v>328</v>
      </c>
      <c r="Q1334">
        <v>0</v>
      </c>
      <c r="R1334">
        <v>0</v>
      </c>
      <c r="S1334">
        <v>0</v>
      </c>
      <c r="T1334">
        <v>0</v>
      </c>
      <c r="U1334" t="s">
        <v>56</v>
      </c>
      <c r="V1334" t="s">
        <v>79</v>
      </c>
      <c r="W1334">
        <v>20</v>
      </c>
      <c r="X1334" t="s">
        <v>5268</v>
      </c>
      <c r="Y1334">
        <v>2</v>
      </c>
      <c r="Z1334">
        <v>0</v>
      </c>
      <c r="AA1334">
        <v>38</v>
      </c>
      <c r="AB1334">
        <v>50</v>
      </c>
      <c r="AE1334" t="s">
        <v>37</v>
      </c>
      <c r="AF1334" t="s">
        <v>614</v>
      </c>
      <c r="AG1334" t="s">
        <v>6230</v>
      </c>
      <c r="AH1334" t="s">
        <v>615</v>
      </c>
      <c r="AI1334">
        <v>70773</v>
      </c>
      <c r="AJ1334">
        <v>4.0383196979999996</v>
      </c>
      <c r="AK1334" t="s">
        <v>6231</v>
      </c>
      <c r="AL1334">
        <v>0</v>
      </c>
      <c r="AN1334" t="s">
        <v>10677</v>
      </c>
      <c r="AO1334" t="s">
        <v>10678</v>
      </c>
      <c r="AP1334" t="s">
        <v>5273</v>
      </c>
      <c r="AQ1334" t="s">
        <v>5274</v>
      </c>
    </row>
    <row r="1335" spans="1:43" x14ac:dyDescent="0.3">
      <c r="A1335" s="1" t="s">
        <v>3486</v>
      </c>
      <c r="B1335" t="s">
        <v>10679</v>
      </c>
      <c r="C1335" t="s">
        <v>3484</v>
      </c>
      <c r="D1335" t="s">
        <v>5102</v>
      </c>
      <c r="E1335">
        <v>11</v>
      </c>
      <c r="F1335">
        <v>10</v>
      </c>
      <c r="G1335" t="s">
        <v>5267</v>
      </c>
      <c r="H1335">
        <v>1000</v>
      </c>
      <c r="I1335">
        <v>1</v>
      </c>
      <c r="J1335">
        <v>3.69</v>
      </c>
      <c r="K1335">
        <v>113</v>
      </c>
      <c r="L1335">
        <v>55</v>
      </c>
      <c r="M1335">
        <v>16</v>
      </c>
      <c r="N1335">
        <v>14</v>
      </c>
      <c r="O1335">
        <v>8</v>
      </c>
      <c r="P1335">
        <v>20</v>
      </c>
      <c r="Q1335">
        <v>0</v>
      </c>
      <c r="R1335">
        <v>0</v>
      </c>
      <c r="S1335">
        <v>0</v>
      </c>
      <c r="T1335">
        <v>0</v>
      </c>
      <c r="U1335" t="s">
        <v>144</v>
      </c>
      <c r="V1335" t="s">
        <v>43</v>
      </c>
      <c r="W1335">
        <v>10</v>
      </c>
      <c r="X1335" t="s">
        <v>5268</v>
      </c>
      <c r="Y1335">
        <v>3</v>
      </c>
      <c r="Z1335">
        <v>0</v>
      </c>
      <c r="AA1335">
        <v>20</v>
      </c>
      <c r="AB1335">
        <v>50</v>
      </c>
      <c r="AE1335" t="s">
        <v>37</v>
      </c>
      <c r="AF1335" t="s">
        <v>3485</v>
      </c>
      <c r="AG1335" t="s">
        <v>3485</v>
      </c>
      <c r="AH1335" t="s">
        <v>10680</v>
      </c>
      <c r="AI1335">
        <v>1403</v>
      </c>
      <c r="AJ1335">
        <v>3.8959372769999998</v>
      </c>
      <c r="AK1335" t="s">
        <v>10681</v>
      </c>
      <c r="AL1335">
        <v>0</v>
      </c>
      <c r="AN1335" t="s">
        <v>10682</v>
      </c>
      <c r="AO1335" t="s">
        <v>10683</v>
      </c>
      <c r="AP1335" t="s">
        <v>5273</v>
      </c>
      <c r="AQ1335" t="s">
        <v>5274</v>
      </c>
    </row>
    <row r="1336" spans="1:43" x14ac:dyDescent="0.3">
      <c r="A1336" t="s">
        <v>3490</v>
      </c>
      <c r="B1336" t="s">
        <v>10684</v>
      </c>
      <c r="C1336" t="s">
        <v>3487</v>
      </c>
      <c r="D1336" t="s">
        <v>5103</v>
      </c>
      <c r="E1336">
        <v>12</v>
      </c>
      <c r="F1336">
        <v>93</v>
      </c>
      <c r="G1336" t="s">
        <v>5267</v>
      </c>
      <c r="H1336">
        <v>1000</v>
      </c>
      <c r="I1336">
        <v>1</v>
      </c>
      <c r="J1336">
        <v>4.0999999999999996</v>
      </c>
      <c r="K1336">
        <v>534</v>
      </c>
      <c r="L1336">
        <v>280</v>
      </c>
      <c r="M1336">
        <v>128</v>
      </c>
      <c r="N1336">
        <v>63</v>
      </c>
      <c r="O1336">
        <v>28</v>
      </c>
      <c r="P1336">
        <v>35</v>
      </c>
      <c r="Q1336">
        <v>0</v>
      </c>
      <c r="R1336">
        <v>0</v>
      </c>
      <c r="S1336">
        <v>0</v>
      </c>
      <c r="T1336">
        <v>0</v>
      </c>
      <c r="U1336" t="s">
        <v>70</v>
      </c>
      <c r="V1336" t="s">
        <v>52</v>
      </c>
      <c r="W1336">
        <v>50</v>
      </c>
      <c r="X1336" t="s">
        <v>5268</v>
      </c>
      <c r="Y1336">
        <v>3</v>
      </c>
      <c r="Z1336">
        <v>0</v>
      </c>
      <c r="AA1336">
        <v>40</v>
      </c>
      <c r="AB1336">
        <v>50</v>
      </c>
      <c r="AC1336">
        <v>1</v>
      </c>
      <c r="AD1336" t="s">
        <v>5269</v>
      </c>
      <c r="AE1336" t="s">
        <v>37</v>
      </c>
      <c r="AF1336" t="s">
        <v>3488</v>
      </c>
      <c r="AG1336" t="s">
        <v>3488</v>
      </c>
      <c r="AH1336" t="s">
        <v>3489</v>
      </c>
      <c r="AI1336">
        <v>15540</v>
      </c>
      <c r="AJ1336">
        <v>4.2413127409999998</v>
      </c>
      <c r="AK1336" t="s">
        <v>10685</v>
      </c>
      <c r="AL1336">
        <v>0</v>
      </c>
      <c r="AN1336" t="s">
        <v>10686</v>
      </c>
      <c r="AO1336" t="s">
        <v>10687</v>
      </c>
      <c r="AP1336" t="s">
        <v>5273</v>
      </c>
      <c r="AQ1336" t="s">
        <v>5274</v>
      </c>
    </row>
    <row r="1337" spans="1:43" x14ac:dyDescent="0.3">
      <c r="A1337" t="s">
        <v>3492</v>
      </c>
      <c r="B1337" t="s">
        <v>8452</v>
      </c>
      <c r="C1337" t="s">
        <v>3491</v>
      </c>
      <c r="D1337" t="s">
        <v>4638</v>
      </c>
      <c r="E1337">
        <v>2</v>
      </c>
      <c r="F1337">
        <v>9</v>
      </c>
      <c r="G1337" t="s">
        <v>5267</v>
      </c>
      <c r="H1337">
        <v>100</v>
      </c>
      <c r="I1337">
        <v>1</v>
      </c>
      <c r="J1337">
        <v>3.67</v>
      </c>
      <c r="K1337">
        <v>12</v>
      </c>
      <c r="L1337">
        <v>5</v>
      </c>
      <c r="M1337">
        <v>3</v>
      </c>
      <c r="N1337">
        <v>1</v>
      </c>
      <c r="O1337">
        <v>1</v>
      </c>
      <c r="P1337">
        <v>2</v>
      </c>
      <c r="Q1337">
        <v>0</v>
      </c>
      <c r="R1337">
        <v>0</v>
      </c>
      <c r="S1337">
        <v>0</v>
      </c>
      <c r="T1337">
        <v>0</v>
      </c>
      <c r="U1337" t="s">
        <v>2459</v>
      </c>
      <c r="V1337" t="s">
        <v>43</v>
      </c>
      <c r="W1337">
        <v>1</v>
      </c>
      <c r="X1337" t="s">
        <v>5268</v>
      </c>
      <c r="Y1337">
        <v>1</v>
      </c>
      <c r="Z1337">
        <v>0</v>
      </c>
      <c r="AA1337">
        <v>41</v>
      </c>
      <c r="AB1337">
        <v>50</v>
      </c>
      <c r="AC1337">
        <v>1</v>
      </c>
      <c r="AD1337" t="s">
        <v>5269</v>
      </c>
      <c r="AE1337" t="s">
        <v>37</v>
      </c>
      <c r="AF1337" t="s">
        <v>2186</v>
      </c>
      <c r="AG1337" t="s">
        <v>2186</v>
      </c>
      <c r="AH1337" t="s">
        <v>8453</v>
      </c>
      <c r="AI1337">
        <v>111</v>
      </c>
      <c r="AJ1337">
        <v>3.801801802</v>
      </c>
      <c r="AK1337" t="s">
        <v>8454</v>
      </c>
      <c r="AL1337">
        <v>0</v>
      </c>
      <c r="AN1337" t="s">
        <v>8455</v>
      </c>
      <c r="AO1337" t="s">
        <v>8456</v>
      </c>
      <c r="AP1337" t="s">
        <v>5273</v>
      </c>
      <c r="AQ1337" t="s">
        <v>5274</v>
      </c>
    </row>
    <row r="1338" spans="1:43" x14ac:dyDescent="0.3">
      <c r="A1338" t="s">
        <v>3495</v>
      </c>
      <c r="B1338" t="s">
        <v>3493</v>
      </c>
      <c r="C1338" t="s">
        <v>3493</v>
      </c>
      <c r="D1338" t="s">
        <v>5104</v>
      </c>
      <c r="E1338">
        <v>8</v>
      </c>
      <c r="F1338">
        <v>7</v>
      </c>
      <c r="G1338" t="s">
        <v>5267</v>
      </c>
      <c r="H1338">
        <v>100</v>
      </c>
      <c r="I1338">
        <v>1</v>
      </c>
      <c r="J1338">
        <v>3.37</v>
      </c>
      <c r="K1338">
        <v>19</v>
      </c>
      <c r="L1338">
        <v>9</v>
      </c>
      <c r="M1338">
        <v>2</v>
      </c>
      <c r="N1338">
        <v>1</v>
      </c>
      <c r="O1338">
        <v>1</v>
      </c>
      <c r="P1338">
        <v>6</v>
      </c>
      <c r="Q1338">
        <v>0</v>
      </c>
      <c r="R1338">
        <v>0</v>
      </c>
      <c r="S1338">
        <v>0</v>
      </c>
      <c r="T1338">
        <v>0</v>
      </c>
      <c r="U1338" t="s">
        <v>64</v>
      </c>
      <c r="V1338" t="s">
        <v>52</v>
      </c>
      <c r="W1338">
        <v>50</v>
      </c>
      <c r="X1338" t="s">
        <v>5268</v>
      </c>
      <c r="Y1338">
        <v>3</v>
      </c>
      <c r="Z1338">
        <v>0</v>
      </c>
      <c r="AA1338">
        <v>41</v>
      </c>
      <c r="AB1338">
        <v>50</v>
      </c>
      <c r="AC1338">
        <v>1</v>
      </c>
      <c r="AD1338" t="s">
        <v>5269</v>
      </c>
      <c r="AE1338" t="s">
        <v>37</v>
      </c>
      <c r="AF1338" t="s">
        <v>3494</v>
      </c>
      <c r="AG1338" t="s">
        <v>10688</v>
      </c>
      <c r="AH1338" t="s">
        <v>10689</v>
      </c>
      <c r="AI1338">
        <v>36033</v>
      </c>
      <c r="AJ1338">
        <v>3.9653373300000001</v>
      </c>
      <c r="AK1338" t="s">
        <v>10690</v>
      </c>
      <c r="AL1338">
        <v>1</v>
      </c>
      <c r="AM1338" t="s">
        <v>10691</v>
      </c>
      <c r="AN1338" t="s">
        <v>10692</v>
      </c>
      <c r="AO1338" t="s">
        <v>10693</v>
      </c>
      <c r="AP1338" t="s">
        <v>5273</v>
      </c>
      <c r="AQ1338" t="s">
        <v>5274</v>
      </c>
    </row>
    <row r="1339" spans="1:43" x14ac:dyDescent="0.3">
      <c r="A1339" t="s">
        <v>3665</v>
      </c>
      <c r="B1339" t="s">
        <v>10694</v>
      </c>
      <c r="C1339" t="s">
        <v>3662</v>
      </c>
      <c r="D1339" t="s">
        <v>5105</v>
      </c>
      <c r="E1339">
        <v>8</v>
      </c>
      <c r="F1339">
        <v>59</v>
      </c>
      <c r="G1339" t="s">
        <v>5267</v>
      </c>
      <c r="H1339">
        <v>100</v>
      </c>
      <c r="I1339">
        <v>1</v>
      </c>
      <c r="J1339">
        <v>4.05</v>
      </c>
      <c r="K1339">
        <v>114</v>
      </c>
      <c r="L1339">
        <v>55</v>
      </c>
      <c r="M1339">
        <v>30</v>
      </c>
      <c r="N1339">
        <v>16</v>
      </c>
      <c r="O1339">
        <v>6</v>
      </c>
      <c r="P1339">
        <v>7</v>
      </c>
      <c r="Q1339">
        <v>0</v>
      </c>
      <c r="R1339">
        <v>0</v>
      </c>
      <c r="S1339">
        <v>0</v>
      </c>
      <c r="T1339">
        <v>0</v>
      </c>
      <c r="U1339" t="s">
        <v>51</v>
      </c>
      <c r="V1339" t="s">
        <v>79</v>
      </c>
      <c r="W1339">
        <v>40</v>
      </c>
      <c r="X1339" t="s">
        <v>5268</v>
      </c>
      <c r="Y1339">
        <v>3</v>
      </c>
      <c r="Z1339">
        <v>0</v>
      </c>
      <c r="AA1339">
        <v>18</v>
      </c>
      <c r="AB1339">
        <v>50</v>
      </c>
      <c r="AE1339" t="s">
        <v>136</v>
      </c>
      <c r="AF1339" t="s">
        <v>3663</v>
      </c>
      <c r="AG1339" t="s">
        <v>10695</v>
      </c>
      <c r="AH1339" t="s">
        <v>3664</v>
      </c>
      <c r="AI1339">
        <v>231</v>
      </c>
      <c r="AJ1339">
        <v>3.766233766</v>
      </c>
      <c r="AK1339" s="1" t="s">
        <v>10696</v>
      </c>
      <c r="AL1339">
        <v>0</v>
      </c>
      <c r="AN1339" t="s">
        <v>10697</v>
      </c>
      <c r="AO1339" t="s">
        <v>10698</v>
      </c>
      <c r="AP1339" t="s">
        <v>5273</v>
      </c>
      <c r="AQ1339" t="s">
        <v>5274</v>
      </c>
    </row>
    <row r="1340" spans="1:43" x14ac:dyDescent="0.3">
      <c r="A1340" s="1" t="s">
        <v>3498</v>
      </c>
      <c r="B1340" t="s">
        <v>3496</v>
      </c>
      <c r="C1340" t="s">
        <v>3496</v>
      </c>
      <c r="D1340" t="s">
        <v>5106</v>
      </c>
      <c r="E1340">
        <v>5</v>
      </c>
      <c r="F1340">
        <v>9</v>
      </c>
      <c r="G1340" t="s">
        <v>5267</v>
      </c>
      <c r="H1340">
        <v>100</v>
      </c>
      <c r="I1340">
        <v>0</v>
      </c>
      <c r="J1340">
        <v>4.08</v>
      </c>
      <c r="K1340">
        <v>13</v>
      </c>
      <c r="L1340">
        <v>5</v>
      </c>
      <c r="M1340">
        <v>5</v>
      </c>
      <c r="N1340">
        <v>2</v>
      </c>
      <c r="O1340">
        <v>1</v>
      </c>
      <c r="P1340">
        <v>0</v>
      </c>
      <c r="Q1340">
        <v>0</v>
      </c>
      <c r="R1340">
        <v>0</v>
      </c>
      <c r="S1340">
        <v>0</v>
      </c>
      <c r="T1340">
        <v>0</v>
      </c>
      <c r="U1340" t="s">
        <v>70</v>
      </c>
      <c r="V1340" t="s">
        <v>43</v>
      </c>
      <c r="W1340">
        <v>20</v>
      </c>
      <c r="X1340" t="s">
        <v>5268</v>
      </c>
      <c r="Y1340">
        <v>2</v>
      </c>
      <c r="Z1340">
        <v>0</v>
      </c>
      <c r="AA1340">
        <v>43</v>
      </c>
      <c r="AB1340">
        <v>50</v>
      </c>
      <c r="AE1340" t="s">
        <v>37</v>
      </c>
      <c r="AF1340" t="s">
        <v>3497</v>
      </c>
      <c r="AG1340" t="s">
        <v>3497</v>
      </c>
      <c r="AH1340" t="s">
        <v>10699</v>
      </c>
      <c r="AI1340">
        <v>26018</v>
      </c>
      <c r="AJ1340">
        <v>3.891421324</v>
      </c>
      <c r="AK1340" t="s">
        <v>10700</v>
      </c>
      <c r="AL1340">
        <v>0</v>
      </c>
      <c r="AN1340" t="s">
        <v>10701</v>
      </c>
      <c r="AO1340" t="s">
        <v>10702</v>
      </c>
      <c r="AP1340" t="s">
        <v>5273</v>
      </c>
      <c r="AQ1340" t="s">
        <v>5274</v>
      </c>
    </row>
    <row r="1341" spans="1:43" x14ac:dyDescent="0.3">
      <c r="A1341" t="s">
        <v>3766</v>
      </c>
      <c r="B1341" t="s">
        <v>3764</v>
      </c>
      <c r="C1341" t="s">
        <v>3764</v>
      </c>
      <c r="D1341" t="s">
        <v>5107</v>
      </c>
      <c r="E1341">
        <v>5</v>
      </c>
      <c r="F1341">
        <v>48</v>
      </c>
      <c r="G1341" t="s">
        <v>5267</v>
      </c>
      <c r="H1341">
        <v>100</v>
      </c>
      <c r="I1341">
        <v>1</v>
      </c>
      <c r="J1341">
        <v>4.07</v>
      </c>
      <c r="K1341">
        <v>30</v>
      </c>
      <c r="L1341">
        <v>15</v>
      </c>
      <c r="M1341">
        <v>5</v>
      </c>
      <c r="N1341">
        <v>8</v>
      </c>
      <c r="O1341">
        <v>1</v>
      </c>
      <c r="P1341">
        <v>1</v>
      </c>
      <c r="Q1341">
        <v>0</v>
      </c>
      <c r="R1341">
        <v>0</v>
      </c>
      <c r="S1341">
        <v>0</v>
      </c>
      <c r="T1341">
        <v>0</v>
      </c>
      <c r="U1341" t="s">
        <v>42</v>
      </c>
      <c r="V1341" t="s">
        <v>43</v>
      </c>
      <c r="W1341">
        <v>50</v>
      </c>
      <c r="X1341" t="s">
        <v>5268</v>
      </c>
      <c r="Y1341">
        <v>2</v>
      </c>
      <c r="Z1341">
        <v>0</v>
      </c>
      <c r="AA1341">
        <v>45</v>
      </c>
      <c r="AB1341">
        <v>50</v>
      </c>
      <c r="AE1341" t="s">
        <v>37</v>
      </c>
      <c r="AF1341" t="s">
        <v>3765</v>
      </c>
      <c r="AG1341" t="s">
        <v>3765</v>
      </c>
      <c r="AH1341" t="s">
        <v>10703</v>
      </c>
      <c r="AI1341">
        <v>43876</v>
      </c>
      <c r="AJ1341">
        <v>4.0897757319999997</v>
      </c>
      <c r="AK1341" t="s">
        <v>10704</v>
      </c>
      <c r="AL1341">
        <v>0</v>
      </c>
      <c r="AN1341" t="s">
        <v>10705</v>
      </c>
      <c r="AO1341" t="s">
        <v>10706</v>
      </c>
      <c r="AP1341" t="s">
        <v>5273</v>
      </c>
      <c r="AQ1341" t="s">
        <v>5274</v>
      </c>
    </row>
    <row r="1342" spans="1:43" x14ac:dyDescent="0.3">
      <c r="A1342" t="s">
        <v>3501</v>
      </c>
      <c r="B1342" t="s">
        <v>10707</v>
      </c>
      <c r="C1342" t="s">
        <v>3499</v>
      </c>
      <c r="D1342" t="s">
        <v>5108</v>
      </c>
      <c r="E1342">
        <v>13</v>
      </c>
      <c r="F1342">
        <v>34</v>
      </c>
      <c r="G1342" t="s">
        <v>5267</v>
      </c>
      <c r="H1342">
        <v>100</v>
      </c>
      <c r="I1342">
        <v>0</v>
      </c>
      <c r="J1342">
        <v>3.74</v>
      </c>
      <c r="K1342">
        <v>54</v>
      </c>
      <c r="L1342">
        <v>23</v>
      </c>
      <c r="M1342">
        <v>14</v>
      </c>
      <c r="N1342">
        <v>5</v>
      </c>
      <c r="O1342">
        <v>4</v>
      </c>
      <c r="P1342">
        <v>8</v>
      </c>
      <c r="Q1342">
        <v>0</v>
      </c>
      <c r="R1342">
        <v>0</v>
      </c>
      <c r="S1342">
        <v>0</v>
      </c>
      <c r="T1342">
        <v>0</v>
      </c>
      <c r="U1342" t="s">
        <v>51</v>
      </c>
      <c r="V1342" t="s">
        <v>43</v>
      </c>
      <c r="W1342">
        <v>50</v>
      </c>
      <c r="X1342" t="s">
        <v>5268</v>
      </c>
      <c r="Y1342">
        <v>3</v>
      </c>
      <c r="Z1342">
        <v>0</v>
      </c>
      <c r="AA1342">
        <v>41</v>
      </c>
      <c r="AB1342">
        <v>50</v>
      </c>
      <c r="AC1342">
        <v>1</v>
      </c>
      <c r="AD1342" t="s">
        <v>5269</v>
      </c>
      <c r="AE1342" t="s">
        <v>37</v>
      </c>
      <c r="AF1342" t="s">
        <v>3500</v>
      </c>
      <c r="AG1342" t="s">
        <v>3500</v>
      </c>
      <c r="AH1342" t="s">
        <v>10708</v>
      </c>
      <c r="AI1342">
        <v>4080</v>
      </c>
      <c r="AJ1342">
        <v>3.9879901960000002</v>
      </c>
      <c r="AK1342" t="s">
        <v>10709</v>
      </c>
      <c r="AL1342">
        <v>0</v>
      </c>
      <c r="AN1342" t="s">
        <v>10710</v>
      </c>
      <c r="AO1342" t="s">
        <v>10711</v>
      </c>
      <c r="AP1342" t="s">
        <v>5273</v>
      </c>
      <c r="AQ1342" t="s">
        <v>5274</v>
      </c>
    </row>
    <row r="1343" spans="1:43" x14ac:dyDescent="0.3">
      <c r="A1343" t="s">
        <v>3505</v>
      </c>
      <c r="B1343" t="s">
        <v>10712</v>
      </c>
      <c r="C1343" t="s">
        <v>3502</v>
      </c>
      <c r="D1343" t="s">
        <v>5109</v>
      </c>
      <c r="E1343">
        <v>2</v>
      </c>
      <c r="F1343">
        <v>7</v>
      </c>
      <c r="G1343" t="s">
        <v>5267</v>
      </c>
      <c r="H1343">
        <v>5000</v>
      </c>
      <c r="I1343">
        <v>0</v>
      </c>
      <c r="J1343">
        <v>3.91</v>
      </c>
      <c r="K1343">
        <v>239</v>
      </c>
      <c r="L1343">
        <v>118</v>
      </c>
      <c r="M1343">
        <v>42</v>
      </c>
      <c r="N1343">
        <v>38</v>
      </c>
      <c r="O1343">
        <v>22</v>
      </c>
      <c r="P1343">
        <v>19</v>
      </c>
      <c r="Q1343">
        <v>0</v>
      </c>
      <c r="R1343">
        <v>0</v>
      </c>
      <c r="S1343">
        <v>0</v>
      </c>
      <c r="T1343">
        <v>0</v>
      </c>
      <c r="V1343" t="s">
        <v>2773</v>
      </c>
      <c r="W1343">
        <v>50</v>
      </c>
      <c r="X1343" t="s">
        <v>5268</v>
      </c>
      <c r="Y1343">
        <v>1</v>
      </c>
      <c r="Z1343">
        <v>0</v>
      </c>
      <c r="AA1343">
        <v>40</v>
      </c>
      <c r="AB1343">
        <v>50</v>
      </c>
      <c r="AE1343" t="s">
        <v>37</v>
      </c>
      <c r="AF1343" t="s">
        <v>3503</v>
      </c>
      <c r="AG1343" t="s">
        <v>3503</v>
      </c>
      <c r="AH1343" t="s">
        <v>3504</v>
      </c>
      <c r="AI1343">
        <v>591</v>
      </c>
      <c r="AJ1343">
        <v>4.0998307949999999</v>
      </c>
      <c r="AK1343" t="s">
        <v>10713</v>
      </c>
      <c r="AL1343">
        <v>0</v>
      </c>
      <c r="AN1343" t="s">
        <v>10714</v>
      </c>
      <c r="AO1343" t="s">
        <v>10715</v>
      </c>
      <c r="AP1343" t="s">
        <v>5273</v>
      </c>
      <c r="AQ1343" t="s">
        <v>5274</v>
      </c>
    </row>
    <row r="1344" spans="1:43" x14ac:dyDescent="0.3">
      <c r="A1344" t="s">
        <v>3509</v>
      </c>
      <c r="B1344" t="s">
        <v>10716</v>
      </c>
      <c r="C1344" t="s">
        <v>3506</v>
      </c>
      <c r="D1344" t="s">
        <v>5110</v>
      </c>
      <c r="E1344">
        <v>8</v>
      </c>
      <c r="F1344">
        <v>48</v>
      </c>
      <c r="G1344" t="s">
        <v>5267</v>
      </c>
      <c r="H1344">
        <v>100</v>
      </c>
      <c r="I1344">
        <v>1</v>
      </c>
      <c r="J1344">
        <v>4.01</v>
      </c>
      <c r="K1344">
        <v>79</v>
      </c>
      <c r="L1344">
        <v>47</v>
      </c>
      <c r="M1344">
        <v>11</v>
      </c>
      <c r="N1344">
        <v>7</v>
      </c>
      <c r="O1344">
        <v>3</v>
      </c>
      <c r="P1344">
        <v>11</v>
      </c>
      <c r="Q1344">
        <v>0</v>
      </c>
      <c r="R1344">
        <v>0</v>
      </c>
      <c r="S1344">
        <v>0</v>
      </c>
      <c r="T1344">
        <v>0</v>
      </c>
      <c r="U1344" t="s">
        <v>158</v>
      </c>
      <c r="V1344" t="s">
        <v>3507</v>
      </c>
      <c r="W1344">
        <v>1</v>
      </c>
      <c r="X1344" t="s">
        <v>5268</v>
      </c>
      <c r="Y1344">
        <v>3</v>
      </c>
      <c r="Z1344">
        <v>0</v>
      </c>
      <c r="AA1344">
        <v>17</v>
      </c>
      <c r="AB1344">
        <v>50</v>
      </c>
      <c r="AE1344" t="s">
        <v>37</v>
      </c>
      <c r="AF1344" t="s">
        <v>3191</v>
      </c>
      <c r="AG1344" t="s">
        <v>3191</v>
      </c>
      <c r="AH1344" t="s">
        <v>3508</v>
      </c>
      <c r="AI1344">
        <v>131</v>
      </c>
      <c r="AJ1344">
        <v>3.8549618319999999</v>
      </c>
      <c r="AK1344" s="1" t="s">
        <v>10279</v>
      </c>
      <c r="AL1344">
        <v>0</v>
      </c>
      <c r="AN1344" t="s">
        <v>10717</v>
      </c>
      <c r="AO1344" t="s">
        <v>10718</v>
      </c>
      <c r="AP1344" t="s">
        <v>5273</v>
      </c>
      <c r="AQ1344" t="s">
        <v>5274</v>
      </c>
    </row>
    <row r="1345" spans="1:43" x14ac:dyDescent="0.3">
      <c r="A1345" t="s">
        <v>3511</v>
      </c>
      <c r="B1345" t="s">
        <v>8903</v>
      </c>
      <c r="C1345" t="s">
        <v>2262</v>
      </c>
      <c r="D1345" t="s">
        <v>4733</v>
      </c>
      <c r="E1345">
        <v>5.86</v>
      </c>
      <c r="F1345">
        <v>5</v>
      </c>
      <c r="G1345" t="s">
        <v>5267</v>
      </c>
      <c r="H1345">
        <v>100</v>
      </c>
      <c r="I1345">
        <v>1</v>
      </c>
      <c r="J1345">
        <v>4.55</v>
      </c>
      <c r="K1345">
        <v>76</v>
      </c>
      <c r="L1345">
        <v>57</v>
      </c>
      <c r="M1345">
        <v>9</v>
      </c>
      <c r="N1345">
        <v>7</v>
      </c>
      <c r="O1345">
        <v>1</v>
      </c>
      <c r="P1345">
        <v>2</v>
      </c>
      <c r="Q1345">
        <v>0</v>
      </c>
      <c r="R1345">
        <v>0</v>
      </c>
      <c r="S1345">
        <v>0</v>
      </c>
      <c r="T1345">
        <v>0</v>
      </c>
      <c r="U1345" t="s">
        <v>70</v>
      </c>
      <c r="V1345">
        <v>33</v>
      </c>
      <c r="W1345">
        <v>1</v>
      </c>
      <c r="X1345" t="s">
        <v>5268</v>
      </c>
      <c r="Y1345">
        <v>2</v>
      </c>
      <c r="Z1345">
        <v>0</v>
      </c>
      <c r="AA1345">
        <v>23</v>
      </c>
      <c r="AB1345">
        <v>50</v>
      </c>
      <c r="AE1345" t="s">
        <v>37</v>
      </c>
      <c r="AF1345" t="s">
        <v>3510</v>
      </c>
      <c r="AG1345" t="s">
        <v>3510</v>
      </c>
      <c r="AH1345" t="s">
        <v>10719</v>
      </c>
      <c r="AI1345">
        <v>96</v>
      </c>
      <c r="AJ1345">
        <v>4.3645833329999997</v>
      </c>
      <c r="AK1345" t="s">
        <v>10720</v>
      </c>
      <c r="AL1345">
        <v>0</v>
      </c>
      <c r="AN1345" t="s">
        <v>10721</v>
      </c>
      <c r="AO1345" t="s">
        <v>10722</v>
      </c>
      <c r="AP1345" t="s">
        <v>5273</v>
      </c>
      <c r="AQ1345" t="s">
        <v>5274</v>
      </c>
    </row>
    <row r="1346" spans="1:43" x14ac:dyDescent="0.3">
      <c r="A1346" t="s">
        <v>3512</v>
      </c>
      <c r="B1346" t="s">
        <v>5846</v>
      </c>
      <c r="C1346" t="s">
        <v>1322</v>
      </c>
      <c r="D1346" t="s">
        <v>4134</v>
      </c>
      <c r="E1346">
        <v>7</v>
      </c>
      <c r="F1346">
        <v>34</v>
      </c>
      <c r="G1346" t="s">
        <v>5267</v>
      </c>
      <c r="H1346">
        <v>5000</v>
      </c>
      <c r="I1346">
        <v>0</v>
      </c>
      <c r="J1346">
        <v>3.81</v>
      </c>
      <c r="K1346">
        <v>192</v>
      </c>
      <c r="L1346">
        <v>104</v>
      </c>
      <c r="M1346">
        <v>20</v>
      </c>
      <c r="N1346">
        <v>29</v>
      </c>
      <c r="O1346">
        <v>6</v>
      </c>
      <c r="P1346">
        <v>33</v>
      </c>
      <c r="Q1346">
        <v>0</v>
      </c>
      <c r="R1346">
        <v>0</v>
      </c>
      <c r="S1346">
        <v>0</v>
      </c>
      <c r="T1346">
        <v>0</v>
      </c>
      <c r="U1346" t="s">
        <v>70</v>
      </c>
      <c r="V1346" t="s">
        <v>43</v>
      </c>
      <c r="W1346">
        <v>6</v>
      </c>
      <c r="X1346" t="s">
        <v>5268</v>
      </c>
      <c r="Y1346">
        <v>2</v>
      </c>
      <c r="Z1346">
        <v>0</v>
      </c>
      <c r="AA1346">
        <v>43</v>
      </c>
      <c r="AB1346">
        <v>50</v>
      </c>
      <c r="AE1346" t="s">
        <v>37</v>
      </c>
      <c r="AF1346" t="s">
        <v>1582</v>
      </c>
      <c r="AG1346" t="s">
        <v>1582</v>
      </c>
      <c r="AH1346" t="s">
        <v>7837</v>
      </c>
      <c r="AI1346">
        <v>15348</v>
      </c>
      <c r="AJ1346">
        <v>4.0138128750000002</v>
      </c>
      <c r="AK1346" t="s">
        <v>7838</v>
      </c>
      <c r="AL1346">
        <v>0</v>
      </c>
      <c r="AN1346" t="s">
        <v>10723</v>
      </c>
      <c r="AO1346" t="s">
        <v>10724</v>
      </c>
      <c r="AP1346" t="s">
        <v>5273</v>
      </c>
      <c r="AQ1346" t="s">
        <v>5274</v>
      </c>
    </row>
    <row r="1347" spans="1:43" x14ac:dyDescent="0.3">
      <c r="A1347" t="s">
        <v>3514</v>
      </c>
      <c r="B1347" t="s">
        <v>5564</v>
      </c>
      <c r="C1347" t="s">
        <v>228</v>
      </c>
      <c r="D1347" t="s">
        <v>4092</v>
      </c>
      <c r="E1347">
        <v>2</v>
      </c>
      <c r="F1347">
        <v>2</v>
      </c>
      <c r="G1347" t="s">
        <v>5267</v>
      </c>
      <c r="H1347">
        <v>10</v>
      </c>
      <c r="I1347">
        <v>0</v>
      </c>
      <c r="J1347">
        <v>4.8</v>
      </c>
      <c r="K1347">
        <v>5</v>
      </c>
      <c r="L1347">
        <v>4</v>
      </c>
      <c r="M1347">
        <v>1</v>
      </c>
      <c r="N1347">
        <v>0</v>
      </c>
      <c r="O1347">
        <v>0</v>
      </c>
      <c r="P1347">
        <v>0</v>
      </c>
      <c r="Q1347">
        <v>0</v>
      </c>
      <c r="R1347">
        <v>0</v>
      </c>
      <c r="S1347">
        <v>0</v>
      </c>
      <c r="T1347">
        <v>0</v>
      </c>
      <c r="U1347" t="s">
        <v>34</v>
      </c>
      <c r="V1347" t="s">
        <v>79</v>
      </c>
      <c r="W1347">
        <v>2</v>
      </c>
      <c r="X1347" t="s">
        <v>5268</v>
      </c>
      <c r="Y1347">
        <v>1</v>
      </c>
      <c r="Z1347">
        <v>0</v>
      </c>
      <c r="AA1347">
        <v>35</v>
      </c>
      <c r="AB1347">
        <v>50</v>
      </c>
      <c r="AC1347">
        <v>1</v>
      </c>
      <c r="AD1347" t="s">
        <v>5269</v>
      </c>
      <c r="AE1347" t="s">
        <v>37</v>
      </c>
      <c r="AF1347" t="s">
        <v>3513</v>
      </c>
      <c r="AG1347" t="s">
        <v>10634</v>
      </c>
      <c r="AH1347" t="s">
        <v>10635</v>
      </c>
      <c r="AI1347">
        <v>42</v>
      </c>
      <c r="AJ1347">
        <v>3.6666666669999999</v>
      </c>
      <c r="AK1347" t="s">
        <v>10636</v>
      </c>
      <c r="AL1347">
        <v>0</v>
      </c>
      <c r="AN1347" t="s">
        <v>10637</v>
      </c>
      <c r="AO1347" t="s">
        <v>10638</v>
      </c>
      <c r="AP1347" t="s">
        <v>5273</v>
      </c>
      <c r="AQ1347" t="s">
        <v>5274</v>
      </c>
    </row>
    <row r="1348" spans="1:43" x14ac:dyDescent="0.3">
      <c r="A1348" t="s">
        <v>3515</v>
      </c>
      <c r="B1348" t="s">
        <v>5564</v>
      </c>
      <c r="C1348" t="s">
        <v>228</v>
      </c>
      <c r="D1348" t="s">
        <v>4092</v>
      </c>
      <c r="E1348">
        <v>1.68</v>
      </c>
      <c r="F1348">
        <v>2</v>
      </c>
      <c r="G1348" t="s">
        <v>5267</v>
      </c>
      <c r="H1348">
        <v>100</v>
      </c>
      <c r="I1348">
        <v>1</v>
      </c>
      <c r="J1348">
        <v>3.67</v>
      </c>
      <c r="K1348">
        <v>12</v>
      </c>
      <c r="L1348">
        <v>6</v>
      </c>
      <c r="M1348">
        <v>2</v>
      </c>
      <c r="N1348">
        <v>1</v>
      </c>
      <c r="O1348">
        <v>0</v>
      </c>
      <c r="P1348">
        <v>3</v>
      </c>
      <c r="Q1348">
        <v>0</v>
      </c>
      <c r="R1348">
        <v>0</v>
      </c>
      <c r="S1348">
        <v>0</v>
      </c>
      <c r="T1348">
        <v>0</v>
      </c>
      <c r="U1348" t="s">
        <v>34</v>
      </c>
      <c r="V1348" t="s">
        <v>79</v>
      </c>
      <c r="W1348">
        <v>1</v>
      </c>
      <c r="X1348" t="s">
        <v>5268</v>
      </c>
      <c r="Y1348">
        <v>1</v>
      </c>
      <c r="Z1348">
        <v>0</v>
      </c>
      <c r="AA1348">
        <v>40</v>
      </c>
      <c r="AB1348">
        <v>50</v>
      </c>
      <c r="AE1348" t="s">
        <v>37</v>
      </c>
      <c r="AF1348" t="s">
        <v>2050</v>
      </c>
      <c r="AG1348" t="s">
        <v>2050</v>
      </c>
      <c r="AH1348" t="s">
        <v>6053</v>
      </c>
      <c r="AI1348">
        <v>1047</v>
      </c>
      <c r="AJ1348">
        <v>3.9560649470000002</v>
      </c>
      <c r="AK1348" t="s">
        <v>6054</v>
      </c>
      <c r="AL1348">
        <v>0</v>
      </c>
      <c r="AN1348" t="s">
        <v>6055</v>
      </c>
      <c r="AO1348" t="s">
        <v>6056</v>
      </c>
      <c r="AP1348" t="s">
        <v>5273</v>
      </c>
      <c r="AQ1348" t="s">
        <v>5274</v>
      </c>
    </row>
    <row r="1349" spans="1:43" x14ac:dyDescent="0.3">
      <c r="A1349" t="s">
        <v>1370</v>
      </c>
      <c r="B1349" t="s">
        <v>5578</v>
      </c>
      <c r="C1349" t="s">
        <v>718</v>
      </c>
      <c r="D1349" t="s">
        <v>4084</v>
      </c>
      <c r="E1349">
        <v>8</v>
      </c>
      <c r="F1349">
        <v>10</v>
      </c>
      <c r="G1349" t="s">
        <v>5267</v>
      </c>
      <c r="H1349">
        <v>100</v>
      </c>
      <c r="I1349">
        <v>0</v>
      </c>
      <c r="J1349">
        <v>4.07</v>
      </c>
      <c r="K1349">
        <v>58</v>
      </c>
      <c r="L1349">
        <v>27</v>
      </c>
      <c r="M1349">
        <v>18</v>
      </c>
      <c r="N1349">
        <v>7</v>
      </c>
      <c r="O1349">
        <v>2</v>
      </c>
      <c r="P1349">
        <v>4</v>
      </c>
      <c r="Q1349">
        <v>0</v>
      </c>
      <c r="R1349">
        <v>0</v>
      </c>
      <c r="S1349">
        <v>0</v>
      </c>
      <c r="T1349">
        <v>0</v>
      </c>
      <c r="U1349" t="s">
        <v>719</v>
      </c>
      <c r="V1349" t="s">
        <v>43</v>
      </c>
      <c r="W1349">
        <v>3</v>
      </c>
      <c r="X1349" t="s">
        <v>5268</v>
      </c>
      <c r="Y1349">
        <v>2</v>
      </c>
      <c r="Z1349">
        <v>0</v>
      </c>
      <c r="AA1349">
        <v>23</v>
      </c>
      <c r="AB1349">
        <v>50</v>
      </c>
      <c r="AE1349" t="s">
        <v>37</v>
      </c>
      <c r="AF1349" t="s">
        <v>1369</v>
      </c>
      <c r="AG1349" t="s">
        <v>1369</v>
      </c>
      <c r="AH1349" t="s">
        <v>7487</v>
      </c>
      <c r="AI1349">
        <v>123</v>
      </c>
      <c r="AJ1349">
        <v>4.0406504070000002</v>
      </c>
      <c r="AK1349" t="s">
        <v>7488</v>
      </c>
      <c r="AL1349">
        <v>0</v>
      </c>
      <c r="AN1349" t="s">
        <v>7489</v>
      </c>
      <c r="AO1349" t="s">
        <v>7490</v>
      </c>
      <c r="AP1349" t="s">
        <v>5273</v>
      </c>
      <c r="AQ1349" t="s">
        <v>5274</v>
      </c>
    </row>
    <row r="1350" spans="1:43" x14ac:dyDescent="0.3">
      <c r="A1350" t="s">
        <v>1513</v>
      </c>
      <c r="B1350" t="s">
        <v>7722</v>
      </c>
      <c r="C1350" t="s">
        <v>1512</v>
      </c>
      <c r="D1350" t="s">
        <v>4494</v>
      </c>
      <c r="E1350">
        <v>8</v>
      </c>
      <c r="F1350">
        <v>7</v>
      </c>
      <c r="G1350" t="s">
        <v>5267</v>
      </c>
      <c r="H1350">
        <v>100</v>
      </c>
      <c r="I1350">
        <v>0</v>
      </c>
      <c r="J1350">
        <v>2</v>
      </c>
      <c r="K1350">
        <v>2</v>
      </c>
      <c r="L1350">
        <v>0</v>
      </c>
      <c r="M1350">
        <v>0</v>
      </c>
      <c r="N1350">
        <v>1</v>
      </c>
      <c r="O1350">
        <v>0</v>
      </c>
      <c r="P1350">
        <v>1</v>
      </c>
      <c r="Q1350">
        <v>0</v>
      </c>
      <c r="R1350">
        <v>0</v>
      </c>
      <c r="S1350">
        <v>0</v>
      </c>
      <c r="T1350">
        <v>0</v>
      </c>
      <c r="U1350" t="s">
        <v>70</v>
      </c>
      <c r="V1350" t="s">
        <v>79</v>
      </c>
      <c r="W1350">
        <v>46</v>
      </c>
      <c r="X1350" t="s">
        <v>5268</v>
      </c>
      <c r="Y1350">
        <v>3</v>
      </c>
      <c r="Z1350">
        <v>0</v>
      </c>
      <c r="AA1350">
        <v>41</v>
      </c>
      <c r="AB1350">
        <v>50</v>
      </c>
      <c r="AE1350" t="s">
        <v>37</v>
      </c>
      <c r="AF1350" t="s">
        <v>1417</v>
      </c>
      <c r="AG1350" t="s">
        <v>7575</v>
      </c>
      <c r="AH1350" t="s">
        <v>7576</v>
      </c>
      <c r="AI1350">
        <v>14676</v>
      </c>
      <c r="AJ1350">
        <v>4.0742027800000002</v>
      </c>
      <c r="AK1350" t="s">
        <v>7577</v>
      </c>
      <c r="AL1350">
        <v>0</v>
      </c>
      <c r="AN1350" t="s">
        <v>7723</v>
      </c>
      <c r="AO1350" t="s">
        <v>7724</v>
      </c>
      <c r="AP1350" t="s">
        <v>5273</v>
      </c>
      <c r="AQ1350" t="s">
        <v>5274</v>
      </c>
    </row>
    <row r="1351" spans="1:43" x14ac:dyDescent="0.3">
      <c r="A1351" t="s">
        <v>3518</v>
      </c>
      <c r="B1351" t="s">
        <v>10725</v>
      </c>
      <c r="C1351" t="s">
        <v>3516</v>
      </c>
      <c r="D1351" t="s">
        <v>5111</v>
      </c>
      <c r="E1351">
        <v>8</v>
      </c>
      <c r="F1351">
        <v>252</v>
      </c>
      <c r="G1351" t="s">
        <v>5267</v>
      </c>
      <c r="H1351">
        <v>1000</v>
      </c>
      <c r="I1351">
        <v>1</v>
      </c>
      <c r="J1351">
        <v>3.88</v>
      </c>
      <c r="K1351">
        <v>161</v>
      </c>
      <c r="L1351">
        <v>79</v>
      </c>
      <c r="M1351">
        <v>23</v>
      </c>
      <c r="N1351">
        <v>34</v>
      </c>
      <c r="O1351">
        <v>10</v>
      </c>
      <c r="P1351">
        <v>15</v>
      </c>
      <c r="Q1351">
        <v>0</v>
      </c>
      <c r="R1351">
        <v>0</v>
      </c>
      <c r="S1351">
        <v>0</v>
      </c>
      <c r="T1351">
        <v>0</v>
      </c>
      <c r="U1351" t="s">
        <v>70</v>
      </c>
      <c r="V1351" t="s">
        <v>43</v>
      </c>
      <c r="W1351">
        <v>14</v>
      </c>
      <c r="X1351" t="s">
        <v>5268</v>
      </c>
      <c r="Y1351">
        <v>3</v>
      </c>
      <c r="Z1351">
        <v>0</v>
      </c>
      <c r="AA1351">
        <v>41</v>
      </c>
      <c r="AB1351">
        <v>50</v>
      </c>
      <c r="AE1351" t="s">
        <v>37</v>
      </c>
      <c r="AF1351" t="s">
        <v>3517</v>
      </c>
      <c r="AG1351" t="s">
        <v>10726</v>
      </c>
      <c r="AH1351" t="s">
        <v>10727</v>
      </c>
      <c r="AI1351">
        <v>14780</v>
      </c>
      <c r="AJ1351">
        <v>3.9508119079999999</v>
      </c>
      <c r="AK1351" t="s">
        <v>10728</v>
      </c>
      <c r="AL1351">
        <v>0</v>
      </c>
      <c r="AN1351" t="s">
        <v>10729</v>
      </c>
      <c r="AO1351" t="s">
        <v>10730</v>
      </c>
      <c r="AP1351" t="s">
        <v>5273</v>
      </c>
      <c r="AQ1351" t="s">
        <v>5274</v>
      </c>
    </row>
    <row r="1352" spans="1:43" x14ac:dyDescent="0.3">
      <c r="A1352" t="s">
        <v>3522</v>
      </c>
      <c r="B1352" t="s">
        <v>10731</v>
      </c>
      <c r="C1352" t="s">
        <v>3519</v>
      </c>
      <c r="D1352" t="s">
        <v>5112</v>
      </c>
      <c r="E1352">
        <v>12</v>
      </c>
      <c r="F1352">
        <v>11</v>
      </c>
      <c r="G1352" t="s">
        <v>5267</v>
      </c>
      <c r="H1352">
        <v>1000</v>
      </c>
      <c r="I1352">
        <v>0</v>
      </c>
      <c r="J1352">
        <v>3.7</v>
      </c>
      <c r="K1352">
        <v>647</v>
      </c>
      <c r="L1352">
        <v>271</v>
      </c>
      <c r="M1352">
        <v>139</v>
      </c>
      <c r="N1352">
        <v>101</v>
      </c>
      <c r="O1352">
        <v>44</v>
      </c>
      <c r="P1352">
        <v>92</v>
      </c>
      <c r="Q1352">
        <v>0</v>
      </c>
      <c r="R1352">
        <v>0</v>
      </c>
      <c r="S1352">
        <v>0</v>
      </c>
      <c r="T1352">
        <v>0</v>
      </c>
      <c r="U1352" t="s">
        <v>3520</v>
      </c>
      <c r="V1352" t="s">
        <v>52</v>
      </c>
      <c r="W1352">
        <v>50</v>
      </c>
      <c r="X1352" t="s">
        <v>5268</v>
      </c>
      <c r="Y1352">
        <v>3</v>
      </c>
      <c r="Z1352">
        <v>0</v>
      </c>
      <c r="AA1352">
        <v>24</v>
      </c>
      <c r="AB1352">
        <v>50</v>
      </c>
      <c r="AE1352" t="s">
        <v>37</v>
      </c>
      <c r="AF1352" t="s">
        <v>1478</v>
      </c>
      <c r="AH1352" t="s">
        <v>3521</v>
      </c>
      <c r="AI1352">
        <v>17471</v>
      </c>
      <c r="AJ1352">
        <v>3.9528361279999999</v>
      </c>
      <c r="AK1352" t="s">
        <v>7251</v>
      </c>
      <c r="AL1352">
        <v>0</v>
      </c>
      <c r="AN1352" t="s">
        <v>10732</v>
      </c>
      <c r="AO1352" t="s">
        <v>10733</v>
      </c>
      <c r="AP1352" t="s">
        <v>5273</v>
      </c>
      <c r="AQ1352" t="s">
        <v>5274</v>
      </c>
    </row>
    <row r="1353" spans="1:43" x14ac:dyDescent="0.3">
      <c r="A1353" t="s">
        <v>3525</v>
      </c>
      <c r="B1353" t="s">
        <v>3523</v>
      </c>
      <c r="C1353" t="s">
        <v>3523</v>
      </c>
      <c r="D1353" t="s">
        <v>5113</v>
      </c>
      <c r="E1353">
        <v>2</v>
      </c>
      <c r="F1353">
        <v>4</v>
      </c>
      <c r="G1353" t="s">
        <v>5267</v>
      </c>
      <c r="H1353">
        <v>100</v>
      </c>
      <c r="I1353">
        <v>1</v>
      </c>
      <c r="J1353">
        <v>3.1</v>
      </c>
      <c r="K1353">
        <v>30</v>
      </c>
      <c r="L1353">
        <v>8</v>
      </c>
      <c r="M1353">
        <v>7</v>
      </c>
      <c r="N1353">
        <v>3</v>
      </c>
      <c r="O1353">
        <v>4</v>
      </c>
      <c r="P1353">
        <v>8</v>
      </c>
      <c r="Q1353">
        <v>0</v>
      </c>
      <c r="R1353">
        <v>0</v>
      </c>
      <c r="S1353">
        <v>0</v>
      </c>
      <c r="T1353">
        <v>0</v>
      </c>
      <c r="U1353" t="s">
        <v>144</v>
      </c>
      <c r="V1353" t="s">
        <v>79</v>
      </c>
      <c r="W1353">
        <v>1</v>
      </c>
      <c r="X1353" t="s">
        <v>5268</v>
      </c>
      <c r="Y1353">
        <v>1</v>
      </c>
      <c r="Z1353">
        <v>0</v>
      </c>
      <c r="AA1353">
        <v>40</v>
      </c>
      <c r="AB1353">
        <v>50</v>
      </c>
      <c r="AE1353" t="s">
        <v>37</v>
      </c>
      <c r="AF1353" t="s">
        <v>3524</v>
      </c>
      <c r="AG1353" t="s">
        <v>3524</v>
      </c>
      <c r="AH1353" t="s">
        <v>10734</v>
      </c>
      <c r="AI1353">
        <v>71</v>
      </c>
      <c r="AJ1353">
        <v>3.422535211</v>
      </c>
      <c r="AK1353" t="s">
        <v>10735</v>
      </c>
      <c r="AL1353">
        <v>0</v>
      </c>
      <c r="AN1353" t="s">
        <v>10736</v>
      </c>
      <c r="AO1353" t="s">
        <v>10737</v>
      </c>
      <c r="AP1353" t="s">
        <v>5273</v>
      </c>
      <c r="AQ1353" t="s">
        <v>5274</v>
      </c>
    </row>
    <row r="1354" spans="1:43" x14ac:dyDescent="0.3">
      <c r="A1354" t="s">
        <v>3528</v>
      </c>
      <c r="B1354" t="s">
        <v>10738</v>
      </c>
      <c r="C1354" t="s">
        <v>3526</v>
      </c>
      <c r="D1354" t="s">
        <v>5114</v>
      </c>
      <c r="E1354">
        <v>11</v>
      </c>
      <c r="F1354">
        <v>83</v>
      </c>
      <c r="G1354" t="s">
        <v>5267</v>
      </c>
      <c r="H1354">
        <v>1000</v>
      </c>
      <c r="I1354">
        <v>0</v>
      </c>
      <c r="J1354">
        <v>3.63</v>
      </c>
      <c r="K1354">
        <v>118</v>
      </c>
      <c r="L1354">
        <v>48</v>
      </c>
      <c r="M1354">
        <v>17</v>
      </c>
      <c r="N1354">
        <v>27</v>
      </c>
      <c r="O1354">
        <v>13</v>
      </c>
      <c r="P1354">
        <v>13</v>
      </c>
      <c r="Q1354">
        <v>0</v>
      </c>
      <c r="R1354">
        <v>0</v>
      </c>
      <c r="S1354">
        <v>0</v>
      </c>
      <c r="T1354">
        <v>0</v>
      </c>
      <c r="U1354" t="s">
        <v>70</v>
      </c>
      <c r="V1354" t="s">
        <v>35</v>
      </c>
      <c r="W1354">
        <v>50</v>
      </c>
      <c r="X1354" t="s">
        <v>5268</v>
      </c>
      <c r="Y1354">
        <v>3</v>
      </c>
      <c r="Z1354">
        <v>0</v>
      </c>
      <c r="AA1354">
        <v>42</v>
      </c>
      <c r="AB1354">
        <v>50</v>
      </c>
      <c r="AE1354" t="s">
        <v>37</v>
      </c>
      <c r="AF1354" t="s">
        <v>3527</v>
      </c>
      <c r="AG1354" t="s">
        <v>10739</v>
      </c>
      <c r="AH1354" t="s">
        <v>10740</v>
      </c>
      <c r="AI1354">
        <v>626</v>
      </c>
      <c r="AJ1354">
        <v>3.7028753989999998</v>
      </c>
      <c r="AK1354" t="s">
        <v>10741</v>
      </c>
      <c r="AL1354">
        <v>0</v>
      </c>
      <c r="AN1354" t="s">
        <v>10742</v>
      </c>
      <c r="AO1354" t="s">
        <v>10743</v>
      </c>
      <c r="AP1354" t="s">
        <v>5273</v>
      </c>
      <c r="AQ1354" t="s">
        <v>5274</v>
      </c>
    </row>
    <row r="1355" spans="1:43" x14ac:dyDescent="0.3">
      <c r="A1355" t="s">
        <v>3531</v>
      </c>
      <c r="B1355" t="s">
        <v>10744</v>
      </c>
      <c r="C1355" t="s">
        <v>3529</v>
      </c>
      <c r="D1355" t="s">
        <v>5115</v>
      </c>
      <c r="E1355">
        <v>8</v>
      </c>
      <c r="F1355">
        <v>7</v>
      </c>
      <c r="G1355" t="s">
        <v>5267</v>
      </c>
      <c r="H1355">
        <v>10000</v>
      </c>
      <c r="I1355">
        <v>1</v>
      </c>
      <c r="J1355">
        <v>4.1399999999999997</v>
      </c>
      <c r="K1355">
        <v>2604</v>
      </c>
      <c r="L1355">
        <v>1428</v>
      </c>
      <c r="M1355">
        <v>555</v>
      </c>
      <c r="N1355">
        <v>340</v>
      </c>
      <c r="O1355">
        <v>122</v>
      </c>
      <c r="P1355">
        <v>159</v>
      </c>
      <c r="Q1355">
        <v>0</v>
      </c>
      <c r="R1355">
        <v>0</v>
      </c>
      <c r="S1355">
        <v>0</v>
      </c>
      <c r="T1355">
        <v>0</v>
      </c>
      <c r="U1355" t="s">
        <v>70</v>
      </c>
      <c r="V1355" t="s">
        <v>52</v>
      </c>
      <c r="W1355">
        <v>50</v>
      </c>
      <c r="X1355" t="s">
        <v>5268</v>
      </c>
      <c r="Y1355">
        <v>2</v>
      </c>
      <c r="Z1355">
        <v>0</v>
      </c>
      <c r="AA1355">
        <v>42</v>
      </c>
      <c r="AB1355">
        <v>50</v>
      </c>
      <c r="AC1355">
        <v>1</v>
      </c>
      <c r="AD1355" t="s">
        <v>5269</v>
      </c>
      <c r="AE1355" t="s">
        <v>37</v>
      </c>
      <c r="AF1355" t="s">
        <v>3530</v>
      </c>
      <c r="AG1355" t="s">
        <v>3530</v>
      </c>
      <c r="AH1355" t="s">
        <v>10745</v>
      </c>
      <c r="AI1355">
        <v>13399</v>
      </c>
      <c r="AJ1355">
        <v>4.0770953060000004</v>
      </c>
      <c r="AK1355" t="s">
        <v>10746</v>
      </c>
      <c r="AL1355">
        <v>0</v>
      </c>
      <c r="AN1355" t="s">
        <v>10747</v>
      </c>
      <c r="AO1355" t="s">
        <v>10748</v>
      </c>
      <c r="AP1355" t="s">
        <v>5273</v>
      </c>
      <c r="AQ1355" t="s">
        <v>5274</v>
      </c>
    </row>
    <row r="1356" spans="1:43" x14ac:dyDescent="0.3">
      <c r="A1356" t="s">
        <v>3534</v>
      </c>
      <c r="B1356" t="s">
        <v>10749</v>
      </c>
      <c r="C1356" t="s">
        <v>3532</v>
      </c>
      <c r="D1356" t="s">
        <v>5116</v>
      </c>
      <c r="E1356">
        <v>16</v>
      </c>
      <c r="F1356">
        <v>50</v>
      </c>
      <c r="G1356" t="s">
        <v>5267</v>
      </c>
      <c r="H1356">
        <v>100</v>
      </c>
      <c r="I1356">
        <v>0</v>
      </c>
      <c r="J1356">
        <v>3.93</v>
      </c>
      <c r="K1356">
        <v>46</v>
      </c>
      <c r="L1356">
        <v>22</v>
      </c>
      <c r="M1356">
        <v>12</v>
      </c>
      <c r="N1356">
        <v>4</v>
      </c>
      <c r="O1356">
        <v>3</v>
      </c>
      <c r="P1356">
        <v>5</v>
      </c>
      <c r="Q1356">
        <v>0</v>
      </c>
      <c r="R1356">
        <v>0</v>
      </c>
      <c r="S1356">
        <v>0</v>
      </c>
      <c r="T1356">
        <v>0</v>
      </c>
      <c r="U1356" t="s">
        <v>70</v>
      </c>
      <c r="V1356" t="s">
        <v>43</v>
      </c>
      <c r="W1356">
        <v>18</v>
      </c>
      <c r="X1356" t="s">
        <v>5268</v>
      </c>
      <c r="Y1356">
        <v>5</v>
      </c>
      <c r="Z1356">
        <v>0</v>
      </c>
      <c r="AA1356">
        <v>32</v>
      </c>
      <c r="AB1356">
        <v>50</v>
      </c>
      <c r="AE1356" t="s">
        <v>37</v>
      </c>
      <c r="AF1356" t="s">
        <v>3533</v>
      </c>
      <c r="AG1356" t="s">
        <v>10750</v>
      </c>
      <c r="AH1356" t="s">
        <v>10751</v>
      </c>
      <c r="AI1356">
        <v>19632</v>
      </c>
      <c r="AJ1356">
        <v>4.3106662589999996</v>
      </c>
      <c r="AK1356" t="s">
        <v>10752</v>
      </c>
      <c r="AL1356">
        <v>0</v>
      </c>
      <c r="AN1356" t="s">
        <v>10753</v>
      </c>
      <c r="AO1356" t="s">
        <v>10754</v>
      </c>
      <c r="AP1356" t="s">
        <v>5273</v>
      </c>
      <c r="AQ1356" t="s">
        <v>5274</v>
      </c>
    </row>
    <row r="1357" spans="1:43" x14ac:dyDescent="0.3">
      <c r="A1357" t="s">
        <v>2072</v>
      </c>
      <c r="B1357" t="s">
        <v>5487</v>
      </c>
      <c r="C1357" t="s">
        <v>1993</v>
      </c>
      <c r="D1357" t="s">
        <v>4671</v>
      </c>
      <c r="E1357">
        <v>8</v>
      </c>
      <c r="F1357">
        <v>68</v>
      </c>
      <c r="G1357" t="s">
        <v>5267</v>
      </c>
      <c r="H1357">
        <v>8</v>
      </c>
      <c r="I1357">
        <v>0</v>
      </c>
      <c r="J1357">
        <v>5</v>
      </c>
      <c r="K1357">
        <v>0</v>
      </c>
      <c r="Q1357">
        <v>0</v>
      </c>
      <c r="R1357">
        <v>0</v>
      </c>
      <c r="S1357">
        <v>0</v>
      </c>
      <c r="T1357">
        <v>0</v>
      </c>
      <c r="U1357" t="s">
        <v>34</v>
      </c>
      <c r="V1357" t="s">
        <v>52</v>
      </c>
      <c r="W1357">
        <v>50</v>
      </c>
      <c r="X1357" t="s">
        <v>5268</v>
      </c>
      <c r="Y1357">
        <v>3</v>
      </c>
      <c r="Z1357">
        <v>0</v>
      </c>
      <c r="AA1357">
        <v>43</v>
      </c>
      <c r="AB1357">
        <v>50</v>
      </c>
      <c r="AE1357" t="s">
        <v>37</v>
      </c>
      <c r="AF1357" t="s">
        <v>2071</v>
      </c>
      <c r="AG1357" t="s">
        <v>8608</v>
      </c>
      <c r="AH1357" t="s">
        <v>8609</v>
      </c>
      <c r="AI1357">
        <v>626</v>
      </c>
      <c r="AJ1357">
        <v>3.9169329070000001</v>
      </c>
      <c r="AK1357" t="s">
        <v>8610</v>
      </c>
      <c r="AL1357">
        <v>0</v>
      </c>
      <c r="AN1357" t="s">
        <v>8611</v>
      </c>
      <c r="AO1357" t="s">
        <v>8612</v>
      </c>
      <c r="AP1357" t="s">
        <v>5273</v>
      </c>
      <c r="AQ1357" t="s">
        <v>5274</v>
      </c>
    </row>
    <row r="1358" spans="1:43" x14ac:dyDescent="0.3">
      <c r="A1358" t="s">
        <v>3536</v>
      </c>
      <c r="B1358" t="s">
        <v>10755</v>
      </c>
      <c r="C1358" t="s">
        <v>3535</v>
      </c>
      <c r="D1358" t="s">
        <v>5117</v>
      </c>
      <c r="E1358">
        <v>9</v>
      </c>
      <c r="F1358">
        <v>8</v>
      </c>
      <c r="G1358" t="s">
        <v>5267</v>
      </c>
      <c r="H1358">
        <v>5000</v>
      </c>
      <c r="I1358">
        <v>1</v>
      </c>
      <c r="J1358">
        <v>4.41</v>
      </c>
      <c r="K1358">
        <v>1153</v>
      </c>
      <c r="L1358">
        <v>735</v>
      </c>
      <c r="M1358">
        <v>250</v>
      </c>
      <c r="N1358">
        <v>107</v>
      </c>
      <c r="O1358">
        <v>23</v>
      </c>
      <c r="P1358">
        <v>38</v>
      </c>
      <c r="Q1358">
        <v>1</v>
      </c>
      <c r="R1358">
        <v>0</v>
      </c>
      <c r="S1358">
        <v>1</v>
      </c>
      <c r="T1358">
        <v>0</v>
      </c>
      <c r="U1358" t="s">
        <v>360</v>
      </c>
      <c r="V1358" t="s">
        <v>35</v>
      </c>
      <c r="W1358">
        <v>20</v>
      </c>
      <c r="X1358" t="s">
        <v>5268</v>
      </c>
      <c r="Y1358">
        <v>3</v>
      </c>
      <c r="Z1358">
        <v>0</v>
      </c>
      <c r="AA1358">
        <v>36</v>
      </c>
      <c r="AB1358">
        <v>50</v>
      </c>
      <c r="AE1358" t="s">
        <v>37</v>
      </c>
      <c r="AF1358" t="s">
        <v>92</v>
      </c>
      <c r="AG1358" t="s">
        <v>5346</v>
      </c>
      <c r="AH1358" t="s">
        <v>7522</v>
      </c>
      <c r="AI1358">
        <v>55499</v>
      </c>
      <c r="AJ1358">
        <v>4.138885385</v>
      </c>
      <c r="AK1358" t="s">
        <v>5347</v>
      </c>
      <c r="AL1358">
        <v>0</v>
      </c>
      <c r="AN1358" t="s">
        <v>10756</v>
      </c>
      <c r="AO1358" t="s">
        <v>10757</v>
      </c>
      <c r="AP1358" t="s">
        <v>5273</v>
      </c>
      <c r="AQ1358" t="s">
        <v>5274</v>
      </c>
    </row>
    <row r="1359" spans="1:43" x14ac:dyDescent="0.3">
      <c r="A1359" t="s">
        <v>3539</v>
      </c>
      <c r="B1359" t="s">
        <v>10758</v>
      </c>
      <c r="C1359" t="s">
        <v>3537</v>
      </c>
      <c r="D1359" t="s">
        <v>5118</v>
      </c>
      <c r="E1359">
        <v>11</v>
      </c>
      <c r="F1359">
        <v>38</v>
      </c>
      <c r="G1359" t="s">
        <v>5267</v>
      </c>
      <c r="H1359">
        <v>5000</v>
      </c>
      <c r="I1359">
        <v>0</v>
      </c>
      <c r="J1359">
        <v>4.1100000000000003</v>
      </c>
      <c r="K1359">
        <v>377</v>
      </c>
      <c r="L1359">
        <v>236</v>
      </c>
      <c r="M1359">
        <v>46</v>
      </c>
      <c r="N1359">
        <v>33</v>
      </c>
      <c r="O1359">
        <v>23</v>
      </c>
      <c r="P1359">
        <v>39</v>
      </c>
      <c r="Q1359">
        <v>0</v>
      </c>
      <c r="R1359">
        <v>0</v>
      </c>
      <c r="S1359">
        <v>0</v>
      </c>
      <c r="T1359">
        <v>0</v>
      </c>
      <c r="U1359" t="s">
        <v>51</v>
      </c>
      <c r="V1359" t="s">
        <v>43</v>
      </c>
      <c r="W1359">
        <v>2</v>
      </c>
      <c r="X1359" t="s">
        <v>5268</v>
      </c>
      <c r="Y1359">
        <v>2</v>
      </c>
      <c r="Z1359">
        <v>0</v>
      </c>
      <c r="AA1359">
        <v>28</v>
      </c>
      <c r="AB1359">
        <v>50</v>
      </c>
      <c r="AE1359" t="s">
        <v>37</v>
      </c>
      <c r="AF1359" t="s">
        <v>3538</v>
      </c>
      <c r="AG1359" t="s">
        <v>3538</v>
      </c>
      <c r="AH1359" t="s">
        <v>10759</v>
      </c>
      <c r="AI1359">
        <v>602</v>
      </c>
      <c r="AJ1359">
        <v>4.1710963459999997</v>
      </c>
      <c r="AK1359" s="1" t="s">
        <v>10760</v>
      </c>
      <c r="AL1359">
        <v>0</v>
      </c>
      <c r="AN1359" t="s">
        <v>10761</v>
      </c>
      <c r="AO1359" t="s">
        <v>10762</v>
      </c>
      <c r="AP1359" t="s">
        <v>5273</v>
      </c>
      <c r="AQ1359" t="s">
        <v>5274</v>
      </c>
    </row>
    <row r="1360" spans="1:43" x14ac:dyDescent="0.3">
      <c r="A1360" t="s">
        <v>3540</v>
      </c>
      <c r="B1360" t="s">
        <v>5487</v>
      </c>
      <c r="C1360" t="s">
        <v>1993</v>
      </c>
      <c r="D1360" t="s">
        <v>5119</v>
      </c>
      <c r="E1360">
        <v>8</v>
      </c>
      <c r="F1360">
        <v>7</v>
      </c>
      <c r="G1360" t="s">
        <v>5267</v>
      </c>
      <c r="H1360">
        <v>5000</v>
      </c>
      <c r="I1360">
        <v>1</v>
      </c>
      <c r="J1360">
        <v>3.71</v>
      </c>
      <c r="K1360">
        <v>346</v>
      </c>
      <c r="L1360">
        <v>148</v>
      </c>
      <c r="M1360">
        <v>68</v>
      </c>
      <c r="N1360">
        <v>53</v>
      </c>
      <c r="O1360">
        <v>34</v>
      </c>
      <c r="P1360">
        <v>43</v>
      </c>
      <c r="Q1360">
        <v>0</v>
      </c>
      <c r="R1360">
        <v>0</v>
      </c>
      <c r="S1360">
        <v>0</v>
      </c>
      <c r="T1360">
        <v>0</v>
      </c>
      <c r="U1360" t="s">
        <v>144</v>
      </c>
      <c r="V1360" t="s">
        <v>52</v>
      </c>
      <c r="W1360">
        <v>50</v>
      </c>
      <c r="X1360" t="s">
        <v>5268</v>
      </c>
      <c r="Y1360">
        <v>3</v>
      </c>
      <c r="Z1360">
        <v>0</v>
      </c>
      <c r="AA1360">
        <v>50</v>
      </c>
      <c r="AB1360">
        <v>50</v>
      </c>
      <c r="AE1360" t="s">
        <v>37</v>
      </c>
      <c r="AF1360" t="s">
        <v>1135</v>
      </c>
      <c r="AG1360" t="s">
        <v>7101</v>
      </c>
      <c r="AH1360" t="s">
        <v>1136</v>
      </c>
      <c r="AI1360">
        <v>3053</v>
      </c>
      <c r="AJ1360">
        <v>3.858499836</v>
      </c>
      <c r="AK1360" t="s">
        <v>7102</v>
      </c>
      <c r="AL1360">
        <v>0</v>
      </c>
      <c r="AN1360" t="s">
        <v>10763</v>
      </c>
      <c r="AO1360" t="s">
        <v>10764</v>
      </c>
      <c r="AP1360" t="s">
        <v>5273</v>
      </c>
      <c r="AQ1360" t="s">
        <v>5274</v>
      </c>
    </row>
    <row r="1361" spans="1:43" x14ac:dyDescent="0.3">
      <c r="A1361" t="s">
        <v>3543</v>
      </c>
      <c r="B1361" t="s">
        <v>10765</v>
      </c>
      <c r="C1361" t="s">
        <v>3541</v>
      </c>
      <c r="D1361" t="s">
        <v>5120</v>
      </c>
      <c r="E1361">
        <v>8</v>
      </c>
      <c r="F1361">
        <v>50</v>
      </c>
      <c r="G1361" t="s">
        <v>5267</v>
      </c>
      <c r="H1361">
        <v>5000</v>
      </c>
      <c r="I1361">
        <v>1</v>
      </c>
      <c r="J1361">
        <v>4.26</v>
      </c>
      <c r="K1361">
        <v>1057</v>
      </c>
      <c r="L1361">
        <v>625</v>
      </c>
      <c r="M1361">
        <v>213</v>
      </c>
      <c r="N1361">
        <v>134</v>
      </c>
      <c r="O1361">
        <v>44</v>
      </c>
      <c r="P1361">
        <v>41</v>
      </c>
      <c r="Q1361">
        <v>1</v>
      </c>
      <c r="R1361">
        <v>0</v>
      </c>
      <c r="S1361">
        <v>1</v>
      </c>
      <c r="T1361">
        <v>0</v>
      </c>
      <c r="U1361" t="s">
        <v>144</v>
      </c>
      <c r="V1361" t="s">
        <v>52</v>
      </c>
      <c r="W1361">
        <v>50</v>
      </c>
      <c r="X1361" t="s">
        <v>5268</v>
      </c>
      <c r="Y1361">
        <v>3</v>
      </c>
      <c r="Z1361">
        <v>0</v>
      </c>
      <c r="AA1361">
        <v>27</v>
      </c>
      <c r="AB1361">
        <v>50</v>
      </c>
      <c r="AC1361">
        <v>1</v>
      </c>
      <c r="AD1361" t="s">
        <v>5269</v>
      </c>
      <c r="AE1361" t="s">
        <v>37</v>
      </c>
      <c r="AF1361" t="s">
        <v>3542</v>
      </c>
      <c r="AG1361" t="s">
        <v>3542</v>
      </c>
      <c r="AH1361" t="s">
        <v>10766</v>
      </c>
      <c r="AI1361">
        <v>7631</v>
      </c>
      <c r="AJ1361">
        <v>3.8638448429999999</v>
      </c>
      <c r="AK1361" t="s">
        <v>10767</v>
      </c>
      <c r="AL1361">
        <v>0</v>
      </c>
      <c r="AN1361" t="s">
        <v>10768</v>
      </c>
      <c r="AO1361" t="s">
        <v>10769</v>
      </c>
      <c r="AP1361" t="s">
        <v>5273</v>
      </c>
      <c r="AQ1361" t="s">
        <v>5274</v>
      </c>
    </row>
    <row r="1362" spans="1:43" x14ac:dyDescent="0.3">
      <c r="A1362" t="s">
        <v>870</v>
      </c>
      <c r="B1362" t="s">
        <v>6656</v>
      </c>
      <c r="C1362" t="s">
        <v>868</v>
      </c>
      <c r="D1362" t="s">
        <v>4290</v>
      </c>
      <c r="E1362">
        <v>11</v>
      </c>
      <c r="F1362">
        <v>10</v>
      </c>
      <c r="G1362" t="s">
        <v>5267</v>
      </c>
      <c r="H1362">
        <v>10000</v>
      </c>
      <c r="I1362">
        <v>0</v>
      </c>
      <c r="J1362">
        <v>3.65</v>
      </c>
      <c r="K1362">
        <v>2422</v>
      </c>
      <c r="L1362">
        <v>1056</v>
      </c>
      <c r="M1362">
        <v>419</v>
      </c>
      <c r="N1362">
        <v>375</v>
      </c>
      <c r="O1362">
        <v>190</v>
      </c>
      <c r="P1362">
        <v>382</v>
      </c>
      <c r="Q1362">
        <v>0</v>
      </c>
      <c r="R1362">
        <v>0</v>
      </c>
      <c r="S1362">
        <v>0</v>
      </c>
      <c r="T1362">
        <v>0</v>
      </c>
      <c r="U1362" t="s">
        <v>34</v>
      </c>
      <c r="V1362" t="s">
        <v>52</v>
      </c>
      <c r="W1362">
        <v>50</v>
      </c>
      <c r="X1362" t="s">
        <v>5268</v>
      </c>
      <c r="Y1362">
        <v>3</v>
      </c>
      <c r="Z1362">
        <v>0</v>
      </c>
      <c r="AA1362">
        <v>46</v>
      </c>
      <c r="AB1362">
        <v>50</v>
      </c>
      <c r="AE1362" t="s">
        <v>37</v>
      </c>
      <c r="AF1362" t="s">
        <v>869</v>
      </c>
      <c r="AG1362" t="s">
        <v>6657</v>
      </c>
      <c r="AH1362" t="s">
        <v>6658</v>
      </c>
      <c r="AI1362">
        <v>78616</v>
      </c>
      <c r="AJ1362">
        <v>4.3104329909999999</v>
      </c>
      <c r="AK1362" t="s">
        <v>6659</v>
      </c>
      <c r="AL1362">
        <v>0</v>
      </c>
      <c r="AN1362" t="s">
        <v>6660</v>
      </c>
      <c r="AO1362" t="s">
        <v>6661</v>
      </c>
      <c r="AP1362" t="s">
        <v>5273</v>
      </c>
      <c r="AQ1362" t="s">
        <v>5274</v>
      </c>
    </row>
    <row r="1363" spans="1:43" x14ac:dyDescent="0.3">
      <c r="A1363" t="s">
        <v>3546</v>
      </c>
      <c r="B1363" t="s">
        <v>3544</v>
      </c>
      <c r="C1363" t="s">
        <v>3544</v>
      </c>
      <c r="D1363" t="s">
        <v>5121</v>
      </c>
      <c r="E1363">
        <v>11</v>
      </c>
      <c r="F1363">
        <v>85</v>
      </c>
      <c r="G1363" t="s">
        <v>5267</v>
      </c>
      <c r="H1363">
        <v>50</v>
      </c>
      <c r="I1363">
        <v>1</v>
      </c>
      <c r="J1363">
        <v>4</v>
      </c>
      <c r="K1363">
        <v>7</v>
      </c>
      <c r="L1363">
        <v>4</v>
      </c>
      <c r="M1363">
        <v>0</v>
      </c>
      <c r="N1363">
        <v>2</v>
      </c>
      <c r="O1363">
        <v>1</v>
      </c>
      <c r="P1363">
        <v>0</v>
      </c>
      <c r="Q1363">
        <v>0</v>
      </c>
      <c r="R1363">
        <v>0</v>
      </c>
      <c r="S1363">
        <v>0</v>
      </c>
      <c r="T1363">
        <v>0</v>
      </c>
      <c r="U1363" t="s">
        <v>34</v>
      </c>
      <c r="V1363" t="s">
        <v>43</v>
      </c>
      <c r="W1363">
        <v>8</v>
      </c>
      <c r="X1363" t="s">
        <v>5268</v>
      </c>
      <c r="Y1363">
        <v>3</v>
      </c>
      <c r="Z1363">
        <v>0</v>
      </c>
      <c r="AA1363">
        <v>36</v>
      </c>
      <c r="AB1363">
        <v>50</v>
      </c>
      <c r="AC1363">
        <v>1</v>
      </c>
      <c r="AD1363" t="s">
        <v>5269</v>
      </c>
      <c r="AE1363" t="s">
        <v>37</v>
      </c>
      <c r="AF1363" t="s">
        <v>3545</v>
      </c>
      <c r="AG1363" t="s">
        <v>3545</v>
      </c>
      <c r="AH1363" t="s">
        <v>10770</v>
      </c>
      <c r="AI1363">
        <v>21</v>
      </c>
      <c r="AJ1363">
        <v>3.7142857139999998</v>
      </c>
      <c r="AK1363" s="1" t="s">
        <v>10771</v>
      </c>
      <c r="AL1363">
        <v>0</v>
      </c>
      <c r="AN1363" t="s">
        <v>10772</v>
      </c>
      <c r="AO1363" t="s">
        <v>10773</v>
      </c>
      <c r="AP1363" t="s">
        <v>5273</v>
      </c>
      <c r="AQ1363" t="s">
        <v>5274</v>
      </c>
    </row>
    <row r="1364" spans="1:43" x14ac:dyDescent="0.3">
      <c r="A1364" t="s">
        <v>3549</v>
      </c>
      <c r="B1364" t="s">
        <v>10774</v>
      </c>
      <c r="C1364" t="s">
        <v>3547</v>
      </c>
      <c r="D1364" t="s">
        <v>5122</v>
      </c>
      <c r="E1364">
        <v>17</v>
      </c>
      <c r="F1364">
        <v>75</v>
      </c>
      <c r="G1364" t="s">
        <v>5267</v>
      </c>
      <c r="H1364">
        <v>1000</v>
      </c>
      <c r="I1364">
        <v>0</v>
      </c>
      <c r="J1364">
        <v>4.18</v>
      </c>
      <c r="K1364">
        <v>479</v>
      </c>
      <c r="L1364">
        <v>280</v>
      </c>
      <c r="M1364">
        <v>94</v>
      </c>
      <c r="N1364">
        <v>56</v>
      </c>
      <c r="O1364">
        <v>11</v>
      </c>
      <c r="P1364">
        <v>38</v>
      </c>
      <c r="Q1364">
        <v>0</v>
      </c>
      <c r="R1364">
        <v>0</v>
      </c>
      <c r="S1364">
        <v>0</v>
      </c>
      <c r="T1364">
        <v>0</v>
      </c>
      <c r="U1364" t="s">
        <v>70</v>
      </c>
      <c r="V1364" t="s">
        <v>52</v>
      </c>
      <c r="W1364">
        <v>50</v>
      </c>
      <c r="X1364" t="s">
        <v>5268</v>
      </c>
      <c r="Y1364">
        <v>5</v>
      </c>
      <c r="Z1364">
        <v>0</v>
      </c>
      <c r="AA1364">
        <v>60</v>
      </c>
      <c r="AB1364">
        <v>50</v>
      </c>
      <c r="AE1364" t="s">
        <v>37</v>
      </c>
      <c r="AF1364" t="s">
        <v>3548</v>
      </c>
      <c r="AG1364" t="s">
        <v>10775</v>
      </c>
      <c r="AH1364" t="s">
        <v>10776</v>
      </c>
      <c r="AI1364">
        <v>4778</v>
      </c>
      <c r="AJ1364">
        <v>4.1808287990000004</v>
      </c>
      <c r="AK1364" t="s">
        <v>10777</v>
      </c>
      <c r="AL1364">
        <v>1</v>
      </c>
      <c r="AM1364" t="s">
        <v>10778</v>
      </c>
      <c r="AN1364" t="s">
        <v>10779</v>
      </c>
      <c r="AO1364" t="s">
        <v>10780</v>
      </c>
      <c r="AP1364" t="s">
        <v>5273</v>
      </c>
      <c r="AQ1364" t="s">
        <v>5274</v>
      </c>
    </row>
    <row r="1365" spans="1:43" x14ac:dyDescent="0.3">
      <c r="A1365" t="s">
        <v>3552</v>
      </c>
      <c r="B1365" t="s">
        <v>5487</v>
      </c>
      <c r="C1365" t="s">
        <v>1993</v>
      </c>
      <c r="D1365" t="s">
        <v>4067</v>
      </c>
      <c r="E1365">
        <v>7</v>
      </c>
      <c r="F1365">
        <v>68</v>
      </c>
      <c r="G1365" t="s">
        <v>5267</v>
      </c>
      <c r="H1365">
        <v>10</v>
      </c>
      <c r="I1365">
        <v>0</v>
      </c>
      <c r="J1365">
        <v>1.5</v>
      </c>
      <c r="K1365">
        <v>2</v>
      </c>
      <c r="L1365">
        <v>0</v>
      </c>
      <c r="M1365">
        <v>0</v>
      </c>
      <c r="N1365">
        <v>0</v>
      </c>
      <c r="O1365">
        <v>1</v>
      </c>
      <c r="P1365">
        <v>1</v>
      </c>
      <c r="Q1365">
        <v>0</v>
      </c>
      <c r="R1365">
        <v>0</v>
      </c>
      <c r="S1365">
        <v>0</v>
      </c>
      <c r="T1365">
        <v>0</v>
      </c>
      <c r="U1365" t="s">
        <v>34</v>
      </c>
      <c r="V1365" t="s">
        <v>52</v>
      </c>
      <c r="W1365">
        <v>50</v>
      </c>
      <c r="X1365" t="s">
        <v>5268</v>
      </c>
      <c r="Y1365">
        <v>2</v>
      </c>
      <c r="Z1365">
        <v>0</v>
      </c>
      <c r="AA1365">
        <v>43</v>
      </c>
      <c r="AB1365">
        <v>50</v>
      </c>
      <c r="AC1365">
        <v>1</v>
      </c>
      <c r="AD1365" t="s">
        <v>5269</v>
      </c>
      <c r="AE1365" t="s">
        <v>37</v>
      </c>
      <c r="AF1365" t="s">
        <v>3550</v>
      </c>
      <c r="AG1365" t="s">
        <v>3550</v>
      </c>
      <c r="AH1365" t="s">
        <v>3551</v>
      </c>
      <c r="AI1365">
        <v>397</v>
      </c>
      <c r="AJ1365">
        <v>3.8589420649999999</v>
      </c>
      <c r="AK1365" t="s">
        <v>5488</v>
      </c>
      <c r="AL1365">
        <v>0</v>
      </c>
      <c r="AN1365" t="s">
        <v>5489</v>
      </c>
      <c r="AO1365" t="s">
        <v>5490</v>
      </c>
      <c r="AP1365" t="s">
        <v>5273</v>
      </c>
      <c r="AQ1365" t="s">
        <v>5274</v>
      </c>
    </row>
    <row r="1366" spans="1:43" x14ac:dyDescent="0.3">
      <c r="A1366" s="1" t="s">
        <v>3555</v>
      </c>
      <c r="B1366" t="s">
        <v>10781</v>
      </c>
      <c r="C1366" t="s">
        <v>3553</v>
      </c>
      <c r="D1366" t="s">
        <v>5123</v>
      </c>
      <c r="E1366">
        <v>2.8</v>
      </c>
      <c r="F1366">
        <v>3</v>
      </c>
      <c r="G1366" t="s">
        <v>5267</v>
      </c>
      <c r="H1366">
        <v>1000</v>
      </c>
      <c r="I1366">
        <v>1</v>
      </c>
      <c r="J1366">
        <v>3.4</v>
      </c>
      <c r="K1366">
        <v>78</v>
      </c>
      <c r="L1366">
        <v>26</v>
      </c>
      <c r="M1366">
        <v>14</v>
      </c>
      <c r="N1366">
        <v>19</v>
      </c>
      <c r="O1366">
        <v>3</v>
      </c>
      <c r="P1366">
        <v>16</v>
      </c>
      <c r="Q1366">
        <v>0</v>
      </c>
      <c r="R1366">
        <v>0</v>
      </c>
      <c r="S1366">
        <v>0</v>
      </c>
      <c r="T1366">
        <v>0</v>
      </c>
      <c r="U1366" t="s">
        <v>51</v>
      </c>
      <c r="V1366" t="s">
        <v>43</v>
      </c>
      <c r="W1366">
        <v>8</v>
      </c>
      <c r="X1366" t="s">
        <v>5268</v>
      </c>
      <c r="Y1366">
        <v>1</v>
      </c>
      <c r="Z1366">
        <v>0</v>
      </c>
      <c r="AA1366">
        <v>20</v>
      </c>
      <c r="AB1366">
        <v>50</v>
      </c>
      <c r="AE1366" t="s">
        <v>37</v>
      </c>
      <c r="AF1366" t="s">
        <v>3554</v>
      </c>
      <c r="AG1366" t="s">
        <v>3554</v>
      </c>
      <c r="AH1366" t="s">
        <v>10782</v>
      </c>
      <c r="AI1366">
        <v>1281</v>
      </c>
      <c r="AJ1366">
        <v>4.0187353630000002</v>
      </c>
      <c r="AK1366" t="s">
        <v>10783</v>
      </c>
      <c r="AL1366">
        <v>0</v>
      </c>
      <c r="AN1366" t="s">
        <v>10784</v>
      </c>
      <c r="AO1366" t="s">
        <v>10785</v>
      </c>
      <c r="AP1366" t="s">
        <v>5273</v>
      </c>
      <c r="AQ1366" t="s">
        <v>5274</v>
      </c>
    </row>
    <row r="1367" spans="1:43" x14ac:dyDescent="0.3">
      <c r="A1367" t="s">
        <v>3557</v>
      </c>
      <c r="B1367" t="s">
        <v>5491</v>
      </c>
      <c r="C1367" t="s">
        <v>183</v>
      </c>
      <c r="D1367" t="s">
        <v>4068</v>
      </c>
      <c r="E1367">
        <v>8</v>
      </c>
      <c r="F1367">
        <v>7</v>
      </c>
      <c r="G1367" t="s">
        <v>5267</v>
      </c>
      <c r="H1367">
        <v>50</v>
      </c>
      <c r="I1367">
        <v>1</v>
      </c>
      <c r="J1367">
        <v>3.43</v>
      </c>
      <c r="K1367">
        <v>7</v>
      </c>
      <c r="L1367">
        <v>3</v>
      </c>
      <c r="M1367">
        <v>0</v>
      </c>
      <c r="N1367">
        <v>2</v>
      </c>
      <c r="O1367">
        <v>1</v>
      </c>
      <c r="P1367">
        <v>1</v>
      </c>
      <c r="Q1367">
        <v>0</v>
      </c>
      <c r="R1367">
        <v>0</v>
      </c>
      <c r="S1367">
        <v>0</v>
      </c>
      <c r="T1367">
        <v>0</v>
      </c>
      <c r="U1367" t="s">
        <v>78</v>
      </c>
      <c r="V1367" t="s">
        <v>52</v>
      </c>
      <c r="W1367">
        <v>50</v>
      </c>
      <c r="X1367" t="s">
        <v>5268</v>
      </c>
      <c r="Y1367">
        <v>3</v>
      </c>
      <c r="Z1367">
        <v>0</v>
      </c>
      <c r="AA1367">
        <v>15</v>
      </c>
      <c r="AB1367">
        <v>50</v>
      </c>
      <c r="AE1367" t="s">
        <v>37</v>
      </c>
      <c r="AF1367" t="s">
        <v>3556</v>
      </c>
      <c r="AG1367" t="s">
        <v>10786</v>
      </c>
      <c r="AH1367" t="s">
        <v>10787</v>
      </c>
      <c r="AI1367">
        <v>249</v>
      </c>
      <c r="AJ1367">
        <v>3.979919679</v>
      </c>
      <c r="AK1367" t="s">
        <v>10788</v>
      </c>
      <c r="AL1367">
        <v>0</v>
      </c>
      <c r="AN1367" t="s">
        <v>10789</v>
      </c>
      <c r="AO1367" t="s">
        <v>10790</v>
      </c>
      <c r="AP1367" t="s">
        <v>5273</v>
      </c>
      <c r="AQ1367" t="s">
        <v>5274</v>
      </c>
    </row>
    <row r="1368" spans="1:43" x14ac:dyDescent="0.3">
      <c r="A1368" t="s">
        <v>3560</v>
      </c>
      <c r="B1368" t="s">
        <v>3558</v>
      </c>
      <c r="C1368" t="s">
        <v>3558</v>
      </c>
      <c r="D1368" t="s">
        <v>5124</v>
      </c>
      <c r="E1368">
        <v>5.89</v>
      </c>
      <c r="F1368">
        <v>5</v>
      </c>
      <c r="G1368" t="s">
        <v>5267</v>
      </c>
      <c r="H1368">
        <v>100</v>
      </c>
      <c r="I1368">
        <v>1</v>
      </c>
      <c r="J1368">
        <v>4.1500000000000004</v>
      </c>
      <c r="K1368">
        <v>48</v>
      </c>
      <c r="L1368">
        <v>30</v>
      </c>
      <c r="M1368">
        <v>7</v>
      </c>
      <c r="N1368">
        <v>4</v>
      </c>
      <c r="O1368">
        <v>2</v>
      </c>
      <c r="P1368">
        <v>5</v>
      </c>
      <c r="Q1368">
        <v>0</v>
      </c>
      <c r="R1368">
        <v>0</v>
      </c>
      <c r="S1368">
        <v>0</v>
      </c>
      <c r="T1368">
        <v>0</v>
      </c>
      <c r="U1368" t="s">
        <v>70</v>
      </c>
      <c r="V1368" t="s">
        <v>43</v>
      </c>
      <c r="W1368">
        <v>2</v>
      </c>
      <c r="X1368" t="s">
        <v>5268</v>
      </c>
      <c r="Y1368">
        <v>1</v>
      </c>
      <c r="Z1368">
        <v>0</v>
      </c>
      <c r="AA1368">
        <v>30</v>
      </c>
      <c r="AB1368">
        <v>50</v>
      </c>
      <c r="AC1368">
        <v>1</v>
      </c>
      <c r="AD1368" t="s">
        <v>5269</v>
      </c>
      <c r="AE1368" t="s">
        <v>37</v>
      </c>
      <c r="AF1368" t="s">
        <v>3559</v>
      </c>
      <c r="AG1368" t="s">
        <v>3559</v>
      </c>
      <c r="AH1368" t="s">
        <v>10791</v>
      </c>
      <c r="AI1368">
        <v>150</v>
      </c>
      <c r="AJ1368">
        <v>3.9933333329999998</v>
      </c>
      <c r="AK1368" s="1" t="s">
        <v>10792</v>
      </c>
      <c r="AL1368">
        <v>0</v>
      </c>
      <c r="AN1368" t="s">
        <v>10793</v>
      </c>
      <c r="AO1368" t="s">
        <v>10794</v>
      </c>
      <c r="AP1368" t="s">
        <v>5273</v>
      </c>
      <c r="AQ1368" t="s">
        <v>5274</v>
      </c>
    </row>
    <row r="1369" spans="1:43" x14ac:dyDescent="0.3">
      <c r="A1369" t="s">
        <v>3562</v>
      </c>
      <c r="B1369" t="s">
        <v>10795</v>
      </c>
      <c r="C1369" t="s">
        <v>3561</v>
      </c>
      <c r="D1369" t="s">
        <v>5125</v>
      </c>
      <c r="E1369">
        <v>8</v>
      </c>
      <c r="F1369">
        <v>7</v>
      </c>
      <c r="G1369" t="s">
        <v>5267</v>
      </c>
      <c r="H1369">
        <v>1000</v>
      </c>
      <c r="I1369">
        <v>0</v>
      </c>
      <c r="J1369">
        <v>3.4</v>
      </c>
      <c r="K1369">
        <v>94</v>
      </c>
      <c r="L1369">
        <v>34</v>
      </c>
      <c r="M1369">
        <v>14</v>
      </c>
      <c r="N1369">
        <v>18</v>
      </c>
      <c r="O1369">
        <v>12</v>
      </c>
      <c r="P1369">
        <v>16</v>
      </c>
      <c r="Q1369">
        <v>0</v>
      </c>
      <c r="R1369">
        <v>0</v>
      </c>
      <c r="S1369">
        <v>0</v>
      </c>
      <c r="T1369">
        <v>0</v>
      </c>
      <c r="U1369" t="s">
        <v>78</v>
      </c>
      <c r="V1369" t="s">
        <v>52</v>
      </c>
      <c r="W1369">
        <v>50</v>
      </c>
      <c r="X1369" t="s">
        <v>5268</v>
      </c>
      <c r="Y1369">
        <v>3</v>
      </c>
      <c r="Z1369">
        <v>0</v>
      </c>
      <c r="AA1369">
        <v>37</v>
      </c>
      <c r="AB1369">
        <v>50</v>
      </c>
      <c r="AC1369">
        <v>1</v>
      </c>
      <c r="AD1369" t="s">
        <v>5269</v>
      </c>
      <c r="AE1369" t="s">
        <v>37</v>
      </c>
      <c r="AF1369" t="s">
        <v>863</v>
      </c>
      <c r="AG1369" t="s">
        <v>863</v>
      </c>
      <c r="AH1369" t="s">
        <v>6646</v>
      </c>
      <c r="AI1369">
        <v>5281</v>
      </c>
      <c r="AJ1369">
        <v>4.0232910430000004</v>
      </c>
      <c r="AK1369" t="s">
        <v>6647</v>
      </c>
      <c r="AL1369">
        <v>1</v>
      </c>
      <c r="AM1369" t="s">
        <v>6648</v>
      </c>
      <c r="AN1369" t="s">
        <v>10796</v>
      </c>
      <c r="AO1369" t="s">
        <v>10797</v>
      </c>
      <c r="AP1369" t="s">
        <v>5273</v>
      </c>
      <c r="AQ1369" t="s">
        <v>5274</v>
      </c>
    </row>
    <row r="1370" spans="1:43" x14ac:dyDescent="0.3">
      <c r="A1370" t="s">
        <v>3566</v>
      </c>
      <c r="B1370" t="s">
        <v>10798</v>
      </c>
      <c r="C1370" t="s">
        <v>3563</v>
      </c>
      <c r="D1370" t="s">
        <v>5126</v>
      </c>
      <c r="E1370">
        <v>1</v>
      </c>
      <c r="F1370">
        <v>1</v>
      </c>
      <c r="G1370" t="s">
        <v>5267</v>
      </c>
      <c r="H1370">
        <v>100</v>
      </c>
      <c r="I1370">
        <v>1</v>
      </c>
      <c r="J1370">
        <v>3.17</v>
      </c>
      <c r="K1370">
        <v>6</v>
      </c>
      <c r="L1370">
        <v>2</v>
      </c>
      <c r="M1370">
        <v>1</v>
      </c>
      <c r="N1370">
        <v>1</v>
      </c>
      <c r="O1370">
        <v>0</v>
      </c>
      <c r="P1370">
        <v>2</v>
      </c>
      <c r="Q1370">
        <v>0</v>
      </c>
      <c r="R1370">
        <v>0</v>
      </c>
      <c r="S1370">
        <v>0</v>
      </c>
      <c r="T1370">
        <v>0</v>
      </c>
      <c r="U1370" t="s">
        <v>100</v>
      </c>
      <c r="V1370" t="s">
        <v>3564</v>
      </c>
      <c r="W1370">
        <v>50</v>
      </c>
      <c r="X1370" t="s">
        <v>5268</v>
      </c>
      <c r="Y1370">
        <v>1</v>
      </c>
      <c r="Z1370">
        <v>0</v>
      </c>
      <c r="AA1370">
        <v>16</v>
      </c>
      <c r="AB1370">
        <v>50</v>
      </c>
      <c r="AE1370" t="s">
        <v>37</v>
      </c>
      <c r="AF1370" t="s">
        <v>3565</v>
      </c>
      <c r="AG1370" t="s">
        <v>3565</v>
      </c>
      <c r="AH1370" t="s">
        <v>10799</v>
      </c>
      <c r="AI1370">
        <v>30</v>
      </c>
      <c r="AJ1370">
        <v>4.1666666670000003</v>
      </c>
      <c r="AK1370" t="s">
        <v>10800</v>
      </c>
      <c r="AL1370">
        <v>0</v>
      </c>
      <c r="AN1370" t="s">
        <v>10801</v>
      </c>
      <c r="AO1370" t="s">
        <v>10802</v>
      </c>
      <c r="AP1370" t="s">
        <v>5273</v>
      </c>
      <c r="AQ1370" t="s">
        <v>5274</v>
      </c>
    </row>
    <row r="1371" spans="1:43" x14ac:dyDescent="0.3">
      <c r="A1371" t="s">
        <v>991</v>
      </c>
      <c r="B1371" t="s">
        <v>989</v>
      </c>
      <c r="C1371" t="s">
        <v>989</v>
      </c>
      <c r="D1371" t="s">
        <v>4235</v>
      </c>
      <c r="E1371">
        <v>8</v>
      </c>
      <c r="F1371">
        <v>7</v>
      </c>
      <c r="G1371" t="s">
        <v>5267</v>
      </c>
      <c r="H1371">
        <v>100</v>
      </c>
      <c r="I1371">
        <v>1</v>
      </c>
      <c r="J1371">
        <v>3.86</v>
      </c>
      <c r="K1371">
        <v>28</v>
      </c>
      <c r="L1371">
        <v>14</v>
      </c>
      <c r="M1371">
        <v>4</v>
      </c>
      <c r="N1371">
        <v>5</v>
      </c>
      <c r="O1371">
        <v>2</v>
      </c>
      <c r="P1371">
        <v>3</v>
      </c>
      <c r="Q1371">
        <v>0</v>
      </c>
      <c r="R1371">
        <v>0</v>
      </c>
      <c r="S1371">
        <v>0</v>
      </c>
      <c r="T1371">
        <v>0</v>
      </c>
      <c r="U1371" t="s">
        <v>100</v>
      </c>
      <c r="V1371" t="s">
        <v>43</v>
      </c>
      <c r="W1371">
        <v>2</v>
      </c>
      <c r="X1371" t="s">
        <v>5268</v>
      </c>
      <c r="Y1371">
        <v>3</v>
      </c>
      <c r="Z1371">
        <v>0</v>
      </c>
      <c r="AA1371">
        <v>28</v>
      </c>
      <c r="AB1371">
        <v>50</v>
      </c>
      <c r="AE1371" t="s">
        <v>37</v>
      </c>
      <c r="AF1371" t="s">
        <v>990</v>
      </c>
      <c r="AG1371" t="s">
        <v>990</v>
      </c>
      <c r="AH1371" t="s">
        <v>6854</v>
      </c>
      <c r="AI1371">
        <v>889</v>
      </c>
      <c r="AJ1371">
        <v>4.3903262090000004</v>
      </c>
      <c r="AK1371" t="s">
        <v>6855</v>
      </c>
      <c r="AL1371">
        <v>0</v>
      </c>
      <c r="AN1371" t="s">
        <v>6856</v>
      </c>
      <c r="AO1371" t="s">
        <v>6857</v>
      </c>
      <c r="AP1371" t="s">
        <v>5273</v>
      </c>
      <c r="AQ1371" t="s">
        <v>5274</v>
      </c>
    </row>
    <row r="1372" spans="1:43" x14ac:dyDescent="0.3">
      <c r="A1372" t="s">
        <v>3568</v>
      </c>
      <c r="B1372" t="s">
        <v>10803</v>
      </c>
      <c r="C1372" t="s">
        <v>3567</v>
      </c>
      <c r="D1372" t="s">
        <v>5127</v>
      </c>
      <c r="E1372">
        <v>16</v>
      </c>
      <c r="F1372">
        <v>14</v>
      </c>
      <c r="G1372" t="s">
        <v>5267</v>
      </c>
      <c r="H1372">
        <v>10000</v>
      </c>
      <c r="I1372">
        <v>0</v>
      </c>
      <c r="J1372">
        <v>3.87</v>
      </c>
      <c r="K1372">
        <v>770</v>
      </c>
      <c r="L1372">
        <v>381</v>
      </c>
      <c r="M1372">
        <v>134</v>
      </c>
      <c r="N1372">
        <v>110</v>
      </c>
      <c r="O1372">
        <v>66</v>
      </c>
      <c r="P1372">
        <v>79</v>
      </c>
      <c r="Q1372">
        <v>0</v>
      </c>
      <c r="R1372">
        <v>0</v>
      </c>
      <c r="S1372">
        <v>0</v>
      </c>
      <c r="T1372">
        <v>0</v>
      </c>
      <c r="U1372" t="s">
        <v>3263</v>
      </c>
      <c r="V1372" t="s">
        <v>52</v>
      </c>
      <c r="W1372">
        <v>50</v>
      </c>
      <c r="X1372" t="s">
        <v>5268</v>
      </c>
      <c r="Y1372">
        <v>4</v>
      </c>
      <c r="Z1372">
        <v>0</v>
      </c>
      <c r="AA1372">
        <v>41</v>
      </c>
      <c r="AB1372">
        <v>50</v>
      </c>
      <c r="AE1372" t="s">
        <v>37</v>
      </c>
      <c r="AF1372" t="s">
        <v>97</v>
      </c>
      <c r="AG1372" t="s">
        <v>5351</v>
      </c>
      <c r="AH1372" t="s">
        <v>5352</v>
      </c>
      <c r="AI1372">
        <v>39381</v>
      </c>
      <c r="AJ1372">
        <v>4.0663264010000004</v>
      </c>
      <c r="AK1372" t="s">
        <v>5353</v>
      </c>
      <c r="AL1372">
        <v>0</v>
      </c>
      <c r="AN1372" t="s">
        <v>10804</v>
      </c>
      <c r="AO1372" t="s">
        <v>10805</v>
      </c>
      <c r="AP1372" t="s">
        <v>5273</v>
      </c>
      <c r="AQ1372" t="s">
        <v>5274</v>
      </c>
    </row>
    <row r="1373" spans="1:43" x14ac:dyDescent="0.3">
      <c r="A1373" s="1" t="s">
        <v>3573</v>
      </c>
      <c r="B1373" t="s">
        <v>10806</v>
      </c>
      <c r="C1373" t="s">
        <v>3569</v>
      </c>
      <c r="D1373" t="s">
        <v>5128</v>
      </c>
      <c r="E1373">
        <v>1.66</v>
      </c>
      <c r="F1373">
        <v>2</v>
      </c>
      <c r="G1373" t="s">
        <v>5267</v>
      </c>
      <c r="H1373">
        <v>1000</v>
      </c>
      <c r="I1373">
        <v>1</v>
      </c>
      <c r="J1373">
        <v>4.21</v>
      </c>
      <c r="K1373">
        <v>33</v>
      </c>
      <c r="L1373">
        <v>21</v>
      </c>
      <c r="M1373">
        <v>6</v>
      </c>
      <c r="N1373">
        <v>2</v>
      </c>
      <c r="O1373">
        <v>0</v>
      </c>
      <c r="P1373">
        <v>4</v>
      </c>
      <c r="Q1373">
        <v>1</v>
      </c>
      <c r="R1373">
        <v>0</v>
      </c>
      <c r="S1373">
        <v>1</v>
      </c>
      <c r="T1373">
        <v>0</v>
      </c>
      <c r="V1373" t="s">
        <v>3570</v>
      </c>
      <c r="W1373">
        <v>50</v>
      </c>
      <c r="X1373" t="s">
        <v>5268</v>
      </c>
      <c r="Y1373">
        <v>1</v>
      </c>
      <c r="Z1373">
        <v>0</v>
      </c>
      <c r="AA1373">
        <v>34</v>
      </c>
      <c r="AB1373">
        <v>50</v>
      </c>
      <c r="AE1373" t="s">
        <v>37</v>
      </c>
      <c r="AF1373" t="s">
        <v>3571</v>
      </c>
      <c r="AG1373" t="s">
        <v>10807</v>
      </c>
      <c r="AH1373" t="s">
        <v>3572</v>
      </c>
      <c r="AI1373">
        <v>15221</v>
      </c>
      <c r="AJ1373">
        <v>4.3932067540000004</v>
      </c>
      <c r="AK1373" t="s">
        <v>10808</v>
      </c>
      <c r="AL1373">
        <v>0</v>
      </c>
      <c r="AN1373" t="s">
        <v>10809</v>
      </c>
      <c r="AO1373" t="s">
        <v>10810</v>
      </c>
      <c r="AP1373" t="s">
        <v>5273</v>
      </c>
      <c r="AQ1373" t="s">
        <v>5274</v>
      </c>
    </row>
    <row r="1374" spans="1:43" x14ac:dyDescent="0.3">
      <c r="A1374" t="s">
        <v>2541</v>
      </c>
      <c r="B1374" t="s">
        <v>7025</v>
      </c>
      <c r="C1374" t="s">
        <v>2539</v>
      </c>
      <c r="D1374" t="s">
        <v>4819</v>
      </c>
      <c r="E1374">
        <v>6</v>
      </c>
      <c r="F1374">
        <v>6</v>
      </c>
      <c r="G1374" t="s">
        <v>5267</v>
      </c>
      <c r="H1374">
        <v>100</v>
      </c>
      <c r="I1374">
        <v>0</v>
      </c>
      <c r="J1374">
        <v>3.4</v>
      </c>
      <c r="K1374">
        <v>5</v>
      </c>
      <c r="L1374">
        <v>2</v>
      </c>
      <c r="M1374">
        <v>0</v>
      </c>
      <c r="N1374">
        <v>2</v>
      </c>
      <c r="O1374">
        <v>0</v>
      </c>
      <c r="P1374">
        <v>1</v>
      </c>
      <c r="Q1374">
        <v>0</v>
      </c>
      <c r="R1374">
        <v>0</v>
      </c>
      <c r="S1374">
        <v>0</v>
      </c>
      <c r="T1374">
        <v>0</v>
      </c>
      <c r="U1374" t="s">
        <v>51</v>
      </c>
      <c r="V1374" t="s">
        <v>43</v>
      </c>
      <c r="W1374">
        <v>50</v>
      </c>
      <c r="X1374" t="s">
        <v>5268</v>
      </c>
      <c r="Y1374">
        <v>2</v>
      </c>
      <c r="Z1374">
        <v>0</v>
      </c>
      <c r="AA1374">
        <v>14</v>
      </c>
      <c r="AB1374">
        <v>50</v>
      </c>
      <c r="AE1374" t="s">
        <v>37</v>
      </c>
      <c r="AF1374" t="s">
        <v>2540</v>
      </c>
      <c r="AG1374" t="s">
        <v>9301</v>
      </c>
      <c r="AH1374" t="s">
        <v>9302</v>
      </c>
      <c r="AI1374">
        <v>112</v>
      </c>
      <c r="AJ1374">
        <v>3.625</v>
      </c>
      <c r="AK1374" t="s">
        <v>9303</v>
      </c>
      <c r="AL1374">
        <v>0</v>
      </c>
      <c r="AN1374" t="s">
        <v>9304</v>
      </c>
      <c r="AO1374" t="s">
        <v>9305</v>
      </c>
      <c r="AP1374" t="s">
        <v>5273</v>
      </c>
      <c r="AQ1374" t="s">
        <v>5274</v>
      </c>
    </row>
    <row r="1375" spans="1:43" x14ac:dyDescent="0.3">
      <c r="A1375" t="s">
        <v>3575</v>
      </c>
      <c r="B1375" t="s">
        <v>5564</v>
      </c>
      <c r="C1375" t="s">
        <v>228</v>
      </c>
      <c r="D1375" t="s">
        <v>4092</v>
      </c>
      <c r="E1375">
        <v>2.71</v>
      </c>
      <c r="F1375">
        <v>3</v>
      </c>
      <c r="G1375" t="s">
        <v>5267</v>
      </c>
      <c r="H1375">
        <v>100</v>
      </c>
      <c r="I1375">
        <v>1</v>
      </c>
      <c r="J1375">
        <v>4.33</v>
      </c>
      <c r="K1375">
        <v>12</v>
      </c>
      <c r="L1375">
        <v>8</v>
      </c>
      <c r="M1375">
        <v>2</v>
      </c>
      <c r="N1375">
        <v>1</v>
      </c>
      <c r="O1375">
        <v>0</v>
      </c>
      <c r="P1375">
        <v>1</v>
      </c>
      <c r="Q1375">
        <v>0</v>
      </c>
      <c r="R1375">
        <v>0</v>
      </c>
      <c r="S1375">
        <v>0</v>
      </c>
      <c r="T1375">
        <v>0</v>
      </c>
      <c r="U1375" t="s">
        <v>34</v>
      </c>
      <c r="V1375" t="s">
        <v>79</v>
      </c>
      <c r="W1375">
        <v>2</v>
      </c>
      <c r="X1375" t="s">
        <v>5268</v>
      </c>
      <c r="Y1375">
        <v>1</v>
      </c>
      <c r="Z1375">
        <v>0</v>
      </c>
      <c r="AA1375">
        <v>37</v>
      </c>
      <c r="AB1375">
        <v>50</v>
      </c>
      <c r="AC1375">
        <v>1</v>
      </c>
      <c r="AD1375" t="s">
        <v>5269</v>
      </c>
      <c r="AE1375" t="s">
        <v>37</v>
      </c>
      <c r="AF1375" t="s">
        <v>3574</v>
      </c>
      <c r="AG1375" t="s">
        <v>3574</v>
      </c>
      <c r="AH1375" t="s">
        <v>10811</v>
      </c>
      <c r="AI1375">
        <v>576</v>
      </c>
      <c r="AJ1375">
        <v>4.1145833329999997</v>
      </c>
      <c r="AK1375" t="s">
        <v>10812</v>
      </c>
      <c r="AL1375">
        <v>0</v>
      </c>
      <c r="AN1375" t="s">
        <v>10813</v>
      </c>
      <c r="AO1375" t="s">
        <v>10814</v>
      </c>
      <c r="AP1375" t="s">
        <v>5273</v>
      </c>
      <c r="AQ1375" t="s">
        <v>5274</v>
      </c>
    </row>
    <row r="1376" spans="1:43" x14ac:dyDescent="0.3">
      <c r="A1376" t="s">
        <v>3577</v>
      </c>
      <c r="B1376" t="s">
        <v>6257</v>
      </c>
      <c r="C1376" t="s">
        <v>3576</v>
      </c>
      <c r="D1376" t="s">
        <v>4214</v>
      </c>
      <c r="E1376">
        <v>8</v>
      </c>
      <c r="F1376">
        <v>7</v>
      </c>
      <c r="G1376" t="s">
        <v>5267</v>
      </c>
      <c r="H1376">
        <v>10000</v>
      </c>
      <c r="I1376">
        <v>1</v>
      </c>
      <c r="J1376">
        <v>3.7</v>
      </c>
      <c r="K1376">
        <v>2441</v>
      </c>
      <c r="L1376">
        <v>1070</v>
      </c>
      <c r="M1376">
        <v>460</v>
      </c>
      <c r="N1376">
        <v>373</v>
      </c>
      <c r="O1376">
        <v>181</v>
      </c>
      <c r="P1376">
        <v>357</v>
      </c>
      <c r="Q1376">
        <v>0</v>
      </c>
      <c r="R1376">
        <v>0</v>
      </c>
      <c r="S1376">
        <v>0</v>
      </c>
      <c r="T1376">
        <v>0</v>
      </c>
      <c r="U1376" t="s">
        <v>34</v>
      </c>
      <c r="V1376" t="s">
        <v>52</v>
      </c>
      <c r="W1376">
        <v>50</v>
      </c>
      <c r="X1376" t="s">
        <v>5268</v>
      </c>
      <c r="Y1376">
        <v>3</v>
      </c>
      <c r="Z1376">
        <v>0</v>
      </c>
      <c r="AA1376">
        <v>41</v>
      </c>
      <c r="AB1376">
        <v>50</v>
      </c>
      <c r="AC1376">
        <v>1</v>
      </c>
      <c r="AD1376" t="s">
        <v>5269</v>
      </c>
      <c r="AE1376" t="s">
        <v>37</v>
      </c>
      <c r="AF1376" t="s">
        <v>97</v>
      </c>
      <c r="AG1376" t="s">
        <v>5351</v>
      </c>
      <c r="AH1376" t="s">
        <v>5352</v>
      </c>
      <c r="AI1376">
        <v>39381</v>
      </c>
      <c r="AJ1376">
        <v>4.0663264010000004</v>
      </c>
      <c r="AK1376" t="s">
        <v>5353</v>
      </c>
      <c r="AL1376">
        <v>0</v>
      </c>
      <c r="AN1376" t="s">
        <v>6258</v>
      </c>
      <c r="AO1376" t="s">
        <v>6259</v>
      </c>
      <c r="AP1376" t="s">
        <v>5273</v>
      </c>
      <c r="AQ1376" t="s">
        <v>5274</v>
      </c>
    </row>
    <row r="1377" spans="1:43" x14ac:dyDescent="0.3">
      <c r="A1377" t="s">
        <v>3580</v>
      </c>
      <c r="B1377" t="s">
        <v>10815</v>
      </c>
      <c r="C1377" t="s">
        <v>3578</v>
      </c>
      <c r="D1377" t="s">
        <v>5129</v>
      </c>
      <c r="E1377">
        <v>16</v>
      </c>
      <c r="F1377">
        <v>34</v>
      </c>
      <c r="G1377" t="s">
        <v>5267</v>
      </c>
      <c r="H1377">
        <v>5000</v>
      </c>
      <c r="I1377">
        <v>1</v>
      </c>
      <c r="J1377">
        <v>4.28</v>
      </c>
      <c r="K1377">
        <v>1612</v>
      </c>
      <c r="L1377">
        <v>976</v>
      </c>
      <c r="M1377">
        <v>328</v>
      </c>
      <c r="N1377">
        <v>162</v>
      </c>
      <c r="O1377">
        <v>70</v>
      </c>
      <c r="P1377">
        <v>76</v>
      </c>
      <c r="Q1377">
        <v>1</v>
      </c>
      <c r="R1377">
        <v>0</v>
      </c>
      <c r="S1377">
        <v>1</v>
      </c>
      <c r="T1377">
        <v>0</v>
      </c>
      <c r="U1377" t="s">
        <v>70</v>
      </c>
      <c r="V1377" t="s">
        <v>35</v>
      </c>
      <c r="W1377">
        <v>9</v>
      </c>
      <c r="X1377" t="s">
        <v>5268</v>
      </c>
      <c r="Y1377">
        <v>5</v>
      </c>
      <c r="Z1377">
        <v>0</v>
      </c>
      <c r="AA1377">
        <v>39</v>
      </c>
      <c r="AB1377">
        <v>50</v>
      </c>
      <c r="AC1377">
        <v>1</v>
      </c>
      <c r="AD1377" t="s">
        <v>5269</v>
      </c>
      <c r="AE1377" t="s">
        <v>37</v>
      </c>
      <c r="AF1377" t="s">
        <v>3579</v>
      </c>
      <c r="AG1377" t="s">
        <v>10816</v>
      </c>
      <c r="AH1377" t="s">
        <v>10817</v>
      </c>
      <c r="AI1377">
        <v>228676</v>
      </c>
      <c r="AJ1377">
        <v>4.230903112</v>
      </c>
      <c r="AK1377" t="s">
        <v>10818</v>
      </c>
      <c r="AL1377">
        <v>1</v>
      </c>
      <c r="AM1377" t="s">
        <v>10819</v>
      </c>
      <c r="AN1377" t="s">
        <v>10820</v>
      </c>
      <c r="AO1377" t="s">
        <v>10821</v>
      </c>
      <c r="AP1377" t="s">
        <v>5273</v>
      </c>
      <c r="AQ1377" t="s">
        <v>5274</v>
      </c>
    </row>
    <row r="1378" spans="1:43" x14ac:dyDescent="0.3">
      <c r="A1378" t="s">
        <v>3584</v>
      </c>
      <c r="B1378" t="s">
        <v>10822</v>
      </c>
      <c r="C1378" t="s">
        <v>3581</v>
      </c>
      <c r="D1378" t="s">
        <v>5130</v>
      </c>
      <c r="E1378">
        <v>5</v>
      </c>
      <c r="F1378">
        <v>5</v>
      </c>
      <c r="G1378" t="s">
        <v>5267</v>
      </c>
      <c r="H1378">
        <v>1000</v>
      </c>
      <c r="I1378">
        <v>0</v>
      </c>
      <c r="J1378">
        <v>3.85</v>
      </c>
      <c r="K1378">
        <v>279</v>
      </c>
      <c r="L1378">
        <v>133</v>
      </c>
      <c r="M1378">
        <v>59</v>
      </c>
      <c r="N1378">
        <v>32</v>
      </c>
      <c r="O1378">
        <v>23</v>
      </c>
      <c r="P1378">
        <v>32</v>
      </c>
      <c r="Q1378">
        <v>0</v>
      </c>
      <c r="R1378">
        <v>0</v>
      </c>
      <c r="S1378">
        <v>0</v>
      </c>
      <c r="T1378">
        <v>0</v>
      </c>
      <c r="U1378" t="s">
        <v>64</v>
      </c>
      <c r="V1378" t="s">
        <v>297</v>
      </c>
      <c r="W1378">
        <v>1</v>
      </c>
      <c r="X1378" t="s">
        <v>5554</v>
      </c>
      <c r="Y1378">
        <v>2</v>
      </c>
      <c r="Z1378">
        <v>0</v>
      </c>
      <c r="AA1378">
        <v>29</v>
      </c>
      <c r="AB1378">
        <v>50</v>
      </c>
      <c r="AE1378" t="s">
        <v>37</v>
      </c>
      <c r="AF1378" t="s">
        <v>3582</v>
      </c>
      <c r="AG1378" t="s">
        <v>3582</v>
      </c>
      <c r="AH1378" t="s">
        <v>3583</v>
      </c>
      <c r="AI1378">
        <v>11078</v>
      </c>
      <c r="AJ1378">
        <v>4.0437804660000003</v>
      </c>
      <c r="AK1378" t="s">
        <v>10823</v>
      </c>
      <c r="AL1378">
        <v>0</v>
      </c>
      <c r="AN1378" t="s">
        <v>10824</v>
      </c>
      <c r="AO1378" t="s">
        <v>10825</v>
      </c>
      <c r="AP1378" t="s">
        <v>5273</v>
      </c>
      <c r="AQ1378" t="s">
        <v>5274</v>
      </c>
    </row>
    <row r="1379" spans="1:43" x14ac:dyDescent="0.3">
      <c r="A1379" t="s">
        <v>3587</v>
      </c>
      <c r="B1379" t="s">
        <v>10826</v>
      </c>
      <c r="C1379" t="s">
        <v>3585</v>
      </c>
      <c r="D1379" t="s">
        <v>5131</v>
      </c>
      <c r="E1379">
        <v>11</v>
      </c>
      <c r="F1379">
        <v>26</v>
      </c>
      <c r="G1379" t="s">
        <v>5267</v>
      </c>
      <c r="H1379">
        <v>5000</v>
      </c>
      <c r="I1379">
        <v>1</v>
      </c>
      <c r="J1379">
        <v>4.04</v>
      </c>
      <c r="K1379">
        <v>1571</v>
      </c>
      <c r="L1379">
        <v>867</v>
      </c>
      <c r="M1379">
        <v>275</v>
      </c>
      <c r="N1379">
        <v>190</v>
      </c>
      <c r="O1379">
        <v>99</v>
      </c>
      <c r="P1379">
        <v>140</v>
      </c>
      <c r="Q1379">
        <v>0</v>
      </c>
      <c r="R1379">
        <v>0</v>
      </c>
      <c r="S1379">
        <v>0</v>
      </c>
      <c r="T1379">
        <v>0</v>
      </c>
      <c r="U1379" t="s">
        <v>838</v>
      </c>
      <c r="V1379" t="s">
        <v>35</v>
      </c>
      <c r="W1379">
        <v>50</v>
      </c>
      <c r="X1379" t="s">
        <v>5268</v>
      </c>
      <c r="Y1379">
        <v>3</v>
      </c>
      <c r="Z1379">
        <v>0</v>
      </c>
      <c r="AA1379">
        <v>46</v>
      </c>
      <c r="AB1379">
        <v>50</v>
      </c>
      <c r="AE1379" t="s">
        <v>37</v>
      </c>
      <c r="AF1379" t="s">
        <v>3586</v>
      </c>
      <c r="AG1379" t="s">
        <v>10827</v>
      </c>
      <c r="AH1379" t="s">
        <v>10828</v>
      </c>
      <c r="AI1379">
        <v>47476</v>
      </c>
      <c r="AJ1379">
        <v>4.4653509140000001</v>
      </c>
      <c r="AK1379" t="s">
        <v>10829</v>
      </c>
      <c r="AL1379">
        <v>0</v>
      </c>
      <c r="AN1379" t="s">
        <v>10830</v>
      </c>
      <c r="AO1379" t="s">
        <v>10831</v>
      </c>
      <c r="AP1379" t="s">
        <v>5273</v>
      </c>
      <c r="AQ1379" t="s">
        <v>5274</v>
      </c>
    </row>
    <row r="1380" spans="1:43" x14ac:dyDescent="0.3">
      <c r="A1380" t="s">
        <v>3827</v>
      </c>
      <c r="B1380" t="s">
        <v>10832</v>
      </c>
      <c r="C1380" t="s">
        <v>3826</v>
      </c>
      <c r="D1380" t="s">
        <v>5132</v>
      </c>
      <c r="E1380">
        <v>6</v>
      </c>
      <c r="F1380">
        <v>6</v>
      </c>
      <c r="G1380" t="s">
        <v>5267</v>
      </c>
      <c r="H1380">
        <v>1000</v>
      </c>
      <c r="I1380">
        <v>1</v>
      </c>
      <c r="J1380">
        <v>3.68</v>
      </c>
      <c r="K1380">
        <v>895</v>
      </c>
      <c r="L1380">
        <v>356</v>
      </c>
      <c r="M1380">
        <v>198</v>
      </c>
      <c r="N1380">
        <v>157</v>
      </c>
      <c r="O1380">
        <v>70</v>
      </c>
      <c r="P1380">
        <v>114</v>
      </c>
      <c r="Q1380">
        <v>0</v>
      </c>
      <c r="R1380">
        <v>0</v>
      </c>
      <c r="S1380">
        <v>0</v>
      </c>
      <c r="T1380">
        <v>0</v>
      </c>
      <c r="U1380" t="s">
        <v>70</v>
      </c>
      <c r="V1380" t="s">
        <v>79</v>
      </c>
      <c r="W1380">
        <v>5</v>
      </c>
      <c r="X1380" t="s">
        <v>5268</v>
      </c>
      <c r="Y1380">
        <v>2</v>
      </c>
      <c r="Z1380">
        <v>0</v>
      </c>
      <c r="AA1380">
        <v>39</v>
      </c>
      <c r="AB1380">
        <v>50</v>
      </c>
      <c r="AE1380" t="s">
        <v>37</v>
      </c>
      <c r="AF1380" t="s">
        <v>1791</v>
      </c>
      <c r="AG1380" t="s">
        <v>8167</v>
      </c>
      <c r="AH1380" t="s">
        <v>10833</v>
      </c>
      <c r="AI1380">
        <v>25260</v>
      </c>
      <c r="AJ1380">
        <v>3.9956057010000001</v>
      </c>
      <c r="AK1380" t="s">
        <v>8168</v>
      </c>
      <c r="AL1380">
        <v>0</v>
      </c>
      <c r="AN1380" t="s">
        <v>10834</v>
      </c>
      <c r="AO1380" t="s">
        <v>10835</v>
      </c>
      <c r="AP1380" t="s">
        <v>5273</v>
      </c>
      <c r="AQ1380" t="s">
        <v>5274</v>
      </c>
    </row>
    <row r="1381" spans="1:43" x14ac:dyDescent="0.3">
      <c r="A1381" t="s">
        <v>3589</v>
      </c>
      <c r="B1381" t="s">
        <v>10836</v>
      </c>
      <c r="C1381" t="s">
        <v>3588</v>
      </c>
      <c r="D1381" t="s">
        <v>5133</v>
      </c>
      <c r="E1381">
        <v>4.88</v>
      </c>
      <c r="F1381">
        <v>25</v>
      </c>
      <c r="G1381" t="s">
        <v>5267</v>
      </c>
      <c r="H1381">
        <v>1000</v>
      </c>
      <c r="I1381">
        <v>0</v>
      </c>
      <c r="J1381">
        <v>4</v>
      </c>
      <c r="K1381">
        <v>16</v>
      </c>
      <c r="L1381">
        <v>8</v>
      </c>
      <c r="M1381">
        <v>1</v>
      </c>
      <c r="N1381">
        <v>6</v>
      </c>
      <c r="O1381">
        <v>1</v>
      </c>
      <c r="P1381">
        <v>0</v>
      </c>
      <c r="Q1381">
        <v>0</v>
      </c>
      <c r="R1381">
        <v>0</v>
      </c>
      <c r="S1381">
        <v>0</v>
      </c>
      <c r="T1381">
        <v>0</v>
      </c>
      <c r="U1381" t="s">
        <v>34</v>
      </c>
      <c r="V1381" t="s">
        <v>43</v>
      </c>
      <c r="W1381">
        <v>4</v>
      </c>
      <c r="X1381" t="s">
        <v>5268</v>
      </c>
      <c r="Y1381">
        <v>1</v>
      </c>
      <c r="Z1381">
        <v>0</v>
      </c>
      <c r="AA1381">
        <v>41</v>
      </c>
      <c r="AB1381">
        <v>50</v>
      </c>
      <c r="AE1381" t="s">
        <v>37</v>
      </c>
      <c r="AF1381" t="s">
        <v>437</v>
      </c>
      <c r="AG1381" t="s">
        <v>5953</v>
      </c>
      <c r="AH1381" t="s">
        <v>5954</v>
      </c>
      <c r="AI1381">
        <v>130598</v>
      </c>
      <c r="AJ1381">
        <v>3.9467909159999999</v>
      </c>
      <c r="AK1381" t="s">
        <v>5955</v>
      </c>
      <c r="AL1381">
        <v>0</v>
      </c>
      <c r="AN1381" t="s">
        <v>10837</v>
      </c>
      <c r="AO1381" t="s">
        <v>10838</v>
      </c>
      <c r="AP1381" t="s">
        <v>5273</v>
      </c>
      <c r="AQ1381" t="s">
        <v>5274</v>
      </c>
    </row>
    <row r="1382" spans="1:43" x14ac:dyDescent="0.3">
      <c r="A1382" t="s">
        <v>3591</v>
      </c>
      <c r="B1382" t="s">
        <v>10839</v>
      </c>
      <c r="C1382" t="s">
        <v>3590</v>
      </c>
      <c r="D1382" t="s">
        <v>5134</v>
      </c>
      <c r="E1382">
        <v>16</v>
      </c>
      <c r="F1382">
        <v>14</v>
      </c>
      <c r="G1382" t="s">
        <v>5267</v>
      </c>
      <c r="H1382">
        <v>20000</v>
      </c>
      <c r="I1382">
        <v>0</v>
      </c>
      <c r="J1382">
        <v>4.2699999999999996</v>
      </c>
      <c r="K1382">
        <v>2859</v>
      </c>
      <c r="L1382">
        <v>1736</v>
      </c>
      <c r="M1382">
        <v>573</v>
      </c>
      <c r="N1382">
        <v>281</v>
      </c>
      <c r="O1382">
        <v>111</v>
      </c>
      <c r="P1382">
        <v>158</v>
      </c>
      <c r="Q1382">
        <v>1</v>
      </c>
      <c r="R1382">
        <v>0</v>
      </c>
      <c r="S1382">
        <v>1</v>
      </c>
      <c r="T1382">
        <v>0</v>
      </c>
      <c r="U1382" t="s">
        <v>70</v>
      </c>
      <c r="V1382" t="s">
        <v>35</v>
      </c>
      <c r="W1382">
        <v>50</v>
      </c>
      <c r="X1382" t="s">
        <v>5268</v>
      </c>
      <c r="Y1382">
        <v>5</v>
      </c>
      <c r="Z1382">
        <v>0</v>
      </c>
      <c r="AA1382">
        <v>10</v>
      </c>
      <c r="AB1382">
        <v>50</v>
      </c>
      <c r="AE1382" t="s">
        <v>37</v>
      </c>
      <c r="AF1382" t="s">
        <v>1592</v>
      </c>
      <c r="AG1382" t="s">
        <v>7852</v>
      </c>
      <c r="AH1382" t="s">
        <v>7853</v>
      </c>
      <c r="AI1382">
        <v>18910</v>
      </c>
      <c r="AJ1382">
        <v>4.3874140669999999</v>
      </c>
      <c r="AK1382" t="s">
        <v>7854</v>
      </c>
      <c r="AL1382">
        <v>1</v>
      </c>
      <c r="AM1382" t="s">
        <v>7855</v>
      </c>
      <c r="AN1382" t="s">
        <v>10840</v>
      </c>
      <c r="AO1382" t="s">
        <v>10841</v>
      </c>
      <c r="AP1382" t="s">
        <v>5273</v>
      </c>
      <c r="AQ1382" t="s">
        <v>5274</v>
      </c>
    </row>
    <row r="1383" spans="1:43" x14ac:dyDescent="0.3">
      <c r="A1383" s="1" t="s">
        <v>3594</v>
      </c>
      <c r="B1383" t="s">
        <v>10842</v>
      </c>
      <c r="C1383" t="s">
        <v>3592</v>
      </c>
      <c r="D1383" t="s">
        <v>5135</v>
      </c>
      <c r="E1383">
        <v>11</v>
      </c>
      <c r="F1383">
        <v>75</v>
      </c>
      <c r="G1383" t="s">
        <v>5267</v>
      </c>
      <c r="H1383">
        <v>1000</v>
      </c>
      <c r="I1383">
        <v>1</v>
      </c>
      <c r="J1383">
        <v>3.43</v>
      </c>
      <c r="K1383">
        <v>70</v>
      </c>
      <c r="L1383">
        <v>28</v>
      </c>
      <c r="M1383">
        <v>12</v>
      </c>
      <c r="N1383">
        <v>8</v>
      </c>
      <c r="O1383">
        <v>6</v>
      </c>
      <c r="P1383">
        <v>16</v>
      </c>
      <c r="Q1383">
        <v>0</v>
      </c>
      <c r="R1383">
        <v>0</v>
      </c>
      <c r="S1383">
        <v>0</v>
      </c>
      <c r="T1383">
        <v>0</v>
      </c>
      <c r="U1383" t="s">
        <v>281</v>
      </c>
      <c r="V1383" t="s">
        <v>2194</v>
      </c>
      <c r="W1383">
        <v>50</v>
      </c>
      <c r="X1383" t="s">
        <v>5268</v>
      </c>
      <c r="Y1383">
        <v>3</v>
      </c>
      <c r="Z1383">
        <v>0</v>
      </c>
      <c r="AA1383">
        <v>25</v>
      </c>
      <c r="AB1383">
        <v>50</v>
      </c>
      <c r="AE1383" t="s">
        <v>37</v>
      </c>
      <c r="AF1383" t="s">
        <v>3593</v>
      </c>
      <c r="AG1383" t="s">
        <v>10843</v>
      </c>
      <c r="AH1383" t="s">
        <v>10844</v>
      </c>
      <c r="AI1383">
        <v>104</v>
      </c>
      <c r="AJ1383">
        <v>3.682692308</v>
      </c>
      <c r="AK1383" t="s">
        <v>10845</v>
      </c>
      <c r="AL1383">
        <v>0</v>
      </c>
      <c r="AN1383" t="s">
        <v>10846</v>
      </c>
      <c r="AO1383" t="s">
        <v>10847</v>
      </c>
      <c r="AP1383" t="s">
        <v>5273</v>
      </c>
      <c r="AQ1383" t="s">
        <v>5274</v>
      </c>
    </row>
    <row r="1384" spans="1:43" x14ac:dyDescent="0.3">
      <c r="A1384" t="s">
        <v>2121</v>
      </c>
      <c r="B1384" t="s">
        <v>8681</v>
      </c>
      <c r="C1384" t="s">
        <v>2118</v>
      </c>
      <c r="D1384" t="s">
        <v>4686</v>
      </c>
      <c r="E1384">
        <v>6</v>
      </c>
      <c r="F1384">
        <v>34</v>
      </c>
      <c r="G1384" t="s">
        <v>5267</v>
      </c>
      <c r="H1384">
        <v>1000</v>
      </c>
      <c r="I1384">
        <v>0</v>
      </c>
      <c r="J1384">
        <v>3.41</v>
      </c>
      <c r="K1384">
        <v>106</v>
      </c>
      <c r="L1384">
        <v>35</v>
      </c>
      <c r="M1384">
        <v>19</v>
      </c>
      <c r="N1384">
        <v>22</v>
      </c>
      <c r="O1384">
        <v>14</v>
      </c>
      <c r="P1384">
        <v>16</v>
      </c>
      <c r="Q1384">
        <v>0</v>
      </c>
      <c r="R1384">
        <v>0</v>
      </c>
      <c r="S1384">
        <v>0</v>
      </c>
      <c r="T1384">
        <v>0</v>
      </c>
      <c r="U1384" t="s">
        <v>144</v>
      </c>
      <c r="V1384" t="s">
        <v>52</v>
      </c>
      <c r="W1384">
        <v>50</v>
      </c>
      <c r="X1384" t="s">
        <v>5268</v>
      </c>
      <c r="Y1384">
        <v>2</v>
      </c>
      <c r="Z1384">
        <v>0</v>
      </c>
      <c r="AA1384">
        <v>43</v>
      </c>
      <c r="AB1384">
        <v>50</v>
      </c>
      <c r="AE1384" t="s">
        <v>37</v>
      </c>
      <c r="AF1384" t="s">
        <v>2119</v>
      </c>
      <c r="AG1384" t="s">
        <v>2119</v>
      </c>
      <c r="AH1384" t="s">
        <v>2120</v>
      </c>
      <c r="AI1384">
        <v>2044</v>
      </c>
      <c r="AJ1384">
        <v>4.0029354210000001</v>
      </c>
      <c r="AK1384" t="s">
        <v>8416</v>
      </c>
      <c r="AL1384">
        <v>0</v>
      </c>
      <c r="AN1384" t="s">
        <v>8682</v>
      </c>
      <c r="AO1384" t="s">
        <v>8683</v>
      </c>
      <c r="AP1384" t="s">
        <v>5273</v>
      </c>
      <c r="AQ1384" t="s">
        <v>5274</v>
      </c>
    </row>
    <row r="1385" spans="1:43" x14ac:dyDescent="0.3">
      <c r="A1385" t="s">
        <v>3595</v>
      </c>
      <c r="B1385" t="s">
        <v>6692</v>
      </c>
      <c r="C1385" t="s">
        <v>890</v>
      </c>
      <c r="D1385" t="s">
        <v>4297</v>
      </c>
      <c r="E1385">
        <v>5</v>
      </c>
      <c r="F1385">
        <v>25</v>
      </c>
      <c r="G1385" t="s">
        <v>5267</v>
      </c>
      <c r="H1385">
        <v>1000</v>
      </c>
      <c r="I1385">
        <v>0</v>
      </c>
      <c r="J1385">
        <v>3.64</v>
      </c>
      <c r="K1385">
        <v>44</v>
      </c>
      <c r="L1385">
        <v>15</v>
      </c>
      <c r="M1385">
        <v>11</v>
      </c>
      <c r="N1385">
        <v>11</v>
      </c>
      <c r="O1385">
        <v>1</v>
      </c>
      <c r="P1385">
        <v>6</v>
      </c>
      <c r="Q1385">
        <v>0</v>
      </c>
      <c r="R1385">
        <v>0</v>
      </c>
      <c r="S1385">
        <v>0</v>
      </c>
      <c r="T1385">
        <v>0</v>
      </c>
      <c r="U1385" t="s">
        <v>64</v>
      </c>
      <c r="V1385" t="s">
        <v>891</v>
      </c>
      <c r="W1385">
        <v>50</v>
      </c>
      <c r="X1385" t="s">
        <v>5268</v>
      </c>
      <c r="Y1385">
        <v>2</v>
      </c>
      <c r="Z1385">
        <v>0</v>
      </c>
      <c r="AA1385">
        <v>43</v>
      </c>
      <c r="AB1385">
        <v>50</v>
      </c>
      <c r="AE1385" t="s">
        <v>37</v>
      </c>
      <c r="AF1385" t="s">
        <v>1254</v>
      </c>
      <c r="AG1385" t="s">
        <v>7305</v>
      </c>
      <c r="AH1385" t="s">
        <v>7306</v>
      </c>
      <c r="AI1385">
        <v>13979</v>
      </c>
      <c r="AJ1385">
        <v>3.8707346729999998</v>
      </c>
      <c r="AK1385" t="s">
        <v>7307</v>
      </c>
      <c r="AL1385">
        <v>1</v>
      </c>
      <c r="AM1385" t="s">
        <v>7308</v>
      </c>
      <c r="AN1385" t="s">
        <v>10848</v>
      </c>
      <c r="AO1385" t="s">
        <v>10849</v>
      </c>
      <c r="AP1385" t="s">
        <v>5273</v>
      </c>
      <c r="AQ1385" t="s">
        <v>5274</v>
      </c>
    </row>
    <row r="1386" spans="1:43" x14ac:dyDescent="0.3">
      <c r="A1386" t="s">
        <v>3598</v>
      </c>
      <c r="B1386" t="s">
        <v>10850</v>
      </c>
      <c r="C1386" t="s">
        <v>3596</v>
      </c>
      <c r="D1386" t="s">
        <v>5136</v>
      </c>
      <c r="E1386">
        <v>6</v>
      </c>
      <c r="F1386">
        <v>10</v>
      </c>
      <c r="G1386" t="s">
        <v>5267</v>
      </c>
      <c r="H1386">
        <v>10000</v>
      </c>
      <c r="I1386">
        <v>0</v>
      </c>
      <c r="J1386">
        <v>4.0599999999999996</v>
      </c>
      <c r="K1386">
        <v>1496</v>
      </c>
      <c r="L1386">
        <v>794</v>
      </c>
      <c r="M1386">
        <v>291</v>
      </c>
      <c r="N1386">
        <v>215</v>
      </c>
      <c r="O1386">
        <v>92</v>
      </c>
      <c r="P1386">
        <v>104</v>
      </c>
      <c r="Q1386">
        <v>0</v>
      </c>
      <c r="R1386">
        <v>0</v>
      </c>
      <c r="S1386">
        <v>0</v>
      </c>
      <c r="T1386">
        <v>0</v>
      </c>
      <c r="U1386" t="s">
        <v>70</v>
      </c>
      <c r="V1386" t="s">
        <v>52</v>
      </c>
      <c r="W1386">
        <v>50</v>
      </c>
      <c r="X1386" t="s">
        <v>5268</v>
      </c>
      <c r="Y1386">
        <v>2</v>
      </c>
      <c r="Z1386">
        <v>0</v>
      </c>
      <c r="AA1386">
        <v>25</v>
      </c>
      <c r="AB1386">
        <v>50</v>
      </c>
      <c r="AC1386">
        <v>1</v>
      </c>
      <c r="AD1386" t="s">
        <v>5269</v>
      </c>
      <c r="AE1386" t="s">
        <v>37</v>
      </c>
      <c r="AF1386" t="s">
        <v>3597</v>
      </c>
      <c r="AG1386" t="s">
        <v>10851</v>
      </c>
      <c r="AH1386" t="s">
        <v>10852</v>
      </c>
      <c r="AI1386">
        <v>2359</v>
      </c>
      <c r="AJ1386">
        <v>4.1882153449999997</v>
      </c>
      <c r="AK1386" t="s">
        <v>10853</v>
      </c>
      <c r="AL1386">
        <v>0</v>
      </c>
      <c r="AN1386" t="s">
        <v>10854</v>
      </c>
      <c r="AO1386" t="s">
        <v>10855</v>
      </c>
      <c r="AP1386" t="s">
        <v>5273</v>
      </c>
      <c r="AQ1386" t="s">
        <v>5274</v>
      </c>
    </row>
    <row r="1387" spans="1:43" x14ac:dyDescent="0.3">
      <c r="A1387" t="s">
        <v>3601</v>
      </c>
      <c r="B1387" t="s">
        <v>10856</v>
      </c>
      <c r="C1387" t="s">
        <v>3599</v>
      </c>
      <c r="D1387" t="s">
        <v>5137</v>
      </c>
      <c r="E1387">
        <v>6</v>
      </c>
      <c r="F1387">
        <v>6</v>
      </c>
      <c r="G1387" t="s">
        <v>5267</v>
      </c>
      <c r="H1387">
        <v>1000</v>
      </c>
      <c r="I1387">
        <v>1</v>
      </c>
      <c r="J1387">
        <v>3.15</v>
      </c>
      <c r="K1387">
        <v>170</v>
      </c>
      <c r="L1387">
        <v>57</v>
      </c>
      <c r="M1387">
        <v>20</v>
      </c>
      <c r="N1387">
        <v>34</v>
      </c>
      <c r="O1387">
        <v>9</v>
      </c>
      <c r="P1387">
        <v>50</v>
      </c>
      <c r="Q1387">
        <v>0</v>
      </c>
      <c r="R1387">
        <v>0</v>
      </c>
      <c r="S1387">
        <v>0</v>
      </c>
      <c r="T1387">
        <v>0</v>
      </c>
      <c r="U1387" t="s">
        <v>34</v>
      </c>
      <c r="W1387">
        <v>50</v>
      </c>
      <c r="X1387" t="s">
        <v>5268</v>
      </c>
      <c r="Y1387">
        <v>2</v>
      </c>
      <c r="Z1387">
        <v>0</v>
      </c>
      <c r="AA1387">
        <v>62</v>
      </c>
      <c r="AB1387">
        <v>50</v>
      </c>
      <c r="AE1387" t="s">
        <v>37</v>
      </c>
      <c r="AF1387" t="s">
        <v>3600</v>
      </c>
      <c r="AG1387" t="s">
        <v>10857</v>
      </c>
      <c r="AH1387" t="s">
        <v>10858</v>
      </c>
      <c r="AI1387">
        <v>2510</v>
      </c>
      <c r="AJ1387">
        <v>4.1976095620000002</v>
      </c>
      <c r="AK1387" t="s">
        <v>10859</v>
      </c>
      <c r="AL1387">
        <v>0</v>
      </c>
      <c r="AN1387" t="s">
        <v>10860</v>
      </c>
      <c r="AO1387" t="s">
        <v>10861</v>
      </c>
      <c r="AP1387" t="s">
        <v>5273</v>
      </c>
      <c r="AQ1387" t="s">
        <v>5274</v>
      </c>
    </row>
    <row r="1388" spans="1:43" x14ac:dyDescent="0.3">
      <c r="A1388" t="s">
        <v>3603</v>
      </c>
      <c r="B1388" t="s">
        <v>10862</v>
      </c>
      <c r="C1388" t="s">
        <v>3602</v>
      </c>
      <c r="D1388" t="s">
        <v>5138</v>
      </c>
      <c r="E1388">
        <v>14</v>
      </c>
      <c r="F1388">
        <v>139</v>
      </c>
      <c r="G1388" t="s">
        <v>5267</v>
      </c>
      <c r="H1388">
        <v>10000</v>
      </c>
      <c r="I1388">
        <v>1</v>
      </c>
      <c r="J1388">
        <v>4.26</v>
      </c>
      <c r="K1388">
        <v>2107</v>
      </c>
      <c r="L1388">
        <v>1334</v>
      </c>
      <c r="M1388">
        <v>348</v>
      </c>
      <c r="N1388">
        <v>206</v>
      </c>
      <c r="O1388">
        <v>86</v>
      </c>
      <c r="P1388">
        <v>133</v>
      </c>
      <c r="Q1388">
        <v>1</v>
      </c>
      <c r="R1388">
        <v>0</v>
      </c>
      <c r="S1388">
        <v>1</v>
      </c>
      <c r="T1388">
        <v>0</v>
      </c>
      <c r="U1388" t="s">
        <v>64</v>
      </c>
      <c r="V1388" t="s">
        <v>52</v>
      </c>
      <c r="W1388">
        <v>50</v>
      </c>
      <c r="X1388" t="s">
        <v>5268</v>
      </c>
      <c r="Y1388">
        <v>4</v>
      </c>
      <c r="Z1388">
        <v>0</v>
      </c>
      <c r="AA1388">
        <v>44</v>
      </c>
      <c r="AB1388">
        <v>50</v>
      </c>
      <c r="AC1388">
        <v>1</v>
      </c>
      <c r="AD1388" t="s">
        <v>5269</v>
      </c>
      <c r="AE1388" t="s">
        <v>37</v>
      </c>
      <c r="AF1388" t="s">
        <v>2323</v>
      </c>
      <c r="AG1388" t="s">
        <v>2323</v>
      </c>
      <c r="AH1388" t="s">
        <v>8992</v>
      </c>
      <c r="AI1388">
        <v>20387</v>
      </c>
      <c r="AJ1388">
        <v>4.1934566149999997</v>
      </c>
      <c r="AK1388" t="s">
        <v>8993</v>
      </c>
      <c r="AL1388">
        <v>0</v>
      </c>
      <c r="AN1388" t="s">
        <v>10863</v>
      </c>
      <c r="AO1388" t="s">
        <v>10864</v>
      </c>
      <c r="AP1388" t="s">
        <v>5273</v>
      </c>
      <c r="AQ1388" t="s">
        <v>5274</v>
      </c>
    </row>
    <row r="1389" spans="1:43" x14ac:dyDescent="0.3">
      <c r="A1389" t="s">
        <v>3604</v>
      </c>
      <c r="B1389" t="s">
        <v>5463</v>
      </c>
      <c r="C1389" t="s">
        <v>172</v>
      </c>
      <c r="D1389" t="s">
        <v>4144</v>
      </c>
      <c r="E1389">
        <v>6</v>
      </c>
      <c r="F1389">
        <v>33</v>
      </c>
      <c r="G1389" t="s">
        <v>5267</v>
      </c>
      <c r="H1389">
        <v>10</v>
      </c>
      <c r="I1389">
        <v>0</v>
      </c>
      <c r="J1389">
        <v>2.33</v>
      </c>
      <c r="K1389">
        <v>3</v>
      </c>
      <c r="L1389">
        <v>1</v>
      </c>
      <c r="M1389">
        <v>0</v>
      </c>
      <c r="N1389">
        <v>0</v>
      </c>
      <c r="O1389">
        <v>0</v>
      </c>
      <c r="P1389">
        <v>2</v>
      </c>
      <c r="Q1389">
        <v>0</v>
      </c>
      <c r="R1389">
        <v>0</v>
      </c>
      <c r="S1389">
        <v>0</v>
      </c>
      <c r="T1389">
        <v>0</v>
      </c>
      <c r="U1389" t="s">
        <v>64</v>
      </c>
      <c r="V1389" t="s">
        <v>52</v>
      </c>
      <c r="W1389">
        <v>50</v>
      </c>
      <c r="X1389" t="s">
        <v>5268</v>
      </c>
      <c r="Y1389">
        <v>2</v>
      </c>
      <c r="Z1389">
        <v>0</v>
      </c>
      <c r="AA1389">
        <v>41</v>
      </c>
      <c r="AB1389">
        <v>50</v>
      </c>
      <c r="AE1389" t="s">
        <v>37</v>
      </c>
      <c r="AF1389" t="s">
        <v>1622</v>
      </c>
      <c r="AG1389" t="s">
        <v>7910</v>
      </c>
      <c r="AH1389" t="s">
        <v>7911</v>
      </c>
      <c r="AI1389">
        <v>32394</v>
      </c>
      <c r="AJ1389">
        <v>3.9246774090000001</v>
      </c>
      <c r="AK1389" t="s">
        <v>7912</v>
      </c>
      <c r="AL1389">
        <v>0</v>
      </c>
      <c r="AN1389" t="s">
        <v>9047</v>
      </c>
      <c r="AO1389" t="s">
        <v>9048</v>
      </c>
      <c r="AP1389" t="s">
        <v>5273</v>
      </c>
      <c r="AQ1389" t="s">
        <v>5274</v>
      </c>
    </row>
    <row r="1390" spans="1:43" x14ac:dyDescent="0.3">
      <c r="A1390" t="s">
        <v>3607</v>
      </c>
      <c r="B1390" t="s">
        <v>10865</v>
      </c>
      <c r="C1390" t="s">
        <v>3605</v>
      </c>
      <c r="D1390" t="s">
        <v>5139</v>
      </c>
      <c r="E1390">
        <v>9</v>
      </c>
      <c r="F1390">
        <v>17</v>
      </c>
      <c r="G1390" t="s">
        <v>5267</v>
      </c>
      <c r="H1390">
        <v>100</v>
      </c>
      <c r="I1390">
        <v>1</v>
      </c>
      <c r="J1390">
        <v>4.18</v>
      </c>
      <c r="K1390">
        <v>34</v>
      </c>
      <c r="L1390">
        <v>22</v>
      </c>
      <c r="M1390">
        <v>4</v>
      </c>
      <c r="N1390">
        <v>3</v>
      </c>
      <c r="O1390">
        <v>2</v>
      </c>
      <c r="P1390">
        <v>3</v>
      </c>
      <c r="Q1390">
        <v>0</v>
      </c>
      <c r="R1390">
        <v>0</v>
      </c>
      <c r="S1390">
        <v>0</v>
      </c>
      <c r="T1390">
        <v>0</v>
      </c>
      <c r="U1390" t="s">
        <v>281</v>
      </c>
      <c r="V1390" t="s">
        <v>43</v>
      </c>
      <c r="W1390">
        <v>19</v>
      </c>
      <c r="X1390" t="s">
        <v>5268</v>
      </c>
      <c r="Y1390">
        <v>3</v>
      </c>
      <c r="Z1390">
        <v>0</v>
      </c>
      <c r="AA1390">
        <v>27</v>
      </c>
      <c r="AB1390">
        <v>50</v>
      </c>
      <c r="AE1390" t="s">
        <v>37</v>
      </c>
      <c r="AF1390" t="s">
        <v>3606</v>
      </c>
      <c r="AG1390" t="s">
        <v>3606</v>
      </c>
      <c r="AH1390" t="s">
        <v>10866</v>
      </c>
      <c r="AI1390">
        <v>1928</v>
      </c>
      <c r="AJ1390">
        <v>4.1301867220000004</v>
      </c>
      <c r="AK1390" t="s">
        <v>10867</v>
      </c>
      <c r="AL1390">
        <v>0</v>
      </c>
      <c r="AN1390" t="s">
        <v>10868</v>
      </c>
      <c r="AO1390" t="s">
        <v>10869</v>
      </c>
      <c r="AP1390" t="s">
        <v>5273</v>
      </c>
      <c r="AQ1390" t="s">
        <v>5274</v>
      </c>
    </row>
    <row r="1391" spans="1:43" x14ac:dyDescent="0.3">
      <c r="A1391" t="s">
        <v>3608</v>
      </c>
      <c r="B1391" t="s">
        <v>9269</v>
      </c>
      <c r="C1391" t="s">
        <v>2514</v>
      </c>
      <c r="D1391" t="s">
        <v>4811</v>
      </c>
      <c r="E1391">
        <v>5</v>
      </c>
      <c r="F1391">
        <v>5</v>
      </c>
      <c r="G1391" t="s">
        <v>5267</v>
      </c>
      <c r="H1391">
        <v>5000</v>
      </c>
      <c r="I1391">
        <v>1</v>
      </c>
      <c r="J1391">
        <v>4.0999999999999996</v>
      </c>
      <c r="K1391">
        <v>478</v>
      </c>
      <c r="L1391">
        <v>281</v>
      </c>
      <c r="M1391">
        <v>77</v>
      </c>
      <c r="N1391">
        <v>51</v>
      </c>
      <c r="O1391">
        <v>23</v>
      </c>
      <c r="P1391">
        <v>46</v>
      </c>
      <c r="Q1391">
        <v>0</v>
      </c>
      <c r="R1391">
        <v>0</v>
      </c>
      <c r="S1391">
        <v>0</v>
      </c>
      <c r="T1391">
        <v>0</v>
      </c>
      <c r="U1391" t="s">
        <v>281</v>
      </c>
      <c r="V1391" t="s">
        <v>52</v>
      </c>
      <c r="W1391">
        <v>1</v>
      </c>
      <c r="X1391" t="s">
        <v>5268</v>
      </c>
      <c r="Y1391">
        <v>2</v>
      </c>
      <c r="Z1391">
        <v>0</v>
      </c>
      <c r="AA1391">
        <v>35</v>
      </c>
      <c r="AB1391">
        <v>50</v>
      </c>
      <c r="AE1391" t="s">
        <v>37</v>
      </c>
      <c r="AF1391" t="s">
        <v>1934</v>
      </c>
      <c r="AG1391" t="s">
        <v>8393</v>
      </c>
      <c r="AH1391" t="s">
        <v>8394</v>
      </c>
      <c r="AI1391">
        <v>14095</v>
      </c>
      <c r="AJ1391">
        <v>4.0896771899999997</v>
      </c>
      <c r="AK1391" t="s">
        <v>8395</v>
      </c>
      <c r="AL1391">
        <v>0</v>
      </c>
      <c r="AN1391" t="s">
        <v>10870</v>
      </c>
      <c r="AO1391" t="s">
        <v>10871</v>
      </c>
      <c r="AP1391" t="s">
        <v>5273</v>
      </c>
      <c r="AQ1391" t="s">
        <v>5274</v>
      </c>
    </row>
    <row r="1392" spans="1:43" x14ac:dyDescent="0.3">
      <c r="A1392" t="s">
        <v>3611</v>
      </c>
      <c r="B1392" t="s">
        <v>10872</v>
      </c>
      <c r="C1392" t="s">
        <v>3609</v>
      </c>
      <c r="D1392" t="s">
        <v>5140</v>
      </c>
      <c r="E1392">
        <v>7</v>
      </c>
      <c r="F1392">
        <v>6</v>
      </c>
      <c r="G1392" t="s">
        <v>5267</v>
      </c>
      <c r="H1392">
        <v>20000</v>
      </c>
      <c r="I1392">
        <v>1</v>
      </c>
      <c r="J1392">
        <v>4.22</v>
      </c>
      <c r="K1392">
        <v>2019</v>
      </c>
      <c r="L1392">
        <v>1182</v>
      </c>
      <c r="M1392">
        <v>393</v>
      </c>
      <c r="N1392">
        <v>257</v>
      </c>
      <c r="O1392">
        <v>90</v>
      </c>
      <c r="P1392">
        <v>97</v>
      </c>
      <c r="Q1392">
        <v>1</v>
      </c>
      <c r="R1392">
        <v>0</v>
      </c>
      <c r="S1392">
        <v>1</v>
      </c>
      <c r="T1392">
        <v>0</v>
      </c>
      <c r="U1392" t="s">
        <v>480</v>
      </c>
      <c r="V1392" t="s">
        <v>52</v>
      </c>
      <c r="W1392">
        <v>50</v>
      </c>
      <c r="X1392" t="s">
        <v>5268</v>
      </c>
      <c r="Y1392">
        <v>2</v>
      </c>
      <c r="Z1392">
        <v>0</v>
      </c>
      <c r="AA1392">
        <v>36</v>
      </c>
      <c r="AB1392">
        <v>50</v>
      </c>
      <c r="AC1392">
        <v>1</v>
      </c>
      <c r="AD1392" t="s">
        <v>5269</v>
      </c>
      <c r="AE1392" t="s">
        <v>37</v>
      </c>
      <c r="AF1392" t="s">
        <v>3610</v>
      </c>
      <c r="AG1392" t="s">
        <v>3610</v>
      </c>
      <c r="AH1392" t="s">
        <v>10873</v>
      </c>
      <c r="AI1392">
        <v>8501</v>
      </c>
      <c r="AJ1392">
        <v>4.1648041410000003</v>
      </c>
      <c r="AK1392" t="s">
        <v>10874</v>
      </c>
      <c r="AL1392">
        <v>0</v>
      </c>
      <c r="AN1392" t="s">
        <v>10875</v>
      </c>
      <c r="AO1392" t="s">
        <v>10876</v>
      </c>
      <c r="AP1392" t="s">
        <v>5273</v>
      </c>
      <c r="AQ1392" t="s">
        <v>5274</v>
      </c>
    </row>
    <row r="1393" spans="1:43" x14ac:dyDescent="0.3">
      <c r="A1393" t="s">
        <v>3613</v>
      </c>
      <c r="B1393" t="s">
        <v>10877</v>
      </c>
      <c r="C1393" t="s">
        <v>3612</v>
      </c>
      <c r="D1393" t="s">
        <v>5141</v>
      </c>
      <c r="E1393">
        <v>9</v>
      </c>
      <c r="F1393">
        <v>11</v>
      </c>
      <c r="G1393" t="s">
        <v>5267</v>
      </c>
      <c r="H1393">
        <v>100</v>
      </c>
      <c r="I1393">
        <v>0</v>
      </c>
      <c r="J1393">
        <v>4.4000000000000004</v>
      </c>
      <c r="K1393">
        <v>15</v>
      </c>
      <c r="L1393">
        <v>9</v>
      </c>
      <c r="M1393">
        <v>4</v>
      </c>
      <c r="N1393">
        <v>1</v>
      </c>
      <c r="O1393">
        <v>1</v>
      </c>
      <c r="P1393">
        <v>0</v>
      </c>
      <c r="Q1393">
        <v>0</v>
      </c>
      <c r="R1393">
        <v>0</v>
      </c>
      <c r="S1393">
        <v>0</v>
      </c>
      <c r="T1393">
        <v>0</v>
      </c>
      <c r="U1393" t="s">
        <v>281</v>
      </c>
      <c r="V1393" t="s">
        <v>52</v>
      </c>
      <c r="W1393">
        <v>50</v>
      </c>
      <c r="X1393" t="s">
        <v>5268</v>
      </c>
      <c r="Y1393">
        <v>3</v>
      </c>
      <c r="Z1393">
        <v>0</v>
      </c>
      <c r="AA1393">
        <v>43</v>
      </c>
      <c r="AB1393">
        <v>50</v>
      </c>
      <c r="AE1393" t="s">
        <v>37</v>
      </c>
      <c r="AF1393" t="s">
        <v>3475</v>
      </c>
      <c r="AG1393" t="s">
        <v>10667</v>
      </c>
      <c r="AH1393" t="s">
        <v>10878</v>
      </c>
      <c r="AI1393">
        <v>29615</v>
      </c>
      <c r="AJ1393">
        <v>3.9280094550000002</v>
      </c>
      <c r="AK1393" t="s">
        <v>10668</v>
      </c>
      <c r="AL1393">
        <v>0</v>
      </c>
      <c r="AN1393" t="s">
        <v>10879</v>
      </c>
      <c r="AO1393" t="s">
        <v>10880</v>
      </c>
      <c r="AP1393" t="s">
        <v>5273</v>
      </c>
      <c r="AQ1393" t="s">
        <v>5274</v>
      </c>
    </row>
    <row r="1394" spans="1:43" x14ac:dyDescent="0.3">
      <c r="A1394" t="s">
        <v>3617</v>
      </c>
      <c r="B1394" t="s">
        <v>10881</v>
      </c>
      <c r="C1394" t="s">
        <v>3614</v>
      </c>
      <c r="D1394" t="s">
        <v>5142</v>
      </c>
      <c r="E1394">
        <v>15</v>
      </c>
      <c r="F1394">
        <v>13</v>
      </c>
      <c r="G1394" t="s">
        <v>5267</v>
      </c>
      <c r="H1394">
        <v>1000</v>
      </c>
      <c r="I1394">
        <v>1</v>
      </c>
      <c r="J1394">
        <v>3.5</v>
      </c>
      <c r="K1394">
        <v>497</v>
      </c>
      <c r="L1394">
        <v>184</v>
      </c>
      <c r="M1394">
        <v>93</v>
      </c>
      <c r="N1394">
        <v>92</v>
      </c>
      <c r="O1394">
        <v>44</v>
      </c>
      <c r="P1394">
        <v>84</v>
      </c>
      <c r="Q1394">
        <v>0</v>
      </c>
      <c r="R1394">
        <v>0</v>
      </c>
      <c r="S1394">
        <v>0</v>
      </c>
      <c r="T1394">
        <v>0</v>
      </c>
      <c r="U1394" t="s">
        <v>70</v>
      </c>
      <c r="V1394" t="s">
        <v>43</v>
      </c>
      <c r="W1394">
        <v>50</v>
      </c>
      <c r="X1394" t="s">
        <v>5268</v>
      </c>
      <c r="Y1394">
        <v>4</v>
      </c>
      <c r="Z1394">
        <v>0</v>
      </c>
      <c r="AA1394">
        <v>41</v>
      </c>
      <c r="AB1394">
        <v>50</v>
      </c>
      <c r="AC1394">
        <v>1</v>
      </c>
      <c r="AD1394" t="s">
        <v>5269</v>
      </c>
      <c r="AE1394" t="s">
        <v>37</v>
      </c>
      <c r="AF1394" t="s">
        <v>3615</v>
      </c>
      <c r="AG1394" t="s">
        <v>3615</v>
      </c>
      <c r="AH1394" t="s">
        <v>3616</v>
      </c>
      <c r="AI1394">
        <v>3533</v>
      </c>
      <c r="AJ1394">
        <v>4.2287008210000003</v>
      </c>
      <c r="AK1394" t="s">
        <v>10882</v>
      </c>
      <c r="AL1394">
        <v>0</v>
      </c>
      <c r="AN1394" t="s">
        <v>10883</v>
      </c>
      <c r="AO1394" t="s">
        <v>10884</v>
      </c>
      <c r="AP1394" t="s">
        <v>5273</v>
      </c>
      <c r="AQ1394" t="s">
        <v>5274</v>
      </c>
    </row>
    <row r="1395" spans="1:43" x14ac:dyDescent="0.3">
      <c r="A1395" t="s">
        <v>3620</v>
      </c>
      <c r="B1395" t="s">
        <v>10885</v>
      </c>
      <c r="C1395" t="s">
        <v>3618</v>
      </c>
      <c r="D1395" t="s">
        <v>5143</v>
      </c>
      <c r="E1395">
        <v>7</v>
      </c>
      <c r="F1395">
        <v>6</v>
      </c>
      <c r="G1395" t="s">
        <v>5267</v>
      </c>
      <c r="H1395">
        <v>1000</v>
      </c>
      <c r="I1395">
        <v>0</v>
      </c>
      <c r="J1395">
        <v>3.75</v>
      </c>
      <c r="K1395">
        <v>68</v>
      </c>
      <c r="L1395">
        <v>28</v>
      </c>
      <c r="M1395">
        <v>16</v>
      </c>
      <c r="N1395">
        <v>11</v>
      </c>
      <c r="O1395">
        <v>5</v>
      </c>
      <c r="P1395">
        <v>8</v>
      </c>
      <c r="Q1395">
        <v>0</v>
      </c>
      <c r="R1395">
        <v>0</v>
      </c>
      <c r="S1395">
        <v>0</v>
      </c>
      <c r="T1395">
        <v>0</v>
      </c>
      <c r="U1395" t="s">
        <v>70</v>
      </c>
      <c r="V1395" t="s">
        <v>43</v>
      </c>
      <c r="W1395">
        <v>41</v>
      </c>
      <c r="X1395" t="s">
        <v>5268</v>
      </c>
      <c r="Y1395">
        <v>2</v>
      </c>
      <c r="Z1395">
        <v>0</v>
      </c>
      <c r="AA1395">
        <v>135</v>
      </c>
      <c r="AB1395">
        <v>50</v>
      </c>
      <c r="AE1395" t="s">
        <v>37</v>
      </c>
      <c r="AF1395" t="s">
        <v>3619</v>
      </c>
      <c r="AG1395" t="s">
        <v>3619</v>
      </c>
      <c r="AH1395" t="s">
        <v>10886</v>
      </c>
      <c r="AI1395">
        <v>331</v>
      </c>
      <c r="AJ1395">
        <v>3.9305135949999999</v>
      </c>
      <c r="AK1395" t="s">
        <v>10887</v>
      </c>
      <c r="AL1395">
        <v>0</v>
      </c>
      <c r="AN1395" t="s">
        <v>10888</v>
      </c>
      <c r="AO1395" t="s">
        <v>10889</v>
      </c>
      <c r="AP1395" t="s">
        <v>5273</v>
      </c>
      <c r="AQ1395" t="s">
        <v>5274</v>
      </c>
    </row>
    <row r="1396" spans="1:43" x14ac:dyDescent="0.3">
      <c r="A1396" t="s">
        <v>3622</v>
      </c>
      <c r="B1396" t="s">
        <v>10890</v>
      </c>
      <c r="C1396" t="s">
        <v>3621</v>
      </c>
      <c r="D1396" t="s">
        <v>5144</v>
      </c>
      <c r="E1396">
        <v>13</v>
      </c>
      <c r="F1396">
        <v>11</v>
      </c>
      <c r="G1396" t="s">
        <v>5267</v>
      </c>
      <c r="H1396">
        <v>1000</v>
      </c>
      <c r="I1396">
        <v>0</v>
      </c>
      <c r="J1396">
        <v>3.97</v>
      </c>
      <c r="K1396">
        <v>289</v>
      </c>
      <c r="L1396">
        <v>148</v>
      </c>
      <c r="M1396">
        <v>59</v>
      </c>
      <c r="N1396">
        <v>38</v>
      </c>
      <c r="O1396">
        <v>13</v>
      </c>
      <c r="P1396">
        <v>31</v>
      </c>
      <c r="Q1396">
        <v>0</v>
      </c>
      <c r="R1396">
        <v>0</v>
      </c>
      <c r="S1396">
        <v>0</v>
      </c>
      <c r="T1396">
        <v>0</v>
      </c>
      <c r="U1396" t="s">
        <v>34</v>
      </c>
      <c r="V1396" t="s">
        <v>101</v>
      </c>
      <c r="W1396">
        <v>50</v>
      </c>
      <c r="X1396" t="s">
        <v>5268</v>
      </c>
      <c r="Y1396">
        <v>3</v>
      </c>
      <c r="Z1396">
        <v>0</v>
      </c>
      <c r="AA1396">
        <v>54</v>
      </c>
      <c r="AB1396">
        <v>50</v>
      </c>
      <c r="AE1396" t="s">
        <v>37</v>
      </c>
      <c r="AF1396" t="s">
        <v>149</v>
      </c>
      <c r="AG1396" t="s">
        <v>149</v>
      </c>
      <c r="AH1396" t="s">
        <v>5423</v>
      </c>
      <c r="AI1396">
        <v>7034</v>
      </c>
      <c r="AJ1396">
        <v>4.0602786469999996</v>
      </c>
      <c r="AK1396" t="s">
        <v>5424</v>
      </c>
      <c r="AL1396">
        <v>0</v>
      </c>
      <c r="AN1396" t="s">
        <v>10891</v>
      </c>
      <c r="AO1396" t="s">
        <v>10892</v>
      </c>
      <c r="AP1396" t="s">
        <v>5273</v>
      </c>
      <c r="AQ1396" t="s">
        <v>5274</v>
      </c>
    </row>
    <row r="1397" spans="1:43" x14ac:dyDescent="0.3">
      <c r="A1397" t="s">
        <v>3625</v>
      </c>
      <c r="B1397" t="s">
        <v>10893</v>
      </c>
      <c r="C1397" t="s">
        <v>3623</v>
      </c>
      <c r="D1397" t="s">
        <v>5145</v>
      </c>
      <c r="E1397">
        <v>7</v>
      </c>
      <c r="F1397">
        <v>17</v>
      </c>
      <c r="G1397" t="s">
        <v>5267</v>
      </c>
      <c r="H1397">
        <v>100</v>
      </c>
      <c r="I1397">
        <v>1</v>
      </c>
      <c r="J1397">
        <v>3.89</v>
      </c>
      <c r="K1397">
        <v>27</v>
      </c>
      <c r="L1397">
        <v>11</v>
      </c>
      <c r="M1397">
        <v>7</v>
      </c>
      <c r="N1397">
        <v>5</v>
      </c>
      <c r="O1397">
        <v>3</v>
      </c>
      <c r="P1397">
        <v>1</v>
      </c>
      <c r="Q1397">
        <v>0</v>
      </c>
      <c r="R1397">
        <v>0</v>
      </c>
      <c r="S1397">
        <v>0</v>
      </c>
      <c r="T1397">
        <v>0</v>
      </c>
      <c r="U1397" t="s">
        <v>100</v>
      </c>
      <c r="V1397" t="s">
        <v>2080</v>
      </c>
      <c r="W1397">
        <v>50</v>
      </c>
      <c r="X1397" t="s">
        <v>5268</v>
      </c>
      <c r="Y1397">
        <v>2</v>
      </c>
      <c r="Z1397">
        <v>0</v>
      </c>
      <c r="AA1397">
        <v>35</v>
      </c>
      <c r="AB1397">
        <v>50</v>
      </c>
      <c r="AE1397" t="s">
        <v>37</v>
      </c>
      <c r="AF1397" t="s">
        <v>3624</v>
      </c>
      <c r="AG1397" t="s">
        <v>10894</v>
      </c>
      <c r="AH1397" t="s">
        <v>9175</v>
      </c>
      <c r="AI1397">
        <v>88</v>
      </c>
      <c r="AJ1397">
        <v>4</v>
      </c>
      <c r="AK1397" t="s">
        <v>10895</v>
      </c>
      <c r="AL1397">
        <v>0</v>
      </c>
      <c r="AN1397" t="s">
        <v>10896</v>
      </c>
      <c r="AO1397" t="s">
        <v>10897</v>
      </c>
      <c r="AP1397" t="s">
        <v>5273</v>
      </c>
      <c r="AQ1397" t="s">
        <v>5274</v>
      </c>
    </row>
    <row r="1398" spans="1:43" x14ac:dyDescent="0.3">
      <c r="A1398" t="s">
        <v>3627</v>
      </c>
      <c r="B1398" t="s">
        <v>10898</v>
      </c>
      <c r="C1398" t="s">
        <v>3626</v>
      </c>
      <c r="D1398" t="s">
        <v>5146</v>
      </c>
      <c r="E1398">
        <v>4</v>
      </c>
      <c r="F1398">
        <v>4</v>
      </c>
      <c r="G1398" t="s">
        <v>5267</v>
      </c>
      <c r="H1398">
        <v>5000</v>
      </c>
      <c r="I1398">
        <v>0</v>
      </c>
      <c r="J1398">
        <v>4.1900000000000004</v>
      </c>
      <c r="K1398">
        <v>999</v>
      </c>
      <c r="L1398">
        <v>587</v>
      </c>
      <c r="M1398">
        <v>180</v>
      </c>
      <c r="N1398">
        <v>123</v>
      </c>
      <c r="O1398">
        <v>54</v>
      </c>
      <c r="P1398">
        <v>55</v>
      </c>
      <c r="Q1398">
        <v>1</v>
      </c>
      <c r="R1398">
        <v>0</v>
      </c>
      <c r="S1398">
        <v>1</v>
      </c>
      <c r="T1398">
        <v>0</v>
      </c>
      <c r="U1398" t="s">
        <v>78</v>
      </c>
      <c r="V1398" t="s">
        <v>52</v>
      </c>
      <c r="W1398">
        <v>50</v>
      </c>
      <c r="X1398" t="s">
        <v>5268</v>
      </c>
      <c r="Y1398">
        <v>1</v>
      </c>
      <c r="Z1398">
        <v>0</v>
      </c>
      <c r="AA1398">
        <v>41</v>
      </c>
      <c r="AB1398">
        <v>50</v>
      </c>
      <c r="AE1398" t="s">
        <v>37</v>
      </c>
      <c r="AF1398" t="s">
        <v>323</v>
      </c>
      <c r="AG1398" t="s">
        <v>323</v>
      </c>
      <c r="AH1398" t="s">
        <v>5656</v>
      </c>
      <c r="AI1398">
        <v>225438</v>
      </c>
      <c r="AJ1398">
        <v>4.3011204850000002</v>
      </c>
      <c r="AK1398" t="s">
        <v>5657</v>
      </c>
      <c r="AL1398">
        <v>0</v>
      </c>
      <c r="AN1398" t="s">
        <v>10899</v>
      </c>
      <c r="AO1398" t="s">
        <v>10900</v>
      </c>
      <c r="AP1398" t="s">
        <v>5273</v>
      </c>
      <c r="AQ1398" t="s">
        <v>5274</v>
      </c>
    </row>
    <row r="1399" spans="1:43" x14ac:dyDescent="0.3">
      <c r="A1399" t="s">
        <v>1618</v>
      </c>
      <c r="B1399" t="s">
        <v>5841</v>
      </c>
      <c r="C1399" t="s">
        <v>376</v>
      </c>
      <c r="D1399" t="s">
        <v>4531</v>
      </c>
      <c r="E1399">
        <v>8</v>
      </c>
      <c r="F1399">
        <v>7</v>
      </c>
      <c r="G1399" t="s">
        <v>5267</v>
      </c>
      <c r="H1399">
        <v>1000</v>
      </c>
      <c r="I1399">
        <v>0</v>
      </c>
      <c r="J1399">
        <v>3.61</v>
      </c>
      <c r="K1399">
        <v>233</v>
      </c>
      <c r="L1399">
        <v>91</v>
      </c>
      <c r="M1399">
        <v>57</v>
      </c>
      <c r="N1399">
        <v>28</v>
      </c>
      <c r="O1399">
        <v>17</v>
      </c>
      <c r="P1399">
        <v>40</v>
      </c>
      <c r="Q1399">
        <v>0</v>
      </c>
      <c r="R1399">
        <v>0</v>
      </c>
      <c r="S1399">
        <v>0</v>
      </c>
      <c r="T1399">
        <v>0</v>
      </c>
      <c r="U1399" t="s">
        <v>144</v>
      </c>
      <c r="V1399" t="s">
        <v>43</v>
      </c>
      <c r="W1399">
        <v>1</v>
      </c>
      <c r="X1399" t="s">
        <v>5268</v>
      </c>
      <c r="Y1399">
        <v>2</v>
      </c>
      <c r="Z1399">
        <v>0</v>
      </c>
      <c r="AA1399">
        <v>26</v>
      </c>
      <c r="AB1399">
        <v>50</v>
      </c>
      <c r="AE1399" t="s">
        <v>37</v>
      </c>
      <c r="AF1399" t="s">
        <v>378</v>
      </c>
      <c r="AG1399" t="s">
        <v>378</v>
      </c>
      <c r="AH1399" t="s">
        <v>5842</v>
      </c>
      <c r="AI1399">
        <v>32858</v>
      </c>
      <c r="AJ1399">
        <v>3.8855377689999999</v>
      </c>
      <c r="AK1399" t="s">
        <v>5843</v>
      </c>
      <c r="AL1399">
        <v>0</v>
      </c>
      <c r="AN1399" t="s">
        <v>7903</v>
      </c>
      <c r="AO1399" t="s">
        <v>7904</v>
      </c>
      <c r="AP1399" t="s">
        <v>5273</v>
      </c>
      <c r="AQ1399" t="s">
        <v>5274</v>
      </c>
    </row>
    <row r="1400" spans="1:43" x14ac:dyDescent="0.3">
      <c r="A1400" s="1" t="s">
        <v>3630</v>
      </c>
      <c r="B1400" t="s">
        <v>10901</v>
      </c>
      <c r="C1400" t="s">
        <v>3628</v>
      </c>
      <c r="D1400" t="s">
        <v>5147</v>
      </c>
      <c r="E1400">
        <v>14</v>
      </c>
      <c r="F1400">
        <v>84</v>
      </c>
      <c r="G1400" t="s">
        <v>5267</v>
      </c>
      <c r="H1400">
        <v>1000</v>
      </c>
      <c r="I1400">
        <v>0</v>
      </c>
      <c r="J1400">
        <v>3.27</v>
      </c>
      <c r="K1400">
        <v>130</v>
      </c>
      <c r="L1400">
        <v>40</v>
      </c>
      <c r="M1400">
        <v>24</v>
      </c>
      <c r="N1400">
        <v>26</v>
      </c>
      <c r="O1400">
        <v>11</v>
      </c>
      <c r="P1400">
        <v>29</v>
      </c>
      <c r="Q1400">
        <v>0</v>
      </c>
      <c r="R1400">
        <v>0</v>
      </c>
      <c r="S1400">
        <v>0</v>
      </c>
      <c r="T1400">
        <v>0</v>
      </c>
      <c r="U1400" t="s">
        <v>122</v>
      </c>
      <c r="V1400" t="s">
        <v>52</v>
      </c>
      <c r="W1400">
        <v>50</v>
      </c>
      <c r="X1400" t="s">
        <v>5268</v>
      </c>
      <c r="Y1400">
        <v>4</v>
      </c>
      <c r="Z1400">
        <v>0</v>
      </c>
      <c r="AA1400">
        <v>40</v>
      </c>
      <c r="AB1400">
        <v>50</v>
      </c>
      <c r="AE1400" t="s">
        <v>37</v>
      </c>
      <c r="AF1400" t="s">
        <v>251</v>
      </c>
      <c r="AG1400" t="s">
        <v>251</v>
      </c>
      <c r="AH1400" t="s">
        <v>3629</v>
      </c>
      <c r="AI1400">
        <v>11900</v>
      </c>
      <c r="AJ1400">
        <v>4.1507563029999996</v>
      </c>
      <c r="AK1400" t="s">
        <v>5616</v>
      </c>
      <c r="AL1400">
        <v>1</v>
      </c>
      <c r="AM1400" t="s">
        <v>5617</v>
      </c>
      <c r="AN1400" t="s">
        <v>10902</v>
      </c>
      <c r="AO1400" t="s">
        <v>10903</v>
      </c>
      <c r="AP1400" t="s">
        <v>5273</v>
      </c>
      <c r="AQ1400" t="s">
        <v>5274</v>
      </c>
    </row>
    <row r="1401" spans="1:43" x14ac:dyDescent="0.3">
      <c r="A1401" t="s">
        <v>3632</v>
      </c>
      <c r="B1401" t="s">
        <v>3631</v>
      </c>
      <c r="C1401" t="s">
        <v>3631</v>
      </c>
      <c r="D1401" t="s">
        <v>5148</v>
      </c>
      <c r="E1401">
        <v>8</v>
      </c>
      <c r="F1401">
        <v>31</v>
      </c>
      <c r="G1401" t="s">
        <v>5267</v>
      </c>
      <c r="H1401">
        <v>1000</v>
      </c>
      <c r="I1401">
        <v>1</v>
      </c>
      <c r="J1401">
        <v>4.12</v>
      </c>
      <c r="K1401">
        <v>155</v>
      </c>
      <c r="L1401">
        <v>84</v>
      </c>
      <c r="M1401">
        <v>31</v>
      </c>
      <c r="N1401">
        <v>22</v>
      </c>
      <c r="O1401">
        <v>11</v>
      </c>
      <c r="P1401">
        <v>7</v>
      </c>
      <c r="Q1401">
        <v>0</v>
      </c>
      <c r="R1401">
        <v>0</v>
      </c>
      <c r="S1401">
        <v>0</v>
      </c>
      <c r="T1401">
        <v>0</v>
      </c>
      <c r="U1401" t="s">
        <v>34</v>
      </c>
      <c r="V1401" t="s">
        <v>52</v>
      </c>
      <c r="W1401">
        <v>50</v>
      </c>
      <c r="X1401" t="s">
        <v>5268</v>
      </c>
      <c r="Y1401">
        <v>2</v>
      </c>
      <c r="Z1401">
        <v>0</v>
      </c>
      <c r="AA1401">
        <v>43</v>
      </c>
      <c r="AB1401">
        <v>50</v>
      </c>
      <c r="AE1401" t="s">
        <v>37</v>
      </c>
      <c r="AF1401" t="s">
        <v>2393</v>
      </c>
      <c r="AG1401" t="s">
        <v>9095</v>
      </c>
      <c r="AH1401" t="s">
        <v>9096</v>
      </c>
      <c r="AI1401">
        <v>28295</v>
      </c>
      <c r="AJ1401">
        <v>3.8099664249999998</v>
      </c>
      <c r="AK1401" t="s">
        <v>9097</v>
      </c>
      <c r="AL1401">
        <v>0</v>
      </c>
      <c r="AN1401" t="s">
        <v>10904</v>
      </c>
      <c r="AO1401" t="s">
        <v>10905</v>
      </c>
      <c r="AP1401" t="s">
        <v>5273</v>
      </c>
      <c r="AQ1401" t="s">
        <v>5274</v>
      </c>
    </row>
    <row r="1402" spans="1:43" x14ac:dyDescent="0.3">
      <c r="A1402" t="s">
        <v>3636</v>
      </c>
      <c r="B1402" t="s">
        <v>3633</v>
      </c>
      <c r="C1402" t="s">
        <v>3633</v>
      </c>
      <c r="D1402" t="s">
        <v>5149</v>
      </c>
      <c r="E1402">
        <v>4</v>
      </c>
      <c r="F1402">
        <v>26</v>
      </c>
      <c r="G1402" t="s">
        <v>5267</v>
      </c>
      <c r="H1402">
        <v>5000</v>
      </c>
      <c r="I1402">
        <v>1</v>
      </c>
      <c r="J1402">
        <v>4.3</v>
      </c>
      <c r="K1402">
        <v>825</v>
      </c>
      <c r="L1402">
        <v>530</v>
      </c>
      <c r="M1402">
        <v>136</v>
      </c>
      <c r="N1402">
        <v>82</v>
      </c>
      <c r="O1402">
        <v>34</v>
      </c>
      <c r="P1402">
        <v>43</v>
      </c>
      <c r="Q1402">
        <v>1</v>
      </c>
      <c r="R1402">
        <v>0</v>
      </c>
      <c r="S1402">
        <v>1</v>
      </c>
      <c r="T1402">
        <v>0</v>
      </c>
      <c r="U1402" t="s">
        <v>51</v>
      </c>
      <c r="V1402">
        <v>36</v>
      </c>
      <c r="W1402">
        <v>50</v>
      </c>
      <c r="X1402" t="s">
        <v>5268</v>
      </c>
      <c r="Y1402">
        <v>1</v>
      </c>
      <c r="Z1402">
        <v>0</v>
      </c>
      <c r="AA1402">
        <v>48</v>
      </c>
      <c r="AB1402">
        <v>50</v>
      </c>
      <c r="AE1402" t="s">
        <v>136</v>
      </c>
      <c r="AF1402" t="s">
        <v>3634</v>
      </c>
      <c r="AG1402" t="s">
        <v>3634</v>
      </c>
      <c r="AH1402" t="s">
        <v>3635</v>
      </c>
      <c r="AI1402">
        <v>12666</v>
      </c>
      <c r="AJ1402">
        <v>4.3983104370000001</v>
      </c>
      <c r="AK1402" t="s">
        <v>10906</v>
      </c>
      <c r="AL1402">
        <v>0</v>
      </c>
      <c r="AN1402" t="s">
        <v>10907</v>
      </c>
      <c r="AO1402" t="s">
        <v>10908</v>
      </c>
      <c r="AP1402" t="s">
        <v>5273</v>
      </c>
      <c r="AQ1402" t="s">
        <v>5274</v>
      </c>
    </row>
    <row r="1403" spans="1:43" x14ac:dyDescent="0.3">
      <c r="A1403" t="s">
        <v>3515</v>
      </c>
      <c r="B1403" t="s">
        <v>5564</v>
      </c>
      <c r="C1403" t="s">
        <v>228</v>
      </c>
      <c r="D1403" t="s">
        <v>4092</v>
      </c>
      <c r="E1403">
        <v>1.68</v>
      </c>
      <c r="F1403">
        <v>2</v>
      </c>
      <c r="G1403" t="s">
        <v>5267</v>
      </c>
      <c r="H1403">
        <v>100</v>
      </c>
      <c r="I1403">
        <v>1</v>
      </c>
      <c r="J1403">
        <v>3.67</v>
      </c>
      <c r="K1403">
        <v>12</v>
      </c>
      <c r="L1403">
        <v>6</v>
      </c>
      <c r="M1403">
        <v>2</v>
      </c>
      <c r="N1403">
        <v>1</v>
      </c>
      <c r="O1403">
        <v>0</v>
      </c>
      <c r="P1403">
        <v>3</v>
      </c>
      <c r="Q1403">
        <v>0</v>
      </c>
      <c r="R1403">
        <v>0</v>
      </c>
      <c r="S1403">
        <v>0</v>
      </c>
      <c r="T1403">
        <v>0</v>
      </c>
      <c r="U1403" t="s">
        <v>34</v>
      </c>
      <c r="V1403" t="s">
        <v>79</v>
      </c>
      <c r="W1403">
        <v>1</v>
      </c>
      <c r="X1403" t="s">
        <v>5268</v>
      </c>
      <c r="Y1403">
        <v>1</v>
      </c>
      <c r="Z1403">
        <v>0</v>
      </c>
      <c r="AA1403">
        <v>40</v>
      </c>
      <c r="AB1403">
        <v>50</v>
      </c>
      <c r="AC1403">
        <v>1</v>
      </c>
      <c r="AD1403" t="s">
        <v>5269</v>
      </c>
      <c r="AE1403" t="s">
        <v>37</v>
      </c>
      <c r="AF1403" t="s">
        <v>2050</v>
      </c>
      <c r="AG1403" t="s">
        <v>2050</v>
      </c>
      <c r="AH1403" t="s">
        <v>6053</v>
      </c>
      <c r="AI1403">
        <v>1047</v>
      </c>
      <c r="AJ1403">
        <v>3.9560649470000002</v>
      </c>
      <c r="AK1403" t="s">
        <v>6054</v>
      </c>
      <c r="AL1403">
        <v>0</v>
      </c>
      <c r="AN1403" t="s">
        <v>6055</v>
      </c>
      <c r="AO1403" t="s">
        <v>6056</v>
      </c>
      <c r="AP1403" t="s">
        <v>5273</v>
      </c>
      <c r="AQ1403" t="s">
        <v>5274</v>
      </c>
    </row>
    <row r="1404" spans="1:43" x14ac:dyDescent="0.3">
      <c r="A1404" t="s">
        <v>3640</v>
      </c>
      <c r="B1404" t="s">
        <v>10909</v>
      </c>
      <c r="C1404" t="s">
        <v>3637</v>
      </c>
      <c r="D1404" t="s">
        <v>5150</v>
      </c>
      <c r="E1404">
        <v>11</v>
      </c>
      <c r="F1404">
        <v>10</v>
      </c>
      <c r="G1404" t="s">
        <v>5267</v>
      </c>
      <c r="H1404">
        <v>10000</v>
      </c>
      <c r="I1404">
        <v>0</v>
      </c>
      <c r="J1404">
        <v>4.16</v>
      </c>
      <c r="K1404">
        <v>1780</v>
      </c>
      <c r="L1404">
        <v>975</v>
      </c>
      <c r="M1404">
        <v>406</v>
      </c>
      <c r="N1404">
        <v>210</v>
      </c>
      <c r="O1404">
        <v>94</v>
      </c>
      <c r="P1404">
        <v>95</v>
      </c>
      <c r="Q1404">
        <v>1</v>
      </c>
      <c r="R1404">
        <v>1</v>
      </c>
      <c r="S1404">
        <v>0</v>
      </c>
      <c r="T1404">
        <v>0</v>
      </c>
      <c r="U1404" t="s">
        <v>70</v>
      </c>
      <c r="V1404" t="s">
        <v>52</v>
      </c>
      <c r="W1404">
        <v>5</v>
      </c>
      <c r="X1404" t="s">
        <v>5268</v>
      </c>
      <c r="Y1404">
        <v>2</v>
      </c>
      <c r="Z1404">
        <v>0</v>
      </c>
      <c r="AA1404">
        <v>72</v>
      </c>
      <c r="AB1404">
        <v>50</v>
      </c>
      <c r="AE1404" t="s">
        <v>37</v>
      </c>
      <c r="AF1404" t="s">
        <v>3638</v>
      </c>
      <c r="AG1404" t="s">
        <v>10910</v>
      </c>
      <c r="AH1404" t="s">
        <v>3639</v>
      </c>
      <c r="AI1404">
        <v>19436</v>
      </c>
      <c r="AJ1404">
        <v>4.1090244909999996</v>
      </c>
      <c r="AK1404" t="s">
        <v>10911</v>
      </c>
      <c r="AL1404">
        <v>0</v>
      </c>
      <c r="AN1404" t="s">
        <v>10912</v>
      </c>
      <c r="AO1404" t="s">
        <v>10913</v>
      </c>
      <c r="AP1404" t="s">
        <v>5273</v>
      </c>
      <c r="AQ1404" t="s">
        <v>5274</v>
      </c>
    </row>
    <row r="1405" spans="1:43" x14ac:dyDescent="0.3">
      <c r="A1405" t="s">
        <v>2582</v>
      </c>
      <c r="B1405" t="s">
        <v>2580</v>
      </c>
      <c r="C1405" t="s">
        <v>2580</v>
      </c>
      <c r="D1405" t="s">
        <v>4831</v>
      </c>
      <c r="E1405">
        <v>6</v>
      </c>
      <c r="F1405">
        <v>6</v>
      </c>
      <c r="G1405" t="s">
        <v>5267</v>
      </c>
      <c r="H1405">
        <v>100</v>
      </c>
      <c r="I1405">
        <v>1</v>
      </c>
      <c r="J1405">
        <v>5</v>
      </c>
      <c r="K1405">
        <v>2</v>
      </c>
      <c r="L1405">
        <v>2</v>
      </c>
      <c r="M1405">
        <v>0</v>
      </c>
      <c r="N1405">
        <v>0</v>
      </c>
      <c r="O1405">
        <v>0</v>
      </c>
      <c r="P1405">
        <v>0</v>
      </c>
      <c r="Q1405">
        <v>0</v>
      </c>
      <c r="R1405">
        <v>0</v>
      </c>
      <c r="S1405">
        <v>0</v>
      </c>
      <c r="T1405">
        <v>0</v>
      </c>
      <c r="U1405" t="s">
        <v>70</v>
      </c>
      <c r="V1405" t="s">
        <v>43</v>
      </c>
      <c r="W1405">
        <v>1</v>
      </c>
      <c r="X1405" t="s">
        <v>571</v>
      </c>
      <c r="Y1405">
        <v>2</v>
      </c>
      <c r="Z1405">
        <v>0</v>
      </c>
      <c r="AA1405">
        <v>27</v>
      </c>
      <c r="AB1405">
        <v>50</v>
      </c>
      <c r="AE1405" t="s">
        <v>37</v>
      </c>
      <c r="AF1405" t="s">
        <v>1611</v>
      </c>
      <c r="AG1405" t="s">
        <v>1611</v>
      </c>
      <c r="AH1405" t="s">
        <v>2581</v>
      </c>
      <c r="AI1405">
        <v>28</v>
      </c>
      <c r="AJ1405">
        <v>4.0357142860000002</v>
      </c>
      <c r="AK1405" t="s">
        <v>7893</v>
      </c>
      <c r="AL1405">
        <v>0</v>
      </c>
      <c r="AN1405" t="s">
        <v>9359</v>
      </c>
      <c r="AO1405" t="s">
        <v>9360</v>
      </c>
      <c r="AP1405" t="s">
        <v>5273</v>
      </c>
      <c r="AQ1405" t="s">
        <v>5274</v>
      </c>
    </row>
    <row r="1406" spans="1:43" x14ac:dyDescent="0.3">
      <c r="A1406" s="1" t="s">
        <v>3644</v>
      </c>
      <c r="B1406" t="s">
        <v>10914</v>
      </c>
      <c r="C1406" t="s">
        <v>3641</v>
      </c>
      <c r="D1406" t="s">
        <v>5151</v>
      </c>
      <c r="E1406">
        <v>5.85</v>
      </c>
      <c r="F1406">
        <v>43</v>
      </c>
      <c r="G1406" t="s">
        <v>5267</v>
      </c>
      <c r="H1406">
        <v>100</v>
      </c>
      <c r="I1406">
        <v>1</v>
      </c>
      <c r="J1406">
        <v>3.67</v>
      </c>
      <c r="K1406">
        <v>45</v>
      </c>
      <c r="L1406">
        <v>21</v>
      </c>
      <c r="M1406">
        <v>8</v>
      </c>
      <c r="N1406">
        <v>4</v>
      </c>
      <c r="O1406">
        <v>4</v>
      </c>
      <c r="P1406">
        <v>8</v>
      </c>
      <c r="Q1406">
        <v>0</v>
      </c>
      <c r="R1406">
        <v>0</v>
      </c>
      <c r="S1406">
        <v>0</v>
      </c>
      <c r="T1406">
        <v>0</v>
      </c>
      <c r="U1406" t="s">
        <v>385</v>
      </c>
      <c r="V1406" t="s">
        <v>3642</v>
      </c>
      <c r="W1406">
        <v>50</v>
      </c>
      <c r="X1406" t="s">
        <v>5268</v>
      </c>
      <c r="Y1406">
        <v>1</v>
      </c>
      <c r="Z1406">
        <v>0</v>
      </c>
      <c r="AA1406">
        <v>45</v>
      </c>
      <c r="AB1406">
        <v>50</v>
      </c>
      <c r="AE1406" t="s">
        <v>37</v>
      </c>
      <c r="AF1406" t="s">
        <v>3643</v>
      </c>
      <c r="AG1406" t="s">
        <v>10915</v>
      </c>
      <c r="AH1406" t="s">
        <v>10916</v>
      </c>
      <c r="AI1406">
        <v>1972</v>
      </c>
      <c r="AJ1406">
        <v>4.3407707909999997</v>
      </c>
      <c r="AK1406" t="s">
        <v>10917</v>
      </c>
      <c r="AL1406">
        <v>1</v>
      </c>
      <c r="AM1406" t="s">
        <v>10918</v>
      </c>
      <c r="AN1406" t="s">
        <v>10919</v>
      </c>
      <c r="AO1406" t="s">
        <v>10920</v>
      </c>
      <c r="AP1406" t="s">
        <v>5273</v>
      </c>
      <c r="AQ1406" t="s">
        <v>5274</v>
      </c>
    </row>
    <row r="1407" spans="1:43" x14ac:dyDescent="0.3">
      <c r="A1407" t="s">
        <v>3646</v>
      </c>
      <c r="B1407" t="s">
        <v>7086</v>
      </c>
      <c r="C1407" t="s">
        <v>1125</v>
      </c>
      <c r="D1407" t="s">
        <v>4370</v>
      </c>
      <c r="E1407">
        <v>5.69</v>
      </c>
      <c r="F1407">
        <v>10</v>
      </c>
      <c r="G1407" t="s">
        <v>5267</v>
      </c>
      <c r="H1407">
        <v>1000</v>
      </c>
      <c r="I1407">
        <v>0</v>
      </c>
      <c r="J1407">
        <v>3.74</v>
      </c>
      <c r="K1407">
        <v>76</v>
      </c>
      <c r="L1407">
        <v>30</v>
      </c>
      <c r="M1407">
        <v>17</v>
      </c>
      <c r="N1407">
        <v>15</v>
      </c>
      <c r="O1407">
        <v>7</v>
      </c>
      <c r="P1407">
        <v>7</v>
      </c>
      <c r="Q1407">
        <v>0</v>
      </c>
      <c r="R1407">
        <v>0</v>
      </c>
      <c r="S1407">
        <v>0</v>
      </c>
      <c r="T1407">
        <v>0</v>
      </c>
      <c r="U1407" t="s">
        <v>51</v>
      </c>
      <c r="V1407" t="s">
        <v>43</v>
      </c>
      <c r="W1407">
        <v>3</v>
      </c>
      <c r="X1407" t="s">
        <v>5268</v>
      </c>
      <c r="Y1407">
        <v>2</v>
      </c>
      <c r="Z1407">
        <v>0</v>
      </c>
      <c r="AA1407">
        <v>20</v>
      </c>
      <c r="AB1407">
        <v>50</v>
      </c>
      <c r="AE1407" t="s">
        <v>37</v>
      </c>
      <c r="AF1407" t="s">
        <v>3645</v>
      </c>
      <c r="AG1407" t="s">
        <v>10921</v>
      </c>
      <c r="AH1407" t="s">
        <v>10922</v>
      </c>
      <c r="AI1407">
        <v>161</v>
      </c>
      <c r="AJ1407">
        <v>4.0745341609999999</v>
      </c>
      <c r="AK1407" t="s">
        <v>10923</v>
      </c>
      <c r="AL1407">
        <v>0</v>
      </c>
      <c r="AN1407" t="s">
        <v>10924</v>
      </c>
      <c r="AO1407" t="s">
        <v>10925</v>
      </c>
      <c r="AP1407" t="s">
        <v>5273</v>
      </c>
      <c r="AQ1407" t="s">
        <v>5274</v>
      </c>
    </row>
    <row r="1408" spans="1:43" x14ac:dyDescent="0.3">
      <c r="A1408" t="s">
        <v>3650</v>
      </c>
      <c r="B1408" t="s">
        <v>10926</v>
      </c>
      <c r="C1408" t="s">
        <v>3647</v>
      </c>
      <c r="D1408" t="s">
        <v>5152</v>
      </c>
      <c r="E1408">
        <v>5.71</v>
      </c>
      <c r="F1408">
        <v>84</v>
      </c>
      <c r="G1408" t="s">
        <v>5267</v>
      </c>
      <c r="H1408">
        <v>20000</v>
      </c>
      <c r="I1408">
        <v>0</v>
      </c>
      <c r="J1408">
        <v>3.9</v>
      </c>
      <c r="K1408">
        <v>4657</v>
      </c>
      <c r="L1408">
        <v>2011</v>
      </c>
      <c r="M1408">
        <v>1127</v>
      </c>
      <c r="N1408">
        <v>849</v>
      </c>
      <c r="O1408">
        <v>360</v>
      </c>
      <c r="P1408">
        <v>310</v>
      </c>
      <c r="Q1408">
        <v>0</v>
      </c>
      <c r="R1408">
        <v>0</v>
      </c>
      <c r="S1408">
        <v>0</v>
      </c>
      <c r="T1408">
        <v>0</v>
      </c>
      <c r="U1408" t="s">
        <v>64</v>
      </c>
      <c r="V1408" t="s">
        <v>565</v>
      </c>
      <c r="W1408">
        <v>50</v>
      </c>
      <c r="X1408" t="s">
        <v>5268</v>
      </c>
      <c r="Y1408">
        <v>2</v>
      </c>
      <c r="Z1408">
        <v>0</v>
      </c>
      <c r="AA1408">
        <v>47</v>
      </c>
      <c r="AB1408">
        <v>50</v>
      </c>
      <c r="AC1408">
        <v>1</v>
      </c>
      <c r="AD1408" t="s">
        <v>5269</v>
      </c>
      <c r="AE1408" t="s">
        <v>37</v>
      </c>
      <c r="AF1408" t="s">
        <v>3648</v>
      </c>
      <c r="AG1408" t="s">
        <v>10927</v>
      </c>
      <c r="AH1408" t="s">
        <v>3649</v>
      </c>
      <c r="AI1408">
        <v>127966</v>
      </c>
      <c r="AJ1408">
        <v>4.1974587000000003</v>
      </c>
      <c r="AK1408" t="s">
        <v>10928</v>
      </c>
      <c r="AL1408">
        <v>0</v>
      </c>
      <c r="AN1408" t="s">
        <v>10929</v>
      </c>
      <c r="AO1408" t="s">
        <v>10930</v>
      </c>
      <c r="AP1408" t="s">
        <v>5273</v>
      </c>
      <c r="AQ1408" t="s">
        <v>5274</v>
      </c>
    </row>
    <row r="1409" spans="1:43" x14ac:dyDescent="0.3">
      <c r="A1409" t="s">
        <v>3653</v>
      </c>
      <c r="B1409" t="s">
        <v>10931</v>
      </c>
      <c r="C1409" t="s">
        <v>3651</v>
      </c>
      <c r="D1409" t="s">
        <v>5153</v>
      </c>
      <c r="E1409">
        <v>9</v>
      </c>
      <c r="F1409">
        <v>84</v>
      </c>
      <c r="G1409" t="s">
        <v>5267</v>
      </c>
      <c r="H1409">
        <v>1000</v>
      </c>
      <c r="I1409">
        <v>0</v>
      </c>
      <c r="J1409">
        <v>4.3</v>
      </c>
      <c r="K1409">
        <v>420</v>
      </c>
      <c r="L1409">
        <v>255</v>
      </c>
      <c r="M1409">
        <v>83</v>
      </c>
      <c r="N1409">
        <v>52</v>
      </c>
      <c r="O1409">
        <v>15</v>
      </c>
      <c r="P1409">
        <v>15</v>
      </c>
      <c r="Q1409">
        <v>0</v>
      </c>
      <c r="R1409">
        <v>0</v>
      </c>
      <c r="S1409">
        <v>0</v>
      </c>
      <c r="T1409">
        <v>0</v>
      </c>
      <c r="U1409" t="s">
        <v>70</v>
      </c>
      <c r="V1409" t="s">
        <v>35</v>
      </c>
      <c r="W1409">
        <v>50</v>
      </c>
      <c r="X1409" t="s">
        <v>5268</v>
      </c>
      <c r="Y1409">
        <v>3</v>
      </c>
      <c r="Z1409">
        <v>0</v>
      </c>
      <c r="AA1409">
        <v>43</v>
      </c>
      <c r="AB1409">
        <v>50</v>
      </c>
      <c r="AC1409">
        <v>1</v>
      </c>
      <c r="AD1409" t="s">
        <v>5269</v>
      </c>
      <c r="AE1409" t="s">
        <v>37</v>
      </c>
      <c r="AF1409" t="s">
        <v>3652</v>
      </c>
      <c r="AG1409" t="s">
        <v>3652</v>
      </c>
      <c r="AH1409" t="s">
        <v>10932</v>
      </c>
      <c r="AI1409">
        <v>8404</v>
      </c>
      <c r="AJ1409">
        <v>4.2461922889999997</v>
      </c>
      <c r="AK1409" t="s">
        <v>10933</v>
      </c>
      <c r="AL1409">
        <v>0</v>
      </c>
      <c r="AN1409" t="s">
        <v>10934</v>
      </c>
      <c r="AO1409" t="s">
        <v>10935</v>
      </c>
      <c r="AP1409" t="s">
        <v>5273</v>
      </c>
      <c r="AQ1409" t="s">
        <v>5274</v>
      </c>
    </row>
    <row r="1410" spans="1:43" x14ac:dyDescent="0.3">
      <c r="A1410" t="s">
        <v>3655</v>
      </c>
      <c r="B1410" t="s">
        <v>10936</v>
      </c>
      <c r="C1410" t="s">
        <v>3654</v>
      </c>
      <c r="D1410" t="s">
        <v>5154</v>
      </c>
      <c r="E1410">
        <v>12</v>
      </c>
      <c r="F1410">
        <v>11</v>
      </c>
      <c r="G1410" t="s">
        <v>5267</v>
      </c>
      <c r="H1410">
        <v>5000</v>
      </c>
      <c r="I1410">
        <v>0</v>
      </c>
      <c r="J1410">
        <v>3.6</v>
      </c>
      <c r="K1410">
        <v>518</v>
      </c>
      <c r="L1410">
        <v>216</v>
      </c>
      <c r="M1410">
        <v>90</v>
      </c>
      <c r="N1410">
        <v>86</v>
      </c>
      <c r="O1410">
        <v>43</v>
      </c>
      <c r="P1410">
        <v>83</v>
      </c>
      <c r="Q1410">
        <v>0</v>
      </c>
      <c r="R1410">
        <v>0</v>
      </c>
      <c r="S1410">
        <v>0</v>
      </c>
      <c r="T1410">
        <v>0</v>
      </c>
      <c r="U1410" t="s">
        <v>144</v>
      </c>
      <c r="V1410" t="s">
        <v>43</v>
      </c>
      <c r="W1410">
        <v>50</v>
      </c>
      <c r="X1410" t="s">
        <v>5268</v>
      </c>
      <c r="Y1410">
        <v>3</v>
      </c>
      <c r="Z1410">
        <v>0</v>
      </c>
      <c r="AA1410">
        <v>43</v>
      </c>
      <c r="AB1410">
        <v>50</v>
      </c>
      <c r="AE1410" t="s">
        <v>37</v>
      </c>
      <c r="AF1410" t="s">
        <v>487</v>
      </c>
      <c r="AG1410" t="s">
        <v>487</v>
      </c>
      <c r="AH1410" t="s">
        <v>6040</v>
      </c>
      <c r="AI1410">
        <v>13127</v>
      </c>
      <c r="AJ1410">
        <v>4.1239430180000003</v>
      </c>
      <c r="AK1410" t="s">
        <v>6041</v>
      </c>
      <c r="AL1410">
        <v>0</v>
      </c>
      <c r="AN1410" t="s">
        <v>10937</v>
      </c>
      <c r="AO1410" t="s">
        <v>10938</v>
      </c>
      <c r="AP1410" t="s">
        <v>5273</v>
      </c>
      <c r="AQ1410" t="s">
        <v>5274</v>
      </c>
    </row>
    <row r="1411" spans="1:43" x14ac:dyDescent="0.3">
      <c r="A1411" t="s">
        <v>3658</v>
      </c>
      <c r="B1411" t="s">
        <v>10939</v>
      </c>
      <c r="C1411" t="s">
        <v>3656</v>
      </c>
      <c r="D1411" t="s">
        <v>5155</v>
      </c>
      <c r="E1411">
        <v>5</v>
      </c>
      <c r="F1411">
        <v>5</v>
      </c>
      <c r="G1411" t="s">
        <v>5267</v>
      </c>
      <c r="H1411">
        <v>20000</v>
      </c>
      <c r="I1411">
        <v>0</v>
      </c>
      <c r="J1411">
        <v>4.1900000000000004</v>
      </c>
      <c r="K1411">
        <v>7773</v>
      </c>
      <c r="L1411">
        <v>4220</v>
      </c>
      <c r="M1411">
        <v>1795</v>
      </c>
      <c r="N1411">
        <v>1098</v>
      </c>
      <c r="O1411">
        <v>351</v>
      </c>
      <c r="P1411">
        <v>309</v>
      </c>
      <c r="Q1411">
        <v>1</v>
      </c>
      <c r="R1411">
        <v>0</v>
      </c>
      <c r="S1411">
        <v>1</v>
      </c>
      <c r="T1411">
        <v>0</v>
      </c>
      <c r="U1411" t="s">
        <v>70</v>
      </c>
      <c r="V1411" t="s">
        <v>35</v>
      </c>
      <c r="W1411">
        <v>9</v>
      </c>
      <c r="X1411" t="s">
        <v>5268</v>
      </c>
      <c r="Y1411">
        <v>1</v>
      </c>
      <c r="Z1411">
        <v>0</v>
      </c>
      <c r="AA1411">
        <v>38</v>
      </c>
      <c r="AB1411">
        <v>50</v>
      </c>
      <c r="AE1411" t="s">
        <v>37</v>
      </c>
      <c r="AF1411" t="s">
        <v>3657</v>
      </c>
      <c r="AG1411" t="s">
        <v>10940</v>
      </c>
      <c r="AH1411" t="s">
        <v>10941</v>
      </c>
      <c r="AI1411">
        <v>10269</v>
      </c>
      <c r="AJ1411">
        <v>4.2600058430000001</v>
      </c>
      <c r="AK1411" t="s">
        <v>10942</v>
      </c>
      <c r="AL1411">
        <v>0</v>
      </c>
      <c r="AN1411" t="s">
        <v>10943</v>
      </c>
      <c r="AO1411" t="s">
        <v>10944</v>
      </c>
      <c r="AP1411" t="s">
        <v>5273</v>
      </c>
      <c r="AQ1411" t="s">
        <v>5274</v>
      </c>
    </row>
    <row r="1412" spans="1:43" x14ac:dyDescent="0.3">
      <c r="A1412" s="1" t="s">
        <v>3661</v>
      </c>
      <c r="B1412" t="s">
        <v>5671</v>
      </c>
      <c r="C1412" t="s">
        <v>277</v>
      </c>
      <c r="D1412" t="s">
        <v>4101</v>
      </c>
      <c r="E1412">
        <v>9</v>
      </c>
      <c r="F1412">
        <v>8</v>
      </c>
      <c r="G1412" t="s">
        <v>5267</v>
      </c>
      <c r="H1412">
        <v>100</v>
      </c>
      <c r="I1412">
        <v>0</v>
      </c>
      <c r="J1412">
        <v>4.5</v>
      </c>
      <c r="K1412">
        <v>8</v>
      </c>
      <c r="L1412">
        <v>6</v>
      </c>
      <c r="M1412">
        <v>0</v>
      </c>
      <c r="N1412">
        <v>2</v>
      </c>
      <c r="O1412">
        <v>0</v>
      </c>
      <c r="P1412">
        <v>0</v>
      </c>
      <c r="Q1412">
        <v>0</v>
      </c>
      <c r="R1412">
        <v>0</v>
      </c>
      <c r="S1412">
        <v>0</v>
      </c>
      <c r="T1412">
        <v>0</v>
      </c>
      <c r="U1412" t="s">
        <v>122</v>
      </c>
      <c r="V1412" t="s">
        <v>52</v>
      </c>
      <c r="W1412">
        <v>50</v>
      </c>
      <c r="X1412" t="s">
        <v>8572</v>
      </c>
      <c r="Y1412">
        <v>3</v>
      </c>
      <c r="Z1412">
        <v>0</v>
      </c>
      <c r="AA1412">
        <v>46</v>
      </c>
      <c r="AB1412">
        <v>50</v>
      </c>
      <c r="AE1412" t="s">
        <v>37</v>
      </c>
      <c r="AF1412" t="s">
        <v>3659</v>
      </c>
      <c r="AG1412" t="s">
        <v>3659</v>
      </c>
      <c r="AH1412" t="s">
        <v>3660</v>
      </c>
      <c r="AI1412">
        <v>5988</v>
      </c>
      <c r="AJ1412">
        <v>3.9452237810000002</v>
      </c>
      <c r="AK1412" t="s">
        <v>10945</v>
      </c>
      <c r="AL1412">
        <v>1</v>
      </c>
      <c r="AM1412" t="s">
        <v>10946</v>
      </c>
      <c r="AN1412" t="s">
        <v>10947</v>
      </c>
      <c r="AO1412" t="s">
        <v>10948</v>
      </c>
      <c r="AP1412" t="s">
        <v>5273</v>
      </c>
      <c r="AQ1412" t="s">
        <v>5274</v>
      </c>
    </row>
    <row r="1413" spans="1:43" x14ac:dyDescent="0.3">
      <c r="A1413" t="s">
        <v>3665</v>
      </c>
      <c r="B1413" t="s">
        <v>10694</v>
      </c>
      <c r="C1413" t="s">
        <v>3662</v>
      </c>
      <c r="D1413" t="s">
        <v>5105</v>
      </c>
      <c r="E1413">
        <v>8</v>
      </c>
      <c r="F1413">
        <v>59</v>
      </c>
      <c r="G1413" t="s">
        <v>5267</v>
      </c>
      <c r="H1413">
        <v>100</v>
      </c>
      <c r="I1413">
        <v>1</v>
      </c>
      <c r="J1413">
        <v>4.05</v>
      </c>
      <c r="K1413">
        <v>114</v>
      </c>
      <c r="L1413">
        <v>55</v>
      </c>
      <c r="M1413">
        <v>30</v>
      </c>
      <c r="N1413">
        <v>16</v>
      </c>
      <c r="O1413">
        <v>6</v>
      </c>
      <c r="P1413">
        <v>7</v>
      </c>
      <c r="Q1413">
        <v>0</v>
      </c>
      <c r="R1413">
        <v>0</v>
      </c>
      <c r="S1413">
        <v>0</v>
      </c>
      <c r="T1413">
        <v>0</v>
      </c>
      <c r="U1413" t="s">
        <v>51</v>
      </c>
      <c r="V1413" t="s">
        <v>79</v>
      </c>
      <c r="W1413">
        <v>40</v>
      </c>
      <c r="X1413" t="s">
        <v>5268</v>
      </c>
      <c r="Y1413">
        <v>3</v>
      </c>
      <c r="Z1413">
        <v>0</v>
      </c>
      <c r="AA1413">
        <v>18</v>
      </c>
      <c r="AB1413">
        <v>50</v>
      </c>
      <c r="AC1413">
        <v>1</v>
      </c>
      <c r="AD1413" t="s">
        <v>5269</v>
      </c>
      <c r="AE1413" t="s">
        <v>136</v>
      </c>
      <c r="AF1413" t="s">
        <v>3663</v>
      </c>
      <c r="AG1413" t="s">
        <v>10695</v>
      </c>
      <c r="AH1413" t="s">
        <v>3664</v>
      </c>
      <c r="AI1413">
        <v>231</v>
      </c>
      <c r="AJ1413">
        <v>3.766233766</v>
      </c>
      <c r="AK1413" s="1" t="s">
        <v>10696</v>
      </c>
      <c r="AL1413">
        <v>0</v>
      </c>
      <c r="AN1413" t="s">
        <v>10697</v>
      </c>
      <c r="AO1413" t="s">
        <v>10698</v>
      </c>
      <c r="AP1413" t="s">
        <v>5273</v>
      </c>
      <c r="AQ1413" t="s">
        <v>5274</v>
      </c>
    </row>
    <row r="1414" spans="1:43" x14ac:dyDescent="0.3">
      <c r="A1414" t="s">
        <v>3670</v>
      </c>
      <c r="B1414" t="s">
        <v>10949</v>
      </c>
      <c r="C1414" t="s">
        <v>3666</v>
      </c>
      <c r="D1414" t="s">
        <v>5156</v>
      </c>
      <c r="E1414">
        <v>9</v>
      </c>
      <c r="F1414">
        <v>13</v>
      </c>
      <c r="G1414" t="s">
        <v>5267</v>
      </c>
      <c r="H1414">
        <v>5000</v>
      </c>
      <c r="I1414">
        <v>1</v>
      </c>
      <c r="J1414">
        <v>3.75</v>
      </c>
      <c r="K1414">
        <v>1017</v>
      </c>
      <c r="L1414">
        <v>431</v>
      </c>
      <c r="M1414">
        <v>207</v>
      </c>
      <c r="N1414">
        <v>185</v>
      </c>
      <c r="O1414">
        <v>78</v>
      </c>
      <c r="P1414">
        <v>116</v>
      </c>
      <c r="Q1414">
        <v>0</v>
      </c>
      <c r="R1414">
        <v>0</v>
      </c>
      <c r="S1414">
        <v>0</v>
      </c>
      <c r="T1414">
        <v>0</v>
      </c>
      <c r="U1414" t="s">
        <v>70</v>
      </c>
      <c r="V1414" t="s">
        <v>3667</v>
      </c>
      <c r="W1414">
        <v>50</v>
      </c>
      <c r="X1414" t="s">
        <v>5268</v>
      </c>
      <c r="Y1414">
        <v>3</v>
      </c>
      <c r="Z1414">
        <v>0</v>
      </c>
      <c r="AA1414">
        <v>36</v>
      </c>
      <c r="AB1414">
        <v>50</v>
      </c>
      <c r="AE1414" t="s">
        <v>37</v>
      </c>
      <c r="AF1414" t="s">
        <v>3668</v>
      </c>
      <c r="AG1414" t="s">
        <v>3668</v>
      </c>
      <c r="AH1414" t="s">
        <v>3669</v>
      </c>
      <c r="AI1414">
        <v>2359</v>
      </c>
      <c r="AJ1414">
        <v>4.0584993640000002</v>
      </c>
      <c r="AK1414" t="s">
        <v>10950</v>
      </c>
      <c r="AL1414">
        <v>0</v>
      </c>
      <c r="AN1414" t="s">
        <v>10951</v>
      </c>
      <c r="AO1414" t="s">
        <v>10952</v>
      </c>
      <c r="AP1414" t="s">
        <v>5273</v>
      </c>
      <c r="AQ1414" t="s">
        <v>5274</v>
      </c>
    </row>
    <row r="1415" spans="1:43" x14ac:dyDescent="0.3">
      <c r="A1415" s="1" t="s">
        <v>3672</v>
      </c>
      <c r="B1415" t="s">
        <v>10953</v>
      </c>
      <c r="C1415" t="s">
        <v>3671</v>
      </c>
      <c r="D1415" t="s">
        <v>4348</v>
      </c>
      <c r="E1415">
        <v>7</v>
      </c>
      <c r="F1415">
        <v>13</v>
      </c>
      <c r="G1415" t="s">
        <v>5267</v>
      </c>
      <c r="H1415">
        <v>1000</v>
      </c>
      <c r="I1415">
        <v>1</v>
      </c>
      <c r="J1415">
        <v>3.74</v>
      </c>
      <c r="K1415">
        <v>54</v>
      </c>
      <c r="L1415">
        <v>25</v>
      </c>
      <c r="M1415">
        <v>8</v>
      </c>
      <c r="N1415">
        <v>10</v>
      </c>
      <c r="O1415">
        <v>4</v>
      </c>
      <c r="P1415">
        <v>7</v>
      </c>
      <c r="Q1415">
        <v>0</v>
      </c>
      <c r="R1415">
        <v>0</v>
      </c>
      <c r="S1415">
        <v>0</v>
      </c>
      <c r="T1415">
        <v>0</v>
      </c>
      <c r="U1415" t="s">
        <v>144</v>
      </c>
      <c r="V1415" t="s">
        <v>52</v>
      </c>
      <c r="W1415">
        <v>50</v>
      </c>
      <c r="X1415" t="s">
        <v>5268</v>
      </c>
      <c r="Y1415">
        <v>2</v>
      </c>
      <c r="Z1415">
        <v>0</v>
      </c>
      <c r="AA1415">
        <v>41</v>
      </c>
      <c r="AB1415">
        <v>50</v>
      </c>
      <c r="AC1415">
        <v>1</v>
      </c>
      <c r="AD1415" t="s">
        <v>5269</v>
      </c>
      <c r="AE1415" t="s">
        <v>37</v>
      </c>
      <c r="AF1415" t="s">
        <v>3168</v>
      </c>
      <c r="AG1415" t="s">
        <v>10244</v>
      </c>
      <c r="AH1415" t="s">
        <v>10245</v>
      </c>
      <c r="AI1415">
        <v>36913</v>
      </c>
      <c r="AJ1415">
        <v>3.9494216130000002</v>
      </c>
      <c r="AK1415" t="s">
        <v>10246</v>
      </c>
      <c r="AL1415">
        <v>1</v>
      </c>
      <c r="AM1415" t="s">
        <v>10247</v>
      </c>
      <c r="AN1415" t="s">
        <v>10954</v>
      </c>
      <c r="AO1415" t="s">
        <v>10955</v>
      </c>
      <c r="AP1415" t="s">
        <v>5273</v>
      </c>
      <c r="AQ1415" t="s">
        <v>5274</v>
      </c>
    </row>
    <row r="1416" spans="1:43" x14ac:dyDescent="0.3">
      <c r="A1416" t="s">
        <v>3674</v>
      </c>
      <c r="B1416" t="s">
        <v>10956</v>
      </c>
      <c r="C1416" t="s">
        <v>3673</v>
      </c>
      <c r="D1416" t="s">
        <v>5157</v>
      </c>
      <c r="E1416">
        <v>7</v>
      </c>
      <c r="F1416">
        <v>6</v>
      </c>
      <c r="G1416" t="s">
        <v>5267</v>
      </c>
      <c r="H1416">
        <v>100</v>
      </c>
      <c r="I1416">
        <v>0</v>
      </c>
      <c r="J1416">
        <v>3.36</v>
      </c>
      <c r="K1416">
        <v>11</v>
      </c>
      <c r="L1416">
        <v>4</v>
      </c>
      <c r="M1416">
        <v>2</v>
      </c>
      <c r="N1416">
        <v>2</v>
      </c>
      <c r="O1416">
        <v>0</v>
      </c>
      <c r="P1416">
        <v>3</v>
      </c>
      <c r="Q1416">
        <v>0</v>
      </c>
      <c r="R1416">
        <v>0</v>
      </c>
      <c r="S1416">
        <v>0</v>
      </c>
      <c r="T1416">
        <v>0</v>
      </c>
      <c r="U1416" t="s">
        <v>64</v>
      </c>
      <c r="V1416" t="s">
        <v>1057</v>
      </c>
      <c r="W1416">
        <v>50</v>
      </c>
      <c r="X1416" t="s">
        <v>5268</v>
      </c>
      <c r="Y1416">
        <v>2</v>
      </c>
      <c r="Z1416">
        <v>0</v>
      </c>
      <c r="AA1416">
        <v>21</v>
      </c>
      <c r="AB1416">
        <v>50</v>
      </c>
      <c r="AE1416" t="s">
        <v>37</v>
      </c>
      <c r="AF1416" t="s">
        <v>386</v>
      </c>
      <c r="AG1416" t="s">
        <v>5856</v>
      </c>
      <c r="AH1416" t="s">
        <v>9216</v>
      </c>
      <c r="AI1416">
        <v>8989</v>
      </c>
      <c r="AJ1416">
        <v>3.8519301370000001</v>
      </c>
      <c r="AK1416" t="s">
        <v>5857</v>
      </c>
      <c r="AL1416">
        <v>1</v>
      </c>
      <c r="AM1416" t="s">
        <v>5858</v>
      </c>
      <c r="AN1416" t="s">
        <v>10957</v>
      </c>
      <c r="AO1416" t="s">
        <v>10958</v>
      </c>
      <c r="AP1416" t="s">
        <v>5273</v>
      </c>
      <c r="AQ1416" t="s">
        <v>5274</v>
      </c>
    </row>
    <row r="1417" spans="1:43" x14ac:dyDescent="0.3">
      <c r="A1417" t="s">
        <v>3677</v>
      </c>
      <c r="B1417" t="s">
        <v>10959</v>
      </c>
      <c r="C1417" t="s">
        <v>3675</v>
      </c>
      <c r="D1417" t="s">
        <v>5158</v>
      </c>
      <c r="E1417">
        <v>15</v>
      </c>
      <c r="F1417">
        <v>13</v>
      </c>
      <c r="G1417" t="s">
        <v>5267</v>
      </c>
      <c r="H1417">
        <v>1000</v>
      </c>
      <c r="I1417">
        <v>0</v>
      </c>
      <c r="J1417">
        <v>3.88</v>
      </c>
      <c r="K1417">
        <v>854</v>
      </c>
      <c r="L1417">
        <v>431</v>
      </c>
      <c r="M1417">
        <v>156</v>
      </c>
      <c r="N1417">
        <v>106</v>
      </c>
      <c r="O1417">
        <v>59</v>
      </c>
      <c r="P1417">
        <v>102</v>
      </c>
      <c r="Q1417">
        <v>0</v>
      </c>
      <c r="R1417">
        <v>0</v>
      </c>
      <c r="S1417">
        <v>0</v>
      </c>
      <c r="T1417">
        <v>0</v>
      </c>
      <c r="U1417" t="s">
        <v>64</v>
      </c>
      <c r="V1417" t="s">
        <v>52</v>
      </c>
      <c r="W1417">
        <v>50</v>
      </c>
      <c r="X1417" t="s">
        <v>5268</v>
      </c>
      <c r="Y1417">
        <v>4</v>
      </c>
      <c r="Z1417">
        <v>0</v>
      </c>
      <c r="AA1417">
        <v>40</v>
      </c>
      <c r="AB1417">
        <v>50</v>
      </c>
      <c r="AE1417" t="s">
        <v>37</v>
      </c>
      <c r="AF1417" t="s">
        <v>3676</v>
      </c>
      <c r="AG1417" t="s">
        <v>10960</v>
      </c>
      <c r="AH1417" t="s">
        <v>10961</v>
      </c>
      <c r="AI1417">
        <v>11354</v>
      </c>
      <c r="AJ1417">
        <v>3.8936938520000002</v>
      </c>
      <c r="AK1417" t="s">
        <v>10962</v>
      </c>
      <c r="AL1417">
        <v>0</v>
      </c>
      <c r="AN1417" t="s">
        <v>10963</v>
      </c>
      <c r="AO1417" t="s">
        <v>10964</v>
      </c>
      <c r="AP1417" t="s">
        <v>5273</v>
      </c>
      <c r="AQ1417" t="s">
        <v>5274</v>
      </c>
    </row>
    <row r="1418" spans="1:43" x14ac:dyDescent="0.3">
      <c r="A1418" t="s">
        <v>3679</v>
      </c>
      <c r="B1418" t="s">
        <v>7179</v>
      </c>
      <c r="C1418" t="s">
        <v>3678</v>
      </c>
      <c r="D1418" t="s">
        <v>4387</v>
      </c>
      <c r="E1418">
        <v>8</v>
      </c>
      <c r="F1418">
        <v>8</v>
      </c>
      <c r="G1418" t="s">
        <v>5267</v>
      </c>
      <c r="H1418">
        <v>10000</v>
      </c>
      <c r="I1418">
        <v>1</v>
      </c>
      <c r="J1418">
        <v>3.98</v>
      </c>
      <c r="K1418">
        <v>1612</v>
      </c>
      <c r="L1418">
        <v>777</v>
      </c>
      <c r="M1418">
        <v>367</v>
      </c>
      <c r="N1418">
        <v>241</v>
      </c>
      <c r="O1418">
        <v>112</v>
      </c>
      <c r="P1418">
        <v>115</v>
      </c>
      <c r="Q1418">
        <v>0</v>
      </c>
      <c r="R1418">
        <v>0</v>
      </c>
      <c r="S1418">
        <v>0</v>
      </c>
      <c r="T1418">
        <v>0</v>
      </c>
      <c r="U1418" t="s">
        <v>70</v>
      </c>
      <c r="V1418" t="s">
        <v>52</v>
      </c>
      <c r="W1418">
        <v>50</v>
      </c>
      <c r="X1418" t="s">
        <v>5268</v>
      </c>
      <c r="Y1418">
        <v>3</v>
      </c>
      <c r="Z1418">
        <v>0</v>
      </c>
      <c r="AA1418">
        <v>42</v>
      </c>
      <c r="AB1418">
        <v>50</v>
      </c>
      <c r="AC1418">
        <v>1</v>
      </c>
      <c r="AD1418" t="s">
        <v>5269</v>
      </c>
      <c r="AE1418" t="s">
        <v>37</v>
      </c>
      <c r="AF1418" t="s">
        <v>668</v>
      </c>
      <c r="AG1418" t="s">
        <v>6313</v>
      </c>
      <c r="AH1418" t="s">
        <v>7180</v>
      </c>
      <c r="AI1418">
        <v>35262</v>
      </c>
      <c r="AJ1418">
        <v>3.9394815950000002</v>
      </c>
      <c r="AK1418" t="s">
        <v>6314</v>
      </c>
      <c r="AL1418">
        <v>0</v>
      </c>
      <c r="AN1418" t="s">
        <v>7181</v>
      </c>
      <c r="AO1418" t="s">
        <v>7182</v>
      </c>
      <c r="AP1418" t="s">
        <v>5273</v>
      </c>
      <c r="AQ1418" t="s">
        <v>5274</v>
      </c>
    </row>
    <row r="1419" spans="1:43" x14ac:dyDescent="0.3">
      <c r="A1419" t="s">
        <v>3684</v>
      </c>
      <c r="B1419" t="s">
        <v>10965</v>
      </c>
      <c r="C1419" t="s">
        <v>3680</v>
      </c>
      <c r="D1419" t="s">
        <v>5159</v>
      </c>
      <c r="E1419">
        <v>8</v>
      </c>
      <c r="F1419">
        <v>7</v>
      </c>
      <c r="G1419" t="s">
        <v>5267</v>
      </c>
      <c r="H1419">
        <v>10</v>
      </c>
      <c r="I1419">
        <v>1</v>
      </c>
      <c r="J1419">
        <v>4.5</v>
      </c>
      <c r="K1419">
        <v>2</v>
      </c>
      <c r="L1419">
        <v>1</v>
      </c>
      <c r="M1419">
        <v>1</v>
      </c>
      <c r="N1419">
        <v>0</v>
      </c>
      <c r="O1419">
        <v>0</v>
      </c>
      <c r="P1419">
        <v>0</v>
      </c>
      <c r="Q1419">
        <v>0</v>
      </c>
      <c r="R1419">
        <v>0</v>
      </c>
      <c r="S1419">
        <v>0</v>
      </c>
      <c r="T1419">
        <v>0</v>
      </c>
      <c r="U1419" t="s">
        <v>1680</v>
      </c>
      <c r="V1419" t="s">
        <v>3681</v>
      </c>
      <c r="W1419">
        <v>50</v>
      </c>
      <c r="X1419" t="s">
        <v>5268</v>
      </c>
      <c r="Y1419">
        <v>2</v>
      </c>
      <c r="Z1419">
        <v>0</v>
      </c>
      <c r="AA1419">
        <v>33</v>
      </c>
      <c r="AB1419">
        <v>50</v>
      </c>
      <c r="AE1419" t="s">
        <v>37</v>
      </c>
      <c r="AF1419" t="s">
        <v>3682</v>
      </c>
      <c r="AG1419" t="s">
        <v>10966</v>
      </c>
      <c r="AH1419" t="s">
        <v>3683</v>
      </c>
      <c r="AI1419">
        <v>173992</v>
      </c>
      <c r="AJ1419">
        <v>4.3264632860000001</v>
      </c>
      <c r="AK1419" t="s">
        <v>10967</v>
      </c>
      <c r="AL1419">
        <v>1</v>
      </c>
      <c r="AM1419" t="s">
        <v>10968</v>
      </c>
      <c r="AN1419" t="s">
        <v>10969</v>
      </c>
      <c r="AO1419" t="s">
        <v>10970</v>
      </c>
      <c r="AP1419" t="s">
        <v>5273</v>
      </c>
      <c r="AQ1419" t="s">
        <v>5274</v>
      </c>
    </row>
    <row r="1420" spans="1:43" x14ac:dyDescent="0.3">
      <c r="A1420" t="s">
        <v>3686</v>
      </c>
      <c r="B1420" t="s">
        <v>10971</v>
      </c>
      <c r="C1420" t="s">
        <v>3685</v>
      </c>
      <c r="D1420" t="s">
        <v>5160</v>
      </c>
      <c r="E1420">
        <v>16</v>
      </c>
      <c r="F1420">
        <v>108</v>
      </c>
      <c r="G1420" t="s">
        <v>5267</v>
      </c>
      <c r="H1420">
        <v>10000</v>
      </c>
      <c r="I1420">
        <v>1</v>
      </c>
      <c r="J1420">
        <v>4.25</v>
      </c>
      <c r="K1420">
        <v>1524</v>
      </c>
      <c r="L1420">
        <v>905</v>
      </c>
      <c r="M1420">
        <v>313</v>
      </c>
      <c r="N1420">
        <v>169</v>
      </c>
      <c r="O1420">
        <v>63</v>
      </c>
      <c r="P1420">
        <v>74</v>
      </c>
      <c r="Q1420">
        <v>1</v>
      </c>
      <c r="R1420">
        <v>0</v>
      </c>
      <c r="S1420">
        <v>1</v>
      </c>
      <c r="T1420">
        <v>0</v>
      </c>
      <c r="U1420" t="s">
        <v>100</v>
      </c>
      <c r="V1420" t="s">
        <v>101</v>
      </c>
      <c r="W1420">
        <v>50</v>
      </c>
      <c r="X1420" t="s">
        <v>5268</v>
      </c>
      <c r="Y1420">
        <v>4</v>
      </c>
      <c r="Z1420">
        <v>0</v>
      </c>
      <c r="AA1420">
        <v>40</v>
      </c>
      <c r="AB1420">
        <v>50</v>
      </c>
      <c r="AC1420">
        <v>1</v>
      </c>
      <c r="AD1420" t="s">
        <v>5269</v>
      </c>
      <c r="AE1420" t="s">
        <v>37</v>
      </c>
      <c r="AF1420" t="s">
        <v>1724</v>
      </c>
      <c r="AG1420" t="s">
        <v>1724</v>
      </c>
      <c r="AH1420" t="s">
        <v>8051</v>
      </c>
      <c r="AI1420">
        <v>90105</v>
      </c>
      <c r="AJ1420">
        <v>4.2012984849999997</v>
      </c>
      <c r="AK1420" t="s">
        <v>8052</v>
      </c>
      <c r="AL1420">
        <v>1</v>
      </c>
      <c r="AM1420" t="s">
        <v>8053</v>
      </c>
      <c r="AN1420" t="s">
        <v>10972</v>
      </c>
      <c r="AO1420" t="s">
        <v>10973</v>
      </c>
      <c r="AP1420" t="s">
        <v>5273</v>
      </c>
      <c r="AQ1420" t="s">
        <v>5274</v>
      </c>
    </row>
    <row r="1421" spans="1:43" x14ac:dyDescent="0.3">
      <c r="A1421" t="s">
        <v>3688</v>
      </c>
      <c r="B1421" t="s">
        <v>10974</v>
      </c>
      <c r="C1421" t="s">
        <v>3687</v>
      </c>
      <c r="D1421" t="s">
        <v>5161</v>
      </c>
      <c r="E1421">
        <v>8</v>
      </c>
      <c r="F1421">
        <v>42</v>
      </c>
      <c r="G1421" t="s">
        <v>5267</v>
      </c>
      <c r="H1421">
        <v>5000</v>
      </c>
      <c r="I1421">
        <v>0</v>
      </c>
      <c r="J1421">
        <v>4.47</v>
      </c>
      <c r="K1421">
        <v>1038</v>
      </c>
      <c r="L1421">
        <v>720</v>
      </c>
      <c r="M1421">
        <v>176</v>
      </c>
      <c r="N1421">
        <v>75</v>
      </c>
      <c r="O1421">
        <v>41</v>
      </c>
      <c r="P1421">
        <v>26</v>
      </c>
      <c r="Q1421">
        <v>1</v>
      </c>
      <c r="R1421">
        <v>0</v>
      </c>
      <c r="S1421">
        <v>1</v>
      </c>
      <c r="T1421">
        <v>0</v>
      </c>
      <c r="U1421" t="s">
        <v>70</v>
      </c>
      <c r="V1421" t="s">
        <v>35</v>
      </c>
      <c r="W1421">
        <v>50</v>
      </c>
      <c r="X1421" t="s">
        <v>5268</v>
      </c>
      <c r="Y1421">
        <v>3</v>
      </c>
      <c r="Z1421">
        <v>0</v>
      </c>
      <c r="AA1421">
        <v>48</v>
      </c>
      <c r="AB1421">
        <v>50</v>
      </c>
      <c r="AE1421" t="s">
        <v>37</v>
      </c>
      <c r="AF1421" t="s">
        <v>741</v>
      </c>
      <c r="AG1421" t="s">
        <v>741</v>
      </c>
      <c r="AH1421" t="s">
        <v>6427</v>
      </c>
      <c r="AI1421">
        <v>5781</v>
      </c>
      <c r="AJ1421">
        <v>4.2748659399999998</v>
      </c>
      <c r="AK1421" t="s">
        <v>6428</v>
      </c>
      <c r="AL1421">
        <v>0</v>
      </c>
      <c r="AN1421" t="s">
        <v>10975</v>
      </c>
      <c r="AO1421" t="s">
        <v>10976</v>
      </c>
      <c r="AP1421" t="s">
        <v>5273</v>
      </c>
      <c r="AQ1421" t="s">
        <v>5274</v>
      </c>
    </row>
    <row r="1422" spans="1:43" x14ac:dyDescent="0.3">
      <c r="A1422" t="s">
        <v>3690</v>
      </c>
      <c r="B1422" t="s">
        <v>10977</v>
      </c>
      <c r="C1422" t="s">
        <v>3689</v>
      </c>
      <c r="D1422" t="s">
        <v>5162</v>
      </c>
      <c r="E1422">
        <v>9</v>
      </c>
      <c r="F1422">
        <v>8</v>
      </c>
      <c r="G1422" t="s">
        <v>5267</v>
      </c>
      <c r="H1422">
        <v>5000</v>
      </c>
      <c r="I1422">
        <v>1</v>
      </c>
      <c r="J1422">
        <v>4.08</v>
      </c>
      <c r="K1422">
        <v>1052</v>
      </c>
      <c r="L1422">
        <v>572</v>
      </c>
      <c r="M1422">
        <v>221</v>
      </c>
      <c r="N1422">
        <v>123</v>
      </c>
      <c r="O1422">
        <v>46</v>
      </c>
      <c r="P1422">
        <v>90</v>
      </c>
      <c r="Q1422">
        <v>0</v>
      </c>
      <c r="R1422">
        <v>0</v>
      </c>
      <c r="S1422">
        <v>0</v>
      </c>
      <c r="T1422">
        <v>0</v>
      </c>
      <c r="U1422" t="s">
        <v>70</v>
      </c>
      <c r="V1422" t="s">
        <v>52</v>
      </c>
      <c r="W1422">
        <v>50</v>
      </c>
      <c r="X1422" t="s">
        <v>5268</v>
      </c>
      <c r="Y1422">
        <v>3</v>
      </c>
      <c r="Z1422">
        <v>0</v>
      </c>
      <c r="AA1422">
        <v>33</v>
      </c>
      <c r="AB1422">
        <v>50</v>
      </c>
      <c r="AE1422" t="s">
        <v>37</v>
      </c>
      <c r="AF1422" t="s">
        <v>219</v>
      </c>
      <c r="AG1422" t="s">
        <v>5555</v>
      </c>
      <c r="AH1422" t="s">
        <v>5927</v>
      </c>
      <c r="AI1422">
        <v>16013</v>
      </c>
      <c r="AJ1422">
        <v>4.1088490599999998</v>
      </c>
      <c r="AK1422" t="s">
        <v>5556</v>
      </c>
      <c r="AL1422">
        <v>0</v>
      </c>
      <c r="AN1422" t="s">
        <v>10978</v>
      </c>
      <c r="AO1422" t="s">
        <v>10979</v>
      </c>
      <c r="AP1422" t="s">
        <v>5273</v>
      </c>
      <c r="AQ1422" t="s">
        <v>5274</v>
      </c>
    </row>
    <row r="1423" spans="1:43" x14ac:dyDescent="0.3">
      <c r="A1423" t="s">
        <v>3693</v>
      </c>
      <c r="B1423" t="s">
        <v>8135</v>
      </c>
      <c r="C1423" t="s">
        <v>3691</v>
      </c>
      <c r="D1423" t="s">
        <v>4102</v>
      </c>
      <c r="E1423">
        <v>8</v>
      </c>
      <c r="F1423">
        <v>7</v>
      </c>
      <c r="G1423" t="s">
        <v>5267</v>
      </c>
      <c r="H1423">
        <v>5000</v>
      </c>
      <c r="I1423">
        <v>0</v>
      </c>
      <c r="J1423">
        <v>4.3</v>
      </c>
      <c r="K1423">
        <v>830</v>
      </c>
      <c r="L1423">
        <v>523</v>
      </c>
      <c r="M1423">
        <v>147</v>
      </c>
      <c r="N1423">
        <v>87</v>
      </c>
      <c r="O1423">
        <v>32</v>
      </c>
      <c r="P1423">
        <v>41</v>
      </c>
      <c r="Q1423">
        <v>1</v>
      </c>
      <c r="R1423">
        <v>0</v>
      </c>
      <c r="S1423">
        <v>1</v>
      </c>
      <c r="T1423">
        <v>0</v>
      </c>
      <c r="U1423" t="s">
        <v>385</v>
      </c>
      <c r="V1423" t="s">
        <v>52</v>
      </c>
      <c r="W1423">
        <v>50</v>
      </c>
      <c r="X1423" t="s">
        <v>5554</v>
      </c>
      <c r="Y1423">
        <v>3</v>
      </c>
      <c r="Z1423">
        <v>0</v>
      </c>
      <c r="AA1423">
        <v>36</v>
      </c>
      <c r="AB1423">
        <v>50</v>
      </c>
      <c r="AC1423">
        <v>1</v>
      </c>
      <c r="AD1423" t="s">
        <v>5269</v>
      </c>
      <c r="AE1423" t="s">
        <v>37</v>
      </c>
      <c r="AF1423" t="s">
        <v>282</v>
      </c>
      <c r="AG1423" t="s">
        <v>282</v>
      </c>
      <c r="AH1423" t="s">
        <v>3692</v>
      </c>
      <c r="AI1423">
        <v>9200</v>
      </c>
      <c r="AJ1423">
        <v>4.2896739129999997</v>
      </c>
      <c r="AK1423" t="s">
        <v>5679</v>
      </c>
      <c r="AL1423">
        <v>0</v>
      </c>
      <c r="AN1423" t="s">
        <v>8136</v>
      </c>
      <c r="AO1423" t="s">
        <v>8137</v>
      </c>
      <c r="AP1423" t="s">
        <v>5273</v>
      </c>
      <c r="AQ1423" t="s">
        <v>5274</v>
      </c>
    </row>
    <row r="1424" spans="1:43" x14ac:dyDescent="0.3">
      <c r="A1424" t="s">
        <v>3697</v>
      </c>
      <c r="B1424" t="s">
        <v>10980</v>
      </c>
      <c r="C1424" t="s">
        <v>3694</v>
      </c>
      <c r="D1424" t="s">
        <v>5163</v>
      </c>
      <c r="E1424">
        <v>9</v>
      </c>
      <c r="F1424">
        <v>8</v>
      </c>
      <c r="G1424" t="s">
        <v>5267</v>
      </c>
      <c r="H1424">
        <v>5000</v>
      </c>
      <c r="I1424">
        <v>0</v>
      </c>
      <c r="J1424">
        <v>4.08</v>
      </c>
      <c r="K1424">
        <v>1336</v>
      </c>
      <c r="L1424">
        <v>725</v>
      </c>
      <c r="M1424">
        <v>274</v>
      </c>
      <c r="N1424">
        <v>160</v>
      </c>
      <c r="O1424">
        <v>73</v>
      </c>
      <c r="P1424">
        <v>104</v>
      </c>
      <c r="Q1424">
        <v>0</v>
      </c>
      <c r="R1424">
        <v>0</v>
      </c>
      <c r="S1424">
        <v>0</v>
      </c>
      <c r="T1424">
        <v>0</v>
      </c>
      <c r="U1424" t="s">
        <v>64</v>
      </c>
      <c r="V1424" t="s">
        <v>521</v>
      </c>
      <c r="W1424">
        <v>3</v>
      </c>
      <c r="X1424" t="s">
        <v>5268</v>
      </c>
      <c r="Y1424">
        <v>3</v>
      </c>
      <c r="Z1424">
        <v>0</v>
      </c>
      <c r="AA1424">
        <v>36</v>
      </c>
      <c r="AB1424">
        <v>50</v>
      </c>
      <c r="AE1424" t="s">
        <v>37</v>
      </c>
      <c r="AF1424" t="s">
        <v>3695</v>
      </c>
      <c r="AG1424" t="s">
        <v>3695</v>
      </c>
      <c r="AH1424" t="s">
        <v>3696</v>
      </c>
      <c r="AI1424">
        <v>12933</v>
      </c>
      <c r="AJ1424">
        <v>4.0447691949999998</v>
      </c>
      <c r="AK1424" t="s">
        <v>10981</v>
      </c>
      <c r="AL1424">
        <v>0</v>
      </c>
      <c r="AN1424" t="s">
        <v>10982</v>
      </c>
      <c r="AO1424" t="s">
        <v>10983</v>
      </c>
      <c r="AP1424" t="s">
        <v>5273</v>
      </c>
      <c r="AQ1424" t="s">
        <v>5274</v>
      </c>
    </row>
    <row r="1425" spans="1:43" x14ac:dyDescent="0.3">
      <c r="A1425" t="s">
        <v>3246</v>
      </c>
      <c r="B1425" t="s">
        <v>10351</v>
      </c>
      <c r="C1425" t="s">
        <v>3244</v>
      </c>
      <c r="D1425" t="s">
        <v>5034</v>
      </c>
      <c r="E1425">
        <v>11</v>
      </c>
      <c r="F1425">
        <v>10</v>
      </c>
      <c r="G1425" t="s">
        <v>5267</v>
      </c>
      <c r="H1425">
        <v>5000</v>
      </c>
      <c r="I1425">
        <v>0</v>
      </c>
      <c r="J1425">
        <v>3.56</v>
      </c>
      <c r="K1425">
        <v>402</v>
      </c>
      <c r="L1425">
        <v>168</v>
      </c>
      <c r="M1425">
        <v>69</v>
      </c>
      <c r="N1425">
        <v>56</v>
      </c>
      <c r="O1425">
        <v>37</v>
      </c>
      <c r="P1425">
        <v>72</v>
      </c>
      <c r="Q1425">
        <v>0</v>
      </c>
      <c r="R1425">
        <v>0</v>
      </c>
      <c r="S1425">
        <v>0</v>
      </c>
      <c r="T1425">
        <v>0</v>
      </c>
      <c r="U1425" t="s">
        <v>70</v>
      </c>
      <c r="V1425" t="s">
        <v>52</v>
      </c>
      <c r="W1425">
        <v>50</v>
      </c>
      <c r="X1425" t="s">
        <v>5268</v>
      </c>
      <c r="Y1425">
        <v>3</v>
      </c>
      <c r="Z1425">
        <v>0</v>
      </c>
      <c r="AA1425">
        <v>41</v>
      </c>
      <c r="AB1425">
        <v>50</v>
      </c>
      <c r="AE1425" t="s">
        <v>37</v>
      </c>
      <c r="AF1425" t="s">
        <v>3245</v>
      </c>
      <c r="AG1425" t="s">
        <v>10352</v>
      </c>
      <c r="AH1425" t="s">
        <v>10353</v>
      </c>
      <c r="AI1425">
        <v>20037</v>
      </c>
      <c r="AJ1425">
        <v>3.8800718669999998</v>
      </c>
      <c r="AK1425" t="s">
        <v>10354</v>
      </c>
      <c r="AL1425">
        <v>0</v>
      </c>
      <c r="AN1425" t="s">
        <v>10355</v>
      </c>
      <c r="AO1425" t="s">
        <v>10356</v>
      </c>
      <c r="AP1425" t="s">
        <v>5273</v>
      </c>
      <c r="AQ1425" t="s">
        <v>5274</v>
      </c>
    </row>
    <row r="1426" spans="1:43" x14ac:dyDescent="0.3">
      <c r="A1426" t="s">
        <v>3701</v>
      </c>
      <c r="B1426" t="s">
        <v>10984</v>
      </c>
      <c r="C1426" t="s">
        <v>3698</v>
      </c>
      <c r="D1426" t="s">
        <v>5164</v>
      </c>
      <c r="E1426">
        <v>3.65</v>
      </c>
      <c r="F1426">
        <v>4</v>
      </c>
      <c r="G1426" t="s">
        <v>5267</v>
      </c>
      <c r="H1426">
        <v>20000</v>
      </c>
      <c r="I1426">
        <v>1</v>
      </c>
      <c r="J1426">
        <v>3.93</v>
      </c>
      <c r="K1426">
        <v>4215</v>
      </c>
      <c r="L1426">
        <v>2184</v>
      </c>
      <c r="M1426">
        <v>717</v>
      </c>
      <c r="N1426">
        <v>605</v>
      </c>
      <c r="O1426">
        <v>271</v>
      </c>
      <c r="P1426">
        <v>438</v>
      </c>
      <c r="Q1426">
        <v>0</v>
      </c>
      <c r="R1426">
        <v>0</v>
      </c>
      <c r="S1426">
        <v>0</v>
      </c>
      <c r="T1426">
        <v>0</v>
      </c>
      <c r="U1426" t="s">
        <v>158</v>
      </c>
      <c r="V1426" t="s">
        <v>3699</v>
      </c>
      <c r="W1426">
        <v>50</v>
      </c>
      <c r="X1426" t="s">
        <v>5268</v>
      </c>
      <c r="Y1426">
        <v>1</v>
      </c>
      <c r="Z1426">
        <v>0</v>
      </c>
      <c r="AA1426">
        <v>81</v>
      </c>
      <c r="AB1426">
        <v>50</v>
      </c>
      <c r="AE1426" t="s">
        <v>37</v>
      </c>
      <c r="AF1426" t="s">
        <v>3700</v>
      </c>
      <c r="AG1426" t="s">
        <v>10985</v>
      </c>
      <c r="AH1426" t="s">
        <v>10986</v>
      </c>
      <c r="AI1426">
        <v>4570</v>
      </c>
      <c r="AJ1426">
        <v>4.1964989060000004</v>
      </c>
      <c r="AK1426" t="s">
        <v>10987</v>
      </c>
      <c r="AL1426">
        <v>0</v>
      </c>
      <c r="AN1426" t="s">
        <v>10988</v>
      </c>
      <c r="AO1426" t="s">
        <v>10989</v>
      </c>
      <c r="AP1426" t="s">
        <v>5273</v>
      </c>
      <c r="AQ1426" t="s">
        <v>5274</v>
      </c>
    </row>
    <row r="1427" spans="1:43" x14ac:dyDescent="0.3">
      <c r="A1427" t="s">
        <v>3705</v>
      </c>
      <c r="B1427" t="s">
        <v>7954</v>
      </c>
      <c r="C1427" t="s">
        <v>3702</v>
      </c>
      <c r="D1427" t="s">
        <v>4541</v>
      </c>
      <c r="E1427">
        <v>4.67</v>
      </c>
      <c r="F1427">
        <v>4</v>
      </c>
      <c r="G1427" t="s">
        <v>5267</v>
      </c>
      <c r="H1427">
        <v>100</v>
      </c>
      <c r="I1427">
        <v>1</v>
      </c>
      <c r="J1427">
        <v>2.88</v>
      </c>
      <c r="K1427">
        <v>82</v>
      </c>
      <c r="L1427">
        <v>18</v>
      </c>
      <c r="M1427">
        <v>11</v>
      </c>
      <c r="N1427">
        <v>21</v>
      </c>
      <c r="O1427">
        <v>7</v>
      </c>
      <c r="P1427">
        <v>25</v>
      </c>
      <c r="Q1427">
        <v>0</v>
      </c>
      <c r="R1427">
        <v>0</v>
      </c>
      <c r="S1427">
        <v>0</v>
      </c>
      <c r="T1427">
        <v>0</v>
      </c>
      <c r="U1427" t="s">
        <v>3703</v>
      </c>
      <c r="V1427" t="s">
        <v>43</v>
      </c>
      <c r="W1427">
        <v>5</v>
      </c>
      <c r="X1427" t="s">
        <v>5268</v>
      </c>
      <c r="Y1427">
        <v>1</v>
      </c>
      <c r="Z1427">
        <v>0</v>
      </c>
      <c r="AA1427">
        <v>25</v>
      </c>
      <c r="AB1427">
        <v>50</v>
      </c>
      <c r="AC1427">
        <v>1</v>
      </c>
      <c r="AD1427" t="s">
        <v>5269</v>
      </c>
      <c r="AE1427" t="s">
        <v>37</v>
      </c>
      <c r="AF1427" t="s">
        <v>3704</v>
      </c>
      <c r="AG1427" t="s">
        <v>3704</v>
      </c>
      <c r="AH1427" t="s">
        <v>7955</v>
      </c>
      <c r="AI1427">
        <v>7497</v>
      </c>
      <c r="AJ1427">
        <v>4.0793650789999996</v>
      </c>
      <c r="AK1427" t="s">
        <v>7956</v>
      </c>
      <c r="AL1427">
        <v>0</v>
      </c>
      <c r="AN1427" t="s">
        <v>7957</v>
      </c>
      <c r="AO1427" t="s">
        <v>7958</v>
      </c>
      <c r="AP1427" t="s">
        <v>5273</v>
      </c>
      <c r="AQ1427" t="s">
        <v>5274</v>
      </c>
    </row>
    <row r="1428" spans="1:43" x14ac:dyDescent="0.3">
      <c r="A1428" t="s">
        <v>3707</v>
      </c>
      <c r="B1428" t="s">
        <v>10990</v>
      </c>
      <c r="C1428" t="s">
        <v>3706</v>
      </c>
      <c r="D1428" t="s">
        <v>5165</v>
      </c>
      <c r="E1428">
        <v>11</v>
      </c>
      <c r="F1428">
        <v>76</v>
      </c>
      <c r="G1428" t="s">
        <v>5267</v>
      </c>
      <c r="H1428">
        <v>1000</v>
      </c>
      <c r="I1428">
        <v>0</v>
      </c>
      <c r="J1428">
        <v>4.2300000000000004</v>
      </c>
      <c r="K1428">
        <v>474</v>
      </c>
      <c r="L1428">
        <v>270</v>
      </c>
      <c r="M1428">
        <v>106</v>
      </c>
      <c r="N1428">
        <v>57</v>
      </c>
      <c r="O1428">
        <v>21</v>
      </c>
      <c r="P1428">
        <v>20</v>
      </c>
      <c r="Q1428">
        <v>0</v>
      </c>
      <c r="R1428">
        <v>0</v>
      </c>
      <c r="S1428">
        <v>0</v>
      </c>
      <c r="T1428">
        <v>0</v>
      </c>
      <c r="U1428" t="s">
        <v>70</v>
      </c>
      <c r="V1428" t="s">
        <v>35</v>
      </c>
      <c r="W1428">
        <v>50</v>
      </c>
      <c r="X1428" t="s">
        <v>5268</v>
      </c>
      <c r="Y1428">
        <v>2</v>
      </c>
      <c r="Z1428">
        <v>0</v>
      </c>
      <c r="AA1428">
        <v>43</v>
      </c>
      <c r="AB1428">
        <v>50</v>
      </c>
      <c r="AE1428" t="s">
        <v>37</v>
      </c>
      <c r="AF1428" t="s">
        <v>2830</v>
      </c>
      <c r="AG1428" t="s">
        <v>2830</v>
      </c>
      <c r="AH1428" t="s">
        <v>10287</v>
      </c>
      <c r="AI1428">
        <v>33855</v>
      </c>
      <c r="AJ1428">
        <v>3.9173534189999999</v>
      </c>
      <c r="AK1428" t="s">
        <v>9756</v>
      </c>
      <c r="AL1428">
        <v>0</v>
      </c>
      <c r="AN1428" t="s">
        <v>10991</v>
      </c>
      <c r="AO1428" t="s">
        <v>10992</v>
      </c>
      <c r="AP1428" t="s">
        <v>5273</v>
      </c>
      <c r="AQ1428" t="s">
        <v>5274</v>
      </c>
    </row>
    <row r="1429" spans="1:43" x14ac:dyDescent="0.3">
      <c r="A1429" s="1" t="s">
        <v>3709</v>
      </c>
      <c r="B1429" t="s">
        <v>10993</v>
      </c>
      <c r="C1429" t="s">
        <v>3708</v>
      </c>
      <c r="D1429" t="s">
        <v>5166</v>
      </c>
      <c r="E1429">
        <v>8</v>
      </c>
      <c r="F1429">
        <v>7</v>
      </c>
      <c r="G1429" t="s">
        <v>5267</v>
      </c>
      <c r="H1429">
        <v>1000</v>
      </c>
      <c r="I1429">
        <v>1</v>
      </c>
      <c r="J1429">
        <v>3.41</v>
      </c>
      <c r="K1429">
        <v>64</v>
      </c>
      <c r="L1429">
        <v>19</v>
      </c>
      <c r="M1429">
        <v>13</v>
      </c>
      <c r="N1429">
        <v>16</v>
      </c>
      <c r="O1429">
        <v>7</v>
      </c>
      <c r="P1429">
        <v>9</v>
      </c>
      <c r="Q1429">
        <v>0</v>
      </c>
      <c r="R1429">
        <v>0</v>
      </c>
      <c r="S1429">
        <v>0</v>
      </c>
      <c r="T1429">
        <v>0</v>
      </c>
      <c r="U1429" t="s">
        <v>808</v>
      </c>
      <c r="V1429" t="s">
        <v>52</v>
      </c>
      <c r="W1429">
        <v>1</v>
      </c>
      <c r="X1429" t="s">
        <v>5268</v>
      </c>
      <c r="Y1429">
        <v>3</v>
      </c>
      <c r="Z1429">
        <v>0</v>
      </c>
      <c r="AA1429">
        <v>36</v>
      </c>
      <c r="AB1429">
        <v>50</v>
      </c>
      <c r="AE1429" t="s">
        <v>37</v>
      </c>
      <c r="AF1429" t="s">
        <v>2130</v>
      </c>
      <c r="AG1429" t="s">
        <v>8695</v>
      </c>
      <c r="AH1429" t="s">
        <v>8696</v>
      </c>
      <c r="AI1429">
        <v>942</v>
      </c>
      <c r="AJ1429">
        <v>3.4755838639999999</v>
      </c>
      <c r="AK1429" t="s">
        <v>8697</v>
      </c>
      <c r="AL1429">
        <v>0</v>
      </c>
      <c r="AN1429" t="s">
        <v>10994</v>
      </c>
      <c r="AO1429" t="s">
        <v>10995</v>
      </c>
      <c r="AP1429" t="s">
        <v>5273</v>
      </c>
      <c r="AQ1429" t="s">
        <v>5274</v>
      </c>
    </row>
    <row r="1430" spans="1:43" x14ac:dyDescent="0.3">
      <c r="A1430" t="s">
        <v>3711</v>
      </c>
      <c r="B1430" t="s">
        <v>10996</v>
      </c>
      <c r="C1430" t="s">
        <v>3710</v>
      </c>
      <c r="D1430" t="s">
        <v>5167</v>
      </c>
      <c r="E1430">
        <v>8</v>
      </c>
      <c r="F1430">
        <v>9</v>
      </c>
      <c r="G1430" t="s">
        <v>5267</v>
      </c>
      <c r="H1430">
        <v>1000</v>
      </c>
      <c r="I1430">
        <v>0</v>
      </c>
      <c r="J1430">
        <v>4.22</v>
      </c>
      <c r="K1430">
        <v>117</v>
      </c>
      <c r="L1430">
        <v>77</v>
      </c>
      <c r="M1430">
        <v>14</v>
      </c>
      <c r="N1430">
        <v>11</v>
      </c>
      <c r="O1430">
        <v>5</v>
      </c>
      <c r="P1430">
        <v>10</v>
      </c>
      <c r="Q1430">
        <v>0</v>
      </c>
      <c r="R1430">
        <v>0</v>
      </c>
      <c r="S1430">
        <v>0</v>
      </c>
      <c r="T1430">
        <v>0</v>
      </c>
      <c r="U1430" t="s">
        <v>281</v>
      </c>
      <c r="V1430" t="s">
        <v>35</v>
      </c>
      <c r="W1430">
        <v>50</v>
      </c>
      <c r="X1430" t="s">
        <v>5268</v>
      </c>
      <c r="Y1430">
        <v>3</v>
      </c>
      <c r="Z1430">
        <v>0</v>
      </c>
      <c r="AA1430">
        <v>41</v>
      </c>
      <c r="AB1430">
        <v>50</v>
      </c>
      <c r="AE1430" t="s">
        <v>37</v>
      </c>
      <c r="AF1430" t="s">
        <v>723</v>
      </c>
      <c r="AG1430" t="s">
        <v>723</v>
      </c>
      <c r="AH1430" t="s">
        <v>7189</v>
      </c>
      <c r="AI1430">
        <v>23832</v>
      </c>
      <c r="AJ1430">
        <v>4.02043471</v>
      </c>
      <c r="AK1430" t="s">
        <v>5287</v>
      </c>
      <c r="AL1430">
        <v>0</v>
      </c>
      <c r="AN1430" t="s">
        <v>10997</v>
      </c>
      <c r="AO1430" t="s">
        <v>10998</v>
      </c>
      <c r="AP1430" t="s">
        <v>5273</v>
      </c>
      <c r="AQ1430" t="s">
        <v>5274</v>
      </c>
    </row>
    <row r="1431" spans="1:43" x14ac:dyDescent="0.3">
      <c r="A1431" t="s">
        <v>3715</v>
      </c>
      <c r="B1431" t="s">
        <v>10999</v>
      </c>
      <c r="C1431" t="s">
        <v>3712</v>
      </c>
      <c r="D1431" t="s">
        <v>5168</v>
      </c>
      <c r="E1431">
        <v>8</v>
      </c>
      <c r="F1431">
        <v>7</v>
      </c>
      <c r="G1431" t="s">
        <v>5267</v>
      </c>
      <c r="H1431">
        <v>5000</v>
      </c>
      <c r="I1431">
        <v>1</v>
      </c>
      <c r="J1431">
        <v>3.6</v>
      </c>
      <c r="K1431">
        <v>983</v>
      </c>
      <c r="L1431">
        <v>394</v>
      </c>
      <c r="M1431">
        <v>182</v>
      </c>
      <c r="N1431">
        <v>172</v>
      </c>
      <c r="O1431">
        <v>92</v>
      </c>
      <c r="P1431">
        <v>143</v>
      </c>
      <c r="Q1431">
        <v>0</v>
      </c>
      <c r="R1431">
        <v>0</v>
      </c>
      <c r="S1431">
        <v>0</v>
      </c>
      <c r="T1431">
        <v>0</v>
      </c>
      <c r="U1431" t="s">
        <v>100</v>
      </c>
      <c r="V1431" t="s">
        <v>43</v>
      </c>
      <c r="W1431">
        <v>4</v>
      </c>
      <c r="X1431" t="s">
        <v>5268</v>
      </c>
      <c r="Y1431">
        <v>3</v>
      </c>
      <c r="Z1431">
        <v>0</v>
      </c>
      <c r="AA1431">
        <v>139</v>
      </c>
      <c r="AB1431">
        <v>50</v>
      </c>
      <c r="AE1431" t="s">
        <v>37</v>
      </c>
      <c r="AF1431" t="s">
        <v>3713</v>
      </c>
      <c r="AG1431" t="s">
        <v>11000</v>
      </c>
      <c r="AH1431" t="s">
        <v>3714</v>
      </c>
      <c r="AI1431">
        <v>4921</v>
      </c>
      <c r="AJ1431">
        <v>4.1310709210000001</v>
      </c>
      <c r="AK1431" t="s">
        <v>11001</v>
      </c>
      <c r="AL1431">
        <v>0</v>
      </c>
      <c r="AN1431" t="s">
        <v>11002</v>
      </c>
      <c r="AO1431" t="s">
        <v>11003</v>
      </c>
      <c r="AP1431" t="s">
        <v>5273</v>
      </c>
      <c r="AQ1431" t="s">
        <v>5274</v>
      </c>
    </row>
    <row r="1432" spans="1:43" x14ac:dyDescent="0.3">
      <c r="A1432" t="s">
        <v>3718</v>
      </c>
      <c r="B1432" t="s">
        <v>11004</v>
      </c>
      <c r="C1432" t="s">
        <v>3716</v>
      </c>
      <c r="D1432" t="s">
        <v>5169</v>
      </c>
      <c r="E1432">
        <v>12</v>
      </c>
      <c r="F1432">
        <v>11</v>
      </c>
      <c r="G1432" t="s">
        <v>5267</v>
      </c>
      <c r="H1432">
        <v>100</v>
      </c>
      <c r="I1432">
        <v>1</v>
      </c>
      <c r="J1432">
        <v>1</v>
      </c>
      <c r="K1432">
        <v>1</v>
      </c>
      <c r="L1432">
        <v>0</v>
      </c>
      <c r="M1432">
        <v>0</v>
      </c>
      <c r="N1432">
        <v>0</v>
      </c>
      <c r="O1432">
        <v>0</v>
      </c>
      <c r="P1432">
        <v>1</v>
      </c>
      <c r="Q1432">
        <v>0</v>
      </c>
      <c r="R1432">
        <v>0</v>
      </c>
      <c r="S1432">
        <v>0</v>
      </c>
      <c r="T1432">
        <v>0</v>
      </c>
      <c r="U1432" t="s">
        <v>51</v>
      </c>
      <c r="V1432" t="s">
        <v>43</v>
      </c>
      <c r="W1432">
        <v>4</v>
      </c>
      <c r="X1432" t="s">
        <v>5268</v>
      </c>
      <c r="Y1432">
        <v>3</v>
      </c>
      <c r="Z1432">
        <v>0</v>
      </c>
      <c r="AA1432">
        <v>25</v>
      </c>
      <c r="AB1432">
        <v>50</v>
      </c>
      <c r="AE1432" t="s">
        <v>37</v>
      </c>
      <c r="AF1432" t="s">
        <v>3717</v>
      </c>
      <c r="AG1432" t="s">
        <v>11005</v>
      </c>
      <c r="AH1432" t="s">
        <v>11006</v>
      </c>
      <c r="AI1432">
        <v>3</v>
      </c>
      <c r="AJ1432">
        <v>3</v>
      </c>
      <c r="AK1432" t="s">
        <v>11007</v>
      </c>
      <c r="AL1432">
        <v>0</v>
      </c>
      <c r="AN1432" t="s">
        <v>11008</v>
      </c>
      <c r="AO1432" t="s">
        <v>11009</v>
      </c>
      <c r="AP1432" t="s">
        <v>5273</v>
      </c>
      <c r="AQ1432" t="s">
        <v>5274</v>
      </c>
    </row>
    <row r="1433" spans="1:43" x14ac:dyDescent="0.3">
      <c r="A1433" t="s">
        <v>3720</v>
      </c>
      <c r="B1433" t="s">
        <v>11010</v>
      </c>
      <c r="C1433" t="s">
        <v>3719</v>
      </c>
      <c r="D1433" t="s">
        <v>5170</v>
      </c>
      <c r="E1433">
        <v>8</v>
      </c>
      <c r="F1433">
        <v>7</v>
      </c>
      <c r="G1433" t="s">
        <v>5267</v>
      </c>
      <c r="H1433">
        <v>20000</v>
      </c>
      <c r="I1433">
        <v>0</v>
      </c>
      <c r="J1433">
        <v>3.92</v>
      </c>
      <c r="K1433">
        <v>3080</v>
      </c>
      <c r="L1433">
        <v>1542</v>
      </c>
      <c r="M1433">
        <v>573</v>
      </c>
      <c r="N1433">
        <v>448</v>
      </c>
      <c r="O1433">
        <v>212</v>
      </c>
      <c r="P1433">
        <v>305</v>
      </c>
      <c r="Q1433">
        <v>0</v>
      </c>
      <c r="R1433">
        <v>0</v>
      </c>
      <c r="S1433">
        <v>0</v>
      </c>
      <c r="T1433">
        <v>0</v>
      </c>
      <c r="U1433" t="s">
        <v>56</v>
      </c>
      <c r="V1433" t="s">
        <v>52</v>
      </c>
      <c r="W1433">
        <v>50</v>
      </c>
      <c r="X1433" t="s">
        <v>5268</v>
      </c>
      <c r="Y1433">
        <v>3</v>
      </c>
      <c r="Z1433">
        <v>0</v>
      </c>
      <c r="AA1433">
        <v>20</v>
      </c>
      <c r="AB1433">
        <v>50</v>
      </c>
      <c r="AE1433" t="s">
        <v>37</v>
      </c>
      <c r="AF1433" t="s">
        <v>3279</v>
      </c>
      <c r="AG1433" t="s">
        <v>10403</v>
      </c>
      <c r="AH1433" t="s">
        <v>10404</v>
      </c>
      <c r="AI1433">
        <v>11854</v>
      </c>
      <c r="AJ1433">
        <v>4.0949046740000004</v>
      </c>
      <c r="AK1433" t="s">
        <v>10405</v>
      </c>
      <c r="AL1433">
        <v>0</v>
      </c>
      <c r="AN1433" t="s">
        <v>11011</v>
      </c>
      <c r="AO1433" t="s">
        <v>11012</v>
      </c>
      <c r="AP1433" t="s">
        <v>5273</v>
      </c>
      <c r="AQ1433" t="s">
        <v>5274</v>
      </c>
    </row>
    <row r="1434" spans="1:43" x14ac:dyDescent="0.3">
      <c r="A1434" t="s">
        <v>3723</v>
      </c>
      <c r="B1434" t="s">
        <v>11013</v>
      </c>
      <c r="C1434" t="s">
        <v>3721</v>
      </c>
      <c r="D1434" t="s">
        <v>5171</v>
      </c>
      <c r="E1434">
        <v>6</v>
      </c>
      <c r="F1434">
        <v>22</v>
      </c>
      <c r="G1434" t="s">
        <v>5267</v>
      </c>
      <c r="H1434">
        <v>1000</v>
      </c>
      <c r="I1434">
        <v>1</v>
      </c>
      <c r="J1434">
        <v>4.45</v>
      </c>
      <c r="K1434">
        <v>47</v>
      </c>
      <c r="L1434">
        <v>32</v>
      </c>
      <c r="M1434">
        <v>8</v>
      </c>
      <c r="N1434">
        <v>4</v>
      </c>
      <c r="O1434">
        <v>2</v>
      </c>
      <c r="P1434">
        <v>1</v>
      </c>
      <c r="Q1434">
        <v>0</v>
      </c>
      <c r="R1434">
        <v>0</v>
      </c>
      <c r="S1434">
        <v>0</v>
      </c>
      <c r="T1434">
        <v>0</v>
      </c>
      <c r="U1434" t="s">
        <v>100</v>
      </c>
      <c r="V1434" t="s">
        <v>52</v>
      </c>
      <c r="W1434">
        <v>1</v>
      </c>
      <c r="X1434" t="s">
        <v>5268</v>
      </c>
      <c r="Y1434">
        <v>2</v>
      </c>
      <c r="Z1434">
        <v>0</v>
      </c>
      <c r="AA1434">
        <v>41</v>
      </c>
      <c r="AB1434">
        <v>50</v>
      </c>
      <c r="AC1434">
        <v>1</v>
      </c>
      <c r="AD1434" t="s">
        <v>5269</v>
      </c>
      <c r="AE1434" t="s">
        <v>37</v>
      </c>
      <c r="AF1434" t="s">
        <v>3722</v>
      </c>
      <c r="AG1434" t="s">
        <v>11014</v>
      </c>
      <c r="AH1434" t="s">
        <v>11015</v>
      </c>
      <c r="AI1434">
        <v>15812</v>
      </c>
      <c r="AJ1434">
        <v>3.8551732859999999</v>
      </c>
      <c r="AK1434" t="s">
        <v>11016</v>
      </c>
      <c r="AL1434">
        <v>0</v>
      </c>
      <c r="AN1434" t="s">
        <v>11017</v>
      </c>
      <c r="AO1434" t="s">
        <v>11018</v>
      </c>
      <c r="AP1434" t="s">
        <v>5273</v>
      </c>
      <c r="AQ1434" t="s">
        <v>5274</v>
      </c>
    </row>
    <row r="1435" spans="1:43" x14ac:dyDescent="0.3">
      <c r="A1435" t="s">
        <v>2569</v>
      </c>
      <c r="B1435" t="s">
        <v>6331</v>
      </c>
      <c r="C1435" t="s">
        <v>968</v>
      </c>
      <c r="D1435" t="s">
        <v>4227</v>
      </c>
      <c r="E1435">
        <v>8</v>
      </c>
      <c r="F1435">
        <v>10</v>
      </c>
      <c r="G1435" t="s">
        <v>5267</v>
      </c>
      <c r="H1435">
        <v>50</v>
      </c>
      <c r="I1435">
        <v>0</v>
      </c>
      <c r="J1435">
        <v>5</v>
      </c>
      <c r="K1435">
        <v>2</v>
      </c>
      <c r="L1435">
        <v>2</v>
      </c>
      <c r="M1435">
        <v>0</v>
      </c>
      <c r="N1435">
        <v>0</v>
      </c>
      <c r="O1435">
        <v>0</v>
      </c>
      <c r="P1435">
        <v>0</v>
      </c>
      <c r="Q1435">
        <v>0</v>
      </c>
      <c r="R1435">
        <v>0</v>
      </c>
      <c r="S1435">
        <v>0</v>
      </c>
      <c r="T1435">
        <v>0</v>
      </c>
      <c r="U1435" t="s">
        <v>51</v>
      </c>
      <c r="V1435" t="s">
        <v>43</v>
      </c>
      <c r="W1435">
        <v>5</v>
      </c>
      <c r="X1435" t="s">
        <v>5268</v>
      </c>
      <c r="Y1435">
        <v>2</v>
      </c>
      <c r="Z1435">
        <v>0</v>
      </c>
      <c r="AA1435">
        <v>23</v>
      </c>
      <c r="AB1435">
        <v>50</v>
      </c>
      <c r="AC1435">
        <v>1</v>
      </c>
      <c r="AD1435" t="s">
        <v>5269</v>
      </c>
      <c r="AE1435" t="s">
        <v>37</v>
      </c>
      <c r="AF1435" t="s">
        <v>720</v>
      </c>
      <c r="AG1435" t="s">
        <v>720</v>
      </c>
      <c r="AH1435" t="s">
        <v>5579</v>
      </c>
      <c r="AI1435">
        <v>127</v>
      </c>
      <c r="AJ1435">
        <v>3.8740157480000001</v>
      </c>
      <c r="AK1435" t="s">
        <v>5580</v>
      </c>
      <c r="AL1435">
        <v>0</v>
      </c>
      <c r="AN1435" t="s">
        <v>6332</v>
      </c>
      <c r="AO1435" t="s">
        <v>6333</v>
      </c>
      <c r="AP1435" t="s">
        <v>5273</v>
      </c>
      <c r="AQ1435" t="s">
        <v>5274</v>
      </c>
    </row>
    <row r="1436" spans="1:43" x14ac:dyDescent="0.3">
      <c r="A1436" t="s">
        <v>3725</v>
      </c>
      <c r="B1436" t="s">
        <v>5895</v>
      </c>
      <c r="C1436" t="s">
        <v>406</v>
      </c>
      <c r="D1436" t="s">
        <v>4143</v>
      </c>
      <c r="E1436">
        <v>2.69</v>
      </c>
      <c r="F1436">
        <v>3</v>
      </c>
      <c r="G1436" t="s">
        <v>5267</v>
      </c>
      <c r="H1436">
        <v>100</v>
      </c>
      <c r="I1436">
        <v>0</v>
      </c>
      <c r="J1436">
        <v>5</v>
      </c>
      <c r="K1436">
        <v>1</v>
      </c>
      <c r="L1436">
        <v>1</v>
      </c>
      <c r="M1436">
        <v>0</v>
      </c>
      <c r="N1436">
        <v>0</v>
      </c>
      <c r="O1436">
        <v>0</v>
      </c>
      <c r="P1436">
        <v>0</v>
      </c>
      <c r="Q1436">
        <v>0</v>
      </c>
      <c r="R1436">
        <v>0</v>
      </c>
      <c r="S1436">
        <v>0</v>
      </c>
      <c r="T1436">
        <v>0</v>
      </c>
      <c r="U1436" t="s">
        <v>281</v>
      </c>
      <c r="V1436" t="s">
        <v>43</v>
      </c>
      <c r="W1436">
        <v>50</v>
      </c>
      <c r="X1436" t="s">
        <v>5268</v>
      </c>
      <c r="Y1436">
        <v>1</v>
      </c>
      <c r="Z1436">
        <v>0</v>
      </c>
      <c r="AA1436">
        <v>43</v>
      </c>
      <c r="AB1436">
        <v>50</v>
      </c>
      <c r="AE1436" t="s">
        <v>37</v>
      </c>
      <c r="AF1436" t="s">
        <v>3724</v>
      </c>
      <c r="AG1436" t="s">
        <v>11019</v>
      </c>
      <c r="AH1436" t="s">
        <v>11020</v>
      </c>
      <c r="AI1436">
        <v>7218</v>
      </c>
      <c r="AJ1436">
        <v>4.2477140479999997</v>
      </c>
      <c r="AK1436" t="s">
        <v>11021</v>
      </c>
      <c r="AL1436">
        <v>0</v>
      </c>
      <c r="AN1436" t="s">
        <v>11022</v>
      </c>
      <c r="AO1436" t="s">
        <v>11023</v>
      </c>
      <c r="AP1436" t="s">
        <v>5273</v>
      </c>
      <c r="AQ1436" t="s">
        <v>5274</v>
      </c>
    </row>
    <row r="1437" spans="1:43" x14ac:dyDescent="0.3">
      <c r="A1437" t="s">
        <v>3728</v>
      </c>
      <c r="B1437" t="s">
        <v>11024</v>
      </c>
      <c r="C1437" t="s">
        <v>3726</v>
      </c>
      <c r="D1437" t="s">
        <v>5172</v>
      </c>
      <c r="E1437">
        <v>1.67</v>
      </c>
      <c r="F1437">
        <v>2</v>
      </c>
      <c r="G1437" t="s">
        <v>5267</v>
      </c>
      <c r="H1437">
        <v>100</v>
      </c>
      <c r="I1437">
        <v>1</v>
      </c>
      <c r="J1437">
        <v>3.59</v>
      </c>
      <c r="K1437">
        <v>32</v>
      </c>
      <c r="L1437">
        <v>13</v>
      </c>
      <c r="M1437">
        <v>6</v>
      </c>
      <c r="N1437">
        <v>4</v>
      </c>
      <c r="O1437">
        <v>5</v>
      </c>
      <c r="P1437">
        <v>4</v>
      </c>
      <c r="Q1437">
        <v>1</v>
      </c>
      <c r="R1437">
        <v>0</v>
      </c>
      <c r="S1437">
        <v>0</v>
      </c>
      <c r="T1437">
        <v>1</v>
      </c>
      <c r="U1437" t="s">
        <v>87</v>
      </c>
      <c r="V1437" t="s">
        <v>79</v>
      </c>
      <c r="W1437">
        <v>2</v>
      </c>
      <c r="X1437" t="s">
        <v>5268</v>
      </c>
      <c r="Y1437">
        <v>1</v>
      </c>
      <c r="Z1437">
        <v>0</v>
      </c>
      <c r="AA1437">
        <v>43</v>
      </c>
      <c r="AB1437">
        <v>50</v>
      </c>
      <c r="AE1437" t="s">
        <v>136</v>
      </c>
      <c r="AF1437" t="s">
        <v>3727</v>
      </c>
      <c r="AG1437" t="s">
        <v>3727</v>
      </c>
      <c r="AH1437" t="s">
        <v>11025</v>
      </c>
      <c r="AI1437">
        <v>185</v>
      </c>
      <c r="AJ1437">
        <v>3.9675675680000002</v>
      </c>
      <c r="AK1437" s="1" t="s">
        <v>11026</v>
      </c>
      <c r="AL1437">
        <v>0</v>
      </c>
      <c r="AN1437" t="s">
        <v>11027</v>
      </c>
      <c r="AO1437" t="s">
        <v>11028</v>
      </c>
      <c r="AP1437" t="s">
        <v>5273</v>
      </c>
      <c r="AQ1437" t="s">
        <v>5274</v>
      </c>
    </row>
    <row r="1438" spans="1:43" x14ac:dyDescent="0.3">
      <c r="A1438" t="s">
        <v>3731</v>
      </c>
      <c r="B1438" t="s">
        <v>6832</v>
      </c>
      <c r="C1438" t="s">
        <v>3729</v>
      </c>
      <c r="D1438" t="s">
        <v>4323</v>
      </c>
      <c r="E1438">
        <v>8</v>
      </c>
      <c r="F1438">
        <v>7</v>
      </c>
      <c r="G1438" t="s">
        <v>5267</v>
      </c>
      <c r="H1438">
        <v>100</v>
      </c>
      <c r="I1438">
        <v>1</v>
      </c>
      <c r="J1438">
        <v>3</v>
      </c>
      <c r="K1438">
        <v>11</v>
      </c>
      <c r="L1438">
        <v>3</v>
      </c>
      <c r="M1438">
        <v>1</v>
      </c>
      <c r="N1438">
        <v>3</v>
      </c>
      <c r="O1438">
        <v>1</v>
      </c>
      <c r="P1438">
        <v>3</v>
      </c>
      <c r="Q1438">
        <v>0</v>
      </c>
      <c r="R1438">
        <v>0</v>
      </c>
      <c r="S1438">
        <v>0</v>
      </c>
      <c r="T1438">
        <v>0</v>
      </c>
      <c r="U1438" t="s">
        <v>34</v>
      </c>
      <c r="V1438" t="s">
        <v>52</v>
      </c>
      <c r="W1438">
        <v>50</v>
      </c>
      <c r="X1438" t="s">
        <v>5268</v>
      </c>
      <c r="Y1438">
        <v>2</v>
      </c>
      <c r="Z1438">
        <v>0</v>
      </c>
      <c r="AA1438">
        <v>35</v>
      </c>
      <c r="AB1438">
        <v>50</v>
      </c>
      <c r="AE1438" t="s">
        <v>37</v>
      </c>
      <c r="AF1438" t="s">
        <v>3730</v>
      </c>
      <c r="AG1438" t="s">
        <v>6833</v>
      </c>
      <c r="AH1438" t="s">
        <v>6834</v>
      </c>
      <c r="AI1438">
        <v>5768</v>
      </c>
      <c r="AJ1438">
        <v>4.4843966709999998</v>
      </c>
      <c r="AK1438" t="s">
        <v>6835</v>
      </c>
      <c r="AL1438">
        <v>0</v>
      </c>
      <c r="AN1438" t="s">
        <v>6836</v>
      </c>
      <c r="AO1438" t="s">
        <v>6837</v>
      </c>
      <c r="AP1438" t="s">
        <v>5273</v>
      </c>
      <c r="AQ1438" t="s">
        <v>5274</v>
      </c>
    </row>
    <row r="1439" spans="1:43" x14ac:dyDescent="0.3">
      <c r="A1439" t="s">
        <v>3860</v>
      </c>
      <c r="B1439" t="s">
        <v>11029</v>
      </c>
      <c r="C1439" t="s">
        <v>3859</v>
      </c>
      <c r="D1439" t="s">
        <v>5173</v>
      </c>
      <c r="E1439">
        <v>6</v>
      </c>
      <c r="F1439">
        <v>11</v>
      </c>
      <c r="G1439" t="s">
        <v>5267</v>
      </c>
      <c r="H1439">
        <v>100</v>
      </c>
      <c r="I1439">
        <v>0</v>
      </c>
      <c r="J1439">
        <v>3</v>
      </c>
      <c r="K1439">
        <v>4</v>
      </c>
      <c r="L1439">
        <v>0</v>
      </c>
      <c r="M1439">
        <v>2</v>
      </c>
      <c r="N1439">
        <v>1</v>
      </c>
      <c r="O1439">
        <v>0</v>
      </c>
      <c r="P1439">
        <v>1</v>
      </c>
      <c r="Q1439">
        <v>0</v>
      </c>
      <c r="R1439">
        <v>0</v>
      </c>
      <c r="S1439">
        <v>0</v>
      </c>
      <c r="T1439">
        <v>0</v>
      </c>
      <c r="U1439" t="s">
        <v>34</v>
      </c>
      <c r="V1439" t="s">
        <v>52</v>
      </c>
      <c r="W1439">
        <v>50</v>
      </c>
      <c r="X1439" t="s">
        <v>5268</v>
      </c>
      <c r="Y1439">
        <v>2</v>
      </c>
      <c r="Z1439">
        <v>0</v>
      </c>
      <c r="AA1439">
        <v>17</v>
      </c>
      <c r="AB1439">
        <v>50</v>
      </c>
      <c r="AE1439" t="s">
        <v>37</v>
      </c>
      <c r="AF1439" t="s">
        <v>3449</v>
      </c>
      <c r="AG1439" t="s">
        <v>3449</v>
      </c>
      <c r="AH1439" t="s">
        <v>7112</v>
      </c>
      <c r="AI1439">
        <v>5264</v>
      </c>
      <c r="AJ1439">
        <v>4.0328647420000001</v>
      </c>
      <c r="AK1439" t="s">
        <v>7113</v>
      </c>
      <c r="AL1439">
        <v>0</v>
      </c>
      <c r="AN1439" t="s">
        <v>11030</v>
      </c>
      <c r="AO1439" t="s">
        <v>11031</v>
      </c>
      <c r="AP1439" t="s">
        <v>5273</v>
      </c>
      <c r="AQ1439" t="s">
        <v>5274</v>
      </c>
    </row>
    <row r="1440" spans="1:43" x14ac:dyDescent="0.3">
      <c r="A1440" t="s">
        <v>3733</v>
      </c>
      <c r="B1440" t="s">
        <v>7291</v>
      </c>
      <c r="C1440" t="s">
        <v>1243</v>
      </c>
      <c r="D1440" t="s">
        <v>4410</v>
      </c>
      <c r="E1440">
        <v>8</v>
      </c>
      <c r="F1440">
        <v>7</v>
      </c>
      <c r="G1440" t="s">
        <v>5267</v>
      </c>
      <c r="H1440">
        <v>5000</v>
      </c>
      <c r="I1440">
        <v>1</v>
      </c>
      <c r="J1440">
        <v>3.66</v>
      </c>
      <c r="K1440">
        <v>581</v>
      </c>
      <c r="L1440">
        <v>230</v>
      </c>
      <c r="M1440">
        <v>120</v>
      </c>
      <c r="N1440">
        <v>107</v>
      </c>
      <c r="O1440">
        <v>52</v>
      </c>
      <c r="P1440">
        <v>72</v>
      </c>
      <c r="Q1440">
        <v>0</v>
      </c>
      <c r="R1440">
        <v>0</v>
      </c>
      <c r="S1440">
        <v>0</v>
      </c>
      <c r="T1440">
        <v>0</v>
      </c>
      <c r="U1440" t="s">
        <v>34</v>
      </c>
      <c r="V1440" t="s">
        <v>52</v>
      </c>
      <c r="W1440">
        <v>50</v>
      </c>
      <c r="X1440" t="s">
        <v>5268</v>
      </c>
      <c r="Y1440">
        <v>2</v>
      </c>
      <c r="Z1440">
        <v>0</v>
      </c>
      <c r="AA1440">
        <v>32</v>
      </c>
      <c r="AB1440">
        <v>50</v>
      </c>
      <c r="AC1440">
        <v>1</v>
      </c>
      <c r="AD1440" t="s">
        <v>5269</v>
      </c>
      <c r="AE1440" t="s">
        <v>37</v>
      </c>
      <c r="AF1440" t="s">
        <v>3732</v>
      </c>
      <c r="AG1440" t="s">
        <v>3732</v>
      </c>
      <c r="AH1440" t="s">
        <v>11032</v>
      </c>
      <c r="AI1440">
        <v>12574</v>
      </c>
      <c r="AJ1440">
        <v>4.0022268170000004</v>
      </c>
      <c r="AK1440" t="s">
        <v>11033</v>
      </c>
      <c r="AL1440">
        <v>0</v>
      </c>
      <c r="AN1440" t="s">
        <v>11034</v>
      </c>
      <c r="AO1440" t="s">
        <v>11035</v>
      </c>
      <c r="AP1440" t="s">
        <v>5273</v>
      </c>
      <c r="AQ1440" t="s">
        <v>5274</v>
      </c>
    </row>
    <row r="1441" spans="1:43" x14ac:dyDescent="0.3">
      <c r="A1441" t="s">
        <v>3735</v>
      </c>
      <c r="B1441" t="s">
        <v>3734</v>
      </c>
      <c r="C1441" t="s">
        <v>3734</v>
      </c>
      <c r="D1441" t="s">
        <v>4908</v>
      </c>
      <c r="E1441">
        <v>9</v>
      </c>
      <c r="F1441">
        <v>8</v>
      </c>
      <c r="G1441" t="s">
        <v>5267</v>
      </c>
      <c r="H1441">
        <v>5000</v>
      </c>
      <c r="I1441">
        <v>1</v>
      </c>
      <c r="J1441">
        <v>3.8</v>
      </c>
      <c r="K1441">
        <v>501</v>
      </c>
      <c r="L1441">
        <v>217</v>
      </c>
      <c r="M1441">
        <v>96</v>
      </c>
      <c r="N1441">
        <v>102</v>
      </c>
      <c r="O1441">
        <v>42</v>
      </c>
      <c r="P1441">
        <v>44</v>
      </c>
      <c r="Q1441">
        <v>0</v>
      </c>
      <c r="R1441">
        <v>0</v>
      </c>
      <c r="S1441">
        <v>0</v>
      </c>
      <c r="T1441">
        <v>0</v>
      </c>
      <c r="U1441" t="s">
        <v>34</v>
      </c>
      <c r="V1441" t="s">
        <v>35</v>
      </c>
      <c r="W1441">
        <v>50</v>
      </c>
      <c r="X1441" t="s">
        <v>5268</v>
      </c>
      <c r="Y1441">
        <v>3</v>
      </c>
      <c r="Z1441">
        <v>0</v>
      </c>
      <c r="AA1441">
        <v>43</v>
      </c>
      <c r="AB1441">
        <v>50</v>
      </c>
      <c r="AC1441">
        <v>1</v>
      </c>
      <c r="AD1441" t="s">
        <v>5269</v>
      </c>
      <c r="AE1441" t="s">
        <v>37</v>
      </c>
      <c r="AF1441" t="s">
        <v>1530</v>
      </c>
      <c r="AG1441" t="s">
        <v>7749</v>
      </c>
      <c r="AH1441" t="s">
        <v>7750</v>
      </c>
      <c r="AI1441">
        <v>11505</v>
      </c>
      <c r="AJ1441">
        <v>4.1367231640000002</v>
      </c>
      <c r="AK1441" t="s">
        <v>7751</v>
      </c>
      <c r="AL1441">
        <v>0</v>
      </c>
      <c r="AN1441" t="s">
        <v>9751</v>
      </c>
      <c r="AO1441" t="s">
        <v>9752</v>
      </c>
      <c r="AP1441" t="s">
        <v>5273</v>
      </c>
      <c r="AQ1441" t="s">
        <v>5274</v>
      </c>
    </row>
    <row r="1442" spans="1:43" x14ac:dyDescent="0.3">
      <c r="A1442" t="s">
        <v>3738</v>
      </c>
      <c r="B1442" t="s">
        <v>11036</v>
      </c>
      <c r="C1442" t="s">
        <v>3736</v>
      </c>
      <c r="D1442" t="s">
        <v>5174</v>
      </c>
      <c r="E1442">
        <v>3</v>
      </c>
      <c r="F1442">
        <v>17</v>
      </c>
      <c r="G1442" t="s">
        <v>5267</v>
      </c>
      <c r="H1442">
        <v>5000</v>
      </c>
      <c r="I1442">
        <v>0</v>
      </c>
      <c r="J1442">
        <v>4.17</v>
      </c>
      <c r="K1442">
        <v>788</v>
      </c>
      <c r="L1442">
        <v>466</v>
      </c>
      <c r="M1442">
        <v>149</v>
      </c>
      <c r="N1442">
        <v>77</v>
      </c>
      <c r="O1442">
        <v>35</v>
      </c>
      <c r="P1442">
        <v>61</v>
      </c>
      <c r="Q1442">
        <v>0</v>
      </c>
      <c r="R1442">
        <v>0</v>
      </c>
      <c r="S1442">
        <v>0</v>
      </c>
      <c r="T1442">
        <v>0</v>
      </c>
      <c r="U1442" t="s">
        <v>64</v>
      </c>
      <c r="W1442">
        <v>50</v>
      </c>
      <c r="X1442" t="s">
        <v>5268</v>
      </c>
      <c r="Y1442">
        <v>1</v>
      </c>
      <c r="Z1442">
        <v>0</v>
      </c>
      <c r="AA1442">
        <v>21</v>
      </c>
      <c r="AB1442">
        <v>50</v>
      </c>
      <c r="AE1442" t="s">
        <v>37</v>
      </c>
      <c r="AF1442" t="s">
        <v>3737</v>
      </c>
      <c r="AG1442" t="s">
        <v>11037</v>
      </c>
      <c r="AH1442" t="s">
        <v>11038</v>
      </c>
      <c r="AI1442">
        <v>4191</v>
      </c>
      <c r="AJ1442">
        <v>4.3039847289999997</v>
      </c>
      <c r="AK1442" t="s">
        <v>11039</v>
      </c>
      <c r="AL1442">
        <v>0</v>
      </c>
      <c r="AN1442" t="s">
        <v>11040</v>
      </c>
      <c r="AO1442" t="s">
        <v>11041</v>
      </c>
      <c r="AP1442" t="s">
        <v>5273</v>
      </c>
      <c r="AQ1442" t="s">
        <v>5274</v>
      </c>
    </row>
    <row r="1443" spans="1:43" x14ac:dyDescent="0.3">
      <c r="A1443" t="s">
        <v>3741</v>
      </c>
      <c r="B1443" t="s">
        <v>11042</v>
      </c>
      <c r="C1443" t="s">
        <v>3739</v>
      </c>
      <c r="D1443" t="s">
        <v>5175</v>
      </c>
      <c r="E1443">
        <v>3</v>
      </c>
      <c r="F1443">
        <v>3</v>
      </c>
      <c r="G1443" t="s">
        <v>5267</v>
      </c>
      <c r="H1443">
        <v>100</v>
      </c>
      <c r="I1443">
        <v>1</v>
      </c>
      <c r="J1443">
        <v>3.63</v>
      </c>
      <c r="K1443">
        <v>8</v>
      </c>
      <c r="L1443">
        <v>4</v>
      </c>
      <c r="M1443">
        <v>1</v>
      </c>
      <c r="N1443">
        <v>1</v>
      </c>
      <c r="O1443">
        <v>0</v>
      </c>
      <c r="P1443">
        <v>2</v>
      </c>
      <c r="Q1443">
        <v>0</v>
      </c>
      <c r="R1443">
        <v>0</v>
      </c>
      <c r="S1443">
        <v>0</v>
      </c>
      <c r="T1443">
        <v>0</v>
      </c>
      <c r="U1443" t="s">
        <v>70</v>
      </c>
      <c r="V1443">
        <v>34</v>
      </c>
      <c r="W1443">
        <v>3</v>
      </c>
      <c r="X1443" t="s">
        <v>5268</v>
      </c>
      <c r="Y1443">
        <v>1</v>
      </c>
      <c r="Z1443">
        <v>0</v>
      </c>
      <c r="AA1443">
        <v>26</v>
      </c>
      <c r="AB1443">
        <v>50</v>
      </c>
      <c r="AC1443">
        <v>1</v>
      </c>
      <c r="AD1443" t="s">
        <v>5269</v>
      </c>
      <c r="AE1443" t="s">
        <v>37</v>
      </c>
      <c r="AF1443" t="s">
        <v>3740</v>
      </c>
      <c r="AG1443" t="s">
        <v>11043</v>
      </c>
      <c r="AH1443" t="s">
        <v>11044</v>
      </c>
      <c r="AI1443">
        <v>1086</v>
      </c>
      <c r="AJ1443">
        <v>4.0561694289999997</v>
      </c>
      <c r="AK1443" t="s">
        <v>11045</v>
      </c>
      <c r="AL1443">
        <v>0</v>
      </c>
      <c r="AN1443" t="s">
        <v>11046</v>
      </c>
      <c r="AO1443" t="s">
        <v>11047</v>
      </c>
      <c r="AP1443" t="s">
        <v>5273</v>
      </c>
      <c r="AQ1443" t="s">
        <v>5274</v>
      </c>
    </row>
    <row r="1444" spans="1:43" x14ac:dyDescent="0.3">
      <c r="A1444" t="s">
        <v>3575</v>
      </c>
      <c r="B1444" t="s">
        <v>5564</v>
      </c>
      <c r="C1444" t="s">
        <v>228</v>
      </c>
      <c r="D1444" t="s">
        <v>4092</v>
      </c>
      <c r="E1444">
        <v>2.71</v>
      </c>
      <c r="F1444">
        <v>3</v>
      </c>
      <c r="G1444" t="s">
        <v>5267</v>
      </c>
      <c r="H1444">
        <v>100</v>
      </c>
      <c r="I1444">
        <v>1</v>
      </c>
      <c r="J1444">
        <v>4.33</v>
      </c>
      <c r="K1444">
        <v>12</v>
      </c>
      <c r="L1444">
        <v>8</v>
      </c>
      <c r="M1444">
        <v>2</v>
      </c>
      <c r="N1444">
        <v>1</v>
      </c>
      <c r="O1444">
        <v>0</v>
      </c>
      <c r="P1444">
        <v>1</v>
      </c>
      <c r="Q1444">
        <v>0</v>
      </c>
      <c r="R1444">
        <v>0</v>
      </c>
      <c r="S1444">
        <v>0</v>
      </c>
      <c r="T1444">
        <v>0</v>
      </c>
      <c r="U1444" t="s">
        <v>34</v>
      </c>
      <c r="V1444" t="s">
        <v>79</v>
      </c>
      <c r="W1444">
        <v>2</v>
      </c>
      <c r="X1444" t="s">
        <v>5268</v>
      </c>
      <c r="Y1444">
        <v>1</v>
      </c>
      <c r="Z1444">
        <v>0</v>
      </c>
      <c r="AA1444">
        <v>37</v>
      </c>
      <c r="AB1444">
        <v>50</v>
      </c>
      <c r="AE1444" t="s">
        <v>37</v>
      </c>
      <c r="AF1444" t="s">
        <v>3574</v>
      </c>
      <c r="AG1444" t="s">
        <v>3574</v>
      </c>
      <c r="AH1444" t="s">
        <v>10811</v>
      </c>
      <c r="AI1444">
        <v>576</v>
      </c>
      <c r="AJ1444">
        <v>4.1145833329999997</v>
      </c>
      <c r="AK1444" t="s">
        <v>10812</v>
      </c>
      <c r="AL1444">
        <v>0</v>
      </c>
      <c r="AN1444" t="s">
        <v>10813</v>
      </c>
      <c r="AO1444" t="s">
        <v>10814</v>
      </c>
      <c r="AP1444" t="s">
        <v>5273</v>
      </c>
      <c r="AQ1444" t="s">
        <v>5274</v>
      </c>
    </row>
    <row r="1445" spans="1:43" x14ac:dyDescent="0.3">
      <c r="A1445" t="s">
        <v>3743</v>
      </c>
      <c r="B1445" t="s">
        <v>5564</v>
      </c>
      <c r="C1445" t="s">
        <v>228</v>
      </c>
      <c r="D1445" t="s">
        <v>4092</v>
      </c>
      <c r="E1445">
        <v>1</v>
      </c>
      <c r="F1445">
        <v>8</v>
      </c>
      <c r="G1445" t="s">
        <v>5267</v>
      </c>
      <c r="H1445">
        <v>50</v>
      </c>
      <c r="I1445">
        <v>0</v>
      </c>
      <c r="J1445">
        <v>3.75</v>
      </c>
      <c r="K1445">
        <v>4</v>
      </c>
      <c r="L1445">
        <v>2</v>
      </c>
      <c r="M1445">
        <v>1</v>
      </c>
      <c r="N1445">
        <v>0</v>
      </c>
      <c r="O1445">
        <v>0</v>
      </c>
      <c r="P1445">
        <v>1</v>
      </c>
      <c r="Q1445">
        <v>0</v>
      </c>
      <c r="R1445">
        <v>0</v>
      </c>
      <c r="S1445">
        <v>0</v>
      </c>
      <c r="T1445">
        <v>0</v>
      </c>
      <c r="U1445" t="s">
        <v>34</v>
      </c>
      <c r="V1445" t="s">
        <v>79</v>
      </c>
      <c r="W1445">
        <v>1</v>
      </c>
      <c r="X1445" t="s">
        <v>5268</v>
      </c>
      <c r="Y1445">
        <v>1</v>
      </c>
      <c r="Z1445">
        <v>0</v>
      </c>
      <c r="AA1445">
        <v>39</v>
      </c>
      <c r="AB1445">
        <v>50</v>
      </c>
      <c r="AE1445" t="s">
        <v>37</v>
      </c>
      <c r="AF1445" t="s">
        <v>3742</v>
      </c>
      <c r="AG1445" t="s">
        <v>3742</v>
      </c>
      <c r="AH1445" t="s">
        <v>7718</v>
      </c>
      <c r="AI1445">
        <v>47</v>
      </c>
      <c r="AJ1445">
        <v>4.1702127659999997</v>
      </c>
      <c r="AK1445" t="s">
        <v>11048</v>
      </c>
      <c r="AL1445">
        <v>0</v>
      </c>
      <c r="AN1445" t="s">
        <v>11049</v>
      </c>
      <c r="AO1445" t="s">
        <v>11050</v>
      </c>
      <c r="AP1445" t="s">
        <v>5273</v>
      </c>
      <c r="AQ1445" t="s">
        <v>5274</v>
      </c>
    </row>
    <row r="1446" spans="1:43" x14ac:dyDescent="0.3">
      <c r="A1446" t="s">
        <v>3747</v>
      </c>
      <c r="B1446" t="s">
        <v>7887</v>
      </c>
      <c r="C1446" t="s">
        <v>3744</v>
      </c>
      <c r="D1446" t="s">
        <v>4527</v>
      </c>
      <c r="E1446">
        <v>11</v>
      </c>
      <c r="F1446">
        <v>10</v>
      </c>
      <c r="G1446" t="s">
        <v>5267</v>
      </c>
      <c r="H1446">
        <v>100</v>
      </c>
      <c r="I1446">
        <v>0</v>
      </c>
      <c r="J1446">
        <v>3.96</v>
      </c>
      <c r="K1446">
        <v>98</v>
      </c>
      <c r="L1446">
        <v>46</v>
      </c>
      <c r="M1446">
        <v>24</v>
      </c>
      <c r="N1446">
        <v>14</v>
      </c>
      <c r="O1446">
        <v>6</v>
      </c>
      <c r="P1446">
        <v>8</v>
      </c>
      <c r="Q1446">
        <v>0</v>
      </c>
      <c r="R1446">
        <v>0</v>
      </c>
      <c r="S1446">
        <v>0</v>
      </c>
      <c r="T1446">
        <v>0</v>
      </c>
      <c r="U1446" t="s">
        <v>3745</v>
      </c>
      <c r="V1446" t="s">
        <v>35</v>
      </c>
      <c r="W1446">
        <v>50</v>
      </c>
      <c r="X1446" t="s">
        <v>5268</v>
      </c>
      <c r="Y1446">
        <v>2</v>
      </c>
      <c r="Z1446">
        <v>0</v>
      </c>
      <c r="AA1446">
        <v>42</v>
      </c>
      <c r="AB1446">
        <v>50</v>
      </c>
      <c r="AE1446" t="s">
        <v>37</v>
      </c>
      <c r="AF1446" t="s">
        <v>3746</v>
      </c>
      <c r="AG1446" t="s">
        <v>3746</v>
      </c>
      <c r="AH1446" t="s">
        <v>7888</v>
      </c>
      <c r="AI1446">
        <v>5070</v>
      </c>
      <c r="AJ1446">
        <v>4.2767258379999999</v>
      </c>
      <c r="AK1446" t="s">
        <v>7889</v>
      </c>
      <c r="AL1446">
        <v>0</v>
      </c>
      <c r="AN1446" t="s">
        <v>7890</v>
      </c>
      <c r="AO1446" t="s">
        <v>7891</v>
      </c>
      <c r="AP1446" t="s">
        <v>5273</v>
      </c>
      <c r="AQ1446" t="s">
        <v>5274</v>
      </c>
    </row>
    <row r="1447" spans="1:43" x14ac:dyDescent="0.3">
      <c r="A1447" t="s">
        <v>3749</v>
      </c>
      <c r="B1447" t="s">
        <v>3748</v>
      </c>
      <c r="C1447" t="s">
        <v>3748</v>
      </c>
      <c r="D1447" t="s">
        <v>4675</v>
      </c>
      <c r="E1447">
        <v>6</v>
      </c>
      <c r="F1447">
        <v>7</v>
      </c>
      <c r="G1447" t="s">
        <v>5267</v>
      </c>
      <c r="H1447">
        <v>50</v>
      </c>
      <c r="I1447">
        <v>1</v>
      </c>
      <c r="J1447">
        <v>4</v>
      </c>
      <c r="K1447">
        <v>4</v>
      </c>
      <c r="L1447">
        <v>2</v>
      </c>
      <c r="M1447">
        <v>1</v>
      </c>
      <c r="N1447">
        <v>0</v>
      </c>
      <c r="O1447">
        <v>1</v>
      </c>
      <c r="P1447">
        <v>0</v>
      </c>
      <c r="Q1447">
        <v>0</v>
      </c>
      <c r="R1447">
        <v>0</v>
      </c>
      <c r="S1447">
        <v>0</v>
      </c>
      <c r="T1447">
        <v>0</v>
      </c>
      <c r="U1447" t="s">
        <v>64</v>
      </c>
      <c r="V1447" t="s">
        <v>52</v>
      </c>
      <c r="W1447">
        <v>50</v>
      </c>
      <c r="X1447" t="s">
        <v>5268</v>
      </c>
      <c r="Y1447">
        <v>2</v>
      </c>
      <c r="Z1447">
        <v>0</v>
      </c>
      <c r="AA1447">
        <v>45</v>
      </c>
      <c r="AB1447">
        <v>50</v>
      </c>
      <c r="AC1447">
        <v>1</v>
      </c>
      <c r="AD1447" t="s">
        <v>5269</v>
      </c>
      <c r="AE1447" t="s">
        <v>37</v>
      </c>
      <c r="AF1447" t="s">
        <v>1395</v>
      </c>
      <c r="AG1447" t="s">
        <v>7532</v>
      </c>
      <c r="AH1447" t="s">
        <v>7533</v>
      </c>
      <c r="AI1447">
        <v>139788</v>
      </c>
      <c r="AJ1447">
        <v>4.1665092850000001</v>
      </c>
      <c r="AK1447" t="s">
        <v>7534</v>
      </c>
      <c r="AL1447">
        <v>0</v>
      </c>
      <c r="AN1447" t="s">
        <v>8629</v>
      </c>
      <c r="AO1447" t="s">
        <v>8630</v>
      </c>
      <c r="AP1447" t="s">
        <v>5273</v>
      </c>
      <c r="AQ1447" t="s">
        <v>5274</v>
      </c>
    </row>
    <row r="1448" spans="1:43" x14ac:dyDescent="0.3">
      <c r="A1448" t="s">
        <v>1856</v>
      </c>
      <c r="B1448" t="s">
        <v>8268</v>
      </c>
      <c r="C1448" t="s">
        <v>1854</v>
      </c>
      <c r="D1448" t="s">
        <v>4606</v>
      </c>
      <c r="E1448">
        <v>16</v>
      </c>
      <c r="F1448">
        <v>84</v>
      </c>
      <c r="G1448" t="s">
        <v>5267</v>
      </c>
      <c r="H1448">
        <v>100</v>
      </c>
      <c r="I1448">
        <v>0</v>
      </c>
      <c r="J1448">
        <v>3.41</v>
      </c>
      <c r="K1448">
        <v>27</v>
      </c>
      <c r="L1448">
        <v>11</v>
      </c>
      <c r="M1448">
        <v>5</v>
      </c>
      <c r="N1448">
        <v>3</v>
      </c>
      <c r="O1448">
        <v>0</v>
      </c>
      <c r="P1448">
        <v>8</v>
      </c>
      <c r="Q1448">
        <v>0</v>
      </c>
      <c r="R1448">
        <v>0</v>
      </c>
      <c r="S1448">
        <v>0</v>
      </c>
      <c r="T1448">
        <v>0</v>
      </c>
      <c r="U1448" t="s">
        <v>70</v>
      </c>
      <c r="V1448" t="s">
        <v>52</v>
      </c>
      <c r="W1448">
        <v>50</v>
      </c>
      <c r="X1448" t="s">
        <v>5268</v>
      </c>
      <c r="Y1448">
        <v>4</v>
      </c>
      <c r="Z1448">
        <v>0</v>
      </c>
      <c r="AA1448">
        <v>39</v>
      </c>
      <c r="AB1448">
        <v>50</v>
      </c>
      <c r="AE1448" t="s">
        <v>37</v>
      </c>
      <c r="AF1448" t="s">
        <v>1855</v>
      </c>
      <c r="AG1448" t="s">
        <v>1855</v>
      </c>
      <c r="AH1448" t="s">
        <v>8269</v>
      </c>
      <c r="AI1448">
        <v>9940</v>
      </c>
      <c r="AJ1448">
        <v>4.0489939640000001</v>
      </c>
      <c r="AK1448" t="s">
        <v>8270</v>
      </c>
      <c r="AL1448">
        <v>0</v>
      </c>
      <c r="AN1448" t="s">
        <v>8271</v>
      </c>
      <c r="AO1448" t="s">
        <v>8272</v>
      </c>
      <c r="AP1448" t="s">
        <v>5273</v>
      </c>
      <c r="AQ1448" t="s">
        <v>5274</v>
      </c>
    </row>
    <row r="1449" spans="1:43" x14ac:dyDescent="0.3">
      <c r="A1449" t="s">
        <v>3751</v>
      </c>
      <c r="B1449" t="s">
        <v>11051</v>
      </c>
      <c r="C1449" t="s">
        <v>3750</v>
      </c>
      <c r="D1449" t="s">
        <v>5176</v>
      </c>
      <c r="E1449">
        <v>5</v>
      </c>
      <c r="F1449">
        <v>5</v>
      </c>
      <c r="G1449" t="s">
        <v>5267</v>
      </c>
      <c r="H1449">
        <v>5000</v>
      </c>
      <c r="I1449">
        <v>0</v>
      </c>
      <c r="J1449">
        <v>3.76</v>
      </c>
      <c r="K1449">
        <v>669</v>
      </c>
      <c r="L1449">
        <v>289</v>
      </c>
      <c r="M1449">
        <v>136</v>
      </c>
      <c r="N1449">
        <v>115</v>
      </c>
      <c r="O1449">
        <v>52</v>
      </c>
      <c r="P1449">
        <v>77</v>
      </c>
      <c r="Q1449">
        <v>0</v>
      </c>
      <c r="R1449">
        <v>0</v>
      </c>
      <c r="S1449">
        <v>0</v>
      </c>
      <c r="T1449">
        <v>0</v>
      </c>
      <c r="U1449" t="s">
        <v>34</v>
      </c>
      <c r="V1449" t="s">
        <v>52</v>
      </c>
      <c r="W1449">
        <v>18</v>
      </c>
      <c r="X1449" t="s">
        <v>5268</v>
      </c>
      <c r="Y1449">
        <v>2</v>
      </c>
      <c r="Z1449">
        <v>0</v>
      </c>
      <c r="AA1449">
        <v>48</v>
      </c>
      <c r="AB1449">
        <v>50</v>
      </c>
      <c r="AC1449">
        <v>1</v>
      </c>
      <c r="AD1449" t="s">
        <v>5269</v>
      </c>
      <c r="AE1449" t="s">
        <v>37</v>
      </c>
      <c r="AF1449" t="s">
        <v>763</v>
      </c>
      <c r="AG1449" t="s">
        <v>5761</v>
      </c>
      <c r="AH1449" t="s">
        <v>5762</v>
      </c>
      <c r="AI1449">
        <v>32168</v>
      </c>
      <c r="AJ1449">
        <v>3.884543646</v>
      </c>
      <c r="AK1449" t="s">
        <v>5763</v>
      </c>
      <c r="AL1449">
        <v>0</v>
      </c>
      <c r="AN1449" t="s">
        <v>11052</v>
      </c>
      <c r="AO1449" t="s">
        <v>11053</v>
      </c>
      <c r="AP1449" t="s">
        <v>5273</v>
      </c>
      <c r="AQ1449" t="s">
        <v>5274</v>
      </c>
    </row>
    <row r="1450" spans="1:43" x14ac:dyDescent="0.3">
      <c r="A1450" t="s">
        <v>3754</v>
      </c>
      <c r="B1450" t="s">
        <v>3752</v>
      </c>
      <c r="C1450" t="s">
        <v>3752</v>
      </c>
      <c r="D1450" t="s">
        <v>5169</v>
      </c>
      <c r="E1450">
        <v>11</v>
      </c>
      <c r="F1450">
        <v>10</v>
      </c>
      <c r="G1450" t="s">
        <v>5267</v>
      </c>
      <c r="H1450">
        <v>100</v>
      </c>
      <c r="I1450">
        <v>1</v>
      </c>
      <c r="J1450">
        <v>2.77</v>
      </c>
      <c r="K1450">
        <v>26</v>
      </c>
      <c r="L1450">
        <v>5</v>
      </c>
      <c r="M1450">
        <v>4</v>
      </c>
      <c r="N1450">
        <v>4</v>
      </c>
      <c r="O1450">
        <v>6</v>
      </c>
      <c r="P1450">
        <v>7</v>
      </c>
      <c r="Q1450">
        <v>0</v>
      </c>
      <c r="R1450">
        <v>0</v>
      </c>
      <c r="S1450">
        <v>0</v>
      </c>
      <c r="T1450">
        <v>0</v>
      </c>
      <c r="U1450" t="s">
        <v>144</v>
      </c>
      <c r="V1450" t="s">
        <v>43</v>
      </c>
      <c r="W1450">
        <v>3</v>
      </c>
      <c r="X1450" t="s">
        <v>5268</v>
      </c>
      <c r="Y1450">
        <v>2</v>
      </c>
      <c r="Z1450">
        <v>0</v>
      </c>
      <c r="AA1450">
        <v>49</v>
      </c>
      <c r="AB1450">
        <v>50</v>
      </c>
      <c r="AE1450" t="s">
        <v>37</v>
      </c>
      <c r="AF1450" t="s">
        <v>3753</v>
      </c>
      <c r="AG1450" t="s">
        <v>3753</v>
      </c>
      <c r="AH1450" t="s">
        <v>11054</v>
      </c>
      <c r="AI1450">
        <v>99</v>
      </c>
      <c r="AJ1450">
        <v>3.5454545450000001</v>
      </c>
      <c r="AK1450" t="s">
        <v>11055</v>
      </c>
      <c r="AL1450">
        <v>0</v>
      </c>
      <c r="AN1450" t="s">
        <v>11056</v>
      </c>
      <c r="AO1450" t="s">
        <v>11057</v>
      </c>
      <c r="AP1450" t="s">
        <v>5273</v>
      </c>
      <c r="AQ1450" t="s">
        <v>5274</v>
      </c>
    </row>
    <row r="1451" spans="1:43" x14ac:dyDescent="0.3">
      <c r="A1451" t="s">
        <v>3757</v>
      </c>
      <c r="B1451" t="s">
        <v>11058</v>
      </c>
      <c r="C1451" t="s">
        <v>3755</v>
      </c>
      <c r="D1451" t="s">
        <v>5177</v>
      </c>
      <c r="E1451">
        <v>2.72</v>
      </c>
      <c r="F1451">
        <v>17</v>
      </c>
      <c r="G1451" t="s">
        <v>5267</v>
      </c>
      <c r="H1451">
        <v>1000</v>
      </c>
      <c r="I1451">
        <v>1</v>
      </c>
      <c r="J1451">
        <v>3.63</v>
      </c>
      <c r="K1451">
        <v>116</v>
      </c>
      <c r="L1451">
        <v>50</v>
      </c>
      <c r="M1451">
        <v>18</v>
      </c>
      <c r="N1451">
        <v>17</v>
      </c>
      <c r="O1451">
        <v>17</v>
      </c>
      <c r="P1451">
        <v>14</v>
      </c>
      <c r="Q1451">
        <v>0</v>
      </c>
      <c r="R1451">
        <v>0</v>
      </c>
      <c r="S1451">
        <v>0</v>
      </c>
      <c r="T1451">
        <v>0</v>
      </c>
      <c r="U1451" t="s">
        <v>56</v>
      </c>
      <c r="V1451" t="s">
        <v>43</v>
      </c>
      <c r="W1451">
        <v>3</v>
      </c>
      <c r="X1451" t="s">
        <v>5268</v>
      </c>
      <c r="Y1451">
        <v>1</v>
      </c>
      <c r="Z1451">
        <v>0</v>
      </c>
      <c r="AA1451">
        <v>43</v>
      </c>
      <c r="AB1451">
        <v>50</v>
      </c>
      <c r="AE1451" t="s">
        <v>37</v>
      </c>
      <c r="AF1451" t="s">
        <v>3756</v>
      </c>
      <c r="AG1451" t="s">
        <v>3756</v>
      </c>
      <c r="AH1451" t="s">
        <v>11059</v>
      </c>
      <c r="AI1451">
        <v>37375</v>
      </c>
      <c r="AJ1451">
        <v>4.1794247489999998</v>
      </c>
      <c r="AK1451" t="s">
        <v>11060</v>
      </c>
      <c r="AL1451">
        <v>0</v>
      </c>
      <c r="AN1451" t="s">
        <v>11061</v>
      </c>
      <c r="AO1451" t="s">
        <v>11062</v>
      </c>
      <c r="AP1451" t="s">
        <v>5273</v>
      </c>
      <c r="AQ1451" t="s">
        <v>5274</v>
      </c>
    </row>
    <row r="1452" spans="1:43" x14ac:dyDescent="0.3">
      <c r="A1452" t="s">
        <v>2474</v>
      </c>
      <c r="B1452" t="s">
        <v>9204</v>
      </c>
      <c r="C1452" t="s">
        <v>2472</v>
      </c>
      <c r="D1452" t="s">
        <v>4797</v>
      </c>
      <c r="E1452">
        <v>7</v>
      </c>
      <c r="F1452">
        <v>7</v>
      </c>
      <c r="G1452" t="s">
        <v>5267</v>
      </c>
      <c r="H1452">
        <v>1000</v>
      </c>
      <c r="I1452">
        <v>0</v>
      </c>
      <c r="J1452">
        <v>4.0199999999999996</v>
      </c>
      <c r="K1452">
        <v>636</v>
      </c>
      <c r="L1452">
        <v>330</v>
      </c>
      <c r="M1452">
        <v>128</v>
      </c>
      <c r="N1452">
        <v>90</v>
      </c>
      <c r="O1452">
        <v>34</v>
      </c>
      <c r="P1452">
        <v>54</v>
      </c>
      <c r="Q1452">
        <v>0</v>
      </c>
      <c r="R1452">
        <v>0</v>
      </c>
      <c r="S1452">
        <v>0</v>
      </c>
      <c r="T1452">
        <v>0</v>
      </c>
      <c r="U1452" t="s">
        <v>34</v>
      </c>
      <c r="V1452" t="s">
        <v>52</v>
      </c>
      <c r="W1452">
        <v>50</v>
      </c>
      <c r="X1452" t="s">
        <v>5268</v>
      </c>
      <c r="Y1452">
        <v>2</v>
      </c>
      <c r="Z1452">
        <v>0</v>
      </c>
      <c r="AA1452">
        <v>41</v>
      </c>
      <c r="AB1452">
        <v>50</v>
      </c>
      <c r="AE1452" t="s">
        <v>37</v>
      </c>
      <c r="AF1452" t="s">
        <v>2473</v>
      </c>
      <c r="AG1452" t="s">
        <v>9205</v>
      </c>
      <c r="AH1452" t="s">
        <v>9206</v>
      </c>
      <c r="AI1452">
        <v>35358</v>
      </c>
      <c r="AJ1452">
        <v>4.0181571360000001</v>
      </c>
      <c r="AK1452" t="s">
        <v>9207</v>
      </c>
      <c r="AL1452">
        <v>1</v>
      </c>
      <c r="AM1452" t="s">
        <v>9208</v>
      </c>
      <c r="AN1452" t="s">
        <v>9209</v>
      </c>
      <c r="AO1452" t="s">
        <v>9210</v>
      </c>
      <c r="AP1452" t="s">
        <v>5273</v>
      </c>
      <c r="AQ1452" t="s">
        <v>5274</v>
      </c>
    </row>
    <row r="1453" spans="1:43" x14ac:dyDescent="0.3">
      <c r="A1453" t="s">
        <v>3759</v>
      </c>
      <c r="B1453" t="s">
        <v>10707</v>
      </c>
      <c r="C1453" t="s">
        <v>3499</v>
      </c>
      <c r="D1453" t="s">
        <v>5108</v>
      </c>
      <c r="E1453">
        <v>3.81</v>
      </c>
      <c r="F1453">
        <v>4</v>
      </c>
      <c r="G1453" t="s">
        <v>5267</v>
      </c>
      <c r="H1453">
        <v>1000</v>
      </c>
      <c r="I1453">
        <v>0</v>
      </c>
      <c r="J1453">
        <v>3.48</v>
      </c>
      <c r="K1453">
        <v>101</v>
      </c>
      <c r="L1453">
        <v>41</v>
      </c>
      <c r="M1453">
        <v>13</v>
      </c>
      <c r="N1453">
        <v>18</v>
      </c>
      <c r="O1453">
        <v>11</v>
      </c>
      <c r="P1453">
        <v>18</v>
      </c>
      <c r="Q1453">
        <v>0</v>
      </c>
      <c r="R1453">
        <v>0</v>
      </c>
      <c r="S1453">
        <v>0</v>
      </c>
      <c r="T1453">
        <v>0</v>
      </c>
      <c r="U1453" t="s">
        <v>70</v>
      </c>
      <c r="V1453" t="s">
        <v>43</v>
      </c>
      <c r="W1453">
        <v>1</v>
      </c>
      <c r="X1453" t="s">
        <v>5268</v>
      </c>
      <c r="Y1453">
        <v>1</v>
      </c>
      <c r="Z1453">
        <v>0</v>
      </c>
      <c r="AA1453">
        <v>37</v>
      </c>
      <c r="AB1453">
        <v>50</v>
      </c>
      <c r="AE1453" t="s">
        <v>37</v>
      </c>
      <c r="AF1453" t="s">
        <v>3758</v>
      </c>
      <c r="AG1453" t="s">
        <v>3758</v>
      </c>
      <c r="AH1453" t="s">
        <v>11063</v>
      </c>
      <c r="AI1453">
        <v>1012</v>
      </c>
      <c r="AJ1453">
        <v>3.9832015809999999</v>
      </c>
      <c r="AK1453" t="s">
        <v>11064</v>
      </c>
      <c r="AL1453">
        <v>0</v>
      </c>
      <c r="AN1453" t="s">
        <v>11065</v>
      </c>
      <c r="AO1453" t="s">
        <v>11066</v>
      </c>
      <c r="AP1453" t="s">
        <v>5273</v>
      </c>
      <c r="AQ1453" t="s">
        <v>5274</v>
      </c>
    </row>
    <row r="1454" spans="1:43" x14ac:dyDescent="0.3">
      <c r="A1454" t="s">
        <v>3761</v>
      </c>
      <c r="B1454" t="s">
        <v>11067</v>
      </c>
      <c r="C1454" t="s">
        <v>3760</v>
      </c>
      <c r="D1454" t="s">
        <v>5178</v>
      </c>
      <c r="E1454">
        <v>11</v>
      </c>
      <c r="F1454">
        <v>10</v>
      </c>
      <c r="G1454" t="s">
        <v>5267</v>
      </c>
      <c r="H1454">
        <v>100</v>
      </c>
      <c r="I1454">
        <v>1</v>
      </c>
      <c r="J1454">
        <v>4.1399999999999997</v>
      </c>
      <c r="K1454">
        <v>37</v>
      </c>
      <c r="L1454">
        <v>20</v>
      </c>
      <c r="M1454">
        <v>7</v>
      </c>
      <c r="N1454">
        <v>6</v>
      </c>
      <c r="O1454">
        <v>3</v>
      </c>
      <c r="P1454">
        <v>1</v>
      </c>
      <c r="Q1454">
        <v>0</v>
      </c>
      <c r="R1454">
        <v>0</v>
      </c>
      <c r="S1454">
        <v>0</v>
      </c>
      <c r="T1454">
        <v>0</v>
      </c>
      <c r="U1454" t="s">
        <v>100</v>
      </c>
      <c r="V1454" t="s">
        <v>35</v>
      </c>
      <c r="W1454">
        <v>50</v>
      </c>
      <c r="X1454" t="s">
        <v>5268</v>
      </c>
      <c r="Y1454">
        <v>3</v>
      </c>
      <c r="Z1454">
        <v>0</v>
      </c>
      <c r="AA1454">
        <v>41</v>
      </c>
      <c r="AB1454">
        <v>50</v>
      </c>
      <c r="AE1454" t="s">
        <v>37</v>
      </c>
      <c r="AF1454" t="s">
        <v>407</v>
      </c>
      <c r="AG1454" t="s">
        <v>407</v>
      </c>
      <c r="AH1454" t="s">
        <v>11068</v>
      </c>
      <c r="AI1454">
        <v>9703</v>
      </c>
      <c r="AJ1454">
        <v>3.970730702</v>
      </c>
      <c r="AK1454" t="s">
        <v>5896</v>
      </c>
      <c r="AL1454">
        <v>0</v>
      </c>
      <c r="AN1454" t="s">
        <v>11069</v>
      </c>
      <c r="AO1454" t="s">
        <v>11070</v>
      </c>
      <c r="AP1454" t="s">
        <v>5273</v>
      </c>
      <c r="AQ1454" t="s">
        <v>5274</v>
      </c>
    </row>
    <row r="1455" spans="1:43" x14ac:dyDescent="0.3">
      <c r="A1455" t="s">
        <v>3763</v>
      </c>
      <c r="B1455" t="s">
        <v>11071</v>
      </c>
      <c r="C1455" t="s">
        <v>3762</v>
      </c>
      <c r="D1455" t="s">
        <v>5179</v>
      </c>
      <c r="E1455">
        <v>6</v>
      </c>
      <c r="F1455">
        <v>6</v>
      </c>
      <c r="G1455" t="s">
        <v>5267</v>
      </c>
      <c r="H1455">
        <v>100</v>
      </c>
      <c r="I1455">
        <v>1</v>
      </c>
      <c r="J1455">
        <v>3.99</v>
      </c>
      <c r="K1455">
        <v>160</v>
      </c>
      <c r="L1455">
        <v>79</v>
      </c>
      <c r="M1455">
        <v>39</v>
      </c>
      <c r="N1455">
        <v>17</v>
      </c>
      <c r="O1455">
        <v>12</v>
      </c>
      <c r="P1455">
        <v>13</v>
      </c>
      <c r="Q1455">
        <v>0</v>
      </c>
      <c r="R1455">
        <v>0</v>
      </c>
      <c r="S1455">
        <v>0</v>
      </c>
      <c r="T1455">
        <v>0</v>
      </c>
      <c r="U1455" t="s">
        <v>661</v>
      </c>
      <c r="V1455" t="s">
        <v>79</v>
      </c>
      <c r="W1455">
        <v>5</v>
      </c>
      <c r="X1455" t="s">
        <v>5268</v>
      </c>
      <c r="Y1455">
        <v>2</v>
      </c>
      <c r="Z1455">
        <v>0</v>
      </c>
      <c r="AA1455">
        <v>38</v>
      </c>
      <c r="AB1455">
        <v>50</v>
      </c>
      <c r="AE1455" t="s">
        <v>37</v>
      </c>
      <c r="AF1455" t="s">
        <v>3022</v>
      </c>
      <c r="AG1455" t="s">
        <v>10046</v>
      </c>
      <c r="AH1455" t="s">
        <v>10047</v>
      </c>
      <c r="AI1455">
        <v>8776</v>
      </c>
      <c r="AJ1455">
        <v>4.1530309939999999</v>
      </c>
      <c r="AK1455" t="s">
        <v>10048</v>
      </c>
      <c r="AL1455">
        <v>0</v>
      </c>
      <c r="AN1455" t="s">
        <v>11072</v>
      </c>
      <c r="AO1455" t="s">
        <v>11073</v>
      </c>
      <c r="AP1455" t="s">
        <v>5273</v>
      </c>
      <c r="AQ1455" t="s">
        <v>5274</v>
      </c>
    </row>
    <row r="1456" spans="1:43" x14ac:dyDescent="0.3">
      <c r="A1456" t="s">
        <v>799</v>
      </c>
      <c r="B1456" t="s">
        <v>6542</v>
      </c>
      <c r="C1456" t="s">
        <v>797</v>
      </c>
      <c r="D1456" t="s">
        <v>4267</v>
      </c>
      <c r="E1456">
        <v>9</v>
      </c>
      <c r="F1456">
        <v>34</v>
      </c>
      <c r="G1456" t="s">
        <v>5267</v>
      </c>
      <c r="H1456">
        <v>100</v>
      </c>
      <c r="I1456">
        <v>1</v>
      </c>
      <c r="J1456">
        <v>3.14</v>
      </c>
      <c r="K1456">
        <v>28</v>
      </c>
      <c r="L1456">
        <v>8</v>
      </c>
      <c r="M1456">
        <v>6</v>
      </c>
      <c r="N1456">
        <v>3</v>
      </c>
      <c r="O1456">
        <v>4</v>
      </c>
      <c r="P1456">
        <v>7</v>
      </c>
      <c r="Q1456">
        <v>0</v>
      </c>
      <c r="R1456">
        <v>0</v>
      </c>
      <c r="S1456">
        <v>0</v>
      </c>
      <c r="T1456">
        <v>0</v>
      </c>
      <c r="U1456" t="s">
        <v>56</v>
      </c>
      <c r="V1456" t="s">
        <v>43</v>
      </c>
      <c r="W1456">
        <v>50</v>
      </c>
      <c r="X1456" t="s">
        <v>5268</v>
      </c>
      <c r="Y1456">
        <v>3</v>
      </c>
      <c r="Z1456">
        <v>0</v>
      </c>
      <c r="AA1456">
        <v>40</v>
      </c>
      <c r="AB1456">
        <v>50</v>
      </c>
      <c r="AE1456" t="s">
        <v>37</v>
      </c>
      <c r="AF1456" t="s">
        <v>798</v>
      </c>
      <c r="AG1456" t="s">
        <v>6543</v>
      </c>
      <c r="AH1456" t="s">
        <v>6544</v>
      </c>
      <c r="AI1456">
        <v>1472</v>
      </c>
      <c r="AJ1456">
        <v>3.5346467389999998</v>
      </c>
      <c r="AK1456" t="s">
        <v>6545</v>
      </c>
      <c r="AL1456">
        <v>0</v>
      </c>
      <c r="AN1456" t="s">
        <v>6546</v>
      </c>
      <c r="AO1456" t="s">
        <v>6547</v>
      </c>
      <c r="AP1456" t="s">
        <v>5273</v>
      </c>
      <c r="AQ1456" t="s">
        <v>5274</v>
      </c>
    </row>
    <row r="1457" spans="1:43" x14ac:dyDescent="0.3">
      <c r="A1457" t="s">
        <v>3766</v>
      </c>
      <c r="B1457" t="s">
        <v>3764</v>
      </c>
      <c r="C1457" t="s">
        <v>3764</v>
      </c>
      <c r="D1457" t="s">
        <v>5107</v>
      </c>
      <c r="E1457">
        <v>5</v>
      </c>
      <c r="F1457">
        <v>48</v>
      </c>
      <c r="G1457" t="s">
        <v>5267</v>
      </c>
      <c r="H1457">
        <v>100</v>
      </c>
      <c r="I1457">
        <v>1</v>
      </c>
      <c r="J1457">
        <v>4.07</v>
      </c>
      <c r="K1457">
        <v>30</v>
      </c>
      <c r="L1457">
        <v>15</v>
      </c>
      <c r="M1457">
        <v>5</v>
      </c>
      <c r="N1457">
        <v>8</v>
      </c>
      <c r="O1457">
        <v>1</v>
      </c>
      <c r="P1457">
        <v>1</v>
      </c>
      <c r="Q1457">
        <v>0</v>
      </c>
      <c r="R1457">
        <v>0</v>
      </c>
      <c r="S1457">
        <v>0</v>
      </c>
      <c r="T1457">
        <v>0</v>
      </c>
      <c r="U1457" t="s">
        <v>42</v>
      </c>
      <c r="V1457" t="s">
        <v>43</v>
      </c>
      <c r="W1457">
        <v>50</v>
      </c>
      <c r="X1457" t="s">
        <v>5268</v>
      </c>
      <c r="Y1457">
        <v>2</v>
      </c>
      <c r="Z1457">
        <v>0</v>
      </c>
      <c r="AA1457">
        <v>45</v>
      </c>
      <c r="AB1457">
        <v>50</v>
      </c>
      <c r="AC1457">
        <v>1</v>
      </c>
      <c r="AD1457" t="s">
        <v>5269</v>
      </c>
      <c r="AE1457" t="s">
        <v>37</v>
      </c>
      <c r="AF1457" t="s">
        <v>3765</v>
      </c>
      <c r="AG1457" t="s">
        <v>3765</v>
      </c>
      <c r="AH1457" t="s">
        <v>10703</v>
      </c>
      <c r="AI1457">
        <v>43876</v>
      </c>
      <c r="AJ1457">
        <v>4.0897757319999997</v>
      </c>
      <c r="AK1457" t="s">
        <v>10704</v>
      </c>
      <c r="AL1457">
        <v>0</v>
      </c>
      <c r="AN1457" t="s">
        <v>10705</v>
      </c>
      <c r="AO1457" t="s">
        <v>10706</v>
      </c>
      <c r="AP1457" t="s">
        <v>5273</v>
      </c>
      <c r="AQ1457" t="s">
        <v>5274</v>
      </c>
    </row>
    <row r="1458" spans="1:43" x14ac:dyDescent="0.3">
      <c r="A1458" t="s">
        <v>3769</v>
      </c>
      <c r="B1458" t="s">
        <v>11074</v>
      </c>
      <c r="C1458" t="s">
        <v>3767</v>
      </c>
      <c r="D1458" t="s">
        <v>5180</v>
      </c>
      <c r="E1458">
        <v>8</v>
      </c>
      <c r="F1458">
        <v>8</v>
      </c>
      <c r="G1458" t="s">
        <v>5267</v>
      </c>
      <c r="H1458">
        <v>10000</v>
      </c>
      <c r="I1458">
        <v>0</v>
      </c>
      <c r="J1458">
        <v>4.3</v>
      </c>
      <c r="K1458">
        <v>1858</v>
      </c>
      <c r="L1458">
        <v>1124</v>
      </c>
      <c r="M1458">
        <v>389</v>
      </c>
      <c r="N1458">
        <v>200</v>
      </c>
      <c r="O1458">
        <v>69</v>
      </c>
      <c r="P1458">
        <v>76</v>
      </c>
      <c r="Q1458">
        <v>1</v>
      </c>
      <c r="R1458">
        <v>0</v>
      </c>
      <c r="S1458">
        <v>1</v>
      </c>
      <c r="T1458">
        <v>0</v>
      </c>
      <c r="U1458" t="s">
        <v>1039</v>
      </c>
      <c r="V1458" t="s">
        <v>52</v>
      </c>
      <c r="W1458">
        <v>50</v>
      </c>
      <c r="X1458" t="s">
        <v>5268</v>
      </c>
      <c r="Y1458">
        <v>3</v>
      </c>
      <c r="Z1458">
        <v>0</v>
      </c>
      <c r="AA1458">
        <v>41</v>
      </c>
      <c r="AB1458">
        <v>50</v>
      </c>
      <c r="AE1458" t="s">
        <v>37</v>
      </c>
      <c r="AF1458" t="s">
        <v>3768</v>
      </c>
      <c r="AG1458" t="s">
        <v>11075</v>
      </c>
      <c r="AH1458" t="s">
        <v>11076</v>
      </c>
      <c r="AI1458">
        <v>19879</v>
      </c>
      <c r="AJ1458">
        <v>3.9947180439999999</v>
      </c>
      <c r="AK1458" t="s">
        <v>11077</v>
      </c>
      <c r="AL1458">
        <v>0</v>
      </c>
      <c r="AN1458" t="s">
        <v>11078</v>
      </c>
      <c r="AO1458" t="s">
        <v>11079</v>
      </c>
      <c r="AP1458" t="s">
        <v>5273</v>
      </c>
      <c r="AQ1458" t="s">
        <v>5274</v>
      </c>
    </row>
    <row r="1459" spans="1:43" x14ac:dyDescent="0.3">
      <c r="A1459" t="s">
        <v>3772</v>
      </c>
      <c r="B1459" t="s">
        <v>11080</v>
      </c>
      <c r="C1459" t="s">
        <v>3770</v>
      </c>
      <c r="D1459" t="s">
        <v>5181</v>
      </c>
      <c r="E1459">
        <v>8</v>
      </c>
      <c r="F1459">
        <v>59</v>
      </c>
      <c r="G1459" t="s">
        <v>5267</v>
      </c>
      <c r="H1459">
        <v>100</v>
      </c>
      <c r="I1459">
        <v>0</v>
      </c>
      <c r="J1459">
        <v>3.78</v>
      </c>
      <c r="K1459">
        <v>45</v>
      </c>
      <c r="L1459">
        <v>17</v>
      </c>
      <c r="M1459">
        <v>10</v>
      </c>
      <c r="N1459">
        <v>11</v>
      </c>
      <c r="O1459">
        <v>5</v>
      </c>
      <c r="P1459">
        <v>2</v>
      </c>
      <c r="Q1459">
        <v>0</v>
      </c>
      <c r="R1459">
        <v>0</v>
      </c>
      <c r="S1459">
        <v>0</v>
      </c>
      <c r="T1459">
        <v>0</v>
      </c>
      <c r="U1459" t="s">
        <v>42</v>
      </c>
      <c r="V1459" t="s">
        <v>43</v>
      </c>
      <c r="W1459">
        <v>5</v>
      </c>
      <c r="X1459" t="s">
        <v>5268</v>
      </c>
      <c r="Y1459">
        <v>3</v>
      </c>
      <c r="Z1459">
        <v>0</v>
      </c>
      <c r="AA1459">
        <v>41</v>
      </c>
      <c r="AB1459">
        <v>50</v>
      </c>
      <c r="AE1459" t="s">
        <v>37</v>
      </c>
      <c r="AF1459" t="s">
        <v>3771</v>
      </c>
      <c r="AG1459" t="s">
        <v>11081</v>
      </c>
      <c r="AH1459" t="s">
        <v>11082</v>
      </c>
      <c r="AI1459">
        <v>58154</v>
      </c>
      <c r="AJ1459">
        <v>3.8713588059999999</v>
      </c>
      <c r="AK1459" t="s">
        <v>11083</v>
      </c>
      <c r="AL1459">
        <v>1</v>
      </c>
      <c r="AM1459" t="s">
        <v>11084</v>
      </c>
      <c r="AN1459" t="s">
        <v>11085</v>
      </c>
      <c r="AO1459" t="s">
        <v>11086</v>
      </c>
      <c r="AP1459" t="s">
        <v>5273</v>
      </c>
      <c r="AQ1459" t="s">
        <v>5274</v>
      </c>
    </row>
    <row r="1460" spans="1:43" x14ac:dyDescent="0.3">
      <c r="A1460" t="s">
        <v>3501</v>
      </c>
      <c r="B1460" t="s">
        <v>10707</v>
      </c>
      <c r="C1460" t="s">
        <v>3499</v>
      </c>
      <c r="D1460" t="s">
        <v>5108</v>
      </c>
      <c r="E1460">
        <v>13</v>
      </c>
      <c r="F1460">
        <v>34</v>
      </c>
      <c r="G1460" t="s">
        <v>5267</v>
      </c>
      <c r="H1460">
        <v>100</v>
      </c>
      <c r="I1460">
        <v>0</v>
      </c>
      <c r="J1460">
        <v>3.74</v>
      </c>
      <c r="K1460">
        <v>54</v>
      </c>
      <c r="L1460">
        <v>23</v>
      </c>
      <c r="M1460">
        <v>14</v>
      </c>
      <c r="N1460">
        <v>5</v>
      </c>
      <c r="O1460">
        <v>4</v>
      </c>
      <c r="P1460">
        <v>8</v>
      </c>
      <c r="Q1460">
        <v>0</v>
      </c>
      <c r="R1460">
        <v>0</v>
      </c>
      <c r="S1460">
        <v>0</v>
      </c>
      <c r="T1460">
        <v>0</v>
      </c>
      <c r="U1460" t="s">
        <v>51</v>
      </c>
      <c r="V1460" t="s">
        <v>43</v>
      </c>
      <c r="W1460">
        <v>50</v>
      </c>
      <c r="X1460" t="s">
        <v>5268</v>
      </c>
      <c r="Y1460">
        <v>3</v>
      </c>
      <c r="Z1460">
        <v>0</v>
      </c>
      <c r="AA1460">
        <v>41</v>
      </c>
      <c r="AB1460">
        <v>50</v>
      </c>
      <c r="AE1460" t="s">
        <v>37</v>
      </c>
      <c r="AF1460" t="s">
        <v>3500</v>
      </c>
      <c r="AG1460" t="s">
        <v>3500</v>
      </c>
      <c r="AH1460" t="s">
        <v>10708</v>
      </c>
      <c r="AI1460">
        <v>4080</v>
      </c>
      <c r="AJ1460">
        <v>3.9879901960000002</v>
      </c>
      <c r="AK1460" t="s">
        <v>10709</v>
      </c>
      <c r="AL1460">
        <v>0</v>
      </c>
      <c r="AN1460" t="s">
        <v>10710</v>
      </c>
      <c r="AO1460" t="s">
        <v>10711</v>
      </c>
      <c r="AP1460" t="s">
        <v>5273</v>
      </c>
      <c r="AQ1460" t="s">
        <v>5274</v>
      </c>
    </row>
    <row r="1461" spans="1:43" x14ac:dyDescent="0.3">
      <c r="A1461" t="s">
        <v>3777</v>
      </c>
      <c r="B1461" t="s">
        <v>10464</v>
      </c>
      <c r="C1461" t="s">
        <v>3773</v>
      </c>
      <c r="D1461" t="s">
        <v>5053</v>
      </c>
      <c r="E1461">
        <v>11</v>
      </c>
      <c r="F1461">
        <v>47</v>
      </c>
      <c r="G1461" t="s">
        <v>5267</v>
      </c>
      <c r="H1461">
        <v>100</v>
      </c>
      <c r="I1461">
        <v>0</v>
      </c>
      <c r="J1461">
        <v>4.3899999999999997</v>
      </c>
      <c r="K1461">
        <v>23</v>
      </c>
      <c r="L1461">
        <v>14</v>
      </c>
      <c r="M1461">
        <v>7</v>
      </c>
      <c r="N1461">
        <v>0</v>
      </c>
      <c r="O1461">
        <v>1</v>
      </c>
      <c r="P1461">
        <v>1</v>
      </c>
      <c r="Q1461">
        <v>0</v>
      </c>
      <c r="R1461">
        <v>0</v>
      </c>
      <c r="S1461">
        <v>0</v>
      </c>
      <c r="T1461">
        <v>0</v>
      </c>
      <c r="U1461" t="s">
        <v>122</v>
      </c>
      <c r="V1461" t="s">
        <v>3774</v>
      </c>
      <c r="W1461">
        <v>50</v>
      </c>
      <c r="X1461" t="s">
        <v>5911</v>
      </c>
      <c r="Y1461">
        <v>3</v>
      </c>
      <c r="Z1461">
        <v>0</v>
      </c>
      <c r="AA1461">
        <v>40</v>
      </c>
      <c r="AB1461">
        <v>50</v>
      </c>
      <c r="AC1461">
        <v>1</v>
      </c>
      <c r="AD1461" t="s">
        <v>5269</v>
      </c>
      <c r="AE1461" t="s">
        <v>37</v>
      </c>
      <c r="AF1461" t="s">
        <v>3775</v>
      </c>
      <c r="AG1461" t="s">
        <v>3775</v>
      </c>
      <c r="AH1461" t="s">
        <v>3776</v>
      </c>
      <c r="AI1461">
        <v>7197</v>
      </c>
      <c r="AJ1461">
        <v>4.3609837430000002</v>
      </c>
      <c r="AK1461" t="s">
        <v>10465</v>
      </c>
      <c r="AL1461">
        <v>0</v>
      </c>
      <c r="AN1461" t="s">
        <v>10466</v>
      </c>
      <c r="AO1461" t="s">
        <v>10467</v>
      </c>
      <c r="AP1461" t="s">
        <v>5273</v>
      </c>
      <c r="AQ1461" t="s">
        <v>5274</v>
      </c>
    </row>
    <row r="1462" spans="1:43" x14ac:dyDescent="0.3">
      <c r="A1462" t="s">
        <v>3781</v>
      </c>
      <c r="B1462" t="s">
        <v>11087</v>
      </c>
      <c r="C1462" t="s">
        <v>3778</v>
      </c>
      <c r="D1462" t="s">
        <v>5182</v>
      </c>
      <c r="E1462">
        <v>15</v>
      </c>
      <c r="F1462">
        <v>13</v>
      </c>
      <c r="G1462" t="s">
        <v>5267</v>
      </c>
      <c r="H1462">
        <v>5000</v>
      </c>
      <c r="I1462">
        <v>1</v>
      </c>
      <c r="J1462">
        <v>3.73</v>
      </c>
      <c r="K1462">
        <v>1072</v>
      </c>
      <c r="L1462">
        <v>467</v>
      </c>
      <c r="M1462">
        <v>220</v>
      </c>
      <c r="N1462">
        <v>163</v>
      </c>
      <c r="O1462">
        <v>73</v>
      </c>
      <c r="P1462">
        <v>149</v>
      </c>
      <c r="Q1462">
        <v>0</v>
      </c>
      <c r="R1462">
        <v>0</v>
      </c>
      <c r="S1462">
        <v>0</v>
      </c>
      <c r="T1462">
        <v>0</v>
      </c>
      <c r="U1462" t="s">
        <v>42</v>
      </c>
      <c r="V1462" t="s">
        <v>52</v>
      </c>
      <c r="W1462">
        <v>50</v>
      </c>
      <c r="X1462" t="s">
        <v>5268</v>
      </c>
      <c r="Y1462">
        <v>4</v>
      </c>
      <c r="Z1462">
        <v>0</v>
      </c>
      <c r="AA1462">
        <v>28</v>
      </c>
      <c r="AB1462">
        <v>50</v>
      </c>
      <c r="AE1462" t="s">
        <v>37</v>
      </c>
      <c r="AF1462" t="s">
        <v>3779</v>
      </c>
      <c r="AG1462" t="s">
        <v>11088</v>
      </c>
      <c r="AH1462" t="s">
        <v>3780</v>
      </c>
      <c r="AI1462">
        <v>24095</v>
      </c>
      <c r="AJ1462">
        <v>3.818634571</v>
      </c>
      <c r="AK1462" t="s">
        <v>11089</v>
      </c>
      <c r="AL1462">
        <v>0</v>
      </c>
      <c r="AN1462" t="s">
        <v>11090</v>
      </c>
      <c r="AO1462" t="s">
        <v>11091</v>
      </c>
      <c r="AP1462" t="s">
        <v>5273</v>
      </c>
      <c r="AQ1462" t="s">
        <v>5274</v>
      </c>
    </row>
    <row r="1463" spans="1:43" x14ac:dyDescent="0.3">
      <c r="A1463" t="s">
        <v>3783</v>
      </c>
      <c r="B1463" t="s">
        <v>3167</v>
      </c>
      <c r="C1463" t="s">
        <v>3167</v>
      </c>
      <c r="D1463" t="s">
        <v>5010</v>
      </c>
      <c r="E1463">
        <v>11</v>
      </c>
      <c r="F1463">
        <v>10</v>
      </c>
      <c r="G1463" t="s">
        <v>5267</v>
      </c>
      <c r="H1463">
        <v>100</v>
      </c>
      <c r="I1463">
        <v>1</v>
      </c>
      <c r="J1463">
        <v>4</v>
      </c>
      <c r="K1463">
        <v>29</v>
      </c>
      <c r="L1463">
        <v>17</v>
      </c>
      <c r="M1463">
        <v>2</v>
      </c>
      <c r="N1463">
        <v>6</v>
      </c>
      <c r="O1463">
        <v>1</v>
      </c>
      <c r="P1463">
        <v>3</v>
      </c>
      <c r="Q1463">
        <v>0</v>
      </c>
      <c r="R1463">
        <v>0</v>
      </c>
      <c r="S1463">
        <v>0</v>
      </c>
      <c r="T1463">
        <v>0</v>
      </c>
      <c r="U1463" t="s">
        <v>70</v>
      </c>
      <c r="V1463" t="s">
        <v>52</v>
      </c>
      <c r="W1463">
        <v>50</v>
      </c>
      <c r="X1463" t="s">
        <v>5268</v>
      </c>
      <c r="Y1463">
        <v>2</v>
      </c>
      <c r="Z1463">
        <v>0</v>
      </c>
      <c r="AA1463">
        <v>39</v>
      </c>
      <c r="AB1463">
        <v>50</v>
      </c>
      <c r="AE1463" t="s">
        <v>37</v>
      </c>
      <c r="AF1463" t="s">
        <v>508</v>
      </c>
      <c r="AG1463" t="s">
        <v>508</v>
      </c>
      <c r="AH1463" t="s">
        <v>3782</v>
      </c>
      <c r="AI1463">
        <v>24564</v>
      </c>
      <c r="AJ1463">
        <v>3.9288796609999999</v>
      </c>
      <c r="AK1463" t="s">
        <v>6080</v>
      </c>
      <c r="AL1463">
        <v>0</v>
      </c>
      <c r="AN1463" t="s">
        <v>11092</v>
      </c>
      <c r="AO1463" t="s">
        <v>11093</v>
      </c>
      <c r="AP1463" t="s">
        <v>5273</v>
      </c>
      <c r="AQ1463" t="s">
        <v>5274</v>
      </c>
    </row>
    <row r="1464" spans="1:43" x14ac:dyDescent="0.3">
      <c r="A1464" t="s">
        <v>3786</v>
      </c>
      <c r="B1464" t="s">
        <v>11094</v>
      </c>
      <c r="C1464" t="s">
        <v>3784</v>
      </c>
      <c r="D1464" t="s">
        <v>5183</v>
      </c>
      <c r="E1464">
        <v>2.81</v>
      </c>
      <c r="F1464">
        <v>3</v>
      </c>
      <c r="G1464" t="s">
        <v>5267</v>
      </c>
      <c r="H1464">
        <v>100</v>
      </c>
      <c r="I1464">
        <v>1</v>
      </c>
      <c r="J1464">
        <v>3.5</v>
      </c>
      <c r="K1464">
        <v>8</v>
      </c>
      <c r="L1464">
        <v>2</v>
      </c>
      <c r="M1464">
        <v>4</v>
      </c>
      <c r="N1464">
        <v>0</v>
      </c>
      <c r="O1464">
        <v>0</v>
      </c>
      <c r="P1464">
        <v>2</v>
      </c>
      <c r="Q1464">
        <v>0</v>
      </c>
      <c r="R1464">
        <v>0</v>
      </c>
      <c r="S1464">
        <v>0</v>
      </c>
      <c r="T1464">
        <v>0</v>
      </c>
      <c r="U1464" t="s">
        <v>70</v>
      </c>
      <c r="V1464">
        <v>34</v>
      </c>
      <c r="W1464">
        <v>1</v>
      </c>
      <c r="X1464" t="s">
        <v>5268</v>
      </c>
      <c r="Y1464">
        <v>1</v>
      </c>
      <c r="Z1464">
        <v>0</v>
      </c>
      <c r="AA1464">
        <v>35</v>
      </c>
      <c r="AB1464">
        <v>50</v>
      </c>
      <c r="AE1464" t="s">
        <v>37</v>
      </c>
      <c r="AF1464" t="s">
        <v>289</v>
      </c>
      <c r="AG1464" t="s">
        <v>289</v>
      </c>
      <c r="AH1464" t="s">
        <v>3785</v>
      </c>
      <c r="AI1464">
        <v>126370</v>
      </c>
      <c r="AJ1464">
        <v>4.1469573469999998</v>
      </c>
      <c r="AK1464" t="s">
        <v>5689</v>
      </c>
      <c r="AL1464">
        <v>1</v>
      </c>
      <c r="AM1464" t="s">
        <v>5690</v>
      </c>
      <c r="AN1464" t="s">
        <v>11095</v>
      </c>
      <c r="AO1464" t="s">
        <v>11096</v>
      </c>
      <c r="AP1464" t="s">
        <v>5273</v>
      </c>
      <c r="AQ1464" t="s">
        <v>5274</v>
      </c>
    </row>
    <row r="1465" spans="1:43" x14ac:dyDescent="0.3">
      <c r="A1465" t="s">
        <v>3789</v>
      </c>
      <c r="B1465" t="s">
        <v>11097</v>
      </c>
      <c r="C1465" t="s">
        <v>3787</v>
      </c>
      <c r="D1465" t="s">
        <v>5184</v>
      </c>
      <c r="E1465">
        <v>6</v>
      </c>
      <c r="F1465">
        <v>17</v>
      </c>
      <c r="G1465" t="s">
        <v>5267</v>
      </c>
      <c r="H1465">
        <v>5000</v>
      </c>
      <c r="I1465">
        <v>0</v>
      </c>
      <c r="J1465">
        <v>4.24</v>
      </c>
      <c r="K1465">
        <v>1650</v>
      </c>
      <c r="L1465">
        <v>969</v>
      </c>
      <c r="M1465">
        <v>344</v>
      </c>
      <c r="N1465">
        <v>182</v>
      </c>
      <c r="O1465">
        <v>72</v>
      </c>
      <c r="P1465">
        <v>83</v>
      </c>
      <c r="Q1465">
        <v>1</v>
      </c>
      <c r="R1465">
        <v>0</v>
      </c>
      <c r="S1465">
        <v>1</v>
      </c>
      <c r="T1465">
        <v>0</v>
      </c>
      <c r="U1465" t="s">
        <v>34</v>
      </c>
      <c r="V1465" t="s">
        <v>52</v>
      </c>
      <c r="W1465">
        <v>50</v>
      </c>
      <c r="X1465" t="s">
        <v>5268</v>
      </c>
      <c r="Y1465">
        <v>2</v>
      </c>
      <c r="Z1465">
        <v>0</v>
      </c>
      <c r="AA1465">
        <v>44</v>
      </c>
      <c r="AB1465">
        <v>50</v>
      </c>
      <c r="AE1465" t="s">
        <v>37</v>
      </c>
      <c r="AF1465" t="s">
        <v>3788</v>
      </c>
      <c r="AG1465" t="s">
        <v>11098</v>
      </c>
      <c r="AH1465" t="s">
        <v>11099</v>
      </c>
      <c r="AI1465">
        <v>13308</v>
      </c>
      <c r="AJ1465">
        <v>4.1559963929999997</v>
      </c>
      <c r="AK1465" t="s">
        <v>11100</v>
      </c>
      <c r="AL1465">
        <v>0</v>
      </c>
      <c r="AN1465" t="s">
        <v>11101</v>
      </c>
      <c r="AO1465" t="s">
        <v>11102</v>
      </c>
      <c r="AP1465" t="s">
        <v>5273</v>
      </c>
      <c r="AQ1465" t="s">
        <v>5274</v>
      </c>
    </row>
    <row r="1466" spans="1:43" x14ac:dyDescent="0.3">
      <c r="A1466" t="s">
        <v>3791</v>
      </c>
      <c r="B1466" t="s">
        <v>11103</v>
      </c>
      <c r="C1466" t="s">
        <v>3790</v>
      </c>
      <c r="D1466" t="s">
        <v>5185</v>
      </c>
      <c r="E1466">
        <v>5.66</v>
      </c>
      <c r="F1466">
        <v>5</v>
      </c>
      <c r="G1466" t="s">
        <v>5267</v>
      </c>
      <c r="H1466">
        <v>1000</v>
      </c>
      <c r="I1466">
        <v>0</v>
      </c>
      <c r="J1466">
        <v>4.21</v>
      </c>
      <c r="K1466">
        <v>217</v>
      </c>
      <c r="L1466">
        <v>134</v>
      </c>
      <c r="M1466">
        <v>37</v>
      </c>
      <c r="N1466">
        <v>17</v>
      </c>
      <c r="O1466">
        <v>16</v>
      </c>
      <c r="P1466">
        <v>13</v>
      </c>
      <c r="Q1466">
        <v>1</v>
      </c>
      <c r="R1466">
        <v>0</v>
      </c>
      <c r="S1466">
        <v>1</v>
      </c>
      <c r="T1466">
        <v>0</v>
      </c>
      <c r="U1466" t="s">
        <v>70</v>
      </c>
      <c r="V1466" t="s">
        <v>148</v>
      </c>
      <c r="W1466">
        <v>50</v>
      </c>
      <c r="X1466" t="s">
        <v>5268</v>
      </c>
      <c r="Y1466">
        <v>2</v>
      </c>
      <c r="Z1466">
        <v>0</v>
      </c>
      <c r="AA1466">
        <v>35</v>
      </c>
      <c r="AB1466">
        <v>50</v>
      </c>
      <c r="AC1466">
        <v>1</v>
      </c>
      <c r="AD1466" t="s">
        <v>5269</v>
      </c>
      <c r="AE1466" t="s">
        <v>37</v>
      </c>
      <c r="AF1466" t="s">
        <v>1721</v>
      </c>
      <c r="AG1466" t="s">
        <v>1721</v>
      </c>
      <c r="AH1466" t="s">
        <v>8046</v>
      </c>
      <c r="AI1466">
        <v>9857</v>
      </c>
      <c r="AJ1466">
        <v>4.053971797</v>
      </c>
      <c r="AK1466" t="s">
        <v>8047</v>
      </c>
      <c r="AL1466">
        <v>0</v>
      </c>
      <c r="AN1466" t="s">
        <v>11104</v>
      </c>
      <c r="AO1466" t="s">
        <v>11105</v>
      </c>
      <c r="AP1466" t="s">
        <v>5273</v>
      </c>
      <c r="AQ1466" t="s">
        <v>5274</v>
      </c>
    </row>
    <row r="1467" spans="1:43" x14ac:dyDescent="0.3">
      <c r="A1467" t="s">
        <v>3794</v>
      </c>
      <c r="B1467" t="s">
        <v>11106</v>
      </c>
      <c r="C1467" t="s">
        <v>3792</v>
      </c>
      <c r="D1467" t="s">
        <v>5186</v>
      </c>
      <c r="E1467">
        <v>6</v>
      </c>
      <c r="F1467">
        <v>7</v>
      </c>
      <c r="G1467" t="s">
        <v>5267</v>
      </c>
      <c r="H1467">
        <v>10000</v>
      </c>
      <c r="I1467">
        <v>0</v>
      </c>
      <c r="J1467">
        <v>3.75</v>
      </c>
      <c r="K1467">
        <v>1238</v>
      </c>
      <c r="L1467">
        <v>537</v>
      </c>
      <c r="M1467">
        <v>264</v>
      </c>
      <c r="N1467">
        <v>187</v>
      </c>
      <c r="O1467">
        <v>91</v>
      </c>
      <c r="P1467">
        <v>159</v>
      </c>
      <c r="Q1467">
        <v>0</v>
      </c>
      <c r="R1467">
        <v>0</v>
      </c>
      <c r="S1467">
        <v>0</v>
      </c>
      <c r="T1467">
        <v>0</v>
      </c>
      <c r="U1467" t="s">
        <v>70</v>
      </c>
      <c r="V1467" t="s">
        <v>43</v>
      </c>
      <c r="W1467">
        <v>50</v>
      </c>
      <c r="X1467" t="s">
        <v>5268</v>
      </c>
      <c r="Y1467">
        <v>2</v>
      </c>
      <c r="Z1467">
        <v>0</v>
      </c>
      <c r="AA1467">
        <v>31</v>
      </c>
      <c r="AB1467">
        <v>50</v>
      </c>
      <c r="AC1467">
        <v>1</v>
      </c>
      <c r="AD1467" t="s">
        <v>5269</v>
      </c>
      <c r="AE1467" t="s">
        <v>37</v>
      </c>
      <c r="AF1467" t="s">
        <v>3793</v>
      </c>
      <c r="AG1467" t="s">
        <v>11107</v>
      </c>
      <c r="AH1467" t="s">
        <v>11108</v>
      </c>
      <c r="AI1467">
        <v>5993</v>
      </c>
      <c r="AJ1467">
        <v>4.0552311029999997</v>
      </c>
      <c r="AK1467" t="s">
        <v>11109</v>
      </c>
      <c r="AL1467">
        <v>1</v>
      </c>
      <c r="AM1467" t="s">
        <v>11110</v>
      </c>
      <c r="AN1467" t="s">
        <v>11111</v>
      </c>
      <c r="AO1467" t="s">
        <v>11112</v>
      </c>
      <c r="AP1467" t="s">
        <v>5273</v>
      </c>
      <c r="AQ1467" t="s">
        <v>5274</v>
      </c>
    </row>
    <row r="1468" spans="1:43" x14ac:dyDescent="0.3">
      <c r="A1468" t="s">
        <v>3797</v>
      </c>
      <c r="B1468" t="s">
        <v>11113</v>
      </c>
      <c r="C1468" t="s">
        <v>3795</v>
      </c>
      <c r="D1468" t="s">
        <v>5187</v>
      </c>
      <c r="E1468">
        <v>8</v>
      </c>
      <c r="F1468">
        <v>84</v>
      </c>
      <c r="G1468" t="s">
        <v>5267</v>
      </c>
      <c r="H1468">
        <v>50000</v>
      </c>
      <c r="I1468">
        <v>0</v>
      </c>
      <c r="J1468">
        <v>3.6</v>
      </c>
      <c r="K1468">
        <v>18463</v>
      </c>
      <c r="L1468">
        <v>7530</v>
      </c>
      <c r="M1468">
        <v>3351</v>
      </c>
      <c r="N1468">
        <v>3057</v>
      </c>
      <c r="O1468">
        <v>1736</v>
      </c>
      <c r="P1468">
        <v>2789</v>
      </c>
      <c r="Q1468">
        <v>1</v>
      </c>
      <c r="R1468">
        <v>0</v>
      </c>
      <c r="S1468">
        <v>0</v>
      </c>
      <c r="T1468">
        <v>1</v>
      </c>
      <c r="V1468" t="s">
        <v>52</v>
      </c>
      <c r="W1468">
        <v>50</v>
      </c>
      <c r="X1468" t="s">
        <v>5268</v>
      </c>
      <c r="Y1468">
        <v>3</v>
      </c>
      <c r="Z1468">
        <v>0</v>
      </c>
      <c r="AA1468">
        <v>36</v>
      </c>
      <c r="AB1468">
        <v>50</v>
      </c>
      <c r="AC1468">
        <v>1</v>
      </c>
      <c r="AD1468" t="s">
        <v>5269</v>
      </c>
      <c r="AE1468" t="s">
        <v>37</v>
      </c>
      <c r="AF1468" t="s">
        <v>152</v>
      </c>
      <c r="AG1468" t="s">
        <v>5428</v>
      </c>
      <c r="AH1468" t="s">
        <v>3796</v>
      </c>
      <c r="AI1468">
        <v>51369</v>
      </c>
      <c r="AJ1468">
        <v>3.9682688000000002</v>
      </c>
      <c r="AK1468" t="s">
        <v>5430</v>
      </c>
      <c r="AL1468">
        <v>1</v>
      </c>
      <c r="AM1468" t="s">
        <v>5431</v>
      </c>
      <c r="AN1468" t="s">
        <v>11114</v>
      </c>
      <c r="AO1468" t="s">
        <v>11115</v>
      </c>
      <c r="AP1468" t="s">
        <v>5273</v>
      </c>
      <c r="AQ1468" t="s">
        <v>5274</v>
      </c>
    </row>
    <row r="1469" spans="1:43" x14ac:dyDescent="0.3">
      <c r="A1469" t="s">
        <v>3799</v>
      </c>
      <c r="B1469" t="s">
        <v>11116</v>
      </c>
      <c r="C1469" t="s">
        <v>3798</v>
      </c>
      <c r="D1469" t="s">
        <v>5188</v>
      </c>
      <c r="E1469">
        <v>7</v>
      </c>
      <c r="F1469">
        <v>9</v>
      </c>
      <c r="G1469" t="s">
        <v>5267</v>
      </c>
      <c r="H1469">
        <v>10000</v>
      </c>
      <c r="I1469">
        <v>1</v>
      </c>
      <c r="J1469">
        <v>4.1900000000000004</v>
      </c>
      <c r="K1469">
        <v>1378</v>
      </c>
      <c r="L1469">
        <v>801</v>
      </c>
      <c r="M1469">
        <v>270</v>
      </c>
      <c r="N1469">
        <v>158</v>
      </c>
      <c r="O1469">
        <v>66</v>
      </c>
      <c r="P1469">
        <v>83</v>
      </c>
      <c r="Q1469">
        <v>0</v>
      </c>
      <c r="R1469">
        <v>0</v>
      </c>
      <c r="S1469">
        <v>0</v>
      </c>
      <c r="T1469">
        <v>0</v>
      </c>
      <c r="U1469" t="s">
        <v>42</v>
      </c>
      <c r="V1469" t="s">
        <v>52</v>
      </c>
      <c r="W1469">
        <v>10</v>
      </c>
      <c r="X1469" t="s">
        <v>5268</v>
      </c>
      <c r="Y1469">
        <v>2</v>
      </c>
      <c r="Z1469">
        <v>0</v>
      </c>
      <c r="AA1469">
        <v>43</v>
      </c>
      <c r="AB1469">
        <v>50</v>
      </c>
      <c r="AC1469">
        <v>1</v>
      </c>
      <c r="AD1469" t="s">
        <v>5269</v>
      </c>
      <c r="AE1469" t="s">
        <v>37</v>
      </c>
      <c r="AF1469" t="s">
        <v>880</v>
      </c>
      <c r="AG1469" t="s">
        <v>6677</v>
      </c>
      <c r="AH1469" t="s">
        <v>6678</v>
      </c>
      <c r="AI1469">
        <v>42919</v>
      </c>
      <c r="AJ1469">
        <v>4.1059670539999997</v>
      </c>
      <c r="AK1469" t="s">
        <v>6679</v>
      </c>
      <c r="AL1469">
        <v>0</v>
      </c>
      <c r="AN1469" t="s">
        <v>11117</v>
      </c>
      <c r="AO1469" t="s">
        <v>11118</v>
      </c>
      <c r="AP1469" t="s">
        <v>5273</v>
      </c>
      <c r="AQ1469" t="s">
        <v>5274</v>
      </c>
    </row>
    <row r="1470" spans="1:43" x14ac:dyDescent="0.3">
      <c r="A1470" t="s">
        <v>3801</v>
      </c>
      <c r="B1470" t="s">
        <v>11119</v>
      </c>
      <c r="C1470" t="s">
        <v>3800</v>
      </c>
      <c r="D1470" t="s">
        <v>5189</v>
      </c>
      <c r="E1470">
        <v>14</v>
      </c>
      <c r="F1470">
        <v>50</v>
      </c>
      <c r="G1470" t="s">
        <v>5267</v>
      </c>
      <c r="H1470">
        <v>100</v>
      </c>
      <c r="I1470">
        <v>1</v>
      </c>
      <c r="J1470">
        <v>5</v>
      </c>
      <c r="K1470">
        <v>0</v>
      </c>
      <c r="Q1470">
        <v>0</v>
      </c>
      <c r="R1470">
        <v>0</v>
      </c>
      <c r="S1470">
        <v>0</v>
      </c>
      <c r="T1470">
        <v>0</v>
      </c>
      <c r="U1470" t="s">
        <v>1039</v>
      </c>
      <c r="V1470" t="s">
        <v>52</v>
      </c>
      <c r="W1470">
        <v>8</v>
      </c>
      <c r="X1470" t="s">
        <v>5268</v>
      </c>
      <c r="Y1470">
        <v>3</v>
      </c>
      <c r="Z1470">
        <v>0</v>
      </c>
      <c r="AA1470">
        <v>43</v>
      </c>
      <c r="AB1470">
        <v>50</v>
      </c>
      <c r="AE1470" t="s">
        <v>37</v>
      </c>
      <c r="AF1470" t="s">
        <v>1851</v>
      </c>
      <c r="AG1470" t="s">
        <v>6997</v>
      </c>
      <c r="AH1470" t="s">
        <v>8263</v>
      </c>
      <c r="AI1470">
        <v>22711</v>
      </c>
      <c r="AJ1470">
        <v>3.8720443840000001</v>
      </c>
      <c r="AK1470" t="s">
        <v>6998</v>
      </c>
      <c r="AL1470">
        <v>0</v>
      </c>
      <c r="AN1470" t="s">
        <v>11120</v>
      </c>
      <c r="AO1470" t="s">
        <v>11121</v>
      </c>
      <c r="AP1470" t="s">
        <v>5273</v>
      </c>
      <c r="AQ1470" t="s">
        <v>5274</v>
      </c>
    </row>
    <row r="1471" spans="1:43" x14ac:dyDescent="0.3">
      <c r="A1471" t="s">
        <v>3804</v>
      </c>
      <c r="B1471" t="s">
        <v>3802</v>
      </c>
      <c r="C1471" t="s">
        <v>3802</v>
      </c>
      <c r="D1471" t="s">
        <v>5190</v>
      </c>
      <c r="E1471">
        <v>1.84</v>
      </c>
      <c r="F1471">
        <v>2</v>
      </c>
      <c r="G1471" t="s">
        <v>5267</v>
      </c>
      <c r="H1471">
        <v>100</v>
      </c>
      <c r="I1471">
        <v>1</v>
      </c>
      <c r="J1471">
        <v>3.68</v>
      </c>
      <c r="K1471">
        <v>38</v>
      </c>
      <c r="L1471">
        <v>16</v>
      </c>
      <c r="M1471">
        <v>6</v>
      </c>
      <c r="N1471">
        <v>8</v>
      </c>
      <c r="O1471">
        <v>4</v>
      </c>
      <c r="P1471">
        <v>4</v>
      </c>
      <c r="Q1471">
        <v>0</v>
      </c>
      <c r="R1471">
        <v>0</v>
      </c>
      <c r="S1471">
        <v>0</v>
      </c>
      <c r="T1471">
        <v>0</v>
      </c>
      <c r="V1471" t="s">
        <v>2773</v>
      </c>
      <c r="W1471">
        <v>50</v>
      </c>
      <c r="X1471" t="s">
        <v>5268</v>
      </c>
      <c r="Y1471">
        <v>1</v>
      </c>
      <c r="Z1471">
        <v>0</v>
      </c>
      <c r="AA1471">
        <v>57</v>
      </c>
      <c r="AB1471">
        <v>50</v>
      </c>
      <c r="AE1471" t="s">
        <v>37</v>
      </c>
      <c r="AF1471" t="s">
        <v>2774</v>
      </c>
      <c r="AG1471" t="s">
        <v>2774</v>
      </c>
      <c r="AH1471" t="s">
        <v>3803</v>
      </c>
      <c r="AI1471">
        <v>484</v>
      </c>
      <c r="AJ1471">
        <v>3.9917355369999998</v>
      </c>
      <c r="AK1471" s="1" t="s">
        <v>9671</v>
      </c>
      <c r="AL1471">
        <v>0</v>
      </c>
      <c r="AN1471" t="s">
        <v>11122</v>
      </c>
      <c r="AO1471" t="s">
        <v>11123</v>
      </c>
      <c r="AP1471" t="s">
        <v>5273</v>
      </c>
      <c r="AQ1471" t="s">
        <v>5274</v>
      </c>
    </row>
    <row r="1472" spans="1:43" x14ac:dyDescent="0.3">
      <c r="A1472" t="s">
        <v>3807</v>
      </c>
      <c r="B1472" t="s">
        <v>3805</v>
      </c>
      <c r="C1472" t="s">
        <v>3805</v>
      </c>
      <c r="D1472" t="s">
        <v>5191</v>
      </c>
      <c r="E1472">
        <v>8</v>
      </c>
      <c r="F1472">
        <v>7</v>
      </c>
      <c r="G1472" t="s">
        <v>5267</v>
      </c>
      <c r="H1472">
        <v>1000</v>
      </c>
      <c r="I1472">
        <v>0</v>
      </c>
      <c r="J1472">
        <v>4.05</v>
      </c>
      <c r="K1472">
        <v>152</v>
      </c>
      <c r="L1472">
        <v>76</v>
      </c>
      <c r="M1472">
        <v>39</v>
      </c>
      <c r="N1472">
        <v>18</v>
      </c>
      <c r="O1472">
        <v>6</v>
      </c>
      <c r="P1472">
        <v>13</v>
      </c>
      <c r="Q1472">
        <v>0</v>
      </c>
      <c r="R1472">
        <v>0</v>
      </c>
      <c r="S1472">
        <v>0</v>
      </c>
      <c r="T1472">
        <v>0</v>
      </c>
      <c r="U1472" t="s">
        <v>34</v>
      </c>
      <c r="V1472" t="s">
        <v>43</v>
      </c>
      <c r="W1472">
        <v>50</v>
      </c>
      <c r="X1472" t="s">
        <v>5268</v>
      </c>
      <c r="Y1472">
        <v>2</v>
      </c>
      <c r="Z1472">
        <v>0</v>
      </c>
      <c r="AA1472">
        <v>24</v>
      </c>
      <c r="AB1472">
        <v>50</v>
      </c>
      <c r="AE1472" t="s">
        <v>37</v>
      </c>
      <c r="AF1472" t="s">
        <v>3806</v>
      </c>
      <c r="AG1472" t="s">
        <v>3806</v>
      </c>
      <c r="AH1472" t="s">
        <v>11124</v>
      </c>
      <c r="AI1472">
        <v>466</v>
      </c>
      <c r="AJ1472">
        <v>3.8927038629999999</v>
      </c>
      <c r="AK1472" t="s">
        <v>11125</v>
      </c>
      <c r="AL1472">
        <v>0</v>
      </c>
      <c r="AN1472" t="s">
        <v>11126</v>
      </c>
      <c r="AO1472" t="s">
        <v>11127</v>
      </c>
      <c r="AP1472" t="s">
        <v>5273</v>
      </c>
      <c r="AQ1472" t="s">
        <v>5274</v>
      </c>
    </row>
    <row r="1473" spans="1:43" x14ac:dyDescent="0.3">
      <c r="A1473" t="s">
        <v>3811</v>
      </c>
      <c r="B1473" t="s">
        <v>11128</v>
      </c>
      <c r="C1473" t="s">
        <v>3808</v>
      </c>
      <c r="D1473" t="s">
        <v>5192</v>
      </c>
      <c r="E1473">
        <v>9</v>
      </c>
      <c r="F1473">
        <v>8</v>
      </c>
      <c r="G1473" t="s">
        <v>5267</v>
      </c>
      <c r="H1473">
        <v>10000</v>
      </c>
      <c r="I1473">
        <v>0</v>
      </c>
      <c r="J1473">
        <v>4.03</v>
      </c>
      <c r="K1473">
        <v>3024</v>
      </c>
      <c r="L1473">
        <v>1491</v>
      </c>
      <c r="M1473">
        <v>717</v>
      </c>
      <c r="N1473">
        <v>430</v>
      </c>
      <c r="O1473">
        <v>178</v>
      </c>
      <c r="P1473">
        <v>208</v>
      </c>
      <c r="Q1473">
        <v>0</v>
      </c>
      <c r="R1473">
        <v>0</v>
      </c>
      <c r="S1473">
        <v>0</v>
      </c>
      <c r="T1473">
        <v>0</v>
      </c>
      <c r="U1473" t="s">
        <v>34</v>
      </c>
      <c r="V1473" t="s">
        <v>35</v>
      </c>
      <c r="W1473">
        <v>50</v>
      </c>
      <c r="X1473" t="s">
        <v>5268</v>
      </c>
      <c r="Y1473">
        <v>3</v>
      </c>
      <c r="Z1473">
        <v>0</v>
      </c>
      <c r="AA1473">
        <v>38</v>
      </c>
      <c r="AB1473">
        <v>50</v>
      </c>
      <c r="AC1473">
        <v>1</v>
      </c>
      <c r="AD1473" t="s">
        <v>5269</v>
      </c>
      <c r="AE1473" t="s">
        <v>37</v>
      </c>
      <c r="AF1473" t="s">
        <v>3809</v>
      </c>
      <c r="AG1473" t="s">
        <v>3809</v>
      </c>
      <c r="AH1473" t="s">
        <v>3810</v>
      </c>
      <c r="AI1473">
        <v>4295</v>
      </c>
      <c r="AJ1473">
        <v>4.2086146680000001</v>
      </c>
      <c r="AK1473" t="s">
        <v>11129</v>
      </c>
      <c r="AL1473">
        <v>0</v>
      </c>
      <c r="AN1473" t="s">
        <v>11130</v>
      </c>
      <c r="AO1473" t="s">
        <v>11131</v>
      </c>
      <c r="AP1473" t="s">
        <v>5273</v>
      </c>
      <c r="AQ1473" t="s">
        <v>5274</v>
      </c>
    </row>
    <row r="1474" spans="1:43" x14ac:dyDescent="0.3">
      <c r="A1474" t="s">
        <v>3813</v>
      </c>
      <c r="B1474" t="s">
        <v>3812</v>
      </c>
      <c r="C1474" t="s">
        <v>3812</v>
      </c>
      <c r="D1474" t="s">
        <v>5193</v>
      </c>
      <c r="E1474">
        <v>7</v>
      </c>
      <c r="F1474">
        <v>22</v>
      </c>
      <c r="G1474" t="s">
        <v>5267</v>
      </c>
      <c r="H1474">
        <v>100</v>
      </c>
      <c r="I1474">
        <v>0</v>
      </c>
      <c r="J1474">
        <v>4.46</v>
      </c>
      <c r="K1474">
        <v>52</v>
      </c>
      <c r="L1474">
        <v>35</v>
      </c>
      <c r="M1474">
        <v>9</v>
      </c>
      <c r="N1474">
        <v>5</v>
      </c>
      <c r="O1474">
        <v>3</v>
      </c>
      <c r="P1474">
        <v>0</v>
      </c>
      <c r="Q1474">
        <v>0</v>
      </c>
      <c r="R1474">
        <v>0</v>
      </c>
      <c r="S1474">
        <v>0</v>
      </c>
      <c r="T1474">
        <v>0</v>
      </c>
      <c r="U1474" t="s">
        <v>78</v>
      </c>
      <c r="V1474" t="s">
        <v>35</v>
      </c>
      <c r="W1474">
        <v>50</v>
      </c>
      <c r="X1474" t="s">
        <v>5268</v>
      </c>
      <c r="Y1474">
        <v>2</v>
      </c>
      <c r="Z1474">
        <v>0</v>
      </c>
      <c r="AA1474">
        <v>51</v>
      </c>
      <c r="AB1474">
        <v>50</v>
      </c>
      <c r="AE1474" t="s">
        <v>136</v>
      </c>
      <c r="AF1474" t="s">
        <v>716</v>
      </c>
      <c r="AG1474" t="s">
        <v>716</v>
      </c>
      <c r="AH1474" t="s">
        <v>6401</v>
      </c>
      <c r="AI1474">
        <v>2199</v>
      </c>
      <c r="AJ1474">
        <v>4.2364711230000003</v>
      </c>
      <c r="AK1474" t="s">
        <v>6402</v>
      </c>
      <c r="AL1474">
        <v>0</v>
      </c>
      <c r="AN1474" t="s">
        <v>11132</v>
      </c>
      <c r="AO1474" t="s">
        <v>11133</v>
      </c>
      <c r="AP1474" t="s">
        <v>5273</v>
      </c>
      <c r="AQ1474" t="s">
        <v>5274</v>
      </c>
    </row>
    <row r="1475" spans="1:43" x14ac:dyDescent="0.3">
      <c r="A1475" t="s">
        <v>3817</v>
      </c>
      <c r="B1475" t="s">
        <v>11134</v>
      </c>
      <c r="C1475" t="s">
        <v>3814</v>
      </c>
      <c r="D1475" t="s">
        <v>5194</v>
      </c>
      <c r="E1475">
        <v>5</v>
      </c>
      <c r="F1475">
        <v>9</v>
      </c>
      <c r="G1475" t="s">
        <v>5267</v>
      </c>
      <c r="H1475">
        <v>100</v>
      </c>
      <c r="I1475">
        <v>1</v>
      </c>
      <c r="J1475">
        <v>4.67</v>
      </c>
      <c r="K1475">
        <v>6</v>
      </c>
      <c r="L1475">
        <v>5</v>
      </c>
      <c r="M1475">
        <v>0</v>
      </c>
      <c r="N1475">
        <v>1</v>
      </c>
      <c r="O1475">
        <v>0</v>
      </c>
      <c r="P1475">
        <v>0</v>
      </c>
      <c r="Q1475">
        <v>0</v>
      </c>
      <c r="R1475">
        <v>0</v>
      </c>
      <c r="S1475">
        <v>0</v>
      </c>
      <c r="T1475">
        <v>0</v>
      </c>
      <c r="V1475" t="s">
        <v>3815</v>
      </c>
      <c r="W1475">
        <v>50</v>
      </c>
      <c r="X1475" t="s">
        <v>5268</v>
      </c>
      <c r="Y1475">
        <v>2</v>
      </c>
      <c r="Z1475">
        <v>0</v>
      </c>
      <c r="AA1475">
        <v>140</v>
      </c>
      <c r="AB1475">
        <v>50</v>
      </c>
      <c r="AE1475" t="s">
        <v>37</v>
      </c>
      <c r="AF1475" t="s">
        <v>3816</v>
      </c>
      <c r="AG1475" t="s">
        <v>11135</v>
      </c>
      <c r="AH1475" t="s">
        <v>11136</v>
      </c>
      <c r="AI1475">
        <v>2805</v>
      </c>
      <c r="AJ1475">
        <v>4.4866310159999996</v>
      </c>
      <c r="AK1475" s="1" t="s">
        <v>11137</v>
      </c>
      <c r="AL1475">
        <v>0</v>
      </c>
      <c r="AN1475" t="s">
        <v>11138</v>
      </c>
      <c r="AO1475" t="s">
        <v>11139</v>
      </c>
      <c r="AP1475" t="s">
        <v>5273</v>
      </c>
      <c r="AQ1475" t="s">
        <v>5274</v>
      </c>
    </row>
    <row r="1476" spans="1:43" x14ac:dyDescent="0.3">
      <c r="A1476" t="s">
        <v>3821</v>
      </c>
      <c r="B1476" t="s">
        <v>11140</v>
      </c>
      <c r="C1476" t="s">
        <v>3818</v>
      </c>
      <c r="D1476" t="s">
        <v>5195</v>
      </c>
      <c r="E1476">
        <v>3.72</v>
      </c>
      <c r="F1476">
        <v>11</v>
      </c>
      <c r="G1476" t="s">
        <v>5267</v>
      </c>
      <c r="H1476">
        <v>1000</v>
      </c>
      <c r="I1476">
        <v>1</v>
      </c>
      <c r="J1476">
        <v>4.29</v>
      </c>
      <c r="K1476">
        <v>178</v>
      </c>
      <c r="L1476">
        <v>104</v>
      </c>
      <c r="M1476">
        <v>41</v>
      </c>
      <c r="N1476">
        <v>20</v>
      </c>
      <c r="O1476">
        <v>7</v>
      </c>
      <c r="P1476">
        <v>6</v>
      </c>
      <c r="Q1476">
        <v>1</v>
      </c>
      <c r="R1476">
        <v>0</v>
      </c>
      <c r="S1476">
        <v>1</v>
      </c>
      <c r="T1476">
        <v>0</v>
      </c>
      <c r="U1476" t="s">
        <v>70</v>
      </c>
      <c r="W1476">
        <v>50</v>
      </c>
      <c r="X1476" t="s">
        <v>571</v>
      </c>
      <c r="Y1476">
        <v>1</v>
      </c>
      <c r="Z1476">
        <v>0</v>
      </c>
      <c r="AA1476">
        <v>21</v>
      </c>
      <c r="AB1476">
        <v>50</v>
      </c>
      <c r="AE1476" t="s">
        <v>37</v>
      </c>
      <c r="AF1476" t="s">
        <v>3819</v>
      </c>
      <c r="AG1476" t="s">
        <v>3819</v>
      </c>
      <c r="AH1476" t="s">
        <v>3820</v>
      </c>
      <c r="AI1476">
        <v>32318</v>
      </c>
      <c r="AJ1476">
        <v>4.350176372</v>
      </c>
      <c r="AK1476" t="s">
        <v>11141</v>
      </c>
      <c r="AL1476">
        <v>0</v>
      </c>
      <c r="AN1476" t="s">
        <v>11142</v>
      </c>
      <c r="AO1476" t="s">
        <v>11143</v>
      </c>
      <c r="AP1476" t="s">
        <v>5273</v>
      </c>
      <c r="AQ1476" t="s">
        <v>5274</v>
      </c>
    </row>
    <row r="1477" spans="1:43" x14ac:dyDescent="0.3">
      <c r="A1477" t="s">
        <v>3823</v>
      </c>
      <c r="B1477" t="s">
        <v>11144</v>
      </c>
      <c r="C1477" t="s">
        <v>3822</v>
      </c>
      <c r="D1477" t="s">
        <v>5196</v>
      </c>
      <c r="E1477">
        <v>3.81</v>
      </c>
      <c r="F1477">
        <v>59</v>
      </c>
      <c r="G1477" t="s">
        <v>5267</v>
      </c>
      <c r="H1477">
        <v>5000</v>
      </c>
      <c r="I1477">
        <v>0</v>
      </c>
      <c r="J1477">
        <v>3.74</v>
      </c>
      <c r="K1477">
        <v>1444</v>
      </c>
      <c r="L1477">
        <v>591</v>
      </c>
      <c r="M1477">
        <v>308</v>
      </c>
      <c r="N1477">
        <v>275</v>
      </c>
      <c r="O1477">
        <v>115</v>
      </c>
      <c r="P1477">
        <v>155</v>
      </c>
      <c r="Q1477">
        <v>0</v>
      </c>
      <c r="R1477">
        <v>0</v>
      </c>
      <c r="S1477">
        <v>0</v>
      </c>
      <c r="T1477">
        <v>0</v>
      </c>
      <c r="U1477" t="s">
        <v>261</v>
      </c>
      <c r="V1477" t="s">
        <v>52</v>
      </c>
      <c r="W1477">
        <v>50</v>
      </c>
      <c r="X1477" t="s">
        <v>5268</v>
      </c>
      <c r="Y1477">
        <v>1</v>
      </c>
      <c r="Z1477">
        <v>0</v>
      </c>
      <c r="AA1477">
        <v>41</v>
      </c>
      <c r="AB1477">
        <v>50</v>
      </c>
      <c r="AE1477" t="s">
        <v>37</v>
      </c>
      <c r="AF1477" t="s">
        <v>106</v>
      </c>
      <c r="AG1477" t="s">
        <v>106</v>
      </c>
      <c r="AH1477" t="s">
        <v>5361</v>
      </c>
      <c r="AI1477">
        <v>139223</v>
      </c>
      <c r="AJ1477">
        <v>3.9335813769999999</v>
      </c>
      <c r="AK1477" t="s">
        <v>5362</v>
      </c>
      <c r="AL1477">
        <v>0</v>
      </c>
      <c r="AN1477" t="s">
        <v>11145</v>
      </c>
      <c r="AO1477" t="s">
        <v>11146</v>
      </c>
      <c r="AP1477" t="s">
        <v>5273</v>
      </c>
      <c r="AQ1477" t="s">
        <v>5274</v>
      </c>
    </row>
    <row r="1478" spans="1:43" x14ac:dyDescent="0.3">
      <c r="A1478" t="s">
        <v>3825</v>
      </c>
      <c r="B1478" t="s">
        <v>3824</v>
      </c>
      <c r="C1478" t="s">
        <v>3824</v>
      </c>
      <c r="D1478" t="s">
        <v>5197</v>
      </c>
      <c r="E1478">
        <v>4.93</v>
      </c>
      <c r="F1478">
        <v>5</v>
      </c>
      <c r="G1478" t="s">
        <v>5267</v>
      </c>
      <c r="H1478">
        <v>1000</v>
      </c>
      <c r="I1478">
        <v>1</v>
      </c>
      <c r="J1478">
        <v>3.36</v>
      </c>
      <c r="K1478">
        <v>83</v>
      </c>
      <c r="L1478">
        <v>28</v>
      </c>
      <c r="M1478">
        <v>13</v>
      </c>
      <c r="N1478">
        <v>17</v>
      </c>
      <c r="O1478">
        <v>11</v>
      </c>
      <c r="P1478">
        <v>14</v>
      </c>
      <c r="Q1478">
        <v>0</v>
      </c>
      <c r="R1478">
        <v>0</v>
      </c>
      <c r="S1478">
        <v>0</v>
      </c>
      <c r="T1478">
        <v>0</v>
      </c>
      <c r="U1478" t="s">
        <v>144</v>
      </c>
      <c r="V1478" t="s">
        <v>52</v>
      </c>
      <c r="W1478">
        <v>50</v>
      </c>
      <c r="X1478" t="s">
        <v>5268</v>
      </c>
      <c r="Y1478">
        <v>1</v>
      </c>
      <c r="Z1478">
        <v>0</v>
      </c>
      <c r="AA1478">
        <v>45</v>
      </c>
      <c r="AB1478">
        <v>50</v>
      </c>
      <c r="AE1478" t="s">
        <v>37</v>
      </c>
      <c r="AF1478" t="s">
        <v>165</v>
      </c>
      <c r="AG1478" t="s">
        <v>5454</v>
      </c>
      <c r="AH1478" t="s">
        <v>2077</v>
      </c>
      <c r="AI1478">
        <v>10600</v>
      </c>
      <c r="AJ1478">
        <v>3.8675471699999999</v>
      </c>
      <c r="AK1478" t="s">
        <v>5455</v>
      </c>
      <c r="AL1478">
        <v>0</v>
      </c>
      <c r="AN1478" t="s">
        <v>11147</v>
      </c>
      <c r="AO1478" t="s">
        <v>11148</v>
      </c>
      <c r="AP1478" t="s">
        <v>5273</v>
      </c>
      <c r="AQ1478" t="s">
        <v>5274</v>
      </c>
    </row>
    <row r="1479" spans="1:43" x14ac:dyDescent="0.3">
      <c r="A1479" t="s">
        <v>2096</v>
      </c>
      <c r="B1479" t="s">
        <v>8647</v>
      </c>
      <c r="C1479" t="s">
        <v>2094</v>
      </c>
      <c r="D1479" t="s">
        <v>4680</v>
      </c>
      <c r="E1479">
        <v>11</v>
      </c>
      <c r="F1479">
        <v>10</v>
      </c>
      <c r="G1479" t="s">
        <v>5267</v>
      </c>
      <c r="H1479">
        <v>10000</v>
      </c>
      <c r="I1479">
        <v>1</v>
      </c>
      <c r="J1479">
        <v>4.05</v>
      </c>
      <c r="K1479">
        <v>1479</v>
      </c>
      <c r="L1479">
        <v>754</v>
      </c>
      <c r="M1479">
        <v>329</v>
      </c>
      <c r="N1479">
        <v>219</v>
      </c>
      <c r="O1479">
        <v>73</v>
      </c>
      <c r="P1479">
        <v>104</v>
      </c>
      <c r="Q1479">
        <v>0</v>
      </c>
      <c r="R1479">
        <v>0</v>
      </c>
      <c r="S1479">
        <v>0</v>
      </c>
      <c r="T1479">
        <v>0</v>
      </c>
      <c r="U1479" t="s">
        <v>70</v>
      </c>
      <c r="V1479" t="s">
        <v>35</v>
      </c>
      <c r="W1479">
        <v>50</v>
      </c>
      <c r="X1479" t="s">
        <v>5268</v>
      </c>
      <c r="Y1479">
        <v>2</v>
      </c>
      <c r="Z1479">
        <v>0</v>
      </c>
      <c r="AA1479">
        <v>45</v>
      </c>
      <c r="AB1479">
        <v>50</v>
      </c>
      <c r="AE1479" t="s">
        <v>37</v>
      </c>
      <c r="AF1479" t="s">
        <v>2095</v>
      </c>
      <c r="AG1479" t="s">
        <v>2095</v>
      </c>
      <c r="AH1479" t="s">
        <v>8648</v>
      </c>
      <c r="AI1479">
        <v>5816</v>
      </c>
      <c r="AJ1479">
        <v>3.9363823930000001</v>
      </c>
      <c r="AK1479" t="s">
        <v>8649</v>
      </c>
      <c r="AL1479">
        <v>0</v>
      </c>
      <c r="AN1479" t="s">
        <v>8650</v>
      </c>
      <c r="AO1479" t="s">
        <v>8651</v>
      </c>
      <c r="AP1479" t="s">
        <v>5273</v>
      </c>
      <c r="AQ1479" t="s">
        <v>5274</v>
      </c>
    </row>
    <row r="1480" spans="1:43" x14ac:dyDescent="0.3">
      <c r="A1480" t="s">
        <v>3827</v>
      </c>
      <c r="B1480" t="s">
        <v>10832</v>
      </c>
      <c r="C1480" t="s">
        <v>3826</v>
      </c>
      <c r="D1480" t="s">
        <v>5132</v>
      </c>
      <c r="E1480">
        <v>6</v>
      </c>
      <c r="F1480">
        <v>6</v>
      </c>
      <c r="G1480" t="s">
        <v>5267</v>
      </c>
      <c r="H1480">
        <v>1000</v>
      </c>
      <c r="I1480">
        <v>1</v>
      </c>
      <c r="J1480">
        <v>3.68</v>
      </c>
      <c r="K1480">
        <v>895</v>
      </c>
      <c r="L1480">
        <v>356</v>
      </c>
      <c r="M1480">
        <v>198</v>
      </c>
      <c r="N1480">
        <v>157</v>
      </c>
      <c r="O1480">
        <v>70</v>
      </c>
      <c r="P1480">
        <v>114</v>
      </c>
      <c r="Q1480">
        <v>0</v>
      </c>
      <c r="R1480">
        <v>0</v>
      </c>
      <c r="S1480">
        <v>0</v>
      </c>
      <c r="T1480">
        <v>0</v>
      </c>
      <c r="U1480" t="s">
        <v>70</v>
      </c>
      <c r="V1480" t="s">
        <v>79</v>
      </c>
      <c r="W1480">
        <v>5</v>
      </c>
      <c r="X1480" t="s">
        <v>5268</v>
      </c>
      <c r="Y1480">
        <v>2</v>
      </c>
      <c r="Z1480">
        <v>0</v>
      </c>
      <c r="AA1480">
        <v>39</v>
      </c>
      <c r="AB1480">
        <v>50</v>
      </c>
      <c r="AC1480">
        <v>1</v>
      </c>
      <c r="AD1480" t="s">
        <v>5269</v>
      </c>
      <c r="AE1480" t="s">
        <v>37</v>
      </c>
      <c r="AF1480" t="s">
        <v>1791</v>
      </c>
      <c r="AG1480" t="s">
        <v>8167</v>
      </c>
      <c r="AH1480" t="s">
        <v>10833</v>
      </c>
      <c r="AI1480">
        <v>25260</v>
      </c>
      <c r="AJ1480">
        <v>3.9956057010000001</v>
      </c>
      <c r="AK1480" t="s">
        <v>8168</v>
      </c>
      <c r="AL1480">
        <v>0</v>
      </c>
      <c r="AN1480" t="s">
        <v>10834</v>
      </c>
      <c r="AO1480" t="s">
        <v>10835</v>
      </c>
      <c r="AP1480" t="s">
        <v>5273</v>
      </c>
      <c r="AQ1480" t="s">
        <v>5274</v>
      </c>
    </row>
    <row r="1481" spans="1:43" x14ac:dyDescent="0.3">
      <c r="A1481" t="s">
        <v>2236</v>
      </c>
      <c r="B1481" t="s">
        <v>5463</v>
      </c>
      <c r="C1481" t="s">
        <v>172</v>
      </c>
      <c r="D1481" t="s">
        <v>4144</v>
      </c>
      <c r="E1481">
        <v>7</v>
      </c>
      <c r="F1481">
        <v>33</v>
      </c>
      <c r="G1481" t="s">
        <v>5267</v>
      </c>
      <c r="H1481">
        <v>50</v>
      </c>
      <c r="I1481">
        <v>0</v>
      </c>
      <c r="J1481">
        <v>3</v>
      </c>
      <c r="K1481">
        <v>2</v>
      </c>
      <c r="L1481">
        <v>0</v>
      </c>
      <c r="M1481">
        <v>1</v>
      </c>
      <c r="N1481">
        <v>0</v>
      </c>
      <c r="O1481">
        <v>1</v>
      </c>
      <c r="P1481">
        <v>0</v>
      </c>
      <c r="Q1481">
        <v>0</v>
      </c>
      <c r="R1481">
        <v>0</v>
      </c>
      <c r="S1481">
        <v>0</v>
      </c>
      <c r="T1481">
        <v>0</v>
      </c>
      <c r="U1481" t="s">
        <v>64</v>
      </c>
      <c r="V1481" t="s">
        <v>52</v>
      </c>
      <c r="W1481">
        <v>50</v>
      </c>
      <c r="X1481" t="s">
        <v>5268</v>
      </c>
      <c r="Y1481">
        <v>2</v>
      </c>
      <c r="Z1481">
        <v>0</v>
      </c>
      <c r="AA1481">
        <v>41</v>
      </c>
      <c r="AB1481">
        <v>50</v>
      </c>
      <c r="AC1481">
        <v>1</v>
      </c>
      <c r="AD1481" t="s">
        <v>5269</v>
      </c>
      <c r="AE1481" t="s">
        <v>37</v>
      </c>
      <c r="AF1481" t="s">
        <v>650</v>
      </c>
      <c r="AG1481" t="s">
        <v>650</v>
      </c>
      <c r="AH1481" t="s">
        <v>5899</v>
      </c>
      <c r="AI1481">
        <v>25222</v>
      </c>
      <c r="AJ1481">
        <v>4.0015462690000003</v>
      </c>
      <c r="AK1481" t="s">
        <v>5900</v>
      </c>
      <c r="AL1481">
        <v>0</v>
      </c>
      <c r="AN1481" t="s">
        <v>5901</v>
      </c>
      <c r="AO1481" t="s">
        <v>5902</v>
      </c>
      <c r="AP1481" t="s">
        <v>5273</v>
      </c>
      <c r="AQ1481" t="s">
        <v>5274</v>
      </c>
    </row>
    <row r="1482" spans="1:43" x14ac:dyDescent="0.3">
      <c r="A1482" t="s">
        <v>3831</v>
      </c>
      <c r="B1482" t="s">
        <v>11149</v>
      </c>
      <c r="C1482" t="s">
        <v>3828</v>
      </c>
      <c r="D1482" t="s">
        <v>5198</v>
      </c>
      <c r="E1482">
        <v>16</v>
      </c>
      <c r="F1482">
        <v>14</v>
      </c>
      <c r="G1482" t="s">
        <v>5267</v>
      </c>
      <c r="H1482">
        <v>5000</v>
      </c>
      <c r="I1482">
        <v>1</v>
      </c>
      <c r="J1482">
        <v>3.34</v>
      </c>
      <c r="K1482">
        <v>687</v>
      </c>
      <c r="L1482">
        <v>251</v>
      </c>
      <c r="M1482">
        <v>106</v>
      </c>
      <c r="N1482">
        <v>108</v>
      </c>
      <c r="O1482">
        <v>70</v>
      </c>
      <c r="P1482">
        <v>152</v>
      </c>
      <c r="Q1482">
        <v>0</v>
      </c>
      <c r="R1482">
        <v>0</v>
      </c>
      <c r="S1482">
        <v>0</v>
      </c>
      <c r="T1482">
        <v>0</v>
      </c>
      <c r="U1482" t="s">
        <v>87</v>
      </c>
      <c r="V1482" t="s">
        <v>3829</v>
      </c>
      <c r="W1482">
        <v>20</v>
      </c>
      <c r="X1482" t="s">
        <v>5268</v>
      </c>
      <c r="Y1482">
        <v>4</v>
      </c>
      <c r="Z1482">
        <v>0</v>
      </c>
      <c r="AA1482">
        <v>26</v>
      </c>
      <c r="AB1482">
        <v>50</v>
      </c>
      <c r="AE1482" t="s">
        <v>136</v>
      </c>
      <c r="AF1482" t="s">
        <v>1757</v>
      </c>
      <c r="AG1482" t="s">
        <v>1757</v>
      </c>
      <c r="AH1482" t="s">
        <v>3830</v>
      </c>
      <c r="AI1482">
        <v>2363</v>
      </c>
      <c r="AJ1482">
        <v>3.8535759629999999</v>
      </c>
      <c r="AK1482" t="s">
        <v>8107</v>
      </c>
      <c r="AL1482">
        <v>0</v>
      </c>
      <c r="AN1482" t="s">
        <v>11150</v>
      </c>
      <c r="AO1482" t="s">
        <v>11151</v>
      </c>
      <c r="AP1482" t="s">
        <v>5273</v>
      </c>
      <c r="AQ1482" t="s">
        <v>5274</v>
      </c>
    </row>
    <row r="1483" spans="1:43" x14ac:dyDescent="0.3">
      <c r="A1483" t="s">
        <v>2072</v>
      </c>
      <c r="B1483" t="s">
        <v>5487</v>
      </c>
      <c r="C1483" t="s">
        <v>1993</v>
      </c>
      <c r="D1483" t="s">
        <v>4671</v>
      </c>
      <c r="E1483">
        <v>8</v>
      </c>
      <c r="F1483">
        <v>68</v>
      </c>
      <c r="G1483" t="s">
        <v>5267</v>
      </c>
      <c r="H1483">
        <v>8</v>
      </c>
      <c r="I1483">
        <v>0</v>
      </c>
      <c r="J1483">
        <v>5</v>
      </c>
      <c r="K1483">
        <v>0</v>
      </c>
      <c r="Q1483">
        <v>0</v>
      </c>
      <c r="R1483">
        <v>0</v>
      </c>
      <c r="S1483">
        <v>0</v>
      </c>
      <c r="T1483">
        <v>0</v>
      </c>
      <c r="U1483" t="s">
        <v>34</v>
      </c>
      <c r="V1483" t="s">
        <v>52</v>
      </c>
      <c r="W1483">
        <v>50</v>
      </c>
      <c r="X1483" t="s">
        <v>5268</v>
      </c>
      <c r="Y1483">
        <v>3</v>
      </c>
      <c r="Z1483">
        <v>0</v>
      </c>
      <c r="AA1483">
        <v>43</v>
      </c>
      <c r="AB1483">
        <v>50</v>
      </c>
      <c r="AE1483" t="s">
        <v>37</v>
      </c>
      <c r="AF1483" t="s">
        <v>2071</v>
      </c>
      <c r="AG1483" t="s">
        <v>8608</v>
      </c>
      <c r="AH1483" t="s">
        <v>8609</v>
      </c>
      <c r="AI1483">
        <v>626</v>
      </c>
      <c r="AJ1483">
        <v>3.9169329070000001</v>
      </c>
      <c r="AK1483" t="s">
        <v>8610</v>
      </c>
      <c r="AL1483">
        <v>0</v>
      </c>
      <c r="AN1483" t="s">
        <v>8611</v>
      </c>
      <c r="AO1483" t="s">
        <v>8612</v>
      </c>
      <c r="AP1483" t="s">
        <v>5273</v>
      </c>
      <c r="AQ1483" t="s">
        <v>5274</v>
      </c>
    </row>
    <row r="1484" spans="1:43" x14ac:dyDescent="0.3">
      <c r="A1484" t="s">
        <v>3833</v>
      </c>
      <c r="B1484" t="s">
        <v>11152</v>
      </c>
      <c r="C1484" t="s">
        <v>3832</v>
      </c>
      <c r="D1484" t="s">
        <v>5199</v>
      </c>
      <c r="E1484">
        <v>9</v>
      </c>
      <c r="F1484">
        <v>8</v>
      </c>
      <c r="G1484" t="s">
        <v>5267</v>
      </c>
      <c r="H1484">
        <v>1000</v>
      </c>
      <c r="I1484">
        <v>0</v>
      </c>
      <c r="J1484">
        <v>4.07</v>
      </c>
      <c r="K1484">
        <v>201</v>
      </c>
      <c r="L1484">
        <v>114</v>
      </c>
      <c r="M1484">
        <v>36</v>
      </c>
      <c r="N1484">
        <v>22</v>
      </c>
      <c r="O1484">
        <v>9</v>
      </c>
      <c r="P1484">
        <v>20</v>
      </c>
      <c r="Q1484">
        <v>0</v>
      </c>
      <c r="R1484">
        <v>0</v>
      </c>
      <c r="S1484">
        <v>0</v>
      </c>
      <c r="T1484">
        <v>0</v>
      </c>
      <c r="U1484" t="s">
        <v>70</v>
      </c>
      <c r="V1484" t="s">
        <v>35</v>
      </c>
      <c r="W1484">
        <v>50</v>
      </c>
      <c r="X1484" t="s">
        <v>5268</v>
      </c>
      <c r="Y1484">
        <v>3</v>
      </c>
      <c r="Z1484">
        <v>0</v>
      </c>
      <c r="AA1484">
        <v>55</v>
      </c>
      <c r="AB1484">
        <v>50</v>
      </c>
      <c r="AE1484" t="s">
        <v>136</v>
      </c>
      <c r="AF1484" t="s">
        <v>511</v>
      </c>
      <c r="AG1484" t="s">
        <v>6083</v>
      </c>
      <c r="AH1484" t="s">
        <v>6084</v>
      </c>
      <c r="AI1484">
        <v>5819</v>
      </c>
      <c r="AJ1484">
        <v>4.1519161369999997</v>
      </c>
      <c r="AK1484" t="s">
        <v>6085</v>
      </c>
      <c r="AL1484">
        <v>0</v>
      </c>
      <c r="AN1484" t="s">
        <v>11153</v>
      </c>
      <c r="AO1484" t="s">
        <v>11154</v>
      </c>
      <c r="AP1484" t="s">
        <v>5273</v>
      </c>
      <c r="AQ1484" t="s">
        <v>5274</v>
      </c>
    </row>
    <row r="1485" spans="1:43" x14ac:dyDescent="0.3">
      <c r="A1485" t="s">
        <v>3836</v>
      </c>
      <c r="B1485" t="s">
        <v>3834</v>
      </c>
      <c r="C1485" t="s">
        <v>3834</v>
      </c>
      <c r="D1485" t="s">
        <v>5200</v>
      </c>
      <c r="E1485">
        <v>8</v>
      </c>
      <c r="F1485">
        <v>22</v>
      </c>
      <c r="G1485" t="s">
        <v>5267</v>
      </c>
      <c r="H1485">
        <v>100</v>
      </c>
      <c r="I1485">
        <v>1</v>
      </c>
      <c r="J1485">
        <v>4.5999999999999996</v>
      </c>
      <c r="K1485">
        <v>10</v>
      </c>
      <c r="L1485">
        <v>8</v>
      </c>
      <c r="M1485">
        <v>1</v>
      </c>
      <c r="N1485">
        <v>0</v>
      </c>
      <c r="O1485">
        <v>1</v>
      </c>
      <c r="P1485">
        <v>0</v>
      </c>
      <c r="Q1485">
        <v>0</v>
      </c>
      <c r="R1485">
        <v>0</v>
      </c>
      <c r="S1485">
        <v>0</v>
      </c>
      <c r="T1485">
        <v>0</v>
      </c>
      <c r="U1485" t="s">
        <v>34</v>
      </c>
      <c r="V1485" t="s">
        <v>79</v>
      </c>
      <c r="W1485">
        <v>50</v>
      </c>
      <c r="X1485" t="s">
        <v>5268</v>
      </c>
      <c r="Y1485">
        <v>2</v>
      </c>
      <c r="Z1485">
        <v>0</v>
      </c>
      <c r="AA1485">
        <v>24</v>
      </c>
      <c r="AB1485">
        <v>50</v>
      </c>
      <c r="AE1485" t="s">
        <v>37</v>
      </c>
      <c r="AF1485" t="s">
        <v>3835</v>
      </c>
      <c r="AG1485" t="s">
        <v>11155</v>
      </c>
      <c r="AH1485" t="s">
        <v>11156</v>
      </c>
      <c r="AI1485">
        <v>63</v>
      </c>
      <c r="AJ1485">
        <v>4.2380952379999997</v>
      </c>
      <c r="AK1485" t="s">
        <v>11157</v>
      </c>
      <c r="AL1485">
        <v>0</v>
      </c>
      <c r="AN1485" t="s">
        <v>11158</v>
      </c>
      <c r="AO1485" t="s">
        <v>11159</v>
      </c>
      <c r="AP1485" t="s">
        <v>5273</v>
      </c>
      <c r="AQ1485" t="s">
        <v>5274</v>
      </c>
    </row>
    <row r="1486" spans="1:43" x14ac:dyDescent="0.3">
      <c r="A1486" t="s">
        <v>3840</v>
      </c>
      <c r="B1486" t="s">
        <v>11160</v>
      </c>
      <c r="C1486" t="s">
        <v>3837</v>
      </c>
      <c r="D1486" t="s">
        <v>5201</v>
      </c>
      <c r="E1486">
        <v>8</v>
      </c>
      <c r="F1486">
        <v>11</v>
      </c>
      <c r="G1486" t="s">
        <v>5267</v>
      </c>
      <c r="H1486">
        <v>10000</v>
      </c>
      <c r="I1486">
        <v>1</v>
      </c>
      <c r="J1486">
        <v>3.82</v>
      </c>
      <c r="K1486">
        <v>1715</v>
      </c>
      <c r="L1486">
        <v>742</v>
      </c>
      <c r="M1486">
        <v>397</v>
      </c>
      <c r="N1486">
        <v>274</v>
      </c>
      <c r="O1486">
        <v>124</v>
      </c>
      <c r="P1486">
        <v>178</v>
      </c>
      <c r="Q1486">
        <v>0</v>
      </c>
      <c r="R1486">
        <v>0</v>
      </c>
      <c r="S1486">
        <v>0</v>
      </c>
      <c r="T1486">
        <v>0</v>
      </c>
      <c r="U1486" t="s">
        <v>34</v>
      </c>
      <c r="V1486" t="s">
        <v>35</v>
      </c>
      <c r="W1486">
        <v>50</v>
      </c>
      <c r="X1486" t="s">
        <v>5268</v>
      </c>
      <c r="Y1486">
        <v>2</v>
      </c>
      <c r="Z1486">
        <v>0</v>
      </c>
      <c r="AA1486">
        <v>37</v>
      </c>
      <c r="AB1486">
        <v>50</v>
      </c>
      <c r="AE1486" t="s">
        <v>37</v>
      </c>
      <c r="AF1486" t="s">
        <v>3838</v>
      </c>
      <c r="AG1486" t="s">
        <v>3838</v>
      </c>
      <c r="AH1486" t="s">
        <v>3839</v>
      </c>
      <c r="AI1486">
        <v>4907</v>
      </c>
      <c r="AJ1486">
        <v>4.240676584</v>
      </c>
      <c r="AK1486" t="s">
        <v>11161</v>
      </c>
      <c r="AL1486">
        <v>0</v>
      </c>
      <c r="AN1486" t="s">
        <v>11162</v>
      </c>
      <c r="AO1486" t="s">
        <v>11163</v>
      </c>
      <c r="AP1486" t="s">
        <v>5273</v>
      </c>
      <c r="AQ1486" t="s">
        <v>5274</v>
      </c>
    </row>
    <row r="1487" spans="1:43" x14ac:dyDescent="0.3">
      <c r="A1487" t="s">
        <v>3842</v>
      </c>
      <c r="B1487" t="s">
        <v>11164</v>
      </c>
      <c r="C1487" t="s">
        <v>3841</v>
      </c>
      <c r="D1487" t="s">
        <v>5202</v>
      </c>
      <c r="E1487">
        <v>5</v>
      </c>
      <c r="F1487">
        <v>41</v>
      </c>
      <c r="G1487" t="s">
        <v>5267</v>
      </c>
      <c r="H1487">
        <v>100</v>
      </c>
      <c r="I1487">
        <v>1</v>
      </c>
      <c r="J1487">
        <v>3.67</v>
      </c>
      <c r="K1487">
        <v>6</v>
      </c>
      <c r="L1487">
        <v>4</v>
      </c>
      <c r="M1487">
        <v>0</v>
      </c>
      <c r="N1487">
        <v>0</v>
      </c>
      <c r="O1487">
        <v>0</v>
      </c>
      <c r="P1487">
        <v>2</v>
      </c>
      <c r="Q1487">
        <v>0</v>
      </c>
      <c r="R1487">
        <v>0</v>
      </c>
      <c r="S1487">
        <v>0</v>
      </c>
      <c r="T1487">
        <v>0</v>
      </c>
      <c r="U1487" t="s">
        <v>70</v>
      </c>
      <c r="V1487" t="s">
        <v>43</v>
      </c>
      <c r="W1487">
        <v>1</v>
      </c>
      <c r="X1487" t="s">
        <v>5268</v>
      </c>
      <c r="Y1487">
        <v>2</v>
      </c>
      <c r="Z1487">
        <v>0</v>
      </c>
      <c r="AA1487">
        <v>43</v>
      </c>
      <c r="AB1487">
        <v>50</v>
      </c>
      <c r="AE1487" t="s">
        <v>37</v>
      </c>
      <c r="AF1487" t="s">
        <v>1582</v>
      </c>
      <c r="AG1487" t="s">
        <v>1582</v>
      </c>
      <c r="AH1487" t="s">
        <v>7837</v>
      </c>
      <c r="AI1487">
        <v>15348</v>
      </c>
      <c r="AJ1487">
        <v>4.0138128750000002</v>
      </c>
      <c r="AK1487" t="s">
        <v>7838</v>
      </c>
      <c r="AL1487">
        <v>0</v>
      </c>
      <c r="AN1487" t="s">
        <v>11165</v>
      </c>
      <c r="AO1487" t="s">
        <v>11166</v>
      </c>
      <c r="AP1487" t="s">
        <v>5273</v>
      </c>
      <c r="AQ1487" t="s">
        <v>5274</v>
      </c>
    </row>
    <row r="1488" spans="1:43" x14ac:dyDescent="0.3">
      <c r="A1488" t="s">
        <v>1615</v>
      </c>
      <c r="B1488" t="s">
        <v>7896</v>
      </c>
      <c r="C1488" t="s">
        <v>1613</v>
      </c>
      <c r="D1488" t="s">
        <v>4529</v>
      </c>
      <c r="E1488">
        <v>5</v>
      </c>
      <c r="F1488">
        <v>8</v>
      </c>
      <c r="G1488" t="s">
        <v>5267</v>
      </c>
      <c r="H1488">
        <v>5000</v>
      </c>
      <c r="I1488">
        <v>1</v>
      </c>
      <c r="J1488">
        <v>3.51</v>
      </c>
      <c r="K1488">
        <v>747</v>
      </c>
      <c r="L1488">
        <v>270</v>
      </c>
      <c r="M1488">
        <v>138</v>
      </c>
      <c r="N1488">
        <v>157</v>
      </c>
      <c r="O1488">
        <v>64</v>
      </c>
      <c r="P1488">
        <v>118</v>
      </c>
      <c r="Q1488">
        <v>0</v>
      </c>
      <c r="R1488">
        <v>0</v>
      </c>
      <c r="S1488">
        <v>0</v>
      </c>
      <c r="T1488">
        <v>0</v>
      </c>
      <c r="U1488" t="s">
        <v>78</v>
      </c>
      <c r="V1488" t="s">
        <v>43</v>
      </c>
      <c r="W1488">
        <v>1</v>
      </c>
      <c r="X1488" t="s">
        <v>5268</v>
      </c>
      <c r="Y1488">
        <v>2</v>
      </c>
      <c r="Z1488">
        <v>0</v>
      </c>
      <c r="AA1488">
        <v>40</v>
      </c>
      <c r="AB1488">
        <v>50</v>
      </c>
      <c r="AE1488" t="s">
        <v>37</v>
      </c>
      <c r="AF1488" t="s">
        <v>1614</v>
      </c>
      <c r="AG1488" t="s">
        <v>1614</v>
      </c>
      <c r="AH1488" t="s">
        <v>7897</v>
      </c>
      <c r="AI1488">
        <v>5019</v>
      </c>
      <c r="AJ1488">
        <v>4.0695357640000003</v>
      </c>
      <c r="AK1488" t="s">
        <v>7898</v>
      </c>
      <c r="AL1488">
        <v>0</v>
      </c>
      <c r="AN1488" t="s">
        <v>7899</v>
      </c>
      <c r="AO1488" t="s">
        <v>7900</v>
      </c>
      <c r="AP1488" t="s">
        <v>5273</v>
      </c>
      <c r="AQ1488" t="s">
        <v>5274</v>
      </c>
    </row>
    <row r="1489" spans="1:43" x14ac:dyDescent="0.3">
      <c r="A1489" t="s">
        <v>3845</v>
      </c>
      <c r="B1489" t="s">
        <v>11167</v>
      </c>
      <c r="C1489" t="s">
        <v>3843</v>
      </c>
      <c r="D1489" t="s">
        <v>5203</v>
      </c>
      <c r="E1489">
        <v>14</v>
      </c>
      <c r="F1489">
        <v>51</v>
      </c>
      <c r="G1489" t="s">
        <v>5267</v>
      </c>
      <c r="H1489">
        <v>1000</v>
      </c>
      <c r="I1489">
        <v>0</v>
      </c>
      <c r="J1489">
        <v>3.73</v>
      </c>
      <c r="K1489">
        <v>445</v>
      </c>
      <c r="L1489">
        <v>186</v>
      </c>
      <c r="M1489">
        <v>99</v>
      </c>
      <c r="N1489">
        <v>63</v>
      </c>
      <c r="O1489">
        <v>46</v>
      </c>
      <c r="P1489">
        <v>51</v>
      </c>
      <c r="Q1489">
        <v>0</v>
      </c>
      <c r="R1489">
        <v>0</v>
      </c>
      <c r="S1489">
        <v>0</v>
      </c>
      <c r="T1489">
        <v>0</v>
      </c>
      <c r="U1489" t="s">
        <v>34</v>
      </c>
      <c r="V1489" t="s">
        <v>52</v>
      </c>
      <c r="W1489">
        <v>50</v>
      </c>
      <c r="X1489" t="s">
        <v>5268</v>
      </c>
      <c r="Y1489">
        <v>3</v>
      </c>
      <c r="Z1489">
        <v>0</v>
      </c>
      <c r="AA1489">
        <v>43</v>
      </c>
      <c r="AB1489">
        <v>50</v>
      </c>
      <c r="AE1489" t="s">
        <v>37</v>
      </c>
      <c r="AF1489" t="s">
        <v>3844</v>
      </c>
      <c r="AG1489" t="s">
        <v>11168</v>
      </c>
      <c r="AH1489" t="s">
        <v>11169</v>
      </c>
      <c r="AI1489">
        <v>4622</v>
      </c>
      <c r="AJ1489">
        <v>4.0140631759999996</v>
      </c>
      <c r="AK1489" s="1" t="s">
        <v>11170</v>
      </c>
      <c r="AL1489">
        <v>1</v>
      </c>
      <c r="AM1489" t="s">
        <v>11171</v>
      </c>
      <c r="AN1489" t="s">
        <v>11172</v>
      </c>
      <c r="AO1489" t="s">
        <v>11173</v>
      </c>
      <c r="AP1489" t="s">
        <v>5273</v>
      </c>
      <c r="AQ1489" t="s">
        <v>5274</v>
      </c>
    </row>
    <row r="1490" spans="1:43" x14ac:dyDescent="0.3">
      <c r="A1490" t="s">
        <v>3849</v>
      </c>
      <c r="B1490" t="s">
        <v>11174</v>
      </c>
      <c r="C1490" t="s">
        <v>3846</v>
      </c>
      <c r="D1490" t="s">
        <v>5204</v>
      </c>
      <c r="E1490">
        <v>14</v>
      </c>
      <c r="F1490">
        <v>14</v>
      </c>
      <c r="G1490" t="s">
        <v>5267</v>
      </c>
      <c r="H1490">
        <v>1</v>
      </c>
      <c r="I1490">
        <v>0</v>
      </c>
      <c r="J1490">
        <v>5</v>
      </c>
      <c r="K1490">
        <v>0</v>
      </c>
      <c r="Q1490">
        <v>0</v>
      </c>
      <c r="R1490">
        <v>0</v>
      </c>
      <c r="S1490">
        <v>0</v>
      </c>
      <c r="T1490">
        <v>0</v>
      </c>
      <c r="U1490" t="s">
        <v>3847</v>
      </c>
      <c r="V1490" t="s">
        <v>79</v>
      </c>
      <c r="W1490">
        <v>5</v>
      </c>
      <c r="X1490" t="s">
        <v>5268</v>
      </c>
      <c r="Y1490">
        <v>4</v>
      </c>
      <c r="Z1490">
        <v>0</v>
      </c>
      <c r="AA1490">
        <v>27</v>
      </c>
      <c r="AB1490">
        <v>50</v>
      </c>
      <c r="AE1490" t="s">
        <v>37</v>
      </c>
      <c r="AF1490" t="s">
        <v>3848</v>
      </c>
      <c r="AG1490" t="s">
        <v>3848</v>
      </c>
      <c r="AH1490" t="s">
        <v>11175</v>
      </c>
      <c r="AI1490">
        <v>1134</v>
      </c>
      <c r="AJ1490">
        <v>3.9559082889999999</v>
      </c>
      <c r="AK1490" t="s">
        <v>11176</v>
      </c>
      <c r="AL1490">
        <v>0</v>
      </c>
      <c r="AN1490" t="s">
        <v>11177</v>
      </c>
      <c r="AO1490" t="s">
        <v>11178</v>
      </c>
      <c r="AP1490" t="s">
        <v>5273</v>
      </c>
      <c r="AQ1490" t="s">
        <v>5274</v>
      </c>
    </row>
    <row r="1491" spans="1:43" x14ac:dyDescent="0.3">
      <c r="A1491" t="s">
        <v>1816</v>
      </c>
      <c r="B1491" t="s">
        <v>6773</v>
      </c>
      <c r="C1491" t="s">
        <v>939</v>
      </c>
      <c r="D1491" t="s">
        <v>4314</v>
      </c>
      <c r="E1491">
        <v>2.8</v>
      </c>
      <c r="F1491">
        <v>3</v>
      </c>
      <c r="G1491" t="s">
        <v>5267</v>
      </c>
      <c r="H1491">
        <v>100</v>
      </c>
      <c r="I1491">
        <v>1</v>
      </c>
      <c r="J1491">
        <v>3.17</v>
      </c>
      <c r="K1491">
        <v>6</v>
      </c>
      <c r="L1491">
        <v>1</v>
      </c>
      <c r="M1491">
        <v>1</v>
      </c>
      <c r="N1491">
        <v>3</v>
      </c>
      <c r="O1491">
        <v>0</v>
      </c>
      <c r="P1491">
        <v>1</v>
      </c>
      <c r="Q1491">
        <v>0</v>
      </c>
      <c r="R1491">
        <v>0</v>
      </c>
      <c r="S1491">
        <v>0</v>
      </c>
      <c r="T1491">
        <v>0</v>
      </c>
      <c r="U1491" t="s">
        <v>78</v>
      </c>
      <c r="V1491" t="s">
        <v>43</v>
      </c>
      <c r="W1491">
        <v>10</v>
      </c>
      <c r="X1491" t="s">
        <v>5268</v>
      </c>
      <c r="Y1491">
        <v>1</v>
      </c>
      <c r="Z1491">
        <v>0</v>
      </c>
      <c r="AA1491">
        <v>44</v>
      </c>
      <c r="AB1491">
        <v>50</v>
      </c>
      <c r="AE1491" t="s">
        <v>37</v>
      </c>
      <c r="AF1491" t="s">
        <v>1815</v>
      </c>
      <c r="AG1491" t="s">
        <v>8206</v>
      </c>
      <c r="AH1491" t="s">
        <v>8207</v>
      </c>
      <c r="AI1491">
        <v>4595</v>
      </c>
      <c r="AJ1491">
        <v>4.2581066380000001</v>
      </c>
      <c r="AK1491" t="s">
        <v>8208</v>
      </c>
      <c r="AL1491">
        <v>0</v>
      </c>
      <c r="AN1491" t="s">
        <v>8209</v>
      </c>
      <c r="AO1491" t="s">
        <v>8210</v>
      </c>
      <c r="AP1491" t="s">
        <v>5273</v>
      </c>
      <c r="AQ1491" t="s">
        <v>5274</v>
      </c>
    </row>
    <row r="1492" spans="1:43" x14ac:dyDescent="0.3">
      <c r="A1492" t="s">
        <v>3851</v>
      </c>
      <c r="B1492" t="s">
        <v>11179</v>
      </c>
      <c r="C1492" t="s">
        <v>3850</v>
      </c>
      <c r="D1492" t="s">
        <v>5205</v>
      </c>
      <c r="E1492">
        <v>8</v>
      </c>
      <c r="F1492">
        <v>108</v>
      </c>
      <c r="G1492" t="s">
        <v>5267</v>
      </c>
      <c r="H1492">
        <v>10000</v>
      </c>
      <c r="I1492">
        <v>0</v>
      </c>
      <c r="J1492">
        <v>3.96</v>
      </c>
      <c r="K1492">
        <v>1559</v>
      </c>
      <c r="L1492">
        <v>786</v>
      </c>
      <c r="M1492">
        <v>304</v>
      </c>
      <c r="N1492">
        <v>223</v>
      </c>
      <c r="O1492">
        <v>109</v>
      </c>
      <c r="P1492">
        <v>137</v>
      </c>
      <c r="Q1492">
        <v>0</v>
      </c>
      <c r="R1492">
        <v>0</v>
      </c>
      <c r="S1492">
        <v>0</v>
      </c>
      <c r="T1492">
        <v>0</v>
      </c>
      <c r="U1492" t="s">
        <v>34</v>
      </c>
      <c r="V1492" t="s">
        <v>52</v>
      </c>
      <c r="W1492">
        <v>50</v>
      </c>
      <c r="X1492" t="s">
        <v>5268</v>
      </c>
      <c r="Y1492">
        <v>2</v>
      </c>
      <c r="Z1492">
        <v>0</v>
      </c>
      <c r="AA1492">
        <v>41</v>
      </c>
      <c r="AB1492">
        <v>50</v>
      </c>
      <c r="AE1492" t="s">
        <v>37</v>
      </c>
      <c r="AF1492" t="s">
        <v>937</v>
      </c>
      <c r="AG1492" t="s">
        <v>937</v>
      </c>
      <c r="AH1492" t="s">
        <v>6769</v>
      </c>
      <c r="AI1492">
        <v>5316</v>
      </c>
      <c r="AJ1492">
        <v>4.2246049660000002</v>
      </c>
      <c r="AK1492" t="s">
        <v>6770</v>
      </c>
      <c r="AL1492">
        <v>0</v>
      </c>
      <c r="AN1492" t="s">
        <v>11180</v>
      </c>
      <c r="AO1492" t="s">
        <v>11181</v>
      </c>
      <c r="AP1492" t="s">
        <v>5273</v>
      </c>
      <c r="AQ1492" t="s">
        <v>5274</v>
      </c>
    </row>
    <row r="1493" spans="1:43" x14ac:dyDescent="0.3">
      <c r="A1493" t="s">
        <v>1511</v>
      </c>
      <c r="B1493" t="s">
        <v>5510</v>
      </c>
      <c r="C1493" t="s">
        <v>520</v>
      </c>
      <c r="D1493" t="s">
        <v>4493</v>
      </c>
      <c r="E1493">
        <v>11</v>
      </c>
      <c r="F1493">
        <v>168</v>
      </c>
      <c r="G1493" t="s">
        <v>5267</v>
      </c>
      <c r="H1493">
        <v>10</v>
      </c>
      <c r="I1493">
        <v>0</v>
      </c>
      <c r="J1493">
        <v>3.33</v>
      </c>
      <c r="K1493">
        <v>3</v>
      </c>
      <c r="L1493">
        <v>0</v>
      </c>
      <c r="M1493">
        <v>2</v>
      </c>
      <c r="N1493">
        <v>0</v>
      </c>
      <c r="O1493">
        <v>1</v>
      </c>
      <c r="P1493">
        <v>0</v>
      </c>
      <c r="Q1493">
        <v>0</v>
      </c>
      <c r="R1493">
        <v>0</v>
      </c>
      <c r="S1493">
        <v>0</v>
      </c>
      <c r="T1493">
        <v>0</v>
      </c>
      <c r="U1493" t="s">
        <v>34</v>
      </c>
      <c r="V1493" t="s">
        <v>52</v>
      </c>
      <c r="W1493">
        <v>3</v>
      </c>
      <c r="X1493" t="s">
        <v>5268</v>
      </c>
      <c r="Y1493">
        <v>3</v>
      </c>
      <c r="Z1493">
        <v>0</v>
      </c>
      <c r="AA1493">
        <v>33</v>
      </c>
      <c r="AB1493">
        <v>50</v>
      </c>
      <c r="AE1493" t="s">
        <v>37</v>
      </c>
      <c r="AF1493" t="s">
        <v>1510</v>
      </c>
      <c r="AG1493" t="s">
        <v>1510</v>
      </c>
      <c r="AH1493" t="s">
        <v>7718</v>
      </c>
      <c r="AI1493">
        <v>47</v>
      </c>
      <c r="AJ1493">
        <v>3.9148936170000002</v>
      </c>
      <c r="AK1493" t="s">
        <v>7719</v>
      </c>
      <c r="AL1493">
        <v>0</v>
      </c>
      <c r="AN1493" t="s">
        <v>7720</v>
      </c>
      <c r="AO1493" t="s">
        <v>7721</v>
      </c>
      <c r="AP1493" t="s">
        <v>5273</v>
      </c>
      <c r="AQ1493" t="s">
        <v>5274</v>
      </c>
    </row>
    <row r="1494" spans="1:43" x14ac:dyDescent="0.3">
      <c r="A1494" t="s">
        <v>3855</v>
      </c>
      <c r="B1494" t="s">
        <v>11182</v>
      </c>
      <c r="C1494" t="s">
        <v>3852</v>
      </c>
      <c r="D1494" t="s">
        <v>5206</v>
      </c>
      <c r="E1494">
        <v>9</v>
      </c>
      <c r="F1494">
        <v>8</v>
      </c>
      <c r="G1494" t="s">
        <v>5267</v>
      </c>
      <c r="H1494">
        <v>5000</v>
      </c>
      <c r="I1494">
        <v>0</v>
      </c>
      <c r="J1494">
        <v>3.47</v>
      </c>
      <c r="K1494">
        <v>593</v>
      </c>
      <c r="L1494">
        <v>233</v>
      </c>
      <c r="M1494">
        <v>97</v>
      </c>
      <c r="N1494">
        <v>95</v>
      </c>
      <c r="O1494">
        <v>53</v>
      </c>
      <c r="P1494">
        <v>115</v>
      </c>
      <c r="Q1494">
        <v>0</v>
      </c>
      <c r="R1494">
        <v>0</v>
      </c>
      <c r="S1494">
        <v>0</v>
      </c>
      <c r="T1494">
        <v>0</v>
      </c>
      <c r="U1494" t="s">
        <v>51</v>
      </c>
      <c r="V1494" t="s">
        <v>52</v>
      </c>
      <c r="W1494">
        <v>50</v>
      </c>
      <c r="X1494" t="s">
        <v>571</v>
      </c>
      <c r="Y1494">
        <v>3</v>
      </c>
      <c r="Z1494">
        <v>0</v>
      </c>
      <c r="AA1494">
        <v>32</v>
      </c>
      <c r="AB1494">
        <v>50</v>
      </c>
      <c r="AE1494" t="s">
        <v>37</v>
      </c>
      <c r="AF1494" t="s">
        <v>3853</v>
      </c>
      <c r="AG1494" t="s">
        <v>3853</v>
      </c>
      <c r="AH1494" t="s">
        <v>3854</v>
      </c>
      <c r="AI1494">
        <v>1821</v>
      </c>
      <c r="AJ1494">
        <v>3.98132894</v>
      </c>
      <c r="AK1494" t="s">
        <v>11183</v>
      </c>
      <c r="AL1494">
        <v>0</v>
      </c>
      <c r="AN1494" t="s">
        <v>11184</v>
      </c>
      <c r="AO1494" t="s">
        <v>11185</v>
      </c>
      <c r="AP1494" t="s">
        <v>5273</v>
      </c>
      <c r="AQ1494" t="s">
        <v>5274</v>
      </c>
    </row>
    <row r="1495" spans="1:43" x14ac:dyDescent="0.3">
      <c r="A1495" t="s">
        <v>1199</v>
      </c>
      <c r="B1495" t="s">
        <v>7217</v>
      </c>
      <c r="C1495" t="s">
        <v>1196</v>
      </c>
      <c r="D1495" t="s">
        <v>4395</v>
      </c>
      <c r="E1495">
        <v>8</v>
      </c>
      <c r="F1495">
        <v>7</v>
      </c>
      <c r="G1495" t="s">
        <v>5267</v>
      </c>
      <c r="H1495">
        <v>10000</v>
      </c>
      <c r="I1495">
        <v>1</v>
      </c>
      <c r="J1495">
        <v>3.62</v>
      </c>
      <c r="K1495">
        <v>2069</v>
      </c>
      <c r="L1495">
        <v>884</v>
      </c>
      <c r="M1495">
        <v>343</v>
      </c>
      <c r="N1495">
        <v>331</v>
      </c>
      <c r="O1495">
        <v>184</v>
      </c>
      <c r="P1495">
        <v>327</v>
      </c>
      <c r="Q1495">
        <v>0</v>
      </c>
      <c r="R1495">
        <v>0</v>
      </c>
      <c r="S1495">
        <v>0</v>
      </c>
      <c r="T1495">
        <v>0</v>
      </c>
      <c r="U1495" t="s">
        <v>70</v>
      </c>
      <c r="V1495" t="s">
        <v>1197</v>
      </c>
      <c r="W1495">
        <v>50</v>
      </c>
      <c r="X1495" t="s">
        <v>5268</v>
      </c>
      <c r="Y1495">
        <v>3</v>
      </c>
      <c r="Z1495">
        <v>0</v>
      </c>
      <c r="AA1495">
        <v>38</v>
      </c>
      <c r="AB1495">
        <v>50</v>
      </c>
      <c r="AE1495" t="s">
        <v>37</v>
      </c>
      <c r="AF1495" t="s">
        <v>1198</v>
      </c>
      <c r="AG1495" t="s">
        <v>7218</v>
      </c>
      <c r="AH1495" t="s">
        <v>7219</v>
      </c>
      <c r="AI1495">
        <v>12006</v>
      </c>
      <c r="AJ1495">
        <v>3.9012160589999998</v>
      </c>
      <c r="AK1495" t="s">
        <v>7220</v>
      </c>
      <c r="AL1495">
        <v>0</v>
      </c>
      <c r="AN1495" t="s">
        <v>7221</v>
      </c>
      <c r="AO1495" t="s">
        <v>7222</v>
      </c>
      <c r="AP1495" t="s">
        <v>5273</v>
      </c>
      <c r="AQ1495" t="s">
        <v>5274</v>
      </c>
    </row>
    <row r="1496" spans="1:43" x14ac:dyDescent="0.3">
      <c r="A1496" t="s">
        <v>3858</v>
      </c>
      <c r="B1496" t="s">
        <v>11186</v>
      </c>
      <c r="C1496" t="s">
        <v>3856</v>
      </c>
      <c r="D1496" t="s">
        <v>5207</v>
      </c>
      <c r="E1496">
        <v>16</v>
      </c>
      <c r="F1496">
        <v>88</v>
      </c>
      <c r="G1496" t="s">
        <v>5267</v>
      </c>
      <c r="H1496">
        <v>100</v>
      </c>
      <c r="I1496">
        <v>0</v>
      </c>
      <c r="J1496">
        <v>3.67</v>
      </c>
      <c r="K1496">
        <v>9</v>
      </c>
      <c r="L1496">
        <v>5</v>
      </c>
      <c r="M1496">
        <v>1</v>
      </c>
      <c r="N1496">
        <v>0</v>
      </c>
      <c r="O1496">
        <v>1</v>
      </c>
      <c r="P1496">
        <v>2</v>
      </c>
      <c r="Q1496">
        <v>0</v>
      </c>
      <c r="R1496">
        <v>0</v>
      </c>
      <c r="S1496">
        <v>0</v>
      </c>
      <c r="T1496">
        <v>0</v>
      </c>
      <c r="U1496" t="s">
        <v>70</v>
      </c>
      <c r="V1496" t="s">
        <v>35</v>
      </c>
      <c r="W1496">
        <v>50</v>
      </c>
      <c r="X1496" t="s">
        <v>5268</v>
      </c>
      <c r="Y1496">
        <v>4</v>
      </c>
      <c r="Z1496">
        <v>0</v>
      </c>
      <c r="AA1496">
        <v>32</v>
      </c>
      <c r="AB1496">
        <v>50</v>
      </c>
      <c r="AE1496" t="s">
        <v>37</v>
      </c>
      <c r="AF1496" t="s">
        <v>3857</v>
      </c>
      <c r="AG1496" t="s">
        <v>3857</v>
      </c>
      <c r="AH1496" t="s">
        <v>11187</v>
      </c>
      <c r="AI1496">
        <v>16726</v>
      </c>
      <c r="AJ1496">
        <v>4.0444816450000003</v>
      </c>
      <c r="AK1496" t="s">
        <v>11188</v>
      </c>
      <c r="AL1496">
        <v>1</v>
      </c>
      <c r="AM1496" t="s">
        <v>11189</v>
      </c>
      <c r="AN1496" t="s">
        <v>11190</v>
      </c>
      <c r="AO1496" t="s">
        <v>11191</v>
      </c>
      <c r="AP1496" t="s">
        <v>5273</v>
      </c>
      <c r="AQ1496" t="s">
        <v>5274</v>
      </c>
    </row>
    <row r="1497" spans="1:43" x14ac:dyDescent="0.3">
      <c r="A1497" t="s">
        <v>3860</v>
      </c>
      <c r="B1497" t="s">
        <v>11029</v>
      </c>
      <c r="C1497" t="s">
        <v>3859</v>
      </c>
      <c r="D1497" t="s">
        <v>5173</v>
      </c>
      <c r="E1497">
        <v>6</v>
      </c>
      <c r="F1497">
        <v>11</v>
      </c>
      <c r="G1497" t="s">
        <v>5267</v>
      </c>
      <c r="H1497">
        <v>100</v>
      </c>
      <c r="I1497">
        <v>0</v>
      </c>
      <c r="J1497">
        <v>3</v>
      </c>
      <c r="K1497">
        <v>4</v>
      </c>
      <c r="L1497">
        <v>0</v>
      </c>
      <c r="M1497">
        <v>2</v>
      </c>
      <c r="N1497">
        <v>1</v>
      </c>
      <c r="O1497">
        <v>0</v>
      </c>
      <c r="P1497">
        <v>1</v>
      </c>
      <c r="Q1497">
        <v>0</v>
      </c>
      <c r="R1497">
        <v>0</v>
      </c>
      <c r="S1497">
        <v>0</v>
      </c>
      <c r="T1497">
        <v>0</v>
      </c>
      <c r="U1497" t="s">
        <v>34</v>
      </c>
      <c r="V1497" t="s">
        <v>52</v>
      </c>
      <c r="W1497">
        <v>50</v>
      </c>
      <c r="X1497" t="s">
        <v>5268</v>
      </c>
      <c r="Y1497">
        <v>2</v>
      </c>
      <c r="Z1497">
        <v>0</v>
      </c>
      <c r="AA1497">
        <v>17</v>
      </c>
      <c r="AB1497">
        <v>50</v>
      </c>
      <c r="AC1497">
        <v>1</v>
      </c>
      <c r="AD1497" t="s">
        <v>5269</v>
      </c>
      <c r="AE1497" t="s">
        <v>37</v>
      </c>
      <c r="AF1497" t="s">
        <v>3449</v>
      </c>
      <c r="AG1497" t="s">
        <v>3449</v>
      </c>
      <c r="AH1497" t="s">
        <v>7112</v>
      </c>
      <c r="AI1497">
        <v>5264</v>
      </c>
      <c r="AJ1497">
        <v>4.0328647420000001</v>
      </c>
      <c r="AK1497" t="s">
        <v>7113</v>
      </c>
      <c r="AL1497">
        <v>0</v>
      </c>
      <c r="AN1497" t="s">
        <v>11030</v>
      </c>
      <c r="AO1497" t="s">
        <v>11031</v>
      </c>
      <c r="AP1497" t="s">
        <v>5273</v>
      </c>
      <c r="AQ1497" t="s">
        <v>5274</v>
      </c>
    </row>
    <row r="1498" spans="1:43" x14ac:dyDescent="0.3">
      <c r="A1498" t="s">
        <v>3862</v>
      </c>
      <c r="B1498" t="s">
        <v>11192</v>
      </c>
      <c r="C1498" t="s">
        <v>3861</v>
      </c>
      <c r="D1498" t="s">
        <v>5208</v>
      </c>
      <c r="E1498">
        <v>7</v>
      </c>
      <c r="F1498">
        <v>6</v>
      </c>
      <c r="G1498" t="s">
        <v>5267</v>
      </c>
      <c r="H1498">
        <v>10000</v>
      </c>
      <c r="I1498">
        <v>0</v>
      </c>
      <c r="J1498">
        <v>3.88</v>
      </c>
      <c r="K1498">
        <v>2427</v>
      </c>
      <c r="L1498">
        <v>1122</v>
      </c>
      <c r="M1498">
        <v>520</v>
      </c>
      <c r="N1498">
        <v>386</v>
      </c>
      <c r="O1498">
        <v>173</v>
      </c>
      <c r="P1498">
        <v>226</v>
      </c>
      <c r="Q1498">
        <v>0</v>
      </c>
      <c r="R1498">
        <v>0</v>
      </c>
      <c r="S1498">
        <v>0</v>
      </c>
      <c r="T1498">
        <v>0</v>
      </c>
      <c r="U1498" t="s">
        <v>144</v>
      </c>
      <c r="V1498" t="s">
        <v>52</v>
      </c>
      <c r="W1498">
        <v>50</v>
      </c>
      <c r="X1498" t="s">
        <v>5268</v>
      </c>
      <c r="Y1498">
        <v>2</v>
      </c>
      <c r="Z1498">
        <v>0</v>
      </c>
      <c r="AA1498">
        <v>48</v>
      </c>
      <c r="AB1498">
        <v>50</v>
      </c>
      <c r="AE1498" t="s">
        <v>37</v>
      </c>
      <c r="AF1498" t="s">
        <v>763</v>
      </c>
      <c r="AG1498" t="s">
        <v>5761</v>
      </c>
      <c r="AH1498" t="s">
        <v>5762</v>
      </c>
      <c r="AI1498">
        <v>32168</v>
      </c>
      <c r="AJ1498">
        <v>3.884543646</v>
      </c>
      <c r="AK1498" t="s">
        <v>5763</v>
      </c>
      <c r="AL1498">
        <v>0</v>
      </c>
      <c r="AN1498" t="s">
        <v>11193</v>
      </c>
      <c r="AO1498" t="s">
        <v>11194</v>
      </c>
      <c r="AP1498" t="s">
        <v>5273</v>
      </c>
      <c r="AQ1498" t="s">
        <v>5274</v>
      </c>
    </row>
    <row r="1499" spans="1:43" x14ac:dyDescent="0.3">
      <c r="A1499" t="s">
        <v>3866</v>
      </c>
      <c r="B1499" t="s">
        <v>11195</v>
      </c>
      <c r="C1499" t="s">
        <v>3863</v>
      </c>
      <c r="D1499" t="s">
        <v>5209</v>
      </c>
      <c r="E1499">
        <v>3.66</v>
      </c>
      <c r="F1499">
        <v>4</v>
      </c>
      <c r="G1499" t="s">
        <v>5267</v>
      </c>
      <c r="H1499">
        <v>20000</v>
      </c>
      <c r="I1499">
        <v>0</v>
      </c>
      <c r="J1499">
        <v>4.4800000000000004</v>
      </c>
      <c r="K1499">
        <v>5882</v>
      </c>
      <c r="L1499">
        <v>4130</v>
      </c>
      <c r="M1499">
        <v>994</v>
      </c>
      <c r="N1499">
        <v>409</v>
      </c>
      <c r="O1499">
        <v>148</v>
      </c>
      <c r="P1499">
        <v>201</v>
      </c>
      <c r="Q1499">
        <v>1</v>
      </c>
      <c r="R1499">
        <v>0</v>
      </c>
      <c r="S1499">
        <v>1</v>
      </c>
      <c r="T1499">
        <v>0</v>
      </c>
      <c r="U1499" t="s">
        <v>3864</v>
      </c>
      <c r="V1499">
        <v>5</v>
      </c>
      <c r="W1499">
        <v>50</v>
      </c>
      <c r="X1499" t="s">
        <v>5268</v>
      </c>
      <c r="Y1499">
        <v>1</v>
      </c>
      <c r="Z1499">
        <v>0</v>
      </c>
      <c r="AA1499">
        <v>49</v>
      </c>
      <c r="AB1499">
        <v>50</v>
      </c>
      <c r="AE1499" t="s">
        <v>37</v>
      </c>
      <c r="AF1499" t="s">
        <v>3865</v>
      </c>
      <c r="AG1499" t="s">
        <v>3865</v>
      </c>
      <c r="AH1499" t="s">
        <v>11196</v>
      </c>
      <c r="AI1499">
        <v>100789</v>
      </c>
      <c r="AJ1499">
        <v>4.4623024339999997</v>
      </c>
      <c r="AK1499" t="s">
        <v>11197</v>
      </c>
      <c r="AL1499">
        <v>1</v>
      </c>
      <c r="AM1499" t="s">
        <v>11198</v>
      </c>
      <c r="AN1499" t="s">
        <v>11199</v>
      </c>
      <c r="AO1499" t="s">
        <v>11200</v>
      </c>
      <c r="AP1499" t="s">
        <v>5273</v>
      </c>
      <c r="AQ1499" t="s">
        <v>5274</v>
      </c>
    </row>
    <row r="1500" spans="1:43" x14ac:dyDescent="0.3">
      <c r="A1500" t="s">
        <v>3869</v>
      </c>
      <c r="B1500" t="s">
        <v>9661</v>
      </c>
      <c r="C1500" t="s">
        <v>3867</v>
      </c>
      <c r="D1500" t="s">
        <v>4887</v>
      </c>
      <c r="E1500">
        <v>7</v>
      </c>
      <c r="F1500">
        <v>50</v>
      </c>
      <c r="G1500" t="s">
        <v>5267</v>
      </c>
      <c r="H1500">
        <v>5000</v>
      </c>
      <c r="I1500">
        <v>0</v>
      </c>
      <c r="J1500">
        <v>4.0199999999999996</v>
      </c>
      <c r="K1500">
        <v>1046</v>
      </c>
      <c r="L1500">
        <v>545</v>
      </c>
      <c r="M1500">
        <v>200</v>
      </c>
      <c r="N1500">
        <v>161</v>
      </c>
      <c r="O1500">
        <v>59</v>
      </c>
      <c r="P1500">
        <v>81</v>
      </c>
      <c r="Q1500">
        <v>0</v>
      </c>
      <c r="R1500">
        <v>0</v>
      </c>
      <c r="S1500">
        <v>0</v>
      </c>
      <c r="T1500">
        <v>0</v>
      </c>
      <c r="U1500" t="s">
        <v>3868</v>
      </c>
      <c r="V1500" t="s">
        <v>52</v>
      </c>
      <c r="W1500">
        <v>50</v>
      </c>
      <c r="X1500" t="s">
        <v>5268</v>
      </c>
      <c r="Y1500">
        <v>2</v>
      </c>
      <c r="Z1500">
        <v>0</v>
      </c>
      <c r="AA1500">
        <v>43</v>
      </c>
      <c r="AB1500">
        <v>50</v>
      </c>
      <c r="AC1500">
        <v>1</v>
      </c>
      <c r="AD1500" t="s">
        <v>5269</v>
      </c>
      <c r="AE1500" t="s">
        <v>37</v>
      </c>
      <c r="AF1500" t="s">
        <v>839</v>
      </c>
      <c r="AG1500" t="s">
        <v>839</v>
      </c>
      <c r="AH1500" t="s">
        <v>6610</v>
      </c>
      <c r="AI1500">
        <v>36361</v>
      </c>
      <c r="AJ1500">
        <v>3.9675201449999999</v>
      </c>
      <c r="AK1500" t="s">
        <v>6611</v>
      </c>
      <c r="AL1500">
        <v>0</v>
      </c>
      <c r="AN1500" t="s">
        <v>9662</v>
      </c>
      <c r="AO1500" t="s">
        <v>9663</v>
      </c>
      <c r="AP1500" t="s">
        <v>5273</v>
      </c>
      <c r="AQ1500" t="s">
        <v>5274</v>
      </c>
    </row>
    <row r="1501" spans="1:43" x14ac:dyDescent="0.3">
      <c r="A1501" t="s">
        <v>3870</v>
      </c>
      <c r="B1501" t="s">
        <v>6102</v>
      </c>
      <c r="C1501" t="s">
        <v>528</v>
      </c>
      <c r="D1501" t="s">
        <v>5210</v>
      </c>
      <c r="E1501">
        <v>6</v>
      </c>
      <c r="F1501">
        <v>76</v>
      </c>
      <c r="G1501" t="s">
        <v>5267</v>
      </c>
      <c r="H1501">
        <v>1000</v>
      </c>
      <c r="I1501">
        <v>0</v>
      </c>
      <c r="J1501">
        <v>3.61</v>
      </c>
      <c r="K1501">
        <v>613</v>
      </c>
      <c r="L1501">
        <v>234</v>
      </c>
      <c r="M1501">
        <v>125</v>
      </c>
      <c r="N1501">
        <v>121</v>
      </c>
      <c r="O1501">
        <v>47</v>
      </c>
      <c r="P1501">
        <v>86</v>
      </c>
      <c r="Q1501">
        <v>0</v>
      </c>
      <c r="R1501">
        <v>0</v>
      </c>
      <c r="S1501">
        <v>0</v>
      </c>
      <c r="T1501">
        <v>0</v>
      </c>
      <c r="U1501" t="s">
        <v>74</v>
      </c>
      <c r="V1501" t="s">
        <v>52</v>
      </c>
      <c r="W1501">
        <v>50</v>
      </c>
      <c r="X1501" t="s">
        <v>5268</v>
      </c>
      <c r="Y1501">
        <v>2</v>
      </c>
      <c r="Z1501">
        <v>0</v>
      </c>
      <c r="AA1501">
        <v>41</v>
      </c>
      <c r="AB1501">
        <v>50</v>
      </c>
      <c r="AE1501" t="s">
        <v>37</v>
      </c>
      <c r="AF1501" t="s">
        <v>2250</v>
      </c>
      <c r="AG1501" t="s">
        <v>2250</v>
      </c>
      <c r="AH1501" t="s">
        <v>9138</v>
      </c>
      <c r="AI1501">
        <v>37956</v>
      </c>
      <c r="AJ1501">
        <v>4.0303772789999996</v>
      </c>
      <c r="AK1501" t="s">
        <v>8887</v>
      </c>
      <c r="AL1501">
        <v>0</v>
      </c>
      <c r="AN1501" t="s">
        <v>11201</v>
      </c>
      <c r="AO1501" t="s">
        <v>11202</v>
      </c>
      <c r="AP1501" t="s">
        <v>5273</v>
      </c>
      <c r="AQ1501" t="s">
        <v>5274</v>
      </c>
    </row>
    <row r="1502" spans="1:43" x14ac:dyDescent="0.3">
      <c r="A1502" t="s">
        <v>3872</v>
      </c>
      <c r="B1502" t="s">
        <v>11203</v>
      </c>
      <c r="C1502" t="s">
        <v>3871</v>
      </c>
      <c r="D1502" t="s">
        <v>5211</v>
      </c>
      <c r="E1502">
        <v>4.8099999999999996</v>
      </c>
      <c r="F1502">
        <v>5</v>
      </c>
      <c r="G1502" t="s">
        <v>5267</v>
      </c>
      <c r="H1502">
        <v>10000</v>
      </c>
      <c r="I1502">
        <v>0</v>
      </c>
      <c r="J1502">
        <v>3.84</v>
      </c>
      <c r="K1502">
        <v>903</v>
      </c>
      <c r="L1502">
        <v>449</v>
      </c>
      <c r="M1502">
        <v>140</v>
      </c>
      <c r="N1502">
        <v>135</v>
      </c>
      <c r="O1502">
        <v>77</v>
      </c>
      <c r="P1502">
        <v>102</v>
      </c>
      <c r="Q1502">
        <v>0</v>
      </c>
      <c r="R1502">
        <v>0</v>
      </c>
      <c r="S1502">
        <v>0</v>
      </c>
      <c r="T1502">
        <v>0</v>
      </c>
      <c r="U1502" t="s">
        <v>281</v>
      </c>
      <c r="V1502" t="s">
        <v>43</v>
      </c>
      <c r="W1502">
        <v>3</v>
      </c>
      <c r="X1502" t="s">
        <v>5268</v>
      </c>
      <c r="Y1502">
        <v>1</v>
      </c>
      <c r="Z1502">
        <v>0</v>
      </c>
      <c r="AA1502">
        <v>40</v>
      </c>
      <c r="AB1502">
        <v>50</v>
      </c>
      <c r="AE1502" t="s">
        <v>37</v>
      </c>
      <c r="AF1502" t="s">
        <v>804</v>
      </c>
      <c r="AG1502" t="s">
        <v>6555</v>
      </c>
      <c r="AH1502" t="s">
        <v>11204</v>
      </c>
      <c r="AI1502">
        <v>45964</v>
      </c>
      <c r="AJ1502">
        <v>3.9986511180000002</v>
      </c>
      <c r="AK1502" t="s">
        <v>6556</v>
      </c>
      <c r="AL1502">
        <v>0</v>
      </c>
      <c r="AN1502" t="s">
        <v>11205</v>
      </c>
      <c r="AO1502" t="s">
        <v>11206</v>
      </c>
      <c r="AP1502" t="s">
        <v>5273</v>
      </c>
      <c r="AQ1502" t="s">
        <v>5274</v>
      </c>
    </row>
    <row r="1503" spans="1:43" x14ac:dyDescent="0.3">
      <c r="A1503" t="s">
        <v>3927</v>
      </c>
      <c r="B1503" t="s">
        <v>5334</v>
      </c>
      <c r="C1503" t="s">
        <v>86</v>
      </c>
      <c r="D1503" t="s">
        <v>4038</v>
      </c>
      <c r="E1503">
        <v>8</v>
      </c>
      <c r="F1503">
        <v>7</v>
      </c>
      <c r="G1503" t="s">
        <v>5267</v>
      </c>
      <c r="H1503">
        <v>1000</v>
      </c>
      <c r="I1503">
        <v>1</v>
      </c>
      <c r="J1503">
        <v>3.52</v>
      </c>
      <c r="K1503">
        <v>118</v>
      </c>
      <c r="L1503">
        <v>46</v>
      </c>
      <c r="M1503">
        <v>20</v>
      </c>
      <c r="N1503">
        <v>20</v>
      </c>
      <c r="O1503">
        <v>13</v>
      </c>
      <c r="P1503">
        <v>19</v>
      </c>
      <c r="Q1503">
        <v>0</v>
      </c>
      <c r="R1503">
        <v>0</v>
      </c>
      <c r="S1503">
        <v>0</v>
      </c>
      <c r="T1503">
        <v>0</v>
      </c>
      <c r="U1503" t="s">
        <v>144</v>
      </c>
      <c r="V1503" t="s">
        <v>52</v>
      </c>
      <c r="W1503">
        <v>50</v>
      </c>
      <c r="X1503" t="s">
        <v>5268</v>
      </c>
      <c r="Y1503">
        <v>3</v>
      </c>
      <c r="Z1503">
        <v>0</v>
      </c>
      <c r="AA1503">
        <v>39</v>
      </c>
      <c r="AB1503">
        <v>50</v>
      </c>
      <c r="AE1503" t="s">
        <v>37</v>
      </c>
      <c r="AF1503" t="s">
        <v>3925</v>
      </c>
      <c r="AG1503" t="s">
        <v>11207</v>
      </c>
      <c r="AH1503" t="s">
        <v>3926</v>
      </c>
      <c r="AI1503">
        <v>612</v>
      </c>
      <c r="AJ1503">
        <v>4.1094771239999996</v>
      </c>
      <c r="AK1503" t="s">
        <v>11208</v>
      </c>
      <c r="AL1503">
        <v>0</v>
      </c>
      <c r="AN1503" t="s">
        <v>11209</v>
      </c>
      <c r="AO1503" t="s">
        <v>11210</v>
      </c>
      <c r="AP1503" t="s">
        <v>5273</v>
      </c>
      <c r="AQ1503" t="s">
        <v>5274</v>
      </c>
    </row>
    <row r="1504" spans="1:43" x14ac:dyDescent="0.3">
      <c r="A1504" t="s">
        <v>3875</v>
      </c>
      <c r="B1504" t="s">
        <v>11211</v>
      </c>
      <c r="C1504" t="s">
        <v>3873</v>
      </c>
      <c r="D1504" t="s">
        <v>5212</v>
      </c>
      <c r="E1504">
        <v>8</v>
      </c>
      <c r="F1504">
        <v>7</v>
      </c>
      <c r="G1504" t="s">
        <v>5267</v>
      </c>
      <c r="H1504">
        <v>20000</v>
      </c>
      <c r="I1504">
        <v>1</v>
      </c>
      <c r="J1504">
        <v>4.17</v>
      </c>
      <c r="K1504">
        <v>3090</v>
      </c>
      <c r="L1504">
        <v>1800</v>
      </c>
      <c r="M1504">
        <v>575</v>
      </c>
      <c r="N1504">
        <v>364</v>
      </c>
      <c r="O1504">
        <v>143</v>
      </c>
      <c r="P1504">
        <v>208</v>
      </c>
      <c r="Q1504">
        <v>0</v>
      </c>
      <c r="R1504">
        <v>0</v>
      </c>
      <c r="S1504">
        <v>0</v>
      </c>
      <c r="T1504">
        <v>0</v>
      </c>
      <c r="U1504" t="s">
        <v>122</v>
      </c>
      <c r="V1504" t="s">
        <v>52</v>
      </c>
      <c r="W1504">
        <v>21</v>
      </c>
      <c r="X1504" t="s">
        <v>5268</v>
      </c>
      <c r="Y1504">
        <v>3</v>
      </c>
      <c r="Z1504">
        <v>0</v>
      </c>
      <c r="AA1504">
        <v>41</v>
      </c>
      <c r="AB1504">
        <v>50</v>
      </c>
      <c r="AE1504" t="s">
        <v>37</v>
      </c>
      <c r="AF1504" t="s">
        <v>3874</v>
      </c>
      <c r="AG1504" t="s">
        <v>11212</v>
      </c>
      <c r="AH1504" t="s">
        <v>11213</v>
      </c>
      <c r="AI1504">
        <v>21892</v>
      </c>
      <c r="AJ1504">
        <v>4.1468572989999997</v>
      </c>
      <c r="AK1504" t="s">
        <v>11214</v>
      </c>
      <c r="AL1504">
        <v>0</v>
      </c>
      <c r="AN1504" t="s">
        <v>11215</v>
      </c>
      <c r="AO1504" t="s">
        <v>11216</v>
      </c>
      <c r="AP1504" t="s">
        <v>5273</v>
      </c>
      <c r="AQ1504" t="s">
        <v>5274</v>
      </c>
    </row>
    <row r="1505" spans="1:43" x14ac:dyDescent="0.3">
      <c r="A1505" t="s">
        <v>3877</v>
      </c>
      <c r="B1505" t="s">
        <v>11217</v>
      </c>
      <c r="C1505" t="s">
        <v>3876</v>
      </c>
      <c r="D1505" t="s">
        <v>5213</v>
      </c>
      <c r="E1505">
        <v>14</v>
      </c>
      <c r="F1505">
        <v>12</v>
      </c>
      <c r="G1505" t="s">
        <v>5267</v>
      </c>
      <c r="H1505">
        <v>5000</v>
      </c>
      <c r="I1505">
        <v>0</v>
      </c>
      <c r="J1505">
        <v>3.94</v>
      </c>
      <c r="K1505">
        <v>1863</v>
      </c>
      <c r="L1505">
        <v>963</v>
      </c>
      <c r="M1505">
        <v>334</v>
      </c>
      <c r="N1505">
        <v>250</v>
      </c>
      <c r="O1505">
        <v>119</v>
      </c>
      <c r="P1505">
        <v>197</v>
      </c>
      <c r="Q1505">
        <v>0</v>
      </c>
      <c r="R1505">
        <v>0</v>
      </c>
      <c r="S1505">
        <v>0</v>
      </c>
      <c r="T1505">
        <v>0</v>
      </c>
      <c r="U1505" t="s">
        <v>144</v>
      </c>
      <c r="V1505" t="s">
        <v>52</v>
      </c>
      <c r="W1505">
        <v>50</v>
      </c>
      <c r="X1505" t="s">
        <v>5268</v>
      </c>
      <c r="Y1505">
        <v>4</v>
      </c>
      <c r="Z1505">
        <v>0</v>
      </c>
      <c r="AA1505">
        <v>41</v>
      </c>
      <c r="AB1505">
        <v>50</v>
      </c>
      <c r="AE1505" t="s">
        <v>37</v>
      </c>
      <c r="AF1505" t="s">
        <v>1982</v>
      </c>
      <c r="AG1505" t="s">
        <v>1982</v>
      </c>
      <c r="AH1505" t="s">
        <v>11218</v>
      </c>
      <c r="AI1505">
        <v>31916</v>
      </c>
      <c r="AJ1505">
        <v>4.1057776659999998</v>
      </c>
      <c r="AK1505" t="s">
        <v>8483</v>
      </c>
      <c r="AL1505">
        <v>1</v>
      </c>
      <c r="AM1505" t="s">
        <v>8484</v>
      </c>
      <c r="AN1505" t="s">
        <v>11219</v>
      </c>
      <c r="AO1505" t="s">
        <v>11220</v>
      </c>
      <c r="AP1505" t="s">
        <v>5273</v>
      </c>
      <c r="AQ1505" t="s">
        <v>5274</v>
      </c>
    </row>
    <row r="1506" spans="1:43" x14ac:dyDescent="0.3">
      <c r="A1506" t="s">
        <v>3880</v>
      </c>
      <c r="B1506" t="s">
        <v>11221</v>
      </c>
      <c r="C1506" t="s">
        <v>3878</v>
      </c>
      <c r="D1506" t="s">
        <v>5214</v>
      </c>
      <c r="E1506">
        <v>4.67</v>
      </c>
      <c r="F1506">
        <v>4</v>
      </c>
      <c r="G1506" t="s">
        <v>5267</v>
      </c>
      <c r="H1506">
        <v>10000</v>
      </c>
      <c r="I1506">
        <v>1</v>
      </c>
      <c r="J1506">
        <v>3.92</v>
      </c>
      <c r="K1506">
        <v>2151</v>
      </c>
      <c r="L1506">
        <v>1116</v>
      </c>
      <c r="M1506">
        <v>357</v>
      </c>
      <c r="N1506">
        <v>300</v>
      </c>
      <c r="O1506">
        <v>142</v>
      </c>
      <c r="P1506">
        <v>236</v>
      </c>
      <c r="Q1506">
        <v>0</v>
      </c>
      <c r="R1506">
        <v>0</v>
      </c>
      <c r="S1506">
        <v>0</v>
      </c>
      <c r="T1506">
        <v>0</v>
      </c>
      <c r="U1506" t="s">
        <v>64</v>
      </c>
      <c r="V1506" t="s">
        <v>3879</v>
      </c>
      <c r="W1506">
        <v>50</v>
      </c>
      <c r="X1506" t="s">
        <v>5268</v>
      </c>
      <c r="Y1506">
        <v>1</v>
      </c>
      <c r="Z1506">
        <v>0</v>
      </c>
      <c r="AA1506">
        <v>138</v>
      </c>
      <c r="AB1506">
        <v>50</v>
      </c>
      <c r="AC1506">
        <v>1</v>
      </c>
      <c r="AD1506" t="s">
        <v>11222</v>
      </c>
      <c r="AE1506" t="s">
        <v>37</v>
      </c>
      <c r="AF1506" t="s">
        <v>126</v>
      </c>
      <c r="AG1506" t="s">
        <v>5393</v>
      </c>
      <c r="AH1506" t="s">
        <v>127</v>
      </c>
      <c r="AI1506">
        <v>96838</v>
      </c>
      <c r="AJ1506">
        <v>4.2646585019999996</v>
      </c>
      <c r="AK1506" t="s">
        <v>5394</v>
      </c>
      <c r="AL1506">
        <v>0</v>
      </c>
      <c r="AN1506" t="s">
        <v>11223</v>
      </c>
      <c r="AO1506" t="s">
        <v>11224</v>
      </c>
      <c r="AP1506" t="s">
        <v>5273</v>
      </c>
      <c r="AQ1506" t="s">
        <v>5274</v>
      </c>
    </row>
    <row r="1507" spans="1:43" x14ac:dyDescent="0.3">
      <c r="A1507" t="s">
        <v>3882</v>
      </c>
      <c r="B1507" t="s">
        <v>11225</v>
      </c>
      <c r="C1507" t="s">
        <v>3881</v>
      </c>
      <c r="D1507" t="s">
        <v>5215</v>
      </c>
      <c r="E1507">
        <v>1.8</v>
      </c>
      <c r="F1507">
        <v>2</v>
      </c>
      <c r="G1507" t="s">
        <v>5267</v>
      </c>
      <c r="H1507">
        <v>1000</v>
      </c>
      <c r="I1507">
        <v>1</v>
      </c>
      <c r="J1507">
        <v>4.2</v>
      </c>
      <c r="K1507">
        <v>15</v>
      </c>
      <c r="L1507">
        <v>7</v>
      </c>
      <c r="M1507">
        <v>4</v>
      </c>
      <c r="N1507">
        <v>4</v>
      </c>
      <c r="O1507">
        <v>0</v>
      </c>
      <c r="P1507">
        <v>0</v>
      </c>
      <c r="Q1507">
        <v>0</v>
      </c>
      <c r="R1507">
        <v>0</v>
      </c>
      <c r="S1507">
        <v>0</v>
      </c>
      <c r="T1507">
        <v>0</v>
      </c>
      <c r="U1507" t="s">
        <v>87</v>
      </c>
      <c r="V1507" t="s">
        <v>43</v>
      </c>
      <c r="W1507">
        <v>1</v>
      </c>
      <c r="X1507" t="s">
        <v>5268</v>
      </c>
      <c r="Y1507">
        <v>1</v>
      </c>
      <c r="Z1507">
        <v>0</v>
      </c>
      <c r="AA1507">
        <v>41</v>
      </c>
      <c r="AB1507">
        <v>50</v>
      </c>
      <c r="AE1507" t="s">
        <v>37</v>
      </c>
      <c r="AF1507" t="s">
        <v>2326</v>
      </c>
      <c r="AG1507" t="s">
        <v>8997</v>
      </c>
      <c r="AH1507" t="s">
        <v>8998</v>
      </c>
      <c r="AI1507">
        <v>50864</v>
      </c>
      <c r="AJ1507">
        <v>4.0796437560000003</v>
      </c>
      <c r="AK1507" t="s">
        <v>8999</v>
      </c>
      <c r="AL1507">
        <v>1</v>
      </c>
      <c r="AM1507" t="s">
        <v>9000</v>
      </c>
      <c r="AN1507" t="s">
        <v>11226</v>
      </c>
      <c r="AO1507" t="s">
        <v>11227</v>
      </c>
      <c r="AP1507" t="s">
        <v>5273</v>
      </c>
      <c r="AQ1507" t="s">
        <v>5274</v>
      </c>
    </row>
    <row r="1508" spans="1:43" x14ac:dyDescent="0.3">
      <c r="A1508" t="s">
        <v>3884</v>
      </c>
      <c r="B1508" t="s">
        <v>11228</v>
      </c>
      <c r="C1508" t="s">
        <v>3883</v>
      </c>
      <c r="D1508" t="s">
        <v>5216</v>
      </c>
      <c r="E1508">
        <v>5.9</v>
      </c>
      <c r="F1508">
        <v>5</v>
      </c>
      <c r="G1508" t="s">
        <v>5267</v>
      </c>
      <c r="H1508">
        <v>5000</v>
      </c>
      <c r="I1508">
        <v>1</v>
      </c>
      <c r="J1508">
        <v>3.5</v>
      </c>
      <c r="K1508">
        <v>425</v>
      </c>
      <c r="L1508">
        <v>158</v>
      </c>
      <c r="M1508">
        <v>75</v>
      </c>
      <c r="N1508">
        <v>79</v>
      </c>
      <c r="O1508">
        <v>46</v>
      </c>
      <c r="P1508">
        <v>67</v>
      </c>
      <c r="Q1508">
        <v>0</v>
      </c>
      <c r="R1508">
        <v>0</v>
      </c>
      <c r="S1508">
        <v>0</v>
      </c>
      <c r="T1508">
        <v>0</v>
      </c>
      <c r="U1508" t="s">
        <v>281</v>
      </c>
      <c r="V1508" t="s">
        <v>79</v>
      </c>
      <c r="W1508">
        <v>50</v>
      </c>
      <c r="X1508" t="s">
        <v>5268</v>
      </c>
      <c r="Y1508">
        <v>2</v>
      </c>
      <c r="Z1508">
        <v>0</v>
      </c>
      <c r="AA1508">
        <v>58</v>
      </c>
      <c r="AB1508">
        <v>50</v>
      </c>
      <c r="AC1508">
        <v>1</v>
      </c>
      <c r="AD1508" t="s">
        <v>5269</v>
      </c>
      <c r="AE1508" t="s">
        <v>37</v>
      </c>
      <c r="AF1508" t="s">
        <v>2031</v>
      </c>
      <c r="AG1508" t="s">
        <v>8544</v>
      </c>
      <c r="AH1508" t="s">
        <v>8545</v>
      </c>
      <c r="AI1508">
        <v>6357</v>
      </c>
      <c r="AJ1508">
        <v>4.2542079599999996</v>
      </c>
      <c r="AK1508" t="s">
        <v>8546</v>
      </c>
      <c r="AL1508">
        <v>0</v>
      </c>
      <c r="AN1508" t="s">
        <v>11229</v>
      </c>
      <c r="AO1508" t="s">
        <v>11230</v>
      </c>
      <c r="AP1508" t="s">
        <v>5273</v>
      </c>
      <c r="AQ1508" t="s">
        <v>5274</v>
      </c>
    </row>
    <row r="1509" spans="1:43" x14ac:dyDescent="0.3">
      <c r="A1509" t="s">
        <v>3889</v>
      </c>
      <c r="B1509" t="s">
        <v>11231</v>
      </c>
      <c r="C1509" t="s">
        <v>3885</v>
      </c>
      <c r="D1509" t="s">
        <v>5217</v>
      </c>
      <c r="E1509">
        <v>5</v>
      </c>
      <c r="F1509">
        <v>5</v>
      </c>
      <c r="G1509" t="s">
        <v>5267</v>
      </c>
      <c r="H1509">
        <v>1000</v>
      </c>
      <c r="I1509">
        <v>0</v>
      </c>
      <c r="J1509">
        <v>4.6399999999999997</v>
      </c>
      <c r="K1509">
        <v>377</v>
      </c>
      <c r="L1509">
        <v>293</v>
      </c>
      <c r="M1509">
        <v>52</v>
      </c>
      <c r="N1509">
        <v>19</v>
      </c>
      <c r="O1509">
        <v>6</v>
      </c>
      <c r="P1509">
        <v>7</v>
      </c>
      <c r="Q1509">
        <v>1</v>
      </c>
      <c r="R1509">
        <v>0</v>
      </c>
      <c r="S1509">
        <v>1</v>
      </c>
      <c r="T1509">
        <v>0</v>
      </c>
      <c r="V1509" t="s">
        <v>3886</v>
      </c>
      <c r="W1509">
        <v>31</v>
      </c>
      <c r="X1509" t="s">
        <v>5268</v>
      </c>
      <c r="Y1509">
        <v>2</v>
      </c>
      <c r="Z1509">
        <v>0</v>
      </c>
      <c r="AA1509">
        <v>35</v>
      </c>
      <c r="AB1509">
        <v>50</v>
      </c>
      <c r="AE1509" t="s">
        <v>37</v>
      </c>
      <c r="AF1509" t="s">
        <v>3887</v>
      </c>
      <c r="AG1509" t="s">
        <v>3887</v>
      </c>
      <c r="AH1509" t="s">
        <v>3888</v>
      </c>
      <c r="AI1509">
        <v>2904</v>
      </c>
      <c r="AJ1509">
        <v>4.4225206610000001</v>
      </c>
      <c r="AK1509" t="s">
        <v>11232</v>
      </c>
      <c r="AL1509">
        <v>0</v>
      </c>
      <c r="AN1509" t="s">
        <v>11233</v>
      </c>
      <c r="AO1509" t="s">
        <v>11234</v>
      </c>
      <c r="AP1509" t="s">
        <v>5273</v>
      </c>
      <c r="AQ1509" t="s">
        <v>5274</v>
      </c>
    </row>
    <row r="1510" spans="1:43" x14ac:dyDescent="0.3">
      <c r="A1510" t="s">
        <v>3892</v>
      </c>
      <c r="B1510" t="s">
        <v>11235</v>
      </c>
      <c r="C1510" t="s">
        <v>3890</v>
      </c>
      <c r="D1510" t="s">
        <v>5218</v>
      </c>
      <c r="E1510">
        <v>12</v>
      </c>
      <c r="F1510">
        <v>11</v>
      </c>
      <c r="G1510" t="s">
        <v>5267</v>
      </c>
      <c r="H1510">
        <v>20000</v>
      </c>
      <c r="I1510">
        <v>0</v>
      </c>
      <c r="J1510">
        <v>4.1500000000000004</v>
      </c>
      <c r="K1510">
        <v>5351</v>
      </c>
      <c r="L1510">
        <v>2940</v>
      </c>
      <c r="M1510">
        <v>1130</v>
      </c>
      <c r="N1510">
        <v>712</v>
      </c>
      <c r="O1510">
        <v>295</v>
      </c>
      <c r="P1510">
        <v>274</v>
      </c>
      <c r="Q1510">
        <v>0</v>
      </c>
      <c r="R1510">
        <v>0</v>
      </c>
      <c r="S1510">
        <v>0</v>
      </c>
      <c r="T1510">
        <v>0</v>
      </c>
      <c r="U1510" t="s">
        <v>51</v>
      </c>
      <c r="V1510" t="s">
        <v>101</v>
      </c>
      <c r="W1510">
        <v>50</v>
      </c>
      <c r="X1510" t="s">
        <v>5268</v>
      </c>
      <c r="Y1510">
        <v>3</v>
      </c>
      <c r="Z1510">
        <v>0</v>
      </c>
      <c r="AA1510">
        <v>36</v>
      </c>
      <c r="AB1510">
        <v>50</v>
      </c>
      <c r="AE1510" t="s">
        <v>37</v>
      </c>
      <c r="AF1510" t="s">
        <v>3891</v>
      </c>
      <c r="AG1510" t="s">
        <v>11236</v>
      </c>
      <c r="AH1510" t="s">
        <v>11237</v>
      </c>
      <c r="AI1510">
        <v>30892</v>
      </c>
      <c r="AJ1510">
        <v>4.1116470280000001</v>
      </c>
      <c r="AK1510" t="s">
        <v>11238</v>
      </c>
      <c r="AL1510">
        <v>1</v>
      </c>
      <c r="AM1510" t="s">
        <v>11239</v>
      </c>
      <c r="AN1510" t="s">
        <v>11240</v>
      </c>
      <c r="AO1510" t="s">
        <v>11241</v>
      </c>
      <c r="AP1510" t="s">
        <v>5273</v>
      </c>
      <c r="AQ1510" t="s">
        <v>5274</v>
      </c>
    </row>
    <row r="1511" spans="1:43" x14ac:dyDescent="0.3">
      <c r="A1511" t="s">
        <v>3894</v>
      </c>
      <c r="B1511" t="s">
        <v>11242</v>
      </c>
      <c r="C1511" t="s">
        <v>3893</v>
      </c>
      <c r="D1511" t="s">
        <v>5219</v>
      </c>
      <c r="E1511">
        <v>5</v>
      </c>
      <c r="F1511">
        <v>5</v>
      </c>
      <c r="G1511" t="s">
        <v>5267</v>
      </c>
      <c r="H1511">
        <v>20000</v>
      </c>
      <c r="I1511">
        <v>0</v>
      </c>
      <c r="J1511">
        <v>4.07</v>
      </c>
      <c r="K1511">
        <v>7753</v>
      </c>
      <c r="L1511">
        <v>4166</v>
      </c>
      <c r="M1511">
        <v>1546</v>
      </c>
      <c r="N1511">
        <v>1044</v>
      </c>
      <c r="O1511">
        <v>438</v>
      </c>
      <c r="P1511">
        <v>559</v>
      </c>
      <c r="Q1511">
        <v>0</v>
      </c>
      <c r="R1511">
        <v>0</v>
      </c>
      <c r="S1511">
        <v>0</v>
      </c>
      <c r="T1511">
        <v>0</v>
      </c>
      <c r="U1511" t="s">
        <v>78</v>
      </c>
      <c r="V1511" t="s">
        <v>521</v>
      </c>
      <c r="W1511">
        <v>50</v>
      </c>
      <c r="X1511" t="s">
        <v>5268</v>
      </c>
      <c r="Y1511">
        <v>2</v>
      </c>
      <c r="Z1511">
        <v>0</v>
      </c>
      <c r="AA1511">
        <v>32</v>
      </c>
      <c r="AB1511">
        <v>50</v>
      </c>
      <c r="AE1511" t="s">
        <v>37</v>
      </c>
      <c r="AF1511" t="s">
        <v>467</v>
      </c>
      <c r="AG1511" t="s">
        <v>5998</v>
      </c>
      <c r="AH1511" t="s">
        <v>5999</v>
      </c>
      <c r="AI1511">
        <v>43676</v>
      </c>
      <c r="AJ1511">
        <v>4.2836111370000003</v>
      </c>
      <c r="AK1511" t="s">
        <v>6000</v>
      </c>
      <c r="AL1511">
        <v>0</v>
      </c>
      <c r="AN1511" t="s">
        <v>11243</v>
      </c>
      <c r="AO1511" t="s">
        <v>11244</v>
      </c>
      <c r="AP1511" t="s">
        <v>5273</v>
      </c>
      <c r="AQ1511" t="s">
        <v>5274</v>
      </c>
    </row>
    <row r="1512" spans="1:43" x14ac:dyDescent="0.3">
      <c r="A1512" t="s">
        <v>3896</v>
      </c>
      <c r="B1512" t="s">
        <v>5281</v>
      </c>
      <c r="C1512" t="s">
        <v>46</v>
      </c>
      <c r="D1512" t="s">
        <v>4353</v>
      </c>
      <c r="E1512">
        <v>14</v>
      </c>
      <c r="F1512">
        <v>43</v>
      </c>
      <c r="G1512" t="s">
        <v>5267</v>
      </c>
      <c r="H1512">
        <v>1000</v>
      </c>
      <c r="I1512">
        <v>1</v>
      </c>
      <c r="J1512">
        <v>4.05</v>
      </c>
      <c r="K1512">
        <v>167</v>
      </c>
      <c r="L1512">
        <v>93</v>
      </c>
      <c r="M1512">
        <v>32</v>
      </c>
      <c r="N1512">
        <v>18</v>
      </c>
      <c r="O1512">
        <v>5</v>
      </c>
      <c r="P1512">
        <v>19</v>
      </c>
      <c r="Q1512">
        <v>0</v>
      </c>
      <c r="R1512">
        <v>0</v>
      </c>
      <c r="S1512">
        <v>0</v>
      </c>
      <c r="T1512">
        <v>0</v>
      </c>
      <c r="U1512" t="s">
        <v>682</v>
      </c>
      <c r="V1512" t="s">
        <v>52</v>
      </c>
      <c r="W1512">
        <v>50</v>
      </c>
      <c r="X1512" t="s">
        <v>5268</v>
      </c>
      <c r="Y1512">
        <v>3</v>
      </c>
      <c r="Z1512">
        <v>0</v>
      </c>
      <c r="AA1512">
        <v>43</v>
      </c>
      <c r="AB1512">
        <v>50</v>
      </c>
      <c r="AC1512">
        <v>1</v>
      </c>
      <c r="AD1512" t="s">
        <v>5269</v>
      </c>
      <c r="AE1512" t="s">
        <v>37</v>
      </c>
      <c r="AF1512" t="s">
        <v>1851</v>
      </c>
      <c r="AG1512" t="s">
        <v>6997</v>
      </c>
      <c r="AH1512" t="s">
        <v>3895</v>
      </c>
      <c r="AI1512">
        <v>22711</v>
      </c>
      <c r="AJ1512">
        <v>3.8720443840000001</v>
      </c>
      <c r="AK1512" t="s">
        <v>6998</v>
      </c>
      <c r="AL1512">
        <v>0</v>
      </c>
      <c r="AN1512" t="s">
        <v>6999</v>
      </c>
      <c r="AO1512" t="s">
        <v>7000</v>
      </c>
      <c r="AP1512" t="s">
        <v>5273</v>
      </c>
      <c r="AQ1512" t="s">
        <v>5274</v>
      </c>
    </row>
    <row r="1513" spans="1:43" x14ac:dyDescent="0.3">
      <c r="A1513" t="s">
        <v>3899</v>
      </c>
      <c r="B1513" t="s">
        <v>11245</v>
      </c>
      <c r="C1513" t="s">
        <v>3897</v>
      </c>
      <c r="D1513" t="s">
        <v>5220</v>
      </c>
      <c r="E1513">
        <v>12</v>
      </c>
      <c r="F1513">
        <v>76</v>
      </c>
      <c r="G1513" t="s">
        <v>5267</v>
      </c>
      <c r="H1513">
        <v>20000</v>
      </c>
      <c r="I1513">
        <v>0</v>
      </c>
      <c r="J1513">
        <v>4.17</v>
      </c>
      <c r="K1513">
        <v>2477</v>
      </c>
      <c r="L1513">
        <v>1312</v>
      </c>
      <c r="M1513">
        <v>611</v>
      </c>
      <c r="N1513">
        <v>337</v>
      </c>
      <c r="O1513">
        <v>88</v>
      </c>
      <c r="P1513">
        <v>129</v>
      </c>
      <c r="Q1513">
        <v>0</v>
      </c>
      <c r="R1513">
        <v>0</v>
      </c>
      <c r="S1513">
        <v>0</v>
      </c>
      <c r="T1513">
        <v>0</v>
      </c>
      <c r="U1513" t="s">
        <v>319</v>
      </c>
      <c r="V1513" t="s">
        <v>101</v>
      </c>
      <c r="W1513">
        <v>50</v>
      </c>
      <c r="X1513" t="s">
        <v>5268</v>
      </c>
      <c r="Y1513">
        <v>3</v>
      </c>
      <c r="Z1513">
        <v>0</v>
      </c>
      <c r="AA1513">
        <v>38</v>
      </c>
      <c r="AB1513">
        <v>50</v>
      </c>
      <c r="AE1513" t="s">
        <v>37</v>
      </c>
      <c r="AF1513" t="s">
        <v>1556</v>
      </c>
      <c r="AG1513" t="s">
        <v>7786</v>
      </c>
      <c r="AH1513" t="s">
        <v>3898</v>
      </c>
      <c r="AI1513">
        <v>151914</v>
      </c>
      <c r="AJ1513">
        <v>4.1279210610000003</v>
      </c>
      <c r="AK1513" t="s">
        <v>7788</v>
      </c>
      <c r="AL1513">
        <v>0</v>
      </c>
      <c r="AN1513" t="s">
        <v>11246</v>
      </c>
      <c r="AO1513" t="s">
        <v>11247</v>
      </c>
      <c r="AP1513" t="s">
        <v>5273</v>
      </c>
      <c r="AQ1513" t="s">
        <v>5274</v>
      </c>
    </row>
    <row r="1514" spans="1:43" x14ac:dyDescent="0.3">
      <c r="A1514" t="s">
        <v>3901</v>
      </c>
      <c r="B1514" t="s">
        <v>9943</v>
      </c>
      <c r="C1514" t="s">
        <v>3900</v>
      </c>
      <c r="D1514" t="s">
        <v>4948</v>
      </c>
      <c r="E1514">
        <v>5.84</v>
      </c>
      <c r="F1514">
        <v>5</v>
      </c>
      <c r="G1514" t="s">
        <v>5267</v>
      </c>
      <c r="H1514">
        <v>100</v>
      </c>
      <c r="I1514">
        <v>0</v>
      </c>
      <c r="J1514">
        <v>4.04</v>
      </c>
      <c r="K1514">
        <v>24</v>
      </c>
      <c r="L1514">
        <v>12</v>
      </c>
      <c r="M1514">
        <v>7</v>
      </c>
      <c r="N1514">
        <v>2</v>
      </c>
      <c r="O1514">
        <v>0</v>
      </c>
      <c r="P1514">
        <v>3</v>
      </c>
      <c r="Q1514">
        <v>0</v>
      </c>
      <c r="R1514">
        <v>0</v>
      </c>
      <c r="S1514">
        <v>0</v>
      </c>
      <c r="T1514">
        <v>0</v>
      </c>
      <c r="U1514" t="s">
        <v>42</v>
      </c>
      <c r="V1514" t="s">
        <v>43</v>
      </c>
      <c r="W1514">
        <v>2</v>
      </c>
      <c r="X1514" t="s">
        <v>5268</v>
      </c>
      <c r="Y1514">
        <v>1</v>
      </c>
      <c r="Z1514">
        <v>0</v>
      </c>
      <c r="AA1514">
        <v>25</v>
      </c>
      <c r="AB1514">
        <v>50</v>
      </c>
      <c r="AE1514" t="s">
        <v>37</v>
      </c>
      <c r="AF1514" t="s">
        <v>80</v>
      </c>
      <c r="AG1514" t="s">
        <v>80</v>
      </c>
      <c r="AH1514" t="s">
        <v>5325</v>
      </c>
      <c r="AI1514">
        <v>9470</v>
      </c>
      <c r="AJ1514">
        <v>3.9568109819999999</v>
      </c>
      <c r="AK1514" t="s">
        <v>5326</v>
      </c>
      <c r="AL1514">
        <v>0</v>
      </c>
      <c r="AN1514" t="s">
        <v>9944</v>
      </c>
      <c r="AO1514" t="s">
        <v>9945</v>
      </c>
      <c r="AP1514" t="s">
        <v>5273</v>
      </c>
      <c r="AQ1514" t="s">
        <v>5274</v>
      </c>
    </row>
    <row r="1515" spans="1:43" x14ac:dyDescent="0.3">
      <c r="A1515" t="s">
        <v>2187</v>
      </c>
      <c r="B1515" t="s">
        <v>6306</v>
      </c>
      <c r="C1515" t="s">
        <v>2184</v>
      </c>
      <c r="D1515" t="s">
        <v>4708</v>
      </c>
      <c r="E1515">
        <v>13</v>
      </c>
      <c r="F1515">
        <v>11</v>
      </c>
      <c r="G1515" t="s">
        <v>5267</v>
      </c>
      <c r="H1515">
        <v>100</v>
      </c>
      <c r="I1515">
        <v>0</v>
      </c>
      <c r="J1515">
        <v>3.22</v>
      </c>
      <c r="K1515">
        <v>9</v>
      </c>
      <c r="L1515">
        <v>5</v>
      </c>
      <c r="M1515">
        <v>0</v>
      </c>
      <c r="N1515">
        <v>0</v>
      </c>
      <c r="O1515">
        <v>0</v>
      </c>
      <c r="P1515">
        <v>4</v>
      </c>
      <c r="Q1515">
        <v>0</v>
      </c>
      <c r="R1515">
        <v>0</v>
      </c>
      <c r="S1515">
        <v>0</v>
      </c>
      <c r="T1515">
        <v>0</v>
      </c>
      <c r="U1515" t="s">
        <v>2185</v>
      </c>
      <c r="V1515" t="s">
        <v>1705</v>
      </c>
      <c r="W1515">
        <v>50</v>
      </c>
      <c r="X1515" t="s">
        <v>5268</v>
      </c>
      <c r="Y1515">
        <v>3</v>
      </c>
      <c r="Z1515">
        <v>0</v>
      </c>
      <c r="AA1515">
        <v>41</v>
      </c>
      <c r="AB1515">
        <v>50</v>
      </c>
      <c r="AE1515" t="s">
        <v>37</v>
      </c>
      <c r="AF1515" t="s">
        <v>2186</v>
      </c>
      <c r="AG1515" t="s">
        <v>2186</v>
      </c>
      <c r="AH1515" t="s">
        <v>8453</v>
      </c>
      <c r="AI1515">
        <v>111</v>
      </c>
      <c r="AJ1515">
        <v>3.801801802</v>
      </c>
      <c r="AK1515" t="s">
        <v>8454</v>
      </c>
      <c r="AL1515">
        <v>0</v>
      </c>
      <c r="AN1515" t="s">
        <v>8784</v>
      </c>
      <c r="AO1515" t="s">
        <v>8785</v>
      </c>
      <c r="AP1515" t="s">
        <v>5273</v>
      </c>
      <c r="AQ1515" t="s">
        <v>5274</v>
      </c>
    </row>
    <row r="1516" spans="1:43" x14ac:dyDescent="0.3">
      <c r="A1516" t="s">
        <v>3902</v>
      </c>
      <c r="B1516" t="s">
        <v>9269</v>
      </c>
      <c r="C1516" t="s">
        <v>2514</v>
      </c>
      <c r="D1516" t="s">
        <v>5221</v>
      </c>
      <c r="E1516">
        <v>6</v>
      </c>
      <c r="F1516">
        <v>6</v>
      </c>
      <c r="G1516" t="s">
        <v>5267</v>
      </c>
      <c r="H1516">
        <v>10000</v>
      </c>
      <c r="I1516">
        <v>1</v>
      </c>
      <c r="J1516">
        <v>3.96</v>
      </c>
      <c r="K1516">
        <v>661</v>
      </c>
      <c r="L1516">
        <v>337</v>
      </c>
      <c r="M1516">
        <v>124</v>
      </c>
      <c r="N1516">
        <v>98</v>
      </c>
      <c r="O1516">
        <v>38</v>
      </c>
      <c r="P1516">
        <v>64</v>
      </c>
      <c r="Q1516">
        <v>0</v>
      </c>
      <c r="R1516">
        <v>0</v>
      </c>
      <c r="S1516">
        <v>0</v>
      </c>
      <c r="T1516">
        <v>0</v>
      </c>
      <c r="U1516" t="s">
        <v>78</v>
      </c>
      <c r="V1516" t="s">
        <v>52</v>
      </c>
      <c r="W1516">
        <v>50</v>
      </c>
      <c r="X1516" t="s">
        <v>5268</v>
      </c>
      <c r="Y1516">
        <v>2</v>
      </c>
      <c r="Z1516">
        <v>0</v>
      </c>
      <c r="AA1516">
        <v>35</v>
      </c>
      <c r="AB1516">
        <v>50</v>
      </c>
      <c r="AE1516" t="s">
        <v>37</v>
      </c>
      <c r="AF1516" t="s">
        <v>1934</v>
      </c>
      <c r="AG1516" t="s">
        <v>8393</v>
      </c>
      <c r="AH1516" t="s">
        <v>8394</v>
      </c>
      <c r="AI1516">
        <v>14095</v>
      </c>
      <c r="AJ1516">
        <v>4.0896771899999997</v>
      </c>
      <c r="AK1516" t="s">
        <v>8395</v>
      </c>
      <c r="AL1516">
        <v>0</v>
      </c>
      <c r="AN1516" t="s">
        <v>11248</v>
      </c>
      <c r="AO1516" t="s">
        <v>11249</v>
      </c>
      <c r="AP1516" t="s">
        <v>5273</v>
      </c>
      <c r="AQ1516" t="s">
        <v>5274</v>
      </c>
    </row>
    <row r="1517" spans="1:43" x14ac:dyDescent="0.3">
      <c r="A1517" t="s">
        <v>3904</v>
      </c>
      <c r="B1517" t="s">
        <v>11250</v>
      </c>
      <c r="C1517" t="s">
        <v>3903</v>
      </c>
      <c r="D1517" t="s">
        <v>5222</v>
      </c>
      <c r="E1517">
        <v>9</v>
      </c>
      <c r="F1517">
        <v>51</v>
      </c>
      <c r="G1517" t="s">
        <v>5267</v>
      </c>
      <c r="H1517">
        <v>5000</v>
      </c>
      <c r="I1517">
        <v>0</v>
      </c>
      <c r="J1517">
        <v>4.1100000000000003</v>
      </c>
      <c r="K1517">
        <v>283</v>
      </c>
      <c r="L1517">
        <v>173</v>
      </c>
      <c r="M1517">
        <v>46</v>
      </c>
      <c r="N1517">
        <v>18</v>
      </c>
      <c r="O1517">
        <v>15</v>
      </c>
      <c r="P1517">
        <v>31</v>
      </c>
      <c r="Q1517">
        <v>0</v>
      </c>
      <c r="R1517">
        <v>0</v>
      </c>
      <c r="S1517">
        <v>0</v>
      </c>
      <c r="T1517">
        <v>0</v>
      </c>
      <c r="U1517" t="s">
        <v>70</v>
      </c>
      <c r="V1517" t="s">
        <v>52</v>
      </c>
      <c r="W1517">
        <v>50</v>
      </c>
      <c r="X1517" t="s">
        <v>5268</v>
      </c>
      <c r="Y1517">
        <v>3</v>
      </c>
      <c r="Z1517">
        <v>0</v>
      </c>
      <c r="AA1517">
        <v>43</v>
      </c>
      <c r="AB1517">
        <v>50</v>
      </c>
      <c r="AC1517">
        <v>1</v>
      </c>
      <c r="AD1517" t="s">
        <v>5269</v>
      </c>
      <c r="AE1517" t="s">
        <v>37</v>
      </c>
      <c r="AF1517" t="s">
        <v>130</v>
      </c>
      <c r="AG1517" t="s">
        <v>130</v>
      </c>
      <c r="AH1517" t="s">
        <v>857</v>
      </c>
      <c r="AI1517">
        <v>80093</v>
      </c>
      <c r="AJ1517">
        <v>4.0066922199999997</v>
      </c>
      <c r="AK1517" t="s">
        <v>5399</v>
      </c>
      <c r="AL1517">
        <v>0</v>
      </c>
      <c r="AN1517" t="s">
        <v>11251</v>
      </c>
      <c r="AO1517" t="s">
        <v>11252</v>
      </c>
      <c r="AP1517" t="s">
        <v>5273</v>
      </c>
      <c r="AQ1517" t="s">
        <v>5274</v>
      </c>
    </row>
    <row r="1518" spans="1:43" x14ac:dyDescent="0.3">
      <c r="A1518" t="s">
        <v>3906</v>
      </c>
      <c r="B1518" t="s">
        <v>11253</v>
      </c>
      <c r="C1518" t="s">
        <v>3905</v>
      </c>
      <c r="D1518" t="s">
        <v>5223</v>
      </c>
      <c r="E1518">
        <v>15</v>
      </c>
      <c r="F1518">
        <v>13</v>
      </c>
      <c r="G1518" t="s">
        <v>5267</v>
      </c>
      <c r="H1518">
        <v>20000</v>
      </c>
      <c r="I1518">
        <v>0</v>
      </c>
      <c r="J1518">
        <v>4.34</v>
      </c>
      <c r="K1518">
        <v>3845</v>
      </c>
      <c r="L1518">
        <v>2458</v>
      </c>
      <c r="M1518">
        <v>726</v>
      </c>
      <c r="N1518">
        <v>355</v>
      </c>
      <c r="O1518">
        <v>134</v>
      </c>
      <c r="P1518">
        <v>172</v>
      </c>
      <c r="Q1518">
        <v>1</v>
      </c>
      <c r="R1518">
        <v>0</v>
      </c>
      <c r="S1518">
        <v>1</v>
      </c>
      <c r="T1518">
        <v>0</v>
      </c>
      <c r="U1518" t="s">
        <v>34</v>
      </c>
      <c r="V1518" t="s">
        <v>35</v>
      </c>
      <c r="W1518">
        <v>50</v>
      </c>
      <c r="X1518" t="s">
        <v>5268</v>
      </c>
      <c r="Y1518">
        <v>4</v>
      </c>
      <c r="Z1518">
        <v>0</v>
      </c>
      <c r="AA1518">
        <v>10</v>
      </c>
      <c r="AB1518">
        <v>50</v>
      </c>
      <c r="AE1518" t="s">
        <v>37</v>
      </c>
      <c r="AF1518" t="s">
        <v>1592</v>
      </c>
      <c r="AG1518" t="s">
        <v>7852</v>
      </c>
      <c r="AH1518" t="s">
        <v>7853</v>
      </c>
      <c r="AI1518">
        <v>18910</v>
      </c>
      <c r="AJ1518">
        <v>4.3874140669999999</v>
      </c>
      <c r="AK1518" t="s">
        <v>7854</v>
      </c>
      <c r="AL1518">
        <v>1</v>
      </c>
      <c r="AM1518" t="s">
        <v>7855</v>
      </c>
      <c r="AN1518" t="s">
        <v>11254</v>
      </c>
      <c r="AO1518" t="s">
        <v>11255</v>
      </c>
      <c r="AP1518" t="s">
        <v>5273</v>
      </c>
      <c r="AQ1518" t="s">
        <v>5274</v>
      </c>
    </row>
    <row r="1519" spans="1:43" x14ac:dyDescent="0.3">
      <c r="A1519" t="s">
        <v>970</v>
      </c>
      <c r="B1519" t="s">
        <v>6331</v>
      </c>
      <c r="C1519" t="s">
        <v>968</v>
      </c>
      <c r="D1519" t="s">
        <v>4227</v>
      </c>
      <c r="E1519">
        <v>8</v>
      </c>
      <c r="F1519">
        <v>10</v>
      </c>
      <c r="G1519" t="s">
        <v>5267</v>
      </c>
      <c r="H1519">
        <v>100</v>
      </c>
      <c r="I1519">
        <v>0</v>
      </c>
      <c r="J1519">
        <v>3.5</v>
      </c>
      <c r="K1519">
        <v>6</v>
      </c>
      <c r="L1519">
        <v>3</v>
      </c>
      <c r="M1519">
        <v>0</v>
      </c>
      <c r="N1519">
        <v>1</v>
      </c>
      <c r="O1519">
        <v>1</v>
      </c>
      <c r="P1519">
        <v>1</v>
      </c>
      <c r="Q1519">
        <v>0</v>
      </c>
      <c r="R1519">
        <v>0</v>
      </c>
      <c r="S1519">
        <v>0</v>
      </c>
      <c r="T1519">
        <v>0</v>
      </c>
      <c r="U1519" t="s">
        <v>51</v>
      </c>
      <c r="V1519" t="s">
        <v>43</v>
      </c>
      <c r="W1519">
        <v>5</v>
      </c>
      <c r="X1519" t="s">
        <v>5268</v>
      </c>
      <c r="Y1519">
        <v>2</v>
      </c>
      <c r="Z1519">
        <v>0</v>
      </c>
      <c r="AA1519">
        <v>20</v>
      </c>
      <c r="AB1519">
        <v>50</v>
      </c>
      <c r="AE1519" t="s">
        <v>37</v>
      </c>
      <c r="AF1519" t="s">
        <v>969</v>
      </c>
      <c r="AG1519" t="s">
        <v>969</v>
      </c>
      <c r="AH1519" t="s">
        <v>6816</v>
      </c>
      <c r="AI1519">
        <v>117</v>
      </c>
      <c r="AJ1519">
        <v>3.7863247860000002</v>
      </c>
      <c r="AK1519" t="s">
        <v>6817</v>
      </c>
      <c r="AL1519">
        <v>0</v>
      </c>
      <c r="AN1519" t="s">
        <v>6818</v>
      </c>
      <c r="AO1519" t="s">
        <v>6819</v>
      </c>
      <c r="AP1519" t="s">
        <v>5273</v>
      </c>
      <c r="AQ1519" t="s">
        <v>5274</v>
      </c>
    </row>
    <row r="1520" spans="1:43" x14ac:dyDescent="0.3">
      <c r="A1520" t="s">
        <v>113</v>
      </c>
      <c r="B1520" t="s">
        <v>5370</v>
      </c>
      <c r="C1520" t="s">
        <v>111</v>
      </c>
      <c r="D1520" t="s">
        <v>4045</v>
      </c>
      <c r="E1520">
        <v>7</v>
      </c>
      <c r="F1520">
        <v>7</v>
      </c>
      <c r="G1520" t="s">
        <v>5267</v>
      </c>
      <c r="H1520">
        <v>1000</v>
      </c>
      <c r="I1520">
        <v>0</v>
      </c>
      <c r="J1520">
        <v>3.67</v>
      </c>
      <c r="K1520">
        <v>214</v>
      </c>
      <c r="L1520">
        <v>87</v>
      </c>
      <c r="M1520">
        <v>36</v>
      </c>
      <c r="N1520">
        <v>49</v>
      </c>
      <c r="O1520">
        <v>17</v>
      </c>
      <c r="P1520">
        <v>25</v>
      </c>
      <c r="Q1520">
        <v>0</v>
      </c>
      <c r="R1520">
        <v>0</v>
      </c>
      <c r="S1520">
        <v>0</v>
      </c>
      <c r="T1520">
        <v>0</v>
      </c>
      <c r="U1520" t="s">
        <v>100</v>
      </c>
      <c r="V1520" t="s">
        <v>52</v>
      </c>
      <c r="W1520">
        <v>7</v>
      </c>
      <c r="X1520" t="s">
        <v>5268</v>
      </c>
      <c r="Y1520">
        <v>2</v>
      </c>
      <c r="Z1520">
        <v>0</v>
      </c>
      <c r="AA1520">
        <v>41</v>
      </c>
      <c r="AB1520">
        <v>50</v>
      </c>
      <c r="AE1520" t="s">
        <v>37</v>
      </c>
      <c r="AF1520" t="s">
        <v>112</v>
      </c>
      <c r="AG1520" t="s">
        <v>112</v>
      </c>
      <c r="AH1520" t="s">
        <v>5371</v>
      </c>
      <c r="AI1520">
        <v>3592</v>
      </c>
      <c r="AJ1520">
        <v>4.0623608019999997</v>
      </c>
      <c r="AK1520" t="s">
        <v>5372</v>
      </c>
      <c r="AL1520">
        <v>0</v>
      </c>
      <c r="AN1520" t="s">
        <v>5373</v>
      </c>
      <c r="AO1520" t="s">
        <v>5374</v>
      </c>
      <c r="AP1520" t="s">
        <v>5273</v>
      </c>
      <c r="AQ1520" t="s">
        <v>5274</v>
      </c>
    </row>
    <row r="1521" spans="1:43" x14ac:dyDescent="0.3">
      <c r="A1521" t="s">
        <v>3908</v>
      </c>
      <c r="B1521" t="s">
        <v>11256</v>
      </c>
      <c r="C1521" t="s">
        <v>3907</v>
      </c>
      <c r="D1521" t="s">
        <v>5224</v>
      </c>
      <c r="E1521">
        <v>8</v>
      </c>
      <c r="F1521">
        <v>7</v>
      </c>
      <c r="G1521" t="s">
        <v>5267</v>
      </c>
      <c r="H1521">
        <v>5000</v>
      </c>
      <c r="I1521">
        <v>1</v>
      </c>
      <c r="J1521">
        <v>3.99</v>
      </c>
      <c r="K1521">
        <v>219</v>
      </c>
      <c r="L1521">
        <v>117</v>
      </c>
      <c r="M1521">
        <v>42</v>
      </c>
      <c r="N1521">
        <v>23</v>
      </c>
      <c r="O1521">
        <v>15</v>
      </c>
      <c r="P1521">
        <v>22</v>
      </c>
      <c r="Q1521">
        <v>0</v>
      </c>
      <c r="R1521">
        <v>0</v>
      </c>
      <c r="S1521">
        <v>0</v>
      </c>
      <c r="T1521">
        <v>0</v>
      </c>
      <c r="U1521" t="s">
        <v>281</v>
      </c>
      <c r="V1521" t="s">
        <v>35</v>
      </c>
      <c r="W1521">
        <v>17</v>
      </c>
      <c r="X1521" t="s">
        <v>5268</v>
      </c>
      <c r="Y1521">
        <v>3</v>
      </c>
      <c r="Z1521">
        <v>0</v>
      </c>
      <c r="AA1521">
        <v>23</v>
      </c>
      <c r="AB1521">
        <v>50</v>
      </c>
      <c r="AE1521" t="s">
        <v>37</v>
      </c>
      <c r="AF1521" t="s">
        <v>434</v>
      </c>
      <c r="AG1521" t="s">
        <v>5946</v>
      </c>
      <c r="AH1521" t="s">
        <v>5947</v>
      </c>
      <c r="AI1521">
        <v>12309</v>
      </c>
      <c r="AJ1521">
        <v>4.0451702010000004</v>
      </c>
      <c r="AK1521" t="s">
        <v>5948</v>
      </c>
      <c r="AL1521">
        <v>1</v>
      </c>
      <c r="AM1521" t="s">
        <v>5949</v>
      </c>
      <c r="AN1521" t="s">
        <v>11257</v>
      </c>
      <c r="AO1521" t="s">
        <v>11258</v>
      </c>
      <c r="AP1521" t="s">
        <v>5273</v>
      </c>
      <c r="AQ1521" t="s">
        <v>5274</v>
      </c>
    </row>
    <row r="1522" spans="1:43" x14ac:dyDescent="0.3">
      <c r="A1522" t="s">
        <v>2869</v>
      </c>
      <c r="B1522" t="s">
        <v>2867</v>
      </c>
      <c r="C1522" t="s">
        <v>2867</v>
      </c>
      <c r="D1522" t="s">
        <v>4919</v>
      </c>
      <c r="E1522">
        <v>2</v>
      </c>
      <c r="F1522">
        <v>2</v>
      </c>
      <c r="G1522" t="s">
        <v>5267</v>
      </c>
      <c r="H1522">
        <v>100</v>
      </c>
      <c r="I1522">
        <v>1</v>
      </c>
      <c r="J1522">
        <v>2.44</v>
      </c>
      <c r="K1522">
        <v>9</v>
      </c>
      <c r="L1522">
        <v>1</v>
      </c>
      <c r="M1522">
        <v>2</v>
      </c>
      <c r="N1522">
        <v>0</v>
      </c>
      <c r="O1522">
        <v>3</v>
      </c>
      <c r="P1522">
        <v>3</v>
      </c>
      <c r="Q1522">
        <v>0</v>
      </c>
      <c r="R1522">
        <v>0</v>
      </c>
      <c r="S1522">
        <v>0</v>
      </c>
      <c r="T1522">
        <v>0</v>
      </c>
      <c r="U1522" t="s">
        <v>122</v>
      </c>
      <c r="V1522" t="s">
        <v>734</v>
      </c>
      <c r="W1522">
        <v>50</v>
      </c>
      <c r="X1522" t="s">
        <v>5268</v>
      </c>
      <c r="Y1522">
        <v>1</v>
      </c>
      <c r="Z1522">
        <v>0</v>
      </c>
      <c r="AA1522">
        <v>42</v>
      </c>
      <c r="AB1522">
        <v>50</v>
      </c>
      <c r="AE1522" t="s">
        <v>37</v>
      </c>
      <c r="AF1522" t="s">
        <v>2868</v>
      </c>
      <c r="AG1522" t="s">
        <v>2868</v>
      </c>
      <c r="AH1522" t="s">
        <v>9818</v>
      </c>
      <c r="AI1522">
        <v>26951</v>
      </c>
      <c r="AJ1522">
        <v>4.0353604689999996</v>
      </c>
      <c r="AK1522" t="s">
        <v>9819</v>
      </c>
      <c r="AL1522">
        <v>0</v>
      </c>
      <c r="AN1522" t="s">
        <v>9820</v>
      </c>
      <c r="AO1522" t="s">
        <v>9821</v>
      </c>
      <c r="AP1522" t="s">
        <v>5273</v>
      </c>
      <c r="AQ1522" t="s">
        <v>5274</v>
      </c>
    </row>
    <row r="1523" spans="1:43" x14ac:dyDescent="0.3">
      <c r="A1523" t="s">
        <v>3911</v>
      </c>
      <c r="B1523" t="s">
        <v>11259</v>
      </c>
      <c r="C1523" t="s">
        <v>3909</v>
      </c>
      <c r="D1523" t="s">
        <v>5225</v>
      </c>
      <c r="E1523">
        <v>8</v>
      </c>
      <c r="F1523">
        <v>11</v>
      </c>
      <c r="G1523" t="s">
        <v>5267</v>
      </c>
      <c r="H1523">
        <v>1000</v>
      </c>
      <c r="I1523">
        <v>1</v>
      </c>
      <c r="J1523">
        <v>3.84</v>
      </c>
      <c r="K1523">
        <v>153</v>
      </c>
      <c r="L1523">
        <v>72</v>
      </c>
      <c r="M1523">
        <v>30</v>
      </c>
      <c r="N1523">
        <v>23</v>
      </c>
      <c r="O1523">
        <v>10</v>
      </c>
      <c r="P1523">
        <v>18</v>
      </c>
      <c r="Q1523">
        <v>0</v>
      </c>
      <c r="R1523">
        <v>0</v>
      </c>
      <c r="S1523">
        <v>0</v>
      </c>
      <c r="T1523">
        <v>0</v>
      </c>
      <c r="U1523" t="s">
        <v>42</v>
      </c>
      <c r="V1523" t="s">
        <v>52</v>
      </c>
      <c r="W1523">
        <v>50</v>
      </c>
      <c r="X1523" t="s">
        <v>5268</v>
      </c>
      <c r="Y1523">
        <v>2</v>
      </c>
      <c r="Z1523">
        <v>0</v>
      </c>
      <c r="AA1523">
        <v>43</v>
      </c>
      <c r="AB1523">
        <v>50</v>
      </c>
      <c r="AC1523">
        <v>1</v>
      </c>
      <c r="AD1523" t="s">
        <v>5269</v>
      </c>
      <c r="AE1523" t="s">
        <v>37</v>
      </c>
      <c r="AF1523" t="s">
        <v>3910</v>
      </c>
      <c r="AG1523" t="s">
        <v>3910</v>
      </c>
      <c r="AH1523" t="s">
        <v>11260</v>
      </c>
      <c r="AI1523">
        <v>2992</v>
      </c>
      <c r="AJ1523">
        <v>4.2600267379999996</v>
      </c>
      <c r="AK1523" t="s">
        <v>11261</v>
      </c>
      <c r="AL1523">
        <v>0</v>
      </c>
      <c r="AN1523" t="s">
        <v>11262</v>
      </c>
      <c r="AO1523" t="s">
        <v>11263</v>
      </c>
      <c r="AP1523" t="s">
        <v>5273</v>
      </c>
      <c r="AQ1523" t="s">
        <v>5274</v>
      </c>
    </row>
    <row r="1524" spans="1:43" x14ac:dyDescent="0.3">
      <c r="A1524" t="s">
        <v>2466</v>
      </c>
      <c r="B1524" t="s">
        <v>2465</v>
      </c>
      <c r="C1524" t="s">
        <v>2465</v>
      </c>
      <c r="D1524" t="s">
        <v>4794</v>
      </c>
      <c r="E1524">
        <v>11</v>
      </c>
      <c r="F1524">
        <v>49</v>
      </c>
      <c r="G1524" t="s">
        <v>5267</v>
      </c>
      <c r="H1524">
        <v>100</v>
      </c>
      <c r="I1524">
        <v>0</v>
      </c>
      <c r="J1524">
        <v>3.73</v>
      </c>
      <c r="K1524">
        <v>26</v>
      </c>
      <c r="L1524">
        <v>12</v>
      </c>
      <c r="M1524">
        <v>4</v>
      </c>
      <c r="N1524">
        <v>3</v>
      </c>
      <c r="O1524">
        <v>5</v>
      </c>
      <c r="P1524">
        <v>2</v>
      </c>
      <c r="Q1524">
        <v>0</v>
      </c>
      <c r="R1524">
        <v>0</v>
      </c>
      <c r="S1524">
        <v>0</v>
      </c>
      <c r="T1524">
        <v>0</v>
      </c>
      <c r="U1524" t="s">
        <v>261</v>
      </c>
      <c r="V1524" t="s">
        <v>35</v>
      </c>
      <c r="W1524">
        <v>25</v>
      </c>
      <c r="X1524" t="s">
        <v>5268</v>
      </c>
      <c r="Y1524">
        <v>2</v>
      </c>
      <c r="Z1524">
        <v>0</v>
      </c>
      <c r="AA1524">
        <v>43</v>
      </c>
      <c r="AB1524">
        <v>50</v>
      </c>
      <c r="AE1524" t="s">
        <v>37</v>
      </c>
      <c r="AF1524" t="s">
        <v>1340</v>
      </c>
      <c r="AG1524" t="s">
        <v>7436</v>
      </c>
      <c r="AH1524" t="s">
        <v>7437</v>
      </c>
      <c r="AI1524">
        <v>1160</v>
      </c>
      <c r="AJ1524">
        <v>4.1439655169999998</v>
      </c>
      <c r="AK1524" t="s">
        <v>7438</v>
      </c>
      <c r="AL1524">
        <v>0</v>
      </c>
      <c r="AN1524" t="s">
        <v>9194</v>
      </c>
      <c r="AO1524" t="s">
        <v>9195</v>
      </c>
      <c r="AP1524" t="s">
        <v>5273</v>
      </c>
      <c r="AQ1524" t="s">
        <v>5274</v>
      </c>
    </row>
    <row r="1525" spans="1:43" x14ac:dyDescent="0.3">
      <c r="A1525" t="s">
        <v>3915</v>
      </c>
      <c r="B1525" t="s">
        <v>11264</v>
      </c>
      <c r="C1525" t="s">
        <v>3912</v>
      </c>
      <c r="D1525" t="s">
        <v>4635</v>
      </c>
      <c r="E1525">
        <v>8</v>
      </c>
      <c r="F1525">
        <v>7</v>
      </c>
      <c r="G1525" t="s">
        <v>5267</v>
      </c>
      <c r="H1525">
        <v>1000</v>
      </c>
      <c r="I1525">
        <v>0</v>
      </c>
      <c r="J1525">
        <v>3.5</v>
      </c>
      <c r="K1525">
        <v>558</v>
      </c>
      <c r="L1525">
        <v>204</v>
      </c>
      <c r="M1525">
        <v>110</v>
      </c>
      <c r="N1525">
        <v>99</v>
      </c>
      <c r="O1525">
        <v>49</v>
      </c>
      <c r="P1525">
        <v>96</v>
      </c>
      <c r="Q1525">
        <v>0</v>
      </c>
      <c r="R1525">
        <v>0</v>
      </c>
      <c r="S1525">
        <v>0</v>
      </c>
      <c r="T1525">
        <v>0</v>
      </c>
      <c r="U1525" t="s">
        <v>64</v>
      </c>
      <c r="V1525" t="s">
        <v>43</v>
      </c>
      <c r="W1525">
        <v>4</v>
      </c>
      <c r="X1525" t="s">
        <v>5268</v>
      </c>
      <c r="Y1525">
        <v>2</v>
      </c>
      <c r="Z1525">
        <v>0</v>
      </c>
      <c r="AA1525">
        <v>139</v>
      </c>
      <c r="AB1525">
        <v>50</v>
      </c>
      <c r="AE1525" t="s">
        <v>37</v>
      </c>
      <c r="AF1525" t="s">
        <v>3913</v>
      </c>
      <c r="AG1525" t="s">
        <v>11265</v>
      </c>
      <c r="AH1525" t="s">
        <v>3914</v>
      </c>
      <c r="AI1525">
        <v>8352</v>
      </c>
      <c r="AJ1525">
        <v>4.2169540230000004</v>
      </c>
      <c r="AK1525" t="s">
        <v>11266</v>
      </c>
      <c r="AL1525">
        <v>0</v>
      </c>
      <c r="AN1525" t="s">
        <v>11267</v>
      </c>
      <c r="AO1525" t="s">
        <v>11268</v>
      </c>
      <c r="AP1525" t="s">
        <v>5273</v>
      </c>
      <c r="AQ1525" t="s">
        <v>5274</v>
      </c>
    </row>
    <row r="1526" spans="1:43" x14ac:dyDescent="0.3">
      <c r="A1526" t="s">
        <v>3920</v>
      </c>
      <c r="B1526" t="s">
        <v>11269</v>
      </c>
      <c r="C1526" t="s">
        <v>3916</v>
      </c>
      <c r="D1526" t="s">
        <v>5226</v>
      </c>
      <c r="E1526">
        <v>2.69</v>
      </c>
      <c r="F1526">
        <v>3</v>
      </c>
      <c r="G1526" t="s">
        <v>5267</v>
      </c>
      <c r="H1526">
        <v>1000</v>
      </c>
      <c r="I1526">
        <v>1</v>
      </c>
      <c r="J1526">
        <v>3.32</v>
      </c>
      <c r="K1526">
        <v>74</v>
      </c>
      <c r="L1526">
        <v>30</v>
      </c>
      <c r="M1526">
        <v>12</v>
      </c>
      <c r="N1526">
        <v>5</v>
      </c>
      <c r="O1526">
        <v>6</v>
      </c>
      <c r="P1526">
        <v>21</v>
      </c>
      <c r="Q1526">
        <v>0</v>
      </c>
      <c r="R1526">
        <v>0</v>
      </c>
      <c r="S1526">
        <v>0</v>
      </c>
      <c r="T1526">
        <v>0</v>
      </c>
      <c r="U1526" t="s">
        <v>64</v>
      </c>
      <c r="V1526" t="s">
        <v>3917</v>
      </c>
      <c r="W1526">
        <v>50</v>
      </c>
      <c r="X1526" t="s">
        <v>5268</v>
      </c>
      <c r="Y1526">
        <v>1</v>
      </c>
      <c r="Z1526">
        <v>0</v>
      </c>
      <c r="AA1526">
        <v>127</v>
      </c>
      <c r="AB1526">
        <v>50</v>
      </c>
      <c r="AE1526" t="s">
        <v>37</v>
      </c>
      <c r="AF1526" t="s">
        <v>3918</v>
      </c>
      <c r="AG1526" t="s">
        <v>3918</v>
      </c>
      <c r="AH1526" t="s">
        <v>3919</v>
      </c>
      <c r="AI1526">
        <v>193</v>
      </c>
      <c r="AJ1526">
        <v>3.9585492229999999</v>
      </c>
      <c r="AK1526" s="1" t="s">
        <v>11270</v>
      </c>
      <c r="AL1526">
        <v>0</v>
      </c>
      <c r="AN1526" t="s">
        <v>11271</v>
      </c>
      <c r="AO1526" t="s">
        <v>11272</v>
      </c>
      <c r="AP1526" t="s">
        <v>5273</v>
      </c>
      <c r="AQ1526" t="s">
        <v>5274</v>
      </c>
    </row>
    <row r="1527" spans="1:43" x14ac:dyDescent="0.3">
      <c r="A1527" t="s">
        <v>3924</v>
      </c>
      <c r="B1527" t="s">
        <v>11273</v>
      </c>
      <c r="C1527" t="s">
        <v>3921</v>
      </c>
      <c r="D1527" t="s">
        <v>5227</v>
      </c>
      <c r="E1527">
        <v>6</v>
      </c>
      <c r="F1527">
        <v>29</v>
      </c>
      <c r="G1527" t="s">
        <v>5267</v>
      </c>
      <c r="H1527">
        <v>5000</v>
      </c>
      <c r="I1527">
        <v>0</v>
      </c>
      <c r="J1527">
        <v>3.71</v>
      </c>
      <c r="K1527">
        <v>615</v>
      </c>
      <c r="L1527">
        <v>309</v>
      </c>
      <c r="M1527">
        <v>86</v>
      </c>
      <c r="N1527">
        <v>60</v>
      </c>
      <c r="O1527">
        <v>55</v>
      </c>
      <c r="P1527">
        <v>105</v>
      </c>
      <c r="Q1527">
        <v>0</v>
      </c>
      <c r="R1527">
        <v>0</v>
      </c>
      <c r="S1527">
        <v>0</v>
      </c>
      <c r="T1527">
        <v>0</v>
      </c>
      <c r="U1527" t="s">
        <v>3922</v>
      </c>
      <c r="V1527">
        <v>35</v>
      </c>
      <c r="W1527">
        <v>7</v>
      </c>
      <c r="X1527" t="s">
        <v>5268</v>
      </c>
      <c r="Y1527">
        <v>2</v>
      </c>
      <c r="Z1527">
        <v>0</v>
      </c>
      <c r="AA1527">
        <v>42</v>
      </c>
      <c r="AB1527">
        <v>50</v>
      </c>
      <c r="AE1527" t="s">
        <v>37</v>
      </c>
      <c r="AF1527" t="s">
        <v>3923</v>
      </c>
      <c r="AG1527" t="s">
        <v>11274</v>
      </c>
      <c r="AH1527" t="s">
        <v>11275</v>
      </c>
      <c r="AI1527">
        <v>1998</v>
      </c>
      <c r="AJ1527">
        <v>4.0690690690000002</v>
      </c>
      <c r="AK1527" t="s">
        <v>11276</v>
      </c>
      <c r="AL1527">
        <v>0</v>
      </c>
      <c r="AN1527" t="s">
        <v>11277</v>
      </c>
      <c r="AO1527" t="s">
        <v>11278</v>
      </c>
      <c r="AP1527" t="s">
        <v>5273</v>
      </c>
      <c r="AQ1527" t="s">
        <v>5274</v>
      </c>
    </row>
    <row r="1528" spans="1:43" x14ac:dyDescent="0.3">
      <c r="A1528" t="s">
        <v>3927</v>
      </c>
      <c r="B1528" t="s">
        <v>5334</v>
      </c>
      <c r="C1528" t="s">
        <v>86</v>
      </c>
      <c r="D1528" t="s">
        <v>4038</v>
      </c>
      <c r="E1528">
        <v>8</v>
      </c>
      <c r="F1528">
        <v>7</v>
      </c>
      <c r="G1528" t="s">
        <v>5267</v>
      </c>
      <c r="H1528">
        <v>1000</v>
      </c>
      <c r="I1528">
        <v>1</v>
      </c>
      <c r="J1528">
        <v>3.52</v>
      </c>
      <c r="K1528">
        <v>118</v>
      </c>
      <c r="L1528">
        <v>46</v>
      </c>
      <c r="M1528">
        <v>20</v>
      </c>
      <c r="N1528">
        <v>20</v>
      </c>
      <c r="O1528">
        <v>13</v>
      </c>
      <c r="P1528">
        <v>19</v>
      </c>
      <c r="Q1528">
        <v>0</v>
      </c>
      <c r="R1528">
        <v>0</v>
      </c>
      <c r="S1528">
        <v>0</v>
      </c>
      <c r="T1528">
        <v>0</v>
      </c>
      <c r="U1528" t="s">
        <v>144</v>
      </c>
      <c r="V1528" t="s">
        <v>52</v>
      </c>
      <c r="W1528">
        <v>50</v>
      </c>
      <c r="X1528" t="s">
        <v>5268</v>
      </c>
      <c r="Y1528">
        <v>3</v>
      </c>
      <c r="Z1528">
        <v>0</v>
      </c>
      <c r="AA1528">
        <v>39</v>
      </c>
      <c r="AB1528">
        <v>50</v>
      </c>
      <c r="AC1528">
        <v>1</v>
      </c>
      <c r="AD1528" t="s">
        <v>5269</v>
      </c>
      <c r="AE1528" t="s">
        <v>37</v>
      </c>
      <c r="AF1528" t="s">
        <v>3925</v>
      </c>
      <c r="AG1528" t="s">
        <v>11207</v>
      </c>
      <c r="AH1528" t="s">
        <v>3926</v>
      </c>
      <c r="AI1528">
        <v>612</v>
      </c>
      <c r="AJ1528">
        <v>4.1094771239999996</v>
      </c>
      <c r="AK1528" t="s">
        <v>11208</v>
      </c>
      <c r="AL1528">
        <v>0</v>
      </c>
      <c r="AN1528" t="s">
        <v>11209</v>
      </c>
      <c r="AO1528" t="s">
        <v>11210</v>
      </c>
      <c r="AP1528" t="s">
        <v>5273</v>
      </c>
      <c r="AQ1528" t="s">
        <v>5274</v>
      </c>
    </row>
    <row r="1529" spans="1:43" x14ac:dyDescent="0.3">
      <c r="A1529" t="s">
        <v>3930</v>
      </c>
      <c r="B1529" t="s">
        <v>11279</v>
      </c>
      <c r="C1529" t="s">
        <v>3928</v>
      </c>
      <c r="D1529" t="s">
        <v>5228</v>
      </c>
      <c r="E1529">
        <v>5.83</v>
      </c>
      <c r="F1529">
        <v>64</v>
      </c>
      <c r="G1529" t="s">
        <v>5267</v>
      </c>
      <c r="H1529">
        <v>100</v>
      </c>
      <c r="I1529">
        <v>1</v>
      </c>
      <c r="J1529">
        <v>3.19</v>
      </c>
      <c r="K1529">
        <v>52</v>
      </c>
      <c r="L1529">
        <v>17</v>
      </c>
      <c r="M1529">
        <v>8</v>
      </c>
      <c r="N1529">
        <v>9</v>
      </c>
      <c r="O1529">
        <v>4</v>
      </c>
      <c r="P1529">
        <v>14</v>
      </c>
      <c r="Q1529">
        <v>0</v>
      </c>
      <c r="R1529">
        <v>0</v>
      </c>
      <c r="S1529">
        <v>0</v>
      </c>
      <c r="T1529">
        <v>0</v>
      </c>
      <c r="U1529" t="s">
        <v>51</v>
      </c>
      <c r="V1529" t="s">
        <v>35</v>
      </c>
      <c r="W1529">
        <v>50</v>
      </c>
      <c r="X1529" t="s">
        <v>5268</v>
      </c>
      <c r="Y1529">
        <v>2</v>
      </c>
      <c r="Z1529">
        <v>0</v>
      </c>
      <c r="AA1529">
        <v>9</v>
      </c>
      <c r="AB1529">
        <v>50</v>
      </c>
      <c r="AE1529" t="s">
        <v>37</v>
      </c>
      <c r="AF1529" t="s">
        <v>3929</v>
      </c>
      <c r="AG1529" t="s">
        <v>3929</v>
      </c>
      <c r="AH1529" t="s">
        <v>11280</v>
      </c>
      <c r="AI1529">
        <v>4943</v>
      </c>
      <c r="AJ1529">
        <v>4.1183491810000001</v>
      </c>
      <c r="AK1529" t="s">
        <v>11281</v>
      </c>
      <c r="AL1529">
        <v>0</v>
      </c>
      <c r="AN1529" t="s">
        <v>11282</v>
      </c>
      <c r="AO1529" t="s">
        <v>11283</v>
      </c>
      <c r="AP1529" t="s">
        <v>5273</v>
      </c>
      <c r="AQ1529" t="s">
        <v>5274</v>
      </c>
    </row>
    <row r="1530" spans="1:43" x14ac:dyDescent="0.3">
      <c r="A1530" t="s">
        <v>3933</v>
      </c>
      <c r="B1530" t="s">
        <v>9884</v>
      </c>
      <c r="C1530" t="s">
        <v>3321</v>
      </c>
      <c r="D1530" t="s">
        <v>4935</v>
      </c>
      <c r="E1530">
        <v>11</v>
      </c>
      <c r="F1530">
        <v>17</v>
      </c>
      <c r="G1530" t="s">
        <v>5267</v>
      </c>
      <c r="H1530">
        <v>100</v>
      </c>
      <c r="I1530">
        <v>0</v>
      </c>
      <c r="J1530">
        <v>4.67</v>
      </c>
      <c r="K1530">
        <v>3</v>
      </c>
      <c r="L1530">
        <v>2</v>
      </c>
      <c r="M1530">
        <v>1</v>
      </c>
      <c r="N1530">
        <v>0</v>
      </c>
      <c r="O1530">
        <v>0</v>
      </c>
      <c r="P1530">
        <v>0</v>
      </c>
      <c r="Q1530">
        <v>0</v>
      </c>
      <c r="R1530">
        <v>0</v>
      </c>
      <c r="S1530">
        <v>0</v>
      </c>
      <c r="T1530">
        <v>0</v>
      </c>
      <c r="U1530" t="s">
        <v>100</v>
      </c>
      <c r="V1530" t="s">
        <v>52</v>
      </c>
      <c r="W1530">
        <v>50</v>
      </c>
      <c r="X1530" t="s">
        <v>5268</v>
      </c>
      <c r="Y1530">
        <v>2</v>
      </c>
      <c r="Z1530">
        <v>0</v>
      </c>
      <c r="AA1530">
        <v>14</v>
      </c>
      <c r="AB1530">
        <v>50</v>
      </c>
      <c r="AC1530">
        <v>1</v>
      </c>
      <c r="AD1530" t="s">
        <v>5269</v>
      </c>
      <c r="AE1530" t="s">
        <v>37</v>
      </c>
      <c r="AF1530" t="s">
        <v>3931</v>
      </c>
      <c r="AG1530" t="s">
        <v>3931</v>
      </c>
      <c r="AH1530" t="s">
        <v>3932</v>
      </c>
      <c r="AI1530">
        <v>1279</v>
      </c>
      <c r="AJ1530">
        <v>3.7075840499999999</v>
      </c>
      <c r="AK1530" t="s">
        <v>9885</v>
      </c>
      <c r="AL1530">
        <v>0</v>
      </c>
      <c r="AN1530" t="s">
        <v>9886</v>
      </c>
      <c r="AO1530" t="s">
        <v>9887</v>
      </c>
      <c r="AP1530" t="s">
        <v>5273</v>
      </c>
      <c r="AQ1530" t="s">
        <v>5274</v>
      </c>
    </row>
    <row r="1531" spans="1:43" x14ac:dyDescent="0.3">
      <c r="A1531" s="1" t="s">
        <v>3937</v>
      </c>
      <c r="B1531" t="s">
        <v>11284</v>
      </c>
      <c r="C1531" t="s">
        <v>3934</v>
      </c>
      <c r="D1531" t="s">
        <v>5229</v>
      </c>
      <c r="E1531">
        <v>11</v>
      </c>
      <c r="F1531">
        <v>10</v>
      </c>
      <c r="G1531" t="s">
        <v>5267</v>
      </c>
      <c r="H1531">
        <v>1000</v>
      </c>
      <c r="I1531">
        <v>1</v>
      </c>
      <c r="J1531">
        <v>4.34</v>
      </c>
      <c r="K1531">
        <v>101</v>
      </c>
      <c r="L1531">
        <v>55</v>
      </c>
      <c r="M1531">
        <v>29</v>
      </c>
      <c r="N1531">
        <v>14</v>
      </c>
      <c r="O1531">
        <v>2</v>
      </c>
      <c r="P1531">
        <v>1</v>
      </c>
      <c r="Q1531">
        <v>1</v>
      </c>
      <c r="R1531">
        <v>0</v>
      </c>
      <c r="S1531">
        <v>1</v>
      </c>
      <c r="T1531">
        <v>0</v>
      </c>
      <c r="U1531" t="s">
        <v>281</v>
      </c>
      <c r="V1531" t="s">
        <v>52</v>
      </c>
      <c r="W1531">
        <v>50</v>
      </c>
      <c r="X1531" t="s">
        <v>5268</v>
      </c>
      <c r="Y1531">
        <v>2</v>
      </c>
      <c r="Z1531">
        <v>0</v>
      </c>
      <c r="AA1531">
        <v>40</v>
      </c>
      <c r="AB1531">
        <v>50</v>
      </c>
      <c r="AE1531" t="s">
        <v>37</v>
      </c>
      <c r="AF1531" t="s">
        <v>3935</v>
      </c>
      <c r="AG1531" t="s">
        <v>3935</v>
      </c>
      <c r="AH1531" t="s">
        <v>3936</v>
      </c>
      <c r="AI1531">
        <v>32715</v>
      </c>
      <c r="AJ1531">
        <v>4.1650007640000002</v>
      </c>
      <c r="AK1531" t="s">
        <v>11285</v>
      </c>
      <c r="AL1531">
        <v>0</v>
      </c>
      <c r="AN1531" t="s">
        <v>11286</v>
      </c>
      <c r="AO1531" t="s">
        <v>11287</v>
      </c>
      <c r="AP1531" t="s">
        <v>5273</v>
      </c>
      <c r="AQ1531" t="s">
        <v>5274</v>
      </c>
    </row>
    <row r="1532" spans="1:43" x14ac:dyDescent="0.3">
      <c r="A1532" t="s">
        <v>1580</v>
      </c>
      <c r="B1532" t="s">
        <v>7831</v>
      </c>
      <c r="C1532" t="s">
        <v>1578</v>
      </c>
      <c r="D1532" t="s">
        <v>4517</v>
      </c>
      <c r="E1532">
        <v>14</v>
      </c>
      <c r="F1532">
        <v>12</v>
      </c>
      <c r="G1532" t="s">
        <v>5267</v>
      </c>
      <c r="H1532">
        <v>1000</v>
      </c>
      <c r="I1532">
        <v>0</v>
      </c>
      <c r="J1532">
        <v>3.7</v>
      </c>
      <c r="K1532">
        <v>511</v>
      </c>
      <c r="L1532">
        <v>211</v>
      </c>
      <c r="M1532">
        <v>107</v>
      </c>
      <c r="N1532">
        <v>89</v>
      </c>
      <c r="O1532">
        <v>39</v>
      </c>
      <c r="P1532">
        <v>65</v>
      </c>
      <c r="Q1532">
        <v>0</v>
      </c>
      <c r="R1532">
        <v>0</v>
      </c>
      <c r="S1532">
        <v>0</v>
      </c>
      <c r="T1532">
        <v>0</v>
      </c>
      <c r="U1532" t="s">
        <v>51</v>
      </c>
      <c r="V1532" t="s">
        <v>521</v>
      </c>
      <c r="W1532">
        <v>29</v>
      </c>
      <c r="X1532" t="s">
        <v>5268</v>
      </c>
      <c r="Y1532">
        <v>4</v>
      </c>
      <c r="Z1532">
        <v>0</v>
      </c>
      <c r="AA1532">
        <v>27</v>
      </c>
      <c r="AB1532">
        <v>50</v>
      </c>
      <c r="AE1532" t="s">
        <v>37</v>
      </c>
      <c r="AF1532" t="s">
        <v>1579</v>
      </c>
      <c r="AG1532" t="s">
        <v>1579</v>
      </c>
      <c r="AH1532" t="s">
        <v>7832</v>
      </c>
      <c r="AI1532">
        <v>47356</v>
      </c>
      <c r="AJ1532">
        <v>4.0568882510000002</v>
      </c>
      <c r="AK1532" t="s">
        <v>7833</v>
      </c>
      <c r="AL1532">
        <v>0</v>
      </c>
      <c r="AN1532" t="s">
        <v>7834</v>
      </c>
      <c r="AO1532" t="s">
        <v>7835</v>
      </c>
      <c r="AP1532" t="s">
        <v>5273</v>
      </c>
      <c r="AQ1532" t="s">
        <v>5274</v>
      </c>
    </row>
    <row r="1533" spans="1:43" x14ac:dyDescent="0.3">
      <c r="A1533" t="s">
        <v>3941</v>
      </c>
      <c r="B1533" t="s">
        <v>3938</v>
      </c>
      <c r="C1533" t="s">
        <v>3938</v>
      </c>
      <c r="D1533" t="s">
        <v>5230</v>
      </c>
      <c r="E1533">
        <v>27</v>
      </c>
      <c r="F1533">
        <v>23</v>
      </c>
      <c r="G1533" t="s">
        <v>5267</v>
      </c>
      <c r="H1533">
        <v>50</v>
      </c>
      <c r="I1533">
        <v>1</v>
      </c>
      <c r="J1533">
        <v>4.25</v>
      </c>
      <c r="K1533">
        <v>12</v>
      </c>
      <c r="L1533">
        <v>7</v>
      </c>
      <c r="M1533">
        <v>2</v>
      </c>
      <c r="N1533">
        <v>2</v>
      </c>
      <c r="O1533">
        <v>1</v>
      </c>
      <c r="P1533">
        <v>0</v>
      </c>
      <c r="Q1533">
        <v>0</v>
      </c>
      <c r="R1533">
        <v>0</v>
      </c>
      <c r="S1533">
        <v>0</v>
      </c>
      <c r="T1533">
        <v>0</v>
      </c>
      <c r="U1533" t="s">
        <v>3434</v>
      </c>
      <c r="V1533" t="s">
        <v>43</v>
      </c>
      <c r="W1533">
        <v>50</v>
      </c>
      <c r="X1533" t="s">
        <v>571</v>
      </c>
      <c r="Y1533">
        <v>7</v>
      </c>
      <c r="Z1533">
        <v>0</v>
      </c>
      <c r="AA1533">
        <v>26</v>
      </c>
      <c r="AB1533">
        <v>50</v>
      </c>
      <c r="AE1533" t="s">
        <v>37</v>
      </c>
      <c r="AF1533" t="s">
        <v>3939</v>
      </c>
      <c r="AG1533" t="s">
        <v>3939</v>
      </c>
      <c r="AH1533" t="s">
        <v>3940</v>
      </c>
      <c r="AI1533">
        <v>399</v>
      </c>
      <c r="AJ1533">
        <v>3.9373433580000001</v>
      </c>
      <c r="AK1533" t="s">
        <v>11288</v>
      </c>
      <c r="AL1533">
        <v>0</v>
      </c>
      <c r="AN1533" t="s">
        <v>11289</v>
      </c>
      <c r="AO1533" t="s">
        <v>11290</v>
      </c>
      <c r="AP1533" t="s">
        <v>5273</v>
      </c>
      <c r="AQ1533" t="s">
        <v>5274</v>
      </c>
    </row>
    <row r="1534" spans="1:43" x14ac:dyDescent="0.3">
      <c r="A1534" t="s">
        <v>3943</v>
      </c>
      <c r="B1534" t="s">
        <v>3942</v>
      </c>
      <c r="C1534" t="s">
        <v>3942</v>
      </c>
      <c r="D1534" t="s">
        <v>5231</v>
      </c>
      <c r="E1534">
        <v>4</v>
      </c>
      <c r="F1534">
        <v>4</v>
      </c>
      <c r="G1534" t="s">
        <v>5267</v>
      </c>
      <c r="H1534">
        <v>10</v>
      </c>
      <c r="I1534">
        <v>1</v>
      </c>
      <c r="J1534">
        <v>5</v>
      </c>
      <c r="K1534">
        <v>0</v>
      </c>
      <c r="Q1534">
        <v>0</v>
      </c>
      <c r="R1534">
        <v>0</v>
      </c>
      <c r="S1534">
        <v>0</v>
      </c>
      <c r="T1534">
        <v>0</v>
      </c>
      <c r="U1534" t="s">
        <v>70</v>
      </c>
      <c r="V1534" t="s">
        <v>79</v>
      </c>
      <c r="W1534">
        <v>50</v>
      </c>
      <c r="X1534" t="s">
        <v>5268</v>
      </c>
      <c r="Y1534">
        <v>1</v>
      </c>
      <c r="Z1534">
        <v>0</v>
      </c>
      <c r="AA1534">
        <v>58</v>
      </c>
      <c r="AB1534">
        <v>50</v>
      </c>
      <c r="AC1534">
        <v>1</v>
      </c>
      <c r="AD1534" t="s">
        <v>5269</v>
      </c>
      <c r="AE1534" t="s">
        <v>37</v>
      </c>
      <c r="AF1534" t="s">
        <v>2031</v>
      </c>
      <c r="AG1534" t="s">
        <v>8544</v>
      </c>
      <c r="AH1534" t="s">
        <v>8545</v>
      </c>
      <c r="AI1534">
        <v>6357</v>
      </c>
      <c r="AJ1534">
        <v>4.2542079599999996</v>
      </c>
      <c r="AK1534" t="s">
        <v>8546</v>
      </c>
      <c r="AL1534">
        <v>0</v>
      </c>
      <c r="AN1534" t="s">
        <v>11291</v>
      </c>
      <c r="AO1534" t="s">
        <v>11292</v>
      </c>
      <c r="AP1534" t="s">
        <v>5273</v>
      </c>
      <c r="AQ1534" t="s">
        <v>5274</v>
      </c>
    </row>
    <row r="1535" spans="1:43" x14ac:dyDescent="0.3">
      <c r="A1535" t="s">
        <v>3945</v>
      </c>
      <c r="B1535" t="s">
        <v>11293</v>
      </c>
      <c r="C1535" t="s">
        <v>3944</v>
      </c>
      <c r="D1535" t="s">
        <v>5232</v>
      </c>
      <c r="E1535">
        <v>16</v>
      </c>
      <c r="F1535">
        <v>14</v>
      </c>
      <c r="G1535" t="s">
        <v>5267</v>
      </c>
      <c r="H1535">
        <v>10000</v>
      </c>
      <c r="I1535">
        <v>0</v>
      </c>
      <c r="J1535">
        <v>3.74</v>
      </c>
      <c r="K1535">
        <v>3079</v>
      </c>
      <c r="L1535">
        <v>1311</v>
      </c>
      <c r="M1535">
        <v>663</v>
      </c>
      <c r="N1535">
        <v>461</v>
      </c>
      <c r="O1535">
        <v>291</v>
      </c>
      <c r="P1535">
        <v>353</v>
      </c>
      <c r="Q1535">
        <v>0</v>
      </c>
      <c r="R1535">
        <v>0</v>
      </c>
      <c r="S1535">
        <v>0</v>
      </c>
      <c r="T1535">
        <v>0</v>
      </c>
      <c r="U1535" t="s">
        <v>385</v>
      </c>
      <c r="V1535" t="s">
        <v>52</v>
      </c>
      <c r="W1535">
        <v>50</v>
      </c>
      <c r="X1535" t="s">
        <v>5268</v>
      </c>
      <c r="Y1535">
        <v>4</v>
      </c>
      <c r="Z1535">
        <v>0</v>
      </c>
      <c r="AA1535">
        <v>46</v>
      </c>
      <c r="AB1535">
        <v>50</v>
      </c>
      <c r="AC1535">
        <v>1</v>
      </c>
      <c r="AD1535" t="s">
        <v>5269</v>
      </c>
      <c r="AE1535" t="s">
        <v>37</v>
      </c>
      <c r="AF1535" t="s">
        <v>869</v>
      </c>
      <c r="AG1535" t="s">
        <v>6657</v>
      </c>
      <c r="AH1535" t="s">
        <v>6658</v>
      </c>
      <c r="AI1535">
        <v>78616</v>
      </c>
      <c r="AJ1535">
        <v>4.3104329909999999</v>
      </c>
      <c r="AK1535" t="s">
        <v>6659</v>
      </c>
      <c r="AL1535">
        <v>0</v>
      </c>
      <c r="AN1535" t="s">
        <v>11294</v>
      </c>
      <c r="AO1535" t="s">
        <v>11295</v>
      </c>
      <c r="AP1535" t="s">
        <v>5273</v>
      </c>
      <c r="AQ1535" t="s">
        <v>5274</v>
      </c>
    </row>
    <row r="1536" spans="1:43" x14ac:dyDescent="0.3">
      <c r="A1536" t="s">
        <v>3947</v>
      </c>
      <c r="B1536" t="s">
        <v>11296</v>
      </c>
      <c r="C1536" t="s">
        <v>3946</v>
      </c>
      <c r="D1536" t="s">
        <v>5233</v>
      </c>
      <c r="E1536">
        <v>11</v>
      </c>
      <c r="F1536">
        <v>18</v>
      </c>
      <c r="G1536" t="s">
        <v>5267</v>
      </c>
      <c r="H1536">
        <v>20000</v>
      </c>
      <c r="I1536">
        <v>1</v>
      </c>
      <c r="J1536">
        <v>4.1399999999999997</v>
      </c>
      <c r="K1536">
        <v>5759</v>
      </c>
      <c r="L1536">
        <v>3125</v>
      </c>
      <c r="M1536">
        <v>1205</v>
      </c>
      <c r="N1536">
        <v>838</v>
      </c>
      <c r="O1536">
        <v>305</v>
      </c>
      <c r="P1536">
        <v>286</v>
      </c>
      <c r="Q1536">
        <v>0</v>
      </c>
      <c r="R1536">
        <v>0</v>
      </c>
      <c r="S1536">
        <v>0</v>
      </c>
      <c r="T1536">
        <v>0</v>
      </c>
      <c r="U1536" t="s">
        <v>144</v>
      </c>
      <c r="V1536" t="s">
        <v>52</v>
      </c>
      <c r="W1536">
        <v>50</v>
      </c>
      <c r="X1536" t="s">
        <v>5268</v>
      </c>
      <c r="Y1536">
        <v>3</v>
      </c>
      <c r="Z1536">
        <v>0</v>
      </c>
      <c r="AA1536">
        <v>46</v>
      </c>
      <c r="AB1536">
        <v>50</v>
      </c>
      <c r="AC1536">
        <v>1</v>
      </c>
      <c r="AD1536" t="s">
        <v>5269</v>
      </c>
      <c r="AE1536" t="s">
        <v>37</v>
      </c>
      <c r="AF1536" t="s">
        <v>2755</v>
      </c>
      <c r="AG1536" t="s">
        <v>9642</v>
      </c>
      <c r="AH1536" t="s">
        <v>9643</v>
      </c>
      <c r="AI1536">
        <v>320031</v>
      </c>
      <c r="AJ1536">
        <v>4.2188662969999999</v>
      </c>
      <c r="AK1536" t="s">
        <v>9644</v>
      </c>
      <c r="AL1536">
        <v>1</v>
      </c>
      <c r="AM1536" t="s">
        <v>9645</v>
      </c>
      <c r="AN1536" t="s">
        <v>11297</v>
      </c>
      <c r="AO1536" t="s">
        <v>11298</v>
      </c>
      <c r="AP1536" t="s">
        <v>5273</v>
      </c>
      <c r="AQ1536" t="s">
        <v>5274</v>
      </c>
    </row>
    <row r="1537" spans="1:43" x14ac:dyDescent="0.3">
      <c r="A1537" t="s">
        <v>3949</v>
      </c>
      <c r="B1537" t="s">
        <v>11299</v>
      </c>
      <c r="C1537" t="s">
        <v>3948</v>
      </c>
      <c r="D1537" t="s">
        <v>5234</v>
      </c>
      <c r="E1537">
        <v>8</v>
      </c>
      <c r="F1537">
        <v>30</v>
      </c>
      <c r="G1537" t="s">
        <v>5267</v>
      </c>
      <c r="H1537">
        <v>20000</v>
      </c>
      <c r="I1537">
        <v>0</v>
      </c>
      <c r="J1537">
        <v>3.61</v>
      </c>
      <c r="K1537">
        <v>5756</v>
      </c>
      <c r="L1537">
        <v>2107</v>
      </c>
      <c r="M1537">
        <v>1226</v>
      </c>
      <c r="N1537">
        <v>1189</v>
      </c>
      <c r="O1537">
        <v>553</v>
      </c>
      <c r="P1537">
        <v>681</v>
      </c>
      <c r="Q1537">
        <v>0</v>
      </c>
      <c r="R1537">
        <v>0</v>
      </c>
      <c r="S1537">
        <v>0</v>
      </c>
      <c r="T1537">
        <v>0</v>
      </c>
      <c r="U1537" t="s">
        <v>34</v>
      </c>
      <c r="V1537" t="s">
        <v>52</v>
      </c>
      <c r="W1537">
        <v>50</v>
      </c>
      <c r="X1537" t="s">
        <v>5268</v>
      </c>
      <c r="Y1537">
        <v>2</v>
      </c>
      <c r="Z1537">
        <v>0</v>
      </c>
      <c r="AA1537">
        <v>42</v>
      </c>
      <c r="AB1537">
        <v>50</v>
      </c>
      <c r="AE1537" t="s">
        <v>37</v>
      </c>
      <c r="AF1537" t="s">
        <v>1408</v>
      </c>
      <c r="AG1537" t="s">
        <v>1408</v>
      </c>
      <c r="AH1537" t="s">
        <v>7557</v>
      </c>
      <c r="AI1537">
        <v>73701</v>
      </c>
      <c r="AJ1537">
        <v>4.1051274749999997</v>
      </c>
      <c r="AK1537" t="s">
        <v>7558</v>
      </c>
      <c r="AL1537">
        <v>0</v>
      </c>
      <c r="AN1537" t="s">
        <v>11300</v>
      </c>
      <c r="AO1537" t="s">
        <v>11301</v>
      </c>
      <c r="AP1537" t="s">
        <v>5273</v>
      </c>
      <c r="AQ1537" t="s">
        <v>5274</v>
      </c>
    </row>
    <row r="1538" spans="1:43" x14ac:dyDescent="0.3">
      <c r="A1538" t="s">
        <v>3951</v>
      </c>
      <c r="B1538" t="s">
        <v>8414</v>
      </c>
      <c r="C1538" t="s">
        <v>3950</v>
      </c>
      <c r="D1538" t="s">
        <v>4630</v>
      </c>
      <c r="E1538">
        <v>5.77</v>
      </c>
      <c r="F1538">
        <v>9</v>
      </c>
      <c r="G1538" t="s">
        <v>5267</v>
      </c>
      <c r="H1538">
        <v>100</v>
      </c>
      <c r="I1538">
        <v>0</v>
      </c>
      <c r="J1538">
        <v>2.9</v>
      </c>
      <c r="K1538">
        <v>62</v>
      </c>
      <c r="L1538">
        <v>16</v>
      </c>
      <c r="M1538">
        <v>8</v>
      </c>
      <c r="N1538">
        <v>13</v>
      </c>
      <c r="O1538">
        <v>4</v>
      </c>
      <c r="P1538">
        <v>21</v>
      </c>
      <c r="Q1538">
        <v>0</v>
      </c>
      <c r="R1538">
        <v>0</v>
      </c>
      <c r="S1538">
        <v>0</v>
      </c>
      <c r="T1538">
        <v>0</v>
      </c>
      <c r="U1538" t="s">
        <v>144</v>
      </c>
      <c r="V1538" t="s">
        <v>52</v>
      </c>
      <c r="W1538">
        <v>50</v>
      </c>
      <c r="X1538" t="s">
        <v>5268</v>
      </c>
      <c r="Y1538">
        <v>2</v>
      </c>
      <c r="Z1538">
        <v>0</v>
      </c>
      <c r="AA1538">
        <v>43</v>
      </c>
      <c r="AB1538">
        <v>50</v>
      </c>
      <c r="AC1538">
        <v>1</v>
      </c>
      <c r="AD1538" t="s">
        <v>5269</v>
      </c>
      <c r="AE1538" t="s">
        <v>37</v>
      </c>
      <c r="AF1538" t="s">
        <v>2119</v>
      </c>
      <c r="AG1538" t="s">
        <v>2119</v>
      </c>
      <c r="AH1538" t="s">
        <v>8415</v>
      </c>
      <c r="AI1538">
        <v>2044</v>
      </c>
      <c r="AJ1538">
        <v>4.0029354210000001</v>
      </c>
      <c r="AK1538" t="s">
        <v>8416</v>
      </c>
      <c r="AL1538">
        <v>0</v>
      </c>
      <c r="AN1538" t="s">
        <v>8417</v>
      </c>
      <c r="AO1538" t="s">
        <v>8418</v>
      </c>
      <c r="AP1538" t="s">
        <v>5273</v>
      </c>
      <c r="AQ1538" t="s">
        <v>5274</v>
      </c>
    </row>
    <row r="1539" spans="1:43" x14ac:dyDescent="0.3">
      <c r="A1539" t="s">
        <v>3954</v>
      </c>
      <c r="B1539" t="s">
        <v>11302</v>
      </c>
      <c r="C1539" t="s">
        <v>3952</v>
      </c>
      <c r="D1539" t="s">
        <v>5235</v>
      </c>
      <c r="E1539">
        <v>11</v>
      </c>
      <c r="F1539">
        <v>12</v>
      </c>
      <c r="G1539" t="s">
        <v>5267</v>
      </c>
      <c r="H1539">
        <v>10000</v>
      </c>
      <c r="I1539">
        <v>0</v>
      </c>
      <c r="J1539">
        <v>3.96</v>
      </c>
      <c r="K1539">
        <v>666</v>
      </c>
      <c r="L1539">
        <v>360</v>
      </c>
      <c r="M1539">
        <v>100</v>
      </c>
      <c r="N1539">
        <v>91</v>
      </c>
      <c r="O1539">
        <v>47</v>
      </c>
      <c r="P1539">
        <v>68</v>
      </c>
      <c r="Q1539">
        <v>0</v>
      </c>
      <c r="R1539">
        <v>0</v>
      </c>
      <c r="S1539">
        <v>0</v>
      </c>
      <c r="T1539">
        <v>0</v>
      </c>
      <c r="U1539" t="s">
        <v>78</v>
      </c>
      <c r="V1539" t="s">
        <v>52</v>
      </c>
      <c r="W1539">
        <v>50</v>
      </c>
      <c r="X1539" t="s">
        <v>5268</v>
      </c>
      <c r="Y1539">
        <v>2</v>
      </c>
      <c r="Z1539">
        <v>0</v>
      </c>
      <c r="AA1539">
        <v>23</v>
      </c>
      <c r="AB1539">
        <v>50</v>
      </c>
      <c r="AE1539" t="s">
        <v>37</v>
      </c>
      <c r="AF1539" t="s">
        <v>3953</v>
      </c>
      <c r="AG1539" t="s">
        <v>3953</v>
      </c>
      <c r="AH1539" t="s">
        <v>11303</v>
      </c>
      <c r="AI1539">
        <v>9325</v>
      </c>
      <c r="AJ1539">
        <v>4.1224664879999997</v>
      </c>
      <c r="AK1539" t="s">
        <v>11304</v>
      </c>
      <c r="AL1539">
        <v>0</v>
      </c>
      <c r="AN1539" t="s">
        <v>11305</v>
      </c>
      <c r="AO1539" t="s">
        <v>11306</v>
      </c>
      <c r="AP1539" t="s">
        <v>5273</v>
      </c>
      <c r="AQ1539" t="s">
        <v>5274</v>
      </c>
    </row>
    <row r="1540" spans="1:43" x14ac:dyDescent="0.3">
      <c r="A1540" t="s">
        <v>3956</v>
      </c>
      <c r="B1540" t="s">
        <v>11307</v>
      </c>
      <c r="C1540" t="s">
        <v>3955</v>
      </c>
      <c r="D1540" t="s">
        <v>5236</v>
      </c>
      <c r="E1540">
        <v>9</v>
      </c>
      <c r="F1540">
        <v>8</v>
      </c>
      <c r="G1540" t="s">
        <v>5267</v>
      </c>
      <c r="H1540">
        <v>1000</v>
      </c>
      <c r="I1540">
        <v>1</v>
      </c>
      <c r="J1540">
        <v>3.72</v>
      </c>
      <c r="K1540">
        <v>489</v>
      </c>
      <c r="L1540">
        <v>204</v>
      </c>
      <c r="M1540">
        <v>100</v>
      </c>
      <c r="N1540">
        <v>84</v>
      </c>
      <c r="O1540">
        <v>44</v>
      </c>
      <c r="P1540">
        <v>57</v>
      </c>
      <c r="Q1540">
        <v>0</v>
      </c>
      <c r="R1540">
        <v>0</v>
      </c>
      <c r="S1540">
        <v>0</v>
      </c>
      <c r="T1540">
        <v>0</v>
      </c>
      <c r="U1540" t="s">
        <v>34</v>
      </c>
      <c r="V1540" t="s">
        <v>79</v>
      </c>
      <c r="W1540">
        <v>5</v>
      </c>
      <c r="X1540" t="s">
        <v>5268</v>
      </c>
      <c r="Y1540">
        <v>3</v>
      </c>
      <c r="Z1540">
        <v>0</v>
      </c>
      <c r="AA1540">
        <v>38</v>
      </c>
      <c r="AB1540">
        <v>50</v>
      </c>
      <c r="AC1540">
        <v>1</v>
      </c>
      <c r="AD1540" t="s">
        <v>5269</v>
      </c>
      <c r="AE1540" t="s">
        <v>37</v>
      </c>
      <c r="AF1540" t="s">
        <v>1508</v>
      </c>
      <c r="AG1540" t="s">
        <v>7707</v>
      </c>
      <c r="AH1540" t="s">
        <v>7708</v>
      </c>
      <c r="AI1540">
        <v>40245</v>
      </c>
      <c r="AJ1540">
        <v>3.9975897630000001</v>
      </c>
      <c r="AK1540" t="s">
        <v>7709</v>
      </c>
      <c r="AL1540">
        <v>0</v>
      </c>
      <c r="AN1540" t="s">
        <v>11308</v>
      </c>
      <c r="AO1540" t="s">
        <v>11309</v>
      </c>
      <c r="AP1540" t="s">
        <v>5273</v>
      </c>
      <c r="AQ1540" t="s">
        <v>5274</v>
      </c>
    </row>
    <row r="1541" spans="1:43" x14ac:dyDescent="0.3">
      <c r="A1541" t="s">
        <v>3958</v>
      </c>
      <c r="B1541" t="s">
        <v>11310</v>
      </c>
      <c r="C1541" t="s">
        <v>3957</v>
      </c>
      <c r="D1541" t="s">
        <v>5237</v>
      </c>
      <c r="E1541">
        <v>12</v>
      </c>
      <c r="F1541">
        <v>11</v>
      </c>
      <c r="G1541" t="s">
        <v>5267</v>
      </c>
      <c r="H1541">
        <v>1000</v>
      </c>
      <c r="I1541">
        <v>0</v>
      </c>
      <c r="J1541">
        <v>3.94</v>
      </c>
      <c r="K1541">
        <v>841</v>
      </c>
      <c r="L1541">
        <v>418</v>
      </c>
      <c r="M1541">
        <v>166</v>
      </c>
      <c r="N1541">
        <v>119</v>
      </c>
      <c r="O1541">
        <v>63</v>
      </c>
      <c r="P1541">
        <v>75</v>
      </c>
      <c r="Q1541">
        <v>0</v>
      </c>
      <c r="R1541">
        <v>0</v>
      </c>
      <c r="S1541">
        <v>0</v>
      </c>
      <c r="T1541">
        <v>0</v>
      </c>
      <c r="U1541" t="s">
        <v>70</v>
      </c>
      <c r="V1541" t="s">
        <v>52</v>
      </c>
      <c r="W1541">
        <v>50</v>
      </c>
      <c r="X1541" t="s">
        <v>5268</v>
      </c>
      <c r="Y1541">
        <v>3</v>
      </c>
      <c r="Z1541">
        <v>0</v>
      </c>
      <c r="AA1541">
        <v>17</v>
      </c>
      <c r="AB1541">
        <v>50</v>
      </c>
      <c r="AE1541" t="s">
        <v>37</v>
      </c>
      <c r="AF1541" t="s">
        <v>3449</v>
      </c>
      <c r="AG1541" t="s">
        <v>3449</v>
      </c>
      <c r="AH1541" t="s">
        <v>7112</v>
      </c>
      <c r="AI1541">
        <v>5264</v>
      </c>
      <c r="AJ1541">
        <v>4.0328647420000001</v>
      </c>
      <c r="AK1541" t="s">
        <v>7113</v>
      </c>
      <c r="AL1541">
        <v>0</v>
      </c>
      <c r="AN1541" t="s">
        <v>11311</v>
      </c>
      <c r="AO1541" t="s">
        <v>11312</v>
      </c>
      <c r="AP1541" t="s">
        <v>5273</v>
      </c>
      <c r="AQ1541" t="s">
        <v>5274</v>
      </c>
    </row>
    <row r="1542" spans="1:43" x14ac:dyDescent="0.3">
      <c r="A1542" t="s">
        <v>246</v>
      </c>
      <c r="B1542" t="s">
        <v>5599</v>
      </c>
      <c r="C1542" t="s">
        <v>243</v>
      </c>
      <c r="D1542" t="s">
        <v>4088</v>
      </c>
      <c r="E1542">
        <v>5.87</v>
      </c>
      <c r="F1542">
        <v>11</v>
      </c>
      <c r="G1542" t="s">
        <v>5267</v>
      </c>
      <c r="H1542">
        <v>1000</v>
      </c>
      <c r="I1542">
        <v>1</v>
      </c>
      <c r="J1542">
        <v>3.91</v>
      </c>
      <c r="K1542">
        <v>209</v>
      </c>
      <c r="L1542">
        <v>100</v>
      </c>
      <c r="M1542">
        <v>41</v>
      </c>
      <c r="N1542">
        <v>34</v>
      </c>
      <c r="O1542">
        <v>17</v>
      </c>
      <c r="P1542">
        <v>17</v>
      </c>
      <c r="Q1542">
        <v>0</v>
      </c>
      <c r="R1542">
        <v>0</v>
      </c>
      <c r="S1542">
        <v>0</v>
      </c>
      <c r="T1542">
        <v>0</v>
      </c>
      <c r="U1542" t="s">
        <v>34</v>
      </c>
      <c r="V1542" t="s">
        <v>52</v>
      </c>
      <c r="W1542">
        <v>6</v>
      </c>
      <c r="X1542" t="s">
        <v>5268</v>
      </c>
      <c r="Y1542">
        <v>1</v>
      </c>
      <c r="Z1542">
        <v>0</v>
      </c>
      <c r="AA1542">
        <v>29</v>
      </c>
      <c r="AB1542">
        <v>50</v>
      </c>
      <c r="AE1542" t="s">
        <v>37</v>
      </c>
      <c r="AF1542" t="s">
        <v>244</v>
      </c>
      <c r="AG1542" t="s">
        <v>5600</v>
      </c>
      <c r="AH1542" t="s">
        <v>245</v>
      </c>
      <c r="AI1542">
        <v>6187</v>
      </c>
      <c r="AJ1542">
        <v>4.3913043480000002</v>
      </c>
      <c r="AK1542" t="s">
        <v>5601</v>
      </c>
      <c r="AL1542">
        <v>0</v>
      </c>
      <c r="AN1542" t="s">
        <v>5602</v>
      </c>
      <c r="AO1542" t="s">
        <v>5603</v>
      </c>
      <c r="AP1542" t="s">
        <v>5273</v>
      </c>
      <c r="AQ1542" t="s">
        <v>5274</v>
      </c>
    </row>
    <row r="1543" spans="1:43" x14ac:dyDescent="0.3">
      <c r="A1543" t="s">
        <v>3962</v>
      </c>
      <c r="B1543" t="s">
        <v>11313</v>
      </c>
      <c r="C1543" t="s">
        <v>3959</v>
      </c>
      <c r="D1543" t="s">
        <v>5238</v>
      </c>
      <c r="E1543">
        <v>7</v>
      </c>
      <c r="F1543">
        <v>84</v>
      </c>
      <c r="G1543" t="s">
        <v>5267</v>
      </c>
      <c r="H1543">
        <v>100</v>
      </c>
      <c r="I1543">
        <v>1</v>
      </c>
      <c r="J1543">
        <v>3.7</v>
      </c>
      <c r="K1543">
        <v>46</v>
      </c>
      <c r="L1543">
        <v>18</v>
      </c>
      <c r="M1543">
        <v>7</v>
      </c>
      <c r="N1543">
        <v>13</v>
      </c>
      <c r="O1543">
        <v>5</v>
      </c>
      <c r="P1543">
        <v>3</v>
      </c>
      <c r="Q1543">
        <v>0</v>
      </c>
      <c r="R1543">
        <v>0</v>
      </c>
      <c r="S1543">
        <v>0</v>
      </c>
      <c r="T1543">
        <v>0</v>
      </c>
      <c r="U1543" t="s">
        <v>78</v>
      </c>
      <c r="V1543" t="s">
        <v>43</v>
      </c>
      <c r="W1543">
        <v>27</v>
      </c>
      <c r="X1543" t="s">
        <v>5268</v>
      </c>
      <c r="Y1543">
        <v>2</v>
      </c>
      <c r="Z1543">
        <v>0</v>
      </c>
      <c r="AA1543">
        <v>38</v>
      </c>
      <c r="AB1543">
        <v>50</v>
      </c>
      <c r="AE1543" t="s">
        <v>37</v>
      </c>
      <c r="AF1543" t="s">
        <v>3960</v>
      </c>
      <c r="AG1543" t="s">
        <v>3960</v>
      </c>
      <c r="AH1543" t="s">
        <v>3961</v>
      </c>
      <c r="AI1543">
        <v>263</v>
      </c>
      <c r="AJ1543">
        <v>3.7794676809999999</v>
      </c>
      <c r="AK1543" t="s">
        <v>11314</v>
      </c>
      <c r="AL1543">
        <v>0</v>
      </c>
      <c r="AN1543" t="s">
        <v>11315</v>
      </c>
      <c r="AO1543" t="s">
        <v>11316</v>
      </c>
      <c r="AP1543" t="s">
        <v>5273</v>
      </c>
      <c r="AQ1543" t="s">
        <v>5274</v>
      </c>
    </row>
    <row r="1544" spans="1:43" x14ac:dyDescent="0.3">
      <c r="A1544" t="s">
        <v>3965</v>
      </c>
      <c r="B1544" t="s">
        <v>11317</v>
      </c>
      <c r="C1544" t="s">
        <v>3963</v>
      </c>
      <c r="D1544" t="s">
        <v>5239</v>
      </c>
      <c r="E1544">
        <v>8</v>
      </c>
      <c r="F1544">
        <v>7</v>
      </c>
      <c r="G1544" t="s">
        <v>5267</v>
      </c>
      <c r="H1544">
        <v>1000</v>
      </c>
      <c r="I1544">
        <v>0</v>
      </c>
      <c r="J1544">
        <v>3.97</v>
      </c>
      <c r="K1544">
        <v>200</v>
      </c>
      <c r="L1544">
        <v>102</v>
      </c>
      <c r="M1544">
        <v>35</v>
      </c>
      <c r="N1544">
        <v>35</v>
      </c>
      <c r="O1544">
        <v>11</v>
      </c>
      <c r="P1544">
        <v>17</v>
      </c>
      <c r="Q1544">
        <v>0</v>
      </c>
      <c r="R1544">
        <v>0</v>
      </c>
      <c r="S1544">
        <v>0</v>
      </c>
      <c r="T1544">
        <v>0</v>
      </c>
      <c r="U1544" t="s">
        <v>56</v>
      </c>
      <c r="V1544" t="s">
        <v>52</v>
      </c>
      <c r="W1544">
        <v>50</v>
      </c>
      <c r="X1544" t="s">
        <v>5268</v>
      </c>
      <c r="Y1544">
        <v>3</v>
      </c>
      <c r="Z1544">
        <v>0</v>
      </c>
      <c r="AA1544">
        <v>14</v>
      </c>
      <c r="AB1544">
        <v>50</v>
      </c>
      <c r="AE1544" t="s">
        <v>37</v>
      </c>
      <c r="AF1544" t="s">
        <v>3257</v>
      </c>
      <c r="AG1544" t="s">
        <v>10375</v>
      </c>
      <c r="AH1544" t="s">
        <v>3964</v>
      </c>
      <c r="AI1544">
        <v>5175</v>
      </c>
      <c r="AJ1544">
        <v>3.8709178739999999</v>
      </c>
      <c r="AK1544" t="s">
        <v>10376</v>
      </c>
      <c r="AL1544">
        <v>0</v>
      </c>
      <c r="AN1544" t="s">
        <v>11318</v>
      </c>
      <c r="AO1544" t="s">
        <v>11319</v>
      </c>
      <c r="AP1544" t="s">
        <v>5273</v>
      </c>
      <c r="AQ1544" t="s">
        <v>5274</v>
      </c>
    </row>
    <row r="1545" spans="1:43" x14ac:dyDescent="0.3">
      <c r="A1545" s="1" t="s">
        <v>3967</v>
      </c>
      <c r="B1545" t="s">
        <v>5826</v>
      </c>
      <c r="C1545" t="s">
        <v>3966</v>
      </c>
      <c r="D1545" t="s">
        <v>4130</v>
      </c>
      <c r="E1545">
        <v>7</v>
      </c>
      <c r="F1545">
        <v>6</v>
      </c>
      <c r="G1545" t="s">
        <v>5267</v>
      </c>
      <c r="H1545">
        <v>1000</v>
      </c>
      <c r="I1545">
        <v>1</v>
      </c>
      <c r="J1545">
        <v>4.2</v>
      </c>
      <c r="K1545">
        <v>107</v>
      </c>
      <c r="L1545">
        <v>66</v>
      </c>
      <c r="M1545">
        <v>13</v>
      </c>
      <c r="N1545">
        <v>18</v>
      </c>
      <c r="O1545">
        <v>3</v>
      </c>
      <c r="P1545">
        <v>7</v>
      </c>
      <c r="Q1545">
        <v>0</v>
      </c>
      <c r="R1545">
        <v>0</v>
      </c>
      <c r="S1545">
        <v>0</v>
      </c>
      <c r="T1545">
        <v>0</v>
      </c>
      <c r="U1545" t="s">
        <v>34</v>
      </c>
      <c r="V1545" t="s">
        <v>43</v>
      </c>
      <c r="W1545">
        <v>3</v>
      </c>
      <c r="X1545" t="s">
        <v>5268</v>
      </c>
      <c r="Y1545">
        <v>2</v>
      </c>
      <c r="Z1545">
        <v>0</v>
      </c>
      <c r="AA1545">
        <v>26</v>
      </c>
      <c r="AB1545">
        <v>50</v>
      </c>
      <c r="AC1545">
        <v>1</v>
      </c>
      <c r="AD1545" t="s">
        <v>5269</v>
      </c>
      <c r="AE1545" t="s">
        <v>37</v>
      </c>
      <c r="AF1545" t="s">
        <v>3185</v>
      </c>
      <c r="AG1545" t="s">
        <v>3185</v>
      </c>
      <c r="AH1545" t="s">
        <v>5827</v>
      </c>
      <c r="AI1545">
        <v>247</v>
      </c>
      <c r="AJ1545">
        <v>3.9433198379999999</v>
      </c>
      <c r="AK1545" t="s">
        <v>5828</v>
      </c>
      <c r="AL1545">
        <v>0</v>
      </c>
      <c r="AN1545" t="s">
        <v>5829</v>
      </c>
      <c r="AO1545" t="s">
        <v>5830</v>
      </c>
      <c r="AP1545" t="s">
        <v>5273</v>
      </c>
      <c r="AQ1545" t="s">
        <v>5274</v>
      </c>
    </row>
    <row r="1546" spans="1:43" x14ac:dyDescent="0.3">
      <c r="A1546" t="s">
        <v>1751</v>
      </c>
      <c r="B1546" t="s">
        <v>8097</v>
      </c>
      <c r="C1546" t="s">
        <v>1750</v>
      </c>
      <c r="D1546" t="s">
        <v>4573</v>
      </c>
      <c r="E1546">
        <v>8</v>
      </c>
      <c r="F1546">
        <v>7</v>
      </c>
      <c r="G1546" t="s">
        <v>5267</v>
      </c>
      <c r="H1546">
        <v>100</v>
      </c>
      <c r="I1546">
        <v>0</v>
      </c>
      <c r="J1546">
        <v>3.83</v>
      </c>
      <c r="K1546">
        <v>6</v>
      </c>
      <c r="L1546">
        <v>3</v>
      </c>
      <c r="M1546">
        <v>1</v>
      </c>
      <c r="N1546">
        <v>1</v>
      </c>
      <c r="O1546">
        <v>0</v>
      </c>
      <c r="P1546">
        <v>1</v>
      </c>
      <c r="Q1546">
        <v>0</v>
      </c>
      <c r="R1546">
        <v>0</v>
      </c>
      <c r="S1546">
        <v>0</v>
      </c>
      <c r="T1546">
        <v>0</v>
      </c>
      <c r="U1546" t="s">
        <v>34</v>
      </c>
      <c r="V1546" t="s">
        <v>43</v>
      </c>
      <c r="W1546">
        <v>5</v>
      </c>
      <c r="X1546" t="s">
        <v>5268</v>
      </c>
      <c r="Y1546">
        <v>2</v>
      </c>
      <c r="Z1546">
        <v>0</v>
      </c>
      <c r="AA1546">
        <v>23</v>
      </c>
      <c r="AB1546">
        <v>50</v>
      </c>
      <c r="AE1546" t="s">
        <v>37</v>
      </c>
      <c r="AF1546" t="s">
        <v>940</v>
      </c>
      <c r="AG1546" t="s">
        <v>940</v>
      </c>
      <c r="AH1546" t="s">
        <v>6774</v>
      </c>
      <c r="AI1546">
        <v>211</v>
      </c>
      <c r="AJ1546">
        <v>3.545023697</v>
      </c>
      <c r="AK1546" t="s">
        <v>6775</v>
      </c>
      <c r="AL1546">
        <v>0</v>
      </c>
      <c r="AN1546" t="s">
        <v>8098</v>
      </c>
      <c r="AO1546" t="s">
        <v>8099</v>
      </c>
      <c r="AP1546" t="s">
        <v>5273</v>
      </c>
      <c r="AQ1546" t="s">
        <v>5274</v>
      </c>
    </row>
    <row r="1547" spans="1:43" x14ac:dyDescent="0.3">
      <c r="A1547" t="s">
        <v>3969</v>
      </c>
      <c r="B1547" t="s">
        <v>11320</v>
      </c>
      <c r="C1547" t="s">
        <v>3968</v>
      </c>
      <c r="D1547" t="s">
        <v>5240</v>
      </c>
      <c r="E1547">
        <v>9</v>
      </c>
      <c r="F1547">
        <v>8</v>
      </c>
      <c r="G1547" t="s">
        <v>5267</v>
      </c>
      <c r="H1547">
        <v>5000</v>
      </c>
      <c r="I1547">
        <v>0</v>
      </c>
      <c r="J1547">
        <v>4.28</v>
      </c>
      <c r="K1547">
        <v>1120</v>
      </c>
      <c r="L1547">
        <v>698</v>
      </c>
      <c r="M1547">
        <v>205</v>
      </c>
      <c r="N1547">
        <v>108</v>
      </c>
      <c r="O1547">
        <v>47</v>
      </c>
      <c r="P1547">
        <v>62</v>
      </c>
      <c r="Q1547">
        <v>1</v>
      </c>
      <c r="R1547">
        <v>0</v>
      </c>
      <c r="S1547">
        <v>1</v>
      </c>
      <c r="T1547">
        <v>0</v>
      </c>
      <c r="U1547" t="s">
        <v>70</v>
      </c>
      <c r="V1547" t="s">
        <v>52</v>
      </c>
      <c r="W1547">
        <v>50</v>
      </c>
      <c r="X1547" t="s">
        <v>5268</v>
      </c>
      <c r="Y1547">
        <v>3</v>
      </c>
      <c r="Z1547">
        <v>0</v>
      </c>
      <c r="AA1547">
        <v>39</v>
      </c>
      <c r="AB1547">
        <v>50</v>
      </c>
      <c r="AE1547" t="s">
        <v>37</v>
      </c>
      <c r="AF1547" t="s">
        <v>508</v>
      </c>
      <c r="AG1547" t="s">
        <v>508</v>
      </c>
      <c r="AH1547" t="s">
        <v>6079</v>
      </c>
      <c r="AI1547">
        <v>24564</v>
      </c>
      <c r="AJ1547">
        <v>3.9288796609999999</v>
      </c>
      <c r="AK1547" t="s">
        <v>6080</v>
      </c>
      <c r="AL1547">
        <v>0</v>
      </c>
      <c r="AN1547" t="s">
        <v>11321</v>
      </c>
      <c r="AO1547" t="s">
        <v>11322</v>
      </c>
      <c r="AP1547" t="s">
        <v>5273</v>
      </c>
      <c r="AQ1547" t="s">
        <v>5274</v>
      </c>
    </row>
    <row r="1548" spans="1:43" x14ac:dyDescent="0.3">
      <c r="A1548" s="1" t="s">
        <v>3971</v>
      </c>
      <c r="B1548" t="s">
        <v>7086</v>
      </c>
      <c r="C1548" t="s">
        <v>1125</v>
      </c>
      <c r="D1548" t="s">
        <v>4370</v>
      </c>
      <c r="E1548">
        <v>8</v>
      </c>
      <c r="F1548">
        <v>7</v>
      </c>
      <c r="G1548" t="s">
        <v>5267</v>
      </c>
      <c r="H1548">
        <v>1000</v>
      </c>
      <c r="I1548">
        <v>0</v>
      </c>
      <c r="J1548">
        <v>3.4</v>
      </c>
      <c r="K1548">
        <v>62</v>
      </c>
      <c r="L1548">
        <v>24</v>
      </c>
      <c r="M1548">
        <v>11</v>
      </c>
      <c r="N1548">
        <v>7</v>
      </c>
      <c r="O1548">
        <v>6</v>
      </c>
      <c r="P1548">
        <v>14</v>
      </c>
      <c r="Q1548">
        <v>0</v>
      </c>
      <c r="R1548">
        <v>0</v>
      </c>
      <c r="S1548">
        <v>0</v>
      </c>
      <c r="T1548">
        <v>0</v>
      </c>
      <c r="U1548" t="s">
        <v>51</v>
      </c>
      <c r="V1548" t="s">
        <v>43</v>
      </c>
      <c r="W1548">
        <v>50</v>
      </c>
      <c r="X1548" t="s">
        <v>5268</v>
      </c>
      <c r="Y1548">
        <v>2</v>
      </c>
      <c r="Z1548">
        <v>0</v>
      </c>
      <c r="AA1548">
        <v>14</v>
      </c>
      <c r="AB1548">
        <v>50</v>
      </c>
      <c r="AE1548" t="s">
        <v>37</v>
      </c>
      <c r="AF1548" t="s">
        <v>3970</v>
      </c>
      <c r="AG1548" t="s">
        <v>3970</v>
      </c>
      <c r="AH1548" t="s">
        <v>11323</v>
      </c>
      <c r="AI1548">
        <v>738</v>
      </c>
      <c r="AJ1548">
        <v>3.8292682930000002</v>
      </c>
      <c r="AK1548" t="s">
        <v>11324</v>
      </c>
      <c r="AL1548">
        <v>0</v>
      </c>
      <c r="AN1548" t="s">
        <v>11325</v>
      </c>
      <c r="AO1548" t="s">
        <v>11326</v>
      </c>
      <c r="AP1548" t="s">
        <v>5273</v>
      </c>
      <c r="AQ1548" t="s">
        <v>5274</v>
      </c>
    </row>
    <row r="1549" spans="1:43" x14ac:dyDescent="0.3">
      <c r="A1549" t="s">
        <v>3972</v>
      </c>
      <c r="B1549" t="s">
        <v>9266</v>
      </c>
      <c r="C1549" t="s">
        <v>2512</v>
      </c>
      <c r="D1549" t="s">
        <v>4810</v>
      </c>
      <c r="E1549">
        <v>2.71</v>
      </c>
      <c r="F1549">
        <v>6</v>
      </c>
      <c r="G1549" t="s">
        <v>5267</v>
      </c>
      <c r="H1549">
        <v>100</v>
      </c>
      <c r="I1549">
        <v>1</v>
      </c>
      <c r="J1549">
        <v>3.4</v>
      </c>
      <c r="K1549">
        <v>20</v>
      </c>
      <c r="L1549">
        <v>6</v>
      </c>
      <c r="M1549">
        <v>5</v>
      </c>
      <c r="N1549">
        <v>4</v>
      </c>
      <c r="O1549">
        <v>1</v>
      </c>
      <c r="P1549">
        <v>4</v>
      </c>
      <c r="Q1549">
        <v>0</v>
      </c>
      <c r="R1549">
        <v>0</v>
      </c>
      <c r="S1549">
        <v>0</v>
      </c>
      <c r="T1549">
        <v>0</v>
      </c>
      <c r="U1549" t="s">
        <v>144</v>
      </c>
      <c r="V1549" t="s">
        <v>43</v>
      </c>
      <c r="W1549">
        <v>2</v>
      </c>
      <c r="X1549" t="s">
        <v>5268</v>
      </c>
      <c r="Y1549">
        <v>1</v>
      </c>
      <c r="Z1549">
        <v>0</v>
      </c>
      <c r="AA1549">
        <v>31</v>
      </c>
      <c r="AB1549">
        <v>50</v>
      </c>
      <c r="AC1549">
        <v>1</v>
      </c>
      <c r="AD1549" t="s">
        <v>5269</v>
      </c>
      <c r="AE1549" t="s">
        <v>37</v>
      </c>
      <c r="AF1549" t="s">
        <v>2074</v>
      </c>
      <c r="AG1549" t="s">
        <v>2074</v>
      </c>
      <c r="AH1549" t="s">
        <v>8614</v>
      </c>
      <c r="AI1549">
        <v>3762</v>
      </c>
      <c r="AJ1549">
        <v>3.7974481660000001</v>
      </c>
      <c r="AK1549" t="s">
        <v>8615</v>
      </c>
      <c r="AL1549">
        <v>0</v>
      </c>
      <c r="AN1549" t="s">
        <v>9285</v>
      </c>
      <c r="AO1549" t="s">
        <v>9286</v>
      </c>
      <c r="AP1549" t="s">
        <v>5273</v>
      </c>
      <c r="AQ1549" t="s">
        <v>5274</v>
      </c>
    </row>
    <row r="1550" spans="1:43" x14ac:dyDescent="0.3">
      <c r="A1550" t="s">
        <v>3974</v>
      </c>
      <c r="B1550" t="s">
        <v>11327</v>
      </c>
      <c r="C1550" t="s">
        <v>3973</v>
      </c>
      <c r="D1550" t="s">
        <v>5241</v>
      </c>
      <c r="E1550">
        <v>12</v>
      </c>
      <c r="F1550">
        <v>87</v>
      </c>
      <c r="G1550" t="s">
        <v>5267</v>
      </c>
      <c r="H1550">
        <v>10000</v>
      </c>
      <c r="I1550">
        <v>0</v>
      </c>
      <c r="J1550">
        <v>4.1100000000000003</v>
      </c>
      <c r="K1550">
        <v>2404</v>
      </c>
      <c r="L1550">
        <v>1324</v>
      </c>
      <c r="M1550">
        <v>488</v>
      </c>
      <c r="N1550">
        <v>294</v>
      </c>
      <c r="O1550">
        <v>122</v>
      </c>
      <c r="P1550">
        <v>176</v>
      </c>
      <c r="Q1550">
        <v>0</v>
      </c>
      <c r="R1550">
        <v>0</v>
      </c>
      <c r="S1550">
        <v>0</v>
      </c>
      <c r="T1550">
        <v>0</v>
      </c>
      <c r="U1550" t="s">
        <v>34</v>
      </c>
      <c r="V1550" t="s">
        <v>35</v>
      </c>
      <c r="W1550">
        <v>15</v>
      </c>
      <c r="X1550" t="s">
        <v>5268</v>
      </c>
      <c r="Y1550">
        <v>3</v>
      </c>
      <c r="Z1550">
        <v>0</v>
      </c>
      <c r="AA1550">
        <v>40</v>
      </c>
      <c r="AB1550">
        <v>50</v>
      </c>
      <c r="AE1550" t="s">
        <v>37</v>
      </c>
      <c r="AF1550" t="s">
        <v>1724</v>
      </c>
      <c r="AG1550" t="s">
        <v>1724</v>
      </c>
      <c r="AH1550" t="s">
        <v>8051</v>
      </c>
      <c r="AI1550">
        <v>90105</v>
      </c>
      <c r="AJ1550">
        <v>4.2012984849999997</v>
      </c>
      <c r="AK1550" t="s">
        <v>8052</v>
      </c>
      <c r="AL1550">
        <v>1</v>
      </c>
      <c r="AM1550" t="s">
        <v>8053</v>
      </c>
      <c r="AN1550" t="s">
        <v>11328</v>
      </c>
      <c r="AO1550" t="s">
        <v>11329</v>
      </c>
      <c r="AP1550" t="s">
        <v>5273</v>
      </c>
      <c r="AQ1550" t="s">
        <v>5274</v>
      </c>
    </row>
    <row r="1551" spans="1:43" x14ac:dyDescent="0.3">
      <c r="A1551" t="s">
        <v>3977</v>
      </c>
      <c r="B1551" t="s">
        <v>11330</v>
      </c>
      <c r="C1551" t="s">
        <v>3975</v>
      </c>
      <c r="D1551" t="s">
        <v>5242</v>
      </c>
      <c r="E1551">
        <v>13</v>
      </c>
      <c r="F1551">
        <v>72</v>
      </c>
      <c r="G1551" t="s">
        <v>5267</v>
      </c>
      <c r="H1551">
        <v>1000</v>
      </c>
      <c r="I1551">
        <v>0</v>
      </c>
      <c r="J1551">
        <v>3.99</v>
      </c>
      <c r="K1551">
        <v>326</v>
      </c>
      <c r="L1551">
        <v>161</v>
      </c>
      <c r="M1551">
        <v>71</v>
      </c>
      <c r="N1551">
        <v>51</v>
      </c>
      <c r="O1551">
        <v>17</v>
      </c>
      <c r="P1551">
        <v>26</v>
      </c>
      <c r="Q1551">
        <v>0</v>
      </c>
      <c r="R1551">
        <v>0</v>
      </c>
      <c r="S1551">
        <v>0</v>
      </c>
      <c r="T1551">
        <v>0</v>
      </c>
      <c r="U1551" t="s">
        <v>70</v>
      </c>
      <c r="V1551" t="s">
        <v>52</v>
      </c>
      <c r="W1551">
        <v>50</v>
      </c>
      <c r="X1551" t="s">
        <v>5268</v>
      </c>
      <c r="Y1551">
        <v>3</v>
      </c>
      <c r="Z1551">
        <v>0</v>
      </c>
      <c r="AA1551">
        <v>48</v>
      </c>
      <c r="AB1551">
        <v>50</v>
      </c>
      <c r="AE1551" t="s">
        <v>37</v>
      </c>
      <c r="AF1551" t="s">
        <v>3976</v>
      </c>
      <c r="AG1551" t="s">
        <v>11331</v>
      </c>
      <c r="AH1551" t="s">
        <v>11332</v>
      </c>
      <c r="AI1551">
        <v>1370</v>
      </c>
      <c r="AJ1551">
        <v>4.4204379559999998</v>
      </c>
      <c r="AK1551" t="s">
        <v>11333</v>
      </c>
      <c r="AL1551">
        <v>1</v>
      </c>
      <c r="AM1551" t="s">
        <v>11334</v>
      </c>
      <c r="AN1551" t="s">
        <v>11335</v>
      </c>
      <c r="AO1551" t="s">
        <v>11336</v>
      </c>
      <c r="AP1551" t="s">
        <v>5273</v>
      </c>
      <c r="AQ1551" t="s">
        <v>5274</v>
      </c>
    </row>
    <row r="1552" spans="1:43" x14ac:dyDescent="0.3">
      <c r="A1552" t="s">
        <v>3979</v>
      </c>
      <c r="B1552" t="s">
        <v>11337</v>
      </c>
      <c r="C1552" t="s">
        <v>3978</v>
      </c>
      <c r="D1552" t="s">
        <v>5243</v>
      </c>
      <c r="E1552">
        <v>3</v>
      </c>
      <c r="F1552">
        <v>3</v>
      </c>
      <c r="G1552" t="s">
        <v>5267</v>
      </c>
      <c r="H1552">
        <v>5000</v>
      </c>
      <c r="I1552">
        <v>0</v>
      </c>
      <c r="J1552">
        <v>3.2</v>
      </c>
      <c r="K1552">
        <v>1166</v>
      </c>
      <c r="L1552">
        <v>334</v>
      </c>
      <c r="M1552">
        <v>211</v>
      </c>
      <c r="N1552">
        <v>233</v>
      </c>
      <c r="O1552">
        <v>131</v>
      </c>
      <c r="P1552">
        <v>257</v>
      </c>
      <c r="Q1552">
        <v>1</v>
      </c>
      <c r="R1552">
        <v>1</v>
      </c>
      <c r="S1552">
        <v>0</v>
      </c>
      <c r="T1552">
        <v>0</v>
      </c>
      <c r="U1552" t="s">
        <v>34</v>
      </c>
      <c r="V1552" t="s">
        <v>52</v>
      </c>
      <c r="W1552">
        <v>50</v>
      </c>
      <c r="X1552" t="s">
        <v>5268</v>
      </c>
      <c r="Y1552">
        <v>1</v>
      </c>
      <c r="Z1552">
        <v>0</v>
      </c>
      <c r="AA1552">
        <v>32</v>
      </c>
      <c r="AB1552">
        <v>50</v>
      </c>
      <c r="AE1552" t="s">
        <v>37</v>
      </c>
      <c r="AF1552" t="s">
        <v>3028</v>
      </c>
      <c r="AG1552" t="s">
        <v>3028</v>
      </c>
      <c r="AH1552" t="s">
        <v>10052</v>
      </c>
      <c r="AI1552">
        <v>13884</v>
      </c>
      <c r="AJ1552">
        <v>4.2228464419999998</v>
      </c>
      <c r="AK1552" t="s">
        <v>10053</v>
      </c>
      <c r="AL1552">
        <v>0</v>
      </c>
      <c r="AN1552" t="s">
        <v>11338</v>
      </c>
      <c r="AO1552" t="s">
        <v>11339</v>
      </c>
      <c r="AP1552" t="s">
        <v>5273</v>
      </c>
      <c r="AQ1552" t="s">
        <v>5274</v>
      </c>
    </row>
    <row r="1553" spans="1:43" x14ac:dyDescent="0.3">
      <c r="A1553" t="s">
        <v>1634</v>
      </c>
      <c r="B1553" t="s">
        <v>1633</v>
      </c>
      <c r="C1553" t="s">
        <v>1633</v>
      </c>
      <c r="D1553" t="s">
        <v>4537</v>
      </c>
      <c r="E1553">
        <v>7</v>
      </c>
      <c r="F1553">
        <v>6</v>
      </c>
      <c r="G1553" t="s">
        <v>5267</v>
      </c>
      <c r="H1553">
        <v>100</v>
      </c>
      <c r="I1553">
        <v>1</v>
      </c>
      <c r="J1553">
        <v>3.67</v>
      </c>
      <c r="K1553">
        <v>18</v>
      </c>
      <c r="L1553">
        <v>7</v>
      </c>
      <c r="M1553">
        <v>3</v>
      </c>
      <c r="N1553">
        <v>5</v>
      </c>
      <c r="O1553">
        <v>1</v>
      </c>
      <c r="P1553">
        <v>2</v>
      </c>
      <c r="Q1553">
        <v>0</v>
      </c>
      <c r="R1553">
        <v>0</v>
      </c>
      <c r="S1553">
        <v>0</v>
      </c>
      <c r="T1553">
        <v>0</v>
      </c>
      <c r="U1553" t="s">
        <v>158</v>
      </c>
      <c r="V1553" t="s">
        <v>35</v>
      </c>
      <c r="W1553">
        <v>44</v>
      </c>
      <c r="X1553" t="s">
        <v>5268</v>
      </c>
      <c r="Y1553">
        <v>2</v>
      </c>
      <c r="Z1553">
        <v>0</v>
      </c>
      <c r="AA1553">
        <v>23</v>
      </c>
      <c r="AB1553">
        <v>50</v>
      </c>
      <c r="AE1553" t="s">
        <v>37</v>
      </c>
      <c r="AF1553" t="s">
        <v>434</v>
      </c>
      <c r="AG1553" t="s">
        <v>5946</v>
      </c>
      <c r="AH1553" t="s">
        <v>5947</v>
      </c>
      <c r="AI1553">
        <v>12309</v>
      </c>
      <c r="AJ1553">
        <v>4.0451702010000004</v>
      </c>
      <c r="AK1553" t="s">
        <v>5948</v>
      </c>
      <c r="AL1553">
        <v>1</v>
      </c>
      <c r="AM1553" t="s">
        <v>5949</v>
      </c>
      <c r="AN1553" t="s">
        <v>7929</v>
      </c>
      <c r="AO1553" t="s">
        <v>7930</v>
      </c>
      <c r="AP1553" t="s">
        <v>5273</v>
      </c>
      <c r="AQ1553" t="s">
        <v>5274</v>
      </c>
    </row>
    <row r="1554" spans="1:43" x14ac:dyDescent="0.3">
      <c r="A1554" t="s">
        <v>3981</v>
      </c>
      <c r="B1554" t="s">
        <v>11340</v>
      </c>
      <c r="C1554" t="s">
        <v>3980</v>
      </c>
      <c r="D1554" t="s">
        <v>5244</v>
      </c>
      <c r="E1554">
        <v>5</v>
      </c>
      <c r="F1554">
        <v>5</v>
      </c>
      <c r="G1554" t="s">
        <v>5267</v>
      </c>
      <c r="H1554">
        <v>5000</v>
      </c>
      <c r="I1554">
        <v>0</v>
      </c>
      <c r="J1554">
        <v>3.2</v>
      </c>
      <c r="K1554">
        <v>1185</v>
      </c>
      <c r="L1554">
        <v>360</v>
      </c>
      <c r="M1554">
        <v>190</v>
      </c>
      <c r="N1554">
        <v>231</v>
      </c>
      <c r="O1554">
        <v>137</v>
      </c>
      <c r="P1554">
        <v>267</v>
      </c>
      <c r="Q1554">
        <v>0</v>
      </c>
      <c r="R1554">
        <v>0</v>
      </c>
      <c r="S1554">
        <v>0</v>
      </c>
      <c r="T1554">
        <v>0</v>
      </c>
      <c r="U1554" t="s">
        <v>42</v>
      </c>
      <c r="V1554" t="s">
        <v>52</v>
      </c>
      <c r="W1554">
        <v>10</v>
      </c>
      <c r="X1554" t="s">
        <v>5268</v>
      </c>
      <c r="Y1554">
        <v>2</v>
      </c>
      <c r="Z1554">
        <v>0</v>
      </c>
      <c r="AA1554">
        <v>48</v>
      </c>
      <c r="AB1554">
        <v>50</v>
      </c>
      <c r="AE1554" t="s">
        <v>37</v>
      </c>
      <c r="AF1554" t="s">
        <v>763</v>
      </c>
      <c r="AG1554" t="s">
        <v>5761</v>
      </c>
      <c r="AH1554" t="s">
        <v>5762</v>
      </c>
      <c r="AI1554">
        <v>32168</v>
      </c>
      <c r="AJ1554">
        <v>3.884543646</v>
      </c>
      <c r="AK1554" t="s">
        <v>5763</v>
      </c>
      <c r="AL1554">
        <v>0</v>
      </c>
      <c r="AN1554" t="s">
        <v>11341</v>
      </c>
      <c r="AO1554" t="s">
        <v>11342</v>
      </c>
      <c r="AP1554" t="s">
        <v>5273</v>
      </c>
      <c r="AQ1554" t="s">
        <v>5274</v>
      </c>
    </row>
    <row r="1555" spans="1:43" x14ac:dyDescent="0.3">
      <c r="A1555" t="s">
        <v>2541</v>
      </c>
      <c r="B1555" t="s">
        <v>7025</v>
      </c>
      <c r="C1555" t="s">
        <v>2539</v>
      </c>
      <c r="D1555" t="s">
        <v>4819</v>
      </c>
      <c r="E1555">
        <v>6</v>
      </c>
      <c r="F1555">
        <v>6</v>
      </c>
      <c r="G1555" t="s">
        <v>5267</v>
      </c>
      <c r="H1555">
        <v>100</v>
      </c>
      <c r="I1555">
        <v>0</v>
      </c>
      <c r="J1555">
        <v>3.4</v>
      </c>
      <c r="K1555">
        <v>5</v>
      </c>
      <c r="L1555">
        <v>2</v>
      </c>
      <c r="M1555">
        <v>0</v>
      </c>
      <c r="N1555">
        <v>2</v>
      </c>
      <c r="O1555">
        <v>0</v>
      </c>
      <c r="P1555">
        <v>1</v>
      </c>
      <c r="Q1555">
        <v>0</v>
      </c>
      <c r="R1555">
        <v>0</v>
      </c>
      <c r="S1555">
        <v>0</v>
      </c>
      <c r="T1555">
        <v>0</v>
      </c>
      <c r="U1555" t="s">
        <v>51</v>
      </c>
      <c r="V1555" t="s">
        <v>43</v>
      </c>
      <c r="W1555">
        <v>50</v>
      </c>
      <c r="X1555" t="s">
        <v>5268</v>
      </c>
      <c r="Y1555">
        <v>2</v>
      </c>
      <c r="Z1555">
        <v>0</v>
      </c>
      <c r="AA1555">
        <v>14</v>
      </c>
      <c r="AB1555">
        <v>50</v>
      </c>
      <c r="AE1555" t="s">
        <v>37</v>
      </c>
      <c r="AF1555" t="s">
        <v>2540</v>
      </c>
      <c r="AG1555" t="s">
        <v>9301</v>
      </c>
      <c r="AH1555" t="s">
        <v>9302</v>
      </c>
      <c r="AI1555">
        <v>112</v>
      </c>
      <c r="AJ1555">
        <v>3.625</v>
      </c>
      <c r="AK1555" t="s">
        <v>9303</v>
      </c>
      <c r="AL1555">
        <v>0</v>
      </c>
      <c r="AN1555" t="s">
        <v>9304</v>
      </c>
      <c r="AO1555" t="s">
        <v>9305</v>
      </c>
      <c r="AP1555" t="s">
        <v>5273</v>
      </c>
      <c r="AQ1555" t="s">
        <v>5274</v>
      </c>
    </row>
    <row r="1556" spans="1:43" ht="158.4" x14ac:dyDescent="0.3">
      <c r="A1556" t="s">
        <v>3983</v>
      </c>
      <c r="B1556" s="2" t="s">
        <v>11343</v>
      </c>
      <c r="C1556" s="2" t="s">
        <v>3982</v>
      </c>
      <c r="D1556" t="s">
        <v>4409</v>
      </c>
      <c r="E1556">
        <v>12</v>
      </c>
      <c r="F1556">
        <v>11</v>
      </c>
      <c r="G1556" t="s">
        <v>5267</v>
      </c>
      <c r="H1556">
        <v>5000</v>
      </c>
      <c r="I1556">
        <v>0</v>
      </c>
      <c r="J1556">
        <v>3.68</v>
      </c>
      <c r="K1556">
        <v>781</v>
      </c>
      <c r="L1556">
        <v>301</v>
      </c>
      <c r="M1556">
        <v>173</v>
      </c>
      <c r="N1556">
        <v>148</v>
      </c>
      <c r="O1556">
        <v>72</v>
      </c>
      <c r="P1556">
        <v>87</v>
      </c>
      <c r="Q1556">
        <v>0</v>
      </c>
      <c r="R1556">
        <v>0</v>
      </c>
      <c r="S1556">
        <v>0</v>
      </c>
      <c r="T1556">
        <v>0</v>
      </c>
      <c r="U1556" t="s">
        <v>64</v>
      </c>
      <c r="V1556" t="s">
        <v>35</v>
      </c>
      <c r="W1556">
        <v>50</v>
      </c>
      <c r="X1556" t="s">
        <v>5268</v>
      </c>
      <c r="Y1556">
        <v>3</v>
      </c>
      <c r="Z1556">
        <v>0</v>
      </c>
      <c r="AA1556">
        <v>139</v>
      </c>
      <c r="AB1556">
        <v>50</v>
      </c>
      <c r="AE1556" t="s">
        <v>37</v>
      </c>
      <c r="AF1556" t="s">
        <v>1241</v>
      </c>
      <c r="AG1556" t="s">
        <v>7286</v>
      </c>
      <c r="AH1556" t="s">
        <v>7287</v>
      </c>
      <c r="AI1556">
        <v>779</v>
      </c>
      <c r="AJ1556">
        <v>3.7766367139999999</v>
      </c>
      <c r="AK1556" t="s">
        <v>7288</v>
      </c>
      <c r="AL1556">
        <v>0</v>
      </c>
      <c r="AN1556" t="s">
        <v>11344</v>
      </c>
      <c r="AO1556" t="s">
        <v>11345</v>
      </c>
      <c r="AP1556" t="s">
        <v>5273</v>
      </c>
      <c r="AQ1556" t="s">
        <v>5274</v>
      </c>
    </row>
    <row r="1557" spans="1:43" x14ac:dyDescent="0.3">
      <c r="A1557" t="s">
        <v>3986</v>
      </c>
      <c r="B1557" t="s">
        <v>11346</v>
      </c>
      <c r="C1557" t="s">
        <v>3984</v>
      </c>
      <c r="D1557" t="s">
        <v>5245</v>
      </c>
      <c r="E1557">
        <v>8</v>
      </c>
      <c r="F1557">
        <v>7</v>
      </c>
      <c r="G1557" t="s">
        <v>5267</v>
      </c>
      <c r="H1557">
        <v>50</v>
      </c>
      <c r="I1557">
        <v>0</v>
      </c>
      <c r="J1557">
        <v>4</v>
      </c>
      <c r="K1557">
        <v>8</v>
      </c>
      <c r="L1557">
        <v>4</v>
      </c>
      <c r="M1557">
        <v>2</v>
      </c>
      <c r="N1557">
        <v>1</v>
      </c>
      <c r="O1557">
        <v>0</v>
      </c>
      <c r="P1557">
        <v>1</v>
      </c>
      <c r="Q1557">
        <v>0</v>
      </c>
      <c r="R1557">
        <v>0</v>
      </c>
      <c r="S1557">
        <v>0</v>
      </c>
      <c r="T1557">
        <v>0</v>
      </c>
      <c r="U1557" t="s">
        <v>144</v>
      </c>
      <c r="V1557" t="s">
        <v>43</v>
      </c>
      <c r="W1557">
        <v>50</v>
      </c>
      <c r="X1557" t="s">
        <v>5268</v>
      </c>
      <c r="Y1557">
        <v>3</v>
      </c>
      <c r="Z1557">
        <v>0</v>
      </c>
      <c r="AA1557">
        <v>36</v>
      </c>
      <c r="AB1557">
        <v>50</v>
      </c>
      <c r="AE1557" t="s">
        <v>37</v>
      </c>
      <c r="AF1557" t="s">
        <v>3985</v>
      </c>
      <c r="AG1557" t="s">
        <v>11347</v>
      </c>
      <c r="AH1557" t="s">
        <v>11348</v>
      </c>
      <c r="AI1557">
        <v>2283</v>
      </c>
      <c r="AJ1557">
        <v>4.1279018829999998</v>
      </c>
      <c r="AK1557" t="s">
        <v>11349</v>
      </c>
      <c r="AL1557">
        <v>0</v>
      </c>
      <c r="AN1557" t="s">
        <v>11350</v>
      </c>
      <c r="AO1557" t="s">
        <v>11351</v>
      </c>
      <c r="AP1557" t="s">
        <v>5273</v>
      </c>
      <c r="AQ1557" t="s">
        <v>5274</v>
      </c>
    </row>
    <row r="1558" spans="1:43" x14ac:dyDescent="0.3">
      <c r="A1558" t="s">
        <v>3988</v>
      </c>
      <c r="B1558" t="s">
        <v>10436</v>
      </c>
      <c r="C1558" t="s">
        <v>3308</v>
      </c>
      <c r="D1558" t="s">
        <v>5048</v>
      </c>
      <c r="E1558">
        <v>7</v>
      </c>
      <c r="F1558">
        <v>6</v>
      </c>
      <c r="G1558" t="s">
        <v>5267</v>
      </c>
      <c r="H1558">
        <v>1000</v>
      </c>
      <c r="I1558">
        <v>1</v>
      </c>
      <c r="J1558">
        <v>3.98</v>
      </c>
      <c r="K1558">
        <v>129</v>
      </c>
      <c r="L1558">
        <v>64</v>
      </c>
      <c r="M1558">
        <v>21</v>
      </c>
      <c r="N1558">
        <v>28</v>
      </c>
      <c r="O1558">
        <v>9</v>
      </c>
      <c r="P1558">
        <v>7</v>
      </c>
      <c r="Q1558">
        <v>1</v>
      </c>
      <c r="R1558">
        <v>1</v>
      </c>
      <c r="S1558">
        <v>0</v>
      </c>
      <c r="T1558">
        <v>0</v>
      </c>
      <c r="U1558" t="s">
        <v>34</v>
      </c>
      <c r="V1558" t="s">
        <v>43</v>
      </c>
      <c r="W1558">
        <v>50</v>
      </c>
      <c r="X1558" t="s">
        <v>5268</v>
      </c>
      <c r="Y1558">
        <v>2</v>
      </c>
      <c r="Z1558">
        <v>0</v>
      </c>
      <c r="AA1558">
        <v>27</v>
      </c>
      <c r="AB1558">
        <v>50</v>
      </c>
      <c r="AE1558" t="s">
        <v>37</v>
      </c>
      <c r="AF1558" t="s">
        <v>701</v>
      </c>
      <c r="AG1558" t="s">
        <v>6374</v>
      </c>
      <c r="AH1558" t="s">
        <v>3987</v>
      </c>
      <c r="AI1558">
        <v>794</v>
      </c>
      <c r="AJ1558">
        <v>4.2770780860000004</v>
      </c>
      <c r="AK1558" t="s">
        <v>6376</v>
      </c>
      <c r="AL1558">
        <v>0</v>
      </c>
      <c r="AN1558" t="s">
        <v>11352</v>
      </c>
      <c r="AO1558" t="s">
        <v>11353</v>
      </c>
      <c r="AP1558" t="s">
        <v>5273</v>
      </c>
      <c r="AQ1558" t="s">
        <v>5274</v>
      </c>
    </row>
    <row r="1559" spans="1:43" x14ac:dyDescent="0.3">
      <c r="A1559" t="s">
        <v>3990</v>
      </c>
      <c r="B1559" t="s">
        <v>11354</v>
      </c>
      <c r="C1559" t="s">
        <v>3989</v>
      </c>
      <c r="D1559" t="s">
        <v>5246</v>
      </c>
      <c r="E1559">
        <v>9</v>
      </c>
      <c r="F1559">
        <v>76</v>
      </c>
      <c r="G1559" t="s">
        <v>5267</v>
      </c>
      <c r="H1559">
        <v>20000</v>
      </c>
      <c r="I1559">
        <v>0</v>
      </c>
      <c r="J1559">
        <v>3.55</v>
      </c>
      <c r="K1559">
        <v>7088</v>
      </c>
      <c r="L1559">
        <v>2635</v>
      </c>
      <c r="M1559">
        <v>1394</v>
      </c>
      <c r="N1559">
        <v>1315</v>
      </c>
      <c r="O1559">
        <v>715</v>
      </c>
      <c r="P1559">
        <v>1029</v>
      </c>
      <c r="Q1559">
        <v>0</v>
      </c>
      <c r="R1559">
        <v>0</v>
      </c>
      <c r="S1559">
        <v>0</v>
      </c>
      <c r="T1559">
        <v>0</v>
      </c>
      <c r="U1559" t="s">
        <v>42</v>
      </c>
      <c r="V1559" t="s">
        <v>52</v>
      </c>
      <c r="W1559">
        <v>50</v>
      </c>
      <c r="X1559" t="s">
        <v>5268</v>
      </c>
      <c r="Y1559">
        <v>3</v>
      </c>
      <c r="Z1559">
        <v>0</v>
      </c>
      <c r="AA1559">
        <v>36</v>
      </c>
      <c r="AB1559">
        <v>50</v>
      </c>
      <c r="AE1559" t="s">
        <v>37</v>
      </c>
      <c r="AF1559" t="s">
        <v>152</v>
      </c>
      <c r="AG1559" t="s">
        <v>5428</v>
      </c>
      <c r="AH1559" t="s">
        <v>5429</v>
      </c>
      <c r="AI1559">
        <v>51369</v>
      </c>
      <c r="AJ1559">
        <v>3.9682688000000002</v>
      </c>
      <c r="AK1559" t="s">
        <v>5430</v>
      </c>
      <c r="AL1559">
        <v>1</v>
      </c>
      <c r="AM1559" t="s">
        <v>5431</v>
      </c>
      <c r="AN1559" t="s">
        <v>11355</v>
      </c>
      <c r="AO1559" t="s">
        <v>11356</v>
      </c>
      <c r="AP1559" t="s">
        <v>5273</v>
      </c>
      <c r="AQ1559" t="s">
        <v>5274</v>
      </c>
    </row>
    <row r="1560" spans="1:43" x14ac:dyDescent="0.3">
      <c r="A1560" t="s">
        <v>3994</v>
      </c>
      <c r="B1560" t="s">
        <v>11357</v>
      </c>
      <c r="C1560" t="s">
        <v>3991</v>
      </c>
      <c r="D1560" t="s">
        <v>5247</v>
      </c>
      <c r="E1560">
        <v>13</v>
      </c>
      <c r="F1560">
        <v>11</v>
      </c>
      <c r="G1560" t="s">
        <v>5267</v>
      </c>
      <c r="H1560">
        <v>10000</v>
      </c>
      <c r="I1560">
        <v>0</v>
      </c>
      <c r="J1560">
        <v>4.12</v>
      </c>
      <c r="K1560">
        <v>2901</v>
      </c>
      <c r="L1560">
        <v>1573</v>
      </c>
      <c r="M1560">
        <v>606</v>
      </c>
      <c r="N1560">
        <v>399</v>
      </c>
      <c r="O1560">
        <v>135</v>
      </c>
      <c r="P1560">
        <v>188</v>
      </c>
      <c r="Q1560">
        <v>0</v>
      </c>
      <c r="R1560">
        <v>0</v>
      </c>
      <c r="S1560">
        <v>0</v>
      </c>
      <c r="T1560">
        <v>0</v>
      </c>
      <c r="U1560" t="s">
        <v>70</v>
      </c>
      <c r="V1560" t="s">
        <v>35</v>
      </c>
      <c r="W1560">
        <v>50</v>
      </c>
      <c r="X1560" t="s">
        <v>5268</v>
      </c>
      <c r="Y1560">
        <v>3</v>
      </c>
      <c r="Z1560">
        <v>0</v>
      </c>
      <c r="AA1560">
        <v>36</v>
      </c>
      <c r="AB1560">
        <v>50</v>
      </c>
      <c r="AC1560">
        <v>1</v>
      </c>
      <c r="AD1560" t="s">
        <v>5269</v>
      </c>
      <c r="AE1560" t="s">
        <v>37</v>
      </c>
      <c r="AF1560" t="s">
        <v>3992</v>
      </c>
      <c r="AG1560" t="s">
        <v>11358</v>
      </c>
      <c r="AH1560" t="s">
        <v>3993</v>
      </c>
      <c r="AI1560">
        <v>14502</v>
      </c>
      <c r="AJ1560">
        <v>4.1478416769999997</v>
      </c>
      <c r="AK1560" t="s">
        <v>11359</v>
      </c>
      <c r="AL1560">
        <v>1</v>
      </c>
      <c r="AM1560" t="s">
        <v>11360</v>
      </c>
      <c r="AN1560" t="s">
        <v>11361</v>
      </c>
      <c r="AO1560" t="s">
        <v>11362</v>
      </c>
      <c r="AP1560" t="s">
        <v>5273</v>
      </c>
      <c r="AQ1560" t="s">
        <v>5274</v>
      </c>
    </row>
    <row r="1561" spans="1:43" x14ac:dyDescent="0.3">
      <c r="A1561" t="s">
        <v>792</v>
      </c>
      <c r="B1561" t="s">
        <v>6533</v>
      </c>
      <c r="C1561" t="s">
        <v>790</v>
      </c>
      <c r="D1561" t="s">
        <v>4265</v>
      </c>
      <c r="E1561">
        <v>16</v>
      </c>
      <c r="F1561">
        <v>14</v>
      </c>
      <c r="G1561" t="s">
        <v>5267</v>
      </c>
      <c r="H1561">
        <v>100</v>
      </c>
      <c r="I1561">
        <v>1</v>
      </c>
      <c r="J1561">
        <v>4.05</v>
      </c>
      <c r="K1561">
        <v>82</v>
      </c>
      <c r="L1561">
        <v>43</v>
      </c>
      <c r="M1561">
        <v>18</v>
      </c>
      <c r="N1561">
        <v>11</v>
      </c>
      <c r="O1561">
        <v>2</v>
      </c>
      <c r="P1561">
        <v>8</v>
      </c>
      <c r="Q1561">
        <v>0</v>
      </c>
      <c r="R1561">
        <v>0</v>
      </c>
      <c r="S1561">
        <v>0</v>
      </c>
      <c r="T1561">
        <v>0</v>
      </c>
      <c r="U1561" t="s">
        <v>34</v>
      </c>
      <c r="V1561" t="s">
        <v>52</v>
      </c>
      <c r="W1561">
        <v>50</v>
      </c>
      <c r="X1561" t="s">
        <v>5268</v>
      </c>
      <c r="Y1561">
        <v>5</v>
      </c>
      <c r="Z1561">
        <v>0</v>
      </c>
      <c r="AA1561">
        <v>36</v>
      </c>
      <c r="AB1561">
        <v>50</v>
      </c>
      <c r="AE1561" t="s">
        <v>37</v>
      </c>
      <c r="AF1561" t="s">
        <v>791</v>
      </c>
      <c r="AG1561" t="s">
        <v>791</v>
      </c>
      <c r="AH1561" t="s">
        <v>6534</v>
      </c>
      <c r="AI1561">
        <v>514</v>
      </c>
      <c r="AJ1561">
        <v>4.2178988329999996</v>
      </c>
      <c r="AK1561" t="s">
        <v>6535</v>
      </c>
      <c r="AL1561">
        <v>0</v>
      </c>
      <c r="AN1561" t="s">
        <v>6536</v>
      </c>
      <c r="AO1561" t="s">
        <v>6537</v>
      </c>
      <c r="AP1561" t="s">
        <v>5273</v>
      </c>
      <c r="AQ1561" t="s">
        <v>5274</v>
      </c>
    </row>
    <row r="1562" spans="1:43" x14ac:dyDescent="0.3">
      <c r="A1562" t="s">
        <v>3997</v>
      </c>
      <c r="B1562" t="s">
        <v>11363</v>
      </c>
      <c r="C1562" t="s">
        <v>3995</v>
      </c>
      <c r="D1562" t="s">
        <v>5248</v>
      </c>
      <c r="E1562">
        <v>7</v>
      </c>
      <c r="F1562">
        <v>25</v>
      </c>
      <c r="G1562" t="s">
        <v>5267</v>
      </c>
      <c r="H1562">
        <v>5000</v>
      </c>
      <c r="I1562">
        <v>0</v>
      </c>
      <c r="J1562">
        <v>3.5</v>
      </c>
      <c r="K1562">
        <v>774</v>
      </c>
      <c r="L1562">
        <v>258</v>
      </c>
      <c r="M1562">
        <v>176</v>
      </c>
      <c r="N1562">
        <v>147</v>
      </c>
      <c r="O1562">
        <v>81</v>
      </c>
      <c r="P1562">
        <v>112</v>
      </c>
      <c r="Q1562">
        <v>0</v>
      </c>
      <c r="R1562">
        <v>0</v>
      </c>
      <c r="S1562">
        <v>0</v>
      </c>
      <c r="T1562">
        <v>0</v>
      </c>
      <c r="U1562" t="s">
        <v>1047</v>
      </c>
      <c r="V1562" t="s">
        <v>52</v>
      </c>
      <c r="W1562">
        <v>2</v>
      </c>
      <c r="X1562" t="s">
        <v>5268</v>
      </c>
      <c r="Y1562">
        <v>2</v>
      </c>
      <c r="Z1562">
        <v>0</v>
      </c>
      <c r="AA1562">
        <v>27</v>
      </c>
      <c r="AB1562">
        <v>50</v>
      </c>
      <c r="AE1562" t="s">
        <v>37</v>
      </c>
      <c r="AF1562" t="s">
        <v>3996</v>
      </c>
      <c r="AG1562" t="s">
        <v>11364</v>
      </c>
      <c r="AH1562" t="s">
        <v>11365</v>
      </c>
      <c r="AI1562">
        <v>11680</v>
      </c>
      <c r="AJ1562">
        <v>4.1928938359999997</v>
      </c>
      <c r="AK1562" t="s">
        <v>11366</v>
      </c>
      <c r="AL1562">
        <v>0</v>
      </c>
      <c r="AN1562" t="s">
        <v>11367</v>
      </c>
      <c r="AO1562" t="s">
        <v>11368</v>
      </c>
      <c r="AP1562" t="s">
        <v>5273</v>
      </c>
      <c r="AQ1562" t="s">
        <v>5274</v>
      </c>
    </row>
    <row r="1563" spans="1:43" x14ac:dyDescent="0.3">
      <c r="A1563" t="s">
        <v>4000</v>
      </c>
      <c r="B1563" t="s">
        <v>11369</v>
      </c>
      <c r="C1563" t="s">
        <v>3998</v>
      </c>
      <c r="D1563" t="s">
        <v>5249</v>
      </c>
      <c r="E1563">
        <v>3.87</v>
      </c>
      <c r="F1563">
        <v>4</v>
      </c>
      <c r="G1563" t="s">
        <v>5267</v>
      </c>
      <c r="H1563">
        <v>1000</v>
      </c>
      <c r="I1563">
        <v>1</v>
      </c>
      <c r="J1563">
        <v>3.68</v>
      </c>
      <c r="K1563">
        <v>62</v>
      </c>
      <c r="L1563">
        <v>28</v>
      </c>
      <c r="M1563">
        <v>11</v>
      </c>
      <c r="N1563">
        <v>7</v>
      </c>
      <c r="O1563">
        <v>7</v>
      </c>
      <c r="P1563">
        <v>9</v>
      </c>
      <c r="Q1563">
        <v>0</v>
      </c>
      <c r="R1563">
        <v>0</v>
      </c>
      <c r="S1563">
        <v>0</v>
      </c>
      <c r="T1563">
        <v>0</v>
      </c>
      <c r="U1563" t="s">
        <v>42</v>
      </c>
      <c r="V1563" t="s">
        <v>43</v>
      </c>
      <c r="W1563">
        <v>1</v>
      </c>
      <c r="X1563" t="s">
        <v>5268</v>
      </c>
      <c r="Y1563">
        <v>1</v>
      </c>
      <c r="Z1563">
        <v>0</v>
      </c>
      <c r="AA1563">
        <v>40</v>
      </c>
      <c r="AB1563">
        <v>50</v>
      </c>
      <c r="AC1563">
        <v>1</v>
      </c>
      <c r="AD1563" t="s">
        <v>5269</v>
      </c>
      <c r="AE1563" t="s">
        <v>37</v>
      </c>
      <c r="AF1563" t="s">
        <v>3999</v>
      </c>
      <c r="AG1563" t="s">
        <v>11370</v>
      </c>
      <c r="AH1563" t="s">
        <v>11371</v>
      </c>
      <c r="AI1563">
        <v>265</v>
      </c>
      <c r="AJ1563">
        <v>3.626415094</v>
      </c>
      <c r="AK1563" t="s">
        <v>11372</v>
      </c>
      <c r="AL1563">
        <v>0</v>
      </c>
      <c r="AN1563" t="s">
        <v>11373</v>
      </c>
      <c r="AO1563" t="s">
        <v>11374</v>
      </c>
      <c r="AP1563" t="s">
        <v>5273</v>
      </c>
      <c r="AQ1563" t="s">
        <v>5274</v>
      </c>
    </row>
    <row r="1564" spans="1:43" x14ac:dyDescent="0.3">
      <c r="A1564" t="s">
        <v>3089</v>
      </c>
      <c r="B1564" t="s">
        <v>3087</v>
      </c>
      <c r="C1564" t="s">
        <v>3087</v>
      </c>
      <c r="D1564" t="s">
        <v>4668</v>
      </c>
      <c r="E1564">
        <v>4.93</v>
      </c>
      <c r="F1564">
        <v>6</v>
      </c>
      <c r="G1564" t="s">
        <v>5267</v>
      </c>
      <c r="H1564">
        <v>100</v>
      </c>
      <c r="I1564">
        <v>0</v>
      </c>
      <c r="J1564">
        <v>3.77</v>
      </c>
      <c r="K1564">
        <v>47</v>
      </c>
      <c r="L1564">
        <v>22</v>
      </c>
      <c r="M1564">
        <v>7</v>
      </c>
      <c r="N1564">
        <v>8</v>
      </c>
      <c r="O1564">
        <v>5</v>
      </c>
      <c r="P1564">
        <v>5</v>
      </c>
      <c r="Q1564">
        <v>0</v>
      </c>
      <c r="R1564">
        <v>0</v>
      </c>
      <c r="S1564">
        <v>0</v>
      </c>
      <c r="T1564">
        <v>0</v>
      </c>
      <c r="U1564" t="s">
        <v>100</v>
      </c>
      <c r="V1564" t="s">
        <v>52</v>
      </c>
      <c r="W1564">
        <v>1</v>
      </c>
      <c r="X1564" t="s">
        <v>571</v>
      </c>
      <c r="Y1564">
        <v>1</v>
      </c>
      <c r="Z1564">
        <v>0</v>
      </c>
      <c r="AA1564">
        <v>41</v>
      </c>
      <c r="AB1564">
        <v>50</v>
      </c>
      <c r="AE1564" t="s">
        <v>37</v>
      </c>
      <c r="AF1564" t="s">
        <v>44</v>
      </c>
      <c r="AG1564" t="s">
        <v>5276</v>
      </c>
      <c r="AH1564" t="s">
        <v>3088</v>
      </c>
      <c r="AI1564">
        <v>17752</v>
      </c>
      <c r="AJ1564">
        <v>3.8996732760000001</v>
      </c>
      <c r="AK1564" t="s">
        <v>5278</v>
      </c>
      <c r="AL1564">
        <v>0</v>
      </c>
      <c r="AN1564" t="s">
        <v>10131</v>
      </c>
      <c r="AO1564" t="s">
        <v>10132</v>
      </c>
      <c r="AP1564" t="s">
        <v>5273</v>
      </c>
      <c r="AQ1564" t="s">
        <v>5274</v>
      </c>
    </row>
    <row r="1565" spans="1:43" x14ac:dyDescent="0.3">
      <c r="A1565" t="s">
        <v>4003</v>
      </c>
      <c r="B1565" t="s">
        <v>11375</v>
      </c>
      <c r="C1565" t="s">
        <v>4001</v>
      </c>
      <c r="D1565" t="s">
        <v>5250</v>
      </c>
      <c r="E1565">
        <v>15</v>
      </c>
      <c r="F1565">
        <v>92</v>
      </c>
      <c r="G1565" t="s">
        <v>5267</v>
      </c>
      <c r="H1565">
        <v>100</v>
      </c>
      <c r="I1565">
        <v>0</v>
      </c>
      <c r="J1565">
        <v>3.51</v>
      </c>
      <c r="K1565">
        <v>74</v>
      </c>
      <c r="L1565">
        <v>26</v>
      </c>
      <c r="M1565">
        <v>15</v>
      </c>
      <c r="N1565">
        <v>15</v>
      </c>
      <c r="O1565">
        <v>7</v>
      </c>
      <c r="P1565">
        <v>11</v>
      </c>
      <c r="Q1565">
        <v>0</v>
      </c>
      <c r="R1565">
        <v>0</v>
      </c>
      <c r="S1565">
        <v>0</v>
      </c>
      <c r="T1565">
        <v>0</v>
      </c>
      <c r="U1565" t="s">
        <v>100</v>
      </c>
      <c r="V1565" t="s">
        <v>101</v>
      </c>
      <c r="W1565">
        <v>50</v>
      </c>
      <c r="X1565" t="s">
        <v>5335</v>
      </c>
      <c r="Y1565">
        <v>4</v>
      </c>
      <c r="Z1565">
        <v>0</v>
      </c>
      <c r="AA1565">
        <v>38</v>
      </c>
      <c r="AB1565">
        <v>50</v>
      </c>
      <c r="AE1565" t="s">
        <v>37</v>
      </c>
      <c r="AF1565" t="s">
        <v>1556</v>
      </c>
      <c r="AG1565" t="s">
        <v>7786</v>
      </c>
      <c r="AH1565" t="s">
        <v>4002</v>
      </c>
      <c r="AI1565">
        <v>151914</v>
      </c>
      <c r="AJ1565">
        <v>4.1279210610000003</v>
      </c>
      <c r="AK1565" t="s">
        <v>7788</v>
      </c>
      <c r="AL1565">
        <v>0</v>
      </c>
      <c r="AN1565" t="s">
        <v>11376</v>
      </c>
      <c r="AO1565" t="s">
        <v>11377</v>
      </c>
      <c r="AP1565" t="s">
        <v>5273</v>
      </c>
      <c r="AQ1565" t="s">
        <v>5274</v>
      </c>
    </row>
    <row r="1566" spans="1:43" x14ac:dyDescent="0.3">
      <c r="A1566" t="s">
        <v>4005</v>
      </c>
      <c r="B1566" t="s">
        <v>11378</v>
      </c>
      <c r="C1566" t="s">
        <v>4004</v>
      </c>
      <c r="D1566" t="s">
        <v>5251</v>
      </c>
      <c r="E1566">
        <v>5.91</v>
      </c>
      <c r="F1566">
        <v>5</v>
      </c>
      <c r="G1566" t="s">
        <v>5267</v>
      </c>
      <c r="H1566">
        <v>1000</v>
      </c>
      <c r="I1566">
        <v>0</v>
      </c>
      <c r="J1566">
        <v>3.38</v>
      </c>
      <c r="K1566">
        <v>414</v>
      </c>
      <c r="L1566">
        <v>156</v>
      </c>
      <c r="M1566">
        <v>58</v>
      </c>
      <c r="N1566">
        <v>72</v>
      </c>
      <c r="O1566">
        <v>45</v>
      </c>
      <c r="P1566">
        <v>83</v>
      </c>
      <c r="Q1566">
        <v>0</v>
      </c>
      <c r="R1566">
        <v>0</v>
      </c>
      <c r="S1566">
        <v>0</v>
      </c>
      <c r="T1566">
        <v>0</v>
      </c>
      <c r="U1566" t="s">
        <v>838</v>
      </c>
      <c r="V1566" t="s">
        <v>52</v>
      </c>
      <c r="W1566">
        <v>50</v>
      </c>
      <c r="X1566" t="s">
        <v>5268</v>
      </c>
      <c r="Y1566">
        <v>2</v>
      </c>
      <c r="Z1566">
        <v>0</v>
      </c>
      <c r="AA1566">
        <v>36</v>
      </c>
      <c r="AB1566">
        <v>50</v>
      </c>
      <c r="AC1566">
        <v>1</v>
      </c>
      <c r="AD1566" t="s">
        <v>5269</v>
      </c>
      <c r="AE1566" t="s">
        <v>37</v>
      </c>
      <c r="AF1566" t="s">
        <v>3205</v>
      </c>
      <c r="AG1566" t="s">
        <v>3205</v>
      </c>
      <c r="AH1566" t="s">
        <v>10300</v>
      </c>
      <c r="AI1566">
        <v>12134</v>
      </c>
      <c r="AJ1566">
        <v>3.866902917</v>
      </c>
      <c r="AK1566" t="s">
        <v>10301</v>
      </c>
      <c r="AL1566">
        <v>0</v>
      </c>
      <c r="AN1566" t="s">
        <v>11379</v>
      </c>
      <c r="AO1566" t="s">
        <v>11380</v>
      </c>
      <c r="AP1566" t="s">
        <v>5273</v>
      </c>
      <c r="AQ1566" t="s">
        <v>5274</v>
      </c>
    </row>
    <row r="1567" spans="1:43" x14ac:dyDescent="0.3">
      <c r="A1567" t="s">
        <v>4008</v>
      </c>
      <c r="B1567" t="s">
        <v>11381</v>
      </c>
      <c r="C1567" t="s">
        <v>4006</v>
      </c>
      <c r="D1567" t="s">
        <v>4526</v>
      </c>
      <c r="E1567">
        <v>3</v>
      </c>
      <c r="F1567">
        <v>8</v>
      </c>
      <c r="G1567" t="s">
        <v>5267</v>
      </c>
      <c r="H1567">
        <v>100</v>
      </c>
      <c r="I1567">
        <v>1</v>
      </c>
      <c r="J1567">
        <v>3.79</v>
      </c>
      <c r="K1567">
        <v>57</v>
      </c>
      <c r="L1567">
        <v>25</v>
      </c>
      <c r="M1567">
        <v>10</v>
      </c>
      <c r="N1567">
        <v>13</v>
      </c>
      <c r="O1567">
        <v>3</v>
      </c>
      <c r="P1567">
        <v>6</v>
      </c>
      <c r="Q1567">
        <v>0</v>
      </c>
      <c r="R1567">
        <v>0</v>
      </c>
      <c r="S1567">
        <v>0</v>
      </c>
      <c r="T1567">
        <v>0</v>
      </c>
      <c r="U1567" t="s">
        <v>1039</v>
      </c>
      <c r="V1567" t="s">
        <v>43</v>
      </c>
      <c r="W1567">
        <v>1</v>
      </c>
      <c r="X1567" t="s">
        <v>5268</v>
      </c>
      <c r="Y1567">
        <v>1</v>
      </c>
      <c r="Z1567">
        <v>0</v>
      </c>
      <c r="AA1567">
        <v>41</v>
      </c>
      <c r="AB1567">
        <v>50</v>
      </c>
      <c r="AC1567">
        <v>1</v>
      </c>
      <c r="AD1567" t="s">
        <v>5269</v>
      </c>
      <c r="AE1567" t="s">
        <v>37</v>
      </c>
      <c r="AF1567" t="s">
        <v>3500</v>
      </c>
      <c r="AG1567" t="s">
        <v>3500</v>
      </c>
      <c r="AH1567" t="s">
        <v>4007</v>
      </c>
      <c r="AI1567">
        <v>4080</v>
      </c>
      <c r="AJ1567">
        <v>3.9879901960000002</v>
      </c>
      <c r="AK1567" t="s">
        <v>10709</v>
      </c>
      <c r="AL1567">
        <v>0</v>
      </c>
      <c r="AN1567" t="s">
        <v>11382</v>
      </c>
      <c r="AO1567" t="s">
        <v>11383</v>
      </c>
      <c r="AP1567" t="s">
        <v>5273</v>
      </c>
      <c r="AQ1567" t="s">
        <v>5274</v>
      </c>
    </row>
    <row r="1568" spans="1:43" x14ac:dyDescent="0.3">
      <c r="A1568" t="s">
        <v>1195</v>
      </c>
      <c r="B1568" t="s">
        <v>7211</v>
      </c>
      <c r="C1568" t="s">
        <v>1193</v>
      </c>
      <c r="D1568" t="s">
        <v>4394</v>
      </c>
      <c r="E1568">
        <v>11</v>
      </c>
      <c r="F1568">
        <v>134</v>
      </c>
      <c r="G1568" t="s">
        <v>5267</v>
      </c>
      <c r="H1568">
        <v>100</v>
      </c>
      <c r="I1568">
        <v>1</v>
      </c>
      <c r="J1568">
        <v>3.54</v>
      </c>
      <c r="K1568">
        <v>28</v>
      </c>
      <c r="L1568">
        <v>7</v>
      </c>
      <c r="M1568">
        <v>11</v>
      </c>
      <c r="N1568">
        <v>4</v>
      </c>
      <c r="O1568">
        <v>2</v>
      </c>
      <c r="P1568">
        <v>4</v>
      </c>
      <c r="Q1568">
        <v>0</v>
      </c>
      <c r="R1568">
        <v>0</v>
      </c>
      <c r="S1568">
        <v>0</v>
      </c>
      <c r="T1568">
        <v>0</v>
      </c>
      <c r="U1568" t="s">
        <v>70</v>
      </c>
      <c r="V1568" t="s">
        <v>52</v>
      </c>
      <c r="W1568">
        <v>50</v>
      </c>
      <c r="X1568" t="s">
        <v>5268</v>
      </c>
      <c r="Y1568">
        <v>3</v>
      </c>
      <c r="Z1568">
        <v>0</v>
      </c>
      <c r="AA1568">
        <v>46</v>
      </c>
      <c r="AB1568">
        <v>50</v>
      </c>
      <c r="AE1568" t="s">
        <v>37</v>
      </c>
      <c r="AF1568" t="s">
        <v>1194</v>
      </c>
      <c r="AG1568" t="s">
        <v>7212</v>
      </c>
      <c r="AH1568" t="s">
        <v>7213</v>
      </c>
      <c r="AI1568">
        <v>1926</v>
      </c>
      <c r="AJ1568">
        <v>4.0716510899999996</v>
      </c>
      <c r="AK1568" t="s">
        <v>7214</v>
      </c>
      <c r="AL1568">
        <v>0</v>
      </c>
      <c r="AN1568" t="s">
        <v>7215</v>
      </c>
      <c r="AO1568" t="s">
        <v>7216</v>
      </c>
      <c r="AP1568" t="s">
        <v>5273</v>
      </c>
      <c r="AQ1568" t="s">
        <v>5274</v>
      </c>
    </row>
    <row r="1569" spans="1:43" x14ac:dyDescent="0.3">
      <c r="A1569" t="s">
        <v>4010</v>
      </c>
      <c r="B1569" t="s">
        <v>11384</v>
      </c>
      <c r="C1569" t="s">
        <v>4009</v>
      </c>
      <c r="D1569" t="s">
        <v>5252</v>
      </c>
      <c r="E1569">
        <v>8</v>
      </c>
      <c r="F1569">
        <v>7</v>
      </c>
      <c r="G1569" t="s">
        <v>5267</v>
      </c>
      <c r="H1569">
        <v>20000</v>
      </c>
      <c r="I1569">
        <v>1</v>
      </c>
      <c r="J1569">
        <v>4.25</v>
      </c>
      <c r="K1569">
        <v>3127</v>
      </c>
      <c r="L1569">
        <v>1919</v>
      </c>
      <c r="M1569">
        <v>580</v>
      </c>
      <c r="N1569">
        <v>304</v>
      </c>
      <c r="O1569">
        <v>128</v>
      </c>
      <c r="P1569">
        <v>196</v>
      </c>
      <c r="Q1569">
        <v>1</v>
      </c>
      <c r="R1569">
        <v>0</v>
      </c>
      <c r="S1569">
        <v>1</v>
      </c>
      <c r="T1569">
        <v>0</v>
      </c>
      <c r="U1569" t="s">
        <v>70</v>
      </c>
      <c r="V1569" t="s">
        <v>35</v>
      </c>
      <c r="W1569">
        <v>50</v>
      </c>
      <c r="X1569" t="s">
        <v>5268</v>
      </c>
      <c r="Y1569">
        <v>2</v>
      </c>
      <c r="Z1569">
        <v>0</v>
      </c>
      <c r="AA1569">
        <v>44</v>
      </c>
      <c r="AB1569">
        <v>50</v>
      </c>
      <c r="AE1569" t="s">
        <v>37</v>
      </c>
      <c r="AF1569" t="s">
        <v>1123</v>
      </c>
      <c r="AG1569" t="s">
        <v>7075</v>
      </c>
      <c r="AH1569" t="s">
        <v>7076</v>
      </c>
      <c r="AI1569">
        <v>16803</v>
      </c>
      <c r="AJ1569">
        <v>4.1550318400000004</v>
      </c>
      <c r="AK1569" t="s">
        <v>7077</v>
      </c>
      <c r="AL1569">
        <v>0</v>
      </c>
      <c r="AN1569" t="s">
        <v>11385</v>
      </c>
      <c r="AO1569" t="s">
        <v>11386</v>
      </c>
      <c r="AP1569" t="s">
        <v>5273</v>
      </c>
      <c r="AQ1569" t="s">
        <v>5274</v>
      </c>
    </row>
    <row r="1570" spans="1:43" x14ac:dyDescent="0.3">
      <c r="A1570" t="s">
        <v>4012</v>
      </c>
      <c r="B1570" t="s">
        <v>11387</v>
      </c>
      <c r="C1570" t="s">
        <v>4011</v>
      </c>
      <c r="D1570" t="s">
        <v>5253</v>
      </c>
      <c r="E1570">
        <v>6</v>
      </c>
      <c r="F1570">
        <v>9</v>
      </c>
      <c r="G1570" t="s">
        <v>5267</v>
      </c>
      <c r="H1570">
        <v>10000</v>
      </c>
      <c r="I1570">
        <v>1</v>
      </c>
      <c r="J1570">
        <v>4.08</v>
      </c>
      <c r="K1570">
        <v>1367</v>
      </c>
      <c r="L1570">
        <v>722</v>
      </c>
      <c r="M1570">
        <v>293</v>
      </c>
      <c r="N1570">
        <v>185</v>
      </c>
      <c r="O1570">
        <v>77</v>
      </c>
      <c r="P1570">
        <v>90</v>
      </c>
      <c r="Q1570">
        <v>0</v>
      </c>
      <c r="R1570">
        <v>0</v>
      </c>
      <c r="S1570">
        <v>0</v>
      </c>
      <c r="T1570">
        <v>0</v>
      </c>
      <c r="U1570" t="s">
        <v>56</v>
      </c>
      <c r="V1570" t="s">
        <v>52</v>
      </c>
      <c r="W1570">
        <v>50</v>
      </c>
      <c r="X1570" t="s">
        <v>5268</v>
      </c>
      <c r="Y1570">
        <v>2</v>
      </c>
      <c r="Z1570">
        <v>0</v>
      </c>
      <c r="AA1570">
        <v>41</v>
      </c>
      <c r="AB1570">
        <v>50</v>
      </c>
      <c r="AE1570" t="s">
        <v>37</v>
      </c>
      <c r="AF1570" t="s">
        <v>937</v>
      </c>
      <c r="AG1570" t="s">
        <v>937</v>
      </c>
      <c r="AH1570" t="s">
        <v>6769</v>
      </c>
      <c r="AI1570">
        <v>5316</v>
      </c>
      <c r="AJ1570">
        <v>4.2246049660000002</v>
      </c>
      <c r="AK1570" t="s">
        <v>6770</v>
      </c>
      <c r="AL1570">
        <v>0</v>
      </c>
      <c r="AN1570" t="s">
        <v>11388</v>
      </c>
      <c r="AO1570" t="s">
        <v>11389</v>
      </c>
      <c r="AP1570" t="s">
        <v>5273</v>
      </c>
      <c r="AQ1570" t="s">
        <v>5274</v>
      </c>
    </row>
    <row r="1571" spans="1:43" x14ac:dyDescent="0.3">
      <c r="A1571" t="s">
        <v>4014</v>
      </c>
      <c r="B1571" t="s">
        <v>6019</v>
      </c>
      <c r="C1571" t="s">
        <v>4013</v>
      </c>
      <c r="D1571" t="s">
        <v>4167</v>
      </c>
      <c r="E1571">
        <v>2</v>
      </c>
      <c r="F1571">
        <v>56</v>
      </c>
      <c r="G1571" t="s">
        <v>5267</v>
      </c>
      <c r="H1571">
        <v>100</v>
      </c>
      <c r="I1571">
        <v>1</v>
      </c>
      <c r="J1571">
        <v>3.07</v>
      </c>
      <c r="K1571">
        <v>28</v>
      </c>
      <c r="L1571">
        <v>11</v>
      </c>
      <c r="M1571">
        <v>3</v>
      </c>
      <c r="N1571">
        <v>1</v>
      </c>
      <c r="O1571">
        <v>3</v>
      </c>
      <c r="P1571">
        <v>10</v>
      </c>
      <c r="Q1571">
        <v>0</v>
      </c>
      <c r="R1571">
        <v>0</v>
      </c>
      <c r="S1571">
        <v>0</v>
      </c>
      <c r="T1571">
        <v>0</v>
      </c>
      <c r="U1571" t="s">
        <v>83</v>
      </c>
      <c r="V1571" t="s">
        <v>52</v>
      </c>
      <c r="W1571">
        <v>2</v>
      </c>
      <c r="X1571" t="s">
        <v>5268</v>
      </c>
      <c r="Y1571">
        <v>1</v>
      </c>
      <c r="Z1571">
        <v>0</v>
      </c>
      <c r="AA1571">
        <v>26</v>
      </c>
      <c r="AB1571">
        <v>50</v>
      </c>
      <c r="AC1571">
        <v>1</v>
      </c>
      <c r="AD1571" t="s">
        <v>5269</v>
      </c>
      <c r="AE1571" t="s">
        <v>37</v>
      </c>
      <c r="AF1571" t="s">
        <v>2329</v>
      </c>
      <c r="AG1571" t="s">
        <v>6020</v>
      </c>
      <c r="AH1571" t="s">
        <v>2330</v>
      </c>
      <c r="AI1571">
        <v>4435</v>
      </c>
      <c r="AJ1571">
        <v>3.6960541149999999</v>
      </c>
      <c r="AK1571" t="s">
        <v>6021</v>
      </c>
      <c r="AL1571">
        <v>0</v>
      </c>
      <c r="AN1571" t="s">
        <v>6022</v>
      </c>
      <c r="AO1571" t="s">
        <v>6023</v>
      </c>
      <c r="AP1571" t="s">
        <v>5273</v>
      </c>
      <c r="AQ1571" t="s">
        <v>5274</v>
      </c>
    </row>
    <row r="1572" spans="1:43" x14ac:dyDescent="0.3">
      <c r="A1572" t="s">
        <v>4018</v>
      </c>
      <c r="B1572" t="s">
        <v>11390</v>
      </c>
      <c r="C1572" t="s">
        <v>4015</v>
      </c>
      <c r="D1572" t="s">
        <v>5254</v>
      </c>
      <c r="E1572">
        <v>5</v>
      </c>
      <c r="F1572">
        <v>19</v>
      </c>
      <c r="G1572" t="s">
        <v>5267</v>
      </c>
      <c r="H1572">
        <v>100</v>
      </c>
      <c r="I1572">
        <v>0</v>
      </c>
      <c r="J1572">
        <v>3.71</v>
      </c>
      <c r="K1572">
        <v>59</v>
      </c>
      <c r="L1572">
        <v>24</v>
      </c>
      <c r="M1572">
        <v>15</v>
      </c>
      <c r="N1572">
        <v>8</v>
      </c>
      <c r="O1572">
        <v>3</v>
      </c>
      <c r="P1572">
        <v>9</v>
      </c>
      <c r="Q1572">
        <v>0</v>
      </c>
      <c r="R1572">
        <v>0</v>
      </c>
      <c r="S1572">
        <v>0</v>
      </c>
      <c r="T1572">
        <v>0</v>
      </c>
      <c r="U1572" t="s">
        <v>34</v>
      </c>
      <c r="V1572" t="s">
        <v>4016</v>
      </c>
      <c r="W1572">
        <v>15</v>
      </c>
      <c r="X1572" t="s">
        <v>5268</v>
      </c>
      <c r="Y1572">
        <v>2</v>
      </c>
      <c r="Z1572">
        <v>0</v>
      </c>
      <c r="AA1572">
        <v>11</v>
      </c>
      <c r="AB1572">
        <v>50</v>
      </c>
      <c r="AE1572" t="s">
        <v>37</v>
      </c>
      <c r="AF1572" t="s">
        <v>4017</v>
      </c>
      <c r="AG1572" t="s">
        <v>4017</v>
      </c>
      <c r="AH1572" t="s">
        <v>11391</v>
      </c>
      <c r="AI1572">
        <v>210</v>
      </c>
      <c r="AJ1572">
        <v>3.9619047620000001</v>
      </c>
      <c r="AK1572" t="s">
        <v>11392</v>
      </c>
      <c r="AL1572">
        <v>0</v>
      </c>
      <c r="AN1572" t="s">
        <v>11393</v>
      </c>
      <c r="AO1572" t="s">
        <v>11394</v>
      </c>
      <c r="AP1572" t="s">
        <v>5273</v>
      </c>
      <c r="AQ1572" t="s">
        <v>5274</v>
      </c>
    </row>
    <row r="1573" spans="1:43" x14ac:dyDescent="0.3">
      <c r="A1573" t="s">
        <v>498</v>
      </c>
      <c r="B1573" t="s">
        <v>6057</v>
      </c>
      <c r="C1573" t="s">
        <v>495</v>
      </c>
      <c r="D1573" t="s">
        <v>4174</v>
      </c>
      <c r="E1573">
        <v>13</v>
      </c>
      <c r="F1573">
        <v>11</v>
      </c>
      <c r="G1573" t="s">
        <v>5267</v>
      </c>
      <c r="H1573">
        <v>100</v>
      </c>
      <c r="I1573">
        <v>0</v>
      </c>
      <c r="J1573">
        <v>2.5</v>
      </c>
      <c r="K1573">
        <v>2</v>
      </c>
      <c r="L1573">
        <v>0</v>
      </c>
      <c r="M1573">
        <v>1</v>
      </c>
      <c r="N1573">
        <v>0</v>
      </c>
      <c r="O1573">
        <v>0</v>
      </c>
      <c r="P1573">
        <v>1</v>
      </c>
      <c r="Q1573">
        <v>0</v>
      </c>
      <c r="R1573">
        <v>0</v>
      </c>
      <c r="S1573">
        <v>0</v>
      </c>
      <c r="T1573">
        <v>0</v>
      </c>
      <c r="U1573" t="s">
        <v>34</v>
      </c>
      <c r="V1573" t="s">
        <v>496</v>
      </c>
      <c r="W1573">
        <v>36</v>
      </c>
      <c r="X1573" t="s">
        <v>5268</v>
      </c>
      <c r="Y1573">
        <v>3</v>
      </c>
      <c r="Z1573">
        <v>0</v>
      </c>
      <c r="AA1573">
        <v>29</v>
      </c>
      <c r="AB1573">
        <v>50</v>
      </c>
      <c r="AE1573" t="s">
        <v>37</v>
      </c>
      <c r="AF1573" t="s">
        <v>497</v>
      </c>
      <c r="AG1573" t="s">
        <v>497</v>
      </c>
      <c r="AH1573" t="s">
        <v>6058</v>
      </c>
      <c r="AI1573">
        <v>31</v>
      </c>
      <c r="AJ1573">
        <v>3.774193548</v>
      </c>
      <c r="AK1573" t="s">
        <v>6059</v>
      </c>
      <c r="AL1573">
        <v>0</v>
      </c>
      <c r="AN1573" t="s">
        <v>6060</v>
      </c>
      <c r="AO1573" t="s">
        <v>6061</v>
      </c>
      <c r="AP1573" t="s">
        <v>5273</v>
      </c>
      <c r="AQ1573" t="s">
        <v>5274</v>
      </c>
    </row>
    <row r="1574" spans="1:43" x14ac:dyDescent="0.3">
      <c r="A1574" s="1" t="s">
        <v>4021</v>
      </c>
      <c r="B1574" t="s">
        <v>11395</v>
      </c>
      <c r="C1574" t="s">
        <v>4019</v>
      </c>
      <c r="D1574" t="s">
        <v>5255</v>
      </c>
      <c r="E1574">
        <v>7</v>
      </c>
      <c r="F1574">
        <v>6</v>
      </c>
      <c r="G1574" t="s">
        <v>5267</v>
      </c>
      <c r="H1574">
        <v>100</v>
      </c>
      <c r="I1574">
        <v>1</v>
      </c>
      <c r="J1574">
        <v>4.07</v>
      </c>
      <c r="K1574">
        <v>14</v>
      </c>
      <c r="L1574">
        <v>8</v>
      </c>
      <c r="M1574">
        <v>3</v>
      </c>
      <c r="N1574">
        <v>1</v>
      </c>
      <c r="O1574">
        <v>0</v>
      </c>
      <c r="P1574">
        <v>2</v>
      </c>
      <c r="Q1574">
        <v>0</v>
      </c>
      <c r="R1574">
        <v>0</v>
      </c>
      <c r="S1574">
        <v>0</v>
      </c>
      <c r="T1574">
        <v>0</v>
      </c>
      <c r="U1574" t="s">
        <v>100</v>
      </c>
      <c r="V1574" t="s">
        <v>52</v>
      </c>
      <c r="W1574">
        <v>50</v>
      </c>
      <c r="X1574" t="s">
        <v>5268</v>
      </c>
      <c r="Y1574">
        <v>2</v>
      </c>
      <c r="Z1574">
        <v>0</v>
      </c>
      <c r="AA1574">
        <v>41</v>
      </c>
      <c r="AB1574">
        <v>50</v>
      </c>
      <c r="AE1574" t="s">
        <v>37</v>
      </c>
      <c r="AF1574" t="s">
        <v>4020</v>
      </c>
      <c r="AG1574" t="s">
        <v>11396</v>
      </c>
      <c r="AH1574" t="s">
        <v>11397</v>
      </c>
      <c r="AI1574">
        <v>7023</v>
      </c>
      <c r="AJ1574">
        <v>4.2359390570000004</v>
      </c>
      <c r="AK1574" t="s">
        <v>11398</v>
      </c>
      <c r="AL1574">
        <v>0</v>
      </c>
      <c r="AN1574" t="s">
        <v>11399</v>
      </c>
      <c r="AO1574" t="s">
        <v>11400</v>
      </c>
      <c r="AP1574" t="s">
        <v>5273</v>
      </c>
      <c r="AQ1574" t="s">
        <v>5274</v>
      </c>
    </row>
  </sheetData>
  <conditionalFormatting sqref="A1:A1048576">
    <cfRule type="duplicateValues" dxfId="181"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70BEF-D0FA-4958-AB0D-35718B3A390A}">
  <sheetPr filterMode="1"/>
  <dimension ref="A1:B1574"/>
  <sheetViews>
    <sheetView workbookViewId="0">
      <selection activeCell="B5" sqref="B5:B6"/>
    </sheetView>
  </sheetViews>
  <sheetFormatPr defaultRowHeight="14.4" x14ac:dyDescent="0.3"/>
  <cols>
    <col min="1" max="1" width="34.5546875" customWidth="1"/>
    <col min="2" max="2" width="20.6640625" customWidth="1"/>
  </cols>
  <sheetData>
    <row r="1" spans="1:2" x14ac:dyDescent="0.3">
      <c r="A1" t="s">
        <v>32</v>
      </c>
      <c r="B1" t="s">
        <v>25</v>
      </c>
    </row>
    <row r="2" spans="1:2" hidden="1" x14ac:dyDescent="0.3">
      <c r="A2" t="s">
        <v>40</v>
      </c>
      <c r="B2">
        <v>1</v>
      </c>
    </row>
    <row r="3" spans="1:2" hidden="1" x14ac:dyDescent="0.3">
      <c r="A3" t="s">
        <v>45</v>
      </c>
      <c r="B3">
        <v>1</v>
      </c>
    </row>
    <row r="4" spans="1:2" hidden="1" x14ac:dyDescent="0.3">
      <c r="A4" t="s">
        <v>49</v>
      </c>
      <c r="B4">
        <v>1</v>
      </c>
    </row>
    <row r="5" spans="1:2" x14ac:dyDescent="0.3">
      <c r="A5" t="s">
        <v>3135</v>
      </c>
    </row>
    <row r="6" spans="1:2" x14ac:dyDescent="0.3">
      <c r="A6" t="s">
        <v>3135</v>
      </c>
      <c r="B6">
        <v>1</v>
      </c>
    </row>
    <row r="7" spans="1:2" hidden="1" x14ac:dyDescent="0.3">
      <c r="A7" t="s">
        <v>59</v>
      </c>
    </row>
    <row r="8" spans="1:2" hidden="1" x14ac:dyDescent="0.3">
      <c r="A8" t="s">
        <v>62</v>
      </c>
    </row>
    <row r="9" spans="1:2" hidden="1" x14ac:dyDescent="0.3">
      <c r="A9" t="s">
        <v>68</v>
      </c>
    </row>
    <row r="10" spans="1:2" hidden="1" x14ac:dyDescent="0.3">
      <c r="A10" t="s">
        <v>72</v>
      </c>
      <c r="B10">
        <v>1</v>
      </c>
    </row>
    <row r="11" spans="1:2" hidden="1" x14ac:dyDescent="0.3">
      <c r="A11" t="s">
        <v>76</v>
      </c>
    </row>
    <row r="12" spans="1:2" hidden="1" x14ac:dyDescent="0.3">
      <c r="A12" t="s">
        <v>81</v>
      </c>
      <c r="B12">
        <v>1</v>
      </c>
    </row>
    <row r="13" spans="1:2" x14ac:dyDescent="0.3">
      <c r="A13" t="s">
        <v>454</v>
      </c>
      <c r="B13">
        <v>1</v>
      </c>
    </row>
    <row r="14" spans="1:2" hidden="1" x14ac:dyDescent="0.3">
      <c r="A14" t="s">
        <v>90</v>
      </c>
    </row>
    <row r="15" spans="1:2" x14ac:dyDescent="0.3">
      <c r="A15" t="s">
        <v>454</v>
      </c>
    </row>
    <row r="16" spans="1:2" hidden="1" x14ac:dyDescent="0.3">
      <c r="A16" t="s">
        <v>94</v>
      </c>
    </row>
    <row r="17" spans="1:2" hidden="1" x14ac:dyDescent="0.3">
      <c r="A17" t="s">
        <v>98</v>
      </c>
    </row>
    <row r="18" spans="1:2" hidden="1" x14ac:dyDescent="0.3">
      <c r="A18" t="s">
        <v>104</v>
      </c>
    </row>
    <row r="19" spans="1:2" hidden="1" x14ac:dyDescent="0.3">
      <c r="A19" t="s">
        <v>107</v>
      </c>
      <c r="B19">
        <v>1</v>
      </c>
    </row>
    <row r="20" spans="1:2" hidden="1" x14ac:dyDescent="0.3">
      <c r="A20" t="s">
        <v>110</v>
      </c>
    </row>
    <row r="21" spans="1:2" x14ac:dyDescent="0.3">
      <c r="A21" t="s">
        <v>2623</v>
      </c>
    </row>
    <row r="22" spans="1:2" hidden="1" x14ac:dyDescent="0.3">
      <c r="A22" t="s">
        <v>116</v>
      </c>
    </row>
    <row r="23" spans="1:2" hidden="1" x14ac:dyDescent="0.3">
      <c r="A23" t="s">
        <v>120</v>
      </c>
    </row>
    <row r="24" spans="1:2" hidden="1" x14ac:dyDescent="0.3">
      <c r="A24" s="1" t="s">
        <v>124</v>
      </c>
    </row>
    <row r="25" spans="1:2" hidden="1" x14ac:dyDescent="0.3">
      <c r="A25" t="s">
        <v>128</v>
      </c>
      <c r="B25">
        <v>1</v>
      </c>
    </row>
    <row r="26" spans="1:2" hidden="1" x14ac:dyDescent="0.3">
      <c r="A26" t="s">
        <v>131</v>
      </c>
    </row>
    <row r="27" spans="1:2" hidden="1" x14ac:dyDescent="0.3">
      <c r="A27" t="s">
        <v>134</v>
      </c>
    </row>
    <row r="28" spans="1:2" hidden="1" x14ac:dyDescent="0.3">
      <c r="A28" t="s">
        <v>138</v>
      </c>
    </row>
    <row r="29" spans="1:2" hidden="1" x14ac:dyDescent="0.3">
      <c r="A29" t="s">
        <v>142</v>
      </c>
      <c r="B29">
        <v>1</v>
      </c>
    </row>
    <row r="30" spans="1:2" hidden="1" x14ac:dyDescent="0.3">
      <c r="A30" t="s">
        <v>146</v>
      </c>
    </row>
    <row r="31" spans="1:2" hidden="1" x14ac:dyDescent="0.3">
      <c r="A31" t="s">
        <v>150</v>
      </c>
    </row>
    <row r="32" spans="1:2" hidden="1" x14ac:dyDescent="0.3">
      <c r="A32" t="s">
        <v>153</v>
      </c>
      <c r="B32">
        <v>1</v>
      </c>
    </row>
    <row r="33" spans="1:2" hidden="1" x14ac:dyDescent="0.3">
      <c r="A33" t="s">
        <v>156</v>
      </c>
    </row>
    <row r="34" spans="1:2" hidden="1" x14ac:dyDescent="0.3">
      <c r="A34" t="s">
        <v>160</v>
      </c>
    </row>
    <row r="35" spans="1:2" hidden="1" x14ac:dyDescent="0.3">
      <c r="A35" t="s">
        <v>163</v>
      </c>
    </row>
    <row r="36" spans="1:2" hidden="1" x14ac:dyDescent="0.3">
      <c r="A36" t="s">
        <v>167</v>
      </c>
    </row>
    <row r="37" spans="1:2" hidden="1" x14ac:dyDescent="0.3">
      <c r="A37" t="s">
        <v>171</v>
      </c>
    </row>
    <row r="38" spans="1:2" hidden="1" x14ac:dyDescent="0.3">
      <c r="A38" t="s">
        <v>174</v>
      </c>
    </row>
    <row r="39" spans="1:2" x14ac:dyDescent="0.3">
      <c r="A39" t="s">
        <v>2623</v>
      </c>
      <c r="B39">
        <v>1</v>
      </c>
    </row>
    <row r="40" spans="1:2" hidden="1" x14ac:dyDescent="0.3">
      <c r="A40" t="s">
        <v>177</v>
      </c>
    </row>
    <row r="41" spans="1:2" x14ac:dyDescent="0.3">
      <c r="A41" t="s">
        <v>870</v>
      </c>
      <c r="B41">
        <v>1</v>
      </c>
    </row>
    <row r="42" spans="1:2" hidden="1" x14ac:dyDescent="0.3">
      <c r="A42" t="s">
        <v>182</v>
      </c>
    </row>
    <row r="43" spans="1:2" x14ac:dyDescent="0.3">
      <c r="A43" t="s">
        <v>870</v>
      </c>
    </row>
    <row r="44" spans="1:2" hidden="1" x14ac:dyDescent="0.3">
      <c r="A44" t="s">
        <v>186</v>
      </c>
    </row>
    <row r="45" spans="1:2" hidden="1" x14ac:dyDescent="0.3">
      <c r="A45" s="1" t="s">
        <v>189</v>
      </c>
      <c r="B45">
        <v>1</v>
      </c>
    </row>
    <row r="46" spans="1:2" hidden="1" x14ac:dyDescent="0.3">
      <c r="A46" t="s">
        <v>192</v>
      </c>
      <c r="B46">
        <v>1</v>
      </c>
    </row>
    <row r="47" spans="1:2" hidden="1" x14ac:dyDescent="0.3">
      <c r="A47" t="s">
        <v>194</v>
      </c>
    </row>
    <row r="48" spans="1:2" x14ac:dyDescent="0.3">
      <c r="A48" t="s">
        <v>897</v>
      </c>
      <c r="B48">
        <v>1</v>
      </c>
    </row>
    <row r="49" spans="1:2" hidden="1" x14ac:dyDescent="0.3">
      <c r="A49" t="s">
        <v>198</v>
      </c>
    </row>
    <row r="50" spans="1:2" hidden="1" x14ac:dyDescent="0.3">
      <c r="A50" t="s">
        <v>202</v>
      </c>
      <c r="B50">
        <v>1</v>
      </c>
    </row>
    <row r="51" spans="1:2" x14ac:dyDescent="0.3">
      <c r="A51" t="s">
        <v>897</v>
      </c>
    </row>
    <row r="52" spans="1:2" x14ac:dyDescent="0.3">
      <c r="A52" t="s">
        <v>2464</v>
      </c>
    </row>
    <row r="53" spans="1:2" x14ac:dyDescent="0.3">
      <c r="A53" t="s">
        <v>2464</v>
      </c>
      <c r="B53">
        <v>1</v>
      </c>
    </row>
    <row r="54" spans="1:2" hidden="1" x14ac:dyDescent="0.3">
      <c r="A54" t="s">
        <v>212</v>
      </c>
    </row>
    <row r="55" spans="1:2" x14ac:dyDescent="0.3">
      <c r="A55" t="s">
        <v>2462</v>
      </c>
    </row>
    <row r="56" spans="1:2" hidden="1" x14ac:dyDescent="0.3">
      <c r="A56" t="s">
        <v>221</v>
      </c>
    </row>
    <row r="57" spans="1:2" hidden="1" x14ac:dyDescent="0.3">
      <c r="A57" t="s">
        <v>227</v>
      </c>
    </row>
    <row r="58" spans="1:2" x14ac:dyDescent="0.3">
      <c r="A58" t="s">
        <v>2462</v>
      </c>
      <c r="B58">
        <v>1</v>
      </c>
    </row>
    <row r="59" spans="1:2" hidden="1" x14ac:dyDescent="0.3">
      <c r="A59" t="s">
        <v>233</v>
      </c>
      <c r="B59">
        <v>1</v>
      </c>
    </row>
    <row r="60" spans="1:2" x14ac:dyDescent="0.3">
      <c r="A60" t="s">
        <v>830</v>
      </c>
      <c r="B60">
        <v>1</v>
      </c>
    </row>
    <row r="61" spans="1:2" hidden="1" x14ac:dyDescent="0.3">
      <c r="A61" t="s">
        <v>236</v>
      </c>
    </row>
    <row r="62" spans="1:2" x14ac:dyDescent="0.3">
      <c r="A62" t="s">
        <v>830</v>
      </c>
    </row>
    <row r="63" spans="1:2" hidden="1" x14ac:dyDescent="0.3">
      <c r="A63" t="s">
        <v>242</v>
      </c>
    </row>
    <row r="64" spans="1:2" x14ac:dyDescent="0.3">
      <c r="A64" t="s">
        <v>875</v>
      </c>
      <c r="B64">
        <v>1</v>
      </c>
    </row>
    <row r="65" spans="1:2" x14ac:dyDescent="0.3">
      <c r="A65" t="s">
        <v>875</v>
      </c>
    </row>
    <row r="66" spans="1:2" x14ac:dyDescent="0.3">
      <c r="A66" t="s">
        <v>1834</v>
      </c>
      <c r="B66">
        <v>1</v>
      </c>
    </row>
    <row r="67" spans="1:2" hidden="1" x14ac:dyDescent="0.3">
      <c r="A67" t="s">
        <v>249</v>
      </c>
    </row>
    <row r="68" spans="1:2" hidden="1" x14ac:dyDescent="0.3">
      <c r="A68" t="s">
        <v>252</v>
      </c>
    </row>
    <row r="69" spans="1:2" x14ac:dyDescent="0.3">
      <c r="A69" t="s">
        <v>1834</v>
      </c>
    </row>
    <row r="70" spans="1:2" hidden="1" x14ac:dyDescent="0.3">
      <c r="A70" t="s">
        <v>255</v>
      </c>
    </row>
    <row r="71" spans="1:2" hidden="1" x14ac:dyDescent="0.3">
      <c r="A71" t="s">
        <v>259</v>
      </c>
    </row>
    <row r="72" spans="1:2" hidden="1" x14ac:dyDescent="0.3">
      <c r="A72" t="s">
        <v>263</v>
      </c>
    </row>
    <row r="73" spans="1:2" hidden="1" x14ac:dyDescent="0.3">
      <c r="A73" t="s">
        <v>267</v>
      </c>
    </row>
    <row r="74" spans="1:2" x14ac:dyDescent="0.3">
      <c r="A74" t="s">
        <v>3827</v>
      </c>
    </row>
    <row r="75" spans="1:2" x14ac:dyDescent="0.3">
      <c r="A75" t="s">
        <v>3827</v>
      </c>
      <c r="B75">
        <v>1</v>
      </c>
    </row>
    <row r="76" spans="1:2" hidden="1" x14ac:dyDescent="0.3">
      <c r="A76" t="s">
        <v>273</v>
      </c>
    </row>
    <row r="77" spans="1:2" hidden="1" x14ac:dyDescent="0.3">
      <c r="A77" t="s">
        <v>276</v>
      </c>
    </row>
    <row r="78" spans="1:2" hidden="1" x14ac:dyDescent="0.3">
      <c r="A78" s="1" t="s">
        <v>279</v>
      </c>
      <c r="B78">
        <v>1</v>
      </c>
    </row>
    <row r="79" spans="1:2" hidden="1" x14ac:dyDescent="0.3">
      <c r="A79" t="s">
        <v>283</v>
      </c>
    </row>
    <row r="80" spans="1:2" hidden="1" x14ac:dyDescent="0.3">
      <c r="A80" t="s">
        <v>286</v>
      </c>
    </row>
    <row r="81" spans="1:2" hidden="1" x14ac:dyDescent="0.3">
      <c r="A81" t="s">
        <v>291</v>
      </c>
    </row>
    <row r="82" spans="1:2" x14ac:dyDescent="0.3">
      <c r="A82" t="s">
        <v>2049</v>
      </c>
      <c r="B82">
        <v>1</v>
      </c>
    </row>
    <row r="83" spans="1:2" x14ac:dyDescent="0.3">
      <c r="A83" t="s">
        <v>2049</v>
      </c>
    </row>
    <row r="84" spans="1:2" hidden="1" x14ac:dyDescent="0.3">
      <c r="A84" t="s">
        <v>300</v>
      </c>
    </row>
    <row r="85" spans="1:2" hidden="1" x14ac:dyDescent="0.3">
      <c r="A85" t="s">
        <v>304</v>
      </c>
    </row>
    <row r="86" spans="1:2" hidden="1" x14ac:dyDescent="0.3">
      <c r="A86" t="s">
        <v>306</v>
      </c>
    </row>
    <row r="87" spans="1:2" hidden="1" x14ac:dyDescent="0.3">
      <c r="A87" t="s">
        <v>309</v>
      </c>
    </row>
    <row r="88" spans="1:2" x14ac:dyDescent="0.3">
      <c r="A88" t="s">
        <v>465</v>
      </c>
    </row>
    <row r="89" spans="1:2" hidden="1" x14ac:dyDescent="0.3">
      <c r="A89" t="s">
        <v>313</v>
      </c>
    </row>
    <row r="90" spans="1:2" hidden="1" x14ac:dyDescent="0.3">
      <c r="A90" t="s">
        <v>317</v>
      </c>
    </row>
    <row r="91" spans="1:2" hidden="1" x14ac:dyDescent="0.3">
      <c r="A91" t="s">
        <v>321</v>
      </c>
    </row>
    <row r="92" spans="1:2" x14ac:dyDescent="0.3">
      <c r="A92" t="s">
        <v>465</v>
      </c>
      <c r="B92">
        <v>1</v>
      </c>
    </row>
    <row r="93" spans="1:2" x14ac:dyDescent="0.3">
      <c r="A93" t="s">
        <v>2519</v>
      </c>
    </row>
    <row r="94" spans="1:2" hidden="1" x14ac:dyDescent="0.3">
      <c r="A94" t="s">
        <v>327</v>
      </c>
    </row>
    <row r="95" spans="1:2" hidden="1" x14ac:dyDescent="0.3">
      <c r="A95" t="s">
        <v>330</v>
      </c>
    </row>
    <row r="96" spans="1:2" x14ac:dyDescent="0.3">
      <c r="A96" t="s">
        <v>2519</v>
      </c>
      <c r="B96">
        <v>1</v>
      </c>
    </row>
    <row r="97" spans="1:2" hidden="1" x14ac:dyDescent="0.3">
      <c r="A97" s="1" t="s">
        <v>332</v>
      </c>
      <c r="B97">
        <v>1</v>
      </c>
    </row>
    <row r="98" spans="1:2" hidden="1" x14ac:dyDescent="0.3">
      <c r="A98" t="s">
        <v>335</v>
      </c>
    </row>
    <row r="99" spans="1:2" hidden="1" x14ac:dyDescent="0.3">
      <c r="A99" t="s">
        <v>338</v>
      </c>
    </row>
    <row r="100" spans="1:2" x14ac:dyDescent="0.3">
      <c r="A100" t="s">
        <v>2940</v>
      </c>
    </row>
    <row r="101" spans="1:2" hidden="1" x14ac:dyDescent="0.3">
      <c r="A101" t="s">
        <v>346</v>
      </c>
    </row>
    <row r="102" spans="1:2" x14ac:dyDescent="0.3">
      <c r="A102" t="s">
        <v>2940</v>
      </c>
      <c r="B102">
        <v>1</v>
      </c>
    </row>
    <row r="103" spans="1:2" hidden="1" x14ac:dyDescent="0.3">
      <c r="A103" t="s">
        <v>349</v>
      </c>
    </row>
    <row r="104" spans="1:2" hidden="1" x14ac:dyDescent="0.3">
      <c r="A104" t="s">
        <v>354</v>
      </c>
    </row>
    <row r="105" spans="1:2" hidden="1" x14ac:dyDescent="0.3">
      <c r="A105" t="s">
        <v>358</v>
      </c>
      <c r="B105">
        <v>1</v>
      </c>
    </row>
    <row r="106" spans="1:2" x14ac:dyDescent="0.3">
      <c r="A106" t="s">
        <v>270</v>
      </c>
      <c r="B106">
        <v>1</v>
      </c>
    </row>
    <row r="107" spans="1:2" hidden="1" x14ac:dyDescent="0.3">
      <c r="A107" t="s">
        <v>363</v>
      </c>
    </row>
    <row r="108" spans="1:2" hidden="1" x14ac:dyDescent="0.3">
      <c r="A108" t="s">
        <v>366</v>
      </c>
    </row>
    <row r="109" spans="1:2" hidden="1" x14ac:dyDescent="0.3">
      <c r="A109" t="s">
        <v>370</v>
      </c>
    </row>
    <row r="110" spans="1:2" x14ac:dyDescent="0.3">
      <c r="A110" t="s">
        <v>270</v>
      </c>
    </row>
    <row r="111" spans="1:2" hidden="1" x14ac:dyDescent="0.3">
      <c r="A111" t="s">
        <v>372</v>
      </c>
    </row>
    <row r="112" spans="1:2" x14ac:dyDescent="0.3">
      <c r="A112" t="s">
        <v>3304</v>
      </c>
    </row>
    <row r="113" spans="1:2" hidden="1" x14ac:dyDescent="0.3">
      <c r="A113" t="s">
        <v>379</v>
      </c>
      <c r="B113">
        <v>1</v>
      </c>
    </row>
    <row r="114" spans="1:2" x14ac:dyDescent="0.3">
      <c r="A114" t="s">
        <v>3304</v>
      </c>
      <c r="B114">
        <v>1</v>
      </c>
    </row>
    <row r="115" spans="1:2" hidden="1" x14ac:dyDescent="0.3">
      <c r="A115" t="s">
        <v>383</v>
      </c>
    </row>
    <row r="116" spans="1:2" hidden="1" x14ac:dyDescent="0.3">
      <c r="A116" t="s">
        <v>388</v>
      </c>
    </row>
    <row r="117" spans="1:2" hidden="1" x14ac:dyDescent="0.3">
      <c r="A117" t="s">
        <v>391</v>
      </c>
    </row>
    <row r="118" spans="1:2" hidden="1" x14ac:dyDescent="0.3">
      <c r="A118" t="s">
        <v>394</v>
      </c>
    </row>
    <row r="119" spans="1:2" hidden="1" x14ac:dyDescent="0.3">
      <c r="A119" t="s">
        <v>398</v>
      </c>
    </row>
    <row r="120" spans="1:2" hidden="1" x14ac:dyDescent="0.3">
      <c r="A120" t="s">
        <v>402</v>
      </c>
    </row>
    <row r="121" spans="1:2" hidden="1" x14ac:dyDescent="0.3">
      <c r="A121" t="s">
        <v>405</v>
      </c>
    </row>
    <row r="122" spans="1:2" x14ac:dyDescent="0.3">
      <c r="A122" t="s">
        <v>1175</v>
      </c>
      <c r="B122">
        <v>1</v>
      </c>
    </row>
    <row r="123" spans="1:2" hidden="1" x14ac:dyDescent="0.3">
      <c r="A123" t="s">
        <v>409</v>
      </c>
    </row>
    <row r="124" spans="1:2" x14ac:dyDescent="0.3">
      <c r="A124" t="s">
        <v>1175</v>
      </c>
    </row>
    <row r="125" spans="1:2" hidden="1" x14ac:dyDescent="0.3">
      <c r="A125" t="s">
        <v>412</v>
      </c>
    </row>
    <row r="126" spans="1:2" hidden="1" x14ac:dyDescent="0.3">
      <c r="A126" s="1" t="s">
        <v>417</v>
      </c>
    </row>
    <row r="127" spans="1:2" hidden="1" x14ac:dyDescent="0.3">
      <c r="A127" t="s">
        <v>420</v>
      </c>
      <c r="B127">
        <v>1</v>
      </c>
    </row>
    <row r="128" spans="1:2" hidden="1" x14ac:dyDescent="0.3">
      <c r="A128" t="s">
        <v>423</v>
      </c>
    </row>
    <row r="129" spans="1:2" hidden="1" x14ac:dyDescent="0.3">
      <c r="A129" t="s">
        <v>425</v>
      </c>
    </row>
    <row r="130" spans="1:2" hidden="1" x14ac:dyDescent="0.3">
      <c r="A130" s="1" t="s">
        <v>429</v>
      </c>
    </row>
    <row r="131" spans="1:2" x14ac:dyDescent="0.3">
      <c r="A131" t="s">
        <v>1933</v>
      </c>
    </row>
    <row r="132" spans="1:2" hidden="1" x14ac:dyDescent="0.3">
      <c r="A132" t="s">
        <v>432</v>
      </c>
    </row>
    <row r="133" spans="1:2" hidden="1" x14ac:dyDescent="0.3">
      <c r="A133" t="s">
        <v>435</v>
      </c>
    </row>
    <row r="134" spans="1:2" x14ac:dyDescent="0.3">
      <c r="A134" t="s">
        <v>1933</v>
      </c>
      <c r="B134">
        <v>1</v>
      </c>
    </row>
    <row r="135" spans="1:2" x14ac:dyDescent="0.3">
      <c r="A135" t="s">
        <v>944</v>
      </c>
      <c r="B135">
        <v>1</v>
      </c>
    </row>
    <row r="136" spans="1:2" hidden="1" x14ac:dyDescent="0.3">
      <c r="A136" t="s">
        <v>442</v>
      </c>
      <c r="B136">
        <v>1</v>
      </c>
    </row>
    <row r="137" spans="1:2" hidden="1" x14ac:dyDescent="0.3">
      <c r="A137" t="s">
        <v>446</v>
      </c>
    </row>
    <row r="138" spans="1:2" hidden="1" x14ac:dyDescent="0.3">
      <c r="A138" s="1" t="s">
        <v>451</v>
      </c>
    </row>
    <row r="139" spans="1:2" x14ac:dyDescent="0.3">
      <c r="A139" t="s">
        <v>944</v>
      </c>
    </row>
    <row r="140" spans="1:2" hidden="1" x14ac:dyDescent="0.3">
      <c r="A140" t="s">
        <v>457</v>
      </c>
    </row>
    <row r="141" spans="1:2" hidden="1" x14ac:dyDescent="0.3">
      <c r="A141" t="s">
        <v>461</v>
      </c>
    </row>
    <row r="142" spans="1:2" x14ac:dyDescent="0.3">
      <c r="A142" t="s">
        <v>3577</v>
      </c>
    </row>
    <row r="143" spans="1:2" hidden="1" x14ac:dyDescent="0.3">
      <c r="A143" t="s">
        <v>468</v>
      </c>
    </row>
    <row r="144" spans="1:2" hidden="1" x14ac:dyDescent="0.3">
      <c r="A144" t="s">
        <v>470</v>
      </c>
    </row>
    <row r="145" spans="1:2" x14ac:dyDescent="0.3">
      <c r="A145" t="s">
        <v>3577</v>
      </c>
      <c r="B145">
        <v>1</v>
      </c>
    </row>
    <row r="146" spans="1:2" hidden="1" x14ac:dyDescent="0.3">
      <c r="A146" t="s">
        <v>474</v>
      </c>
    </row>
    <row r="147" spans="1:2" x14ac:dyDescent="0.3">
      <c r="A147" t="s">
        <v>3693</v>
      </c>
    </row>
    <row r="148" spans="1:2" x14ac:dyDescent="0.3">
      <c r="A148" t="s">
        <v>3693</v>
      </c>
      <c r="B148">
        <v>1</v>
      </c>
    </row>
    <row r="149" spans="1:2" hidden="1" x14ac:dyDescent="0.3">
      <c r="A149" t="s">
        <v>478</v>
      </c>
      <c r="B149">
        <v>1</v>
      </c>
    </row>
    <row r="150" spans="1:2" hidden="1" x14ac:dyDescent="0.3">
      <c r="A150" t="s">
        <v>482</v>
      </c>
      <c r="B150">
        <v>1</v>
      </c>
    </row>
    <row r="151" spans="1:2" hidden="1" x14ac:dyDescent="0.3">
      <c r="A151" t="s">
        <v>485</v>
      </c>
      <c r="B151">
        <v>1</v>
      </c>
    </row>
    <row r="152" spans="1:2" hidden="1" x14ac:dyDescent="0.3">
      <c r="A152" t="s">
        <v>488</v>
      </c>
      <c r="B152">
        <v>1</v>
      </c>
    </row>
    <row r="153" spans="1:2" hidden="1" x14ac:dyDescent="0.3">
      <c r="A153" t="s">
        <v>491</v>
      </c>
      <c r="B153">
        <v>1</v>
      </c>
    </row>
    <row r="154" spans="1:2" hidden="1" x14ac:dyDescent="0.3">
      <c r="A154" t="s">
        <v>494</v>
      </c>
    </row>
    <row r="155" spans="1:2" x14ac:dyDescent="0.3">
      <c r="A155" t="s">
        <v>1580</v>
      </c>
      <c r="B155">
        <v>1</v>
      </c>
    </row>
    <row r="156" spans="1:2" x14ac:dyDescent="0.3">
      <c r="A156" t="s">
        <v>1580</v>
      </c>
    </row>
    <row r="157" spans="1:2" hidden="1" x14ac:dyDescent="0.3">
      <c r="A157" t="s">
        <v>500</v>
      </c>
    </row>
    <row r="158" spans="1:2" x14ac:dyDescent="0.3">
      <c r="A158" t="s">
        <v>3679</v>
      </c>
    </row>
    <row r="159" spans="1:2" hidden="1" x14ac:dyDescent="0.3">
      <c r="A159" t="s">
        <v>506</v>
      </c>
      <c r="B159">
        <v>1</v>
      </c>
    </row>
    <row r="160" spans="1:2" hidden="1" x14ac:dyDescent="0.3">
      <c r="A160" t="s">
        <v>509</v>
      </c>
    </row>
    <row r="161" spans="1:2" hidden="1" x14ac:dyDescent="0.3">
      <c r="A161" t="s">
        <v>512</v>
      </c>
    </row>
    <row r="162" spans="1:2" hidden="1" x14ac:dyDescent="0.3">
      <c r="A162" t="s">
        <v>516</v>
      </c>
      <c r="B162">
        <v>1</v>
      </c>
    </row>
    <row r="163" spans="1:2" hidden="1" x14ac:dyDescent="0.3">
      <c r="A163" t="s">
        <v>519</v>
      </c>
    </row>
    <row r="164" spans="1:2" x14ac:dyDescent="0.3">
      <c r="A164" t="s">
        <v>3679</v>
      </c>
      <c r="B164">
        <v>1</v>
      </c>
    </row>
    <row r="165" spans="1:2" hidden="1" x14ac:dyDescent="0.3">
      <c r="A165" t="s">
        <v>527</v>
      </c>
      <c r="B165">
        <v>1</v>
      </c>
    </row>
    <row r="166" spans="1:2" hidden="1" x14ac:dyDescent="0.3">
      <c r="A166" t="s">
        <v>530</v>
      </c>
      <c r="B166">
        <v>1</v>
      </c>
    </row>
    <row r="167" spans="1:2" hidden="1" x14ac:dyDescent="0.3">
      <c r="A167" s="1" t="s">
        <v>534</v>
      </c>
    </row>
    <row r="168" spans="1:2" x14ac:dyDescent="0.3">
      <c r="A168" t="s">
        <v>1104</v>
      </c>
    </row>
    <row r="169" spans="1:2" hidden="1" x14ac:dyDescent="0.3">
      <c r="A169" t="s">
        <v>540</v>
      </c>
      <c r="B169">
        <v>1</v>
      </c>
    </row>
    <row r="170" spans="1:2" hidden="1" x14ac:dyDescent="0.3">
      <c r="A170" s="1" t="s">
        <v>543</v>
      </c>
      <c r="B170">
        <v>1</v>
      </c>
    </row>
    <row r="171" spans="1:2" hidden="1" x14ac:dyDescent="0.3">
      <c r="A171" t="s">
        <v>545</v>
      </c>
    </row>
    <row r="172" spans="1:2" hidden="1" x14ac:dyDescent="0.3">
      <c r="A172" t="s">
        <v>548</v>
      </c>
    </row>
    <row r="173" spans="1:2" hidden="1" x14ac:dyDescent="0.3">
      <c r="A173" t="s">
        <v>552</v>
      </c>
      <c r="B173">
        <v>1</v>
      </c>
    </row>
    <row r="174" spans="1:2" hidden="1" x14ac:dyDescent="0.3">
      <c r="A174" t="s">
        <v>556</v>
      </c>
    </row>
    <row r="175" spans="1:2" hidden="1" x14ac:dyDescent="0.3">
      <c r="A175" t="s">
        <v>559</v>
      </c>
    </row>
    <row r="176" spans="1:2" hidden="1" x14ac:dyDescent="0.3">
      <c r="A176" t="s">
        <v>562</v>
      </c>
    </row>
    <row r="177" spans="1:2" hidden="1" x14ac:dyDescent="0.3">
      <c r="A177" t="s">
        <v>567</v>
      </c>
    </row>
    <row r="178" spans="1:2" hidden="1" x14ac:dyDescent="0.3">
      <c r="A178" t="s">
        <v>569</v>
      </c>
      <c r="B178">
        <v>1</v>
      </c>
    </row>
    <row r="179" spans="1:2" hidden="1" x14ac:dyDescent="0.3">
      <c r="A179" t="s">
        <v>574</v>
      </c>
    </row>
    <row r="180" spans="1:2" hidden="1" x14ac:dyDescent="0.3">
      <c r="A180" t="s">
        <v>578</v>
      </c>
    </row>
    <row r="181" spans="1:2" x14ac:dyDescent="0.3">
      <c r="A181" t="s">
        <v>1104</v>
      </c>
      <c r="B181">
        <v>1</v>
      </c>
    </row>
    <row r="182" spans="1:2" hidden="1" x14ac:dyDescent="0.3">
      <c r="A182" t="s">
        <v>585</v>
      </c>
    </row>
    <row r="183" spans="1:2" hidden="1" x14ac:dyDescent="0.3">
      <c r="A183" t="s">
        <v>588</v>
      </c>
    </row>
    <row r="184" spans="1:2" hidden="1" x14ac:dyDescent="0.3">
      <c r="A184" s="1" t="s">
        <v>592</v>
      </c>
    </row>
    <row r="185" spans="1:2" hidden="1" x14ac:dyDescent="0.3">
      <c r="A185" t="s">
        <v>596</v>
      </c>
    </row>
    <row r="186" spans="1:2" hidden="1" x14ac:dyDescent="0.3">
      <c r="A186" t="s">
        <v>600</v>
      </c>
    </row>
    <row r="187" spans="1:2" hidden="1" x14ac:dyDescent="0.3">
      <c r="A187" t="s">
        <v>603</v>
      </c>
    </row>
    <row r="188" spans="1:2" hidden="1" x14ac:dyDescent="0.3">
      <c r="A188" t="s">
        <v>606</v>
      </c>
    </row>
    <row r="189" spans="1:2" x14ac:dyDescent="0.3">
      <c r="A189" t="s">
        <v>1104</v>
      </c>
    </row>
    <row r="190" spans="1:2" hidden="1" x14ac:dyDescent="0.3">
      <c r="A190" t="s">
        <v>609</v>
      </c>
    </row>
    <row r="191" spans="1:2" x14ac:dyDescent="0.3">
      <c r="A191" t="s">
        <v>3869</v>
      </c>
    </row>
    <row r="192" spans="1:2" hidden="1" x14ac:dyDescent="0.3">
      <c r="A192" t="s">
        <v>616</v>
      </c>
    </row>
    <row r="193" spans="1:2" hidden="1" x14ac:dyDescent="0.3">
      <c r="A193" t="s">
        <v>621</v>
      </c>
    </row>
    <row r="194" spans="1:2" x14ac:dyDescent="0.3">
      <c r="A194" t="s">
        <v>3869</v>
      </c>
      <c r="B194">
        <v>1</v>
      </c>
    </row>
    <row r="195" spans="1:2" hidden="1" x14ac:dyDescent="0.3">
      <c r="A195" t="s">
        <v>630</v>
      </c>
    </row>
    <row r="196" spans="1:2" hidden="1" x14ac:dyDescent="0.3">
      <c r="A196" t="s">
        <v>632</v>
      </c>
    </row>
    <row r="197" spans="1:2" hidden="1" x14ac:dyDescent="0.3">
      <c r="A197" t="s">
        <v>635</v>
      </c>
      <c r="B197">
        <v>1</v>
      </c>
    </row>
    <row r="198" spans="1:2" hidden="1" x14ac:dyDescent="0.3">
      <c r="A198" t="s">
        <v>638</v>
      </c>
      <c r="B198">
        <v>1</v>
      </c>
    </row>
    <row r="199" spans="1:2" x14ac:dyDescent="0.3">
      <c r="A199" t="s">
        <v>924</v>
      </c>
      <c r="B199">
        <v>1</v>
      </c>
    </row>
    <row r="200" spans="1:2" hidden="1" x14ac:dyDescent="0.3">
      <c r="A200" t="s">
        <v>641</v>
      </c>
    </row>
    <row r="201" spans="1:2" hidden="1" x14ac:dyDescent="0.3">
      <c r="A201" t="s">
        <v>645</v>
      </c>
    </row>
    <row r="202" spans="1:2" hidden="1" x14ac:dyDescent="0.3">
      <c r="A202" t="s">
        <v>648</v>
      </c>
    </row>
    <row r="203" spans="1:2" hidden="1" x14ac:dyDescent="0.3">
      <c r="A203" t="s">
        <v>651</v>
      </c>
    </row>
    <row r="204" spans="1:2" hidden="1" x14ac:dyDescent="0.3">
      <c r="A204" t="s">
        <v>654</v>
      </c>
    </row>
    <row r="205" spans="1:2" x14ac:dyDescent="0.3">
      <c r="A205" t="s">
        <v>924</v>
      </c>
    </row>
    <row r="206" spans="1:2" hidden="1" x14ac:dyDescent="0.3">
      <c r="A206" t="s">
        <v>659</v>
      </c>
    </row>
    <row r="207" spans="1:2" x14ac:dyDescent="0.3">
      <c r="A207" t="s">
        <v>206</v>
      </c>
      <c r="B207">
        <v>1</v>
      </c>
    </row>
    <row r="208" spans="1:2" hidden="1" x14ac:dyDescent="0.3">
      <c r="A208" t="s">
        <v>666</v>
      </c>
    </row>
    <row r="209" spans="1:2" x14ac:dyDescent="0.3">
      <c r="A209" t="s">
        <v>206</v>
      </c>
    </row>
    <row r="210" spans="1:2" hidden="1" x14ac:dyDescent="0.3">
      <c r="A210" t="s">
        <v>670</v>
      </c>
    </row>
    <row r="211" spans="1:2" hidden="1" x14ac:dyDescent="0.3">
      <c r="A211" t="s">
        <v>673</v>
      </c>
    </row>
    <row r="212" spans="1:2" hidden="1" x14ac:dyDescent="0.3">
      <c r="A212" t="s">
        <v>676</v>
      </c>
    </row>
    <row r="213" spans="1:2" x14ac:dyDescent="0.3">
      <c r="A213" t="s">
        <v>1249</v>
      </c>
      <c r="B213">
        <v>1</v>
      </c>
    </row>
    <row r="214" spans="1:2" x14ac:dyDescent="0.3">
      <c r="A214" t="s">
        <v>1249</v>
      </c>
    </row>
    <row r="215" spans="1:2" x14ac:dyDescent="0.3">
      <c r="A215" t="s">
        <v>2892</v>
      </c>
      <c r="B215">
        <v>1</v>
      </c>
    </row>
    <row r="216" spans="1:2" hidden="1" x14ac:dyDescent="0.3">
      <c r="A216" t="s">
        <v>680</v>
      </c>
    </row>
    <row r="217" spans="1:2" hidden="1" x14ac:dyDescent="0.3">
      <c r="A217" t="s">
        <v>685</v>
      </c>
    </row>
    <row r="218" spans="1:2" hidden="1" x14ac:dyDescent="0.3">
      <c r="A218" t="s">
        <v>688</v>
      </c>
      <c r="B218">
        <v>1</v>
      </c>
    </row>
    <row r="219" spans="1:2" x14ac:dyDescent="0.3">
      <c r="A219" t="s">
        <v>2892</v>
      </c>
    </row>
    <row r="220" spans="1:2" hidden="1" x14ac:dyDescent="0.3">
      <c r="A220" t="s">
        <v>696</v>
      </c>
    </row>
    <row r="221" spans="1:2" x14ac:dyDescent="0.3">
      <c r="A221" t="s">
        <v>2474</v>
      </c>
      <c r="B221">
        <v>1</v>
      </c>
    </row>
    <row r="222" spans="1:2" x14ac:dyDescent="0.3">
      <c r="A222" t="s">
        <v>2474</v>
      </c>
    </row>
    <row r="223" spans="1:2" hidden="1" x14ac:dyDescent="0.3">
      <c r="A223" t="s">
        <v>705</v>
      </c>
    </row>
    <row r="224" spans="1:2" hidden="1" x14ac:dyDescent="0.3">
      <c r="A224" t="s">
        <v>709</v>
      </c>
    </row>
    <row r="225" spans="1:2" hidden="1" x14ac:dyDescent="0.3">
      <c r="A225" t="s">
        <v>712</v>
      </c>
    </row>
    <row r="226" spans="1:2" hidden="1" x14ac:dyDescent="0.3">
      <c r="A226" s="1" t="s">
        <v>714</v>
      </c>
      <c r="B226">
        <v>1</v>
      </c>
    </row>
    <row r="227" spans="1:2" hidden="1" x14ac:dyDescent="0.3">
      <c r="A227" t="s">
        <v>717</v>
      </c>
      <c r="B227">
        <v>1</v>
      </c>
    </row>
    <row r="228" spans="1:2" x14ac:dyDescent="0.3">
      <c r="A228" t="s">
        <v>1656</v>
      </c>
    </row>
    <row r="229" spans="1:2" x14ac:dyDescent="0.3">
      <c r="A229" t="s">
        <v>1656</v>
      </c>
      <c r="B229">
        <v>1</v>
      </c>
    </row>
    <row r="230" spans="1:2" hidden="1" x14ac:dyDescent="0.3">
      <c r="A230" t="s">
        <v>728</v>
      </c>
    </row>
    <row r="231" spans="1:2" hidden="1" x14ac:dyDescent="0.3">
      <c r="A231" t="s">
        <v>732</v>
      </c>
    </row>
    <row r="232" spans="1:2" hidden="1" x14ac:dyDescent="0.3">
      <c r="A232" t="s">
        <v>736</v>
      </c>
    </row>
    <row r="233" spans="1:2" hidden="1" x14ac:dyDescent="0.3">
      <c r="A233" t="s">
        <v>739</v>
      </c>
    </row>
    <row r="234" spans="1:2" hidden="1" x14ac:dyDescent="0.3">
      <c r="A234" t="s">
        <v>742</v>
      </c>
      <c r="B234">
        <v>1</v>
      </c>
    </row>
    <row r="235" spans="1:2" hidden="1" x14ac:dyDescent="0.3">
      <c r="A235" t="s">
        <v>745</v>
      </c>
    </row>
    <row r="236" spans="1:2" hidden="1" x14ac:dyDescent="0.3">
      <c r="A236" t="s">
        <v>748</v>
      </c>
    </row>
    <row r="237" spans="1:2" hidden="1" x14ac:dyDescent="0.3">
      <c r="A237" t="s">
        <v>751</v>
      </c>
    </row>
    <row r="238" spans="1:2" x14ac:dyDescent="0.3">
      <c r="A238" t="s">
        <v>3747</v>
      </c>
    </row>
    <row r="239" spans="1:2" hidden="1" x14ac:dyDescent="0.3">
      <c r="A239" t="s">
        <v>755</v>
      </c>
      <c r="B239">
        <v>1</v>
      </c>
    </row>
    <row r="240" spans="1:2" hidden="1" x14ac:dyDescent="0.3">
      <c r="A240" t="s">
        <v>758</v>
      </c>
    </row>
    <row r="241" spans="1:2" hidden="1" x14ac:dyDescent="0.3">
      <c r="A241" t="s">
        <v>761</v>
      </c>
    </row>
    <row r="242" spans="1:2" x14ac:dyDescent="0.3">
      <c r="A242" t="s">
        <v>3747</v>
      </c>
    </row>
    <row r="243" spans="1:2" x14ac:dyDescent="0.3">
      <c r="A243" t="s">
        <v>2282</v>
      </c>
    </row>
    <row r="244" spans="1:2" hidden="1" x14ac:dyDescent="0.3">
      <c r="A244" t="s">
        <v>764</v>
      </c>
    </row>
    <row r="245" spans="1:2" hidden="1" x14ac:dyDescent="0.3">
      <c r="A245" t="s">
        <v>767</v>
      </c>
    </row>
    <row r="246" spans="1:2" hidden="1" x14ac:dyDescent="0.3">
      <c r="A246" t="s">
        <v>771</v>
      </c>
      <c r="B246">
        <v>1</v>
      </c>
    </row>
    <row r="247" spans="1:2" x14ac:dyDescent="0.3">
      <c r="A247" t="s">
        <v>2282</v>
      </c>
      <c r="B247">
        <v>1</v>
      </c>
    </row>
    <row r="248" spans="1:2" hidden="1" x14ac:dyDescent="0.3">
      <c r="A248" t="s">
        <v>775</v>
      </c>
    </row>
    <row r="249" spans="1:2" hidden="1" x14ac:dyDescent="0.3">
      <c r="A249" t="s">
        <v>778</v>
      </c>
    </row>
    <row r="250" spans="1:2" hidden="1" x14ac:dyDescent="0.3">
      <c r="A250" t="s">
        <v>780</v>
      </c>
    </row>
    <row r="251" spans="1:2" hidden="1" x14ac:dyDescent="0.3">
      <c r="A251" t="s">
        <v>783</v>
      </c>
      <c r="B251">
        <v>1</v>
      </c>
    </row>
    <row r="252" spans="1:2" hidden="1" x14ac:dyDescent="0.3">
      <c r="A252" t="s">
        <v>786</v>
      </c>
      <c r="B252">
        <v>1</v>
      </c>
    </row>
    <row r="253" spans="1:2" hidden="1" x14ac:dyDescent="0.3">
      <c r="A253" t="s">
        <v>789</v>
      </c>
    </row>
    <row r="254" spans="1:2" x14ac:dyDescent="0.3">
      <c r="A254" t="s">
        <v>2973</v>
      </c>
    </row>
    <row r="255" spans="1:2" hidden="1" x14ac:dyDescent="0.3">
      <c r="A255" t="s">
        <v>796</v>
      </c>
    </row>
    <row r="256" spans="1:2" x14ac:dyDescent="0.3">
      <c r="A256" t="s">
        <v>2973</v>
      </c>
      <c r="B256">
        <v>1</v>
      </c>
    </row>
    <row r="257" spans="1:2" hidden="1" x14ac:dyDescent="0.3">
      <c r="A257" t="s">
        <v>802</v>
      </c>
    </row>
    <row r="258" spans="1:2" hidden="1" x14ac:dyDescent="0.3">
      <c r="A258" t="s">
        <v>806</v>
      </c>
    </row>
    <row r="259" spans="1:2" hidden="1" x14ac:dyDescent="0.3">
      <c r="A259" t="s">
        <v>809</v>
      </c>
    </row>
    <row r="260" spans="1:2" hidden="1" x14ac:dyDescent="0.3">
      <c r="A260" t="s">
        <v>811</v>
      </c>
    </row>
    <row r="261" spans="1:2" hidden="1" x14ac:dyDescent="0.3">
      <c r="A261" t="s">
        <v>814</v>
      </c>
      <c r="B261">
        <v>1</v>
      </c>
    </row>
    <row r="262" spans="1:2" hidden="1" x14ac:dyDescent="0.3">
      <c r="A262" t="s">
        <v>817</v>
      </c>
      <c r="B262">
        <v>1</v>
      </c>
    </row>
    <row r="263" spans="1:2" hidden="1" x14ac:dyDescent="0.3">
      <c r="A263" s="1" t="s">
        <v>821</v>
      </c>
    </row>
    <row r="264" spans="1:2" hidden="1" x14ac:dyDescent="0.3">
      <c r="A264" s="1" t="s">
        <v>824</v>
      </c>
      <c r="B264">
        <v>1</v>
      </c>
    </row>
    <row r="265" spans="1:2" hidden="1" x14ac:dyDescent="0.3">
      <c r="A265" t="s">
        <v>827</v>
      </c>
    </row>
    <row r="266" spans="1:2" x14ac:dyDescent="0.3">
      <c r="A266" t="s">
        <v>1634</v>
      </c>
      <c r="B266">
        <v>1</v>
      </c>
    </row>
    <row r="267" spans="1:2" x14ac:dyDescent="0.3">
      <c r="A267" t="s">
        <v>1634</v>
      </c>
    </row>
    <row r="268" spans="1:2" hidden="1" x14ac:dyDescent="0.3">
      <c r="A268" t="s">
        <v>836</v>
      </c>
      <c r="B268">
        <v>1</v>
      </c>
    </row>
    <row r="269" spans="1:2" x14ac:dyDescent="0.3">
      <c r="A269" t="s">
        <v>2121</v>
      </c>
      <c r="B269">
        <v>1</v>
      </c>
    </row>
    <row r="270" spans="1:2" hidden="1" x14ac:dyDescent="0.3">
      <c r="A270" t="s">
        <v>840</v>
      </c>
    </row>
    <row r="271" spans="1:2" hidden="1" x14ac:dyDescent="0.3">
      <c r="A271" t="s">
        <v>843</v>
      </c>
    </row>
    <row r="272" spans="1:2" hidden="1" x14ac:dyDescent="0.3">
      <c r="A272" t="s">
        <v>846</v>
      </c>
    </row>
    <row r="273" spans="1:2" hidden="1" x14ac:dyDescent="0.3">
      <c r="A273" t="s">
        <v>849</v>
      </c>
    </row>
    <row r="274" spans="1:2" hidden="1" x14ac:dyDescent="0.3">
      <c r="A274" t="s">
        <v>852</v>
      </c>
    </row>
    <row r="275" spans="1:2" x14ac:dyDescent="0.3">
      <c r="A275" t="s">
        <v>2121</v>
      </c>
    </row>
    <row r="276" spans="1:2" hidden="1" x14ac:dyDescent="0.3">
      <c r="A276" t="s">
        <v>855</v>
      </c>
    </row>
    <row r="277" spans="1:2" hidden="1" x14ac:dyDescent="0.3">
      <c r="A277" t="s">
        <v>858</v>
      </c>
    </row>
    <row r="278" spans="1:2" hidden="1" x14ac:dyDescent="0.3">
      <c r="A278" t="s">
        <v>861</v>
      </c>
      <c r="B278">
        <v>1</v>
      </c>
    </row>
    <row r="279" spans="1:2" hidden="1" x14ac:dyDescent="0.3">
      <c r="A279" t="s">
        <v>864</v>
      </c>
      <c r="B279">
        <v>1</v>
      </c>
    </row>
    <row r="280" spans="1:2" hidden="1" x14ac:dyDescent="0.3">
      <c r="A280" t="s">
        <v>867</v>
      </c>
      <c r="B280">
        <v>1</v>
      </c>
    </row>
    <row r="281" spans="1:2" x14ac:dyDescent="0.3">
      <c r="A281" t="s">
        <v>2380</v>
      </c>
      <c r="B281">
        <v>1</v>
      </c>
    </row>
    <row r="282" spans="1:2" hidden="1" x14ac:dyDescent="0.3">
      <c r="A282" t="s">
        <v>872</v>
      </c>
    </row>
    <row r="283" spans="1:2" x14ac:dyDescent="0.3">
      <c r="A283" t="s">
        <v>2380</v>
      </c>
    </row>
    <row r="284" spans="1:2" hidden="1" x14ac:dyDescent="0.3">
      <c r="A284" t="s">
        <v>878</v>
      </c>
    </row>
    <row r="285" spans="1:2" hidden="1" x14ac:dyDescent="0.3">
      <c r="A285" t="s">
        <v>881</v>
      </c>
      <c r="B285">
        <v>1</v>
      </c>
    </row>
    <row r="286" spans="1:2" hidden="1" x14ac:dyDescent="0.3">
      <c r="A286" t="s">
        <v>885</v>
      </c>
    </row>
    <row r="287" spans="1:2" hidden="1" x14ac:dyDescent="0.3">
      <c r="A287" t="s">
        <v>889</v>
      </c>
    </row>
    <row r="288" spans="1:2" hidden="1" x14ac:dyDescent="0.3">
      <c r="A288" t="s">
        <v>893</v>
      </c>
    </row>
    <row r="289" spans="1:2" x14ac:dyDescent="0.3">
      <c r="A289" t="s">
        <v>2028</v>
      </c>
    </row>
    <row r="290" spans="1:2" x14ac:dyDescent="0.3">
      <c r="A290" t="s">
        <v>2028</v>
      </c>
      <c r="B290">
        <v>1</v>
      </c>
    </row>
    <row r="291" spans="1:2" x14ac:dyDescent="0.3">
      <c r="A291" t="s">
        <v>1866</v>
      </c>
    </row>
    <row r="292" spans="1:2" x14ac:dyDescent="0.3">
      <c r="A292" t="s">
        <v>1866</v>
      </c>
      <c r="B292">
        <v>1</v>
      </c>
    </row>
    <row r="293" spans="1:2" hidden="1" x14ac:dyDescent="0.3">
      <c r="A293" t="s">
        <v>903</v>
      </c>
    </row>
    <row r="294" spans="1:2" hidden="1" x14ac:dyDescent="0.3">
      <c r="A294" t="s">
        <v>907</v>
      </c>
    </row>
    <row r="295" spans="1:2" hidden="1" x14ac:dyDescent="0.3">
      <c r="A295" t="s">
        <v>910</v>
      </c>
    </row>
    <row r="296" spans="1:2" hidden="1" x14ac:dyDescent="0.3">
      <c r="A296" t="s">
        <v>914</v>
      </c>
      <c r="B296">
        <v>1</v>
      </c>
    </row>
    <row r="297" spans="1:2" hidden="1" x14ac:dyDescent="0.3">
      <c r="A297" t="s">
        <v>916</v>
      </c>
      <c r="B297">
        <v>1</v>
      </c>
    </row>
    <row r="298" spans="1:2" x14ac:dyDescent="0.3">
      <c r="A298" t="s">
        <v>2261</v>
      </c>
    </row>
    <row r="299" spans="1:2" hidden="1" x14ac:dyDescent="0.3">
      <c r="A299" t="s">
        <v>921</v>
      </c>
    </row>
    <row r="300" spans="1:2" x14ac:dyDescent="0.3">
      <c r="A300" t="s">
        <v>2261</v>
      </c>
      <c r="B300">
        <v>1</v>
      </c>
    </row>
    <row r="301" spans="1:2" x14ac:dyDescent="0.3">
      <c r="A301" t="s">
        <v>3243</v>
      </c>
    </row>
    <row r="302" spans="1:2" hidden="1" x14ac:dyDescent="0.3">
      <c r="A302" t="s">
        <v>928</v>
      </c>
    </row>
    <row r="303" spans="1:2" x14ac:dyDescent="0.3">
      <c r="A303" t="s">
        <v>3243</v>
      </c>
      <c r="B303">
        <v>1</v>
      </c>
    </row>
    <row r="304" spans="1:2" hidden="1" x14ac:dyDescent="0.3">
      <c r="A304" t="s">
        <v>931</v>
      </c>
    </row>
    <row r="305" spans="1:2" hidden="1" x14ac:dyDescent="0.3">
      <c r="A305" t="s">
        <v>935</v>
      </c>
    </row>
    <row r="306" spans="1:2" x14ac:dyDescent="0.3">
      <c r="A306" t="s">
        <v>3345</v>
      </c>
    </row>
    <row r="307" spans="1:2" hidden="1" x14ac:dyDescent="0.3">
      <c r="A307" t="s">
        <v>938</v>
      </c>
    </row>
    <row r="308" spans="1:2" hidden="1" x14ac:dyDescent="0.3">
      <c r="A308" t="s">
        <v>941</v>
      </c>
    </row>
    <row r="309" spans="1:2" x14ac:dyDescent="0.3">
      <c r="A309" t="s">
        <v>3345</v>
      </c>
      <c r="B309">
        <v>1</v>
      </c>
    </row>
    <row r="310" spans="1:2" hidden="1" x14ac:dyDescent="0.3">
      <c r="A310" t="s">
        <v>946</v>
      </c>
    </row>
    <row r="311" spans="1:2" x14ac:dyDescent="0.3">
      <c r="A311" t="s">
        <v>900</v>
      </c>
      <c r="B311">
        <v>1</v>
      </c>
    </row>
    <row r="312" spans="1:2" hidden="1" x14ac:dyDescent="0.3">
      <c r="A312" t="s">
        <v>953</v>
      </c>
    </row>
    <row r="313" spans="1:2" x14ac:dyDescent="0.3">
      <c r="A313" t="s">
        <v>900</v>
      </c>
      <c r="B313">
        <v>1</v>
      </c>
    </row>
    <row r="314" spans="1:2" x14ac:dyDescent="0.3">
      <c r="A314" t="s">
        <v>900</v>
      </c>
    </row>
    <row r="315" spans="1:2" hidden="1" x14ac:dyDescent="0.3">
      <c r="A315" t="s">
        <v>962</v>
      </c>
    </row>
    <row r="316" spans="1:2" x14ac:dyDescent="0.3">
      <c r="A316" t="s">
        <v>834</v>
      </c>
      <c r="B316">
        <v>1</v>
      </c>
    </row>
    <row r="317" spans="1:2" hidden="1" x14ac:dyDescent="0.3">
      <c r="A317" t="s">
        <v>967</v>
      </c>
      <c r="B317">
        <v>1</v>
      </c>
    </row>
    <row r="318" spans="1:2" x14ac:dyDescent="0.3">
      <c r="A318" t="s">
        <v>834</v>
      </c>
    </row>
    <row r="319" spans="1:2" hidden="1" x14ac:dyDescent="0.3">
      <c r="A319" t="s">
        <v>973</v>
      </c>
    </row>
    <row r="320" spans="1:2" hidden="1" x14ac:dyDescent="0.3">
      <c r="A320" t="s">
        <v>978</v>
      </c>
    </row>
    <row r="321" spans="1:2" x14ac:dyDescent="0.3">
      <c r="A321" t="s">
        <v>725</v>
      </c>
    </row>
    <row r="322" spans="1:2" hidden="1" x14ac:dyDescent="0.3">
      <c r="A322" t="s">
        <v>982</v>
      </c>
    </row>
    <row r="323" spans="1:2" hidden="1" x14ac:dyDescent="0.3">
      <c r="A323" t="s">
        <v>985</v>
      </c>
    </row>
    <row r="324" spans="1:2" hidden="1" x14ac:dyDescent="0.3">
      <c r="A324" t="s">
        <v>988</v>
      </c>
    </row>
    <row r="325" spans="1:2" x14ac:dyDescent="0.3">
      <c r="A325" t="s">
        <v>725</v>
      </c>
      <c r="B325">
        <v>1</v>
      </c>
    </row>
    <row r="326" spans="1:2" hidden="1" x14ac:dyDescent="0.3">
      <c r="A326" t="s">
        <v>995</v>
      </c>
    </row>
    <row r="327" spans="1:2" hidden="1" x14ac:dyDescent="0.3">
      <c r="A327" t="s">
        <v>998</v>
      </c>
    </row>
    <row r="328" spans="1:2" hidden="1" x14ac:dyDescent="0.3">
      <c r="A328" s="1" t="s">
        <v>1003</v>
      </c>
    </row>
    <row r="329" spans="1:2" hidden="1" x14ac:dyDescent="0.3">
      <c r="A329" t="s">
        <v>1006</v>
      </c>
    </row>
    <row r="330" spans="1:2" hidden="1" x14ac:dyDescent="0.3">
      <c r="A330" t="s">
        <v>1009</v>
      </c>
    </row>
    <row r="331" spans="1:2" hidden="1" x14ac:dyDescent="0.3">
      <c r="A331" t="s">
        <v>1012</v>
      </c>
    </row>
    <row r="332" spans="1:2" hidden="1" x14ac:dyDescent="0.3">
      <c r="A332" t="s">
        <v>1015</v>
      </c>
    </row>
    <row r="333" spans="1:2" hidden="1" x14ac:dyDescent="0.3">
      <c r="A333" t="s">
        <v>1019</v>
      </c>
    </row>
    <row r="334" spans="1:2" hidden="1" x14ac:dyDescent="0.3">
      <c r="A334" t="s">
        <v>1022</v>
      </c>
    </row>
    <row r="335" spans="1:2" hidden="1" x14ac:dyDescent="0.3">
      <c r="A335" t="s">
        <v>1025</v>
      </c>
    </row>
    <row r="336" spans="1:2" hidden="1" x14ac:dyDescent="0.3">
      <c r="A336" t="s">
        <v>1028</v>
      </c>
    </row>
    <row r="337" spans="1:2" hidden="1" x14ac:dyDescent="0.3">
      <c r="A337" t="s">
        <v>1030</v>
      </c>
    </row>
    <row r="338" spans="1:2" hidden="1" x14ac:dyDescent="0.3">
      <c r="A338" t="s">
        <v>1034</v>
      </c>
      <c r="B338">
        <v>1</v>
      </c>
    </row>
    <row r="339" spans="1:2" hidden="1" x14ac:dyDescent="0.3">
      <c r="A339" t="s">
        <v>1037</v>
      </c>
    </row>
    <row r="340" spans="1:2" hidden="1" x14ac:dyDescent="0.3">
      <c r="A340" t="s">
        <v>1042</v>
      </c>
      <c r="B340">
        <v>1</v>
      </c>
    </row>
    <row r="341" spans="1:2" hidden="1" x14ac:dyDescent="0.3">
      <c r="A341" t="s">
        <v>1046</v>
      </c>
    </row>
    <row r="342" spans="1:2" hidden="1" x14ac:dyDescent="0.3">
      <c r="A342" t="s">
        <v>1049</v>
      </c>
    </row>
    <row r="343" spans="1:2" x14ac:dyDescent="0.3">
      <c r="A343" t="s">
        <v>2096</v>
      </c>
      <c r="B343">
        <v>1</v>
      </c>
    </row>
    <row r="344" spans="1:2" hidden="1" x14ac:dyDescent="0.3">
      <c r="A344" t="s">
        <v>1055</v>
      </c>
    </row>
    <row r="345" spans="1:2" x14ac:dyDescent="0.3">
      <c r="A345" t="s">
        <v>2096</v>
      </c>
      <c r="B345">
        <v>1</v>
      </c>
    </row>
    <row r="346" spans="1:2" x14ac:dyDescent="0.3">
      <c r="A346" t="s">
        <v>2096</v>
      </c>
    </row>
    <row r="347" spans="1:2" hidden="1" x14ac:dyDescent="0.3">
      <c r="A347" t="s">
        <v>1062</v>
      </c>
    </row>
    <row r="348" spans="1:2" x14ac:dyDescent="0.3">
      <c r="A348" t="s">
        <v>1607</v>
      </c>
    </row>
    <row r="349" spans="1:2" hidden="1" x14ac:dyDescent="0.3">
      <c r="A349" t="s">
        <v>1065</v>
      </c>
    </row>
    <row r="350" spans="1:2" hidden="1" x14ac:dyDescent="0.3">
      <c r="A350" t="s">
        <v>1069</v>
      </c>
    </row>
    <row r="351" spans="1:2" x14ac:dyDescent="0.3">
      <c r="A351" t="s">
        <v>1607</v>
      </c>
      <c r="B351">
        <v>1</v>
      </c>
    </row>
    <row r="352" spans="1:2" hidden="1" x14ac:dyDescent="0.3">
      <c r="A352" t="s">
        <v>1072</v>
      </c>
    </row>
    <row r="353" spans="1:2" hidden="1" x14ac:dyDescent="0.3">
      <c r="A353" t="s">
        <v>1075</v>
      </c>
      <c r="B353">
        <v>1</v>
      </c>
    </row>
    <row r="354" spans="1:2" hidden="1" x14ac:dyDescent="0.3">
      <c r="A354" t="s">
        <v>1078</v>
      </c>
      <c r="B354">
        <v>1</v>
      </c>
    </row>
    <row r="355" spans="1:2" hidden="1" x14ac:dyDescent="0.3">
      <c r="A355" t="s">
        <v>1081</v>
      </c>
    </row>
    <row r="356" spans="1:2" x14ac:dyDescent="0.3">
      <c r="A356" t="s">
        <v>438</v>
      </c>
      <c r="B356">
        <v>1</v>
      </c>
    </row>
    <row r="357" spans="1:2" hidden="1" x14ac:dyDescent="0.3">
      <c r="A357" t="s">
        <v>1084</v>
      </c>
    </row>
    <row r="358" spans="1:2" hidden="1" x14ac:dyDescent="0.3">
      <c r="A358" t="s">
        <v>1089</v>
      </c>
    </row>
    <row r="359" spans="1:2" hidden="1" x14ac:dyDescent="0.3">
      <c r="A359" t="s">
        <v>1092</v>
      </c>
    </row>
    <row r="360" spans="1:2" hidden="1" x14ac:dyDescent="0.3">
      <c r="A360" t="s">
        <v>1095</v>
      </c>
      <c r="B360">
        <v>1</v>
      </c>
    </row>
    <row r="361" spans="1:2" hidden="1" x14ac:dyDescent="0.3">
      <c r="A361" t="s">
        <v>1098</v>
      </c>
    </row>
    <row r="362" spans="1:2" x14ac:dyDescent="0.3">
      <c r="A362" t="s">
        <v>438</v>
      </c>
    </row>
    <row r="363" spans="1:2" hidden="1" x14ac:dyDescent="0.3">
      <c r="A363" t="s">
        <v>1102</v>
      </c>
    </row>
    <row r="364" spans="1:2" x14ac:dyDescent="0.3">
      <c r="A364" t="s">
        <v>113</v>
      </c>
      <c r="B364">
        <v>1</v>
      </c>
    </row>
    <row r="365" spans="1:2" x14ac:dyDescent="0.3">
      <c r="A365" t="s">
        <v>113</v>
      </c>
    </row>
    <row r="366" spans="1:2" hidden="1" x14ac:dyDescent="0.3">
      <c r="A366" s="1" t="s">
        <v>1108</v>
      </c>
    </row>
    <row r="367" spans="1:2" hidden="1" x14ac:dyDescent="0.3">
      <c r="A367" t="s">
        <v>1111</v>
      </c>
    </row>
    <row r="368" spans="1:2" hidden="1" x14ac:dyDescent="0.3">
      <c r="A368" t="s">
        <v>1114</v>
      </c>
    </row>
    <row r="369" spans="1:2" x14ac:dyDescent="0.3">
      <c r="A369" t="s">
        <v>2793</v>
      </c>
      <c r="B369">
        <v>1</v>
      </c>
    </row>
    <row r="370" spans="1:2" x14ac:dyDescent="0.3">
      <c r="A370" t="s">
        <v>2793</v>
      </c>
    </row>
    <row r="371" spans="1:2" hidden="1" x14ac:dyDescent="0.3">
      <c r="A371" t="s">
        <v>1117</v>
      </c>
      <c r="B371">
        <v>1</v>
      </c>
    </row>
    <row r="372" spans="1:2" hidden="1" x14ac:dyDescent="0.3">
      <c r="A372" t="s">
        <v>1121</v>
      </c>
    </row>
    <row r="373" spans="1:2" hidden="1" x14ac:dyDescent="0.3">
      <c r="A373" t="s">
        <v>1124</v>
      </c>
    </row>
    <row r="374" spans="1:2" x14ac:dyDescent="0.3">
      <c r="A374" t="s">
        <v>246</v>
      </c>
      <c r="B374">
        <v>1</v>
      </c>
    </row>
    <row r="375" spans="1:2" x14ac:dyDescent="0.3">
      <c r="A375" t="s">
        <v>246</v>
      </c>
    </row>
    <row r="376" spans="1:2" hidden="1" x14ac:dyDescent="0.3">
      <c r="A376" t="s">
        <v>1130</v>
      </c>
    </row>
    <row r="377" spans="1:2" hidden="1" x14ac:dyDescent="0.3">
      <c r="A377" t="s">
        <v>1133</v>
      </c>
      <c r="B377">
        <v>1</v>
      </c>
    </row>
    <row r="378" spans="1:2" hidden="1" x14ac:dyDescent="0.3">
      <c r="A378" t="s">
        <v>1137</v>
      </c>
    </row>
    <row r="379" spans="1:2" hidden="1" x14ac:dyDescent="0.3">
      <c r="A379" t="s">
        <v>1141</v>
      </c>
      <c r="B379">
        <v>1</v>
      </c>
    </row>
    <row r="380" spans="1:2" hidden="1" x14ac:dyDescent="0.3">
      <c r="A380" s="1" t="s">
        <v>1144</v>
      </c>
    </row>
    <row r="381" spans="1:2" x14ac:dyDescent="0.3">
      <c r="A381" t="s">
        <v>702</v>
      </c>
      <c r="B381">
        <v>1</v>
      </c>
    </row>
    <row r="382" spans="1:2" hidden="1" x14ac:dyDescent="0.3">
      <c r="A382" t="s">
        <v>1147</v>
      </c>
    </row>
    <row r="383" spans="1:2" hidden="1" x14ac:dyDescent="0.3">
      <c r="A383" t="s">
        <v>1150</v>
      </c>
    </row>
    <row r="384" spans="1:2" hidden="1" x14ac:dyDescent="0.3">
      <c r="A384" t="s">
        <v>1153</v>
      </c>
    </row>
    <row r="385" spans="1:2" hidden="1" x14ac:dyDescent="0.3">
      <c r="A385" t="s">
        <v>1156</v>
      </c>
    </row>
    <row r="386" spans="1:2" hidden="1" x14ac:dyDescent="0.3">
      <c r="A386" t="s">
        <v>1160</v>
      </c>
    </row>
    <row r="387" spans="1:2" x14ac:dyDescent="0.3">
      <c r="A387" t="s">
        <v>702</v>
      </c>
    </row>
    <row r="388" spans="1:2" hidden="1" x14ac:dyDescent="0.3">
      <c r="A388" t="s">
        <v>1166</v>
      </c>
    </row>
    <row r="389" spans="1:2" hidden="1" x14ac:dyDescent="0.3">
      <c r="A389" t="s">
        <v>1169</v>
      </c>
    </row>
    <row r="390" spans="1:2" x14ac:dyDescent="0.3">
      <c r="A390" t="s">
        <v>3452</v>
      </c>
    </row>
    <row r="391" spans="1:2" hidden="1" x14ac:dyDescent="0.3">
      <c r="A391" t="s">
        <v>1172</v>
      </c>
    </row>
    <row r="392" spans="1:2" x14ac:dyDescent="0.3">
      <c r="A392" t="s">
        <v>3452</v>
      </c>
      <c r="B392">
        <v>1</v>
      </c>
    </row>
    <row r="393" spans="1:2" x14ac:dyDescent="0.3">
      <c r="A393" t="s">
        <v>1711</v>
      </c>
    </row>
    <row r="394" spans="1:2" x14ac:dyDescent="0.3">
      <c r="A394" t="s">
        <v>1711</v>
      </c>
      <c r="B394">
        <v>1</v>
      </c>
    </row>
    <row r="395" spans="1:2" hidden="1" x14ac:dyDescent="0.3">
      <c r="A395" t="s">
        <v>1178</v>
      </c>
    </row>
    <row r="396" spans="1:2" hidden="1" x14ac:dyDescent="0.3">
      <c r="A396" t="s">
        <v>1180</v>
      </c>
      <c r="B396">
        <v>1</v>
      </c>
    </row>
    <row r="397" spans="1:2" hidden="1" x14ac:dyDescent="0.3">
      <c r="A397" s="1" t="s">
        <v>1182</v>
      </c>
    </row>
    <row r="398" spans="1:2" hidden="1" x14ac:dyDescent="0.3">
      <c r="A398" t="s">
        <v>1186</v>
      </c>
    </row>
    <row r="399" spans="1:2" hidden="1" x14ac:dyDescent="0.3">
      <c r="A399" t="s">
        <v>1189</v>
      </c>
    </row>
    <row r="400" spans="1:2" hidden="1" x14ac:dyDescent="0.3">
      <c r="A400" t="s">
        <v>1192</v>
      </c>
    </row>
    <row r="401" spans="1:2" x14ac:dyDescent="0.3">
      <c r="A401" t="s">
        <v>1195</v>
      </c>
      <c r="B401">
        <v>1</v>
      </c>
    </row>
    <row r="402" spans="1:2" x14ac:dyDescent="0.3">
      <c r="A402" t="s">
        <v>1195</v>
      </c>
    </row>
    <row r="403" spans="1:2" hidden="1" x14ac:dyDescent="0.3">
      <c r="A403" t="s">
        <v>1201</v>
      </c>
    </row>
    <row r="404" spans="1:2" hidden="1" x14ac:dyDescent="0.3">
      <c r="A404" t="s">
        <v>1203</v>
      </c>
    </row>
    <row r="405" spans="1:2" hidden="1" x14ac:dyDescent="0.3">
      <c r="A405" s="1" t="s">
        <v>1205</v>
      </c>
    </row>
    <row r="406" spans="1:2" hidden="1" x14ac:dyDescent="0.3">
      <c r="A406" t="s">
        <v>1208</v>
      </c>
    </row>
    <row r="407" spans="1:2" hidden="1" x14ac:dyDescent="0.3">
      <c r="A407" s="1" t="s">
        <v>1212</v>
      </c>
    </row>
    <row r="408" spans="1:2" x14ac:dyDescent="0.3">
      <c r="A408" t="s">
        <v>3129</v>
      </c>
    </row>
    <row r="409" spans="1:2" hidden="1" x14ac:dyDescent="0.3">
      <c r="A409" t="s">
        <v>1219</v>
      </c>
    </row>
    <row r="410" spans="1:2" x14ac:dyDescent="0.3">
      <c r="A410" t="s">
        <v>3129</v>
      </c>
      <c r="B410">
        <v>1</v>
      </c>
    </row>
    <row r="411" spans="1:2" hidden="1" x14ac:dyDescent="0.3">
      <c r="A411" t="s">
        <v>1222</v>
      </c>
    </row>
    <row r="412" spans="1:2" hidden="1" x14ac:dyDescent="0.3">
      <c r="A412" t="s">
        <v>1225</v>
      </c>
    </row>
    <row r="413" spans="1:2" x14ac:dyDescent="0.3">
      <c r="A413" t="s">
        <v>3735</v>
      </c>
    </row>
    <row r="414" spans="1:2" hidden="1" x14ac:dyDescent="0.3">
      <c r="A414" t="s">
        <v>1228</v>
      </c>
      <c r="B414">
        <v>1</v>
      </c>
    </row>
    <row r="415" spans="1:2" hidden="1" x14ac:dyDescent="0.3">
      <c r="A415" t="s">
        <v>1231</v>
      </c>
    </row>
    <row r="416" spans="1:2" x14ac:dyDescent="0.3">
      <c r="A416" t="s">
        <v>3735</v>
      </c>
      <c r="B416">
        <v>1</v>
      </c>
    </row>
    <row r="417" spans="1:2" x14ac:dyDescent="0.3">
      <c r="A417" t="s">
        <v>1199</v>
      </c>
      <c r="B417">
        <v>1</v>
      </c>
    </row>
    <row r="418" spans="1:2" hidden="1" x14ac:dyDescent="0.3">
      <c r="A418" t="s">
        <v>1239</v>
      </c>
    </row>
    <row r="419" spans="1:2" hidden="1" x14ac:dyDescent="0.3">
      <c r="A419" t="s">
        <v>1242</v>
      </c>
    </row>
    <row r="420" spans="1:2" hidden="1" x14ac:dyDescent="0.3">
      <c r="A420" t="s">
        <v>1244</v>
      </c>
    </row>
    <row r="421" spans="1:2" x14ac:dyDescent="0.3">
      <c r="A421" t="s">
        <v>1199</v>
      </c>
    </row>
    <row r="422" spans="1:2" x14ac:dyDescent="0.3">
      <c r="A422" t="s">
        <v>341</v>
      </c>
    </row>
    <row r="423" spans="1:2" x14ac:dyDescent="0.3">
      <c r="A423" t="s">
        <v>341</v>
      </c>
      <c r="B423">
        <v>1</v>
      </c>
    </row>
    <row r="424" spans="1:2" hidden="1" x14ac:dyDescent="0.3">
      <c r="A424" t="s">
        <v>1252</v>
      </c>
      <c r="B424">
        <v>1</v>
      </c>
    </row>
    <row r="425" spans="1:2" hidden="1" x14ac:dyDescent="0.3">
      <c r="A425" s="1" t="s">
        <v>1255</v>
      </c>
    </row>
    <row r="426" spans="1:2" hidden="1" x14ac:dyDescent="0.3">
      <c r="A426" t="s">
        <v>1259</v>
      </c>
      <c r="B426">
        <v>1</v>
      </c>
    </row>
    <row r="427" spans="1:2" hidden="1" x14ac:dyDescent="0.3">
      <c r="A427" t="s">
        <v>1264</v>
      </c>
      <c r="B427">
        <v>1</v>
      </c>
    </row>
    <row r="428" spans="1:2" hidden="1" x14ac:dyDescent="0.3">
      <c r="A428" t="s">
        <v>1268</v>
      </c>
      <c r="B428">
        <v>1</v>
      </c>
    </row>
    <row r="429" spans="1:2" hidden="1" x14ac:dyDescent="0.3">
      <c r="A429" s="1" t="s">
        <v>1272</v>
      </c>
    </row>
    <row r="430" spans="1:2" hidden="1" x14ac:dyDescent="0.3">
      <c r="A430" t="s">
        <v>1274</v>
      </c>
    </row>
    <row r="431" spans="1:2" hidden="1" x14ac:dyDescent="0.3">
      <c r="A431" t="s">
        <v>1277</v>
      </c>
    </row>
    <row r="432" spans="1:2" hidden="1" x14ac:dyDescent="0.3">
      <c r="A432" s="1" t="s">
        <v>1280</v>
      </c>
    </row>
    <row r="433" spans="1:2" hidden="1" x14ac:dyDescent="0.3">
      <c r="A433" t="s">
        <v>1283</v>
      </c>
    </row>
    <row r="434" spans="1:2" hidden="1" x14ac:dyDescent="0.3">
      <c r="A434" t="s">
        <v>1287</v>
      </c>
    </row>
    <row r="435" spans="1:2" hidden="1" x14ac:dyDescent="0.3">
      <c r="A435" t="s">
        <v>1289</v>
      </c>
    </row>
    <row r="436" spans="1:2" hidden="1" x14ac:dyDescent="0.3">
      <c r="A436" t="s">
        <v>1292</v>
      </c>
      <c r="B436">
        <v>1</v>
      </c>
    </row>
    <row r="437" spans="1:2" hidden="1" x14ac:dyDescent="0.3">
      <c r="A437" t="s">
        <v>1294</v>
      </c>
    </row>
    <row r="438" spans="1:2" hidden="1" x14ac:dyDescent="0.3">
      <c r="A438" t="s">
        <v>1298</v>
      </c>
    </row>
    <row r="439" spans="1:2" hidden="1" x14ac:dyDescent="0.3">
      <c r="A439" t="s">
        <v>1301</v>
      </c>
    </row>
    <row r="440" spans="1:2" hidden="1" x14ac:dyDescent="0.3">
      <c r="A440" t="s">
        <v>1306</v>
      </c>
    </row>
    <row r="441" spans="1:2" hidden="1" x14ac:dyDescent="0.3">
      <c r="A441" t="s">
        <v>1309</v>
      </c>
    </row>
    <row r="442" spans="1:2" x14ac:dyDescent="0.3">
      <c r="A442" t="s">
        <v>2466</v>
      </c>
      <c r="B442">
        <v>1</v>
      </c>
    </row>
    <row r="443" spans="1:2" hidden="1" x14ac:dyDescent="0.3">
      <c r="A443" t="s">
        <v>1311</v>
      </c>
    </row>
    <row r="444" spans="1:2" x14ac:dyDescent="0.3">
      <c r="A444" t="s">
        <v>2466</v>
      </c>
    </row>
    <row r="445" spans="1:2" hidden="1" x14ac:dyDescent="0.3">
      <c r="A445" t="s">
        <v>1314</v>
      </c>
      <c r="B445">
        <v>1</v>
      </c>
    </row>
    <row r="446" spans="1:2" hidden="1" x14ac:dyDescent="0.3">
      <c r="A446" t="s">
        <v>1316</v>
      </c>
    </row>
    <row r="447" spans="1:2" hidden="1" x14ac:dyDescent="0.3">
      <c r="A447" t="s">
        <v>1318</v>
      </c>
    </row>
    <row r="448" spans="1:2" hidden="1" x14ac:dyDescent="0.3">
      <c r="A448" t="s">
        <v>1321</v>
      </c>
    </row>
    <row r="449" spans="1:2" x14ac:dyDescent="0.3">
      <c r="A449" t="s">
        <v>3044</v>
      </c>
    </row>
    <row r="450" spans="1:2" hidden="1" x14ac:dyDescent="0.3">
      <c r="A450" t="s">
        <v>1326</v>
      </c>
    </row>
    <row r="451" spans="1:2" hidden="1" x14ac:dyDescent="0.3">
      <c r="A451" t="s">
        <v>1329</v>
      </c>
    </row>
    <row r="452" spans="1:2" hidden="1" x14ac:dyDescent="0.3">
      <c r="A452" t="s">
        <v>1332</v>
      </c>
    </row>
    <row r="453" spans="1:2" hidden="1" x14ac:dyDescent="0.3">
      <c r="A453" t="s">
        <v>1335</v>
      </c>
      <c r="B453">
        <v>1</v>
      </c>
    </row>
    <row r="454" spans="1:2" hidden="1" x14ac:dyDescent="0.3">
      <c r="A454" t="s">
        <v>1338</v>
      </c>
    </row>
    <row r="455" spans="1:2" x14ac:dyDescent="0.3">
      <c r="A455" t="s">
        <v>3044</v>
      </c>
      <c r="B455">
        <v>1</v>
      </c>
    </row>
    <row r="456" spans="1:2" x14ac:dyDescent="0.3">
      <c r="A456" t="s">
        <v>3860</v>
      </c>
    </row>
    <row r="457" spans="1:2" hidden="1" x14ac:dyDescent="0.3">
      <c r="A457" t="s">
        <v>1346</v>
      </c>
      <c r="B457">
        <v>1</v>
      </c>
    </row>
    <row r="458" spans="1:2" hidden="1" x14ac:dyDescent="0.3">
      <c r="A458" t="s">
        <v>1349</v>
      </c>
      <c r="B458">
        <v>1</v>
      </c>
    </row>
    <row r="459" spans="1:2" hidden="1" x14ac:dyDescent="0.3">
      <c r="A459" t="s">
        <v>1352</v>
      </c>
      <c r="B459">
        <v>1</v>
      </c>
    </row>
    <row r="460" spans="1:2" hidden="1" x14ac:dyDescent="0.3">
      <c r="A460" t="s">
        <v>1354</v>
      </c>
    </row>
    <row r="461" spans="1:2" hidden="1" x14ac:dyDescent="0.3">
      <c r="A461" t="s">
        <v>1357</v>
      </c>
    </row>
    <row r="462" spans="1:2" hidden="1" x14ac:dyDescent="0.3">
      <c r="A462" t="s">
        <v>1362</v>
      </c>
    </row>
    <row r="463" spans="1:2" hidden="1" x14ac:dyDescent="0.3">
      <c r="A463" t="s">
        <v>1365</v>
      </c>
    </row>
    <row r="464" spans="1:2" hidden="1" x14ac:dyDescent="0.3">
      <c r="A464" t="s">
        <v>1368</v>
      </c>
    </row>
    <row r="465" spans="1:2" x14ac:dyDescent="0.3">
      <c r="A465" t="s">
        <v>3860</v>
      </c>
      <c r="B465">
        <v>1</v>
      </c>
    </row>
    <row r="466" spans="1:2" x14ac:dyDescent="0.3">
      <c r="A466" t="s">
        <v>179</v>
      </c>
      <c r="B466">
        <v>1</v>
      </c>
    </row>
    <row r="467" spans="1:2" x14ac:dyDescent="0.3">
      <c r="A467" t="s">
        <v>179</v>
      </c>
    </row>
    <row r="468" spans="1:2" hidden="1" x14ac:dyDescent="0.3">
      <c r="A468" t="s">
        <v>1374</v>
      </c>
    </row>
    <row r="469" spans="1:2" hidden="1" x14ac:dyDescent="0.3">
      <c r="A469" s="1" t="s">
        <v>1378</v>
      </c>
    </row>
    <row r="470" spans="1:2" hidden="1" x14ac:dyDescent="0.3">
      <c r="A470" t="s">
        <v>1381</v>
      </c>
    </row>
    <row r="471" spans="1:2" hidden="1" x14ac:dyDescent="0.3">
      <c r="A471" s="1" t="s">
        <v>1383</v>
      </c>
    </row>
    <row r="472" spans="1:2" hidden="1" x14ac:dyDescent="0.3">
      <c r="A472" t="s">
        <v>1386</v>
      </c>
      <c r="B472">
        <v>1</v>
      </c>
    </row>
    <row r="473" spans="1:2" hidden="1" x14ac:dyDescent="0.3">
      <c r="A473" t="s">
        <v>1388</v>
      </c>
    </row>
    <row r="474" spans="1:2" hidden="1" x14ac:dyDescent="0.3">
      <c r="A474" t="s">
        <v>1390</v>
      </c>
    </row>
    <row r="475" spans="1:2" hidden="1" x14ac:dyDescent="0.3">
      <c r="A475" t="s">
        <v>1393</v>
      </c>
      <c r="B475">
        <v>1</v>
      </c>
    </row>
    <row r="476" spans="1:2" hidden="1" x14ac:dyDescent="0.3">
      <c r="A476" t="s">
        <v>1396</v>
      </c>
    </row>
    <row r="477" spans="1:2" hidden="1" x14ac:dyDescent="0.3">
      <c r="A477" t="s">
        <v>1400</v>
      </c>
    </row>
    <row r="478" spans="1:2" hidden="1" x14ac:dyDescent="0.3">
      <c r="A478" t="s">
        <v>1403</v>
      </c>
    </row>
    <row r="479" spans="1:2" hidden="1" x14ac:dyDescent="0.3">
      <c r="A479" t="s">
        <v>1406</v>
      </c>
      <c r="B479">
        <v>1</v>
      </c>
    </row>
    <row r="480" spans="1:2" hidden="1" x14ac:dyDescent="0.3">
      <c r="A480" t="s">
        <v>1409</v>
      </c>
    </row>
    <row r="481" spans="1:2" hidden="1" x14ac:dyDescent="0.3">
      <c r="A481" t="s">
        <v>1412</v>
      </c>
    </row>
    <row r="482" spans="1:2" hidden="1" x14ac:dyDescent="0.3">
      <c r="A482" t="s">
        <v>1415</v>
      </c>
    </row>
    <row r="483" spans="1:2" hidden="1" x14ac:dyDescent="0.3">
      <c r="A483" t="s">
        <v>1418</v>
      </c>
    </row>
    <row r="484" spans="1:2" x14ac:dyDescent="0.3">
      <c r="A484" t="s">
        <v>2458</v>
      </c>
      <c r="B484">
        <v>1</v>
      </c>
    </row>
    <row r="485" spans="1:2" hidden="1" x14ac:dyDescent="0.3">
      <c r="A485" t="s">
        <v>1421</v>
      </c>
    </row>
    <row r="486" spans="1:2" x14ac:dyDescent="0.3">
      <c r="A486" t="s">
        <v>2458</v>
      </c>
    </row>
    <row r="487" spans="1:2" hidden="1" x14ac:dyDescent="0.3">
      <c r="A487" t="s">
        <v>1425</v>
      </c>
    </row>
    <row r="488" spans="1:2" hidden="1" x14ac:dyDescent="0.3">
      <c r="A488" t="s">
        <v>1428</v>
      </c>
    </row>
    <row r="489" spans="1:2" hidden="1" x14ac:dyDescent="0.3">
      <c r="A489" t="s">
        <v>1430</v>
      </c>
    </row>
    <row r="490" spans="1:2" x14ac:dyDescent="0.3">
      <c r="A490" t="s">
        <v>1915</v>
      </c>
      <c r="B490">
        <v>1</v>
      </c>
    </row>
    <row r="491" spans="1:2" hidden="1" x14ac:dyDescent="0.3">
      <c r="A491" s="1" t="s">
        <v>1433</v>
      </c>
    </row>
    <row r="492" spans="1:2" x14ac:dyDescent="0.3">
      <c r="A492" t="s">
        <v>1915</v>
      </c>
    </row>
    <row r="493" spans="1:2" hidden="1" x14ac:dyDescent="0.3">
      <c r="A493" t="s">
        <v>1435</v>
      </c>
    </row>
    <row r="494" spans="1:2" hidden="1" x14ac:dyDescent="0.3">
      <c r="A494" t="s">
        <v>1439</v>
      </c>
    </row>
    <row r="495" spans="1:2" hidden="1" x14ac:dyDescent="0.3">
      <c r="A495" t="s">
        <v>1443</v>
      </c>
    </row>
    <row r="496" spans="1:2" hidden="1" x14ac:dyDescent="0.3">
      <c r="A496" t="s">
        <v>1446</v>
      </c>
      <c r="B496">
        <v>1</v>
      </c>
    </row>
    <row r="497" spans="1:2" hidden="1" x14ac:dyDescent="0.3">
      <c r="A497" t="s">
        <v>1449</v>
      </c>
    </row>
    <row r="498" spans="1:2" hidden="1" x14ac:dyDescent="0.3">
      <c r="A498" t="s">
        <v>1453</v>
      </c>
    </row>
    <row r="499" spans="1:2" x14ac:dyDescent="0.3">
      <c r="A499" t="s">
        <v>3450</v>
      </c>
    </row>
    <row r="500" spans="1:2" hidden="1" x14ac:dyDescent="0.3">
      <c r="A500" t="s">
        <v>1460</v>
      </c>
    </row>
    <row r="501" spans="1:2" hidden="1" x14ac:dyDescent="0.3">
      <c r="A501" t="s">
        <v>1464</v>
      </c>
    </row>
    <row r="502" spans="1:2" hidden="1" x14ac:dyDescent="0.3">
      <c r="A502" t="s">
        <v>1467</v>
      </c>
    </row>
    <row r="503" spans="1:2" hidden="1" x14ac:dyDescent="0.3">
      <c r="A503" t="s">
        <v>1469</v>
      </c>
    </row>
    <row r="504" spans="1:2" hidden="1" x14ac:dyDescent="0.3">
      <c r="A504" t="s">
        <v>1473</v>
      </c>
    </row>
    <row r="505" spans="1:2" x14ac:dyDescent="0.3">
      <c r="A505" t="s">
        <v>3450</v>
      </c>
    </row>
    <row r="506" spans="1:2" hidden="1" x14ac:dyDescent="0.3">
      <c r="A506" t="s">
        <v>1476</v>
      </c>
    </row>
    <row r="507" spans="1:2" x14ac:dyDescent="0.3">
      <c r="A507" t="s">
        <v>3089</v>
      </c>
      <c r="B507">
        <v>1</v>
      </c>
    </row>
    <row r="508" spans="1:2" hidden="1" x14ac:dyDescent="0.3">
      <c r="A508" t="s">
        <v>1483</v>
      </c>
      <c r="B508">
        <v>1</v>
      </c>
    </row>
    <row r="509" spans="1:2" x14ac:dyDescent="0.3">
      <c r="A509" t="s">
        <v>3089</v>
      </c>
    </row>
    <row r="510" spans="1:2" hidden="1" x14ac:dyDescent="0.3">
      <c r="A510" t="s">
        <v>1486</v>
      </c>
    </row>
    <row r="511" spans="1:2" hidden="1" x14ac:dyDescent="0.3">
      <c r="A511" t="s">
        <v>1489</v>
      </c>
    </row>
    <row r="512" spans="1:2" hidden="1" x14ac:dyDescent="0.3">
      <c r="A512" t="s">
        <v>1492</v>
      </c>
      <c r="B512">
        <v>1</v>
      </c>
    </row>
    <row r="513" spans="1:2" hidden="1" x14ac:dyDescent="0.3">
      <c r="A513" t="s">
        <v>1495</v>
      </c>
    </row>
    <row r="514" spans="1:2" hidden="1" x14ac:dyDescent="0.3">
      <c r="A514" t="s">
        <v>1498</v>
      </c>
    </row>
    <row r="515" spans="1:2" hidden="1" x14ac:dyDescent="0.3">
      <c r="A515" t="s">
        <v>1500</v>
      </c>
    </row>
    <row r="516" spans="1:2" x14ac:dyDescent="0.3">
      <c r="A516" t="s">
        <v>699</v>
      </c>
      <c r="B516">
        <v>1</v>
      </c>
    </row>
    <row r="517" spans="1:2" hidden="1" x14ac:dyDescent="0.3">
      <c r="A517" t="s">
        <v>1506</v>
      </c>
      <c r="B517">
        <v>1</v>
      </c>
    </row>
    <row r="518" spans="1:2" hidden="1" x14ac:dyDescent="0.3">
      <c r="A518" t="s">
        <v>1509</v>
      </c>
    </row>
    <row r="519" spans="1:2" x14ac:dyDescent="0.3">
      <c r="A519" t="s">
        <v>699</v>
      </c>
    </row>
    <row r="520" spans="1:2" x14ac:dyDescent="0.3">
      <c r="A520" t="s">
        <v>324</v>
      </c>
    </row>
    <row r="521" spans="1:2" x14ac:dyDescent="0.3">
      <c r="A521" t="s">
        <v>324</v>
      </c>
      <c r="B521">
        <v>1</v>
      </c>
    </row>
    <row r="522" spans="1:2" x14ac:dyDescent="0.3">
      <c r="A522" t="s">
        <v>1814</v>
      </c>
    </row>
    <row r="523" spans="1:2" hidden="1" x14ac:dyDescent="0.3">
      <c r="A523" s="1" t="s">
        <v>1515</v>
      </c>
      <c r="B523">
        <v>1</v>
      </c>
    </row>
    <row r="524" spans="1:2" hidden="1" x14ac:dyDescent="0.3">
      <c r="A524" s="1" t="s">
        <v>1518</v>
      </c>
    </row>
    <row r="525" spans="1:2" hidden="1" x14ac:dyDescent="0.3">
      <c r="A525" t="s">
        <v>1521</v>
      </c>
      <c r="B525">
        <v>1</v>
      </c>
    </row>
    <row r="526" spans="1:2" hidden="1" x14ac:dyDescent="0.3">
      <c r="A526" t="s">
        <v>1525</v>
      </c>
    </row>
    <row r="527" spans="1:2" hidden="1" x14ac:dyDescent="0.3">
      <c r="A527" t="s">
        <v>1528</v>
      </c>
    </row>
    <row r="528" spans="1:2" hidden="1" x14ac:dyDescent="0.3">
      <c r="A528" t="s">
        <v>1531</v>
      </c>
    </row>
    <row r="529" spans="1:2" x14ac:dyDescent="0.3">
      <c r="A529" t="s">
        <v>1814</v>
      </c>
      <c r="B529">
        <v>1</v>
      </c>
    </row>
    <row r="530" spans="1:2" hidden="1" x14ac:dyDescent="0.3">
      <c r="A530" t="s">
        <v>1534</v>
      </c>
      <c r="B530">
        <v>1</v>
      </c>
    </row>
    <row r="531" spans="1:2" hidden="1" x14ac:dyDescent="0.3">
      <c r="A531" t="s">
        <v>1537</v>
      </c>
    </row>
    <row r="532" spans="1:2" hidden="1" x14ac:dyDescent="0.3">
      <c r="A532" t="s">
        <v>1539</v>
      </c>
    </row>
    <row r="533" spans="1:2" hidden="1" x14ac:dyDescent="0.3">
      <c r="A533" s="1" t="s">
        <v>1542</v>
      </c>
    </row>
    <row r="534" spans="1:2" x14ac:dyDescent="0.3">
      <c r="A534" t="s">
        <v>3951</v>
      </c>
    </row>
    <row r="535" spans="1:2" hidden="1" x14ac:dyDescent="0.3">
      <c r="A535" s="1" t="s">
        <v>1546</v>
      </c>
    </row>
    <row r="536" spans="1:2" hidden="1" x14ac:dyDescent="0.3">
      <c r="A536" t="s">
        <v>1550</v>
      </c>
    </row>
    <row r="537" spans="1:2" hidden="1" x14ac:dyDescent="0.3">
      <c r="A537" t="s">
        <v>1554</v>
      </c>
      <c r="B537">
        <v>1</v>
      </c>
    </row>
    <row r="538" spans="1:2" hidden="1" x14ac:dyDescent="0.3">
      <c r="A538" t="s">
        <v>1557</v>
      </c>
    </row>
    <row r="539" spans="1:2" hidden="1" x14ac:dyDescent="0.3">
      <c r="A539" t="s">
        <v>1560</v>
      </c>
      <c r="B539">
        <v>1</v>
      </c>
    </row>
    <row r="540" spans="1:2" hidden="1" x14ac:dyDescent="0.3">
      <c r="A540" t="s">
        <v>1563</v>
      </c>
    </row>
    <row r="541" spans="1:2" hidden="1" x14ac:dyDescent="0.3">
      <c r="A541" t="s">
        <v>1565</v>
      </c>
    </row>
    <row r="542" spans="1:2" hidden="1" x14ac:dyDescent="0.3">
      <c r="A542" s="1" t="s">
        <v>1568</v>
      </c>
    </row>
    <row r="543" spans="1:2" hidden="1" x14ac:dyDescent="0.3">
      <c r="A543" t="s">
        <v>1571</v>
      </c>
      <c r="B543">
        <v>1</v>
      </c>
    </row>
    <row r="544" spans="1:2" hidden="1" x14ac:dyDescent="0.3">
      <c r="A544" t="s">
        <v>1574</v>
      </c>
      <c r="B544">
        <v>1</v>
      </c>
    </row>
    <row r="545" spans="1:2" hidden="1" x14ac:dyDescent="0.3">
      <c r="A545" t="s">
        <v>1577</v>
      </c>
    </row>
    <row r="546" spans="1:2" x14ac:dyDescent="0.3">
      <c r="A546" t="s">
        <v>3951</v>
      </c>
      <c r="B546">
        <v>1</v>
      </c>
    </row>
    <row r="547" spans="1:2" hidden="1" x14ac:dyDescent="0.3">
      <c r="A547" t="s">
        <v>1583</v>
      </c>
      <c r="B547">
        <v>1</v>
      </c>
    </row>
    <row r="548" spans="1:2" hidden="1" x14ac:dyDescent="0.3">
      <c r="A548" t="s">
        <v>1587</v>
      </c>
    </row>
    <row r="549" spans="1:2" hidden="1" x14ac:dyDescent="0.3">
      <c r="A549" t="s">
        <v>1590</v>
      </c>
    </row>
    <row r="550" spans="1:2" hidden="1" x14ac:dyDescent="0.3">
      <c r="A550" t="s">
        <v>1593</v>
      </c>
    </row>
    <row r="551" spans="1:2" hidden="1" x14ac:dyDescent="0.3">
      <c r="A551" t="s">
        <v>1596</v>
      </c>
    </row>
    <row r="552" spans="1:2" hidden="1" x14ac:dyDescent="0.3">
      <c r="A552" t="s">
        <v>1598</v>
      </c>
      <c r="B552">
        <v>1</v>
      </c>
    </row>
    <row r="553" spans="1:2" x14ac:dyDescent="0.3">
      <c r="A553" t="s">
        <v>1615</v>
      </c>
      <c r="B553">
        <v>1</v>
      </c>
    </row>
    <row r="554" spans="1:2" hidden="1" x14ac:dyDescent="0.3">
      <c r="A554" t="s">
        <v>1601</v>
      </c>
    </row>
    <row r="555" spans="1:2" hidden="1" x14ac:dyDescent="0.3">
      <c r="A555" t="s">
        <v>1604</v>
      </c>
    </row>
    <row r="556" spans="1:2" x14ac:dyDescent="0.3">
      <c r="A556" t="s">
        <v>1615</v>
      </c>
    </row>
    <row r="557" spans="1:2" x14ac:dyDescent="0.3">
      <c r="A557" t="s">
        <v>2809</v>
      </c>
      <c r="B557">
        <v>1</v>
      </c>
    </row>
    <row r="558" spans="1:2" x14ac:dyDescent="0.3">
      <c r="A558" t="s">
        <v>2809</v>
      </c>
    </row>
    <row r="559" spans="1:2" x14ac:dyDescent="0.3">
      <c r="A559" t="s">
        <v>1639</v>
      </c>
    </row>
    <row r="560" spans="1:2" x14ac:dyDescent="0.3">
      <c r="A560" t="s">
        <v>1639</v>
      </c>
    </row>
    <row r="561" spans="1:2" x14ac:dyDescent="0.3">
      <c r="A561" t="s">
        <v>2828</v>
      </c>
    </row>
    <row r="562" spans="1:2" hidden="1" x14ac:dyDescent="0.3">
      <c r="A562" t="s">
        <v>1617</v>
      </c>
      <c r="B562">
        <v>1</v>
      </c>
    </row>
    <row r="563" spans="1:2" x14ac:dyDescent="0.3">
      <c r="A563" t="s">
        <v>2828</v>
      </c>
      <c r="B563">
        <v>1</v>
      </c>
    </row>
    <row r="564" spans="1:2" hidden="1" x14ac:dyDescent="0.3">
      <c r="A564" t="s">
        <v>1620</v>
      </c>
      <c r="B564">
        <v>1</v>
      </c>
    </row>
    <row r="565" spans="1:2" hidden="1" x14ac:dyDescent="0.3">
      <c r="A565" t="s">
        <v>1623</v>
      </c>
    </row>
    <row r="566" spans="1:2" hidden="1" x14ac:dyDescent="0.3">
      <c r="A566" t="s">
        <v>1627</v>
      </c>
      <c r="B566">
        <v>1</v>
      </c>
    </row>
    <row r="567" spans="1:2" hidden="1" x14ac:dyDescent="0.3">
      <c r="A567" t="s">
        <v>1630</v>
      </c>
    </row>
    <row r="568" spans="1:2" hidden="1" x14ac:dyDescent="0.3">
      <c r="A568" t="s">
        <v>1632</v>
      </c>
      <c r="B568">
        <v>1</v>
      </c>
    </row>
    <row r="569" spans="1:2" x14ac:dyDescent="0.3">
      <c r="A569" t="s">
        <v>626</v>
      </c>
    </row>
    <row r="570" spans="1:2" x14ac:dyDescent="0.3">
      <c r="A570" t="s">
        <v>626</v>
      </c>
      <c r="B570">
        <v>1</v>
      </c>
    </row>
    <row r="571" spans="1:2" x14ac:dyDescent="0.3">
      <c r="A571" t="s">
        <v>3264</v>
      </c>
    </row>
    <row r="572" spans="1:2" hidden="1" x14ac:dyDescent="0.3">
      <c r="A572" t="s">
        <v>1636</v>
      </c>
      <c r="B572">
        <v>1</v>
      </c>
    </row>
    <row r="573" spans="1:2" x14ac:dyDescent="0.3">
      <c r="A573" t="s">
        <v>3264</v>
      </c>
    </row>
    <row r="574" spans="1:2" hidden="1" x14ac:dyDescent="0.3">
      <c r="A574" t="s">
        <v>1642</v>
      </c>
    </row>
    <row r="575" spans="1:2" x14ac:dyDescent="0.3">
      <c r="A575" t="s">
        <v>991</v>
      </c>
      <c r="B575">
        <v>1</v>
      </c>
    </row>
    <row r="576" spans="1:2" hidden="1" x14ac:dyDescent="0.3">
      <c r="A576" t="s">
        <v>1648</v>
      </c>
    </row>
    <row r="577" spans="1:2" hidden="1" x14ac:dyDescent="0.3">
      <c r="A577" t="s">
        <v>1649</v>
      </c>
    </row>
    <row r="578" spans="1:2" x14ac:dyDescent="0.3">
      <c r="A578" t="s">
        <v>991</v>
      </c>
    </row>
    <row r="579" spans="1:2" x14ac:dyDescent="0.3">
      <c r="A579" t="s">
        <v>3049</v>
      </c>
    </row>
    <row r="580" spans="1:2" x14ac:dyDescent="0.3">
      <c r="A580" t="s">
        <v>3049</v>
      </c>
      <c r="B580">
        <v>1</v>
      </c>
    </row>
    <row r="581" spans="1:2" hidden="1" x14ac:dyDescent="0.3">
      <c r="A581" t="s">
        <v>1651</v>
      </c>
    </row>
    <row r="582" spans="1:2" x14ac:dyDescent="0.3">
      <c r="A582" t="s">
        <v>3501</v>
      </c>
      <c r="B582">
        <v>1</v>
      </c>
    </row>
    <row r="583" spans="1:2" x14ac:dyDescent="0.3">
      <c r="A583" t="s">
        <v>3501</v>
      </c>
    </row>
    <row r="584" spans="1:2" hidden="1" x14ac:dyDescent="0.3">
      <c r="A584" t="s">
        <v>1659</v>
      </c>
      <c r="B584">
        <v>1</v>
      </c>
    </row>
    <row r="585" spans="1:2" hidden="1" x14ac:dyDescent="0.3">
      <c r="A585" t="s">
        <v>1663</v>
      </c>
    </row>
    <row r="586" spans="1:2" hidden="1" x14ac:dyDescent="0.3">
      <c r="A586" t="s">
        <v>1666</v>
      </c>
    </row>
    <row r="587" spans="1:2" hidden="1" x14ac:dyDescent="0.3">
      <c r="A587" t="s">
        <v>1669</v>
      </c>
    </row>
    <row r="588" spans="1:2" hidden="1" x14ac:dyDescent="0.3">
      <c r="A588" t="s">
        <v>1672</v>
      </c>
    </row>
    <row r="589" spans="1:2" hidden="1" x14ac:dyDescent="0.3">
      <c r="A589" t="s">
        <v>1675</v>
      </c>
      <c r="B589">
        <v>1</v>
      </c>
    </row>
    <row r="590" spans="1:2" x14ac:dyDescent="0.3">
      <c r="A590" t="s">
        <v>1609</v>
      </c>
      <c r="B590">
        <v>1</v>
      </c>
    </row>
    <row r="591" spans="1:2" x14ac:dyDescent="0.3">
      <c r="A591" t="s">
        <v>1609</v>
      </c>
    </row>
    <row r="592" spans="1:2" hidden="1" x14ac:dyDescent="0.3">
      <c r="A592" t="s">
        <v>1685</v>
      </c>
    </row>
    <row r="593" spans="1:2" hidden="1" x14ac:dyDescent="0.3">
      <c r="A593" t="s">
        <v>1687</v>
      </c>
      <c r="B593">
        <v>1</v>
      </c>
    </row>
    <row r="594" spans="1:2" hidden="1" x14ac:dyDescent="0.3">
      <c r="A594" t="s">
        <v>1691</v>
      </c>
    </row>
    <row r="595" spans="1:2" hidden="1" x14ac:dyDescent="0.3">
      <c r="A595" t="s">
        <v>1693</v>
      </c>
    </row>
    <row r="596" spans="1:2" hidden="1" x14ac:dyDescent="0.3">
      <c r="A596" t="s">
        <v>1695</v>
      </c>
    </row>
    <row r="597" spans="1:2" hidden="1" x14ac:dyDescent="0.3">
      <c r="A597" t="s">
        <v>1699</v>
      </c>
    </row>
    <row r="598" spans="1:2" hidden="1" x14ac:dyDescent="0.3">
      <c r="A598" t="s">
        <v>1703</v>
      </c>
    </row>
    <row r="599" spans="1:2" hidden="1" x14ac:dyDescent="0.3">
      <c r="A599" t="s">
        <v>1708</v>
      </c>
    </row>
    <row r="600" spans="1:2" x14ac:dyDescent="0.3">
      <c r="A600" t="s">
        <v>1922</v>
      </c>
    </row>
    <row r="601" spans="1:2" hidden="1" x14ac:dyDescent="0.3">
      <c r="A601" t="s">
        <v>1715</v>
      </c>
    </row>
    <row r="602" spans="1:2" hidden="1" x14ac:dyDescent="0.3">
      <c r="A602" t="s">
        <v>1717</v>
      </c>
      <c r="B602">
        <v>1</v>
      </c>
    </row>
    <row r="603" spans="1:2" hidden="1" x14ac:dyDescent="0.3">
      <c r="A603" t="s">
        <v>1719</v>
      </c>
    </row>
    <row r="604" spans="1:2" hidden="1" x14ac:dyDescent="0.3">
      <c r="A604" s="1" t="s">
        <v>1722</v>
      </c>
    </row>
    <row r="605" spans="1:2" hidden="1" x14ac:dyDescent="0.3">
      <c r="A605" t="s">
        <v>1725</v>
      </c>
    </row>
    <row r="606" spans="1:2" hidden="1" x14ac:dyDescent="0.3">
      <c r="A606" t="s">
        <v>1728</v>
      </c>
    </row>
    <row r="607" spans="1:2" hidden="1" x14ac:dyDescent="0.3">
      <c r="A607" t="s">
        <v>1732</v>
      </c>
      <c r="B607">
        <v>1</v>
      </c>
    </row>
    <row r="608" spans="1:2" hidden="1" x14ac:dyDescent="0.3">
      <c r="A608" t="s">
        <v>1735</v>
      </c>
    </row>
    <row r="609" spans="1:2" hidden="1" x14ac:dyDescent="0.3">
      <c r="A609" t="s">
        <v>1737</v>
      </c>
      <c r="B609">
        <v>1</v>
      </c>
    </row>
    <row r="610" spans="1:2" hidden="1" x14ac:dyDescent="0.3">
      <c r="A610" t="s">
        <v>1740</v>
      </c>
      <c r="B610">
        <v>1</v>
      </c>
    </row>
    <row r="611" spans="1:2" hidden="1" x14ac:dyDescent="0.3">
      <c r="A611" t="s">
        <v>1743</v>
      </c>
    </row>
    <row r="612" spans="1:2" hidden="1" x14ac:dyDescent="0.3">
      <c r="A612" t="s">
        <v>1746</v>
      </c>
    </row>
    <row r="613" spans="1:2" hidden="1" x14ac:dyDescent="0.3">
      <c r="A613" t="s">
        <v>1749</v>
      </c>
    </row>
    <row r="614" spans="1:2" x14ac:dyDescent="0.3">
      <c r="A614" t="s">
        <v>1922</v>
      </c>
      <c r="B614">
        <v>1</v>
      </c>
    </row>
    <row r="615" spans="1:2" hidden="1" x14ac:dyDescent="0.3">
      <c r="A615" t="s">
        <v>1754</v>
      </c>
      <c r="B615">
        <v>1</v>
      </c>
    </row>
    <row r="616" spans="1:2" hidden="1" x14ac:dyDescent="0.3">
      <c r="A616" s="1" t="s">
        <v>1758</v>
      </c>
      <c r="B616">
        <v>1</v>
      </c>
    </row>
    <row r="617" spans="1:2" hidden="1" x14ac:dyDescent="0.3">
      <c r="A617" t="s">
        <v>1761</v>
      </c>
    </row>
    <row r="618" spans="1:2" hidden="1" x14ac:dyDescent="0.3">
      <c r="A618" t="s">
        <v>1763</v>
      </c>
      <c r="B618">
        <v>1</v>
      </c>
    </row>
    <row r="619" spans="1:2" hidden="1" x14ac:dyDescent="0.3">
      <c r="A619" t="s">
        <v>1766</v>
      </c>
    </row>
    <row r="620" spans="1:2" x14ac:dyDescent="0.3">
      <c r="A620" t="s">
        <v>1856</v>
      </c>
      <c r="B620">
        <v>1</v>
      </c>
    </row>
    <row r="621" spans="1:2" hidden="1" x14ac:dyDescent="0.3">
      <c r="A621" t="s">
        <v>1769</v>
      </c>
    </row>
    <row r="622" spans="1:2" x14ac:dyDescent="0.3">
      <c r="A622" t="s">
        <v>1856</v>
      </c>
    </row>
    <row r="623" spans="1:2" hidden="1" x14ac:dyDescent="0.3">
      <c r="A623" t="s">
        <v>1772</v>
      </c>
    </row>
    <row r="624" spans="1:2" x14ac:dyDescent="0.3">
      <c r="A624" t="s">
        <v>2925</v>
      </c>
    </row>
    <row r="625" spans="1:2" hidden="1" x14ac:dyDescent="0.3">
      <c r="A625" t="s">
        <v>1775</v>
      </c>
    </row>
    <row r="626" spans="1:2" hidden="1" x14ac:dyDescent="0.3">
      <c r="A626" t="s">
        <v>1778</v>
      </c>
    </row>
    <row r="627" spans="1:2" hidden="1" x14ac:dyDescent="0.3">
      <c r="A627" t="s">
        <v>1781</v>
      </c>
    </row>
    <row r="628" spans="1:2" hidden="1" x14ac:dyDescent="0.3">
      <c r="A628" s="1" t="s">
        <v>1783</v>
      </c>
    </row>
    <row r="629" spans="1:2" hidden="1" x14ac:dyDescent="0.3">
      <c r="A629" s="1" t="s">
        <v>1786</v>
      </c>
    </row>
    <row r="630" spans="1:2" hidden="1" x14ac:dyDescent="0.3">
      <c r="A630" t="s">
        <v>1789</v>
      </c>
    </row>
    <row r="631" spans="1:2" hidden="1" x14ac:dyDescent="0.3">
      <c r="A631" t="s">
        <v>1793</v>
      </c>
    </row>
    <row r="632" spans="1:2" hidden="1" x14ac:dyDescent="0.3">
      <c r="A632" t="s">
        <v>1796</v>
      </c>
    </row>
    <row r="633" spans="1:2" hidden="1" x14ac:dyDescent="0.3">
      <c r="A633" t="s">
        <v>1799</v>
      </c>
    </row>
    <row r="634" spans="1:2" x14ac:dyDescent="0.3">
      <c r="A634" t="s">
        <v>2925</v>
      </c>
      <c r="B634">
        <v>1</v>
      </c>
    </row>
    <row r="635" spans="1:2" x14ac:dyDescent="0.3">
      <c r="A635" t="s">
        <v>1456</v>
      </c>
    </row>
    <row r="636" spans="1:2" hidden="1" x14ac:dyDescent="0.3">
      <c r="A636" t="s">
        <v>1806</v>
      </c>
      <c r="B636">
        <v>1</v>
      </c>
    </row>
    <row r="637" spans="1:2" x14ac:dyDescent="0.3">
      <c r="A637" t="s">
        <v>1456</v>
      </c>
      <c r="B637">
        <v>1</v>
      </c>
    </row>
    <row r="638" spans="1:2" hidden="1" x14ac:dyDescent="0.3">
      <c r="A638" t="s">
        <v>1810</v>
      </c>
    </row>
    <row r="639" spans="1:2" hidden="1" x14ac:dyDescent="0.3">
      <c r="A639" t="s">
        <v>1812</v>
      </c>
    </row>
    <row r="640" spans="1:2" x14ac:dyDescent="0.3">
      <c r="A640" t="s">
        <v>1456</v>
      </c>
    </row>
    <row r="641" spans="1:2" x14ac:dyDescent="0.3">
      <c r="A641" t="s">
        <v>3777</v>
      </c>
    </row>
    <row r="642" spans="1:2" hidden="1" x14ac:dyDescent="0.3">
      <c r="A642" t="s">
        <v>1819</v>
      </c>
    </row>
    <row r="643" spans="1:2" hidden="1" x14ac:dyDescent="0.3">
      <c r="A643" t="s">
        <v>1823</v>
      </c>
    </row>
    <row r="644" spans="1:2" hidden="1" x14ac:dyDescent="0.3">
      <c r="A644" t="s">
        <v>1826</v>
      </c>
      <c r="B644">
        <v>1</v>
      </c>
    </row>
    <row r="645" spans="1:2" x14ac:dyDescent="0.3">
      <c r="A645" t="s">
        <v>3777</v>
      </c>
      <c r="B645">
        <v>1</v>
      </c>
    </row>
    <row r="646" spans="1:2" x14ac:dyDescent="0.3">
      <c r="A646" t="s">
        <v>3896</v>
      </c>
    </row>
    <row r="647" spans="1:2" hidden="1" x14ac:dyDescent="0.3">
      <c r="A647" t="s">
        <v>1837</v>
      </c>
    </row>
    <row r="648" spans="1:2" hidden="1" x14ac:dyDescent="0.3">
      <c r="A648" t="s">
        <v>1840</v>
      </c>
      <c r="B648">
        <v>1</v>
      </c>
    </row>
    <row r="649" spans="1:2" hidden="1" x14ac:dyDescent="0.3">
      <c r="A649" t="s">
        <v>1843</v>
      </c>
    </row>
    <row r="650" spans="1:2" hidden="1" x14ac:dyDescent="0.3">
      <c r="A650" t="s">
        <v>1846</v>
      </c>
    </row>
    <row r="651" spans="1:2" x14ac:dyDescent="0.3">
      <c r="A651" t="s">
        <v>3896</v>
      </c>
      <c r="B651">
        <v>1</v>
      </c>
    </row>
    <row r="652" spans="1:2" hidden="1" x14ac:dyDescent="0.3">
      <c r="A652" t="s">
        <v>1849</v>
      </c>
    </row>
    <row r="653" spans="1:2" hidden="1" x14ac:dyDescent="0.3">
      <c r="A653" t="s">
        <v>1852</v>
      </c>
    </row>
    <row r="654" spans="1:2" hidden="1" x14ac:dyDescent="0.3">
      <c r="A654" s="1" t="s">
        <v>1853</v>
      </c>
      <c r="B654">
        <v>1</v>
      </c>
    </row>
    <row r="655" spans="1:2" x14ac:dyDescent="0.3">
      <c r="A655" t="s">
        <v>1343</v>
      </c>
    </row>
    <row r="656" spans="1:2" x14ac:dyDescent="0.3">
      <c r="A656" t="s">
        <v>1343</v>
      </c>
      <c r="B656">
        <v>1</v>
      </c>
    </row>
    <row r="657" spans="1:2" x14ac:dyDescent="0.3">
      <c r="A657" t="s">
        <v>2051</v>
      </c>
      <c r="B657">
        <v>1</v>
      </c>
    </row>
    <row r="658" spans="1:2" hidden="1" x14ac:dyDescent="0.3">
      <c r="A658" t="s">
        <v>1859</v>
      </c>
    </row>
    <row r="659" spans="1:2" hidden="1" x14ac:dyDescent="0.3">
      <c r="A659" t="s">
        <v>1861</v>
      </c>
    </row>
    <row r="660" spans="1:2" hidden="1" x14ac:dyDescent="0.3">
      <c r="A660" t="s">
        <v>1864</v>
      </c>
    </row>
    <row r="661" spans="1:2" x14ac:dyDescent="0.3">
      <c r="A661" t="s">
        <v>2051</v>
      </c>
    </row>
    <row r="662" spans="1:2" hidden="1" x14ac:dyDescent="0.3">
      <c r="A662" t="s">
        <v>1870</v>
      </c>
      <c r="B662">
        <v>1</v>
      </c>
    </row>
    <row r="663" spans="1:2" hidden="1" x14ac:dyDescent="0.3">
      <c r="A663" t="s">
        <v>1875</v>
      </c>
    </row>
    <row r="664" spans="1:2" hidden="1" x14ac:dyDescent="0.3">
      <c r="A664" t="s">
        <v>1878</v>
      </c>
    </row>
    <row r="665" spans="1:2" hidden="1" x14ac:dyDescent="0.3">
      <c r="A665" t="s">
        <v>1881</v>
      </c>
      <c r="B665">
        <v>1</v>
      </c>
    </row>
    <row r="666" spans="1:2" hidden="1" x14ac:dyDescent="0.3">
      <c r="A666" t="s">
        <v>1884</v>
      </c>
      <c r="B666">
        <v>1</v>
      </c>
    </row>
    <row r="667" spans="1:2" hidden="1" x14ac:dyDescent="0.3">
      <c r="A667" t="s">
        <v>1888</v>
      </c>
    </row>
    <row r="668" spans="1:2" hidden="1" x14ac:dyDescent="0.3">
      <c r="A668" t="s">
        <v>1890</v>
      </c>
      <c r="B668">
        <v>1</v>
      </c>
    </row>
    <row r="669" spans="1:2" hidden="1" x14ac:dyDescent="0.3">
      <c r="A669" t="s">
        <v>1893</v>
      </c>
      <c r="B669">
        <v>1</v>
      </c>
    </row>
    <row r="670" spans="1:2" x14ac:dyDescent="0.3">
      <c r="A670" t="s">
        <v>1618</v>
      </c>
      <c r="B670">
        <v>1</v>
      </c>
    </row>
    <row r="671" spans="1:2" hidden="1" x14ac:dyDescent="0.3">
      <c r="A671" t="s">
        <v>1896</v>
      </c>
    </row>
    <row r="672" spans="1:2" hidden="1" x14ac:dyDescent="0.3">
      <c r="A672" t="s">
        <v>1898</v>
      </c>
    </row>
    <row r="673" spans="1:2" x14ac:dyDescent="0.3">
      <c r="A673" t="s">
        <v>1618</v>
      </c>
    </row>
    <row r="674" spans="1:2" hidden="1" x14ac:dyDescent="0.3">
      <c r="A674" s="1" t="s">
        <v>1901</v>
      </c>
    </row>
    <row r="675" spans="1:2" hidden="1" x14ac:dyDescent="0.3">
      <c r="A675" t="s">
        <v>1904</v>
      </c>
    </row>
    <row r="676" spans="1:2" hidden="1" x14ac:dyDescent="0.3">
      <c r="A676" t="s">
        <v>1907</v>
      </c>
    </row>
    <row r="677" spans="1:2" hidden="1" x14ac:dyDescent="0.3">
      <c r="A677" s="1" t="s">
        <v>1910</v>
      </c>
    </row>
    <row r="678" spans="1:2" x14ac:dyDescent="0.3">
      <c r="A678" t="s">
        <v>1927</v>
      </c>
    </row>
    <row r="679" spans="1:2" x14ac:dyDescent="0.3">
      <c r="A679" t="s">
        <v>1927</v>
      </c>
      <c r="B679">
        <v>1</v>
      </c>
    </row>
    <row r="680" spans="1:2" x14ac:dyDescent="0.3">
      <c r="A680" t="s">
        <v>663</v>
      </c>
      <c r="B680">
        <v>1</v>
      </c>
    </row>
    <row r="681" spans="1:2" x14ac:dyDescent="0.3">
      <c r="A681" t="s">
        <v>663</v>
      </c>
    </row>
    <row r="682" spans="1:2" hidden="1" x14ac:dyDescent="0.3">
      <c r="A682" t="s">
        <v>1920</v>
      </c>
      <c r="B682">
        <v>1</v>
      </c>
    </row>
    <row r="683" spans="1:2" x14ac:dyDescent="0.3">
      <c r="A683" t="s">
        <v>663</v>
      </c>
    </row>
    <row r="684" spans="1:2" hidden="1" x14ac:dyDescent="0.3">
      <c r="A684" t="s">
        <v>1925</v>
      </c>
    </row>
    <row r="685" spans="1:2" x14ac:dyDescent="0.3">
      <c r="A685" t="s">
        <v>2501</v>
      </c>
    </row>
    <row r="686" spans="1:2" x14ac:dyDescent="0.3">
      <c r="A686" t="s">
        <v>2501</v>
      </c>
      <c r="B686">
        <v>1</v>
      </c>
    </row>
    <row r="687" spans="1:2" hidden="1" x14ac:dyDescent="0.3">
      <c r="A687" t="s">
        <v>1929</v>
      </c>
      <c r="B687">
        <v>1</v>
      </c>
    </row>
    <row r="688" spans="1:2" hidden="1" x14ac:dyDescent="0.3">
      <c r="A688" t="s">
        <v>1930</v>
      </c>
    </row>
    <row r="689" spans="1:2" x14ac:dyDescent="0.3">
      <c r="A689" t="s">
        <v>2501</v>
      </c>
    </row>
    <row r="690" spans="1:2" hidden="1" x14ac:dyDescent="0.3">
      <c r="A690" t="s">
        <v>1935</v>
      </c>
      <c r="B690">
        <v>1</v>
      </c>
    </row>
    <row r="691" spans="1:2" x14ac:dyDescent="0.3">
      <c r="A691" t="s">
        <v>3294</v>
      </c>
    </row>
    <row r="692" spans="1:2" hidden="1" x14ac:dyDescent="0.3">
      <c r="A692" t="s">
        <v>1941</v>
      </c>
    </row>
    <row r="693" spans="1:2" x14ac:dyDescent="0.3">
      <c r="A693" t="s">
        <v>3294</v>
      </c>
      <c r="B693">
        <v>1</v>
      </c>
    </row>
    <row r="694" spans="1:2" hidden="1" x14ac:dyDescent="0.3">
      <c r="A694" t="s">
        <v>1944</v>
      </c>
      <c r="B694">
        <v>1</v>
      </c>
    </row>
    <row r="695" spans="1:2" x14ac:dyDescent="0.3">
      <c r="A695" t="s">
        <v>3455</v>
      </c>
    </row>
    <row r="696" spans="1:2" hidden="1" x14ac:dyDescent="0.3">
      <c r="A696" t="s">
        <v>1946</v>
      </c>
    </row>
    <row r="697" spans="1:2" hidden="1" x14ac:dyDescent="0.3">
      <c r="A697" t="s">
        <v>1949</v>
      </c>
    </row>
    <row r="698" spans="1:2" hidden="1" x14ac:dyDescent="0.3">
      <c r="A698" s="1" t="s">
        <v>1951</v>
      </c>
    </row>
    <row r="699" spans="1:2" hidden="1" x14ac:dyDescent="0.3">
      <c r="A699" t="s">
        <v>1954</v>
      </c>
      <c r="B699">
        <v>1</v>
      </c>
    </row>
    <row r="700" spans="1:2" x14ac:dyDescent="0.3">
      <c r="A700" t="s">
        <v>3455</v>
      </c>
      <c r="B700">
        <v>1</v>
      </c>
    </row>
    <row r="701" spans="1:2" hidden="1" x14ac:dyDescent="0.3">
      <c r="A701" t="s">
        <v>1957</v>
      </c>
    </row>
    <row r="702" spans="1:2" x14ac:dyDescent="0.3">
      <c r="A702" s="1" t="s">
        <v>1341</v>
      </c>
      <c r="B702">
        <v>1</v>
      </c>
    </row>
    <row r="703" spans="1:2" x14ac:dyDescent="0.3">
      <c r="A703" s="1" t="s">
        <v>1341</v>
      </c>
    </row>
    <row r="704" spans="1:2" hidden="1" x14ac:dyDescent="0.3">
      <c r="A704" t="s">
        <v>1964</v>
      </c>
      <c r="B704">
        <v>1</v>
      </c>
    </row>
    <row r="705" spans="1:2" hidden="1" x14ac:dyDescent="0.3">
      <c r="A705" t="s">
        <v>1968</v>
      </c>
      <c r="B705">
        <v>1</v>
      </c>
    </row>
    <row r="706" spans="1:2" x14ac:dyDescent="0.3">
      <c r="A706" t="s">
        <v>1802</v>
      </c>
    </row>
    <row r="707" spans="1:2" x14ac:dyDescent="0.3">
      <c r="A707" t="s">
        <v>1802</v>
      </c>
      <c r="B707">
        <v>1</v>
      </c>
    </row>
    <row r="708" spans="1:2" hidden="1" x14ac:dyDescent="0.3">
      <c r="A708" t="s">
        <v>1971</v>
      </c>
    </row>
    <row r="709" spans="1:2" x14ac:dyDescent="0.3">
      <c r="A709" t="s">
        <v>3246</v>
      </c>
      <c r="B709">
        <v>1</v>
      </c>
    </row>
    <row r="710" spans="1:2" hidden="1" x14ac:dyDescent="0.3">
      <c r="A710" t="s">
        <v>1976</v>
      </c>
    </row>
    <row r="711" spans="1:2" hidden="1" x14ac:dyDescent="0.3">
      <c r="A711" t="s">
        <v>1980</v>
      </c>
      <c r="B711">
        <v>1</v>
      </c>
    </row>
    <row r="712" spans="1:2" hidden="1" x14ac:dyDescent="0.3">
      <c r="A712" t="s">
        <v>1984</v>
      </c>
    </row>
    <row r="713" spans="1:2" hidden="1" x14ac:dyDescent="0.3">
      <c r="A713" t="s">
        <v>1987</v>
      </c>
      <c r="B713">
        <v>1</v>
      </c>
    </row>
    <row r="714" spans="1:2" hidden="1" x14ac:dyDescent="0.3">
      <c r="A714" t="s">
        <v>1989</v>
      </c>
      <c r="B714">
        <v>1</v>
      </c>
    </row>
    <row r="715" spans="1:2" hidden="1" x14ac:dyDescent="0.3">
      <c r="A715" t="s">
        <v>1992</v>
      </c>
    </row>
    <row r="716" spans="1:2" hidden="1" x14ac:dyDescent="0.3">
      <c r="A716" t="s">
        <v>1995</v>
      </c>
    </row>
    <row r="717" spans="1:2" x14ac:dyDescent="0.3">
      <c r="A717" t="s">
        <v>3246</v>
      </c>
    </row>
    <row r="718" spans="1:2" hidden="1" x14ac:dyDescent="0.3">
      <c r="A718" t="s">
        <v>2000</v>
      </c>
    </row>
    <row r="719" spans="1:2" hidden="1" x14ac:dyDescent="0.3">
      <c r="A719" t="s">
        <v>2003</v>
      </c>
    </row>
    <row r="720" spans="1:2" hidden="1" x14ac:dyDescent="0.3">
      <c r="A720" t="s">
        <v>2005</v>
      </c>
    </row>
    <row r="721" spans="1:2" hidden="1" x14ac:dyDescent="0.3">
      <c r="A721" t="s">
        <v>2010</v>
      </c>
      <c r="B721">
        <v>1</v>
      </c>
    </row>
    <row r="722" spans="1:2" hidden="1" x14ac:dyDescent="0.3">
      <c r="A722" t="s">
        <v>2013</v>
      </c>
      <c r="B722">
        <v>1</v>
      </c>
    </row>
    <row r="723" spans="1:2" hidden="1" x14ac:dyDescent="0.3">
      <c r="A723" t="s">
        <v>2015</v>
      </c>
      <c r="B723">
        <v>1</v>
      </c>
    </row>
    <row r="724" spans="1:2" hidden="1" x14ac:dyDescent="0.3">
      <c r="A724" s="1" t="s">
        <v>2018</v>
      </c>
    </row>
    <row r="725" spans="1:2" hidden="1" x14ac:dyDescent="0.3">
      <c r="A725" t="s">
        <v>2022</v>
      </c>
    </row>
    <row r="726" spans="1:2" x14ac:dyDescent="0.3">
      <c r="A726" s="1" t="s">
        <v>1918</v>
      </c>
    </row>
    <row r="727" spans="1:2" x14ac:dyDescent="0.3">
      <c r="A727" s="1" t="s">
        <v>1918</v>
      </c>
      <c r="B727">
        <v>1</v>
      </c>
    </row>
    <row r="728" spans="1:2" hidden="1" x14ac:dyDescent="0.3">
      <c r="A728" t="s">
        <v>2025</v>
      </c>
    </row>
    <row r="729" spans="1:2" x14ac:dyDescent="0.3">
      <c r="A729" t="s">
        <v>3209</v>
      </c>
    </row>
    <row r="730" spans="1:2" hidden="1" x14ac:dyDescent="0.3">
      <c r="A730" t="s">
        <v>2032</v>
      </c>
    </row>
    <row r="731" spans="1:2" x14ac:dyDescent="0.3">
      <c r="A731" t="s">
        <v>3209</v>
      </c>
      <c r="B731">
        <v>1</v>
      </c>
    </row>
    <row r="732" spans="1:2" hidden="1" x14ac:dyDescent="0.3">
      <c r="A732" t="s">
        <v>2035</v>
      </c>
    </row>
    <row r="733" spans="1:2" hidden="1" x14ac:dyDescent="0.3">
      <c r="A733" t="s">
        <v>2038</v>
      </c>
    </row>
    <row r="734" spans="1:2" x14ac:dyDescent="0.3">
      <c r="A734" t="s">
        <v>3766</v>
      </c>
    </row>
    <row r="735" spans="1:2" hidden="1" x14ac:dyDescent="0.3">
      <c r="A735" t="s">
        <v>2043</v>
      </c>
    </row>
    <row r="736" spans="1:2" x14ac:dyDescent="0.3">
      <c r="A736" t="s">
        <v>3766</v>
      </c>
      <c r="B736">
        <v>1</v>
      </c>
    </row>
    <row r="737" spans="1:2" x14ac:dyDescent="0.3">
      <c r="A737" t="s">
        <v>3026</v>
      </c>
    </row>
    <row r="738" spans="1:2" x14ac:dyDescent="0.3">
      <c r="A738" t="s">
        <v>3026</v>
      </c>
    </row>
    <row r="739" spans="1:2" hidden="1" x14ac:dyDescent="0.3">
      <c r="A739" t="s">
        <v>2053</v>
      </c>
    </row>
    <row r="740" spans="1:2" hidden="1" x14ac:dyDescent="0.3">
      <c r="A740" t="s">
        <v>2055</v>
      </c>
      <c r="B740">
        <v>1</v>
      </c>
    </row>
    <row r="741" spans="1:2" x14ac:dyDescent="0.3">
      <c r="A741" s="1" t="s">
        <v>3388</v>
      </c>
    </row>
    <row r="742" spans="1:2" hidden="1" x14ac:dyDescent="0.3">
      <c r="A742" t="s">
        <v>2058</v>
      </c>
    </row>
    <row r="743" spans="1:2" hidden="1" x14ac:dyDescent="0.3">
      <c r="A743" t="s">
        <v>2059</v>
      </c>
    </row>
    <row r="744" spans="1:2" hidden="1" x14ac:dyDescent="0.3">
      <c r="A744" t="s">
        <v>2062</v>
      </c>
      <c r="B744">
        <v>1</v>
      </c>
    </row>
    <row r="745" spans="1:2" hidden="1" x14ac:dyDescent="0.3">
      <c r="A745" t="s">
        <v>2064</v>
      </c>
    </row>
    <row r="746" spans="1:2" x14ac:dyDescent="0.3">
      <c r="A746" s="1" t="s">
        <v>3388</v>
      </c>
      <c r="B746">
        <v>1</v>
      </c>
    </row>
    <row r="747" spans="1:2" hidden="1" x14ac:dyDescent="0.3">
      <c r="A747" t="s">
        <v>2070</v>
      </c>
      <c r="B747">
        <v>1</v>
      </c>
    </row>
    <row r="748" spans="1:2" x14ac:dyDescent="0.3">
      <c r="A748" s="1" t="s">
        <v>656</v>
      </c>
      <c r="B748">
        <v>1</v>
      </c>
    </row>
    <row r="749" spans="1:2" hidden="1" x14ac:dyDescent="0.3">
      <c r="A749" t="s">
        <v>2075</v>
      </c>
      <c r="B749">
        <v>1</v>
      </c>
    </row>
    <row r="750" spans="1:2" hidden="1" x14ac:dyDescent="0.3">
      <c r="A750" t="s">
        <v>2078</v>
      </c>
      <c r="B750">
        <v>1</v>
      </c>
    </row>
    <row r="751" spans="1:2" hidden="1" x14ac:dyDescent="0.3">
      <c r="A751" t="s">
        <v>2083</v>
      </c>
      <c r="B751">
        <v>1</v>
      </c>
    </row>
    <row r="752" spans="1:2" hidden="1" x14ac:dyDescent="0.3">
      <c r="A752" t="s">
        <v>2085</v>
      </c>
    </row>
    <row r="753" spans="1:2" x14ac:dyDescent="0.3">
      <c r="A753" s="1" t="s">
        <v>656</v>
      </c>
    </row>
    <row r="754" spans="1:2" x14ac:dyDescent="0.3">
      <c r="A754" t="s">
        <v>2963</v>
      </c>
    </row>
    <row r="755" spans="1:2" hidden="1" x14ac:dyDescent="0.3">
      <c r="A755" t="s">
        <v>2088</v>
      </c>
    </row>
    <row r="756" spans="1:2" x14ac:dyDescent="0.3">
      <c r="A756" t="s">
        <v>2963</v>
      </c>
    </row>
    <row r="757" spans="1:2" hidden="1" x14ac:dyDescent="0.3">
      <c r="A757" t="s">
        <v>2091</v>
      </c>
    </row>
    <row r="758" spans="1:2" hidden="1" x14ac:dyDescent="0.3">
      <c r="A758" t="s">
        <v>2093</v>
      </c>
    </row>
    <row r="759" spans="1:2" x14ac:dyDescent="0.3">
      <c r="A759" t="s">
        <v>2180</v>
      </c>
      <c r="B759">
        <v>1</v>
      </c>
    </row>
    <row r="760" spans="1:2" hidden="1" x14ac:dyDescent="0.3">
      <c r="A760" t="s">
        <v>2100</v>
      </c>
    </row>
    <row r="761" spans="1:2" hidden="1" x14ac:dyDescent="0.3">
      <c r="A761" t="s">
        <v>2102</v>
      </c>
    </row>
    <row r="762" spans="1:2" hidden="1" x14ac:dyDescent="0.3">
      <c r="A762" t="s">
        <v>2105</v>
      </c>
    </row>
    <row r="763" spans="1:2" x14ac:dyDescent="0.3">
      <c r="A763" t="s">
        <v>2180</v>
      </c>
    </row>
    <row r="764" spans="1:2" hidden="1" x14ac:dyDescent="0.3">
      <c r="A764" t="s">
        <v>2110</v>
      </c>
    </row>
    <row r="765" spans="1:2" hidden="1" x14ac:dyDescent="0.3">
      <c r="A765" t="s">
        <v>2112</v>
      </c>
    </row>
    <row r="766" spans="1:2" hidden="1" x14ac:dyDescent="0.3">
      <c r="A766" t="s">
        <v>2117</v>
      </c>
    </row>
    <row r="767" spans="1:2" x14ac:dyDescent="0.3">
      <c r="A767" t="s">
        <v>2046</v>
      </c>
      <c r="B767">
        <v>1</v>
      </c>
    </row>
    <row r="768" spans="1:2" hidden="1" x14ac:dyDescent="0.3">
      <c r="A768" t="s">
        <v>2124</v>
      </c>
    </row>
    <row r="769" spans="1:2" hidden="1" x14ac:dyDescent="0.3">
      <c r="A769" t="s">
        <v>2128</v>
      </c>
    </row>
    <row r="770" spans="1:2" hidden="1" x14ac:dyDescent="0.3">
      <c r="A770" t="s">
        <v>2131</v>
      </c>
    </row>
    <row r="771" spans="1:2" x14ac:dyDescent="0.3">
      <c r="A771" t="s">
        <v>2046</v>
      </c>
    </row>
    <row r="772" spans="1:2" x14ac:dyDescent="0.3">
      <c r="A772" s="1" t="s">
        <v>375</v>
      </c>
      <c r="B772">
        <v>1</v>
      </c>
    </row>
    <row r="773" spans="1:2" hidden="1" x14ac:dyDescent="0.3">
      <c r="A773" s="1" t="s">
        <v>2136</v>
      </c>
      <c r="B773">
        <v>1</v>
      </c>
    </row>
    <row r="774" spans="1:2" x14ac:dyDescent="0.3">
      <c r="A774" s="1" t="s">
        <v>375</v>
      </c>
    </row>
    <row r="775" spans="1:2" hidden="1" x14ac:dyDescent="0.3">
      <c r="A775" t="s">
        <v>2138</v>
      </c>
    </row>
    <row r="776" spans="1:2" hidden="1" x14ac:dyDescent="0.3">
      <c r="A776" t="s">
        <v>2142</v>
      </c>
    </row>
    <row r="777" spans="1:2" hidden="1" x14ac:dyDescent="0.3">
      <c r="A777" t="s">
        <v>2146</v>
      </c>
      <c r="B777">
        <v>1</v>
      </c>
    </row>
    <row r="778" spans="1:2" hidden="1" x14ac:dyDescent="0.3">
      <c r="A778" t="s">
        <v>2149</v>
      </c>
    </row>
    <row r="779" spans="1:2" hidden="1" x14ac:dyDescent="0.3">
      <c r="A779" t="s">
        <v>2153</v>
      </c>
    </row>
    <row r="780" spans="1:2" hidden="1" x14ac:dyDescent="0.3">
      <c r="A780" t="s">
        <v>2155</v>
      </c>
    </row>
    <row r="781" spans="1:2" hidden="1" x14ac:dyDescent="0.3">
      <c r="A781" t="s">
        <v>2157</v>
      </c>
    </row>
    <row r="782" spans="1:2" x14ac:dyDescent="0.3">
      <c r="A782" t="s">
        <v>230</v>
      </c>
      <c r="B782">
        <v>1</v>
      </c>
    </row>
    <row r="783" spans="1:2" hidden="1" x14ac:dyDescent="0.3">
      <c r="A783" t="s">
        <v>2160</v>
      </c>
    </row>
    <row r="784" spans="1:2" x14ac:dyDescent="0.3">
      <c r="A784" t="s">
        <v>230</v>
      </c>
    </row>
    <row r="785" spans="1:2" hidden="1" x14ac:dyDescent="0.3">
      <c r="A785" t="s">
        <v>2165</v>
      </c>
      <c r="B785">
        <v>1</v>
      </c>
    </row>
    <row r="786" spans="1:2" hidden="1" x14ac:dyDescent="0.3">
      <c r="A786" t="s">
        <v>2168</v>
      </c>
      <c r="B786">
        <v>1</v>
      </c>
    </row>
    <row r="787" spans="1:2" hidden="1" x14ac:dyDescent="0.3">
      <c r="A787" t="s">
        <v>2171</v>
      </c>
    </row>
    <row r="788" spans="1:2" hidden="1" x14ac:dyDescent="0.3">
      <c r="A788" t="s">
        <v>2174</v>
      </c>
    </row>
    <row r="789" spans="1:2" hidden="1" x14ac:dyDescent="0.3">
      <c r="A789" t="s">
        <v>2177</v>
      </c>
    </row>
    <row r="790" spans="1:2" x14ac:dyDescent="0.3">
      <c r="A790" s="1" t="s">
        <v>1830</v>
      </c>
      <c r="B790">
        <v>1</v>
      </c>
    </row>
    <row r="791" spans="1:2" x14ac:dyDescent="0.3">
      <c r="A791" s="1" t="s">
        <v>1830</v>
      </c>
    </row>
    <row r="792" spans="1:2" hidden="1" x14ac:dyDescent="0.3">
      <c r="A792" t="s">
        <v>2183</v>
      </c>
    </row>
    <row r="793" spans="1:2" x14ac:dyDescent="0.3">
      <c r="A793" t="s">
        <v>2934</v>
      </c>
      <c r="B793">
        <v>1</v>
      </c>
    </row>
    <row r="794" spans="1:2" hidden="1" x14ac:dyDescent="0.3">
      <c r="A794" t="s">
        <v>2190</v>
      </c>
      <c r="B794">
        <v>1</v>
      </c>
    </row>
    <row r="795" spans="1:2" x14ac:dyDescent="0.3">
      <c r="A795" t="s">
        <v>2934</v>
      </c>
    </row>
    <row r="796" spans="1:2" hidden="1" x14ac:dyDescent="0.3">
      <c r="A796" t="s">
        <v>2192</v>
      </c>
    </row>
    <row r="797" spans="1:2" hidden="1" x14ac:dyDescent="0.3">
      <c r="A797" t="s">
        <v>2196</v>
      </c>
      <c r="B797">
        <v>1</v>
      </c>
    </row>
    <row r="798" spans="1:2" hidden="1" x14ac:dyDescent="0.3">
      <c r="A798" t="s">
        <v>2198</v>
      </c>
    </row>
    <row r="799" spans="1:2" hidden="1" x14ac:dyDescent="0.3">
      <c r="A799" t="s">
        <v>2202</v>
      </c>
    </row>
    <row r="800" spans="1:2" hidden="1" x14ac:dyDescent="0.3">
      <c r="A800" t="s">
        <v>2205</v>
      </c>
      <c r="B800">
        <v>1</v>
      </c>
    </row>
    <row r="801" spans="1:2" hidden="1" x14ac:dyDescent="0.3">
      <c r="A801" t="s">
        <v>2207</v>
      </c>
      <c r="B801">
        <v>1</v>
      </c>
    </row>
    <row r="802" spans="1:2" hidden="1" x14ac:dyDescent="0.3">
      <c r="A802" t="s">
        <v>2209</v>
      </c>
      <c r="B802">
        <v>1</v>
      </c>
    </row>
    <row r="803" spans="1:2" hidden="1" x14ac:dyDescent="0.3">
      <c r="A803" t="s">
        <v>2213</v>
      </c>
    </row>
    <row r="804" spans="1:2" x14ac:dyDescent="0.3">
      <c r="A804" t="s">
        <v>1644</v>
      </c>
      <c r="B804">
        <v>1</v>
      </c>
    </row>
    <row r="805" spans="1:2" hidden="1" x14ac:dyDescent="0.3">
      <c r="A805" s="1" t="s">
        <v>2216</v>
      </c>
    </row>
    <row r="806" spans="1:2" x14ac:dyDescent="0.3">
      <c r="A806" t="s">
        <v>1644</v>
      </c>
    </row>
    <row r="807" spans="1:2" hidden="1" x14ac:dyDescent="0.3">
      <c r="A807" t="s">
        <v>2218</v>
      </c>
    </row>
    <row r="808" spans="1:2" hidden="1" x14ac:dyDescent="0.3">
      <c r="A808" t="s">
        <v>2221</v>
      </c>
    </row>
    <row r="809" spans="1:2" hidden="1" x14ac:dyDescent="0.3">
      <c r="A809" s="1" t="s">
        <v>2223</v>
      </c>
      <c r="B809">
        <v>1</v>
      </c>
    </row>
    <row r="810" spans="1:2" hidden="1" x14ac:dyDescent="0.3">
      <c r="A810" t="s">
        <v>2227</v>
      </c>
    </row>
    <row r="811" spans="1:2" hidden="1" x14ac:dyDescent="0.3">
      <c r="A811" t="s">
        <v>2230</v>
      </c>
      <c r="B811">
        <v>1</v>
      </c>
    </row>
    <row r="812" spans="1:2" hidden="1" x14ac:dyDescent="0.3">
      <c r="A812" t="s">
        <v>2233</v>
      </c>
    </row>
    <row r="813" spans="1:2" x14ac:dyDescent="0.3">
      <c r="A813" t="s">
        <v>3705</v>
      </c>
    </row>
    <row r="814" spans="1:2" hidden="1" x14ac:dyDescent="0.3">
      <c r="A814" t="s">
        <v>2235</v>
      </c>
      <c r="B814">
        <v>1</v>
      </c>
    </row>
    <row r="815" spans="1:2" x14ac:dyDescent="0.3">
      <c r="A815" t="s">
        <v>3705</v>
      </c>
      <c r="B815">
        <v>1</v>
      </c>
    </row>
    <row r="816" spans="1:2" hidden="1" x14ac:dyDescent="0.3">
      <c r="A816" t="s">
        <v>2239</v>
      </c>
    </row>
    <row r="817" spans="1:2" hidden="1" x14ac:dyDescent="0.3">
      <c r="A817" t="s">
        <v>2242</v>
      </c>
    </row>
    <row r="818" spans="1:2" x14ac:dyDescent="0.3">
      <c r="A818" t="s">
        <v>1959</v>
      </c>
    </row>
    <row r="819" spans="1:2" x14ac:dyDescent="0.3">
      <c r="A819" t="s">
        <v>1959</v>
      </c>
      <c r="B819">
        <v>1</v>
      </c>
    </row>
    <row r="820" spans="1:2" x14ac:dyDescent="0.3">
      <c r="A820" t="s">
        <v>3515</v>
      </c>
    </row>
    <row r="821" spans="1:2" hidden="1" x14ac:dyDescent="0.3">
      <c r="A821" t="s">
        <v>2246</v>
      </c>
    </row>
    <row r="822" spans="1:2" hidden="1" x14ac:dyDescent="0.3">
      <c r="A822" t="s">
        <v>2248</v>
      </c>
    </row>
    <row r="823" spans="1:2" hidden="1" x14ac:dyDescent="0.3">
      <c r="A823" t="s">
        <v>2252</v>
      </c>
      <c r="B823">
        <v>1</v>
      </c>
    </row>
    <row r="824" spans="1:2" hidden="1" x14ac:dyDescent="0.3">
      <c r="A824" t="s">
        <v>2255</v>
      </c>
    </row>
    <row r="825" spans="1:2" hidden="1" x14ac:dyDescent="0.3">
      <c r="A825" t="s">
        <v>2259</v>
      </c>
      <c r="B825">
        <v>1</v>
      </c>
    </row>
    <row r="826" spans="1:2" x14ac:dyDescent="0.3">
      <c r="A826" t="s">
        <v>3515</v>
      </c>
    </row>
    <row r="827" spans="1:2" hidden="1" x14ac:dyDescent="0.3">
      <c r="A827" t="s">
        <v>2265</v>
      </c>
    </row>
    <row r="828" spans="1:2" hidden="1" x14ac:dyDescent="0.3">
      <c r="A828" t="s">
        <v>2268</v>
      </c>
    </row>
    <row r="829" spans="1:2" hidden="1" x14ac:dyDescent="0.3">
      <c r="A829" t="s">
        <v>2269</v>
      </c>
    </row>
    <row r="830" spans="1:2" hidden="1" x14ac:dyDescent="0.3">
      <c r="A830" t="s">
        <v>2271</v>
      </c>
    </row>
    <row r="831" spans="1:2" hidden="1" x14ac:dyDescent="0.3">
      <c r="A831" t="s">
        <v>2272</v>
      </c>
    </row>
    <row r="832" spans="1:2" hidden="1" x14ac:dyDescent="0.3">
      <c r="A832" t="s">
        <v>2275</v>
      </c>
    </row>
    <row r="833" spans="1:2" hidden="1" x14ac:dyDescent="0.3">
      <c r="A833" t="s">
        <v>2279</v>
      </c>
    </row>
    <row r="834" spans="1:2" x14ac:dyDescent="0.3">
      <c r="A834" t="s">
        <v>3515</v>
      </c>
      <c r="B834">
        <v>1</v>
      </c>
    </row>
    <row r="835" spans="1:2" hidden="1" x14ac:dyDescent="0.3">
      <c r="A835" t="s">
        <v>2285</v>
      </c>
    </row>
    <row r="836" spans="1:2" hidden="1" x14ac:dyDescent="0.3">
      <c r="A836" t="s">
        <v>2287</v>
      </c>
    </row>
    <row r="837" spans="1:2" hidden="1" x14ac:dyDescent="0.3">
      <c r="A837" t="s">
        <v>2290</v>
      </c>
    </row>
    <row r="838" spans="1:2" hidden="1" x14ac:dyDescent="0.3">
      <c r="A838" t="s">
        <v>2293</v>
      </c>
      <c r="B838">
        <v>1</v>
      </c>
    </row>
    <row r="839" spans="1:2" hidden="1" x14ac:dyDescent="0.3">
      <c r="A839" t="s">
        <v>2296</v>
      </c>
    </row>
    <row r="840" spans="1:2" hidden="1" x14ac:dyDescent="0.3">
      <c r="A840" t="s">
        <v>2300</v>
      </c>
    </row>
    <row r="841" spans="1:2" hidden="1" x14ac:dyDescent="0.3">
      <c r="A841" t="s">
        <v>2302</v>
      </c>
    </row>
    <row r="842" spans="1:2" hidden="1" x14ac:dyDescent="0.3">
      <c r="A842" t="s">
        <v>2305</v>
      </c>
    </row>
    <row r="843" spans="1:2" hidden="1" x14ac:dyDescent="0.3">
      <c r="A843" t="s">
        <v>2308</v>
      </c>
    </row>
    <row r="844" spans="1:2" hidden="1" x14ac:dyDescent="0.3">
      <c r="A844" t="s">
        <v>2310</v>
      </c>
      <c r="B844">
        <v>1</v>
      </c>
    </row>
    <row r="845" spans="1:2" hidden="1" x14ac:dyDescent="0.3">
      <c r="A845" t="s">
        <v>2312</v>
      </c>
      <c r="B845">
        <v>1</v>
      </c>
    </row>
    <row r="846" spans="1:2" hidden="1" x14ac:dyDescent="0.3">
      <c r="A846" t="s">
        <v>2314</v>
      </c>
    </row>
    <row r="847" spans="1:2" hidden="1" x14ac:dyDescent="0.3">
      <c r="A847" s="1" t="s">
        <v>2316</v>
      </c>
    </row>
    <row r="848" spans="1:2" x14ac:dyDescent="0.3">
      <c r="A848" t="s">
        <v>3575</v>
      </c>
      <c r="B848">
        <v>1</v>
      </c>
    </row>
    <row r="849" spans="1:2" hidden="1" x14ac:dyDescent="0.3">
      <c r="A849" t="s">
        <v>2318</v>
      </c>
    </row>
    <row r="850" spans="1:2" hidden="1" x14ac:dyDescent="0.3">
      <c r="A850" t="s">
        <v>2321</v>
      </c>
      <c r="B850">
        <v>1</v>
      </c>
    </row>
    <row r="851" spans="1:2" hidden="1" x14ac:dyDescent="0.3">
      <c r="A851" t="s">
        <v>2324</v>
      </c>
    </row>
    <row r="852" spans="1:2" hidden="1" x14ac:dyDescent="0.3">
      <c r="A852" t="s">
        <v>2327</v>
      </c>
    </row>
    <row r="853" spans="1:2" x14ac:dyDescent="0.3">
      <c r="A853" t="s">
        <v>3575</v>
      </c>
    </row>
    <row r="854" spans="1:2" hidden="1" x14ac:dyDescent="0.3">
      <c r="A854" t="s">
        <v>2331</v>
      </c>
    </row>
    <row r="855" spans="1:2" hidden="1" x14ac:dyDescent="0.3">
      <c r="A855" t="s">
        <v>2335</v>
      </c>
    </row>
    <row r="856" spans="1:2" hidden="1" x14ac:dyDescent="0.3">
      <c r="A856" t="s">
        <v>2339</v>
      </c>
      <c r="B856">
        <v>1</v>
      </c>
    </row>
    <row r="857" spans="1:2" hidden="1" x14ac:dyDescent="0.3">
      <c r="A857" t="s">
        <v>2343</v>
      </c>
    </row>
    <row r="858" spans="1:2" hidden="1" x14ac:dyDescent="0.3">
      <c r="A858" t="s">
        <v>2346</v>
      </c>
    </row>
    <row r="859" spans="1:2" x14ac:dyDescent="0.3">
      <c r="A859" t="s">
        <v>964</v>
      </c>
      <c r="B859">
        <v>1</v>
      </c>
    </row>
    <row r="860" spans="1:2" hidden="1" x14ac:dyDescent="0.3">
      <c r="A860" t="s">
        <v>2349</v>
      </c>
    </row>
    <row r="861" spans="1:2" hidden="1" x14ac:dyDescent="0.3">
      <c r="A861" t="s">
        <v>2352</v>
      </c>
    </row>
    <row r="862" spans="1:2" hidden="1" x14ac:dyDescent="0.3">
      <c r="A862" t="s">
        <v>2355</v>
      </c>
    </row>
    <row r="863" spans="1:2" hidden="1" x14ac:dyDescent="0.3">
      <c r="A863" t="s">
        <v>2357</v>
      </c>
    </row>
    <row r="864" spans="1:2" x14ac:dyDescent="0.3">
      <c r="A864" t="s">
        <v>964</v>
      </c>
    </row>
    <row r="865" spans="1:2" x14ac:dyDescent="0.3">
      <c r="A865" s="1" t="s">
        <v>2133</v>
      </c>
    </row>
    <row r="866" spans="1:2" hidden="1" x14ac:dyDescent="0.3">
      <c r="A866" t="s">
        <v>2362</v>
      </c>
      <c r="B866">
        <v>1</v>
      </c>
    </row>
    <row r="867" spans="1:2" x14ac:dyDescent="0.3">
      <c r="A867" s="1" t="s">
        <v>2133</v>
      </c>
    </row>
    <row r="868" spans="1:2" hidden="1" x14ac:dyDescent="0.3">
      <c r="A868" t="s">
        <v>2368</v>
      </c>
    </row>
    <row r="869" spans="1:2" hidden="1" x14ac:dyDescent="0.3">
      <c r="A869" t="s">
        <v>2372</v>
      </c>
    </row>
    <row r="870" spans="1:2" hidden="1" x14ac:dyDescent="0.3">
      <c r="A870" t="s">
        <v>2375</v>
      </c>
      <c r="B870">
        <v>1</v>
      </c>
    </row>
    <row r="871" spans="1:2" hidden="1" x14ac:dyDescent="0.3">
      <c r="A871" t="s">
        <v>2378</v>
      </c>
    </row>
    <row r="872" spans="1:2" x14ac:dyDescent="0.3">
      <c r="A872" s="1" t="s">
        <v>1503</v>
      </c>
    </row>
    <row r="873" spans="1:2" hidden="1" x14ac:dyDescent="0.3">
      <c r="A873" s="1" t="s">
        <v>2383</v>
      </c>
      <c r="B873">
        <v>1</v>
      </c>
    </row>
    <row r="874" spans="1:2" hidden="1" x14ac:dyDescent="0.3">
      <c r="A874" t="s">
        <v>2388</v>
      </c>
    </row>
    <row r="875" spans="1:2" hidden="1" x14ac:dyDescent="0.3">
      <c r="A875" t="s">
        <v>2391</v>
      </c>
    </row>
    <row r="876" spans="1:2" hidden="1" x14ac:dyDescent="0.3">
      <c r="A876" t="s">
        <v>2394</v>
      </c>
    </row>
    <row r="877" spans="1:2" hidden="1" x14ac:dyDescent="0.3">
      <c r="A877" t="s">
        <v>2396</v>
      </c>
      <c r="B877">
        <v>1</v>
      </c>
    </row>
    <row r="878" spans="1:2" hidden="1" x14ac:dyDescent="0.3">
      <c r="A878" t="s">
        <v>2401</v>
      </c>
    </row>
    <row r="879" spans="1:2" hidden="1" x14ac:dyDescent="0.3">
      <c r="A879" t="s">
        <v>2403</v>
      </c>
    </row>
    <row r="880" spans="1:2" hidden="1" x14ac:dyDescent="0.3">
      <c r="A880" t="s">
        <v>2406</v>
      </c>
    </row>
    <row r="881" spans="1:2" hidden="1" x14ac:dyDescent="0.3">
      <c r="A881" t="s">
        <v>2408</v>
      </c>
    </row>
    <row r="882" spans="1:2" hidden="1" x14ac:dyDescent="0.3">
      <c r="A882" t="s">
        <v>2411</v>
      </c>
    </row>
    <row r="883" spans="1:2" x14ac:dyDescent="0.3">
      <c r="A883" s="1" t="s">
        <v>1503</v>
      </c>
      <c r="B883">
        <v>1</v>
      </c>
    </row>
    <row r="884" spans="1:2" hidden="1" x14ac:dyDescent="0.3">
      <c r="A884" t="s">
        <v>2416</v>
      </c>
      <c r="B884">
        <v>1</v>
      </c>
    </row>
    <row r="885" spans="1:2" hidden="1" x14ac:dyDescent="0.3">
      <c r="A885" t="s">
        <v>2420</v>
      </c>
    </row>
    <row r="886" spans="1:2" x14ac:dyDescent="0.3">
      <c r="A886" s="1" t="s">
        <v>2479</v>
      </c>
      <c r="B886">
        <v>1</v>
      </c>
    </row>
    <row r="887" spans="1:2" hidden="1" x14ac:dyDescent="0.3">
      <c r="A887" t="s">
        <v>2425</v>
      </c>
    </row>
    <row r="888" spans="1:2" hidden="1" x14ac:dyDescent="0.3">
      <c r="A888" t="s">
        <v>2428</v>
      </c>
    </row>
    <row r="889" spans="1:2" hidden="1" x14ac:dyDescent="0.3">
      <c r="A889" t="s">
        <v>2431</v>
      </c>
      <c r="B889">
        <v>1</v>
      </c>
    </row>
    <row r="890" spans="1:2" hidden="1" x14ac:dyDescent="0.3">
      <c r="A890" t="s">
        <v>2435</v>
      </c>
    </row>
    <row r="891" spans="1:2" x14ac:dyDescent="0.3">
      <c r="A891" s="1" t="s">
        <v>2479</v>
      </c>
    </row>
    <row r="892" spans="1:2" hidden="1" x14ac:dyDescent="0.3">
      <c r="A892" t="s">
        <v>2437</v>
      </c>
    </row>
    <row r="893" spans="1:2" hidden="1" x14ac:dyDescent="0.3">
      <c r="A893" t="s">
        <v>2441</v>
      </c>
    </row>
    <row r="894" spans="1:2" hidden="1" x14ac:dyDescent="0.3">
      <c r="A894" t="s">
        <v>2443</v>
      </c>
    </row>
    <row r="895" spans="1:2" hidden="1" x14ac:dyDescent="0.3">
      <c r="A895" t="s">
        <v>2446</v>
      </c>
    </row>
    <row r="896" spans="1:2" hidden="1" x14ac:dyDescent="0.3">
      <c r="A896" t="s">
        <v>2449</v>
      </c>
    </row>
    <row r="897" spans="1:2" hidden="1" x14ac:dyDescent="0.3">
      <c r="A897" t="s">
        <v>2451</v>
      </c>
    </row>
    <row r="898" spans="1:2" hidden="1" x14ac:dyDescent="0.3">
      <c r="A898" t="s">
        <v>2455</v>
      </c>
      <c r="B898">
        <v>1</v>
      </c>
    </row>
    <row r="899" spans="1:2" x14ac:dyDescent="0.3">
      <c r="A899" s="1" t="s">
        <v>2423</v>
      </c>
    </row>
    <row r="900" spans="1:2" x14ac:dyDescent="0.3">
      <c r="A900" s="1" t="s">
        <v>2423</v>
      </c>
      <c r="B900">
        <v>1</v>
      </c>
    </row>
    <row r="901" spans="1:2" x14ac:dyDescent="0.3">
      <c r="A901" t="s">
        <v>2709</v>
      </c>
    </row>
    <row r="902" spans="1:2" x14ac:dyDescent="0.3">
      <c r="A902" t="s">
        <v>2709</v>
      </c>
      <c r="B902">
        <v>1</v>
      </c>
    </row>
    <row r="903" spans="1:2" hidden="1" x14ac:dyDescent="0.3">
      <c r="A903" t="s">
        <v>2468</v>
      </c>
    </row>
    <row r="904" spans="1:2" hidden="1" x14ac:dyDescent="0.3">
      <c r="A904" t="s">
        <v>2471</v>
      </c>
    </row>
    <row r="905" spans="1:2" x14ac:dyDescent="0.3">
      <c r="A905" s="1" t="s">
        <v>3967</v>
      </c>
    </row>
    <row r="906" spans="1:2" x14ac:dyDescent="0.3">
      <c r="A906" s="1" t="s">
        <v>3967</v>
      </c>
      <c r="B906">
        <v>1</v>
      </c>
    </row>
    <row r="907" spans="1:2" x14ac:dyDescent="0.3">
      <c r="A907" s="1" t="s">
        <v>1479</v>
      </c>
    </row>
    <row r="908" spans="1:2" hidden="1" x14ac:dyDescent="0.3">
      <c r="A908" t="s">
        <v>2481</v>
      </c>
    </row>
    <row r="909" spans="1:2" hidden="1" x14ac:dyDescent="0.3">
      <c r="A909" t="s">
        <v>2482</v>
      </c>
    </row>
    <row r="910" spans="1:2" x14ac:dyDescent="0.3">
      <c r="A910" s="1" t="s">
        <v>1479</v>
      </c>
    </row>
    <row r="911" spans="1:2" hidden="1" x14ac:dyDescent="0.3">
      <c r="A911" t="s">
        <v>2485</v>
      </c>
    </row>
    <row r="912" spans="1:2" hidden="1" x14ac:dyDescent="0.3">
      <c r="A912" t="s">
        <v>2487</v>
      </c>
      <c r="B912">
        <v>1</v>
      </c>
    </row>
    <row r="913" spans="1:2" hidden="1" x14ac:dyDescent="0.3">
      <c r="A913" t="s">
        <v>2490</v>
      </c>
    </row>
    <row r="914" spans="1:2" hidden="1" x14ac:dyDescent="0.3">
      <c r="A914" t="s">
        <v>2495</v>
      </c>
    </row>
    <row r="915" spans="1:2" hidden="1" x14ac:dyDescent="0.3">
      <c r="A915" s="1" t="s">
        <v>2497</v>
      </c>
    </row>
    <row r="916" spans="1:2" hidden="1" x14ac:dyDescent="0.3">
      <c r="A916" t="s">
        <v>2499</v>
      </c>
    </row>
    <row r="917" spans="1:2" x14ac:dyDescent="0.3">
      <c r="A917" s="1" t="s">
        <v>1479</v>
      </c>
      <c r="B917">
        <v>1</v>
      </c>
    </row>
    <row r="918" spans="1:2" hidden="1" x14ac:dyDescent="0.3">
      <c r="A918" t="s">
        <v>2505</v>
      </c>
    </row>
    <row r="919" spans="1:2" hidden="1" x14ac:dyDescent="0.3">
      <c r="A919" t="s">
        <v>2508</v>
      </c>
      <c r="B919">
        <v>1</v>
      </c>
    </row>
    <row r="920" spans="1:2" hidden="1" x14ac:dyDescent="0.3">
      <c r="A920" t="s">
        <v>2511</v>
      </c>
      <c r="B920">
        <v>1</v>
      </c>
    </row>
    <row r="921" spans="1:2" hidden="1" x14ac:dyDescent="0.3">
      <c r="A921" t="s">
        <v>2513</v>
      </c>
    </row>
    <row r="922" spans="1:2" hidden="1" x14ac:dyDescent="0.3">
      <c r="A922" t="s">
        <v>2516</v>
      </c>
    </row>
    <row r="923" spans="1:2" hidden="1" x14ac:dyDescent="0.3">
      <c r="A923" t="s">
        <v>2517</v>
      </c>
    </row>
    <row r="924" spans="1:2" x14ac:dyDescent="0.3">
      <c r="A924" t="s">
        <v>523</v>
      </c>
    </row>
    <row r="925" spans="1:2" hidden="1" x14ac:dyDescent="0.3">
      <c r="A925" t="s">
        <v>2521</v>
      </c>
    </row>
    <row r="926" spans="1:2" x14ac:dyDescent="0.3">
      <c r="A926" t="s">
        <v>523</v>
      </c>
      <c r="B926">
        <v>1</v>
      </c>
    </row>
    <row r="927" spans="1:2" x14ac:dyDescent="0.3">
      <c r="A927" t="s">
        <v>523</v>
      </c>
    </row>
    <row r="928" spans="1:2" hidden="1" x14ac:dyDescent="0.3">
      <c r="A928" t="s">
        <v>2525</v>
      </c>
    </row>
    <row r="929" spans="1:2" hidden="1" x14ac:dyDescent="0.3">
      <c r="A929" t="s">
        <v>2528</v>
      </c>
    </row>
    <row r="930" spans="1:2" x14ac:dyDescent="0.3">
      <c r="A930" t="s">
        <v>1511</v>
      </c>
    </row>
    <row r="931" spans="1:2" hidden="1" x14ac:dyDescent="0.3">
      <c r="A931" t="s">
        <v>2531</v>
      </c>
    </row>
    <row r="932" spans="1:2" hidden="1" x14ac:dyDescent="0.3">
      <c r="A932" t="s">
        <v>2533</v>
      </c>
    </row>
    <row r="933" spans="1:2" x14ac:dyDescent="0.3">
      <c r="A933" t="s">
        <v>1511</v>
      </c>
      <c r="B933">
        <v>1</v>
      </c>
    </row>
    <row r="934" spans="1:2" hidden="1" x14ac:dyDescent="0.3">
      <c r="A934" t="s">
        <v>2536</v>
      </c>
      <c r="B934">
        <v>1</v>
      </c>
    </row>
    <row r="935" spans="1:2" hidden="1" x14ac:dyDescent="0.3">
      <c r="A935" t="s">
        <v>2538</v>
      </c>
    </row>
    <row r="936" spans="1:2" x14ac:dyDescent="0.3">
      <c r="A936" t="s">
        <v>1511</v>
      </c>
    </row>
    <row r="937" spans="1:2" hidden="1" x14ac:dyDescent="0.3">
      <c r="A937" t="s">
        <v>2545</v>
      </c>
    </row>
    <row r="938" spans="1:2" x14ac:dyDescent="0.3">
      <c r="A938" t="s">
        <v>1059</v>
      </c>
    </row>
    <row r="939" spans="1:2" hidden="1" x14ac:dyDescent="0.3">
      <c r="A939" t="s">
        <v>2548</v>
      </c>
    </row>
    <row r="940" spans="1:2" x14ac:dyDescent="0.3">
      <c r="A940" t="s">
        <v>1059</v>
      </c>
      <c r="B940">
        <v>1</v>
      </c>
    </row>
    <row r="941" spans="1:2" hidden="1" x14ac:dyDescent="0.3">
      <c r="A941" s="1" t="s">
        <v>2552</v>
      </c>
    </row>
    <row r="942" spans="1:2" hidden="1" x14ac:dyDescent="0.3">
      <c r="A942" t="s">
        <v>2555</v>
      </c>
    </row>
    <row r="943" spans="1:2" hidden="1" x14ac:dyDescent="0.3">
      <c r="A943" s="1" t="s">
        <v>2558</v>
      </c>
    </row>
    <row r="944" spans="1:2" x14ac:dyDescent="0.3">
      <c r="A944" t="s">
        <v>1215</v>
      </c>
      <c r="B944">
        <v>1</v>
      </c>
    </row>
    <row r="945" spans="1:2" hidden="1" x14ac:dyDescent="0.3">
      <c r="A945" t="s">
        <v>2560</v>
      </c>
    </row>
    <row r="946" spans="1:2" hidden="1" x14ac:dyDescent="0.3">
      <c r="A946" t="s">
        <v>2564</v>
      </c>
      <c r="B946">
        <v>1</v>
      </c>
    </row>
    <row r="947" spans="1:2" hidden="1" x14ac:dyDescent="0.3">
      <c r="A947" t="s">
        <v>2568</v>
      </c>
    </row>
    <row r="948" spans="1:2" x14ac:dyDescent="0.3">
      <c r="A948" t="s">
        <v>1215</v>
      </c>
    </row>
    <row r="949" spans="1:2" hidden="1" x14ac:dyDescent="0.3">
      <c r="A949" t="s">
        <v>2572</v>
      </c>
    </row>
    <row r="950" spans="1:2" hidden="1" x14ac:dyDescent="0.3">
      <c r="A950" t="s">
        <v>2577</v>
      </c>
    </row>
    <row r="951" spans="1:2" hidden="1" x14ac:dyDescent="0.3">
      <c r="A951" t="s">
        <v>2579</v>
      </c>
    </row>
    <row r="952" spans="1:2" x14ac:dyDescent="0.3">
      <c r="A952" t="s">
        <v>3350</v>
      </c>
    </row>
    <row r="953" spans="1:2" hidden="1" x14ac:dyDescent="0.3">
      <c r="A953" t="s">
        <v>2587</v>
      </c>
    </row>
    <row r="954" spans="1:2" hidden="1" x14ac:dyDescent="0.3">
      <c r="A954" t="s">
        <v>2590</v>
      </c>
    </row>
    <row r="955" spans="1:2" hidden="1" x14ac:dyDescent="0.3">
      <c r="A955" t="s">
        <v>2593</v>
      </c>
    </row>
    <row r="956" spans="1:2" x14ac:dyDescent="0.3">
      <c r="A956" t="s">
        <v>3350</v>
      </c>
      <c r="B956">
        <v>1</v>
      </c>
    </row>
    <row r="957" spans="1:2" hidden="1" x14ac:dyDescent="0.3">
      <c r="A957" t="s">
        <v>2595</v>
      </c>
      <c r="B957">
        <v>1</v>
      </c>
    </row>
    <row r="958" spans="1:2" hidden="1" x14ac:dyDescent="0.3">
      <c r="A958" t="s">
        <v>2598</v>
      </c>
    </row>
    <row r="959" spans="1:2" hidden="1" x14ac:dyDescent="0.3">
      <c r="A959" t="s">
        <v>2601</v>
      </c>
    </row>
    <row r="960" spans="1:2" hidden="1" x14ac:dyDescent="0.3">
      <c r="A960" t="s">
        <v>2603</v>
      </c>
      <c r="B960">
        <v>1</v>
      </c>
    </row>
    <row r="961" spans="1:2" hidden="1" x14ac:dyDescent="0.3">
      <c r="A961" t="s">
        <v>2605</v>
      </c>
    </row>
    <row r="962" spans="1:2" hidden="1" x14ac:dyDescent="0.3">
      <c r="A962" t="s">
        <v>2609</v>
      </c>
    </row>
    <row r="963" spans="1:2" hidden="1" x14ac:dyDescent="0.3">
      <c r="A963" t="s">
        <v>2611</v>
      </c>
    </row>
    <row r="964" spans="1:2" x14ac:dyDescent="0.3">
      <c r="A964" t="s">
        <v>792</v>
      </c>
      <c r="B964">
        <v>1</v>
      </c>
    </row>
    <row r="965" spans="1:2" hidden="1" x14ac:dyDescent="0.3">
      <c r="A965" t="s">
        <v>2615</v>
      </c>
    </row>
    <row r="966" spans="1:2" x14ac:dyDescent="0.3">
      <c r="A966" t="s">
        <v>792</v>
      </c>
    </row>
    <row r="967" spans="1:2" hidden="1" x14ac:dyDescent="0.3">
      <c r="A967" t="s">
        <v>2618</v>
      </c>
    </row>
    <row r="968" spans="1:2" x14ac:dyDescent="0.3">
      <c r="A968" t="s">
        <v>3339</v>
      </c>
    </row>
    <row r="969" spans="1:2" hidden="1" x14ac:dyDescent="0.3">
      <c r="A969" t="s">
        <v>2621</v>
      </c>
    </row>
    <row r="970" spans="1:2" x14ac:dyDescent="0.3">
      <c r="A970" t="s">
        <v>3339</v>
      </c>
      <c r="B970">
        <v>1</v>
      </c>
    </row>
    <row r="971" spans="1:2" hidden="1" x14ac:dyDescent="0.3">
      <c r="A971" t="s">
        <v>2626</v>
      </c>
    </row>
    <row r="972" spans="1:2" hidden="1" x14ac:dyDescent="0.3">
      <c r="A972" t="s">
        <v>2629</v>
      </c>
    </row>
    <row r="973" spans="1:2" x14ac:dyDescent="0.3">
      <c r="A973" t="s">
        <v>3336</v>
      </c>
    </row>
    <row r="974" spans="1:2" hidden="1" x14ac:dyDescent="0.3">
      <c r="A974" t="s">
        <v>2636</v>
      </c>
    </row>
    <row r="975" spans="1:2" hidden="1" x14ac:dyDescent="0.3">
      <c r="A975" t="s">
        <v>2639</v>
      </c>
    </row>
    <row r="976" spans="1:2" hidden="1" x14ac:dyDescent="0.3">
      <c r="A976" t="s">
        <v>2643</v>
      </c>
      <c r="B976">
        <v>1</v>
      </c>
    </row>
    <row r="977" spans="1:2" hidden="1" x14ac:dyDescent="0.3">
      <c r="A977" t="s">
        <v>2646</v>
      </c>
    </row>
    <row r="978" spans="1:2" hidden="1" x14ac:dyDescent="0.3">
      <c r="A978" t="s">
        <v>2649</v>
      </c>
    </row>
    <row r="979" spans="1:2" hidden="1" x14ac:dyDescent="0.3">
      <c r="A979" t="s">
        <v>2652</v>
      </c>
      <c r="B979">
        <v>1</v>
      </c>
    </row>
    <row r="980" spans="1:2" hidden="1" x14ac:dyDescent="0.3">
      <c r="A980" t="s">
        <v>2654</v>
      </c>
      <c r="B980">
        <v>1</v>
      </c>
    </row>
    <row r="981" spans="1:2" x14ac:dyDescent="0.3">
      <c r="A981" t="s">
        <v>3336</v>
      </c>
      <c r="B981">
        <v>1</v>
      </c>
    </row>
    <row r="982" spans="1:2" hidden="1" x14ac:dyDescent="0.3">
      <c r="A982" t="s">
        <v>2658</v>
      </c>
      <c r="B982">
        <v>1</v>
      </c>
    </row>
    <row r="983" spans="1:2" hidden="1" x14ac:dyDescent="0.3">
      <c r="A983" s="1" t="s">
        <v>2661</v>
      </c>
    </row>
    <row r="984" spans="1:2" hidden="1" x14ac:dyDescent="0.3">
      <c r="A984" t="s">
        <v>2663</v>
      </c>
    </row>
    <row r="985" spans="1:2" hidden="1" x14ac:dyDescent="0.3">
      <c r="A985" t="s">
        <v>2664</v>
      </c>
    </row>
    <row r="986" spans="1:2" hidden="1" x14ac:dyDescent="0.3">
      <c r="A986" t="s">
        <v>2668</v>
      </c>
      <c r="B986">
        <v>1</v>
      </c>
    </row>
    <row r="987" spans="1:2" hidden="1" x14ac:dyDescent="0.3">
      <c r="A987" t="s">
        <v>2672</v>
      </c>
    </row>
    <row r="988" spans="1:2" x14ac:dyDescent="0.3">
      <c r="A988" t="s">
        <v>3927</v>
      </c>
    </row>
    <row r="989" spans="1:2" hidden="1" x14ac:dyDescent="0.3">
      <c r="A989" t="s">
        <v>2674</v>
      </c>
    </row>
    <row r="990" spans="1:2" hidden="1" x14ac:dyDescent="0.3">
      <c r="A990" t="s">
        <v>2678</v>
      </c>
      <c r="B990">
        <v>1</v>
      </c>
    </row>
    <row r="991" spans="1:2" hidden="1" x14ac:dyDescent="0.3">
      <c r="A991" t="s">
        <v>2681</v>
      </c>
    </row>
    <row r="992" spans="1:2" hidden="1" x14ac:dyDescent="0.3">
      <c r="A992" t="s">
        <v>2684</v>
      </c>
    </row>
    <row r="993" spans="1:2" x14ac:dyDescent="0.3">
      <c r="A993" t="s">
        <v>3927</v>
      </c>
      <c r="B993">
        <v>1</v>
      </c>
    </row>
    <row r="994" spans="1:2" hidden="1" x14ac:dyDescent="0.3">
      <c r="A994" t="s">
        <v>2690</v>
      </c>
    </row>
    <row r="995" spans="1:2" hidden="1" x14ac:dyDescent="0.3">
      <c r="A995" t="s">
        <v>2693</v>
      </c>
      <c r="B995">
        <v>1</v>
      </c>
    </row>
    <row r="996" spans="1:2" hidden="1" x14ac:dyDescent="0.3">
      <c r="A996" t="s">
        <v>2696</v>
      </c>
    </row>
    <row r="997" spans="1:2" hidden="1" x14ac:dyDescent="0.3">
      <c r="A997" t="s">
        <v>2699</v>
      </c>
      <c r="B997">
        <v>1</v>
      </c>
    </row>
    <row r="998" spans="1:2" hidden="1" x14ac:dyDescent="0.3">
      <c r="A998" t="s">
        <v>2700</v>
      </c>
    </row>
    <row r="999" spans="1:2" x14ac:dyDescent="0.3">
      <c r="A999" t="s">
        <v>209</v>
      </c>
      <c r="B999">
        <v>1</v>
      </c>
    </row>
    <row r="1000" spans="1:2" hidden="1" x14ac:dyDescent="0.3">
      <c r="A1000" t="s">
        <v>2703</v>
      </c>
    </row>
    <row r="1001" spans="1:2" x14ac:dyDescent="0.3">
      <c r="A1001" t="s">
        <v>209</v>
      </c>
    </row>
    <row r="1002" spans="1:2" hidden="1" x14ac:dyDescent="0.3">
      <c r="A1002" t="s">
        <v>2706</v>
      </c>
    </row>
    <row r="1003" spans="1:2" x14ac:dyDescent="0.3">
      <c r="A1003" t="s">
        <v>1246</v>
      </c>
    </row>
    <row r="1004" spans="1:2" hidden="1" x14ac:dyDescent="0.3">
      <c r="A1004" t="s">
        <v>2712</v>
      </c>
      <c r="B1004">
        <v>1</v>
      </c>
    </row>
    <row r="1005" spans="1:2" x14ac:dyDescent="0.3">
      <c r="A1005" t="s">
        <v>1246</v>
      </c>
      <c r="B1005">
        <v>1</v>
      </c>
    </row>
    <row r="1006" spans="1:2" hidden="1" x14ac:dyDescent="0.3">
      <c r="A1006" t="s">
        <v>2713</v>
      </c>
      <c r="B1006">
        <v>1</v>
      </c>
    </row>
    <row r="1007" spans="1:2" hidden="1" x14ac:dyDescent="0.3">
      <c r="A1007" t="s">
        <v>2716</v>
      </c>
    </row>
    <row r="1008" spans="1:2" hidden="1" x14ac:dyDescent="0.3">
      <c r="A1008" t="s">
        <v>2720</v>
      </c>
    </row>
    <row r="1009" spans="1:2" hidden="1" x14ac:dyDescent="0.3">
      <c r="A1009" t="s">
        <v>2723</v>
      </c>
      <c r="B1009">
        <v>1</v>
      </c>
    </row>
    <row r="1010" spans="1:2" hidden="1" x14ac:dyDescent="0.3">
      <c r="A1010" t="s">
        <v>2726</v>
      </c>
    </row>
    <row r="1011" spans="1:2" hidden="1" x14ac:dyDescent="0.3">
      <c r="A1011" t="s">
        <v>2728</v>
      </c>
    </row>
    <row r="1012" spans="1:2" hidden="1" x14ac:dyDescent="0.3">
      <c r="A1012" t="s">
        <v>2730</v>
      </c>
    </row>
    <row r="1013" spans="1:2" hidden="1" x14ac:dyDescent="0.3">
      <c r="A1013" t="s">
        <v>2733</v>
      </c>
    </row>
    <row r="1014" spans="1:2" hidden="1" x14ac:dyDescent="0.3">
      <c r="A1014" t="s">
        <v>2735</v>
      </c>
    </row>
    <row r="1015" spans="1:2" hidden="1" x14ac:dyDescent="0.3">
      <c r="A1015" t="s">
        <v>2739</v>
      </c>
    </row>
    <row r="1016" spans="1:2" hidden="1" x14ac:dyDescent="0.3">
      <c r="A1016" t="s">
        <v>2743</v>
      </c>
    </row>
    <row r="1017" spans="1:2" hidden="1" x14ac:dyDescent="0.3">
      <c r="A1017" t="s">
        <v>2746</v>
      </c>
    </row>
    <row r="1018" spans="1:2" hidden="1" x14ac:dyDescent="0.3">
      <c r="A1018" t="s">
        <v>2749</v>
      </c>
    </row>
    <row r="1019" spans="1:2" hidden="1" x14ac:dyDescent="0.3">
      <c r="A1019" t="s">
        <v>2753</v>
      </c>
    </row>
    <row r="1020" spans="1:2" hidden="1" x14ac:dyDescent="0.3">
      <c r="A1020" t="s">
        <v>2756</v>
      </c>
    </row>
    <row r="1021" spans="1:2" hidden="1" x14ac:dyDescent="0.3">
      <c r="A1021" t="s">
        <v>2759</v>
      </c>
    </row>
    <row r="1022" spans="1:2" hidden="1" x14ac:dyDescent="0.3">
      <c r="A1022" t="s">
        <v>2764</v>
      </c>
    </row>
    <row r="1023" spans="1:2" hidden="1" x14ac:dyDescent="0.3">
      <c r="A1023" t="s">
        <v>2768</v>
      </c>
    </row>
    <row r="1024" spans="1:2" x14ac:dyDescent="0.3">
      <c r="A1024" t="s">
        <v>3552</v>
      </c>
    </row>
    <row r="1025" spans="1:2" hidden="1" x14ac:dyDescent="0.3">
      <c r="A1025" t="s">
        <v>2770</v>
      </c>
    </row>
    <row r="1026" spans="1:2" hidden="1" x14ac:dyDescent="0.3">
      <c r="A1026" t="s">
        <v>2771</v>
      </c>
      <c r="B1026">
        <v>1</v>
      </c>
    </row>
    <row r="1027" spans="1:2" hidden="1" x14ac:dyDescent="0.3">
      <c r="A1027" t="s">
        <v>2775</v>
      </c>
      <c r="B1027">
        <v>1</v>
      </c>
    </row>
    <row r="1028" spans="1:2" hidden="1" x14ac:dyDescent="0.3">
      <c r="A1028" t="s">
        <v>2778</v>
      </c>
      <c r="B1028">
        <v>1</v>
      </c>
    </row>
    <row r="1029" spans="1:2" hidden="1" x14ac:dyDescent="0.3">
      <c r="A1029" t="s">
        <v>2780</v>
      </c>
    </row>
    <row r="1030" spans="1:2" hidden="1" x14ac:dyDescent="0.3">
      <c r="A1030" t="s">
        <v>2783</v>
      </c>
    </row>
    <row r="1031" spans="1:2" hidden="1" x14ac:dyDescent="0.3">
      <c r="A1031" s="1" t="s">
        <v>2786</v>
      </c>
    </row>
    <row r="1032" spans="1:2" hidden="1" x14ac:dyDescent="0.3">
      <c r="A1032" t="s">
        <v>2789</v>
      </c>
    </row>
    <row r="1033" spans="1:2" x14ac:dyDescent="0.3">
      <c r="A1033" t="s">
        <v>3552</v>
      </c>
      <c r="B1033">
        <v>1</v>
      </c>
    </row>
    <row r="1034" spans="1:2" x14ac:dyDescent="0.3">
      <c r="A1034" t="s">
        <v>581</v>
      </c>
      <c r="B1034">
        <v>1</v>
      </c>
    </row>
    <row r="1035" spans="1:2" x14ac:dyDescent="0.3">
      <c r="A1035" t="s">
        <v>581</v>
      </c>
    </row>
    <row r="1036" spans="1:2" hidden="1" x14ac:dyDescent="0.3">
      <c r="A1036" t="s">
        <v>2795</v>
      </c>
    </row>
    <row r="1037" spans="1:2" hidden="1" x14ac:dyDescent="0.3">
      <c r="A1037" t="s">
        <v>2798</v>
      </c>
    </row>
    <row r="1038" spans="1:2" hidden="1" x14ac:dyDescent="0.3">
      <c r="A1038" t="s">
        <v>2801</v>
      </c>
      <c r="B1038">
        <v>1</v>
      </c>
    </row>
    <row r="1039" spans="1:2" hidden="1" x14ac:dyDescent="0.3">
      <c r="A1039" t="s">
        <v>2804</v>
      </c>
    </row>
    <row r="1040" spans="1:2" hidden="1" x14ac:dyDescent="0.3">
      <c r="A1040" t="s">
        <v>2808</v>
      </c>
    </row>
    <row r="1041" spans="1:2" x14ac:dyDescent="0.3">
      <c r="A1041" t="s">
        <v>1234</v>
      </c>
      <c r="B1041">
        <v>1</v>
      </c>
    </row>
    <row r="1042" spans="1:2" hidden="1" x14ac:dyDescent="0.3">
      <c r="A1042" t="s">
        <v>2811</v>
      </c>
      <c r="B1042">
        <v>1</v>
      </c>
    </row>
    <row r="1043" spans="1:2" hidden="1" x14ac:dyDescent="0.3">
      <c r="A1043" s="1" t="s">
        <v>2812</v>
      </c>
    </row>
    <row r="1044" spans="1:2" x14ac:dyDescent="0.3">
      <c r="A1044" t="s">
        <v>1234</v>
      </c>
    </row>
    <row r="1045" spans="1:2" x14ac:dyDescent="0.3">
      <c r="A1045" t="s">
        <v>2162</v>
      </c>
      <c r="B1045">
        <v>1</v>
      </c>
    </row>
    <row r="1046" spans="1:2" hidden="1" x14ac:dyDescent="0.3">
      <c r="A1046" t="s">
        <v>2815</v>
      </c>
    </row>
    <row r="1047" spans="1:2" hidden="1" x14ac:dyDescent="0.3">
      <c r="A1047" t="s">
        <v>2819</v>
      </c>
    </row>
    <row r="1048" spans="1:2" hidden="1" x14ac:dyDescent="0.3">
      <c r="A1048" t="s">
        <v>2823</v>
      </c>
      <c r="B1048">
        <v>1</v>
      </c>
    </row>
    <row r="1049" spans="1:2" hidden="1" x14ac:dyDescent="0.3">
      <c r="A1049" t="s">
        <v>2825</v>
      </c>
    </row>
    <row r="1050" spans="1:2" x14ac:dyDescent="0.3">
      <c r="A1050" t="s">
        <v>2162</v>
      </c>
    </row>
    <row r="1051" spans="1:2" x14ac:dyDescent="0.3">
      <c r="A1051" t="s">
        <v>3492</v>
      </c>
    </row>
    <row r="1052" spans="1:2" x14ac:dyDescent="0.3">
      <c r="A1052" t="s">
        <v>3492</v>
      </c>
      <c r="B1052">
        <v>1</v>
      </c>
    </row>
    <row r="1053" spans="1:2" x14ac:dyDescent="0.3">
      <c r="A1053" t="s">
        <v>2187</v>
      </c>
      <c r="B1053">
        <v>1</v>
      </c>
    </row>
    <row r="1054" spans="1:2" x14ac:dyDescent="0.3">
      <c r="A1054" t="s">
        <v>2187</v>
      </c>
    </row>
    <row r="1055" spans="1:2" hidden="1" x14ac:dyDescent="0.3">
      <c r="A1055" t="s">
        <v>2832</v>
      </c>
    </row>
    <row r="1056" spans="1:2" hidden="1" x14ac:dyDescent="0.3">
      <c r="A1056" t="s">
        <v>2835</v>
      </c>
      <c r="B1056">
        <v>1</v>
      </c>
    </row>
    <row r="1057" spans="1:2" hidden="1" x14ac:dyDescent="0.3">
      <c r="A1057" t="s">
        <v>2838</v>
      </c>
      <c r="B1057">
        <v>1</v>
      </c>
    </row>
    <row r="1058" spans="1:2" hidden="1" x14ac:dyDescent="0.3">
      <c r="A1058" t="s">
        <v>2842</v>
      </c>
    </row>
    <row r="1059" spans="1:2" hidden="1" x14ac:dyDescent="0.3">
      <c r="A1059" t="s">
        <v>2845</v>
      </c>
    </row>
    <row r="1060" spans="1:2" hidden="1" x14ac:dyDescent="0.3">
      <c r="A1060" t="s">
        <v>2848</v>
      </c>
    </row>
    <row r="1061" spans="1:2" hidden="1" x14ac:dyDescent="0.3">
      <c r="A1061" t="s">
        <v>2850</v>
      </c>
      <c r="B1061">
        <v>1</v>
      </c>
    </row>
    <row r="1062" spans="1:2" hidden="1" x14ac:dyDescent="0.3">
      <c r="A1062" t="s">
        <v>2852</v>
      </c>
    </row>
    <row r="1063" spans="1:2" hidden="1" x14ac:dyDescent="0.3">
      <c r="A1063" t="s">
        <v>2856</v>
      </c>
      <c r="B1063">
        <v>1</v>
      </c>
    </row>
    <row r="1064" spans="1:2" hidden="1" x14ac:dyDescent="0.3">
      <c r="A1064" s="1" t="s">
        <v>2858</v>
      </c>
    </row>
    <row r="1065" spans="1:2" hidden="1" x14ac:dyDescent="0.3">
      <c r="A1065" t="s">
        <v>2861</v>
      </c>
    </row>
    <row r="1066" spans="1:2" hidden="1" x14ac:dyDescent="0.3">
      <c r="A1066" t="s">
        <v>2863</v>
      </c>
      <c r="B1066">
        <v>1</v>
      </c>
    </row>
    <row r="1067" spans="1:2" hidden="1" x14ac:dyDescent="0.3">
      <c r="A1067" t="s">
        <v>2866</v>
      </c>
    </row>
    <row r="1068" spans="1:2" x14ac:dyDescent="0.3">
      <c r="A1068" t="s">
        <v>1653</v>
      </c>
    </row>
    <row r="1069" spans="1:2" hidden="1" x14ac:dyDescent="0.3">
      <c r="A1069" t="s">
        <v>2872</v>
      </c>
    </row>
    <row r="1070" spans="1:2" x14ac:dyDescent="0.3">
      <c r="A1070" t="s">
        <v>1653</v>
      </c>
      <c r="B1070">
        <v>1</v>
      </c>
    </row>
    <row r="1071" spans="1:2" hidden="1" x14ac:dyDescent="0.3">
      <c r="A1071" t="s">
        <v>2875</v>
      </c>
      <c r="B1071">
        <v>1</v>
      </c>
    </row>
    <row r="1072" spans="1:2" hidden="1" x14ac:dyDescent="0.3">
      <c r="A1072" t="s">
        <v>2878</v>
      </c>
    </row>
    <row r="1073" spans="1:2" x14ac:dyDescent="0.3">
      <c r="A1073" t="s">
        <v>956</v>
      </c>
    </row>
    <row r="1074" spans="1:2" hidden="1" x14ac:dyDescent="0.3">
      <c r="A1074" t="s">
        <v>2887</v>
      </c>
    </row>
    <row r="1075" spans="1:2" hidden="1" x14ac:dyDescent="0.3">
      <c r="A1075" s="1" t="s">
        <v>2890</v>
      </c>
    </row>
    <row r="1076" spans="1:2" x14ac:dyDescent="0.3">
      <c r="A1076" t="s">
        <v>956</v>
      </c>
    </row>
    <row r="1077" spans="1:2" x14ac:dyDescent="0.3">
      <c r="A1077" t="s">
        <v>956</v>
      </c>
      <c r="B1077">
        <v>1</v>
      </c>
    </row>
    <row r="1078" spans="1:2" hidden="1" x14ac:dyDescent="0.3">
      <c r="A1078" t="s">
        <v>2895</v>
      </c>
    </row>
    <row r="1079" spans="1:2" hidden="1" x14ac:dyDescent="0.3">
      <c r="A1079" t="s">
        <v>2897</v>
      </c>
    </row>
    <row r="1080" spans="1:2" hidden="1" x14ac:dyDescent="0.3">
      <c r="A1080" t="s">
        <v>2899</v>
      </c>
      <c r="B1080">
        <v>1</v>
      </c>
    </row>
    <row r="1081" spans="1:2" x14ac:dyDescent="0.3">
      <c r="A1081" t="s">
        <v>1052</v>
      </c>
    </row>
    <row r="1082" spans="1:2" x14ac:dyDescent="0.3">
      <c r="A1082" t="s">
        <v>1052</v>
      </c>
      <c r="B1082">
        <v>1</v>
      </c>
    </row>
    <row r="1083" spans="1:2" hidden="1" x14ac:dyDescent="0.3">
      <c r="A1083" t="s">
        <v>2902</v>
      </c>
    </row>
    <row r="1084" spans="1:2" hidden="1" x14ac:dyDescent="0.3">
      <c r="A1084" t="s">
        <v>2904</v>
      </c>
    </row>
    <row r="1085" spans="1:2" x14ac:dyDescent="0.3">
      <c r="A1085" t="s">
        <v>1052</v>
      </c>
    </row>
    <row r="1086" spans="1:2" hidden="1" x14ac:dyDescent="0.3">
      <c r="A1086" t="s">
        <v>2909</v>
      </c>
    </row>
    <row r="1087" spans="1:2" hidden="1" x14ac:dyDescent="0.3">
      <c r="A1087" t="s">
        <v>2913</v>
      </c>
    </row>
    <row r="1088" spans="1:2" hidden="1" x14ac:dyDescent="0.3">
      <c r="A1088" t="s">
        <v>2916</v>
      </c>
    </row>
    <row r="1089" spans="1:2" x14ac:dyDescent="0.3">
      <c r="A1089" t="s">
        <v>1678</v>
      </c>
      <c r="B1089">
        <v>1</v>
      </c>
    </row>
    <row r="1090" spans="1:2" hidden="1" x14ac:dyDescent="0.3">
      <c r="A1090" t="s">
        <v>2920</v>
      </c>
    </row>
    <row r="1091" spans="1:2" x14ac:dyDescent="0.3">
      <c r="A1091" t="s">
        <v>1678</v>
      </c>
    </row>
    <row r="1092" spans="1:2" x14ac:dyDescent="0.3">
      <c r="A1092" t="s">
        <v>2523</v>
      </c>
    </row>
    <row r="1093" spans="1:2" hidden="1" x14ac:dyDescent="0.3">
      <c r="A1093" t="s">
        <v>2922</v>
      </c>
      <c r="B1093">
        <v>1</v>
      </c>
    </row>
    <row r="1094" spans="1:2" hidden="1" x14ac:dyDescent="0.3">
      <c r="A1094" t="s">
        <v>2924</v>
      </c>
      <c r="B1094">
        <v>1</v>
      </c>
    </row>
    <row r="1095" spans="1:2" x14ac:dyDescent="0.3">
      <c r="A1095" t="s">
        <v>2523</v>
      </c>
      <c r="B1095">
        <v>1</v>
      </c>
    </row>
    <row r="1096" spans="1:2" hidden="1" x14ac:dyDescent="0.3">
      <c r="A1096" t="s">
        <v>2926</v>
      </c>
    </row>
    <row r="1097" spans="1:2" hidden="1" x14ac:dyDescent="0.3">
      <c r="A1097" t="s">
        <v>2929</v>
      </c>
    </row>
    <row r="1098" spans="1:2" hidden="1" x14ac:dyDescent="0.3">
      <c r="A1098" t="s">
        <v>2932</v>
      </c>
    </row>
    <row r="1099" spans="1:2" x14ac:dyDescent="0.3">
      <c r="A1099" t="s">
        <v>3514</v>
      </c>
    </row>
    <row r="1100" spans="1:2" hidden="1" x14ac:dyDescent="0.3">
      <c r="A1100" t="s">
        <v>2937</v>
      </c>
    </row>
    <row r="1101" spans="1:2" x14ac:dyDescent="0.3">
      <c r="A1101" t="s">
        <v>3514</v>
      </c>
      <c r="B1101">
        <v>1</v>
      </c>
    </row>
    <row r="1102" spans="1:2" hidden="1" x14ac:dyDescent="0.3">
      <c r="A1102" t="s">
        <v>2944</v>
      </c>
      <c r="B1102">
        <v>1</v>
      </c>
    </row>
    <row r="1103" spans="1:2" hidden="1" x14ac:dyDescent="0.3">
      <c r="A1103" t="s">
        <v>2947</v>
      </c>
      <c r="B1103">
        <v>1</v>
      </c>
    </row>
    <row r="1104" spans="1:2" hidden="1" x14ac:dyDescent="0.3">
      <c r="A1104" t="s">
        <v>2950</v>
      </c>
    </row>
    <row r="1105" spans="1:2" x14ac:dyDescent="0.3">
      <c r="A1105" t="s">
        <v>2884</v>
      </c>
    </row>
    <row r="1106" spans="1:2" hidden="1" x14ac:dyDescent="0.3">
      <c r="A1106" t="s">
        <v>2953</v>
      </c>
    </row>
    <row r="1107" spans="1:2" x14ac:dyDescent="0.3">
      <c r="A1107" t="s">
        <v>2884</v>
      </c>
      <c r="B1107">
        <v>1</v>
      </c>
    </row>
    <row r="1108" spans="1:2" hidden="1" x14ac:dyDescent="0.3">
      <c r="A1108" t="s">
        <v>2956</v>
      </c>
    </row>
    <row r="1109" spans="1:2" x14ac:dyDescent="0.3">
      <c r="A1109" t="s">
        <v>799</v>
      </c>
      <c r="B1109">
        <v>1</v>
      </c>
    </row>
    <row r="1110" spans="1:2" hidden="1" x14ac:dyDescent="0.3">
      <c r="A1110" t="s">
        <v>2960</v>
      </c>
    </row>
    <row r="1111" spans="1:2" x14ac:dyDescent="0.3">
      <c r="A1111" t="s">
        <v>799</v>
      </c>
    </row>
    <row r="1112" spans="1:2" hidden="1" x14ac:dyDescent="0.3">
      <c r="A1112" t="s">
        <v>2966</v>
      </c>
    </row>
    <row r="1113" spans="1:2" x14ac:dyDescent="0.3">
      <c r="A1113" t="s">
        <v>3901</v>
      </c>
    </row>
    <row r="1114" spans="1:2" hidden="1" x14ac:dyDescent="0.3">
      <c r="A1114" t="s">
        <v>2969</v>
      </c>
    </row>
    <row r="1115" spans="1:2" x14ac:dyDescent="0.3">
      <c r="A1115" t="s">
        <v>3901</v>
      </c>
    </row>
    <row r="1116" spans="1:2" hidden="1" x14ac:dyDescent="0.3">
      <c r="A1116" t="s">
        <v>2976</v>
      </c>
      <c r="B1116">
        <v>1</v>
      </c>
    </row>
    <row r="1117" spans="1:2" hidden="1" x14ac:dyDescent="0.3">
      <c r="A1117" t="s">
        <v>2979</v>
      </c>
    </row>
    <row r="1118" spans="1:2" hidden="1" x14ac:dyDescent="0.3">
      <c r="A1118" t="s">
        <v>2982</v>
      </c>
    </row>
    <row r="1119" spans="1:2" x14ac:dyDescent="0.3">
      <c r="A1119" t="s">
        <v>2072</v>
      </c>
      <c r="B1119">
        <v>1</v>
      </c>
    </row>
    <row r="1120" spans="1:2" hidden="1" x14ac:dyDescent="0.3">
      <c r="A1120" t="s">
        <v>2986</v>
      </c>
      <c r="B1120">
        <v>1</v>
      </c>
    </row>
    <row r="1121" spans="1:2" hidden="1" x14ac:dyDescent="0.3">
      <c r="A1121" t="s">
        <v>2988</v>
      </c>
      <c r="B1121">
        <v>1</v>
      </c>
    </row>
    <row r="1122" spans="1:2" x14ac:dyDescent="0.3">
      <c r="A1122" t="s">
        <v>2072</v>
      </c>
    </row>
    <row r="1123" spans="1:2" hidden="1" x14ac:dyDescent="0.3">
      <c r="A1123" t="s">
        <v>2990</v>
      </c>
      <c r="B1123">
        <v>1</v>
      </c>
    </row>
    <row r="1124" spans="1:2" hidden="1" x14ac:dyDescent="0.3">
      <c r="A1124" t="s">
        <v>2993</v>
      </c>
    </row>
    <row r="1125" spans="1:2" hidden="1" x14ac:dyDescent="0.3">
      <c r="A1125" t="s">
        <v>2997</v>
      </c>
    </row>
    <row r="1126" spans="1:2" hidden="1" x14ac:dyDescent="0.3">
      <c r="A1126" t="s">
        <v>3000</v>
      </c>
    </row>
    <row r="1127" spans="1:2" hidden="1" x14ac:dyDescent="0.3">
      <c r="A1127" t="s">
        <v>3002</v>
      </c>
    </row>
    <row r="1128" spans="1:2" hidden="1" x14ac:dyDescent="0.3">
      <c r="A1128" t="s">
        <v>3003</v>
      </c>
    </row>
    <row r="1129" spans="1:2" hidden="1" x14ac:dyDescent="0.3">
      <c r="A1129" t="s">
        <v>3006</v>
      </c>
    </row>
    <row r="1130" spans="1:2" hidden="1" x14ac:dyDescent="0.3">
      <c r="A1130" t="s">
        <v>3008</v>
      </c>
    </row>
    <row r="1131" spans="1:2" hidden="1" x14ac:dyDescent="0.3">
      <c r="A1131" t="s">
        <v>3011</v>
      </c>
    </row>
    <row r="1132" spans="1:2" hidden="1" x14ac:dyDescent="0.3">
      <c r="A1132" t="s">
        <v>3014</v>
      </c>
    </row>
    <row r="1133" spans="1:2" x14ac:dyDescent="0.3">
      <c r="A1133" t="s">
        <v>2072</v>
      </c>
    </row>
    <row r="1134" spans="1:2" hidden="1" x14ac:dyDescent="0.3">
      <c r="A1134" t="s">
        <v>3016</v>
      </c>
      <c r="B1134">
        <v>1</v>
      </c>
    </row>
    <row r="1135" spans="1:2" hidden="1" x14ac:dyDescent="0.3">
      <c r="A1135" t="s">
        <v>3018</v>
      </c>
    </row>
    <row r="1136" spans="1:2" x14ac:dyDescent="0.3">
      <c r="A1136" t="s">
        <v>1162</v>
      </c>
      <c r="B1136">
        <v>1</v>
      </c>
    </row>
    <row r="1137" spans="1:2" hidden="1" x14ac:dyDescent="0.3">
      <c r="A1137" t="s">
        <v>3020</v>
      </c>
      <c r="B1137">
        <v>1</v>
      </c>
    </row>
    <row r="1138" spans="1:2" x14ac:dyDescent="0.3">
      <c r="A1138" t="s">
        <v>1162</v>
      </c>
    </row>
    <row r="1139" spans="1:2" hidden="1" x14ac:dyDescent="0.3">
      <c r="A1139" t="s">
        <v>3023</v>
      </c>
      <c r="B1139">
        <v>1</v>
      </c>
    </row>
    <row r="1140" spans="1:2" x14ac:dyDescent="0.3">
      <c r="A1140" t="s">
        <v>2236</v>
      </c>
    </row>
    <row r="1141" spans="1:2" hidden="1" x14ac:dyDescent="0.3">
      <c r="A1141" t="s">
        <v>3029</v>
      </c>
    </row>
    <row r="1142" spans="1:2" hidden="1" x14ac:dyDescent="0.3">
      <c r="A1142" t="s">
        <v>3032</v>
      </c>
    </row>
    <row r="1143" spans="1:2" hidden="1" x14ac:dyDescent="0.3">
      <c r="A1143" s="1" t="s">
        <v>3035</v>
      </c>
      <c r="B1143">
        <v>1</v>
      </c>
    </row>
    <row r="1144" spans="1:2" hidden="1" x14ac:dyDescent="0.3">
      <c r="A1144" t="s">
        <v>3037</v>
      </c>
    </row>
    <row r="1145" spans="1:2" hidden="1" x14ac:dyDescent="0.3">
      <c r="A1145" t="s">
        <v>3039</v>
      </c>
      <c r="B1145">
        <v>1</v>
      </c>
    </row>
    <row r="1146" spans="1:2" hidden="1" x14ac:dyDescent="0.3">
      <c r="A1146" s="1" t="s">
        <v>3042</v>
      </c>
    </row>
    <row r="1147" spans="1:2" x14ac:dyDescent="0.3">
      <c r="A1147" t="s">
        <v>2236</v>
      </c>
      <c r="B1147">
        <v>1</v>
      </c>
    </row>
    <row r="1148" spans="1:2" hidden="1" x14ac:dyDescent="0.3">
      <c r="A1148" t="s">
        <v>3046</v>
      </c>
      <c r="B1148">
        <v>1</v>
      </c>
    </row>
    <row r="1149" spans="1:2" x14ac:dyDescent="0.3">
      <c r="A1149" t="s">
        <v>2236</v>
      </c>
      <c r="B1149">
        <v>1</v>
      </c>
    </row>
    <row r="1150" spans="1:2" x14ac:dyDescent="0.3">
      <c r="A1150" t="s">
        <v>3604</v>
      </c>
    </row>
    <row r="1151" spans="1:2" hidden="1" x14ac:dyDescent="0.3">
      <c r="A1151" t="s">
        <v>3054</v>
      </c>
      <c r="B1151">
        <v>1</v>
      </c>
    </row>
    <row r="1152" spans="1:2" hidden="1" x14ac:dyDescent="0.3">
      <c r="A1152" t="s">
        <v>3059</v>
      </c>
    </row>
    <row r="1153" spans="1:2" hidden="1" x14ac:dyDescent="0.3">
      <c r="A1153" t="s">
        <v>3061</v>
      </c>
    </row>
    <row r="1154" spans="1:2" hidden="1" x14ac:dyDescent="0.3">
      <c r="A1154" t="s">
        <v>3065</v>
      </c>
      <c r="B1154">
        <v>1</v>
      </c>
    </row>
    <row r="1155" spans="1:2" hidden="1" x14ac:dyDescent="0.3">
      <c r="A1155" t="s">
        <v>3067</v>
      </c>
    </row>
    <row r="1156" spans="1:2" hidden="1" x14ac:dyDescent="0.3">
      <c r="A1156" t="s">
        <v>3071</v>
      </c>
    </row>
    <row r="1157" spans="1:2" hidden="1" x14ac:dyDescent="0.3">
      <c r="A1157" t="s">
        <v>3075</v>
      </c>
    </row>
    <row r="1158" spans="1:2" hidden="1" x14ac:dyDescent="0.3">
      <c r="A1158" t="s">
        <v>3078</v>
      </c>
    </row>
    <row r="1159" spans="1:2" hidden="1" x14ac:dyDescent="0.3">
      <c r="A1159" t="s">
        <v>3080</v>
      </c>
    </row>
    <row r="1160" spans="1:2" hidden="1" x14ac:dyDescent="0.3">
      <c r="A1160" t="s">
        <v>3083</v>
      </c>
    </row>
    <row r="1161" spans="1:2" hidden="1" x14ac:dyDescent="0.3">
      <c r="A1161" t="s">
        <v>3086</v>
      </c>
      <c r="B1161">
        <v>1</v>
      </c>
    </row>
    <row r="1162" spans="1:2" x14ac:dyDescent="0.3">
      <c r="A1162" t="s">
        <v>3604</v>
      </c>
    </row>
    <row r="1163" spans="1:2" hidden="1" x14ac:dyDescent="0.3">
      <c r="A1163" t="s">
        <v>3091</v>
      </c>
    </row>
    <row r="1164" spans="1:2" hidden="1" x14ac:dyDescent="0.3">
      <c r="A1164" t="s">
        <v>3094</v>
      </c>
    </row>
    <row r="1165" spans="1:2" hidden="1" x14ac:dyDescent="0.3">
      <c r="A1165" s="1" t="s">
        <v>3097</v>
      </c>
    </row>
    <row r="1166" spans="1:2" hidden="1" x14ac:dyDescent="0.3">
      <c r="A1166" t="s">
        <v>3099</v>
      </c>
    </row>
    <row r="1167" spans="1:2" hidden="1" x14ac:dyDescent="0.3">
      <c r="A1167" t="s">
        <v>3103</v>
      </c>
    </row>
    <row r="1168" spans="1:2" x14ac:dyDescent="0.3">
      <c r="A1168" t="s">
        <v>1513</v>
      </c>
      <c r="B1168">
        <v>1</v>
      </c>
    </row>
    <row r="1169" spans="1:2" hidden="1" x14ac:dyDescent="0.3">
      <c r="A1169" t="s">
        <v>3105</v>
      </c>
    </row>
    <row r="1170" spans="1:2" hidden="1" x14ac:dyDescent="0.3">
      <c r="A1170" t="s">
        <v>3108</v>
      </c>
      <c r="B1170">
        <v>1</v>
      </c>
    </row>
    <row r="1171" spans="1:2" hidden="1" x14ac:dyDescent="0.3">
      <c r="A1171" t="s">
        <v>3112</v>
      </c>
    </row>
    <row r="1172" spans="1:2" hidden="1" x14ac:dyDescent="0.3">
      <c r="A1172" s="1" t="s">
        <v>3116</v>
      </c>
      <c r="B1172">
        <v>1</v>
      </c>
    </row>
    <row r="1173" spans="1:2" x14ac:dyDescent="0.3">
      <c r="A1173" t="s">
        <v>1513</v>
      </c>
    </row>
    <row r="1174" spans="1:2" hidden="1" x14ac:dyDescent="0.3">
      <c r="A1174" t="s">
        <v>3119</v>
      </c>
      <c r="B1174">
        <v>1</v>
      </c>
    </row>
    <row r="1175" spans="1:2" x14ac:dyDescent="0.3">
      <c r="A1175" t="s">
        <v>3665</v>
      </c>
    </row>
    <row r="1176" spans="1:2" hidden="1" x14ac:dyDescent="0.3">
      <c r="A1176" s="1" t="s">
        <v>3120</v>
      </c>
    </row>
    <row r="1177" spans="1:2" hidden="1" x14ac:dyDescent="0.3">
      <c r="A1177" t="s">
        <v>3123</v>
      </c>
    </row>
    <row r="1178" spans="1:2" hidden="1" x14ac:dyDescent="0.3">
      <c r="A1178" t="s">
        <v>3126</v>
      </c>
    </row>
    <row r="1179" spans="1:2" x14ac:dyDescent="0.3">
      <c r="A1179" t="s">
        <v>3665</v>
      </c>
      <c r="B1179">
        <v>1</v>
      </c>
    </row>
    <row r="1180" spans="1:2" hidden="1" x14ac:dyDescent="0.3">
      <c r="A1180" t="s">
        <v>3132</v>
      </c>
    </row>
    <row r="1181" spans="1:2" x14ac:dyDescent="0.3">
      <c r="A1181" t="s">
        <v>537</v>
      </c>
      <c r="B1181">
        <v>1</v>
      </c>
    </row>
    <row r="1182" spans="1:2" hidden="1" x14ac:dyDescent="0.3">
      <c r="A1182" t="s">
        <v>3138</v>
      </c>
      <c r="B1182">
        <v>1</v>
      </c>
    </row>
    <row r="1183" spans="1:2" hidden="1" x14ac:dyDescent="0.3">
      <c r="A1183" t="s">
        <v>3140</v>
      </c>
    </row>
    <row r="1184" spans="1:2" hidden="1" x14ac:dyDescent="0.3">
      <c r="A1184" t="s">
        <v>3143</v>
      </c>
    </row>
    <row r="1185" spans="1:2" hidden="1" x14ac:dyDescent="0.3">
      <c r="A1185" t="s">
        <v>3145</v>
      </c>
    </row>
    <row r="1186" spans="1:2" hidden="1" x14ac:dyDescent="0.3">
      <c r="A1186" t="s">
        <v>3150</v>
      </c>
    </row>
    <row r="1187" spans="1:2" hidden="1" x14ac:dyDescent="0.3">
      <c r="A1187" t="s">
        <v>3154</v>
      </c>
    </row>
    <row r="1188" spans="1:2" hidden="1" x14ac:dyDescent="0.3">
      <c r="A1188" t="s">
        <v>3157</v>
      </c>
    </row>
    <row r="1189" spans="1:2" hidden="1" x14ac:dyDescent="0.3">
      <c r="A1189" t="s">
        <v>3161</v>
      </c>
      <c r="B1189">
        <v>1</v>
      </c>
    </row>
    <row r="1190" spans="1:2" hidden="1" x14ac:dyDescent="0.3">
      <c r="A1190" t="s">
        <v>3164</v>
      </c>
    </row>
    <row r="1191" spans="1:2" hidden="1" x14ac:dyDescent="0.3">
      <c r="A1191" t="s">
        <v>3166</v>
      </c>
    </row>
    <row r="1192" spans="1:2" x14ac:dyDescent="0.3">
      <c r="A1192" t="s">
        <v>537</v>
      </c>
    </row>
    <row r="1193" spans="1:2" hidden="1" x14ac:dyDescent="0.3">
      <c r="A1193" t="s">
        <v>3169</v>
      </c>
    </row>
    <row r="1194" spans="1:2" hidden="1" x14ac:dyDescent="0.3">
      <c r="A1194" t="s">
        <v>3173</v>
      </c>
    </row>
    <row r="1195" spans="1:2" hidden="1" x14ac:dyDescent="0.3">
      <c r="A1195" t="s">
        <v>3177</v>
      </c>
    </row>
    <row r="1196" spans="1:2" hidden="1" x14ac:dyDescent="0.3">
      <c r="A1196" t="s">
        <v>3179</v>
      </c>
      <c r="B1196">
        <v>1</v>
      </c>
    </row>
    <row r="1197" spans="1:2" hidden="1" x14ac:dyDescent="0.3">
      <c r="A1197" t="s">
        <v>3182</v>
      </c>
    </row>
    <row r="1198" spans="1:2" hidden="1" x14ac:dyDescent="0.3">
      <c r="A1198" t="s">
        <v>3184</v>
      </c>
      <c r="B1198">
        <v>1</v>
      </c>
    </row>
    <row r="1199" spans="1:2" x14ac:dyDescent="0.3">
      <c r="A1199" t="s">
        <v>537</v>
      </c>
    </row>
    <row r="1200" spans="1:2" hidden="1" x14ac:dyDescent="0.3">
      <c r="A1200" s="1" t="s">
        <v>3188</v>
      </c>
    </row>
    <row r="1201" spans="1:2" hidden="1" x14ac:dyDescent="0.3">
      <c r="A1201" t="s">
        <v>3189</v>
      </c>
    </row>
    <row r="1202" spans="1:2" hidden="1" x14ac:dyDescent="0.3">
      <c r="A1202" t="s">
        <v>3192</v>
      </c>
    </row>
    <row r="1203" spans="1:2" hidden="1" x14ac:dyDescent="0.3">
      <c r="A1203" t="s">
        <v>3195</v>
      </c>
    </row>
    <row r="1204" spans="1:2" hidden="1" x14ac:dyDescent="0.3">
      <c r="A1204" t="s">
        <v>3197</v>
      </c>
    </row>
    <row r="1205" spans="1:2" hidden="1" x14ac:dyDescent="0.3">
      <c r="A1205" t="s">
        <v>3199</v>
      </c>
    </row>
    <row r="1206" spans="1:2" hidden="1" x14ac:dyDescent="0.3">
      <c r="A1206" s="1" t="s">
        <v>3201</v>
      </c>
    </row>
    <row r="1207" spans="1:2" hidden="1" x14ac:dyDescent="0.3">
      <c r="A1207" t="s">
        <v>3203</v>
      </c>
      <c r="B1207">
        <v>1</v>
      </c>
    </row>
    <row r="1208" spans="1:2" hidden="1" x14ac:dyDescent="0.3">
      <c r="A1208" t="s">
        <v>3206</v>
      </c>
    </row>
    <row r="1209" spans="1:2" x14ac:dyDescent="0.3">
      <c r="A1209" t="s">
        <v>2869</v>
      </c>
      <c r="B1209">
        <v>1</v>
      </c>
    </row>
    <row r="1210" spans="1:2" x14ac:dyDescent="0.3">
      <c r="A1210" t="s">
        <v>2869</v>
      </c>
    </row>
    <row r="1211" spans="1:2" x14ac:dyDescent="0.3">
      <c r="A1211" t="s">
        <v>1323</v>
      </c>
    </row>
    <row r="1212" spans="1:2" hidden="1" x14ac:dyDescent="0.3">
      <c r="A1212" t="s">
        <v>3212</v>
      </c>
    </row>
    <row r="1213" spans="1:2" hidden="1" x14ac:dyDescent="0.3">
      <c r="A1213" t="s">
        <v>3215</v>
      </c>
    </row>
    <row r="1214" spans="1:2" hidden="1" x14ac:dyDescent="0.3">
      <c r="A1214" t="s">
        <v>3216</v>
      </c>
    </row>
    <row r="1215" spans="1:2" hidden="1" x14ac:dyDescent="0.3">
      <c r="A1215" t="s">
        <v>3220</v>
      </c>
    </row>
    <row r="1216" spans="1:2" hidden="1" x14ac:dyDescent="0.3">
      <c r="A1216" t="s">
        <v>3223</v>
      </c>
    </row>
    <row r="1217" spans="1:2" hidden="1" x14ac:dyDescent="0.3">
      <c r="A1217" t="s">
        <v>3226</v>
      </c>
    </row>
    <row r="1218" spans="1:2" hidden="1" x14ac:dyDescent="0.3">
      <c r="A1218" t="s">
        <v>3229</v>
      </c>
      <c r="B1218">
        <v>1</v>
      </c>
    </row>
    <row r="1219" spans="1:2" hidden="1" x14ac:dyDescent="0.3">
      <c r="A1219" t="s">
        <v>3232</v>
      </c>
    </row>
    <row r="1220" spans="1:2" hidden="1" x14ac:dyDescent="0.3">
      <c r="A1220" t="s">
        <v>3235</v>
      </c>
      <c r="B1220">
        <v>1</v>
      </c>
    </row>
    <row r="1221" spans="1:2" hidden="1" x14ac:dyDescent="0.3">
      <c r="A1221" t="s">
        <v>3237</v>
      </c>
    </row>
    <row r="1222" spans="1:2" hidden="1" x14ac:dyDescent="0.3">
      <c r="A1222" t="s">
        <v>3239</v>
      </c>
    </row>
    <row r="1223" spans="1:2" x14ac:dyDescent="0.3">
      <c r="A1223" t="s">
        <v>1323</v>
      </c>
    </row>
    <row r="1224" spans="1:2" x14ac:dyDescent="0.3">
      <c r="A1224" t="s">
        <v>2541</v>
      </c>
      <c r="B1224">
        <v>1</v>
      </c>
    </row>
    <row r="1225" spans="1:2" x14ac:dyDescent="0.3">
      <c r="A1225" t="s">
        <v>2541</v>
      </c>
    </row>
    <row r="1226" spans="1:2" hidden="1" x14ac:dyDescent="0.3">
      <c r="A1226" t="s">
        <v>3248</v>
      </c>
    </row>
    <row r="1227" spans="1:2" hidden="1" x14ac:dyDescent="0.3">
      <c r="A1227" t="s">
        <v>3252</v>
      </c>
    </row>
    <row r="1228" spans="1:2" hidden="1" x14ac:dyDescent="0.3">
      <c r="A1228" t="s">
        <v>3255</v>
      </c>
    </row>
    <row r="1229" spans="1:2" hidden="1" x14ac:dyDescent="0.3">
      <c r="A1229" t="s">
        <v>3259</v>
      </c>
    </row>
    <row r="1230" spans="1:2" hidden="1" x14ac:dyDescent="0.3">
      <c r="A1230" t="s">
        <v>3261</v>
      </c>
    </row>
    <row r="1231" spans="1:2" x14ac:dyDescent="0.3">
      <c r="A1231" t="s">
        <v>2541</v>
      </c>
    </row>
    <row r="1232" spans="1:2" hidden="1" x14ac:dyDescent="0.3">
      <c r="A1232" t="s">
        <v>3268</v>
      </c>
      <c r="B1232">
        <v>1</v>
      </c>
    </row>
    <row r="1233" spans="1:2" hidden="1" x14ac:dyDescent="0.3">
      <c r="A1233" t="s">
        <v>3271</v>
      </c>
    </row>
    <row r="1234" spans="1:2" x14ac:dyDescent="0.3">
      <c r="A1234" t="s">
        <v>3288</v>
      </c>
    </row>
    <row r="1235" spans="1:2" hidden="1" x14ac:dyDescent="0.3">
      <c r="A1235" t="s">
        <v>3273</v>
      </c>
    </row>
    <row r="1236" spans="1:2" hidden="1" x14ac:dyDescent="0.3">
      <c r="A1236" t="s">
        <v>3277</v>
      </c>
    </row>
    <row r="1237" spans="1:2" hidden="1" x14ac:dyDescent="0.3">
      <c r="A1237" t="s">
        <v>3280</v>
      </c>
    </row>
    <row r="1238" spans="1:2" hidden="1" x14ac:dyDescent="0.3">
      <c r="A1238" t="s">
        <v>3282</v>
      </c>
    </row>
    <row r="1239" spans="1:2" hidden="1" x14ac:dyDescent="0.3">
      <c r="A1239" t="s">
        <v>3284</v>
      </c>
      <c r="B1239">
        <v>1</v>
      </c>
    </row>
    <row r="1240" spans="1:2" hidden="1" x14ac:dyDescent="0.3">
      <c r="A1240" t="s">
        <v>3286</v>
      </c>
      <c r="B1240">
        <v>1</v>
      </c>
    </row>
    <row r="1241" spans="1:2" x14ac:dyDescent="0.3">
      <c r="A1241" t="s">
        <v>3288</v>
      </c>
      <c r="B1241">
        <v>1</v>
      </c>
    </row>
    <row r="1242" spans="1:2" hidden="1" x14ac:dyDescent="0.3">
      <c r="A1242" t="s">
        <v>3290</v>
      </c>
    </row>
    <row r="1243" spans="1:2" x14ac:dyDescent="0.3">
      <c r="A1243" t="s">
        <v>3288</v>
      </c>
    </row>
    <row r="1244" spans="1:2" x14ac:dyDescent="0.3">
      <c r="A1244" t="s">
        <v>216</v>
      </c>
      <c r="B1244">
        <v>1</v>
      </c>
    </row>
    <row r="1245" spans="1:2" hidden="1" x14ac:dyDescent="0.3">
      <c r="A1245" t="s">
        <v>3297</v>
      </c>
    </row>
    <row r="1246" spans="1:2" hidden="1" x14ac:dyDescent="0.3">
      <c r="A1246" t="s">
        <v>3299</v>
      </c>
    </row>
    <row r="1247" spans="1:2" x14ac:dyDescent="0.3">
      <c r="A1247" t="s">
        <v>216</v>
      </c>
    </row>
    <row r="1248" spans="1:2" x14ac:dyDescent="0.3">
      <c r="A1248" t="s">
        <v>2826</v>
      </c>
    </row>
    <row r="1249" spans="1:2" x14ac:dyDescent="0.3">
      <c r="A1249" t="s">
        <v>2826</v>
      </c>
      <c r="B1249">
        <v>1</v>
      </c>
    </row>
    <row r="1250" spans="1:2" hidden="1" x14ac:dyDescent="0.3">
      <c r="A1250" t="s">
        <v>3307</v>
      </c>
      <c r="B1250">
        <v>1</v>
      </c>
    </row>
    <row r="1251" spans="1:2" hidden="1" x14ac:dyDescent="0.3">
      <c r="A1251" t="s">
        <v>3310</v>
      </c>
    </row>
    <row r="1252" spans="1:2" hidden="1" x14ac:dyDescent="0.3">
      <c r="A1252" t="s">
        <v>3312</v>
      </c>
    </row>
    <row r="1253" spans="1:2" x14ac:dyDescent="0.3">
      <c r="A1253" t="s">
        <v>2360</v>
      </c>
    </row>
    <row r="1254" spans="1:2" hidden="1" x14ac:dyDescent="0.3">
      <c r="A1254" t="s">
        <v>3314</v>
      </c>
    </row>
    <row r="1255" spans="1:2" x14ac:dyDescent="0.3">
      <c r="A1255" t="s">
        <v>2360</v>
      </c>
      <c r="B1255">
        <v>1</v>
      </c>
    </row>
    <row r="1256" spans="1:2" x14ac:dyDescent="0.3">
      <c r="A1256" t="s">
        <v>3331</v>
      </c>
    </row>
    <row r="1257" spans="1:2" hidden="1" x14ac:dyDescent="0.3">
      <c r="A1257" t="s">
        <v>3318</v>
      </c>
    </row>
    <row r="1258" spans="1:2" hidden="1" x14ac:dyDescent="0.3">
      <c r="A1258" t="s">
        <v>3320</v>
      </c>
      <c r="B1258">
        <v>1</v>
      </c>
    </row>
    <row r="1259" spans="1:2" hidden="1" x14ac:dyDescent="0.3">
      <c r="A1259" t="s">
        <v>3324</v>
      </c>
    </row>
    <row r="1260" spans="1:2" x14ac:dyDescent="0.3">
      <c r="A1260" t="s">
        <v>3331</v>
      </c>
    </row>
    <row r="1261" spans="1:2" hidden="1" x14ac:dyDescent="0.3">
      <c r="A1261" t="s">
        <v>3326</v>
      </c>
    </row>
    <row r="1262" spans="1:2" x14ac:dyDescent="0.3">
      <c r="A1262" t="s">
        <v>3331</v>
      </c>
      <c r="B1262">
        <v>1</v>
      </c>
    </row>
    <row r="1263" spans="1:2" hidden="1" x14ac:dyDescent="0.3">
      <c r="A1263" t="s">
        <v>3329</v>
      </c>
      <c r="B1263">
        <v>1</v>
      </c>
    </row>
    <row r="1264" spans="1:2" x14ac:dyDescent="0.3">
      <c r="A1264" t="s">
        <v>1938</v>
      </c>
    </row>
    <row r="1265" spans="1:2" hidden="1" x14ac:dyDescent="0.3">
      <c r="A1265" t="s">
        <v>3333</v>
      </c>
    </row>
    <row r="1266" spans="1:2" hidden="1" x14ac:dyDescent="0.3">
      <c r="A1266" t="s">
        <v>3335</v>
      </c>
      <c r="B1266">
        <v>1</v>
      </c>
    </row>
    <row r="1267" spans="1:2" x14ac:dyDescent="0.3">
      <c r="A1267" t="s">
        <v>1938</v>
      </c>
    </row>
    <row r="1268" spans="1:2" x14ac:dyDescent="0.3">
      <c r="A1268" t="s">
        <v>2673</v>
      </c>
    </row>
    <row r="1269" spans="1:2" hidden="1" x14ac:dyDescent="0.3">
      <c r="A1269" t="s">
        <v>3341</v>
      </c>
    </row>
    <row r="1270" spans="1:2" hidden="1" x14ac:dyDescent="0.3">
      <c r="A1270" t="s">
        <v>3343</v>
      </c>
    </row>
    <row r="1271" spans="1:2" x14ac:dyDescent="0.3">
      <c r="A1271" t="s">
        <v>2673</v>
      </c>
      <c r="B1271">
        <v>1</v>
      </c>
    </row>
    <row r="1272" spans="1:2" x14ac:dyDescent="0.3">
      <c r="A1272" t="s">
        <v>54</v>
      </c>
      <c r="B1272">
        <v>1</v>
      </c>
    </row>
    <row r="1273" spans="1:2" x14ac:dyDescent="0.3">
      <c r="A1273" t="s">
        <v>54</v>
      </c>
    </row>
    <row r="1274" spans="1:2" hidden="1" x14ac:dyDescent="0.3">
      <c r="A1274" t="s">
        <v>3349</v>
      </c>
      <c r="B1274">
        <v>1</v>
      </c>
    </row>
    <row r="1275" spans="1:2" x14ac:dyDescent="0.3">
      <c r="A1275" t="s">
        <v>3731</v>
      </c>
    </row>
    <row r="1276" spans="1:2" hidden="1" x14ac:dyDescent="0.3">
      <c r="A1276" t="s">
        <v>3353</v>
      </c>
    </row>
    <row r="1277" spans="1:2" hidden="1" x14ac:dyDescent="0.3">
      <c r="A1277" t="s">
        <v>3357</v>
      </c>
    </row>
    <row r="1278" spans="1:2" x14ac:dyDescent="0.3">
      <c r="A1278" t="s">
        <v>3731</v>
      </c>
    </row>
    <row r="1279" spans="1:2" hidden="1" x14ac:dyDescent="0.3">
      <c r="A1279" t="s">
        <v>3359</v>
      </c>
      <c r="B1279">
        <v>1</v>
      </c>
    </row>
    <row r="1280" spans="1:2" hidden="1" x14ac:dyDescent="0.3">
      <c r="A1280" t="s">
        <v>3362</v>
      </c>
    </row>
    <row r="1281" spans="1:2" hidden="1" x14ac:dyDescent="0.3">
      <c r="A1281" t="s">
        <v>3366</v>
      </c>
    </row>
    <row r="1282" spans="1:2" x14ac:dyDescent="0.3">
      <c r="A1282" t="s">
        <v>1962</v>
      </c>
    </row>
    <row r="1283" spans="1:2" hidden="1" x14ac:dyDescent="0.3">
      <c r="A1283" t="s">
        <v>3369</v>
      </c>
      <c r="B1283">
        <v>1</v>
      </c>
    </row>
    <row r="1284" spans="1:2" hidden="1" x14ac:dyDescent="0.3">
      <c r="A1284" t="s">
        <v>3371</v>
      </c>
    </row>
    <row r="1285" spans="1:2" hidden="1" x14ac:dyDescent="0.3">
      <c r="A1285" s="1" t="s">
        <v>3373</v>
      </c>
    </row>
    <row r="1286" spans="1:2" hidden="1" x14ac:dyDescent="0.3">
      <c r="A1286" t="s">
        <v>3376</v>
      </c>
    </row>
    <row r="1287" spans="1:2" hidden="1" x14ac:dyDescent="0.3">
      <c r="A1287" t="s">
        <v>3380</v>
      </c>
    </row>
    <row r="1288" spans="1:2" hidden="1" x14ac:dyDescent="0.3">
      <c r="A1288" t="s">
        <v>3382</v>
      </c>
      <c r="B1288">
        <v>1</v>
      </c>
    </row>
    <row r="1289" spans="1:2" hidden="1" x14ac:dyDescent="0.3">
      <c r="A1289" t="s">
        <v>3386</v>
      </c>
    </row>
    <row r="1290" spans="1:2" x14ac:dyDescent="0.3">
      <c r="A1290" t="s">
        <v>1962</v>
      </c>
      <c r="B1290">
        <v>1</v>
      </c>
    </row>
    <row r="1291" spans="1:2" x14ac:dyDescent="0.3">
      <c r="A1291" t="s">
        <v>239</v>
      </c>
      <c r="B1291">
        <v>1</v>
      </c>
    </row>
    <row r="1292" spans="1:2" hidden="1" x14ac:dyDescent="0.3">
      <c r="A1292" t="s">
        <v>3390</v>
      </c>
    </row>
    <row r="1293" spans="1:2" hidden="1" x14ac:dyDescent="0.3">
      <c r="A1293" t="s">
        <v>3394</v>
      </c>
      <c r="B1293">
        <v>1</v>
      </c>
    </row>
    <row r="1294" spans="1:2" hidden="1" x14ac:dyDescent="0.3">
      <c r="A1294" t="s">
        <v>3395</v>
      </c>
    </row>
    <row r="1295" spans="1:2" hidden="1" x14ac:dyDescent="0.3">
      <c r="A1295" t="s">
        <v>3397</v>
      </c>
      <c r="B1295">
        <v>1</v>
      </c>
    </row>
    <row r="1296" spans="1:2" hidden="1" x14ac:dyDescent="0.3">
      <c r="A1296" t="s">
        <v>3400</v>
      </c>
    </row>
    <row r="1297" spans="1:2" x14ac:dyDescent="0.3">
      <c r="A1297" t="s">
        <v>239</v>
      </c>
    </row>
    <row r="1298" spans="1:2" hidden="1" x14ac:dyDescent="0.3">
      <c r="A1298" t="s">
        <v>3402</v>
      </c>
      <c r="B1298">
        <v>1</v>
      </c>
    </row>
    <row r="1299" spans="1:2" x14ac:dyDescent="0.3">
      <c r="A1299" t="s">
        <v>239</v>
      </c>
    </row>
    <row r="1300" spans="1:2" hidden="1" x14ac:dyDescent="0.3">
      <c r="A1300" t="s">
        <v>3404</v>
      </c>
    </row>
    <row r="1301" spans="1:2" hidden="1" x14ac:dyDescent="0.3">
      <c r="A1301" t="s">
        <v>3407</v>
      </c>
    </row>
    <row r="1302" spans="1:2" hidden="1" x14ac:dyDescent="0.3">
      <c r="A1302" t="s">
        <v>3409</v>
      </c>
    </row>
    <row r="1303" spans="1:2" hidden="1" x14ac:dyDescent="0.3">
      <c r="A1303" t="s">
        <v>3413</v>
      </c>
      <c r="B1303">
        <v>1</v>
      </c>
    </row>
    <row r="1304" spans="1:2" hidden="1" x14ac:dyDescent="0.3">
      <c r="A1304" t="s">
        <v>3416</v>
      </c>
    </row>
    <row r="1305" spans="1:2" hidden="1" x14ac:dyDescent="0.3">
      <c r="A1305" t="s">
        <v>3419</v>
      </c>
    </row>
    <row r="1306" spans="1:2" hidden="1" x14ac:dyDescent="0.3">
      <c r="A1306" t="s">
        <v>3421</v>
      </c>
    </row>
    <row r="1307" spans="1:2" hidden="1" x14ac:dyDescent="0.3">
      <c r="A1307" t="s">
        <v>3423</v>
      </c>
    </row>
    <row r="1308" spans="1:2" hidden="1" x14ac:dyDescent="0.3">
      <c r="A1308" t="s">
        <v>3426</v>
      </c>
    </row>
    <row r="1309" spans="1:2" hidden="1" x14ac:dyDescent="0.3">
      <c r="A1309" s="1" t="s">
        <v>3429</v>
      </c>
    </row>
    <row r="1310" spans="1:2" hidden="1" x14ac:dyDescent="0.3">
      <c r="A1310" t="s">
        <v>3432</v>
      </c>
      <c r="B1310">
        <v>1</v>
      </c>
    </row>
    <row r="1311" spans="1:2" x14ac:dyDescent="0.3">
      <c r="A1311" t="s">
        <v>2569</v>
      </c>
    </row>
    <row r="1312" spans="1:2" hidden="1" x14ac:dyDescent="0.3">
      <c r="A1312" t="s">
        <v>3435</v>
      </c>
      <c r="B1312">
        <v>1</v>
      </c>
    </row>
    <row r="1313" spans="1:2" hidden="1" x14ac:dyDescent="0.3">
      <c r="A1313" t="s">
        <v>3438</v>
      </c>
    </row>
    <row r="1314" spans="1:2" hidden="1" x14ac:dyDescent="0.3">
      <c r="A1314" s="1" t="s">
        <v>3440</v>
      </c>
    </row>
    <row r="1315" spans="1:2" hidden="1" x14ac:dyDescent="0.3">
      <c r="A1315" t="s">
        <v>3443</v>
      </c>
    </row>
    <row r="1316" spans="1:2" hidden="1" x14ac:dyDescent="0.3">
      <c r="A1316" t="s">
        <v>3446</v>
      </c>
    </row>
    <row r="1317" spans="1:2" hidden="1" x14ac:dyDescent="0.3">
      <c r="A1317" t="s">
        <v>3448</v>
      </c>
    </row>
    <row r="1318" spans="1:2" x14ac:dyDescent="0.3">
      <c r="A1318" t="s">
        <v>2569</v>
      </c>
      <c r="B1318">
        <v>1</v>
      </c>
    </row>
    <row r="1319" spans="1:2" x14ac:dyDescent="0.3">
      <c r="A1319" t="s">
        <v>2569</v>
      </c>
      <c r="B1319">
        <v>1</v>
      </c>
    </row>
    <row r="1320" spans="1:2" x14ac:dyDescent="0.3">
      <c r="A1320" t="s">
        <v>3296</v>
      </c>
    </row>
    <row r="1321" spans="1:2" x14ac:dyDescent="0.3">
      <c r="A1321" t="s">
        <v>3296</v>
      </c>
      <c r="B1321">
        <v>1</v>
      </c>
    </row>
    <row r="1322" spans="1:2" x14ac:dyDescent="0.3">
      <c r="A1322" t="s">
        <v>919</v>
      </c>
    </row>
    <row r="1323" spans="1:2" hidden="1" x14ac:dyDescent="0.3">
      <c r="A1323" t="s">
        <v>3456</v>
      </c>
    </row>
    <row r="1324" spans="1:2" hidden="1" x14ac:dyDescent="0.3">
      <c r="A1324" s="1" t="s">
        <v>3458</v>
      </c>
    </row>
    <row r="1325" spans="1:2" hidden="1" x14ac:dyDescent="0.3">
      <c r="A1325" t="s">
        <v>3462</v>
      </c>
    </row>
    <row r="1326" spans="1:2" x14ac:dyDescent="0.3">
      <c r="A1326" t="s">
        <v>919</v>
      </c>
      <c r="B1326">
        <v>1</v>
      </c>
    </row>
    <row r="1327" spans="1:2" hidden="1" x14ac:dyDescent="0.3">
      <c r="A1327" t="s">
        <v>3466</v>
      </c>
    </row>
    <row r="1328" spans="1:2" hidden="1" x14ac:dyDescent="0.3">
      <c r="A1328" t="s">
        <v>3469</v>
      </c>
    </row>
    <row r="1329" spans="1:2" hidden="1" x14ac:dyDescent="0.3">
      <c r="A1329" t="s">
        <v>3471</v>
      </c>
    </row>
    <row r="1330" spans="1:2" hidden="1" x14ac:dyDescent="0.3">
      <c r="A1330" t="s">
        <v>3473</v>
      </c>
    </row>
    <row r="1331" spans="1:2" hidden="1" x14ac:dyDescent="0.3">
      <c r="A1331" t="s">
        <v>3477</v>
      </c>
    </row>
    <row r="1332" spans="1:2" hidden="1" x14ac:dyDescent="0.3">
      <c r="A1332" t="s">
        <v>3481</v>
      </c>
    </row>
    <row r="1333" spans="1:2" x14ac:dyDescent="0.3">
      <c r="A1333" t="s">
        <v>3933</v>
      </c>
    </row>
    <row r="1334" spans="1:2" hidden="1" x14ac:dyDescent="0.3">
      <c r="A1334" t="s">
        <v>3483</v>
      </c>
    </row>
    <row r="1335" spans="1:2" hidden="1" x14ac:dyDescent="0.3">
      <c r="A1335" s="1" t="s">
        <v>3486</v>
      </c>
    </row>
    <row r="1336" spans="1:2" hidden="1" x14ac:dyDescent="0.3">
      <c r="A1336" t="s">
        <v>3490</v>
      </c>
      <c r="B1336">
        <v>1</v>
      </c>
    </row>
    <row r="1337" spans="1:2" x14ac:dyDescent="0.3">
      <c r="A1337" t="s">
        <v>3933</v>
      </c>
      <c r="B1337">
        <v>1</v>
      </c>
    </row>
    <row r="1338" spans="1:2" hidden="1" x14ac:dyDescent="0.3">
      <c r="A1338" t="s">
        <v>3495</v>
      </c>
      <c r="B1338">
        <v>1</v>
      </c>
    </row>
    <row r="1339" spans="1:2" x14ac:dyDescent="0.3">
      <c r="A1339" t="s">
        <v>85</v>
      </c>
      <c r="B1339">
        <v>1</v>
      </c>
    </row>
    <row r="1340" spans="1:2" hidden="1" x14ac:dyDescent="0.3">
      <c r="A1340" s="1" t="s">
        <v>3498</v>
      </c>
    </row>
    <row r="1341" spans="1:2" x14ac:dyDescent="0.3">
      <c r="A1341" t="s">
        <v>85</v>
      </c>
    </row>
    <row r="1342" spans="1:2" x14ac:dyDescent="0.3">
      <c r="A1342" t="s">
        <v>970</v>
      </c>
      <c r="B1342">
        <v>1</v>
      </c>
    </row>
    <row r="1343" spans="1:2" hidden="1" x14ac:dyDescent="0.3">
      <c r="A1343" t="s">
        <v>3505</v>
      </c>
    </row>
    <row r="1344" spans="1:2" hidden="1" x14ac:dyDescent="0.3">
      <c r="A1344" t="s">
        <v>3509</v>
      </c>
    </row>
    <row r="1345" spans="1:2" hidden="1" x14ac:dyDescent="0.3">
      <c r="A1345" t="s">
        <v>3511</v>
      </c>
    </row>
    <row r="1346" spans="1:2" hidden="1" x14ac:dyDescent="0.3">
      <c r="A1346" t="s">
        <v>3512</v>
      </c>
    </row>
    <row r="1347" spans="1:2" x14ac:dyDescent="0.3">
      <c r="A1347" t="s">
        <v>970</v>
      </c>
    </row>
    <row r="1348" spans="1:2" x14ac:dyDescent="0.3">
      <c r="A1348" t="s">
        <v>2906</v>
      </c>
    </row>
    <row r="1349" spans="1:2" x14ac:dyDescent="0.3">
      <c r="A1349" t="s">
        <v>2906</v>
      </c>
      <c r="B1349">
        <v>1</v>
      </c>
    </row>
    <row r="1350" spans="1:2" x14ac:dyDescent="0.3">
      <c r="A1350" t="s">
        <v>3301</v>
      </c>
    </row>
    <row r="1351" spans="1:2" hidden="1" x14ac:dyDescent="0.3">
      <c r="A1351" t="s">
        <v>3518</v>
      </c>
    </row>
    <row r="1352" spans="1:2" hidden="1" x14ac:dyDescent="0.3">
      <c r="A1352" t="s">
        <v>3522</v>
      </c>
    </row>
    <row r="1353" spans="1:2" hidden="1" x14ac:dyDescent="0.3">
      <c r="A1353" t="s">
        <v>3525</v>
      </c>
    </row>
    <row r="1354" spans="1:2" hidden="1" x14ac:dyDescent="0.3">
      <c r="A1354" t="s">
        <v>3528</v>
      </c>
    </row>
    <row r="1355" spans="1:2" hidden="1" x14ac:dyDescent="0.3">
      <c r="A1355" t="s">
        <v>3531</v>
      </c>
      <c r="B1355">
        <v>1</v>
      </c>
    </row>
    <row r="1356" spans="1:2" hidden="1" x14ac:dyDescent="0.3">
      <c r="A1356" t="s">
        <v>3534</v>
      </c>
    </row>
    <row r="1357" spans="1:2" x14ac:dyDescent="0.3">
      <c r="A1357" t="s">
        <v>3301</v>
      </c>
      <c r="B1357">
        <v>1</v>
      </c>
    </row>
    <row r="1358" spans="1:2" hidden="1" x14ac:dyDescent="0.3">
      <c r="A1358" t="s">
        <v>3536</v>
      </c>
    </row>
    <row r="1359" spans="1:2" hidden="1" x14ac:dyDescent="0.3">
      <c r="A1359" t="s">
        <v>3539</v>
      </c>
    </row>
    <row r="1360" spans="1:2" hidden="1" x14ac:dyDescent="0.3">
      <c r="A1360" t="s">
        <v>3540</v>
      </c>
    </row>
    <row r="1361" spans="1:2" hidden="1" x14ac:dyDescent="0.3">
      <c r="A1361" t="s">
        <v>3543</v>
      </c>
      <c r="B1361">
        <v>1</v>
      </c>
    </row>
    <row r="1362" spans="1:2" x14ac:dyDescent="0.3">
      <c r="A1362" t="s">
        <v>1370</v>
      </c>
      <c r="B1362">
        <v>1</v>
      </c>
    </row>
    <row r="1363" spans="1:2" hidden="1" x14ac:dyDescent="0.3">
      <c r="A1363" t="s">
        <v>3546</v>
      </c>
      <c r="B1363">
        <v>1</v>
      </c>
    </row>
    <row r="1364" spans="1:2" hidden="1" x14ac:dyDescent="0.3">
      <c r="A1364" t="s">
        <v>3549</v>
      </c>
    </row>
    <row r="1365" spans="1:2" x14ac:dyDescent="0.3">
      <c r="A1365" t="s">
        <v>1370</v>
      </c>
    </row>
    <row r="1366" spans="1:2" hidden="1" x14ac:dyDescent="0.3">
      <c r="A1366" s="1" t="s">
        <v>3555</v>
      </c>
    </row>
    <row r="1367" spans="1:2" hidden="1" x14ac:dyDescent="0.3">
      <c r="A1367" t="s">
        <v>3557</v>
      </c>
    </row>
    <row r="1368" spans="1:2" hidden="1" x14ac:dyDescent="0.3">
      <c r="A1368" t="s">
        <v>3560</v>
      </c>
      <c r="B1368">
        <v>1</v>
      </c>
    </row>
    <row r="1369" spans="1:2" hidden="1" x14ac:dyDescent="0.3">
      <c r="A1369" t="s">
        <v>3562</v>
      </c>
      <c r="B1369">
        <v>1</v>
      </c>
    </row>
    <row r="1370" spans="1:2" hidden="1" x14ac:dyDescent="0.3">
      <c r="A1370" t="s">
        <v>3566</v>
      </c>
    </row>
    <row r="1371" spans="1:2" x14ac:dyDescent="0.3">
      <c r="A1371" t="s">
        <v>3749</v>
      </c>
    </row>
    <row r="1372" spans="1:2" hidden="1" x14ac:dyDescent="0.3">
      <c r="A1372" t="s">
        <v>3568</v>
      </c>
    </row>
    <row r="1373" spans="1:2" hidden="1" x14ac:dyDescent="0.3">
      <c r="A1373" s="1" t="s">
        <v>3573</v>
      </c>
    </row>
    <row r="1374" spans="1:2" x14ac:dyDescent="0.3">
      <c r="A1374" t="s">
        <v>3749</v>
      </c>
      <c r="B1374">
        <v>1</v>
      </c>
    </row>
    <row r="1375" spans="1:2" x14ac:dyDescent="0.3">
      <c r="A1375" t="s">
        <v>295</v>
      </c>
      <c r="B1375">
        <v>1</v>
      </c>
    </row>
    <row r="1376" spans="1:2" x14ac:dyDescent="0.3">
      <c r="A1376" t="s">
        <v>295</v>
      </c>
    </row>
    <row r="1377" spans="1:2" hidden="1" x14ac:dyDescent="0.3">
      <c r="A1377" t="s">
        <v>3580</v>
      </c>
      <c r="B1377">
        <v>1</v>
      </c>
    </row>
    <row r="1378" spans="1:2" hidden="1" x14ac:dyDescent="0.3">
      <c r="A1378" t="s">
        <v>3584</v>
      </c>
    </row>
    <row r="1379" spans="1:2" hidden="1" x14ac:dyDescent="0.3">
      <c r="A1379" t="s">
        <v>3587</v>
      </c>
    </row>
    <row r="1380" spans="1:2" x14ac:dyDescent="0.3">
      <c r="A1380" t="s">
        <v>3186</v>
      </c>
    </row>
    <row r="1381" spans="1:2" hidden="1" x14ac:dyDescent="0.3">
      <c r="A1381" t="s">
        <v>3589</v>
      </c>
    </row>
    <row r="1382" spans="1:2" hidden="1" x14ac:dyDescent="0.3">
      <c r="A1382" t="s">
        <v>3591</v>
      </c>
    </row>
    <row r="1383" spans="1:2" hidden="1" x14ac:dyDescent="0.3">
      <c r="A1383" s="1" t="s">
        <v>3594</v>
      </c>
    </row>
    <row r="1384" spans="1:2" x14ac:dyDescent="0.3">
      <c r="A1384" t="s">
        <v>3186</v>
      </c>
      <c r="B1384">
        <v>1</v>
      </c>
    </row>
    <row r="1385" spans="1:2" hidden="1" x14ac:dyDescent="0.3">
      <c r="A1385" t="s">
        <v>3595</v>
      </c>
    </row>
    <row r="1386" spans="1:2" hidden="1" x14ac:dyDescent="0.3">
      <c r="A1386" t="s">
        <v>3598</v>
      </c>
      <c r="B1386">
        <v>1</v>
      </c>
    </row>
    <row r="1387" spans="1:2" hidden="1" x14ac:dyDescent="0.3">
      <c r="A1387" t="s">
        <v>3601</v>
      </c>
    </row>
    <row r="1388" spans="1:2" hidden="1" x14ac:dyDescent="0.3">
      <c r="A1388" t="s">
        <v>3603</v>
      </c>
      <c r="B1388">
        <v>1</v>
      </c>
    </row>
    <row r="1389" spans="1:2" x14ac:dyDescent="0.3">
      <c r="A1389" t="s">
        <v>3972</v>
      </c>
    </row>
    <row r="1390" spans="1:2" hidden="1" x14ac:dyDescent="0.3">
      <c r="A1390" t="s">
        <v>3607</v>
      </c>
    </row>
    <row r="1391" spans="1:2" hidden="1" x14ac:dyDescent="0.3">
      <c r="A1391" t="s">
        <v>3608</v>
      </c>
    </row>
    <row r="1392" spans="1:2" hidden="1" x14ac:dyDescent="0.3">
      <c r="A1392" t="s">
        <v>3611</v>
      </c>
      <c r="B1392">
        <v>1</v>
      </c>
    </row>
    <row r="1393" spans="1:2" hidden="1" x14ac:dyDescent="0.3">
      <c r="A1393" t="s">
        <v>3613</v>
      </c>
    </row>
    <row r="1394" spans="1:2" hidden="1" x14ac:dyDescent="0.3">
      <c r="A1394" t="s">
        <v>3617</v>
      </c>
      <c r="B1394">
        <v>1</v>
      </c>
    </row>
    <row r="1395" spans="1:2" hidden="1" x14ac:dyDescent="0.3">
      <c r="A1395" t="s">
        <v>3620</v>
      </c>
    </row>
    <row r="1396" spans="1:2" hidden="1" x14ac:dyDescent="0.3">
      <c r="A1396" t="s">
        <v>3622</v>
      </c>
    </row>
    <row r="1397" spans="1:2" hidden="1" x14ac:dyDescent="0.3">
      <c r="A1397" t="s">
        <v>3625</v>
      </c>
    </row>
    <row r="1398" spans="1:2" hidden="1" x14ac:dyDescent="0.3">
      <c r="A1398" t="s">
        <v>3627</v>
      </c>
    </row>
    <row r="1399" spans="1:2" x14ac:dyDescent="0.3">
      <c r="A1399" t="s">
        <v>3972</v>
      </c>
      <c r="B1399">
        <v>1</v>
      </c>
    </row>
    <row r="1400" spans="1:2" hidden="1" x14ac:dyDescent="0.3">
      <c r="A1400" s="1" t="s">
        <v>3630</v>
      </c>
    </row>
    <row r="1401" spans="1:2" hidden="1" x14ac:dyDescent="0.3">
      <c r="A1401" t="s">
        <v>3632</v>
      </c>
    </row>
    <row r="1402" spans="1:2" hidden="1" x14ac:dyDescent="0.3">
      <c r="A1402" t="s">
        <v>3636</v>
      </c>
    </row>
    <row r="1403" spans="1:2" x14ac:dyDescent="0.3">
      <c r="A1403" t="s">
        <v>2413</v>
      </c>
    </row>
    <row r="1404" spans="1:2" hidden="1" x14ac:dyDescent="0.3">
      <c r="A1404" t="s">
        <v>3640</v>
      </c>
    </row>
    <row r="1405" spans="1:2" x14ac:dyDescent="0.3">
      <c r="A1405" t="s">
        <v>2413</v>
      </c>
      <c r="B1405">
        <v>1</v>
      </c>
    </row>
    <row r="1406" spans="1:2" hidden="1" x14ac:dyDescent="0.3">
      <c r="A1406" s="1" t="s">
        <v>3644</v>
      </c>
    </row>
    <row r="1407" spans="1:2" hidden="1" x14ac:dyDescent="0.3">
      <c r="A1407" t="s">
        <v>3646</v>
      </c>
    </row>
    <row r="1408" spans="1:2" hidden="1" x14ac:dyDescent="0.3">
      <c r="A1408" t="s">
        <v>3650</v>
      </c>
      <c r="B1408">
        <v>1</v>
      </c>
    </row>
    <row r="1409" spans="1:2" hidden="1" x14ac:dyDescent="0.3">
      <c r="A1409" t="s">
        <v>3653</v>
      </c>
      <c r="B1409">
        <v>1</v>
      </c>
    </row>
    <row r="1410" spans="1:2" hidden="1" x14ac:dyDescent="0.3">
      <c r="A1410" t="s">
        <v>3655</v>
      </c>
    </row>
    <row r="1411" spans="1:2" hidden="1" x14ac:dyDescent="0.3">
      <c r="A1411" t="s">
        <v>3658</v>
      </c>
    </row>
    <row r="1412" spans="1:2" hidden="1" x14ac:dyDescent="0.3">
      <c r="A1412" s="1" t="s">
        <v>3661</v>
      </c>
    </row>
    <row r="1413" spans="1:2" x14ac:dyDescent="0.3">
      <c r="A1413" t="s">
        <v>1751</v>
      </c>
      <c r="B1413">
        <v>1</v>
      </c>
    </row>
    <row r="1414" spans="1:2" hidden="1" x14ac:dyDescent="0.3">
      <c r="A1414" t="s">
        <v>3670</v>
      </c>
    </row>
    <row r="1415" spans="1:2" hidden="1" x14ac:dyDescent="0.3">
      <c r="A1415" s="1" t="s">
        <v>3672</v>
      </c>
      <c r="B1415">
        <v>1</v>
      </c>
    </row>
    <row r="1416" spans="1:2" hidden="1" x14ac:dyDescent="0.3">
      <c r="A1416" t="s">
        <v>3674</v>
      </c>
    </row>
    <row r="1417" spans="1:2" hidden="1" x14ac:dyDescent="0.3">
      <c r="A1417" t="s">
        <v>3677</v>
      </c>
    </row>
    <row r="1418" spans="1:2" x14ac:dyDescent="0.3">
      <c r="A1418" t="s">
        <v>1751</v>
      </c>
    </row>
    <row r="1419" spans="1:2" hidden="1" x14ac:dyDescent="0.3">
      <c r="A1419" t="s">
        <v>3684</v>
      </c>
    </row>
    <row r="1420" spans="1:2" hidden="1" x14ac:dyDescent="0.3">
      <c r="A1420" t="s">
        <v>3686</v>
      </c>
      <c r="B1420">
        <v>1</v>
      </c>
    </row>
    <row r="1421" spans="1:2" hidden="1" x14ac:dyDescent="0.3">
      <c r="A1421" t="s">
        <v>3688</v>
      </c>
    </row>
    <row r="1422" spans="1:2" hidden="1" x14ac:dyDescent="0.3">
      <c r="A1422" t="s">
        <v>3690</v>
      </c>
    </row>
    <row r="1423" spans="1:2" x14ac:dyDescent="0.3">
      <c r="A1423" t="s">
        <v>1372</v>
      </c>
      <c r="B1423">
        <v>1</v>
      </c>
    </row>
    <row r="1424" spans="1:2" hidden="1" x14ac:dyDescent="0.3">
      <c r="A1424" t="s">
        <v>3697</v>
      </c>
    </row>
    <row r="1425" spans="1:2" x14ac:dyDescent="0.3">
      <c r="A1425" t="s">
        <v>1372</v>
      </c>
    </row>
    <row r="1426" spans="1:2" hidden="1" x14ac:dyDescent="0.3">
      <c r="A1426" t="s">
        <v>3701</v>
      </c>
    </row>
    <row r="1427" spans="1:2" x14ac:dyDescent="0.3">
      <c r="A1427" t="s">
        <v>2041</v>
      </c>
    </row>
    <row r="1428" spans="1:2" hidden="1" x14ac:dyDescent="0.3">
      <c r="A1428" t="s">
        <v>3707</v>
      </c>
    </row>
    <row r="1429" spans="1:2" hidden="1" x14ac:dyDescent="0.3">
      <c r="A1429" s="1" t="s">
        <v>3709</v>
      </c>
    </row>
    <row r="1430" spans="1:2" hidden="1" x14ac:dyDescent="0.3">
      <c r="A1430" t="s">
        <v>3711</v>
      </c>
    </row>
    <row r="1431" spans="1:2" hidden="1" x14ac:dyDescent="0.3">
      <c r="A1431" t="s">
        <v>3715</v>
      </c>
    </row>
    <row r="1432" spans="1:2" hidden="1" x14ac:dyDescent="0.3">
      <c r="A1432" t="s">
        <v>3718</v>
      </c>
    </row>
    <row r="1433" spans="1:2" hidden="1" x14ac:dyDescent="0.3">
      <c r="A1433" t="s">
        <v>3720</v>
      </c>
    </row>
    <row r="1434" spans="1:2" hidden="1" x14ac:dyDescent="0.3">
      <c r="A1434" t="s">
        <v>3723</v>
      </c>
      <c r="B1434">
        <v>1</v>
      </c>
    </row>
    <row r="1435" spans="1:2" x14ac:dyDescent="0.3">
      <c r="A1435" t="s">
        <v>2041</v>
      </c>
      <c r="B1435">
        <v>1</v>
      </c>
    </row>
    <row r="1436" spans="1:2" hidden="1" x14ac:dyDescent="0.3">
      <c r="A1436" t="s">
        <v>3725</v>
      </c>
    </row>
    <row r="1437" spans="1:2" hidden="1" x14ac:dyDescent="0.3">
      <c r="A1437" t="s">
        <v>3728</v>
      </c>
    </row>
    <row r="1438" spans="1:2" x14ac:dyDescent="0.3">
      <c r="A1438" t="s">
        <v>4014</v>
      </c>
    </row>
    <row r="1439" spans="1:2" x14ac:dyDescent="0.3">
      <c r="A1439" t="s">
        <v>4014</v>
      </c>
      <c r="B1439">
        <v>1</v>
      </c>
    </row>
    <row r="1440" spans="1:2" hidden="1" x14ac:dyDescent="0.3">
      <c r="A1440" t="s">
        <v>3733</v>
      </c>
      <c r="B1440">
        <v>1</v>
      </c>
    </row>
    <row r="1441" spans="1:2" x14ac:dyDescent="0.3">
      <c r="A1441" t="s">
        <v>503</v>
      </c>
      <c r="B1441">
        <v>1</v>
      </c>
    </row>
    <row r="1442" spans="1:2" hidden="1" x14ac:dyDescent="0.3">
      <c r="A1442" t="s">
        <v>3738</v>
      </c>
    </row>
    <row r="1443" spans="1:2" hidden="1" x14ac:dyDescent="0.3">
      <c r="A1443" t="s">
        <v>3741</v>
      </c>
      <c r="B1443">
        <v>1</v>
      </c>
    </row>
    <row r="1444" spans="1:2" x14ac:dyDescent="0.3">
      <c r="A1444" t="s">
        <v>503</v>
      </c>
    </row>
    <row r="1445" spans="1:2" hidden="1" x14ac:dyDescent="0.3">
      <c r="A1445" t="s">
        <v>3743</v>
      </c>
    </row>
    <row r="1446" spans="1:2" x14ac:dyDescent="0.3">
      <c r="A1446" t="s">
        <v>721</v>
      </c>
    </row>
    <row r="1447" spans="1:2" x14ac:dyDescent="0.3">
      <c r="A1447" t="s">
        <v>721</v>
      </c>
      <c r="B1447">
        <v>1</v>
      </c>
    </row>
    <row r="1448" spans="1:2" x14ac:dyDescent="0.3">
      <c r="A1448" t="s">
        <v>612</v>
      </c>
      <c r="B1448">
        <v>1</v>
      </c>
    </row>
    <row r="1449" spans="1:2" hidden="1" x14ac:dyDescent="0.3">
      <c r="A1449" t="s">
        <v>3751</v>
      </c>
      <c r="B1449">
        <v>1</v>
      </c>
    </row>
    <row r="1450" spans="1:2" hidden="1" x14ac:dyDescent="0.3">
      <c r="A1450" t="s">
        <v>3754</v>
      </c>
    </row>
    <row r="1451" spans="1:2" hidden="1" x14ac:dyDescent="0.3">
      <c r="A1451" t="s">
        <v>3757</v>
      </c>
    </row>
    <row r="1452" spans="1:2" x14ac:dyDescent="0.3">
      <c r="A1452" t="s">
        <v>612</v>
      </c>
    </row>
    <row r="1453" spans="1:2" hidden="1" x14ac:dyDescent="0.3">
      <c r="A1453" t="s">
        <v>3759</v>
      </c>
    </row>
    <row r="1454" spans="1:2" hidden="1" x14ac:dyDescent="0.3">
      <c r="A1454" t="s">
        <v>3761</v>
      </c>
    </row>
    <row r="1455" spans="1:2" hidden="1" x14ac:dyDescent="0.3">
      <c r="A1455" t="s">
        <v>3763</v>
      </c>
    </row>
    <row r="1456" spans="1:2" x14ac:dyDescent="0.3">
      <c r="A1456" t="s">
        <v>2477</v>
      </c>
      <c r="B1456">
        <v>1</v>
      </c>
    </row>
    <row r="1457" spans="1:2" x14ac:dyDescent="0.3">
      <c r="A1457" t="s">
        <v>2477</v>
      </c>
    </row>
    <row r="1458" spans="1:2" hidden="1" x14ac:dyDescent="0.3">
      <c r="A1458" t="s">
        <v>3769</v>
      </c>
    </row>
    <row r="1459" spans="1:2" hidden="1" x14ac:dyDescent="0.3">
      <c r="A1459" t="s">
        <v>3772</v>
      </c>
    </row>
    <row r="1460" spans="1:2" x14ac:dyDescent="0.3">
      <c r="A1460" t="s">
        <v>1682</v>
      </c>
      <c r="B1460">
        <v>1</v>
      </c>
    </row>
    <row r="1461" spans="1:2" x14ac:dyDescent="0.3">
      <c r="A1461" t="s">
        <v>1682</v>
      </c>
    </row>
    <row r="1462" spans="1:2" hidden="1" x14ac:dyDescent="0.3">
      <c r="A1462" t="s">
        <v>3781</v>
      </c>
    </row>
    <row r="1463" spans="1:2" hidden="1" x14ac:dyDescent="0.3">
      <c r="A1463" t="s">
        <v>3783</v>
      </c>
    </row>
    <row r="1464" spans="1:2" hidden="1" x14ac:dyDescent="0.3">
      <c r="A1464" t="s">
        <v>3786</v>
      </c>
    </row>
    <row r="1465" spans="1:2" hidden="1" x14ac:dyDescent="0.3">
      <c r="A1465" t="s">
        <v>3789</v>
      </c>
    </row>
    <row r="1466" spans="1:2" hidden="1" x14ac:dyDescent="0.3">
      <c r="A1466" t="s">
        <v>3791</v>
      </c>
      <c r="B1466">
        <v>1</v>
      </c>
    </row>
    <row r="1467" spans="1:2" hidden="1" x14ac:dyDescent="0.3">
      <c r="A1467" t="s">
        <v>3794</v>
      </c>
      <c r="B1467">
        <v>1</v>
      </c>
    </row>
    <row r="1468" spans="1:2" hidden="1" x14ac:dyDescent="0.3">
      <c r="A1468" t="s">
        <v>3797</v>
      </c>
      <c r="B1468">
        <v>1</v>
      </c>
    </row>
    <row r="1469" spans="1:2" hidden="1" x14ac:dyDescent="0.3">
      <c r="A1469" t="s">
        <v>3799</v>
      </c>
      <c r="B1469">
        <v>1</v>
      </c>
    </row>
    <row r="1470" spans="1:2" hidden="1" x14ac:dyDescent="0.3">
      <c r="A1470" t="s">
        <v>3801</v>
      </c>
    </row>
    <row r="1471" spans="1:2" hidden="1" x14ac:dyDescent="0.3">
      <c r="A1471" t="s">
        <v>3804</v>
      </c>
    </row>
    <row r="1472" spans="1:2" hidden="1" x14ac:dyDescent="0.3">
      <c r="A1472" t="s">
        <v>3807</v>
      </c>
    </row>
    <row r="1473" spans="1:2" hidden="1" x14ac:dyDescent="0.3">
      <c r="A1473" t="s">
        <v>3811</v>
      </c>
      <c r="B1473">
        <v>1</v>
      </c>
    </row>
    <row r="1474" spans="1:2" hidden="1" x14ac:dyDescent="0.3">
      <c r="A1474" t="s">
        <v>3813</v>
      </c>
    </row>
    <row r="1475" spans="1:2" hidden="1" x14ac:dyDescent="0.3">
      <c r="A1475" t="s">
        <v>3817</v>
      </c>
    </row>
    <row r="1476" spans="1:2" hidden="1" x14ac:dyDescent="0.3">
      <c r="A1476" t="s">
        <v>3821</v>
      </c>
    </row>
    <row r="1477" spans="1:2" hidden="1" x14ac:dyDescent="0.3">
      <c r="A1477" t="s">
        <v>3823</v>
      </c>
    </row>
    <row r="1478" spans="1:2" hidden="1" x14ac:dyDescent="0.3">
      <c r="A1478" t="s">
        <v>3825</v>
      </c>
    </row>
    <row r="1479" spans="1:2" x14ac:dyDescent="0.3">
      <c r="A1479" t="s">
        <v>1913</v>
      </c>
    </row>
    <row r="1480" spans="1:2" x14ac:dyDescent="0.3">
      <c r="A1480" t="s">
        <v>1913</v>
      </c>
      <c r="B1480">
        <v>1</v>
      </c>
    </row>
    <row r="1481" spans="1:2" x14ac:dyDescent="0.3">
      <c r="A1481" t="s">
        <v>2582</v>
      </c>
      <c r="B1481">
        <v>1</v>
      </c>
    </row>
    <row r="1482" spans="1:2" hidden="1" x14ac:dyDescent="0.3">
      <c r="A1482" t="s">
        <v>3831</v>
      </c>
    </row>
    <row r="1483" spans="1:2" x14ac:dyDescent="0.3">
      <c r="A1483" t="s">
        <v>2582</v>
      </c>
    </row>
    <row r="1484" spans="1:2" hidden="1" x14ac:dyDescent="0.3">
      <c r="A1484" t="s">
        <v>3833</v>
      </c>
    </row>
    <row r="1485" spans="1:2" hidden="1" x14ac:dyDescent="0.3">
      <c r="A1485" t="s">
        <v>3836</v>
      </c>
    </row>
    <row r="1486" spans="1:2" hidden="1" x14ac:dyDescent="0.3">
      <c r="A1486" t="s">
        <v>3840</v>
      </c>
    </row>
    <row r="1487" spans="1:2" hidden="1" x14ac:dyDescent="0.3">
      <c r="A1487" t="s">
        <v>3842</v>
      </c>
    </row>
    <row r="1488" spans="1:2" x14ac:dyDescent="0.3">
      <c r="A1488" t="s">
        <v>1612</v>
      </c>
      <c r="B1488">
        <v>1</v>
      </c>
    </row>
    <row r="1489" spans="1:2" hidden="1" x14ac:dyDescent="0.3">
      <c r="A1489" t="s">
        <v>3845</v>
      </c>
    </row>
    <row r="1490" spans="1:2" hidden="1" x14ac:dyDescent="0.3">
      <c r="A1490" t="s">
        <v>3849</v>
      </c>
    </row>
    <row r="1491" spans="1:2" x14ac:dyDescent="0.3">
      <c r="A1491" t="s">
        <v>1612</v>
      </c>
    </row>
    <row r="1492" spans="1:2" hidden="1" x14ac:dyDescent="0.3">
      <c r="A1492" t="s">
        <v>3851</v>
      </c>
    </row>
    <row r="1493" spans="1:2" x14ac:dyDescent="0.3">
      <c r="A1493" t="s">
        <v>1127</v>
      </c>
      <c r="B1493">
        <v>1</v>
      </c>
    </row>
    <row r="1494" spans="1:2" hidden="1" x14ac:dyDescent="0.3">
      <c r="A1494" t="s">
        <v>3855</v>
      </c>
    </row>
    <row r="1495" spans="1:2" x14ac:dyDescent="0.3">
      <c r="A1495" t="s">
        <v>1127</v>
      </c>
    </row>
    <row r="1496" spans="1:2" hidden="1" x14ac:dyDescent="0.3">
      <c r="A1496" t="s">
        <v>3858</v>
      </c>
    </row>
    <row r="1497" spans="1:2" x14ac:dyDescent="0.3">
      <c r="A1497" t="s">
        <v>1816</v>
      </c>
      <c r="B1497">
        <v>1</v>
      </c>
    </row>
    <row r="1498" spans="1:2" hidden="1" x14ac:dyDescent="0.3">
      <c r="A1498" t="s">
        <v>3862</v>
      </c>
    </row>
    <row r="1499" spans="1:2" hidden="1" x14ac:dyDescent="0.3">
      <c r="A1499" t="s">
        <v>3866</v>
      </c>
    </row>
    <row r="1500" spans="1:2" x14ac:dyDescent="0.3">
      <c r="A1500" t="s">
        <v>1816</v>
      </c>
    </row>
    <row r="1501" spans="1:2" hidden="1" x14ac:dyDescent="0.3">
      <c r="A1501" t="s">
        <v>3870</v>
      </c>
    </row>
    <row r="1502" spans="1:2" hidden="1" x14ac:dyDescent="0.3">
      <c r="A1502" t="s">
        <v>3872</v>
      </c>
    </row>
    <row r="1503" spans="1:2" x14ac:dyDescent="0.3">
      <c r="A1503" t="s">
        <v>498</v>
      </c>
      <c r="B1503">
        <v>1</v>
      </c>
    </row>
    <row r="1504" spans="1:2" hidden="1" x14ac:dyDescent="0.3">
      <c r="A1504" t="s">
        <v>3875</v>
      </c>
    </row>
    <row r="1505" spans="1:2" hidden="1" x14ac:dyDescent="0.3">
      <c r="A1505" t="s">
        <v>3877</v>
      </c>
    </row>
    <row r="1506" spans="1:2" hidden="1" x14ac:dyDescent="0.3">
      <c r="A1506" t="s">
        <v>3880</v>
      </c>
      <c r="B1506">
        <v>1</v>
      </c>
    </row>
    <row r="1507" spans="1:2" hidden="1" x14ac:dyDescent="0.3">
      <c r="A1507" t="s">
        <v>3882</v>
      </c>
    </row>
    <row r="1508" spans="1:2" hidden="1" x14ac:dyDescent="0.3">
      <c r="A1508" t="s">
        <v>3884</v>
      </c>
      <c r="B1508">
        <v>1</v>
      </c>
    </row>
    <row r="1509" spans="1:2" hidden="1" x14ac:dyDescent="0.3">
      <c r="A1509" t="s">
        <v>3889</v>
      </c>
    </row>
    <row r="1510" spans="1:2" hidden="1" x14ac:dyDescent="0.3">
      <c r="A1510" t="s">
        <v>3892</v>
      </c>
    </row>
    <row r="1511" spans="1:2" hidden="1" x14ac:dyDescent="0.3">
      <c r="A1511" t="s">
        <v>3894</v>
      </c>
    </row>
    <row r="1512" spans="1:2" x14ac:dyDescent="0.3">
      <c r="A1512" t="s">
        <v>498</v>
      </c>
    </row>
    <row r="1513" spans="1:2" hidden="1" x14ac:dyDescent="0.3">
      <c r="A1513" t="s">
        <v>3899</v>
      </c>
    </row>
    <row r="1514" spans="1:2" x14ac:dyDescent="0.3">
      <c r="A1514" t="s">
        <v>2067</v>
      </c>
    </row>
    <row r="1515" spans="1:2" x14ac:dyDescent="0.3">
      <c r="A1515" t="s">
        <v>2067</v>
      </c>
      <c r="B1515">
        <v>1</v>
      </c>
    </row>
    <row r="1516" spans="1:2" hidden="1" x14ac:dyDescent="0.3">
      <c r="A1516" t="s">
        <v>3902</v>
      </c>
    </row>
    <row r="1517" spans="1:2" hidden="1" x14ac:dyDescent="0.3">
      <c r="A1517" t="s">
        <v>3904</v>
      </c>
      <c r="B1517">
        <v>1</v>
      </c>
    </row>
    <row r="1518" spans="1:2" hidden="1" x14ac:dyDescent="0.3">
      <c r="A1518" t="s">
        <v>3906</v>
      </c>
    </row>
    <row r="1519" spans="1:2" x14ac:dyDescent="0.3">
      <c r="A1519" t="s">
        <v>950</v>
      </c>
      <c r="B1519">
        <v>1</v>
      </c>
    </row>
    <row r="1520" spans="1:2" x14ac:dyDescent="0.3">
      <c r="A1520" t="s">
        <v>950</v>
      </c>
    </row>
    <row r="1521" spans="1:2" hidden="1" x14ac:dyDescent="0.3">
      <c r="A1521" t="s">
        <v>3908</v>
      </c>
    </row>
    <row r="1522" spans="1:2" x14ac:dyDescent="0.3">
      <c r="A1522" t="s">
        <v>1544</v>
      </c>
      <c r="B1522">
        <v>1</v>
      </c>
    </row>
    <row r="1523" spans="1:2" hidden="1" x14ac:dyDescent="0.3">
      <c r="A1523" t="s">
        <v>3911</v>
      </c>
      <c r="B1523">
        <v>1</v>
      </c>
    </row>
    <row r="1524" spans="1:2" x14ac:dyDescent="0.3">
      <c r="A1524" t="s">
        <v>1544</v>
      </c>
    </row>
    <row r="1525" spans="1:2" hidden="1" x14ac:dyDescent="0.3">
      <c r="A1525" t="s">
        <v>3915</v>
      </c>
    </row>
    <row r="1526" spans="1:2" hidden="1" x14ac:dyDescent="0.3">
      <c r="A1526" t="s">
        <v>3920</v>
      </c>
    </row>
    <row r="1527" spans="1:2" hidden="1" x14ac:dyDescent="0.3">
      <c r="A1527" t="s">
        <v>3924</v>
      </c>
    </row>
    <row r="1528" spans="1:2" x14ac:dyDescent="0.3">
      <c r="A1528" t="s">
        <v>2366</v>
      </c>
      <c r="B1528">
        <v>1</v>
      </c>
    </row>
    <row r="1529" spans="1:2" hidden="1" x14ac:dyDescent="0.3">
      <c r="A1529" t="s">
        <v>3930</v>
      </c>
    </row>
    <row r="1530" spans="1:2" x14ac:dyDescent="0.3">
      <c r="A1530" t="s">
        <v>2366</v>
      </c>
    </row>
    <row r="1531" spans="1:2" hidden="1" x14ac:dyDescent="0.3">
      <c r="A1531" s="1" t="s">
        <v>3937</v>
      </c>
    </row>
    <row r="1532" spans="1:2" x14ac:dyDescent="0.3">
      <c r="A1532" t="s">
        <v>1236</v>
      </c>
    </row>
    <row r="1533" spans="1:2" hidden="1" x14ac:dyDescent="0.3">
      <c r="A1533" t="s">
        <v>3941</v>
      </c>
    </row>
    <row r="1534" spans="1:2" hidden="1" x14ac:dyDescent="0.3">
      <c r="A1534" t="s">
        <v>3943</v>
      </c>
      <c r="B1534">
        <v>1</v>
      </c>
    </row>
    <row r="1535" spans="1:2" hidden="1" x14ac:dyDescent="0.3">
      <c r="A1535" t="s">
        <v>3945</v>
      </c>
      <c r="B1535">
        <v>1</v>
      </c>
    </row>
    <row r="1536" spans="1:2" hidden="1" x14ac:dyDescent="0.3">
      <c r="A1536" t="s">
        <v>3947</v>
      </c>
      <c r="B1536">
        <v>1</v>
      </c>
    </row>
    <row r="1537" spans="1:2" hidden="1" x14ac:dyDescent="0.3">
      <c r="A1537" t="s">
        <v>3949</v>
      </c>
    </row>
    <row r="1538" spans="1:2" x14ac:dyDescent="0.3">
      <c r="A1538" t="s">
        <v>1236</v>
      </c>
      <c r="B1538">
        <v>1</v>
      </c>
    </row>
    <row r="1539" spans="1:2" hidden="1" x14ac:dyDescent="0.3">
      <c r="A1539" t="s">
        <v>3954</v>
      </c>
    </row>
    <row r="1540" spans="1:2" hidden="1" x14ac:dyDescent="0.3">
      <c r="A1540" t="s">
        <v>3956</v>
      </c>
      <c r="B1540">
        <v>1</v>
      </c>
    </row>
    <row r="1541" spans="1:2" hidden="1" x14ac:dyDescent="0.3">
      <c r="A1541" t="s">
        <v>3958</v>
      </c>
    </row>
    <row r="1542" spans="1:2" x14ac:dyDescent="0.3">
      <c r="A1542" t="s">
        <v>691</v>
      </c>
      <c r="B1542">
        <v>1</v>
      </c>
    </row>
    <row r="1543" spans="1:2" hidden="1" x14ac:dyDescent="0.3">
      <c r="A1543" t="s">
        <v>3962</v>
      </c>
    </row>
    <row r="1544" spans="1:2" hidden="1" x14ac:dyDescent="0.3">
      <c r="A1544" t="s">
        <v>3965</v>
      </c>
    </row>
    <row r="1545" spans="1:2" x14ac:dyDescent="0.3">
      <c r="A1545" t="s">
        <v>691</v>
      </c>
    </row>
    <row r="1546" spans="1:2" x14ac:dyDescent="0.3">
      <c r="A1546" t="s">
        <v>691</v>
      </c>
      <c r="B1546">
        <v>1</v>
      </c>
    </row>
    <row r="1547" spans="1:2" hidden="1" x14ac:dyDescent="0.3">
      <c r="A1547" t="s">
        <v>3969</v>
      </c>
    </row>
    <row r="1548" spans="1:2" hidden="1" x14ac:dyDescent="0.3">
      <c r="A1548" s="1" t="s">
        <v>3971</v>
      </c>
    </row>
    <row r="1549" spans="1:2" x14ac:dyDescent="0.3">
      <c r="A1549" t="s">
        <v>2633</v>
      </c>
      <c r="B1549">
        <v>1</v>
      </c>
    </row>
    <row r="1550" spans="1:2" hidden="1" x14ac:dyDescent="0.3">
      <c r="A1550" t="s">
        <v>3974</v>
      </c>
    </row>
    <row r="1551" spans="1:2" hidden="1" x14ac:dyDescent="0.3">
      <c r="A1551" t="s">
        <v>3977</v>
      </c>
    </row>
    <row r="1552" spans="1:2" hidden="1" x14ac:dyDescent="0.3">
      <c r="A1552" t="s">
        <v>3979</v>
      </c>
    </row>
    <row r="1553" spans="1:2" x14ac:dyDescent="0.3">
      <c r="A1553" t="s">
        <v>2633</v>
      </c>
    </row>
    <row r="1554" spans="1:2" hidden="1" x14ac:dyDescent="0.3">
      <c r="A1554" t="s">
        <v>3981</v>
      </c>
    </row>
    <row r="1555" spans="1:2" x14ac:dyDescent="0.3">
      <c r="A1555" t="s">
        <v>2687</v>
      </c>
    </row>
    <row r="1556" spans="1:2" hidden="1" x14ac:dyDescent="0.3">
      <c r="A1556" t="s">
        <v>3983</v>
      </c>
    </row>
    <row r="1557" spans="1:2" hidden="1" x14ac:dyDescent="0.3">
      <c r="A1557" t="s">
        <v>3986</v>
      </c>
    </row>
    <row r="1558" spans="1:2" hidden="1" x14ac:dyDescent="0.3">
      <c r="A1558" t="s">
        <v>3988</v>
      </c>
    </row>
    <row r="1559" spans="1:2" hidden="1" x14ac:dyDescent="0.3">
      <c r="A1559" t="s">
        <v>3990</v>
      </c>
    </row>
    <row r="1560" spans="1:2" hidden="1" x14ac:dyDescent="0.3">
      <c r="A1560" t="s">
        <v>3994</v>
      </c>
      <c r="B1560">
        <v>1</v>
      </c>
    </row>
    <row r="1561" spans="1:2" x14ac:dyDescent="0.3">
      <c r="A1561" t="s">
        <v>2687</v>
      </c>
    </row>
    <row r="1562" spans="1:2" hidden="1" x14ac:dyDescent="0.3">
      <c r="A1562" t="s">
        <v>3997</v>
      </c>
    </row>
    <row r="1563" spans="1:2" hidden="1" x14ac:dyDescent="0.3">
      <c r="A1563" t="s">
        <v>4000</v>
      </c>
      <c r="B1563">
        <v>1</v>
      </c>
    </row>
    <row r="1564" spans="1:2" x14ac:dyDescent="0.3">
      <c r="A1564" t="s">
        <v>959</v>
      </c>
      <c r="B1564">
        <v>1</v>
      </c>
    </row>
    <row r="1565" spans="1:2" hidden="1" x14ac:dyDescent="0.3">
      <c r="A1565" t="s">
        <v>4003</v>
      </c>
    </row>
    <row r="1566" spans="1:2" hidden="1" x14ac:dyDescent="0.3">
      <c r="A1566" t="s">
        <v>4005</v>
      </c>
      <c r="B1566">
        <v>1</v>
      </c>
    </row>
    <row r="1567" spans="1:2" hidden="1" x14ac:dyDescent="0.3">
      <c r="A1567" t="s">
        <v>4008</v>
      </c>
      <c r="B1567">
        <v>1</v>
      </c>
    </row>
    <row r="1568" spans="1:2" x14ac:dyDescent="0.3">
      <c r="A1568" t="s">
        <v>959</v>
      </c>
    </row>
    <row r="1569" spans="1:2" hidden="1" x14ac:dyDescent="0.3">
      <c r="A1569" t="s">
        <v>4010</v>
      </c>
    </row>
    <row r="1570" spans="1:2" hidden="1" x14ac:dyDescent="0.3">
      <c r="A1570" t="s">
        <v>4012</v>
      </c>
    </row>
    <row r="1571" spans="1:2" x14ac:dyDescent="0.3">
      <c r="A1571" t="s">
        <v>3051</v>
      </c>
    </row>
    <row r="1572" spans="1:2" hidden="1" x14ac:dyDescent="0.3">
      <c r="A1572" t="s">
        <v>4018</v>
      </c>
    </row>
    <row r="1573" spans="1:2" x14ac:dyDescent="0.3">
      <c r="A1573" t="s">
        <v>3051</v>
      </c>
      <c r="B1573">
        <v>1</v>
      </c>
    </row>
    <row r="1574" spans="1:2" hidden="1" x14ac:dyDescent="0.3">
      <c r="A1574" s="1" t="s">
        <v>4021</v>
      </c>
    </row>
  </sheetData>
  <autoFilter ref="A1:B1574" xr:uid="{24970BEF-D0FA-4958-AB0D-35718B3A390A}">
    <filterColumn colId="0">
      <colorFilter dxfId="180"/>
    </filterColumn>
    <sortState xmlns:xlrd2="http://schemas.microsoft.com/office/spreadsheetml/2017/richdata2" ref="A5:B1573">
      <sortCondition ref="A1:A1574"/>
    </sortState>
  </autoFilter>
  <conditionalFormatting sqref="A1:A1048576">
    <cfRule type="duplicateValues" dxfId="179"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AL1363"/>
  <sheetViews>
    <sheetView topLeftCell="P1" workbookViewId="0">
      <selection activeCell="S33" sqref="S33"/>
    </sheetView>
  </sheetViews>
  <sheetFormatPr defaultRowHeight="14.4" x14ac:dyDescent="0.3"/>
  <cols>
    <col min="2" max="2" width="39.21875" customWidth="1"/>
    <col min="4" max="4" width="12.77734375" customWidth="1"/>
    <col min="5" max="5" width="11.21875" customWidth="1"/>
    <col min="6" max="6" width="11.77734375" customWidth="1"/>
    <col min="7" max="7" width="15.6640625" customWidth="1"/>
    <col min="8" max="8" width="21" customWidth="1"/>
    <col min="9" max="9" width="16.5546875" customWidth="1"/>
    <col min="10" max="10" width="8.88671875" style="15"/>
    <col min="11" max="11" width="11" style="15" customWidth="1"/>
    <col min="12" max="12" width="12.77734375" style="15" customWidth="1"/>
    <col min="13" max="13" width="16.44140625" style="15" customWidth="1"/>
    <col min="14" max="14" width="16.88671875" style="15" customWidth="1"/>
    <col min="15" max="15" width="18.21875" style="15" customWidth="1"/>
    <col min="16" max="16" width="16.6640625" style="15" customWidth="1"/>
    <col min="17" max="17" width="15.88671875" style="15" customWidth="1"/>
    <col min="18" max="18" width="14.88671875" customWidth="1"/>
    <col min="19" max="19" width="20.88671875" customWidth="1"/>
    <col min="20" max="20" width="22.77734375" customWidth="1"/>
    <col min="21" max="21" width="20.6640625" customWidth="1"/>
    <col min="22" max="22" width="14.88671875" customWidth="1"/>
    <col min="23" max="23" width="13.88671875" customWidth="1"/>
    <col min="24" max="24" width="22.77734375" customWidth="1"/>
    <col min="25" max="25" width="22.21875" customWidth="1"/>
    <col min="26" max="26" width="20.33203125" customWidth="1"/>
    <col min="27" max="27" width="21.6640625" customWidth="1"/>
    <col min="28" max="28" width="20.77734375" customWidth="1"/>
    <col min="29" max="29" width="16.21875" customWidth="1"/>
    <col min="30" max="30" width="20.6640625" customWidth="1"/>
    <col min="31" max="31" width="15.44140625" customWidth="1"/>
    <col min="32" max="32" width="15.6640625" customWidth="1"/>
    <col min="33" max="33" width="22.88671875" customWidth="1"/>
    <col min="34" max="34" width="17.109375" customWidth="1"/>
    <col min="35" max="35" width="13.109375" customWidth="1"/>
    <col min="36" max="36" width="6.109375" customWidth="1"/>
    <col min="37" max="37" width="27.109375" customWidth="1"/>
    <col min="38" max="38" width="18.109375" customWidth="1"/>
  </cols>
  <sheetData>
    <row r="1" spans="1:38" x14ac:dyDescent="0.3">
      <c r="A1" t="s">
        <v>0</v>
      </c>
      <c r="B1" t="s">
        <v>1</v>
      </c>
      <c r="C1" t="s">
        <v>2</v>
      </c>
      <c r="D1" t="s">
        <v>3</v>
      </c>
      <c r="E1" t="s">
        <v>4</v>
      </c>
      <c r="F1" t="s">
        <v>5</v>
      </c>
      <c r="G1" t="s">
        <v>14023</v>
      </c>
      <c r="H1" t="s">
        <v>14090</v>
      </c>
      <c r="I1" t="s">
        <v>6</v>
      </c>
      <c r="J1" s="25" t="s">
        <v>7</v>
      </c>
      <c r="K1" s="26" t="s">
        <v>14099</v>
      </c>
      <c r="L1" s="26" t="s">
        <v>8</v>
      </c>
      <c r="M1" s="26" t="s">
        <v>9</v>
      </c>
      <c r="N1" s="26" t="s">
        <v>10</v>
      </c>
      <c r="O1" s="26" t="s">
        <v>11</v>
      </c>
      <c r="P1" s="26" t="s">
        <v>12</v>
      </c>
      <c r="Q1" s="27" t="s">
        <v>13</v>
      </c>
      <c r="R1" t="s">
        <v>14</v>
      </c>
      <c r="S1" t="s">
        <v>15</v>
      </c>
      <c r="T1" t="s">
        <v>16</v>
      </c>
      <c r="U1" t="s">
        <v>17</v>
      </c>
      <c r="V1" s="3" t="s">
        <v>18</v>
      </c>
      <c r="W1" s="3" t="s">
        <v>4022</v>
      </c>
      <c r="X1" t="s">
        <v>20</v>
      </c>
      <c r="Y1" t="s">
        <v>21</v>
      </c>
      <c r="Z1" t="s">
        <v>22</v>
      </c>
      <c r="AA1" t="s">
        <v>23</v>
      </c>
      <c r="AB1" t="s">
        <v>14012</v>
      </c>
      <c r="AC1" t="s">
        <v>24</v>
      </c>
      <c r="AD1" t="s">
        <v>25</v>
      </c>
      <c r="AE1" t="s">
        <v>26</v>
      </c>
      <c r="AF1" t="s">
        <v>27</v>
      </c>
      <c r="AG1" t="s">
        <v>29</v>
      </c>
      <c r="AH1" t="s">
        <v>30</v>
      </c>
      <c r="AI1" t="s">
        <v>14022</v>
      </c>
      <c r="AJ1" t="s">
        <v>31</v>
      </c>
      <c r="AK1" t="s">
        <v>32</v>
      </c>
      <c r="AL1" t="s">
        <v>14125</v>
      </c>
    </row>
    <row r="2" spans="1:38" x14ac:dyDescent="0.3">
      <c r="A2">
        <v>1</v>
      </c>
      <c r="B2" t="s">
        <v>33</v>
      </c>
      <c r="C2">
        <v>16</v>
      </c>
      <c r="D2">
        <v>14</v>
      </c>
      <c r="E2">
        <v>-2</v>
      </c>
      <c r="F2">
        <v>100</v>
      </c>
      <c r="G2">
        <f>Table1[[#This Row],[price]]*Table1[[#This Row],[units_sold]]</f>
        <v>1600</v>
      </c>
      <c r="H2" t="str" cm="1">
        <f t="array" ref="H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 t="s">
        <v>14088</v>
      </c>
      <c r="J2" s="28">
        <v>3.76</v>
      </c>
      <c r="K2" s="35" t="str" cm="1">
        <f t="array" ref="K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 s="29">
        <v>54</v>
      </c>
      <c r="M2" s="29">
        <v>26</v>
      </c>
      <c r="N2" s="29">
        <v>8</v>
      </c>
      <c r="O2" s="29">
        <v>10</v>
      </c>
      <c r="P2" s="29">
        <v>1</v>
      </c>
      <c r="Q2" s="30">
        <v>9</v>
      </c>
      <c r="R2">
        <v>0</v>
      </c>
      <c r="S2">
        <v>0</v>
      </c>
      <c r="T2">
        <v>0</v>
      </c>
      <c r="U2">
        <v>0</v>
      </c>
      <c r="V2" t="s">
        <v>34</v>
      </c>
      <c r="W2" t="s">
        <v>35</v>
      </c>
      <c r="X2" t="s">
        <v>36</v>
      </c>
      <c r="Y2">
        <v>4</v>
      </c>
      <c r="Z2">
        <v>0</v>
      </c>
      <c r="AA2">
        <v>34</v>
      </c>
      <c r="AB2" t="str" cm="1">
        <f t="array" ref="AB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
        <v>50</v>
      </c>
      <c r="AD2">
        <v>1</v>
      </c>
      <c r="AE2" t="s">
        <v>37</v>
      </c>
      <c r="AF2" t="s">
        <v>38</v>
      </c>
      <c r="AG2">
        <v>568</v>
      </c>
      <c r="AH2">
        <v>4.128521127</v>
      </c>
      <c r="AI2" s="37" t="str" cm="1">
        <f t="array" ref="AI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
        <v>0</v>
      </c>
      <c r="AK2" t="s">
        <v>40</v>
      </c>
      <c r="AL2" s="17" t="s">
        <v>14126</v>
      </c>
    </row>
    <row r="3" spans="1:38" x14ac:dyDescent="0.3">
      <c r="A3">
        <v>2</v>
      </c>
      <c r="B3" t="s">
        <v>41</v>
      </c>
      <c r="C3">
        <v>8</v>
      </c>
      <c r="D3">
        <v>22</v>
      </c>
      <c r="E3">
        <v>14</v>
      </c>
      <c r="F3">
        <v>20000</v>
      </c>
      <c r="G3">
        <f>Table1[[#This Row],[price]]*Table1[[#This Row],[units_sold]]</f>
        <v>160000</v>
      </c>
      <c r="H3" t="str" cm="1">
        <f t="array" ref="H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3" t="s">
        <v>14089</v>
      </c>
      <c r="J3" s="28">
        <v>3.45</v>
      </c>
      <c r="K3" s="35" t="str" cm="1">
        <f t="array" ref="K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 s="29">
        <v>6135</v>
      </c>
      <c r="M3" s="29">
        <v>2269</v>
      </c>
      <c r="N3" s="29">
        <v>1027</v>
      </c>
      <c r="O3" s="29">
        <v>1118</v>
      </c>
      <c r="P3" s="29">
        <v>644</v>
      </c>
      <c r="Q3" s="30">
        <v>1077</v>
      </c>
      <c r="R3">
        <v>0</v>
      </c>
      <c r="S3">
        <v>0</v>
      </c>
      <c r="T3">
        <v>0</v>
      </c>
      <c r="U3">
        <v>0</v>
      </c>
      <c r="V3" t="s">
        <v>42</v>
      </c>
      <c r="W3" t="s">
        <v>43</v>
      </c>
      <c r="X3" t="s">
        <v>36</v>
      </c>
      <c r="Y3">
        <v>2</v>
      </c>
      <c r="Z3">
        <v>0</v>
      </c>
      <c r="AA3">
        <v>41</v>
      </c>
      <c r="AB3" t="str" cm="1">
        <f t="array" ref="AB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
        <v>50</v>
      </c>
      <c r="AD3">
        <v>1</v>
      </c>
      <c r="AE3" t="s">
        <v>37</v>
      </c>
      <c r="AF3" t="s">
        <v>44</v>
      </c>
      <c r="AG3">
        <v>17752</v>
      </c>
      <c r="AH3">
        <v>3.8996732760000001</v>
      </c>
      <c r="AI3" s="37" t="str" cm="1">
        <f t="array" ref="AI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
        <v>0</v>
      </c>
      <c r="AK3" t="s">
        <v>45</v>
      </c>
      <c r="AL3" s="18" t="s">
        <v>14127</v>
      </c>
    </row>
    <row r="4" spans="1:38" x14ac:dyDescent="0.3">
      <c r="A4">
        <v>3</v>
      </c>
      <c r="B4" t="s">
        <v>46</v>
      </c>
      <c r="C4">
        <v>8</v>
      </c>
      <c r="D4">
        <v>43</v>
      </c>
      <c r="E4">
        <v>35</v>
      </c>
      <c r="F4">
        <v>100</v>
      </c>
      <c r="G4">
        <f>Table1[[#This Row],[price]]*Table1[[#This Row],[units_sold]]</f>
        <v>800</v>
      </c>
      <c r="H4" t="str" cm="1">
        <f t="array" ref="H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 t="s">
        <v>14088</v>
      </c>
      <c r="J4" s="28">
        <v>3.57</v>
      </c>
      <c r="K4" s="35" t="str" cm="1">
        <f t="array" ref="K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 s="29">
        <v>14</v>
      </c>
      <c r="M4" s="29">
        <v>5</v>
      </c>
      <c r="N4" s="29">
        <v>4</v>
      </c>
      <c r="O4" s="29">
        <v>2</v>
      </c>
      <c r="P4" s="29">
        <v>0</v>
      </c>
      <c r="Q4" s="30">
        <v>3</v>
      </c>
      <c r="R4">
        <v>0</v>
      </c>
      <c r="S4">
        <v>0</v>
      </c>
      <c r="T4">
        <v>0</v>
      </c>
      <c r="U4">
        <v>0</v>
      </c>
      <c r="V4" t="s">
        <v>4024</v>
      </c>
      <c r="W4" t="s">
        <v>43</v>
      </c>
      <c r="X4" t="s">
        <v>36</v>
      </c>
      <c r="Y4">
        <v>3</v>
      </c>
      <c r="Z4">
        <v>0</v>
      </c>
      <c r="AA4">
        <v>36</v>
      </c>
      <c r="AB4" t="str" cm="1">
        <f t="array" ref="AB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
        <v>50</v>
      </c>
      <c r="AD4">
        <v>1</v>
      </c>
      <c r="AE4" t="s">
        <v>37</v>
      </c>
      <c r="AF4" t="s">
        <v>48</v>
      </c>
      <c r="AG4">
        <v>295</v>
      </c>
      <c r="AH4">
        <v>3.9898305079999998</v>
      </c>
      <c r="AI4" s="37" t="str" cm="1">
        <f t="array" ref="AI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
        <v>0</v>
      </c>
      <c r="AK4" t="s">
        <v>49</v>
      </c>
      <c r="AL4" s="17" t="s">
        <v>14128</v>
      </c>
    </row>
    <row r="5" spans="1:38" x14ac:dyDescent="0.3">
      <c r="A5">
        <v>4</v>
      </c>
      <c r="B5" t="s">
        <v>50</v>
      </c>
      <c r="C5">
        <v>2.72</v>
      </c>
      <c r="D5">
        <v>3</v>
      </c>
      <c r="E5">
        <v>0.28000000000000003</v>
      </c>
      <c r="F5">
        <v>100</v>
      </c>
      <c r="G5">
        <f>Table1[[#This Row],[price]]*Table1[[#This Row],[units_sold]]</f>
        <v>272</v>
      </c>
      <c r="H5" t="str" cm="1">
        <f t="array" ref="H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 t="s">
        <v>14089</v>
      </c>
      <c r="J5" s="28">
        <v>3.1</v>
      </c>
      <c r="K5" s="35" t="str" cm="1">
        <f t="array" ref="K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 s="29">
        <v>20</v>
      </c>
      <c r="M5" s="29">
        <v>6</v>
      </c>
      <c r="N5" s="29">
        <v>4</v>
      </c>
      <c r="O5" s="29">
        <v>2</v>
      </c>
      <c r="P5" s="29">
        <v>2</v>
      </c>
      <c r="Q5" s="30">
        <v>6</v>
      </c>
      <c r="R5">
        <v>0</v>
      </c>
      <c r="S5">
        <v>0</v>
      </c>
      <c r="T5">
        <v>0</v>
      </c>
      <c r="U5">
        <v>0</v>
      </c>
      <c r="V5" t="s">
        <v>51</v>
      </c>
      <c r="W5" t="s">
        <v>52</v>
      </c>
      <c r="X5" t="s">
        <v>36</v>
      </c>
      <c r="Y5">
        <v>1</v>
      </c>
      <c r="Z5">
        <v>0</v>
      </c>
      <c r="AA5">
        <v>35</v>
      </c>
      <c r="AB5" t="str" cm="1">
        <f t="array" ref="AB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
        <v>50</v>
      </c>
      <c r="AD5">
        <v>1</v>
      </c>
      <c r="AE5" t="s">
        <v>37</v>
      </c>
      <c r="AF5" t="s">
        <v>53</v>
      </c>
      <c r="AG5">
        <v>14482</v>
      </c>
      <c r="AH5">
        <v>4.0015881780000004</v>
      </c>
      <c r="AI5" s="37" t="str" cm="1">
        <f t="array" ref="AI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
        <v>0</v>
      </c>
      <c r="AK5" t="s">
        <v>54</v>
      </c>
      <c r="AL5" s="18" t="s">
        <v>14129</v>
      </c>
    </row>
    <row r="6" spans="1:38" x14ac:dyDescent="0.3">
      <c r="A6">
        <v>5</v>
      </c>
      <c r="B6" t="s">
        <v>55</v>
      </c>
      <c r="C6">
        <v>3.92</v>
      </c>
      <c r="D6">
        <v>9</v>
      </c>
      <c r="E6">
        <v>5.08</v>
      </c>
      <c r="F6">
        <v>10</v>
      </c>
      <c r="G6">
        <f>Table1[[#This Row],[price]]*Table1[[#This Row],[units_sold]]</f>
        <v>39.200000000000003</v>
      </c>
      <c r="H6" t="str" cm="1">
        <f t="array" ref="H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 t="s">
        <v>14088</v>
      </c>
      <c r="J6" s="28">
        <v>5</v>
      </c>
      <c r="K6" s="35" t="str" cm="1">
        <f t="array" ref="K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 s="29">
        <v>1</v>
      </c>
      <c r="M6" s="29">
        <v>1</v>
      </c>
      <c r="N6" s="29">
        <v>0</v>
      </c>
      <c r="O6" s="29">
        <v>0</v>
      </c>
      <c r="P6" s="29">
        <v>0</v>
      </c>
      <c r="Q6" s="30">
        <v>0</v>
      </c>
      <c r="R6">
        <v>0</v>
      </c>
      <c r="S6">
        <v>0</v>
      </c>
      <c r="T6">
        <v>0</v>
      </c>
      <c r="U6">
        <v>0</v>
      </c>
      <c r="V6" t="s">
        <v>64</v>
      </c>
      <c r="W6" t="s">
        <v>43</v>
      </c>
      <c r="X6" t="s">
        <v>36</v>
      </c>
      <c r="Y6">
        <v>1</v>
      </c>
      <c r="Z6">
        <v>0</v>
      </c>
      <c r="AA6">
        <v>40</v>
      </c>
      <c r="AB6" t="str" cm="1">
        <f t="array" ref="AB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
        <v>50</v>
      </c>
      <c r="AE6" t="s">
        <v>37</v>
      </c>
      <c r="AF6" t="s">
        <v>58</v>
      </c>
      <c r="AG6">
        <v>65</v>
      </c>
      <c r="AH6">
        <v>3.5076923080000002</v>
      </c>
      <c r="AI6" s="37" t="str" cm="1">
        <f t="array" ref="AI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
        <v>0</v>
      </c>
      <c r="AK6" t="s">
        <v>59</v>
      </c>
      <c r="AL6" s="17" t="s">
        <v>14130</v>
      </c>
    </row>
    <row r="7" spans="1:38" x14ac:dyDescent="0.3">
      <c r="A7">
        <v>6</v>
      </c>
      <c r="B7" t="s">
        <v>60</v>
      </c>
      <c r="C7">
        <v>7</v>
      </c>
      <c r="D7">
        <v>6</v>
      </c>
      <c r="E7">
        <v>-1</v>
      </c>
      <c r="F7">
        <v>50000</v>
      </c>
      <c r="G7">
        <f>Table1[[#This Row],[price]]*Table1[[#This Row],[units_sold]]</f>
        <v>350000</v>
      </c>
      <c r="H7" t="str" cm="1">
        <f t="array" ref="H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7" t="s">
        <v>14088</v>
      </c>
      <c r="J7" s="28">
        <v>3.84</v>
      </c>
      <c r="K7" s="35" t="str" cm="1">
        <f t="array" ref="K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 s="29">
        <v>6742</v>
      </c>
      <c r="M7" s="29">
        <v>3172</v>
      </c>
      <c r="N7" s="29">
        <v>1352</v>
      </c>
      <c r="O7" s="29">
        <v>971</v>
      </c>
      <c r="P7" s="29">
        <v>490</v>
      </c>
      <c r="Q7" s="30">
        <v>757</v>
      </c>
      <c r="R7">
        <v>0</v>
      </c>
      <c r="S7">
        <v>0</v>
      </c>
      <c r="T7">
        <v>0</v>
      </c>
      <c r="U7">
        <v>0</v>
      </c>
      <c r="V7" t="s">
        <v>34</v>
      </c>
      <c r="W7" t="s">
        <v>43</v>
      </c>
      <c r="X7" t="s">
        <v>36</v>
      </c>
      <c r="Y7">
        <v>2</v>
      </c>
      <c r="Z7">
        <v>0</v>
      </c>
      <c r="AA7">
        <v>31</v>
      </c>
      <c r="AB7" t="str" cm="1">
        <f t="array" ref="AB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
        <v>50</v>
      </c>
      <c r="AE7" t="s">
        <v>37</v>
      </c>
      <c r="AF7" t="s">
        <v>61</v>
      </c>
      <c r="AG7">
        <v>10194</v>
      </c>
      <c r="AH7">
        <v>4.0765155970000002</v>
      </c>
      <c r="AI7" s="37" t="str" cm="1">
        <f t="array" ref="AI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
        <v>1</v>
      </c>
      <c r="AK7" t="s">
        <v>62</v>
      </c>
      <c r="AL7" s="18" t="s">
        <v>14131</v>
      </c>
    </row>
    <row r="8" spans="1:38" x14ac:dyDescent="0.3">
      <c r="A8">
        <v>7</v>
      </c>
      <c r="B8" t="s">
        <v>63</v>
      </c>
      <c r="C8">
        <v>12</v>
      </c>
      <c r="D8">
        <v>11</v>
      </c>
      <c r="E8">
        <v>-1</v>
      </c>
      <c r="F8">
        <v>1000</v>
      </c>
      <c r="G8">
        <f>Table1[[#This Row],[price]]*Table1[[#This Row],[units_sold]]</f>
        <v>12000</v>
      </c>
      <c r="H8" t="str" cm="1">
        <f t="array" ref="H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 t="s">
        <v>14088</v>
      </c>
      <c r="J8" s="28">
        <v>3.76</v>
      </c>
      <c r="K8" s="35" t="str" cm="1">
        <f t="array" ref="K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 s="29">
        <v>286</v>
      </c>
      <c r="M8" s="29">
        <v>120</v>
      </c>
      <c r="N8" s="29">
        <v>56</v>
      </c>
      <c r="O8" s="29">
        <v>61</v>
      </c>
      <c r="P8" s="29">
        <v>18</v>
      </c>
      <c r="Q8" s="30">
        <v>31</v>
      </c>
      <c r="R8">
        <v>0</v>
      </c>
      <c r="S8">
        <v>0</v>
      </c>
      <c r="T8">
        <v>0</v>
      </c>
      <c r="U8">
        <v>0</v>
      </c>
      <c r="V8" t="s">
        <v>64</v>
      </c>
      <c r="W8" t="s">
        <v>35</v>
      </c>
      <c r="X8" t="s">
        <v>36</v>
      </c>
      <c r="Y8">
        <v>3</v>
      </c>
      <c r="Z8">
        <v>0</v>
      </c>
      <c r="AA8">
        <v>139</v>
      </c>
      <c r="AB8" t="str" cm="1">
        <f t="array" ref="AB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8">
        <v>50</v>
      </c>
      <c r="AE8" t="s">
        <v>37</v>
      </c>
      <c r="AF8" t="s">
        <v>66</v>
      </c>
      <c r="AG8">
        <v>342</v>
      </c>
      <c r="AH8">
        <v>3.6812865499999998</v>
      </c>
      <c r="AI8" s="37" t="str" cm="1">
        <f t="array" ref="AI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
        <v>0</v>
      </c>
      <c r="AK8" t="s">
        <v>68</v>
      </c>
      <c r="AL8" s="17" t="s">
        <v>14132</v>
      </c>
    </row>
    <row r="9" spans="1:38" x14ac:dyDescent="0.3">
      <c r="A9">
        <v>8</v>
      </c>
      <c r="B9" t="s">
        <v>69</v>
      </c>
      <c r="C9">
        <v>11</v>
      </c>
      <c r="D9">
        <v>84</v>
      </c>
      <c r="E9">
        <v>73</v>
      </c>
      <c r="F9">
        <v>100</v>
      </c>
      <c r="G9">
        <f>Table1[[#This Row],[price]]*Table1[[#This Row],[units_sold]]</f>
        <v>1100</v>
      </c>
      <c r="H9" t="str" cm="1">
        <f t="array" ref="H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 t="s">
        <v>14089</v>
      </c>
      <c r="J9" s="28">
        <v>3.47</v>
      </c>
      <c r="K9" s="35" t="str" cm="1">
        <f t="array" ref="K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 s="29">
        <v>15</v>
      </c>
      <c r="M9" s="29">
        <v>6</v>
      </c>
      <c r="N9" s="29">
        <v>2</v>
      </c>
      <c r="O9" s="29">
        <v>3</v>
      </c>
      <c r="P9" s="29">
        <v>1</v>
      </c>
      <c r="Q9" s="30">
        <v>3</v>
      </c>
      <c r="R9">
        <v>0</v>
      </c>
      <c r="S9">
        <v>0</v>
      </c>
      <c r="T9">
        <v>0</v>
      </c>
      <c r="U9">
        <v>0</v>
      </c>
      <c r="V9" t="s">
        <v>70</v>
      </c>
      <c r="W9" t="s">
        <v>35</v>
      </c>
      <c r="X9" t="s">
        <v>36</v>
      </c>
      <c r="Y9">
        <v>2</v>
      </c>
      <c r="Z9">
        <v>0</v>
      </c>
      <c r="AA9">
        <v>36</v>
      </c>
      <c r="AB9" t="str" cm="1">
        <f t="array" ref="AB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
        <v>50</v>
      </c>
      <c r="AD9">
        <v>1</v>
      </c>
      <c r="AE9" t="s">
        <v>37</v>
      </c>
      <c r="AF9" t="s">
        <v>71</v>
      </c>
      <c r="AG9">
        <v>330</v>
      </c>
      <c r="AH9">
        <v>3.8030303029999999</v>
      </c>
      <c r="AI9" s="37" t="str" cm="1">
        <f t="array" ref="AI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
        <v>0</v>
      </c>
      <c r="AK9" t="s">
        <v>72</v>
      </c>
      <c r="AL9" s="18" t="s">
        <v>14133</v>
      </c>
    </row>
    <row r="10" spans="1:38" x14ac:dyDescent="0.3">
      <c r="A10">
        <v>9</v>
      </c>
      <c r="B10" t="s">
        <v>73</v>
      </c>
      <c r="C10">
        <v>5.78</v>
      </c>
      <c r="D10">
        <v>22</v>
      </c>
      <c r="E10">
        <v>16.22</v>
      </c>
      <c r="F10">
        <v>5000</v>
      </c>
      <c r="G10">
        <f>Table1[[#This Row],[price]]*Table1[[#This Row],[units_sold]]</f>
        <v>28900</v>
      </c>
      <c r="H10" t="str" cm="1">
        <f t="array" ref="H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 t="s">
        <v>14088</v>
      </c>
      <c r="J10" s="28">
        <v>3.6</v>
      </c>
      <c r="K10" s="35" t="str" cm="1">
        <f t="array" ref="K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 s="29">
        <v>687</v>
      </c>
      <c r="M10" s="29">
        <v>287</v>
      </c>
      <c r="N10" s="29">
        <v>128</v>
      </c>
      <c r="O10" s="29">
        <v>92</v>
      </c>
      <c r="P10" s="29">
        <v>68</v>
      </c>
      <c r="Q10" s="30">
        <v>112</v>
      </c>
      <c r="R10">
        <v>0</v>
      </c>
      <c r="S10">
        <v>0</v>
      </c>
      <c r="T10">
        <v>0</v>
      </c>
      <c r="U10">
        <v>0</v>
      </c>
      <c r="V10" t="s">
        <v>4024</v>
      </c>
      <c r="W10" t="s">
        <v>52</v>
      </c>
      <c r="X10" t="s">
        <v>36</v>
      </c>
      <c r="Y10">
        <v>2</v>
      </c>
      <c r="Z10">
        <v>0</v>
      </c>
      <c r="AA10">
        <v>33</v>
      </c>
      <c r="AB10" t="str" cm="1">
        <f t="array" ref="AB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
        <v>50</v>
      </c>
      <c r="AE10" t="s">
        <v>37</v>
      </c>
      <c r="AF10" t="s">
        <v>75</v>
      </c>
      <c r="AG10">
        <v>5534</v>
      </c>
      <c r="AH10">
        <v>3.9998192989999999</v>
      </c>
      <c r="AI10" s="37" t="str" cm="1">
        <f t="array" ref="AI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
        <v>0</v>
      </c>
      <c r="AK10" t="s">
        <v>76</v>
      </c>
      <c r="AL10" s="17" t="s">
        <v>14134</v>
      </c>
    </row>
    <row r="11" spans="1:38" x14ac:dyDescent="0.3">
      <c r="A11">
        <v>10</v>
      </c>
      <c r="B11" t="s">
        <v>77</v>
      </c>
      <c r="C11">
        <v>5.79</v>
      </c>
      <c r="D11">
        <v>5</v>
      </c>
      <c r="E11">
        <v>-0.79</v>
      </c>
      <c r="F11">
        <v>1000</v>
      </c>
      <c r="G11">
        <f>Table1[[#This Row],[price]]*Table1[[#This Row],[units_sold]]</f>
        <v>5790</v>
      </c>
      <c r="H11" t="str" cm="1">
        <f t="array" ref="H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 t="s">
        <v>14088</v>
      </c>
      <c r="J11" s="28">
        <v>3.46</v>
      </c>
      <c r="K11" s="35" t="str" cm="1">
        <f t="array" ref="K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 s="29">
        <v>613</v>
      </c>
      <c r="M11" s="29">
        <v>245</v>
      </c>
      <c r="N11" s="29">
        <v>101</v>
      </c>
      <c r="O11" s="29">
        <v>81</v>
      </c>
      <c r="P11" s="29">
        <v>61</v>
      </c>
      <c r="Q11" s="30">
        <v>125</v>
      </c>
      <c r="R11">
        <v>0</v>
      </c>
      <c r="S11">
        <v>0</v>
      </c>
      <c r="T11">
        <v>0</v>
      </c>
      <c r="U11">
        <v>0</v>
      </c>
      <c r="V11" t="s">
        <v>576</v>
      </c>
      <c r="W11" t="s">
        <v>79</v>
      </c>
      <c r="X11" t="s">
        <v>36</v>
      </c>
      <c r="Y11">
        <v>2</v>
      </c>
      <c r="Z11">
        <v>0</v>
      </c>
      <c r="AA11">
        <v>25</v>
      </c>
      <c r="AB11" t="str" cm="1">
        <f t="array" ref="AB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
        <v>50</v>
      </c>
      <c r="AD11">
        <v>1</v>
      </c>
      <c r="AE11" t="s">
        <v>37</v>
      </c>
      <c r="AF11" t="s">
        <v>80</v>
      </c>
      <c r="AG11">
        <v>9470</v>
      </c>
      <c r="AH11">
        <v>3.9568109819999999</v>
      </c>
      <c r="AI11" s="37" t="str" cm="1">
        <f t="array" ref="AI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
        <v>0</v>
      </c>
      <c r="AK11" t="s">
        <v>81</v>
      </c>
      <c r="AL11" s="18" t="s">
        <v>14135</v>
      </c>
    </row>
    <row r="12" spans="1:38" x14ac:dyDescent="0.3">
      <c r="A12">
        <v>11</v>
      </c>
      <c r="B12" t="s">
        <v>82</v>
      </c>
      <c r="C12">
        <v>6</v>
      </c>
      <c r="D12">
        <v>8</v>
      </c>
      <c r="E12">
        <v>2</v>
      </c>
      <c r="F12">
        <v>100</v>
      </c>
      <c r="G12">
        <f>Table1[[#This Row],[price]]*Table1[[#This Row],[units_sold]]</f>
        <v>600</v>
      </c>
      <c r="H12" t="str" cm="1">
        <f t="array" ref="H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 t="s">
        <v>14089</v>
      </c>
      <c r="J12" s="28">
        <v>3.31</v>
      </c>
      <c r="K12" s="35" t="str" cm="1">
        <f t="array" ref="K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 s="29">
        <v>13</v>
      </c>
      <c r="M12" s="29">
        <v>3</v>
      </c>
      <c r="N12" s="29">
        <v>4</v>
      </c>
      <c r="O12" s="29">
        <v>3</v>
      </c>
      <c r="P12" s="29">
        <v>0</v>
      </c>
      <c r="Q12" s="30">
        <v>3</v>
      </c>
      <c r="R12">
        <v>0</v>
      </c>
      <c r="S12">
        <v>0</v>
      </c>
      <c r="T12">
        <v>0</v>
      </c>
      <c r="U12">
        <v>0</v>
      </c>
      <c r="V12" t="s">
        <v>64</v>
      </c>
      <c r="W12" t="s">
        <v>43</v>
      </c>
      <c r="X12" t="s">
        <v>36</v>
      </c>
      <c r="Y12">
        <v>2</v>
      </c>
      <c r="Z12">
        <v>0</v>
      </c>
      <c r="AA12">
        <v>40</v>
      </c>
      <c r="AB12" t="str" cm="1">
        <f t="array" ref="AB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
        <v>50</v>
      </c>
      <c r="AD12">
        <v>1</v>
      </c>
      <c r="AE12" t="s">
        <v>37</v>
      </c>
      <c r="AF12" t="s">
        <v>84</v>
      </c>
      <c r="AG12">
        <v>3515</v>
      </c>
      <c r="AH12">
        <v>3.9837837839999999</v>
      </c>
      <c r="AI12" s="37" t="str" cm="1">
        <f t="array" ref="AI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
        <v>0</v>
      </c>
      <c r="AK12" t="s">
        <v>85</v>
      </c>
      <c r="AL12" s="17" t="s">
        <v>14136</v>
      </c>
    </row>
    <row r="13" spans="1:38" x14ac:dyDescent="0.3">
      <c r="A13">
        <v>12</v>
      </c>
      <c r="B13" t="s">
        <v>86</v>
      </c>
      <c r="C13">
        <v>1.91</v>
      </c>
      <c r="D13">
        <v>6</v>
      </c>
      <c r="E13">
        <v>4.09</v>
      </c>
      <c r="F13">
        <v>1000</v>
      </c>
      <c r="G13">
        <f>Table1[[#This Row],[price]]*Table1[[#This Row],[units_sold]]</f>
        <v>1910</v>
      </c>
      <c r="H13" t="str" cm="1">
        <f t="array" ref="H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 t="s">
        <v>14089</v>
      </c>
      <c r="J13" s="28">
        <v>3.45</v>
      </c>
      <c r="K13" s="35" t="str" cm="1">
        <f t="array" ref="K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 s="29">
        <v>141</v>
      </c>
      <c r="M13" s="29">
        <v>49</v>
      </c>
      <c r="N13" s="29">
        <v>29</v>
      </c>
      <c r="O13" s="29">
        <v>24</v>
      </c>
      <c r="P13" s="29">
        <v>14</v>
      </c>
      <c r="Q13" s="30">
        <v>25</v>
      </c>
      <c r="R13">
        <v>0</v>
      </c>
      <c r="S13">
        <v>0</v>
      </c>
      <c r="T13">
        <v>0</v>
      </c>
      <c r="U13">
        <v>0</v>
      </c>
      <c r="V13" t="s">
        <v>87</v>
      </c>
      <c r="W13" t="s">
        <v>43</v>
      </c>
      <c r="X13" t="s">
        <v>36</v>
      </c>
      <c r="Y13">
        <v>1</v>
      </c>
      <c r="Z13">
        <v>0</v>
      </c>
      <c r="AA13">
        <v>38</v>
      </c>
      <c r="AB13" t="str" cm="1">
        <f t="array" ref="AB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
        <v>50</v>
      </c>
      <c r="AE13" t="s">
        <v>37</v>
      </c>
      <c r="AF13" t="s">
        <v>88</v>
      </c>
      <c r="AG13">
        <v>557</v>
      </c>
      <c r="AH13">
        <v>4.1238779169999997</v>
      </c>
      <c r="AI13" s="37" t="str" cm="1">
        <f t="array" ref="AI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
        <v>0</v>
      </c>
      <c r="AK13" t="s">
        <v>90</v>
      </c>
      <c r="AL13" s="18" t="s">
        <v>14137</v>
      </c>
    </row>
    <row r="14" spans="1:38" x14ac:dyDescent="0.3">
      <c r="A14">
        <v>13</v>
      </c>
      <c r="B14" t="s">
        <v>91</v>
      </c>
      <c r="C14">
        <v>2</v>
      </c>
      <c r="D14">
        <v>2</v>
      </c>
      <c r="E14">
        <v>0</v>
      </c>
      <c r="F14">
        <v>20000</v>
      </c>
      <c r="G14">
        <f>Table1[[#This Row],[price]]*Table1[[#This Row],[units_sold]]</f>
        <v>40000</v>
      </c>
      <c r="H14" t="str" cm="1">
        <f t="array" ref="H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4" t="s">
        <v>14089</v>
      </c>
      <c r="J14" s="28">
        <v>3.65</v>
      </c>
      <c r="K14" s="35" t="str" cm="1">
        <f t="array" ref="K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4" s="29">
        <v>2457</v>
      </c>
      <c r="M14" s="29">
        <v>984</v>
      </c>
      <c r="N14" s="29">
        <v>481</v>
      </c>
      <c r="O14" s="29">
        <v>459</v>
      </c>
      <c r="P14" s="29">
        <v>206</v>
      </c>
      <c r="Q14" s="30">
        <v>327</v>
      </c>
      <c r="R14">
        <v>0</v>
      </c>
      <c r="S14">
        <v>0</v>
      </c>
      <c r="T14">
        <v>0</v>
      </c>
      <c r="U14">
        <v>0</v>
      </c>
      <c r="V14" t="s">
        <v>51</v>
      </c>
      <c r="W14" t="s">
        <v>52</v>
      </c>
      <c r="X14" t="s">
        <v>36</v>
      </c>
      <c r="Y14">
        <v>1</v>
      </c>
      <c r="Z14">
        <v>0</v>
      </c>
      <c r="AA14">
        <v>36</v>
      </c>
      <c r="AB14" t="str" cm="1">
        <f t="array" ref="AB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4">
        <v>50</v>
      </c>
      <c r="AE14" t="s">
        <v>37</v>
      </c>
      <c r="AF14" t="s">
        <v>92</v>
      </c>
      <c r="AG14">
        <v>55499</v>
      </c>
      <c r="AH14">
        <v>4.138885385</v>
      </c>
      <c r="AI14" s="37" t="str" cm="1">
        <f t="array" ref="AI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4">
        <v>0</v>
      </c>
      <c r="AK14" t="s">
        <v>94</v>
      </c>
      <c r="AL14" s="17" t="s">
        <v>14138</v>
      </c>
    </row>
    <row r="15" spans="1:38" x14ac:dyDescent="0.3">
      <c r="A15">
        <v>14</v>
      </c>
      <c r="B15" t="s">
        <v>95</v>
      </c>
      <c r="C15">
        <v>11</v>
      </c>
      <c r="D15">
        <v>81</v>
      </c>
      <c r="E15">
        <v>70</v>
      </c>
      <c r="F15">
        <v>1000</v>
      </c>
      <c r="G15">
        <f>Table1[[#This Row],[price]]*Table1[[#This Row],[units_sold]]</f>
        <v>11000</v>
      </c>
      <c r="H15" t="str" cm="1">
        <f t="array" ref="H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5" t="s">
        <v>14088</v>
      </c>
      <c r="J15" s="28">
        <v>3.92</v>
      </c>
      <c r="K15" s="35" t="str" cm="1">
        <f t="array" ref="K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5" s="29">
        <v>426</v>
      </c>
      <c r="M15" s="29">
        <v>204</v>
      </c>
      <c r="N15" s="29">
        <v>94</v>
      </c>
      <c r="O15" s="29">
        <v>62</v>
      </c>
      <c r="P15" s="29">
        <v>21</v>
      </c>
      <c r="Q15" s="30">
        <v>45</v>
      </c>
      <c r="R15">
        <v>0</v>
      </c>
      <c r="S15">
        <v>0</v>
      </c>
      <c r="T15">
        <v>0</v>
      </c>
      <c r="U15">
        <v>0</v>
      </c>
      <c r="V15" t="s">
        <v>70</v>
      </c>
      <c r="W15" t="s">
        <v>52</v>
      </c>
      <c r="X15" t="s">
        <v>36</v>
      </c>
      <c r="Y15">
        <v>3</v>
      </c>
      <c r="Z15">
        <v>0</v>
      </c>
      <c r="AA15">
        <v>41</v>
      </c>
      <c r="AB15" t="str" cm="1">
        <f t="array" ref="AB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5">
        <v>50</v>
      </c>
      <c r="AE15" t="s">
        <v>37</v>
      </c>
      <c r="AF15" t="s">
        <v>97</v>
      </c>
      <c r="AG15">
        <v>39381</v>
      </c>
      <c r="AH15">
        <v>4.0663264010000004</v>
      </c>
      <c r="AI15" s="37" t="str" cm="1">
        <f t="array" ref="AI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5">
        <v>0</v>
      </c>
      <c r="AK15" t="s">
        <v>98</v>
      </c>
      <c r="AL15" s="18" t="s">
        <v>14139</v>
      </c>
    </row>
    <row r="16" spans="1:38" x14ac:dyDescent="0.3">
      <c r="A16">
        <v>15</v>
      </c>
      <c r="B16" t="s">
        <v>99</v>
      </c>
      <c r="C16">
        <v>11</v>
      </c>
      <c r="D16">
        <v>10</v>
      </c>
      <c r="E16">
        <v>-1</v>
      </c>
      <c r="F16">
        <v>10000</v>
      </c>
      <c r="G16">
        <f>Table1[[#This Row],[price]]*Table1[[#This Row],[units_sold]]</f>
        <v>110000</v>
      </c>
      <c r="H16" t="str" cm="1">
        <f t="array" ref="H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6" t="s">
        <v>14088</v>
      </c>
      <c r="J16" s="28">
        <v>3.72</v>
      </c>
      <c r="K16" s="35" t="str" cm="1">
        <f t="array" ref="K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6" s="29">
        <v>2058</v>
      </c>
      <c r="M16" s="29">
        <v>840</v>
      </c>
      <c r="N16" s="29">
        <v>435</v>
      </c>
      <c r="O16" s="29">
        <v>386</v>
      </c>
      <c r="P16" s="29">
        <v>158</v>
      </c>
      <c r="Q16" s="30">
        <v>239</v>
      </c>
      <c r="R16">
        <v>0</v>
      </c>
      <c r="S16">
        <v>0</v>
      </c>
      <c r="T16">
        <v>0</v>
      </c>
      <c r="U16">
        <v>0</v>
      </c>
      <c r="V16" t="s">
        <v>100</v>
      </c>
      <c r="W16" t="s">
        <v>101</v>
      </c>
      <c r="X16" t="s">
        <v>36</v>
      </c>
      <c r="Y16">
        <v>2</v>
      </c>
      <c r="Z16">
        <v>0</v>
      </c>
      <c r="AA16">
        <v>34</v>
      </c>
      <c r="AB16" t="str" cm="1">
        <f t="array" ref="AB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6">
        <v>50</v>
      </c>
      <c r="AE16" t="s">
        <v>37</v>
      </c>
      <c r="AF16" t="s">
        <v>102</v>
      </c>
      <c r="AG16">
        <v>6302</v>
      </c>
      <c r="AH16">
        <v>3.9584258970000001</v>
      </c>
      <c r="AI16" s="37" t="str" cm="1">
        <f t="array" ref="AI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6">
        <v>0</v>
      </c>
      <c r="AK16" t="s">
        <v>104</v>
      </c>
      <c r="AL16" s="17" t="s">
        <v>14140</v>
      </c>
    </row>
    <row r="17" spans="1:38" x14ac:dyDescent="0.3">
      <c r="A17">
        <v>16</v>
      </c>
      <c r="B17" t="s">
        <v>105</v>
      </c>
      <c r="C17">
        <v>5</v>
      </c>
      <c r="D17">
        <v>25</v>
      </c>
      <c r="E17">
        <v>20</v>
      </c>
      <c r="F17">
        <v>100000</v>
      </c>
      <c r="G17">
        <f>Table1[[#This Row],[price]]*Table1[[#This Row],[units_sold]]</f>
        <v>500000</v>
      </c>
      <c r="H17" t="str" cm="1">
        <f t="array" ref="H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17" t="s">
        <v>14089</v>
      </c>
      <c r="J17" s="28">
        <v>3.83</v>
      </c>
      <c r="K17" s="35" t="str" cm="1">
        <f t="array" ref="K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7" s="29">
        <v>17980</v>
      </c>
      <c r="M17" s="29">
        <v>8290</v>
      </c>
      <c r="N17" s="29">
        <v>3483</v>
      </c>
      <c r="O17" s="29">
        <v>2951</v>
      </c>
      <c r="P17" s="29">
        <v>1410</v>
      </c>
      <c r="Q17" s="30">
        <v>1846</v>
      </c>
      <c r="R17">
        <v>0</v>
      </c>
      <c r="S17">
        <v>0</v>
      </c>
      <c r="T17">
        <v>0</v>
      </c>
      <c r="U17">
        <v>0</v>
      </c>
      <c r="V17" t="s">
        <v>34</v>
      </c>
      <c r="W17" t="s">
        <v>52</v>
      </c>
      <c r="X17" t="s">
        <v>36</v>
      </c>
      <c r="Y17">
        <v>1</v>
      </c>
      <c r="Z17">
        <v>0</v>
      </c>
      <c r="AA17">
        <v>41</v>
      </c>
      <c r="AB17" t="str" cm="1">
        <f t="array" ref="AB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7">
        <v>50</v>
      </c>
      <c r="AD17">
        <v>1</v>
      </c>
      <c r="AE17" t="s">
        <v>37</v>
      </c>
      <c r="AF17" t="s">
        <v>106</v>
      </c>
      <c r="AG17">
        <v>139223</v>
      </c>
      <c r="AH17">
        <v>3.9335813769999999</v>
      </c>
      <c r="AI17" s="37" t="str" cm="1">
        <f t="array" ref="AI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7">
        <v>0</v>
      </c>
      <c r="AK17" t="s">
        <v>107</v>
      </c>
      <c r="AL17" s="18" t="s">
        <v>14141</v>
      </c>
    </row>
    <row r="18" spans="1:38" x14ac:dyDescent="0.3">
      <c r="A18">
        <v>17</v>
      </c>
      <c r="B18" t="s">
        <v>108</v>
      </c>
      <c r="C18">
        <v>9</v>
      </c>
      <c r="D18">
        <v>9</v>
      </c>
      <c r="E18">
        <v>0</v>
      </c>
      <c r="F18">
        <v>20000</v>
      </c>
      <c r="G18">
        <f>Table1[[#This Row],[price]]*Table1[[#This Row],[units_sold]]</f>
        <v>180000</v>
      </c>
      <c r="H18" t="str" cm="1">
        <f t="array" ref="H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8" t="s">
        <v>14088</v>
      </c>
      <c r="J18" s="28">
        <v>3.82</v>
      </c>
      <c r="K18" s="35" t="str" cm="1">
        <f t="array" ref="K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8" s="29">
        <v>5479</v>
      </c>
      <c r="M18" s="29">
        <v>2456</v>
      </c>
      <c r="N18" s="29">
        <v>1162</v>
      </c>
      <c r="O18" s="29">
        <v>853</v>
      </c>
      <c r="P18" s="29">
        <v>431</v>
      </c>
      <c r="Q18" s="30">
        <v>577</v>
      </c>
      <c r="R18">
        <v>0</v>
      </c>
      <c r="S18">
        <v>0</v>
      </c>
      <c r="T18">
        <v>0</v>
      </c>
      <c r="U18">
        <v>0</v>
      </c>
      <c r="V18" t="s">
        <v>64</v>
      </c>
      <c r="W18" t="s">
        <v>52</v>
      </c>
      <c r="X18" t="s">
        <v>36</v>
      </c>
      <c r="Y18">
        <v>3</v>
      </c>
      <c r="Z18">
        <v>0</v>
      </c>
      <c r="AA18">
        <v>43</v>
      </c>
      <c r="AB18" t="str" cm="1">
        <f t="array" ref="AB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8">
        <v>50</v>
      </c>
      <c r="AE18" t="s">
        <v>37</v>
      </c>
      <c r="AF18" t="s">
        <v>109</v>
      </c>
      <c r="AG18">
        <v>22089</v>
      </c>
      <c r="AH18">
        <v>4.0816243380000001</v>
      </c>
      <c r="AI18" s="37" t="str" cm="1">
        <f t="array" ref="AI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8">
        <v>0</v>
      </c>
      <c r="AK18" t="s">
        <v>110</v>
      </c>
      <c r="AL18" s="17" t="s">
        <v>14142</v>
      </c>
    </row>
    <row r="19" spans="1:38" x14ac:dyDescent="0.3">
      <c r="A19">
        <v>18</v>
      </c>
      <c r="B19" t="s">
        <v>111</v>
      </c>
      <c r="C19">
        <v>7</v>
      </c>
      <c r="D19">
        <v>7</v>
      </c>
      <c r="E19">
        <v>0</v>
      </c>
      <c r="F19">
        <v>1000</v>
      </c>
      <c r="G19">
        <f>Table1[[#This Row],[price]]*Table1[[#This Row],[units_sold]]</f>
        <v>7000</v>
      </c>
      <c r="H19" t="str" cm="1">
        <f t="array" ref="H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9" t="s">
        <v>14088</v>
      </c>
      <c r="J19" s="28">
        <v>3.67</v>
      </c>
      <c r="K19" s="35" t="str" cm="1">
        <f t="array" ref="K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9" s="29">
        <v>214</v>
      </c>
      <c r="M19" s="29">
        <v>87</v>
      </c>
      <c r="N19" s="29">
        <v>36</v>
      </c>
      <c r="O19" s="29">
        <v>49</v>
      </c>
      <c r="P19" s="29">
        <v>17</v>
      </c>
      <c r="Q19" s="30">
        <v>25</v>
      </c>
      <c r="R19">
        <v>0</v>
      </c>
      <c r="S19">
        <v>0</v>
      </c>
      <c r="T19">
        <v>0</v>
      </c>
      <c r="U19">
        <v>0</v>
      </c>
      <c r="V19" t="s">
        <v>100</v>
      </c>
      <c r="W19" t="s">
        <v>52</v>
      </c>
      <c r="X19" t="s">
        <v>36</v>
      </c>
      <c r="Y19">
        <v>2</v>
      </c>
      <c r="Z19">
        <v>0</v>
      </c>
      <c r="AA19">
        <v>41</v>
      </c>
      <c r="AB19" t="str" cm="1">
        <f t="array" ref="AB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9">
        <v>50</v>
      </c>
      <c r="AD19">
        <v>1</v>
      </c>
      <c r="AE19" t="s">
        <v>37</v>
      </c>
      <c r="AF19" t="s">
        <v>112</v>
      </c>
      <c r="AG19">
        <v>3592</v>
      </c>
      <c r="AH19">
        <v>4.0623608019999997</v>
      </c>
      <c r="AI19" s="37" t="str" cm="1">
        <f t="array" ref="AI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9">
        <v>0</v>
      </c>
      <c r="AK19" t="s">
        <v>113</v>
      </c>
      <c r="AL19" s="18" t="s">
        <v>14143</v>
      </c>
    </row>
    <row r="20" spans="1:38" x14ac:dyDescent="0.3">
      <c r="A20">
        <v>19</v>
      </c>
      <c r="B20" t="s">
        <v>114</v>
      </c>
      <c r="C20">
        <v>11</v>
      </c>
      <c r="D20">
        <v>10</v>
      </c>
      <c r="E20">
        <v>-1</v>
      </c>
      <c r="F20">
        <v>5000</v>
      </c>
      <c r="G20">
        <f>Table1[[#This Row],[price]]*Table1[[#This Row],[units_sold]]</f>
        <v>55000</v>
      </c>
      <c r="H20" t="str" cm="1">
        <f t="array" ref="H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0" t="s">
        <v>14088</v>
      </c>
      <c r="J20" s="28">
        <v>3.84</v>
      </c>
      <c r="K20" s="35" t="str" cm="1">
        <f t="array" ref="K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0" s="29">
        <v>1183</v>
      </c>
      <c r="M20" s="29">
        <v>506</v>
      </c>
      <c r="N20" s="29">
        <v>274</v>
      </c>
      <c r="O20" s="29">
        <v>216</v>
      </c>
      <c r="P20" s="29">
        <v>81</v>
      </c>
      <c r="Q20" s="30">
        <v>106</v>
      </c>
      <c r="R20">
        <v>0</v>
      </c>
      <c r="S20">
        <v>0</v>
      </c>
      <c r="T20">
        <v>0</v>
      </c>
      <c r="U20">
        <v>0</v>
      </c>
      <c r="V20" t="s">
        <v>42</v>
      </c>
      <c r="W20" t="s">
        <v>52</v>
      </c>
      <c r="X20" t="s">
        <v>36</v>
      </c>
      <c r="Y20">
        <v>3</v>
      </c>
      <c r="Z20">
        <v>0</v>
      </c>
      <c r="AA20">
        <v>69</v>
      </c>
      <c r="AB20" t="str" cm="1">
        <f t="array" ref="AB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20">
        <v>50</v>
      </c>
      <c r="AE20" t="s">
        <v>37</v>
      </c>
      <c r="AF20" t="s">
        <v>115</v>
      </c>
      <c r="AG20">
        <v>23609</v>
      </c>
      <c r="AH20">
        <v>4.2565970599999998</v>
      </c>
      <c r="AI20" s="37" t="str" cm="1">
        <f t="array" ref="AI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0">
        <v>0</v>
      </c>
      <c r="AK20" t="s">
        <v>116</v>
      </c>
      <c r="AL20" s="17" t="s">
        <v>14144</v>
      </c>
    </row>
    <row r="21" spans="1:38" x14ac:dyDescent="0.3">
      <c r="A21">
        <v>20</v>
      </c>
      <c r="B21" t="s">
        <v>117</v>
      </c>
      <c r="C21">
        <v>5</v>
      </c>
      <c r="D21">
        <v>6</v>
      </c>
      <c r="E21">
        <v>1</v>
      </c>
      <c r="F21">
        <v>20000</v>
      </c>
      <c r="G21">
        <f>Table1[[#This Row],[price]]*Table1[[#This Row],[units_sold]]</f>
        <v>100000</v>
      </c>
      <c r="H21" t="str" cm="1">
        <f t="array" ref="H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1" t="s">
        <v>14088</v>
      </c>
      <c r="J21" s="28">
        <v>3.6</v>
      </c>
      <c r="K21" s="35" t="str" cm="1">
        <f t="array" ref="K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1" s="29">
        <v>3552</v>
      </c>
      <c r="M21" s="29">
        <v>1437</v>
      </c>
      <c r="N21" s="29">
        <v>632</v>
      </c>
      <c r="O21" s="29">
        <v>610</v>
      </c>
      <c r="P21" s="29">
        <v>358</v>
      </c>
      <c r="Q21" s="30">
        <v>515</v>
      </c>
      <c r="R21">
        <v>0</v>
      </c>
      <c r="S21">
        <v>0</v>
      </c>
      <c r="T21">
        <v>0</v>
      </c>
      <c r="U21">
        <v>0</v>
      </c>
      <c r="V21" t="s">
        <v>70</v>
      </c>
      <c r="W21" t="s">
        <v>52</v>
      </c>
      <c r="X21" t="s">
        <v>36</v>
      </c>
      <c r="Y21">
        <v>2</v>
      </c>
      <c r="Z21">
        <v>0</v>
      </c>
      <c r="AA21">
        <v>41</v>
      </c>
      <c r="AB21" t="str" cm="1">
        <f t="array" ref="AB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1">
        <v>50</v>
      </c>
      <c r="AE21" t="s">
        <v>37</v>
      </c>
      <c r="AF21" t="s">
        <v>118</v>
      </c>
      <c r="AG21">
        <v>12913</v>
      </c>
      <c r="AH21">
        <v>3.9813366370000001</v>
      </c>
      <c r="AI21" s="37" t="str" cm="1">
        <f t="array" ref="AI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1">
        <v>1</v>
      </c>
      <c r="AK21" t="s">
        <v>120</v>
      </c>
      <c r="AL21" s="18" t="s">
        <v>14145</v>
      </c>
    </row>
    <row r="22" spans="1:38" x14ac:dyDescent="0.3">
      <c r="A22">
        <v>21</v>
      </c>
      <c r="B22" t="s">
        <v>121</v>
      </c>
      <c r="C22">
        <v>11</v>
      </c>
      <c r="D22">
        <v>26</v>
      </c>
      <c r="E22">
        <v>15</v>
      </c>
      <c r="F22">
        <v>1000</v>
      </c>
      <c r="G22">
        <f>Table1[[#This Row],[price]]*Table1[[#This Row],[units_sold]]</f>
        <v>11000</v>
      </c>
      <c r="H22" t="str" cm="1">
        <f t="array" ref="H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2" t="s">
        <v>14088</v>
      </c>
      <c r="J22" s="28">
        <v>3.38</v>
      </c>
      <c r="K22" s="35" t="str" cm="1">
        <f t="array" ref="K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2" s="29">
        <v>72</v>
      </c>
      <c r="M22" s="29">
        <v>27</v>
      </c>
      <c r="N22" s="29">
        <v>11</v>
      </c>
      <c r="O22" s="29">
        <v>11</v>
      </c>
      <c r="P22" s="29">
        <v>8</v>
      </c>
      <c r="Q22" s="30">
        <v>15</v>
      </c>
      <c r="R22">
        <v>0</v>
      </c>
      <c r="S22">
        <v>0</v>
      </c>
      <c r="T22">
        <v>0</v>
      </c>
      <c r="U22">
        <v>0</v>
      </c>
      <c r="V22" t="s">
        <v>42</v>
      </c>
      <c r="W22" t="s">
        <v>52</v>
      </c>
      <c r="X22" t="s">
        <v>36</v>
      </c>
      <c r="Y22">
        <v>2</v>
      </c>
      <c r="Z22">
        <v>0</v>
      </c>
      <c r="AA22">
        <v>51</v>
      </c>
      <c r="AB22" t="str" cm="1">
        <f t="array" ref="AB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2">
        <v>50</v>
      </c>
      <c r="AE22" t="s">
        <v>37</v>
      </c>
      <c r="AF22" t="s">
        <v>123</v>
      </c>
      <c r="AG22">
        <v>4516</v>
      </c>
      <c r="AH22">
        <v>4.2318423379999999</v>
      </c>
      <c r="AI22" s="37" t="str" cm="1">
        <f t="array" ref="AI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2">
        <v>0</v>
      </c>
      <c r="AK22" s="1" t="s">
        <v>124</v>
      </c>
      <c r="AL22" s="17" t="s">
        <v>14146</v>
      </c>
    </row>
    <row r="23" spans="1:38" x14ac:dyDescent="0.3">
      <c r="A23">
        <v>22</v>
      </c>
      <c r="B23" t="s">
        <v>125</v>
      </c>
      <c r="C23">
        <v>7</v>
      </c>
      <c r="D23">
        <v>6</v>
      </c>
      <c r="E23">
        <v>-1</v>
      </c>
      <c r="F23">
        <v>5000</v>
      </c>
      <c r="G23">
        <f>Table1[[#This Row],[price]]*Table1[[#This Row],[units_sold]]</f>
        <v>35000</v>
      </c>
      <c r="H23" t="str" cm="1">
        <f t="array" ref="H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3" t="s">
        <v>14089</v>
      </c>
      <c r="J23" s="28">
        <v>3.67</v>
      </c>
      <c r="K23" s="35" t="str" cm="1">
        <f t="array" ref="K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3" s="29">
        <v>510</v>
      </c>
      <c r="M23" s="29">
        <v>213</v>
      </c>
      <c r="N23" s="29">
        <v>98</v>
      </c>
      <c r="O23" s="29">
        <v>85</v>
      </c>
      <c r="P23" s="29">
        <v>45</v>
      </c>
      <c r="Q23" s="30">
        <v>69</v>
      </c>
      <c r="R23">
        <v>0</v>
      </c>
      <c r="S23">
        <v>0</v>
      </c>
      <c r="T23">
        <v>0</v>
      </c>
      <c r="U23">
        <v>0</v>
      </c>
      <c r="V23" t="s">
        <v>42</v>
      </c>
      <c r="W23" t="s">
        <v>35</v>
      </c>
      <c r="X23" t="s">
        <v>36</v>
      </c>
      <c r="Y23">
        <v>2</v>
      </c>
      <c r="Z23">
        <v>0</v>
      </c>
      <c r="AA23">
        <v>138</v>
      </c>
      <c r="AB23" t="str" cm="1">
        <f t="array" ref="AB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23">
        <v>50</v>
      </c>
      <c r="AD23">
        <v>1</v>
      </c>
      <c r="AE23" t="s">
        <v>37</v>
      </c>
      <c r="AF23" t="s">
        <v>126</v>
      </c>
      <c r="AG23">
        <v>96838</v>
      </c>
      <c r="AH23">
        <v>4.2646585019999996</v>
      </c>
      <c r="AI23" s="37" t="str" cm="1">
        <f t="array" ref="AI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3">
        <v>0</v>
      </c>
      <c r="AK23" t="s">
        <v>128</v>
      </c>
      <c r="AL23" s="18" t="s">
        <v>14147</v>
      </c>
    </row>
    <row r="24" spans="1:38" x14ac:dyDescent="0.3">
      <c r="A24">
        <v>23</v>
      </c>
      <c r="B24" t="s">
        <v>129</v>
      </c>
      <c r="C24">
        <v>5.71</v>
      </c>
      <c r="D24">
        <v>5</v>
      </c>
      <c r="E24">
        <v>-0.71</v>
      </c>
      <c r="F24">
        <v>1000</v>
      </c>
      <c r="G24">
        <f>Table1[[#This Row],[price]]*Table1[[#This Row],[units_sold]]</f>
        <v>5710</v>
      </c>
      <c r="H24" t="str" cm="1">
        <f t="array" ref="H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4" t="s">
        <v>14088</v>
      </c>
      <c r="J24" s="28">
        <v>3.75</v>
      </c>
      <c r="K24" s="35" t="str" cm="1">
        <f t="array" ref="K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4" s="29">
        <v>678</v>
      </c>
      <c r="M24" s="29">
        <v>290</v>
      </c>
      <c r="N24" s="29">
        <v>145</v>
      </c>
      <c r="O24" s="29">
        <v>104</v>
      </c>
      <c r="P24" s="29">
        <v>61</v>
      </c>
      <c r="Q24" s="30">
        <v>78</v>
      </c>
      <c r="R24">
        <v>0</v>
      </c>
      <c r="S24">
        <v>0</v>
      </c>
      <c r="T24">
        <v>0</v>
      </c>
      <c r="U24">
        <v>0</v>
      </c>
      <c r="V24" t="s">
        <v>70</v>
      </c>
      <c r="W24" t="s">
        <v>79</v>
      </c>
      <c r="X24" t="s">
        <v>36</v>
      </c>
      <c r="Y24">
        <v>2</v>
      </c>
      <c r="Z24">
        <v>0</v>
      </c>
      <c r="AA24">
        <v>43</v>
      </c>
      <c r="AB24" t="str" cm="1">
        <f t="array" ref="AB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4">
        <v>50</v>
      </c>
      <c r="AE24" t="s">
        <v>37</v>
      </c>
      <c r="AF24" t="s">
        <v>130</v>
      </c>
      <c r="AG24">
        <v>80093</v>
      </c>
      <c r="AH24">
        <v>4.0066922199999997</v>
      </c>
      <c r="AI24" s="37" t="str" cm="1">
        <f t="array" ref="AI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4">
        <v>0</v>
      </c>
      <c r="AK24" t="s">
        <v>131</v>
      </c>
      <c r="AL24" s="17" t="s">
        <v>14148</v>
      </c>
    </row>
    <row r="25" spans="1:38" x14ac:dyDescent="0.3">
      <c r="A25">
        <v>24</v>
      </c>
      <c r="B25" t="s">
        <v>132</v>
      </c>
      <c r="C25">
        <v>9</v>
      </c>
      <c r="D25">
        <v>32</v>
      </c>
      <c r="E25">
        <v>23</v>
      </c>
      <c r="F25">
        <v>1000</v>
      </c>
      <c r="G25">
        <f>Table1[[#This Row],[price]]*Table1[[#This Row],[units_sold]]</f>
        <v>9000</v>
      </c>
      <c r="H25" t="str" cm="1">
        <f t="array" ref="H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5" t="s">
        <v>14088</v>
      </c>
      <c r="J25" s="28">
        <v>4.1500000000000004</v>
      </c>
      <c r="K25" s="35" t="str" cm="1">
        <f t="array" ref="K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5" s="29">
        <v>567</v>
      </c>
      <c r="M25" s="29">
        <v>323</v>
      </c>
      <c r="N25" s="29">
        <v>116</v>
      </c>
      <c r="O25" s="29">
        <v>58</v>
      </c>
      <c r="P25" s="29">
        <v>28</v>
      </c>
      <c r="Q25" s="30">
        <v>42</v>
      </c>
      <c r="R25">
        <v>0</v>
      </c>
      <c r="S25">
        <v>0</v>
      </c>
      <c r="T25">
        <v>0</v>
      </c>
      <c r="U25">
        <v>0</v>
      </c>
      <c r="V25" t="s">
        <v>42</v>
      </c>
      <c r="W25" t="s">
        <v>35</v>
      </c>
      <c r="X25" t="s">
        <v>36</v>
      </c>
      <c r="Y25">
        <v>3</v>
      </c>
      <c r="Z25">
        <v>0</v>
      </c>
      <c r="AA25">
        <v>41</v>
      </c>
      <c r="AB25" t="str" cm="1">
        <f t="array" ref="AB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5">
        <v>50</v>
      </c>
      <c r="AE25" t="s">
        <v>37</v>
      </c>
      <c r="AF25" t="s">
        <v>133</v>
      </c>
      <c r="AG25">
        <v>9395</v>
      </c>
      <c r="AH25">
        <v>4.110058542</v>
      </c>
      <c r="AI25" s="37" t="str" cm="1">
        <f t="array" ref="AI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5">
        <v>0</v>
      </c>
      <c r="AK25" t="s">
        <v>134</v>
      </c>
      <c r="AL25" s="18" t="s">
        <v>14149</v>
      </c>
    </row>
    <row r="26" spans="1:38" x14ac:dyDescent="0.3">
      <c r="A26">
        <v>25</v>
      </c>
      <c r="B26" t="s">
        <v>135</v>
      </c>
      <c r="C26">
        <v>9</v>
      </c>
      <c r="D26">
        <v>9</v>
      </c>
      <c r="E26">
        <v>0</v>
      </c>
      <c r="F26">
        <v>1000</v>
      </c>
      <c r="G26">
        <f>Table1[[#This Row],[price]]*Table1[[#This Row],[units_sold]]</f>
        <v>9000</v>
      </c>
      <c r="H26" t="str" cm="1">
        <f t="array" ref="H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6" t="s">
        <v>14088</v>
      </c>
      <c r="J26" s="28">
        <v>4.03</v>
      </c>
      <c r="K26" s="35" t="str" cm="1">
        <f t="array" ref="K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6" s="29">
        <v>216</v>
      </c>
      <c r="M26" s="29">
        <v>105</v>
      </c>
      <c r="N26" s="29">
        <v>48</v>
      </c>
      <c r="O26" s="29">
        <v>39</v>
      </c>
      <c r="P26" s="29">
        <v>12</v>
      </c>
      <c r="Q26" s="30">
        <v>12</v>
      </c>
      <c r="R26">
        <v>0</v>
      </c>
      <c r="S26">
        <v>0</v>
      </c>
      <c r="T26">
        <v>0</v>
      </c>
      <c r="U26">
        <v>0</v>
      </c>
      <c r="V26" t="s">
        <v>4024</v>
      </c>
      <c r="W26" t="s">
        <v>35</v>
      </c>
      <c r="X26" t="s">
        <v>36</v>
      </c>
      <c r="Y26">
        <v>3</v>
      </c>
      <c r="Z26">
        <v>0</v>
      </c>
      <c r="AA26">
        <v>60</v>
      </c>
      <c r="AB26" t="str" cm="1">
        <f t="array" ref="AB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26">
        <v>50</v>
      </c>
      <c r="AE26" t="s">
        <v>136</v>
      </c>
      <c r="AF26" t="s">
        <v>137</v>
      </c>
      <c r="AG26">
        <v>4298</v>
      </c>
      <c r="AH26">
        <v>4.229409027</v>
      </c>
      <c r="AI26" s="37" t="str" cm="1">
        <f t="array" ref="AI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6">
        <v>0</v>
      </c>
      <c r="AK26" t="s">
        <v>138</v>
      </c>
      <c r="AL26" s="17" t="s">
        <v>14150</v>
      </c>
    </row>
    <row r="27" spans="1:38" x14ac:dyDescent="0.3">
      <c r="A27">
        <v>26</v>
      </c>
      <c r="B27" t="s">
        <v>139</v>
      </c>
      <c r="C27">
        <v>5.65</v>
      </c>
      <c r="D27">
        <v>5</v>
      </c>
      <c r="E27">
        <v>-0.65</v>
      </c>
      <c r="F27">
        <v>20000</v>
      </c>
      <c r="G27">
        <f>Table1[[#This Row],[price]]*Table1[[#This Row],[units_sold]]</f>
        <v>113000</v>
      </c>
      <c r="H27" t="str" cm="1">
        <f t="array" ref="H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7" t="s">
        <v>14088</v>
      </c>
      <c r="J27" s="28">
        <v>4.29</v>
      </c>
      <c r="K27" s="35" t="str" cm="1">
        <f t="array" ref="K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7" s="29">
        <v>2996</v>
      </c>
      <c r="M27" s="29">
        <v>1781</v>
      </c>
      <c r="N27" s="29">
        <v>628</v>
      </c>
      <c r="O27" s="29">
        <v>374</v>
      </c>
      <c r="P27" s="29">
        <v>104</v>
      </c>
      <c r="Q27" s="30">
        <v>109</v>
      </c>
      <c r="R27">
        <v>1</v>
      </c>
      <c r="S27">
        <v>0</v>
      </c>
      <c r="T27">
        <v>1</v>
      </c>
      <c r="U27">
        <v>0</v>
      </c>
      <c r="V27" t="s">
        <v>34</v>
      </c>
      <c r="W27" t="s">
        <v>52</v>
      </c>
      <c r="X27" t="s">
        <v>36</v>
      </c>
      <c r="Y27">
        <v>2</v>
      </c>
      <c r="Z27">
        <v>0</v>
      </c>
      <c r="AA27">
        <v>43</v>
      </c>
      <c r="AB27" t="str" cm="1">
        <f t="array" ref="AB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7">
        <v>50</v>
      </c>
      <c r="AD27">
        <v>1</v>
      </c>
      <c r="AE27" t="s">
        <v>37</v>
      </c>
      <c r="AF27" t="s">
        <v>140</v>
      </c>
      <c r="AG27">
        <v>40943</v>
      </c>
      <c r="AH27">
        <v>4.0174877269999998</v>
      </c>
      <c r="AI27" s="37" t="str" cm="1">
        <f t="array" ref="AI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7">
        <v>0</v>
      </c>
      <c r="AK27" t="s">
        <v>142</v>
      </c>
      <c r="AL27" s="18" t="s">
        <v>14151</v>
      </c>
    </row>
    <row r="28" spans="1:38" x14ac:dyDescent="0.3">
      <c r="A28">
        <v>27</v>
      </c>
      <c r="B28" t="s">
        <v>143</v>
      </c>
      <c r="C28">
        <v>1.74</v>
      </c>
      <c r="D28">
        <v>2</v>
      </c>
      <c r="E28">
        <v>0.26</v>
      </c>
      <c r="F28">
        <v>100</v>
      </c>
      <c r="G28">
        <f>Table1[[#This Row],[price]]*Table1[[#This Row],[units_sold]]</f>
        <v>174</v>
      </c>
      <c r="H28" t="str" cm="1">
        <f t="array" ref="H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8" t="s">
        <v>14089</v>
      </c>
      <c r="J28" s="28">
        <v>4.25</v>
      </c>
      <c r="K28" s="35" t="str" cm="1">
        <f t="array" ref="K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8" s="29">
        <v>12</v>
      </c>
      <c r="M28" s="29">
        <v>7</v>
      </c>
      <c r="N28" s="29">
        <v>3</v>
      </c>
      <c r="O28" s="29">
        <v>1</v>
      </c>
      <c r="P28" s="29">
        <v>0</v>
      </c>
      <c r="Q28" s="30">
        <v>1</v>
      </c>
      <c r="R28">
        <v>0</v>
      </c>
      <c r="S28">
        <v>0</v>
      </c>
      <c r="T28">
        <v>0</v>
      </c>
      <c r="U28">
        <v>0</v>
      </c>
      <c r="V28" t="s">
        <v>144</v>
      </c>
      <c r="W28" t="s">
        <v>43</v>
      </c>
      <c r="X28" t="s">
        <v>36</v>
      </c>
      <c r="Y28">
        <v>1</v>
      </c>
      <c r="Z28">
        <v>0</v>
      </c>
      <c r="AA28">
        <v>41</v>
      </c>
      <c r="AB28" t="str" cm="1">
        <f t="array" ref="AB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8">
        <v>50</v>
      </c>
      <c r="AE28" t="s">
        <v>37</v>
      </c>
      <c r="AF28" t="s">
        <v>145</v>
      </c>
      <c r="AG28">
        <v>18138</v>
      </c>
      <c r="AH28">
        <v>3.8315139490000001</v>
      </c>
      <c r="AI28" s="37" t="str" cm="1">
        <f t="array" ref="AI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8">
        <v>0</v>
      </c>
      <c r="AK28" t="s">
        <v>146</v>
      </c>
      <c r="AL28" s="17" t="s">
        <v>14152</v>
      </c>
    </row>
    <row r="29" spans="1:38" x14ac:dyDescent="0.3">
      <c r="A29">
        <v>28</v>
      </c>
      <c r="B29" t="s">
        <v>147</v>
      </c>
      <c r="C29">
        <v>5.65</v>
      </c>
      <c r="D29">
        <v>6</v>
      </c>
      <c r="E29">
        <v>0.35</v>
      </c>
      <c r="F29">
        <v>1000</v>
      </c>
      <c r="G29">
        <f>Table1[[#This Row],[price]]*Table1[[#This Row],[units_sold]]</f>
        <v>5650</v>
      </c>
      <c r="H29" t="str" cm="1">
        <f t="array" ref="H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9" t="s">
        <v>14088</v>
      </c>
      <c r="J29" s="28">
        <v>4.0599999999999996</v>
      </c>
      <c r="K29" s="35" t="str" cm="1">
        <f t="array" ref="K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9" s="29">
        <v>301</v>
      </c>
      <c r="M29" s="29">
        <v>156</v>
      </c>
      <c r="N29" s="29">
        <v>70</v>
      </c>
      <c r="O29" s="29">
        <v>34</v>
      </c>
      <c r="P29" s="29">
        <v>18</v>
      </c>
      <c r="Q29" s="30">
        <v>23</v>
      </c>
      <c r="R29">
        <v>0</v>
      </c>
      <c r="S29">
        <v>0</v>
      </c>
      <c r="T29">
        <v>0</v>
      </c>
      <c r="U29">
        <v>0</v>
      </c>
      <c r="V29" t="s">
        <v>34</v>
      </c>
      <c r="W29" t="s">
        <v>4023</v>
      </c>
      <c r="X29" t="s">
        <v>36</v>
      </c>
      <c r="Y29">
        <v>2</v>
      </c>
      <c r="Z29">
        <v>0</v>
      </c>
      <c r="AA29">
        <v>54</v>
      </c>
      <c r="AB29" t="str" cm="1">
        <f t="array" ref="AB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9">
        <v>50</v>
      </c>
      <c r="AE29" t="s">
        <v>37</v>
      </c>
      <c r="AF29" t="s">
        <v>149</v>
      </c>
      <c r="AG29">
        <v>7034</v>
      </c>
      <c r="AH29">
        <v>4.0602786469999996</v>
      </c>
      <c r="AI29" s="37" t="str" cm="1">
        <f t="array" ref="AI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9">
        <v>0</v>
      </c>
      <c r="AK29" t="s">
        <v>150</v>
      </c>
      <c r="AL29" s="18" t="s">
        <v>14153</v>
      </c>
    </row>
    <row r="30" spans="1:38" x14ac:dyDescent="0.3">
      <c r="A30">
        <v>29</v>
      </c>
      <c r="B30" t="s">
        <v>151</v>
      </c>
      <c r="C30">
        <v>14</v>
      </c>
      <c r="D30">
        <v>76</v>
      </c>
      <c r="E30">
        <v>62</v>
      </c>
      <c r="F30">
        <v>100</v>
      </c>
      <c r="G30">
        <f>Table1[[#This Row],[price]]*Table1[[#This Row],[units_sold]]</f>
        <v>1400</v>
      </c>
      <c r="H30" t="str" cm="1">
        <f t="array" ref="H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0" t="s">
        <v>14088</v>
      </c>
      <c r="J30" s="28">
        <v>4.0599999999999996</v>
      </c>
      <c r="K30" s="35" t="str" cm="1">
        <f t="array" ref="K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0" s="29">
        <v>31</v>
      </c>
      <c r="M30" s="29">
        <v>17</v>
      </c>
      <c r="N30" s="29">
        <v>4</v>
      </c>
      <c r="O30" s="29">
        <v>6</v>
      </c>
      <c r="P30" s="29">
        <v>3</v>
      </c>
      <c r="Q30" s="30">
        <v>1</v>
      </c>
      <c r="R30">
        <v>0</v>
      </c>
      <c r="S30">
        <v>0</v>
      </c>
      <c r="T30">
        <v>0</v>
      </c>
      <c r="U30">
        <v>0</v>
      </c>
      <c r="V30" t="s">
        <v>4024</v>
      </c>
      <c r="W30" t="s">
        <v>52</v>
      </c>
      <c r="X30" t="s">
        <v>36</v>
      </c>
      <c r="Y30">
        <v>4</v>
      </c>
      <c r="Z30">
        <v>0</v>
      </c>
      <c r="AA30">
        <v>36</v>
      </c>
      <c r="AB30" t="str" cm="1">
        <f t="array" ref="AB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0">
        <v>50</v>
      </c>
      <c r="AD30">
        <v>1</v>
      </c>
      <c r="AE30" t="s">
        <v>37</v>
      </c>
      <c r="AF30" t="s">
        <v>152</v>
      </c>
      <c r="AG30">
        <v>51369</v>
      </c>
      <c r="AH30">
        <v>3.9682688000000002</v>
      </c>
      <c r="AI30" s="37" t="str" cm="1">
        <f t="array" ref="AI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0">
        <v>1</v>
      </c>
      <c r="AK30" t="s">
        <v>153</v>
      </c>
      <c r="AL30" s="17" t="s">
        <v>14154</v>
      </c>
    </row>
    <row r="31" spans="1:38" x14ac:dyDescent="0.3">
      <c r="A31">
        <v>30</v>
      </c>
      <c r="B31" t="s">
        <v>154</v>
      </c>
      <c r="C31">
        <v>5.65</v>
      </c>
      <c r="D31">
        <v>6</v>
      </c>
      <c r="E31">
        <v>0.35</v>
      </c>
      <c r="F31">
        <v>1000</v>
      </c>
      <c r="G31">
        <f>Table1[[#This Row],[price]]*Table1[[#This Row],[units_sold]]</f>
        <v>5650</v>
      </c>
      <c r="H31" t="str" cm="1">
        <f t="array" ref="H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1" t="s">
        <v>14089</v>
      </c>
      <c r="J31" s="28">
        <v>4.37</v>
      </c>
      <c r="K31" s="35" t="str" cm="1">
        <f t="array" ref="K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1" s="29">
        <v>217</v>
      </c>
      <c r="M31" s="29">
        <v>137</v>
      </c>
      <c r="N31" s="29">
        <v>42</v>
      </c>
      <c r="O31" s="29">
        <v>24</v>
      </c>
      <c r="P31" s="29">
        <v>9</v>
      </c>
      <c r="Q31" s="30">
        <v>5</v>
      </c>
      <c r="R31">
        <v>1</v>
      </c>
      <c r="S31">
        <v>0</v>
      </c>
      <c r="T31">
        <v>1</v>
      </c>
      <c r="U31">
        <v>0</v>
      </c>
      <c r="V31" t="s">
        <v>70</v>
      </c>
      <c r="W31" t="s">
        <v>79</v>
      </c>
      <c r="X31" t="s">
        <v>36</v>
      </c>
      <c r="Y31">
        <v>2</v>
      </c>
      <c r="Z31">
        <v>0</v>
      </c>
      <c r="AA31">
        <v>38</v>
      </c>
      <c r="AB31" t="str" cm="1">
        <f t="array" ref="AB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1">
        <v>50</v>
      </c>
      <c r="AE31" t="s">
        <v>37</v>
      </c>
      <c r="AF31" t="s">
        <v>155</v>
      </c>
      <c r="AG31">
        <v>44837</v>
      </c>
      <c r="AH31">
        <v>4.0659053910000003</v>
      </c>
      <c r="AI31" s="37" t="str" cm="1">
        <f t="array" ref="AI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
        <v>0</v>
      </c>
      <c r="AK31" t="s">
        <v>156</v>
      </c>
      <c r="AL31" s="18" t="s">
        <v>14155</v>
      </c>
    </row>
    <row r="32" spans="1:38" x14ac:dyDescent="0.3">
      <c r="A32">
        <v>31</v>
      </c>
      <c r="B32" t="s">
        <v>157</v>
      </c>
      <c r="C32">
        <v>8</v>
      </c>
      <c r="D32">
        <v>7</v>
      </c>
      <c r="E32">
        <v>-1</v>
      </c>
      <c r="F32">
        <v>1000</v>
      </c>
      <c r="G32">
        <f>Table1[[#This Row],[price]]*Table1[[#This Row],[units_sold]]</f>
        <v>8000</v>
      </c>
      <c r="H32" t="str" cm="1">
        <f t="array" ref="H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2" t="s">
        <v>14088</v>
      </c>
      <c r="J32" s="28">
        <v>3.81</v>
      </c>
      <c r="K32" s="35" t="str" cm="1">
        <f t="array" ref="K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2" s="29">
        <v>443</v>
      </c>
      <c r="M32" s="29">
        <v>215</v>
      </c>
      <c r="N32" s="29">
        <v>76</v>
      </c>
      <c r="O32" s="29">
        <v>65</v>
      </c>
      <c r="P32" s="29">
        <v>29</v>
      </c>
      <c r="Q32" s="30">
        <v>58</v>
      </c>
      <c r="R32">
        <v>0</v>
      </c>
      <c r="S32">
        <v>0</v>
      </c>
      <c r="T32">
        <v>0</v>
      </c>
      <c r="U32">
        <v>0</v>
      </c>
      <c r="V32" t="s">
        <v>4024</v>
      </c>
      <c r="W32" t="s">
        <v>52</v>
      </c>
      <c r="X32" t="s">
        <v>36</v>
      </c>
      <c r="Y32">
        <v>2</v>
      </c>
      <c r="Z32">
        <v>0</v>
      </c>
      <c r="AA32">
        <v>46</v>
      </c>
      <c r="AB32" t="str" cm="1">
        <f t="array" ref="AB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
        <v>50</v>
      </c>
      <c r="AE32" t="s">
        <v>37</v>
      </c>
      <c r="AF32" t="s">
        <v>159</v>
      </c>
      <c r="AG32">
        <v>3460</v>
      </c>
      <c r="AH32">
        <v>3.8708092490000001</v>
      </c>
      <c r="AI32" s="37" t="str" cm="1">
        <f t="array" ref="AI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2">
        <v>0</v>
      </c>
      <c r="AK32" t="s">
        <v>160</v>
      </c>
      <c r="AL32" s="17" t="s">
        <v>14156</v>
      </c>
    </row>
    <row r="33" spans="1:38" x14ac:dyDescent="0.3">
      <c r="A33">
        <v>32</v>
      </c>
      <c r="B33" t="s">
        <v>161</v>
      </c>
      <c r="C33">
        <v>2.66</v>
      </c>
      <c r="D33">
        <v>3</v>
      </c>
      <c r="E33">
        <v>0.34</v>
      </c>
      <c r="F33">
        <v>5000</v>
      </c>
      <c r="G33">
        <f>Table1[[#This Row],[price]]*Table1[[#This Row],[units_sold]]</f>
        <v>13300</v>
      </c>
      <c r="H33" t="str" cm="1">
        <f t="array" ref="H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3" t="s">
        <v>14088</v>
      </c>
      <c r="J33" s="28">
        <v>3.44</v>
      </c>
      <c r="K33" s="35" t="str" cm="1">
        <f t="array" ref="K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3" s="29">
        <v>1136</v>
      </c>
      <c r="M33" s="29">
        <v>418</v>
      </c>
      <c r="N33" s="29">
        <v>187</v>
      </c>
      <c r="O33" s="29">
        <v>201</v>
      </c>
      <c r="P33" s="29">
        <v>133</v>
      </c>
      <c r="Q33" s="30">
        <v>197</v>
      </c>
      <c r="R33">
        <v>0</v>
      </c>
      <c r="S33">
        <v>0</v>
      </c>
      <c r="T33">
        <v>0</v>
      </c>
      <c r="U33">
        <v>0</v>
      </c>
      <c r="V33" t="s">
        <v>70</v>
      </c>
      <c r="W33" t="s">
        <v>35</v>
      </c>
      <c r="X33" t="s">
        <v>36</v>
      </c>
      <c r="Y33">
        <v>1</v>
      </c>
      <c r="Z33">
        <v>0</v>
      </c>
      <c r="AA33">
        <v>22</v>
      </c>
      <c r="AB33" t="str" cm="1">
        <f t="array" ref="AB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3">
        <v>50</v>
      </c>
      <c r="AE33" t="s">
        <v>37</v>
      </c>
      <c r="AF33" t="s">
        <v>162</v>
      </c>
      <c r="AG33">
        <v>223392</v>
      </c>
      <c r="AH33">
        <v>4.3063628060000001</v>
      </c>
      <c r="AI33" s="37" t="str" cm="1">
        <f t="array" ref="AI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3">
        <v>0</v>
      </c>
      <c r="AK33" t="s">
        <v>163</v>
      </c>
      <c r="AL33" s="18" t="s">
        <v>14157</v>
      </c>
    </row>
    <row r="34" spans="1:38" x14ac:dyDescent="0.3">
      <c r="A34">
        <v>33</v>
      </c>
      <c r="B34" t="s">
        <v>164</v>
      </c>
      <c r="C34">
        <v>9</v>
      </c>
      <c r="D34">
        <v>8</v>
      </c>
      <c r="E34">
        <v>-1</v>
      </c>
      <c r="F34">
        <v>10000</v>
      </c>
      <c r="G34">
        <f>Table1[[#This Row],[price]]*Table1[[#This Row],[units_sold]]</f>
        <v>90000</v>
      </c>
      <c r="H34" t="str" cm="1">
        <f t="array" ref="H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4" t="s">
        <v>14088</v>
      </c>
      <c r="J34" s="28">
        <v>3.8</v>
      </c>
      <c r="K34" s="35" t="str" cm="1">
        <f t="array" ref="K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4" s="29">
        <v>1231</v>
      </c>
      <c r="M34" s="29">
        <v>555</v>
      </c>
      <c r="N34" s="29">
        <v>240</v>
      </c>
      <c r="O34" s="29">
        <v>211</v>
      </c>
      <c r="P34" s="29">
        <v>87</v>
      </c>
      <c r="Q34" s="30">
        <v>138</v>
      </c>
      <c r="R34">
        <v>0</v>
      </c>
      <c r="S34">
        <v>0</v>
      </c>
      <c r="T34">
        <v>0</v>
      </c>
      <c r="U34">
        <v>0</v>
      </c>
      <c r="V34" t="s">
        <v>51</v>
      </c>
      <c r="W34" t="s">
        <v>52</v>
      </c>
      <c r="X34" t="s">
        <v>36</v>
      </c>
      <c r="Y34">
        <v>3</v>
      </c>
      <c r="Z34">
        <v>0</v>
      </c>
      <c r="AA34">
        <v>45</v>
      </c>
      <c r="AB34" t="str" cm="1">
        <f t="array" ref="AB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4">
        <v>50</v>
      </c>
      <c r="AE34" t="s">
        <v>37</v>
      </c>
      <c r="AF34" t="s">
        <v>165</v>
      </c>
      <c r="AG34">
        <v>10600</v>
      </c>
      <c r="AH34">
        <v>3.8675471699999999</v>
      </c>
      <c r="AI34" s="37" t="str" cm="1">
        <f t="array" ref="AI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4">
        <v>0</v>
      </c>
      <c r="AK34" t="s">
        <v>167</v>
      </c>
      <c r="AL34" s="17" t="s">
        <v>14158</v>
      </c>
    </row>
    <row r="35" spans="1:38" x14ac:dyDescent="0.3">
      <c r="A35">
        <v>34</v>
      </c>
      <c r="B35" t="s">
        <v>168</v>
      </c>
      <c r="C35">
        <v>11</v>
      </c>
      <c r="D35">
        <v>10</v>
      </c>
      <c r="E35">
        <v>-1</v>
      </c>
      <c r="F35">
        <v>1000</v>
      </c>
      <c r="G35">
        <f>Table1[[#This Row],[price]]*Table1[[#This Row],[units_sold]]</f>
        <v>11000</v>
      </c>
      <c r="H35" t="str" cm="1">
        <f t="array" ref="H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5" t="s">
        <v>14088</v>
      </c>
      <c r="J35" s="28">
        <v>4.16</v>
      </c>
      <c r="K35" s="35" t="str" cm="1">
        <f t="array" ref="K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5" s="29">
        <v>274</v>
      </c>
      <c r="M35" s="29">
        <v>162</v>
      </c>
      <c r="N35" s="29">
        <v>47</v>
      </c>
      <c r="O35" s="29">
        <v>34</v>
      </c>
      <c r="P35" s="29">
        <v>10</v>
      </c>
      <c r="Q35" s="30">
        <v>21</v>
      </c>
      <c r="R35">
        <v>1</v>
      </c>
      <c r="S35">
        <v>0</v>
      </c>
      <c r="T35">
        <v>1</v>
      </c>
      <c r="U35">
        <v>0</v>
      </c>
      <c r="V35" t="s">
        <v>34</v>
      </c>
      <c r="W35" t="s">
        <v>52</v>
      </c>
      <c r="X35" t="s">
        <v>36</v>
      </c>
      <c r="Y35">
        <v>3</v>
      </c>
      <c r="Z35">
        <v>0</v>
      </c>
      <c r="AA35">
        <v>31</v>
      </c>
      <c r="AB35" t="str" cm="1">
        <f t="array" ref="AB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5">
        <v>50</v>
      </c>
      <c r="AE35" t="s">
        <v>37</v>
      </c>
      <c r="AF35" t="s">
        <v>169</v>
      </c>
      <c r="AG35">
        <v>13946</v>
      </c>
      <c r="AH35">
        <v>4.0001434099999997</v>
      </c>
      <c r="AI35" s="37" t="str" cm="1">
        <f t="array" ref="AI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
        <v>0</v>
      </c>
      <c r="AK35" t="s">
        <v>171</v>
      </c>
      <c r="AL35" s="18" t="s">
        <v>14159</v>
      </c>
    </row>
    <row r="36" spans="1:38" x14ac:dyDescent="0.3">
      <c r="A36">
        <v>35</v>
      </c>
      <c r="B36" t="s">
        <v>172</v>
      </c>
      <c r="C36">
        <v>8</v>
      </c>
      <c r="D36">
        <v>17</v>
      </c>
      <c r="E36">
        <v>9</v>
      </c>
      <c r="F36">
        <v>100</v>
      </c>
      <c r="G36">
        <f>Table1[[#This Row],[price]]*Table1[[#This Row],[units_sold]]</f>
        <v>800</v>
      </c>
      <c r="H36" t="str" cm="1">
        <f t="array" ref="H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6" t="s">
        <v>14089</v>
      </c>
      <c r="J36" s="28">
        <v>2.75</v>
      </c>
      <c r="K36" s="35" t="str" cm="1">
        <f t="array" ref="K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36" s="29">
        <v>8</v>
      </c>
      <c r="M36" s="29">
        <v>2</v>
      </c>
      <c r="N36" s="29">
        <v>0</v>
      </c>
      <c r="O36" s="29">
        <v>3</v>
      </c>
      <c r="P36" s="29">
        <v>0</v>
      </c>
      <c r="Q36" s="30">
        <v>3</v>
      </c>
      <c r="R36">
        <v>0</v>
      </c>
      <c r="S36">
        <v>0</v>
      </c>
      <c r="T36">
        <v>0</v>
      </c>
      <c r="U36">
        <v>0</v>
      </c>
      <c r="V36" t="s">
        <v>64</v>
      </c>
      <c r="W36" t="s">
        <v>52</v>
      </c>
      <c r="X36" t="s">
        <v>36</v>
      </c>
      <c r="Y36">
        <v>3</v>
      </c>
      <c r="Z36">
        <v>0</v>
      </c>
      <c r="AA36">
        <v>40</v>
      </c>
      <c r="AB36" t="str" cm="1">
        <f t="array" ref="AB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6">
        <v>50</v>
      </c>
      <c r="AE36" t="s">
        <v>37</v>
      </c>
      <c r="AF36" t="s">
        <v>173</v>
      </c>
      <c r="AG36">
        <v>47981</v>
      </c>
      <c r="AH36">
        <v>4.025364207</v>
      </c>
      <c r="AI36" s="37" t="str" cm="1">
        <f t="array" ref="AI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6">
        <v>0</v>
      </c>
      <c r="AK36" t="s">
        <v>174</v>
      </c>
      <c r="AL36" s="17" t="s">
        <v>14160</v>
      </c>
    </row>
    <row r="37" spans="1:38" x14ac:dyDescent="0.3">
      <c r="A37">
        <v>36</v>
      </c>
      <c r="B37" t="s">
        <v>175</v>
      </c>
      <c r="C37">
        <v>5.8</v>
      </c>
      <c r="D37">
        <v>8</v>
      </c>
      <c r="E37">
        <v>2.2000000000000002</v>
      </c>
      <c r="F37">
        <v>100</v>
      </c>
      <c r="G37">
        <f>Table1[[#This Row],[price]]*Table1[[#This Row],[units_sold]]</f>
        <v>580</v>
      </c>
      <c r="H37" t="str" cm="1">
        <f t="array" ref="H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7" t="s">
        <v>14089</v>
      </c>
      <c r="J37" s="28">
        <v>3.83</v>
      </c>
      <c r="K37" s="35" t="str" cm="1">
        <f t="array" ref="K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7" s="29">
        <v>6</v>
      </c>
      <c r="M37" s="29">
        <v>3</v>
      </c>
      <c r="N37" s="29">
        <v>1</v>
      </c>
      <c r="O37" s="29">
        <v>1</v>
      </c>
      <c r="P37" s="29">
        <v>0</v>
      </c>
      <c r="Q37" s="30">
        <v>1</v>
      </c>
      <c r="R37">
        <v>0</v>
      </c>
      <c r="S37">
        <v>0</v>
      </c>
      <c r="T37">
        <v>0</v>
      </c>
      <c r="U37">
        <v>0</v>
      </c>
      <c r="V37" t="s">
        <v>42</v>
      </c>
      <c r="W37" t="s">
        <v>43</v>
      </c>
      <c r="X37" t="s">
        <v>36</v>
      </c>
      <c r="Y37">
        <v>1</v>
      </c>
      <c r="Z37">
        <v>0</v>
      </c>
      <c r="AA37">
        <v>43</v>
      </c>
      <c r="AB37" t="str" cm="1">
        <f t="array" ref="AB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7">
        <v>50</v>
      </c>
      <c r="AE37" t="s">
        <v>37</v>
      </c>
      <c r="AF37" t="s">
        <v>176</v>
      </c>
      <c r="AG37">
        <v>16741</v>
      </c>
      <c r="AH37">
        <v>3.9208529959999998</v>
      </c>
      <c r="AI37" s="37" t="str" cm="1">
        <f t="array" ref="AI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7">
        <v>0</v>
      </c>
      <c r="AK37" t="s">
        <v>177</v>
      </c>
      <c r="AL37" s="18" t="s">
        <v>14161</v>
      </c>
    </row>
    <row r="38" spans="1:38" x14ac:dyDescent="0.3">
      <c r="A38">
        <v>37</v>
      </c>
      <c r="B38" t="s">
        <v>178</v>
      </c>
      <c r="C38">
        <v>13</v>
      </c>
      <c r="D38">
        <v>13</v>
      </c>
      <c r="E38">
        <v>0</v>
      </c>
      <c r="F38">
        <v>1000</v>
      </c>
      <c r="G38">
        <f>Table1[[#This Row],[price]]*Table1[[#This Row],[units_sold]]</f>
        <v>13000</v>
      </c>
      <c r="H38" t="str" cm="1">
        <f t="array" ref="H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8" t="s">
        <v>14088</v>
      </c>
      <c r="J38" s="28">
        <v>4.16</v>
      </c>
      <c r="K38" s="35" t="str" cm="1">
        <f t="array" ref="K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8" s="29">
        <v>138</v>
      </c>
      <c r="M38" s="29">
        <v>82</v>
      </c>
      <c r="N38" s="29">
        <v>27</v>
      </c>
      <c r="O38" s="29">
        <v>10</v>
      </c>
      <c r="P38" s="29">
        <v>7</v>
      </c>
      <c r="Q38" s="30">
        <v>12</v>
      </c>
      <c r="R38">
        <v>1</v>
      </c>
      <c r="S38">
        <v>0</v>
      </c>
      <c r="T38">
        <v>1</v>
      </c>
      <c r="U38">
        <v>0</v>
      </c>
      <c r="V38" t="s">
        <v>144</v>
      </c>
      <c r="W38" t="s">
        <v>52</v>
      </c>
      <c r="X38" t="s">
        <v>36</v>
      </c>
      <c r="Y38">
        <v>3</v>
      </c>
      <c r="Z38">
        <v>0</v>
      </c>
      <c r="AA38">
        <v>41</v>
      </c>
      <c r="AB38" t="str" cm="1">
        <f t="array" ref="AB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8">
        <v>50</v>
      </c>
      <c r="AD38">
        <v>1</v>
      </c>
      <c r="AE38" t="s">
        <v>37</v>
      </c>
      <c r="AF38" t="s">
        <v>118</v>
      </c>
      <c r="AG38">
        <v>12913</v>
      </c>
      <c r="AH38">
        <v>3.9813366370000001</v>
      </c>
      <c r="AI38" s="37" t="str" cm="1">
        <f t="array" ref="AI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8">
        <v>1</v>
      </c>
      <c r="AK38" t="s">
        <v>179</v>
      </c>
      <c r="AL38" s="17" t="s">
        <v>14162</v>
      </c>
    </row>
    <row r="39" spans="1:38" x14ac:dyDescent="0.3">
      <c r="A39">
        <v>38</v>
      </c>
      <c r="B39" t="s">
        <v>180</v>
      </c>
      <c r="C39">
        <v>9</v>
      </c>
      <c r="D39">
        <v>81</v>
      </c>
      <c r="E39">
        <v>72</v>
      </c>
      <c r="F39">
        <v>50000</v>
      </c>
      <c r="G39">
        <f>Table1[[#This Row],[price]]*Table1[[#This Row],[units_sold]]</f>
        <v>450000</v>
      </c>
      <c r="H39" t="str" cm="1">
        <f t="array" ref="H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39" t="s">
        <v>14088</v>
      </c>
      <c r="J39" s="28">
        <v>4.26</v>
      </c>
      <c r="K39" s="35" t="str" cm="1">
        <f t="array" ref="K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9" s="29">
        <v>5359</v>
      </c>
      <c r="M39" s="29">
        <v>3111</v>
      </c>
      <c r="N39" s="29">
        <v>1172</v>
      </c>
      <c r="O39" s="29">
        <v>650</v>
      </c>
      <c r="P39" s="29">
        <v>204</v>
      </c>
      <c r="Q39" s="30">
        <v>222</v>
      </c>
      <c r="R39">
        <v>1</v>
      </c>
      <c r="S39">
        <v>0</v>
      </c>
      <c r="T39">
        <v>1</v>
      </c>
      <c r="U39">
        <v>0</v>
      </c>
      <c r="V39" t="s">
        <v>70</v>
      </c>
      <c r="W39" t="s">
        <v>101</v>
      </c>
      <c r="X39" t="s">
        <v>36</v>
      </c>
      <c r="Y39">
        <v>3</v>
      </c>
      <c r="Z39">
        <v>0</v>
      </c>
      <c r="AA39">
        <v>40</v>
      </c>
      <c r="AB39" t="str" cm="1">
        <f t="array" ref="AB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
        <v>50</v>
      </c>
      <c r="AE39" t="s">
        <v>37</v>
      </c>
      <c r="AF39" t="s">
        <v>181</v>
      </c>
      <c r="AG39">
        <v>59198</v>
      </c>
      <c r="AH39">
        <v>4.1050542249999999</v>
      </c>
      <c r="AI39" s="37" t="str" cm="1">
        <f t="array" ref="AI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9">
        <v>0</v>
      </c>
      <c r="AK39" t="s">
        <v>182</v>
      </c>
      <c r="AL39" s="18" t="s">
        <v>14163</v>
      </c>
    </row>
    <row r="40" spans="1:38" x14ac:dyDescent="0.3">
      <c r="A40">
        <v>39</v>
      </c>
      <c r="B40" t="s">
        <v>183</v>
      </c>
      <c r="C40">
        <v>12</v>
      </c>
      <c r="D40">
        <v>14</v>
      </c>
      <c r="E40">
        <v>2</v>
      </c>
      <c r="F40">
        <v>100</v>
      </c>
      <c r="G40">
        <f>Table1[[#This Row],[price]]*Table1[[#This Row],[units_sold]]</f>
        <v>1200</v>
      </c>
      <c r="H40" t="str" cm="1">
        <f t="array" ref="H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0" t="s">
        <v>14089</v>
      </c>
      <c r="J40" s="28">
        <v>3.79</v>
      </c>
      <c r="K40" s="35" t="str" cm="1">
        <f t="array" ref="K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0" s="29">
        <v>24</v>
      </c>
      <c r="M40" s="29">
        <v>11</v>
      </c>
      <c r="N40" s="29">
        <v>6</v>
      </c>
      <c r="O40" s="29">
        <v>2</v>
      </c>
      <c r="P40" s="29">
        <v>1</v>
      </c>
      <c r="Q40" s="30">
        <v>4</v>
      </c>
      <c r="R40">
        <v>0</v>
      </c>
      <c r="S40">
        <v>0</v>
      </c>
      <c r="T40">
        <v>0</v>
      </c>
      <c r="U40">
        <v>0</v>
      </c>
      <c r="V40" t="s">
        <v>70</v>
      </c>
      <c r="W40" t="s">
        <v>52</v>
      </c>
      <c r="X40" t="s">
        <v>36</v>
      </c>
      <c r="Y40">
        <v>3</v>
      </c>
      <c r="Z40">
        <v>0</v>
      </c>
      <c r="AA40">
        <v>22</v>
      </c>
      <c r="AB40" t="str" cm="1">
        <f t="array" ref="AB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0">
        <v>50</v>
      </c>
      <c r="AE40" t="s">
        <v>37</v>
      </c>
      <c r="AF40" t="s">
        <v>184</v>
      </c>
      <c r="AG40">
        <v>196</v>
      </c>
      <c r="AH40">
        <v>4.0204081629999999</v>
      </c>
      <c r="AI40" s="37" t="str" cm="1">
        <f t="array" ref="AI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0">
        <v>0</v>
      </c>
      <c r="AK40" t="s">
        <v>186</v>
      </c>
      <c r="AL40" s="17" t="s">
        <v>14164</v>
      </c>
    </row>
    <row r="41" spans="1:38" x14ac:dyDescent="0.3">
      <c r="A41">
        <v>40</v>
      </c>
      <c r="B41" t="s">
        <v>187</v>
      </c>
      <c r="C41">
        <v>3.69</v>
      </c>
      <c r="D41">
        <v>40</v>
      </c>
      <c r="E41">
        <v>36.31</v>
      </c>
      <c r="F41">
        <v>100</v>
      </c>
      <c r="G41">
        <f>Table1[[#This Row],[price]]*Table1[[#This Row],[units_sold]]</f>
        <v>369</v>
      </c>
      <c r="H41" t="str" cm="1">
        <f t="array" ref="H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1" t="s">
        <v>14088</v>
      </c>
      <c r="J41" s="28">
        <v>3.53</v>
      </c>
      <c r="K41" s="35" t="str" cm="1">
        <f t="array" ref="K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1" s="29">
        <v>59</v>
      </c>
      <c r="M41" s="29">
        <v>22</v>
      </c>
      <c r="N41" s="29">
        <v>11</v>
      </c>
      <c r="O41" s="29">
        <v>12</v>
      </c>
      <c r="P41" s="29">
        <v>4</v>
      </c>
      <c r="Q41" s="30">
        <v>10</v>
      </c>
      <c r="R41">
        <v>0</v>
      </c>
      <c r="S41">
        <v>0</v>
      </c>
      <c r="T41">
        <v>0</v>
      </c>
      <c r="U41">
        <v>0</v>
      </c>
      <c r="V41" t="s">
        <v>576</v>
      </c>
      <c r="W41" t="s">
        <v>43</v>
      </c>
      <c r="X41" t="s">
        <v>36</v>
      </c>
      <c r="Y41">
        <v>1</v>
      </c>
      <c r="Z41">
        <v>0</v>
      </c>
      <c r="AA41">
        <v>24</v>
      </c>
      <c r="AB41" t="str" cm="1">
        <f t="array" ref="AB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1">
        <v>50</v>
      </c>
      <c r="AD41">
        <v>1</v>
      </c>
      <c r="AE41" t="s">
        <v>37</v>
      </c>
      <c r="AF41" t="s">
        <v>188</v>
      </c>
      <c r="AG41">
        <v>10917</v>
      </c>
      <c r="AH41">
        <v>4.3648438220000001</v>
      </c>
      <c r="AI41" s="37" t="str" cm="1">
        <f t="array" ref="AI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
        <v>0</v>
      </c>
      <c r="AK41" s="1" t="s">
        <v>189</v>
      </c>
      <c r="AL41" s="18" t="s">
        <v>14165</v>
      </c>
    </row>
    <row r="42" spans="1:38" x14ac:dyDescent="0.3">
      <c r="A42">
        <v>41</v>
      </c>
      <c r="B42" t="s">
        <v>190</v>
      </c>
      <c r="C42">
        <v>5</v>
      </c>
      <c r="D42">
        <v>5</v>
      </c>
      <c r="E42">
        <v>0</v>
      </c>
      <c r="F42">
        <v>10000</v>
      </c>
      <c r="G42">
        <f>Table1[[#This Row],[price]]*Table1[[#This Row],[units_sold]]</f>
        <v>50000</v>
      </c>
      <c r="H42" t="str" cm="1">
        <f t="array" ref="H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2" t="s">
        <v>14089</v>
      </c>
      <c r="J42" s="28">
        <v>3.82</v>
      </c>
      <c r="K42" s="35" t="str" cm="1">
        <f t="array" ref="K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2" s="29">
        <v>3208</v>
      </c>
      <c r="M42" s="29">
        <v>1467</v>
      </c>
      <c r="N42" s="29">
        <v>607</v>
      </c>
      <c r="O42" s="29">
        <v>558</v>
      </c>
      <c r="P42" s="29">
        <v>241</v>
      </c>
      <c r="Q42" s="30">
        <v>335</v>
      </c>
      <c r="R42">
        <v>1</v>
      </c>
      <c r="S42">
        <v>1</v>
      </c>
      <c r="T42">
        <v>0</v>
      </c>
      <c r="U42">
        <v>0</v>
      </c>
      <c r="V42" t="s">
        <v>34</v>
      </c>
      <c r="W42" t="s">
        <v>4024</v>
      </c>
      <c r="X42" t="s">
        <v>36</v>
      </c>
      <c r="Y42">
        <v>1</v>
      </c>
      <c r="Z42">
        <v>0</v>
      </c>
      <c r="AA42">
        <v>63</v>
      </c>
      <c r="AB42" t="str" cm="1">
        <f t="array" ref="AB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42">
        <v>50</v>
      </c>
      <c r="AD42">
        <v>1</v>
      </c>
      <c r="AE42" t="s">
        <v>37</v>
      </c>
      <c r="AF42" t="s">
        <v>191</v>
      </c>
      <c r="AG42">
        <v>27055</v>
      </c>
      <c r="AH42">
        <v>4.1513953060000004</v>
      </c>
      <c r="AI42" s="37" t="str" cm="1">
        <f t="array" ref="AI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2">
        <v>0</v>
      </c>
      <c r="AK42" t="s">
        <v>192</v>
      </c>
      <c r="AL42" s="17" t="s">
        <v>14166</v>
      </c>
    </row>
    <row r="43" spans="1:38" x14ac:dyDescent="0.3">
      <c r="A43">
        <v>42</v>
      </c>
      <c r="B43" t="s">
        <v>193</v>
      </c>
      <c r="C43">
        <v>5.84</v>
      </c>
      <c r="D43">
        <v>56</v>
      </c>
      <c r="E43">
        <v>50.16</v>
      </c>
      <c r="F43">
        <v>100</v>
      </c>
      <c r="G43">
        <f>Table1[[#This Row],[price]]*Table1[[#This Row],[units_sold]]</f>
        <v>584</v>
      </c>
      <c r="H43" t="str" cm="1">
        <f t="array" ref="H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3" t="s">
        <v>14088</v>
      </c>
      <c r="J43" s="28">
        <v>3.28</v>
      </c>
      <c r="K43" s="35" t="str" cm="1">
        <f t="array" ref="K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3" s="29">
        <v>36</v>
      </c>
      <c r="M43" s="29">
        <v>11</v>
      </c>
      <c r="N43" s="29">
        <v>4</v>
      </c>
      <c r="O43" s="29">
        <v>11</v>
      </c>
      <c r="P43" s="29">
        <v>4</v>
      </c>
      <c r="Q43" s="30">
        <v>6</v>
      </c>
      <c r="R43">
        <v>0</v>
      </c>
      <c r="S43">
        <v>0</v>
      </c>
      <c r="T43">
        <v>0</v>
      </c>
      <c r="U43">
        <v>0</v>
      </c>
      <c r="V43" t="s">
        <v>42</v>
      </c>
      <c r="W43" t="s">
        <v>52</v>
      </c>
      <c r="X43" t="s">
        <v>36</v>
      </c>
      <c r="Y43">
        <v>1</v>
      </c>
      <c r="Z43">
        <v>0</v>
      </c>
      <c r="AA43">
        <v>43</v>
      </c>
      <c r="AB43" t="str" cm="1">
        <f t="array" ref="AB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3">
        <v>50</v>
      </c>
      <c r="AE43" t="s">
        <v>37</v>
      </c>
      <c r="AF43" t="s">
        <v>140</v>
      </c>
      <c r="AG43">
        <v>40943</v>
      </c>
      <c r="AH43">
        <v>4.0174877269999998</v>
      </c>
      <c r="AI43" s="37" t="str" cm="1">
        <f t="array" ref="AI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
        <v>0</v>
      </c>
      <c r="AK43" t="s">
        <v>194</v>
      </c>
      <c r="AL43" s="18" t="s">
        <v>14167</v>
      </c>
    </row>
    <row r="44" spans="1:38" x14ac:dyDescent="0.3">
      <c r="A44">
        <v>43</v>
      </c>
      <c r="B44" t="s">
        <v>195</v>
      </c>
      <c r="C44">
        <v>13</v>
      </c>
      <c r="D44">
        <v>50</v>
      </c>
      <c r="E44">
        <v>37</v>
      </c>
      <c r="F44">
        <v>1000</v>
      </c>
      <c r="G44">
        <f>Table1[[#This Row],[price]]*Table1[[#This Row],[units_sold]]</f>
        <v>13000</v>
      </c>
      <c r="H44" t="str" cm="1">
        <f t="array" ref="H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4" t="s">
        <v>14088</v>
      </c>
      <c r="J44" s="28">
        <v>4.03</v>
      </c>
      <c r="K44" s="35" t="str" cm="1">
        <f t="array" ref="K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4" s="29">
        <v>855</v>
      </c>
      <c r="M44" s="29">
        <v>451</v>
      </c>
      <c r="N44" s="29">
        <v>165</v>
      </c>
      <c r="O44" s="29">
        <v>120</v>
      </c>
      <c r="P44" s="29">
        <v>51</v>
      </c>
      <c r="Q44" s="30">
        <v>68</v>
      </c>
      <c r="R44">
        <v>0</v>
      </c>
      <c r="S44">
        <v>0</v>
      </c>
      <c r="T44">
        <v>0</v>
      </c>
      <c r="U44">
        <v>0</v>
      </c>
      <c r="V44" t="s">
        <v>64</v>
      </c>
      <c r="W44" t="s">
        <v>52</v>
      </c>
      <c r="X44" t="s">
        <v>36</v>
      </c>
      <c r="Y44">
        <v>3</v>
      </c>
      <c r="Z44">
        <v>0</v>
      </c>
      <c r="AA44">
        <v>32</v>
      </c>
      <c r="AB44" t="str" cm="1">
        <f t="array" ref="AB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4">
        <v>50</v>
      </c>
      <c r="AE44" t="s">
        <v>37</v>
      </c>
      <c r="AF44" t="s">
        <v>197</v>
      </c>
      <c r="AG44">
        <v>9136</v>
      </c>
      <c r="AH44">
        <v>4.085704904</v>
      </c>
      <c r="AI44" s="37" t="str" cm="1">
        <f t="array" ref="AI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4">
        <v>1</v>
      </c>
      <c r="AK44" t="s">
        <v>198</v>
      </c>
      <c r="AL44" s="17" t="s">
        <v>14168</v>
      </c>
    </row>
    <row r="45" spans="1:38" x14ac:dyDescent="0.3">
      <c r="A45">
        <v>44</v>
      </c>
      <c r="B45" t="s">
        <v>199</v>
      </c>
      <c r="C45">
        <v>9</v>
      </c>
      <c r="D45">
        <v>8</v>
      </c>
      <c r="E45">
        <v>-1</v>
      </c>
      <c r="F45">
        <v>10000</v>
      </c>
      <c r="G45">
        <f>Table1[[#This Row],[price]]*Table1[[#This Row],[units_sold]]</f>
        <v>90000</v>
      </c>
      <c r="H45" t="str" cm="1">
        <f t="array" ref="H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45" t="s">
        <v>14088</v>
      </c>
      <c r="J45" s="28">
        <v>3.18</v>
      </c>
      <c r="K45" s="35" t="str" cm="1">
        <f t="array" ref="K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5" s="29">
        <v>1783</v>
      </c>
      <c r="M45" s="29">
        <v>535</v>
      </c>
      <c r="N45" s="29">
        <v>289</v>
      </c>
      <c r="O45" s="29">
        <v>344</v>
      </c>
      <c r="P45" s="29">
        <v>189</v>
      </c>
      <c r="Q45" s="30">
        <v>426</v>
      </c>
      <c r="R45">
        <v>0</v>
      </c>
      <c r="S45">
        <v>0</v>
      </c>
      <c r="T45">
        <v>0</v>
      </c>
      <c r="U45">
        <v>0</v>
      </c>
      <c r="V45" t="s">
        <v>34</v>
      </c>
      <c r="W45" t="s">
        <v>52</v>
      </c>
      <c r="X45" t="s">
        <v>36</v>
      </c>
      <c r="Y45">
        <v>3</v>
      </c>
      <c r="Z45">
        <v>0</v>
      </c>
      <c r="AA45">
        <v>24</v>
      </c>
      <c r="AB45" t="str" cm="1">
        <f t="array" ref="AB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5">
        <v>50</v>
      </c>
      <c r="AD45">
        <v>1</v>
      </c>
      <c r="AE45" t="s">
        <v>37</v>
      </c>
      <c r="AF45" t="s">
        <v>200</v>
      </c>
      <c r="AG45">
        <v>10474</v>
      </c>
      <c r="AH45">
        <v>3.9085354209999998</v>
      </c>
      <c r="AI45" s="37" t="str" cm="1">
        <f t="array" ref="AI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5">
        <v>0</v>
      </c>
      <c r="AK45" t="s">
        <v>202</v>
      </c>
      <c r="AL45" s="18" t="s">
        <v>14169</v>
      </c>
    </row>
    <row r="46" spans="1:38" x14ac:dyDescent="0.3">
      <c r="A46">
        <v>45</v>
      </c>
      <c r="B46" t="s">
        <v>203</v>
      </c>
      <c r="C46">
        <v>7</v>
      </c>
      <c r="D46">
        <v>6</v>
      </c>
      <c r="E46">
        <v>-1</v>
      </c>
      <c r="F46">
        <v>100</v>
      </c>
      <c r="G46">
        <f>Table1[[#This Row],[price]]*Table1[[#This Row],[units_sold]]</f>
        <v>700</v>
      </c>
      <c r="H46" t="str" cm="1">
        <f t="array" ref="H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6" t="s">
        <v>14088</v>
      </c>
      <c r="J46" s="28">
        <v>3.8</v>
      </c>
      <c r="K46" s="35" t="str" cm="1">
        <f t="array" ref="K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6" s="29">
        <v>61</v>
      </c>
      <c r="M46" s="29">
        <v>28</v>
      </c>
      <c r="N46" s="29">
        <v>11</v>
      </c>
      <c r="O46" s="29">
        <v>12</v>
      </c>
      <c r="P46" s="29">
        <v>2</v>
      </c>
      <c r="Q46" s="30">
        <v>8</v>
      </c>
      <c r="R46">
        <v>0</v>
      </c>
      <c r="S46">
        <v>0</v>
      </c>
      <c r="T46">
        <v>0</v>
      </c>
      <c r="U46">
        <v>0</v>
      </c>
      <c r="V46" t="s">
        <v>70</v>
      </c>
      <c r="W46" t="s">
        <v>52</v>
      </c>
      <c r="X46" t="s">
        <v>36</v>
      </c>
      <c r="Y46">
        <v>2</v>
      </c>
      <c r="Z46">
        <v>0</v>
      </c>
      <c r="AA46">
        <v>45</v>
      </c>
      <c r="AB46" t="str" cm="1">
        <f t="array" ref="AB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6">
        <v>50</v>
      </c>
      <c r="AD46">
        <v>1</v>
      </c>
      <c r="AE46" t="s">
        <v>37</v>
      </c>
      <c r="AF46" t="s">
        <v>204</v>
      </c>
      <c r="AG46">
        <v>139607</v>
      </c>
      <c r="AH46">
        <v>4.2163859979999998</v>
      </c>
      <c r="AI46" s="37" t="str" cm="1">
        <f t="array" ref="AI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
        <v>0</v>
      </c>
      <c r="AK46" t="s">
        <v>206</v>
      </c>
      <c r="AL46" s="17" t="s">
        <v>14170</v>
      </c>
    </row>
    <row r="47" spans="1:38" x14ac:dyDescent="0.3">
      <c r="A47">
        <v>46</v>
      </c>
      <c r="B47" t="s">
        <v>207</v>
      </c>
      <c r="C47">
        <v>11</v>
      </c>
      <c r="D47">
        <v>20</v>
      </c>
      <c r="E47">
        <v>9</v>
      </c>
      <c r="F47">
        <v>100</v>
      </c>
      <c r="G47">
        <f>Table1[[#This Row],[price]]*Table1[[#This Row],[units_sold]]</f>
        <v>1100</v>
      </c>
      <c r="H47" t="str" cm="1">
        <f t="array" ref="H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7" t="s">
        <v>14088</v>
      </c>
      <c r="J47" s="28">
        <v>3.43</v>
      </c>
      <c r="K47" s="35" t="str" cm="1">
        <f t="array" ref="K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7" s="29">
        <v>14</v>
      </c>
      <c r="M47" s="29">
        <v>5</v>
      </c>
      <c r="N47" s="29">
        <v>3</v>
      </c>
      <c r="O47" s="29">
        <v>2</v>
      </c>
      <c r="P47" s="29">
        <v>1</v>
      </c>
      <c r="Q47" s="30">
        <v>3</v>
      </c>
      <c r="R47">
        <v>0</v>
      </c>
      <c r="S47">
        <v>0</v>
      </c>
      <c r="T47">
        <v>0</v>
      </c>
      <c r="U47">
        <v>0</v>
      </c>
      <c r="V47" t="s">
        <v>34</v>
      </c>
      <c r="W47" t="s">
        <v>52</v>
      </c>
      <c r="X47" t="s">
        <v>36</v>
      </c>
      <c r="Y47">
        <v>2</v>
      </c>
      <c r="Z47">
        <v>0</v>
      </c>
      <c r="AA47">
        <v>34</v>
      </c>
      <c r="AB47" t="str" cm="1">
        <f t="array" ref="AB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7">
        <v>50</v>
      </c>
      <c r="AD47">
        <v>1</v>
      </c>
      <c r="AE47" t="s">
        <v>37</v>
      </c>
      <c r="AF47" t="s">
        <v>208</v>
      </c>
      <c r="AG47">
        <v>3120</v>
      </c>
      <c r="AH47">
        <v>4.1746794869999997</v>
      </c>
      <c r="AI47" s="37" t="str" cm="1">
        <f t="array" ref="AI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7">
        <v>0</v>
      </c>
      <c r="AK47" t="s">
        <v>209</v>
      </c>
      <c r="AL47" s="18" t="s">
        <v>14171</v>
      </c>
    </row>
    <row r="48" spans="1:38" x14ac:dyDescent="0.3">
      <c r="A48">
        <v>47</v>
      </c>
      <c r="B48" t="s">
        <v>210</v>
      </c>
      <c r="C48">
        <v>1</v>
      </c>
      <c r="D48">
        <v>11</v>
      </c>
      <c r="E48">
        <v>10</v>
      </c>
      <c r="F48">
        <v>1000</v>
      </c>
      <c r="G48">
        <f>Table1[[#This Row],[price]]*Table1[[#This Row],[units_sold]]</f>
        <v>1000</v>
      </c>
      <c r="H48" t="str" cm="1">
        <f t="array" ref="H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8" t="s">
        <v>14089</v>
      </c>
      <c r="J48" s="28">
        <v>3.8</v>
      </c>
      <c r="K48" s="35" t="str" cm="1">
        <f t="array" ref="K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8" s="29">
        <v>5</v>
      </c>
      <c r="M48" s="29">
        <v>3</v>
      </c>
      <c r="N48" s="29">
        <v>0</v>
      </c>
      <c r="O48" s="29">
        <v>1</v>
      </c>
      <c r="P48" s="29">
        <v>0</v>
      </c>
      <c r="Q48" s="30">
        <v>1</v>
      </c>
      <c r="R48">
        <v>0</v>
      </c>
      <c r="S48">
        <v>0</v>
      </c>
      <c r="T48">
        <v>0</v>
      </c>
      <c r="U48">
        <v>0</v>
      </c>
      <c r="V48" t="s">
        <v>64</v>
      </c>
      <c r="W48" t="s">
        <v>79</v>
      </c>
      <c r="X48" t="s">
        <v>36</v>
      </c>
      <c r="Y48">
        <v>1</v>
      </c>
      <c r="Z48">
        <v>0</v>
      </c>
      <c r="AA48">
        <v>41</v>
      </c>
      <c r="AB48" t="str" cm="1">
        <f t="array" ref="AB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8">
        <v>50</v>
      </c>
      <c r="AE48" t="s">
        <v>37</v>
      </c>
      <c r="AF48" t="s">
        <v>211</v>
      </c>
      <c r="AG48">
        <v>8197</v>
      </c>
      <c r="AH48">
        <v>3.8581188239999999</v>
      </c>
      <c r="AI48" s="37" t="str" cm="1">
        <f t="array" ref="AI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8">
        <v>0</v>
      </c>
      <c r="AK48" t="s">
        <v>212</v>
      </c>
      <c r="AL48" s="17" t="s">
        <v>14172</v>
      </c>
    </row>
    <row r="49" spans="1:38" x14ac:dyDescent="0.3">
      <c r="A49">
        <v>48</v>
      </c>
      <c r="B49" t="s">
        <v>213</v>
      </c>
      <c r="C49">
        <v>11</v>
      </c>
      <c r="D49">
        <v>60</v>
      </c>
      <c r="E49">
        <v>49</v>
      </c>
      <c r="F49">
        <v>1000</v>
      </c>
      <c r="G49">
        <f>Table1[[#This Row],[price]]*Table1[[#This Row],[units_sold]]</f>
        <v>11000</v>
      </c>
      <c r="H49" t="str" cm="1">
        <f t="array" ref="H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9" t="s">
        <v>14089</v>
      </c>
      <c r="J49" s="28">
        <v>3.38</v>
      </c>
      <c r="K49" s="35" t="str" cm="1">
        <f t="array" ref="K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9" s="29">
        <v>37</v>
      </c>
      <c r="M49" s="29">
        <v>15</v>
      </c>
      <c r="N49" s="29">
        <v>3</v>
      </c>
      <c r="O49" s="29">
        <v>9</v>
      </c>
      <c r="P49" s="29">
        <v>1</v>
      </c>
      <c r="Q49" s="30">
        <v>9</v>
      </c>
      <c r="R49">
        <v>0</v>
      </c>
      <c r="S49">
        <v>0</v>
      </c>
      <c r="T49">
        <v>0</v>
      </c>
      <c r="U49">
        <v>0</v>
      </c>
      <c r="V49" t="s">
        <v>34</v>
      </c>
      <c r="W49" t="s">
        <v>52</v>
      </c>
      <c r="X49" t="s">
        <v>36</v>
      </c>
      <c r="Y49">
        <v>2</v>
      </c>
      <c r="Z49">
        <v>0</v>
      </c>
      <c r="AA49">
        <v>25</v>
      </c>
      <c r="AB49" t="str" cm="1">
        <f t="array" ref="AB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9">
        <v>50</v>
      </c>
      <c r="AD49">
        <v>1</v>
      </c>
      <c r="AE49" t="s">
        <v>37</v>
      </c>
      <c r="AF49" t="s">
        <v>215</v>
      </c>
      <c r="AG49">
        <v>703</v>
      </c>
      <c r="AH49">
        <v>3.9601706970000001</v>
      </c>
      <c r="AI49" s="37" t="str" cm="1">
        <f t="array" ref="AI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9">
        <v>0</v>
      </c>
      <c r="AK49" t="s">
        <v>216</v>
      </c>
      <c r="AL49" s="18" t="s">
        <v>14173</v>
      </c>
    </row>
    <row r="50" spans="1:38" x14ac:dyDescent="0.3">
      <c r="A50">
        <v>49</v>
      </c>
      <c r="B50" t="s">
        <v>217</v>
      </c>
      <c r="C50">
        <v>9</v>
      </c>
      <c r="D50">
        <v>8</v>
      </c>
      <c r="E50">
        <v>-1</v>
      </c>
      <c r="F50">
        <v>5000</v>
      </c>
      <c r="G50">
        <f>Table1[[#This Row],[price]]*Table1[[#This Row],[units_sold]]</f>
        <v>45000</v>
      </c>
      <c r="H50" t="str" cm="1">
        <f t="array" ref="H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0" t="s">
        <v>14089</v>
      </c>
      <c r="J50" s="28">
        <v>4.03</v>
      </c>
      <c r="K50" s="35" t="str" cm="1">
        <f t="array" ref="K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0" s="29">
        <v>889</v>
      </c>
      <c r="M50" s="29">
        <v>464</v>
      </c>
      <c r="N50" s="29">
        <v>178</v>
      </c>
      <c r="O50" s="29">
        <v>126</v>
      </c>
      <c r="P50" s="29">
        <v>52</v>
      </c>
      <c r="Q50" s="30">
        <v>69</v>
      </c>
      <c r="R50">
        <v>0</v>
      </c>
      <c r="S50">
        <v>0</v>
      </c>
      <c r="T50">
        <v>0</v>
      </c>
      <c r="U50">
        <v>0</v>
      </c>
      <c r="V50" t="s">
        <v>64</v>
      </c>
      <c r="W50" t="s">
        <v>101</v>
      </c>
      <c r="X50" t="s">
        <v>36</v>
      </c>
      <c r="Y50">
        <v>3</v>
      </c>
      <c r="Z50">
        <v>0</v>
      </c>
      <c r="AA50">
        <v>33</v>
      </c>
      <c r="AB50" t="str" cm="1">
        <f t="array" ref="AB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0">
        <v>50</v>
      </c>
      <c r="AE50" t="s">
        <v>37</v>
      </c>
      <c r="AF50" t="s">
        <v>219</v>
      </c>
      <c r="AG50">
        <v>16013</v>
      </c>
      <c r="AH50">
        <v>4.1088490599999998</v>
      </c>
      <c r="AI50" s="37" t="str" cm="1">
        <f t="array" ref="AI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0">
        <v>0</v>
      </c>
      <c r="AK50" t="s">
        <v>221</v>
      </c>
      <c r="AL50" s="17" t="s">
        <v>14174</v>
      </c>
    </row>
    <row r="51" spans="1:38" x14ac:dyDescent="0.3">
      <c r="A51">
        <v>50</v>
      </c>
      <c r="B51" t="s">
        <v>222</v>
      </c>
      <c r="C51">
        <v>6</v>
      </c>
      <c r="D51">
        <v>56</v>
      </c>
      <c r="E51">
        <v>50</v>
      </c>
      <c r="F51">
        <v>1000</v>
      </c>
      <c r="G51">
        <f>Table1[[#This Row],[price]]*Table1[[#This Row],[units_sold]]</f>
        <v>6000</v>
      </c>
      <c r="H51" t="str" cm="1">
        <f t="array" ref="H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1" t="s">
        <v>14089</v>
      </c>
      <c r="J51" s="28">
        <v>3.5</v>
      </c>
      <c r="K51" s="35" t="str" cm="1">
        <f t="array" ref="K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1" s="29">
        <v>938</v>
      </c>
      <c r="M51" s="29">
        <v>349</v>
      </c>
      <c r="N51" s="29">
        <v>171</v>
      </c>
      <c r="O51" s="29">
        <v>173</v>
      </c>
      <c r="P51" s="29">
        <v>88</v>
      </c>
      <c r="Q51" s="30">
        <v>157</v>
      </c>
      <c r="R51">
        <v>0</v>
      </c>
      <c r="S51">
        <v>0</v>
      </c>
      <c r="T51">
        <v>0</v>
      </c>
      <c r="U51">
        <v>0</v>
      </c>
      <c r="V51" t="s">
        <v>100</v>
      </c>
      <c r="W51" t="s">
        <v>4024</v>
      </c>
      <c r="X51" t="s">
        <v>36</v>
      </c>
      <c r="Y51">
        <v>2</v>
      </c>
      <c r="Z51">
        <v>0</v>
      </c>
      <c r="AA51">
        <v>28</v>
      </c>
      <c r="AB51" t="str" cm="1">
        <f t="array" ref="AB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1">
        <v>50</v>
      </c>
      <c r="AE51" t="s">
        <v>37</v>
      </c>
      <c r="AF51" t="s">
        <v>225</v>
      </c>
      <c r="AG51">
        <v>13309</v>
      </c>
      <c r="AH51">
        <v>3.8766999769999999</v>
      </c>
      <c r="AI51" s="37" t="str" cm="1">
        <f t="array" ref="AI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1">
        <v>0</v>
      </c>
      <c r="AK51" t="s">
        <v>227</v>
      </c>
      <c r="AL51" s="18" t="s">
        <v>14175</v>
      </c>
    </row>
    <row r="52" spans="1:38" x14ac:dyDescent="0.3">
      <c r="A52">
        <v>51</v>
      </c>
      <c r="B52" t="s">
        <v>228</v>
      </c>
      <c r="C52">
        <v>1</v>
      </c>
      <c r="D52">
        <v>10</v>
      </c>
      <c r="E52">
        <v>9</v>
      </c>
      <c r="F52">
        <v>100</v>
      </c>
      <c r="G52">
        <f>Table1[[#This Row],[price]]*Table1[[#This Row],[units_sold]]</f>
        <v>100</v>
      </c>
      <c r="H52" t="str" cm="1">
        <f t="array" ref="H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2" t="s">
        <v>14088</v>
      </c>
      <c r="J52" s="28">
        <v>3.56</v>
      </c>
      <c r="K52" s="35" t="str" cm="1">
        <f t="array" ref="K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2" s="29">
        <v>52</v>
      </c>
      <c r="M52" s="29">
        <v>22</v>
      </c>
      <c r="N52" s="29">
        <v>8</v>
      </c>
      <c r="O52" s="29">
        <v>9</v>
      </c>
      <c r="P52" s="29">
        <v>3</v>
      </c>
      <c r="Q52" s="30">
        <v>10</v>
      </c>
      <c r="R52">
        <v>0</v>
      </c>
      <c r="S52">
        <v>0</v>
      </c>
      <c r="T52">
        <v>0</v>
      </c>
      <c r="U52">
        <v>0</v>
      </c>
      <c r="V52" t="s">
        <v>34</v>
      </c>
      <c r="W52" t="s">
        <v>79</v>
      </c>
      <c r="X52" t="s">
        <v>36</v>
      </c>
      <c r="Y52">
        <v>1</v>
      </c>
      <c r="Z52">
        <v>0</v>
      </c>
      <c r="AA52">
        <v>40</v>
      </c>
      <c r="AB52" t="str" cm="1">
        <f t="array" ref="AB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2">
        <v>50</v>
      </c>
      <c r="AD52">
        <v>1</v>
      </c>
      <c r="AF52" t="s">
        <v>229</v>
      </c>
      <c r="AG52">
        <v>91631</v>
      </c>
      <c r="AH52">
        <v>3.8379369429999999</v>
      </c>
      <c r="AI52" s="37" t="str" cm="1">
        <f t="array" ref="AI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2">
        <v>1</v>
      </c>
      <c r="AK52" t="s">
        <v>230</v>
      </c>
      <c r="AL52" s="17" t="s">
        <v>14176</v>
      </c>
    </row>
    <row r="53" spans="1:38" x14ac:dyDescent="0.3">
      <c r="A53">
        <v>52</v>
      </c>
      <c r="B53" t="s">
        <v>231</v>
      </c>
      <c r="C53">
        <v>9</v>
      </c>
      <c r="D53">
        <v>8</v>
      </c>
      <c r="E53">
        <v>-1</v>
      </c>
      <c r="F53">
        <v>5000</v>
      </c>
      <c r="G53">
        <f>Table1[[#This Row],[price]]*Table1[[#This Row],[units_sold]]</f>
        <v>45000</v>
      </c>
      <c r="H53" t="str" cm="1">
        <f t="array" ref="H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3" t="s">
        <v>14088</v>
      </c>
      <c r="J53" s="28">
        <v>4.0599999999999996</v>
      </c>
      <c r="K53" s="35" t="str" cm="1">
        <f t="array" ref="K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3" s="29">
        <v>743</v>
      </c>
      <c r="M53" s="29">
        <v>400</v>
      </c>
      <c r="N53" s="29">
        <v>142</v>
      </c>
      <c r="O53" s="29">
        <v>103</v>
      </c>
      <c r="P53" s="29">
        <v>45</v>
      </c>
      <c r="Q53" s="30">
        <v>53</v>
      </c>
      <c r="R53">
        <v>0</v>
      </c>
      <c r="S53">
        <v>0</v>
      </c>
      <c r="T53">
        <v>0</v>
      </c>
      <c r="U53">
        <v>0</v>
      </c>
      <c r="V53" t="s">
        <v>87</v>
      </c>
      <c r="W53" t="s">
        <v>52</v>
      </c>
      <c r="X53" t="s">
        <v>36</v>
      </c>
      <c r="Y53">
        <v>3</v>
      </c>
      <c r="Z53">
        <v>0</v>
      </c>
      <c r="AA53">
        <v>41</v>
      </c>
      <c r="AB53" t="str" cm="1">
        <f t="array" ref="AB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3">
        <v>50</v>
      </c>
      <c r="AD53">
        <v>1</v>
      </c>
      <c r="AE53" t="s">
        <v>37</v>
      </c>
      <c r="AF53" t="s">
        <v>232</v>
      </c>
      <c r="AG53">
        <v>20681</v>
      </c>
      <c r="AH53">
        <v>3.9993714040000001</v>
      </c>
      <c r="AI53" s="37" t="str" cm="1">
        <f t="array" ref="AI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3">
        <v>1</v>
      </c>
      <c r="AK53" t="s">
        <v>233</v>
      </c>
      <c r="AL53" s="18" t="s">
        <v>14177</v>
      </c>
    </row>
    <row r="54" spans="1:38" x14ac:dyDescent="0.3">
      <c r="A54">
        <v>53</v>
      </c>
      <c r="B54" t="s">
        <v>234</v>
      </c>
      <c r="C54">
        <v>11</v>
      </c>
      <c r="D54">
        <v>68</v>
      </c>
      <c r="E54">
        <v>57</v>
      </c>
      <c r="F54">
        <v>1000</v>
      </c>
      <c r="G54">
        <f>Table1[[#This Row],[price]]*Table1[[#This Row],[units_sold]]</f>
        <v>11000</v>
      </c>
      <c r="H54" t="str" cm="1">
        <f t="array" ref="H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4" t="s">
        <v>14088</v>
      </c>
      <c r="J54" s="28">
        <v>4.13</v>
      </c>
      <c r="K54" s="35" t="str" cm="1">
        <f t="array" ref="K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4" s="29">
        <v>211</v>
      </c>
      <c r="M54" s="29">
        <v>120</v>
      </c>
      <c r="N54" s="29">
        <v>37</v>
      </c>
      <c r="O54" s="29">
        <v>31</v>
      </c>
      <c r="P54" s="29">
        <v>8</v>
      </c>
      <c r="Q54" s="30">
        <v>15</v>
      </c>
      <c r="R54">
        <v>0</v>
      </c>
      <c r="S54">
        <v>0</v>
      </c>
      <c r="T54">
        <v>0</v>
      </c>
      <c r="U54">
        <v>0</v>
      </c>
      <c r="V54" t="s">
        <v>100</v>
      </c>
      <c r="W54" t="s">
        <v>35</v>
      </c>
      <c r="X54" t="s">
        <v>36</v>
      </c>
      <c r="Y54">
        <v>2</v>
      </c>
      <c r="Z54">
        <v>0</v>
      </c>
      <c r="AA54">
        <v>40</v>
      </c>
      <c r="AB54" t="str" cm="1">
        <f t="array" ref="AB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
        <v>50</v>
      </c>
      <c r="AE54" t="s">
        <v>37</v>
      </c>
      <c r="AF54" t="s">
        <v>235</v>
      </c>
      <c r="AG54">
        <v>11597</v>
      </c>
      <c r="AH54">
        <v>4.2152280759999998</v>
      </c>
      <c r="AI54" s="37" t="str" cm="1">
        <f t="array" ref="AI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4">
        <v>0</v>
      </c>
      <c r="AK54" t="s">
        <v>236</v>
      </c>
      <c r="AL54" s="17" t="s">
        <v>14178</v>
      </c>
    </row>
    <row r="55" spans="1:38" x14ac:dyDescent="0.3">
      <c r="A55">
        <v>54</v>
      </c>
      <c r="B55" t="s">
        <v>237</v>
      </c>
      <c r="C55">
        <v>7</v>
      </c>
      <c r="D55">
        <v>6</v>
      </c>
      <c r="E55">
        <v>-1</v>
      </c>
      <c r="F55">
        <v>50</v>
      </c>
      <c r="G55">
        <f>Table1[[#This Row],[price]]*Table1[[#This Row],[units_sold]]</f>
        <v>350</v>
      </c>
      <c r="H55" t="str" cm="1">
        <f t="array" ref="H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5" t="s">
        <v>14088</v>
      </c>
      <c r="J55" s="28">
        <v>4</v>
      </c>
      <c r="K55" s="35" t="str" cm="1">
        <f t="array" ref="K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5" s="29">
        <v>4</v>
      </c>
      <c r="M55" s="29">
        <v>3</v>
      </c>
      <c r="N55" s="29">
        <v>0</v>
      </c>
      <c r="O55" s="29">
        <v>0</v>
      </c>
      <c r="P55" s="29">
        <v>0</v>
      </c>
      <c r="Q55" s="30">
        <v>1</v>
      </c>
      <c r="R55">
        <v>0</v>
      </c>
      <c r="S55">
        <v>0</v>
      </c>
      <c r="T55">
        <v>0</v>
      </c>
      <c r="U55">
        <v>0</v>
      </c>
      <c r="V55" t="s">
        <v>64</v>
      </c>
      <c r="W55" t="s">
        <v>43</v>
      </c>
      <c r="X55" t="s">
        <v>36</v>
      </c>
      <c r="Y55">
        <v>2</v>
      </c>
      <c r="Z55">
        <v>0</v>
      </c>
      <c r="AA55">
        <v>139</v>
      </c>
      <c r="AB55" t="str" cm="1">
        <f t="array" ref="AB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55">
        <v>50</v>
      </c>
      <c r="AD55">
        <v>1</v>
      </c>
      <c r="AE55" t="s">
        <v>37</v>
      </c>
      <c r="AF55" t="s">
        <v>238</v>
      </c>
      <c r="AG55">
        <v>34</v>
      </c>
      <c r="AH55">
        <v>4.3529411759999999</v>
      </c>
      <c r="AI55" s="37" t="str" cm="1">
        <f t="array" ref="AI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
        <v>0</v>
      </c>
      <c r="AK55" t="s">
        <v>239</v>
      </c>
      <c r="AL55" s="18" t="s">
        <v>14179</v>
      </c>
    </row>
    <row r="56" spans="1:38" x14ac:dyDescent="0.3">
      <c r="A56">
        <v>55</v>
      </c>
      <c r="B56" t="s">
        <v>240</v>
      </c>
      <c r="C56">
        <v>5</v>
      </c>
      <c r="D56">
        <v>38</v>
      </c>
      <c r="E56">
        <v>33</v>
      </c>
      <c r="F56">
        <v>50</v>
      </c>
      <c r="G56">
        <f>Table1[[#This Row],[price]]*Table1[[#This Row],[units_sold]]</f>
        <v>250</v>
      </c>
      <c r="H56" t="str" cm="1">
        <f t="array" ref="H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6" t="s">
        <v>14089</v>
      </c>
      <c r="J56" s="28">
        <v>5</v>
      </c>
      <c r="K56" s="35" t="str" cm="1">
        <f t="array" ref="K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56" s="29">
        <v>2</v>
      </c>
      <c r="M56" s="29">
        <v>2</v>
      </c>
      <c r="N56" s="29">
        <v>0</v>
      </c>
      <c r="O56" s="29">
        <v>0</v>
      </c>
      <c r="P56" s="29">
        <v>0</v>
      </c>
      <c r="Q56" s="30">
        <v>0</v>
      </c>
      <c r="R56">
        <v>0</v>
      </c>
      <c r="S56">
        <v>0</v>
      </c>
      <c r="T56">
        <v>0</v>
      </c>
      <c r="U56">
        <v>0</v>
      </c>
      <c r="V56" t="s">
        <v>4024</v>
      </c>
      <c r="W56" t="s">
        <v>43</v>
      </c>
      <c r="X56" t="s">
        <v>36</v>
      </c>
      <c r="Y56">
        <v>1</v>
      </c>
      <c r="Z56">
        <v>0</v>
      </c>
      <c r="AA56">
        <v>33</v>
      </c>
      <c r="AB56" t="str" cm="1">
        <f t="array" ref="AB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6">
        <v>50</v>
      </c>
      <c r="AE56" t="s">
        <v>37</v>
      </c>
      <c r="AF56" t="s">
        <v>241</v>
      </c>
      <c r="AG56">
        <v>9</v>
      </c>
      <c r="AH56">
        <v>3.6666666669999999</v>
      </c>
      <c r="AI56" s="37" t="str" cm="1">
        <f t="array" ref="AI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6">
        <v>0</v>
      </c>
      <c r="AK56" t="s">
        <v>242</v>
      </c>
      <c r="AL56" s="17" t="s">
        <v>14180</v>
      </c>
    </row>
    <row r="57" spans="1:38" x14ac:dyDescent="0.3">
      <c r="A57">
        <v>56</v>
      </c>
      <c r="B57" t="s">
        <v>243</v>
      </c>
      <c r="C57">
        <v>5.87</v>
      </c>
      <c r="D57">
        <v>11</v>
      </c>
      <c r="E57">
        <v>5.13</v>
      </c>
      <c r="F57">
        <v>1000</v>
      </c>
      <c r="G57">
        <f>Table1[[#This Row],[price]]*Table1[[#This Row],[units_sold]]</f>
        <v>5870</v>
      </c>
      <c r="H57" t="str" cm="1">
        <f t="array" ref="H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7" t="s">
        <v>14089</v>
      </c>
      <c r="J57" s="28">
        <v>3.91</v>
      </c>
      <c r="K57" s="35" t="str" cm="1">
        <f t="array" ref="K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7" s="29">
        <v>209</v>
      </c>
      <c r="M57" s="29">
        <v>100</v>
      </c>
      <c r="N57" s="29">
        <v>41</v>
      </c>
      <c r="O57" s="29">
        <v>34</v>
      </c>
      <c r="P57" s="29">
        <v>17</v>
      </c>
      <c r="Q57" s="30">
        <v>17</v>
      </c>
      <c r="R57">
        <v>0</v>
      </c>
      <c r="S57">
        <v>0</v>
      </c>
      <c r="T57">
        <v>0</v>
      </c>
      <c r="U57">
        <v>0</v>
      </c>
      <c r="V57" t="s">
        <v>34</v>
      </c>
      <c r="W57" t="s">
        <v>52</v>
      </c>
      <c r="X57" t="s">
        <v>36</v>
      </c>
      <c r="Y57">
        <v>1</v>
      </c>
      <c r="Z57">
        <v>0</v>
      </c>
      <c r="AA57">
        <v>29</v>
      </c>
      <c r="AB57" t="str" cm="1">
        <f t="array" ref="AB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7">
        <v>50</v>
      </c>
      <c r="AD57">
        <v>1</v>
      </c>
      <c r="AE57" t="s">
        <v>37</v>
      </c>
      <c r="AF57" t="s">
        <v>244</v>
      </c>
      <c r="AG57">
        <v>6187</v>
      </c>
      <c r="AH57">
        <v>4.3913043480000002</v>
      </c>
      <c r="AI57" s="37" t="str" cm="1">
        <f t="array" ref="AI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7">
        <v>0</v>
      </c>
      <c r="AK57" t="s">
        <v>246</v>
      </c>
      <c r="AL57" s="18" t="s">
        <v>14181</v>
      </c>
    </row>
    <row r="58" spans="1:38" x14ac:dyDescent="0.3">
      <c r="A58">
        <v>57</v>
      </c>
      <c r="B58" t="s">
        <v>247</v>
      </c>
      <c r="C58">
        <v>8</v>
      </c>
      <c r="D58">
        <v>10</v>
      </c>
      <c r="E58">
        <v>2</v>
      </c>
      <c r="F58">
        <v>100</v>
      </c>
      <c r="G58">
        <f>Table1[[#This Row],[price]]*Table1[[#This Row],[units_sold]]</f>
        <v>800</v>
      </c>
      <c r="H58" t="str" cm="1">
        <f t="array" ref="H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8" t="s">
        <v>14088</v>
      </c>
      <c r="J58" s="28">
        <v>2.71</v>
      </c>
      <c r="K58" s="35" t="str" cm="1">
        <f t="array" ref="K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58" s="29">
        <v>7</v>
      </c>
      <c r="M58" s="29">
        <v>1</v>
      </c>
      <c r="N58" s="29">
        <v>1</v>
      </c>
      <c r="O58" s="29">
        <v>2</v>
      </c>
      <c r="P58" s="29">
        <v>1</v>
      </c>
      <c r="Q58" s="30">
        <v>2</v>
      </c>
      <c r="R58">
        <v>0</v>
      </c>
      <c r="S58">
        <v>0</v>
      </c>
      <c r="T58">
        <v>0</v>
      </c>
      <c r="U58">
        <v>0</v>
      </c>
      <c r="V58" t="s">
        <v>100</v>
      </c>
      <c r="W58" t="s">
        <v>43</v>
      </c>
      <c r="X58" t="s">
        <v>36</v>
      </c>
      <c r="Y58">
        <v>3</v>
      </c>
      <c r="Z58">
        <v>0</v>
      </c>
      <c r="AA58">
        <v>20</v>
      </c>
      <c r="AB58" t="str" cm="1">
        <f t="array" ref="AB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8">
        <v>50</v>
      </c>
      <c r="AE58" t="s">
        <v>37</v>
      </c>
      <c r="AF58" t="s">
        <v>248</v>
      </c>
      <c r="AG58">
        <v>224</v>
      </c>
      <c r="AH58">
        <v>3.8928571430000001</v>
      </c>
      <c r="AI58" s="37" t="str" cm="1">
        <f t="array" ref="AI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8">
        <v>0</v>
      </c>
      <c r="AK58" t="s">
        <v>249</v>
      </c>
      <c r="AL58" s="17" t="s">
        <v>14182</v>
      </c>
    </row>
    <row r="59" spans="1:38" x14ac:dyDescent="0.3">
      <c r="A59">
        <v>58</v>
      </c>
      <c r="B59" t="s">
        <v>250</v>
      </c>
      <c r="C59">
        <v>14</v>
      </c>
      <c r="D59">
        <v>67</v>
      </c>
      <c r="E59">
        <v>53</v>
      </c>
      <c r="F59">
        <v>1000</v>
      </c>
      <c r="G59">
        <f>Table1[[#This Row],[price]]*Table1[[#This Row],[units_sold]]</f>
        <v>14000</v>
      </c>
      <c r="H59" t="str" cm="1">
        <f t="array" ref="H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9" t="s">
        <v>14088</v>
      </c>
      <c r="J59" s="28">
        <v>3.81</v>
      </c>
      <c r="K59" s="35" t="str" cm="1">
        <f t="array" ref="K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9" s="29">
        <v>187</v>
      </c>
      <c r="M59" s="29">
        <v>84</v>
      </c>
      <c r="N59" s="29">
        <v>40</v>
      </c>
      <c r="O59" s="29">
        <v>28</v>
      </c>
      <c r="P59" s="29">
        <v>14</v>
      </c>
      <c r="Q59" s="30">
        <v>21</v>
      </c>
      <c r="R59">
        <v>0</v>
      </c>
      <c r="S59">
        <v>0</v>
      </c>
      <c r="T59">
        <v>0</v>
      </c>
      <c r="U59">
        <v>0</v>
      </c>
      <c r="V59" t="s">
        <v>64</v>
      </c>
      <c r="W59" t="s">
        <v>35</v>
      </c>
      <c r="X59" t="s">
        <v>36</v>
      </c>
      <c r="Y59">
        <v>4</v>
      </c>
      <c r="Z59">
        <v>0</v>
      </c>
      <c r="AA59">
        <v>40</v>
      </c>
      <c r="AB59" t="str" cm="1">
        <f t="array" ref="AB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9">
        <v>50</v>
      </c>
      <c r="AE59" t="s">
        <v>37</v>
      </c>
      <c r="AF59" t="s">
        <v>251</v>
      </c>
      <c r="AG59">
        <v>11900</v>
      </c>
      <c r="AH59">
        <v>4.1507563029999996</v>
      </c>
      <c r="AI59" s="37" t="str" cm="1">
        <f t="array" ref="AI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9">
        <v>1</v>
      </c>
      <c r="AK59" t="s">
        <v>252</v>
      </c>
      <c r="AL59" s="18" t="s">
        <v>14183</v>
      </c>
    </row>
    <row r="60" spans="1:38" x14ac:dyDescent="0.3">
      <c r="A60">
        <v>59</v>
      </c>
      <c r="B60" t="s">
        <v>253</v>
      </c>
      <c r="C60">
        <v>8</v>
      </c>
      <c r="D60">
        <v>7</v>
      </c>
      <c r="E60">
        <v>-1</v>
      </c>
      <c r="F60">
        <v>10000</v>
      </c>
      <c r="G60">
        <f>Table1[[#This Row],[price]]*Table1[[#This Row],[units_sold]]</f>
        <v>80000</v>
      </c>
      <c r="H60" t="str" cm="1">
        <f t="array" ref="H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0" t="s">
        <v>14089</v>
      </c>
      <c r="J60" s="28">
        <v>3.93</v>
      </c>
      <c r="K60" s="35" t="str" cm="1">
        <f t="array" ref="K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0" s="29">
        <v>1670</v>
      </c>
      <c r="M60" s="29">
        <v>823</v>
      </c>
      <c r="N60" s="29">
        <v>340</v>
      </c>
      <c r="O60" s="29">
        <v>250</v>
      </c>
      <c r="P60" s="29">
        <v>89</v>
      </c>
      <c r="Q60" s="30">
        <v>168</v>
      </c>
      <c r="R60">
        <v>0</v>
      </c>
      <c r="S60">
        <v>0</v>
      </c>
      <c r="T60">
        <v>0</v>
      </c>
      <c r="U60">
        <v>0</v>
      </c>
      <c r="V60" t="s">
        <v>51</v>
      </c>
      <c r="W60" t="s">
        <v>35</v>
      </c>
      <c r="X60" t="s">
        <v>36</v>
      </c>
      <c r="Y60">
        <v>3</v>
      </c>
      <c r="Z60">
        <v>0</v>
      </c>
      <c r="AA60">
        <v>30</v>
      </c>
      <c r="AB60" t="str" cm="1">
        <f t="array" ref="AB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0">
        <v>50</v>
      </c>
      <c r="AE60" t="s">
        <v>37</v>
      </c>
      <c r="AF60" t="s">
        <v>254</v>
      </c>
      <c r="AG60">
        <v>66644</v>
      </c>
      <c r="AH60">
        <v>4.1375817780000004</v>
      </c>
      <c r="AI60" s="37" t="str" cm="1">
        <f t="array" ref="AI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0">
        <v>1</v>
      </c>
      <c r="AK60" t="s">
        <v>255</v>
      </c>
      <c r="AL60" s="17" t="s">
        <v>14184</v>
      </c>
    </row>
    <row r="61" spans="1:38" x14ac:dyDescent="0.3">
      <c r="A61">
        <v>60</v>
      </c>
      <c r="B61" t="s">
        <v>256</v>
      </c>
      <c r="C61">
        <v>5.79</v>
      </c>
      <c r="D61">
        <v>30</v>
      </c>
      <c r="E61">
        <v>24.21</v>
      </c>
      <c r="F61">
        <v>1000</v>
      </c>
      <c r="G61">
        <f>Table1[[#This Row],[price]]*Table1[[#This Row],[units_sold]]</f>
        <v>5790</v>
      </c>
      <c r="H61" t="str" cm="1">
        <f t="array" ref="H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1" t="s">
        <v>14089</v>
      </c>
      <c r="J61" s="28">
        <v>3.41</v>
      </c>
      <c r="K61" s="35" t="str" cm="1">
        <f t="array" ref="K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1" s="29">
        <v>212</v>
      </c>
      <c r="M61" s="29">
        <v>73</v>
      </c>
      <c r="N61" s="29">
        <v>49</v>
      </c>
      <c r="O61" s="29">
        <v>23</v>
      </c>
      <c r="P61" s="29">
        <v>25</v>
      </c>
      <c r="Q61" s="30">
        <v>42</v>
      </c>
      <c r="R61">
        <v>0</v>
      </c>
      <c r="S61">
        <v>0</v>
      </c>
      <c r="T61">
        <v>0</v>
      </c>
      <c r="U61">
        <v>0</v>
      </c>
      <c r="V61" t="s">
        <v>34</v>
      </c>
      <c r="W61" t="s">
        <v>43</v>
      </c>
      <c r="X61" t="s">
        <v>36</v>
      </c>
      <c r="Y61">
        <v>2</v>
      </c>
      <c r="Z61">
        <v>0</v>
      </c>
      <c r="AA61">
        <v>118</v>
      </c>
      <c r="AB61" t="str" cm="1">
        <f t="array" ref="AB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61">
        <v>50</v>
      </c>
      <c r="AE61" t="s">
        <v>37</v>
      </c>
      <c r="AF61" t="s">
        <v>257</v>
      </c>
      <c r="AG61">
        <v>21012</v>
      </c>
      <c r="AH61">
        <v>4.1898438990000004</v>
      </c>
      <c r="AI61" s="37" t="str" cm="1">
        <f t="array" ref="AI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
        <v>1</v>
      </c>
      <c r="AK61" t="s">
        <v>259</v>
      </c>
      <c r="AL61" s="18" t="s">
        <v>14185</v>
      </c>
    </row>
    <row r="62" spans="1:38" x14ac:dyDescent="0.3">
      <c r="A62">
        <v>61</v>
      </c>
      <c r="B62" t="s">
        <v>260</v>
      </c>
      <c r="C62">
        <v>8</v>
      </c>
      <c r="D62">
        <v>22</v>
      </c>
      <c r="E62">
        <v>14</v>
      </c>
      <c r="F62">
        <v>100</v>
      </c>
      <c r="G62">
        <f>Table1[[#This Row],[price]]*Table1[[#This Row],[units_sold]]</f>
        <v>800</v>
      </c>
      <c r="H62" t="str" cm="1">
        <f t="array" ref="H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2" t="s">
        <v>14089</v>
      </c>
      <c r="J62" s="28">
        <v>3.74</v>
      </c>
      <c r="K62" s="35" t="str" cm="1">
        <f t="array" ref="K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2" s="29">
        <v>47</v>
      </c>
      <c r="M62" s="29">
        <v>24</v>
      </c>
      <c r="N62" s="29">
        <v>5</v>
      </c>
      <c r="O62" s="29">
        <v>6</v>
      </c>
      <c r="P62" s="29">
        <v>6</v>
      </c>
      <c r="Q62" s="30">
        <v>6</v>
      </c>
      <c r="R62">
        <v>0</v>
      </c>
      <c r="S62">
        <v>0</v>
      </c>
      <c r="T62">
        <v>0</v>
      </c>
      <c r="U62">
        <v>0</v>
      </c>
      <c r="V62" t="s">
        <v>100</v>
      </c>
      <c r="W62" t="s">
        <v>52</v>
      </c>
      <c r="X62" t="s">
        <v>36</v>
      </c>
      <c r="Y62">
        <v>3</v>
      </c>
      <c r="Z62">
        <v>0</v>
      </c>
      <c r="AA62">
        <v>41</v>
      </c>
      <c r="AB62" t="str" cm="1">
        <f t="array" ref="AB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2">
        <v>50</v>
      </c>
      <c r="AE62" t="s">
        <v>37</v>
      </c>
      <c r="AF62" t="s">
        <v>262</v>
      </c>
      <c r="AG62">
        <v>50593</v>
      </c>
      <c r="AH62">
        <v>3.8767616070000002</v>
      </c>
      <c r="AI62" s="37" t="str" cm="1">
        <f t="array" ref="AI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2">
        <v>0</v>
      </c>
      <c r="AK62" t="s">
        <v>263</v>
      </c>
      <c r="AL62" s="17" t="s">
        <v>14186</v>
      </c>
    </row>
    <row r="63" spans="1:38" x14ac:dyDescent="0.3">
      <c r="A63">
        <v>62</v>
      </c>
      <c r="B63" t="s">
        <v>264</v>
      </c>
      <c r="C63">
        <v>4.9400000000000004</v>
      </c>
      <c r="D63">
        <v>5</v>
      </c>
      <c r="E63">
        <v>0.06</v>
      </c>
      <c r="F63">
        <v>10000</v>
      </c>
      <c r="G63">
        <f>Table1[[#This Row],[price]]*Table1[[#This Row],[units_sold]]</f>
        <v>49400.000000000007</v>
      </c>
      <c r="H63" t="str" cm="1">
        <f t="array" ref="H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3" t="s">
        <v>14089</v>
      </c>
      <c r="J63" s="28">
        <v>3.93</v>
      </c>
      <c r="K63" s="35" t="str" cm="1">
        <f t="array" ref="K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3" s="29">
        <v>1331</v>
      </c>
      <c r="M63" s="29">
        <v>659</v>
      </c>
      <c r="N63" s="29">
        <v>255</v>
      </c>
      <c r="O63" s="29">
        <v>199</v>
      </c>
      <c r="P63" s="29">
        <v>101</v>
      </c>
      <c r="Q63" s="30">
        <v>117</v>
      </c>
      <c r="R63">
        <v>0</v>
      </c>
      <c r="S63">
        <v>0</v>
      </c>
      <c r="T63">
        <v>0</v>
      </c>
      <c r="U63">
        <v>0</v>
      </c>
      <c r="V63" t="s">
        <v>70</v>
      </c>
      <c r="W63" t="s">
        <v>35</v>
      </c>
      <c r="X63" t="s">
        <v>36</v>
      </c>
      <c r="Y63">
        <v>1</v>
      </c>
      <c r="Z63">
        <v>0</v>
      </c>
      <c r="AA63">
        <v>49</v>
      </c>
      <c r="AB63" t="str" cm="1">
        <f t="array" ref="AB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3">
        <v>50</v>
      </c>
      <c r="AE63" t="s">
        <v>37</v>
      </c>
      <c r="AF63" t="s">
        <v>266</v>
      </c>
      <c r="AG63">
        <v>55670</v>
      </c>
      <c r="AH63">
        <v>4.1214837429999998</v>
      </c>
      <c r="AI63" s="37" t="str" cm="1">
        <f t="array" ref="AI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3">
        <v>1</v>
      </c>
      <c r="AK63" t="s">
        <v>267</v>
      </c>
      <c r="AL63" s="18" t="s">
        <v>14187</v>
      </c>
    </row>
    <row r="64" spans="1:38" x14ac:dyDescent="0.3">
      <c r="A64">
        <v>63</v>
      </c>
      <c r="B64" t="s">
        <v>268</v>
      </c>
      <c r="C64">
        <v>8</v>
      </c>
      <c r="D64">
        <v>7</v>
      </c>
      <c r="E64">
        <v>-1</v>
      </c>
      <c r="F64">
        <v>10000</v>
      </c>
      <c r="G64">
        <f>Table1[[#This Row],[price]]*Table1[[#This Row],[units_sold]]</f>
        <v>80000</v>
      </c>
      <c r="H64" t="str" cm="1">
        <f t="array" ref="H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4" t="s">
        <v>14088</v>
      </c>
      <c r="J64" s="28">
        <v>3.82</v>
      </c>
      <c r="K64" s="35" t="str" cm="1">
        <f t="array" ref="K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4" s="29">
        <v>2520</v>
      </c>
      <c r="M64" s="29">
        <v>1220</v>
      </c>
      <c r="N64" s="29">
        <v>433</v>
      </c>
      <c r="O64" s="29">
        <v>365</v>
      </c>
      <c r="P64" s="29">
        <v>203</v>
      </c>
      <c r="Q64" s="30">
        <v>299</v>
      </c>
      <c r="R64">
        <v>0</v>
      </c>
      <c r="S64">
        <v>0</v>
      </c>
      <c r="T64">
        <v>0</v>
      </c>
      <c r="U64">
        <v>0</v>
      </c>
      <c r="V64" t="s">
        <v>87</v>
      </c>
      <c r="W64" t="s">
        <v>35</v>
      </c>
      <c r="X64" t="s">
        <v>36</v>
      </c>
      <c r="Y64">
        <v>3</v>
      </c>
      <c r="Z64">
        <v>0</v>
      </c>
      <c r="AA64">
        <v>14</v>
      </c>
      <c r="AB64" t="str" cm="1">
        <f t="array" ref="AB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64">
        <v>50</v>
      </c>
      <c r="AD64">
        <v>1</v>
      </c>
      <c r="AE64" t="s">
        <v>37</v>
      </c>
      <c r="AF64" t="s">
        <v>269</v>
      </c>
      <c r="AG64">
        <v>8821</v>
      </c>
      <c r="AH64">
        <v>3.8720099760000002</v>
      </c>
      <c r="AI64" s="37" t="str" cm="1">
        <f t="array" ref="AI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4">
        <v>0</v>
      </c>
      <c r="AK64" t="s">
        <v>270</v>
      </c>
      <c r="AL64" s="17" t="s">
        <v>14188</v>
      </c>
    </row>
    <row r="65" spans="1:38" x14ac:dyDescent="0.3">
      <c r="A65">
        <v>64</v>
      </c>
      <c r="B65" t="s">
        <v>271</v>
      </c>
      <c r="C65">
        <v>8</v>
      </c>
      <c r="D65">
        <v>33</v>
      </c>
      <c r="E65">
        <v>25</v>
      </c>
      <c r="F65">
        <v>10</v>
      </c>
      <c r="G65">
        <f>Table1[[#This Row],[price]]*Table1[[#This Row],[units_sold]]</f>
        <v>80</v>
      </c>
      <c r="H65" t="str" cm="1">
        <f t="array" ref="H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5" t="s">
        <v>14088</v>
      </c>
      <c r="J65" s="28">
        <v>5</v>
      </c>
      <c r="K65" s="35" t="str" cm="1">
        <f t="array" ref="K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5" s="29">
        <v>0</v>
      </c>
      <c r="M65" s="29"/>
      <c r="N65" s="29"/>
      <c r="O65" s="29"/>
      <c r="P65" s="29"/>
      <c r="Q65" s="30"/>
      <c r="R65">
        <v>0</v>
      </c>
      <c r="S65">
        <v>0</v>
      </c>
      <c r="T65">
        <v>0</v>
      </c>
      <c r="U65">
        <v>0</v>
      </c>
      <c r="V65" t="s">
        <v>70</v>
      </c>
      <c r="W65" t="s">
        <v>52</v>
      </c>
      <c r="X65" t="s">
        <v>36</v>
      </c>
      <c r="Y65">
        <v>2</v>
      </c>
      <c r="Z65">
        <v>0</v>
      </c>
      <c r="AA65">
        <v>25</v>
      </c>
      <c r="AB65" t="str" cm="1">
        <f t="array" ref="AB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5">
        <v>50</v>
      </c>
      <c r="AE65" t="s">
        <v>37</v>
      </c>
      <c r="AF65" t="s">
        <v>272</v>
      </c>
      <c r="AG65">
        <v>1496</v>
      </c>
      <c r="AH65">
        <v>4.1697860960000002</v>
      </c>
      <c r="AI65" s="37" t="str" cm="1">
        <f t="array" ref="AI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5">
        <v>0</v>
      </c>
      <c r="AK65" t="s">
        <v>273</v>
      </c>
      <c r="AL65" s="18" t="s">
        <v>14189</v>
      </c>
    </row>
    <row r="66" spans="1:38" x14ac:dyDescent="0.3">
      <c r="A66">
        <v>65</v>
      </c>
      <c r="B66" t="s">
        <v>274</v>
      </c>
      <c r="C66">
        <v>9</v>
      </c>
      <c r="D66">
        <v>33</v>
      </c>
      <c r="E66">
        <v>24</v>
      </c>
      <c r="F66">
        <v>50</v>
      </c>
      <c r="G66">
        <f>Table1[[#This Row],[price]]*Table1[[#This Row],[units_sold]]</f>
        <v>450</v>
      </c>
      <c r="H66" t="str" cm="1">
        <f t="array" ref="H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6" t="s">
        <v>14089</v>
      </c>
      <c r="J66" s="28">
        <v>4.5</v>
      </c>
      <c r="K66" s="35" t="str" cm="1">
        <f t="array" ref="K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66" s="29">
        <v>4</v>
      </c>
      <c r="M66" s="29">
        <v>2</v>
      </c>
      <c r="N66" s="29">
        <v>2</v>
      </c>
      <c r="O66" s="29">
        <v>0</v>
      </c>
      <c r="P66" s="29">
        <v>0</v>
      </c>
      <c r="Q66" s="30">
        <v>0</v>
      </c>
      <c r="R66">
        <v>0</v>
      </c>
      <c r="S66">
        <v>0</v>
      </c>
      <c r="T66">
        <v>0</v>
      </c>
      <c r="U66">
        <v>0</v>
      </c>
      <c r="V66" t="s">
        <v>34</v>
      </c>
      <c r="W66" t="s">
        <v>52</v>
      </c>
      <c r="X66" t="s">
        <v>36</v>
      </c>
      <c r="Y66">
        <v>3</v>
      </c>
      <c r="Z66">
        <v>0</v>
      </c>
      <c r="AA66">
        <v>41</v>
      </c>
      <c r="AB66" t="str" cm="1">
        <f t="array" ref="AB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6">
        <v>50</v>
      </c>
      <c r="AE66" t="s">
        <v>37</v>
      </c>
      <c r="AF66" t="s">
        <v>275</v>
      </c>
      <c r="AG66">
        <v>8397</v>
      </c>
      <c r="AH66">
        <v>4.1202810530000002</v>
      </c>
      <c r="AI66" s="37" t="str" cm="1">
        <f t="array" ref="AI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6">
        <v>0</v>
      </c>
      <c r="AK66" t="s">
        <v>276</v>
      </c>
      <c r="AL66" s="17" t="s">
        <v>14190</v>
      </c>
    </row>
    <row r="67" spans="1:38" x14ac:dyDescent="0.3">
      <c r="A67">
        <v>66</v>
      </c>
      <c r="B67" t="s">
        <v>277</v>
      </c>
      <c r="C67">
        <v>7</v>
      </c>
      <c r="D67">
        <v>6</v>
      </c>
      <c r="E67">
        <v>-1</v>
      </c>
      <c r="F67">
        <v>100</v>
      </c>
      <c r="G67">
        <f>Table1[[#This Row],[price]]*Table1[[#This Row],[units_sold]]</f>
        <v>700</v>
      </c>
      <c r="H67" t="str" cm="1">
        <f t="array" ref="H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7" t="s">
        <v>14088</v>
      </c>
      <c r="J67" s="28">
        <v>4.26</v>
      </c>
      <c r="K67" s="35" t="str" cm="1">
        <f t="array" ref="K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7" s="29">
        <v>53</v>
      </c>
      <c r="M67" s="29">
        <v>30</v>
      </c>
      <c r="N67" s="29">
        <v>14</v>
      </c>
      <c r="O67" s="29">
        <v>5</v>
      </c>
      <c r="P67" s="29">
        <v>1</v>
      </c>
      <c r="Q67" s="30">
        <v>3</v>
      </c>
      <c r="R67">
        <v>0</v>
      </c>
      <c r="S67">
        <v>0</v>
      </c>
      <c r="T67">
        <v>0</v>
      </c>
      <c r="U67">
        <v>0</v>
      </c>
      <c r="V67" t="s">
        <v>42</v>
      </c>
      <c r="W67" t="s">
        <v>52</v>
      </c>
      <c r="X67" t="s">
        <v>36</v>
      </c>
      <c r="Y67">
        <v>2</v>
      </c>
      <c r="Z67">
        <v>0</v>
      </c>
      <c r="AA67">
        <v>31</v>
      </c>
      <c r="AB67" t="str" cm="1">
        <f t="array" ref="AB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7">
        <v>50</v>
      </c>
      <c r="AD67">
        <v>1</v>
      </c>
      <c r="AE67" t="s">
        <v>37</v>
      </c>
      <c r="AF67" t="s">
        <v>278</v>
      </c>
      <c r="AG67">
        <v>2055</v>
      </c>
      <c r="AH67">
        <v>3.8379562040000001</v>
      </c>
      <c r="AI67" s="37" t="str" cm="1">
        <f t="array" ref="AI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7">
        <v>1</v>
      </c>
      <c r="AK67" s="1" t="s">
        <v>279</v>
      </c>
      <c r="AL67" s="18" t="s">
        <v>14191</v>
      </c>
    </row>
    <row r="68" spans="1:38" x14ac:dyDescent="0.3">
      <c r="A68">
        <v>67</v>
      </c>
      <c r="B68" t="s">
        <v>280</v>
      </c>
      <c r="C68">
        <v>11</v>
      </c>
      <c r="D68">
        <v>10</v>
      </c>
      <c r="E68">
        <v>-1</v>
      </c>
      <c r="F68">
        <v>10000</v>
      </c>
      <c r="G68">
        <f>Table1[[#This Row],[price]]*Table1[[#This Row],[units_sold]]</f>
        <v>110000</v>
      </c>
      <c r="H68" t="str" cm="1">
        <f t="array" ref="H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8" t="s">
        <v>14088</v>
      </c>
      <c r="J68" s="28">
        <v>4.24</v>
      </c>
      <c r="K68" s="35" t="str" cm="1">
        <f t="array" ref="K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8" s="29">
        <v>1045</v>
      </c>
      <c r="M68" s="29">
        <v>644</v>
      </c>
      <c r="N68" s="29">
        <v>183</v>
      </c>
      <c r="O68" s="29">
        <v>114</v>
      </c>
      <c r="P68" s="29">
        <v>38</v>
      </c>
      <c r="Q68" s="30">
        <v>66</v>
      </c>
      <c r="R68">
        <v>0</v>
      </c>
      <c r="S68">
        <v>0</v>
      </c>
      <c r="T68">
        <v>0</v>
      </c>
      <c r="U68">
        <v>0</v>
      </c>
      <c r="V68" t="s">
        <v>281</v>
      </c>
      <c r="W68" t="s">
        <v>52</v>
      </c>
      <c r="X68" t="s">
        <v>36</v>
      </c>
      <c r="Y68">
        <v>3</v>
      </c>
      <c r="Z68">
        <v>0</v>
      </c>
      <c r="AA68">
        <v>36</v>
      </c>
      <c r="AB68" t="str" cm="1">
        <f t="array" ref="AB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8">
        <v>50</v>
      </c>
      <c r="AE68" t="s">
        <v>37</v>
      </c>
      <c r="AF68" t="s">
        <v>282</v>
      </c>
      <c r="AG68">
        <v>9200</v>
      </c>
      <c r="AH68">
        <v>4.2896739129999997</v>
      </c>
      <c r="AI68" s="37" t="str" cm="1">
        <f t="array" ref="AI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8">
        <v>0</v>
      </c>
      <c r="AK68" t="s">
        <v>283</v>
      </c>
      <c r="AL68" s="17" t="s">
        <v>14192</v>
      </c>
    </row>
    <row r="69" spans="1:38" x14ac:dyDescent="0.3">
      <c r="A69">
        <v>68</v>
      </c>
      <c r="B69" t="s">
        <v>284</v>
      </c>
      <c r="C69">
        <v>8</v>
      </c>
      <c r="D69">
        <v>92</v>
      </c>
      <c r="E69">
        <v>84</v>
      </c>
      <c r="F69">
        <v>100</v>
      </c>
      <c r="G69">
        <f>Table1[[#This Row],[price]]*Table1[[#This Row],[units_sold]]</f>
        <v>800</v>
      </c>
      <c r="H69" t="str" cm="1">
        <f t="array" ref="H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9" t="s">
        <v>14088</v>
      </c>
      <c r="J69" s="28">
        <v>3.56</v>
      </c>
      <c r="K69" s="35" t="str" cm="1">
        <f t="array" ref="K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9" s="29">
        <v>16</v>
      </c>
      <c r="M69" s="29">
        <v>6</v>
      </c>
      <c r="N69" s="29">
        <v>5</v>
      </c>
      <c r="O69" s="29">
        <v>0</v>
      </c>
      <c r="P69" s="29">
        <v>2</v>
      </c>
      <c r="Q69" s="30">
        <v>3</v>
      </c>
      <c r="R69">
        <v>0</v>
      </c>
      <c r="S69">
        <v>0</v>
      </c>
      <c r="T69">
        <v>0</v>
      </c>
      <c r="U69">
        <v>0</v>
      </c>
      <c r="V69" t="s">
        <v>51</v>
      </c>
      <c r="W69" t="s">
        <v>52</v>
      </c>
      <c r="X69" t="s">
        <v>36</v>
      </c>
      <c r="Y69">
        <v>2</v>
      </c>
      <c r="Z69">
        <v>0</v>
      </c>
      <c r="AA69">
        <v>55</v>
      </c>
      <c r="AB69" t="str" cm="1">
        <f t="array" ref="AB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9">
        <v>50</v>
      </c>
      <c r="AE69" t="s">
        <v>37</v>
      </c>
      <c r="AF69" t="s">
        <v>285</v>
      </c>
      <c r="AG69">
        <v>7076</v>
      </c>
      <c r="AH69">
        <v>3.9680610509999998</v>
      </c>
      <c r="AI69" s="37" t="str" cm="1">
        <f t="array" ref="AI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9">
        <v>0</v>
      </c>
      <c r="AK69" t="s">
        <v>286</v>
      </c>
      <c r="AL69" s="18" t="s">
        <v>14193</v>
      </c>
    </row>
    <row r="70" spans="1:38" x14ac:dyDescent="0.3">
      <c r="A70">
        <v>69</v>
      </c>
      <c r="B70" t="s">
        <v>287</v>
      </c>
      <c r="C70">
        <v>5.83</v>
      </c>
      <c r="D70">
        <v>5</v>
      </c>
      <c r="E70">
        <v>-0.83</v>
      </c>
      <c r="F70">
        <v>10000</v>
      </c>
      <c r="G70">
        <f>Table1[[#This Row],[price]]*Table1[[#This Row],[units_sold]]</f>
        <v>58300</v>
      </c>
      <c r="H70" t="str" cm="1">
        <f t="array" ref="H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0" t="s">
        <v>14089</v>
      </c>
      <c r="J70" s="28">
        <v>4.22</v>
      </c>
      <c r="K70" s="35" t="str" cm="1">
        <f t="array" ref="K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0" s="29">
        <v>2055</v>
      </c>
      <c r="M70" s="29">
        <v>1162</v>
      </c>
      <c r="N70" s="29">
        <v>488</v>
      </c>
      <c r="O70" s="29">
        <v>212</v>
      </c>
      <c r="P70" s="29">
        <v>83</v>
      </c>
      <c r="Q70" s="30">
        <v>110</v>
      </c>
      <c r="R70">
        <v>0</v>
      </c>
      <c r="S70">
        <v>0</v>
      </c>
      <c r="T70">
        <v>0</v>
      </c>
      <c r="U70">
        <v>0</v>
      </c>
      <c r="V70" t="s">
        <v>34</v>
      </c>
      <c r="W70" t="s">
        <v>52</v>
      </c>
      <c r="X70" t="s">
        <v>36</v>
      </c>
      <c r="Y70">
        <v>1</v>
      </c>
      <c r="Z70">
        <v>0</v>
      </c>
      <c r="AA70">
        <v>35</v>
      </c>
      <c r="AB70" t="str" cm="1">
        <f t="array" ref="AB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0">
        <v>50</v>
      </c>
      <c r="AE70" t="s">
        <v>37</v>
      </c>
      <c r="AF70" t="s">
        <v>289</v>
      </c>
      <c r="AG70">
        <v>126370</v>
      </c>
      <c r="AH70">
        <v>4.1469573469999998</v>
      </c>
      <c r="AI70" s="37" t="str" cm="1">
        <f t="array" ref="AI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0">
        <v>1</v>
      </c>
      <c r="AK70" t="s">
        <v>291</v>
      </c>
      <c r="AL70" s="17" t="s">
        <v>14194</v>
      </c>
    </row>
    <row r="71" spans="1:38" x14ac:dyDescent="0.3">
      <c r="A71">
        <v>70</v>
      </c>
      <c r="B71" t="s">
        <v>292</v>
      </c>
      <c r="C71">
        <v>5.77</v>
      </c>
      <c r="D71">
        <v>5</v>
      </c>
      <c r="E71">
        <v>-0.77</v>
      </c>
      <c r="F71">
        <v>100</v>
      </c>
      <c r="G71">
        <f>Table1[[#This Row],[price]]*Table1[[#This Row],[units_sold]]</f>
        <v>577</v>
      </c>
      <c r="H71" t="str" cm="1">
        <f t="array" ref="H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1" t="s">
        <v>14089</v>
      </c>
      <c r="J71" s="28">
        <v>4</v>
      </c>
      <c r="K71" s="35" t="str" cm="1">
        <f t="array" ref="K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1" s="29">
        <v>4</v>
      </c>
      <c r="M71" s="29">
        <v>1</v>
      </c>
      <c r="N71" s="29">
        <v>2</v>
      </c>
      <c r="O71" s="29">
        <v>1</v>
      </c>
      <c r="P71" s="29">
        <v>0</v>
      </c>
      <c r="Q71" s="30">
        <v>0</v>
      </c>
      <c r="R71">
        <v>0</v>
      </c>
      <c r="S71">
        <v>0</v>
      </c>
      <c r="T71">
        <v>0</v>
      </c>
      <c r="U71">
        <v>0</v>
      </c>
      <c r="V71" t="s">
        <v>42</v>
      </c>
      <c r="W71" t="s">
        <v>52</v>
      </c>
      <c r="X71" t="s">
        <v>36</v>
      </c>
      <c r="Y71">
        <v>1</v>
      </c>
      <c r="Z71">
        <v>0</v>
      </c>
      <c r="AA71">
        <v>31</v>
      </c>
      <c r="AB71" t="str" cm="1">
        <f t="array" ref="AB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1">
        <v>50</v>
      </c>
      <c r="AD71">
        <v>1</v>
      </c>
      <c r="AE71" t="s">
        <v>37</v>
      </c>
      <c r="AF71" t="s">
        <v>293</v>
      </c>
      <c r="AG71">
        <v>8996</v>
      </c>
      <c r="AH71">
        <v>3.9157403290000001</v>
      </c>
      <c r="AI71" s="37" t="str" cm="1">
        <f t="array" ref="AI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1">
        <v>0</v>
      </c>
      <c r="AK71" t="s">
        <v>295</v>
      </c>
      <c r="AL71" s="18" t="s">
        <v>14195</v>
      </c>
    </row>
    <row r="72" spans="1:38" x14ac:dyDescent="0.3">
      <c r="A72">
        <v>71</v>
      </c>
      <c r="B72" t="s">
        <v>296</v>
      </c>
      <c r="C72">
        <v>5.9</v>
      </c>
      <c r="D72">
        <v>5</v>
      </c>
      <c r="E72">
        <v>-0.9</v>
      </c>
      <c r="F72">
        <v>10000</v>
      </c>
      <c r="G72">
        <f>Table1[[#This Row],[price]]*Table1[[#This Row],[units_sold]]</f>
        <v>59000</v>
      </c>
      <c r="H72" t="str" cm="1">
        <f t="array" ref="H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2" t="s">
        <v>14088</v>
      </c>
      <c r="J72" s="28">
        <v>3.64</v>
      </c>
      <c r="K72" s="35" t="str" cm="1">
        <f t="array" ref="K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2" s="29">
        <v>1933</v>
      </c>
      <c r="M72" s="29">
        <v>867</v>
      </c>
      <c r="N72" s="29">
        <v>298</v>
      </c>
      <c r="O72" s="29">
        <v>299</v>
      </c>
      <c r="P72" s="29">
        <v>151</v>
      </c>
      <c r="Q72" s="30">
        <v>318</v>
      </c>
      <c r="R72">
        <v>0</v>
      </c>
      <c r="S72">
        <v>0</v>
      </c>
      <c r="T72">
        <v>0</v>
      </c>
      <c r="U72">
        <v>0</v>
      </c>
      <c r="V72" t="s">
        <v>576</v>
      </c>
      <c r="W72" t="s">
        <v>43</v>
      </c>
      <c r="X72" t="s">
        <v>36</v>
      </c>
      <c r="Y72">
        <v>1</v>
      </c>
      <c r="Z72">
        <v>0</v>
      </c>
      <c r="AA72">
        <v>30</v>
      </c>
      <c r="AB72" t="str" cm="1">
        <f t="array" ref="AB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2">
        <v>50</v>
      </c>
      <c r="AE72" t="s">
        <v>37</v>
      </c>
      <c r="AF72" t="s">
        <v>298</v>
      </c>
      <c r="AG72">
        <v>2366</v>
      </c>
      <c r="AH72">
        <v>3.9518174130000001</v>
      </c>
      <c r="AI72" s="37" t="str" cm="1">
        <f t="array" ref="AI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2">
        <v>0</v>
      </c>
      <c r="AK72" t="s">
        <v>300</v>
      </c>
      <c r="AL72" s="17" t="s">
        <v>14196</v>
      </c>
    </row>
    <row r="73" spans="1:38" x14ac:dyDescent="0.3">
      <c r="A73">
        <v>72</v>
      </c>
      <c r="B73" t="s">
        <v>301</v>
      </c>
      <c r="C73">
        <v>6</v>
      </c>
      <c r="D73">
        <v>20</v>
      </c>
      <c r="E73">
        <v>14</v>
      </c>
      <c r="F73">
        <v>100</v>
      </c>
      <c r="G73">
        <f>Table1[[#This Row],[price]]*Table1[[#This Row],[units_sold]]</f>
        <v>600</v>
      </c>
      <c r="H73" t="str" cm="1">
        <f t="array" ref="H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3" t="s">
        <v>14088</v>
      </c>
      <c r="J73" s="28">
        <v>3.08</v>
      </c>
      <c r="K73" s="35" t="str" cm="1">
        <f t="array" ref="K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3" s="29">
        <v>13</v>
      </c>
      <c r="M73" s="29">
        <v>4</v>
      </c>
      <c r="N73" s="29">
        <v>2</v>
      </c>
      <c r="O73" s="29">
        <v>2</v>
      </c>
      <c r="P73" s="29">
        <v>1</v>
      </c>
      <c r="Q73" s="30">
        <v>4</v>
      </c>
      <c r="R73">
        <v>0</v>
      </c>
      <c r="S73">
        <v>0</v>
      </c>
      <c r="T73">
        <v>0</v>
      </c>
      <c r="U73">
        <v>0</v>
      </c>
      <c r="V73" t="s">
        <v>100</v>
      </c>
      <c r="W73" t="s">
        <v>52</v>
      </c>
      <c r="X73" t="s">
        <v>36</v>
      </c>
      <c r="Y73">
        <v>2</v>
      </c>
      <c r="Z73">
        <v>0</v>
      </c>
      <c r="AA73">
        <v>43</v>
      </c>
      <c r="AB73" t="str" cm="1">
        <f t="array" ref="AB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3">
        <v>50</v>
      </c>
      <c r="AE73" t="s">
        <v>37</v>
      </c>
      <c r="AF73" t="s">
        <v>302</v>
      </c>
      <c r="AG73">
        <v>2776</v>
      </c>
      <c r="AH73">
        <v>3.9311959650000001</v>
      </c>
      <c r="AI73" s="37" t="str" cm="1">
        <f t="array" ref="AI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3">
        <v>0</v>
      </c>
      <c r="AK73" t="s">
        <v>304</v>
      </c>
      <c r="AL73" s="18" t="s">
        <v>14197</v>
      </c>
    </row>
    <row r="74" spans="1:38" x14ac:dyDescent="0.3">
      <c r="A74">
        <v>73</v>
      </c>
      <c r="B74" t="s">
        <v>305</v>
      </c>
      <c r="C74">
        <v>7</v>
      </c>
      <c r="D74">
        <v>6</v>
      </c>
      <c r="E74">
        <v>-1</v>
      </c>
      <c r="F74">
        <v>50000</v>
      </c>
      <c r="G74">
        <f>Table1[[#This Row],[price]]*Table1[[#This Row],[units_sold]]</f>
        <v>350000</v>
      </c>
      <c r="H74" t="str" cm="1">
        <f t="array" ref="H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74" t="s">
        <v>14089</v>
      </c>
      <c r="J74" s="28">
        <v>4.41</v>
      </c>
      <c r="K74" s="35" t="str" cm="1">
        <f t="array" ref="K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4" s="29">
        <v>17444</v>
      </c>
      <c r="M74" s="29">
        <v>11548</v>
      </c>
      <c r="N74" s="29">
        <v>3191</v>
      </c>
      <c r="O74" s="29">
        <v>1632</v>
      </c>
      <c r="P74" s="29">
        <v>507</v>
      </c>
      <c r="Q74" s="30">
        <v>566</v>
      </c>
      <c r="R74">
        <v>1</v>
      </c>
      <c r="S74">
        <v>0</v>
      </c>
      <c r="T74">
        <v>1</v>
      </c>
      <c r="U74">
        <v>0</v>
      </c>
      <c r="V74" t="s">
        <v>42</v>
      </c>
      <c r="W74" t="s">
        <v>35</v>
      </c>
      <c r="X74" t="s">
        <v>36</v>
      </c>
      <c r="Y74">
        <v>2</v>
      </c>
      <c r="Z74">
        <v>0</v>
      </c>
      <c r="AA74">
        <v>35</v>
      </c>
      <c r="AB74" t="str" cm="1">
        <f t="array" ref="AB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4">
        <v>50</v>
      </c>
      <c r="AE74" t="s">
        <v>37</v>
      </c>
      <c r="AF74" t="s">
        <v>289</v>
      </c>
      <c r="AG74">
        <v>126370</v>
      </c>
      <c r="AH74">
        <v>4.1469573469999998</v>
      </c>
      <c r="AI74" s="37" t="str" cm="1">
        <f t="array" ref="AI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4">
        <v>1</v>
      </c>
      <c r="AK74" t="s">
        <v>306</v>
      </c>
      <c r="AL74" s="17" t="s">
        <v>14198</v>
      </c>
    </row>
    <row r="75" spans="1:38" x14ac:dyDescent="0.3">
      <c r="A75">
        <v>74</v>
      </c>
      <c r="B75" t="s">
        <v>307</v>
      </c>
      <c r="C75">
        <v>8</v>
      </c>
      <c r="D75">
        <v>7</v>
      </c>
      <c r="E75">
        <v>-1</v>
      </c>
      <c r="F75">
        <v>10000</v>
      </c>
      <c r="G75">
        <f>Table1[[#This Row],[price]]*Table1[[#This Row],[units_sold]]</f>
        <v>80000</v>
      </c>
      <c r="H75" t="str" cm="1">
        <f t="array" ref="H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5" t="s">
        <v>14089</v>
      </c>
      <c r="J75" s="28">
        <v>3.7</v>
      </c>
      <c r="K75" s="35" t="str" cm="1">
        <f t="array" ref="K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5" s="29">
        <v>1404</v>
      </c>
      <c r="M75" s="29">
        <v>593</v>
      </c>
      <c r="N75" s="29">
        <v>278</v>
      </c>
      <c r="O75" s="29">
        <v>232</v>
      </c>
      <c r="P75" s="29">
        <v>124</v>
      </c>
      <c r="Q75" s="30">
        <v>177</v>
      </c>
      <c r="R75">
        <v>0</v>
      </c>
      <c r="S75">
        <v>0</v>
      </c>
      <c r="T75">
        <v>0</v>
      </c>
      <c r="U75">
        <v>0</v>
      </c>
      <c r="V75" t="s">
        <v>144</v>
      </c>
      <c r="W75" t="s">
        <v>35</v>
      </c>
      <c r="X75" t="s">
        <v>36</v>
      </c>
      <c r="Y75">
        <v>2</v>
      </c>
      <c r="Z75">
        <v>0</v>
      </c>
      <c r="AA75">
        <v>48</v>
      </c>
      <c r="AB75" t="str" cm="1">
        <f t="array" ref="AB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5">
        <v>50</v>
      </c>
      <c r="AE75" t="s">
        <v>37</v>
      </c>
      <c r="AF75" t="s">
        <v>308</v>
      </c>
      <c r="AG75">
        <v>4178</v>
      </c>
      <c r="AH75">
        <v>3.9375299190000002</v>
      </c>
      <c r="AI75" s="37" t="str" cm="1">
        <f t="array" ref="AI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5">
        <v>0</v>
      </c>
      <c r="AK75" t="s">
        <v>309</v>
      </c>
      <c r="AL75" s="18" t="s">
        <v>14199</v>
      </c>
    </row>
    <row r="76" spans="1:38" x14ac:dyDescent="0.3">
      <c r="A76">
        <v>75</v>
      </c>
      <c r="B76" t="s">
        <v>310</v>
      </c>
      <c r="C76">
        <v>5.78</v>
      </c>
      <c r="D76">
        <v>8</v>
      </c>
      <c r="E76">
        <v>2.2200000000000002</v>
      </c>
      <c r="F76">
        <v>20000</v>
      </c>
      <c r="G76">
        <f>Table1[[#This Row],[price]]*Table1[[#This Row],[units_sold]]</f>
        <v>115600</v>
      </c>
      <c r="H76" t="str" cm="1">
        <f t="array" ref="H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6" t="s">
        <v>14089</v>
      </c>
      <c r="J76" s="28">
        <v>4</v>
      </c>
      <c r="K76" s="35" t="str" cm="1">
        <f t="array" ref="K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6" s="29">
        <v>3975</v>
      </c>
      <c r="M76" s="29">
        <v>2054</v>
      </c>
      <c r="N76" s="29">
        <v>774</v>
      </c>
      <c r="O76" s="29">
        <v>576</v>
      </c>
      <c r="P76" s="29">
        <v>242</v>
      </c>
      <c r="Q76" s="30">
        <v>329</v>
      </c>
      <c r="R76">
        <v>0</v>
      </c>
      <c r="S76">
        <v>0</v>
      </c>
      <c r="T76">
        <v>0</v>
      </c>
      <c r="U76">
        <v>0</v>
      </c>
      <c r="V76" t="s">
        <v>144</v>
      </c>
      <c r="W76" t="s">
        <v>43</v>
      </c>
      <c r="X76" t="s">
        <v>36</v>
      </c>
      <c r="Y76">
        <v>1</v>
      </c>
      <c r="Z76">
        <v>0</v>
      </c>
      <c r="AA76">
        <v>29</v>
      </c>
      <c r="AB76" t="str" cm="1">
        <f t="array" ref="AB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6">
        <v>50</v>
      </c>
      <c r="AE76" t="s">
        <v>37</v>
      </c>
      <c r="AF76" t="s">
        <v>311</v>
      </c>
      <c r="AG76">
        <v>6555</v>
      </c>
      <c r="AH76">
        <v>4.1841342490000004</v>
      </c>
      <c r="AI76" s="37" t="str" cm="1">
        <f t="array" ref="AI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6">
        <v>0</v>
      </c>
      <c r="AK76" t="s">
        <v>313</v>
      </c>
      <c r="AL76" s="17" t="s">
        <v>14200</v>
      </c>
    </row>
    <row r="77" spans="1:38" x14ac:dyDescent="0.3">
      <c r="A77">
        <v>76</v>
      </c>
      <c r="B77" t="s">
        <v>314</v>
      </c>
      <c r="C77">
        <v>12</v>
      </c>
      <c r="D77">
        <v>17</v>
      </c>
      <c r="E77">
        <v>5</v>
      </c>
      <c r="F77">
        <v>5000</v>
      </c>
      <c r="G77">
        <f>Table1[[#This Row],[price]]*Table1[[#This Row],[units_sold]]</f>
        <v>60000</v>
      </c>
      <c r="H77" t="str" cm="1">
        <f t="array" ref="H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7" t="s">
        <v>14088</v>
      </c>
      <c r="J77" s="28">
        <v>3.94</v>
      </c>
      <c r="K77" s="35" t="str" cm="1">
        <f t="array" ref="K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7" s="29">
        <v>387</v>
      </c>
      <c r="M77" s="29">
        <v>189</v>
      </c>
      <c r="N77" s="29">
        <v>76</v>
      </c>
      <c r="O77" s="29">
        <v>67</v>
      </c>
      <c r="P77" s="29">
        <v>21</v>
      </c>
      <c r="Q77" s="30">
        <v>34</v>
      </c>
      <c r="R77">
        <v>0</v>
      </c>
      <c r="S77">
        <v>0</v>
      </c>
      <c r="T77">
        <v>0</v>
      </c>
      <c r="U77">
        <v>0</v>
      </c>
      <c r="V77" t="s">
        <v>34</v>
      </c>
      <c r="W77" t="s">
        <v>52</v>
      </c>
      <c r="X77" t="s">
        <v>36</v>
      </c>
      <c r="Y77">
        <v>3</v>
      </c>
      <c r="Z77">
        <v>0</v>
      </c>
      <c r="AA77">
        <v>43</v>
      </c>
      <c r="AB77" t="str" cm="1">
        <f t="array" ref="AB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7">
        <v>50</v>
      </c>
      <c r="AE77" t="s">
        <v>37</v>
      </c>
      <c r="AF77" t="s">
        <v>315</v>
      </c>
      <c r="AG77">
        <v>1288</v>
      </c>
      <c r="AH77">
        <v>3.9782608700000002</v>
      </c>
      <c r="AI77" s="37" t="str" cm="1">
        <f t="array" ref="AI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7">
        <v>0</v>
      </c>
      <c r="AK77" t="s">
        <v>317</v>
      </c>
      <c r="AL77" s="18" t="s">
        <v>14201</v>
      </c>
    </row>
    <row r="78" spans="1:38" x14ac:dyDescent="0.3">
      <c r="A78">
        <v>77</v>
      </c>
      <c r="B78" t="s">
        <v>318</v>
      </c>
      <c r="C78">
        <v>11</v>
      </c>
      <c r="D78">
        <v>10</v>
      </c>
      <c r="E78">
        <v>-1</v>
      </c>
      <c r="F78">
        <v>20000</v>
      </c>
      <c r="G78">
        <f>Table1[[#This Row],[price]]*Table1[[#This Row],[units_sold]]</f>
        <v>220000</v>
      </c>
      <c r="H78" t="str" cm="1">
        <f t="array" ref="H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78" t="s">
        <v>14089</v>
      </c>
      <c r="J78" s="28">
        <v>4.07</v>
      </c>
      <c r="K78" s="35" t="str" cm="1">
        <f t="array" ref="K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8" s="29">
        <v>3070</v>
      </c>
      <c r="M78" s="29">
        <v>1635</v>
      </c>
      <c r="N78" s="29">
        <v>642</v>
      </c>
      <c r="O78" s="29">
        <v>392</v>
      </c>
      <c r="P78" s="29">
        <v>177</v>
      </c>
      <c r="Q78" s="30">
        <v>224</v>
      </c>
      <c r="R78">
        <v>0</v>
      </c>
      <c r="S78">
        <v>0</v>
      </c>
      <c r="T78">
        <v>0</v>
      </c>
      <c r="U78">
        <v>0</v>
      </c>
      <c r="V78" t="s">
        <v>4024</v>
      </c>
      <c r="W78" t="s">
        <v>101</v>
      </c>
      <c r="X78" t="s">
        <v>36</v>
      </c>
      <c r="Y78">
        <v>2</v>
      </c>
      <c r="Z78">
        <v>0</v>
      </c>
      <c r="AA78">
        <v>35</v>
      </c>
      <c r="AB78" t="str" cm="1">
        <f t="array" ref="AB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8">
        <v>50</v>
      </c>
      <c r="AE78" t="s">
        <v>37</v>
      </c>
      <c r="AF78" t="s">
        <v>320</v>
      </c>
      <c r="AG78">
        <v>12974</v>
      </c>
      <c r="AH78">
        <v>3.9657006319999999</v>
      </c>
      <c r="AI78" s="37" t="str" cm="1">
        <f t="array" ref="AI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8">
        <v>0</v>
      </c>
      <c r="AK78" t="s">
        <v>321</v>
      </c>
      <c r="AL78" s="17" t="s">
        <v>14202</v>
      </c>
    </row>
    <row r="79" spans="1:38" x14ac:dyDescent="0.3">
      <c r="A79">
        <v>78</v>
      </c>
      <c r="B79" t="s">
        <v>322</v>
      </c>
      <c r="C79">
        <v>11</v>
      </c>
      <c r="D79">
        <v>10</v>
      </c>
      <c r="E79">
        <v>-1</v>
      </c>
      <c r="F79">
        <v>100</v>
      </c>
      <c r="G79">
        <f>Table1[[#This Row],[price]]*Table1[[#This Row],[units_sold]]</f>
        <v>1100</v>
      </c>
      <c r="H79" t="str" cm="1">
        <f t="array" ref="H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9" t="s">
        <v>14089</v>
      </c>
      <c r="J79" s="28">
        <v>3.46</v>
      </c>
      <c r="K79" s="35" t="str" cm="1">
        <f t="array" ref="K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9" s="29">
        <v>50</v>
      </c>
      <c r="M79" s="29">
        <v>20</v>
      </c>
      <c r="N79" s="29">
        <v>7</v>
      </c>
      <c r="O79" s="29">
        <v>8</v>
      </c>
      <c r="P79" s="29">
        <v>6</v>
      </c>
      <c r="Q79" s="30">
        <v>9</v>
      </c>
      <c r="R79">
        <v>0</v>
      </c>
      <c r="S79">
        <v>0</v>
      </c>
      <c r="T79">
        <v>0</v>
      </c>
      <c r="U79">
        <v>0</v>
      </c>
      <c r="V79" t="s">
        <v>70</v>
      </c>
      <c r="W79" t="s">
        <v>52</v>
      </c>
      <c r="X79" t="s">
        <v>36</v>
      </c>
      <c r="Y79">
        <v>3</v>
      </c>
      <c r="Z79">
        <v>0</v>
      </c>
      <c r="AA79">
        <v>41</v>
      </c>
      <c r="AB79" t="str" cm="1">
        <f t="array" ref="AB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9">
        <v>50</v>
      </c>
      <c r="AD79">
        <v>1</v>
      </c>
      <c r="AE79" t="s">
        <v>37</v>
      </c>
      <c r="AF79" t="s">
        <v>323</v>
      </c>
      <c r="AG79">
        <v>225438</v>
      </c>
      <c r="AH79">
        <v>4.3011204850000002</v>
      </c>
      <c r="AI79" s="37" t="str" cm="1">
        <f t="array" ref="AI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9">
        <v>0</v>
      </c>
      <c r="AK79" t="s">
        <v>324</v>
      </c>
      <c r="AL79" s="18" t="s">
        <v>14203</v>
      </c>
    </row>
    <row r="80" spans="1:38" x14ac:dyDescent="0.3">
      <c r="A80">
        <v>79</v>
      </c>
      <c r="B80" t="s">
        <v>325</v>
      </c>
      <c r="C80">
        <v>5.77</v>
      </c>
      <c r="D80">
        <v>48</v>
      </c>
      <c r="E80">
        <v>42.23</v>
      </c>
      <c r="F80">
        <v>100000</v>
      </c>
      <c r="G80">
        <f>Table1[[#This Row],[price]]*Table1[[#This Row],[units_sold]]</f>
        <v>577000</v>
      </c>
      <c r="H80" t="str" cm="1">
        <f t="array" ref="H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80" t="s">
        <v>14088</v>
      </c>
      <c r="J80" s="28">
        <v>4.0999999999999996</v>
      </c>
      <c r="K80" s="35" t="str" cm="1">
        <f t="array" ref="K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0" s="29">
        <v>20744</v>
      </c>
      <c r="M80" s="29">
        <v>11184</v>
      </c>
      <c r="N80" s="29">
        <v>4152</v>
      </c>
      <c r="O80" s="29">
        <v>2919</v>
      </c>
      <c r="P80" s="29">
        <v>1174</v>
      </c>
      <c r="Q80" s="30">
        <v>1315</v>
      </c>
      <c r="R80">
        <v>0</v>
      </c>
      <c r="S80">
        <v>0</v>
      </c>
      <c r="T80">
        <v>0</v>
      </c>
      <c r="U80">
        <v>0</v>
      </c>
      <c r="V80" t="s">
        <v>70</v>
      </c>
      <c r="W80" t="s">
        <v>43</v>
      </c>
      <c r="X80" t="s">
        <v>36</v>
      </c>
      <c r="Y80">
        <v>2</v>
      </c>
      <c r="Z80">
        <v>0</v>
      </c>
      <c r="AA80">
        <v>46</v>
      </c>
      <c r="AB80" t="str" cm="1">
        <f t="array" ref="AB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0">
        <v>50</v>
      </c>
      <c r="AE80" t="s">
        <v>37</v>
      </c>
      <c r="AF80" t="s">
        <v>326</v>
      </c>
      <c r="AG80">
        <v>330405</v>
      </c>
      <c r="AH80">
        <v>4.0673476490000002</v>
      </c>
      <c r="AI80" s="37" t="str" cm="1">
        <f t="array" ref="AI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0">
        <v>1</v>
      </c>
      <c r="AK80" t="s">
        <v>327</v>
      </c>
      <c r="AL80" s="17" t="s">
        <v>14204</v>
      </c>
    </row>
    <row r="81" spans="1:38" x14ac:dyDescent="0.3">
      <c r="A81">
        <v>80</v>
      </c>
      <c r="B81" t="s">
        <v>328</v>
      </c>
      <c r="C81">
        <v>9</v>
      </c>
      <c r="D81">
        <v>8</v>
      </c>
      <c r="E81">
        <v>-1</v>
      </c>
      <c r="F81">
        <v>20000</v>
      </c>
      <c r="G81">
        <f>Table1[[#This Row],[price]]*Table1[[#This Row],[units_sold]]</f>
        <v>180000</v>
      </c>
      <c r="H81" t="str" cm="1">
        <f t="array" ref="H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81" t="s">
        <v>14088</v>
      </c>
      <c r="J81" s="28">
        <v>3.7</v>
      </c>
      <c r="K81" s="35" t="str" cm="1">
        <f t="array" ref="K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1" s="29">
        <v>3820</v>
      </c>
      <c r="M81" s="29">
        <v>1726</v>
      </c>
      <c r="N81" s="29">
        <v>654</v>
      </c>
      <c r="O81" s="29">
        <v>568</v>
      </c>
      <c r="P81" s="29">
        <v>324</v>
      </c>
      <c r="Q81" s="30">
        <v>548</v>
      </c>
      <c r="R81">
        <v>0</v>
      </c>
      <c r="S81">
        <v>0</v>
      </c>
      <c r="T81">
        <v>0</v>
      </c>
      <c r="U81">
        <v>0</v>
      </c>
      <c r="V81" t="s">
        <v>576</v>
      </c>
      <c r="W81" t="s">
        <v>35</v>
      </c>
      <c r="X81" t="s">
        <v>36</v>
      </c>
      <c r="Y81">
        <v>3</v>
      </c>
      <c r="Z81">
        <v>0</v>
      </c>
      <c r="AA81">
        <v>20</v>
      </c>
      <c r="AB81" t="str" cm="1">
        <f t="array" ref="AB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1">
        <v>50</v>
      </c>
      <c r="AE81" t="s">
        <v>37</v>
      </c>
      <c r="AF81" t="s">
        <v>329</v>
      </c>
      <c r="AG81">
        <v>15748</v>
      </c>
      <c r="AH81">
        <v>4.0646431290000002</v>
      </c>
      <c r="AI81" s="37" t="str" cm="1">
        <f t="array" ref="AI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1">
        <v>0</v>
      </c>
      <c r="AK81" t="s">
        <v>330</v>
      </c>
      <c r="AL81" s="18" t="s">
        <v>14205</v>
      </c>
    </row>
    <row r="82" spans="1:38" x14ac:dyDescent="0.3">
      <c r="A82">
        <v>81</v>
      </c>
      <c r="B82" t="s">
        <v>240</v>
      </c>
      <c r="C82">
        <v>1.86</v>
      </c>
      <c r="D82">
        <v>9</v>
      </c>
      <c r="E82">
        <v>7.14</v>
      </c>
      <c r="F82">
        <v>100</v>
      </c>
      <c r="G82">
        <f>Table1[[#This Row],[price]]*Table1[[#This Row],[units_sold]]</f>
        <v>186</v>
      </c>
      <c r="H82" t="str" cm="1">
        <f t="array" ref="H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2" t="s">
        <v>14089</v>
      </c>
      <c r="J82" s="28">
        <v>3.57</v>
      </c>
      <c r="K82" s="35" t="str" cm="1">
        <f t="array" ref="K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2" s="29">
        <v>42</v>
      </c>
      <c r="M82" s="29">
        <v>17</v>
      </c>
      <c r="N82" s="29">
        <v>9</v>
      </c>
      <c r="O82" s="29">
        <v>4</v>
      </c>
      <c r="P82" s="29">
        <v>5</v>
      </c>
      <c r="Q82" s="30">
        <v>7</v>
      </c>
      <c r="R82">
        <v>0</v>
      </c>
      <c r="S82">
        <v>0</v>
      </c>
      <c r="T82">
        <v>0</v>
      </c>
      <c r="U82">
        <v>0</v>
      </c>
      <c r="V82" t="s">
        <v>144</v>
      </c>
      <c r="W82" t="s">
        <v>43</v>
      </c>
      <c r="X82" t="s">
        <v>36</v>
      </c>
      <c r="Y82">
        <v>1</v>
      </c>
      <c r="Z82">
        <v>0</v>
      </c>
      <c r="AA82">
        <v>40</v>
      </c>
      <c r="AB82" t="str" cm="1">
        <f t="array" ref="AB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2">
        <v>50</v>
      </c>
      <c r="AD82">
        <v>1</v>
      </c>
      <c r="AE82" t="s">
        <v>37</v>
      </c>
      <c r="AF82" t="s">
        <v>331</v>
      </c>
      <c r="AG82">
        <v>7248</v>
      </c>
      <c r="AH82">
        <v>3.9430187640000001</v>
      </c>
      <c r="AI82" s="37" t="str" cm="1">
        <f t="array" ref="AI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2">
        <v>0</v>
      </c>
      <c r="AK82" s="1" t="s">
        <v>332</v>
      </c>
      <c r="AL82" s="17" t="s">
        <v>14180</v>
      </c>
    </row>
    <row r="83" spans="1:38" x14ac:dyDescent="0.3">
      <c r="A83">
        <v>82</v>
      </c>
      <c r="B83" t="s">
        <v>333</v>
      </c>
      <c r="C83">
        <v>14</v>
      </c>
      <c r="D83">
        <v>92</v>
      </c>
      <c r="E83">
        <v>78</v>
      </c>
      <c r="F83">
        <v>100</v>
      </c>
      <c r="G83">
        <f>Table1[[#This Row],[price]]*Table1[[#This Row],[units_sold]]</f>
        <v>1400</v>
      </c>
      <c r="H83" t="str" cm="1">
        <f t="array" ref="H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3" t="s">
        <v>14089</v>
      </c>
      <c r="J83" s="28">
        <v>4.54</v>
      </c>
      <c r="K83" s="35" t="str" cm="1">
        <f t="array" ref="K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83" s="29">
        <v>13</v>
      </c>
      <c r="M83" s="29">
        <v>10</v>
      </c>
      <c r="N83" s="29">
        <v>2</v>
      </c>
      <c r="O83" s="29">
        <v>0</v>
      </c>
      <c r="P83" s="29">
        <v>0</v>
      </c>
      <c r="Q83" s="30">
        <v>1</v>
      </c>
      <c r="R83">
        <v>0</v>
      </c>
      <c r="S83">
        <v>0</v>
      </c>
      <c r="T83">
        <v>0</v>
      </c>
      <c r="U83">
        <v>0</v>
      </c>
      <c r="V83" t="s">
        <v>70</v>
      </c>
      <c r="W83" t="s">
        <v>43</v>
      </c>
      <c r="X83" t="s">
        <v>36</v>
      </c>
      <c r="Y83">
        <v>3</v>
      </c>
      <c r="Z83">
        <v>0</v>
      </c>
      <c r="AA83">
        <v>36</v>
      </c>
      <c r="AB83" t="str" cm="1">
        <f t="array" ref="AB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3">
        <v>50</v>
      </c>
      <c r="AE83" t="s">
        <v>37</v>
      </c>
      <c r="AF83" t="s">
        <v>334</v>
      </c>
      <c r="AG83">
        <v>54</v>
      </c>
      <c r="AH83">
        <v>4.1851851849999999</v>
      </c>
      <c r="AI83" s="37" t="str" cm="1">
        <f t="array" ref="AI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
        <v>0</v>
      </c>
      <c r="AK83" t="s">
        <v>335</v>
      </c>
      <c r="AL83" s="18" t="s">
        <v>14206</v>
      </c>
    </row>
    <row r="84" spans="1:38" x14ac:dyDescent="0.3">
      <c r="A84">
        <v>83</v>
      </c>
      <c r="B84" t="s">
        <v>336</v>
      </c>
      <c r="C84">
        <v>3.69</v>
      </c>
      <c r="D84">
        <v>4</v>
      </c>
      <c r="E84">
        <v>0.31</v>
      </c>
      <c r="F84">
        <v>1000</v>
      </c>
      <c r="G84">
        <f>Table1[[#This Row],[price]]*Table1[[#This Row],[units_sold]]</f>
        <v>3690</v>
      </c>
      <c r="H84" t="str" cm="1">
        <f t="array" ref="H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4" t="s">
        <v>14088</v>
      </c>
      <c r="J84" s="28">
        <v>3.64</v>
      </c>
      <c r="K84" s="35" t="str" cm="1">
        <f t="array" ref="K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4" s="29">
        <v>212</v>
      </c>
      <c r="M84" s="29">
        <v>95</v>
      </c>
      <c r="N84" s="29">
        <v>33</v>
      </c>
      <c r="O84" s="29">
        <v>32</v>
      </c>
      <c r="P84" s="29">
        <v>16</v>
      </c>
      <c r="Q84" s="30">
        <v>36</v>
      </c>
      <c r="R84">
        <v>0</v>
      </c>
      <c r="S84">
        <v>0</v>
      </c>
      <c r="T84">
        <v>0</v>
      </c>
      <c r="U84">
        <v>0</v>
      </c>
      <c r="V84" t="s">
        <v>100</v>
      </c>
      <c r="W84" t="s">
        <v>43</v>
      </c>
      <c r="X84" t="s">
        <v>36</v>
      </c>
      <c r="Y84">
        <v>1</v>
      </c>
      <c r="Z84">
        <v>0</v>
      </c>
      <c r="AA84">
        <v>24</v>
      </c>
      <c r="AB84" t="str" cm="1">
        <f t="array" ref="AB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4">
        <v>50</v>
      </c>
      <c r="AE84" t="s">
        <v>37</v>
      </c>
      <c r="AF84" t="s">
        <v>337</v>
      </c>
      <c r="AG84">
        <v>1559</v>
      </c>
      <c r="AH84">
        <v>4.0391276459999998</v>
      </c>
      <c r="AI84" s="37" t="str" cm="1">
        <f t="array" ref="AI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
        <v>0</v>
      </c>
      <c r="AK84" t="s">
        <v>338</v>
      </c>
      <c r="AL84" s="17" t="s">
        <v>14207</v>
      </c>
    </row>
    <row r="85" spans="1:38" x14ac:dyDescent="0.3">
      <c r="A85">
        <v>84</v>
      </c>
      <c r="B85" t="s">
        <v>339</v>
      </c>
      <c r="C85">
        <v>5.79</v>
      </c>
      <c r="D85">
        <v>42</v>
      </c>
      <c r="E85">
        <v>36.21</v>
      </c>
      <c r="F85">
        <v>1000</v>
      </c>
      <c r="G85">
        <f>Table1[[#This Row],[price]]*Table1[[#This Row],[units_sold]]</f>
        <v>5790</v>
      </c>
      <c r="H85" t="str" cm="1">
        <f t="array" ref="H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5" t="s">
        <v>14088</v>
      </c>
      <c r="J85" s="28">
        <v>3.32</v>
      </c>
      <c r="K85" s="35" t="str" cm="1">
        <f t="array" ref="K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5" s="29">
        <v>121</v>
      </c>
      <c r="M85" s="29">
        <v>36</v>
      </c>
      <c r="N85" s="29">
        <v>24</v>
      </c>
      <c r="O85" s="29">
        <v>23</v>
      </c>
      <c r="P85" s="29">
        <v>19</v>
      </c>
      <c r="Q85" s="30">
        <v>19</v>
      </c>
      <c r="R85">
        <v>0</v>
      </c>
      <c r="S85">
        <v>0</v>
      </c>
      <c r="T85">
        <v>0</v>
      </c>
      <c r="U85">
        <v>0</v>
      </c>
      <c r="V85" t="s">
        <v>100</v>
      </c>
      <c r="W85" t="s">
        <v>52</v>
      </c>
      <c r="X85" t="s">
        <v>36</v>
      </c>
      <c r="Y85">
        <v>2</v>
      </c>
      <c r="Z85">
        <v>0</v>
      </c>
      <c r="AA85">
        <v>43</v>
      </c>
      <c r="AB85" t="str" cm="1">
        <f t="array" ref="AB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5">
        <v>50</v>
      </c>
      <c r="AD85">
        <v>1</v>
      </c>
      <c r="AE85" t="s">
        <v>37</v>
      </c>
      <c r="AF85" t="s">
        <v>340</v>
      </c>
      <c r="AG85">
        <v>5083</v>
      </c>
      <c r="AH85">
        <v>3.9474719650000001</v>
      </c>
      <c r="AI85" s="37" t="str" cm="1">
        <f t="array" ref="AI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5">
        <v>0</v>
      </c>
      <c r="AK85" t="s">
        <v>341</v>
      </c>
      <c r="AL85" s="18" t="s">
        <v>14208</v>
      </c>
    </row>
    <row r="86" spans="1:38" x14ac:dyDescent="0.3">
      <c r="A86">
        <v>85</v>
      </c>
      <c r="B86" t="s">
        <v>342</v>
      </c>
      <c r="C86">
        <v>11</v>
      </c>
      <c r="D86">
        <v>30</v>
      </c>
      <c r="E86">
        <v>19</v>
      </c>
      <c r="F86">
        <v>100</v>
      </c>
      <c r="G86">
        <f>Table1[[#This Row],[price]]*Table1[[#This Row],[units_sold]]</f>
        <v>1100</v>
      </c>
      <c r="H86" t="str" cm="1">
        <f t="array" ref="H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6" t="s">
        <v>14089</v>
      </c>
      <c r="J86" s="28">
        <v>4.1100000000000003</v>
      </c>
      <c r="K86" s="35" t="str" cm="1">
        <f t="array" ref="K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6" s="29">
        <v>28</v>
      </c>
      <c r="M86" s="29">
        <v>17</v>
      </c>
      <c r="N86" s="29">
        <v>4</v>
      </c>
      <c r="O86" s="29">
        <v>3</v>
      </c>
      <c r="P86" s="29">
        <v>1</v>
      </c>
      <c r="Q86" s="30">
        <v>3</v>
      </c>
      <c r="R86">
        <v>2</v>
      </c>
      <c r="S86">
        <v>1</v>
      </c>
      <c r="T86">
        <v>0</v>
      </c>
      <c r="U86">
        <v>1</v>
      </c>
      <c r="V86" t="s">
        <v>87</v>
      </c>
      <c r="W86" t="s">
        <v>4024</v>
      </c>
      <c r="X86" t="s">
        <v>36</v>
      </c>
      <c r="Y86">
        <v>3</v>
      </c>
      <c r="Z86">
        <v>0</v>
      </c>
      <c r="AA86">
        <v>45</v>
      </c>
      <c r="AB86" t="str" cm="1">
        <f t="array" ref="AB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6">
        <v>50</v>
      </c>
      <c r="AE86" t="s">
        <v>37</v>
      </c>
      <c r="AF86" t="s">
        <v>345</v>
      </c>
      <c r="AG86">
        <v>9541</v>
      </c>
      <c r="AH86">
        <v>4.2104601190000004</v>
      </c>
      <c r="AI86" s="37" t="str" cm="1">
        <f t="array" ref="AI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6">
        <v>0</v>
      </c>
      <c r="AK86" t="s">
        <v>346</v>
      </c>
      <c r="AL86" s="17" t="s">
        <v>14209</v>
      </c>
    </row>
    <row r="87" spans="1:38" x14ac:dyDescent="0.3">
      <c r="A87">
        <v>86</v>
      </c>
      <c r="B87" t="s">
        <v>347</v>
      </c>
      <c r="C87">
        <v>6</v>
      </c>
      <c r="D87">
        <v>8</v>
      </c>
      <c r="E87">
        <v>2</v>
      </c>
      <c r="F87">
        <v>10000</v>
      </c>
      <c r="G87">
        <f>Table1[[#This Row],[price]]*Table1[[#This Row],[units_sold]]</f>
        <v>60000</v>
      </c>
      <c r="H87" t="str" cm="1">
        <f t="array" ref="H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7" t="s">
        <v>14088</v>
      </c>
      <c r="J87" s="28">
        <v>3.96</v>
      </c>
      <c r="K87" s="35" t="str" cm="1">
        <f t="array" ref="K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7" s="29">
        <v>1338</v>
      </c>
      <c r="M87" s="29">
        <v>685</v>
      </c>
      <c r="N87" s="29">
        <v>257</v>
      </c>
      <c r="O87" s="29">
        <v>187</v>
      </c>
      <c r="P87" s="29">
        <v>72</v>
      </c>
      <c r="Q87" s="30">
        <v>137</v>
      </c>
      <c r="R87">
        <v>0</v>
      </c>
      <c r="S87">
        <v>0</v>
      </c>
      <c r="T87">
        <v>0</v>
      </c>
      <c r="U87">
        <v>0</v>
      </c>
      <c r="V87" t="s">
        <v>70</v>
      </c>
      <c r="W87" t="s">
        <v>101</v>
      </c>
      <c r="X87" t="s">
        <v>36</v>
      </c>
      <c r="Y87">
        <v>2</v>
      </c>
      <c r="Z87">
        <v>0</v>
      </c>
      <c r="AA87">
        <v>43</v>
      </c>
      <c r="AB87" t="str" cm="1">
        <f t="array" ref="AB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7">
        <v>50</v>
      </c>
      <c r="AE87" t="s">
        <v>37</v>
      </c>
      <c r="AF87" t="s">
        <v>348</v>
      </c>
      <c r="AG87">
        <v>54504</v>
      </c>
      <c r="AH87">
        <v>3.8016842799999999</v>
      </c>
      <c r="AI87" s="37" t="str" cm="1">
        <f t="array" ref="AI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7">
        <v>1</v>
      </c>
      <c r="AK87" t="s">
        <v>349</v>
      </c>
      <c r="AL87" s="18" t="s">
        <v>14210</v>
      </c>
    </row>
    <row r="88" spans="1:38" x14ac:dyDescent="0.3">
      <c r="A88">
        <v>87</v>
      </c>
      <c r="B88" t="s">
        <v>350</v>
      </c>
      <c r="C88">
        <v>20</v>
      </c>
      <c r="D88">
        <v>17</v>
      </c>
      <c r="E88">
        <v>-3</v>
      </c>
      <c r="F88">
        <v>100</v>
      </c>
      <c r="G88">
        <f>Table1[[#This Row],[price]]*Table1[[#This Row],[units_sold]]</f>
        <v>2000</v>
      </c>
      <c r="H88" t="str" cm="1">
        <f t="array" ref="H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8" t="s">
        <v>14089</v>
      </c>
      <c r="J88" s="28">
        <v>2.8</v>
      </c>
      <c r="K88" s="35" t="str" cm="1">
        <f t="array" ref="K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88" s="29">
        <v>15</v>
      </c>
      <c r="M88" s="29">
        <v>2</v>
      </c>
      <c r="N88" s="29">
        <v>3</v>
      </c>
      <c r="O88" s="29">
        <v>5</v>
      </c>
      <c r="P88" s="29">
        <v>0</v>
      </c>
      <c r="Q88" s="30">
        <v>5</v>
      </c>
      <c r="R88">
        <v>0</v>
      </c>
      <c r="S88">
        <v>0</v>
      </c>
      <c r="T88">
        <v>0</v>
      </c>
      <c r="U88">
        <v>0</v>
      </c>
      <c r="V88" t="s">
        <v>42</v>
      </c>
      <c r="W88" t="s">
        <v>4024</v>
      </c>
      <c r="X88" t="s">
        <v>36</v>
      </c>
      <c r="Y88">
        <v>6</v>
      </c>
      <c r="Z88">
        <v>0</v>
      </c>
      <c r="AA88">
        <v>36</v>
      </c>
      <c r="AB88" t="str" cm="1">
        <f t="array" ref="AB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8">
        <v>50</v>
      </c>
      <c r="AE88" t="s">
        <v>37</v>
      </c>
      <c r="AF88" t="s">
        <v>352</v>
      </c>
      <c r="AG88">
        <v>67</v>
      </c>
      <c r="AH88">
        <v>3.298507463</v>
      </c>
      <c r="AI88" s="37" t="str" cm="1">
        <f t="array" ref="AI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88">
        <v>0</v>
      </c>
      <c r="AK88" t="s">
        <v>354</v>
      </c>
      <c r="AL88" s="17" t="s">
        <v>14211</v>
      </c>
    </row>
    <row r="89" spans="1:38" x14ac:dyDescent="0.3">
      <c r="A89">
        <v>88</v>
      </c>
      <c r="B89" t="s">
        <v>355</v>
      </c>
      <c r="C89">
        <v>5.66</v>
      </c>
      <c r="D89">
        <v>5</v>
      </c>
      <c r="E89">
        <v>-0.66</v>
      </c>
      <c r="F89">
        <v>5000</v>
      </c>
      <c r="G89">
        <f>Table1[[#This Row],[price]]*Table1[[#This Row],[units_sold]]</f>
        <v>28300</v>
      </c>
      <c r="H89" t="str" cm="1">
        <f t="array" ref="H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9" t="s">
        <v>14088</v>
      </c>
      <c r="J89" s="28">
        <v>3.89</v>
      </c>
      <c r="K89" s="35" t="str" cm="1">
        <f t="array" ref="K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9" s="29">
        <v>1161</v>
      </c>
      <c r="M89" s="29">
        <v>558</v>
      </c>
      <c r="N89" s="29">
        <v>242</v>
      </c>
      <c r="O89" s="29">
        <v>159</v>
      </c>
      <c r="P89" s="29">
        <v>75</v>
      </c>
      <c r="Q89" s="30">
        <v>127</v>
      </c>
      <c r="R89">
        <v>0</v>
      </c>
      <c r="S89">
        <v>0</v>
      </c>
      <c r="T89">
        <v>0</v>
      </c>
      <c r="U89">
        <v>0</v>
      </c>
      <c r="V89" t="s">
        <v>70</v>
      </c>
      <c r="W89" t="s">
        <v>52</v>
      </c>
      <c r="X89" t="s">
        <v>36</v>
      </c>
      <c r="Y89">
        <v>2</v>
      </c>
      <c r="Z89">
        <v>0</v>
      </c>
      <c r="AA89">
        <v>42</v>
      </c>
      <c r="AB89" t="str" cm="1">
        <f t="array" ref="AB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9">
        <v>50</v>
      </c>
      <c r="AD89">
        <v>1</v>
      </c>
      <c r="AE89" t="s">
        <v>37</v>
      </c>
      <c r="AF89" t="s">
        <v>356</v>
      </c>
      <c r="AG89">
        <v>99283</v>
      </c>
      <c r="AH89">
        <v>4.2855977359999997</v>
      </c>
      <c r="AI89" s="37" t="str" cm="1">
        <f t="array" ref="AI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
        <v>0</v>
      </c>
      <c r="AK89" t="s">
        <v>358</v>
      </c>
      <c r="AL89" s="18" t="s">
        <v>14212</v>
      </c>
    </row>
    <row r="90" spans="1:38" x14ac:dyDescent="0.3">
      <c r="A90">
        <v>89</v>
      </c>
      <c r="B90" t="s">
        <v>359</v>
      </c>
      <c r="C90">
        <v>8</v>
      </c>
      <c r="D90">
        <v>7</v>
      </c>
      <c r="E90">
        <v>-1</v>
      </c>
      <c r="F90">
        <v>1000</v>
      </c>
      <c r="G90">
        <f>Table1[[#This Row],[price]]*Table1[[#This Row],[units_sold]]</f>
        <v>8000</v>
      </c>
      <c r="H90" t="str" cm="1">
        <f t="array" ref="H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0" t="s">
        <v>14089</v>
      </c>
      <c r="J90" s="28">
        <v>3.61</v>
      </c>
      <c r="K90" s="35" t="str" cm="1">
        <f t="array" ref="K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0" s="29">
        <v>668</v>
      </c>
      <c r="M90" s="29">
        <v>254</v>
      </c>
      <c r="N90" s="29">
        <v>155</v>
      </c>
      <c r="O90" s="29">
        <v>102</v>
      </c>
      <c r="P90" s="29">
        <v>61</v>
      </c>
      <c r="Q90" s="30">
        <v>96</v>
      </c>
      <c r="R90">
        <v>0</v>
      </c>
      <c r="S90">
        <v>0</v>
      </c>
      <c r="T90">
        <v>0</v>
      </c>
      <c r="U90">
        <v>0</v>
      </c>
      <c r="V90" t="s">
        <v>51</v>
      </c>
      <c r="W90" t="s">
        <v>79</v>
      </c>
      <c r="X90" t="s">
        <v>36</v>
      </c>
      <c r="Y90">
        <v>2</v>
      </c>
      <c r="Z90">
        <v>0</v>
      </c>
      <c r="AA90">
        <v>39</v>
      </c>
      <c r="AB90" t="str" cm="1">
        <f t="array" ref="AB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0">
        <v>50</v>
      </c>
      <c r="AE90" t="s">
        <v>37</v>
      </c>
      <c r="AF90" t="s">
        <v>361</v>
      </c>
      <c r="AG90">
        <v>40616</v>
      </c>
      <c r="AH90">
        <v>4.0985572189999999</v>
      </c>
      <c r="AI90" s="37" t="str" cm="1">
        <f t="array" ref="AI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0">
        <v>0</v>
      </c>
      <c r="AK90" t="s">
        <v>363</v>
      </c>
      <c r="AL90" s="17" t="s">
        <v>14213</v>
      </c>
    </row>
    <row r="91" spans="1:38" x14ac:dyDescent="0.3">
      <c r="A91">
        <v>90</v>
      </c>
      <c r="B91" t="s">
        <v>364</v>
      </c>
      <c r="C91">
        <v>6</v>
      </c>
      <c r="D91">
        <v>6</v>
      </c>
      <c r="E91">
        <v>0</v>
      </c>
      <c r="F91">
        <v>1000</v>
      </c>
      <c r="G91">
        <f>Table1[[#This Row],[price]]*Table1[[#This Row],[units_sold]]</f>
        <v>6000</v>
      </c>
      <c r="H91" t="str" cm="1">
        <f t="array" ref="H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1" t="s">
        <v>14089</v>
      </c>
      <c r="J91" s="28">
        <v>3.82</v>
      </c>
      <c r="K91" s="35" t="str" cm="1">
        <f t="array" ref="K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1" s="29">
        <v>134</v>
      </c>
      <c r="M91" s="29">
        <v>62</v>
      </c>
      <c r="N91" s="29">
        <v>26</v>
      </c>
      <c r="O91" s="29">
        <v>23</v>
      </c>
      <c r="P91" s="29">
        <v>6</v>
      </c>
      <c r="Q91" s="30">
        <v>17</v>
      </c>
      <c r="R91">
        <v>0</v>
      </c>
      <c r="S91">
        <v>0</v>
      </c>
      <c r="T91">
        <v>0</v>
      </c>
      <c r="U91">
        <v>0</v>
      </c>
      <c r="V91" t="s">
        <v>576</v>
      </c>
      <c r="W91" t="s">
        <v>52</v>
      </c>
      <c r="X91" t="s">
        <v>36</v>
      </c>
      <c r="Y91">
        <v>2</v>
      </c>
      <c r="Z91">
        <v>0</v>
      </c>
      <c r="AA91">
        <v>35</v>
      </c>
      <c r="AB91" t="str" cm="1">
        <f t="array" ref="AB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1">
        <v>50</v>
      </c>
      <c r="AE91" t="s">
        <v>37</v>
      </c>
      <c r="AF91" t="s">
        <v>365</v>
      </c>
      <c r="AG91">
        <v>670</v>
      </c>
      <c r="AH91">
        <v>3.844776119</v>
      </c>
      <c r="AI91" s="37" t="str" cm="1">
        <f t="array" ref="AI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1">
        <v>0</v>
      </c>
      <c r="AK91" t="s">
        <v>366</v>
      </c>
      <c r="AL91" s="18" t="s">
        <v>14214</v>
      </c>
    </row>
    <row r="92" spans="1:38" x14ac:dyDescent="0.3">
      <c r="A92">
        <v>91</v>
      </c>
      <c r="B92" t="s">
        <v>367</v>
      </c>
      <c r="C92">
        <v>11</v>
      </c>
      <c r="D92">
        <v>10</v>
      </c>
      <c r="E92">
        <v>-1</v>
      </c>
      <c r="F92">
        <v>5000</v>
      </c>
      <c r="G92">
        <f>Table1[[#This Row],[price]]*Table1[[#This Row],[units_sold]]</f>
        <v>55000</v>
      </c>
      <c r="H92" t="str" cm="1">
        <f t="array" ref="H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2" t="s">
        <v>14088</v>
      </c>
      <c r="J92" s="28">
        <v>3.96</v>
      </c>
      <c r="K92" s="35" t="str" cm="1">
        <f t="array" ref="K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2" s="29">
        <v>1556</v>
      </c>
      <c r="M92" s="29">
        <v>743</v>
      </c>
      <c r="N92" s="29">
        <v>338</v>
      </c>
      <c r="O92" s="29">
        <v>258</v>
      </c>
      <c r="P92" s="29">
        <v>110</v>
      </c>
      <c r="Q92" s="30">
        <v>107</v>
      </c>
      <c r="R92">
        <v>0</v>
      </c>
      <c r="S92">
        <v>0</v>
      </c>
      <c r="T92">
        <v>0</v>
      </c>
      <c r="U92">
        <v>0</v>
      </c>
      <c r="V92" t="s">
        <v>70</v>
      </c>
      <c r="W92" t="s">
        <v>52</v>
      </c>
      <c r="X92" t="s">
        <v>36</v>
      </c>
      <c r="Y92">
        <v>3</v>
      </c>
      <c r="Z92">
        <v>0</v>
      </c>
      <c r="AA92">
        <v>23</v>
      </c>
      <c r="AB92" t="str" cm="1">
        <f t="array" ref="AB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2">
        <v>50</v>
      </c>
      <c r="AE92" t="s">
        <v>37</v>
      </c>
      <c r="AF92" t="s">
        <v>368</v>
      </c>
      <c r="AG92">
        <v>4610</v>
      </c>
      <c r="AH92">
        <v>4.252711497</v>
      </c>
      <c r="AI92" s="37" t="str" cm="1">
        <f t="array" ref="AI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2">
        <v>0</v>
      </c>
      <c r="AK92" t="s">
        <v>370</v>
      </c>
      <c r="AL92" s="17" t="s">
        <v>14215</v>
      </c>
    </row>
    <row r="93" spans="1:38" x14ac:dyDescent="0.3">
      <c r="A93">
        <v>92</v>
      </c>
      <c r="B93" t="s">
        <v>371</v>
      </c>
      <c r="C93">
        <v>11</v>
      </c>
      <c r="D93">
        <v>10</v>
      </c>
      <c r="E93">
        <v>-1</v>
      </c>
      <c r="F93">
        <v>10000</v>
      </c>
      <c r="G93">
        <f>Table1[[#This Row],[price]]*Table1[[#This Row],[units_sold]]</f>
        <v>110000</v>
      </c>
      <c r="H93" t="str" cm="1">
        <f t="array" ref="H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3" t="s">
        <v>14088</v>
      </c>
      <c r="J93" s="28">
        <v>3.77</v>
      </c>
      <c r="K93" s="35" t="str" cm="1">
        <f t="array" ref="K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3" s="29">
        <v>1694</v>
      </c>
      <c r="M93" s="29">
        <v>725</v>
      </c>
      <c r="N93" s="29">
        <v>376</v>
      </c>
      <c r="O93" s="29">
        <v>272</v>
      </c>
      <c r="P93" s="29">
        <v>112</v>
      </c>
      <c r="Q93" s="30">
        <v>209</v>
      </c>
      <c r="R93">
        <v>0</v>
      </c>
      <c r="S93">
        <v>0</v>
      </c>
      <c r="T93">
        <v>0</v>
      </c>
      <c r="U93">
        <v>0</v>
      </c>
      <c r="V93" t="s">
        <v>100</v>
      </c>
      <c r="W93" t="s">
        <v>43</v>
      </c>
      <c r="X93" t="s">
        <v>36</v>
      </c>
      <c r="Y93">
        <v>3</v>
      </c>
      <c r="Z93">
        <v>0</v>
      </c>
      <c r="AA93">
        <v>31</v>
      </c>
      <c r="AB93" t="str" cm="1">
        <f t="array" ref="AB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
        <v>50</v>
      </c>
      <c r="AE93" t="s">
        <v>37</v>
      </c>
      <c r="AF93" t="s">
        <v>169</v>
      </c>
      <c r="AG93">
        <v>13946</v>
      </c>
      <c r="AH93">
        <v>4.0001434099999997</v>
      </c>
      <c r="AI93" s="37" t="str" cm="1">
        <f t="array" ref="AI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
        <v>0</v>
      </c>
      <c r="AK93" t="s">
        <v>372</v>
      </c>
      <c r="AL93" s="18" t="s">
        <v>14216</v>
      </c>
    </row>
    <row r="94" spans="1:38" x14ac:dyDescent="0.3">
      <c r="A94">
        <v>93</v>
      </c>
      <c r="B94" t="s">
        <v>373</v>
      </c>
      <c r="C94">
        <v>5.81</v>
      </c>
      <c r="D94">
        <v>30</v>
      </c>
      <c r="E94">
        <v>24.19</v>
      </c>
      <c r="F94">
        <v>100</v>
      </c>
      <c r="G94">
        <f>Table1[[#This Row],[price]]*Table1[[#This Row],[units_sold]]</f>
        <v>581</v>
      </c>
      <c r="H94" t="str" cm="1">
        <f t="array" ref="H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4" t="s">
        <v>14088</v>
      </c>
      <c r="J94" s="28">
        <v>2.61</v>
      </c>
      <c r="K94" s="35" t="str" cm="1">
        <f t="array" ref="K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94" s="29">
        <v>18</v>
      </c>
      <c r="M94" s="29">
        <v>3</v>
      </c>
      <c r="N94" s="29">
        <v>2</v>
      </c>
      <c r="O94" s="29">
        <v>5</v>
      </c>
      <c r="P94" s="29">
        <v>1</v>
      </c>
      <c r="Q94" s="30">
        <v>7</v>
      </c>
      <c r="R94">
        <v>0</v>
      </c>
      <c r="S94">
        <v>0</v>
      </c>
      <c r="T94">
        <v>0</v>
      </c>
      <c r="U94">
        <v>0</v>
      </c>
      <c r="V94" t="s">
        <v>42</v>
      </c>
      <c r="W94" t="s">
        <v>43</v>
      </c>
      <c r="X94" t="s">
        <v>36</v>
      </c>
      <c r="Y94">
        <v>2</v>
      </c>
      <c r="Z94">
        <v>0</v>
      </c>
      <c r="AA94">
        <v>41</v>
      </c>
      <c r="AB94" t="str" cm="1">
        <f t="array" ref="AB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4">
        <v>50</v>
      </c>
      <c r="AD94">
        <v>1</v>
      </c>
      <c r="AE94" t="s">
        <v>37</v>
      </c>
      <c r="AF94" t="s">
        <v>374</v>
      </c>
      <c r="AG94">
        <v>26473</v>
      </c>
      <c r="AH94">
        <v>3.8947607</v>
      </c>
      <c r="AI94" s="37" t="str" cm="1">
        <f t="array" ref="AI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4">
        <v>0</v>
      </c>
      <c r="AK94" s="1" t="s">
        <v>375</v>
      </c>
      <c r="AL94" s="17" t="s">
        <v>14217</v>
      </c>
    </row>
    <row r="95" spans="1:38" x14ac:dyDescent="0.3">
      <c r="A95">
        <v>94</v>
      </c>
      <c r="B95" t="s">
        <v>376</v>
      </c>
      <c r="C95">
        <v>14</v>
      </c>
      <c r="D95">
        <v>12</v>
      </c>
      <c r="E95">
        <v>-2</v>
      </c>
      <c r="F95">
        <v>10000</v>
      </c>
      <c r="G95">
        <f>Table1[[#This Row],[price]]*Table1[[#This Row],[units_sold]]</f>
        <v>140000</v>
      </c>
      <c r="H95" t="str" cm="1">
        <f t="array" ref="H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5" t="s">
        <v>14088</v>
      </c>
      <c r="J95" s="28">
        <v>3.93</v>
      </c>
      <c r="K95" s="35" t="str" cm="1">
        <f t="array" ref="K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5" s="29">
        <v>2946</v>
      </c>
      <c r="M95" s="29">
        <v>1427</v>
      </c>
      <c r="N95" s="29">
        <v>614</v>
      </c>
      <c r="O95" s="29">
        <v>452</v>
      </c>
      <c r="P95" s="29">
        <v>180</v>
      </c>
      <c r="Q95" s="30">
        <v>273</v>
      </c>
      <c r="R95">
        <v>0</v>
      </c>
      <c r="S95">
        <v>0</v>
      </c>
      <c r="T95">
        <v>0</v>
      </c>
      <c r="U95">
        <v>0</v>
      </c>
      <c r="V95" t="s">
        <v>64</v>
      </c>
      <c r="W95" t="s">
        <v>4023</v>
      </c>
      <c r="X95" t="s">
        <v>36</v>
      </c>
      <c r="Y95">
        <v>4</v>
      </c>
      <c r="Z95">
        <v>0</v>
      </c>
      <c r="AA95">
        <v>26</v>
      </c>
      <c r="AB95" t="str" cm="1">
        <f t="array" ref="AB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5">
        <v>50</v>
      </c>
      <c r="AD95">
        <v>1</v>
      </c>
      <c r="AE95" t="s">
        <v>37</v>
      </c>
      <c r="AF95" t="s">
        <v>378</v>
      </c>
      <c r="AG95">
        <v>32858</v>
      </c>
      <c r="AH95">
        <v>3.8855377689999999</v>
      </c>
      <c r="AI95" s="37" t="str" cm="1">
        <f t="array" ref="AI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5">
        <v>0</v>
      </c>
      <c r="AK95" t="s">
        <v>379</v>
      </c>
      <c r="AL95" s="18" t="s">
        <v>14218</v>
      </c>
    </row>
    <row r="96" spans="1:38" x14ac:dyDescent="0.3">
      <c r="A96">
        <v>95</v>
      </c>
      <c r="B96" t="s">
        <v>380</v>
      </c>
      <c r="C96">
        <v>5</v>
      </c>
      <c r="D96">
        <v>5</v>
      </c>
      <c r="E96">
        <v>0</v>
      </c>
      <c r="F96">
        <v>100</v>
      </c>
      <c r="G96">
        <f>Table1[[#This Row],[price]]*Table1[[#This Row],[units_sold]]</f>
        <v>500</v>
      </c>
      <c r="H96" t="str" cm="1">
        <f t="array" ref="H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6" t="s">
        <v>14089</v>
      </c>
      <c r="J96" s="28">
        <v>4.3</v>
      </c>
      <c r="K96" s="35" t="str" cm="1">
        <f t="array" ref="K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6" s="29">
        <v>10</v>
      </c>
      <c r="M96" s="29">
        <v>6</v>
      </c>
      <c r="N96" s="29">
        <v>2</v>
      </c>
      <c r="O96" s="29">
        <v>1</v>
      </c>
      <c r="P96" s="29">
        <v>1</v>
      </c>
      <c r="Q96" s="30">
        <v>0</v>
      </c>
      <c r="R96">
        <v>0</v>
      </c>
      <c r="S96">
        <v>0</v>
      </c>
      <c r="T96">
        <v>0</v>
      </c>
      <c r="U96">
        <v>0</v>
      </c>
      <c r="V96" t="s">
        <v>70</v>
      </c>
      <c r="W96" t="s">
        <v>79</v>
      </c>
      <c r="X96" t="s">
        <v>36</v>
      </c>
      <c r="Y96">
        <v>2</v>
      </c>
      <c r="Z96">
        <v>0</v>
      </c>
      <c r="AA96">
        <v>22</v>
      </c>
      <c r="AB96" t="str" cm="1">
        <f t="array" ref="AB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6">
        <v>50</v>
      </c>
      <c r="AE96" t="s">
        <v>37</v>
      </c>
      <c r="AF96" t="s">
        <v>382</v>
      </c>
      <c r="AG96">
        <v>10799</v>
      </c>
      <c r="AH96">
        <v>4.1679785169999999</v>
      </c>
      <c r="AI96" s="37" t="str" cm="1">
        <f t="array" ref="AI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6">
        <v>0</v>
      </c>
      <c r="AK96" t="s">
        <v>383</v>
      </c>
      <c r="AL96" s="17" t="s">
        <v>14219</v>
      </c>
    </row>
    <row r="97" spans="1:38" x14ac:dyDescent="0.3">
      <c r="A97">
        <v>96</v>
      </c>
      <c r="B97" t="s">
        <v>384</v>
      </c>
      <c r="C97">
        <v>11</v>
      </c>
      <c r="D97">
        <v>10</v>
      </c>
      <c r="E97">
        <v>-1</v>
      </c>
      <c r="F97">
        <v>1000</v>
      </c>
      <c r="G97">
        <f>Table1[[#This Row],[price]]*Table1[[#This Row],[units_sold]]</f>
        <v>11000</v>
      </c>
      <c r="H97" t="str" cm="1">
        <f t="array" ref="H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7" t="s">
        <v>14088</v>
      </c>
      <c r="J97" s="28">
        <v>4.12</v>
      </c>
      <c r="K97" s="35" t="str" cm="1">
        <f t="array" ref="K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7" s="29">
        <v>249</v>
      </c>
      <c r="M97" s="29">
        <v>143</v>
      </c>
      <c r="N97" s="29">
        <v>48</v>
      </c>
      <c r="O97" s="29">
        <v>24</v>
      </c>
      <c r="P97" s="29">
        <v>12</v>
      </c>
      <c r="Q97" s="30">
        <v>22</v>
      </c>
      <c r="R97">
        <v>0</v>
      </c>
      <c r="S97">
        <v>0</v>
      </c>
      <c r="T97">
        <v>0</v>
      </c>
      <c r="U97">
        <v>0</v>
      </c>
      <c r="V97" t="s">
        <v>4024</v>
      </c>
      <c r="W97" t="s">
        <v>52</v>
      </c>
      <c r="X97" t="s">
        <v>36</v>
      </c>
      <c r="Y97">
        <v>2</v>
      </c>
      <c r="Z97">
        <v>0</v>
      </c>
      <c r="AA97">
        <v>21</v>
      </c>
      <c r="AB97" t="str" cm="1">
        <f t="array" ref="AB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7">
        <v>50</v>
      </c>
      <c r="AE97" t="s">
        <v>37</v>
      </c>
      <c r="AF97" t="s">
        <v>386</v>
      </c>
      <c r="AG97">
        <v>8989</v>
      </c>
      <c r="AH97">
        <v>3.8519301370000001</v>
      </c>
      <c r="AI97" s="37" t="str" cm="1">
        <f t="array" ref="AI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7">
        <v>1</v>
      </c>
      <c r="AK97" t="s">
        <v>388</v>
      </c>
      <c r="AL97" s="18" t="s">
        <v>14220</v>
      </c>
    </row>
    <row r="98" spans="1:38" x14ac:dyDescent="0.3">
      <c r="A98">
        <v>97</v>
      </c>
      <c r="B98" t="s">
        <v>389</v>
      </c>
      <c r="C98">
        <v>12</v>
      </c>
      <c r="D98">
        <v>67</v>
      </c>
      <c r="E98">
        <v>55</v>
      </c>
      <c r="F98">
        <v>10</v>
      </c>
      <c r="G98">
        <f>Table1[[#This Row],[price]]*Table1[[#This Row],[units_sold]]</f>
        <v>120</v>
      </c>
      <c r="H98" t="str" cm="1">
        <f t="array" ref="H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8" t="s">
        <v>14088</v>
      </c>
      <c r="J98" s="28">
        <v>3.67</v>
      </c>
      <c r="K98" s="35" t="str" cm="1">
        <f t="array" ref="K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8" s="29">
        <v>3</v>
      </c>
      <c r="M98" s="29">
        <v>2</v>
      </c>
      <c r="N98" s="29">
        <v>0</v>
      </c>
      <c r="O98" s="29">
        <v>0</v>
      </c>
      <c r="P98" s="29">
        <v>0</v>
      </c>
      <c r="Q98" s="30">
        <v>1</v>
      </c>
      <c r="R98">
        <v>0</v>
      </c>
      <c r="S98">
        <v>0</v>
      </c>
      <c r="T98">
        <v>0</v>
      </c>
      <c r="U98">
        <v>0</v>
      </c>
      <c r="V98" t="s">
        <v>144</v>
      </c>
      <c r="W98" t="s">
        <v>43</v>
      </c>
      <c r="X98" t="s">
        <v>36</v>
      </c>
      <c r="Y98">
        <v>3</v>
      </c>
      <c r="Z98">
        <v>0</v>
      </c>
      <c r="AA98">
        <v>32</v>
      </c>
      <c r="AB98" t="str" cm="1">
        <f t="array" ref="AB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8">
        <v>50</v>
      </c>
      <c r="AE98" t="s">
        <v>37</v>
      </c>
      <c r="AF98" t="s">
        <v>390</v>
      </c>
      <c r="AG98">
        <v>238</v>
      </c>
      <c r="AH98">
        <v>4.0084033610000001</v>
      </c>
      <c r="AI98" s="37" t="str" cm="1">
        <f t="array" ref="AI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8">
        <v>0</v>
      </c>
      <c r="AK98" t="s">
        <v>391</v>
      </c>
      <c r="AL98" s="17" t="s">
        <v>14221</v>
      </c>
    </row>
    <row r="99" spans="1:38" x14ac:dyDescent="0.3">
      <c r="A99">
        <v>98</v>
      </c>
      <c r="B99" t="s">
        <v>392</v>
      </c>
      <c r="C99">
        <v>5.68</v>
      </c>
      <c r="D99">
        <v>5</v>
      </c>
      <c r="E99">
        <v>-0.68</v>
      </c>
      <c r="F99">
        <v>10</v>
      </c>
      <c r="G99">
        <f>Table1[[#This Row],[price]]*Table1[[#This Row],[units_sold]]</f>
        <v>56.8</v>
      </c>
      <c r="H99" t="str" cm="1">
        <f t="array" ref="H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9" t="s">
        <v>14088</v>
      </c>
      <c r="J99" s="28">
        <v>4.5</v>
      </c>
      <c r="K99" s="35" t="str" cm="1">
        <f t="array" ref="K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99" s="29">
        <v>2</v>
      </c>
      <c r="M99" s="29">
        <v>1</v>
      </c>
      <c r="N99" s="29">
        <v>1</v>
      </c>
      <c r="O99" s="29">
        <v>0</v>
      </c>
      <c r="P99" s="29">
        <v>0</v>
      </c>
      <c r="Q99" s="30">
        <v>0</v>
      </c>
      <c r="R99">
        <v>0</v>
      </c>
      <c r="S99">
        <v>0</v>
      </c>
      <c r="T99">
        <v>0</v>
      </c>
      <c r="U99">
        <v>0</v>
      </c>
      <c r="V99" t="s">
        <v>281</v>
      </c>
      <c r="W99" t="s">
        <v>4024</v>
      </c>
      <c r="X99" t="s">
        <v>36</v>
      </c>
      <c r="Y99">
        <v>2</v>
      </c>
      <c r="Z99">
        <v>0</v>
      </c>
      <c r="AA99">
        <v>109</v>
      </c>
      <c r="AB99" t="str" cm="1">
        <f t="array" ref="AB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99">
        <v>50</v>
      </c>
      <c r="AE99" t="s">
        <v>37</v>
      </c>
      <c r="AF99" t="s">
        <v>393</v>
      </c>
      <c r="AG99">
        <v>160</v>
      </c>
      <c r="AH99">
        <v>4.5125000000000002</v>
      </c>
      <c r="AI99" s="37" t="str" cm="1">
        <f t="array" ref="AI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4.5 star</v>
      </c>
      <c r="AJ99">
        <v>1</v>
      </c>
      <c r="AK99" t="s">
        <v>394</v>
      </c>
      <c r="AL99" s="18" t="s">
        <v>14222</v>
      </c>
    </row>
    <row r="100" spans="1:38" x14ac:dyDescent="0.3">
      <c r="A100">
        <v>99</v>
      </c>
      <c r="B100" t="s">
        <v>395</v>
      </c>
      <c r="C100">
        <v>11</v>
      </c>
      <c r="D100">
        <v>10</v>
      </c>
      <c r="E100">
        <v>-1</v>
      </c>
      <c r="F100">
        <v>100</v>
      </c>
      <c r="G100">
        <f>Table1[[#This Row],[price]]*Table1[[#This Row],[units_sold]]</f>
        <v>1100</v>
      </c>
      <c r="H100" t="str" cm="1">
        <f t="array" ref="H1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0" t="s">
        <v>14089</v>
      </c>
      <c r="J100" s="28">
        <v>4</v>
      </c>
      <c r="K100" s="35" t="str" cm="1">
        <f t="array" ref="K1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0" s="29">
        <v>12</v>
      </c>
      <c r="M100" s="29">
        <v>7</v>
      </c>
      <c r="N100" s="29">
        <v>1</v>
      </c>
      <c r="O100" s="29">
        <v>2</v>
      </c>
      <c r="P100" s="29">
        <v>1</v>
      </c>
      <c r="Q100" s="30">
        <v>1</v>
      </c>
      <c r="R100">
        <v>0</v>
      </c>
      <c r="S100">
        <v>0</v>
      </c>
      <c r="T100">
        <v>0</v>
      </c>
      <c r="U100">
        <v>0</v>
      </c>
      <c r="V100" t="s">
        <v>70</v>
      </c>
      <c r="W100" t="s">
        <v>52</v>
      </c>
      <c r="X100" t="s">
        <v>36</v>
      </c>
      <c r="Y100">
        <v>2</v>
      </c>
      <c r="Z100">
        <v>0</v>
      </c>
      <c r="AA100">
        <v>32</v>
      </c>
      <c r="AB100" t="str" cm="1">
        <f t="array" ref="AB1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0">
        <v>50</v>
      </c>
      <c r="AE100" t="s">
        <v>396</v>
      </c>
      <c r="AF100" t="s">
        <v>397</v>
      </c>
      <c r="AG100">
        <v>546</v>
      </c>
      <c r="AH100">
        <v>4.0146520150000002</v>
      </c>
      <c r="AI100" s="37" t="str" cm="1">
        <f t="array" ref="AI1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0">
        <v>0</v>
      </c>
      <c r="AK100" t="s">
        <v>398</v>
      </c>
      <c r="AL100" s="17" t="s">
        <v>14223</v>
      </c>
    </row>
    <row r="101" spans="1:38" x14ac:dyDescent="0.3">
      <c r="A101">
        <v>100</v>
      </c>
      <c r="B101" t="s">
        <v>399</v>
      </c>
      <c r="C101">
        <v>17</v>
      </c>
      <c r="D101">
        <v>15</v>
      </c>
      <c r="E101">
        <v>-2</v>
      </c>
      <c r="F101">
        <v>10000</v>
      </c>
      <c r="G101">
        <f>Table1[[#This Row],[price]]*Table1[[#This Row],[units_sold]]</f>
        <v>170000</v>
      </c>
      <c r="H101" t="str" cm="1">
        <f t="array" ref="H1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01" t="s">
        <v>14088</v>
      </c>
      <c r="J101" s="28">
        <v>4.16</v>
      </c>
      <c r="K101" s="35" t="str" cm="1">
        <f t="array" ref="K1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1" s="29">
        <v>3040</v>
      </c>
      <c r="M101" s="29">
        <v>1782</v>
      </c>
      <c r="N101" s="29">
        <v>565</v>
      </c>
      <c r="O101" s="29">
        <v>332</v>
      </c>
      <c r="P101" s="29">
        <v>123</v>
      </c>
      <c r="Q101" s="30">
        <v>238</v>
      </c>
      <c r="R101">
        <v>1</v>
      </c>
      <c r="S101">
        <v>0</v>
      </c>
      <c r="T101">
        <v>1</v>
      </c>
      <c r="U101">
        <v>0</v>
      </c>
      <c r="V101" t="s">
        <v>4024</v>
      </c>
      <c r="W101" t="s">
        <v>52</v>
      </c>
      <c r="X101" t="s">
        <v>36</v>
      </c>
      <c r="Y101">
        <v>5</v>
      </c>
      <c r="Z101">
        <v>0</v>
      </c>
      <c r="AA101">
        <v>52</v>
      </c>
      <c r="AB101" t="str" cm="1">
        <f t="array" ref="AB1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1">
        <v>50</v>
      </c>
      <c r="AE101" t="s">
        <v>37</v>
      </c>
      <c r="AF101" t="s">
        <v>401</v>
      </c>
      <c r="AG101">
        <v>12881</v>
      </c>
      <c r="AH101">
        <v>4.3526123749999996</v>
      </c>
      <c r="AI101" s="37" t="str" cm="1">
        <f t="array" ref="AI1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1">
        <v>1</v>
      </c>
      <c r="AK101" t="s">
        <v>402</v>
      </c>
      <c r="AL101" s="18" t="s">
        <v>14224</v>
      </c>
    </row>
    <row r="102" spans="1:38" x14ac:dyDescent="0.3">
      <c r="A102">
        <v>101</v>
      </c>
      <c r="B102" t="s">
        <v>403</v>
      </c>
      <c r="C102">
        <v>7</v>
      </c>
      <c r="D102">
        <v>43</v>
      </c>
      <c r="E102">
        <v>36</v>
      </c>
      <c r="F102">
        <v>100</v>
      </c>
      <c r="G102">
        <f>Table1[[#This Row],[price]]*Table1[[#This Row],[units_sold]]</f>
        <v>700</v>
      </c>
      <c r="H102" t="str" cm="1">
        <f t="array" ref="H1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2" t="s">
        <v>14088</v>
      </c>
      <c r="J102" s="28">
        <v>3.71</v>
      </c>
      <c r="K102" s="35" t="str" cm="1">
        <f t="array" ref="K1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2" s="29">
        <v>21</v>
      </c>
      <c r="M102" s="29">
        <v>10</v>
      </c>
      <c r="N102" s="29">
        <v>5</v>
      </c>
      <c r="O102" s="29">
        <v>0</v>
      </c>
      <c r="P102" s="29">
        <v>2</v>
      </c>
      <c r="Q102" s="30">
        <v>4</v>
      </c>
      <c r="R102">
        <v>0</v>
      </c>
      <c r="S102">
        <v>0</v>
      </c>
      <c r="T102">
        <v>0</v>
      </c>
      <c r="U102">
        <v>0</v>
      </c>
      <c r="V102" t="s">
        <v>281</v>
      </c>
      <c r="W102" t="s">
        <v>52</v>
      </c>
      <c r="X102" t="s">
        <v>36</v>
      </c>
      <c r="Y102">
        <v>2</v>
      </c>
      <c r="Z102">
        <v>0</v>
      </c>
      <c r="AA102">
        <v>40</v>
      </c>
      <c r="AB102" t="str" cm="1">
        <f t="array" ref="AB1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2">
        <v>50</v>
      </c>
      <c r="AE102" t="s">
        <v>37</v>
      </c>
      <c r="AF102" t="s">
        <v>404</v>
      </c>
      <c r="AG102">
        <v>9078</v>
      </c>
      <c r="AH102">
        <v>3.8781669970000001</v>
      </c>
      <c r="AI102" s="37" t="str" cm="1">
        <f t="array" ref="AI1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2">
        <v>0</v>
      </c>
      <c r="AK102" t="s">
        <v>405</v>
      </c>
      <c r="AL102" s="17" t="s">
        <v>14225</v>
      </c>
    </row>
    <row r="103" spans="1:38" x14ac:dyDescent="0.3">
      <c r="A103">
        <v>102</v>
      </c>
      <c r="B103" t="s">
        <v>406</v>
      </c>
      <c r="C103">
        <v>7</v>
      </c>
      <c r="D103">
        <v>6</v>
      </c>
      <c r="E103">
        <v>-1</v>
      </c>
      <c r="F103">
        <v>100</v>
      </c>
      <c r="G103">
        <f>Table1[[#This Row],[price]]*Table1[[#This Row],[units_sold]]</f>
        <v>700</v>
      </c>
      <c r="H103" t="str" cm="1">
        <f t="array" ref="H1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3" t="s">
        <v>14088</v>
      </c>
      <c r="J103" s="28">
        <v>5</v>
      </c>
      <c r="K103" s="35" t="str" cm="1">
        <f t="array" ref="K1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3" s="29">
        <v>2</v>
      </c>
      <c r="M103" s="29">
        <v>2</v>
      </c>
      <c r="N103" s="29">
        <v>0</v>
      </c>
      <c r="O103" s="29">
        <v>0</v>
      </c>
      <c r="P103" s="29">
        <v>0</v>
      </c>
      <c r="Q103" s="30">
        <v>0</v>
      </c>
      <c r="R103">
        <v>0</v>
      </c>
      <c r="S103">
        <v>0</v>
      </c>
      <c r="T103">
        <v>0</v>
      </c>
      <c r="U103">
        <v>0</v>
      </c>
      <c r="V103" t="s">
        <v>70</v>
      </c>
      <c r="W103" t="s">
        <v>52</v>
      </c>
      <c r="X103" t="s">
        <v>36</v>
      </c>
      <c r="Y103">
        <v>2</v>
      </c>
      <c r="Z103">
        <v>0</v>
      </c>
      <c r="AA103">
        <v>41</v>
      </c>
      <c r="AB103" t="str" cm="1">
        <f t="array" ref="AB1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3">
        <v>50</v>
      </c>
      <c r="AE103" t="s">
        <v>37</v>
      </c>
      <c r="AF103" t="s">
        <v>407</v>
      </c>
      <c r="AG103">
        <v>9703</v>
      </c>
      <c r="AH103">
        <v>3.970730702</v>
      </c>
      <c r="AI103" s="37" t="str" cm="1">
        <f t="array" ref="AI1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3">
        <v>0</v>
      </c>
      <c r="AK103" t="s">
        <v>409</v>
      </c>
      <c r="AL103" s="18" t="s">
        <v>14226</v>
      </c>
    </row>
    <row r="104" spans="1:38" x14ac:dyDescent="0.3">
      <c r="A104">
        <v>103</v>
      </c>
      <c r="B104" t="s">
        <v>410</v>
      </c>
      <c r="C104">
        <v>11</v>
      </c>
      <c r="D104">
        <v>59</v>
      </c>
      <c r="E104">
        <v>48</v>
      </c>
      <c r="F104">
        <v>1000</v>
      </c>
      <c r="G104">
        <f>Table1[[#This Row],[price]]*Table1[[#This Row],[units_sold]]</f>
        <v>11000</v>
      </c>
      <c r="H104" t="str" cm="1">
        <f t="array" ref="H1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4" t="s">
        <v>14088</v>
      </c>
      <c r="J104" s="28">
        <v>4.1100000000000003</v>
      </c>
      <c r="K104" s="35" t="str" cm="1">
        <f t="array" ref="K1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4" s="29">
        <v>135</v>
      </c>
      <c r="M104" s="29">
        <v>75</v>
      </c>
      <c r="N104" s="29">
        <v>24</v>
      </c>
      <c r="O104" s="29">
        <v>19</v>
      </c>
      <c r="P104" s="29">
        <v>10</v>
      </c>
      <c r="Q104" s="30">
        <v>7</v>
      </c>
      <c r="R104">
        <v>0</v>
      </c>
      <c r="S104">
        <v>0</v>
      </c>
      <c r="T104">
        <v>0</v>
      </c>
      <c r="U104">
        <v>0</v>
      </c>
      <c r="V104" t="s">
        <v>51</v>
      </c>
      <c r="W104" t="s">
        <v>35</v>
      </c>
      <c r="X104" t="s">
        <v>36</v>
      </c>
      <c r="Y104">
        <v>2</v>
      </c>
      <c r="Z104">
        <v>0</v>
      </c>
      <c r="AA104">
        <v>41</v>
      </c>
      <c r="AB104" t="str" cm="1">
        <f t="array" ref="AB1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4">
        <v>50</v>
      </c>
      <c r="AE104" t="s">
        <v>37</v>
      </c>
      <c r="AF104" t="s">
        <v>411</v>
      </c>
      <c r="AG104">
        <v>6715</v>
      </c>
      <c r="AH104">
        <v>4.0571854060000003</v>
      </c>
      <c r="AI104" s="37" t="str" cm="1">
        <f t="array" ref="AI1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4">
        <v>1</v>
      </c>
      <c r="AK104" t="s">
        <v>412</v>
      </c>
      <c r="AL104" s="17" t="s">
        <v>14227</v>
      </c>
    </row>
    <row r="105" spans="1:38" x14ac:dyDescent="0.3">
      <c r="A105">
        <v>104</v>
      </c>
      <c r="B105" t="s">
        <v>413</v>
      </c>
      <c r="C105">
        <v>12</v>
      </c>
      <c r="D105">
        <v>43</v>
      </c>
      <c r="E105">
        <v>31</v>
      </c>
      <c r="F105">
        <v>100</v>
      </c>
      <c r="G105">
        <f>Table1[[#This Row],[price]]*Table1[[#This Row],[units_sold]]</f>
        <v>1200</v>
      </c>
      <c r="H105" t="str" cm="1">
        <f t="array" ref="H1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5" t="s">
        <v>14088</v>
      </c>
      <c r="J105" s="28">
        <v>3.59</v>
      </c>
      <c r="K105" s="35" t="str" cm="1">
        <f t="array" ref="K1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5" s="29">
        <v>27</v>
      </c>
      <c r="M105" s="29">
        <v>7</v>
      </c>
      <c r="N105" s="29">
        <v>9</v>
      </c>
      <c r="O105" s="29">
        <v>7</v>
      </c>
      <c r="P105" s="29">
        <v>1</v>
      </c>
      <c r="Q105" s="30">
        <v>3</v>
      </c>
      <c r="R105">
        <v>0</v>
      </c>
      <c r="S105">
        <v>0</v>
      </c>
      <c r="T105">
        <v>0</v>
      </c>
      <c r="U105">
        <v>0</v>
      </c>
      <c r="V105" t="s">
        <v>144</v>
      </c>
      <c r="W105" t="s">
        <v>35</v>
      </c>
      <c r="X105" t="s">
        <v>36</v>
      </c>
      <c r="Y105">
        <v>3</v>
      </c>
      <c r="Z105">
        <v>0</v>
      </c>
      <c r="AA105">
        <v>42</v>
      </c>
      <c r="AB105" t="str" cm="1">
        <f t="array" ref="AB1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5">
        <v>50</v>
      </c>
      <c r="AE105" t="s">
        <v>37</v>
      </c>
      <c r="AF105" t="s">
        <v>415</v>
      </c>
      <c r="AG105">
        <v>3237</v>
      </c>
      <c r="AH105">
        <v>3.9484090209999998</v>
      </c>
      <c r="AI105" s="37" t="str" cm="1">
        <f t="array" ref="AI1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5">
        <v>0</v>
      </c>
      <c r="AK105" s="1" t="s">
        <v>417</v>
      </c>
      <c r="AL105" s="18" t="s">
        <v>14228</v>
      </c>
    </row>
    <row r="106" spans="1:38" x14ac:dyDescent="0.3">
      <c r="A106">
        <v>105</v>
      </c>
      <c r="B106" t="s">
        <v>418</v>
      </c>
      <c r="C106">
        <v>13</v>
      </c>
      <c r="D106">
        <v>51</v>
      </c>
      <c r="E106">
        <v>38</v>
      </c>
      <c r="F106">
        <v>5000</v>
      </c>
      <c r="G106">
        <f>Table1[[#This Row],[price]]*Table1[[#This Row],[units_sold]]</f>
        <v>65000</v>
      </c>
      <c r="H106" t="str" cm="1">
        <f t="array" ref="H1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6" t="s">
        <v>14088</v>
      </c>
      <c r="J106" s="28">
        <v>3.61</v>
      </c>
      <c r="K106" s="35" t="str" cm="1">
        <f t="array" ref="K1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6" s="29">
        <v>127</v>
      </c>
      <c r="M106" s="29">
        <v>59</v>
      </c>
      <c r="N106" s="29">
        <v>16</v>
      </c>
      <c r="O106" s="29">
        <v>20</v>
      </c>
      <c r="P106" s="29">
        <v>7</v>
      </c>
      <c r="Q106" s="30">
        <v>25</v>
      </c>
      <c r="R106">
        <v>0</v>
      </c>
      <c r="S106">
        <v>0</v>
      </c>
      <c r="T106">
        <v>0</v>
      </c>
      <c r="U106">
        <v>0</v>
      </c>
      <c r="V106" t="s">
        <v>51</v>
      </c>
      <c r="W106" t="s">
        <v>52</v>
      </c>
      <c r="X106" t="s">
        <v>36</v>
      </c>
      <c r="Y106">
        <v>3</v>
      </c>
      <c r="Z106">
        <v>0</v>
      </c>
      <c r="AA106">
        <v>43</v>
      </c>
      <c r="AB106" t="str" cm="1">
        <f t="array" ref="AB1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6">
        <v>50</v>
      </c>
      <c r="AD106">
        <v>1</v>
      </c>
      <c r="AE106" t="s">
        <v>37</v>
      </c>
      <c r="AF106" t="s">
        <v>419</v>
      </c>
      <c r="AG106">
        <v>17244</v>
      </c>
      <c r="AH106">
        <v>3.9464161450000002</v>
      </c>
      <c r="AI106" s="37" t="str" cm="1">
        <f t="array" ref="AI1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6">
        <v>0</v>
      </c>
      <c r="AK106" t="s">
        <v>420</v>
      </c>
      <c r="AL106" s="17" t="s">
        <v>14229</v>
      </c>
    </row>
    <row r="107" spans="1:38" x14ac:dyDescent="0.3">
      <c r="A107">
        <v>106</v>
      </c>
      <c r="B107" t="s">
        <v>421</v>
      </c>
      <c r="C107">
        <v>2.72</v>
      </c>
      <c r="D107">
        <v>9</v>
      </c>
      <c r="E107">
        <v>6.28</v>
      </c>
      <c r="F107">
        <v>1</v>
      </c>
      <c r="G107">
        <f>Table1[[#This Row],[price]]*Table1[[#This Row],[units_sold]]</f>
        <v>2.72</v>
      </c>
      <c r="H107" t="str" cm="1">
        <f t="array" ref="H1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7" t="s">
        <v>14088</v>
      </c>
      <c r="J107" s="28">
        <v>5</v>
      </c>
      <c r="K107" s="35" t="str" cm="1">
        <f t="array" ref="K1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7" s="29">
        <v>0</v>
      </c>
      <c r="M107" s="29"/>
      <c r="N107" s="29"/>
      <c r="O107" s="29"/>
      <c r="P107" s="29"/>
      <c r="Q107" s="30"/>
      <c r="R107">
        <v>0</v>
      </c>
      <c r="S107">
        <v>0</v>
      </c>
      <c r="T107">
        <v>0</v>
      </c>
      <c r="U107">
        <v>0</v>
      </c>
      <c r="V107" t="s">
        <v>87</v>
      </c>
      <c r="W107" t="s">
        <v>43</v>
      </c>
      <c r="X107" t="s">
        <v>36</v>
      </c>
      <c r="Y107">
        <v>1</v>
      </c>
      <c r="Z107">
        <v>0</v>
      </c>
      <c r="AA107">
        <v>33</v>
      </c>
      <c r="AB107" t="str" cm="1">
        <f t="array" ref="AB1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7">
        <v>50</v>
      </c>
      <c r="AE107" t="s">
        <v>37</v>
      </c>
      <c r="AF107" t="s">
        <v>422</v>
      </c>
      <c r="AG107">
        <v>378</v>
      </c>
      <c r="AH107">
        <v>3.5978835980000001</v>
      </c>
      <c r="AI107" s="37" t="str" cm="1">
        <f t="array" ref="AI1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7">
        <v>0</v>
      </c>
      <c r="AK107" t="s">
        <v>423</v>
      </c>
      <c r="AL107" s="18" t="s">
        <v>14230</v>
      </c>
    </row>
    <row r="108" spans="1:38" x14ac:dyDescent="0.3">
      <c r="A108">
        <v>107</v>
      </c>
      <c r="B108" t="s">
        <v>424</v>
      </c>
      <c r="C108">
        <v>6</v>
      </c>
      <c r="D108">
        <v>6</v>
      </c>
      <c r="E108">
        <v>0</v>
      </c>
      <c r="F108">
        <v>20000</v>
      </c>
      <c r="G108">
        <f>Table1[[#This Row],[price]]*Table1[[#This Row],[units_sold]]</f>
        <v>120000</v>
      </c>
      <c r="H108" t="str" cm="1">
        <f t="array" ref="H1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8" t="s">
        <v>14089</v>
      </c>
      <c r="J108" s="28">
        <v>3.99</v>
      </c>
      <c r="K108" s="35" t="str" cm="1">
        <f t="array" ref="K1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8" s="29">
        <v>1600</v>
      </c>
      <c r="M108" s="29">
        <v>809</v>
      </c>
      <c r="N108" s="29">
        <v>322</v>
      </c>
      <c r="O108" s="29">
        <v>238</v>
      </c>
      <c r="P108" s="29">
        <v>100</v>
      </c>
      <c r="Q108" s="30">
        <v>131</v>
      </c>
      <c r="R108">
        <v>0</v>
      </c>
      <c r="S108">
        <v>0</v>
      </c>
      <c r="T108">
        <v>0</v>
      </c>
      <c r="U108">
        <v>0</v>
      </c>
      <c r="V108" t="s">
        <v>42</v>
      </c>
      <c r="W108" t="s">
        <v>101</v>
      </c>
      <c r="X108" t="s">
        <v>36</v>
      </c>
      <c r="Y108">
        <v>2</v>
      </c>
      <c r="Z108">
        <v>0</v>
      </c>
      <c r="AA108">
        <v>33</v>
      </c>
      <c r="AB108" t="str" cm="1">
        <f t="array" ref="AB1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8">
        <v>50</v>
      </c>
      <c r="AE108" t="s">
        <v>37</v>
      </c>
      <c r="AF108" t="s">
        <v>219</v>
      </c>
      <c r="AG108">
        <v>16013</v>
      </c>
      <c r="AH108">
        <v>4.1088490599999998</v>
      </c>
      <c r="AI108" s="37" t="str" cm="1">
        <f t="array" ref="AI1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8">
        <v>0</v>
      </c>
      <c r="AK108" t="s">
        <v>425</v>
      </c>
      <c r="AL108" s="17" t="s">
        <v>14231</v>
      </c>
    </row>
    <row r="109" spans="1:38" x14ac:dyDescent="0.3">
      <c r="A109">
        <v>108</v>
      </c>
      <c r="B109" t="s">
        <v>426</v>
      </c>
      <c r="C109">
        <v>9</v>
      </c>
      <c r="D109">
        <v>56</v>
      </c>
      <c r="E109">
        <v>47</v>
      </c>
      <c r="F109">
        <v>100</v>
      </c>
      <c r="G109">
        <f>Table1[[#This Row],[price]]*Table1[[#This Row],[units_sold]]</f>
        <v>900</v>
      </c>
      <c r="H109" t="str" cm="1">
        <f t="array" ref="H1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9" t="s">
        <v>14089</v>
      </c>
      <c r="J109" s="28">
        <v>4.03</v>
      </c>
      <c r="K109" s="35" t="str" cm="1">
        <f t="array" ref="K1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9" s="29">
        <v>30</v>
      </c>
      <c r="M109" s="29">
        <v>17</v>
      </c>
      <c r="N109" s="29">
        <v>6</v>
      </c>
      <c r="O109" s="29">
        <v>2</v>
      </c>
      <c r="P109" s="29">
        <v>1</v>
      </c>
      <c r="Q109" s="30">
        <v>4</v>
      </c>
      <c r="R109">
        <v>0</v>
      </c>
      <c r="S109">
        <v>0</v>
      </c>
      <c r="T109">
        <v>0</v>
      </c>
      <c r="U109">
        <v>0</v>
      </c>
      <c r="V109" t="s">
        <v>70</v>
      </c>
      <c r="W109" t="s">
        <v>79</v>
      </c>
      <c r="X109" t="s">
        <v>36</v>
      </c>
      <c r="Y109">
        <v>3</v>
      </c>
      <c r="Z109">
        <v>0</v>
      </c>
      <c r="AA109">
        <v>19</v>
      </c>
      <c r="AB109" t="str" cm="1">
        <f t="array" ref="AB1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09">
        <v>50</v>
      </c>
      <c r="AE109" t="s">
        <v>136</v>
      </c>
      <c r="AF109" t="s">
        <v>428</v>
      </c>
      <c r="AG109">
        <v>49</v>
      </c>
      <c r="AH109">
        <v>3.7142857139999998</v>
      </c>
      <c r="AI109" s="37" t="str" cm="1">
        <f t="array" ref="AI1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9">
        <v>0</v>
      </c>
      <c r="AK109" s="1" t="s">
        <v>429</v>
      </c>
      <c r="AL109" s="18" t="s">
        <v>14232</v>
      </c>
    </row>
    <row r="110" spans="1:38" x14ac:dyDescent="0.3">
      <c r="A110">
        <v>109</v>
      </c>
      <c r="B110" t="s">
        <v>430</v>
      </c>
      <c r="C110">
        <v>5.86</v>
      </c>
      <c r="D110">
        <v>5</v>
      </c>
      <c r="E110">
        <v>-0.86</v>
      </c>
      <c r="F110">
        <v>1000</v>
      </c>
      <c r="G110">
        <f>Table1[[#This Row],[price]]*Table1[[#This Row],[units_sold]]</f>
        <v>5860</v>
      </c>
      <c r="H110" t="str" cm="1">
        <f t="array" ref="H1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0" t="s">
        <v>14088</v>
      </c>
      <c r="J110" s="28">
        <v>3.73</v>
      </c>
      <c r="K110" s="35" t="str" cm="1">
        <f t="array" ref="K1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0" s="29">
        <v>150</v>
      </c>
      <c r="M110" s="29">
        <v>71</v>
      </c>
      <c r="N110" s="29">
        <v>23</v>
      </c>
      <c r="O110" s="29">
        <v>23</v>
      </c>
      <c r="P110" s="29">
        <v>11</v>
      </c>
      <c r="Q110" s="30">
        <v>22</v>
      </c>
      <c r="R110">
        <v>0</v>
      </c>
      <c r="S110">
        <v>0</v>
      </c>
      <c r="T110">
        <v>0</v>
      </c>
      <c r="U110">
        <v>0</v>
      </c>
      <c r="V110" t="s">
        <v>34</v>
      </c>
      <c r="W110" t="s">
        <v>43</v>
      </c>
      <c r="X110" t="s">
        <v>36</v>
      </c>
      <c r="Y110">
        <v>1</v>
      </c>
      <c r="Z110">
        <v>0</v>
      </c>
      <c r="AA110">
        <v>30</v>
      </c>
      <c r="AB110" t="str" cm="1">
        <f t="array" ref="AB1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0">
        <v>50</v>
      </c>
      <c r="AE110" t="s">
        <v>37</v>
      </c>
      <c r="AF110" t="s">
        <v>431</v>
      </c>
      <c r="AG110">
        <v>9308</v>
      </c>
      <c r="AH110">
        <v>3.9930167600000002</v>
      </c>
      <c r="AI110" s="37" t="str" cm="1">
        <f t="array" ref="AI1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0">
        <v>0</v>
      </c>
      <c r="AK110" t="s">
        <v>432</v>
      </c>
      <c r="AL110" s="17" t="s">
        <v>14233</v>
      </c>
    </row>
    <row r="111" spans="1:38" x14ac:dyDescent="0.3">
      <c r="A111">
        <v>110</v>
      </c>
      <c r="B111" t="s">
        <v>433</v>
      </c>
      <c r="C111">
        <v>2</v>
      </c>
      <c r="D111">
        <v>2</v>
      </c>
      <c r="E111">
        <v>0</v>
      </c>
      <c r="F111">
        <v>10000</v>
      </c>
      <c r="G111">
        <f>Table1[[#This Row],[price]]*Table1[[#This Row],[units_sold]]</f>
        <v>20000</v>
      </c>
      <c r="H111" t="str" cm="1">
        <f t="array" ref="H1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1" t="s">
        <v>14089</v>
      </c>
      <c r="J111" s="28">
        <v>3.99</v>
      </c>
      <c r="K111" s="35" t="str" cm="1">
        <f t="array" ref="K1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1" s="29">
        <v>980</v>
      </c>
      <c r="M111" s="29">
        <v>520</v>
      </c>
      <c r="N111" s="29">
        <v>180</v>
      </c>
      <c r="O111" s="29">
        <v>120</v>
      </c>
      <c r="P111" s="29">
        <v>67</v>
      </c>
      <c r="Q111" s="30">
        <v>93</v>
      </c>
      <c r="R111">
        <v>0</v>
      </c>
      <c r="S111">
        <v>0</v>
      </c>
      <c r="T111">
        <v>0</v>
      </c>
      <c r="U111">
        <v>0</v>
      </c>
      <c r="V111" t="s">
        <v>42</v>
      </c>
      <c r="W111" t="s">
        <v>52</v>
      </c>
      <c r="X111" t="s">
        <v>36</v>
      </c>
      <c r="Y111">
        <v>1</v>
      </c>
      <c r="Z111">
        <v>0</v>
      </c>
      <c r="AA111">
        <v>23</v>
      </c>
      <c r="AB111" t="str" cm="1">
        <f t="array" ref="AB1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1">
        <v>50</v>
      </c>
      <c r="AE111" t="s">
        <v>37</v>
      </c>
      <c r="AF111" t="s">
        <v>434</v>
      </c>
      <c r="AG111">
        <v>12309</v>
      </c>
      <c r="AH111">
        <v>4.0451702010000004</v>
      </c>
      <c r="AI111" s="37" t="str" cm="1">
        <f t="array" ref="AI1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1">
        <v>1</v>
      </c>
      <c r="AK111" t="s">
        <v>435</v>
      </c>
      <c r="AL111" s="18" t="s">
        <v>14234</v>
      </c>
    </row>
    <row r="112" spans="1:38" x14ac:dyDescent="0.3">
      <c r="A112">
        <v>111</v>
      </c>
      <c r="B112" t="s">
        <v>436</v>
      </c>
      <c r="C112">
        <v>7</v>
      </c>
      <c r="D112">
        <v>6</v>
      </c>
      <c r="E112">
        <v>-1</v>
      </c>
      <c r="F112">
        <v>5000</v>
      </c>
      <c r="G112">
        <f>Table1[[#This Row],[price]]*Table1[[#This Row],[units_sold]]</f>
        <v>35000</v>
      </c>
      <c r="H112" t="str" cm="1">
        <f t="array" ref="H1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2" t="s">
        <v>14088</v>
      </c>
      <c r="J112" s="28">
        <v>4.38</v>
      </c>
      <c r="K112" s="35" t="str" cm="1">
        <f t="array" ref="K1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2" s="29">
        <v>996</v>
      </c>
      <c r="M112" s="29">
        <v>654</v>
      </c>
      <c r="N112" s="29">
        <v>178</v>
      </c>
      <c r="O112" s="29">
        <v>94</v>
      </c>
      <c r="P112" s="29">
        <v>32</v>
      </c>
      <c r="Q112" s="30">
        <v>38</v>
      </c>
      <c r="R112">
        <v>1</v>
      </c>
      <c r="S112">
        <v>0</v>
      </c>
      <c r="T112">
        <v>1</v>
      </c>
      <c r="U112">
        <v>0</v>
      </c>
      <c r="V112" t="s">
        <v>576</v>
      </c>
      <c r="W112" t="s">
        <v>43</v>
      </c>
      <c r="X112" t="s">
        <v>36</v>
      </c>
      <c r="Y112">
        <v>2</v>
      </c>
      <c r="Z112">
        <v>0</v>
      </c>
      <c r="AA112">
        <v>41</v>
      </c>
      <c r="AB112" t="str" cm="1">
        <f t="array" ref="AB1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2">
        <v>50</v>
      </c>
      <c r="AD112">
        <v>1</v>
      </c>
      <c r="AE112" t="s">
        <v>37</v>
      </c>
      <c r="AF112" t="s">
        <v>437</v>
      </c>
      <c r="AG112">
        <v>130598</v>
      </c>
      <c r="AH112">
        <v>3.9467909159999999</v>
      </c>
      <c r="AI112" s="37" t="str" cm="1">
        <f t="array" ref="AI1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2">
        <v>0</v>
      </c>
      <c r="AK112" t="s">
        <v>438</v>
      </c>
      <c r="AL112" s="17" t="s">
        <v>14235</v>
      </c>
    </row>
    <row r="113" spans="1:38" x14ac:dyDescent="0.3">
      <c r="A113">
        <v>112</v>
      </c>
      <c r="B113" t="s">
        <v>439</v>
      </c>
      <c r="C113">
        <v>13</v>
      </c>
      <c r="D113">
        <v>17</v>
      </c>
      <c r="E113">
        <v>4</v>
      </c>
      <c r="F113">
        <v>5000</v>
      </c>
      <c r="G113">
        <f>Table1[[#This Row],[price]]*Table1[[#This Row],[units_sold]]</f>
        <v>65000</v>
      </c>
      <c r="H113" t="str" cm="1">
        <f t="array" ref="H1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3" t="s">
        <v>14088</v>
      </c>
      <c r="J113" s="28">
        <v>4.1100000000000003</v>
      </c>
      <c r="K113" s="35" t="str" cm="1">
        <f t="array" ref="K1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3" s="29">
        <v>792</v>
      </c>
      <c r="M113" s="29">
        <v>450</v>
      </c>
      <c r="N113" s="29">
        <v>150</v>
      </c>
      <c r="O113" s="29">
        <v>88</v>
      </c>
      <c r="P113" s="29">
        <v>35</v>
      </c>
      <c r="Q113" s="30">
        <v>69</v>
      </c>
      <c r="R113">
        <v>0</v>
      </c>
      <c r="S113">
        <v>0</v>
      </c>
      <c r="T113">
        <v>0</v>
      </c>
      <c r="U113">
        <v>0</v>
      </c>
      <c r="V113" t="s">
        <v>144</v>
      </c>
      <c r="W113" t="s">
        <v>43</v>
      </c>
      <c r="X113" t="s">
        <v>36</v>
      </c>
      <c r="Y113">
        <v>3</v>
      </c>
      <c r="Z113">
        <v>0</v>
      </c>
      <c r="AA113">
        <v>43</v>
      </c>
      <c r="AB113" t="str" cm="1">
        <f t="array" ref="AB1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3">
        <v>50</v>
      </c>
      <c r="AD113">
        <v>1</v>
      </c>
      <c r="AE113" t="s">
        <v>37</v>
      </c>
      <c r="AF113" t="s">
        <v>440</v>
      </c>
      <c r="AG113">
        <v>4571</v>
      </c>
      <c r="AH113">
        <v>3.9107416320000001</v>
      </c>
      <c r="AI113" s="37" t="str" cm="1">
        <f t="array" ref="AI1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3">
        <v>0</v>
      </c>
      <c r="AK113" t="s">
        <v>442</v>
      </c>
      <c r="AL113" s="18" t="s">
        <v>14236</v>
      </c>
    </row>
    <row r="114" spans="1:38" x14ac:dyDescent="0.3">
      <c r="A114">
        <v>113</v>
      </c>
      <c r="B114" t="s">
        <v>443</v>
      </c>
      <c r="C114">
        <v>8</v>
      </c>
      <c r="D114">
        <v>7</v>
      </c>
      <c r="E114">
        <v>-1</v>
      </c>
      <c r="F114">
        <v>5000</v>
      </c>
      <c r="G114">
        <f>Table1[[#This Row],[price]]*Table1[[#This Row],[units_sold]]</f>
        <v>40000</v>
      </c>
      <c r="H114" t="str" cm="1">
        <f t="array" ref="H1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4" t="s">
        <v>14089</v>
      </c>
      <c r="J114" s="28">
        <v>3.6</v>
      </c>
      <c r="K114" s="35" t="str" cm="1">
        <f t="array" ref="K1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4" s="29">
        <v>1254</v>
      </c>
      <c r="M114" s="29">
        <v>500</v>
      </c>
      <c r="N114" s="29">
        <v>241</v>
      </c>
      <c r="O114" s="29">
        <v>207</v>
      </c>
      <c r="P114" s="29">
        <v>126</v>
      </c>
      <c r="Q114" s="30">
        <v>180</v>
      </c>
      <c r="R114">
        <v>0</v>
      </c>
      <c r="S114">
        <v>0</v>
      </c>
      <c r="T114">
        <v>0</v>
      </c>
      <c r="U114">
        <v>0</v>
      </c>
      <c r="V114" t="s">
        <v>51</v>
      </c>
      <c r="W114" t="s">
        <v>101</v>
      </c>
      <c r="X114" t="s">
        <v>36</v>
      </c>
      <c r="Y114">
        <v>3</v>
      </c>
      <c r="Z114">
        <v>0</v>
      </c>
      <c r="AA114">
        <v>28</v>
      </c>
      <c r="AB114" t="str" cm="1">
        <f t="array" ref="AB1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4">
        <v>50</v>
      </c>
      <c r="AE114" t="s">
        <v>37</v>
      </c>
      <c r="AF114" t="s">
        <v>444</v>
      </c>
      <c r="AG114">
        <v>88193</v>
      </c>
      <c r="AH114">
        <v>4.0808907740000002</v>
      </c>
      <c r="AI114" s="37" t="str" cm="1">
        <f t="array" ref="AI1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
        <v>1</v>
      </c>
      <c r="AK114" t="s">
        <v>446</v>
      </c>
      <c r="AL114" s="17" t="s">
        <v>14237</v>
      </c>
    </row>
    <row r="115" spans="1:38" x14ac:dyDescent="0.3">
      <c r="A115">
        <v>114</v>
      </c>
      <c r="B115" t="s">
        <v>447</v>
      </c>
      <c r="C115">
        <v>11</v>
      </c>
      <c r="D115">
        <v>10</v>
      </c>
      <c r="E115">
        <v>-1</v>
      </c>
      <c r="F115">
        <v>1000</v>
      </c>
      <c r="G115">
        <f>Table1[[#This Row],[price]]*Table1[[#This Row],[units_sold]]</f>
        <v>11000</v>
      </c>
      <c r="H115" t="str" cm="1">
        <f t="array" ref="H1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5" t="s">
        <v>14089</v>
      </c>
      <c r="J115" s="28">
        <v>3.78</v>
      </c>
      <c r="K115" s="35" t="str" cm="1">
        <f t="array" ref="K1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5" s="29">
        <v>299</v>
      </c>
      <c r="M115" s="29">
        <v>120</v>
      </c>
      <c r="N115" s="29">
        <v>73</v>
      </c>
      <c r="O115" s="29">
        <v>55</v>
      </c>
      <c r="P115" s="29">
        <v>22</v>
      </c>
      <c r="Q115" s="30">
        <v>29</v>
      </c>
      <c r="R115">
        <v>0</v>
      </c>
      <c r="S115">
        <v>0</v>
      </c>
      <c r="T115">
        <v>0</v>
      </c>
      <c r="U115">
        <v>0</v>
      </c>
      <c r="V115" t="s">
        <v>576</v>
      </c>
      <c r="W115" t="s">
        <v>4024</v>
      </c>
      <c r="X115" t="s">
        <v>36</v>
      </c>
      <c r="Y115">
        <v>3</v>
      </c>
      <c r="Z115">
        <v>0</v>
      </c>
      <c r="AA115">
        <v>35</v>
      </c>
      <c r="AB115" t="str" cm="1">
        <f t="array" ref="AB1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5">
        <v>50</v>
      </c>
      <c r="AE115" t="s">
        <v>37</v>
      </c>
      <c r="AF115" t="s">
        <v>449</v>
      </c>
      <c r="AG115">
        <v>433</v>
      </c>
      <c r="AH115">
        <v>3.896073903</v>
      </c>
      <c r="AI115" s="37" t="str" cm="1">
        <f t="array" ref="AI1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5">
        <v>0</v>
      </c>
      <c r="AK115" s="1" t="s">
        <v>451</v>
      </c>
      <c r="AL115" s="18" t="s">
        <v>14238</v>
      </c>
    </row>
    <row r="116" spans="1:38" x14ac:dyDescent="0.3">
      <c r="A116">
        <v>115</v>
      </c>
      <c r="B116" t="s">
        <v>452</v>
      </c>
      <c r="C116">
        <v>8</v>
      </c>
      <c r="D116">
        <v>7</v>
      </c>
      <c r="E116">
        <v>-1</v>
      </c>
      <c r="F116">
        <v>20000</v>
      </c>
      <c r="G116">
        <f>Table1[[#This Row],[price]]*Table1[[#This Row],[units_sold]]</f>
        <v>160000</v>
      </c>
      <c r="H116" t="str" cm="1">
        <f t="array" ref="H1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16" t="s">
        <v>14088</v>
      </c>
      <c r="J116" s="28">
        <v>4.05</v>
      </c>
      <c r="K116" s="35" t="str" cm="1">
        <f t="array" ref="K1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6" s="29">
        <v>8904</v>
      </c>
      <c r="M116" s="29">
        <v>4640</v>
      </c>
      <c r="N116" s="29">
        <v>1964</v>
      </c>
      <c r="O116" s="29">
        <v>1121</v>
      </c>
      <c r="P116" s="29">
        <v>493</v>
      </c>
      <c r="Q116" s="30">
        <v>686</v>
      </c>
      <c r="R116">
        <v>0</v>
      </c>
      <c r="S116">
        <v>0</v>
      </c>
      <c r="T116">
        <v>0</v>
      </c>
      <c r="U116">
        <v>0</v>
      </c>
      <c r="V116" t="s">
        <v>70</v>
      </c>
      <c r="W116" t="s">
        <v>52</v>
      </c>
      <c r="X116" t="s">
        <v>36</v>
      </c>
      <c r="Y116">
        <v>2</v>
      </c>
      <c r="Z116">
        <v>0</v>
      </c>
      <c r="AA116">
        <v>31</v>
      </c>
      <c r="AB116" t="str" cm="1">
        <f t="array" ref="AB1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6">
        <v>50</v>
      </c>
      <c r="AD116">
        <v>1</v>
      </c>
      <c r="AE116" t="s">
        <v>37</v>
      </c>
      <c r="AF116" t="s">
        <v>453</v>
      </c>
      <c r="AG116">
        <v>19221</v>
      </c>
      <c r="AH116">
        <v>4.168097393</v>
      </c>
      <c r="AI116" s="37" t="str" cm="1">
        <f t="array" ref="AI1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6">
        <v>0</v>
      </c>
      <c r="AK116" t="s">
        <v>454</v>
      </c>
      <c r="AL116" s="17" t="s">
        <v>14239</v>
      </c>
    </row>
    <row r="117" spans="1:38" x14ac:dyDescent="0.3">
      <c r="A117">
        <v>116</v>
      </c>
      <c r="B117" t="s">
        <v>455</v>
      </c>
      <c r="C117">
        <v>16</v>
      </c>
      <c r="D117">
        <v>76</v>
      </c>
      <c r="E117">
        <v>60</v>
      </c>
      <c r="F117">
        <v>100</v>
      </c>
      <c r="G117">
        <f>Table1[[#This Row],[price]]*Table1[[#This Row],[units_sold]]</f>
        <v>1600</v>
      </c>
      <c r="H117" t="str" cm="1">
        <f t="array" ref="H1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7" t="s">
        <v>14089</v>
      </c>
      <c r="J117" s="28">
        <v>3.53</v>
      </c>
      <c r="K117" s="35" t="str" cm="1">
        <f t="array" ref="K1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7" s="29">
        <v>38</v>
      </c>
      <c r="M117" s="29">
        <v>15</v>
      </c>
      <c r="N117" s="29">
        <v>9</v>
      </c>
      <c r="O117" s="29">
        <v>2</v>
      </c>
      <c r="P117" s="29">
        <v>5</v>
      </c>
      <c r="Q117" s="30">
        <v>7</v>
      </c>
      <c r="R117">
        <v>0</v>
      </c>
      <c r="S117">
        <v>0</v>
      </c>
      <c r="T117">
        <v>0</v>
      </c>
      <c r="U117">
        <v>0</v>
      </c>
      <c r="V117" t="s">
        <v>100</v>
      </c>
      <c r="W117" t="s">
        <v>52</v>
      </c>
      <c r="X117" t="s">
        <v>36</v>
      </c>
      <c r="Y117">
        <v>5</v>
      </c>
      <c r="Z117">
        <v>0</v>
      </c>
      <c r="AA117">
        <v>58</v>
      </c>
      <c r="AB117" t="str" cm="1">
        <f t="array" ref="AB1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7">
        <v>50</v>
      </c>
      <c r="AE117" t="s">
        <v>37</v>
      </c>
      <c r="AF117" t="s">
        <v>456</v>
      </c>
      <c r="AG117">
        <v>1088</v>
      </c>
      <c r="AH117">
        <v>4.2720588240000001</v>
      </c>
      <c r="AI117" s="37" t="str" cm="1">
        <f t="array" ref="AI1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7">
        <v>1</v>
      </c>
      <c r="AK117" t="s">
        <v>457</v>
      </c>
      <c r="AL117" s="18" t="s">
        <v>14240</v>
      </c>
    </row>
    <row r="118" spans="1:38" x14ac:dyDescent="0.3">
      <c r="A118">
        <v>117</v>
      </c>
      <c r="B118" t="s">
        <v>458</v>
      </c>
      <c r="C118">
        <v>11</v>
      </c>
      <c r="D118">
        <v>10</v>
      </c>
      <c r="E118">
        <v>-1</v>
      </c>
      <c r="F118">
        <v>100</v>
      </c>
      <c r="G118">
        <f>Table1[[#This Row],[price]]*Table1[[#This Row],[units_sold]]</f>
        <v>1100</v>
      </c>
      <c r="H118" t="str" cm="1">
        <f t="array" ref="H1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8" t="s">
        <v>14088</v>
      </c>
      <c r="J118" s="28">
        <v>4.5999999999999996</v>
      </c>
      <c r="K118" s="35" t="str" cm="1">
        <f t="array" ref="K1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18" s="29">
        <v>5</v>
      </c>
      <c r="M118" s="29">
        <v>3</v>
      </c>
      <c r="N118" s="29">
        <v>2</v>
      </c>
      <c r="O118" s="29">
        <v>0</v>
      </c>
      <c r="P118" s="29">
        <v>0</v>
      </c>
      <c r="Q118" s="30">
        <v>0</v>
      </c>
      <c r="R118">
        <v>0</v>
      </c>
      <c r="S118">
        <v>0</v>
      </c>
      <c r="T118">
        <v>0</v>
      </c>
      <c r="U118">
        <v>0</v>
      </c>
      <c r="V118" t="s">
        <v>4024</v>
      </c>
      <c r="W118" t="s">
        <v>4024</v>
      </c>
      <c r="X118" t="s">
        <v>36</v>
      </c>
      <c r="Y118">
        <v>3</v>
      </c>
      <c r="Z118">
        <v>0</v>
      </c>
      <c r="AA118">
        <v>42</v>
      </c>
      <c r="AB118" t="str" cm="1">
        <f t="array" ref="AB1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8">
        <v>50</v>
      </c>
      <c r="AE118" t="s">
        <v>37</v>
      </c>
      <c r="AF118" t="s">
        <v>460</v>
      </c>
      <c r="AG118">
        <v>38936</v>
      </c>
      <c r="AH118">
        <v>4.122996713</v>
      </c>
      <c r="AI118" s="37" t="str" cm="1">
        <f t="array" ref="AI1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8">
        <v>1</v>
      </c>
      <c r="AK118" t="s">
        <v>461</v>
      </c>
      <c r="AL118" s="17" t="s">
        <v>14241</v>
      </c>
    </row>
    <row r="119" spans="1:38" x14ac:dyDescent="0.3">
      <c r="A119">
        <v>118</v>
      </c>
      <c r="B119" t="s">
        <v>462</v>
      </c>
      <c r="C119">
        <v>11</v>
      </c>
      <c r="D119">
        <v>10</v>
      </c>
      <c r="E119">
        <v>-1</v>
      </c>
      <c r="F119">
        <v>5000</v>
      </c>
      <c r="G119">
        <f>Table1[[#This Row],[price]]*Table1[[#This Row],[units_sold]]</f>
        <v>55000</v>
      </c>
      <c r="H119" t="str" cm="1">
        <f t="array" ref="H1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9" t="s">
        <v>14088</v>
      </c>
      <c r="J119" s="28">
        <v>3.72</v>
      </c>
      <c r="K119" s="35" t="str" cm="1">
        <f t="array" ref="K1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9" s="29">
        <v>1008</v>
      </c>
      <c r="M119" s="29">
        <v>447</v>
      </c>
      <c r="N119" s="29">
        <v>201</v>
      </c>
      <c r="O119" s="29">
        <v>135</v>
      </c>
      <c r="P119" s="29">
        <v>81</v>
      </c>
      <c r="Q119" s="30">
        <v>144</v>
      </c>
      <c r="R119">
        <v>0</v>
      </c>
      <c r="S119">
        <v>0</v>
      </c>
      <c r="T119">
        <v>0</v>
      </c>
      <c r="U119">
        <v>0</v>
      </c>
      <c r="V119" t="s">
        <v>34</v>
      </c>
      <c r="W119" t="s">
        <v>35</v>
      </c>
      <c r="X119" t="s">
        <v>36</v>
      </c>
      <c r="Y119">
        <v>2</v>
      </c>
      <c r="Z119">
        <v>0</v>
      </c>
      <c r="AA119">
        <v>25</v>
      </c>
      <c r="AB119" t="str" cm="1">
        <f t="array" ref="AB1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9">
        <v>50</v>
      </c>
      <c r="AD119">
        <v>1</v>
      </c>
      <c r="AE119" t="s">
        <v>37</v>
      </c>
      <c r="AF119" t="s">
        <v>463</v>
      </c>
      <c r="AG119">
        <v>61895</v>
      </c>
      <c r="AH119">
        <v>4.2680022620000004</v>
      </c>
      <c r="AI119" s="37" t="str" cm="1">
        <f t="array" ref="AI1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
        <v>1</v>
      </c>
      <c r="AK119" t="s">
        <v>465</v>
      </c>
      <c r="AL119" s="18" t="s">
        <v>14242</v>
      </c>
    </row>
    <row r="120" spans="1:38" x14ac:dyDescent="0.3">
      <c r="A120">
        <v>119</v>
      </c>
      <c r="B120" t="s">
        <v>466</v>
      </c>
      <c r="C120">
        <v>8</v>
      </c>
      <c r="D120">
        <v>7</v>
      </c>
      <c r="E120">
        <v>-1</v>
      </c>
      <c r="F120">
        <v>20000</v>
      </c>
      <c r="G120">
        <f>Table1[[#This Row],[price]]*Table1[[#This Row],[units_sold]]</f>
        <v>160000</v>
      </c>
      <c r="H120" t="str" cm="1">
        <f t="array" ref="H1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20" t="s">
        <v>14088</v>
      </c>
      <c r="J120" s="28">
        <v>4.16</v>
      </c>
      <c r="K120" s="35" t="str" cm="1">
        <f t="array" ref="K1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0" s="29">
        <v>6860</v>
      </c>
      <c r="M120" s="29">
        <v>3906</v>
      </c>
      <c r="N120" s="29">
        <v>1326</v>
      </c>
      <c r="O120" s="29">
        <v>869</v>
      </c>
      <c r="P120" s="29">
        <v>343</v>
      </c>
      <c r="Q120" s="30">
        <v>416</v>
      </c>
      <c r="R120">
        <v>1</v>
      </c>
      <c r="S120">
        <v>0</v>
      </c>
      <c r="T120">
        <v>1</v>
      </c>
      <c r="U120">
        <v>0</v>
      </c>
      <c r="V120" t="s">
        <v>70</v>
      </c>
      <c r="W120" t="s">
        <v>52</v>
      </c>
      <c r="X120" t="s">
        <v>36</v>
      </c>
      <c r="Y120">
        <v>2</v>
      </c>
      <c r="Z120">
        <v>0</v>
      </c>
      <c r="AA120">
        <v>32</v>
      </c>
      <c r="AB120" t="str" cm="1">
        <f t="array" ref="AB1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0">
        <v>50</v>
      </c>
      <c r="AE120" t="s">
        <v>37</v>
      </c>
      <c r="AF120" t="s">
        <v>467</v>
      </c>
      <c r="AG120">
        <v>43676</v>
      </c>
      <c r="AH120">
        <v>4.2836111370000003</v>
      </c>
      <c r="AI120" s="37" t="str" cm="1">
        <f t="array" ref="AI1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0">
        <v>0</v>
      </c>
      <c r="AK120" t="s">
        <v>468</v>
      </c>
      <c r="AL120" s="17" t="s">
        <v>14243</v>
      </c>
    </row>
    <row r="121" spans="1:38" x14ac:dyDescent="0.3">
      <c r="A121">
        <v>120</v>
      </c>
      <c r="B121" t="s">
        <v>469</v>
      </c>
      <c r="C121">
        <v>14</v>
      </c>
      <c r="D121">
        <v>12</v>
      </c>
      <c r="E121">
        <v>-2</v>
      </c>
      <c r="F121">
        <v>1000</v>
      </c>
      <c r="G121">
        <f>Table1[[#This Row],[price]]*Table1[[#This Row],[units_sold]]</f>
        <v>14000</v>
      </c>
      <c r="H121" t="str" cm="1">
        <f t="array" ref="H1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1" t="s">
        <v>14089</v>
      </c>
      <c r="J121" s="28">
        <v>4.04</v>
      </c>
      <c r="K121" s="35" t="str" cm="1">
        <f t="array" ref="K1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1" s="29">
        <v>481</v>
      </c>
      <c r="M121" s="29">
        <v>267</v>
      </c>
      <c r="N121" s="29">
        <v>86</v>
      </c>
      <c r="O121" s="29">
        <v>60</v>
      </c>
      <c r="P121" s="29">
        <v>18</v>
      </c>
      <c r="Q121" s="30">
        <v>50</v>
      </c>
      <c r="R121">
        <v>0</v>
      </c>
      <c r="S121">
        <v>0</v>
      </c>
      <c r="T121">
        <v>0</v>
      </c>
      <c r="U121">
        <v>0</v>
      </c>
      <c r="V121" t="s">
        <v>64</v>
      </c>
      <c r="W121" t="s">
        <v>35</v>
      </c>
      <c r="X121" t="s">
        <v>36</v>
      </c>
      <c r="Y121">
        <v>4</v>
      </c>
      <c r="Z121">
        <v>0</v>
      </c>
      <c r="AA121">
        <v>41</v>
      </c>
      <c r="AB121" t="str" cm="1">
        <f t="array" ref="AB1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1">
        <v>50</v>
      </c>
      <c r="AE121" t="s">
        <v>37</v>
      </c>
      <c r="AF121" t="s">
        <v>374</v>
      </c>
      <c r="AG121">
        <v>26473</v>
      </c>
      <c r="AH121">
        <v>3.8947607</v>
      </c>
      <c r="AI121" s="37" t="str" cm="1">
        <f t="array" ref="AI1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1">
        <v>0</v>
      </c>
      <c r="AK121" t="s">
        <v>470</v>
      </c>
      <c r="AL121" s="18" t="s">
        <v>14244</v>
      </c>
    </row>
    <row r="122" spans="1:38" x14ac:dyDescent="0.3">
      <c r="A122">
        <v>121</v>
      </c>
      <c r="B122" t="s">
        <v>471</v>
      </c>
      <c r="C122">
        <v>12</v>
      </c>
      <c r="D122">
        <v>11</v>
      </c>
      <c r="E122">
        <v>-1</v>
      </c>
      <c r="F122">
        <v>20000</v>
      </c>
      <c r="G122">
        <f>Table1[[#This Row],[price]]*Table1[[#This Row],[units_sold]]</f>
        <v>240000</v>
      </c>
      <c r="H122" t="str" cm="1">
        <f t="array" ref="H1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22" t="s">
        <v>14089</v>
      </c>
      <c r="J122" s="28">
        <v>3.89</v>
      </c>
      <c r="K122" s="35" t="str" cm="1">
        <f t="array" ref="K1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2" s="29">
        <v>2294</v>
      </c>
      <c r="M122" s="29">
        <v>1099</v>
      </c>
      <c r="N122" s="29">
        <v>449</v>
      </c>
      <c r="O122" s="29">
        <v>362</v>
      </c>
      <c r="P122" s="29">
        <v>154</v>
      </c>
      <c r="Q122" s="30">
        <v>230</v>
      </c>
      <c r="R122">
        <v>0</v>
      </c>
      <c r="S122">
        <v>0</v>
      </c>
      <c r="T122">
        <v>0</v>
      </c>
      <c r="U122">
        <v>0</v>
      </c>
      <c r="V122" t="s">
        <v>144</v>
      </c>
      <c r="W122" t="s">
        <v>101</v>
      </c>
      <c r="X122" t="s">
        <v>36</v>
      </c>
      <c r="Y122">
        <v>3</v>
      </c>
      <c r="Z122">
        <v>0</v>
      </c>
      <c r="AA122">
        <v>50</v>
      </c>
      <c r="AB122" t="str" cm="1">
        <f t="array" ref="AB1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2">
        <v>50</v>
      </c>
      <c r="AE122" t="s">
        <v>37</v>
      </c>
      <c r="AF122" t="s">
        <v>472</v>
      </c>
      <c r="AG122">
        <v>59903</v>
      </c>
      <c r="AH122">
        <v>4.1536650919999998</v>
      </c>
      <c r="AI122" s="37" t="str" cm="1">
        <f t="array" ref="AI1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2">
        <v>1</v>
      </c>
      <c r="AK122" t="s">
        <v>474</v>
      </c>
      <c r="AL122" s="17" t="s">
        <v>14245</v>
      </c>
    </row>
    <row r="123" spans="1:38" x14ac:dyDescent="0.3">
      <c r="A123">
        <v>122</v>
      </c>
      <c r="B123" t="s">
        <v>475</v>
      </c>
      <c r="C123">
        <v>6</v>
      </c>
      <c r="D123">
        <v>16</v>
      </c>
      <c r="E123">
        <v>10</v>
      </c>
      <c r="F123">
        <v>100</v>
      </c>
      <c r="G123">
        <f>Table1[[#This Row],[price]]*Table1[[#This Row],[units_sold]]</f>
        <v>600</v>
      </c>
      <c r="H123" t="str" cm="1">
        <f t="array" ref="H1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3" t="s">
        <v>14089</v>
      </c>
      <c r="J123" s="28">
        <v>3.11</v>
      </c>
      <c r="K123" s="35" t="str" cm="1">
        <f t="array" ref="K1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3" s="29">
        <v>27</v>
      </c>
      <c r="M123" s="29">
        <v>6</v>
      </c>
      <c r="N123" s="29">
        <v>6</v>
      </c>
      <c r="O123" s="29">
        <v>5</v>
      </c>
      <c r="P123" s="29">
        <v>5</v>
      </c>
      <c r="Q123" s="30">
        <v>5</v>
      </c>
      <c r="R123">
        <v>0</v>
      </c>
      <c r="S123">
        <v>0</v>
      </c>
      <c r="T123">
        <v>0</v>
      </c>
      <c r="U123">
        <v>0</v>
      </c>
      <c r="V123" t="s">
        <v>34</v>
      </c>
      <c r="W123" t="s">
        <v>52</v>
      </c>
      <c r="X123" t="s">
        <v>36</v>
      </c>
      <c r="Y123">
        <v>2</v>
      </c>
      <c r="Z123">
        <v>0</v>
      </c>
      <c r="AA123">
        <v>18</v>
      </c>
      <c r="AB123" t="str" cm="1">
        <f t="array" ref="AB1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23">
        <v>50</v>
      </c>
      <c r="AD123">
        <v>1</v>
      </c>
      <c r="AE123" t="s">
        <v>37</v>
      </c>
      <c r="AF123" t="s">
        <v>476</v>
      </c>
      <c r="AG123">
        <v>9177</v>
      </c>
      <c r="AH123">
        <v>3.8740329080000002</v>
      </c>
      <c r="AI123" s="37" t="str" cm="1">
        <f t="array" ref="AI1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3">
        <v>0</v>
      </c>
      <c r="AK123" t="s">
        <v>478</v>
      </c>
      <c r="AL123" s="18" t="s">
        <v>14246</v>
      </c>
    </row>
    <row r="124" spans="1:38" x14ac:dyDescent="0.3">
      <c r="A124">
        <v>123</v>
      </c>
      <c r="B124" t="s">
        <v>479</v>
      </c>
      <c r="C124">
        <v>8</v>
      </c>
      <c r="D124">
        <v>7</v>
      </c>
      <c r="E124">
        <v>-1</v>
      </c>
      <c r="F124">
        <v>1000</v>
      </c>
      <c r="G124">
        <f>Table1[[#This Row],[price]]*Table1[[#This Row],[units_sold]]</f>
        <v>8000</v>
      </c>
      <c r="H124" t="str" cm="1">
        <f t="array" ref="H1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4" t="s">
        <v>14089</v>
      </c>
      <c r="J124" s="28">
        <v>4.07</v>
      </c>
      <c r="K124" s="35" t="str" cm="1">
        <f t="array" ref="K1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4" s="29">
        <v>267</v>
      </c>
      <c r="M124" s="29">
        <v>148</v>
      </c>
      <c r="N124" s="29">
        <v>44</v>
      </c>
      <c r="O124" s="29">
        <v>40</v>
      </c>
      <c r="P124" s="29">
        <v>15</v>
      </c>
      <c r="Q124" s="30">
        <v>20</v>
      </c>
      <c r="R124">
        <v>0</v>
      </c>
      <c r="S124">
        <v>0</v>
      </c>
      <c r="T124">
        <v>0</v>
      </c>
      <c r="U124">
        <v>0</v>
      </c>
      <c r="V124" t="s">
        <v>42</v>
      </c>
      <c r="W124" t="s">
        <v>52</v>
      </c>
      <c r="X124" t="s">
        <v>36</v>
      </c>
      <c r="Y124">
        <v>3</v>
      </c>
      <c r="Z124">
        <v>0</v>
      </c>
      <c r="AA124">
        <v>38</v>
      </c>
      <c r="AB124" t="str" cm="1">
        <f t="array" ref="AB1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4">
        <v>50</v>
      </c>
      <c r="AD124">
        <v>1</v>
      </c>
      <c r="AE124" t="s">
        <v>37</v>
      </c>
      <c r="AF124" t="s">
        <v>481</v>
      </c>
      <c r="AG124">
        <v>2745</v>
      </c>
      <c r="AH124">
        <v>4.1256830600000001</v>
      </c>
      <c r="AI124" s="37" t="str" cm="1">
        <f t="array" ref="AI1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4">
        <v>0</v>
      </c>
      <c r="AK124" t="s">
        <v>482</v>
      </c>
      <c r="AL124" s="17" t="s">
        <v>14247</v>
      </c>
    </row>
    <row r="125" spans="1:38" x14ac:dyDescent="0.3">
      <c r="A125">
        <v>124</v>
      </c>
      <c r="B125" t="s">
        <v>483</v>
      </c>
      <c r="C125">
        <v>8</v>
      </c>
      <c r="D125">
        <v>84</v>
      </c>
      <c r="E125">
        <v>76</v>
      </c>
      <c r="F125">
        <v>20000</v>
      </c>
      <c r="G125">
        <f>Table1[[#This Row],[price]]*Table1[[#This Row],[units_sold]]</f>
        <v>160000</v>
      </c>
      <c r="H125" t="str" cm="1">
        <f t="array" ref="H1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25" t="s">
        <v>14088</v>
      </c>
      <c r="J125" s="28">
        <v>3.96</v>
      </c>
      <c r="K125" s="35" t="str" cm="1">
        <f t="array" ref="K1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5" s="29">
        <v>8960</v>
      </c>
      <c r="M125" s="29">
        <v>4468</v>
      </c>
      <c r="N125" s="29">
        <v>1850</v>
      </c>
      <c r="O125" s="29">
        <v>1277</v>
      </c>
      <c r="P125" s="29">
        <v>583</v>
      </c>
      <c r="Q125" s="30">
        <v>782</v>
      </c>
      <c r="R125">
        <v>0</v>
      </c>
      <c r="S125">
        <v>0</v>
      </c>
      <c r="T125">
        <v>0</v>
      </c>
      <c r="U125">
        <v>0</v>
      </c>
      <c r="V125" t="s">
        <v>4024</v>
      </c>
      <c r="W125" t="s">
        <v>52</v>
      </c>
      <c r="X125" t="s">
        <v>36</v>
      </c>
      <c r="Y125">
        <v>3</v>
      </c>
      <c r="Z125">
        <v>0</v>
      </c>
      <c r="AA125">
        <v>125</v>
      </c>
      <c r="AB125" t="str" cm="1">
        <f t="array" ref="AB1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25">
        <v>50</v>
      </c>
      <c r="AD125">
        <v>1</v>
      </c>
      <c r="AE125" t="s">
        <v>37</v>
      </c>
      <c r="AF125" t="s">
        <v>484</v>
      </c>
      <c r="AG125">
        <v>48654</v>
      </c>
      <c r="AH125">
        <v>4.2049163480000002</v>
      </c>
      <c r="AI125" s="37" t="str" cm="1">
        <f t="array" ref="AI1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
        <v>0</v>
      </c>
      <c r="AK125" t="s">
        <v>485</v>
      </c>
      <c r="AL125" s="18" t="s">
        <v>14248</v>
      </c>
    </row>
    <row r="126" spans="1:38" x14ac:dyDescent="0.3">
      <c r="A126">
        <v>125</v>
      </c>
      <c r="B126" t="s">
        <v>486</v>
      </c>
      <c r="C126">
        <v>8</v>
      </c>
      <c r="D126">
        <v>25</v>
      </c>
      <c r="E126">
        <v>17</v>
      </c>
      <c r="F126">
        <v>5000</v>
      </c>
      <c r="G126">
        <f>Table1[[#This Row],[price]]*Table1[[#This Row],[units_sold]]</f>
        <v>40000</v>
      </c>
      <c r="H126" t="str" cm="1">
        <f t="array" ref="H1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6" t="s">
        <v>14088</v>
      </c>
      <c r="J126" s="28">
        <v>4</v>
      </c>
      <c r="K126" s="35" t="str" cm="1">
        <f t="array" ref="K1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6" s="29">
        <v>32</v>
      </c>
      <c r="M126" s="29">
        <v>19</v>
      </c>
      <c r="N126" s="29">
        <v>5</v>
      </c>
      <c r="O126" s="29">
        <v>1</v>
      </c>
      <c r="P126" s="29">
        <v>3</v>
      </c>
      <c r="Q126" s="30">
        <v>4</v>
      </c>
      <c r="R126">
        <v>0</v>
      </c>
      <c r="S126">
        <v>0</v>
      </c>
      <c r="T126">
        <v>0</v>
      </c>
      <c r="U126">
        <v>0</v>
      </c>
      <c r="V126" t="s">
        <v>64</v>
      </c>
      <c r="W126" t="s">
        <v>43</v>
      </c>
      <c r="X126" t="s">
        <v>36</v>
      </c>
      <c r="Y126">
        <v>3</v>
      </c>
      <c r="Z126">
        <v>0</v>
      </c>
      <c r="AA126">
        <v>43</v>
      </c>
      <c r="AB126" t="str" cm="1">
        <f t="array" ref="AB1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6">
        <v>50</v>
      </c>
      <c r="AD126">
        <v>1</v>
      </c>
      <c r="AE126" t="s">
        <v>37</v>
      </c>
      <c r="AF126" t="s">
        <v>487</v>
      </c>
      <c r="AG126">
        <v>13127</v>
      </c>
      <c r="AH126">
        <v>4.1239430180000003</v>
      </c>
      <c r="AI126" s="37" t="str" cm="1">
        <f t="array" ref="AI1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6">
        <v>0</v>
      </c>
      <c r="AK126" t="s">
        <v>488</v>
      </c>
      <c r="AL126" s="17" t="s">
        <v>14249</v>
      </c>
    </row>
    <row r="127" spans="1:38" x14ac:dyDescent="0.3">
      <c r="A127">
        <v>126</v>
      </c>
      <c r="B127" t="s">
        <v>489</v>
      </c>
      <c r="C127">
        <v>11</v>
      </c>
      <c r="D127">
        <v>22</v>
      </c>
      <c r="E127">
        <v>11</v>
      </c>
      <c r="F127">
        <v>1000</v>
      </c>
      <c r="G127">
        <f>Table1[[#This Row],[price]]*Table1[[#This Row],[units_sold]]</f>
        <v>11000</v>
      </c>
      <c r="H127" t="str" cm="1">
        <f t="array" ref="H1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7" t="s">
        <v>14089</v>
      </c>
      <c r="J127" s="28">
        <v>3.97</v>
      </c>
      <c r="K127" s="35" t="str" cm="1">
        <f t="array" ref="K1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7" s="29">
        <v>359</v>
      </c>
      <c r="M127" s="29">
        <v>180</v>
      </c>
      <c r="N127" s="29">
        <v>74</v>
      </c>
      <c r="O127" s="29">
        <v>49</v>
      </c>
      <c r="P127" s="29">
        <v>28</v>
      </c>
      <c r="Q127" s="30">
        <v>28</v>
      </c>
      <c r="R127">
        <v>0</v>
      </c>
      <c r="S127">
        <v>0</v>
      </c>
      <c r="T127">
        <v>0</v>
      </c>
      <c r="U127">
        <v>0</v>
      </c>
      <c r="V127" t="s">
        <v>70</v>
      </c>
      <c r="W127" t="s">
        <v>43</v>
      </c>
      <c r="X127" t="s">
        <v>36</v>
      </c>
      <c r="Y127">
        <v>2</v>
      </c>
      <c r="Z127">
        <v>0</v>
      </c>
      <c r="AA127">
        <v>30</v>
      </c>
      <c r="AB127" t="str" cm="1">
        <f t="array" ref="AB1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7">
        <v>50</v>
      </c>
      <c r="AD127">
        <v>1</v>
      </c>
      <c r="AE127" t="s">
        <v>37</v>
      </c>
      <c r="AF127" t="s">
        <v>490</v>
      </c>
      <c r="AG127">
        <v>4508</v>
      </c>
      <c r="AH127">
        <v>4.3307453420000002</v>
      </c>
      <c r="AI127" s="37" t="str" cm="1">
        <f t="array" ref="AI1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7">
        <v>0</v>
      </c>
      <c r="AK127" t="s">
        <v>491</v>
      </c>
      <c r="AL127" s="18" t="s">
        <v>14250</v>
      </c>
    </row>
    <row r="128" spans="1:38" x14ac:dyDescent="0.3">
      <c r="A128">
        <v>127</v>
      </c>
      <c r="B128" t="s">
        <v>492</v>
      </c>
      <c r="C128">
        <v>3.66</v>
      </c>
      <c r="D128">
        <v>4</v>
      </c>
      <c r="E128">
        <v>0.34</v>
      </c>
      <c r="F128">
        <v>5000</v>
      </c>
      <c r="G128">
        <f>Table1[[#This Row],[price]]*Table1[[#This Row],[units_sold]]</f>
        <v>18300</v>
      </c>
      <c r="H128" t="str" cm="1">
        <f t="array" ref="H1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8" t="s">
        <v>14088</v>
      </c>
      <c r="J128" s="28">
        <v>3.19</v>
      </c>
      <c r="K128" s="35" t="str" cm="1">
        <f t="array" ref="K1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8" s="29">
        <v>1080</v>
      </c>
      <c r="M128" s="29">
        <v>327</v>
      </c>
      <c r="N128" s="29">
        <v>170</v>
      </c>
      <c r="O128" s="29">
        <v>211</v>
      </c>
      <c r="P128" s="29">
        <v>128</v>
      </c>
      <c r="Q128" s="30">
        <v>244</v>
      </c>
      <c r="R128">
        <v>0</v>
      </c>
      <c r="S128">
        <v>0</v>
      </c>
      <c r="T128">
        <v>0</v>
      </c>
      <c r="U128">
        <v>0</v>
      </c>
      <c r="V128" t="s">
        <v>42</v>
      </c>
      <c r="W128" t="s">
        <v>52</v>
      </c>
      <c r="X128" t="s">
        <v>36</v>
      </c>
      <c r="Y128">
        <v>1</v>
      </c>
      <c r="Z128">
        <v>0</v>
      </c>
      <c r="AA128">
        <v>45</v>
      </c>
      <c r="AB128" t="str" cm="1">
        <f t="array" ref="AB1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8">
        <v>50</v>
      </c>
      <c r="AE128" t="s">
        <v>37</v>
      </c>
      <c r="AF128" t="s">
        <v>165</v>
      </c>
      <c r="AG128">
        <v>10600</v>
      </c>
      <c r="AH128">
        <v>3.8675471699999999</v>
      </c>
      <c r="AI128" s="37" t="str" cm="1">
        <f t="array" ref="AI1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8">
        <v>0</v>
      </c>
      <c r="AK128" t="s">
        <v>494</v>
      </c>
      <c r="AL128" s="17" t="s">
        <v>14251</v>
      </c>
    </row>
    <row r="129" spans="1:38" x14ac:dyDescent="0.3">
      <c r="A129">
        <v>128</v>
      </c>
      <c r="B129" t="s">
        <v>495</v>
      </c>
      <c r="C129">
        <v>13</v>
      </c>
      <c r="D129">
        <v>11</v>
      </c>
      <c r="E129">
        <v>-2</v>
      </c>
      <c r="F129">
        <v>100</v>
      </c>
      <c r="G129">
        <f>Table1[[#This Row],[price]]*Table1[[#This Row],[units_sold]]</f>
        <v>1300</v>
      </c>
      <c r="H129" t="str" cm="1">
        <f t="array" ref="H1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9" t="s">
        <v>14088</v>
      </c>
      <c r="J129" s="28">
        <v>2.5</v>
      </c>
      <c r="K129" s="35" t="str" cm="1">
        <f t="array" ref="K1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29" s="29">
        <v>2</v>
      </c>
      <c r="M129" s="29">
        <v>0</v>
      </c>
      <c r="N129" s="29">
        <v>1</v>
      </c>
      <c r="O129" s="29">
        <v>0</v>
      </c>
      <c r="P129" s="29">
        <v>0</v>
      </c>
      <c r="Q129" s="30">
        <v>1</v>
      </c>
      <c r="R129">
        <v>0</v>
      </c>
      <c r="S129">
        <v>0</v>
      </c>
      <c r="T129">
        <v>0</v>
      </c>
      <c r="U129">
        <v>0</v>
      </c>
      <c r="V129" t="s">
        <v>34</v>
      </c>
      <c r="W129" t="s">
        <v>4024</v>
      </c>
      <c r="X129" t="s">
        <v>36</v>
      </c>
      <c r="Y129">
        <v>3</v>
      </c>
      <c r="Z129">
        <v>0</v>
      </c>
      <c r="AA129">
        <v>29</v>
      </c>
      <c r="AB129" t="str" cm="1">
        <f t="array" ref="AB1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9">
        <v>50</v>
      </c>
      <c r="AD129">
        <v>1</v>
      </c>
      <c r="AE129" t="s">
        <v>37</v>
      </c>
      <c r="AF129" t="s">
        <v>497</v>
      </c>
      <c r="AG129">
        <v>31</v>
      </c>
      <c r="AH129">
        <v>3.774193548</v>
      </c>
      <c r="AI129" s="37" t="str" cm="1">
        <f t="array" ref="AI1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9">
        <v>0</v>
      </c>
      <c r="AK129" t="s">
        <v>498</v>
      </c>
      <c r="AL129" s="18" t="s">
        <v>14252</v>
      </c>
    </row>
    <row r="130" spans="1:38" x14ac:dyDescent="0.3">
      <c r="A130">
        <v>129</v>
      </c>
      <c r="B130" t="s">
        <v>499</v>
      </c>
      <c r="C130">
        <v>13</v>
      </c>
      <c r="D130">
        <v>11</v>
      </c>
      <c r="E130">
        <v>-2</v>
      </c>
      <c r="F130">
        <v>1000</v>
      </c>
      <c r="G130">
        <f>Table1[[#This Row],[price]]*Table1[[#This Row],[units_sold]]</f>
        <v>13000</v>
      </c>
      <c r="H130" t="str" cm="1">
        <f t="array" ref="H1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0" t="s">
        <v>14089</v>
      </c>
      <c r="J130" s="28">
        <v>3.82</v>
      </c>
      <c r="K130" s="35" t="str" cm="1">
        <f t="array" ref="K1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0" s="29">
        <v>11</v>
      </c>
      <c r="M130" s="29">
        <v>5</v>
      </c>
      <c r="N130" s="29">
        <v>3</v>
      </c>
      <c r="O130" s="29">
        <v>1</v>
      </c>
      <c r="P130" s="29">
        <v>0</v>
      </c>
      <c r="Q130" s="30">
        <v>2</v>
      </c>
      <c r="R130">
        <v>0</v>
      </c>
      <c r="S130">
        <v>0</v>
      </c>
      <c r="T130">
        <v>0</v>
      </c>
      <c r="U130">
        <v>0</v>
      </c>
      <c r="V130" t="s">
        <v>51</v>
      </c>
      <c r="W130" t="s">
        <v>52</v>
      </c>
      <c r="X130" t="s">
        <v>36</v>
      </c>
      <c r="Y130">
        <v>3</v>
      </c>
      <c r="Z130">
        <v>0</v>
      </c>
      <c r="AA130">
        <v>43</v>
      </c>
      <c r="AB130" t="str" cm="1">
        <f t="array" ref="AB1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
        <v>50</v>
      </c>
      <c r="AE130" t="s">
        <v>37</v>
      </c>
      <c r="AF130" t="s">
        <v>130</v>
      </c>
      <c r="AG130">
        <v>80093</v>
      </c>
      <c r="AH130">
        <v>4.0066922199999997</v>
      </c>
      <c r="AI130" s="37" t="str" cm="1">
        <f t="array" ref="AI1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0">
        <v>0</v>
      </c>
      <c r="AK130" t="s">
        <v>500</v>
      </c>
      <c r="AL130" s="17" t="s">
        <v>14253</v>
      </c>
    </row>
    <row r="131" spans="1:38" x14ac:dyDescent="0.3">
      <c r="A131">
        <v>130</v>
      </c>
      <c r="B131" t="s">
        <v>501</v>
      </c>
      <c r="C131">
        <v>11</v>
      </c>
      <c r="D131">
        <v>16</v>
      </c>
      <c r="E131">
        <v>5</v>
      </c>
      <c r="F131">
        <v>100</v>
      </c>
      <c r="G131">
        <f>Table1[[#This Row],[price]]*Table1[[#This Row],[units_sold]]</f>
        <v>1100</v>
      </c>
      <c r="H131" t="str" cm="1">
        <f t="array" ref="H1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1" t="s">
        <v>14089</v>
      </c>
      <c r="J131" s="28">
        <v>2.92</v>
      </c>
      <c r="K131" s="35" t="str" cm="1">
        <f t="array" ref="K1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31" s="29">
        <v>12</v>
      </c>
      <c r="M131" s="29">
        <v>2</v>
      </c>
      <c r="N131" s="29">
        <v>1</v>
      </c>
      <c r="O131" s="29">
        <v>6</v>
      </c>
      <c r="P131" s="29">
        <v>0</v>
      </c>
      <c r="Q131" s="30">
        <v>3</v>
      </c>
      <c r="R131">
        <v>0</v>
      </c>
      <c r="S131">
        <v>0</v>
      </c>
      <c r="T131">
        <v>0</v>
      </c>
      <c r="U131">
        <v>0</v>
      </c>
      <c r="V131" t="s">
        <v>100</v>
      </c>
      <c r="W131" t="s">
        <v>52</v>
      </c>
      <c r="X131" t="s">
        <v>36</v>
      </c>
      <c r="Y131">
        <v>2</v>
      </c>
      <c r="Z131">
        <v>0</v>
      </c>
      <c r="AA131">
        <v>16</v>
      </c>
      <c r="AB131" t="str" cm="1">
        <f t="array" ref="AB1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1">
        <v>50</v>
      </c>
      <c r="AD131">
        <v>1</v>
      </c>
      <c r="AE131" t="s">
        <v>136</v>
      </c>
      <c r="AF131" t="s">
        <v>502</v>
      </c>
      <c r="AG131">
        <v>18</v>
      </c>
      <c r="AH131">
        <v>3.6666666669999999</v>
      </c>
      <c r="AI131" s="37" t="str" cm="1">
        <f t="array" ref="AI1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1">
        <v>0</v>
      </c>
      <c r="AK131" t="s">
        <v>503</v>
      </c>
      <c r="AL131" s="18" t="s">
        <v>14254</v>
      </c>
    </row>
    <row r="132" spans="1:38" x14ac:dyDescent="0.3">
      <c r="A132">
        <v>131</v>
      </c>
      <c r="B132" t="s">
        <v>504</v>
      </c>
      <c r="C132">
        <v>7</v>
      </c>
      <c r="D132">
        <v>9</v>
      </c>
      <c r="E132">
        <v>2</v>
      </c>
      <c r="F132">
        <v>1000</v>
      </c>
      <c r="G132">
        <f>Table1[[#This Row],[price]]*Table1[[#This Row],[units_sold]]</f>
        <v>7000</v>
      </c>
      <c r="H132" t="str" cm="1">
        <f t="array" ref="H1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2" t="s">
        <v>14088</v>
      </c>
      <c r="J132" s="28">
        <v>3.75</v>
      </c>
      <c r="K132" s="35" t="str" cm="1">
        <f t="array" ref="K1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2" s="29">
        <v>219</v>
      </c>
      <c r="M132" s="29">
        <v>101</v>
      </c>
      <c r="N132" s="29">
        <v>36</v>
      </c>
      <c r="O132" s="29">
        <v>38</v>
      </c>
      <c r="P132" s="29">
        <v>15</v>
      </c>
      <c r="Q132" s="30">
        <v>29</v>
      </c>
      <c r="R132">
        <v>0</v>
      </c>
      <c r="S132">
        <v>0</v>
      </c>
      <c r="T132">
        <v>0</v>
      </c>
      <c r="U132">
        <v>0</v>
      </c>
      <c r="V132" t="s">
        <v>70</v>
      </c>
      <c r="W132" t="s">
        <v>52</v>
      </c>
      <c r="X132" t="s">
        <v>36</v>
      </c>
      <c r="Y132">
        <v>2</v>
      </c>
      <c r="Z132">
        <v>0</v>
      </c>
      <c r="AA132">
        <v>44</v>
      </c>
      <c r="AB132" t="str" cm="1">
        <f t="array" ref="AB1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2">
        <v>50</v>
      </c>
      <c r="AD132">
        <v>1</v>
      </c>
      <c r="AE132" t="s">
        <v>37</v>
      </c>
      <c r="AF132" t="s">
        <v>505</v>
      </c>
      <c r="AG132">
        <v>30643</v>
      </c>
      <c r="AH132">
        <v>4.1527265609999997</v>
      </c>
      <c r="AI132" s="37" t="str" cm="1">
        <f t="array" ref="AI1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2">
        <v>1</v>
      </c>
      <c r="AK132" t="s">
        <v>506</v>
      </c>
      <c r="AL132" s="17" t="s">
        <v>14255</v>
      </c>
    </row>
    <row r="133" spans="1:38" x14ac:dyDescent="0.3">
      <c r="A133">
        <v>132</v>
      </c>
      <c r="B133" t="s">
        <v>507</v>
      </c>
      <c r="C133">
        <v>4.8099999999999996</v>
      </c>
      <c r="D133">
        <v>76</v>
      </c>
      <c r="E133">
        <v>71.19</v>
      </c>
      <c r="F133">
        <v>10000</v>
      </c>
      <c r="G133">
        <f>Table1[[#This Row],[price]]*Table1[[#This Row],[units_sold]]</f>
        <v>48099.999999999993</v>
      </c>
      <c r="H133" t="str" cm="1">
        <f t="array" ref="H1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3" t="s">
        <v>14088</v>
      </c>
      <c r="J133" s="28">
        <v>4.16</v>
      </c>
      <c r="K133" s="35" t="str" cm="1">
        <f t="array" ref="K1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3" s="29">
        <v>3135</v>
      </c>
      <c r="M133" s="29">
        <v>1695</v>
      </c>
      <c r="N133" s="29">
        <v>721</v>
      </c>
      <c r="O133" s="29">
        <v>416</v>
      </c>
      <c r="P133" s="29">
        <v>140</v>
      </c>
      <c r="Q133" s="30">
        <v>163</v>
      </c>
      <c r="R133">
        <v>0</v>
      </c>
      <c r="S133">
        <v>0</v>
      </c>
      <c r="T133">
        <v>0</v>
      </c>
      <c r="U133">
        <v>0</v>
      </c>
      <c r="V133" t="s">
        <v>281</v>
      </c>
      <c r="W133" t="s">
        <v>52</v>
      </c>
      <c r="X133" t="s">
        <v>36</v>
      </c>
      <c r="Y133">
        <v>1</v>
      </c>
      <c r="Z133">
        <v>0</v>
      </c>
      <c r="AA133">
        <v>39</v>
      </c>
      <c r="AB133" t="str" cm="1">
        <f t="array" ref="AB1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3">
        <v>50</v>
      </c>
      <c r="AE133" t="s">
        <v>37</v>
      </c>
      <c r="AF133" t="s">
        <v>508</v>
      </c>
      <c r="AG133">
        <v>24564</v>
      </c>
      <c r="AH133">
        <v>3.9288796609999999</v>
      </c>
      <c r="AI133" s="37" t="str" cm="1">
        <f t="array" ref="AI1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3">
        <v>0</v>
      </c>
      <c r="AK133" t="s">
        <v>509</v>
      </c>
      <c r="AL133" s="18" t="s">
        <v>14256</v>
      </c>
    </row>
    <row r="134" spans="1:38" x14ac:dyDescent="0.3">
      <c r="A134">
        <v>133</v>
      </c>
      <c r="B134" t="s">
        <v>510</v>
      </c>
      <c r="C134">
        <v>9</v>
      </c>
      <c r="D134">
        <v>8</v>
      </c>
      <c r="E134">
        <v>-1</v>
      </c>
      <c r="F134">
        <v>5000</v>
      </c>
      <c r="G134">
        <f>Table1[[#This Row],[price]]*Table1[[#This Row],[units_sold]]</f>
        <v>45000</v>
      </c>
      <c r="H134" t="str" cm="1">
        <f t="array" ref="H1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4" t="s">
        <v>14088</v>
      </c>
      <c r="J134" s="28">
        <v>4.29</v>
      </c>
      <c r="K134" s="35" t="str" cm="1">
        <f t="array" ref="K1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4" s="29">
        <v>761</v>
      </c>
      <c r="M134" s="29">
        <v>476</v>
      </c>
      <c r="N134" s="29">
        <v>128</v>
      </c>
      <c r="O134" s="29">
        <v>90</v>
      </c>
      <c r="P134" s="29">
        <v>34</v>
      </c>
      <c r="Q134" s="30">
        <v>33</v>
      </c>
      <c r="R134">
        <v>0</v>
      </c>
      <c r="S134">
        <v>0</v>
      </c>
      <c r="T134">
        <v>0</v>
      </c>
      <c r="U134">
        <v>0</v>
      </c>
      <c r="V134" t="s">
        <v>100</v>
      </c>
      <c r="W134" t="s">
        <v>35</v>
      </c>
      <c r="X134" t="s">
        <v>36</v>
      </c>
      <c r="Y134">
        <v>3</v>
      </c>
      <c r="Z134">
        <v>0</v>
      </c>
      <c r="AA134">
        <v>55</v>
      </c>
      <c r="AB134" t="str" cm="1">
        <f t="array" ref="AB1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4">
        <v>50</v>
      </c>
      <c r="AE134" t="s">
        <v>136</v>
      </c>
      <c r="AF134" t="s">
        <v>511</v>
      </c>
      <c r="AG134">
        <v>5819</v>
      </c>
      <c r="AH134">
        <v>4.1519161369999997</v>
      </c>
      <c r="AI134" s="37" t="str" cm="1">
        <f t="array" ref="AI1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4">
        <v>0</v>
      </c>
      <c r="AK134" t="s">
        <v>512</v>
      </c>
      <c r="AL134" s="17" t="s">
        <v>14257</v>
      </c>
    </row>
    <row r="135" spans="1:38" x14ac:dyDescent="0.3">
      <c r="A135">
        <v>134</v>
      </c>
      <c r="B135" t="s">
        <v>513</v>
      </c>
      <c r="C135">
        <v>18</v>
      </c>
      <c r="D135">
        <v>115</v>
      </c>
      <c r="E135">
        <v>97</v>
      </c>
      <c r="F135">
        <v>100</v>
      </c>
      <c r="G135">
        <f>Table1[[#This Row],[price]]*Table1[[#This Row],[units_sold]]</f>
        <v>1800</v>
      </c>
      <c r="H135" t="str" cm="1">
        <f t="array" ref="H1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5" t="s">
        <v>14088</v>
      </c>
      <c r="J135" s="28">
        <v>3.68</v>
      </c>
      <c r="K135" s="35" t="str" cm="1">
        <f t="array" ref="K1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5" s="29">
        <v>177</v>
      </c>
      <c r="M135" s="29">
        <v>73</v>
      </c>
      <c r="N135" s="29">
        <v>36</v>
      </c>
      <c r="O135" s="29">
        <v>31</v>
      </c>
      <c r="P135" s="29">
        <v>12</v>
      </c>
      <c r="Q135" s="30">
        <v>25</v>
      </c>
      <c r="R135">
        <v>0</v>
      </c>
      <c r="S135">
        <v>0</v>
      </c>
      <c r="T135">
        <v>0</v>
      </c>
      <c r="U135">
        <v>0</v>
      </c>
      <c r="V135" t="s">
        <v>100</v>
      </c>
      <c r="W135" t="s">
        <v>35</v>
      </c>
      <c r="X135" t="s">
        <v>36</v>
      </c>
      <c r="Y135">
        <v>5</v>
      </c>
      <c r="Z135">
        <v>0</v>
      </c>
      <c r="AA135">
        <v>51</v>
      </c>
      <c r="AB135" t="str" cm="1">
        <f t="array" ref="AB1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5">
        <v>50</v>
      </c>
      <c r="AD135">
        <v>1</v>
      </c>
      <c r="AE135" t="s">
        <v>37</v>
      </c>
      <c r="AF135" t="s">
        <v>514</v>
      </c>
      <c r="AG135">
        <v>300</v>
      </c>
      <c r="AH135">
        <v>4.1566666669999996</v>
      </c>
      <c r="AI135" s="37" t="str" cm="1">
        <f t="array" ref="AI1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5">
        <v>0</v>
      </c>
      <c r="AK135" t="s">
        <v>516</v>
      </c>
      <c r="AL135" s="18" t="s">
        <v>14258</v>
      </c>
    </row>
    <row r="136" spans="1:38" x14ac:dyDescent="0.3">
      <c r="A136">
        <v>135</v>
      </c>
      <c r="B136" t="s">
        <v>517</v>
      </c>
      <c r="C136">
        <v>7</v>
      </c>
      <c r="D136">
        <v>6</v>
      </c>
      <c r="E136">
        <v>-1</v>
      </c>
      <c r="F136">
        <v>5000</v>
      </c>
      <c r="G136">
        <f>Table1[[#This Row],[price]]*Table1[[#This Row],[units_sold]]</f>
        <v>35000</v>
      </c>
      <c r="H136" t="str" cm="1">
        <f t="array" ref="H1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6" t="s">
        <v>14089</v>
      </c>
      <c r="J136" s="28">
        <v>3.63</v>
      </c>
      <c r="K136" s="35" t="str" cm="1">
        <f t="array" ref="K1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6" s="29">
        <v>601</v>
      </c>
      <c r="M136" s="29">
        <v>245</v>
      </c>
      <c r="N136" s="29">
        <v>102</v>
      </c>
      <c r="O136" s="29">
        <v>121</v>
      </c>
      <c r="P136" s="29">
        <v>55</v>
      </c>
      <c r="Q136" s="30">
        <v>78</v>
      </c>
      <c r="R136">
        <v>0</v>
      </c>
      <c r="S136">
        <v>0</v>
      </c>
      <c r="T136">
        <v>0</v>
      </c>
      <c r="U136">
        <v>0</v>
      </c>
      <c r="V136" t="s">
        <v>4024</v>
      </c>
      <c r="W136" t="s">
        <v>52</v>
      </c>
      <c r="X136" t="s">
        <v>36</v>
      </c>
      <c r="Y136">
        <v>2</v>
      </c>
      <c r="Z136">
        <v>0</v>
      </c>
      <c r="AA136">
        <v>41</v>
      </c>
      <c r="AB136" t="str" cm="1">
        <f t="array" ref="AB1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6">
        <v>50</v>
      </c>
      <c r="AE136" t="s">
        <v>37</v>
      </c>
      <c r="AF136" t="s">
        <v>518</v>
      </c>
      <c r="AG136">
        <v>12033</v>
      </c>
      <c r="AH136">
        <v>4.0247652289999998</v>
      </c>
      <c r="AI136" s="37" t="str" cm="1">
        <f t="array" ref="AI1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6">
        <v>0</v>
      </c>
      <c r="AK136" t="s">
        <v>519</v>
      </c>
      <c r="AL136" s="17" t="s">
        <v>14259</v>
      </c>
    </row>
    <row r="137" spans="1:38" x14ac:dyDescent="0.3">
      <c r="A137">
        <v>136</v>
      </c>
      <c r="B137" t="s">
        <v>520</v>
      </c>
      <c r="C137">
        <v>16</v>
      </c>
      <c r="D137">
        <v>14</v>
      </c>
      <c r="E137">
        <v>-2</v>
      </c>
      <c r="F137">
        <v>10</v>
      </c>
      <c r="G137">
        <f>Table1[[#This Row],[price]]*Table1[[#This Row],[units_sold]]</f>
        <v>160</v>
      </c>
      <c r="H137" t="str" cm="1">
        <f t="array" ref="H1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7" t="s">
        <v>14088</v>
      </c>
      <c r="J137" s="28">
        <v>3</v>
      </c>
      <c r="K137" s="35" t="str" cm="1">
        <f t="array" ref="K1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7" s="29">
        <v>3</v>
      </c>
      <c r="M137" s="29">
        <v>0</v>
      </c>
      <c r="N137" s="29">
        <v>2</v>
      </c>
      <c r="O137" s="29">
        <v>0</v>
      </c>
      <c r="P137" s="29">
        <v>0</v>
      </c>
      <c r="Q137" s="30">
        <v>1</v>
      </c>
      <c r="R137">
        <v>0</v>
      </c>
      <c r="S137">
        <v>0</v>
      </c>
      <c r="T137">
        <v>0</v>
      </c>
      <c r="U137">
        <v>0</v>
      </c>
      <c r="V137" t="s">
        <v>42</v>
      </c>
      <c r="W137" t="s">
        <v>52</v>
      </c>
      <c r="X137" t="s">
        <v>36</v>
      </c>
      <c r="Y137">
        <v>4</v>
      </c>
      <c r="Z137">
        <v>0</v>
      </c>
      <c r="AA137">
        <v>34</v>
      </c>
      <c r="AB137" t="str" cm="1">
        <f t="array" ref="AB1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7">
        <v>50</v>
      </c>
      <c r="AD137">
        <v>1</v>
      </c>
      <c r="AE137" t="s">
        <v>37</v>
      </c>
      <c r="AF137" t="s">
        <v>522</v>
      </c>
      <c r="AG137">
        <v>31</v>
      </c>
      <c r="AH137">
        <v>3.548387097</v>
      </c>
      <c r="AI137" s="37" t="str" cm="1">
        <f t="array" ref="AI1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7">
        <v>0</v>
      </c>
      <c r="AK137" t="s">
        <v>523</v>
      </c>
      <c r="AL137" s="18" t="s">
        <v>14260</v>
      </c>
    </row>
    <row r="138" spans="1:38" x14ac:dyDescent="0.3">
      <c r="A138">
        <v>137</v>
      </c>
      <c r="B138" t="s">
        <v>524</v>
      </c>
      <c r="C138">
        <v>5</v>
      </c>
      <c r="D138">
        <v>8</v>
      </c>
      <c r="E138">
        <v>3</v>
      </c>
      <c r="F138">
        <v>1000</v>
      </c>
      <c r="G138">
        <f>Table1[[#This Row],[price]]*Table1[[#This Row],[units_sold]]</f>
        <v>5000</v>
      </c>
      <c r="H138" t="str" cm="1">
        <f t="array" ref="H1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8" t="s">
        <v>14089</v>
      </c>
      <c r="J138" s="28">
        <v>3.06</v>
      </c>
      <c r="K138" s="35" t="str" cm="1">
        <f t="array" ref="K1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8" s="29">
        <v>31</v>
      </c>
      <c r="M138" s="29">
        <v>9</v>
      </c>
      <c r="N138" s="29">
        <v>5</v>
      </c>
      <c r="O138" s="29">
        <v>5</v>
      </c>
      <c r="P138" s="29">
        <v>3</v>
      </c>
      <c r="Q138" s="30">
        <v>9</v>
      </c>
      <c r="R138">
        <v>0</v>
      </c>
      <c r="S138">
        <v>0</v>
      </c>
      <c r="T138">
        <v>0</v>
      </c>
      <c r="U138">
        <v>0</v>
      </c>
      <c r="V138" t="s">
        <v>42</v>
      </c>
      <c r="W138" t="s">
        <v>79</v>
      </c>
      <c r="X138" t="s">
        <v>36</v>
      </c>
      <c r="Y138">
        <v>1</v>
      </c>
      <c r="Z138">
        <v>0</v>
      </c>
      <c r="AA138">
        <v>40</v>
      </c>
      <c r="AB138" t="str" cm="1">
        <f t="array" ref="AB1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8">
        <v>50</v>
      </c>
      <c r="AD138">
        <v>1</v>
      </c>
      <c r="AE138" t="s">
        <v>37</v>
      </c>
      <c r="AF138" t="s">
        <v>526</v>
      </c>
      <c r="AG138">
        <v>8484</v>
      </c>
      <c r="AH138">
        <v>3.9951673740000002</v>
      </c>
      <c r="AI138" s="37" t="str" cm="1">
        <f t="array" ref="AI1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8">
        <v>0</v>
      </c>
      <c r="AK138" t="s">
        <v>527</v>
      </c>
      <c r="AL138" s="17" t="s">
        <v>14261</v>
      </c>
    </row>
    <row r="139" spans="1:38" x14ac:dyDescent="0.3">
      <c r="A139">
        <v>138</v>
      </c>
      <c r="B139" t="s">
        <v>528</v>
      </c>
      <c r="C139">
        <v>1.68</v>
      </c>
      <c r="D139">
        <v>2</v>
      </c>
      <c r="E139">
        <v>0.32</v>
      </c>
      <c r="F139">
        <v>1000</v>
      </c>
      <c r="G139">
        <f>Table1[[#This Row],[price]]*Table1[[#This Row],[units_sold]]</f>
        <v>1680</v>
      </c>
      <c r="H139" t="str" cm="1">
        <f t="array" ref="H1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9" t="s">
        <v>14089</v>
      </c>
      <c r="J139" s="28">
        <v>3.76</v>
      </c>
      <c r="K139" s="35" t="str" cm="1">
        <f t="array" ref="K1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9" s="29">
        <v>51</v>
      </c>
      <c r="M139" s="29">
        <v>20</v>
      </c>
      <c r="N139" s="29">
        <v>13</v>
      </c>
      <c r="O139" s="29">
        <v>10</v>
      </c>
      <c r="P139" s="29">
        <v>2</v>
      </c>
      <c r="Q139" s="30">
        <v>6</v>
      </c>
      <c r="R139">
        <v>0</v>
      </c>
      <c r="S139">
        <v>0</v>
      </c>
      <c r="T139">
        <v>0</v>
      </c>
      <c r="U139">
        <v>0</v>
      </c>
      <c r="V139" t="s">
        <v>70</v>
      </c>
      <c r="W139" t="s">
        <v>43</v>
      </c>
      <c r="X139" t="s">
        <v>36</v>
      </c>
      <c r="Y139">
        <v>1</v>
      </c>
      <c r="Z139">
        <v>0</v>
      </c>
      <c r="AA139">
        <v>30</v>
      </c>
      <c r="AB139" t="str" cm="1">
        <f t="array" ref="AB1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9">
        <v>50</v>
      </c>
      <c r="AD139">
        <v>1</v>
      </c>
      <c r="AE139" t="s">
        <v>37</v>
      </c>
      <c r="AF139" t="s">
        <v>529</v>
      </c>
      <c r="AG139">
        <v>365</v>
      </c>
      <c r="AH139">
        <v>3.942465753</v>
      </c>
      <c r="AI139" s="37" t="str" cm="1">
        <f t="array" ref="AI1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9">
        <v>0</v>
      </c>
      <c r="AK139" t="s">
        <v>530</v>
      </c>
      <c r="AL139" s="18" t="s">
        <v>14262</v>
      </c>
    </row>
    <row r="140" spans="1:38" x14ac:dyDescent="0.3">
      <c r="A140">
        <v>139</v>
      </c>
      <c r="B140" t="s">
        <v>531</v>
      </c>
      <c r="C140">
        <v>7</v>
      </c>
      <c r="D140">
        <v>6</v>
      </c>
      <c r="E140">
        <v>-1</v>
      </c>
      <c r="F140">
        <v>100</v>
      </c>
      <c r="G140">
        <f>Table1[[#This Row],[price]]*Table1[[#This Row],[units_sold]]</f>
        <v>700</v>
      </c>
      <c r="H140" t="str" cm="1">
        <f t="array" ref="H1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40" t="s">
        <v>14089</v>
      </c>
      <c r="J140" s="28">
        <v>3.81</v>
      </c>
      <c r="K140" s="35" t="str" cm="1">
        <f t="array" ref="K1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40" s="29">
        <v>21</v>
      </c>
      <c r="M140" s="29">
        <v>8</v>
      </c>
      <c r="N140" s="29">
        <v>4</v>
      </c>
      <c r="O140" s="29">
        <v>6</v>
      </c>
      <c r="P140" s="29">
        <v>3</v>
      </c>
      <c r="Q140" s="30">
        <v>0</v>
      </c>
      <c r="R140">
        <v>0</v>
      </c>
      <c r="S140">
        <v>0</v>
      </c>
      <c r="T140">
        <v>0</v>
      </c>
      <c r="U140">
        <v>0</v>
      </c>
      <c r="V140" t="s">
        <v>64</v>
      </c>
      <c r="W140" t="s">
        <v>35</v>
      </c>
      <c r="X140" t="s">
        <v>36</v>
      </c>
      <c r="Y140">
        <v>2</v>
      </c>
      <c r="Z140">
        <v>0</v>
      </c>
      <c r="AA140">
        <v>49</v>
      </c>
      <c r="AB140" t="str" cm="1">
        <f t="array" ref="AB1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40">
        <v>50</v>
      </c>
      <c r="AE140" t="s">
        <v>37</v>
      </c>
      <c r="AF140" t="s">
        <v>533</v>
      </c>
      <c r="AG140">
        <v>44</v>
      </c>
      <c r="AH140">
        <v>3.7727272730000001</v>
      </c>
      <c r="AI140" s="37" t="str" cm="1">
        <f t="array" ref="AI1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40">
        <v>0</v>
      </c>
      <c r="AK140" s="1" t="s">
        <v>534</v>
      </c>
      <c r="AL140" s="17" t="s">
        <v>14263</v>
      </c>
    </row>
    <row r="141" spans="1:38" x14ac:dyDescent="0.3">
      <c r="A141">
        <v>140</v>
      </c>
      <c r="B141" t="s">
        <v>535</v>
      </c>
      <c r="C141">
        <v>6</v>
      </c>
      <c r="D141">
        <v>7</v>
      </c>
      <c r="E141">
        <v>1</v>
      </c>
      <c r="F141">
        <v>50</v>
      </c>
      <c r="G141">
        <f>Table1[[#This Row],[price]]*Table1[[#This Row],[units_sold]]</f>
        <v>300</v>
      </c>
      <c r="H141" t="str" cm="1">
        <f t="array" ref="H1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41" t="s">
        <v>14088</v>
      </c>
      <c r="J141" s="28">
        <v>2.67</v>
      </c>
      <c r="K141" s="35" t="str" cm="1">
        <f t="array" ref="K1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41" s="29">
        <v>3</v>
      </c>
      <c r="M141" s="29">
        <v>1</v>
      </c>
      <c r="N141" s="29">
        <v>0</v>
      </c>
      <c r="O141" s="29">
        <v>0</v>
      </c>
      <c r="P141" s="29">
        <v>1</v>
      </c>
      <c r="Q141" s="30">
        <v>1</v>
      </c>
      <c r="R141">
        <v>0</v>
      </c>
      <c r="S141">
        <v>0</v>
      </c>
      <c r="T141">
        <v>0</v>
      </c>
      <c r="U141">
        <v>0</v>
      </c>
      <c r="V141" t="s">
        <v>144</v>
      </c>
      <c r="W141" t="s">
        <v>52</v>
      </c>
      <c r="X141" t="s">
        <v>36</v>
      </c>
      <c r="Y141">
        <v>2</v>
      </c>
      <c r="Z141">
        <v>0</v>
      </c>
      <c r="AA141">
        <v>8</v>
      </c>
      <c r="AB141" t="str" cm="1">
        <f t="array" ref="AB1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41">
        <v>50</v>
      </c>
      <c r="AD141">
        <v>1</v>
      </c>
      <c r="AE141" t="s">
        <v>37</v>
      </c>
      <c r="AF141" t="s">
        <v>536</v>
      </c>
      <c r="AG141">
        <v>1374</v>
      </c>
      <c r="AH141">
        <v>4.0589519650000003</v>
      </c>
      <c r="AI141" s="37" t="str" cm="1">
        <f t="array" ref="AI1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41">
        <v>0</v>
      </c>
      <c r="AK141" t="s">
        <v>537</v>
      </c>
      <c r="AL141" s="18" t="s">
        <v>14264</v>
      </c>
    </row>
    <row r="142" spans="1:38" x14ac:dyDescent="0.3">
      <c r="A142">
        <v>141</v>
      </c>
      <c r="B142" t="s">
        <v>538</v>
      </c>
      <c r="C142">
        <v>13</v>
      </c>
      <c r="D142">
        <v>19</v>
      </c>
      <c r="E142">
        <v>6</v>
      </c>
      <c r="F142">
        <v>1000</v>
      </c>
      <c r="G142">
        <f>Table1[[#This Row],[price]]*Table1[[#This Row],[units_sold]]</f>
        <v>13000</v>
      </c>
      <c r="H142" t="str" cm="1">
        <f t="array" ref="H1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42" t="s">
        <v>14089</v>
      </c>
      <c r="J142" s="28">
        <v>3.76</v>
      </c>
      <c r="K142" s="35" t="str" cm="1">
        <f t="array" ref="K1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42" s="29">
        <v>151</v>
      </c>
      <c r="M142" s="29">
        <v>70</v>
      </c>
      <c r="N142" s="29">
        <v>31</v>
      </c>
      <c r="O142" s="29">
        <v>16</v>
      </c>
      <c r="P142" s="29">
        <v>12</v>
      </c>
      <c r="Q142" s="30">
        <v>22</v>
      </c>
      <c r="R142">
        <v>0</v>
      </c>
      <c r="S142">
        <v>0</v>
      </c>
      <c r="T142">
        <v>0</v>
      </c>
      <c r="U142">
        <v>0</v>
      </c>
      <c r="V142" t="s">
        <v>70</v>
      </c>
      <c r="W142" t="s">
        <v>52</v>
      </c>
      <c r="X142" t="s">
        <v>36</v>
      </c>
      <c r="Y142">
        <v>3</v>
      </c>
      <c r="Z142">
        <v>0</v>
      </c>
      <c r="AA142">
        <v>12</v>
      </c>
      <c r="AB142" t="str" cm="1">
        <f t="array" ref="AB1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42">
        <v>50</v>
      </c>
      <c r="AD142">
        <v>1</v>
      </c>
      <c r="AE142" t="s">
        <v>37</v>
      </c>
      <c r="AF142" t="s">
        <v>539</v>
      </c>
      <c r="AG142">
        <v>171</v>
      </c>
      <c r="AH142">
        <v>3.9415204680000002</v>
      </c>
      <c r="AI142" s="37" t="str" cm="1">
        <f t="array" ref="AI1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42">
        <v>0</v>
      </c>
      <c r="AK142" t="s">
        <v>540</v>
      </c>
      <c r="AL142" s="17" t="s">
        <v>14265</v>
      </c>
    </row>
    <row r="143" spans="1:38" x14ac:dyDescent="0.3">
      <c r="A143">
        <v>142</v>
      </c>
      <c r="B143" t="s">
        <v>541</v>
      </c>
      <c r="C143">
        <v>11</v>
      </c>
      <c r="D143">
        <v>89</v>
      </c>
      <c r="E143">
        <v>78</v>
      </c>
      <c r="F143">
        <v>100</v>
      </c>
      <c r="G143">
        <f>Table1[[#This Row],[price]]*Table1[[#This Row],[units_sold]]</f>
        <v>1100</v>
      </c>
      <c r="H143" t="str" cm="1">
        <f t="array" ref="H1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43" t="s">
        <v>14088</v>
      </c>
      <c r="J143" s="28">
        <v>3.46</v>
      </c>
      <c r="K143" s="35" t="str" cm="1">
        <f t="array" ref="K1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43" s="29">
        <v>24</v>
      </c>
      <c r="M143" s="29">
        <v>8</v>
      </c>
      <c r="N143" s="29">
        <v>5</v>
      </c>
      <c r="O143" s="29">
        <v>6</v>
      </c>
      <c r="P143" s="29">
        <v>0</v>
      </c>
      <c r="Q143" s="30">
        <v>5</v>
      </c>
      <c r="R143">
        <v>0</v>
      </c>
      <c r="S143">
        <v>0</v>
      </c>
      <c r="T143">
        <v>0</v>
      </c>
      <c r="U143">
        <v>0</v>
      </c>
      <c r="V143" t="s">
        <v>70</v>
      </c>
      <c r="W143" t="s">
        <v>52</v>
      </c>
      <c r="X143" t="s">
        <v>36</v>
      </c>
      <c r="Y143">
        <v>2</v>
      </c>
      <c r="Z143">
        <v>0</v>
      </c>
      <c r="AA143">
        <v>52</v>
      </c>
      <c r="AB143" t="str" cm="1">
        <f t="array" ref="AB1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43">
        <v>50</v>
      </c>
      <c r="AD143">
        <v>1</v>
      </c>
      <c r="AE143" t="s">
        <v>37</v>
      </c>
      <c r="AF143" t="s">
        <v>542</v>
      </c>
      <c r="AG143">
        <v>73595</v>
      </c>
      <c r="AH143">
        <v>4.3856919630000002</v>
      </c>
      <c r="AI143" s="37" t="str" cm="1">
        <f t="array" ref="AI1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43">
        <v>1</v>
      </c>
      <c r="AK143" s="1" t="s">
        <v>543</v>
      </c>
      <c r="AL143" s="18" t="s">
        <v>14266</v>
      </c>
    </row>
    <row r="144" spans="1:38" x14ac:dyDescent="0.3">
      <c r="A144">
        <v>143</v>
      </c>
      <c r="B144" t="s">
        <v>544</v>
      </c>
      <c r="C144">
        <v>7</v>
      </c>
      <c r="D144">
        <v>6</v>
      </c>
      <c r="E144">
        <v>-1</v>
      </c>
      <c r="F144">
        <v>5000</v>
      </c>
      <c r="G144">
        <f>Table1[[#This Row],[price]]*Table1[[#This Row],[units_sold]]</f>
        <v>35000</v>
      </c>
      <c r="H144" t="str" cm="1">
        <f t="array" ref="H1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44" t="s">
        <v>14088</v>
      </c>
      <c r="J144" s="28">
        <v>3.29</v>
      </c>
      <c r="K144" s="35" t="str" cm="1">
        <f t="array" ref="K1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44" s="29">
        <v>1042</v>
      </c>
      <c r="M144" s="29">
        <v>384</v>
      </c>
      <c r="N144" s="29">
        <v>146</v>
      </c>
      <c r="O144" s="29">
        <v>158</v>
      </c>
      <c r="P144" s="29">
        <v>98</v>
      </c>
      <c r="Q144" s="30">
        <v>256</v>
      </c>
      <c r="R144">
        <v>0</v>
      </c>
      <c r="S144">
        <v>0</v>
      </c>
      <c r="T144">
        <v>0</v>
      </c>
      <c r="U144">
        <v>0</v>
      </c>
      <c r="V144" t="s">
        <v>576</v>
      </c>
      <c r="W144" t="s">
        <v>52</v>
      </c>
      <c r="X144" t="s">
        <v>36</v>
      </c>
      <c r="Y144">
        <v>2</v>
      </c>
      <c r="Z144">
        <v>0</v>
      </c>
      <c r="AA144">
        <v>46</v>
      </c>
      <c r="AB144" t="str" cm="1">
        <f t="array" ref="AB1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44">
        <v>50</v>
      </c>
      <c r="AE144" t="s">
        <v>37</v>
      </c>
      <c r="AF144" t="s">
        <v>159</v>
      </c>
      <c r="AG144">
        <v>3460</v>
      </c>
      <c r="AH144">
        <v>3.8708092490000001</v>
      </c>
      <c r="AI144" s="37" t="str" cm="1">
        <f t="array" ref="AI1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44">
        <v>0</v>
      </c>
      <c r="AK144" t="s">
        <v>545</v>
      </c>
      <c r="AL144" s="17" t="s">
        <v>14267</v>
      </c>
    </row>
    <row r="145" spans="1:38" x14ac:dyDescent="0.3">
      <c r="A145">
        <v>144</v>
      </c>
      <c r="B145" t="s">
        <v>546</v>
      </c>
      <c r="C145">
        <v>12</v>
      </c>
      <c r="D145">
        <v>11</v>
      </c>
      <c r="E145">
        <v>-1</v>
      </c>
      <c r="F145">
        <v>100</v>
      </c>
      <c r="G145">
        <f>Table1[[#This Row],[price]]*Table1[[#This Row],[units_sold]]</f>
        <v>1200</v>
      </c>
      <c r="H145" t="str" cm="1">
        <f t="array" ref="H1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45" t="s">
        <v>14088</v>
      </c>
      <c r="J145" s="28">
        <v>2</v>
      </c>
      <c r="K145" s="35" t="str" cm="1">
        <f t="array" ref="K1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145" s="29">
        <v>3</v>
      </c>
      <c r="M145" s="29">
        <v>0</v>
      </c>
      <c r="N145" s="29">
        <v>1</v>
      </c>
      <c r="O145" s="29">
        <v>0</v>
      </c>
      <c r="P145" s="29">
        <v>0</v>
      </c>
      <c r="Q145" s="30">
        <v>2</v>
      </c>
      <c r="R145">
        <v>0</v>
      </c>
      <c r="S145">
        <v>0</v>
      </c>
      <c r="T145">
        <v>0</v>
      </c>
      <c r="U145">
        <v>0</v>
      </c>
      <c r="V145" t="s">
        <v>144</v>
      </c>
      <c r="W145" t="s">
        <v>43</v>
      </c>
      <c r="X145" t="s">
        <v>36</v>
      </c>
      <c r="Y145">
        <v>3</v>
      </c>
      <c r="Z145">
        <v>0</v>
      </c>
      <c r="AA145">
        <v>38</v>
      </c>
      <c r="AB145" t="str" cm="1">
        <f t="array" ref="AB1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45">
        <v>50</v>
      </c>
      <c r="AE145" t="s">
        <v>37</v>
      </c>
      <c r="AF145" t="s">
        <v>547</v>
      </c>
      <c r="AG145">
        <v>5301</v>
      </c>
      <c r="AH145">
        <v>4.0011318620000003</v>
      </c>
      <c r="AI145" s="37" t="str" cm="1">
        <f t="array" ref="AI1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45">
        <v>0</v>
      </c>
      <c r="AK145" t="s">
        <v>548</v>
      </c>
      <c r="AL145" s="18" t="s">
        <v>14268</v>
      </c>
    </row>
    <row r="146" spans="1:38" x14ac:dyDescent="0.3">
      <c r="A146">
        <v>145</v>
      </c>
      <c r="B146" t="s">
        <v>549</v>
      </c>
      <c r="C146">
        <v>6</v>
      </c>
      <c r="D146">
        <v>17</v>
      </c>
      <c r="E146">
        <v>11</v>
      </c>
      <c r="F146">
        <v>100</v>
      </c>
      <c r="G146">
        <f>Table1[[#This Row],[price]]*Table1[[#This Row],[units_sold]]</f>
        <v>600</v>
      </c>
      <c r="H146" t="str" cm="1">
        <f t="array" ref="H1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46" t="s">
        <v>14088</v>
      </c>
      <c r="J146" s="28">
        <v>4.1399999999999997</v>
      </c>
      <c r="K146" s="35" t="str" cm="1">
        <f t="array" ref="K1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46" s="29">
        <v>93</v>
      </c>
      <c r="M146" s="29">
        <v>50</v>
      </c>
      <c r="N146" s="29">
        <v>18</v>
      </c>
      <c r="O146" s="29">
        <v>15</v>
      </c>
      <c r="P146" s="29">
        <v>8</v>
      </c>
      <c r="Q146" s="30">
        <v>2</v>
      </c>
      <c r="R146">
        <v>0</v>
      </c>
      <c r="S146">
        <v>0</v>
      </c>
      <c r="T146">
        <v>0</v>
      </c>
      <c r="U146">
        <v>0</v>
      </c>
      <c r="V146" t="s">
        <v>70</v>
      </c>
      <c r="W146" t="s">
        <v>35</v>
      </c>
      <c r="X146" t="s">
        <v>36</v>
      </c>
      <c r="Y146">
        <v>2</v>
      </c>
      <c r="Z146">
        <v>0</v>
      </c>
      <c r="AA146">
        <v>74</v>
      </c>
      <c r="AB146" t="str" cm="1">
        <f t="array" ref="AB1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46">
        <v>50</v>
      </c>
      <c r="AD146">
        <v>1</v>
      </c>
      <c r="AE146" t="s">
        <v>136</v>
      </c>
      <c r="AF146" t="s">
        <v>550</v>
      </c>
      <c r="AG146">
        <v>629</v>
      </c>
      <c r="AH146">
        <v>4.1669316380000003</v>
      </c>
      <c r="AI146" s="37" t="str" cm="1">
        <f t="array" ref="AI1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46">
        <v>0</v>
      </c>
      <c r="AK146" t="s">
        <v>552</v>
      </c>
      <c r="AL146" s="17" t="s">
        <v>14269</v>
      </c>
    </row>
    <row r="147" spans="1:38" x14ac:dyDescent="0.3">
      <c r="A147">
        <v>146</v>
      </c>
      <c r="B147" t="s">
        <v>553</v>
      </c>
      <c r="C147">
        <v>6</v>
      </c>
      <c r="D147">
        <v>17</v>
      </c>
      <c r="E147">
        <v>11</v>
      </c>
      <c r="F147">
        <v>5000</v>
      </c>
      <c r="G147">
        <f>Table1[[#This Row],[price]]*Table1[[#This Row],[units_sold]]</f>
        <v>30000</v>
      </c>
      <c r="H147" t="str" cm="1">
        <f t="array" ref="H1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47" t="s">
        <v>14088</v>
      </c>
      <c r="J147" s="28">
        <v>3.28</v>
      </c>
      <c r="K147" s="35" t="str" cm="1">
        <f t="array" ref="K1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47" s="29">
        <v>449</v>
      </c>
      <c r="M147" s="29">
        <v>165</v>
      </c>
      <c r="N147" s="29">
        <v>50</v>
      </c>
      <c r="O147" s="29">
        <v>83</v>
      </c>
      <c r="P147" s="29">
        <v>49</v>
      </c>
      <c r="Q147" s="30">
        <v>102</v>
      </c>
      <c r="R147">
        <v>0</v>
      </c>
      <c r="S147">
        <v>0</v>
      </c>
      <c r="T147">
        <v>0</v>
      </c>
      <c r="U147">
        <v>0</v>
      </c>
      <c r="V147" t="s">
        <v>34</v>
      </c>
      <c r="W147" t="s">
        <v>4023</v>
      </c>
      <c r="X147" t="s">
        <v>36</v>
      </c>
      <c r="Y147">
        <v>2</v>
      </c>
      <c r="Z147">
        <v>0</v>
      </c>
      <c r="AA147">
        <v>49</v>
      </c>
      <c r="AB147" t="str" cm="1">
        <f t="array" ref="AB1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47">
        <v>50</v>
      </c>
      <c r="AE147" t="s">
        <v>37</v>
      </c>
      <c r="AF147" t="s">
        <v>555</v>
      </c>
      <c r="AG147">
        <v>7851</v>
      </c>
      <c r="AH147">
        <v>4.2162781809999998</v>
      </c>
      <c r="AI147" s="37" t="str" cm="1">
        <f t="array" ref="AI1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47">
        <v>0</v>
      </c>
      <c r="AK147" t="s">
        <v>556</v>
      </c>
      <c r="AL147" s="18" t="s">
        <v>14270</v>
      </c>
    </row>
    <row r="148" spans="1:38" x14ac:dyDescent="0.3">
      <c r="A148">
        <v>147</v>
      </c>
      <c r="B148" t="s">
        <v>557</v>
      </c>
      <c r="C148">
        <v>8</v>
      </c>
      <c r="D148">
        <v>7</v>
      </c>
      <c r="E148">
        <v>-1</v>
      </c>
      <c r="F148">
        <v>100</v>
      </c>
      <c r="G148">
        <f>Table1[[#This Row],[price]]*Table1[[#This Row],[units_sold]]</f>
        <v>800</v>
      </c>
      <c r="H148" t="str" cm="1">
        <f t="array" ref="H1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48" t="s">
        <v>14089</v>
      </c>
      <c r="J148" s="28">
        <v>3.89</v>
      </c>
      <c r="K148" s="35" t="str" cm="1">
        <f t="array" ref="K1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48" s="29">
        <v>9</v>
      </c>
      <c r="M148" s="29">
        <v>5</v>
      </c>
      <c r="N148" s="29">
        <v>2</v>
      </c>
      <c r="O148" s="29">
        <v>0</v>
      </c>
      <c r="P148" s="29">
        <v>0</v>
      </c>
      <c r="Q148" s="30">
        <v>2</v>
      </c>
      <c r="R148">
        <v>0</v>
      </c>
      <c r="S148">
        <v>0</v>
      </c>
      <c r="T148">
        <v>0</v>
      </c>
      <c r="U148">
        <v>0</v>
      </c>
      <c r="V148" t="s">
        <v>42</v>
      </c>
      <c r="W148" t="s">
        <v>52</v>
      </c>
      <c r="X148" t="s">
        <v>36</v>
      </c>
      <c r="Y148">
        <v>3</v>
      </c>
      <c r="Z148">
        <v>0</v>
      </c>
      <c r="AA148">
        <v>28</v>
      </c>
      <c r="AB148" t="str" cm="1">
        <f t="array" ref="AB1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48">
        <v>50</v>
      </c>
      <c r="AE148" t="s">
        <v>37</v>
      </c>
      <c r="AF148" t="s">
        <v>444</v>
      </c>
      <c r="AG148">
        <v>88193</v>
      </c>
      <c r="AH148">
        <v>4.0808907740000002</v>
      </c>
      <c r="AI148" s="37" t="str" cm="1">
        <f t="array" ref="AI1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48">
        <v>1</v>
      </c>
      <c r="AK148" t="s">
        <v>559</v>
      </c>
      <c r="AL148" s="17" t="s">
        <v>14271</v>
      </c>
    </row>
    <row r="149" spans="1:38" x14ac:dyDescent="0.3">
      <c r="A149">
        <v>148</v>
      </c>
      <c r="B149" t="s">
        <v>560</v>
      </c>
      <c r="C149">
        <v>8</v>
      </c>
      <c r="D149">
        <v>7</v>
      </c>
      <c r="E149">
        <v>-1</v>
      </c>
      <c r="F149">
        <v>100</v>
      </c>
      <c r="G149">
        <f>Table1[[#This Row],[price]]*Table1[[#This Row],[units_sold]]</f>
        <v>800</v>
      </c>
      <c r="H149" t="str" cm="1">
        <f t="array" ref="H1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49" t="s">
        <v>14088</v>
      </c>
      <c r="J149" s="28">
        <v>3.14</v>
      </c>
      <c r="K149" s="35" t="str" cm="1">
        <f t="array" ref="K1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49" s="29">
        <v>29</v>
      </c>
      <c r="M149" s="29">
        <v>9</v>
      </c>
      <c r="N149" s="29">
        <v>4</v>
      </c>
      <c r="O149" s="29">
        <v>6</v>
      </c>
      <c r="P149" s="29">
        <v>2</v>
      </c>
      <c r="Q149" s="30">
        <v>8</v>
      </c>
      <c r="R149">
        <v>0</v>
      </c>
      <c r="S149">
        <v>0</v>
      </c>
      <c r="T149">
        <v>0</v>
      </c>
      <c r="U149">
        <v>0</v>
      </c>
      <c r="V149" t="s">
        <v>51</v>
      </c>
      <c r="W149" t="s">
        <v>43</v>
      </c>
      <c r="X149" t="s">
        <v>36</v>
      </c>
      <c r="Y149">
        <v>2</v>
      </c>
      <c r="Z149">
        <v>0</v>
      </c>
      <c r="AA149">
        <v>32</v>
      </c>
      <c r="AB149" t="str" cm="1">
        <f t="array" ref="AB1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49">
        <v>50</v>
      </c>
      <c r="AE149" t="s">
        <v>37</v>
      </c>
      <c r="AF149" t="s">
        <v>561</v>
      </c>
      <c r="AG149">
        <v>89</v>
      </c>
      <c r="AH149">
        <v>4.0674157299999996</v>
      </c>
      <c r="AI149" s="37" t="str" cm="1">
        <f t="array" ref="AI1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49">
        <v>0</v>
      </c>
      <c r="AK149" t="s">
        <v>562</v>
      </c>
      <c r="AL149" s="18" t="s">
        <v>14272</v>
      </c>
    </row>
    <row r="150" spans="1:38" x14ac:dyDescent="0.3">
      <c r="A150">
        <v>149</v>
      </c>
      <c r="B150" t="s">
        <v>563</v>
      </c>
      <c r="C150">
        <v>11</v>
      </c>
      <c r="D150">
        <v>84</v>
      </c>
      <c r="E150">
        <v>73</v>
      </c>
      <c r="F150">
        <v>1000</v>
      </c>
      <c r="G150">
        <f>Table1[[#This Row],[price]]*Table1[[#This Row],[units_sold]]</f>
        <v>11000</v>
      </c>
      <c r="H150" t="str" cm="1">
        <f t="array" ref="H1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50" t="s">
        <v>14088</v>
      </c>
      <c r="J150" s="28">
        <v>3.98</v>
      </c>
      <c r="K150" s="35" t="str" cm="1">
        <f t="array" ref="K1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50" s="29">
        <v>792</v>
      </c>
      <c r="M150" s="29">
        <v>398</v>
      </c>
      <c r="N150" s="29">
        <v>163</v>
      </c>
      <c r="O150" s="29">
        <v>112</v>
      </c>
      <c r="P150" s="29">
        <v>54</v>
      </c>
      <c r="Q150" s="30">
        <v>65</v>
      </c>
      <c r="R150">
        <v>0</v>
      </c>
      <c r="S150">
        <v>0</v>
      </c>
      <c r="T150">
        <v>0</v>
      </c>
      <c r="U150">
        <v>0</v>
      </c>
      <c r="V150" t="s">
        <v>144</v>
      </c>
      <c r="W150" t="s">
        <v>4023</v>
      </c>
      <c r="X150" t="s">
        <v>36</v>
      </c>
      <c r="Y150">
        <v>2</v>
      </c>
      <c r="Z150">
        <v>0</v>
      </c>
      <c r="AA150">
        <v>137</v>
      </c>
      <c r="AB150" t="str" cm="1">
        <f t="array" ref="AB1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50">
        <v>50</v>
      </c>
      <c r="AE150" t="s">
        <v>37</v>
      </c>
      <c r="AF150" t="s">
        <v>566</v>
      </c>
      <c r="AG150">
        <v>6460</v>
      </c>
      <c r="AH150">
        <v>4.1410216719999999</v>
      </c>
      <c r="AI150" s="37" t="str" cm="1">
        <f t="array" ref="AI1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50">
        <v>0</v>
      </c>
      <c r="AK150" t="s">
        <v>567</v>
      </c>
      <c r="AL150" s="17" t="s">
        <v>14273</v>
      </c>
    </row>
    <row r="151" spans="1:38" x14ac:dyDescent="0.3">
      <c r="A151">
        <v>150</v>
      </c>
      <c r="B151" t="s">
        <v>568</v>
      </c>
      <c r="C151">
        <v>6</v>
      </c>
      <c r="D151">
        <v>22</v>
      </c>
      <c r="E151">
        <v>16</v>
      </c>
      <c r="F151">
        <v>5000</v>
      </c>
      <c r="G151">
        <f>Table1[[#This Row],[price]]*Table1[[#This Row],[units_sold]]</f>
        <v>30000</v>
      </c>
      <c r="H151" t="str" cm="1">
        <f t="array" ref="H1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51" t="s">
        <v>14088</v>
      </c>
      <c r="J151" s="28">
        <v>4.04</v>
      </c>
      <c r="K151" s="35" t="str" cm="1">
        <f t="array" ref="K1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51" s="29">
        <v>548</v>
      </c>
      <c r="M151" s="29">
        <v>305</v>
      </c>
      <c r="N151" s="29">
        <v>87</v>
      </c>
      <c r="O151" s="29">
        <v>78</v>
      </c>
      <c r="P151" s="29">
        <v>29</v>
      </c>
      <c r="Q151" s="30">
        <v>49</v>
      </c>
      <c r="R151">
        <v>0</v>
      </c>
      <c r="S151">
        <v>0</v>
      </c>
      <c r="T151">
        <v>0</v>
      </c>
      <c r="U151">
        <v>0</v>
      </c>
      <c r="V151" t="s">
        <v>144</v>
      </c>
      <c r="W151" t="s">
        <v>52</v>
      </c>
      <c r="X151" t="s">
        <v>36</v>
      </c>
      <c r="Y151">
        <v>2</v>
      </c>
      <c r="Z151">
        <v>0</v>
      </c>
      <c r="AA151">
        <v>55</v>
      </c>
      <c r="AB151" t="str" cm="1">
        <f t="array" ref="AB1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51">
        <v>50</v>
      </c>
      <c r="AD151">
        <v>1</v>
      </c>
      <c r="AE151" t="s">
        <v>37</v>
      </c>
      <c r="AF151" t="s">
        <v>285</v>
      </c>
      <c r="AG151">
        <v>7076</v>
      </c>
      <c r="AH151">
        <v>3.9680610509999998</v>
      </c>
      <c r="AI151" s="37" t="str" cm="1">
        <f t="array" ref="AI1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51">
        <v>0</v>
      </c>
      <c r="AK151" t="s">
        <v>569</v>
      </c>
      <c r="AL151" s="18" t="s">
        <v>14274</v>
      </c>
    </row>
    <row r="152" spans="1:38" x14ac:dyDescent="0.3">
      <c r="A152">
        <v>151</v>
      </c>
      <c r="B152" t="s">
        <v>570</v>
      </c>
      <c r="C152">
        <v>11</v>
      </c>
      <c r="D152">
        <v>10</v>
      </c>
      <c r="E152">
        <v>-1</v>
      </c>
      <c r="F152">
        <v>1000</v>
      </c>
      <c r="G152">
        <f>Table1[[#This Row],[price]]*Table1[[#This Row],[units_sold]]</f>
        <v>11000</v>
      </c>
      <c r="H152" t="str" cm="1">
        <f t="array" ref="H1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52" t="s">
        <v>14089</v>
      </c>
      <c r="J152" s="28">
        <v>3.76</v>
      </c>
      <c r="K152" s="35" t="str" cm="1">
        <f t="array" ref="K1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52" s="29">
        <v>168</v>
      </c>
      <c r="M152" s="29">
        <v>77</v>
      </c>
      <c r="N152" s="29">
        <v>32</v>
      </c>
      <c r="O152" s="29">
        <v>26</v>
      </c>
      <c r="P152" s="29">
        <v>7</v>
      </c>
      <c r="Q152" s="30">
        <v>26</v>
      </c>
      <c r="R152">
        <v>0</v>
      </c>
      <c r="S152">
        <v>0</v>
      </c>
      <c r="T152">
        <v>0</v>
      </c>
      <c r="U152">
        <v>0</v>
      </c>
      <c r="V152" t="s">
        <v>70</v>
      </c>
      <c r="W152" t="s">
        <v>35</v>
      </c>
      <c r="X152" t="s">
        <v>571</v>
      </c>
      <c r="Y152">
        <v>3</v>
      </c>
      <c r="Z152">
        <v>0</v>
      </c>
      <c r="AA152">
        <v>42</v>
      </c>
      <c r="AB152" t="str" cm="1">
        <f t="array" ref="AB1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52">
        <v>50</v>
      </c>
      <c r="AE152" t="s">
        <v>37</v>
      </c>
      <c r="AF152" t="s">
        <v>572</v>
      </c>
      <c r="AG152">
        <v>1452</v>
      </c>
      <c r="AH152">
        <v>3.7355371900000001</v>
      </c>
      <c r="AI152" s="37" t="str" cm="1">
        <f t="array" ref="AI1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52">
        <v>0</v>
      </c>
      <c r="AK152" t="s">
        <v>574</v>
      </c>
      <c r="AL152" s="17" t="s">
        <v>14275</v>
      </c>
    </row>
    <row r="153" spans="1:38" x14ac:dyDescent="0.3">
      <c r="A153">
        <v>152</v>
      </c>
      <c r="B153" t="s">
        <v>575</v>
      </c>
      <c r="C153">
        <v>9</v>
      </c>
      <c r="D153">
        <v>8</v>
      </c>
      <c r="E153">
        <v>-1</v>
      </c>
      <c r="F153">
        <v>100</v>
      </c>
      <c r="G153">
        <f>Table1[[#This Row],[price]]*Table1[[#This Row],[units_sold]]</f>
        <v>900</v>
      </c>
      <c r="H153" t="str" cm="1">
        <f t="array" ref="H1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53" t="s">
        <v>14089</v>
      </c>
      <c r="J153" s="28">
        <v>4.16</v>
      </c>
      <c r="K153" s="35" t="str" cm="1">
        <f t="array" ref="K1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53" s="29">
        <v>31</v>
      </c>
      <c r="M153" s="29">
        <v>17</v>
      </c>
      <c r="N153" s="29">
        <v>7</v>
      </c>
      <c r="O153" s="29">
        <v>4</v>
      </c>
      <c r="P153" s="29">
        <v>1</v>
      </c>
      <c r="Q153" s="30">
        <v>2</v>
      </c>
      <c r="R153">
        <v>0</v>
      </c>
      <c r="S153">
        <v>0</v>
      </c>
      <c r="T153">
        <v>0</v>
      </c>
      <c r="U153">
        <v>0</v>
      </c>
      <c r="V153" t="s">
        <v>576</v>
      </c>
      <c r="W153" t="s">
        <v>52</v>
      </c>
      <c r="X153" t="s">
        <v>36</v>
      </c>
      <c r="Y153">
        <v>3</v>
      </c>
      <c r="Z153">
        <v>0</v>
      </c>
      <c r="AA153">
        <v>35</v>
      </c>
      <c r="AB153" t="str" cm="1">
        <f t="array" ref="AB1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53">
        <v>50</v>
      </c>
      <c r="AE153" t="s">
        <v>37</v>
      </c>
      <c r="AF153" t="s">
        <v>577</v>
      </c>
      <c r="AG153">
        <v>2869</v>
      </c>
      <c r="AH153">
        <v>3.9745555939999999</v>
      </c>
      <c r="AI153" s="37" t="str" cm="1">
        <f t="array" ref="AI1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53">
        <v>0</v>
      </c>
      <c r="AK153" t="s">
        <v>578</v>
      </c>
      <c r="AL153" s="18" t="s">
        <v>14276</v>
      </c>
    </row>
    <row r="154" spans="1:38" x14ac:dyDescent="0.3">
      <c r="A154">
        <v>153</v>
      </c>
      <c r="B154" t="s">
        <v>579</v>
      </c>
      <c r="C154">
        <v>8</v>
      </c>
      <c r="D154">
        <v>26</v>
      </c>
      <c r="E154">
        <v>18</v>
      </c>
      <c r="F154">
        <v>100</v>
      </c>
      <c r="G154">
        <f>Table1[[#This Row],[price]]*Table1[[#This Row],[units_sold]]</f>
        <v>800</v>
      </c>
      <c r="H154" t="str" cm="1">
        <f t="array" ref="H1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54" t="s">
        <v>14088</v>
      </c>
      <c r="J154" s="28">
        <v>3.07</v>
      </c>
      <c r="K154" s="35" t="str" cm="1">
        <f t="array" ref="K1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54" s="29">
        <v>14</v>
      </c>
      <c r="M154" s="29">
        <v>3</v>
      </c>
      <c r="N154" s="29">
        <v>2</v>
      </c>
      <c r="O154" s="29">
        <v>5</v>
      </c>
      <c r="P154" s="29">
        <v>1</v>
      </c>
      <c r="Q154" s="30">
        <v>3</v>
      </c>
      <c r="R154">
        <v>0</v>
      </c>
      <c r="S154">
        <v>0</v>
      </c>
      <c r="T154">
        <v>0</v>
      </c>
      <c r="U154">
        <v>0</v>
      </c>
      <c r="V154" t="s">
        <v>70</v>
      </c>
      <c r="W154" t="s">
        <v>4023</v>
      </c>
      <c r="X154" t="s">
        <v>36</v>
      </c>
      <c r="Y154">
        <v>2</v>
      </c>
      <c r="Z154">
        <v>0</v>
      </c>
      <c r="AA154">
        <v>40</v>
      </c>
      <c r="AB154" t="str" cm="1">
        <f t="array" ref="AB1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54">
        <v>50</v>
      </c>
      <c r="AD154">
        <v>1</v>
      </c>
      <c r="AE154" t="s">
        <v>37</v>
      </c>
      <c r="AF154" t="s">
        <v>580</v>
      </c>
      <c r="AG154">
        <v>43</v>
      </c>
      <c r="AH154">
        <v>3.1860465119999999</v>
      </c>
      <c r="AI154" s="37" t="str" cm="1">
        <f t="array" ref="AI1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154">
        <v>0</v>
      </c>
      <c r="AK154" t="s">
        <v>581</v>
      </c>
      <c r="AL154" s="17" t="s">
        <v>14277</v>
      </c>
    </row>
    <row r="155" spans="1:38" x14ac:dyDescent="0.3">
      <c r="A155">
        <v>154</v>
      </c>
      <c r="B155" t="s">
        <v>582</v>
      </c>
      <c r="C155">
        <v>3.78</v>
      </c>
      <c r="D155">
        <v>4</v>
      </c>
      <c r="E155">
        <v>0.22</v>
      </c>
      <c r="F155">
        <v>1000</v>
      </c>
      <c r="G155">
        <f>Table1[[#This Row],[price]]*Table1[[#This Row],[units_sold]]</f>
        <v>3780</v>
      </c>
      <c r="H155" t="str" cm="1">
        <f t="array" ref="H1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55" t="s">
        <v>14089</v>
      </c>
      <c r="J155" s="28">
        <v>3.35</v>
      </c>
      <c r="K155" s="35" t="str" cm="1">
        <f t="array" ref="K1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55" s="29">
        <v>79</v>
      </c>
      <c r="M155" s="29">
        <v>30</v>
      </c>
      <c r="N155" s="29">
        <v>13</v>
      </c>
      <c r="O155" s="29">
        <v>11</v>
      </c>
      <c r="P155" s="29">
        <v>5</v>
      </c>
      <c r="Q155" s="30">
        <v>20</v>
      </c>
      <c r="R155">
        <v>0</v>
      </c>
      <c r="S155">
        <v>0</v>
      </c>
      <c r="T155">
        <v>0</v>
      </c>
      <c r="U155">
        <v>0</v>
      </c>
      <c r="V155" t="s">
        <v>100</v>
      </c>
      <c r="W155" t="s">
        <v>43</v>
      </c>
      <c r="X155" t="s">
        <v>36</v>
      </c>
      <c r="Y155">
        <v>1</v>
      </c>
      <c r="Z155">
        <v>0</v>
      </c>
      <c r="AA155">
        <v>38</v>
      </c>
      <c r="AB155" t="str" cm="1">
        <f t="array" ref="AB1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55">
        <v>50</v>
      </c>
      <c r="AF155" t="s">
        <v>583</v>
      </c>
      <c r="AG155">
        <v>105015</v>
      </c>
      <c r="AH155">
        <v>3.789601486</v>
      </c>
      <c r="AI155" s="37" t="str" cm="1">
        <f t="array" ref="AI1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55">
        <v>0</v>
      </c>
      <c r="AK155" t="s">
        <v>585</v>
      </c>
      <c r="AL155" s="18" t="s">
        <v>14278</v>
      </c>
    </row>
    <row r="156" spans="1:38" x14ac:dyDescent="0.3">
      <c r="A156">
        <v>155</v>
      </c>
      <c r="B156" t="s">
        <v>586</v>
      </c>
      <c r="C156">
        <v>8</v>
      </c>
      <c r="D156">
        <v>7</v>
      </c>
      <c r="E156">
        <v>-1</v>
      </c>
      <c r="F156">
        <v>100</v>
      </c>
      <c r="G156">
        <f>Table1[[#This Row],[price]]*Table1[[#This Row],[units_sold]]</f>
        <v>800</v>
      </c>
      <c r="H156" t="str" cm="1">
        <f t="array" ref="H1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56" t="s">
        <v>14088</v>
      </c>
      <c r="J156" s="28">
        <v>3.89</v>
      </c>
      <c r="K156" s="35" t="str" cm="1">
        <f t="array" ref="K1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56" s="29">
        <v>9</v>
      </c>
      <c r="M156" s="29">
        <v>5</v>
      </c>
      <c r="N156" s="29">
        <v>2</v>
      </c>
      <c r="O156" s="29">
        <v>0</v>
      </c>
      <c r="P156" s="29">
        <v>0</v>
      </c>
      <c r="Q156" s="30">
        <v>2</v>
      </c>
      <c r="R156">
        <v>0</v>
      </c>
      <c r="S156">
        <v>0</v>
      </c>
      <c r="T156">
        <v>0</v>
      </c>
      <c r="U156">
        <v>0</v>
      </c>
      <c r="V156" t="s">
        <v>34</v>
      </c>
      <c r="W156" t="s">
        <v>52</v>
      </c>
      <c r="X156" t="s">
        <v>36</v>
      </c>
      <c r="Y156">
        <v>2</v>
      </c>
      <c r="Z156">
        <v>0</v>
      </c>
      <c r="AA156">
        <v>124</v>
      </c>
      <c r="AB156" t="str" cm="1">
        <f t="array" ref="AB1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56">
        <v>50</v>
      </c>
      <c r="AE156" t="s">
        <v>37</v>
      </c>
      <c r="AF156" t="s">
        <v>587</v>
      </c>
      <c r="AG156">
        <v>32724</v>
      </c>
      <c r="AH156">
        <v>4.101118445</v>
      </c>
      <c r="AI156" s="37" t="str" cm="1">
        <f t="array" ref="AI1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56">
        <v>0</v>
      </c>
      <c r="AK156" t="s">
        <v>588</v>
      </c>
      <c r="AL156" s="17" t="s">
        <v>14279</v>
      </c>
    </row>
    <row r="157" spans="1:38" x14ac:dyDescent="0.3">
      <c r="A157">
        <v>156</v>
      </c>
      <c r="B157" t="s">
        <v>589</v>
      </c>
      <c r="C157">
        <v>6</v>
      </c>
      <c r="D157">
        <v>145</v>
      </c>
      <c r="E157">
        <v>139</v>
      </c>
      <c r="F157">
        <v>100</v>
      </c>
      <c r="G157">
        <f>Table1[[#This Row],[price]]*Table1[[#This Row],[units_sold]]</f>
        <v>600</v>
      </c>
      <c r="H157" t="str" cm="1">
        <f t="array" ref="H1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57" t="s">
        <v>14089</v>
      </c>
      <c r="J157" s="28">
        <v>3.83</v>
      </c>
      <c r="K157" s="35" t="str" cm="1">
        <f t="array" ref="K1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57" s="29">
        <v>52</v>
      </c>
      <c r="M157" s="29">
        <v>23</v>
      </c>
      <c r="N157" s="29">
        <v>13</v>
      </c>
      <c r="O157" s="29">
        <v>5</v>
      </c>
      <c r="P157" s="29">
        <v>6</v>
      </c>
      <c r="Q157" s="30">
        <v>5</v>
      </c>
      <c r="R157">
        <v>0</v>
      </c>
      <c r="S157">
        <v>0</v>
      </c>
      <c r="T157">
        <v>0</v>
      </c>
      <c r="U157">
        <v>0</v>
      </c>
      <c r="V157" t="s">
        <v>42</v>
      </c>
      <c r="W157" t="s">
        <v>43</v>
      </c>
      <c r="X157" t="s">
        <v>36</v>
      </c>
      <c r="Y157">
        <v>2</v>
      </c>
      <c r="Z157">
        <v>0</v>
      </c>
      <c r="AA157">
        <v>49</v>
      </c>
      <c r="AB157" t="str" cm="1">
        <f t="array" ref="AB1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57">
        <v>50</v>
      </c>
      <c r="AE157" t="s">
        <v>37</v>
      </c>
      <c r="AF157" t="s">
        <v>590</v>
      </c>
      <c r="AG157">
        <v>2602</v>
      </c>
      <c r="AH157">
        <v>4.1594926980000002</v>
      </c>
      <c r="AI157" s="37" t="str" cm="1">
        <f t="array" ref="AI1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57">
        <v>0</v>
      </c>
      <c r="AK157" s="1" t="s">
        <v>592</v>
      </c>
      <c r="AL157" s="18" t="s">
        <v>14280</v>
      </c>
    </row>
    <row r="158" spans="1:38" x14ac:dyDescent="0.3">
      <c r="A158">
        <v>157</v>
      </c>
      <c r="B158" t="s">
        <v>593</v>
      </c>
      <c r="C158">
        <v>8</v>
      </c>
      <c r="D158">
        <v>17</v>
      </c>
      <c r="E158">
        <v>9</v>
      </c>
      <c r="F158">
        <v>1000</v>
      </c>
      <c r="G158">
        <f>Table1[[#This Row],[price]]*Table1[[#This Row],[units_sold]]</f>
        <v>8000</v>
      </c>
      <c r="H158" t="str" cm="1">
        <f t="array" ref="H1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58" t="s">
        <v>14088</v>
      </c>
      <c r="J158" s="28">
        <v>3.96</v>
      </c>
      <c r="K158" s="35" t="str" cm="1">
        <f t="array" ref="K1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58" s="29">
        <v>288</v>
      </c>
      <c r="M158" s="29">
        <v>133</v>
      </c>
      <c r="N158" s="29">
        <v>75</v>
      </c>
      <c r="O158" s="29">
        <v>39</v>
      </c>
      <c r="P158" s="29">
        <v>18</v>
      </c>
      <c r="Q158" s="30">
        <v>23</v>
      </c>
      <c r="R158">
        <v>0</v>
      </c>
      <c r="S158">
        <v>0</v>
      </c>
      <c r="T158">
        <v>0</v>
      </c>
      <c r="U158">
        <v>0</v>
      </c>
      <c r="V158" t="s">
        <v>34</v>
      </c>
      <c r="W158" t="s">
        <v>35</v>
      </c>
      <c r="X158" t="s">
        <v>36</v>
      </c>
      <c r="Y158">
        <v>3</v>
      </c>
      <c r="Z158">
        <v>0</v>
      </c>
      <c r="AA158">
        <v>32</v>
      </c>
      <c r="AB158" t="str" cm="1">
        <f t="array" ref="AB1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58">
        <v>50</v>
      </c>
      <c r="AE158" t="s">
        <v>37</v>
      </c>
      <c r="AF158" t="s">
        <v>594</v>
      </c>
      <c r="AG158">
        <v>892</v>
      </c>
      <c r="AH158">
        <v>3.9013452910000002</v>
      </c>
      <c r="AI158" s="37" t="str" cm="1">
        <f t="array" ref="AI1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58">
        <v>0</v>
      </c>
      <c r="AK158" t="s">
        <v>596</v>
      </c>
      <c r="AL158" s="17" t="s">
        <v>14281</v>
      </c>
    </row>
    <row r="159" spans="1:38" x14ac:dyDescent="0.3">
      <c r="A159">
        <v>158</v>
      </c>
      <c r="B159" t="s">
        <v>597</v>
      </c>
      <c r="C159">
        <v>9</v>
      </c>
      <c r="D159">
        <v>36</v>
      </c>
      <c r="E159">
        <v>27</v>
      </c>
      <c r="F159">
        <v>20000</v>
      </c>
      <c r="G159">
        <f>Table1[[#This Row],[price]]*Table1[[#This Row],[units_sold]]</f>
        <v>180000</v>
      </c>
      <c r="H159" t="str" cm="1">
        <f t="array" ref="H1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59" t="s">
        <v>14088</v>
      </c>
      <c r="J159" s="28">
        <v>4.09</v>
      </c>
      <c r="K159" s="35" t="str" cm="1">
        <f t="array" ref="K1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59" s="29">
        <v>4345</v>
      </c>
      <c r="M159" s="29">
        <v>2341</v>
      </c>
      <c r="N159" s="29">
        <v>878</v>
      </c>
      <c r="O159" s="29">
        <v>607</v>
      </c>
      <c r="P159" s="29">
        <v>230</v>
      </c>
      <c r="Q159" s="30">
        <v>289</v>
      </c>
      <c r="R159">
        <v>0</v>
      </c>
      <c r="S159">
        <v>0</v>
      </c>
      <c r="T159">
        <v>0</v>
      </c>
      <c r="U159">
        <v>0</v>
      </c>
      <c r="V159" t="s">
        <v>70</v>
      </c>
      <c r="W159" t="s">
        <v>52</v>
      </c>
      <c r="X159" t="s">
        <v>571</v>
      </c>
      <c r="Y159">
        <v>3</v>
      </c>
      <c r="Z159">
        <v>0</v>
      </c>
      <c r="AA159">
        <v>42</v>
      </c>
      <c r="AB159" t="str" cm="1">
        <f t="array" ref="AB1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59">
        <v>50</v>
      </c>
      <c r="AE159" t="s">
        <v>37</v>
      </c>
      <c r="AF159" t="s">
        <v>598</v>
      </c>
      <c r="AG159">
        <v>49327</v>
      </c>
      <c r="AH159">
        <v>4.1683459359999997</v>
      </c>
      <c r="AI159" s="37" t="str" cm="1">
        <f t="array" ref="AI1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59">
        <v>0</v>
      </c>
      <c r="AK159" t="s">
        <v>600</v>
      </c>
      <c r="AL159" s="18" t="s">
        <v>14282</v>
      </c>
    </row>
    <row r="160" spans="1:38" x14ac:dyDescent="0.3">
      <c r="A160">
        <v>159</v>
      </c>
      <c r="B160" t="s">
        <v>601</v>
      </c>
      <c r="C160">
        <v>5.65</v>
      </c>
      <c r="D160">
        <v>5</v>
      </c>
      <c r="E160">
        <v>-0.65</v>
      </c>
      <c r="F160">
        <v>5000</v>
      </c>
      <c r="G160">
        <f>Table1[[#This Row],[price]]*Table1[[#This Row],[units_sold]]</f>
        <v>28250</v>
      </c>
      <c r="H160" t="str" cm="1">
        <f t="array" ref="H1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60" t="s">
        <v>14089</v>
      </c>
      <c r="J160" s="28">
        <v>4.0599999999999996</v>
      </c>
      <c r="K160" s="35" t="str" cm="1">
        <f t="array" ref="K1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60" s="29">
        <v>998</v>
      </c>
      <c r="M160" s="29">
        <v>526</v>
      </c>
      <c r="N160" s="29">
        <v>202</v>
      </c>
      <c r="O160" s="29">
        <v>147</v>
      </c>
      <c r="P160" s="29">
        <v>46</v>
      </c>
      <c r="Q160" s="30">
        <v>77</v>
      </c>
      <c r="R160">
        <v>0</v>
      </c>
      <c r="S160">
        <v>0</v>
      </c>
      <c r="T160">
        <v>0</v>
      </c>
      <c r="U160">
        <v>0</v>
      </c>
      <c r="V160" t="s">
        <v>70</v>
      </c>
      <c r="W160" t="s">
        <v>52</v>
      </c>
      <c r="X160" t="s">
        <v>36</v>
      </c>
      <c r="Y160">
        <v>1</v>
      </c>
      <c r="Z160">
        <v>0</v>
      </c>
      <c r="AA160">
        <v>65</v>
      </c>
      <c r="AB160" t="str" cm="1">
        <f t="array" ref="AB1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60">
        <v>50</v>
      </c>
      <c r="AE160" t="s">
        <v>37</v>
      </c>
      <c r="AF160" t="s">
        <v>602</v>
      </c>
      <c r="AG160">
        <v>92654</v>
      </c>
      <c r="AH160">
        <v>4.2517214579999996</v>
      </c>
      <c r="AI160" s="37" t="str" cm="1">
        <f t="array" ref="AI1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60">
        <v>1</v>
      </c>
      <c r="AK160" t="s">
        <v>603</v>
      </c>
      <c r="AL160" s="17" t="s">
        <v>14283</v>
      </c>
    </row>
    <row r="161" spans="1:38" x14ac:dyDescent="0.3">
      <c r="A161">
        <v>160</v>
      </c>
      <c r="B161" t="s">
        <v>604</v>
      </c>
      <c r="C161">
        <v>3</v>
      </c>
      <c r="D161">
        <v>3</v>
      </c>
      <c r="E161">
        <v>0</v>
      </c>
      <c r="F161">
        <v>100</v>
      </c>
      <c r="G161">
        <f>Table1[[#This Row],[price]]*Table1[[#This Row],[units_sold]]</f>
        <v>300</v>
      </c>
      <c r="H161" t="str" cm="1">
        <f t="array" ref="H1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61" t="s">
        <v>14088</v>
      </c>
      <c r="J161" s="28">
        <v>3.4</v>
      </c>
      <c r="K161" s="35" t="str" cm="1">
        <f t="array" ref="K1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61" s="29">
        <v>15</v>
      </c>
      <c r="M161" s="29">
        <v>5</v>
      </c>
      <c r="N161" s="29">
        <v>3</v>
      </c>
      <c r="O161" s="29">
        <v>2</v>
      </c>
      <c r="P161" s="29">
        <v>3</v>
      </c>
      <c r="Q161" s="30">
        <v>2</v>
      </c>
      <c r="R161">
        <v>0</v>
      </c>
      <c r="S161">
        <v>0</v>
      </c>
      <c r="T161">
        <v>0</v>
      </c>
      <c r="U161">
        <v>0</v>
      </c>
      <c r="V161" t="s">
        <v>4024</v>
      </c>
      <c r="W161" t="s">
        <v>43</v>
      </c>
      <c r="X161" t="s">
        <v>36</v>
      </c>
      <c r="Y161">
        <v>1</v>
      </c>
      <c r="Z161">
        <v>0</v>
      </c>
      <c r="AA161">
        <v>36</v>
      </c>
      <c r="AB161" t="str" cm="1">
        <f t="array" ref="AB1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61">
        <v>50</v>
      </c>
      <c r="AE161" t="s">
        <v>37</v>
      </c>
      <c r="AF161" t="s">
        <v>605</v>
      </c>
      <c r="AG161">
        <v>268</v>
      </c>
      <c r="AH161">
        <v>3.8917910450000002</v>
      </c>
      <c r="AI161" s="37" t="str" cm="1">
        <f t="array" ref="AI1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61">
        <v>0</v>
      </c>
      <c r="AK161" t="s">
        <v>606</v>
      </c>
      <c r="AL161" s="18" t="s">
        <v>14284</v>
      </c>
    </row>
    <row r="162" spans="1:38" x14ac:dyDescent="0.3">
      <c r="A162">
        <v>161</v>
      </c>
      <c r="B162" t="s">
        <v>607</v>
      </c>
      <c r="C162">
        <v>5.74</v>
      </c>
      <c r="D162">
        <v>59</v>
      </c>
      <c r="E162">
        <v>53.26</v>
      </c>
      <c r="F162">
        <v>1000</v>
      </c>
      <c r="G162">
        <f>Table1[[#This Row],[price]]*Table1[[#This Row],[units_sold]]</f>
        <v>5740</v>
      </c>
      <c r="H162" t="str" cm="1">
        <f t="array" ref="H1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62" t="s">
        <v>14088</v>
      </c>
      <c r="J162" s="28">
        <v>3.99</v>
      </c>
      <c r="K162" s="35" t="str" cm="1">
        <f t="array" ref="K1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62" s="29">
        <v>71</v>
      </c>
      <c r="M162" s="29">
        <v>41</v>
      </c>
      <c r="N162" s="29">
        <v>7</v>
      </c>
      <c r="O162" s="29">
        <v>10</v>
      </c>
      <c r="P162" s="29">
        <v>7</v>
      </c>
      <c r="Q162" s="30">
        <v>6</v>
      </c>
      <c r="R162">
        <v>0</v>
      </c>
      <c r="S162">
        <v>0</v>
      </c>
      <c r="T162">
        <v>0</v>
      </c>
      <c r="U162">
        <v>0</v>
      </c>
      <c r="V162" t="s">
        <v>100</v>
      </c>
      <c r="W162" t="s">
        <v>43</v>
      </c>
      <c r="X162" t="s">
        <v>36</v>
      </c>
      <c r="Y162">
        <v>1</v>
      </c>
      <c r="Z162">
        <v>0</v>
      </c>
      <c r="AA162">
        <v>43</v>
      </c>
      <c r="AB162" t="str" cm="1">
        <f t="array" ref="AB1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62">
        <v>50</v>
      </c>
      <c r="AE162" t="s">
        <v>37</v>
      </c>
      <c r="AF162" t="s">
        <v>608</v>
      </c>
      <c r="AG162">
        <v>3161</v>
      </c>
      <c r="AH162">
        <v>4.1815881050000003</v>
      </c>
      <c r="AI162" s="37" t="str" cm="1">
        <f t="array" ref="AI1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62">
        <v>0</v>
      </c>
      <c r="AK162" t="s">
        <v>609</v>
      </c>
      <c r="AL162" s="17" t="s">
        <v>14285</v>
      </c>
    </row>
    <row r="163" spans="1:38" x14ac:dyDescent="0.3">
      <c r="A163">
        <v>162</v>
      </c>
      <c r="B163" t="s">
        <v>610</v>
      </c>
      <c r="C163">
        <v>5</v>
      </c>
      <c r="D163">
        <v>5</v>
      </c>
      <c r="E163">
        <v>0</v>
      </c>
      <c r="F163">
        <v>10</v>
      </c>
      <c r="G163">
        <f>Table1[[#This Row],[price]]*Table1[[#This Row],[units_sold]]</f>
        <v>50</v>
      </c>
      <c r="H163" t="str" cm="1">
        <f t="array" ref="H1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63" t="s">
        <v>14088</v>
      </c>
      <c r="J163" s="28">
        <v>5</v>
      </c>
      <c r="K163" s="35" t="str" cm="1">
        <f t="array" ref="K1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63" s="29">
        <v>0</v>
      </c>
      <c r="M163" s="29"/>
      <c r="N163" s="29"/>
      <c r="O163" s="29"/>
      <c r="P163" s="29"/>
      <c r="Q163" s="30"/>
      <c r="R163">
        <v>0</v>
      </c>
      <c r="S163">
        <v>0</v>
      </c>
      <c r="T163">
        <v>0</v>
      </c>
      <c r="U163">
        <v>0</v>
      </c>
      <c r="V163" t="s">
        <v>34</v>
      </c>
      <c r="W163" t="s">
        <v>52</v>
      </c>
      <c r="X163" t="s">
        <v>36</v>
      </c>
      <c r="Y163">
        <v>2</v>
      </c>
      <c r="Z163">
        <v>0</v>
      </c>
      <c r="AA163">
        <v>8</v>
      </c>
      <c r="AB163" t="str" cm="1">
        <f t="array" ref="AB1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63">
        <v>50</v>
      </c>
      <c r="AD163">
        <v>1</v>
      </c>
      <c r="AE163" t="s">
        <v>37</v>
      </c>
      <c r="AF163" t="s">
        <v>611</v>
      </c>
      <c r="AG163">
        <v>129</v>
      </c>
      <c r="AH163">
        <v>3.8372093020000002</v>
      </c>
      <c r="AI163" s="37" t="str" cm="1">
        <f t="array" ref="AI1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63">
        <v>0</v>
      </c>
      <c r="AK163" t="s">
        <v>612</v>
      </c>
      <c r="AL163" s="18" t="s">
        <v>14286</v>
      </c>
    </row>
    <row r="164" spans="1:38" x14ac:dyDescent="0.3">
      <c r="A164">
        <v>163</v>
      </c>
      <c r="B164" t="s">
        <v>613</v>
      </c>
      <c r="C164">
        <v>8</v>
      </c>
      <c r="D164">
        <v>7</v>
      </c>
      <c r="E164">
        <v>-1</v>
      </c>
      <c r="F164">
        <v>20000</v>
      </c>
      <c r="G164">
        <f>Table1[[#This Row],[price]]*Table1[[#This Row],[units_sold]]</f>
        <v>160000</v>
      </c>
      <c r="H164" t="str" cm="1">
        <f t="array" ref="H1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64" t="s">
        <v>14089</v>
      </c>
      <c r="J164" s="28">
        <v>3.61</v>
      </c>
      <c r="K164" s="35" t="str" cm="1">
        <f t="array" ref="K1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64" s="29">
        <v>5641</v>
      </c>
      <c r="M164" s="29">
        <v>2245</v>
      </c>
      <c r="N164" s="29">
        <v>1059</v>
      </c>
      <c r="O164" s="29">
        <v>999</v>
      </c>
      <c r="P164" s="29">
        <v>562</v>
      </c>
      <c r="Q164" s="30">
        <v>776</v>
      </c>
      <c r="R164">
        <v>0</v>
      </c>
      <c r="S164">
        <v>0</v>
      </c>
      <c r="T164">
        <v>0</v>
      </c>
      <c r="U164">
        <v>0</v>
      </c>
      <c r="V164" t="s">
        <v>4024</v>
      </c>
      <c r="W164" t="s">
        <v>79</v>
      </c>
      <c r="X164" t="s">
        <v>36</v>
      </c>
      <c r="Y164">
        <v>2</v>
      </c>
      <c r="Z164">
        <v>0</v>
      </c>
      <c r="AA164">
        <v>38</v>
      </c>
      <c r="AB164" t="str" cm="1">
        <f t="array" ref="AB1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64">
        <v>50</v>
      </c>
      <c r="AE164" t="s">
        <v>37</v>
      </c>
      <c r="AF164" t="s">
        <v>614</v>
      </c>
      <c r="AG164">
        <v>70773</v>
      </c>
      <c r="AH164">
        <v>4.0383196979999996</v>
      </c>
      <c r="AI164" s="37" t="str" cm="1">
        <f t="array" ref="AI1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64">
        <v>0</v>
      </c>
      <c r="AK164" t="s">
        <v>616</v>
      </c>
      <c r="AL164" s="17" t="s">
        <v>14287</v>
      </c>
    </row>
    <row r="165" spans="1:38" x14ac:dyDescent="0.3">
      <c r="A165">
        <v>164</v>
      </c>
      <c r="B165" t="s">
        <v>617</v>
      </c>
      <c r="C165">
        <v>3.67</v>
      </c>
      <c r="D165">
        <v>4</v>
      </c>
      <c r="E165">
        <v>0.33</v>
      </c>
      <c r="F165">
        <v>10000</v>
      </c>
      <c r="G165">
        <f>Table1[[#This Row],[price]]*Table1[[#This Row],[units_sold]]</f>
        <v>36700</v>
      </c>
      <c r="H165" t="str" cm="1">
        <f t="array" ref="H1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65" t="s">
        <v>14089</v>
      </c>
      <c r="J165" s="28">
        <v>4.3099999999999996</v>
      </c>
      <c r="K165" s="35" t="str" cm="1">
        <f t="array" ref="K1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65" s="29">
        <v>2072</v>
      </c>
      <c r="M165" s="29">
        <v>1314</v>
      </c>
      <c r="N165" s="29">
        <v>374</v>
      </c>
      <c r="O165" s="29">
        <v>208</v>
      </c>
      <c r="P165" s="29">
        <v>73</v>
      </c>
      <c r="Q165" s="30">
        <v>103</v>
      </c>
      <c r="R165">
        <v>0</v>
      </c>
      <c r="S165">
        <v>0</v>
      </c>
      <c r="T165">
        <v>0</v>
      </c>
      <c r="U165">
        <v>0</v>
      </c>
      <c r="V165" t="s">
        <v>70</v>
      </c>
      <c r="W165" t="s">
        <v>35</v>
      </c>
      <c r="X165" t="s">
        <v>36</v>
      </c>
      <c r="Y165">
        <v>1</v>
      </c>
      <c r="Z165">
        <v>0</v>
      </c>
      <c r="AA165">
        <v>138</v>
      </c>
      <c r="AB165" t="str" cm="1">
        <f t="array" ref="AB1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65">
        <v>50</v>
      </c>
      <c r="AE165" t="s">
        <v>37</v>
      </c>
      <c r="AF165" t="s">
        <v>619</v>
      </c>
      <c r="AG165">
        <v>11333</v>
      </c>
      <c r="AH165">
        <v>4.3957469339999999</v>
      </c>
      <c r="AI165" s="37" t="str" cm="1">
        <f t="array" ref="AI1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65">
        <v>1</v>
      </c>
      <c r="AK165" t="s">
        <v>621</v>
      </c>
      <c r="AL165" s="18" t="s">
        <v>14288</v>
      </c>
    </row>
    <row r="166" spans="1:38" x14ac:dyDescent="0.3">
      <c r="A166">
        <v>165</v>
      </c>
      <c r="B166" t="s">
        <v>622</v>
      </c>
      <c r="C166">
        <v>7</v>
      </c>
      <c r="D166">
        <v>50</v>
      </c>
      <c r="E166">
        <v>43</v>
      </c>
      <c r="F166">
        <v>1000</v>
      </c>
      <c r="G166">
        <f>Table1[[#This Row],[price]]*Table1[[#This Row],[units_sold]]</f>
        <v>7000</v>
      </c>
      <c r="H166" t="str" cm="1">
        <f t="array" ref="H1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66" t="s">
        <v>14088</v>
      </c>
      <c r="J166" s="28">
        <v>3.49</v>
      </c>
      <c r="K166" s="35" t="str" cm="1">
        <f t="array" ref="K1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66" s="29">
        <v>49</v>
      </c>
      <c r="M166" s="29">
        <v>16</v>
      </c>
      <c r="N166" s="29">
        <v>11</v>
      </c>
      <c r="O166" s="29">
        <v>10</v>
      </c>
      <c r="P166" s="29">
        <v>5</v>
      </c>
      <c r="Q166" s="30">
        <v>7</v>
      </c>
      <c r="R166">
        <v>0</v>
      </c>
      <c r="S166">
        <v>0</v>
      </c>
      <c r="T166">
        <v>0</v>
      </c>
      <c r="U166">
        <v>0</v>
      </c>
      <c r="V166" t="s">
        <v>42</v>
      </c>
      <c r="W166" t="s">
        <v>52</v>
      </c>
      <c r="X166" t="s">
        <v>36</v>
      </c>
      <c r="Y166">
        <v>2</v>
      </c>
      <c r="Z166">
        <v>0</v>
      </c>
      <c r="AA166">
        <v>132</v>
      </c>
      <c r="AB166" t="str" cm="1">
        <f t="array" ref="AB1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66">
        <v>50</v>
      </c>
      <c r="AD166">
        <v>1</v>
      </c>
      <c r="AE166" t="s">
        <v>37</v>
      </c>
      <c r="AF166" t="s">
        <v>624</v>
      </c>
      <c r="AG166">
        <v>1290</v>
      </c>
      <c r="AH166">
        <v>4.0116279070000003</v>
      </c>
      <c r="AI166" s="37" t="str" cm="1">
        <f t="array" ref="AI1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66">
        <v>0</v>
      </c>
      <c r="AK166" t="s">
        <v>626</v>
      </c>
      <c r="AL166" s="17" t="s">
        <v>14289</v>
      </c>
    </row>
    <row r="167" spans="1:38" x14ac:dyDescent="0.3">
      <c r="A167">
        <v>166</v>
      </c>
      <c r="B167" t="s">
        <v>627</v>
      </c>
      <c r="C167">
        <v>8</v>
      </c>
      <c r="D167">
        <v>7</v>
      </c>
      <c r="E167">
        <v>-1</v>
      </c>
      <c r="F167">
        <v>5000</v>
      </c>
      <c r="G167">
        <f>Table1[[#This Row],[price]]*Table1[[#This Row],[units_sold]]</f>
        <v>40000</v>
      </c>
      <c r="H167" t="str" cm="1">
        <f t="array" ref="H1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67" t="s">
        <v>14089</v>
      </c>
      <c r="J167" s="28">
        <v>3.69</v>
      </c>
      <c r="K167" s="35" t="str" cm="1">
        <f t="array" ref="K1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67" s="29">
        <v>894</v>
      </c>
      <c r="M167" s="29">
        <v>396</v>
      </c>
      <c r="N167" s="29">
        <v>161</v>
      </c>
      <c r="O167" s="29">
        <v>128</v>
      </c>
      <c r="P167" s="29">
        <v>78</v>
      </c>
      <c r="Q167" s="30">
        <v>131</v>
      </c>
      <c r="R167">
        <v>0</v>
      </c>
      <c r="S167">
        <v>0</v>
      </c>
      <c r="T167">
        <v>0</v>
      </c>
      <c r="U167">
        <v>0</v>
      </c>
      <c r="V167" t="s">
        <v>51</v>
      </c>
      <c r="W167" t="s">
        <v>52</v>
      </c>
      <c r="X167" t="s">
        <v>36</v>
      </c>
      <c r="Y167">
        <v>3</v>
      </c>
      <c r="Z167">
        <v>0</v>
      </c>
      <c r="AA167">
        <v>33</v>
      </c>
      <c r="AB167" t="str" cm="1">
        <f t="array" ref="AB1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67">
        <v>50</v>
      </c>
      <c r="AE167" t="s">
        <v>37</v>
      </c>
      <c r="AF167" t="s">
        <v>628</v>
      </c>
      <c r="AG167">
        <v>3209</v>
      </c>
      <c r="AH167">
        <v>4.2785914619999996</v>
      </c>
      <c r="AI167" s="37" t="str" cm="1">
        <f t="array" ref="AI1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67">
        <v>0</v>
      </c>
      <c r="AK167" t="s">
        <v>630</v>
      </c>
      <c r="AL167" s="18" t="s">
        <v>14290</v>
      </c>
    </row>
    <row r="168" spans="1:38" x14ac:dyDescent="0.3">
      <c r="A168">
        <v>167</v>
      </c>
      <c r="B168" t="s">
        <v>631</v>
      </c>
      <c r="C168">
        <v>11</v>
      </c>
      <c r="D168">
        <v>10</v>
      </c>
      <c r="E168">
        <v>-1</v>
      </c>
      <c r="F168">
        <v>1000</v>
      </c>
      <c r="G168">
        <f>Table1[[#This Row],[price]]*Table1[[#This Row],[units_sold]]</f>
        <v>11000</v>
      </c>
      <c r="H168" t="str" cm="1">
        <f t="array" ref="H1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68" t="s">
        <v>14088</v>
      </c>
      <c r="J168" s="28">
        <v>3.64</v>
      </c>
      <c r="K168" s="35" t="str" cm="1">
        <f t="array" ref="K1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68" s="29">
        <v>357</v>
      </c>
      <c r="M168" s="29">
        <v>155</v>
      </c>
      <c r="N168" s="29">
        <v>65</v>
      </c>
      <c r="O168" s="29">
        <v>51</v>
      </c>
      <c r="P168" s="29">
        <v>25</v>
      </c>
      <c r="Q168" s="30">
        <v>61</v>
      </c>
      <c r="R168">
        <v>0</v>
      </c>
      <c r="S168">
        <v>0</v>
      </c>
      <c r="T168">
        <v>0</v>
      </c>
      <c r="U168">
        <v>0</v>
      </c>
      <c r="V168" t="s">
        <v>64</v>
      </c>
      <c r="W168" t="s">
        <v>52</v>
      </c>
      <c r="X168" t="s">
        <v>36</v>
      </c>
      <c r="Y168">
        <v>2</v>
      </c>
      <c r="Z168">
        <v>0</v>
      </c>
      <c r="AA168">
        <v>41</v>
      </c>
      <c r="AB168" t="str" cm="1">
        <f t="array" ref="AB1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68">
        <v>50</v>
      </c>
      <c r="AE168" t="s">
        <v>37</v>
      </c>
      <c r="AF168" t="s">
        <v>97</v>
      </c>
      <c r="AG168">
        <v>39381</v>
      </c>
      <c r="AH168">
        <v>4.0663264010000004</v>
      </c>
      <c r="AI168" s="37" t="str" cm="1">
        <f t="array" ref="AI1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68">
        <v>0</v>
      </c>
      <c r="AK168" t="s">
        <v>632</v>
      </c>
      <c r="AL168" s="17" t="s">
        <v>14291</v>
      </c>
    </row>
    <row r="169" spans="1:38" x14ac:dyDescent="0.3">
      <c r="A169">
        <v>168</v>
      </c>
      <c r="B169" t="s">
        <v>633</v>
      </c>
      <c r="C169">
        <v>8</v>
      </c>
      <c r="D169">
        <v>7</v>
      </c>
      <c r="E169">
        <v>-1</v>
      </c>
      <c r="F169">
        <v>50</v>
      </c>
      <c r="G169">
        <f>Table1[[#This Row],[price]]*Table1[[#This Row],[units_sold]]</f>
        <v>400</v>
      </c>
      <c r="H169" t="str" cm="1">
        <f t="array" ref="H1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69" t="s">
        <v>14088</v>
      </c>
      <c r="J169" s="28">
        <v>4</v>
      </c>
      <c r="K169" s="35" t="str" cm="1">
        <f t="array" ref="K1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69" s="29">
        <v>6</v>
      </c>
      <c r="M169" s="29">
        <v>2</v>
      </c>
      <c r="N169" s="29">
        <v>2</v>
      </c>
      <c r="O169" s="29">
        <v>2</v>
      </c>
      <c r="P169" s="29">
        <v>0</v>
      </c>
      <c r="Q169" s="30">
        <v>0</v>
      </c>
      <c r="R169">
        <v>0</v>
      </c>
      <c r="S169">
        <v>0</v>
      </c>
      <c r="T169">
        <v>0</v>
      </c>
      <c r="U169">
        <v>0</v>
      </c>
      <c r="V169" t="s">
        <v>64</v>
      </c>
      <c r="W169" t="s">
        <v>43</v>
      </c>
      <c r="X169" t="s">
        <v>36</v>
      </c>
      <c r="Y169">
        <v>3</v>
      </c>
      <c r="Z169">
        <v>0</v>
      </c>
      <c r="AA169">
        <v>42</v>
      </c>
      <c r="AB169" t="str" cm="1">
        <f t="array" ref="AB1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69">
        <v>50</v>
      </c>
      <c r="AD169">
        <v>1</v>
      </c>
      <c r="AE169" t="s">
        <v>37</v>
      </c>
      <c r="AF169" t="s">
        <v>634</v>
      </c>
      <c r="AG169">
        <v>19281</v>
      </c>
      <c r="AH169">
        <v>4.1598983460000003</v>
      </c>
      <c r="AI169" s="37" t="str" cm="1">
        <f t="array" ref="AI1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69">
        <v>0</v>
      </c>
      <c r="AK169" t="s">
        <v>635</v>
      </c>
      <c r="AL169" s="18" t="s">
        <v>14292</v>
      </c>
    </row>
    <row r="170" spans="1:38" x14ac:dyDescent="0.3">
      <c r="A170">
        <v>169</v>
      </c>
      <c r="B170" t="s">
        <v>636</v>
      </c>
      <c r="C170">
        <v>22</v>
      </c>
      <c r="D170">
        <v>169</v>
      </c>
      <c r="E170">
        <v>147</v>
      </c>
      <c r="F170">
        <v>1000</v>
      </c>
      <c r="G170">
        <f>Table1[[#This Row],[price]]*Table1[[#This Row],[units_sold]]</f>
        <v>22000</v>
      </c>
      <c r="H170" t="str" cm="1">
        <f t="array" ref="H1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70" t="s">
        <v>14089</v>
      </c>
      <c r="J170" s="28">
        <v>3.38</v>
      </c>
      <c r="K170" s="35" t="str" cm="1">
        <f t="array" ref="K1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70" s="29">
        <v>542</v>
      </c>
      <c r="M170" s="29">
        <v>195</v>
      </c>
      <c r="N170" s="29">
        <v>93</v>
      </c>
      <c r="O170" s="29">
        <v>92</v>
      </c>
      <c r="P170" s="29">
        <v>49</v>
      </c>
      <c r="Q170" s="30">
        <v>113</v>
      </c>
      <c r="R170">
        <v>0</v>
      </c>
      <c r="S170">
        <v>0</v>
      </c>
      <c r="T170">
        <v>0</v>
      </c>
      <c r="U170">
        <v>0</v>
      </c>
      <c r="V170" t="s">
        <v>34</v>
      </c>
      <c r="W170" t="s">
        <v>35</v>
      </c>
      <c r="X170" t="s">
        <v>36</v>
      </c>
      <c r="Y170">
        <v>5</v>
      </c>
      <c r="Z170">
        <v>0</v>
      </c>
      <c r="AA170">
        <v>35</v>
      </c>
      <c r="AB170" t="str" cm="1">
        <f t="array" ref="AB1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70">
        <v>50</v>
      </c>
      <c r="AD170">
        <v>1</v>
      </c>
      <c r="AE170" t="s">
        <v>37</v>
      </c>
      <c r="AF170" t="s">
        <v>637</v>
      </c>
      <c r="AG170">
        <v>9341</v>
      </c>
      <c r="AH170">
        <v>4.1474146239999996</v>
      </c>
      <c r="AI170" s="37" t="str" cm="1">
        <f t="array" ref="AI1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70">
        <v>0</v>
      </c>
      <c r="AK170" t="s">
        <v>638</v>
      </c>
      <c r="AL170" s="17" t="s">
        <v>14293</v>
      </c>
    </row>
    <row r="171" spans="1:38" x14ac:dyDescent="0.3">
      <c r="A171">
        <v>170</v>
      </c>
      <c r="B171" t="s">
        <v>639</v>
      </c>
      <c r="C171">
        <v>19</v>
      </c>
      <c r="D171">
        <v>26</v>
      </c>
      <c r="E171">
        <v>7</v>
      </c>
      <c r="F171">
        <v>1000</v>
      </c>
      <c r="G171">
        <f>Table1[[#This Row],[price]]*Table1[[#This Row],[units_sold]]</f>
        <v>19000</v>
      </c>
      <c r="H171" t="str" cm="1">
        <f t="array" ref="H1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71" t="s">
        <v>14089</v>
      </c>
      <c r="J171" s="28">
        <v>3.01</v>
      </c>
      <c r="K171" s="35" t="str" cm="1">
        <f t="array" ref="K1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71" s="29">
        <v>205</v>
      </c>
      <c r="M171" s="29">
        <v>57</v>
      </c>
      <c r="N171" s="29">
        <v>25</v>
      </c>
      <c r="O171" s="29">
        <v>43</v>
      </c>
      <c r="P171" s="29">
        <v>23</v>
      </c>
      <c r="Q171" s="30">
        <v>57</v>
      </c>
      <c r="R171">
        <v>2</v>
      </c>
      <c r="S171">
        <v>1</v>
      </c>
      <c r="T171">
        <v>0</v>
      </c>
      <c r="U171">
        <v>1</v>
      </c>
      <c r="V171" t="s">
        <v>4024</v>
      </c>
      <c r="W171" t="s">
        <v>101</v>
      </c>
      <c r="X171" t="s">
        <v>36</v>
      </c>
      <c r="Y171">
        <v>6</v>
      </c>
      <c r="Z171">
        <v>0</v>
      </c>
      <c r="AA171">
        <v>47</v>
      </c>
      <c r="AB171" t="str" cm="1">
        <f t="array" ref="AB1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71">
        <v>40</v>
      </c>
      <c r="AE171" t="s">
        <v>37</v>
      </c>
      <c r="AF171" t="s">
        <v>640</v>
      </c>
      <c r="AG171">
        <v>5048</v>
      </c>
      <c r="AH171">
        <v>4.1596671949999999</v>
      </c>
      <c r="AI171" s="37" t="str" cm="1">
        <f t="array" ref="AI1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71">
        <v>0</v>
      </c>
      <c r="AK171" t="s">
        <v>641</v>
      </c>
      <c r="AL171" s="18" t="s">
        <v>14294</v>
      </c>
    </row>
    <row r="172" spans="1:38" x14ac:dyDescent="0.3">
      <c r="A172">
        <v>171</v>
      </c>
      <c r="B172" t="s">
        <v>642</v>
      </c>
      <c r="C172">
        <v>11</v>
      </c>
      <c r="D172">
        <v>10</v>
      </c>
      <c r="E172">
        <v>-1</v>
      </c>
      <c r="F172">
        <v>1000</v>
      </c>
      <c r="G172">
        <f>Table1[[#This Row],[price]]*Table1[[#This Row],[units_sold]]</f>
        <v>11000</v>
      </c>
      <c r="H172" t="str" cm="1">
        <f t="array" ref="H1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72" t="s">
        <v>14088</v>
      </c>
      <c r="J172" s="28">
        <v>3.67</v>
      </c>
      <c r="K172" s="35" t="str" cm="1">
        <f t="array" ref="K1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72" s="29">
        <v>215</v>
      </c>
      <c r="M172" s="29">
        <v>94</v>
      </c>
      <c r="N172" s="29">
        <v>32</v>
      </c>
      <c r="O172" s="29">
        <v>40</v>
      </c>
      <c r="P172" s="29">
        <v>23</v>
      </c>
      <c r="Q172" s="30">
        <v>26</v>
      </c>
      <c r="R172">
        <v>0</v>
      </c>
      <c r="S172">
        <v>0</v>
      </c>
      <c r="T172">
        <v>0</v>
      </c>
      <c r="U172">
        <v>0</v>
      </c>
      <c r="V172" t="s">
        <v>144</v>
      </c>
      <c r="W172" t="s">
        <v>52</v>
      </c>
      <c r="X172" t="s">
        <v>36</v>
      </c>
      <c r="Y172">
        <v>2</v>
      </c>
      <c r="Z172">
        <v>0</v>
      </c>
      <c r="AA172">
        <v>39</v>
      </c>
      <c r="AB172" t="str" cm="1">
        <f t="array" ref="AB1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72">
        <v>50</v>
      </c>
      <c r="AE172" t="s">
        <v>37</v>
      </c>
      <c r="AF172" t="s">
        <v>643</v>
      </c>
      <c r="AG172">
        <v>2377</v>
      </c>
      <c r="AH172">
        <v>4.0635254520000004</v>
      </c>
      <c r="AI172" s="37" t="str" cm="1">
        <f t="array" ref="AI1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72">
        <v>0</v>
      </c>
      <c r="AK172" t="s">
        <v>645</v>
      </c>
      <c r="AL172" s="17" t="s">
        <v>14295</v>
      </c>
    </row>
    <row r="173" spans="1:38" x14ac:dyDescent="0.3">
      <c r="A173">
        <v>172</v>
      </c>
      <c r="B173" t="s">
        <v>646</v>
      </c>
      <c r="C173">
        <v>6</v>
      </c>
      <c r="D173">
        <v>6</v>
      </c>
      <c r="E173">
        <v>0</v>
      </c>
      <c r="F173">
        <v>1000</v>
      </c>
      <c r="G173">
        <f>Table1[[#This Row],[price]]*Table1[[#This Row],[units_sold]]</f>
        <v>6000</v>
      </c>
      <c r="H173" t="str" cm="1">
        <f t="array" ref="H1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73" t="s">
        <v>14088</v>
      </c>
      <c r="J173" s="28">
        <v>4.17</v>
      </c>
      <c r="K173" s="35" t="str" cm="1">
        <f t="array" ref="K1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73" s="29">
        <v>505</v>
      </c>
      <c r="M173" s="29">
        <v>295</v>
      </c>
      <c r="N173" s="29">
        <v>108</v>
      </c>
      <c r="O173" s="29">
        <v>36</v>
      </c>
      <c r="P173" s="29">
        <v>23</v>
      </c>
      <c r="Q173" s="30">
        <v>43</v>
      </c>
      <c r="R173">
        <v>0</v>
      </c>
      <c r="S173">
        <v>0</v>
      </c>
      <c r="T173">
        <v>0</v>
      </c>
      <c r="U173">
        <v>0</v>
      </c>
      <c r="V173" t="s">
        <v>144</v>
      </c>
      <c r="W173" t="s">
        <v>43</v>
      </c>
      <c r="X173" t="s">
        <v>36</v>
      </c>
      <c r="Y173">
        <v>2</v>
      </c>
      <c r="Z173">
        <v>0</v>
      </c>
      <c r="AA173">
        <v>37</v>
      </c>
      <c r="AB173" t="str" cm="1">
        <f t="array" ref="AB1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73">
        <v>50</v>
      </c>
      <c r="AE173" t="s">
        <v>37</v>
      </c>
      <c r="AF173" t="s">
        <v>647</v>
      </c>
      <c r="AG173">
        <v>2996</v>
      </c>
      <c r="AH173">
        <v>4.3487983979999996</v>
      </c>
      <c r="AI173" s="37" t="str" cm="1">
        <f t="array" ref="AI1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73">
        <v>0</v>
      </c>
      <c r="AK173" t="s">
        <v>648</v>
      </c>
      <c r="AL173" s="18" t="s">
        <v>14296</v>
      </c>
    </row>
    <row r="174" spans="1:38" x14ac:dyDescent="0.3">
      <c r="A174">
        <v>173</v>
      </c>
      <c r="B174" t="s">
        <v>649</v>
      </c>
      <c r="C174">
        <v>7</v>
      </c>
      <c r="D174">
        <v>56</v>
      </c>
      <c r="E174">
        <v>49</v>
      </c>
      <c r="F174">
        <v>5000</v>
      </c>
      <c r="G174">
        <f>Table1[[#This Row],[price]]*Table1[[#This Row],[units_sold]]</f>
        <v>35000</v>
      </c>
      <c r="H174" t="str" cm="1">
        <f t="array" ref="H1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74" t="s">
        <v>14089</v>
      </c>
      <c r="J174" s="28">
        <v>4.16</v>
      </c>
      <c r="K174" s="35" t="str" cm="1">
        <f t="array" ref="K1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74" s="29">
        <v>1378</v>
      </c>
      <c r="M174" s="29">
        <v>747</v>
      </c>
      <c r="N174" s="29">
        <v>317</v>
      </c>
      <c r="O174" s="29">
        <v>172</v>
      </c>
      <c r="P174" s="29">
        <v>66</v>
      </c>
      <c r="Q174" s="30">
        <v>76</v>
      </c>
      <c r="R174">
        <v>0</v>
      </c>
      <c r="S174">
        <v>0</v>
      </c>
      <c r="T174">
        <v>0</v>
      </c>
      <c r="U174">
        <v>0</v>
      </c>
      <c r="V174" t="s">
        <v>144</v>
      </c>
      <c r="W174" t="s">
        <v>52</v>
      </c>
      <c r="X174" t="s">
        <v>36</v>
      </c>
      <c r="Y174">
        <v>2</v>
      </c>
      <c r="Z174">
        <v>0</v>
      </c>
      <c r="AA174">
        <v>41</v>
      </c>
      <c r="AB174" t="str" cm="1">
        <f t="array" ref="AB1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74">
        <v>50</v>
      </c>
      <c r="AE174" t="s">
        <v>37</v>
      </c>
      <c r="AF174" t="s">
        <v>650</v>
      </c>
      <c r="AG174">
        <v>25222</v>
      </c>
      <c r="AH174">
        <v>4.0015462690000003</v>
      </c>
      <c r="AI174" s="37" t="str" cm="1">
        <f t="array" ref="AI1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74">
        <v>0</v>
      </c>
      <c r="AK174" t="s">
        <v>651</v>
      </c>
      <c r="AL174" s="17" t="s">
        <v>14297</v>
      </c>
    </row>
    <row r="175" spans="1:38" x14ac:dyDescent="0.3">
      <c r="A175">
        <v>174</v>
      </c>
      <c r="B175" t="s">
        <v>652</v>
      </c>
      <c r="C175">
        <v>7</v>
      </c>
      <c r="D175">
        <v>6</v>
      </c>
      <c r="E175">
        <v>-1</v>
      </c>
      <c r="F175">
        <v>10000</v>
      </c>
      <c r="G175">
        <f>Table1[[#This Row],[price]]*Table1[[#This Row],[units_sold]]</f>
        <v>70000</v>
      </c>
      <c r="H175" t="str" cm="1">
        <f t="array" ref="H1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75" t="s">
        <v>14089</v>
      </c>
      <c r="J175" s="28">
        <v>3.84</v>
      </c>
      <c r="K175" s="35" t="str" cm="1">
        <f t="array" ref="K1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75" s="29">
        <v>1978</v>
      </c>
      <c r="M175" s="29">
        <v>951</v>
      </c>
      <c r="N175" s="29">
        <v>368</v>
      </c>
      <c r="O175" s="29">
        <v>285</v>
      </c>
      <c r="P175" s="29">
        <v>144</v>
      </c>
      <c r="Q175" s="30">
        <v>230</v>
      </c>
      <c r="R175">
        <v>0</v>
      </c>
      <c r="S175">
        <v>0</v>
      </c>
      <c r="T175">
        <v>0</v>
      </c>
      <c r="U175">
        <v>0</v>
      </c>
      <c r="V175" t="s">
        <v>34</v>
      </c>
      <c r="W175" t="s">
        <v>43</v>
      </c>
      <c r="X175" t="s">
        <v>36</v>
      </c>
      <c r="Y175">
        <v>2</v>
      </c>
      <c r="Z175">
        <v>0</v>
      </c>
      <c r="AA175">
        <v>20</v>
      </c>
      <c r="AB175" t="str" cm="1">
        <f t="array" ref="AB1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75">
        <v>50</v>
      </c>
      <c r="AE175" t="s">
        <v>37</v>
      </c>
      <c r="AF175" t="s">
        <v>653</v>
      </c>
      <c r="AG175">
        <v>7069</v>
      </c>
      <c r="AH175">
        <v>4.0550290000000002</v>
      </c>
      <c r="AI175" s="37" t="str" cm="1">
        <f t="array" ref="AI1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75">
        <v>0</v>
      </c>
      <c r="AK175" t="s">
        <v>654</v>
      </c>
      <c r="AL175" s="18" t="s">
        <v>14298</v>
      </c>
    </row>
    <row r="176" spans="1:38" x14ac:dyDescent="0.3">
      <c r="A176">
        <v>175</v>
      </c>
      <c r="B176" t="s">
        <v>501</v>
      </c>
      <c r="C176">
        <v>8</v>
      </c>
      <c r="D176">
        <v>11</v>
      </c>
      <c r="E176">
        <v>3</v>
      </c>
      <c r="F176">
        <v>100</v>
      </c>
      <c r="G176">
        <f>Table1[[#This Row],[price]]*Table1[[#This Row],[units_sold]]</f>
        <v>800</v>
      </c>
      <c r="H176" t="str" cm="1">
        <f t="array" ref="H1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76" t="s">
        <v>14088</v>
      </c>
      <c r="J176" s="28">
        <v>2.81</v>
      </c>
      <c r="K176" s="35" t="str" cm="1">
        <f t="array" ref="K1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76" s="29">
        <v>21</v>
      </c>
      <c r="M176" s="29">
        <v>5</v>
      </c>
      <c r="N176" s="29">
        <v>2</v>
      </c>
      <c r="O176" s="29">
        <v>4</v>
      </c>
      <c r="P176" s="29">
        <v>4</v>
      </c>
      <c r="Q176" s="30">
        <v>6</v>
      </c>
      <c r="R176">
        <v>0</v>
      </c>
      <c r="S176">
        <v>0</v>
      </c>
      <c r="T176">
        <v>0</v>
      </c>
      <c r="U176">
        <v>0</v>
      </c>
      <c r="V176" t="s">
        <v>100</v>
      </c>
      <c r="W176" t="s">
        <v>52</v>
      </c>
      <c r="X176" t="s">
        <v>36</v>
      </c>
      <c r="Y176">
        <v>2</v>
      </c>
      <c r="Z176">
        <v>0</v>
      </c>
      <c r="AA176">
        <v>17</v>
      </c>
      <c r="AB176" t="str" cm="1">
        <f t="array" ref="AB1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76">
        <v>50</v>
      </c>
      <c r="AD176">
        <v>1</v>
      </c>
      <c r="AE176" t="s">
        <v>37</v>
      </c>
      <c r="AF176" t="s">
        <v>655</v>
      </c>
      <c r="AG176">
        <v>31</v>
      </c>
      <c r="AH176">
        <v>3.5806451610000001</v>
      </c>
      <c r="AI176" s="37" t="str" cm="1">
        <f t="array" ref="AI1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76">
        <v>0</v>
      </c>
      <c r="AK176" s="1" t="s">
        <v>656</v>
      </c>
      <c r="AL176" s="17" t="s">
        <v>14254</v>
      </c>
    </row>
    <row r="177" spans="1:38" x14ac:dyDescent="0.3">
      <c r="A177">
        <v>176</v>
      </c>
      <c r="B177" t="s">
        <v>657</v>
      </c>
      <c r="C177">
        <v>14</v>
      </c>
      <c r="D177">
        <v>26</v>
      </c>
      <c r="E177">
        <v>12</v>
      </c>
      <c r="F177">
        <v>100</v>
      </c>
      <c r="G177">
        <f>Table1[[#This Row],[price]]*Table1[[#This Row],[units_sold]]</f>
        <v>1400</v>
      </c>
      <c r="H177" t="str" cm="1">
        <f t="array" ref="H1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77" t="s">
        <v>14088</v>
      </c>
      <c r="J177" s="28">
        <v>3.61</v>
      </c>
      <c r="K177" s="35" t="str" cm="1">
        <f t="array" ref="K1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77" s="29">
        <v>72</v>
      </c>
      <c r="M177" s="29">
        <v>31</v>
      </c>
      <c r="N177" s="29">
        <v>14</v>
      </c>
      <c r="O177" s="29">
        <v>8</v>
      </c>
      <c r="P177" s="29">
        <v>6</v>
      </c>
      <c r="Q177" s="30">
        <v>13</v>
      </c>
      <c r="R177">
        <v>0</v>
      </c>
      <c r="S177">
        <v>0</v>
      </c>
      <c r="T177">
        <v>0</v>
      </c>
      <c r="U177">
        <v>0</v>
      </c>
      <c r="V177" t="s">
        <v>576</v>
      </c>
      <c r="W177" t="s">
        <v>43</v>
      </c>
      <c r="X177" t="s">
        <v>36</v>
      </c>
      <c r="Y177">
        <v>3</v>
      </c>
      <c r="Z177">
        <v>0</v>
      </c>
      <c r="AA177">
        <v>39</v>
      </c>
      <c r="AB177" t="str" cm="1">
        <f t="array" ref="AB1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77">
        <v>50</v>
      </c>
      <c r="AE177" t="s">
        <v>37</v>
      </c>
      <c r="AF177" t="s">
        <v>658</v>
      </c>
      <c r="AG177">
        <v>7385</v>
      </c>
      <c r="AH177">
        <v>4.0873392009999998</v>
      </c>
      <c r="AI177" s="37" t="str" cm="1">
        <f t="array" ref="AI1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77">
        <v>0</v>
      </c>
      <c r="AK177" t="s">
        <v>659</v>
      </c>
      <c r="AL177" s="18" t="s">
        <v>14299</v>
      </c>
    </row>
    <row r="178" spans="1:38" x14ac:dyDescent="0.3">
      <c r="A178">
        <v>177</v>
      </c>
      <c r="B178" t="s">
        <v>660</v>
      </c>
      <c r="C178">
        <v>6</v>
      </c>
      <c r="D178">
        <v>6</v>
      </c>
      <c r="E178">
        <v>0</v>
      </c>
      <c r="F178">
        <v>100</v>
      </c>
      <c r="G178">
        <f>Table1[[#This Row],[price]]*Table1[[#This Row],[units_sold]]</f>
        <v>600</v>
      </c>
      <c r="H178" t="str" cm="1">
        <f t="array" ref="H1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78" t="s">
        <v>14089</v>
      </c>
      <c r="J178" s="28">
        <v>3.67</v>
      </c>
      <c r="K178" s="35" t="str" cm="1">
        <f t="array" ref="K1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78" s="29">
        <v>27</v>
      </c>
      <c r="M178" s="29">
        <v>9</v>
      </c>
      <c r="N178" s="29">
        <v>8</v>
      </c>
      <c r="O178" s="29">
        <v>5</v>
      </c>
      <c r="P178" s="29">
        <v>2</v>
      </c>
      <c r="Q178" s="30">
        <v>3</v>
      </c>
      <c r="R178">
        <v>0</v>
      </c>
      <c r="S178">
        <v>0</v>
      </c>
      <c r="T178">
        <v>0</v>
      </c>
      <c r="U178">
        <v>0</v>
      </c>
      <c r="V178" t="s">
        <v>4024</v>
      </c>
      <c r="W178" t="s">
        <v>79</v>
      </c>
      <c r="X178" t="s">
        <v>36</v>
      </c>
      <c r="Y178">
        <v>2</v>
      </c>
      <c r="Z178">
        <v>0</v>
      </c>
      <c r="AA178">
        <v>38</v>
      </c>
      <c r="AB178" t="str" cm="1">
        <f t="array" ref="AB1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78">
        <v>50</v>
      </c>
      <c r="AD178">
        <v>1</v>
      </c>
      <c r="AE178" t="s">
        <v>37</v>
      </c>
      <c r="AF178" t="s">
        <v>662</v>
      </c>
      <c r="AG178">
        <v>4705</v>
      </c>
      <c r="AH178">
        <v>4.0405951120000001</v>
      </c>
      <c r="AI178" s="37" t="str" cm="1">
        <f t="array" ref="AI1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78">
        <v>0</v>
      </c>
      <c r="AK178" t="s">
        <v>663</v>
      </c>
      <c r="AL178" s="17" t="s">
        <v>14300</v>
      </c>
    </row>
    <row r="179" spans="1:38" x14ac:dyDescent="0.3">
      <c r="A179">
        <v>178</v>
      </c>
      <c r="B179" t="s">
        <v>664</v>
      </c>
      <c r="C179">
        <v>11</v>
      </c>
      <c r="D179">
        <v>12</v>
      </c>
      <c r="E179">
        <v>1</v>
      </c>
      <c r="F179">
        <v>5000</v>
      </c>
      <c r="G179">
        <f>Table1[[#This Row],[price]]*Table1[[#This Row],[units_sold]]</f>
        <v>55000</v>
      </c>
      <c r="H179" t="str" cm="1">
        <f t="array" ref="H1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79" t="s">
        <v>14088</v>
      </c>
      <c r="J179" s="28">
        <v>3.45</v>
      </c>
      <c r="K179" s="35" t="str" cm="1">
        <f t="array" ref="K1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79" s="29">
        <v>1045</v>
      </c>
      <c r="M179" s="29">
        <v>383</v>
      </c>
      <c r="N179" s="29">
        <v>181</v>
      </c>
      <c r="O179" s="29">
        <v>188</v>
      </c>
      <c r="P179" s="29">
        <v>109</v>
      </c>
      <c r="Q179" s="30">
        <v>184</v>
      </c>
      <c r="R179">
        <v>0</v>
      </c>
      <c r="S179">
        <v>0</v>
      </c>
      <c r="T179">
        <v>0</v>
      </c>
      <c r="U179">
        <v>0</v>
      </c>
      <c r="V179" t="s">
        <v>70</v>
      </c>
      <c r="W179" t="s">
        <v>52</v>
      </c>
      <c r="X179" t="s">
        <v>36</v>
      </c>
      <c r="Y179">
        <v>2</v>
      </c>
      <c r="Z179">
        <v>0</v>
      </c>
      <c r="AA179">
        <v>79</v>
      </c>
      <c r="AB179" t="str" cm="1">
        <f t="array" ref="AB1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79">
        <v>50</v>
      </c>
      <c r="AE179" t="s">
        <v>37</v>
      </c>
      <c r="AF179" t="s">
        <v>665</v>
      </c>
      <c r="AG179">
        <v>1490</v>
      </c>
      <c r="AH179">
        <v>3.9463087250000002</v>
      </c>
      <c r="AI179" s="37" t="str" cm="1">
        <f t="array" ref="AI1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79">
        <v>0</v>
      </c>
      <c r="AK179" t="s">
        <v>666</v>
      </c>
      <c r="AL179" s="18" t="s">
        <v>14301</v>
      </c>
    </row>
    <row r="180" spans="1:38" x14ac:dyDescent="0.3">
      <c r="A180">
        <v>179</v>
      </c>
      <c r="B180" t="s">
        <v>667</v>
      </c>
      <c r="C180">
        <v>7</v>
      </c>
      <c r="D180">
        <v>47</v>
      </c>
      <c r="E180">
        <v>40</v>
      </c>
      <c r="F180">
        <v>5000</v>
      </c>
      <c r="G180">
        <f>Table1[[#This Row],[price]]*Table1[[#This Row],[units_sold]]</f>
        <v>35000</v>
      </c>
      <c r="H180" t="str" cm="1">
        <f t="array" ref="H1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80" t="s">
        <v>14088</v>
      </c>
      <c r="J180" s="28">
        <v>4.0199999999999996</v>
      </c>
      <c r="K180" s="35" t="str" cm="1">
        <f t="array" ref="K1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80" s="29">
        <v>556</v>
      </c>
      <c r="M180" s="29">
        <v>308</v>
      </c>
      <c r="N180" s="29">
        <v>90</v>
      </c>
      <c r="O180" s="29">
        <v>69</v>
      </c>
      <c r="P180" s="29">
        <v>39</v>
      </c>
      <c r="Q180" s="30">
        <v>50</v>
      </c>
      <c r="R180">
        <v>0</v>
      </c>
      <c r="S180">
        <v>0</v>
      </c>
      <c r="T180">
        <v>0</v>
      </c>
      <c r="U180">
        <v>0</v>
      </c>
      <c r="V180" t="s">
        <v>4024</v>
      </c>
      <c r="W180" t="s">
        <v>35</v>
      </c>
      <c r="X180" t="s">
        <v>36</v>
      </c>
      <c r="Y180">
        <v>2</v>
      </c>
      <c r="Z180">
        <v>0</v>
      </c>
      <c r="AA180">
        <v>42</v>
      </c>
      <c r="AB180" t="str" cm="1">
        <f t="array" ref="AB1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80">
        <v>50</v>
      </c>
      <c r="AE180" t="s">
        <v>37</v>
      </c>
      <c r="AF180" t="s">
        <v>668</v>
      </c>
      <c r="AG180">
        <v>35262</v>
      </c>
      <c r="AH180">
        <v>3.9394815950000002</v>
      </c>
      <c r="AI180" s="37" t="str" cm="1">
        <f t="array" ref="AI1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80">
        <v>0</v>
      </c>
      <c r="AK180" t="s">
        <v>670</v>
      </c>
      <c r="AL180" s="17" t="s">
        <v>14302</v>
      </c>
    </row>
    <row r="181" spans="1:38" x14ac:dyDescent="0.3">
      <c r="A181">
        <v>180</v>
      </c>
      <c r="B181" t="s">
        <v>671</v>
      </c>
      <c r="C181">
        <v>6</v>
      </c>
      <c r="D181">
        <v>76</v>
      </c>
      <c r="E181">
        <v>70</v>
      </c>
      <c r="F181">
        <v>10000</v>
      </c>
      <c r="G181">
        <f>Table1[[#This Row],[price]]*Table1[[#This Row],[units_sold]]</f>
        <v>60000</v>
      </c>
      <c r="H181" t="str" cm="1">
        <f t="array" ref="H1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81" t="s">
        <v>14089</v>
      </c>
      <c r="J181" s="28">
        <v>4.29</v>
      </c>
      <c r="K181" s="35" t="str" cm="1">
        <f t="array" ref="K1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81" s="29">
        <v>1741</v>
      </c>
      <c r="M181" s="29">
        <v>1074</v>
      </c>
      <c r="N181" s="29">
        <v>324</v>
      </c>
      <c r="O181" s="29">
        <v>191</v>
      </c>
      <c r="P181" s="29">
        <v>73</v>
      </c>
      <c r="Q181" s="30">
        <v>79</v>
      </c>
      <c r="R181">
        <v>1</v>
      </c>
      <c r="S181">
        <v>0</v>
      </c>
      <c r="T181">
        <v>1</v>
      </c>
      <c r="U181">
        <v>0</v>
      </c>
      <c r="V181" t="s">
        <v>70</v>
      </c>
      <c r="W181" t="s">
        <v>52</v>
      </c>
      <c r="X181" t="s">
        <v>36</v>
      </c>
      <c r="Y181">
        <v>2</v>
      </c>
      <c r="Z181">
        <v>0</v>
      </c>
      <c r="AA181">
        <v>32</v>
      </c>
      <c r="AB181" t="str" cm="1">
        <f t="array" ref="AB1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81">
        <v>50</v>
      </c>
      <c r="AE181" t="s">
        <v>37</v>
      </c>
      <c r="AF181" t="s">
        <v>672</v>
      </c>
      <c r="AG181">
        <v>28159</v>
      </c>
      <c r="AH181">
        <v>4.1833871939999998</v>
      </c>
      <c r="AI181" s="37" t="str" cm="1">
        <f t="array" ref="AI1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81">
        <v>0</v>
      </c>
      <c r="AK181" t="s">
        <v>673</v>
      </c>
      <c r="AL181" s="18" t="s">
        <v>14303</v>
      </c>
    </row>
    <row r="182" spans="1:38" x14ac:dyDescent="0.3">
      <c r="A182">
        <v>181</v>
      </c>
      <c r="B182" t="s">
        <v>674</v>
      </c>
      <c r="C182">
        <v>7</v>
      </c>
      <c r="D182">
        <v>16</v>
      </c>
      <c r="E182">
        <v>9</v>
      </c>
      <c r="F182">
        <v>10000</v>
      </c>
      <c r="G182">
        <f>Table1[[#This Row],[price]]*Table1[[#This Row],[units_sold]]</f>
        <v>70000</v>
      </c>
      <c r="H182" t="str" cm="1">
        <f t="array" ref="H1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82" t="s">
        <v>14088</v>
      </c>
      <c r="J182" s="28">
        <v>3.71</v>
      </c>
      <c r="K182" s="35" t="str" cm="1">
        <f t="array" ref="K1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82" s="29">
        <v>1792</v>
      </c>
      <c r="M182" s="29">
        <v>802</v>
      </c>
      <c r="N182" s="29">
        <v>331</v>
      </c>
      <c r="O182" s="29">
        <v>255</v>
      </c>
      <c r="P182" s="29">
        <v>146</v>
      </c>
      <c r="Q182" s="30">
        <v>258</v>
      </c>
      <c r="R182">
        <v>0</v>
      </c>
      <c r="S182">
        <v>0</v>
      </c>
      <c r="T182">
        <v>0</v>
      </c>
      <c r="U182">
        <v>0</v>
      </c>
      <c r="V182" t="s">
        <v>100</v>
      </c>
      <c r="W182" t="s">
        <v>52</v>
      </c>
      <c r="X182" t="s">
        <v>36</v>
      </c>
      <c r="Y182">
        <v>2</v>
      </c>
      <c r="Z182">
        <v>0</v>
      </c>
      <c r="AA182">
        <v>45</v>
      </c>
      <c r="AB182" t="str" cm="1">
        <f t="array" ref="AB1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82">
        <v>50</v>
      </c>
      <c r="AE182" t="s">
        <v>37</v>
      </c>
      <c r="AF182" t="s">
        <v>675</v>
      </c>
      <c r="AG182">
        <v>1702</v>
      </c>
      <c r="AH182">
        <v>3.907168038</v>
      </c>
      <c r="AI182" s="37" t="str" cm="1">
        <f t="array" ref="AI1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82">
        <v>0</v>
      </c>
      <c r="AK182" t="s">
        <v>676</v>
      </c>
      <c r="AL182" s="17" t="s">
        <v>14304</v>
      </c>
    </row>
    <row r="183" spans="1:38" x14ac:dyDescent="0.3">
      <c r="A183">
        <v>182</v>
      </c>
      <c r="B183" t="s">
        <v>677</v>
      </c>
      <c r="C183">
        <v>8</v>
      </c>
      <c r="D183">
        <v>7</v>
      </c>
      <c r="E183">
        <v>-1</v>
      </c>
      <c r="F183">
        <v>100000</v>
      </c>
      <c r="G183">
        <f>Table1[[#This Row],[price]]*Table1[[#This Row],[units_sold]]</f>
        <v>800000</v>
      </c>
      <c r="H183" t="str" cm="1">
        <f t="array" ref="H1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600k+</v>
      </c>
      <c r="I183" t="s">
        <v>14089</v>
      </c>
      <c r="J183" s="28">
        <v>3.76</v>
      </c>
      <c r="K183" s="35" t="str" cm="1">
        <f t="array" ref="K1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83" s="29">
        <v>11062</v>
      </c>
      <c r="M183" s="29">
        <v>4663</v>
      </c>
      <c r="N183" s="29">
        <v>2418</v>
      </c>
      <c r="O183" s="29">
        <v>1868</v>
      </c>
      <c r="P183" s="29">
        <v>842</v>
      </c>
      <c r="Q183" s="30">
        <v>1271</v>
      </c>
      <c r="R183">
        <v>0</v>
      </c>
      <c r="S183">
        <v>0</v>
      </c>
      <c r="T183">
        <v>0</v>
      </c>
      <c r="U183">
        <v>0</v>
      </c>
      <c r="V183" t="s">
        <v>42</v>
      </c>
      <c r="W183" t="s">
        <v>35</v>
      </c>
      <c r="X183" t="s">
        <v>36</v>
      </c>
      <c r="Y183">
        <v>2</v>
      </c>
      <c r="Z183">
        <v>0</v>
      </c>
      <c r="AA183">
        <v>38</v>
      </c>
      <c r="AB183" t="str" cm="1">
        <f t="array" ref="AB1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83">
        <v>50</v>
      </c>
      <c r="AE183" t="s">
        <v>37</v>
      </c>
      <c r="AF183" t="s">
        <v>679</v>
      </c>
      <c r="AG183">
        <v>108048</v>
      </c>
      <c r="AH183">
        <v>4.052504442</v>
      </c>
      <c r="AI183" s="37" t="str" cm="1">
        <f t="array" ref="AI1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83">
        <v>1</v>
      </c>
      <c r="AK183" t="s">
        <v>680</v>
      </c>
      <c r="AL183" s="18" t="s">
        <v>14305</v>
      </c>
    </row>
    <row r="184" spans="1:38" x14ac:dyDescent="0.3">
      <c r="A184">
        <v>183</v>
      </c>
      <c r="B184" t="s">
        <v>681</v>
      </c>
      <c r="C184">
        <v>18</v>
      </c>
      <c r="D184">
        <v>17</v>
      </c>
      <c r="E184">
        <v>-1</v>
      </c>
      <c r="F184">
        <v>10000</v>
      </c>
      <c r="G184">
        <f>Table1[[#This Row],[price]]*Table1[[#This Row],[units_sold]]</f>
        <v>180000</v>
      </c>
      <c r="H184" t="str" cm="1">
        <f t="array" ref="H1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84" t="s">
        <v>14088</v>
      </c>
      <c r="J184" s="28">
        <v>4.17</v>
      </c>
      <c r="K184" s="35" t="str" cm="1">
        <f t="array" ref="K1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84" s="29">
        <v>3229</v>
      </c>
      <c r="M184" s="29">
        <v>1834</v>
      </c>
      <c r="N184" s="29">
        <v>691</v>
      </c>
      <c r="O184" s="29">
        <v>340</v>
      </c>
      <c r="P184" s="29">
        <v>140</v>
      </c>
      <c r="Q184" s="30">
        <v>224</v>
      </c>
      <c r="R184">
        <v>0</v>
      </c>
      <c r="S184">
        <v>0</v>
      </c>
      <c r="T184">
        <v>0</v>
      </c>
      <c r="U184">
        <v>0</v>
      </c>
      <c r="V184" t="s">
        <v>4024</v>
      </c>
      <c r="W184" t="s">
        <v>4024</v>
      </c>
      <c r="X184" t="s">
        <v>36</v>
      </c>
      <c r="Y184">
        <v>5</v>
      </c>
      <c r="Z184">
        <v>0</v>
      </c>
      <c r="AA184">
        <v>39</v>
      </c>
      <c r="AB184" t="str" cm="1">
        <f t="array" ref="AB1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84">
        <v>50</v>
      </c>
      <c r="AE184" t="s">
        <v>37</v>
      </c>
      <c r="AF184" t="s">
        <v>684</v>
      </c>
      <c r="AG184">
        <v>3309</v>
      </c>
      <c r="AH184">
        <v>4.2505288610000003</v>
      </c>
      <c r="AI184" s="37" t="str" cm="1">
        <f t="array" ref="AI1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84">
        <v>0</v>
      </c>
      <c r="AK184" t="s">
        <v>685</v>
      </c>
      <c r="AL184" s="17" t="s">
        <v>14306</v>
      </c>
    </row>
    <row r="185" spans="1:38" x14ac:dyDescent="0.3">
      <c r="A185">
        <v>184</v>
      </c>
      <c r="B185" t="s">
        <v>686</v>
      </c>
      <c r="C185">
        <v>11</v>
      </c>
      <c r="D185">
        <v>30</v>
      </c>
      <c r="E185">
        <v>19</v>
      </c>
      <c r="F185">
        <v>10</v>
      </c>
      <c r="G185">
        <f>Table1[[#This Row],[price]]*Table1[[#This Row],[units_sold]]</f>
        <v>110</v>
      </c>
      <c r="H185" t="str" cm="1">
        <f t="array" ref="H1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85" t="s">
        <v>14088</v>
      </c>
      <c r="J185" s="28">
        <v>5</v>
      </c>
      <c r="K185" s="35" t="str" cm="1">
        <f t="array" ref="K1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85" s="29">
        <v>0</v>
      </c>
      <c r="M185" s="29"/>
      <c r="N185" s="29"/>
      <c r="O185" s="29"/>
      <c r="P185" s="29"/>
      <c r="Q185" s="30"/>
      <c r="R185">
        <v>0</v>
      </c>
      <c r="S185">
        <v>0</v>
      </c>
      <c r="T185">
        <v>0</v>
      </c>
      <c r="U185">
        <v>0</v>
      </c>
      <c r="V185" t="s">
        <v>4024</v>
      </c>
      <c r="W185" t="s">
        <v>52</v>
      </c>
      <c r="X185" t="s">
        <v>36</v>
      </c>
      <c r="Y185">
        <v>3</v>
      </c>
      <c r="Z185">
        <v>0</v>
      </c>
      <c r="AA185">
        <v>78</v>
      </c>
      <c r="AB185" t="str" cm="1">
        <f t="array" ref="AB1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85">
        <v>50</v>
      </c>
      <c r="AD185">
        <v>1</v>
      </c>
      <c r="AE185" t="s">
        <v>37</v>
      </c>
      <c r="AF185" t="s">
        <v>687</v>
      </c>
      <c r="AG185">
        <v>22621</v>
      </c>
      <c r="AH185">
        <v>4.2951240000000004</v>
      </c>
      <c r="AI185" s="37" t="str" cm="1">
        <f t="array" ref="AI1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85">
        <v>0</v>
      </c>
      <c r="AK185" t="s">
        <v>688</v>
      </c>
      <c r="AL185" s="18" t="s">
        <v>14307</v>
      </c>
    </row>
    <row r="186" spans="1:38" x14ac:dyDescent="0.3">
      <c r="A186">
        <v>185</v>
      </c>
      <c r="B186" t="s">
        <v>689</v>
      </c>
      <c r="C186">
        <v>4.83</v>
      </c>
      <c r="D186">
        <v>51</v>
      </c>
      <c r="E186">
        <v>46.17</v>
      </c>
      <c r="F186">
        <v>50</v>
      </c>
      <c r="G186">
        <f>Table1[[#This Row],[price]]*Table1[[#This Row],[units_sold]]</f>
        <v>241.5</v>
      </c>
      <c r="H186" t="str" cm="1">
        <f t="array" ref="H1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86" t="s">
        <v>14089</v>
      </c>
      <c r="J186" s="28">
        <v>2</v>
      </c>
      <c r="K186" s="35" t="str" cm="1">
        <f t="array" ref="K1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186" s="29">
        <v>1</v>
      </c>
      <c r="M186" s="29">
        <v>0</v>
      </c>
      <c r="N186" s="29">
        <v>0</v>
      </c>
      <c r="O186" s="29">
        <v>0</v>
      </c>
      <c r="P186" s="29">
        <v>1</v>
      </c>
      <c r="Q186" s="30">
        <v>0</v>
      </c>
      <c r="R186">
        <v>0</v>
      </c>
      <c r="S186">
        <v>0</v>
      </c>
      <c r="T186">
        <v>0</v>
      </c>
      <c r="U186">
        <v>0</v>
      </c>
      <c r="V186" t="s">
        <v>34</v>
      </c>
      <c r="W186" t="s">
        <v>43</v>
      </c>
      <c r="X186" t="s">
        <v>36</v>
      </c>
      <c r="Y186">
        <v>1</v>
      </c>
      <c r="Z186">
        <v>0</v>
      </c>
      <c r="AA186">
        <v>39</v>
      </c>
      <c r="AB186" t="str" cm="1">
        <f t="array" ref="AB1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86">
        <v>50</v>
      </c>
      <c r="AD186">
        <v>1</v>
      </c>
      <c r="AE186" t="s">
        <v>396</v>
      </c>
      <c r="AF186" t="s">
        <v>690</v>
      </c>
      <c r="AG186">
        <v>57</v>
      </c>
      <c r="AH186">
        <v>3.8245614040000002</v>
      </c>
      <c r="AI186" s="37" t="str" cm="1">
        <f t="array" ref="AI1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86">
        <v>0</v>
      </c>
      <c r="AK186" t="s">
        <v>691</v>
      </c>
      <c r="AL186" s="17" t="s">
        <v>14308</v>
      </c>
    </row>
    <row r="187" spans="1:38" x14ac:dyDescent="0.3">
      <c r="A187">
        <v>186</v>
      </c>
      <c r="B187" t="s">
        <v>692</v>
      </c>
      <c r="C187">
        <v>8</v>
      </c>
      <c r="D187">
        <v>7</v>
      </c>
      <c r="E187">
        <v>-1</v>
      </c>
      <c r="F187">
        <v>100</v>
      </c>
      <c r="G187">
        <f>Table1[[#This Row],[price]]*Table1[[#This Row],[units_sold]]</f>
        <v>800</v>
      </c>
      <c r="H187" t="str" cm="1">
        <f t="array" ref="H1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87" t="s">
        <v>14089</v>
      </c>
      <c r="J187" s="28">
        <v>4.57</v>
      </c>
      <c r="K187" s="35" t="str" cm="1">
        <f t="array" ref="K1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87" s="29">
        <v>7</v>
      </c>
      <c r="M187" s="29">
        <v>5</v>
      </c>
      <c r="N187" s="29">
        <v>1</v>
      </c>
      <c r="O187" s="29">
        <v>1</v>
      </c>
      <c r="P187" s="29">
        <v>0</v>
      </c>
      <c r="Q187" s="30">
        <v>0</v>
      </c>
      <c r="R187">
        <v>0</v>
      </c>
      <c r="S187">
        <v>0</v>
      </c>
      <c r="T187">
        <v>0</v>
      </c>
      <c r="U187">
        <v>0</v>
      </c>
      <c r="V187" t="s">
        <v>70</v>
      </c>
      <c r="W187" t="s">
        <v>43</v>
      </c>
      <c r="X187" t="s">
        <v>36</v>
      </c>
      <c r="Y187">
        <v>3</v>
      </c>
      <c r="Z187">
        <v>0</v>
      </c>
      <c r="AA187">
        <v>37</v>
      </c>
      <c r="AB187" t="str" cm="1">
        <f t="array" ref="AB1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87">
        <v>50</v>
      </c>
      <c r="AE187" t="s">
        <v>37</v>
      </c>
      <c r="AF187" t="s">
        <v>694</v>
      </c>
      <c r="AG187">
        <v>610</v>
      </c>
      <c r="AH187">
        <v>3.8147540979999999</v>
      </c>
      <c r="AI187" s="37" t="str" cm="1">
        <f t="array" ref="AI1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87">
        <v>0</v>
      </c>
      <c r="AK187" t="s">
        <v>696</v>
      </c>
      <c r="AL187" s="18" t="s">
        <v>14309</v>
      </c>
    </row>
    <row r="188" spans="1:38" x14ac:dyDescent="0.3">
      <c r="A188">
        <v>187</v>
      </c>
      <c r="B188" t="s">
        <v>697</v>
      </c>
      <c r="C188">
        <v>5.85</v>
      </c>
      <c r="D188">
        <v>13</v>
      </c>
      <c r="E188">
        <v>7.15</v>
      </c>
      <c r="F188">
        <v>1000</v>
      </c>
      <c r="G188">
        <f>Table1[[#This Row],[price]]*Table1[[#This Row],[units_sold]]</f>
        <v>5850</v>
      </c>
      <c r="H188" t="str" cm="1">
        <f t="array" ref="H1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88" t="s">
        <v>14089</v>
      </c>
      <c r="J188" s="28">
        <v>3.16</v>
      </c>
      <c r="K188" s="35" t="str" cm="1">
        <f t="array" ref="K1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88" s="29">
        <v>602</v>
      </c>
      <c r="M188" s="29">
        <v>186</v>
      </c>
      <c r="N188" s="29">
        <v>104</v>
      </c>
      <c r="O188" s="29">
        <v>97</v>
      </c>
      <c r="P188" s="29">
        <v>52</v>
      </c>
      <c r="Q188" s="30">
        <v>163</v>
      </c>
      <c r="R188">
        <v>0</v>
      </c>
      <c r="S188">
        <v>0</v>
      </c>
      <c r="T188">
        <v>0</v>
      </c>
      <c r="U188">
        <v>0</v>
      </c>
      <c r="V188" t="s">
        <v>64</v>
      </c>
      <c r="W188" t="s">
        <v>43</v>
      </c>
      <c r="X188" t="s">
        <v>36</v>
      </c>
      <c r="Y188">
        <v>2</v>
      </c>
      <c r="Z188">
        <v>0</v>
      </c>
      <c r="AA188">
        <v>38</v>
      </c>
      <c r="AB188" t="str" cm="1">
        <f t="array" ref="AB1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88">
        <v>50</v>
      </c>
      <c r="AD188">
        <v>1</v>
      </c>
      <c r="AE188" t="s">
        <v>37</v>
      </c>
      <c r="AF188" t="s">
        <v>698</v>
      </c>
      <c r="AG188">
        <v>25631</v>
      </c>
      <c r="AH188">
        <v>3.8947368419999999</v>
      </c>
      <c r="AI188" s="37" t="str" cm="1">
        <f t="array" ref="AI1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88">
        <v>0</v>
      </c>
      <c r="AK188" t="s">
        <v>699</v>
      </c>
      <c r="AL188" s="17" t="s">
        <v>14310</v>
      </c>
    </row>
    <row r="189" spans="1:38" x14ac:dyDescent="0.3">
      <c r="A189">
        <v>188</v>
      </c>
      <c r="B189" t="s">
        <v>700</v>
      </c>
      <c r="C189">
        <v>11</v>
      </c>
      <c r="D189">
        <v>10</v>
      </c>
      <c r="E189">
        <v>-1</v>
      </c>
      <c r="F189">
        <v>100</v>
      </c>
      <c r="G189">
        <f>Table1[[#This Row],[price]]*Table1[[#This Row],[units_sold]]</f>
        <v>1100</v>
      </c>
      <c r="H189" t="str" cm="1">
        <f t="array" ref="H1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89" t="s">
        <v>14089</v>
      </c>
      <c r="J189" s="28">
        <v>3.96</v>
      </c>
      <c r="K189" s="35" t="str" cm="1">
        <f t="array" ref="K1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89" s="29">
        <v>25</v>
      </c>
      <c r="M189" s="29">
        <v>17</v>
      </c>
      <c r="N189" s="29">
        <v>0</v>
      </c>
      <c r="O189" s="29">
        <v>2</v>
      </c>
      <c r="P189" s="29">
        <v>2</v>
      </c>
      <c r="Q189" s="30">
        <v>4</v>
      </c>
      <c r="R189">
        <v>2</v>
      </c>
      <c r="S189">
        <v>1</v>
      </c>
      <c r="T189">
        <v>1</v>
      </c>
      <c r="U189">
        <v>0</v>
      </c>
      <c r="V189" t="s">
        <v>100</v>
      </c>
      <c r="W189" t="s">
        <v>43</v>
      </c>
      <c r="X189" t="s">
        <v>36</v>
      </c>
      <c r="Y189">
        <v>2</v>
      </c>
      <c r="Z189">
        <v>0</v>
      </c>
      <c r="AA189">
        <v>27</v>
      </c>
      <c r="AB189" t="str" cm="1">
        <f t="array" ref="AB1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89">
        <v>50</v>
      </c>
      <c r="AD189">
        <v>1</v>
      </c>
      <c r="AE189" t="s">
        <v>37</v>
      </c>
      <c r="AF189" t="s">
        <v>701</v>
      </c>
      <c r="AG189">
        <v>794</v>
      </c>
      <c r="AH189">
        <v>4.2770780860000004</v>
      </c>
      <c r="AI189" s="37" t="str" cm="1">
        <f t="array" ref="AI1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89">
        <v>0</v>
      </c>
      <c r="AK189" t="s">
        <v>702</v>
      </c>
      <c r="AL189" s="18" t="s">
        <v>14311</v>
      </c>
    </row>
    <row r="190" spans="1:38" x14ac:dyDescent="0.3">
      <c r="A190">
        <v>189</v>
      </c>
      <c r="B190" t="s">
        <v>703</v>
      </c>
      <c r="C190">
        <v>9</v>
      </c>
      <c r="D190">
        <v>34</v>
      </c>
      <c r="E190">
        <v>25</v>
      </c>
      <c r="F190">
        <v>100</v>
      </c>
      <c r="G190">
        <f>Table1[[#This Row],[price]]*Table1[[#This Row],[units_sold]]</f>
        <v>900</v>
      </c>
      <c r="H190" t="str" cm="1">
        <f t="array" ref="H1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90" t="s">
        <v>14089</v>
      </c>
      <c r="J190" s="28">
        <v>4.4400000000000004</v>
      </c>
      <c r="K190" s="35" t="str" cm="1">
        <f t="array" ref="K1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90" s="29">
        <v>18</v>
      </c>
      <c r="M190" s="29">
        <v>13</v>
      </c>
      <c r="N190" s="29">
        <v>3</v>
      </c>
      <c r="O190" s="29">
        <v>0</v>
      </c>
      <c r="P190" s="29">
        <v>1</v>
      </c>
      <c r="Q190" s="30">
        <v>1</v>
      </c>
      <c r="R190">
        <v>0</v>
      </c>
      <c r="S190">
        <v>0</v>
      </c>
      <c r="T190">
        <v>0</v>
      </c>
      <c r="U190">
        <v>0</v>
      </c>
      <c r="V190" t="s">
        <v>70</v>
      </c>
      <c r="W190" t="s">
        <v>35</v>
      </c>
      <c r="X190" t="s">
        <v>36</v>
      </c>
      <c r="Y190">
        <v>3</v>
      </c>
      <c r="Z190">
        <v>0</v>
      </c>
      <c r="AA190">
        <v>39</v>
      </c>
      <c r="AB190" t="str" cm="1">
        <f t="array" ref="AB1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90">
        <v>50</v>
      </c>
      <c r="AE190" t="s">
        <v>37</v>
      </c>
      <c r="AF190" t="s">
        <v>704</v>
      </c>
      <c r="AG190">
        <v>1385</v>
      </c>
      <c r="AH190">
        <v>4.1249097470000002</v>
      </c>
      <c r="AI190" s="37" t="str" cm="1">
        <f t="array" ref="AI1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90">
        <v>0</v>
      </c>
      <c r="AK190" t="s">
        <v>705</v>
      </c>
      <c r="AL190" s="17" t="s">
        <v>14312</v>
      </c>
    </row>
    <row r="191" spans="1:38" x14ac:dyDescent="0.3">
      <c r="A191">
        <v>190</v>
      </c>
      <c r="B191" t="s">
        <v>706</v>
      </c>
      <c r="C191">
        <v>15</v>
      </c>
      <c r="D191">
        <v>101</v>
      </c>
      <c r="E191">
        <v>86</v>
      </c>
      <c r="F191">
        <v>1000</v>
      </c>
      <c r="G191">
        <f>Table1[[#This Row],[price]]*Table1[[#This Row],[units_sold]]</f>
        <v>15000</v>
      </c>
      <c r="H191" t="str" cm="1">
        <f t="array" ref="H1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91" t="s">
        <v>14088</v>
      </c>
      <c r="J191" s="28">
        <v>3.91</v>
      </c>
      <c r="K191" s="35" t="str" cm="1">
        <f t="array" ref="K1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91" s="29">
        <v>646</v>
      </c>
      <c r="M191" s="29">
        <v>334</v>
      </c>
      <c r="N191" s="29">
        <v>106</v>
      </c>
      <c r="O191" s="29">
        <v>94</v>
      </c>
      <c r="P191" s="29">
        <v>41</v>
      </c>
      <c r="Q191" s="30">
        <v>71</v>
      </c>
      <c r="R191">
        <v>1</v>
      </c>
      <c r="S191">
        <v>1</v>
      </c>
      <c r="T191">
        <v>0</v>
      </c>
      <c r="U191">
        <v>0</v>
      </c>
      <c r="V191" t="s">
        <v>51</v>
      </c>
      <c r="W191" t="s">
        <v>101</v>
      </c>
      <c r="X191" t="s">
        <v>36</v>
      </c>
      <c r="Y191">
        <v>4</v>
      </c>
      <c r="Z191">
        <v>0</v>
      </c>
      <c r="AA191">
        <v>40</v>
      </c>
      <c r="AB191" t="str" cm="1">
        <f t="array" ref="AB1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91">
        <v>50</v>
      </c>
      <c r="AE191" t="s">
        <v>37</v>
      </c>
      <c r="AF191" t="s">
        <v>707</v>
      </c>
      <c r="AG191">
        <v>29044</v>
      </c>
      <c r="AH191">
        <v>4.1602740669999996</v>
      </c>
      <c r="AI191" s="37" t="str" cm="1">
        <f t="array" ref="AI1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91">
        <v>1</v>
      </c>
      <c r="AK191" t="s">
        <v>709</v>
      </c>
      <c r="AL191" s="18" t="s">
        <v>14313</v>
      </c>
    </row>
    <row r="192" spans="1:38" x14ac:dyDescent="0.3">
      <c r="A192">
        <v>191</v>
      </c>
      <c r="B192" t="s">
        <v>710</v>
      </c>
      <c r="C192">
        <v>5</v>
      </c>
      <c r="D192">
        <v>5</v>
      </c>
      <c r="E192">
        <v>0</v>
      </c>
      <c r="F192">
        <v>1000</v>
      </c>
      <c r="G192">
        <f>Table1[[#This Row],[price]]*Table1[[#This Row],[units_sold]]</f>
        <v>5000</v>
      </c>
      <c r="H192" t="str" cm="1">
        <f t="array" ref="H1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92" t="s">
        <v>14088</v>
      </c>
      <c r="J192" s="28">
        <v>4.0599999999999996</v>
      </c>
      <c r="K192" s="35" t="str" cm="1">
        <f t="array" ref="K1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92" s="29">
        <v>197</v>
      </c>
      <c r="M192" s="29">
        <v>109</v>
      </c>
      <c r="N192" s="29">
        <v>37</v>
      </c>
      <c r="O192" s="29">
        <v>25</v>
      </c>
      <c r="P192" s="29">
        <v>6</v>
      </c>
      <c r="Q192" s="30">
        <v>20</v>
      </c>
      <c r="R192">
        <v>0</v>
      </c>
      <c r="S192">
        <v>0</v>
      </c>
      <c r="T192">
        <v>0</v>
      </c>
      <c r="U192">
        <v>0</v>
      </c>
      <c r="V192" t="s">
        <v>34</v>
      </c>
      <c r="W192" t="s">
        <v>35</v>
      </c>
      <c r="X192" t="s">
        <v>36</v>
      </c>
      <c r="Y192">
        <v>2</v>
      </c>
      <c r="Z192">
        <v>0</v>
      </c>
      <c r="AA192">
        <v>39</v>
      </c>
      <c r="AB192" t="str" cm="1">
        <f t="array" ref="AB1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92">
        <v>50</v>
      </c>
      <c r="AE192" t="s">
        <v>37</v>
      </c>
      <c r="AF192" t="s">
        <v>711</v>
      </c>
      <c r="AG192">
        <v>2610</v>
      </c>
      <c r="AH192">
        <v>4.1582375479999998</v>
      </c>
      <c r="AI192" s="37" t="str" cm="1">
        <f t="array" ref="AI1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92">
        <v>0</v>
      </c>
      <c r="AK192" t="s">
        <v>712</v>
      </c>
      <c r="AL192" s="17" t="s">
        <v>14314</v>
      </c>
    </row>
    <row r="193" spans="1:38" x14ac:dyDescent="0.3">
      <c r="A193">
        <v>192</v>
      </c>
      <c r="B193" t="s">
        <v>713</v>
      </c>
      <c r="C193">
        <v>8</v>
      </c>
      <c r="D193">
        <v>7</v>
      </c>
      <c r="E193">
        <v>-1</v>
      </c>
      <c r="F193">
        <v>100</v>
      </c>
      <c r="G193">
        <f>Table1[[#This Row],[price]]*Table1[[#This Row],[units_sold]]</f>
        <v>800</v>
      </c>
      <c r="H193" t="str" cm="1">
        <f t="array" ref="H1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93" t="s">
        <v>14089</v>
      </c>
      <c r="J193" s="28">
        <v>3.52</v>
      </c>
      <c r="K193" s="35" t="str" cm="1">
        <f t="array" ref="K1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93" s="29">
        <v>23</v>
      </c>
      <c r="M193" s="29">
        <v>9</v>
      </c>
      <c r="N193" s="29">
        <v>3</v>
      </c>
      <c r="O193" s="29">
        <v>4</v>
      </c>
      <c r="P193" s="29">
        <v>5</v>
      </c>
      <c r="Q193" s="30">
        <v>2</v>
      </c>
      <c r="R193">
        <v>0</v>
      </c>
      <c r="S193">
        <v>0</v>
      </c>
      <c r="T193">
        <v>0</v>
      </c>
      <c r="U193">
        <v>0</v>
      </c>
      <c r="V193" t="s">
        <v>144</v>
      </c>
      <c r="W193" t="s">
        <v>52</v>
      </c>
      <c r="X193" t="s">
        <v>36</v>
      </c>
      <c r="Y193">
        <v>3</v>
      </c>
      <c r="Z193">
        <v>0</v>
      </c>
      <c r="AA193">
        <v>41</v>
      </c>
      <c r="AB193" t="str" cm="1">
        <f t="array" ref="AB1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93">
        <v>50</v>
      </c>
      <c r="AD193">
        <v>1</v>
      </c>
      <c r="AE193" t="s">
        <v>37</v>
      </c>
      <c r="AF193" t="s">
        <v>106</v>
      </c>
      <c r="AG193">
        <v>139223</v>
      </c>
      <c r="AH193">
        <v>3.9335813769999999</v>
      </c>
      <c r="AI193" s="37" t="str" cm="1">
        <f t="array" ref="AI1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93">
        <v>0</v>
      </c>
      <c r="AK193" s="1" t="s">
        <v>714</v>
      </c>
      <c r="AL193" s="18" t="s">
        <v>14315</v>
      </c>
    </row>
    <row r="194" spans="1:38" x14ac:dyDescent="0.3">
      <c r="A194">
        <v>193</v>
      </c>
      <c r="B194" t="s">
        <v>715</v>
      </c>
      <c r="C194">
        <v>5.69</v>
      </c>
      <c r="D194">
        <v>5</v>
      </c>
      <c r="E194">
        <v>-0.69</v>
      </c>
      <c r="F194">
        <v>5000</v>
      </c>
      <c r="G194">
        <f>Table1[[#This Row],[price]]*Table1[[#This Row],[units_sold]]</f>
        <v>28450.000000000004</v>
      </c>
      <c r="H194" t="str" cm="1">
        <f t="array" ref="H1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94" t="s">
        <v>14088</v>
      </c>
      <c r="J194" s="28">
        <v>4.26</v>
      </c>
      <c r="K194" s="35" t="str" cm="1">
        <f t="array" ref="K1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94" s="29">
        <v>798</v>
      </c>
      <c r="M194" s="29">
        <v>469</v>
      </c>
      <c r="N194" s="29">
        <v>174</v>
      </c>
      <c r="O194" s="29">
        <v>88</v>
      </c>
      <c r="P194" s="29">
        <v>30</v>
      </c>
      <c r="Q194" s="30">
        <v>37</v>
      </c>
      <c r="R194">
        <v>1</v>
      </c>
      <c r="S194">
        <v>0</v>
      </c>
      <c r="T194">
        <v>1</v>
      </c>
      <c r="U194">
        <v>0</v>
      </c>
      <c r="V194" t="s">
        <v>70</v>
      </c>
      <c r="W194" t="s">
        <v>35</v>
      </c>
      <c r="X194" t="s">
        <v>36</v>
      </c>
      <c r="Y194">
        <v>1</v>
      </c>
      <c r="Z194">
        <v>0</v>
      </c>
      <c r="AA194">
        <v>51</v>
      </c>
      <c r="AB194" t="str" cm="1">
        <f t="array" ref="AB1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94">
        <v>50</v>
      </c>
      <c r="AD194">
        <v>1</v>
      </c>
      <c r="AE194" t="s">
        <v>136</v>
      </c>
      <c r="AF194" t="s">
        <v>716</v>
      </c>
      <c r="AG194">
        <v>2199</v>
      </c>
      <c r="AH194">
        <v>4.2364711230000003</v>
      </c>
      <c r="AI194" s="37" t="str" cm="1">
        <f t="array" ref="AI1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94">
        <v>0</v>
      </c>
      <c r="AK194" t="s">
        <v>717</v>
      </c>
      <c r="AL194" s="17" t="s">
        <v>14316</v>
      </c>
    </row>
    <row r="195" spans="1:38" x14ac:dyDescent="0.3">
      <c r="A195">
        <v>194</v>
      </c>
      <c r="B195" t="s">
        <v>718</v>
      </c>
      <c r="C195">
        <v>6</v>
      </c>
      <c r="D195">
        <v>6</v>
      </c>
      <c r="E195">
        <v>0</v>
      </c>
      <c r="F195">
        <v>100</v>
      </c>
      <c r="G195">
        <f>Table1[[#This Row],[price]]*Table1[[#This Row],[units_sold]]</f>
        <v>600</v>
      </c>
      <c r="H195" t="str" cm="1">
        <f t="array" ref="H1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95" t="s">
        <v>14088</v>
      </c>
      <c r="J195" s="28">
        <v>4</v>
      </c>
      <c r="K195" s="35" t="str" cm="1">
        <f t="array" ref="K1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95" s="29">
        <v>8</v>
      </c>
      <c r="M195" s="29">
        <v>5</v>
      </c>
      <c r="N195" s="29">
        <v>0</v>
      </c>
      <c r="O195" s="29">
        <v>1</v>
      </c>
      <c r="P195" s="29">
        <v>2</v>
      </c>
      <c r="Q195" s="30">
        <v>0</v>
      </c>
      <c r="R195">
        <v>0</v>
      </c>
      <c r="S195">
        <v>0</v>
      </c>
      <c r="T195">
        <v>0</v>
      </c>
      <c r="U195">
        <v>0</v>
      </c>
      <c r="V195" t="s">
        <v>34</v>
      </c>
      <c r="W195" t="s">
        <v>43</v>
      </c>
      <c r="X195" t="s">
        <v>36</v>
      </c>
      <c r="Y195">
        <v>2</v>
      </c>
      <c r="Z195">
        <v>0</v>
      </c>
      <c r="AA195">
        <v>23</v>
      </c>
      <c r="AB195" t="str" cm="1">
        <f t="array" ref="AB1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95">
        <v>50</v>
      </c>
      <c r="AD195">
        <v>1</v>
      </c>
      <c r="AE195" t="s">
        <v>37</v>
      </c>
      <c r="AF195" t="s">
        <v>720</v>
      </c>
      <c r="AG195">
        <v>127</v>
      </c>
      <c r="AH195">
        <v>3.8740157480000001</v>
      </c>
      <c r="AI195" s="37" t="str" cm="1">
        <f t="array" ref="AI1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95">
        <v>0</v>
      </c>
      <c r="AK195" t="s">
        <v>721</v>
      </c>
      <c r="AL195" s="18" t="s">
        <v>14317</v>
      </c>
    </row>
    <row r="196" spans="1:38" x14ac:dyDescent="0.3">
      <c r="A196">
        <v>195</v>
      </c>
      <c r="B196" t="s">
        <v>722</v>
      </c>
      <c r="C196">
        <v>8</v>
      </c>
      <c r="D196">
        <v>8</v>
      </c>
      <c r="E196">
        <v>0</v>
      </c>
      <c r="F196">
        <v>5000</v>
      </c>
      <c r="G196">
        <f>Table1[[#This Row],[price]]*Table1[[#This Row],[units_sold]]</f>
        <v>40000</v>
      </c>
      <c r="H196" t="str" cm="1">
        <f t="array" ref="H1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96" t="s">
        <v>14089</v>
      </c>
      <c r="J196" s="28">
        <v>4.03</v>
      </c>
      <c r="K196" s="35" t="str" cm="1">
        <f t="array" ref="K1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96" s="29">
        <v>579</v>
      </c>
      <c r="M196" s="29">
        <v>295</v>
      </c>
      <c r="N196" s="29">
        <v>119</v>
      </c>
      <c r="O196" s="29">
        <v>87</v>
      </c>
      <c r="P196" s="29">
        <v>42</v>
      </c>
      <c r="Q196" s="30">
        <v>36</v>
      </c>
      <c r="R196">
        <v>0</v>
      </c>
      <c r="S196">
        <v>0</v>
      </c>
      <c r="T196">
        <v>0</v>
      </c>
      <c r="U196">
        <v>0</v>
      </c>
      <c r="V196" t="s">
        <v>70</v>
      </c>
      <c r="W196" t="s">
        <v>35</v>
      </c>
      <c r="X196" t="s">
        <v>36</v>
      </c>
      <c r="Y196">
        <v>2</v>
      </c>
      <c r="Z196">
        <v>0</v>
      </c>
      <c r="AA196">
        <v>41</v>
      </c>
      <c r="AB196" t="str" cm="1">
        <f t="array" ref="AB1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96">
        <v>50</v>
      </c>
      <c r="AD196">
        <v>1</v>
      </c>
      <c r="AE196" t="s">
        <v>37</v>
      </c>
      <c r="AF196" t="s">
        <v>723</v>
      </c>
      <c r="AG196">
        <v>23832</v>
      </c>
      <c r="AH196">
        <v>4.02043471</v>
      </c>
      <c r="AI196" s="37" t="str" cm="1">
        <f t="array" ref="AI1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96">
        <v>0</v>
      </c>
      <c r="AK196" t="s">
        <v>725</v>
      </c>
      <c r="AL196" s="17" t="s">
        <v>14318</v>
      </c>
    </row>
    <row r="197" spans="1:38" x14ac:dyDescent="0.3">
      <c r="A197">
        <v>196</v>
      </c>
      <c r="B197" t="s">
        <v>726</v>
      </c>
      <c r="C197">
        <v>6</v>
      </c>
      <c r="D197">
        <v>41</v>
      </c>
      <c r="E197">
        <v>35</v>
      </c>
      <c r="F197">
        <v>5000</v>
      </c>
      <c r="G197">
        <f>Table1[[#This Row],[price]]*Table1[[#This Row],[units_sold]]</f>
        <v>30000</v>
      </c>
      <c r="H197" t="str" cm="1">
        <f t="array" ref="H1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97" t="s">
        <v>14089</v>
      </c>
      <c r="J197" s="28">
        <v>4.0999999999999996</v>
      </c>
      <c r="K197" s="35" t="str" cm="1">
        <f t="array" ref="K1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97" s="29">
        <v>939</v>
      </c>
      <c r="M197" s="29">
        <v>496</v>
      </c>
      <c r="N197" s="29">
        <v>209</v>
      </c>
      <c r="O197" s="29">
        <v>124</v>
      </c>
      <c r="P197" s="29">
        <v>49</v>
      </c>
      <c r="Q197" s="30">
        <v>61</v>
      </c>
      <c r="R197">
        <v>0</v>
      </c>
      <c r="S197">
        <v>0</v>
      </c>
      <c r="T197">
        <v>0</v>
      </c>
      <c r="U197">
        <v>0</v>
      </c>
      <c r="V197" t="s">
        <v>34</v>
      </c>
      <c r="W197" t="s">
        <v>52</v>
      </c>
      <c r="X197" t="s">
        <v>36</v>
      </c>
      <c r="Y197">
        <v>2</v>
      </c>
      <c r="Z197">
        <v>0</v>
      </c>
      <c r="AA197">
        <v>41</v>
      </c>
      <c r="AB197" t="str" cm="1">
        <f t="array" ref="AB1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97">
        <v>50</v>
      </c>
      <c r="AE197" t="s">
        <v>37</v>
      </c>
      <c r="AF197" t="s">
        <v>727</v>
      </c>
      <c r="AG197">
        <v>9926</v>
      </c>
      <c r="AH197">
        <v>3.9492242599999998</v>
      </c>
      <c r="AI197" s="37" t="str" cm="1">
        <f t="array" ref="AI1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97">
        <v>0</v>
      </c>
      <c r="AK197" t="s">
        <v>728</v>
      </c>
      <c r="AL197" s="18" t="s">
        <v>14319</v>
      </c>
    </row>
    <row r="198" spans="1:38" x14ac:dyDescent="0.3">
      <c r="A198">
        <v>197</v>
      </c>
      <c r="B198" t="s">
        <v>729</v>
      </c>
      <c r="C198">
        <v>11</v>
      </c>
      <c r="D198">
        <v>89</v>
      </c>
      <c r="E198">
        <v>78</v>
      </c>
      <c r="F198">
        <v>100</v>
      </c>
      <c r="G198">
        <f>Table1[[#This Row],[price]]*Table1[[#This Row],[units_sold]]</f>
        <v>1100</v>
      </c>
      <c r="H198" t="str" cm="1">
        <f t="array" ref="H1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98" t="s">
        <v>14088</v>
      </c>
      <c r="J198" s="28">
        <v>3.77</v>
      </c>
      <c r="K198" s="35" t="str" cm="1">
        <f t="array" ref="K1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98" s="29">
        <v>48</v>
      </c>
      <c r="M198" s="29">
        <v>22</v>
      </c>
      <c r="N198" s="29">
        <v>8</v>
      </c>
      <c r="O198" s="29">
        <v>9</v>
      </c>
      <c r="P198" s="29">
        <v>3</v>
      </c>
      <c r="Q198" s="30">
        <v>6</v>
      </c>
      <c r="R198">
        <v>0</v>
      </c>
      <c r="S198">
        <v>0</v>
      </c>
      <c r="T198">
        <v>0</v>
      </c>
      <c r="U198">
        <v>0</v>
      </c>
      <c r="V198" t="s">
        <v>100</v>
      </c>
      <c r="W198" t="s">
        <v>52</v>
      </c>
      <c r="X198" t="s">
        <v>36</v>
      </c>
      <c r="Y198">
        <v>2</v>
      </c>
      <c r="Z198">
        <v>0</v>
      </c>
      <c r="AA198">
        <v>37</v>
      </c>
      <c r="AB198" t="str" cm="1">
        <f t="array" ref="AB1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98">
        <v>50</v>
      </c>
      <c r="AE198" t="s">
        <v>37</v>
      </c>
      <c r="AF198" t="s">
        <v>731</v>
      </c>
      <c r="AG198">
        <v>104269</v>
      </c>
      <c r="AH198">
        <v>4.2532871710000002</v>
      </c>
      <c r="AI198" s="37" t="str" cm="1">
        <f t="array" ref="AI1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98">
        <v>0</v>
      </c>
      <c r="AK198" t="s">
        <v>732</v>
      </c>
      <c r="AL198" s="17" t="s">
        <v>14320</v>
      </c>
    </row>
    <row r="199" spans="1:38" x14ac:dyDescent="0.3">
      <c r="A199">
        <v>198</v>
      </c>
      <c r="B199" t="s">
        <v>733</v>
      </c>
      <c r="C199">
        <v>1.72</v>
      </c>
      <c r="D199">
        <v>56</v>
      </c>
      <c r="E199">
        <v>54.28</v>
      </c>
      <c r="F199">
        <v>100</v>
      </c>
      <c r="G199">
        <f>Table1[[#This Row],[price]]*Table1[[#This Row],[units_sold]]</f>
        <v>172</v>
      </c>
      <c r="H199" t="str" cm="1">
        <f t="array" ref="H1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99" t="s">
        <v>14089</v>
      </c>
      <c r="J199" s="28">
        <v>4</v>
      </c>
      <c r="K199" s="35" t="str" cm="1">
        <f t="array" ref="K1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99" s="29">
        <v>6</v>
      </c>
      <c r="M199" s="29">
        <v>3</v>
      </c>
      <c r="N199" s="29">
        <v>1</v>
      </c>
      <c r="O199" s="29">
        <v>1</v>
      </c>
      <c r="P199" s="29">
        <v>1</v>
      </c>
      <c r="Q199" s="30">
        <v>0</v>
      </c>
      <c r="R199">
        <v>0</v>
      </c>
      <c r="S199">
        <v>0</v>
      </c>
      <c r="T199">
        <v>0</v>
      </c>
      <c r="U199">
        <v>0</v>
      </c>
      <c r="V199" t="s">
        <v>100</v>
      </c>
      <c r="W199" t="s">
        <v>79</v>
      </c>
      <c r="X199" t="s">
        <v>36</v>
      </c>
      <c r="Y199">
        <v>1</v>
      </c>
      <c r="Z199">
        <v>0</v>
      </c>
      <c r="AA199">
        <v>27</v>
      </c>
      <c r="AB199" t="str" cm="1">
        <f t="array" ref="AB1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99">
        <v>36</v>
      </c>
      <c r="AE199" t="s">
        <v>37</v>
      </c>
      <c r="AF199" t="s">
        <v>735</v>
      </c>
      <c r="AG199">
        <v>1338</v>
      </c>
      <c r="AH199">
        <v>4.0971599400000001</v>
      </c>
      <c r="AI199" s="37" t="str" cm="1">
        <f t="array" ref="AI1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99">
        <v>0</v>
      </c>
      <c r="AK199" t="s">
        <v>736</v>
      </c>
      <c r="AL199" s="18" t="s">
        <v>14321</v>
      </c>
    </row>
    <row r="200" spans="1:38" x14ac:dyDescent="0.3">
      <c r="A200">
        <v>199</v>
      </c>
      <c r="B200" t="s">
        <v>737</v>
      </c>
      <c r="C200">
        <v>5.78</v>
      </c>
      <c r="D200">
        <v>26</v>
      </c>
      <c r="E200">
        <v>20.22</v>
      </c>
      <c r="F200">
        <v>10000</v>
      </c>
      <c r="G200">
        <f>Table1[[#This Row],[price]]*Table1[[#This Row],[units_sold]]</f>
        <v>57800</v>
      </c>
      <c r="H200" t="str" cm="1">
        <f t="array" ref="H2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00" t="s">
        <v>14088</v>
      </c>
      <c r="J200" s="28">
        <v>3.84</v>
      </c>
      <c r="K200" s="35" t="str" cm="1">
        <f t="array" ref="K2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00" s="29">
        <v>1426</v>
      </c>
      <c r="M200" s="29">
        <v>659</v>
      </c>
      <c r="N200" s="29">
        <v>287</v>
      </c>
      <c r="O200" s="29">
        <v>219</v>
      </c>
      <c r="P200" s="29">
        <v>112</v>
      </c>
      <c r="Q200" s="30">
        <v>149</v>
      </c>
      <c r="R200">
        <v>0</v>
      </c>
      <c r="S200">
        <v>0</v>
      </c>
      <c r="T200">
        <v>0</v>
      </c>
      <c r="U200">
        <v>0</v>
      </c>
      <c r="V200" t="s">
        <v>34</v>
      </c>
      <c r="W200" t="s">
        <v>52</v>
      </c>
      <c r="X200" t="s">
        <v>36</v>
      </c>
      <c r="Y200">
        <v>2</v>
      </c>
      <c r="Z200">
        <v>0</v>
      </c>
      <c r="AA200">
        <v>37</v>
      </c>
      <c r="AB200" t="str" cm="1">
        <f t="array" ref="AB2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00">
        <v>50</v>
      </c>
      <c r="AE200" t="s">
        <v>37</v>
      </c>
      <c r="AF200" t="s">
        <v>738</v>
      </c>
      <c r="AG200">
        <v>3549</v>
      </c>
      <c r="AH200">
        <v>3.9822485209999998</v>
      </c>
      <c r="AI200" s="37" t="str" cm="1">
        <f t="array" ref="AI2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00">
        <v>0</v>
      </c>
      <c r="AK200" t="s">
        <v>739</v>
      </c>
      <c r="AL200" s="17" t="s">
        <v>14322</v>
      </c>
    </row>
    <row r="201" spans="1:38" x14ac:dyDescent="0.3">
      <c r="A201">
        <v>200</v>
      </c>
      <c r="B201" t="s">
        <v>740</v>
      </c>
      <c r="C201">
        <v>11</v>
      </c>
      <c r="D201">
        <v>10</v>
      </c>
      <c r="E201">
        <v>-1</v>
      </c>
      <c r="F201">
        <v>5000</v>
      </c>
      <c r="G201">
        <f>Table1[[#This Row],[price]]*Table1[[#This Row],[units_sold]]</f>
        <v>55000</v>
      </c>
      <c r="H201" t="str" cm="1">
        <f t="array" ref="H2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01" t="s">
        <v>14088</v>
      </c>
      <c r="J201" s="28">
        <v>4.2300000000000004</v>
      </c>
      <c r="K201" s="35" t="str" cm="1">
        <f t="array" ref="K2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01" s="29">
        <v>1109</v>
      </c>
      <c r="M201" s="29">
        <v>658</v>
      </c>
      <c r="N201" s="29">
        <v>217</v>
      </c>
      <c r="O201" s="29">
        <v>131</v>
      </c>
      <c r="P201" s="29">
        <v>33</v>
      </c>
      <c r="Q201" s="30">
        <v>70</v>
      </c>
      <c r="R201">
        <v>0</v>
      </c>
      <c r="S201">
        <v>0</v>
      </c>
      <c r="T201">
        <v>0</v>
      </c>
      <c r="U201">
        <v>0</v>
      </c>
      <c r="V201" t="s">
        <v>70</v>
      </c>
      <c r="W201" t="s">
        <v>35</v>
      </c>
      <c r="X201" t="s">
        <v>36</v>
      </c>
      <c r="Y201">
        <v>2</v>
      </c>
      <c r="Z201">
        <v>0</v>
      </c>
      <c r="AA201">
        <v>48</v>
      </c>
      <c r="AB201" t="str" cm="1">
        <f t="array" ref="AB2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01">
        <v>50</v>
      </c>
      <c r="AD201">
        <v>1</v>
      </c>
      <c r="AE201" t="s">
        <v>37</v>
      </c>
      <c r="AF201" t="s">
        <v>741</v>
      </c>
      <c r="AG201">
        <v>5781</v>
      </c>
      <c r="AH201">
        <v>4.2748659399999998</v>
      </c>
      <c r="AI201" s="37" t="str" cm="1">
        <f t="array" ref="AI2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01">
        <v>0</v>
      </c>
      <c r="AK201" t="s">
        <v>742</v>
      </c>
      <c r="AL201" s="18" t="s">
        <v>14323</v>
      </c>
    </row>
    <row r="202" spans="1:38" x14ac:dyDescent="0.3">
      <c r="A202">
        <v>201</v>
      </c>
      <c r="B202" t="s">
        <v>743</v>
      </c>
      <c r="C202">
        <v>12</v>
      </c>
      <c r="D202">
        <v>11</v>
      </c>
      <c r="E202">
        <v>-1</v>
      </c>
      <c r="F202">
        <v>1000</v>
      </c>
      <c r="G202">
        <f>Table1[[#This Row],[price]]*Table1[[#This Row],[units_sold]]</f>
        <v>12000</v>
      </c>
      <c r="H202" t="str" cm="1">
        <f t="array" ref="H2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02" t="s">
        <v>14088</v>
      </c>
      <c r="J202" s="28">
        <v>3.67</v>
      </c>
      <c r="K202" s="35" t="str" cm="1">
        <f t="array" ref="K2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02" s="29">
        <v>646</v>
      </c>
      <c r="M202" s="29">
        <v>261</v>
      </c>
      <c r="N202" s="29">
        <v>140</v>
      </c>
      <c r="O202" s="29">
        <v>109</v>
      </c>
      <c r="P202" s="29">
        <v>43</v>
      </c>
      <c r="Q202" s="30">
        <v>93</v>
      </c>
      <c r="R202">
        <v>0</v>
      </c>
      <c r="S202">
        <v>0</v>
      </c>
      <c r="T202">
        <v>0</v>
      </c>
      <c r="U202">
        <v>0</v>
      </c>
      <c r="V202" t="s">
        <v>34</v>
      </c>
      <c r="W202" t="s">
        <v>52</v>
      </c>
      <c r="X202" t="s">
        <v>36</v>
      </c>
      <c r="Y202">
        <v>3</v>
      </c>
      <c r="Z202">
        <v>0</v>
      </c>
      <c r="AA202">
        <v>24</v>
      </c>
      <c r="AB202" t="str" cm="1">
        <f t="array" ref="AB2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02">
        <v>50</v>
      </c>
      <c r="AE202" t="s">
        <v>37</v>
      </c>
      <c r="AF202" t="s">
        <v>744</v>
      </c>
      <c r="AG202">
        <v>870</v>
      </c>
      <c r="AH202">
        <v>3.8919540229999998</v>
      </c>
      <c r="AI202" s="37" t="str" cm="1">
        <f t="array" ref="AI2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02">
        <v>0</v>
      </c>
      <c r="AK202" t="s">
        <v>745</v>
      </c>
      <c r="AL202" s="17" t="s">
        <v>14324</v>
      </c>
    </row>
    <row r="203" spans="1:38" x14ac:dyDescent="0.3">
      <c r="A203">
        <v>202</v>
      </c>
      <c r="B203" t="s">
        <v>746</v>
      </c>
      <c r="C203">
        <v>8</v>
      </c>
      <c r="D203">
        <v>42</v>
      </c>
      <c r="E203">
        <v>34</v>
      </c>
      <c r="F203">
        <v>1000</v>
      </c>
      <c r="G203">
        <f>Table1[[#This Row],[price]]*Table1[[#This Row],[units_sold]]</f>
        <v>8000</v>
      </c>
      <c r="H203" t="str" cm="1">
        <f t="array" ref="H2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03" t="s">
        <v>14088</v>
      </c>
      <c r="J203" s="28">
        <v>3.5</v>
      </c>
      <c r="K203" s="35" t="str" cm="1">
        <f t="array" ref="K2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03" s="29">
        <v>409</v>
      </c>
      <c r="M203" s="29">
        <v>158</v>
      </c>
      <c r="N203" s="29">
        <v>67</v>
      </c>
      <c r="O203" s="29">
        <v>74</v>
      </c>
      <c r="P203" s="29">
        <v>41</v>
      </c>
      <c r="Q203" s="30">
        <v>69</v>
      </c>
      <c r="R203">
        <v>0</v>
      </c>
      <c r="S203">
        <v>0</v>
      </c>
      <c r="T203">
        <v>0</v>
      </c>
      <c r="U203">
        <v>0</v>
      </c>
      <c r="V203" t="s">
        <v>87</v>
      </c>
      <c r="W203" t="s">
        <v>52</v>
      </c>
      <c r="X203" t="s">
        <v>36</v>
      </c>
      <c r="Y203">
        <v>3</v>
      </c>
      <c r="Z203">
        <v>0</v>
      </c>
      <c r="AA203">
        <v>41</v>
      </c>
      <c r="AB203" t="str" cm="1">
        <f t="array" ref="AB2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03">
        <v>50</v>
      </c>
      <c r="AE203" t="s">
        <v>37</v>
      </c>
      <c r="AF203" t="s">
        <v>747</v>
      </c>
      <c r="AG203">
        <v>8433</v>
      </c>
      <c r="AH203">
        <v>3.875963477</v>
      </c>
      <c r="AI203" s="37" t="str" cm="1">
        <f t="array" ref="AI2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03">
        <v>0</v>
      </c>
      <c r="AK203" t="s">
        <v>748</v>
      </c>
      <c r="AL203" s="18" t="s">
        <v>14325</v>
      </c>
    </row>
    <row r="204" spans="1:38" x14ac:dyDescent="0.3">
      <c r="A204">
        <v>203</v>
      </c>
      <c r="B204" t="s">
        <v>749</v>
      </c>
      <c r="C204">
        <v>1.89</v>
      </c>
      <c r="D204">
        <v>2</v>
      </c>
      <c r="E204">
        <v>0.11</v>
      </c>
      <c r="F204">
        <v>100</v>
      </c>
      <c r="G204">
        <f>Table1[[#This Row],[price]]*Table1[[#This Row],[units_sold]]</f>
        <v>189</v>
      </c>
      <c r="H204" t="str" cm="1">
        <f t="array" ref="H2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04" t="s">
        <v>14088</v>
      </c>
      <c r="J204" s="28">
        <v>3.46</v>
      </c>
      <c r="K204" s="35" t="str" cm="1">
        <f t="array" ref="K2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04" s="29">
        <v>39</v>
      </c>
      <c r="M204" s="29">
        <v>16</v>
      </c>
      <c r="N204" s="29">
        <v>8</v>
      </c>
      <c r="O204" s="29">
        <v>2</v>
      </c>
      <c r="P204" s="29">
        <v>4</v>
      </c>
      <c r="Q204" s="30">
        <v>9</v>
      </c>
      <c r="R204">
        <v>0</v>
      </c>
      <c r="S204">
        <v>0</v>
      </c>
      <c r="T204">
        <v>0</v>
      </c>
      <c r="U204">
        <v>0</v>
      </c>
      <c r="V204" t="s">
        <v>70</v>
      </c>
      <c r="W204" t="s">
        <v>43</v>
      </c>
      <c r="X204" t="s">
        <v>36</v>
      </c>
      <c r="Y204">
        <v>1</v>
      </c>
      <c r="Z204">
        <v>0</v>
      </c>
      <c r="AA204">
        <v>33</v>
      </c>
      <c r="AB204" t="str" cm="1">
        <f t="array" ref="AB2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04">
        <v>50</v>
      </c>
      <c r="AE204" t="s">
        <v>37</v>
      </c>
      <c r="AF204" t="s">
        <v>750</v>
      </c>
      <c r="AG204">
        <v>540</v>
      </c>
      <c r="AH204">
        <v>4.1055555559999997</v>
      </c>
      <c r="AI204" s="37" t="str" cm="1">
        <f t="array" ref="AI2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04">
        <v>0</v>
      </c>
      <c r="AK204" t="s">
        <v>751</v>
      </c>
      <c r="AL204" s="17" t="s">
        <v>14326</v>
      </c>
    </row>
    <row r="205" spans="1:38" x14ac:dyDescent="0.3">
      <c r="A205">
        <v>204</v>
      </c>
      <c r="B205" t="s">
        <v>752</v>
      </c>
      <c r="C205">
        <v>6</v>
      </c>
      <c r="D205">
        <v>6</v>
      </c>
      <c r="E205">
        <v>0</v>
      </c>
      <c r="F205">
        <v>10000</v>
      </c>
      <c r="G205">
        <f>Table1[[#This Row],[price]]*Table1[[#This Row],[units_sold]]</f>
        <v>60000</v>
      </c>
      <c r="H205" t="str" cm="1">
        <f t="array" ref="H2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05" t="s">
        <v>14089</v>
      </c>
      <c r="J205" s="28">
        <v>3.6</v>
      </c>
      <c r="K205" s="35" t="str" cm="1">
        <f t="array" ref="K2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05" s="29">
        <v>569</v>
      </c>
      <c r="M205" s="29">
        <v>243</v>
      </c>
      <c r="N205" s="29">
        <v>90</v>
      </c>
      <c r="O205" s="29">
        <v>88</v>
      </c>
      <c r="P205" s="29">
        <v>59</v>
      </c>
      <c r="Q205" s="30">
        <v>89</v>
      </c>
      <c r="R205">
        <v>0</v>
      </c>
      <c r="S205">
        <v>0</v>
      </c>
      <c r="T205">
        <v>0</v>
      </c>
      <c r="U205">
        <v>0</v>
      </c>
      <c r="V205" t="s">
        <v>144</v>
      </c>
      <c r="W205" t="s">
        <v>43</v>
      </c>
      <c r="X205" t="s">
        <v>36</v>
      </c>
      <c r="Y205">
        <v>2</v>
      </c>
      <c r="Z205">
        <v>0</v>
      </c>
      <c r="AA205">
        <v>20</v>
      </c>
      <c r="AB205" t="str" cm="1">
        <f t="array" ref="AB2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05">
        <v>50</v>
      </c>
      <c r="AD205">
        <v>1</v>
      </c>
      <c r="AE205" t="s">
        <v>37</v>
      </c>
      <c r="AF205" t="s">
        <v>753</v>
      </c>
      <c r="AG205">
        <v>7314</v>
      </c>
      <c r="AH205">
        <v>3.9382007109999999</v>
      </c>
      <c r="AI205" s="37" t="str" cm="1">
        <f t="array" ref="AI2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05">
        <v>0</v>
      </c>
      <c r="AK205" t="s">
        <v>755</v>
      </c>
      <c r="AL205" s="18" t="s">
        <v>14327</v>
      </c>
    </row>
    <row r="206" spans="1:38" x14ac:dyDescent="0.3">
      <c r="A206">
        <v>205</v>
      </c>
      <c r="B206" t="s">
        <v>756</v>
      </c>
      <c r="C206">
        <v>4</v>
      </c>
      <c r="D206">
        <v>4</v>
      </c>
      <c r="E206">
        <v>0</v>
      </c>
      <c r="F206">
        <v>5000</v>
      </c>
      <c r="G206">
        <f>Table1[[#This Row],[price]]*Table1[[#This Row],[units_sold]]</f>
        <v>20000</v>
      </c>
      <c r="H206" t="str" cm="1">
        <f t="array" ref="H2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06" t="s">
        <v>14089</v>
      </c>
      <c r="J206" s="28">
        <v>4.28</v>
      </c>
      <c r="K206" s="35" t="str" cm="1">
        <f t="array" ref="K2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06" s="29">
        <v>1754</v>
      </c>
      <c r="M206" s="29">
        <v>1064</v>
      </c>
      <c r="N206" s="29">
        <v>353</v>
      </c>
      <c r="O206" s="29">
        <v>184</v>
      </c>
      <c r="P206" s="29">
        <v>65</v>
      </c>
      <c r="Q206" s="30">
        <v>88</v>
      </c>
      <c r="R206">
        <v>1</v>
      </c>
      <c r="S206">
        <v>0</v>
      </c>
      <c r="T206">
        <v>1</v>
      </c>
      <c r="U206">
        <v>0</v>
      </c>
      <c r="V206" t="s">
        <v>64</v>
      </c>
      <c r="W206" t="s">
        <v>43</v>
      </c>
      <c r="X206" t="s">
        <v>36</v>
      </c>
      <c r="Y206">
        <v>1</v>
      </c>
      <c r="Z206">
        <v>0</v>
      </c>
      <c r="AA206">
        <v>18</v>
      </c>
      <c r="AB206" t="str" cm="1">
        <f t="array" ref="AB2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206">
        <v>50</v>
      </c>
      <c r="AE206" t="s">
        <v>37</v>
      </c>
      <c r="AF206" t="s">
        <v>757</v>
      </c>
      <c r="AG206">
        <v>15538</v>
      </c>
      <c r="AH206">
        <v>4.1561977089999997</v>
      </c>
      <c r="AI206" s="37" t="str" cm="1">
        <f t="array" ref="AI2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06">
        <v>0</v>
      </c>
      <c r="AK206" t="s">
        <v>758</v>
      </c>
      <c r="AL206" s="17" t="s">
        <v>14328</v>
      </c>
    </row>
    <row r="207" spans="1:38" x14ac:dyDescent="0.3">
      <c r="A207">
        <v>206</v>
      </c>
      <c r="B207" t="s">
        <v>759</v>
      </c>
      <c r="C207">
        <v>7</v>
      </c>
      <c r="D207">
        <v>33</v>
      </c>
      <c r="E207">
        <v>26</v>
      </c>
      <c r="F207">
        <v>100</v>
      </c>
      <c r="G207">
        <f>Table1[[#This Row],[price]]*Table1[[#This Row],[units_sold]]</f>
        <v>700</v>
      </c>
      <c r="H207" t="str" cm="1">
        <f t="array" ref="H2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07" t="s">
        <v>14088</v>
      </c>
      <c r="J207" s="28">
        <v>2.75</v>
      </c>
      <c r="K207" s="35" t="str" cm="1">
        <f t="array" ref="K2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207" s="29">
        <v>8</v>
      </c>
      <c r="M207" s="29">
        <v>3</v>
      </c>
      <c r="N207" s="29">
        <v>0</v>
      </c>
      <c r="O207" s="29">
        <v>1</v>
      </c>
      <c r="P207" s="29">
        <v>0</v>
      </c>
      <c r="Q207" s="30">
        <v>4</v>
      </c>
      <c r="R207">
        <v>0</v>
      </c>
      <c r="S207">
        <v>0</v>
      </c>
      <c r="T207">
        <v>0</v>
      </c>
      <c r="U207">
        <v>0</v>
      </c>
      <c r="V207" t="s">
        <v>64</v>
      </c>
      <c r="W207" t="s">
        <v>52</v>
      </c>
      <c r="X207" t="s">
        <v>36</v>
      </c>
      <c r="Y207">
        <v>2</v>
      </c>
      <c r="Z207">
        <v>0</v>
      </c>
      <c r="AA207">
        <v>43</v>
      </c>
      <c r="AB207" t="str" cm="1">
        <f t="array" ref="AB2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07">
        <v>50</v>
      </c>
      <c r="AE207" t="s">
        <v>37</v>
      </c>
      <c r="AF207" t="s">
        <v>760</v>
      </c>
      <c r="AG207">
        <v>41623</v>
      </c>
      <c r="AH207">
        <v>3.9174494869999998</v>
      </c>
      <c r="AI207" s="37" t="str" cm="1">
        <f t="array" ref="AI2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07">
        <v>1</v>
      </c>
      <c r="AK207" t="s">
        <v>761</v>
      </c>
      <c r="AL207" s="18" t="s">
        <v>14329</v>
      </c>
    </row>
    <row r="208" spans="1:38" x14ac:dyDescent="0.3">
      <c r="A208">
        <v>207</v>
      </c>
      <c r="B208" t="s">
        <v>762</v>
      </c>
      <c r="C208">
        <v>5.84</v>
      </c>
      <c r="D208">
        <v>5</v>
      </c>
      <c r="E208">
        <v>-0.84</v>
      </c>
      <c r="F208">
        <v>10000</v>
      </c>
      <c r="G208">
        <f>Table1[[#This Row],[price]]*Table1[[#This Row],[units_sold]]</f>
        <v>58400</v>
      </c>
      <c r="H208" t="str" cm="1">
        <f t="array" ref="H2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08" t="s">
        <v>14088</v>
      </c>
      <c r="J208" s="28">
        <v>3.45</v>
      </c>
      <c r="K208" s="35" t="str" cm="1">
        <f t="array" ref="K2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08" s="29">
        <v>1312</v>
      </c>
      <c r="M208" s="29">
        <v>491</v>
      </c>
      <c r="N208" s="29">
        <v>217</v>
      </c>
      <c r="O208" s="29">
        <v>228</v>
      </c>
      <c r="P208" s="29">
        <v>145</v>
      </c>
      <c r="Q208" s="30">
        <v>231</v>
      </c>
      <c r="R208">
        <v>0</v>
      </c>
      <c r="S208">
        <v>0</v>
      </c>
      <c r="T208">
        <v>0</v>
      </c>
      <c r="U208">
        <v>0</v>
      </c>
      <c r="V208" t="s">
        <v>576</v>
      </c>
      <c r="W208" t="s">
        <v>52</v>
      </c>
      <c r="X208" t="s">
        <v>36</v>
      </c>
      <c r="Y208">
        <v>1</v>
      </c>
      <c r="Z208">
        <v>0</v>
      </c>
      <c r="AA208">
        <v>48</v>
      </c>
      <c r="AB208" t="str" cm="1">
        <f t="array" ref="AB2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08">
        <v>50</v>
      </c>
      <c r="AE208" t="s">
        <v>37</v>
      </c>
      <c r="AF208" t="s">
        <v>763</v>
      </c>
      <c r="AG208">
        <v>32168</v>
      </c>
      <c r="AH208">
        <v>3.884543646</v>
      </c>
      <c r="AI208" s="37" t="str" cm="1">
        <f t="array" ref="AI2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08">
        <v>0</v>
      </c>
      <c r="AK208" t="s">
        <v>764</v>
      </c>
      <c r="AL208" s="17" t="s">
        <v>14330</v>
      </c>
    </row>
    <row r="209" spans="1:38" x14ac:dyDescent="0.3">
      <c r="A209">
        <v>208</v>
      </c>
      <c r="B209" t="s">
        <v>765</v>
      </c>
      <c r="C209">
        <v>8</v>
      </c>
      <c r="D209">
        <v>13</v>
      </c>
      <c r="E209">
        <v>5</v>
      </c>
      <c r="F209">
        <v>10000</v>
      </c>
      <c r="G209">
        <f>Table1[[#This Row],[price]]*Table1[[#This Row],[units_sold]]</f>
        <v>80000</v>
      </c>
      <c r="H209" t="str" cm="1">
        <f t="array" ref="H2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09" t="s">
        <v>14088</v>
      </c>
      <c r="J209" s="28">
        <v>3.99</v>
      </c>
      <c r="K209" s="35" t="str" cm="1">
        <f t="array" ref="K2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09" s="29">
        <v>2753</v>
      </c>
      <c r="M209" s="29">
        <v>1428</v>
      </c>
      <c r="N209" s="29">
        <v>522</v>
      </c>
      <c r="O209" s="29">
        <v>385</v>
      </c>
      <c r="P209" s="29">
        <v>171</v>
      </c>
      <c r="Q209" s="30">
        <v>247</v>
      </c>
      <c r="R209">
        <v>0</v>
      </c>
      <c r="S209">
        <v>0</v>
      </c>
      <c r="T209">
        <v>0</v>
      </c>
      <c r="U209">
        <v>0</v>
      </c>
      <c r="V209" t="s">
        <v>576</v>
      </c>
      <c r="W209" t="s">
        <v>52</v>
      </c>
      <c r="X209" t="s">
        <v>36</v>
      </c>
      <c r="Y209">
        <v>3</v>
      </c>
      <c r="Z209">
        <v>0</v>
      </c>
      <c r="AA209">
        <v>44</v>
      </c>
      <c r="AB209" t="str" cm="1">
        <f t="array" ref="AB2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09">
        <v>50</v>
      </c>
      <c r="AE209" t="s">
        <v>37</v>
      </c>
      <c r="AF209" t="s">
        <v>766</v>
      </c>
      <c r="AG209">
        <v>33148</v>
      </c>
      <c r="AH209">
        <v>3.9756244719999998</v>
      </c>
      <c r="AI209" s="37" t="str" cm="1">
        <f t="array" ref="AI2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09">
        <v>0</v>
      </c>
      <c r="AK209" t="s">
        <v>767</v>
      </c>
      <c r="AL209" s="18" t="s">
        <v>14331</v>
      </c>
    </row>
    <row r="210" spans="1:38" x14ac:dyDescent="0.3">
      <c r="A210">
        <v>209</v>
      </c>
      <c r="B210" t="s">
        <v>768</v>
      </c>
      <c r="C210">
        <v>19</v>
      </c>
      <c r="D210">
        <v>21</v>
      </c>
      <c r="E210">
        <v>2</v>
      </c>
      <c r="F210">
        <v>5000</v>
      </c>
      <c r="G210">
        <f>Table1[[#This Row],[price]]*Table1[[#This Row],[units_sold]]</f>
        <v>95000</v>
      </c>
      <c r="H210" t="str" cm="1">
        <f t="array" ref="H2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10" t="s">
        <v>14088</v>
      </c>
      <c r="J210" s="28">
        <v>4.09</v>
      </c>
      <c r="K210" s="35" t="str" cm="1">
        <f t="array" ref="K2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10" s="29">
        <v>1561</v>
      </c>
      <c r="M210" s="29">
        <v>897</v>
      </c>
      <c r="N210" s="29">
        <v>289</v>
      </c>
      <c r="O210" s="29">
        <v>149</v>
      </c>
      <c r="P210" s="29">
        <v>74</v>
      </c>
      <c r="Q210" s="30">
        <v>152</v>
      </c>
      <c r="R210">
        <v>0</v>
      </c>
      <c r="S210">
        <v>0</v>
      </c>
      <c r="T210">
        <v>0</v>
      </c>
      <c r="U210">
        <v>0</v>
      </c>
      <c r="V210" t="s">
        <v>64</v>
      </c>
      <c r="W210" t="s">
        <v>35</v>
      </c>
      <c r="X210" t="s">
        <v>36</v>
      </c>
      <c r="Y210">
        <v>6</v>
      </c>
      <c r="Z210">
        <v>0</v>
      </c>
      <c r="AA210">
        <v>40</v>
      </c>
      <c r="AB210" t="str" cm="1">
        <f t="array" ref="AB2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10">
        <v>50</v>
      </c>
      <c r="AD210">
        <v>1</v>
      </c>
      <c r="AE210" t="s">
        <v>37</v>
      </c>
      <c r="AF210" t="s">
        <v>770</v>
      </c>
      <c r="AG210">
        <v>9116</v>
      </c>
      <c r="AH210">
        <v>4.0929135590000003</v>
      </c>
      <c r="AI210" s="37" t="str" cm="1">
        <f t="array" ref="AI2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10">
        <v>1</v>
      </c>
      <c r="AK210" t="s">
        <v>771</v>
      </c>
      <c r="AL210" s="17" t="s">
        <v>14332</v>
      </c>
    </row>
    <row r="211" spans="1:38" x14ac:dyDescent="0.3">
      <c r="A211">
        <v>210</v>
      </c>
      <c r="B211" t="s">
        <v>772</v>
      </c>
      <c r="C211">
        <v>3.85</v>
      </c>
      <c r="D211">
        <v>10</v>
      </c>
      <c r="E211">
        <v>6.15</v>
      </c>
      <c r="F211">
        <v>50</v>
      </c>
      <c r="G211">
        <f>Table1[[#This Row],[price]]*Table1[[#This Row],[units_sold]]</f>
        <v>192.5</v>
      </c>
      <c r="H211" t="str" cm="1">
        <f t="array" ref="H2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11" t="s">
        <v>14088</v>
      </c>
      <c r="J211" s="28">
        <v>3.33</v>
      </c>
      <c r="K211" s="35" t="str" cm="1">
        <f t="array" ref="K2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11" s="29">
        <v>3</v>
      </c>
      <c r="M211" s="29">
        <v>1</v>
      </c>
      <c r="N211" s="29">
        <v>1</v>
      </c>
      <c r="O211" s="29">
        <v>0</v>
      </c>
      <c r="P211" s="29">
        <v>0</v>
      </c>
      <c r="Q211" s="30">
        <v>1</v>
      </c>
      <c r="R211">
        <v>0</v>
      </c>
      <c r="S211">
        <v>0</v>
      </c>
      <c r="T211">
        <v>0</v>
      </c>
      <c r="U211">
        <v>0</v>
      </c>
      <c r="V211" t="s">
        <v>281</v>
      </c>
      <c r="W211" t="s">
        <v>79</v>
      </c>
      <c r="X211" t="s">
        <v>36</v>
      </c>
      <c r="Y211">
        <v>1</v>
      </c>
      <c r="Z211">
        <v>0</v>
      </c>
      <c r="AA211">
        <v>25</v>
      </c>
      <c r="AB211" t="str" cm="1">
        <f t="array" ref="AB2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11">
        <v>50</v>
      </c>
      <c r="AE211" t="s">
        <v>37</v>
      </c>
      <c r="AF211" t="s">
        <v>774</v>
      </c>
      <c r="AG211">
        <v>7676</v>
      </c>
      <c r="AH211">
        <v>4.0394736839999998</v>
      </c>
      <c r="AI211" s="37" t="str" cm="1">
        <f t="array" ref="AI2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11">
        <v>0</v>
      </c>
      <c r="AK211" t="s">
        <v>775</v>
      </c>
      <c r="AL211" s="18" t="s">
        <v>14333</v>
      </c>
    </row>
    <row r="212" spans="1:38" x14ac:dyDescent="0.3">
      <c r="A212">
        <v>211</v>
      </c>
      <c r="B212" t="s">
        <v>776</v>
      </c>
      <c r="C212">
        <v>9</v>
      </c>
      <c r="D212">
        <v>48</v>
      </c>
      <c r="E212">
        <v>39</v>
      </c>
      <c r="F212">
        <v>1000</v>
      </c>
      <c r="G212">
        <f>Table1[[#This Row],[price]]*Table1[[#This Row],[units_sold]]</f>
        <v>9000</v>
      </c>
      <c r="H212" t="str" cm="1">
        <f t="array" ref="H2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12" t="s">
        <v>14089</v>
      </c>
      <c r="J212" s="28">
        <v>4.01</v>
      </c>
      <c r="K212" s="35" t="str" cm="1">
        <f t="array" ref="K2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12" s="29">
        <v>135</v>
      </c>
      <c r="M212" s="29">
        <v>69</v>
      </c>
      <c r="N212" s="29">
        <v>25</v>
      </c>
      <c r="O212" s="29">
        <v>23</v>
      </c>
      <c r="P212" s="29">
        <v>10</v>
      </c>
      <c r="Q212" s="30">
        <v>8</v>
      </c>
      <c r="R212">
        <v>0</v>
      </c>
      <c r="S212">
        <v>0</v>
      </c>
      <c r="T212">
        <v>0</v>
      </c>
      <c r="U212">
        <v>0</v>
      </c>
      <c r="V212" t="s">
        <v>281</v>
      </c>
      <c r="W212" t="s">
        <v>35</v>
      </c>
      <c r="X212" t="s">
        <v>36</v>
      </c>
      <c r="Y212">
        <v>3</v>
      </c>
      <c r="Z212">
        <v>0</v>
      </c>
      <c r="AA212">
        <v>25</v>
      </c>
      <c r="AB212" t="str" cm="1">
        <f t="array" ref="AB2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12">
        <v>50</v>
      </c>
      <c r="AE212" t="s">
        <v>37</v>
      </c>
      <c r="AF212" t="s">
        <v>777</v>
      </c>
      <c r="AG212">
        <v>6632</v>
      </c>
      <c r="AH212">
        <v>3.7487937269999998</v>
      </c>
      <c r="AI212" s="37" t="str" cm="1">
        <f t="array" ref="AI2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12">
        <v>0</v>
      </c>
      <c r="AK212" t="s">
        <v>778</v>
      </c>
      <c r="AL212" s="17" t="s">
        <v>14334</v>
      </c>
    </row>
    <row r="213" spans="1:38" x14ac:dyDescent="0.3">
      <c r="A213">
        <v>212</v>
      </c>
      <c r="B213" t="s">
        <v>779</v>
      </c>
      <c r="C213">
        <v>8</v>
      </c>
      <c r="D213">
        <v>9</v>
      </c>
      <c r="E213">
        <v>1</v>
      </c>
      <c r="F213">
        <v>7</v>
      </c>
      <c r="G213">
        <f>Table1[[#This Row],[price]]*Table1[[#This Row],[units_sold]]</f>
        <v>56</v>
      </c>
      <c r="H213" t="str" cm="1">
        <f t="array" ref="H2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13" t="s">
        <v>14088</v>
      </c>
      <c r="J213" s="28">
        <v>5</v>
      </c>
      <c r="K213" s="35" t="str" cm="1">
        <f t="array" ref="K2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213" s="29">
        <v>0</v>
      </c>
      <c r="M213" s="29"/>
      <c r="N213" s="29"/>
      <c r="O213" s="29"/>
      <c r="P213" s="29"/>
      <c r="Q213" s="30"/>
      <c r="R213">
        <v>0</v>
      </c>
      <c r="S213">
        <v>0</v>
      </c>
      <c r="T213">
        <v>0</v>
      </c>
      <c r="U213">
        <v>0</v>
      </c>
      <c r="V213" t="s">
        <v>87</v>
      </c>
      <c r="W213" t="s">
        <v>79</v>
      </c>
      <c r="X213" t="s">
        <v>36</v>
      </c>
      <c r="Y213">
        <v>3</v>
      </c>
      <c r="Z213">
        <v>0</v>
      </c>
      <c r="AA213">
        <v>38</v>
      </c>
      <c r="AB213" t="str" cm="1">
        <f t="array" ref="AB2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13">
        <v>50</v>
      </c>
      <c r="AE213" t="s">
        <v>37</v>
      </c>
      <c r="AF213" t="s">
        <v>679</v>
      </c>
      <c r="AG213">
        <v>108048</v>
      </c>
      <c r="AH213">
        <v>4.052504442</v>
      </c>
      <c r="AI213" s="37" t="str" cm="1">
        <f t="array" ref="AI2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13">
        <v>1</v>
      </c>
      <c r="AK213" t="s">
        <v>780</v>
      </c>
      <c r="AL213" s="18" t="s">
        <v>14335</v>
      </c>
    </row>
    <row r="214" spans="1:38" x14ac:dyDescent="0.3">
      <c r="A214">
        <v>213</v>
      </c>
      <c r="B214" t="s">
        <v>781</v>
      </c>
      <c r="C214">
        <v>11</v>
      </c>
      <c r="D214">
        <v>10</v>
      </c>
      <c r="E214">
        <v>-1</v>
      </c>
      <c r="F214">
        <v>1000</v>
      </c>
      <c r="G214">
        <f>Table1[[#This Row],[price]]*Table1[[#This Row],[units_sold]]</f>
        <v>11000</v>
      </c>
      <c r="H214" t="str" cm="1">
        <f t="array" ref="H2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14" t="s">
        <v>14088</v>
      </c>
      <c r="J214" s="28">
        <v>4</v>
      </c>
      <c r="K214" s="35" t="str" cm="1">
        <f t="array" ref="K2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14" s="29">
        <v>221</v>
      </c>
      <c r="M214" s="29">
        <v>103</v>
      </c>
      <c r="N214" s="29">
        <v>59</v>
      </c>
      <c r="O214" s="29">
        <v>33</v>
      </c>
      <c r="P214" s="29">
        <v>7</v>
      </c>
      <c r="Q214" s="30">
        <v>19</v>
      </c>
      <c r="R214">
        <v>0</v>
      </c>
      <c r="S214">
        <v>0</v>
      </c>
      <c r="T214">
        <v>0</v>
      </c>
      <c r="U214">
        <v>0</v>
      </c>
      <c r="V214" t="s">
        <v>34</v>
      </c>
      <c r="W214" t="s">
        <v>35</v>
      </c>
      <c r="X214" t="s">
        <v>36</v>
      </c>
      <c r="Y214">
        <v>3</v>
      </c>
      <c r="Z214">
        <v>0</v>
      </c>
      <c r="AA214">
        <v>36</v>
      </c>
      <c r="AB214" t="str" cm="1">
        <f t="array" ref="AB2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14">
        <v>50</v>
      </c>
      <c r="AD214">
        <v>1</v>
      </c>
      <c r="AE214" t="s">
        <v>37</v>
      </c>
      <c r="AF214" t="s">
        <v>782</v>
      </c>
      <c r="AG214">
        <v>73119</v>
      </c>
      <c r="AH214">
        <v>4.0042670170000001</v>
      </c>
      <c r="AI214" s="37" t="str" cm="1">
        <f t="array" ref="AI2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14">
        <v>1</v>
      </c>
      <c r="AK214" t="s">
        <v>783</v>
      </c>
      <c r="AL214" s="17" t="s">
        <v>14336</v>
      </c>
    </row>
    <row r="215" spans="1:38" x14ac:dyDescent="0.3">
      <c r="A215">
        <v>214</v>
      </c>
      <c r="B215" t="s">
        <v>784</v>
      </c>
      <c r="C215">
        <v>6</v>
      </c>
      <c r="D215">
        <v>13</v>
      </c>
      <c r="E215">
        <v>7</v>
      </c>
      <c r="F215">
        <v>20000</v>
      </c>
      <c r="G215">
        <f>Table1[[#This Row],[price]]*Table1[[#This Row],[units_sold]]</f>
        <v>120000</v>
      </c>
      <c r="H215" t="str" cm="1">
        <f t="array" ref="H2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15" t="s">
        <v>14089</v>
      </c>
      <c r="J215" s="28">
        <v>3.85</v>
      </c>
      <c r="K215" s="35" t="str" cm="1">
        <f t="array" ref="K2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15" s="29">
        <v>1124</v>
      </c>
      <c r="M215" s="29">
        <v>572</v>
      </c>
      <c r="N215" s="29">
        <v>183</v>
      </c>
      <c r="O215" s="29">
        <v>153</v>
      </c>
      <c r="P215" s="29">
        <v>62</v>
      </c>
      <c r="Q215" s="30">
        <v>154</v>
      </c>
      <c r="R215">
        <v>0</v>
      </c>
      <c r="S215">
        <v>0</v>
      </c>
      <c r="T215">
        <v>0</v>
      </c>
      <c r="U215">
        <v>0</v>
      </c>
      <c r="V215" t="s">
        <v>100</v>
      </c>
      <c r="W215" t="s">
        <v>52</v>
      </c>
      <c r="X215" t="s">
        <v>36</v>
      </c>
      <c r="Y215">
        <v>2</v>
      </c>
      <c r="Z215">
        <v>0</v>
      </c>
      <c r="AA215">
        <v>40</v>
      </c>
      <c r="AB215" t="str" cm="1">
        <f t="array" ref="AB2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15">
        <v>50</v>
      </c>
      <c r="AD215">
        <v>1</v>
      </c>
      <c r="AE215" t="s">
        <v>37</v>
      </c>
      <c r="AF215" t="s">
        <v>785</v>
      </c>
      <c r="AG215">
        <v>15076</v>
      </c>
      <c r="AH215">
        <v>4.0849694879999996</v>
      </c>
      <c r="AI215" s="37" t="str" cm="1">
        <f t="array" ref="AI2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15">
        <v>0</v>
      </c>
      <c r="AK215" t="s">
        <v>786</v>
      </c>
      <c r="AL215" s="18" t="s">
        <v>14337</v>
      </c>
    </row>
    <row r="216" spans="1:38" x14ac:dyDescent="0.3">
      <c r="A216">
        <v>215</v>
      </c>
      <c r="B216" t="s">
        <v>787</v>
      </c>
      <c r="C216">
        <v>5</v>
      </c>
      <c r="D216">
        <v>33</v>
      </c>
      <c r="E216">
        <v>28</v>
      </c>
      <c r="F216">
        <v>100000</v>
      </c>
      <c r="G216">
        <f>Table1[[#This Row],[price]]*Table1[[#This Row],[units_sold]]</f>
        <v>500000</v>
      </c>
      <c r="H216" t="str" cm="1">
        <f t="array" ref="H2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216" t="s">
        <v>14088</v>
      </c>
      <c r="J216" s="28">
        <v>3.98</v>
      </c>
      <c r="K216" s="35" t="str" cm="1">
        <f t="array" ref="K2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16" s="29">
        <v>13789</v>
      </c>
      <c r="M216" s="29">
        <v>6862</v>
      </c>
      <c r="N216" s="29">
        <v>2836</v>
      </c>
      <c r="O216" s="29">
        <v>2131</v>
      </c>
      <c r="P216" s="29">
        <v>901</v>
      </c>
      <c r="Q216" s="30">
        <v>1059</v>
      </c>
      <c r="R216">
        <v>0</v>
      </c>
      <c r="S216">
        <v>0</v>
      </c>
      <c r="T216">
        <v>0</v>
      </c>
      <c r="U216">
        <v>0</v>
      </c>
      <c r="V216" t="s">
        <v>87</v>
      </c>
      <c r="W216" t="s">
        <v>52</v>
      </c>
      <c r="X216" t="s">
        <v>36</v>
      </c>
      <c r="Y216">
        <v>1</v>
      </c>
      <c r="Z216">
        <v>0</v>
      </c>
      <c r="AA216">
        <v>41</v>
      </c>
      <c r="AB216" t="str" cm="1">
        <f t="array" ref="AB2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16">
        <v>50</v>
      </c>
      <c r="AE216" t="s">
        <v>37</v>
      </c>
      <c r="AF216" t="s">
        <v>788</v>
      </c>
      <c r="AG216">
        <v>366898</v>
      </c>
      <c r="AH216">
        <v>4.0360808730000004</v>
      </c>
      <c r="AI216" s="37" t="str" cm="1">
        <f t="array" ref="AI2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16">
        <v>0</v>
      </c>
      <c r="AK216" t="s">
        <v>789</v>
      </c>
      <c r="AL216" s="17" t="s">
        <v>14338</v>
      </c>
    </row>
    <row r="217" spans="1:38" x14ac:dyDescent="0.3">
      <c r="A217">
        <v>216</v>
      </c>
      <c r="B217" t="s">
        <v>790</v>
      </c>
      <c r="C217">
        <v>16</v>
      </c>
      <c r="D217">
        <v>14</v>
      </c>
      <c r="E217">
        <v>-2</v>
      </c>
      <c r="F217">
        <v>100</v>
      </c>
      <c r="G217">
        <f>Table1[[#This Row],[price]]*Table1[[#This Row],[units_sold]]</f>
        <v>1600</v>
      </c>
      <c r="H217" t="str" cm="1">
        <f t="array" ref="H2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17" t="s">
        <v>14089</v>
      </c>
      <c r="J217" s="28">
        <v>4.05</v>
      </c>
      <c r="K217" s="35" t="str" cm="1">
        <f t="array" ref="K2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17" s="29">
        <v>82</v>
      </c>
      <c r="M217" s="29">
        <v>43</v>
      </c>
      <c r="N217" s="29">
        <v>18</v>
      </c>
      <c r="O217" s="29">
        <v>11</v>
      </c>
      <c r="P217" s="29">
        <v>2</v>
      </c>
      <c r="Q217" s="30">
        <v>8</v>
      </c>
      <c r="R217">
        <v>0</v>
      </c>
      <c r="S217">
        <v>0</v>
      </c>
      <c r="T217">
        <v>0</v>
      </c>
      <c r="U217">
        <v>0</v>
      </c>
      <c r="V217" t="s">
        <v>34</v>
      </c>
      <c r="W217" t="s">
        <v>52</v>
      </c>
      <c r="X217" t="s">
        <v>36</v>
      </c>
      <c r="Y217">
        <v>5</v>
      </c>
      <c r="Z217">
        <v>0</v>
      </c>
      <c r="AA217">
        <v>36</v>
      </c>
      <c r="AB217" t="str" cm="1">
        <f t="array" ref="AB2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17">
        <v>50</v>
      </c>
      <c r="AD217">
        <v>1</v>
      </c>
      <c r="AE217" t="s">
        <v>37</v>
      </c>
      <c r="AF217" t="s">
        <v>791</v>
      </c>
      <c r="AG217">
        <v>514</v>
      </c>
      <c r="AH217">
        <v>4.2178988329999996</v>
      </c>
      <c r="AI217" s="37" t="str" cm="1">
        <f t="array" ref="AI2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17">
        <v>0</v>
      </c>
      <c r="AK217" t="s">
        <v>792</v>
      </c>
      <c r="AL217" s="18" t="s">
        <v>14339</v>
      </c>
    </row>
    <row r="218" spans="1:38" x14ac:dyDescent="0.3">
      <c r="A218">
        <v>217</v>
      </c>
      <c r="B218" t="s">
        <v>793</v>
      </c>
      <c r="C218">
        <v>13</v>
      </c>
      <c r="D218">
        <v>11</v>
      </c>
      <c r="E218">
        <v>-2</v>
      </c>
      <c r="F218">
        <v>100</v>
      </c>
      <c r="G218">
        <f>Table1[[#This Row],[price]]*Table1[[#This Row],[units_sold]]</f>
        <v>1300</v>
      </c>
      <c r="H218" t="str" cm="1">
        <f t="array" ref="H2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18" t="s">
        <v>14088</v>
      </c>
      <c r="J218" s="28">
        <v>3.91</v>
      </c>
      <c r="K218" s="35" t="str" cm="1">
        <f t="array" ref="K2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18" s="29">
        <v>11</v>
      </c>
      <c r="M218" s="29">
        <v>7</v>
      </c>
      <c r="N218" s="29">
        <v>1</v>
      </c>
      <c r="O218" s="29">
        <v>0</v>
      </c>
      <c r="P218" s="29">
        <v>1</v>
      </c>
      <c r="Q218" s="30">
        <v>2</v>
      </c>
      <c r="R218">
        <v>0</v>
      </c>
      <c r="S218">
        <v>0</v>
      </c>
      <c r="T218">
        <v>0</v>
      </c>
      <c r="U218">
        <v>0</v>
      </c>
      <c r="V218" t="s">
        <v>51</v>
      </c>
      <c r="W218" t="s">
        <v>52</v>
      </c>
      <c r="X218" t="s">
        <v>36</v>
      </c>
      <c r="Y218">
        <v>3</v>
      </c>
      <c r="Z218">
        <v>0</v>
      </c>
      <c r="AA218">
        <v>28</v>
      </c>
      <c r="AB218" t="str" cm="1">
        <f t="array" ref="AB2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18">
        <v>50</v>
      </c>
      <c r="AE218" t="s">
        <v>37</v>
      </c>
      <c r="AF218" t="s">
        <v>794</v>
      </c>
      <c r="AG218">
        <v>38</v>
      </c>
      <c r="AH218">
        <v>3.4736842110000001</v>
      </c>
      <c r="AI218" s="37" t="str" cm="1">
        <f t="array" ref="AI2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218">
        <v>0</v>
      </c>
      <c r="AK218" t="s">
        <v>796</v>
      </c>
      <c r="AL218" s="17" t="s">
        <v>14340</v>
      </c>
    </row>
    <row r="219" spans="1:38" x14ac:dyDescent="0.3">
      <c r="A219">
        <v>218</v>
      </c>
      <c r="B219" t="s">
        <v>797</v>
      </c>
      <c r="C219">
        <v>9</v>
      </c>
      <c r="D219">
        <v>34</v>
      </c>
      <c r="E219">
        <v>25</v>
      </c>
      <c r="F219">
        <v>100</v>
      </c>
      <c r="G219">
        <f>Table1[[#This Row],[price]]*Table1[[#This Row],[units_sold]]</f>
        <v>900</v>
      </c>
      <c r="H219" t="str" cm="1">
        <f t="array" ref="H2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19" t="s">
        <v>14089</v>
      </c>
      <c r="J219" s="28">
        <v>3.14</v>
      </c>
      <c r="K219" s="35" t="str" cm="1">
        <f t="array" ref="K2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19" s="29">
        <v>28</v>
      </c>
      <c r="M219" s="29">
        <v>8</v>
      </c>
      <c r="N219" s="29">
        <v>6</v>
      </c>
      <c r="O219" s="29">
        <v>3</v>
      </c>
      <c r="P219" s="29">
        <v>4</v>
      </c>
      <c r="Q219" s="30">
        <v>7</v>
      </c>
      <c r="R219">
        <v>0</v>
      </c>
      <c r="S219">
        <v>0</v>
      </c>
      <c r="T219">
        <v>0</v>
      </c>
      <c r="U219">
        <v>0</v>
      </c>
      <c r="V219" t="s">
        <v>64</v>
      </c>
      <c r="W219" t="s">
        <v>43</v>
      </c>
      <c r="X219" t="s">
        <v>36</v>
      </c>
      <c r="Y219">
        <v>3</v>
      </c>
      <c r="Z219">
        <v>0</v>
      </c>
      <c r="AA219">
        <v>40</v>
      </c>
      <c r="AB219" t="str" cm="1">
        <f t="array" ref="AB2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19">
        <v>50</v>
      </c>
      <c r="AD219">
        <v>1</v>
      </c>
      <c r="AE219" t="s">
        <v>37</v>
      </c>
      <c r="AF219" t="s">
        <v>798</v>
      </c>
      <c r="AG219">
        <v>1472</v>
      </c>
      <c r="AH219">
        <v>3.5346467389999998</v>
      </c>
      <c r="AI219" s="37" t="str" cm="1">
        <f t="array" ref="AI2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19">
        <v>0</v>
      </c>
      <c r="AK219" t="s">
        <v>799</v>
      </c>
      <c r="AL219" s="18" t="s">
        <v>14341</v>
      </c>
    </row>
    <row r="220" spans="1:38" x14ac:dyDescent="0.3">
      <c r="A220">
        <v>219</v>
      </c>
      <c r="B220" t="s">
        <v>800</v>
      </c>
      <c r="C220">
        <v>7</v>
      </c>
      <c r="D220">
        <v>6</v>
      </c>
      <c r="E220">
        <v>-1</v>
      </c>
      <c r="F220">
        <v>100</v>
      </c>
      <c r="G220">
        <f>Table1[[#This Row],[price]]*Table1[[#This Row],[units_sold]]</f>
        <v>700</v>
      </c>
      <c r="H220" t="str" cm="1">
        <f t="array" ref="H2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20" t="s">
        <v>14089</v>
      </c>
      <c r="J220" s="28">
        <v>3.64</v>
      </c>
      <c r="K220" s="35" t="str" cm="1">
        <f t="array" ref="K2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20" s="29">
        <v>11</v>
      </c>
      <c r="M220" s="29">
        <v>4</v>
      </c>
      <c r="N220" s="29">
        <v>4</v>
      </c>
      <c r="O220" s="29">
        <v>0</v>
      </c>
      <c r="P220" s="29">
        <v>1</v>
      </c>
      <c r="Q220" s="30">
        <v>2</v>
      </c>
      <c r="R220">
        <v>0</v>
      </c>
      <c r="S220">
        <v>0</v>
      </c>
      <c r="T220">
        <v>0</v>
      </c>
      <c r="U220">
        <v>0</v>
      </c>
      <c r="V220" t="s">
        <v>144</v>
      </c>
      <c r="W220" t="s">
        <v>52</v>
      </c>
      <c r="X220" t="s">
        <v>36</v>
      </c>
      <c r="Y220">
        <v>2</v>
      </c>
      <c r="Z220">
        <v>0</v>
      </c>
      <c r="AA220">
        <v>104</v>
      </c>
      <c r="AB220" t="str" cm="1">
        <f t="array" ref="AB2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220">
        <v>50</v>
      </c>
      <c r="AE220" t="s">
        <v>37</v>
      </c>
      <c r="AF220" t="s">
        <v>801</v>
      </c>
      <c r="AG220">
        <v>855</v>
      </c>
      <c r="AH220">
        <v>4.2643274849999999</v>
      </c>
      <c r="AI220" s="37" t="str" cm="1">
        <f t="array" ref="AI2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20">
        <v>0</v>
      </c>
      <c r="AK220" t="s">
        <v>802</v>
      </c>
      <c r="AL220" s="17" t="s">
        <v>14342</v>
      </c>
    </row>
    <row r="221" spans="1:38" x14ac:dyDescent="0.3">
      <c r="A221">
        <v>220</v>
      </c>
      <c r="B221" t="s">
        <v>803</v>
      </c>
      <c r="C221">
        <v>6</v>
      </c>
      <c r="D221">
        <v>6</v>
      </c>
      <c r="E221">
        <v>0</v>
      </c>
      <c r="F221">
        <v>20000</v>
      </c>
      <c r="G221">
        <f>Table1[[#This Row],[price]]*Table1[[#This Row],[units_sold]]</f>
        <v>120000</v>
      </c>
      <c r="H221" t="str" cm="1">
        <f t="array" ref="H2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21" t="s">
        <v>14088</v>
      </c>
      <c r="J221" s="28">
        <v>3.96</v>
      </c>
      <c r="K221" s="35" t="str" cm="1">
        <f t="array" ref="K2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21" s="29">
        <v>4082</v>
      </c>
      <c r="M221" s="29">
        <v>2138</v>
      </c>
      <c r="N221" s="29">
        <v>667</v>
      </c>
      <c r="O221" s="29">
        <v>637</v>
      </c>
      <c r="P221" s="29">
        <v>255</v>
      </c>
      <c r="Q221" s="30">
        <v>385</v>
      </c>
      <c r="R221">
        <v>0</v>
      </c>
      <c r="S221">
        <v>0</v>
      </c>
      <c r="T221">
        <v>0</v>
      </c>
      <c r="U221">
        <v>0</v>
      </c>
      <c r="V221" t="s">
        <v>34</v>
      </c>
      <c r="W221" t="s">
        <v>52</v>
      </c>
      <c r="X221" t="s">
        <v>36</v>
      </c>
      <c r="Y221">
        <v>2</v>
      </c>
      <c r="Z221">
        <v>0</v>
      </c>
      <c r="AA221">
        <v>40</v>
      </c>
      <c r="AB221" t="str" cm="1">
        <f t="array" ref="AB2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21">
        <v>50</v>
      </c>
      <c r="AE221" t="s">
        <v>37</v>
      </c>
      <c r="AF221" t="s">
        <v>804</v>
      </c>
      <c r="AG221">
        <v>45964</v>
      </c>
      <c r="AH221">
        <v>3.9986511180000002</v>
      </c>
      <c r="AI221" s="37" t="str" cm="1">
        <f t="array" ref="AI2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21">
        <v>0</v>
      </c>
      <c r="AK221" t="s">
        <v>806</v>
      </c>
      <c r="AL221" s="18" t="s">
        <v>14343</v>
      </c>
    </row>
    <row r="222" spans="1:38" x14ac:dyDescent="0.3">
      <c r="A222">
        <v>221</v>
      </c>
      <c r="B222" t="s">
        <v>807</v>
      </c>
      <c r="C222">
        <v>8</v>
      </c>
      <c r="D222">
        <v>7</v>
      </c>
      <c r="E222">
        <v>-1</v>
      </c>
      <c r="F222">
        <v>10000</v>
      </c>
      <c r="G222">
        <f>Table1[[#This Row],[price]]*Table1[[#This Row],[units_sold]]</f>
        <v>80000</v>
      </c>
      <c r="H222" t="str" cm="1">
        <f t="array" ref="H2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22" t="s">
        <v>14089</v>
      </c>
      <c r="J222" s="28">
        <v>3.71</v>
      </c>
      <c r="K222" s="35" t="str" cm="1">
        <f t="array" ref="K2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22" s="29">
        <v>903</v>
      </c>
      <c r="M222" s="29">
        <v>378</v>
      </c>
      <c r="N222" s="29">
        <v>190</v>
      </c>
      <c r="O222" s="29">
        <v>143</v>
      </c>
      <c r="P222" s="29">
        <v>80</v>
      </c>
      <c r="Q222" s="30">
        <v>112</v>
      </c>
      <c r="R222">
        <v>0</v>
      </c>
      <c r="S222">
        <v>0</v>
      </c>
      <c r="T222">
        <v>0</v>
      </c>
      <c r="U222">
        <v>0</v>
      </c>
      <c r="V222" t="s">
        <v>144</v>
      </c>
      <c r="W222" t="s">
        <v>52</v>
      </c>
      <c r="X222" t="s">
        <v>36</v>
      </c>
      <c r="Y222">
        <v>2</v>
      </c>
      <c r="Z222">
        <v>0</v>
      </c>
      <c r="AA222">
        <v>35</v>
      </c>
      <c r="AB222" t="str" cm="1">
        <f t="array" ref="AB2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22">
        <v>50</v>
      </c>
      <c r="AE222" t="s">
        <v>37</v>
      </c>
      <c r="AF222" t="s">
        <v>320</v>
      </c>
      <c r="AG222">
        <v>12974</v>
      </c>
      <c r="AH222">
        <v>3.9657006319999999</v>
      </c>
      <c r="AI222" s="37" t="str" cm="1">
        <f t="array" ref="AI2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22">
        <v>0</v>
      </c>
      <c r="AK222" t="s">
        <v>809</v>
      </c>
      <c r="AL222" s="17" t="s">
        <v>14344</v>
      </c>
    </row>
    <row r="223" spans="1:38" x14ac:dyDescent="0.3">
      <c r="A223">
        <v>222</v>
      </c>
      <c r="B223" t="s">
        <v>810</v>
      </c>
      <c r="C223">
        <v>4.7</v>
      </c>
      <c r="D223">
        <v>17</v>
      </c>
      <c r="E223">
        <v>12.3</v>
      </c>
      <c r="F223">
        <v>100</v>
      </c>
      <c r="G223">
        <f>Table1[[#This Row],[price]]*Table1[[#This Row],[units_sold]]</f>
        <v>470</v>
      </c>
      <c r="H223" t="str" cm="1">
        <f t="array" ref="H2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23" t="s">
        <v>14089</v>
      </c>
      <c r="J223" s="28">
        <v>4</v>
      </c>
      <c r="K223" s="35" t="str" cm="1">
        <f t="array" ref="K2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23" s="29">
        <v>10</v>
      </c>
      <c r="M223" s="29">
        <v>4</v>
      </c>
      <c r="N223" s="29">
        <v>3</v>
      </c>
      <c r="O223" s="29">
        <v>2</v>
      </c>
      <c r="P223" s="29">
        <v>1</v>
      </c>
      <c r="Q223" s="30">
        <v>0</v>
      </c>
      <c r="R223">
        <v>0</v>
      </c>
      <c r="S223">
        <v>0</v>
      </c>
      <c r="T223">
        <v>0</v>
      </c>
      <c r="U223">
        <v>0</v>
      </c>
      <c r="V223" t="s">
        <v>64</v>
      </c>
      <c r="W223" t="s">
        <v>43</v>
      </c>
      <c r="X223" t="s">
        <v>36</v>
      </c>
      <c r="Y223">
        <v>1</v>
      </c>
      <c r="Z223">
        <v>0</v>
      </c>
      <c r="AA223">
        <v>43</v>
      </c>
      <c r="AB223" t="str" cm="1">
        <f t="array" ref="AB2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23">
        <v>50</v>
      </c>
      <c r="AE223" t="s">
        <v>37</v>
      </c>
      <c r="AF223" t="s">
        <v>130</v>
      </c>
      <c r="AG223">
        <v>80093</v>
      </c>
      <c r="AH223">
        <v>4.0066922199999997</v>
      </c>
      <c r="AI223" s="37" t="str" cm="1">
        <f t="array" ref="AI2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23">
        <v>0</v>
      </c>
      <c r="AK223" t="s">
        <v>811</v>
      </c>
      <c r="AL223" s="18" t="s">
        <v>14345</v>
      </c>
    </row>
    <row r="224" spans="1:38" x14ac:dyDescent="0.3">
      <c r="A224">
        <v>223</v>
      </c>
      <c r="B224" t="s">
        <v>812</v>
      </c>
      <c r="C224">
        <v>4</v>
      </c>
      <c r="D224">
        <v>4</v>
      </c>
      <c r="E224">
        <v>0</v>
      </c>
      <c r="F224">
        <v>10000</v>
      </c>
      <c r="G224">
        <f>Table1[[#This Row],[price]]*Table1[[#This Row],[units_sold]]</f>
        <v>40000</v>
      </c>
      <c r="H224" t="str" cm="1">
        <f t="array" ref="H2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24" t="s">
        <v>14089</v>
      </c>
      <c r="J224" s="28">
        <v>3.45</v>
      </c>
      <c r="K224" s="35" t="str" cm="1">
        <f t="array" ref="K2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24" s="29">
        <v>1412</v>
      </c>
      <c r="M224" s="29">
        <v>504</v>
      </c>
      <c r="N224" s="29">
        <v>299</v>
      </c>
      <c r="O224" s="29">
        <v>211</v>
      </c>
      <c r="P224" s="29">
        <v>129</v>
      </c>
      <c r="Q224" s="30">
        <v>269</v>
      </c>
      <c r="R224">
        <v>0</v>
      </c>
      <c r="S224">
        <v>0</v>
      </c>
      <c r="T224">
        <v>0</v>
      </c>
      <c r="U224">
        <v>0</v>
      </c>
      <c r="V224" t="s">
        <v>34</v>
      </c>
      <c r="W224" t="s">
        <v>79</v>
      </c>
      <c r="X224" t="s">
        <v>36</v>
      </c>
      <c r="Y224">
        <v>1</v>
      </c>
      <c r="Z224">
        <v>0</v>
      </c>
      <c r="AA224">
        <v>45</v>
      </c>
      <c r="AB224" t="str" cm="1">
        <f t="array" ref="AB2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24">
        <v>50</v>
      </c>
      <c r="AD224">
        <v>1</v>
      </c>
      <c r="AE224" t="s">
        <v>37</v>
      </c>
      <c r="AF224" t="s">
        <v>813</v>
      </c>
      <c r="AG224">
        <v>21412</v>
      </c>
      <c r="AH224">
        <v>4.1492620960000002</v>
      </c>
      <c r="AI224" s="37" t="str" cm="1">
        <f t="array" ref="AI2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24">
        <v>0</v>
      </c>
      <c r="AK224" t="s">
        <v>814</v>
      </c>
      <c r="AL224" s="17" t="s">
        <v>14346</v>
      </c>
    </row>
    <row r="225" spans="1:38" x14ac:dyDescent="0.3">
      <c r="A225">
        <v>224</v>
      </c>
      <c r="B225" t="s">
        <v>815</v>
      </c>
      <c r="C225">
        <v>8</v>
      </c>
      <c r="D225">
        <v>7</v>
      </c>
      <c r="E225">
        <v>-1</v>
      </c>
      <c r="F225">
        <v>5000</v>
      </c>
      <c r="G225">
        <f>Table1[[#This Row],[price]]*Table1[[#This Row],[units_sold]]</f>
        <v>40000</v>
      </c>
      <c r="H225" t="str" cm="1">
        <f t="array" ref="H2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25" t="s">
        <v>14089</v>
      </c>
      <c r="J225" s="28">
        <v>3.57</v>
      </c>
      <c r="K225" s="35" t="str" cm="1">
        <f t="array" ref="K2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25" s="29">
        <v>309</v>
      </c>
      <c r="M225" s="29">
        <v>111</v>
      </c>
      <c r="N225" s="29">
        <v>64</v>
      </c>
      <c r="O225" s="29">
        <v>63</v>
      </c>
      <c r="P225" s="29">
        <v>33</v>
      </c>
      <c r="Q225" s="30">
        <v>38</v>
      </c>
      <c r="R225">
        <v>0</v>
      </c>
      <c r="S225">
        <v>0</v>
      </c>
      <c r="T225">
        <v>0</v>
      </c>
      <c r="U225">
        <v>0</v>
      </c>
      <c r="V225" t="s">
        <v>34</v>
      </c>
      <c r="W225" t="s">
        <v>52</v>
      </c>
      <c r="X225" t="s">
        <v>36</v>
      </c>
      <c r="Y225">
        <v>2</v>
      </c>
      <c r="Z225">
        <v>0</v>
      </c>
      <c r="AA225">
        <v>41</v>
      </c>
      <c r="AB225" t="str" cm="1">
        <f t="array" ref="AB2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25">
        <v>50</v>
      </c>
      <c r="AD225">
        <v>1</v>
      </c>
      <c r="AE225" t="s">
        <v>37</v>
      </c>
      <c r="AF225" t="s">
        <v>816</v>
      </c>
      <c r="AG225">
        <v>5365</v>
      </c>
      <c r="AH225">
        <v>3.9459459460000001</v>
      </c>
      <c r="AI225" s="37" t="str" cm="1">
        <f t="array" ref="AI2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25">
        <v>0</v>
      </c>
      <c r="AK225" t="s">
        <v>817</v>
      </c>
      <c r="AL225" s="18" t="s">
        <v>14347</v>
      </c>
    </row>
    <row r="226" spans="1:38" x14ac:dyDescent="0.3">
      <c r="A226">
        <v>225</v>
      </c>
      <c r="B226" t="s">
        <v>818</v>
      </c>
      <c r="C226">
        <v>16</v>
      </c>
      <c r="D226">
        <v>59</v>
      </c>
      <c r="E226">
        <v>43</v>
      </c>
      <c r="F226">
        <v>1000</v>
      </c>
      <c r="G226">
        <f>Table1[[#This Row],[price]]*Table1[[#This Row],[units_sold]]</f>
        <v>16000</v>
      </c>
      <c r="H226" t="str" cm="1">
        <f t="array" ref="H2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26" t="s">
        <v>14089</v>
      </c>
      <c r="J226" s="28">
        <v>3.5</v>
      </c>
      <c r="K226" s="35" t="str" cm="1">
        <f t="array" ref="K2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26" s="29">
        <v>222</v>
      </c>
      <c r="M226" s="29">
        <v>81</v>
      </c>
      <c r="N226" s="29">
        <v>44</v>
      </c>
      <c r="O226" s="29">
        <v>42</v>
      </c>
      <c r="P226" s="29">
        <v>14</v>
      </c>
      <c r="Q226" s="30">
        <v>41</v>
      </c>
      <c r="R226">
        <v>0</v>
      </c>
      <c r="S226">
        <v>0</v>
      </c>
      <c r="T226">
        <v>0</v>
      </c>
      <c r="U226">
        <v>0</v>
      </c>
      <c r="V226" t="s">
        <v>70</v>
      </c>
      <c r="W226" t="s">
        <v>4024</v>
      </c>
      <c r="X226" t="s">
        <v>36</v>
      </c>
      <c r="Y226">
        <v>4</v>
      </c>
      <c r="Z226">
        <v>0</v>
      </c>
      <c r="AA226">
        <v>43</v>
      </c>
      <c r="AB226" t="str" cm="1">
        <f t="array" ref="AB2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26">
        <v>50</v>
      </c>
      <c r="AE226" t="s">
        <v>37</v>
      </c>
      <c r="AF226" t="s">
        <v>819</v>
      </c>
      <c r="AG226">
        <v>3743</v>
      </c>
      <c r="AH226">
        <v>3.8971413300000002</v>
      </c>
      <c r="AI226" s="37" t="str" cm="1">
        <f t="array" ref="AI2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26">
        <v>0</v>
      </c>
      <c r="AK226" s="1" t="s">
        <v>821</v>
      </c>
      <c r="AL226" s="17" t="s">
        <v>14348</v>
      </c>
    </row>
    <row r="227" spans="1:38" x14ac:dyDescent="0.3">
      <c r="A227">
        <v>226</v>
      </c>
      <c r="B227" t="s">
        <v>822</v>
      </c>
      <c r="C227">
        <v>11</v>
      </c>
      <c r="D227">
        <v>10</v>
      </c>
      <c r="E227">
        <v>-1</v>
      </c>
      <c r="F227">
        <v>100</v>
      </c>
      <c r="G227">
        <f>Table1[[#This Row],[price]]*Table1[[#This Row],[units_sold]]</f>
        <v>1100</v>
      </c>
      <c r="H227" t="str" cm="1">
        <f t="array" ref="H2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27" t="s">
        <v>14088</v>
      </c>
      <c r="J227" s="28">
        <v>3.29</v>
      </c>
      <c r="K227" s="35" t="str" cm="1">
        <f t="array" ref="K2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27" s="29">
        <v>38</v>
      </c>
      <c r="M227" s="29">
        <v>13</v>
      </c>
      <c r="N227" s="29">
        <v>5</v>
      </c>
      <c r="O227" s="29">
        <v>8</v>
      </c>
      <c r="P227" s="29">
        <v>4</v>
      </c>
      <c r="Q227" s="30">
        <v>8</v>
      </c>
      <c r="R227">
        <v>0</v>
      </c>
      <c r="S227">
        <v>0</v>
      </c>
      <c r="T227">
        <v>0</v>
      </c>
      <c r="U227">
        <v>0</v>
      </c>
      <c r="V227" t="s">
        <v>64</v>
      </c>
      <c r="W227" t="s">
        <v>35</v>
      </c>
      <c r="X227" t="s">
        <v>36</v>
      </c>
      <c r="Y227">
        <v>3</v>
      </c>
      <c r="Z227">
        <v>0</v>
      </c>
      <c r="AA227">
        <v>80</v>
      </c>
      <c r="AB227" t="str" cm="1">
        <f t="array" ref="AB2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227">
        <v>50</v>
      </c>
      <c r="AD227">
        <v>1</v>
      </c>
      <c r="AE227" t="s">
        <v>37</v>
      </c>
      <c r="AF227" t="s">
        <v>823</v>
      </c>
      <c r="AG227">
        <v>168</v>
      </c>
      <c r="AH227">
        <v>3.7321428569999999</v>
      </c>
      <c r="AI227" s="37" t="str" cm="1">
        <f t="array" ref="AI2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27">
        <v>0</v>
      </c>
      <c r="AK227" s="1" t="s">
        <v>824</v>
      </c>
      <c r="AL227" s="18" t="s">
        <v>14349</v>
      </c>
    </row>
    <row r="228" spans="1:38" x14ac:dyDescent="0.3">
      <c r="A228">
        <v>227</v>
      </c>
      <c r="B228" t="s">
        <v>825</v>
      </c>
      <c r="C228">
        <v>5.77</v>
      </c>
      <c r="D228">
        <v>5</v>
      </c>
      <c r="E228">
        <v>-0.77</v>
      </c>
      <c r="F228">
        <v>10000</v>
      </c>
      <c r="G228">
        <f>Table1[[#This Row],[price]]*Table1[[#This Row],[units_sold]]</f>
        <v>57699.999999999993</v>
      </c>
      <c r="H228" t="str" cm="1">
        <f t="array" ref="H2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28" t="s">
        <v>14088</v>
      </c>
      <c r="J228" s="28">
        <v>3.85</v>
      </c>
      <c r="K228" s="35" t="str" cm="1">
        <f t="array" ref="K2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28" s="29">
        <v>2892</v>
      </c>
      <c r="M228" s="29">
        <v>1352</v>
      </c>
      <c r="N228" s="29">
        <v>574</v>
      </c>
      <c r="O228" s="29">
        <v>443</v>
      </c>
      <c r="P228" s="29">
        <v>227</v>
      </c>
      <c r="Q228" s="30">
        <v>296</v>
      </c>
      <c r="R228">
        <v>0</v>
      </c>
      <c r="S228">
        <v>0</v>
      </c>
      <c r="T228">
        <v>0</v>
      </c>
      <c r="U228">
        <v>0</v>
      </c>
      <c r="V228" t="s">
        <v>70</v>
      </c>
      <c r="W228" t="s">
        <v>52</v>
      </c>
      <c r="X228" t="s">
        <v>36</v>
      </c>
      <c r="Y228">
        <v>2</v>
      </c>
      <c r="Z228">
        <v>0</v>
      </c>
      <c r="AA228">
        <v>43</v>
      </c>
      <c r="AB228" t="str" cm="1">
        <f t="array" ref="AB2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28">
        <v>50</v>
      </c>
      <c r="AE228" t="s">
        <v>37</v>
      </c>
      <c r="AF228" t="s">
        <v>826</v>
      </c>
      <c r="AG228">
        <v>19735</v>
      </c>
      <c r="AH228">
        <v>3.9750696730000001</v>
      </c>
      <c r="AI228" s="37" t="str" cm="1">
        <f t="array" ref="AI2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28">
        <v>0</v>
      </c>
      <c r="AK228" t="s">
        <v>827</v>
      </c>
      <c r="AL228" s="17" t="s">
        <v>14350</v>
      </c>
    </row>
    <row r="229" spans="1:38" x14ac:dyDescent="0.3">
      <c r="A229">
        <v>228</v>
      </c>
      <c r="B229" t="s">
        <v>828</v>
      </c>
      <c r="C229">
        <v>8</v>
      </c>
      <c r="D229">
        <v>84</v>
      </c>
      <c r="E229">
        <v>76</v>
      </c>
      <c r="F229">
        <v>10000</v>
      </c>
      <c r="G229">
        <f>Table1[[#This Row],[price]]*Table1[[#This Row],[units_sold]]</f>
        <v>80000</v>
      </c>
      <c r="H229" t="str" cm="1">
        <f t="array" ref="H2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29" t="s">
        <v>14088</v>
      </c>
      <c r="J229" s="28">
        <v>4.1900000000000004</v>
      </c>
      <c r="K229" s="35" t="str" cm="1">
        <f t="array" ref="K2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29" s="29">
        <v>3679</v>
      </c>
      <c r="M229" s="29">
        <v>2077</v>
      </c>
      <c r="N229" s="29">
        <v>783</v>
      </c>
      <c r="O229" s="29">
        <v>446</v>
      </c>
      <c r="P229" s="29">
        <v>192</v>
      </c>
      <c r="Q229" s="30">
        <v>181</v>
      </c>
      <c r="R229">
        <v>1</v>
      </c>
      <c r="S229">
        <v>0</v>
      </c>
      <c r="T229">
        <v>1</v>
      </c>
      <c r="U229">
        <v>0</v>
      </c>
      <c r="V229" t="s">
        <v>70</v>
      </c>
      <c r="W229" t="s">
        <v>35</v>
      </c>
      <c r="X229" t="s">
        <v>36</v>
      </c>
      <c r="Y229">
        <v>3</v>
      </c>
      <c r="Z229">
        <v>0</v>
      </c>
      <c r="AA229">
        <v>37</v>
      </c>
      <c r="AB229" t="str" cm="1">
        <f t="array" ref="AB2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29">
        <v>50</v>
      </c>
      <c r="AD229">
        <v>1</v>
      </c>
      <c r="AE229" t="s">
        <v>37</v>
      </c>
      <c r="AF229" t="s">
        <v>829</v>
      </c>
      <c r="AG229">
        <v>80713</v>
      </c>
      <c r="AH229">
        <v>4.1878136110000002</v>
      </c>
      <c r="AI229" s="37" t="str" cm="1">
        <f t="array" ref="AI2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29">
        <v>0</v>
      </c>
      <c r="AK229" t="s">
        <v>830</v>
      </c>
      <c r="AL229" s="18" t="s">
        <v>14351</v>
      </c>
    </row>
    <row r="230" spans="1:38" x14ac:dyDescent="0.3">
      <c r="A230">
        <v>229</v>
      </c>
      <c r="B230" t="s">
        <v>831</v>
      </c>
      <c r="C230">
        <v>14</v>
      </c>
      <c r="D230">
        <v>13</v>
      </c>
      <c r="E230">
        <v>-1</v>
      </c>
      <c r="F230">
        <v>100</v>
      </c>
      <c r="G230">
        <f>Table1[[#This Row],[price]]*Table1[[#This Row],[units_sold]]</f>
        <v>1400</v>
      </c>
      <c r="H230" t="str" cm="1">
        <f t="array" ref="H2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30" t="s">
        <v>14088</v>
      </c>
      <c r="J230" s="28">
        <v>4.5</v>
      </c>
      <c r="K230" s="35" t="str" cm="1">
        <f t="array" ref="K2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230" s="29">
        <v>113</v>
      </c>
      <c r="M230" s="29">
        <v>82</v>
      </c>
      <c r="N230" s="29">
        <v>17</v>
      </c>
      <c r="O230" s="29">
        <v>7</v>
      </c>
      <c r="P230" s="29">
        <v>3</v>
      </c>
      <c r="Q230" s="30">
        <v>4</v>
      </c>
      <c r="R230">
        <v>1</v>
      </c>
      <c r="S230">
        <v>0</v>
      </c>
      <c r="T230">
        <v>1</v>
      </c>
      <c r="U230">
        <v>0</v>
      </c>
      <c r="V230" t="s">
        <v>576</v>
      </c>
      <c r="W230" t="s">
        <v>52</v>
      </c>
      <c r="X230" t="s">
        <v>36</v>
      </c>
      <c r="Y230">
        <v>3</v>
      </c>
      <c r="Z230">
        <v>0</v>
      </c>
      <c r="AA230">
        <v>40</v>
      </c>
      <c r="AB230" t="str" cm="1">
        <f t="array" ref="AB2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0">
        <v>50</v>
      </c>
      <c r="AD230">
        <v>1</v>
      </c>
      <c r="AE230" t="s">
        <v>37</v>
      </c>
      <c r="AF230" t="s">
        <v>832</v>
      </c>
      <c r="AG230">
        <v>7627</v>
      </c>
      <c r="AH230">
        <v>4.0477251870000002</v>
      </c>
      <c r="AI230" s="37" t="str" cm="1">
        <f t="array" ref="AI2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30">
        <v>0</v>
      </c>
      <c r="AK230" t="s">
        <v>834</v>
      </c>
      <c r="AL230" s="17" t="s">
        <v>14352</v>
      </c>
    </row>
    <row r="231" spans="1:38" x14ac:dyDescent="0.3">
      <c r="A231">
        <v>230</v>
      </c>
      <c r="B231" t="s">
        <v>582</v>
      </c>
      <c r="C231">
        <v>6</v>
      </c>
      <c r="D231">
        <v>26</v>
      </c>
      <c r="E231">
        <v>20</v>
      </c>
      <c r="F231">
        <v>100</v>
      </c>
      <c r="G231">
        <f>Table1[[#This Row],[price]]*Table1[[#This Row],[units_sold]]</f>
        <v>600</v>
      </c>
      <c r="H231" t="str" cm="1">
        <f t="array" ref="H2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31" t="s">
        <v>14088</v>
      </c>
      <c r="J231" s="28">
        <v>3.25</v>
      </c>
      <c r="K231" s="35" t="str" cm="1">
        <f t="array" ref="K2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31" s="29">
        <v>12</v>
      </c>
      <c r="M231" s="29">
        <v>2</v>
      </c>
      <c r="N231" s="29">
        <v>2</v>
      </c>
      <c r="O231" s="29">
        <v>6</v>
      </c>
      <c r="P231" s="29">
        <v>1</v>
      </c>
      <c r="Q231" s="30">
        <v>1</v>
      </c>
      <c r="R231">
        <v>0</v>
      </c>
      <c r="S231">
        <v>0</v>
      </c>
      <c r="T231">
        <v>0</v>
      </c>
      <c r="U231">
        <v>0</v>
      </c>
      <c r="V231" t="s">
        <v>70</v>
      </c>
      <c r="W231" t="s">
        <v>43</v>
      </c>
      <c r="X231" t="s">
        <v>36</v>
      </c>
      <c r="Y231">
        <v>2</v>
      </c>
      <c r="Z231">
        <v>0</v>
      </c>
      <c r="AA231">
        <v>40</v>
      </c>
      <c r="AB231" t="str" cm="1">
        <f t="array" ref="AB2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1">
        <v>50</v>
      </c>
      <c r="AD231">
        <v>1</v>
      </c>
      <c r="AE231" t="s">
        <v>37</v>
      </c>
      <c r="AF231" t="s">
        <v>835</v>
      </c>
      <c r="AG231">
        <v>99</v>
      </c>
      <c r="AH231">
        <v>3.6464646460000001</v>
      </c>
      <c r="AI231" s="37" t="str" cm="1">
        <f t="array" ref="AI2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31">
        <v>0</v>
      </c>
      <c r="AK231" t="s">
        <v>836</v>
      </c>
      <c r="AL231" s="18" t="s">
        <v>14353</v>
      </c>
    </row>
    <row r="232" spans="1:38" x14ac:dyDescent="0.3">
      <c r="A232">
        <v>231</v>
      </c>
      <c r="B232" t="s">
        <v>837</v>
      </c>
      <c r="C232">
        <v>11</v>
      </c>
      <c r="D232">
        <v>50</v>
      </c>
      <c r="E232">
        <v>39</v>
      </c>
      <c r="F232">
        <v>20000</v>
      </c>
      <c r="G232">
        <f>Table1[[#This Row],[price]]*Table1[[#This Row],[units_sold]]</f>
        <v>220000</v>
      </c>
      <c r="H232" t="str" cm="1">
        <f t="array" ref="H2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232" t="s">
        <v>14088</v>
      </c>
      <c r="J232" s="28">
        <v>4.22</v>
      </c>
      <c r="K232" s="35" t="str" cm="1">
        <f t="array" ref="K2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32" s="29">
        <v>2878</v>
      </c>
      <c r="M232" s="29">
        <v>1646</v>
      </c>
      <c r="N232" s="29">
        <v>632</v>
      </c>
      <c r="O232" s="29">
        <v>324</v>
      </c>
      <c r="P232" s="29">
        <v>126</v>
      </c>
      <c r="Q232" s="30">
        <v>150</v>
      </c>
      <c r="R232">
        <v>1</v>
      </c>
      <c r="S232">
        <v>0</v>
      </c>
      <c r="T232">
        <v>1</v>
      </c>
      <c r="U232">
        <v>0</v>
      </c>
      <c r="V232" t="s">
        <v>34</v>
      </c>
      <c r="W232" t="s">
        <v>35</v>
      </c>
      <c r="X232" t="s">
        <v>36</v>
      </c>
      <c r="Y232">
        <v>3</v>
      </c>
      <c r="Z232">
        <v>0</v>
      </c>
      <c r="AA232">
        <v>43</v>
      </c>
      <c r="AB232" t="str" cm="1">
        <f t="array" ref="AB2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2">
        <v>50</v>
      </c>
      <c r="AE232" t="s">
        <v>37</v>
      </c>
      <c r="AF232" t="s">
        <v>839</v>
      </c>
      <c r="AG232">
        <v>36361</v>
      </c>
      <c r="AH232">
        <v>3.9675201449999999</v>
      </c>
      <c r="AI232" s="37" t="str" cm="1">
        <f t="array" ref="AI2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32">
        <v>0</v>
      </c>
      <c r="AK232" t="s">
        <v>840</v>
      </c>
      <c r="AL232" s="17" t="s">
        <v>14354</v>
      </c>
    </row>
    <row r="233" spans="1:38" x14ac:dyDescent="0.3">
      <c r="A233">
        <v>232</v>
      </c>
      <c r="B233" t="s">
        <v>841</v>
      </c>
      <c r="C233">
        <v>4</v>
      </c>
      <c r="D233">
        <v>4</v>
      </c>
      <c r="E233">
        <v>0</v>
      </c>
      <c r="F233">
        <v>5000</v>
      </c>
      <c r="G233">
        <f>Table1[[#This Row],[price]]*Table1[[#This Row],[units_sold]]</f>
        <v>20000</v>
      </c>
      <c r="H233" t="str" cm="1">
        <f t="array" ref="H2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33" t="s">
        <v>14088</v>
      </c>
      <c r="J233" s="28">
        <v>3.39</v>
      </c>
      <c r="K233" s="35" t="str" cm="1">
        <f t="array" ref="K2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33" s="29">
        <v>783</v>
      </c>
      <c r="M233" s="29">
        <v>268</v>
      </c>
      <c r="N233" s="29">
        <v>129</v>
      </c>
      <c r="O233" s="29">
        <v>155</v>
      </c>
      <c r="P233" s="29">
        <v>102</v>
      </c>
      <c r="Q233" s="30">
        <v>129</v>
      </c>
      <c r="R233">
        <v>0</v>
      </c>
      <c r="S233">
        <v>0</v>
      </c>
      <c r="T233">
        <v>0</v>
      </c>
      <c r="U233">
        <v>0</v>
      </c>
      <c r="V233" t="s">
        <v>144</v>
      </c>
      <c r="W233" t="s">
        <v>52</v>
      </c>
      <c r="X233" t="s">
        <v>36</v>
      </c>
      <c r="Y233">
        <v>1</v>
      </c>
      <c r="Z233">
        <v>0</v>
      </c>
      <c r="AA233">
        <v>48</v>
      </c>
      <c r="AB233" t="str" cm="1">
        <f t="array" ref="AB2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3">
        <v>50</v>
      </c>
      <c r="AE233" t="s">
        <v>37</v>
      </c>
      <c r="AF233" t="s">
        <v>763</v>
      </c>
      <c r="AG233">
        <v>32168</v>
      </c>
      <c r="AH233">
        <v>3.884543646</v>
      </c>
      <c r="AI233" s="37" t="str" cm="1">
        <f t="array" ref="AI2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33">
        <v>0</v>
      </c>
      <c r="AK233" t="s">
        <v>843</v>
      </c>
      <c r="AL233" s="18" t="s">
        <v>14355</v>
      </c>
    </row>
    <row r="234" spans="1:38" x14ac:dyDescent="0.3">
      <c r="A234">
        <v>233</v>
      </c>
      <c r="B234" t="s">
        <v>844</v>
      </c>
      <c r="C234">
        <v>5.77</v>
      </c>
      <c r="D234">
        <v>16</v>
      </c>
      <c r="E234">
        <v>10.23</v>
      </c>
      <c r="F234">
        <v>1000</v>
      </c>
      <c r="G234">
        <f>Table1[[#This Row],[price]]*Table1[[#This Row],[units_sold]]</f>
        <v>5770</v>
      </c>
      <c r="H234" t="str" cm="1">
        <f t="array" ref="H2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34" t="s">
        <v>14088</v>
      </c>
      <c r="J234" s="28">
        <v>3.72</v>
      </c>
      <c r="K234" s="35" t="str" cm="1">
        <f t="array" ref="K2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34" s="29">
        <v>687</v>
      </c>
      <c r="M234" s="29">
        <v>281</v>
      </c>
      <c r="N234" s="29">
        <v>151</v>
      </c>
      <c r="O234" s="29">
        <v>114</v>
      </c>
      <c r="P234" s="29">
        <v>61</v>
      </c>
      <c r="Q234" s="30">
        <v>80</v>
      </c>
      <c r="R234">
        <v>0</v>
      </c>
      <c r="S234">
        <v>0</v>
      </c>
      <c r="T234">
        <v>0</v>
      </c>
      <c r="U234">
        <v>0</v>
      </c>
      <c r="V234" t="s">
        <v>70</v>
      </c>
      <c r="W234" t="s">
        <v>101</v>
      </c>
      <c r="X234" t="s">
        <v>36</v>
      </c>
      <c r="Y234">
        <v>2</v>
      </c>
      <c r="Z234">
        <v>0</v>
      </c>
      <c r="AA234">
        <v>44</v>
      </c>
      <c r="AB234" t="str" cm="1">
        <f t="array" ref="AB2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4">
        <v>50</v>
      </c>
      <c r="AE234" t="s">
        <v>37</v>
      </c>
      <c r="AF234" t="s">
        <v>845</v>
      </c>
      <c r="AG234">
        <v>6570</v>
      </c>
      <c r="AH234">
        <v>4.2200913240000002</v>
      </c>
      <c r="AI234" s="37" t="str" cm="1">
        <f t="array" ref="AI2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34">
        <v>0</v>
      </c>
      <c r="AK234" t="s">
        <v>846</v>
      </c>
      <c r="AL234" s="17" t="s">
        <v>14356</v>
      </c>
    </row>
    <row r="235" spans="1:38" x14ac:dyDescent="0.3">
      <c r="A235">
        <v>234</v>
      </c>
      <c r="B235" t="s">
        <v>847</v>
      </c>
      <c r="C235">
        <v>9</v>
      </c>
      <c r="D235">
        <v>50</v>
      </c>
      <c r="E235">
        <v>41</v>
      </c>
      <c r="F235">
        <v>20000</v>
      </c>
      <c r="G235">
        <f>Table1[[#This Row],[price]]*Table1[[#This Row],[units_sold]]</f>
        <v>180000</v>
      </c>
      <c r="H235" t="str" cm="1">
        <f t="array" ref="H2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235" t="s">
        <v>14088</v>
      </c>
      <c r="J235" s="28">
        <v>4.17</v>
      </c>
      <c r="K235" s="35" t="str" cm="1">
        <f t="array" ref="K2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35" s="29">
        <v>2440</v>
      </c>
      <c r="M235" s="29">
        <v>1415</v>
      </c>
      <c r="N235" s="29">
        <v>448</v>
      </c>
      <c r="O235" s="29">
        <v>305</v>
      </c>
      <c r="P235" s="29">
        <v>116</v>
      </c>
      <c r="Q235" s="30">
        <v>156</v>
      </c>
      <c r="R235">
        <v>0</v>
      </c>
      <c r="S235">
        <v>0</v>
      </c>
      <c r="T235">
        <v>0</v>
      </c>
      <c r="U235">
        <v>0</v>
      </c>
      <c r="V235" t="s">
        <v>70</v>
      </c>
      <c r="W235" t="s">
        <v>35</v>
      </c>
      <c r="X235" t="s">
        <v>36</v>
      </c>
      <c r="Y235">
        <v>3</v>
      </c>
      <c r="Z235">
        <v>0</v>
      </c>
      <c r="AA235">
        <v>41</v>
      </c>
      <c r="AB235" t="str" cm="1">
        <f t="array" ref="AB2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5">
        <v>50</v>
      </c>
      <c r="AE235" t="s">
        <v>37</v>
      </c>
      <c r="AF235" t="s">
        <v>848</v>
      </c>
      <c r="AG235">
        <v>15106</v>
      </c>
      <c r="AH235">
        <v>4.0071494769999996</v>
      </c>
      <c r="AI235" s="37" t="str" cm="1">
        <f t="array" ref="AI2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35">
        <v>0</v>
      </c>
      <c r="AK235" t="s">
        <v>849</v>
      </c>
      <c r="AL235" s="18" t="s">
        <v>14357</v>
      </c>
    </row>
    <row r="236" spans="1:38" x14ac:dyDescent="0.3">
      <c r="A236">
        <v>235</v>
      </c>
      <c r="B236" t="s">
        <v>850</v>
      </c>
      <c r="C236">
        <v>11</v>
      </c>
      <c r="D236">
        <v>16</v>
      </c>
      <c r="E236">
        <v>5</v>
      </c>
      <c r="F236">
        <v>10000</v>
      </c>
      <c r="G236">
        <f>Table1[[#This Row],[price]]*Table1[[#This Row],[units_sold]]</f>
        <v>110000</v>
      </c>
      <c r="H236" t="str" cm="1">
        <f t="array" ref="H2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36" t="s">
        <v>14089</v>
      </c>
      <c r="J236" s="28">
        <v>3.75</v>
      </c>
      <c r="K236" s="35" t="str" cm="1">
        <f t="array" ref="K2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36" s="29">
        <v>1586</v>
      </c>
      <c r="M236" s="29">
        <v>716</v>
      </c>
      <c r="N236" s="29">
        <v>284</v>
      </c>
      <c r="O236" s="29">
        <v>260</v>
      </c>
      <c r="P236" s="29">
        <v>118</v>
      </c>
      <c r="Q236" s="30">
        <v>208</v>
      </c>
      <c r="R236">
        <v>0</v>
      </c>
      <c r="S236">
        <v>0</v>
      </c>
      <c r="T236">
        <v>0</v>
      </c>
      <c r="U236">
        <v>0</v>
      </c>
      <c r="V236" t="s">
        <v>70</v>
      </c>
      <c r="W236" t="s">
        <v>43</v>
      </c>
      <c r="X236" t="s">
        <v>36</v>
      </c>
      <c r="Y236">
        <v>2</v>
      </c>
      <c r="Z236">
        <v>0</v>
      </c>
      <c r="AA236">
        <v>42</v>
      </c>
      <c r="AB236" t="str" cm="1">
        <f t="array" ref="AB2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6">
        <v>50</v>
      </c>
      <c r="AE236" t="s">
        <v>37</v>
      </c>
      <c r="AF236" t="s">
        <v>851</v>
      </c>
      <c r="AG236">
        <v>120781</v>
      </c>
      <c r="AH236">
        <v>4.1523997980000003</v>
      </c>
      <c r="AI236" s="37" t="str" cm="1">
        <f t="array" ref="AI2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36">
        <v>1</v>
      </c>
      <c r="AK236" t="s">
        <v>852</v>
      </c>
      <c r="AL236" s="17" t="s">
        <v>14358</v>
      </c>
    </row>
    <row r="237" spans="1:38" x14ac:dyDescent="0.3">
      <c r="A237">
        <v>236</v>
      </c>
      <c r="B237" t="s">
        <v>853</v>
      </c>
      <c r="C237">
        <v>9</v>
      </c>
      <c r="D237">
        <v>22</v>
      </c>
      <c r="E237">
        <v>13</v>
      </c>
      <c r="F237">
        <v>1000</v>
      </c>
      <c r="G237">
        <f>Table1[[#This Row],[price]]*Table1[[#This Row],[units_sold]]</f>
        <v>9000</v>
      </c>
      <c r="H237" t="str" cm="1">
        <f t="array" ref="H2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37" t="s">
        <v>14089</v>
      </c>
      <c r="J237" s="28">
        <v>4.24</v>
      </c>
      <c r="K237" s="35" t="str" cm="1">
        <f t="array" ref="K2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37" s="29">
        <v>131</v>
      </c>
      <c r="M237" s="29">
        <v>79</v>
      </c>
      <c r="N237" s="29">
        <v>25</v>
      </c>
      <c r="O237" s="29">
        <v>14</v>
      </c>
      <c r="P237" s="29">
        <v>6</v>
      </c>
      <c r="Q237" s="30">
        <v>7</v>
      </c>
      <c r="R237">
        <v>0</v>
      </c>
      <c r="S237">
        <v>0</v>
      </c>
      <c r="T237">
        <v>0</v>
      </c>
      <c r="U237">
        <v>0</v>
      </c>
      <c r="V237" t="s">
        <v>576</v>
      </c>
      <c r="W237" t="s">
        <v>52</v>
      </c>
      <c r="X237" t="s">
        <v>36</v>
      </c>
      <c r="Y237">
        <v>3</v>
      </c>
      <c r="Z237">
        <v>0</v>
      </c>
      <c r="AA237">
        <v>51</v>
      </c>
      <c r="AB237" t="str" cm="1">
        <f t="array" ref="AB2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7">
        <v>50</v>
      </c>
      <c r="AE237" t="s">
        <v>37</v>
      </c>
      <c r="AF237" t="s">
        <v>123</v>
      </c>
      <c r="AG237">
        <v>4516</v>
      </c>
      <c r="AH237">
        <v>4.2318423379999999</v>
      </c>
      <c r="AI237" s="37" t="str" cm="1">
        <f t="array" ref="AI2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37">
        <v>0</v>
      </c>
      <c r="AK237" t="s">
        <v>855</v>
      </c>
      <c r="AL237" s="18" t="s">
        <v>14359</v>
      </c>
    </row>
    <row r="238" spans="1:38" x14ac:dyDescent="0.3">
      <c r="A238">
        <v>237</v>
      </c>
      <c r="B238" t="s">
        <v>856</v>
      </c>
      <c r="C238">
        <v>5.81</v>
      </c>
      <c r="D238">
        <v>34</v>
      </c>
      <c r="E238">
        <v>28.19</v>
      </c>
      <c r="F238">
        <v>1000</v>
      </c>
      <c r="G238">
        <f>Table1[[#This Row],[price]]*Table1[[#This Row],[units_sold]]</f>
        <v>5810</v>
      </c>
      <c r="H238" t="str" cm="1">
        <f t="array" ref="H2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38" t="s">
        <v>14089</v>
      </c>
      <c r="J238" s="28">
        <v>3.54</v>
      </c>
      <c r="K238" s="35" t="str" cm="1">
        <f t="array" ref="K2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38" s="29">
        <v>54</v>
      </c>
      <c r="M238" s="29">
        <v>19</v>
      </c>
      <c r="N238" s="29">
        <v>8</v>
      </c>
      <c r="O238" s="29">
        <v>17</v>
      </c>
      <c r="P238" s="29">
        <v>3</v>
      </c>
      <c r="Q238" s="30">
        <v>7</v>
      </c>
      <c r="R238">
        <v>0</v>
      </c>
      <c r="S238">
        <v>0</v>
      </c>
      <c r="T238">
        <v>0</v>
      </c>
      <c r="U238">
        <v>0</v>
      </c>
      <c r="V238" t="s">
        <v>100</v>
      </c>
      <c r="W238" t="s">
        <v>43</v>
      </c>
      <c r="X238" t="s">
        <v>36</v>
      </c>
      <c r="Y238">
        <v>2</v>
      </c>
      <c r="Z238">
        <v>0</v>
      </c>
      <c r="AA238">
        <v>43</v>
      </c>
      <c r="AB238" t="str" cm="1">
        <f t="array" ref="AB2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8">
        <v>50</v>
      </c>
      <c r="AE238" t="s">
        <v>37</v>
      </c>
      <c r="AF238" t="s">
        <v>130</v>
      </c>
      <c r="AG238">
        <v>80093</v>
      </c>
      <c r="AH238">
        <v>4.0066922199999997</v>
      </c>
      <c r="AI238" s="37" t="str" cm="1">
        <f t="array" ref="AI2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38">
        <v>0</v>
      </c>
      <c r="AK238" t="s">
        <v>858</v>
      </c>
      <c r="AL238" s="17" t="s">
        <v>14360</v>
      </c>
    </row>
    <row r="239" spans="1:38" x14ac:dyDescent="0.3">
      <c r="A239">
        <v>238</v>
      </c>
      <c r="B239" t="s">
        <v>859</v>
      </c>
      <c r="C239">
        <v>11</v>
      </c>
      <c r="D239">
        <v>59</v>
      </c>
      <c r="E239">
        <v>48</v>
      </c>
      <c r="F239">
        <v>100</v>
      </c>
      <c r="G239">
        <f>Table1[[#This Row],[price]]*Table1[[#This Row],[units_sold]]</f>
        <v>1100</v>
      </c>
      <c r="H239" t="str" cm="1">
        <f t="array" ref="H2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39" t="s">
        <v>14088</v>
      </c>
      <c r="J239" s="28">
        <v>3.66</v>
      </c>
      <c r="K239" s="35" t="str" cm="1">
        <f t="array" ref="K2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39" s="29">
        <v>56</v>
      </c>
      <c r="M239" s="29">
        <v>20</v>
      </c>
      <c r="N239" s="29">
        <v>14</v>
      </c>
      <c r="O239" s="29">
        <v>10</v>
      </c>
      <c r="P239" s="29">
        <v>7</v>
      </c>
      <c r="Q239" s="30">
        <v>5</v>
      </c>
      <c r="R239">
        <v>0</v>
      </c>
      <c r="S239">
        <v>0</v>
      </c>
      <c r="T239">
        <v>0</v>
      </c>
      <c r="U239">
        <v>0</v>
      </c>
      <c r="V239" t="s">
        <v>100</v>
      </c>
      <c r="W239" t="s">
        <v>35</v>
      </c>
      <c r="X239" t="s">
        <v>36</v>
      </c>
      <c r="Y239">
        <v>3</v>
      </c>
      <c r="Z239">
        <v>0</v>
      </c>
      <c r="AA239">
        <v>54</v>
      </c>
      <c r="AB239" t="str" cm="1">
        <f t="array" ref="AB2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39">
        <v>50</v>
      </c>
      <c r="AD239">
        <v>1</v>
      </c>
      <c r="AE239" t="s">
        <v>37</v>
      </c>
      <c r="AF239" t="s">
        <v>860</v>
      </c>
      <c r="AG239">
        <v>4811</v>
      </c>
      <c r="AH239">
        <v>4.1945541469999998</v>
      </c>
      <c r="AI239" s="37" t="str" cm="1">
        <f t="array" ref="AI2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39">
        <v>0</v>
      </c>
      <c r="AK239" t="s">
        <v>861</v>
      </c>
      <c r="AL239" s="18" t="s">
        <v>14361</v>
      </c>
    </row>
    <row r="240" spans="1:38" x14ac:dyDescent="0.3">
      <c r="A240">
        <v>239</v>
      </c>
      <c r="B240" t="s">
        <v>862</v>
      </c>
      <c r="C240">
        <v>11</v>
      </c>
      <c r="D240">
        <v>10</v>
      </c>
      <c r="E240">
        <v>-1</v>
      </c>
      <c r="F240">
        <v>20000</v>
      </c>
      <c r="G240">
        <f>Table1[[#This Row],[price]]*Table1[[#This Row],[units_sold]]</f>
        <v>220000</v>
      </c>
      <c r="H240" t="str" cm="1">
        <f t="array" ref="H2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240" t="s">
        <v>14088</v>
      </c>
      <c r="J240" s="28">
        <v>3.69</v>
      </c>
      <c r="K240" s="35" t="str" cm="1">
        <f t="array" ref="K2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40" s="29">
        <v>2160</v>
      </c>
      <c r="M240" s="29">
        <v>985</v>
      </c>
      <c r="N240" s="29">
        <v>356</v>
      </c>
      <c r="O240" s="29">
        <v>320</v>
      </c>
      <c r="P240" s="29">
        <v>156</v>
      </c>
      <c r="Q240" s="30">
        <v>343</v>
      </c>
      <c r="R240">
        <v>0</v>
      </c>
      <c r="S240">
        <v>0</v>
      </c>
      <c r="T240">
        <v>0</v>
      </c>
      <c r="U240">
        <v>0</v>
      </c>
      <c r="V240" t="s">
        <v>100</v>
      </c>
      <c r="W240" t="s">
        <v>52</v>
      </c>
      <c r="X240" t="s">
        <v>36</v>
      </c>
      <c r="Y240">
        <v>2</v>
      </c>
      <c r="Z240">
        <v>0</v>
      </c>
      <c r="AA240">
        <v>37</v>
      </c>
      <c r="AB240" t="str" cm="1">
        <f t="array" ref="AB2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40">
        <v>50</v>
      </c>
      <c r="AD240">
        <v>1</v>
      </c>
      <c r="AE240" t="s">
        <v>37</v>
      </c>
      <c r="AF240" t="s">
        <v>863</v>
      </c>
      <c r="AG240">
        <v>5281</v>
      </c>
      <c r="AH240">
        <v>4.0232910430000004</v>
      </c>
      <c r="AI240" s="37" t="str" cm="1">
        <f t="array" ref="AI2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40">
        <v>1</v>
      </c>
      <c r="AK240" t="s">
        <v>864</v>
      </c>
      <c r="AL240" s="17" t="s">
        <v>14362</v>
      </c>
    </row>
    <row r="241" spans="1:38" x14ac:dyDescent="0.3">
      <c r="A241">
        <v>240</v>
      </c>
      <c r="B241" t="s">
        <v>865</v>
      </c>
      <c r="C241">
        <v>8</v>
      </c>
      <c r="D241">
        <v>7</v>
      </c>
      <c r="E241">
        <v>-1</v>
      </c>
      <c r="F241">
        <v>5000</v>
      </c>
      <c r="G241">
        <f>Table1[[#This Row],[price]]*Table1[[#This Row],[units_sold]]</f>
        <v>40000</v>
      </c>
      <c r="H241" t="str" cm="1">
        <f t="array" ref="H2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41" t="s">
        <v>14089</v>
      </c>
      <c r="J241" s="28">
        <v>3.53</v>
      </c>
      <c r="K241" s="35" t="str" cm="1">
        <f t="array" ref="K2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41" s="29">
        <v>876</v>
      </c>
      <c r="M241" s="29">
        <v>355</v>
      </c>
      <c r="N241" s="29">
        <v>168</v>
      </c>
      <c r="O241" s="29">
        <v>112</v>
      </c>
      <c r="P241" s="29">
        <v>70</v>
      </c>
      <c r="Q241" s="30">
        <v>171</v>
      </c>
      <c r="R241">
        <v>0</v>
      </c>
      <c r="S241">
        <v>0</v>
      </c>
      <c r="T241">
        <v>0</v>
      </c>
      <c r="U241">
        <v>0</v>
      </c>
      <c r="V241" t="s">
        <v>64</v>
      </c>
      <c r="W241" t="s">
        <v>79</v>
      </c>
      <c r="X241" t="s">
        <v>36</v>
      </c>
      <c r="Y241">
        <v>3</v>
      </c>
      <c r="Z241">
        <v>0</v>
      </c>
      <c r="AA241">
        <v>42</v>
      </c>
      <c r="AB241" t="str" cm="1">
        <f t="array" ref="AB2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41">
        <v>50</v>
      </c>
      <c r="AD241">
        <v>1</v>
      </c>
      <c r="AE241" t="s">
        <v>37</v>
      </c>
      <c r="AF241" t="s">
        <v>866</v>
      </c>
      <c r="AG241">
        <v>2510</v>
      </c>
      <c r="AH241">
        <v>3.9035856569999998</v>
      </c>
      <c r="AI241" s="37" t="str" cm="1">
        <f t="array" ref="AI2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41">
        <v>0</v>
      </c>
      <c r="AK241" t="s">
        <v>867</v>
      </c>
      <c r="AL241" s="18" t="s">
        <v>14363</v>
      </c>
    </row>
    <row r="242" spans="1:38" x14ac:dyDescent="0.3">
      <c r="A242">
        <v>241</v>
      </c>
      <c r="B242" t="s">
        <v>868</v>
      </c>
      <c r="C242">
        <v>11</v>
      </c>
      <c r="D242">
        <v>10</v>
      </c>
      <c r="E242">
        <v>-1</v>
      </c>
      <c r="F242">
        <v>10000</v>
      </c>
      <c r="G242">
        <f>Table1[[#This Row],[price]]*Table1[[#This Row],[units_sold]]</f>
        <v>110000</v>
      </c>
      <c r="H242" t="str" cm="1">
        <f t="array" ref="H2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42" t="s">
        <v>14088</v>
      </c>
      <c r="J242" s="28">
        <v>3.65</v>
      </c>
      <c r="K242" s="35" t="str" cm="1">
        <f t="array" ref="K2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42" s="29">
        <v>2422</v>
      </c>
      <c r="M242" s="29">
        <v>1056</v>
      </c>
      <c r="N242" s="29">
        <v>419</v>
      </c>
      <c r="O242" s="29">
        <v>375</v>
      </c>
      <c r="P242" s="29">
        <v>190</v>
      </c>
      <c r="Q242" s="30">
        <v>382</v>
      </c>
      <c r="R242">
        <v>0</v>
      </c>
      <c r="S242">
        <v>0</v>
      </c>
      <c r="T242">
        <v>0</v>
      </c>
      <c r="U242">
        <v>0</v>
      </c>
      <c r="V242" t="s">
        <v>34</v>
      </c>
      <c r="W242" t="s">
        <v>52</v>
      </c>
      <c r="X242" t="s">
        <v>36</v>
      </c>
      <c r="Y242">
        <v>3</v>
      </c>
      <c r="Z242">
        <v>0</v>
      </c>
      <c r="AA242">
        <v>46</v>
      </c>
      <c r="AB242" t="str" cm="1">
        <f t="array" ref="AB2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42">
        <v>50</v>
      </c>
      <c r="AD242">
        <v>1</v>
      </c>
      <c r="AE242" t="s">
        <v>37</v>
      </c>
      <c r="AF242" t="s">
        <v>869</v>
      </c>
      <c r="AG242">
        <v>78616</v>
      </c>
      <c r="AH242">
        <v>4.3104329909999999</v>
      </c>
      <c r="AI242" s="37" t="str" cm="1">
        <f t="array" ref="AI2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42">
        <v>0</v>
      </c>
      <c r="AK242" t="s">
        <v>870</v>
      </c>
      <c r="AL242" s="17" t="s">
        <v>14364</v>
      </c>
    </row>
    <row r="243" spans="1:38" x14ac:dyDescent="0.3">
      <c r="A243">
        <v>242</v>
      </c>
      <c r="B243" t="s">
        <v>871</v>
      </c>
      <c r="C243">
        <v>6</v>
      </c>
      <c r="D243">
        <v>6</v>
      </c>
      <c r="E243">
        <v>0</v>
      </c>
      <c r="F243">
        <v>5000</v>
      </c>
      <c r="G243">
        <f>Table1[[#This Row],[price]]*Table1[[#This Row],[units_sold]]</f>
        <v>30000</v>
      </c>
      <c r="H243" t="str" cm="1">
        <f t="array" ref="H2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43" t="s">
        <v>14088</v>
      </c>
      <c r="J243" s="28">
        <v>4.07</v>
      </c>
      <c r="K243" s="35" t="str" cm="1">
        <f t="array" ref="K2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43" s="29">
        <v>844</v>
      </c>
      <c r="M243" s="29">
        <v>440</v>
      </c>
      <c r="N243" s="29">
        <v>187</v>
      </c>
      <c r="O243" s="29">
        <v>114</v>
      </c>
      <c r="P243" s="29">
        <v>44</v>
      </c>
      <c r="Q243" s="30">
        <v>59</v>
      </c>
      <c r="R243">
        <v>0</v>
      </c>
      <c r="S243">
        <v>0</v>
      </c>
      <c r="T243">
        <v>0</v>
      </c>
      <c r="U243">
        <v>0</v>
      </c>
      <c r="V243" t="s">
        <v>34</v>
      </c>
      <c r="W243" t="s">
        <v>43</v>
      </c>
      <c r="X243" t="s">
        <v>36</v>
      </c>
      <c r="Y243">
        <v>2</v>
      </c>
      <c r="Z243">
        <v>0</v>
      </c>
      <c r="AA243">
        <v>24</v>
      </c>
      <c r="AB243" t="str" cm="1">
        <f t="array" ref="AB2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43">
        <v>50</v>
      </c>
      <c r="AE243" t="s">
        <v>37</v>
      </c>
      <c r="AF243" t="s">
        <v>200</v>
      </c>
      <c r="AG243">
        <v>10474</v>
      </c>
      <c r="AH243">
        <v>3.9085354209999998</v>
      </c>
      <c r="AI243" s="37" t="str" cm="1">
        <f t="array" ref="AI2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43">
        <v>0</v>
      </c>
      <c r="AK243" t="s">
        <v>872</v>
      </c>
      <c r="AL243" s="18" t="s">
        <v>14365</v>
      </c>
    </row>
    <row r="244" spans="1:38" x14ac:dyDescent="0.3">
      <c r="A244">
        <v>243</v>
      </c>
      <c r="B244" t="s">
        <v>873</v>
      </c>
      <c r="C244">
        <v>5</v>
      </c>
      <c r="D244">
        <v>6</v>
      </c>
      <c r="E244">
        <v>1</v>
      </c>
      <c r="F244">
        <v>5000</v>
      </c>
      <c r="G244">
        <f>Table1[[#This Row],[price]]*Table1[[#This Row],[units_sold]]</f>
        <v>25000</v>
      </c>
      <c r="H244" t="str" cm="1">
        <f t="array" ref="H2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44" t="s">
        <v>14088</v>
      </c>
      <c r="J244" s="28">
        <v>4.07</v>
      </c>
      <c r="K244" s="35" t="str" cm="1">
        <f t="array" ref="K2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44" s="29">
        <v>824</v>
      </c>
      <c r="M244" s="29">
        <v>441</v>
      </c>
      <c r="N244" s="29">
        <v>165</v>
      </c>
      <c r="O244" s="29">
        <v>112</v>
      </c>
      <c r="P244" s="29">
        <v>43</v>
      </c>
      <c r="Q244" s="30">
        <v>63</v>
      </c>
      <c r="R244">
        <v>0</v>
      </c>
      <c r="S244">
        <v>0</v>
      </c>
      <c r="T244">
        <v>0</v>
      </c>
      <c r="U244">
        <v>0</v>
      </c>
      <c r="V244" t="s">
        <v>576</v>
      </c>
      <c r="W244" t="s">
        <v>52</v>
      </c>
      <c r="X244" t="s">
        <v>36</v>
      </c>
      <c r="Y244">
        <v>1</v>
      </c>
      <c r="Z244">
        <v>0</v>
      </c>
      <c r="AA244">
        <v>41</v>
      </c>
      <c r="AB244" t="str" cm="1">
        <f t="array" ref="AB2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44">
        <v>50</v>
      </c>
      <c r="AD244">
        <v>1</v>
      </c>
      <c r="AE244" t="s">
        <v>37</v>
      </c>
      <c r="AF244" t="s">
        <v>874</v>
      </c>
      <c r="AG244">
        <v>32778</v>
      </c>
      <c r="AH244">
        <v>4.0483556040000002</v>
      </c>
      <c r="AI244" s="37" t="str" cm="1">
        <f t="array" ref="AI2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44">
        <v>0</v>
      </c>
      <c r="AK244" t="s">
        <v>875</v>
      </c>
      <c r="AL244" s="17" t="s">
        <v>14366</v>
      </c>
    </row>
    <row r="245" spans="1:38" x14ac:dyDescent="0.3">
      <c r="A245">
        <v>244</v>
      </c>
      <c r="B245" t="s">
        <v>876</v>
      </c>
      <c r="C245">
        <v>6</v>
      </c>
      <c r="D245">
        <v>6</v>
      </c>
      <c r="E245">
        <v>0</v>
      </c>
      <c r="F245">
        <v>5000</v>
      </c>
      <c r="G245">
        <f>Table1[[#This Row],[price]]*Table1[[#This Row],[units_sold]]</f>
        <v>30000</v>
      </c>
      <c r="H245" t="str" cm="1">
        <f t="array" ref="H2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45" t="s">
        <v>14089</v>
      </c>
      <c r="J245" s="28">
        <v>3.92</v>
      </c>
      <c r="K245" s="35" t="str" cm="1">
        <f t="array" ref="K2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45" s="29">
        <v>609</v>
      </c>
      <c r="M245" s="29">
        <v>306</v>
      </c>
      <c r="N245" s="29">
        <v>112</v>
      </c>
      <c r="O245" s="29">
        <v>88</v>
      </c>
      <c r="P245" s="29">
        <v>41</v>
      </c>
      <c r="Q245" s="30">
        <v>62</v>
      </c>
      <c r="R245">
        <v>0</v>
      </c>
      <c r="S245">
        <v>0</v>
      </c>
      <c r="T245">
        <v>0</v>
      </c>
      <c r="U245">
        <v>0</v>
      </c>
      <c r="V245" t="s">
        <v>281</v>
      </c>
      <c r="W245" t="s">
        <v>43</v>
      </c>
      <c r="X245" t="s">
        <v>36</v>
      </c>
      <c r="Y245">
        <v>2</v>
      </c>
      <c r="Z245">
        <v>0</v>
      </c>
      <c r="AA245">
        <v>38</v>
      </c>
      <c r="AB245" t="str" cm="1">
        <f t="array" ref="AB2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45">
        <v>50</v>
      </c>
      <c r="AE245" t="s">
        <v>37</v>
      </c>
      <c r="AF245" t="s">
        <v>877</v>
      </c>
      <c r="AG245">
        <v>1411</v>
      </c>
      <c r="AH245">
        <v>3.9234585399999999</v>
      </c>
      <c r="AI245" s="37" t="str" cm="1">
        <f t="array" ref="AI2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45">
        <v>0</v>
      </c>
      <c r="AK245" t="s">
        <v>878</v>
      </c>
      <c r="AL245" s="18" t="s">
        <v>14367</v>
      </c>
    </row>
    <row r="246" spans="1:38" x14ac:dyDescent="0.3">
      <c r="A246">
        <v>245</v>
      </c>
      <c r="B246" t="s">
        <v>879</v>
      </c>
      <c r="C246">
        <v>8</v>
      </c>
      <c r="D246">
        <v>7</v>
      </c>
      <c r="E246">
        <v>-1</v>
      </c>
      <c r="F246">
        <v>5000</v>
      </c>
      <c r="G246">
        <f>Table1[[#This Row],[price]]*Table1[[#This Row],[units_sold]]</f>
        <v>40000</v>
      </c>
      <c r="H246" t="str" cm="1">
        <f t="array" ref="H2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46" t="s">
        <v>14089</v>
      </c>
      <c r="J246" s="28">
        <v>4.0199999999999996</v>
      </c>
      <c r="K246" s="35" t="str" cm="1">
        <f t="array" ref="K2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46" s="29">
        <v>1061</v>
      </c>
      <c r="M246" s="29">
        <v>536</v>
      </c>
      <c r="N246" s="29">
        <v>212</v>
      </c>
      <c r="O246" s="29">
        <v>180</v>
      </c>
      <c r="P246" s="29">
        <v>63</v>
      </c>
      <c r="Q246" s="30">
        <v>70</v>
      </c>
      <c r="R246">
        <v>0</v>
      </c>
      <c r="S246">
        <v>0</v>
      </c>
      <c r="T246">
        <v>0</v>
      </c>
      <c r="U246">
        <v>0</v>
      </c>
      <c r="V246" t="s">
        <v>70</v>
      </c>
      <c r="W246" t="s">
        <v>52</v>
      </c>
      <c r="X246" t="s">
        <v>36</v>
      </c>
      <c r="Y246">
        <v>2</v>
      </c>
      <c r="Z246">
        <v>0</v>
      </c>
      <c r="AA246">
        <v>43</v>
      </c>
      <c r="AB246" t="str" cm="1">
        <f t="array" ref="AB2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46">
        <v>50</v>
      </c>
      <c r="AD246">
        <v>1</v>
      </c>
      <c r="AE246" t="s">
        <v>37</v>
      </c>
      <c r="AF246" t="s">
        <v>880</v>
      </c>
      <c r="AG246">
        <v>42919</v>
      </c>
      <c r="AH246">
        <v>4.1059670539999997</v>
      </c>
      <c r="AI246" s="37" t="str" cm="1">
        <f t="array" ref="AI2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46">
        <v>0</v>
      </c>
      <c r="AK246" t="s">
        <v>881</v>
      </c>
      <c r="AL246" s="17" t="s">
        <v>14368</v>
      </c>
    </row>
    <row r="247" spans="1:38" x14ac:dyDescent="0.3">
      <c r="A247">
        <v>246</v>
      </c>
      <c r="B247" t="s">
        <v>882</v>
      </c>
      <c r="C247">
        <v>13</v>
      </c>
      <c r="D247">
        <v>26</v>
      </c>
      <c r="E247">
        <v>13</v>
      </c>
      <c r="F247">
        <v>100</v>
      </c>
      <c r="G247">
        <f>Table1[[#This Row],[price]]*Table1[[#This Row],[units_sold]]</f>
        <v>1300</v>
      </c>
      <c r="H247" t="str" cm="1">
        <f t="array" ref="H2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47" t="s">
        <v>14088</v>
      </c>
      <c r="J247" s="28">
        <v>4.0599999999999996</v>
      </c>
      <c r="K247" s="35" t="str" cm="1">
        <f t="array" ref="K2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47" s="29">
        <v>113</v>
      </c>
      <c r="M247" s="29">
        <v>65</v>
      </c>
      <c r="N247" s="29">
        <v>16</v>
      </c>
      <c r="O247" s="29">
        <v>15</v>
      </c>
      <c r="P247" s="29">
        <v>8</v>
      </c>
      <c r="Q247" s="30">
        <v>9</v>
      </c>
      <c r="R247">
        <v>0</v>
      </c>
      <c r="S247">
        <v>0</v>
      </c>
      <c r="T247">
        <v>0</v>
      </c>
      <c r="U247">
        <v>0</v>
      </c>
      <c r="V247" t="s">
        <v>4024</v>
      </c>
      <c r="W247" t="s">
        <v>4024</v>
      </c>
      <c r="X247" t="s">
        <v>36</v>
      </c>
      <c r="Y247">
        <v>3</v>
      </c>
      <c r="Z247">
        <v>0</v>
      </c>
      <c r="AA247">
        <v>35</v>
      </c>
      <c r="AB247" t="str" cm="1">
        <f t="array" ref="AB2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47">
        <v>50</v>
      </c>
      <c r="AE247" t="s">
        <v>37</v>
      </c>
      <c r="AF247" t="s">
        <v>884</v>
      </c>
      <c r="AG247">
        <v>3682</v>
      </c>
      <c r="AH247">
        <v>4.4630635520000004</v>
      </c>
      <c r="AI247" s="37" t="str" cm="1">
        <f t="array" ref="AI2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47">
        <v>0</v>
      </c>
      <c r="AK247" t="s">
        <v>885</v>
      </c>
      <c r="AL247" s="18" t="s">
        <v>14369</v>
      </c>
    </row>
    <row r="248" spans="1:38" x14ac:dyDescent="0.3">
      <c r="A248">
        <v>247</v>
      </c>
      <c r="B248" t="s">
        <v>886</v>
      </c>
      <c r="C248">
        <v>11</v>
      </c>
      <c r="D248">
        <v>10</v>
      </c>
      <c r="E248">
        <v>-1</v>
      </c>
      <c r="F248">
        <v>100</v>
      </c>
      <c r="G248">
        <f>Table1[[#This Row],[price]]*Table1[[#This Row],[units_sold]]</f>
        <v>1100</v>
      </c>
      <c r="H248" t="str" cm="1">
        <f t="array" ref="H2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48" t="s">
        <v>14088</v>
      </c>
      <c r="J248" s="28">
        <v>3.73</v>
      </c>
      <c r="K248" s="35" t="str" cm="1">
        <f t="array" ref="K2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48" s="29">
        <v>22</v>
      </c>
      <c r="M248" s="29">
        <v>9</v>
      </c>
      <c r="N248" s="29">
        <v>5</v>
      </c>
      <c r="O248" s="29">
        <v>4</v>
      </c>
      <c r="P248" s="29">
        <v>1</v>
      </c>
      <c r="Q248" s="30">
        <v>3</v>
      </c>
      <c r="R248">
        <v>0</v>
      </c>
      <c r="S248">
        <v>0</v>
      </c>
      <c r="T248">
        <v>0</v>
      </c>
      <c r="U248">
        <v>0</v>
      </c>
      <c r="V248" t="s">
        <v>51</v>
      </c>
      <c r="W248" t="s">
        <v>35</v>
      </c>
      <c r="X248" t="s">
        <v>36</v>
      </c>
      <c r="Y248">
        <v>3</v>
      </c>
      <c r="Z248">
        <v>0</v>
      </c>
      <c r="AA248">
        <v>68</v>
      </c>
      <c r="AB248" t="str" cm="1">
        <f t="array" ref="AB2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248">
        <v>50</v>
      </c>
      <c r="AE248" t="s">
        <v>37</v>
      </c>
      <c r="AF248" t="s">
        <v>888</v>
      </c>
      <c r="AG248">
        <v>1746</v>
      </c>
      <c r="AH248">
        <v>4.0240549830000001</v>
      </c>
      <c r="AI248" s="37" t="str" cm="1">
        <f t="array" ref="AI2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48">
        <v>0</v>
      </c>
      <c r="AK248" t="s">
        <v>889</v>
      </c>
      <c r="AL248" s="17" t="s">
        <v>14370</v>
      </c>
    </row>
    <row r="249" spans="1:38" x14ac:dyDescent="0.3">
      <c r="A249">
        <v>248</v>
      </c>
      <c r="B249" t="s">
        <v>890</v>
      </c>
      <c r="C249">
        <v>5.65</v>
      </c>
      <c r="D249">
        <v>25</v>
      </c>
      <c r="E249">
        <v>19.350000000000001</v>
      </c>
      <c r="F249">
        <v>10000</v>
      </c>
      <c r="G249">
        <f>Table1[[#This Row],[price]]*Table1[[#This Row],[units_sold]]</f>
        <v>56500</v>
      </c>
      <c r="H249" t="str" cm="1">
        <f t="array" ref="H2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49" t="s">
        <v>14088</v>
      </c>
      <c r="J249" s="28">
        <v>3.65</v>
      </c>
      <c r="K249" s="35" t="str" cm="1">
        <f t="array" ref="K2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49" s="29">
        <v>418</v>
      </c>
      <c r="M249" s="29">
        <v>180</v>
      </c>
      <c r="N249" s="29">
        <v>74</v>
      </c>
      <c r="O249" s="29">
        <v>65</v>
      </c>
      <c r="P249" s="29">
        <v>36</v>
      </c>
      <c r="Q249" s="30">
        <v>63</v>
      </c>
      <c r="R249">
        <v>0</v>
      </c>
      <c r="S249">
        <v>0</v>
      </c>
      <c r="T249">
        <v>0</v>
      </c>
      <c r="U249">
        <v>0</v>
      </c>
      <c r="V249" t="s">
        <v>281</v>
      </c>
      <c r="W249" t="s">
        <v>4024</v>
      </c>
      <c r="X249" t="s">
        <v>36</v>
      </c>
      <c r="Y249">
        <v>1</v>
      </c>
      <c r="Z249">
        <v>0</v>
      </c>
      <c r="AA249">
        <v>43</v>
      </c>
      <c r="AB249" t="str" cm="1">
        <f t="array" ref="AB2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49">
        <v>50</v>
      </c>
      <c r="AE249" t="s">
        <v>37</v>
      </c>
      <c r="AF249" t="s">
        <v>892</v>
      </c>
      <c r="AG249">
        <v>23465</v>
      </c>
      <c r="AH249">
        <v>4.0176006820000003</v>
      </c>
      <c r="AI249" s="37" t="str" cm="1">
        <f t="array" ref="AI2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49">
        <v>1</v>
      </c>
      <c r="AK249" t="s">
        <v>893</v>
      </c>
      <c r="AL249" s="18" t="s">
        <v>14371</v>
      </c>
    </row>
    <row r="250" spans="1:38" x14ac:dyDescent="0.3">
      <c r="A250">
        <v>249</v>
      </c>
      <c r="B250" t="s">
        <v>894</v>
      </c>
      <c r="C250">
        <v>8</v>
      </c>
      <c r="D250">
        <v>16</v>
      </c>
      <c r="E250">
        <v>8</v>
      </c>
      <c r="F250">
        <v>10000</v>
      </c>
      <c r="G250">
        <f>Table1[[#This Row],[price]]*Table1[[#This Row],[units_sold]]</f>
        <v>80000</v>
      </c>
      <c r="H250" t="str" cm="1">
        <f t="array" ref="H2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50" t="s">
        <v>14088</v>
      </c>
      <c r="J250" s="28">
        <v>4.04</v>
      </c>
      <c r="K250" s="35" t="str" cm="1">
        <f t="array" ref="K2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50" s="29">
        <v>1589</v>
      </c>
      <c r="M250" s="29">
        <v>770</v>
      </c>
      <c r="N250" s="29">
        <v>391</v>
      </c>
      <c r="O250" s="29">
        <v>248</v>
      </c>
      <c r="P250" s="29">
        <v>77</v>
      </c>
      <c r="Q250" s="30">
        <v>103</v>
      </c>
      <c r="R250">
        <v>0</v>
      </c>
      <c r="S250">
        <v>0</v>
      </c>
      <c r="T250">
        <v>0</v>
      </c>
      <c r="U250">
        <v>0</v>
      </c>
      <c r="V250" t="s">
        <v>34</v>
      </c>
      <c r="W250" t="s">
        <v>52</v>
      </c>
      <c r="X250" t="s">
        <v>36</v>
      </c>
      <c r="Y250">
        <v>2</v>
      </c>
      <c r="Z250">
        <v>0</v>
      </c>
      <c r="AA250">
        <v>43</v>
      </c>
      <c r="AB250" t="str" cm="1">
        <f t="array" ref="AB2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50">
        <v>50</v>
      </c>
      <c r="AD250">
        <v>1</v>
      </c>
      <c r="AE250" t="s">
        <v>37</v>
      </c>
      <c r="AF250" t="s">
        <v>895</v>
      </c>
      <c r="AG250">
        <v>3665</v>
      </c>
      <c r="AH250">
        <v>4.1942701229999999</v>
      </c>
      <c r="AI250" s="37" t="str" cm="1">
        <f t="array" ref="AI2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50">
        <v>0</v>
      </c>
      <c r="AK250" t="s">
        <v>897</v>
      </c>
      <c r="AL250" s="17" t="s">
        <v>14372</v>
      </c>
    </row>
    <row r="251" spans="1:38" x14ac:dyDescent="0.3">
      <c r="A251">
        <v>250</v>
      </c>
      <c r="B251" t="s">
        <v>898</v>
      </c>
      <c r="C251">
        <v>3</v>
      </c>
      <c r="D251">
        <v>3</v>
      </c>
      <c r="E251">
        <v>0</v>
      </c>
      <c r="F251">
        <v>100</v>
      </c>
      <c r="G251">
        <f>Table1[[#This Row],[price]]*Table1[[#This Row],[units_sold]]</f>
        <v>300</v>
      </c>
      <c r="H251" t="str" cm="1">
        <f t="array" ref="H2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51" t="s">
        <v>14089</v>
      </c>
      <c r="J251" s="28">
        <v>4.29</v>
      </c>
      <c r="K251" s="35" t="str" cm="1">
        <f t="array" ref="K2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51" s="29">
        <v>58</v>
      </c>
      <c r="M251" s="29">
        <v>36</v>
      </c>
      <c r="N251" s="29">
        <v>13</v>
      </c>
      <c r="O251" s="29">
        <v>3</v>
      </c>
      <c r="P251" s="29">
        <v>2</v>
      </c>
      <c r="Q251" s="30">
        <v>4</v>
      </c>
      <c r="R251">
        <v>1</v>
      </c>
      <c r="S251">
        <v>0</v>
      </c>
      <c r="T251">
        <v>1</v>
      </c>
      <c r="U251">
        <v>0</v>
      </c>
      <c r="V251" t="s">
        <v>70</v>
      </c>
      <c r="W251" t="s">
        <v>52</v>
      </c>
      <c r="X251" t="s">
        <v>36</v>
      </c>
      <c r="Y251">
        <v>1</v>
      </c>
      <c r="Z251">
        <v>0</v>
      </c>
      <c r="AA251">
        <v>34</v>
      </c>
      <c r="AB251" t="str" cm="1">
        <f t="array" ref="AB2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51">
        <v>50</v>
      </c>
      <c r="AD251">
        <v>1</v>
      </c>
      <c r="AE251" t="s">
        <v>37</v>
      </c>
      <c r="AF251" t="s">
        <v>899</v>
      </c>
      <c r="AG251">
        <v>1050</v>
      </c>
      <c r="AH251">
        <v>3.8838095240000001</v>
      </c>
      <c r="AI251" s="37" t="str" cm="1">
        <f t="array" ref="AI2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51">
        <v>0</v>
      </c>
      <c r="AK251" t="s">
        <v>900</v>
      </c>
      <c r="AL251" s="18" t="s">
        <v>14373</v>
      </c>
    </row>
    <row r="252" spans="1:38" x14ac:dyDescent="0.3">
      <c r="A252">
        <v>251</v>
      </c>
      <c r="B252" t="s">
        <v>901</v>
      </c>
      <c r="C252">
        <v>13</v>
      </c>
      <c r="D252">
        <v>14</v>
      </c>
      <c r="E252">
        <v>1</v>
      </c>
      <c r="F252">
        <v>10000</v>
      </c>
      <c r="G252">
        <f>Table1[[#This Row],[price]]*Table1[[#This Row],[units_sold]]</f>
        <v>130000</v>
      </c>
      <c r="H252" t="str" cm="1">
        <f t="array" ref="H2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52" t="s">
        <v>14088</v>
      </c>
      <c r="J252" s="28">
        <v>3.74</v>
      </c>
      <c r="K252" s="35" t="str" cm="1">
        <f t="array" ref="K2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52" s="29">
        <v>1938</v>
      </c>
      <c r="M252" s="29">
        <v>870</v>
      </c>
      <c r="N252" s="29">
        <v>366</v>
      </c>
      <c r="O252" s="29">
        <v>287</v>
      </c>
      <c r="P252" s="29">
        <v>159</v>
      </c>
      <c r="Q252" s="30">
        <v>256</v>
      </c>
      <c r="R252">
        <v>0</v>
      </c>
      <c r="S252">
        <v>0</v>
      </c>
      <c r="T252">
        <v>0</v>
      </c>
      <c r="U252">
        <v>0</v>
      </c>
      <c r="V252" t="s">
        <v>64</v>
      </c>
      <c r="W252" t="s">
        <v>52</v>
      </c>
      <c r="X252" t="s">
        <v>36</v>
      </c>
      <c r="Y252">
        <v>3</v>
      </c>
      <c r="Z252">
        <v>0</v>
      </c>
      <c r="AA252">
        <v>18</v>
      </c>
      <c r="AB252" t="str" cm="1">
        <f t="array" ref="AB2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252">
        <v>50</v>
      </c>
      <c r="AE252" t="s">
        <v>37</v>
      </c>
      <c r="AF252" t="s">
        <v>902</v>
      </c>
      <c r="AG252">
        <v>5466</v>
      </c>
      <c r="AH252">
        <v>3.9410903770000001</v>
      </c>
      <c r="AI252" s="37" t="str" cm="1">
        <f t="array" ref="AI2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52">
        <v>0</v>
      </c>
      <c r="AK252" t="s">
        <v>903</v>
      </c>
      <c r="AL252" s="17" t="s">
        <v>14374</v>
      </c>
    </row>
    <row r="253" spans="1:38" x14ac:dyDescent="0.3">
      <c r="A253">
        <v>252</v>
      </c>
      <c r="B253" t="s">
        <v>904</v>
      </c>
      <c r="C253">
        <v>11</v>
      </c>
      <c r="D253">
        <v>88</v>
      </c>
      <c r="E253">
        <v>77</v>
      </c>
      <c r="F253">
        <v>5000</v>
      </c>
      <c r="G253">
        <f>Table1[[#This Row],[price]]*Table1[[#This Row],[units_sold]]</f>
        <v>55000</v>
      </c>
      <c r="H253" t="str" cm="1">
        <f t="array" ref="H2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53" t="s">
        <v>14088</v>
      </c>
      <c r="J253" s="28">
        <v>4.0999999999999996</v>
      </c>
      <c r="K253" s="35" t="str" cm="1">
        <f t="array" ref="K2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53" s="29">
        <v>1514</v>
      </c>
      <c r="M253" s="29">
        <v>819</v>
      </c>
      <c r="N253" s="29">
        <v>323</v>
      </c>
      <c r="O253" s="29">
        <v>188</v>
      </c>
      <c r="P253" s="29">
        <v>71</v>
      </c>
      <c r="Q253" s="30">
        <v>113</v>
      </c>
      <c r="R253">
        <v>0</v>
      </c>
      <c r="S253">
        <v>0</v>
      </c>
      <c r="T253">
        <v>0</v>
      </c>
      <c r="U253">
        <v>0</v>
      </c>
      <c r="V253" t="s">
        <v>4024</v>
      </c>
      <c r="W253" t="s">
        <v>52</v>
      </c>
      <c r="X253" t="s">
        <v>36</v>
      </c>
      <c r="Y253">
        <v>3</v>
      </c>
      <c r="Z253">
        <v>0</v>
      </c>
      <c r="AA253">
        <v>35</v>
      </c>
      <c r="AB253" t="str" cm="1">
        <f t="array" ref="AB2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53">
        <v>50</v>
      </c>
      <c r="AE253" t="s">
        <v>37</v>
      </c>
      <c r="AF253" t="s">
        <v>906</v>
      </c>
      <c r="AG253">
        <v>35751</v>
      </c>
      <c r="AH253">
        <v>4.0221532260000004</v>
      </c>
      <c r="AI253" s="37" t="str" cm="1">
        <f t="array" ref="AI2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53">
        <v>1</v>
      </c>
      <c r="AK253" t="s">
        <v>907</v>
      </c>
      <c r="AL253" s="18" t="s">
        <v>14375</v>
      </c>
    </row>
    <row r="254" spans="1:38" x14ac:dyDescent="0.3">
      <c r="A254">
        <v>253</v>
      </c>
      <c r="B254" t="s">
        <v>908</v>
      </c>
      <c r="C254">
        <v>7</v>
      </c>
      <c r="D254">
        <v>22</v>
      </c>
      <c r="E254">
        <v>15</v>
      </c>
      <c r="F254">
        <v>10</v>
      </c>
      <c r="G254">
        <f>Table1[[#This Row],[price]]*Table1[[#This Row],[units_sold]]</f>
        <v>70</v>
      </c>
      <c r="H254" t="str" cm="1">
        <f t="array" ref="H2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54" t="s">
        <v>14088</v>
      </c>
      <c r="J254" s="28">
        <v>3.5</v>
      </c>
      <c r="K254" s="35" t="str" cm="1">
        <f t="array" ref="K2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54" s="29">
        <v>4</v>
      </c>
      <c r="M254" s="29">
        <v>1</v>
      </c>
      <c r="N254" s="29">
        <v>1</v>
      </c>
      <c r="O254" s="29">
        <v>1</v>
      </c>
      <c r="P254" s="29">
        <v>1</v>
      </c>
      <c r="Q254" s="30">
        <v>0</v>
      </c>
      <c r="R254">
        <v>0</v>
      </c>
      <c r="S254">
        <v>0</v>
      </c>
      <c r="T254">
        <v>0</v>
      </c>
      <c r="U254">
        <v>0</v>
      </c>
      <c r="V254" t="s">
        <v>144</v>
      </c>
      <c r="W254" t="s">
        <v>43</v>
      </c>
      <c r="X254" t="s">
        <v>36</v>
      </c>
      <c r="Y254">
        <v>2</v>
      </c>
      <c r="Z254">
        <v>0</v>
      </c>
      <c r="AA254">
        <v>37</v>
      </c>
      <c r="AB254" t="str" cm="1">
        <f t="array" ref="AB2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54">
        <v>50</v>
      </c>
      <c r="AE254" t="s">
        <v>37</v>
      </c>
      <c r="AF254" t="s">
        <v>909</v>
      </c>
      <c r="AG254">
        <v>1531</v>
      </c>
      <c r="AH254">
        <v>3.7602873940000001</v>
      </c>
      <c r="AI254" s="37" t="str" cm="1">
        <f t="array" ref="AI2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54">
        <v>0</v>
      </c>
      <c r="AK254" t="s">
        <v>910</v>
      </c>
      <c r="AL254" s="17" t="s">
        <v>14376</v>
      </c>
    </row>
    <row r="255" spans="1:38" x14ac:dyDescent="0.3">
      <c r="A255">
        <v>254</v>
      </c>
      <c r="B255" t="s">
        <v>911</v>
      </c>
      <c r="C255">
        <v>5</v>
      </c>
      <c r="D255">
        <v>5</v>
      </c>
      <c r="E255">
        <v>0</v>
      </c>
      <c r="F255">
        <v>5000</v>
      </c>
      <c r="G255">
        <f>Table1[[#This Row],[price]]*Table1[[#This Row],[units_sold]]</f>
        <v>25000</v>
      </c>
      <c r="H255" t="str" cm="1">
        <f t="array" ref="H2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55" t="s">
        <v>14088</v>
      </c>
      <c r="J255" s="28">
        <v>3.97</v>
      </c>
      <c r="K255" s="35" t="str" cm="1">
        <f t="array" ref="K2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55" s="29">
        <v>538</v>
      </c>
      <c r="M255" s="29">
        <v>287</v>
      </c>
      <c r="N255" s="29">
        <v>90</v>
      </c>
      <c r="O255" s="29">
        <v>69</v>
      </c>
      <c r="P255" s="29">
        <v>41</v>
      </c>
      <c r="Q255" s="30">
        <v>51</v>
      </c>
      <c r="R255">
        <v>0</v>
      </c>
      <c r="S255">
        <v>0</v>
      </c>
      <c r="T255">
        <v>0</v>
      </c>
      <c r="U255">
        <v>0</v>
      </c>
      <c r="V255" t="s">
        <v>34</v>
      </c>
      <c r="W255" t="s">
        <v>43</v>
      </c>
      <c r="X255" t="s">
        <v>36</v>
      </c>
      <c r="Y255">
        <v>2</v>
      </c>
      <c r="Z255">
        <v>0</v>
      </c>
      <c r="AA255">
        <v>29</v>
      </c>
      <c r="AB255" t="str" cm="1">
        <f t="array" ref="AB2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55">
        <v>50</v>
      </c>
      <c r="AD255">
        <v>1</v>
      </c>
      <c r="AE255" t="s">
        <v>37</v>
      </c>
      <c r="AF255" t="s">
        <v>912</v>
      </c>
      <c r="AG255">
        <v>6876</v>
      </c>
      <c r="AH255">
        <v>3.7754508439999999</v>
      </c>
      <c r="AI255" s="37" t="str" cm="1">
        <f t="array" ref="AI2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55">
        <v>0</v>
      </c>
      <c r="AK255" t="s">
        <v>914</v>
      </c>
      <c r="AL255" s="18" t="s">
        <v>14377</v>
      </c>
    </row>
    <row r="256" spans="1:38" x14ac:dyDescent="0.3">
      <c r="A256">
        <v>255</v>
      </c>
      <c r="B256" t="s">
        <v>915</v>
      </c>
      <c r="C256">
        <v>6</v>
      </c>
      <c r="D256">
        <v>6</v>
      </c>
      <c r="E256">
        <v>0</v>
      </c>
      <c r="F256">
        <v>1000</v>
      </c>
      <c r="G256">
        <f>Table1[[#This Row],[price]]*Table1[[#This Row],[units_sold]]</f>
        <v>6000</v>
      </c>
      <c r="H256" t="str" cm="1">
        <f t="array" ref="H2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56" t="s">
        <v>14088</v>
      </c>
      <c r="J256" s="28">
        <v>3.84</v>
      </c>
      <c r="K256" s="35" t="str" cm="1">
        <f t="array" ref="K2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56" s="29">
        <v>309</v>
      </c>
      <c r="M256" s="29">
        <v>146</v>
      </c>
      <c r="N256" s="29">
        <v>53</v>
      </c>
      <c r="O256" s="29">
        <v>51</v>
      </c>
      <c r="P256" s="29">
        <v>32</v>
      </c>
      <c r="Q256" s="30">
        <v>27</v>
      </c>
      <c r="R256">
        <v>0</v>
      </c>
      <c r="S256">
        <v>0</v>
      </c>
      <c r="T256">
        <v>0</v>
      </c>
      <c r="U256">
        <v>0</v>
      </c>
      <c r="V256" t="s">
        <v>70</v>
      </c>
      <c r="W256" t="s">
        <v>4023</v>
      </c>
      <c r="X256" t="s">
        <v>36</v>
      </c>
      <c r="Y256">
        <v>2</v>
      </c>
      <c r="Z256">
        <v>0</v>
      </c>
      <c r="AA256">
        <v>39</v>
      </c>
      <c r="AB256" t="str" cm="1">
        <f t="array" ref="AB2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56">
        <v>50</v>
      </c>
      <c r="AD256">
        <v>1</v>
      </c>
      <c r="AE256" t="s">
        <v>37</v>
      </c>
      <c r="AF256" t="s">
        <v>508</v>
      </c>
      <c r="AG256">
        <v>24564</v>
      </c>
      <c r="AH256">
        <v>3.9288796609999999</v>
      </c>
      <c r="AI256" s="37" t="str" cm="1">
        <f t="array" ref="AI2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56">
        <v>0</v>
      </c>
      <c r="AK256" t="s">
        <v>916</v>
      </c>
      <c r="AL256" s="17" t="s">
        <v>14378</v>
      </c>
    </row>
    <row r="257" spans="1:38" x14ac:dyDescent="0.3">
      <c r="A257">
        <v>256</v>
      </c>
      <c r="B257" t="s">
        <v>499</v>
      </c>
      <c r="C257">
        <v>13</v>
      </c>
      <c r="D257">
        <v>11</v>
      </c>
      <c r="E257">
        <v>-2</v>
      </c>
      <c r="F257">
        <v>100</v>
      </c>
      <c r="G257">
        <f>Table1[[#This Row],[price]]*Table1[[#This Row],[units_sold]]</f>
        <v>1300</v>
      </c>
      <c r="H257" t="str" cm="1">
        <f t="array" ref="H2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57" t="s">
        <v>14089</v>
      </c>
      <c r="J257" s="28">
        <v>4</v>
      </c>
      <c r="K257" s="35" t="str" cm="1">
        <f t="array" ref="K2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57" s="29">
        <v>4</v>
      </c>
      <c r="M257" s="29">
        <v>3</v>
      </c>
      <c r="N257" s="29">
        <v>0</v>
      </c>
      <c r="O257" s="29">
        <v>0</v>
      </c>
      <c r="P257" s="29">
        <v>0</v>
      </c>
      <c r="Q257" s="30">
        <v>1</v>
      </c>
      <c r="R257">
        <v>0</v>
      </c>
      <c r="S257">
        <v>0</v>
      </c>
      <c r="T257">
        <v>0</v>
      </c>
      <c r="U257">
        <v>0</v>
      </c>
      <c r="V257" t="s">
        <v>51</v>
      </c>
      <c r="W257" t="s">
        <v>52</v>
      </c>
      <c r="X257" t="s">
        <v>36</v>
      </c>
      <c r="Y257">
        <v>3</v>
      </c>
      <c r="Z257">
        <v>0</v>
      </c>
      <c r="AA257">
        <v>42</v>
      </c>
      <c r="AB257" t="str" cm="1">
        <f t="array" ref="AB2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57">
        <v>50</v>
      </c>
      <c r="AD257">
        <v>1</v>
      </c>
      <c r="AE257" t="s">
        <v>37</v>
      </c>
      <c r="AF257" t="s">
        <v>917</v>
      </c>
      <c r="AG257">
        <v>45151</v>
      </c>
      <c r="AH257">
        <v>4.032956081</v>
      </c>
      <c r="AI257" s="37" t="str" cm="1">
        <f t="array" ref="AI2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57">
        <v>0</v>
      </c>
      <c r="AK257" t="s">
        <v>919</v>
      </c>
      <c r="AL257" s="18" t="s">
        <v>14253</v>
      </c>
    </row>
    <row r="258" spans="1:38" x14ac:dyDescent="0.3">
      <c r="A258">
        <v>257</v>
      </c>
      <c r="B258" t="s">
        <v>920</v>
      </c>
      <c r="C258">
        <v>3</v>
      </c>
      <c r="D258">
        <v>3</v>
      </c>
      <c r="E258">
        <v>0</v>
      </c>
      <c r="F258">
        <v>20000</v>
      </c>
      <c r="G258">
        <f>Table1[[#This Row],[price]]*Table1[[#This Row],[units_sold]]</f>
        <v>60000</v>
      </c>
      <c r="H258" t="str" cm="1">
        <f t="array" ref="H2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58" t="s">
        <v>14089</v>
      </c>
      <c r="J258" s="28">
        <v>4.12</v>
      </c>
      <c r="K258" s="35" t="str" cm="1">
        <f t="array" ref="K2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58" s="29">
        <v>2826</v>
      </c>
      <c r="M258" s="29">
        <v>1573</v>
      </c>
      <c r="N258" s="29">
        <v>546</v>
      </c>
      <c r="O258" s="29">
        <v>374</v>
      </c>
      <c r="P258" s="29">
        <v>147</v>
      </c>
      <c r="Q258" s="30">
        <v>186</v>
      </c>
      <c r="R258">
        <v>0</v>
      </c>
      <c r="S258">
        <v>0</v>
      </c>
      <c r="T258">
        <v>0</v>
      </c>
      <c r="U258">
        <v>0</v>
      </c>
      <c r="V258" t="s">
        <v>281</v>
      </c>
      <c r="W258" t="s">
        <v>52</v>
      </c>
      <c r="X258" t="s">
        <v>36</v>
      </c>
      <c r="Y258">
        <v>1</v>
      </c>
      <c r="Z258">
        <v>0</v>
      </c>
      <c r="AA258">
        <v>49</v>
      </c>
      <c r="AB258" t="str" cm="1">
        <f t="array" ref="AB2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58">
        <v>50</v>
      </c>
      <c r="AE258" t="s">
        <v>37</v>
      </c>
      <c r="AF258" t="s">
        <v>266</v>
      </c>
      <c r="AG258">
        <v>55670</v>
      </c>
      <c r="AH258">
        <v>4.1214837429999998</v>
      </c>
      <c r="AI258" s="37" t="str" cm="1">
        <f t="array" ref="AI2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58">
        <v>1</v>
      </c>
      <c r="AK258" t="s">
        <v>921</v>
      </c>
      <c r="AL258" s="17" t="s">
        <v>14379</v>
      </c>
    </row>
    <row r="259" spans="1:38" x14ac:dyDescent="0.3">
      <c r="A259">
        <v>258</v>
      </c>
      <c r="B259" t="s">
        <v>922</v>
      </c>
      <c r="C259">
        <v>11</v>
      </c>
      <c r="D259">
        <v>10</v>
      </c>
      <c r="E259">
        <v>-1</v>
      </c>
      <c r="F259">
        <v>100</v>
      </c>
      <c r="G259">
        <f>Table1[[#This Row],[price]]*Table1[[#This Row],[units_sold]]</f>
        <v>1100</v>
      </c>
      <c r="H259" t="str" cm="1">
        <f t="array" ref="H2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59" t="s">
        <v>14089</v>
      </c>
      <c r="J259" s="28">
        <v>3.09</v>
      </c>
      <c r="K259" s="35" t="str" cm="1">
        <f t="array" ref="K2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59" s="29">
        <v>22</v>
      </c>
      <c r="M259" s="29">
        <v>5</v>
      </c>
      <c r="N259" s="29">
        <v>5</v>
      </c>
      <c r="O259" s="29">
        <v>4</v>
      </c>
      <c r="P259" s="29">
        <v>3</v>
      </c>
      <c r="Q259" s="30">
        <v>5</v>
      </c>
      <c r="R259">
        <v>0</v>
      </c>
      <c r="S259">
        <v>0</v>
      </c>
      <c r="T259">
        <v>0</v>
      </c>
      <c r="U259">
        <v>0</v>
      </c>
      <c r="V259" t="s">
        <v>70</v>
      </c>
      <c r="W259" t="s">
        <v>52</v>
      </c>
      <c r="X259" t="s">
        <v>36</v>
      </c>
      <c r="Y259">
        <v>3</v>
      </c>
      <c r="Z259">
        <v>0</v>
      </c>
      <c r="AA259">
        <v>38</v>
      </c>
      <c r="AB259" t="str" cm="1">
        <f t="array" ref="AB2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59">
        <v>50</v>
      </c>
      <c r="AD259">
        <v>1</v>
      </c>
      <c r="AE259" t="s">
        <v>37</v>
      </c>
      <c r="AF259" t="s">
        <v>923</v>
      </c>
      <c r="AG259">
        <v>16487</v>
      </c>
      <c r="AH259">
        <v>3.9676108449999998</v>
      </c>
      <c r="AI259" s="37" t="str" cm="1">
        <f t="array" ref="AI2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59">
        <v>0</v>
      </c>
      <c r="AK259" t="s">
        <v>924</v>
      </c>
      <c r="AL259" s="18" t="s">
        <v>14380</v>
      </c>
    </row>
    <row r="260" spans="1:38" x14ac:dyDescent="0.3">
      <c r="A260">
        <v>259</v>
      </c>
      <c r="B260" t="s">
        <v>925</v>
      </c>
      <c r="C260">
        <v>8</v>
      </c>
      <c r="D260">
        <v>118</v>
      </c>
      <c r="E260">
        <v>110</v>
      </c>
      <c r="F260">
        <v>10000</v>
      </c>
      <c r="G260">
        <f>Table1[[#This Row],[price]]*Table1[[#This Row],[units_sold]]</f>
        <v>80000</v>
      </c>
      <c r="H260" t="str" cm="1">
        <f t="array" ref="H2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60" t="s">
        <v>14088</v>
      </c>
      <c r="J260" s="28">
        <v>3.85</v>
      </c>
      <c r="K260" s="35" t="str" cm="1">
        <f t="array" ref="K2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60" s="29">
        <v>2519</v>
      </c>
      <c r="M260" s="29">
        <v>1158</v>
      </c>
      <c r="N260" s="29">
        <v>545</v>
      </c>
      <c r="O260" s="29">
        <v>370</v>
      </c>
      <c r="P260" s="29">
        <v>181</v>
      </c>
      <c r="Q260" s="30">
        <v>265</v>
      </c>
      <c r="R260">
        <v>0</v>
      </c>
      <c r="S260">
        <v>0</v>
      </c>
      <c r="T260">
        <v>0</v>
      </c>
      <c r="U260">
        <v>0</v>
      </c>
      <c r="V260" t="s">
        <v>70</v>
      </c>
      <c r="W260" t="s">
        <v>52</v>
      </c>
      <c r="X260" t="s">
        <v>36</v>
      </c>
      <c r="Y260">
        <v>2</v>
      </c>
      <c r="Z260">
        <v>0</v>
      </c>
      <c r="AA260">
        <v>43</v>
      </c>
      <c r="AB260" t="str" cm="1">
        <f t="array" ref="AB2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60">
        <v>50</v>
      </c>
      <c r="AE260" t="s">
        <v>37</v>
      </c>
      <c r="AF260" t="s">
        <v>927</v>
      </c>
      <c r="AG260">
        <v>23485</v>
      </c>
      <c r="AH260">
        <v>4.0246966149999999</v>
      </c>
      <c r="AI260" s="37" t="str" cm="1">
        <f t="array" ref="AI2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60">
        <v>0</v>
      </c>
      <c r="AK260" t="s">
        <v>928</v>
      </c>
      <c r="AL260" s="17" t="s">
        <v>14381</v>
      </c>
    </row>
    <row r="261" spans="1:38" x14ac:dyDescent="0.3">
      <c r="A261">
        <v>260</v>
      </c>
      <c r="B261" t="s">
        <v>929</v>
      </c>
      <c r="C261">
        <v>6</v>
      </c>
      <c r="D261">
        <v>6</v>
      </c>
      <c r="E261">
        <v>0</v>
      </c>
      <c r="F261">
        <v>100</v>
      </c>
      <c r="G261">
        <f>Table1[[#This Row],[price]]*Table1[[#This Row],[units_sold]]</f>
        <v>600</v>
      </c>
      <c r="H261" t="str" cm="1">
        <f t="array" ref="H2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61" t="s">
        <v>14088</v>
      </c>
      <c r="J261" s="28">
        <v>3.07</v>
      </c>
      <c r="K261" s="35" t="str" cm="1">
        <f t="array" ref="K2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61" s="29">
        <v>55</v>
      </c>
      <c r="M261" s="29">
        <v>17</v>
      </c>
      <c r="N261" s="29">
        <v>6</v>
      </c>
      <c r="O261" s="29">
        <v>11</v>
      </c>
      <c r="P261" s="29">
        <v>6</v>
      </c>
      <c r="Q261" s="30">
        <v>15</v>
      </c>
      <c r="R261">
        <v>0</v>
      </c>
      <c r="S261">
        <v>0</v>
      </c>
      <c r="T261">
        <v>0</v>
      </c>
      <c r="U261">
        <v>0</v>
      </c>
      <c r="V261" t="s">
        <v>70</v>
      </c>
      <c r="W261" t="s">
        <v>43</v>
      </c>
      <c r="X261" t="s">
        <v>36</v>
      </c>
      <c r="Y261">
        <v>2</v>
      </c>
      <c r="Z261">
        <v>0</v>
      </c>
      <c r="AA261">
        <v>27</v>
      </c>
      <c r="AB261" t="str" cm="1">
        <f t="array" ref="AB2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61">
        <v>50</v>
      </c>
      <c r="AE261" t="s">
        <v>37</v>
      </c>
      <c r="AF261" t="s">
        <v>930</v>
      </c>
      <c r="AG261">
        <v>23161</v>
      </c>
      <c r="AH261">
        <v>3.9305729459999998</v>
      </c>
      <c r="AI261" s="37" t="str" cm="1">
        <f t="array" ref="AI2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61">
        <v>0</v>
      </c>
      <c r="AK261" t="s">
        <v>931</v>
      </c>
      <c r="AL261" s="18" t="s">
        <v>14382</v>
      </c>
    </row>
    <row r="262" spans="1:38" x14ac:dyDescent="0.3">
      <c r="A262">
        <v>261</v>
      </c>
      <c r="B262" t="s">
        <v>932</v>
      </c>
      <c r="C262">
        <v>9</v>
      </c>
      <c r="D262">
        <v>57</v>
      </c>
      <c r="E262">
        <v>48</v>
      </c>
      <c r="F262">
        <v>1000</v>
      </c>
      <c r="G262">
        <f>Table1[[#This Row],[price]]*Table1[[#This Row],[units_sold]]</f>
        <v>9000</v>
      </c>
      <c r="H262" t="str" cm="1">
        <f t="array" ref="H2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62" t="s">
        <v>14088</v>
      </c>
      <c r="J262" s="28">
        <v>3.63</v>
      </c>
      <c r="K262" s="35" t="str" cm="1">
        <f t="array" ref="K2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62" s="29">
        <v>146</v>
      </c>
      <c r="M262" s="29">
        <v>61</v>
      </c>
      <c r="N262" s="29">
        <v>32</v>
      </c>
      <c r="O262" s="29">
        <v>15</v>
      </c>
      <c r="P262" s="29">
        <v>14</v>
      </c>
      <c r="Q262" s="30">
        <v>24</v>
      </c>
      <c r="R262">
        <v>0</v>
      </c>
      <c r="S262">
        <v>0</v>
      </c>
      <c r="T262">
        <v>0</v>
      </c>
      <c r="U262">
        <v>0</v>
      </c>
      <c r="V262" t="s">
        <v>70</v>
      </c>
      <c r="W262" t="s">
        <v>52</v>
      </c>
      <c r="X262" t="s">
        <v>36</v>
      </c>
      <c r="Y262">
        <v>3</v>
      </c>
      <c r="Z262">
        <v>0</v>
      </c>
      <c r="AA262">
        <v>71</v>
      </c>
      <c r="AB262" t="str" cm="1">
        <f t="array" ref="AB2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262">
        <v>50</v>
      </c>
      <c r="AE262" t="s">
        <v>136</v>
      </c>
      <c r="AF262" t="s">
        <v>933</v>
      </c>
      <c r="AG262">
        <v>14442</v>
      </c>
      <c r="AH262">
        <v>4.1430549790000004</v>
      </c>
      <c r="AI262" s="37" t="str" cm="1">
        <f t="array" ref="AI2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62">
        <v>0</v>
      </c>
      <c r="AK262" t="s">
        <v>935</v>
      </c>
      <c r="AL262" s="17" t="s">
        <v>14383</v>
      </c>
    </row>
    <row r="263" spans="1:38" x14ac:dyDescent="0.3">
      <c r="A263">
        <v>262</v>
      </c>
      <c r="B263" t="s">
        <v>936</v>
      </c>
      <c r="C263">
        <v>5</v>
      </c>
      <c r="D263">
        <v>5</v>
      </c>
      <c r="E263">
        <v>0</v>
      </c>
      <c r="F263">
        <v>100</v>
      </c>
      <c r="G263">
        <f>Table1[[#This Row],[price]]*Table1[[#This Row],[units_sold]]</f>
        <v>500</v>
      </c>
      <c r="H263" t="str" cm="1">
        <f t="array" ref="H2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63" t="s">
        <v>14088</v>
      </c>
      <c r="J263" s="28">
        <v>5</v>
      </c>
      <c r="K263" s="35" t="str" cm="1">
        <f t="array" ref="K2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263" s="29">
        <v>2</v>
      </c>
      <c r="M263" s="29">
        <v>2</v>
      </c>
      <c r="N263" s="29">
        <v>0</v>
      </c>
      <c r="O263" s="29">
        <v>0</v>
      </c>
      <c r="P263" s="29">
        <v>0</v>
      </c>
      <c r="Q263" s="30">
        <v>0</v>
      </c>
      <c r="R263">
        <v>0</v>
      </c>
      <c r="S263">
        <v>0</v>
      </c>
      <c r="T263">
        <v>0</v>
      </c>
      <c r="U263">
        <v>0</v>
      </c>
      <c r="V263" t="s">
        <v>70</v>
      </c>
      <c r="W263" t="s">
        <v>101</v>
      </c>
      <c r="X263" t="s">
        <v>36</v>
      </c>
      <c r="Y263">
        <v>2</v>
      </c>
      <c r="Z263">
        <v>0</v>
      </c>
      <c r="AA263">
        <v>41</v>
      </c>
      <c r="AB263" t="str" cm="1">
        <f t="array" ref="AB2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63">
        <v>50</v>
      </c>
      <c r="AE263" t="s">
        <v>37</v>
      </c>
      <c r="AF263" t="s">
        <v>937</v>
      </c>
      <c r="AG263">
        <v>5316</v>
      </c>
      <c r="AH263">
        <v>4.2246049660000002</v>
      </c>
      <c r="AI263" s="37" t="str" cm="1">
        <f t="array" ref="AI2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63">
        <v>0</v>
      </c>
      <c r="AK263" t="s">
        <v>938</v>
      </c>
      <c r="AL263" s="18" t="s">
        <v>14384</v>
      </c>
    </row>
    <row r="264" spans="1:38" x14ac:dyDescent="0.3">
      <c r="A264">
        <v>263</v>
      </c>
      <c r="B264" t="s">
        <v>939</v>
      </c>
      <c r="C264">
        <v>8</v>
      </c>
      <c r="D264">
        <v>7</v>
      </c>
      <c r="E264">
        <v>-1</v>
      </c>
      <c r="F264">
        <v>50</v>
      </c>
      <c r="G264">
        <f>Table1[[#This Row],[price]]*Table1[[#This Row],[units_sold]]</f>
        <v>400</v>
      </c>
      <c r="H264" t="str" cm="1">
        <f t="array" ref="H2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64" t="s">
        <v>14088</v>
      </c>
      <c r="J264" s="28">
        <v>3.71</v>
      </c>
      <c r="K264" s="35" t="str" cm="1">
        <f t="array" ref="K2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64" s="29">
        <v>7</v>
      </c>
      <c r="M264" s="29">
        <v>4</v>
      </c>
      <c r="N264" s="29">
        <v>0</v>
      </c>
      <c r="O264" s="29">
        <v>1</v>
      </c>
      <c r="P264" s="29">
        <v>1</v>
      </c>
      <c r="Q264" s="30">
        <v>1</v>
      </c>
      <c r="R264">
        <v>0</v>
      </c>
      <c r="S264">
        <v>0</v>
      </c>
      <c r="T264">
        <v>0</v>
      </c>
      <c r="U264">
        <v>0</v>
      </c>
      <c r="V264" t="s">
        <v>576</v>
      </c>
      <c r="W264" t="s">
        <v>43</v>
      </c>
      <c r="X264" t="s">
        <v>36</v>
      </c>
      <c r="Y264">
        <v>2</v>
      </c>
      <c r="Z264">
        <v>0</v>
      </c>
      <c r="AA264">
        <v>23</v>
      </c>
      <c r="AB264" t="str" cm="1">
        <f t="array" ref="AB2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64">
        <v>50</v>
      </c>
      <c r="AE264" t="s">
        <v>37</v>
      </c>
      <c r="AF264" t="s">
        <v>940</v>
      </c>
      <c r="AG264">
        <v>211</v>
      </c>
      <c r="AH264">
        <v>3.545023697</v>
      </c>
      <c r="AI264" s="37" t="str" cm="1">
        <f t="array" ref="AI2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64">
        <v>0</v>
      </c>
      <c r="AK264" t="s">
        <v>941</v>
      </c>
      <c r="AL264" s="17" t="s">
        <v>14385</v>
      </c>
    </row>
    <row r="265" spans="1:38" x14ac:dyDescent="0.3">
      <c r="A265">
        <v>264</v>
      </c>
      <c r="B265" t="s">
        <v>942</v>
      </c>
      <c r="C265">
        <v>9</v>
      </c>
      <c r="D265">
        <v>8</v>
      </c>
      <c r="E265">
        <v>-1</v>
      </c>
      <c r="F265">
        <v>20000</v>
      </c>
      <c r="G265">
        <f>Table1[[#This Row],[price]]*Table1[[#This Row],[units_sold]]</f>
        <v>180000</v>
      </c>
      <c r="H265" t="str" cm="1">
        <f t="array" ref="H2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265" t="s">
        <v>14089</v>
      </c>
      <c r="J265" s="28">
        <v>3.94</v>
      </c>
      <c r="K265" s="35" t="str" cm="1">
        <f t="array" ref="K2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65" s="29">
        <v>4304</v>
      </c>
      <c r="M265" s="29">
        <v>2089</v>
      </c>
      <c r="N265" s="29">
        <v>901</v>
      </c>
      <c r="O265" s="29">
        <v>650</v>
      </c>
      <c r="P265" s="29">
        <v>287</v>
      </c>
      <c r="Q265" s="30">
        <v>377</v>
      </c>
      <c r="R265">
        <v>0</v>
      </c>
      <c r="S265">
        <v>0</v>
      </c>
      <c r="T265">
        <v>0</v>
      </c>
      <c r="U265">
        <v>0</v>
      </c>
      <c r="V265" t="s">
        <v>34</v>
      </c>
      <c r="W265" t="s">
        <v>35</v>
      </c>
      <c r="X265" t="s">
        <v>36</v>
      </c>
      <c r="Y265">
        <v>3</v>
      </c>
      <c r="Z265">
        <v>0</v>
      </c>
      <c r="AA265">
        <v>41</v>
      </c>
      <c r="AB265" t="str" cm="1">
        <f t="array" ref="AB2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65">
        <v>50</v>
      </c>
      <c r="AD265">
        <v>1</v>
      </c>
      <c r="AE265" t="s">
        <v>37</v>
      </c>
      <c r="AF265" t="s">
        <v>943</v>
      </c>
      <c r="AG265">
        <v>18877</v>
      </c>
      <c r="AH265">
        <v>4.0798855749999996</v>
      </c>
      <c r="AI265" s="37" t="str" cm="1">
        <f t="array" ref="AI2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65">
        <v>0</v>
      </c>
      <c r="AK265" t="s">
        <v>944</v>
      </c>
      <c r="AL265" s="18" t="s">
        <v>14386</v>
      </c>
    </row>
    <row r="266" spans="1:38" x14ac:dyDescent="0.3">
      <c r="A266">
        <v>265</v>
      </c>
      <c r="B266" t="s">
        <v>945</v>
      </c>
      <c r="C266">
        <v>8</v>
      </c>
      <c r="D266">
        <v>7</v>
      </c>
      <c r="E266">
        <v>-1</v>
      </c>
      <c r="F266">
        <v>10000</v>
      </c>
      <c r="G266">
        <f>Table1[[#This Row],[price]]*Table1[[#This Row],[units_sold]]</f>
        <v>80000</v>
      </c>
      <c r="H266" t="str" cm="1">
        <f t="array" ref="H2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66" t="s">
        <v>14089</v>
      </c>
      <c r="J266" s="28">
        <v>3.32</v>
      </c>
      <c r="K266" s="35" t="str" cm="1">
        <f t="array" ref="K2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66" s="29">
        <v>1061</v>
      </c>
      <c r="M266" s="29">
        <v>351</v>
      </c>
      <c r="N266" s="29">
        <v>192</v>
      </c>
      <c r="O266" s="29">
        <v>184</v>
      </c>
      <c r="P266" s="29">
        <v>110</v>
      </c>
      <c r="Q266" s="30">
        <v>224</v>
      </c>
      <c r="R266">
        <v>0</v>
      </c>
      <c r="S266">
        <v>0</v>
      </c>
      <c r="T266">
        <v>0</v>
      </c>
      <c r="U266">
        <v>0</v>
      </c>
      <c r="V266" t="s">
        <v>281</v>
      </c>
      <c r="W266" t="s">
        <v>35</v>
      </c>
      <c r="X266" t="s">
        <v>36</v>
      </c>
      <c r="Y266">
        <v>3</v>
      </c>
      <c r="Z266">
        <v>0</v>
      </c>
      <c r="AA266">
        <v>28</v>
      </c>
      <c r="AB266" t="str" cm="1">
        <f t="array" ref="AB2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66">
        <v>50</v>
      </c>
      <c r="AE266" t="s">
        <v>37</v>
      </c>
      <c r="AF266" t="s">
        <v>444</v>
      </c>
      <c r="AG266">
        <v>88193</v>
      </c>
      <c r="AH266">
        <v>4.0808907740000002</v>
      </c>
      <c r="AI266" s="37" t="str" cm="1">
        <f t="array" ref="AI2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66">
        <v>1</v>
      </c>
      <c r="AK266" t="s">
        <v>946</v>
      </c>
      <c r="AL266" s="17" t="s">
        <v>14387</v>
      </c>
    </row>
    <row r="267" spans="1:38" x14ac:dyDescent="0.3">
      <c r="A267">
        <v>266</v>
      </c>
      <c r="B267" t="s">
        <v>947</v>
      </c>
      <c r="C267">
        <v>4.8099999999999996</v>
      </c>
      <c r="D267">
        <v>5</v>
      </c>
      <c r="E267">
        <v>0.19</v>
      </c>
      <c r="F267">
        <v>100</v>
      </c>
      <c r="G267">
        <f>Table1[[#This Row],[price]]*Table1[[#This Row],[units_sold]]</f>
        <v>480.99999999999994</v>
      </c>
      <c r="H267" t="str" cm="1">
        <f t="array" ref="H2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67" t="s">
        <v>14089</v>
      </c>
      <c r="J267" s="28">
        <v>5</v>
      </c>
      <c r="K267" s="35" t="str" cm="1">
        <f t="array" ref="K2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267" s="29">
        <v>0</v>
      </c>
      <c r="M267" s="29"/>
      <c r="N267" s="29"/>
      <c r="O267" s="29"/>
      <c r="P267" s="29"/>
      <c r="Q267" s="30"/>
      <c r="R267">
        <v>0</v>
      </c>
      <c r="S267">
        <v>0</v>
      </c>
      <c r="T267">
        <v>0</v>
      </c>
      <c r="U267">
        <v>0</v>
      </c>
      <c r="V267" t="s">
        <v>51</v>
      </c>
      <c r="W267" t="s">
        <v>43</v>
      </c>
      <c r="X267" t="s">
        <v>36</v>
      </c>
      <c r="Y267">
        <v>1</v>
      </c>
      <c r="Z267">
        <v>0</v>
      </c>
      <c r="AA267">
        <v>47</v>
      </c>
      <c r="AB267" t="str" cm="1">
        <f t="array" ref="AB2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67">
        <v>50</v>
      </c>
      <c r="AD267">
        <v>1</v>
      </c>
      <c r="AE267" t="s">
        <v>37</v>
      </c>
      <c r="AF267" t="s">
        <v>948</v>
      </c>
      <c r="AG267">
        <v>6</v>
      </c>
      <c r="AH267">
        <v>4.3333333329999997</v>
      </c>
      <c r="AI267" s="37" t="str" cm="1">
        <f t="array" ref="AI2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67">
        <v>0</v>
      </c>
      <c r="AK267" t="s">
        <v>950</v>
      </c>
      <c r="AL267" s="18" t="s">
        <v>14388</v>
      </c>
    </row>
    <row r="268" spans="1:38" x14ac:dyDescent="0.3">
      <c r="A268">
        <v>267</v>
      </c>
      <c r="B268" t="s">
        <v>951</v>
      </c>
      <c r="C268">
        <v>14</v>
      </c>
      <c r="D268">
        <v>104</v>
      </c>
      <c r="E268">
        <v>90</v>
      </c>
      <c r="F268">
        <v>100</v>
      </c>
      <c r="G268">
        <f>Table1[[#This Row],[price]]*Table1[[#This Row],[units_sold]]</f>
        <v>1400</v>
      </c>
      <c r="H268" t="str" cm="1">
        <f t="array" ref="H2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68" t="s">
        <v>14089</v>
      </c>
      <c r="J268" s="28">
        <v>3.44</v>
      </c>
      <c r="K268" s="35" t="str" cm="1">
        <f t="array" ref="K2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68" s="29">
        <v>71</v>
      </c>
      <c r="M268" s="29">
        <v>20</v>
      </c>
      <c r="N268" s="29">
        <v>17</v>
      </c>
      <c r="O268" s="29">
        <v>19</v>
      </c>
      <c r="P268" s="29">
        <v>4</v>
      </c>
      <c r="Q268" s="30">
        <v>11</v>
      </c>
      <c r="R268">
        <v>0</v>
      </c>
      <c r="S268">
        <v>0</v>
      </c>
      <c r="T268">
        <v>0</v>
      </c>
      <c r="U268">
        <v>0</v>
      </c>
      <c r="V268" t="s">
        <v>87</v>
      </c>
      <c r="W268" t="s">
        <v>52</v>
      </c>
      <c r="X268" t="s">
        <v>36</v>
      </c>
      <c r="Y268">
        <v>4</v>
      </c>
      <c r="Z268">
        <v>0</v>
      </c>
      <c r="AA268">
        <v>31</v>
      </c>
      <c r="AB268" t="str" cm="1">
        <f t="array" ref="AB2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68">
        <v>50</v>
      </c>
      <c r="AE268" t="s">
        <v>37</v>
      </c>
      <c r="AF268" t="s">
        <v>952</v>
      </c>
      <c r="AG268">
        <v>151</v>
      </c>
      <c r="AH268">
        <v>3.761589404</v>
      </c>
      <c r="AI268" s="37" t="str" cm="1">
        <f t="array" ref="AI2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68">
        <v>0</v>
      </c>
      <c r="AK268" t="s">
        <v>953</v>
      </c>
      <c r="AL268" s="17" t="s">
        <v>14389</v>
      </c>
    </row>
    <row r="269" spans="1:38" x14ac:dyDescent="0.3">
      <c r="A269">
        <v>268</v>
      </c>
      <c r="B269" t="s">
        <v>954</v>
      </c>
      <c r="C269">
        <v>8</v>
      </c>
      <c r="D269">
        <v>7</v>
      </c>
      <c r="E269">
        <v>-1</v>
      </c>
      <c r="F269">
        <v>50</v>
      </c>
      <c r="G269">
        <f>Table1[[#This Row],[price]]*Table1[[#This Row],[units_sold]]</f>
        <v>400</v>
      </c>
      <c r="H269" t="str" cm="1">
        <f t="array" ref="H2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69" t="s">
        <v>14088</v>
      </c>
      <c r="J269" s="28">
        <v>3.88</v>
      </c>
      <c r="K269" s="35" t="str" cm="1">
        <f t="array" ref="K2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69" s="29">
        <v>8</v>
      </c>
      <c r="M269" s="29">
        <v>5</v>
      </c>
      <c r="N269" s="29">
        <v>1</v>
      </c>
      <c r="O269" s="29">
        <v>0</v>
      </c>
      <c r="P269" s="29">
        <v>0</v>
      </c>
      <c r="Q269" s="30">
        <v>2</v>
      </c>
      <c r="R269">
        <v>0</v>
      </c>
      <c r="S269">
        <v>0</v>
      </c>
      <c r="T269">
        <v>0</v>
      </c>
      <c r="U269">
        <v>0</v>
      </c>
      <c r="V269" t="s">
        <v>51</v>
      </c>
      <c r="W269" t="s">
        <v>43</v>
      </c>
      <c r="X269" t="s">
        <v>36</v>
      </c>
      <c r="Y269">
        <v>2</v>
      </c>
      <c r="Z269">
        <v>0</v>
      </c>
      <c r="AA269">
        <v>25</v>
      </c>
      <c r="AB269" t="str" cm="1">
        <f t="array" ref="AB2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69">
        <v>50</v>
      </c>
      <c r="AE269" t="s">
        <v>37</v>
      </c>
      <c r="AF269" t="s">
        <v>955</v>
      </c>
      <c r="AG269">
        <v>334</v>
      </c>
      <c r="AH269">
        <v>3.7365269460000001</v>
      </c>
      <c r="AI269" s="37" t="str" cm="1">
        <f t="array" ref="AI2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69">
        <v>0</v>
      </c>
      <c r="AK269" t="s">
        <v>956</v>
      </c>
      <c r="AL269" s="18" t="s">
        <v>14390</v>
      </c>
    </row>
    <row r="270" spans="1:38" x14ac:dyDescent="0.3">
      <c r="A270">
        <v>269</v>
      </c>
      <c r="B270" t="s">
        <v>957</v>
      </c>
      <c r="C270">
        <v>8</v>
      </c>
      <c r="D270">
        <v>26</v>
      </c>
      <c r="E270">
        <v>18</v>
      </c>
      <c r="F270">
        <v>100</v>
      </c>
      <c r="G270">
        <f>Table1[[#This Row],[price]]*Table1[[#This Row],[units_sold]]</f>
        <v>800</v>
      </c>
      <c r="H270" t="str" cm="1">
        <f t="array" ref="H2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70" t="s">
        <v>14088</v>
      </c>
      <c r="J270" s="28">
        <v>5</v>
      </c>
      <c r="K270" s="35" t="str" cm="1">
        <f t="array" ref="K2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270" s="29">
        <v>13</v>
      </c>
      <c r="M270" s="29">
        <v>13</v>
      </c>
      <c r="N270" s="29">
        <v>0</v>
      </c>
      <c r="O270" s="29">
        <v>0</v>
      </c>
      <c r="P270" s="29">
        <v>0</v>
      </c>
      <c r="Q270" s="30">
        <v>0</v>
      </c>
      <c r="R270">
        <v>0</v>
      </c>
      <c r="S270">
        <v>0</v>
      </c>
      <c r="T270">
        <v>0</v>
      </c>
      <c r="U270">
        <v>0</v>
      </c>
      <c r="V270" t="s">
        <v>51</v>
      </c>
      <c r="W270" t="s">
        <v>52</v>
      </c>
      <c r="X270" t="s">
        <v>36</v>
      </c>
      <c r="Y270">
        <v>2</v>
      </c>
      <c r="Z270">
        <v>0</v>
      </c>
      <c r="AA270">
        <v>33</v>
      </c>
      <c r="AB270" t="str" cm="1">
        <f t="array" ref="AB2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70">
        <v>50</v>
      </c>
      <c r="AD270">
        <v>1</v>
      </c>
      <c r="AE270" t="s">
        <v>37</v>
      </c>
      <c r="AF270" t="s">
        <v>958</v>
      </c>
      <c r="AG270">
        <v>138</v>
      </c>
      <c r="AH270">
        <v>3.6594202899999999</v>
      </c>
      <c r="AI270" s="37" t="str" cm="1">
        <f t="array" ref="AI2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70">
        <v>0</v>
      </c>
      <c r="AK270" t="s">
        <v>959</v>
      </c>
      <c r="AL270" s="17" t="s">
        <v>14391</v>
      </c>
    </row>
    <row r="271" spans="1:38" x14ac:dyDescent="0.3">
      <c r="A271">
        <v>270</v>
      </c>
      <c r="B271" t="s">
        <v>960</v>
      </c>
      <c r="C271">
        <v>7</v>
      </c>
      <c r="D271">
        <v>81</v>
      </c>
      <c r="E271">
        <v>74</v>
      </c>
      <c r="F271">
        <v>100</v>
      </c>
      <c r="G271">
        <f>Table1[[#This Row],[price]]*Table1[[#This Row],[units_sold]]</f>
        <v>700</v>
      </c>
      <c r="H271" t="str" cm="1">
        <f t="array" ref="H2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71" t="s">
        <v>14089</v>
      </c>
      <c r="J271" s="28">
        <v>3.57</v>
      </c>
      <c r="K271" s="35" t="str" cm="1">
        <f t="array" ref="K2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71" s="29">
        <v>23</v>
      </c>
      <c r="M271" s="29">
        <v>10</v>
      </c>
      <c r="N271" s="29">
        <v>2</v>
      </c>
      <c r="O271" s="29">
        <v>5</v>
      </c>
      <c r="P271" s="29">
        <v>3</v>
      </c>
      <c r="Q271" s="30">
        <v>3</v>
      </c>
      <c r="R271">
        <v>0</v>
      </c>
      <c r="S271">
        <v>0</v>
      </c>
      <c r="T271">
        <v>0</v>
      </c>
      <c r="U271">
        <v>0</v>
      </c>
      <c r="V271" t="s">
        <v>42</v>
      </c>
      <c r="W271" t="s">
        <v>43</v>
      </c>
      <c r="X271" t="s">
        <v>36</v>
      </c>
      <c r="Y271">
        <v>2</v>
      </c>
      <c r="Z271">
        <v>0</v>
      </c>
      <c r="AA271">
        <v>43</v>
      </c>
      <c r="AB271" t="str" cm="1">
        <f t="array" ref="AB2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71">
        <v>50</v>
      </c>
      <c r="AE271" t="s">
        <v>37</v>
      </c>
      <c r="AF271" t="s">
        <v>961</v>
      </c>
      <c r="AG271">
        <v>7602</v>
      </c>
      <c r="AH271">
        <v>3.8566166800000001</v>
      </c>
      <c r="AI271" s="37" t="str" cm="1">
        <f t="array" ref="AI2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71">
        <v>1</v>
      </c>
      <c r="AK271" t="s">
        <v>962</v>
      </c>
      <c r="AL271" s="18" t="s">
        <v>14392</v>
      </c>
    </row>
    <row r="272" spans="1:38" x14ac:dyDescent="0.3">
      <c r="A272">
        <v>271</v>
      </c>
      <c r="B272" t="s">
        <v>228</v>
      </c>
      <c r="C272">
        <v>3</v>
      </c>
      <c r="D272">
        <v>3</v>
      </c>
      <c r="E272">
        <v>0</v>
      </c>
      <c r="F272">
        <v>100</v>
      </c>
      <c r="G272">
        <f>Table1[[#This Row],[price]]*Table1[[#This Row],[units_sold]]</f>
        <v>300</v>
      </c>
      <c r="H272" t="str" cm="1">
        <f t="array" ref="H2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72" t="s">
        <v>14088</v>
      </c>
      <c r="J272" s="28">
        <v>3.67</v>
      </c>
      <c r="K272" s="35" t="str" cm="1">
        <f t="array" ref="K2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72" s="29">
        <v>12</v>
      </c>
      <c r="M272" s="29">
        <v>4</v>
      </c>
      <c r="N272" s="29">
        <v>3</v>
      </c>
      <c r="O272" s="29">
        <v>3</v>
      </c>
      <c r="P272" s="29">
        <v>1</v>
      </c>
      <c r="Q272" s="30">
        <v>1</v>
      </c>
      <c r="R272">
        <v>0</v>
      </c>
      <c r="S272">
        <v>0</v>
      </c>
      <c r="T272">
        <v>0</v>
      </c>
      <c r="U272">
        <v>0</v>
      </c>
      <c r="V272" t="s">
        <v>34</v>
      </c>
      <c r="W272" t="s">
        <v>79</v>
      </c>
      <c r="X272" t="s">
        <v>36</v>
      </c>
      <c r="Y272">
        <v>1</v>
      </c>
      <c r="Z272">
        <v>0</v>
      </c>
      <c r="AA272">
        <v>40</v>
      </c>
      <c r="AB272" t="str" cm="1">
        <f t="array" ref="AB2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72">
        <v>50</v>
      </c>
      <c r="AD272">
        <v>1</v>
      </c>
      <c r="AE272" t="s">
        <v>37</v>
      </c>
      <c r="AF272" t="s">
        <v>963</v>
      </c>
      <c r="AG272">
        <v>38100</v>
      </c>
      <c r="AH272">
        <v>4.2914698160000002</v>
      </c>
      <c r="AI272" s="37" t="str" cm="1">
        <f t="array" ref="AI2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72">
        <v>0</v>
      </c>
      <c r="AK272" t="s">
        <v>964</v>
      </c>
      <c r="AL272" s="17" t="s">
        <v>14393</v>
      </c>
    </row>
    <row r="273" spans="1:38" x14ac:dyDescent="0.3">
      <c r="A273">
        <v>272</v>
      </c>
      <c r="B273" t="s">
        <v>965</v>
      </c>
      <c r="C273">
        <v>8</v>
      </c>
      <c r="D273">
        <v>8</v>
      </c>
      <c r="E273">
        <v>0</v>
      </c>
      <c r="F273">
        <v>1000</v>
      </c>
      <c r="G273">
        <f>Table1[[#This Row],[price]]*Table1[[#This Row],[units_sold]]</f>
        <v>8000</v>
      </c>
      <c r="H273" t="str" cm="1">
        <f t="array" ref="H2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73" t="s">
        <v>14088</v>
      </c>
      <c r="J273" s="28">
        <v>3.63</v>
      </c>
      <c r="K273" s="35" t="str" cm="1">
        <f t="array" ref="K2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73" s="29">
        <v>187</v>
      </c>
      <c r="M273" s="29">
        <v>80</v>
      </c>
      <c r="N273" s="29">
        <v>33</v>
      </c>
      <c r="O273" s="29">
        <v>31</v>
      </c>
      <c r="P273" s="29">
        <v>11</v>
      </c>
      <c r="Q273" s="30">
        <v>32</v>
      </c>
      <c r="R273">
        <v>0</v>
      </c>
      <c r="S273">
        <v>0</v>
      </c>
      <c r="T273">
        <v>0</v>
      </c>
      <c r="U273">
        <v>0</v>
      </c>
      <c r="V273" t="s">
        <v>34</v>
      </c>
      <c r="W273" t="s">
        <v>52</v>
      </c>
      <c r="X273" t="s">
        <v>36</v>
      </c>
      <c r="Y273">
        <v>3</v>
      </c>
      <c r="Z273">
        <v>0</v>
      </c>
      <c r="AA273">
        <v>38</v>
      </c>
      <c r="AB273" t="str" cm="1">
        <f t="array" ref="AB2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73">
        <v>50</v>
      </c>
      <c r="AD273">
        <v>1</v>
      </c>
      <c r="AE273" t="s">
        <v>37</v>
      </c>
      <c r="AF273" t="s">
        <v>966</v>
      </c>
      <c r="AG273">
        <v>1761</v>
      </c>
      <c r="AH273">
        <v>4.0897217489999997</v>
      </c>
      <c r="AI273" s="37" t="str" cm="1">
        <f t="array" ref="AI2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73">
        <v>0</v>
      </c>
      <c r="AK273" t="s">
        <v>967</v>
      </c>
      <c r="AL273" s="18" t="s">
        <v>14394</v>
      </c>
    </row>
    <row r="274" spans="1:38" x14ac:dyDescent="0.3">
      <c r="A274">
        <v>273</v>
      </c>
      <c r="B274" t="s">
        <v>968</v>
      </c>
      <c r="C274">
        <v>8</v>
      </c>
      <c r="D274">
        <v>10</v>
      </c>
      <c r="E274">
        <v>2</v>
      </c>
      <c r="F274">
        <v>100</v>
      </c>
      <c r="G274">
        <f>Table1[[#This Row],[price]]*Table1[[#This Row],[units_sold]]</f>
        <v>800</v>
      </c>
      <c r="H274" t="str" cm="1">
        <f t="array" ref="H2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74" t="s">
        <v>14088</v>
      </c>
      <c r="J274" s="28">
        <v>3.5</v>
      </c>
      <c r="K274" s="35" t="str" cm="1">
        <f t="array" ref="K2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74" s="29">
        <v>6</v>
      </c>
      <c r="M274" s="29">
        <v>3</v>
      </c>
      <c r="N274" s="29">
        <v>0</v>
      </c>
      <c r="O274" s="29">
        <v>1</v>
      </c>
      <c r="P274" s="29">
        <v>1</v>
      </c>
      <c r="Q274" s="30">
        <v>1</v>
      </c>
      <c r="R274">
        <v>0</v>
      </c>
      <c r="S274">
        <v>0</v>
      </c>
      <c r="T274">
        <v>0</v>
      </c>
      <c r="U274">
        <v>0</v>
      </c>
      <c r="V274" t="s">
        <v>51</v>
      </c>
      <c r="W274" t="s">
        <v>43</v>
      </c>
      <c r="X274" t="s">
        <v>36</v>
      </c>
      <c r="Y274">
        <v>2</v>
      </c>
      <c r="Z274">
        <v>0</v>
      </c>
      <c r="AA274">
        <v>20</v>
      </c>
      <c r="AB274" t="str" cm="1">
        <f t="array" ref="AB2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74">
        <v>50</v>
      </c>
      <c r="AD274">
        <v>1</v>
      </c>
      <c r="AE274" t="s">
        <v>37</v>
      </c>
      <c r="AF274" t="s">
        <v>969</v>
      </c>
      <c r="AG274">
        <v>117</v>
      </c>
      <c r="AH274">
        <v>3.7863247860000002</v>
      </c>
      <c r="AI274" s="37" t="str" cm="1">
        <f t="array" ref="AI2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74">
        <v>0</v>
      </c>
      <c r="AK274" t="s">
        <v>970</v>
      </c>
      <c r="AL274" s="17" t="s">
        <v>14395</v>
      </c>
    </row>
    <row r="275" spans="1:38" x14ac:dyDescent="0.3">
      <c r="A275">
        <v>274</v>
      </c>
      <c r="B275" t="s">
        <v>971</v>
      </c>
      <c r="C275">
        <v>12</v>
      </c>
      <c r="D275">
        <v>11</v>
      </c>
      <c r="E275">
        <v>-1</v>
      </c>
      <c r="F275">
        <v>5000</v>
      </c>
      <c r="G275">
        <f>Table1[[#This Row],[price]]*Table1[[#This Row],[units_sold]]</f>
        <v>60000</v>
      </c>
      <c r="H275" t="str" cm="1">
        <f t="array" ref="H2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75" t="s">
        <v>14088</v>
      </c>
      <c r="J275" s="28">
        <v>3.34</v>
      </c>
      <c r="K275" s="35" t="str" cm="1">
        <f t="array" ref="K2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75" s="29">
        <v>887</v>
      </c>
      <c r="M275" s="29">
        <v>305</v>
      </c>
      <c r="N275" s="29">
        <v>161</v>
      </c>
      <c r="O275" s="29">
        <v>140</v>
      </c>
      <c r="P275" s="29">
        <v>97</v>
      </c>
      <c r="Q275" s="30">
        <v>184</v>
      </c>
      <c r="R275">
        <v>0</v>
      </c>
      <c r="S275">
        <v>0</v>
      </c>
      <c r="T275">
        <v>0</v>
      </c>
      <c r="U275">
        <v>0</v>
      </c>
      <c r="V275" t="s">
        <v>64</v>
      </c>
      <c r="W275" t="s">
        <v>52</v>
      </c>
      <c r="X275" t="s">
        <v>36</v>
      </c>
      <c r="Y275">
        <v>3</v>
      </c>
      <c r="Z275">
        <v>0</v>
      </c>
      <c r="AA275">
        <v>14</v>
      </c>
      <c r="AB275" t="str" cm="1">
        <f t="array" ref="AB2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275">
        <v>50</v>
      </c>
      <c r="AE275" t="s">
        <v>37</v>
      </c>
      <c r="AF275" t="s">
        <v>972</v>
      </c>
      <c r="AG275">
        <v>1021</v>
      </c>
      <c r="AH275">
        <v>3.6816846230000002</v>
      </c>
      <c r="AI275" s="37" t="str" cm="1">
        <f t="array" ref="AI2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75">
        <v>1</v>
      </c>
      <c r="AK275" t="s">
        <v>973</v>
      </c>
      <c r="AL275" s="18" t="s">
        <v>14396</v>
      </c>
    </row>
    <row r="276" spans="1:38" x14ac:dyDescent="0.3">
      <c r="A276">
        <v>275</v>
      </c>
      <c r="B276" t="s">
        <v>974</v>
      </c>
      <c r="C276">
        <v>11</v>
      </c>
      <c r="D276">
        <v>22</v>
      </c>
      <c r="E276">
        <v>11</v>
      </c>
      <c r="F276">
        <v>100</v>
      </c>
      <c r="G276">
        <f>Table1[[#This Row],[price]]*Table1[[#This Row],[units_sold]]</f>
        <v>1100</v>
      </c>
      <c r="H276" t="str" cm="1">
        <f t="array" ref="H2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76" t="s">
        <v>14089</v>
      </c>
      <c r="J276" s="28">
        <v>2.71</v>
      </c>
      <c r="K276" s="35" t="str" cm="1">
        <f t="array" ref="K2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276" s="29">
        <v>24</v>
      </c>
      <c r="M276" s="29">
        <v>6</v>
      </c>
      <c r="N276" s="29">
        <v>2</v>
      </c>
      <c r="O276" s="29">
        <v>5</v>
      </c>
      <c r="P276" s="29">
        <v>1</v>
      </c>
      <c r="Q276" s="30">
        <v>10</v>
      </c>
      <c r="R276">
        <v>2</v>
      </c>
      <c r="S276">
        <v>1</v>
      </c>
      <c r="T276">
        <v>0</v>
      </c>
      <c r="U276">
        <v>1</v>
      </c>
      <c r="V276" t="s">
        <v>70</v>
      </c>
      <c r="W276" t="s">
        <v>4023</v>
      </c>
      <c r="X276" t="s">
        <v>36</v>
      </c>
      <c r="Y276">
        <v>2</v>
      </c>
      <c r="Z276">
        <v>0</v>
      </c>
      <c r="AA276">
        <v>43</v>
      </c>
      <c r="AB276" t="str" cm="1">
        <f t="array" ref="AB2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76">
        <v>50</v>
      </c>
      <c r="AE276" t="s">
        <v>37</v>
      </c>
      <c r="AF276" t="s">
        <v>976</v>
      </c>
      <c r="AG276">
        <v>746</v>
      </c>
      <c r="AH276">
        <v>4.0187667559999998</v>
      </c>
      <c r="AI276" s="37" t="str" cm="1">
        <f t="array" ref="AI2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76">
        <v>0</v>
      </c>
      <c r="AK276" t="s">
        <v>978</v>
      </c>
      <c r="AL276" s="17" t="s">
        <v>14397</v>
      </c>
    </row>
    <row r="277" spans="1:38" x14ac:dyDescent="0.3">
      <c r="A277">
        <v>276</v>
      </c>
      <c r="B277" t="s">
        <v>979</v>
      </c>
      <c r="C277">
        <v>8</v>
      </c>
      <c r="D277">
        <v>7</v>
      </c>
      <c r="E277">
        <v>-1</v>
      </c>
      <c r="F277">
        <v>100</v>
      </c>
      <c r="G277">
        <f>Table1[[#This Row],[price]]*Table1[[#This Row],[units_sold]]</f>
        <v>800</v>
      </c>
      <c r="H277" t="str" cm="1">
        <f t="array" ref="H2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77" t="s">
        <v>14088</v>
      </c>
      <c r="J277" s="28">
        <v>4.3899999999999997</v>
      </c>
      <c r="K277" s="35" t="str" cm="1">
        <f t="array" ref="K2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77" s="29">
        <v>111</v>
      </c>
      <c r="M277" s="29">
        <v>77</v>
      </c>
      <c r="N277" s="29">
        <v>14</v>
      </c>
      <c r="O277" s="29">
        <v>10</v>
      </c>
      <c r="P277" s="29">
        <v>6</v>
      </c>
      <c r="Q277" s="30">
        <v>4</v>
      </c>
      <c r="R277">
        <v>1</v>
      </c>
      <c r="S277">
        <v>0</v>
      </c>
      <c r="T277">
        <v>1</v>
      </c>
      <c r="U277">
        <v>0</v>
      </c>
      <c r="V277" t="s">
        <v>4024</v>
      </c>
      <c r="W277" t="s">
        <v>52</v>
      </c>
      <c r="X277" t="s">
        <v>36</v>
      </c>
      <c r="Y277">
        <v>3</v>
      </c>
      <c r="Z277">
        <v>0</v>
      </c>
      <c r="AA277">
        <v>38</v>
      </c>
      <c r="AB277" t="str" cm="1">
        <f t="array" ref="AB2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77">
        <v>50</v>
      </c>
      <c r="AE277" t="s">
        <v>37</v>
      </c>
      <c r="AF277" t="s">
        <v>980</v>
      </c>
      <c r="AG277">
        <v>1290</v>
      </c>
      <c r="AH277">
        <v>4.2124031009999996</v>
      </c>
      <c r="AI277" s="37" t="str" cm="1">
        <f t="array" ref="AI2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77">
        <v>0</v>
      </c>
      <c r="AK277" t="s">
        <v>982</v>
      </c>
      <c r="AL277" s="18" t="s">
        <v>14192</v>
      </c>
    </row>
    <row r="278" spans="1:38" x14ac:dyDescent="0.3">
      <c r="A278">
        <v>277</v>
      </c>
      <c r="B278" t="s">
        <v>983</v>
      </c>
      <c r="C278">
        <v>6</v>
      </c>
      <c r="D278">
        <v>30</v>
      </c>
      <c r="E278">
        <v>24</v>
      </c>
      <c r="F278">
        <v>1000</v>
      </c>
      <c r="G278">
        <f>Table1[[#This Row],[price]]*Table1[[#This Row],[units_sold]]</f>
        <v>6000</v>
      </c>
      <c r="H278" t="str" cm="1">
        <f t="array" ref="H2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78" t="s">
        <v>14088</v>
      </c>
      <c r="J278" s="28">
        <v>3.53</v>
      </c>
      <c r="K278" s="35" t="str" cm="1">
        <f t="array" ref="K2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78" s="29">
        <v>325</v>
      </c>
      <c r="M278" s="29">
        <v>130</v>
      </c>
      <c r="N278" s="29">
        <v>61</v>
      </c>
      <c r="O278" s="29">
        <v>48</v>
      </c>
      <c r="P278" s="29">
        <v>24</v>
      </c>
      <c r="Q278" s="30">
        <v>62</v>
      </c>
      <c r="R278">
        <v>0</v>
      </c>
      <c r="S278">
        <v>0</v>
      </c>
      <c r="T278">
        <v>0</v>
      </c>
      <c r="U278">
        <v>0</v>
      </c>
      <c r="V278" t="s">
        <v>64</v>
      </c>
      <c r="W278" t="s">
        <v>52</v>
      </c>
      <c r="X278" t="s">
        <v>36</v>
      </c>
      <c r="Y278">
        <v>2</v>
      </c>
      <c r="Z278">
        <v>0</v>
      </c>
      <c r="AA278">
        <v>41</v>
      </c>
      <c r="AB278" t="str" cm="1">
        <f t="array" ref="AB2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78">
        <v>50</v>
      </c>
      <c r="AE278" t="s">
        <v>37</v>
      </c>
      <c r="AF278" t="s">
        <v>984</v>
      </c>
      <c r="AG278">
        <v>383</v>
      </c>
      <c r="AH278">
        <v>3.793733681</v>
      </c>
      <c r="AI278" s="37" t="str" cm="1">
        <f t="array" ref="AI2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78">
        <v>0</v>
      </c>
      <c r="AK278" t="s">
        <v>985</v>
      </c>
      <c r="AL278" s="17" t="s">
        <v>14398</v>
      </c>
    </row>
    <row r="279" spans="1:38" x14ac:dyDescent="0.3">
      <c r="A279">
        <v>278</v>
      </c>
      <c r="B279" t="s">
        <v>986</v>
      </c>
      <c r="C279">
        <v>11</v>
      </c>
      <c r="D279">
        <v>26</v>
      </c>
      <c r="E279">
        <v>15</v>
      </c>
      <c r="F279">
        <v>100</v>
      </c>
      <c r="G279">
        <f>Table1[[#This Row],[price]]*Table1[[#This Row],[units_sold]]</f>
        <v>1100</v>
      </c>
      <c r="H279" t="str" cm="1">
        <f t="array" ref="H2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79" t="s">
        <v>14088</v>
      </c>
      <c r="J279" s="28">
        <v>4.25</v>
      </c>
      <c r="K279" s="35" t="str" cm="1">
        <f t="array" ref="K2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79" s="29">
        <v>12</v>
      </c>
      <c r="M279" s="29">
        <v>8</v>
      </c>
      <c r="N279" s="29">
        <v>2</v>
      </c>
      <c r="O279" s="29">
        <v>0</v>
      </c>
      <c r="P279" s="29">
        <v>1</v>
      </c>
      <c r="Q279" s="30">
        <v>1</v>
      </c>
      <c r="R279">
        <v>0</v>
      </c>
      <c r="S279">
        <v>0</v>
      </c>
      <c r="T279">
        <v>0</v>
      </c>
      <c r="U279">
        <v>0</v>
      </c>
      <c r="V279" t="s">
        <v>4024</v>
      </c>
      <c r="W279" t="s">
        <v>4024</v>
      </c>
      <c r="X279" t="s">
        <v>36</v>
      </c>
      <c r="Y279">
        <v>2</v>
      </c>
      <c r="Z279">
        <v>0</v>
      </c>
      <c r="AA279">
        <v>70</v>
      </c>
      <c r="AB279" t="str" cm="1">
        <f t="array" ref="AB2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279">
        <v>50</v>
      </c>
      <c r="AE279" t="s">
        <v>37</v>
      </c>
      <c r="AF279" t="s">
        <v>987</v>
      </c>
      <c r="AG279">
        <v>874</v>
      </c>
      <c r="AH279">
        <v>4.0549199079999996</v>
      </c>
      <c r="AI279" s="37" t="str" cm="1">
        <f t="array" ref="AI2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79">
        <v>1</v>
      </c>
      <c r="AK279" t="s">
        <v>988</v>
      </c>
      <c r="AL279" s="18" t="s">
        <v>14399</v>
      </c>
    </row>
    <row r="280" spans="1:38" x14ac:dyDescent="0.3">
      <c r="A280">
        <v>279</v>
      </c>
      <c r="B280" t="s">
        <v>989</v>
      </c>
      <c r="C280">
        <v>8</v>
      </c>
      <c r="D280">
        <v>7</v>
      </c>
      <c r="E280">
        <v>-1</v>
      </c>
      <c r="F280">
        <v>100</v>
      </c>
      <c r="G280">
        <f>Table1[[#This Row],[price]]*Table1[[#This Row],[units_sold]]</f>
        <v>800</v>
      </c>
      <c r="H280" t="str" cm="1">
        <f t="array" ref="H2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80" t="s">
        <v>14089</v>
      </c>
      <c r="J280" s="28">
        <v>3.86</v>
      </c>
      <c r="K280" s="35" t="str" cm="1">
        <f t="array" ref="K2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80" s="29">
        <v>28</v>
      </c>
      <c r="M280" s="29">
        <v>14</v>
      </c>
      <c r="N280" s="29">
        <v>4</v>
      </c>
      <c r="O280" s="29">
        <v>5</v>
      </c>
      <c r="P280" s="29">
        <v>2</v>
      </c>
      <c r="Q280" s="30">
        <v>3</v>
      </c>
      <c r="R280">
        <v>0</v>
      </c>
      <c r="S280">
        <v>0</v>
      </c>
      <c r="T280">
        <v>0</v>
      </c>
      <c r="U280">
        <v>0</v>
      </c>
      <c r="V280" t="s">
        <v>100</v>
      </c>
      <c r="W280" t="s">
        <v>43</v>
      </c>
      <c r="X280" t="s">
        <v>36</v>
      </c>
      <c r="Y280">
        <v>3</v>
      </c>
      <c r="Z280">
        <v>0</v>
      </c>
      <c r="AA280">
        <v>28</v>
      </c>
      <c r="AB280" t="str" cm="1">
        <f t="array" ref="AB2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80">
        <v>50</v>
      </c>
      <c r="AD280">
        <v>1</v>
      </c>
      <c r="AE280" t="s">
        <v>37</v>
      </c>
      <c r="AF280" t="s">
        <v>990</v>
      </c>
      <c r="AG280">
        <v>889</v>
      </c>
      <c r="AH280">
        <v>4.3903262090000004</v>
      </c>
      <c r="AI280" s="37" t="str" cm="1">
        <f t="array" ref="AI2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80">
        <v>0</v>
      </c>
      <c r="AK280" t="s">
        <v>991</v>
      </c>
      <c r="AL280" s="17" t="s">
        <v>14311</v>
      </c>
    </row>
    <row r="281" spans="1:38" x14ac:dyDescent="0.3">
      <c r="A281">
        <v>280</v>
      </c>
      <c r="B281" t="s">
        <v>992</v>
      </c>
      <c r="C281">
        <v>8</v>
      </c>
      <c r="D281">
        <v>7</v>
      </c>
      <c r="E281">
        <v>-1</v>
      </c>
      <c r="F281">
        <v>1000</v>
      </c>
      <c r="G281">
        <f>Table1[[#This Row],[price]]*Table1[[#This Row],[units_sold]]</f>
        <v>8000</v>
      </c>
      <c r="H281" t="str" cm="1">
        <f t="array" ref="H2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81" t="s">
        <v>14088</v>
      </c>
      <c r="J281" s="28">
        <v>3.58</v>
      </c>
      <c r="K281" s="35" t="str" cm="1">
        <f t="array" ref="K2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81" s="29">
        <v>605</v>
      </c>
      <c r="M281" s="29">
        <v>210</v>
      </c>
      <c r="N281" s="29">
        <v>144</v>
      </c>
      <c r="O281" s="29">
        <v>117</v>
      </c>
      <c r="P281" s="29">
        <v>56</v>
      </c>
      <c r="Q281" s="30">
        <v>78</v>
      </c>
      <c r="R281">
        <v>0</v>
      </c>
      <c r="S281">
        <v>0</v>
      </c>
      <c r="T281">
        <v>0</v>
      </c>
      <c r="U281">
        <v>0</v>
      </c>
      <c r="V281" t="s">
        <v>34</v>
      </c>
      <c r="W281" t="s">
        <v>52</v>
      </c>
      <c r="X281" t="s">
        <v>36</v>
      </c>
      <c r="Y281">
        <v>2</v>
      </c>
      <c r="Z281">
        <v>0</v>
      </c>
      <c r="AA281">
        <v>36</v>
      </c>
      <c r="AB281" t="str" cm="1">
        <f t="array" ref="AB2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81">
        <v>50</v>
      </c>
      <c r="AE281" t="s">
        <v>37</v>
      </c>
      <c r="AF281" t="s">
        <v>993</v>
      </c>
      <c r="AG281">
        <v>21226</v>
      </c>
      <c r="AH281">
        <v>4.0141807219999999</v>
      </c>
      <c r="AI281" s="37" t="str" cm="1">
        <f t="array" ref="AI2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81">
        <v>0</v>
      </c>
      <c r="AK281" t="s">
        <v>995</v>
      </c>
      <c r="AL281" s="18" t="s">
        <v>14400</v>
      </c>
    </row>
    <row r="282" spans="1:38" x14ac:dyDescent="0.3">
      <c r="A282">
        <v>281</v>
      </c>
      <c r="B282" t="s">
        <v>996</v>
      </c>
      <c r="C282">
        <v>9</v>
      </c>
      <c r="D282">
        <v>9</v>
      </c>
      <c r="E282">
        <v>0</v>
      </c>
      <c r="F282">
        <v>10000</v>
      </c>
      <c r="G282">
        <f>Table1[[#This Row],[price]]*Table1[[#This Row],[units_sold]]</f>
        <v>90000</v>
      </c>
      <c r="H282" t="str" cm="1">
        <f t="array" ref="H2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82" t="s">
        <v>14089</v>
      </c>
      <c r="J282" s="28">
        <v>3.74</v>
      </c>
      <c r="K282" s="35" t="str" cm="1">
        <f t="array" ref="K2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82" s="29">
        <v>2148</v>
      </c>
      <c r="M282" s="29">
        <v>822</v>
      </c>
      <c r="N282" s="29">
        <v>539</v>
      </c>
      <c r="O282" s="29">
        <v>410</v>
      </c>
      <c r="P282" s="29">
        <v>169</v>
      </c>
      <c r="Q282" s="30">
        <v>208</v>
      </c>
      <c r="R282">
        <v>0</v>
      </c>
      <c r="S282">
        <v>0</v>
      </c>
      <c r="T282">
        <v>0</v>
      </c>
      <c r="U282">
        <v>0</v>
      </c>
      <c r="V282" t="s">
        <v>34</v>
      </c>
      <c r="W282" t="s">
        <v>52</v>
      </c>
      <c r="X282" t="s">
        <v>36</v>
      </c>
      <c r="Y282">
        <v>3</v>
      </c>
      <c r="Z282">
        <v>0</v>
      </c>
      <c r="AA282">
        <v>44</v>
      </c>
      <c r="AB282" t="str" cm="1">
        <f t="array" ref="AB2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82">
        <v>50</v>
      </c>
      <c r="AE282" t="s">
        <v>37</v>
      </c>
      <c r="AF282" t="s">
        <v>997</v>
      </c>
      <c r="AG282">
        <v>246312</v>
      </c>
      <c r="AH282">
        <v>4.2037253559999996</v>
      </c>
      <c r="AI282" s="37" t="str" cm="1">
        <f t="array" ref="AI2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82">
        <v>0</v>
      </c>
      <c r="AK282" t="s">
        <v>998</v>
      </c>
      <c r="AL282" s="17" t="s">
        <v>14401</v>
      </c>
    </row>
    <row r="283" spans="1:38" x14ac:dyDescent="0.3">
      <c r="A283">
        <v>282</v>
      </c>
      <c r="B283" t="s">
        <v>999</v>
      </c>
      <c r="C283">
        <v>14</v>
      </c>
      <c r="D283">
        <v>12</v>
      </c>
      <c r="E283">
        <v>-2</v>
      </c>
      <c r="F283">
        <v>10</v>
      </c>
      <c r="G283">
        <f>Table1[[#This Row],[price]]*Table1[[#This Row],[units_sold]]</f>
        <v>140</v>
      </c>
      <c r="H283" t="str" cm="1">
        <f t="array" ref="H2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83" t="s">
        <v>14088</v>
      </c>
      <c r="J283" s="28">
        <v>5</v>
      </c>
      <c r="K283" s="35" t="str" cm="1">
        <f t="array" ref="K2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283" s="29">
        <v>1</v>
      </c>
      <c r="M283" s="29">
        <v>1</v>
      </c>
      <c r="N283" s="29">
        <v>0</v>
      </c>
      <c r="O283" s="29">
        <v>0</v>
      </c>
      <c r="P283" s="29">
        <v>0</v>
      </c>
      <c r="Q283" s="30">
        <v>0</v>
      </c>
      <c r="R283">
        <v>0</v>
      </c>
      <c r="S283">
        <v>0</v>
      </c>
      <c r="T283">
        <v>0</v>
      </c>
      <c r="U283">
        <v>0</v>
      </c>
      <c r="V283" t="s">
        <v>144</v>
      </c>
      <c r="W283" t="s">
        <v>35</v>
      </c>
      <c r="X283" t="s">
        <v>36</v>
      </c>
      <c r="Y283">
        <v>3</v>
      </c>
      <c r="Z283">
        <v>0</v>
      </c>
      <c r="AA283">
        <v>41</v>
      </c>
      <c r="AB283" t="str" cm="1">
        <f t="array" ref="AB2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83">
        <v>50</v>
      </c>
      <c r="AE283" t="s">
        <v>37</v>
      </c>
      <c r="AF283" t="s">
        <v>1001</v>
      </c>
      <c r="AG283">
        <v>9217</v>
      </c>
      <c r="AH283">
        <v>4.1730497990000002</v>
      </c>
      <c r="AI283" s="37" t="str" cm="1">
        <f t="array" ref="AI2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83">
        <v>0</v>
      </c>
      <c r="AK283" s="1" t="s">
        <v>1003</v>
      </c>
      <c r="AL283" s="18" t="s">
        <v>14402</v>
      </c>
    </row>
    <row r="284" spans="1:38" x14ac:dyDescent="0.3">
      <c r="A284">
        <v>283</v>
      </c>
      <c r="B284" t="s">
        <v>1004</v>
      </c>
      <c r="C284">
        <v>13</v>
      </c>
      <c r="D284">
        <v>11</v>
      </c>
      <c r="E284">
        <v>-2</v>
      </c>
      <c r="F284">
        <v>5000</v>
      </c>
      <c r="G284">
        <f>Table1[[#This Row],[price]]*Table1[[#This Row],[units_sold]]</f>
        <v>65000</v>
      </c>
      <c r="H284" t="str" cm="1">
        <f t="array" ref="H2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84" t="s">
        <v>14089</v>
      </c>
      <c r="J284" s="28">
        <v>3.88</v>
      </c>
      <c r="K284" s="35" t="str" cm="1">
        <f t="array" ref="K2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84" s="29">
        <v>1224</v>
      </c>
      <c r="M284" s="29">
        <v>569</v>
      </c>
      <c r="N284" s="29">
        <v>278</v>
      </c>
      <c r="O284" s="29">
        <v>175</v>
      </c>
      <c r="P284" s="29">
        <v>67</v>
      </c>
      <c r="Q284" s="30">
        <v>135</v>
      </c>
      <c r="R284">
        <v>0</v>
      </c>
      <c r="S284">
        <v>0</v>
      </c>
      <c r="T284">
        <v>0</v>
      </c>
      <c r="U284">
        <v>0</v>
      </c>
      <c r="V284" t="s">
        <v>100</v>
      </c>
      <c r="W284" t="s">
        <v>4023</v>
      </c>
      <c r="X284" t="s">
        <v>36</v>
      </c>
      <c r="Y284">
        <v>3</v>
      </c>
      <c r="Z284">
        <v>0</v>
      </c>
      <c r="AA284">
        <v>19</v>
      </c>
      <c r="AB284" t="str" cm="1">
        <f t="array" ref="AB2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284">
        <v>50</v>
      </c>
      <c r="AE284" t="s">
        <v>37</v>
      </c>
      <c r="AF284" t="s">
        <v>1005</v>
      </c>
      <c r="AG284">
        <v>56745</v>
      </c>
      <c r="AH284">
        <v>3.981073222</v>
      </c>
      <c r="AI284" s="37" t="str" cm="1">
        <f t="array" ref="AI2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84">
        <v>0</v>
      </c>
      <c r="AK284" t="s">
        <v>1006</v>
      </c>
      <c r="AL284" s="17" t="s">
        <v>14403</v>
      </c>
    </row>
    <row r="285" spans="1:38" x14ac:dyDescent="0.3">
      <c r="A285">
        <v>284</v>
      </c>
      <c r="B285" t="s">
        <v>1007</v>
      </c>
      <c r="C285">
        <v>4.84</v>
      </c>
      <c r="D285">
        <v>5</v>
      </c>
      <c r="E285">
        <v>0.16</v>
      </c>
      <c r="F285">
        <v>100</v>
      </c>
      <c r="G285">
        <f>Table1[[#This Row],[price]]*Table1[[#This Row],[units_sold]]</f>
        <v>484</v>
      </c>
      <c r="H285" t="str" cm="1">
        <f t="array" ref="H2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85" t="s">
        <v>14089</v>
      </c>
      <c r="J285" s="28">
        <v>4.09</v>
      </c>
      <c r="K285" s="35" t="str" cm="1">
        <f t="array" ref="K2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85" s="29">
        <v>57</v>
      </c>
      <c r="M285" s="29">
        <v>30</v>
      </c>
      <c r="N285" s="29">
        <v>12</v>
      </c>
      <c r="O285" s="29">
        <v>10</v>
      </c>
      <c r="P285" s="29">
        <v>0</v>
      </c>
      <c r="Q285" s="30">
        <v>5</v>
      </c>
      <c r="R285">
        <v>0</v>
      </c>
      <c r="S285">
        <v>0</v>
      </c>
      <c r="T285">
        <v>0</v>
      </c>
      <c r="U285">
        <v>0</v>
      </c>
      <c r="V285" t="s">
        <v>34</v>
      </c>
      <c r="W285" t="s">
        <v>43</v>
      </c>
      <c r="X285" t="s">
        <v>36</v>
      </c>
      <c r="Y285">
        <v>1</v>
      </c>
      <c r="Z285">
        <v>0</v>
      </c>
      <c r="AA285">
        <v>43</v>
      </c>
      <c r="AB285" t="str" cm="1">
        <f t="array" ref="AB2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85">
        <v>50</v>
      </c>
      <c r="AE285" t="s">
        <v>37</v>
      </c>
      <c r="AF285" t="s">
        <v>1008</v>
      </c>
      <c r="AG285">
        <v>16099</v>
      </c>
      <c r="AH285">
        <v>3.9514876700000001</v>
      </c>
      <c r="AI285" s="37" t="str" cm="1">
        <f t="array" ref="AI2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85">
        <v>1</v>
      </c>
      <c r="AK285" t="s">
        <v>1009</v>
      </c>
      <c r="AL285" s="18" t="s">
        <v>14404</v>
      </c>
    </row>
    <row r="286" spans="1:38" x14ac:dyDescent="0.3">
      <c r="A286">
        <v>285</v>
      </c>
      <c r="B286" t="s">
        <v>1010</v>
      </c>
      <c r="C286">
        <v>5</v>
      </c>
      <c r="D286">
        <v>5</v>
      </c>
      <c r="E286">
        <v>0</v>
      </c>
      <c r="F286">
        <v>1000</v>
      </c>
      <c r="G286">
        <f>Table1[[#This Row],[price]]*Table1[[#This Row],[units_sold]]</f>
        <v>5000</v>
      </c>
      <c r="H286" t="str" cm="1">
        <f t="array" ref="H2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86" t="s">
        <v>14088</v>
      </c>
      <c r="J286" s="28">
        <v>4.1100000000000003</v>
      </c>
      <c r="K286" s="35" t="str" cm="1">
        <f t="array" ref="K2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86" s="29">
        <v>94</v>
      </c>
      <c r="M286" s="29">
        <v>54</v>
      </c>
      <c r="N286" s="29">
        <v>16</v>
      </c>
      <c r="O286" s="29">
        <v>13</v>
      </c>
      <c r="P286" s="29">
        <v>2</v>
      </c>
      <c r="Q286" s="30">
        <v>9</v>
      </c>
      <c r="R286">
        <v>0</v>
      </c>
      <c r="S286">
        <v>0</v>
      </c>
      <c r="T286">
        <v>0</v>
      </c>
      <c r="U286">
        <v>0</v>
      </c>
      <c r="V286" t="s">
        <v>281</v>
      </c>
      <c r="W286" t="s">
        <v>101</v>
      </c>
      <c r="X286" t="s">
        <v>36</v>
      </c>
      <c r="Y286">
        <v>2</v>
      </c>
      <c r="Z286">
        <v>0</v>
      </c>
      <c r="AA286">
        <v>43</v>
      </c>
      <c r="AB286" t="str" cm="1">
        <f t="array" ref="AB2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86">
        <v>50</v>
      </c>
      <c r="AE286" t="s">
        <v>37</v>
      </c>
      <c r="AF286" t="s">
        <v>1011</v>
      </c>
      <c r="AG286">
        <v>10436</v>
      </c>
      <c r="AH286">
        <v>4.0448447679999999</v>
      </c>
      <c r="AI286" s="37" t="str" cm="1">
        <f t="array" ref="AI2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86">
        <v>0</v>
      </c>
      <c r="AK286" t="s">
        <v>1012</v>
      </c>
      <c r="AL286" s="17" t="s">
        <v>14405</v>
      </c>
    </row>
    <row r="287" spans="1:38" x14ac:dyDescent="0.3">
      <c r="A287">
        <v>286</v>
      </c>
      <c r="B287" t="s">
        <v>1013</v>
      </c>
      <c r="C287">
        <v>14</v>
      </c>
      <c r="D287">
        <v>89</v>
      </c>
      <c r="E287">
        <v>75</v>
      </c>
      <c r="F287">
        <v>5000</v>
      </c>
      <c r="G287">
        <f>Table1[[#This Row],[price]]*Table1[[#This Row],[units_sold]]</f>
        <v>70000</v>
      </c>
      <c r="H287" t="str" cm="1">
        <f t="array" ref="H2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87" t="s">
        <v>14089</v>
      </c>
      <c r="J287" s="28">
        <v>3.43</v>
      </c>
      <c r="K287" s="35" t="str" cm="1">
        <f t="array" ref="K2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87" s="29">
        <v>647</v>
      </c>
      <c r="M287" s="29">
        <v>227</v>
      </c>
      <c r="N287" s="29">
        <v>134</v>
      </c>
      <c r="O287" s="29">
        <v>98</v>
      </c>
      <c r="P287" s="29">
        <v>64</v>
      </c>
      <c r="Q287" s="30">
        <v>124</v>
      </c>
      <c r="R287">
        <v>0</v>
      </c>
      <c r="S287">
        <v>0</v>
      </c>
      <c r="T287">
        <v>0</v>
      </c>
      <c r="U287">
        <v>0</v>
      </c>
      <c r="V287" t="s">
        <v>100</v>
      </c>
      <c r="W287" t="s">
        <v>52</v>
      </c>
      <c r="X287" t="s">
        <v>36</v>
      </c>
      <c r="Y287">
        <v>3</v>
      </c>
      <c r="Z287">
        <v>0</v>
      </c>
      <c r="AA287">
        <v>40</v>
      </c>
      <c r="AB287" t="str" cm="1">
        <f t="array" ref="AB2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87">
        <v>50</v>
      </c>
      <c r="AE287" t="s">
        <v>37</v>
      </c>
      <c r="AF287" t="s">
        <v>1014</v>
      </c>
      <c r="AG287">
        <v>5985</v>
      </c>
      <c r="AH287">
        <v>4.2317460320000002</v>
      </c>
      <c r="AI287" s="37" t="str" cm="1">
        <f t="array" ref="AI2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87">
        <v>0</v>
      </c>
      <c r="AK287" t="s">
        <v>1015</v>
      </c>
      <c r="AL287" s="18" t="s">
        <v>14406</v>
      </c>
    </row>
    <row r="288" spans="1:38" x14ac:dyDescent="0.3">
      <c r="A288">
        <v>287</v>
      </c>
      <c r="B288" t="s">
        <v>1016</v>
      </c>
      <c r="C288">
        <v>3</v>
      </c>
      <c r="D288">
        <v>60</v>
      </c>
      <c r="E288">
        <v>57</v>
      </c>
      <c r="F288">
        <v>100</v>
      </c>
      <c r="G288">
        <f>Table1[[#This Row],[price]]*Table1[[#This Row],[units_sold]]</f>
        <v>300</v>
      </c>
      <c r="H288" t="str" cm="1">
        <f t="array" ref="H2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88" t="s">
        <v>14089</v>
      </c>
      <c r="J288" s="28">
        <v>3.57</v>
      </c>
      <c r="K288" s="35" t="str" cm="1">
        <f t="array" ref="K2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88" s="29">
        <v>28</v>
      </c>
      <c r="M288" s="29">
        <v>12</v>
      </c>
      <c r="N288" s="29">
        <v>6</v>
      </c>
      <c r="O288" s="29">
        <v>2</v>
      </c>
      <c r="P288" s="29">
        <v>2</v>
      </c>
      <c r="Q288" s="30">
        <v>6</v>
      </c>
      <c r="R288">
        <v>1</v>
      </c>
      <c r="S288">
        <v>0</v>
      </c>
      <c r="T288">
        <v>0</v>
      </c>
      <c r="U288">
        <v>1</v>
      </c>
      <c r="V288" t="s">
        <v>576</v>
      </c>
      <c r="W288" t="s">
        <v>79</v>
      </c>
      <c r="X288" t="s">
        <v>36</v>
      </c>
      <c r="Y288">
        <v>1</v>
      </c>
      <c r="Z288">
        <v>0</v>
      </c>
      <c r="AA288">
        <v>27</v>
      </c>
      <c r="AB288" t="str" cm="1">
        <f t="array" ref="AB2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88">
        <v>50</v>
      </c>
      <c r="AE288" t="s">
        <v>37</v>
      </c>
      <c r="AF288" t="s">
        <v>1017</v>
      </c>
      <c r="AG288">
        <v>1500</v>
      </c>
      <c r="AH288">
        <v>3.952</v>
      </c>
      <c r="AI288" s="37" t="str" cm="1">
        <f t="array" ref="AI2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88">
        <v>0</v>
      </c>
      <c r="AK288" t="s">
        <v>1019</v>
      </c>
      <c r="AL288" s="17" t="s">
        <v>14407</v>
      </c>
    </row>
    <row r="289" spans="1:38" x14ac:dyDescent="0.3">
      <c r="A289">
        <v>288</v>
      </c>
      <c r="B289" t="s">
        <v>544</v>
      </c>
      <c r="C289">
        <v>7</v>
      </c>
      <c r="D289">
        <v>6</v>
      </c>
      <c r="E289">
        <v>-1</v>
      </c>
      <c r="F289">
        <v>10000</v>
      </c>
      <c r="G289">
        <f>Table1[[#This Row],[price]]*Table1[[#This Row],[units_sold]]</f>
        <v>70000</v>
      </c>
      <c r="H289" t="str" cm="1">
        <f t="array" ref="H2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89" t="s">
        <v>14088</v>
      </c>
      <c r="J289" s="28">
        <v>3.35</v>
      </c>
      <c r="K289" s="35" t="str" cm="1">
        <f t="array" ref="K2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89" s="29">
        <v>1786</v>
      </c>
      <c r="M289" s="29">
        <v>660</v>
      </c>
      <c r="N289" s="29">
        <v>264</v>
      </c>
      <c r="O289" s="29">
        <v>301</v>
      </c>
      <c r="P289" s="29">
        <v>162</v>
      </c>
      <c r="Q289" s="30">
        <v>399</v>
      </c>
      <c r="R289">
        <v>0</v>
      </c>
      <c r="S289">
        <v>0</v>
      </c>
      <c r="T289">
        <v>0</v>
      </c>
      <c r="U289">
        <v>0</v>
      </c>
      <c r="V289" t="s">
        <v>144</v>
      </c>
      <c r="W289" t="s">
        <v>52</v>
      </c>
      <c r="X289" t="s">
        <v>36</v>
      </c>
      <c r="Y289">
        <v>2</v>
      </c>
      <c r="Z289">
        <v>0</v>
      </c>
      <c r="AA289">
        <v>47</v>
      </c>
      <c r="AB289" t="str" cm="1">
        <f t="array" ref="AB2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289">
        <v>50</v>
      </c>
      <c r="AE289" t="s">
        <v>37</v>
      </c>
      <c r="AF289" t="s">
        <v>1020</v>
      </c>
      <c r="AG289">
        <v>3566</v>
      </c>
      <c r="AH289">
        <v>3.7324733600000002</v>
      </c>
      <c r="AI289" s="37" t="str" cm="1">
        <f t="array" ref="AI2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89">
        <v>0</v>
      </c>
      <c r="AK289" t="s">
        <v>1022</v>
      </c>
      <c r="AL289" s="18" t="s">
        <v>14267</v>
      </c>
    </row>
    <row r="290" spans="1:38" x14ac:dyDescent="0.3">
      <c r="A290">
        <v>289</v>
      </c>
      <c r="B290" t="s">
        <v>1023</v>
      </c>
      <c r="C290">
        <v>5</v>
      </c>
      <c r="D290">
        <v>5</v>
      </c>
      <c r="E290">
        <v>0</v>
      </c>
      <c r="F290">
        <v>50000</v>
      </c>
      <c r="G290">
        <f>Table1[[#This Row],[price]]*Table1[[#This Row],[units_sold]]</f>
        <v>250000</v>
      </c>
      <c r="H290" t="str" cm="1">
        <f t="array" ref="H2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290" t="s">
        <v>14088</v>
      </c>
      <c r="J290" s="28">
        <v>3.93</v>
      </c>
      <c r="K290" s="35" t="str" cm="1">
        <f t="array" ref="K2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90" s="29">
        <v>7088</v>
      </c>
      <c r="M290" s="29">
        <v>3367</v>
      </c>
      <c r="N290" s="29">
        <v>1510</v>
      </c>
      <c r="O290" s="29">
        <v>1148</v>
      </c>
      <c r="P290" s="29">
        <v>469</v>
      </c>
      <c r="Q290" s="30">
        <v>594</v>
      </c>
      <c r="R290">
        <v>0</v>
      </c>
      <c r="S290">
        <v>0</v>
      </c>
      <c r="T290">
        <v>0</v>
      </c>
      <c r="U290">
        <v>0</v>
      </c>
      <c r="V290" t="s">
        <v>64</v>
      </c>
      <c r="W290" t="s">
        <v>52</v>
      </c>
      <c r="X290" t="s">
        <v>36</v>
      </c>
      <c r="Y290">
        <v>1</v>
      </c>
      <c r="Z290">
        <v>0</v>
      </c>
      <c r="AA290">
        <v>29</v>
      </c>
      <c r="AB290" t="str" cm="1">
        <f t="array" ref="AB2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90">
        <v>50</v>
      </c>
      <c r="AE290" t="s">
        <v>37</v>
      </c>
      <c r="AF290" t="s">
        <v>1024</v>
      </c>
      <c r="AG290">
        <v>11481</v>
      </c>
      <c r="AH290">
        <v>4.0952878669999997</v>
      </c>
      <c r="AI290" s="37" t="str" cm="1">
        <f t="array" ref="AI2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90">
        <v>0</v>
      </c>
      <c r="AK290" t="s">
        <v>1025</v>
      </c>
      <c r="AL290" s="17" t="s">
        <v>14408</v>
      </c>
    </row>
    <row r="291" spans="1:38" x14ac:dyDescent="0.3">
      <c r="A291">
        <v>290</v>
      </c>
      <c r="B291" t="s">
        <v>1026</v>
      </c>
      <c r="C291">
        <v>9</v>
      </c>
      <c r="D291">
        <v>8</v>
      </c>
      <c r="E291">
        <v>-1</v>
      </c>
      <c r="F291">
        <v>100</v>
      </c>
      <c r="G291">
        <f>Table1[[#This Row],[price]]*Table1[[#This Row],[units_sold]]</f>
        <v>900</v>
      </c>
      <c r="H291" t="str" cm="1">
        <f t="array" ref="H2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91" t="s">
        <v>14088</v>
      </c>
      <c r="J291" s="28">
        <v>4.07</v>
      </c>
      <c r="K291" s="35" t="str" cm="1">
        <f t="array" ref="K2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91" s="29">
        <v>27</v>
      </c>
      <c r="M291" s="29">
        <v>14</v>
      </c>
      <c r="N291" s="29">
        <v>8</v>
      </c>
      <c r="O291" s="29">
        <v>1</v>
      </c>
      <c r="P291" s="29">
        <v>1</v>
      </c>
      <c r="Q291" s="30">
        <v>3</v>
      </c>
      <c r="R291">
        <v>0</v>
      </c>
      <c r="S291">
        <v>0</v>
      </c>
      <c r="T291">
        <v>0</v>
      </c>
      <c r="U291">
        <v>0</v>
      </c>
      <c r="V291" t="s">
        <v>51</v>
      </c>
      <c r="W291" t="s">
        <v>35</v>
      </c>
      <c r="X291" t="s">
        <v>36</v>
      </c>
      <c r="Y291">
        <v>3</v>
      </c>
      <c r="Z291">
        <v>0</v>
      </c>
      <c r="AA291">
        <v>22</v>
      </c>
      <c r="AB291" t="str" cm="1">
        <f t="array" ref="AB2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91">
        <v>50</v>
      </c>
      <c r="AE291" t="s">
        <v>136</v>
      </c>
      <c r="AF291" t="s">
        <v>1027</v>
      </c>
      <c r="AG291">
        <v>34975</v>
      </c>
      <c r="AH291">
        <v>4.3365832739999997</v>
      </c>
      <c r="AI291" s="37" t="str" cm="1">
        <f t="array" ref="AI2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91">
        <v>0</v>
      </c>
      <c r="AK291" t="s">
        <v>1028</v>
      </c>
      <c r="AL291" s="18" t="s">
        <v>14409</v>
      </c>
    </row>
    <row r="292" spans="1:38" x14ac:dyDescent="0.3">
      <c r="A292">
        <v>291</v>
      </c>
      <c r="B292" t="s">
        <v>1029</v>
      </c>
      <c r="C292">
        <v>9</v>
      </c>
      <c r="D292">
        <v>8</v>
      </c>
      <c r="E292">
        <v>-1</v>
      </c>
      <c r="F292">
        <v>1000</v>
      </c>
      <c r="G292">
        <f>Table1[[#This Row],[price]]*Table1[[#This Row],[units_sold]]</f>
        <v>9000</v>
      </c>
      <c r="H292" t="str" cm="1">
        <f t="array" ref="H2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92" t="s">
        <v>14089</v>
      </c>
      <c r="J292" s="28">
        <v>4.22</v>
      </c>
      <c r="K292" s="35" t="str" cm="1">
        <f t="array" ref="K2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92" s="29">
        <v>237</v>
      </c>
      <c r="M292" s="29">
        <v>138</v>
      </c>
      <c r="N292" s="29">
        <v>50</v>
      </c>
      <c r="O292" s="29">
        <v>26</v>
      </c>
      <c r="P292" s="29">
        <v>9</v>
      </c>
      <c r="Q292" s="30">
        <v>14</v>
      </c>
      <c r="R292">
        <v>0</v>
      </c>
      <c r="S292">
        <v>0</v>
      </c>
      <c r="T292">
        <v>0</v>
      </c>
      <c r="U292">
        <v>0</v>
      </c>
      <c r="V292" t="s">
        <v>70</v>
      </c>
      <c r="W292" t="s">
        <v>35</v>
      </c>
      <c r="X292" t="s">
        <v>36</v>
      </c>
      <c r="Y292">
        <v>3</v>
      </c>
      <c r="Z292">
        <v>0</v>
      </c>
      <c r="AA292">
        <v>138</v>
      </c>
      <c r="AB292" t="str" cm="1">
        <f t="array" ref="AB2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292">
        <v>50</v>
      </c>
      <c r="AE292" t="s">
        <v>37</v>
      </c>
      <c r="AF292" t="s">
        <v>126</v>
      </c>
      <c r="AG292">
        <v>96838</v>
      </c>
      <c r="AH292">
        <v>4.2646585019999996</v>
      </c>
      <c r="AI292" s="37" t="str" cm="1">
        <f t="array" ref="AI2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92">
        <v>0</v>
      </c>
      <c r="AK292" t="s">
        <v>1030</v>
      </c>
      <c r="AL292" s="17" t="s">
        <v>14410</v>
      </c>
    </row>
    <row r="293" spans="1:38" x14ac:dyDescent="0.3">
      <c r="A293">
        <v>292</v>
      </c>
      <c r="B293" t="s">
        <v>1031</v>
      </c>
      <c r="C293">
        <v>8</v>
      </c>
      <c r="D293">
        <v>11</v>
      </c>
      <c r="E293">
        <v>3</v>
      </c>
      <c r="F293">
        <v>1000</v>
      </c>
      <c r="G293">
        <f>Table1[[#This Row],[price]]*Table1[[#This Row],[units_sold]]</f>
        <v>8000</v>
      </c>
      <c r="H293" t="str" cm="1">
        <f t="array" ref="H2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293" t="s">
        <v>14088</v>
      </c>
      <c r="J293" s="28">
        <v>4.13</v>
      </c>
      <c r="K293" s="35" t="str" cm="1">
        <f t="array" ref="K2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293" s="29">
        <v>127</v>
      </c>
      <c r="M293" s="29">
        <v>70</v>
      </c>
      <c r="N293" s="29">
        <v>30</v>
      </c>
      <c r="O293" s="29">
        <v>10</v>
      </c>
      <c r="P293" s="29">
        <v>7</v>
      </c>
      <c r="Q293" s="30">
        <v>10</v>
      </c>
      <c r="R293">
        <v>0</v>
      </c>
      <c r="S293">
        <v>0</v>
      </c>
      <c r="T293">
        <v>0</v>
      </c>
      <c r="U293">
        <v>0</v>
      </c>
      <c r="V293" t="s">
        <v>4024</v>
      </c>
      <c r="W293" t="s">
        <v>52</v>
      </c>
      <c r="X293" t="s">
        <v>36</v>
      </c>
      <c r="Y293">
        <v>3</v>
      </c>
      <c r="Z293">
        <v>0</v>
      </c>
      <c r="AA293">
        <v>15</v>
      </c>
      <c r="AB293" t="str" cm="1">
        <f t="array" ref="AB2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293">
        <v>50</v>
      </c>
      <c r="AD293">
        <v>1</v>
      </c>
      <c r="AE293" t="s">
        <v>37</v>
      </c>
      <c r="AF293" t="s">
        <v>1033</v>
      </c>
      <c r="AG293">
        <v>173</v>
      </c>
      <c r="AH293">
        <v>4.306358382</v>
      </c>
      <c r="AI293" s="37" t="str" cm="1">
        <f t="array" ref="AI2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93">
        <v>0</v>
      </c>
      <c r="AK293" t="s">
        <v>1034</v>
      </c>
      <c r="AL293" s="18" t="s">
        <v>14411</v>
      </c>
    </row>
    <row r="294" spans="1:38" x14ac:dyDescent="0.3">
      <c r="A294">
        <v>293</v>
      </c>
      <c r="B294" t="s">
        <v>1035</v>
      </c>
      <c r="C294">
        <v>11</v>
      </c>
      <c r="D294">
        <v>10</v>
      </c>
      <c r="E294">
        <v>-1</v>
      </c>
      <c r="F294">
        <v>2</v>
      </c>
      <c r="G294">
        <f>Table1[[#This Row],[price]]*Table1[[#This Row],[units_sold]]</f>
        <v>22</v>
      </c>
      <c r="H294" t="str" cm="1">
        <f t="array" ref="H2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94" t="s">
        <v>14088</v>
      </c>
      <c r="J294" s="28">
        <v>2</v>
      </c>
      <c r="K294" s="35" t="str" cm="1">
        <f t="array" ref="K2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294" s="29">
        <v>1</v>
      </c>
      <c r="M294" s="29">
        <v>0</v>
      </c>
      <c r="N294" s="29">
        <v>0</v>
      </c>
      <c r="O294" s="29">
        <v>0</v>
      </c>
      <c r="P294" s="29">
        <v>1</v>
      </c>
      <c r="Q294" s="30">
        <v>0</v>
      </c>
      <c r="R294">
        <v>0</v>
      </c>
      <c r="S294">
        <v>0</v>
      </c>
      <c r="T294">
        <v>0</v>
      </c>
      <c r="U294">
        <v>0</v>
      </c>
      <c r="V294" t="s">
        <v>51</v>
      </c>
      <c r="W294" t="s">
        <v>52</v>
      </c>
      <c r="X294" t="s">
        <v>36</v>
      </c>
      <c r="Y294">
        <v>3</v>
      </c>
      <c r="Z294">
        <v>0</v>
      </c>
      <c r="AA294">
        <v>19</v>
      </c>
      <c r="AB294" t="str" cm="1">
        <f t="array" ref="AB2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294">
        <v>50</v>
      </c>
      <c r="AE294" t="s">
        <v>37</v>
      </c>
      <c r="AF294" t="s">
        <v>1036</v>
      </c>
      <c r="AG294">
        <v>21307</v>
      </c>
      <c r="AH294">
        <v>3.999061341</v>
      </c>
      <c r="AI294" s="37" t="str" cm="1">
        <f t="array" ref="AI2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94">
        <v>0</v>
      </c>
      <c r="AK294" t="s">
        <v>1037</v>
      </c>
      <c r="AL294" s="17" t="s">
        <v>14412</v>
      </c>
    </row>
    <row r="295" spans="1:38" x14ac:dyDescent="0.3">
      <c r="A295">
        <v>294</v>
      </c>
      <c r="B295" t="s">
        <v>1038</v>
      </c>
      <c r="C295">
        <v>19</v>
      </c>
      <c r="D295">
        <v>17</v>
      </c>
      <c r="E295">
        <v>-2</v>
      </c>
      <c r="F295">
        <v>5000</v>
      </c>
      <c r="G295">
        <f>Table1[[#This Row],[price]]*Table1[[#This Row],[units_sold]]</f>
        <v>95000</v>
      </c>
      <c r="H295" t="str" cm="1">
        <f t="array" ref="H2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95" t="s">
        <v>14088</v>
      </c>
      <c r="J295" s="28">
        <v>3.77</v>
      </c>
      <c r="K295" s="35" t="str" cm="1">
        <f t="array" ref="K2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95" s="29">
        <v>1163</v>
      </c>
      <c r="M295" s="29">
        <v>559</v>
      </c>
      <c r="N295" s="29">
        <v>212</v>
      </c>
      <c r="O295" s="29">
        <v>135</v>
      </c>
      <c r="P295" s="29">
        <v>77</v>
      </c>
      <c r="Q295" s="30">
        <v>180</v>
      </c>
      <c r="R295">
        <v>1</v>
      </c>
      <c r="S295">
        <v>1</v>
      </c>
      <c r="T295">
        <v>0</v>
      </c>
      <c r="U295">
        <v>0</v>
      </c>
      <c r="V295" t="s">
        <v>64</v>
      </c>
      <c r="W295" t="s">
        <v>4024</v>
      </c>
      <c r="X295" t="s">
        <v>36</v>
      </c>
      <c r="Y295">
        <v>5</v>
      </c>
      <c r="Z295">
        <v>0</v>
      </c>
      <c r="AA295">
        <v>27</v>
      </c>
      <c r="AB295" t="str" cm="1">
        <f t="array" ref="AB2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95">
        <v>50</v>
      </c>
      <c r="AD295">
        <v>1</v>
      </c>
      <c r="AE295" t="s">
        <v>37</v>
      </c>
      <c r="AF295" t="s">
        <v>1040</v>
      </c>
      <c r="AG295">
        <v>15173</v>
      </c>
      <c r="AH295">
        <v>3.9599947270000002</v>
      </c>
      <c r="AI295" s="37" t="str" cm="1">
        <f t="array" ref="AI2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95">
        <v>0</v>
      </c>
      <c r="AK295" t="s">
        <v>1042</v>
      </c>
      <c r="AL295" s="18" t="s">
        <v>14413</v>
      </c>
    </row>
    <row r="296" spans="1:38" x14ac:dyDescent="0.3">
      <c r="A296">
        <v>295</v>
      </c>
      <c r="B296" t="s">
        <v>1043</v>
      </c>
      <c r="C296">
        <v>8</v>
      </c>
      <c r="D296">
        <v>25</v>
      </c>
      <c r="E296">
        <v>17</v>
      </c>
      <c r="F296">
        <v>10000</v>
      </c>
      <c r="G296">
        <f>Table1[[#This Row],[price]]*Table1[[#This Row],[units_sold]]</f>
        <v>80000</v>
      </c>
      <c r="H296" t="str" cm="1">
        <f t="array" ref="H2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296" t="s">
        <v>14088</v>
      </c>
      <c r="J296" s="28">
        <v>3.65</v>
      </c>
      <c r="K296" s="35" t="str" cm="1">
        <f t="array" ref="K2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96" s="29">
        <v>2324</v>
      </c>
      <c r="M296" s="29">
        <v>1009</v>
      </c>
      <c r="N296" s="29">
        <v>401</v>
      </c>
      <c r="O296" s="29">
        <v>358</v>
      </c>
      <c r="P296" s="29">
        <v>212</v>
      </c>
      <c r="Q296" s="30">
        <v>344</v>
      </c>
      <c r="R296">
        <v>0</v>
      </c>
      <c r="S296">
        <v>0</v>
      </c>
      <c r="T296">
        <v>0</v>
      </c>
      <c r="U296">
        <v>0</v>
      </c>
      <c r="V296" t="s">
        <v>51</v>
      </c>
      <c r="W296" t="s">
        <v>52</v>
      </c>
      <c r="X296" t="s">
        <v>36</v>
      </c>
      <c r="Y296">
        <v>3</v>
      </c>
      <c r="Z296">
        <v>0</v>
      </c>
      <c r="AA296">
        <v>39</v>
      </c>
      <c r="AB296" t="str" cm="1">
        <f t="array" ref="AB2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96">
        <v>50</v>
      </c>
      <c r="AE296" t="s">
        <v>37</v>
      </c>
      <c r="AF296" t="s">
        <v>1044</v>
      </c>
      <c r="AG296">
        <v>30292</v>
      </c>
      <c r="AH296">
        <v>4.2275848409999996</v>
      </c>
      <c r="AI296" s="37" t="str" cm="1">
        <f t="array" ref="AI2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96">
        <v>1</v>
      </c>
      <c r="AK296" t="s">
        <v>1046</v>
      </c>
      <c r="AL296" s="17" t="s">
        <v>14414</v>
      </c>
    </row>
    <row r="297" spans="1:38" x14ac:dyDescent="0.3">
      <c r="A297">
        <v>296</v>
      </c>
      <c r="B297" t="s">
        <v>292</v>
      </c>
      <c r="C297">
        <v>7</v>
      </c>
      <c r="D297">
        <v>6</v>
      </c>
      <c r="E297">
        <v>-1</v>
      </c>
      <c r="F297">
        <v>10000</v>
      </c>
      <c r="G297">
        <f>Table1[[#This Row],[price]]*Table1[[#This Row],[units_sold]]</f>
        <v>70000</v>
      </c>
      <c r="H297" t="str" cm="1">
        <f t="array" ref="H2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97" t="s">
        <v>14088</v>
      </c>
      <c r="J297" s="28">
        <v>3.91</v>
      </c>
      <c r="K297" s="35" t="str" cm="1">
        <f t="array" ref="K2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297" s="29">
        <v>1797</v>
      </c>
      <c r="M297" s="29">
        <v>885</v>
      </c>
      <c r="N297" s="29">
        <v>366</v>
      </c>
      <c r="O297" s="29">
        <v>230</v>
      </c>
      <c r="P297" s="29">
        <v>139</v>
      </c>
      <c r="Q297" s="30">
        <v>177</v>
      </c>
      <c r="R297">
        <v>0</v>
      </c>
      <c r="S297">
        <v>0</v>
      </c>
      <c r="T297">
        <v>0</v>
      </c>
      <c r="U297">
        <v>0</v>
      </c>
      <c r="V297" t="s">
        <v>100</v>
      </c>
      <c r="W297" t="s">
        <v>52</v>
      </c>
      <c r="X297" t="s">
        <v>36</v>
      </c>
      <c r="Y297">
        <v>2</v>
      </c>
      <c r="Z297">
        <v>0</v>
      </c>
      <c r="AA297">
        <v>32</v>
      </c>
      <c r="AB297" t="str" cm="1">
        <f t="array" ref="AB2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97">
        <v>50</v>
      </c>
      <c r="AE297" t="s">
        <v>37</v>
      </c>
      <c r="AF297" t="s">
        <v>1048</v>
      </c>
      <c r="AG297">
        <v>9938</v>
      </c>
      <c r="AH297">
        <v>4.1248742199999997</v>
      </c>
      <c r="AI297" s="37" t="str" cm="1">
        <f t="array" ref="AI2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297">
        <v>0</v>
      </c>
      <c r="AK297" t="s">
        <v>1049</v>
      </c>
      <c r="AL297" s="18" t="s">
        <v>14415</v>
      </c>
    </row>
    <row r="298" spans="1:38" x14ac:dyDescent="0.3">
      <c r="A298">
        <v>297</v>
      </c>
      <c r="B298" t="s">
        <v>1050</v>
      </c>
      <c r="C298">
        <v>9</v>
      </c>
      <c r="D298">
        <v>8</v>
      </c>
      <c r="E298">
        <v>-1</v>
      </c>
      <c r="F298">
        <v>100</v>
      </c>
      <c r="G298">
        <f>Table1[[#This Row],[price]]*Table1[[#This Row],[units_sold]]</f>
        <v>900</v>
      </c>
      <c r="H298" t="str" cm="1">
        <f t="array" ref="H2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298" t="s">
        <v>14089</v>
      </c>
      <c r="J298" s="28">
        <v>3.18</v>
      </c>
      <c r="K298" s="35" t="str" cm="1">
        <f t="array" ref="K2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98" s="29">
        <v>72</v>
      </c>
      <c r="M298" s="29">
        <v>17</v>
      </c>
      <c r="N298" s="29">
        <v>19</v>
      </c>
      <c r="O298" s="29">
        <v>12</v>
      </c>
      <c r="P298" s="29">
        <v>8</v>
      </c>
      <c r="Q298" s="30">
        <v>16</v>
      </c>
      <c r="R298">
        <v>0</v>
      </c>
      <c r="S298">
        <v>0</v>
      </c>
      <c r="T298">
        <v>0</v>
      </c>
      <c r="U298">
        <v>0</v>
      </c>
      <c r="V298" t="s">
        <v>100</v>
      </c>
      <c r="W298" t="s">
        <v>52</v>
      </c>
      <c r="X298" t="s">
        <v>36</v>
      </c>
      <c r="Y298">
        <v>3</v>
      </c>
      <c r="Z298">
        <v>0</v>
      </c>
      <c r="AA298">
        <v>26</v>
      </c>
      <c r="AB298" t="str" cm="1">
        <f t="array" ref="AB2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98">
        <v>50</v>
      </c>
      <c r="AD298">
        <v>1</v>
      </c>
      <c r="AE298" t="s">
        <v>37</v>
      </c>
      <c r="AF298" t="s">
        <v>1051</v>
      </c>
      <c r="AG298">
        <v>288</v>
      </c>
      <c r="AH298">
        <v>3.7291666669999999</v>
      </c>
      <c r="AI298" s="37" t="str" cm="1">
        <f t="array" ref="AI2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98">
        <v>0</v>
      </c>
      <c r="AK298" t="s">
        <v>1052</v>
      </c>
      <c r="AL298" s="17" t="s">
        <v>14416</v>
      </c>
    </row>
    <row r="299" spans="1:38" x14ac:dyDescent="0.3">
      <c r="A299">
        <v>298</v>
      </c>
      <c r="B299" t="s">
        <v>1053</v>
      </c>
      <c r="C299">
        <v>12</v>
      </c>
      <c r="D299">
        <v>11</v>
      </c>
      <c r="E299">
        <v>-1</v>
      </c>
      <c r="F299">
        <v>5000</v>
      </c>
      <c r="G299">
        <f>Table1[[#This Row],[price]]*Table1[[#This Row],[units_sold]]</f>
        <v>60000</v>
      </c>
      <c r="H299" t="str" cm="1">
        <f t="array" ref="H2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299" t="s">
        <v>14088</v>
      </c>
      <c r="J299" s="28">
        <v>3.11</v>
      </c>
      <c r="K299" s="35" t="str" cm="1">
        <f t="array" ref="K2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299" s="29">
        <v>434</v>
      </c>
      <c r="M299" s="29">
        <v>146</v>
      </c>
      <c r="N299" s="29">
        <v>58</v>
      </c>
      <c r="O299" s="29">
        <v>59</v>
      </c>
      <c r="P299" s="29">
        <v>38</v>
      </c>
      <c r="Q299" s="30">
        <v>133</v>
      </c>
      <c r="R299">
        <v>0</v>
      </c>
      <c r="S299">
        <v>0</v>
      </c>
      <c r="T299">
        <v>0</v>
      </c>
      <c r="U299">
        <v>0</v>
      </c>
      <c r="V299" t="s">
        <v>144</v>
      </c>
      <c r="W299" t="s">
        <v>43</v>
      </c>
      <c r="X299" t="s">
        <v>36</v>
      </c>
      <c r="Y299">
        <v>3</v>
      </c>
      <c r="Z299">
        <v>0</v>
      </c>
      <c r="AA299">
        <v>29</v>
      </c>
      <c r="AB299" t="str" cm="1">
        <f t="array" ref="AB2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299">
        <v>50</v>
      </c>
      <c r="AE299" t="s">
        <v>37</v>
      </c>
      <c r="AF299" t="s">
        <v>912</v>
      </c>
      <c r="AG299">
        <v>6876</v>
      </c>
      <c r="AH299">
        <v>3.7754508439999999</v>
      </c>
      <c r="AI299" s="37" t="str" cm="1">
        <f t="array" ref="AI2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299">
        <v>0</v>
      </c>
      <c r="AK299" t="s">
        <v>1055</v>
      </c>
      <c r="AL299" s="18" t="s">
        <v>14417</v>
      </c>
    </row>
    <row r="300" spans="1:38" x14ac:dyDescent="0.3">
      <c r="A300">
        <v>299</v>
      </c>
      <c r="B300" t="s">
        <v>1056</v>
      </c>
      <c r="C300">
        <v>8</v>
      </c>
      <c r="D300">
        <v>7</v>
      </c>
      <c r="E300">
        <v>-1</v>
      </c>
      <c r="F300">
        <v>100</v>
      </c>
      <c r="G300">
        <f>Table1[[#This Row],[price]]*Table1[[#This Row],[units_sold]]</f>
        <v>800</v>
      </c>
      <c r="H300" t="str" cm="1">
        <f t="array" ref="H3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00" t="s">
        <v>14088</v>
      </c>
      <c r="J300" s="28">
        <v>3.9</v>
      </c>
      <c r="K300" s="35" t="str" cm="1">
        <f t="array" ref="K3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00" s="29">
        <v>21</v>
      </c>
      <c r="M300" s="29">
        <v>9</v>
      </c>
      <c r="N300" s="29">
        <v>7</v>
      </c>
      <c r="O300" s="29">
        <v>2</v>
      </c>
      <c r="P300" s="29">
        <v>0</v>
      </c>
      <c r="Q300" s="30">
        <v>3</v>
      </c>
      <c r="R300">
        <v>0</v>
      </c>
      <c r="S300">
        <v>0</v>
      </c>
      <c r="T300">
        <v>0</v>
      </c>
      <c r="U300">
        <v>0</v>
      </c>
      <c r="V300" t="s">
        <v>281</v>
      </c>
      <c r="W300" t="s">
        <v>43</v>
      </c>
      <c r="X300" t="s">
        <v>36</v>
      </c>
      <c r="Y300">
        <v>3</v>
      </c>
      <c r="Z300">
        <v>0</v>
      </c>
      <c r="AA300">
        <v>21</v>
      </c>
      <c r="AB300" t="str" cm="1">
        <f t="array" ref="AB3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00">
        <v>50</v>
      </c>
      <c r="AD300">
        <v>1</v>
      </c>
      <c r="AE300" t="s">
        <v>37</v>
      </c>
      <c r="AF300" t="s">
        <v>1058</v>
      </c>
      <c r="AG300">
        <v>6126</v>
      </c>
      <c r="AH300">
        <v>4.3183153770000002</v>
      </c>
      <c r="AI300" s="37" t="str" cm="1">
        <f t="array" ref="AI3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0">
        <v>1</v>
      </c>
      <c r="AK300" t="s">
        <v>1059</v>
      </c>
      <c r="AL300" s="17" t="s">
        <v>14418</v>
      </c>
    </row>
    <row r="301" spans="1:38" x14ac:dyDescent="0.3">
      <c r="A301">
        <v>300</v>
      </c>
      <c r="B301" t="s">
        <v>1060</v>
      </c>
      <c r="C301">
        <v>8</v>
      </c>
      <c r="D301">
        <v>17</v>
      </c>
      <c r="E301">
        <v>9</v>
      </c>
      <c r="F301">
        <v>1000</v>
      </c>
      <c r="G301">
        <f>Table1[[#This Row],[price]]*Table1[[#This Row],[units_sold]]</f>
        <v>8000</v>
      </c>
      <c r="H301" t="str" cm="1">
        <f t="array" ref="H3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01" t="s">
        <v>14089</v>
      </c>
      <c r="J301" s="28">
        <v>3.93</v>
      </c>
      <c r="K301" s="35" t="str" cm="1">
        <f t="array" ref="K3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01" s="29">
        <v>426</v>
      </c>
      <c r="M301" s="29">
        <v>216</v>
      </c>
      <c r="N301" s="29">
        <v>77</v>
      </c>
      <c r="O301" s="29">
        <v>60</v>
      </c>
      <c r="P301" s="29">
        <v>34</v>
      </c>
      <c r="Q301" s="30">
        <v>39</v>
      </c>
      <c r="R301">
        <v>0</v>
      </c>
      <c r="S301">
        <v>0</v>
      </c>
      <c r="T301">
        <v>0</v>
      </c>
      <c r="U301">
        <v>0</v>
      </c>
      <c r="V301" t="s">
        <v>70</v>
      </c>
      <c r="W301" t="s">
        <v>35</v>
      </c>
      <c r="X301" t="s">
        <v>36</v>
      </c>
      <c r="Y301">
        <v>2</v>
      </c>
      <c r="Z301">
        <v>0</v>
      </c>
      <c r="AA301">
        <v>41</v>
      </c>
      <c r="AB301" t="str" cm="1">
        <f t="array" ref="AB3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01">
        <v>50</v>
      </c>
      <c r="AE301" t="s">
        <v>37</v>
      </c>
      <c r="AF301" t="s">
        <v>1061</v>
      </c>
      <c r="AG301">
        <v>5807</v>
      </c>
      <c r="AH301">
        <v>3.984157052</v>
      </c>
      <c r="AI301" s="37" t="str" cm="1">
        <f t="array" ref="AI3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01">
        <v>0</v>
      </c>
      <c r="AK301" t="s">
        <v>1062</v>
      </c>
      <c r="AL301" s="18" t="s">
        <v>14419</v>
      </c>
    </row>
    <row r="302" spans="1:38" x14ac:dyDescent="0.3">
      <c r="A302">
        <v>301</v>
      </c>
      <c r="B302" t="s">
        <v>1063</v>
      </c>
      <c r="C302">
        <v>11</v>
      </c>
      <c r="D302">
        <v>10</v>
      </c>
      <c r="E302">
        <v>-1</v>
      </c>
      <c r="F302">
        <v>20000</v>
      </c>
      <c r="G302">
        <f>Table1[[#This Row],[price]]*Table1[[#This Row],[units_sold]]</f>
        <v>220000</v>
      </c>
      <c r="H302" t="str" cm="1">
        <f t="array" ref="H3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302" t="s">
        <v>14088</v>
      </c>
      <c r="J302" s="28">
        <v>4.32</v>
      </c>
      <c r="K302" s="35" t="str" cm="1">
        <f t="array" ref="K3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02" s="29">
        <v>3648</v>
      </c>
      <c r="M302" s="29">
        <v>2418</v>
      </c>
      <c r="N302" s="29">
        <v>548</v>
      </c>
      <c r="O302" s="29">
        <v>327</v>
      </c>
      <c r="P302" s="29">
        <v>126</v>
      </c>
      <c r="Q302" s="30">
        <v>229</v>
      </c>
      <c r="R302">
        <v>1</v>
      </c>
      <c r="S302">
        <v>0</v>
      </c>
      <c r="T302">
        <v>1</v>
      </c>
      <c r="U302">
        <v>0</v>
      </c>
      <c r="V302" t="s">
        <v>70</v>
      </c>
      <c r="W302" t="s">
        <v>4023</v>
      </c>
      <c r="X302" t="s">
        <v>36</v>
      </c>
      <c r="Y302">
        <v>2</v>
      </c>
      <c r="Z302">
        <v>0</v>
      </c>
      <c r="AA302">
        <v>39</v>
      </c>
      <c r="AB302" t="str" cm="1">
        <f t="array" ref="AB3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02">
        <v>1</v>
      </c>
      <c r="AE302" t="s">
        <v>37</v>
      </c>
      <c r="AF302" t="s">
        <v>1064</v>
      </c>
      <c r="AG302">
        <v>4448</v>
      </c>
      <c r="AH302">
        <v>4.2922661870000001</v>
      </c>
      <c r="AI302" s="37" t="str" cm="1">
        <f t="array" ref="AI3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2">
        <v>0</v>
      </c>
      <c r="AK302" t="s">
        <v>1065</v>
      </c>
      <c r="AL302" s="17" t="s">
        <v>14420</v>
      </c>
    </row>
    <row r="303" spans="1:38" x14ac:dyDescent="0.3">
      <c r="A303">
        <v>302</v>
      </c>
      <c r="B303" t="s">
        <v>1066</v>
      </c>
      <c r="C303">
        <v>11</v>
      </c>
      <c r="D303">
        <v>30</v>
      </c>
      <c r="E303">
        <v>19</v>
      </c>
      <c r="F303">
        <v>1</v>
      </c>
      <c r="G303">
        <f>Table1[[#This Row],[price]]*Table1[[#This Row],[units_sold]]</f>
        <v>11</v>
      </c>
      <c r="H303" t="str" cm="1">
        <f t="array" ref="H3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03" t="s">
        <v>14088</v>
      </c>
      <c r="J303" s="28">
        <v>5</v>
      </c>
      <c r="K303" s="35" t="str" cm="1">
        <f t="array" ref="K3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303" s="29">
        <v>0</v>
      </c>
      <c r="M303" s="29"/>
      <c r="N303" s="29"/>
      <c r="O303" s="29"/>
      <c r="P303" s="29"/>
      <c r="Q303" s="30"/>
      <c r="R303">
        <v>0</v>
      </c>
      <c r="S303">
        <v>0</v>
      </c>
      <c r="T303">
        <v>0</v>
      </c>
      <c r="U303">
        <v>0</v>
      </c>
      <c r="V303" t="s">
        <v>42</v>
      </c>
      <c r="W303" t="s">
        <v>43</v>
      </c>
      <c r="X303" t="s">
        <v>36</v>
      </c>
      <c r="Y303">
        <v>2</v>
      </c>
      <c r="Z303">
        <v>0</v>
      </c>
      <c r="AA303">
        <v>33</v>
      </c>
      <c r="AB303" t="str" cm="1">
        <f t="array" ref="AB3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03">
        <v>50</v>
      </c>
      <c r="AE303" t="s">
        <v>37</v>
      </c>
      <c r="AF303" t="s">
        <v>1067</v>
      </c>
      <c r="AG303">
        <v>1380</v>
      </c>
      <c r="AH303">
        <v>4.0072463770000004</v>
      </c>
      <c r="AI303" s="37" t="str" cm="1">
        <f t="array" ref="AI3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3">
        <v>0</v>
      </c>
      <c r="AK303" t="s">
        <v>1069</v>
      </c>
      <c r="AL303" s="18" t="s">
        <v>14421</v>
      </c>
    </row>
    <row r="304" spans="1:38" x14ac:dyDescent="0.3">
      <c r="A304">
        <v>303</v>
      </c>
      <c r="B304" t="s">
        <v>1070</v>
      </c>
      <c r="C304">
        <v>14</v>
      </c>
      <c r="D304">
        <v>12</v>
      </c>
      <c r="E304">
        <v>-2</v>
      </c>
      <c r="F304">
        <v>5000</v>
      </c>
      <c r="G304">
        <f>Table1[[#This Row],[price]]*Table1[[#This Row],[units_sold]]</f>
        <v>70000</v>
      </c>
      <c r="H304" t="str" cm="1">
        <f t="array" ref="H3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04" t="s">
        <v>14089</v>
      </c>
      <c r="J304" s="28">
        <v>3.75</v>
      </c>
      <c r="K304" s="35" t="str" cm="1">
        <f t="array" ref="K3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04" s="29">
        <v>1892</v>
      </c>
      <c r="M304" s="29">
        <v>780</v>
      </c>
      <c r="N304" s="29">
        <v>431</v>
      </c>
      <c r="O304" s="29">
        <v>317</v>
      </c>
      <c r="P304" s="29">
        <v>147</v>
      </c>
      <c r="Q304" s="30">
        <v>217</v>
      </c>
      <c r="R304">
        <v>0</v>
      </c>
      <c r="S304">
        <v>0</v>
      </c>
      <c r="T304">
        <v>0</v>
      </c>
      <c r="U304">
        <v>0</v>
      </c>
      <c r="V304" t="s">
        <v>70</v>
      </c>
      <c r="W304" t="s">
        <v>35</v>
      </c>
      <c r="X304" t="s">
        <v>36</v>
      </c>
      <c r="Y304">
        <v>3</v>
      </c>
      <c r="Z304">
        <v>0</v>
      </c>
      <c r="AA304">
        <v>37</v>
      </c>
      <c r="AB304" t="str" cm="1">
        <f t="array" ref="AB3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04">
        <v>50</v>
      </c>
      <c r="AE304" t="s">
        <v>37</v>
      </c>
      <c r="AF304" t="s">
        <v>1071</v>
      </c>
      <c r="AG304">
        <v>16447</v>
      </c>
      <c r="AH304">
        <v>4.0304614819999998</v>
      </c>
      <c r="AI304" s="37" t="str" cm="1">
        <f t="array" ref="AI3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4">
        <v>0</v>
      </c>
      <c r="AK304" t="s">
        <v>1072</v>
      </c>
      <c r="AL304" s="17" t="s">
        <v>14422</v>
      </c>
    </row>
    <row r="305" spans="1:38" x14ac:dyDescent="0.3">
      <c r="A305">
        <v>304</v>
      </c>
      <c r="B305" t="s">
        <v>1073</v>
      </c>
      <c r="C305">
        <v>11</v>
      </c>
      <c r="D305">
        <v>10</v>
      </c>
      <c r="E305">
        <v>-1</v>
      </c>
      <c r="F305">
        <v>5000</v>
      </c>
      <c r="G305">
        <f>Table1[[#This Row],[price]]*Table1[[#This Row],[units_sold]]</f>
        <v>55000</v>
      </c>
      <c r="H305" t="str" cm="1">
        <f t="array" ref="H3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05" t="s">
        <v>14089</v>
      </c>
      <c r="J305" s="28">
        <v>4.26</v>
      </c>
      <c r="K305" s="35" t="str" cm="1">
        <f t="array" ref="K3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05" s="29">
        <v>1273</v>
      </c>
      <c r="M305" s="29">
        <v>735</v>
      </c>
      <c r="N305" s="29">
        <v>295</v>
      </c>
      <c r="O305" s="29">
        <v>134</v>
      </c>
      <c r="P305" s="29">
        <v>55</v>
      </c>
      <c r="Q305" s="30">
        <v>54</v>
      </c>
      <c r="R305">
        <v>1</v>
      </c>
      <c r="S305">
        <v>0</v>
      </c>
      <c r="T305">
        <v>1</v>
      </c>
      <c r="U305">
        <v>0</v>
      </c>
      <c r="V305" t="s">
        <v>4024</v>
      </c>
      <c r="W305" t="s">
        <v>43</v>
      </c>
      <c r="X305" t="s">
        <v>36</v>
      </c>
      <c r="Y305">
        <v>2</v>
      </c>
      <c r="Z305">
        <v>0</v>
      </c>
      <c r="AA305">
        <v>38</v>
      </c>
      <c r="AB305" t="str" cm="1">
        <f t="array" ref="AB3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05">
        <v>50</v>
      </c>
      <c r="AD305">
        <v>1</v>
      </c>
      <c r="AE305" t="s">
        <v>37</v>
      </c>
      <c r="AF305" t="s">
        <v>1074</v>
      </c>
      <c r="AG305">
        <v>67171</v>
      </c>
      <c r="AH305">
        <v>4.1023209420000004</v>
      </c>
      <c r="AI305" s="37" t="str" cm="1">
        <f t="array" ref="AI3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5">
        <v>0</v>
      </c>
      <c r="AK305" t="s">
        <v>1075</v>
      </c>
      <c r="AL305" s="18" t="s">
        <v>14423</v>
      </c>
    </row>
    <row r="306" spans="1:38" x14ac:dyDescent="0.3">
      <c r="A306">
        <v>305</v>
      </c>
      <c r="B306" t="s">
        <v>1076</v>
      </c>
      <c r="C306">
        <v>18</v>
      </c>
      <c r="D306">
        <v>16</v>
      </c>
      <c r="E306">
        <v>-2</v>
      </c>
      <c r="F306">
        <v>1000</v>
      </c>
      <c r="G306">
        <f>Table1[[#This Row],[price]]*Table1[[#This Row],[units_sold]]</f>
        <v>18000</v>
      </c>
      <c r="H306" t="str" cm="1">
        <f t="array" ref="H3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06" t="s">
        <v>14089</v>
      </c>
      <c r="J306" s="28">
        <v>3.63</v>
      </c>
      <c r="K306" s="35" t="str" cm="1">
        <f t="array" ref="K3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06" s="29">
        <v>477</v>
      </c>
      <c r="M306" s="29">
        <v>181</v>
      </c>
      <c r="N306" s="29">
        <v>112</v>
      </c>
      <c r="O306" s="29">
        <v>75</v>
      </c>
      <c r="P306" s="29">
        <v>43</v>
      </c>
      <c r="Q306" s="30">
        <v>66</v>
      </c>
      <c r="R306">
        <v>1</v>
      </c>
      <c r="S306">
        <v>0</v>
      </c>
      <c r="T306">
        <v>0</v>
      </c>
      <c r="U306">
        <v>1</v>
      </c>
      <c r="V306" t="s">
        <v>51</v>
      </c>
      <c r="W306" t="s">
        <v>52</v>
      </c>
      <c r="X306" t="s">
        <v>36</v>
      </c>
      <c r="Y306">
        <v>5</v>
      </c>
      <c r="Z306">
        <v>0</v>
      </c>
      <c r="AA306">
        <v>27</v>
      </c>
      <c r="AB306" t="str" cm="1">
        <f t="array" ref="AB3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06">
        <v>50</v>
      </c>
      <c r="AD306">
        <v>1</v>
      </c>
      <c r="AE306" t="s">
        <v>37</v>
      </c>
      <c r="AF306" t="s">
        <v>1077</v>
      </c>
      <c r="AG306">
        <v>2116</v>
      </c>
      <c r="AH306">
        <v>4.1460302459999996</v>
      </c>
      <c r="AI306" s="37" t="str" cm="1">
        <f t="array" ref="AI3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6">
        <v>0</v>
      </c>
      <c r="AK306" t="s">
        <v>1078</v>
      </c>
      <c r="AL306" s="17" t="s">
        <v>14424</v>
      </c>
    </row>
    <row r="307" spans="1:38" x14ac:dyDescent="0.3">
      <c r="A307">
        <v>306</v>
      </c>
      <c r="B307" t="s">
        <v>1079</v>
      </c>
      <c r="C307">
        <v>12</v>
      </c>
      <c r="D307">
        <v>118</v>
      </c>
      <c r="E307">
        <v>106</v>
      </c>
      <c r="F307">
        <v>20000</v>
      </c>
      <c r="G307">
        <f>Table1[[#This Row],[price]]*Table1[[#This Row],[units_sold]]</f>
        <v>240000</v>
      </c>
      <c r="H307" t="str" cm="1">
        <f t="array" ref="H3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307" t="s">
        <v>14089</v>
      </c>
      <c r="J307" s="28">
        <v>4.29</v>
      </c>
      <c r="K307" s="35" t="str" cm="1">
        <f t="array" ref="K3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07" s="29">
        <v>4266</v>
      </c>
      <c r="M307" s="29">
        <v>2611</v>
      </c>
      <c r="N307" s="29">
        <v>850</v>
      </c>
      <c r="O307" s="29">
        <v>449</v>
      </c>
      <c r="P307" s="29">
        <v>145</v>
      </c>
      <c r="Q307" s="30">
        <v>211</v>
      </c>
      <c r="R307">
        <v>1</v>
      </c>
      <c r="S307">
        <v>0</v>
      </c>
      <c r="T307">
        <v>1</v>
      </c>
      <c r="U307">
        <v>0</v>
      </c>
      <c r="V307" t="s">
        <v>70</v>
      </c>
      <c r="W307" t="s">
        <v>52</v>
      </c>
      <c r="X307" t="s">
        <v>36</v>
      </c>
      <c r="Y307">
        <v>3</v>
      </c>
      <c r="Z307">
        <v>0</v>
      </c>
      <c r="AA307">
        <v>38</v>
      </c>
      <c r="AB307" t="str" cm="1">
        <f t="array" ref="AB3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07">
        <v>50</v>
      </c>
      <c r="AE307" t="s">
        <v>37</v>
      </c>
      <c r="AF307" t="s">
        <v>1080</v>
      </c>
      <c r="AG307">
        <v>165915</v>
      </c>
      <c r="AH307">
        <v>4.2560769069999997</v>
      </c>
      <c r="AI307" s="37" t="str" cm="1">
        <f t="array" ref="AI3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7">
        <v>0</v>
      </c>
      <c r="AK307" t="s">
        <v>1081</v>
      </c>
      <c r="AL307" s="18" t="s">
        <v>14425</v>
      </c>
    </row>
    <row r="308" spans="1:38" x14ac:dyDescent="0.3">
      <c r="A308">
        <v>307</v>
      </c>
      <c r="B308" t="s">
        <v>1082</v>
      </c>
      <c r="C308">
        <v>8</v>
      </c>
      <c r="D308">
        <v>75</v>
      </c>
      <c r="E308">
        <v>67</v>
      </c>
      <c r="F308">
        <v>50</v>
      </c>
      <c r="G308">
        <f>Table1[[#This Row],[price]]*Table1[[#This Row],[units_sold]]</f>
        <v>400</v>
      </c>
      <c r="H308" t="str" cm="1">
        <f t="array" ref="H3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08" t="s">
        <v>14088</v>
      </c>
      <c r="J308" s="28">
        <v>4.33</v>
      </c>
      <c r="K308" s="35" t="str" cm="1">
        <f t="array" ref="K3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08" s="29">
        <v>3</v>
      </c>
      <c r="M308" s="29">
        <v>1</v>
      </c>
      <c r="N308" s="29">
        <v>2</v>
      </c>
      <c r="O308" s="29">
        <v>0</v>
      </c>
      <c r="P308" s="29">
        <v>0</v>
      </c>
      <c r="Q308" s="30">
        <v>0</v>
      </c>
      <c r="R308">
        <v>0</v>
      </c>
      <c r="S308">
        <v>0</v>
      </c>
      <c r="T308">
        <v>0</v>
      </c>
      <c r="U308">
        <v>0</v>
      </c>
      <c r="V308" t="s">
        <v>70</v>
      </c>
      <c r="W308" t="s">
        <v>52</v>
      </c>
      <c r="X308" t="s">
        <v>36</v>
      </c>
      <c r="Y308">
        <v>3</v>
      </c>
      <c r="Z308">
        <v>0</v>
      </c>
      <c r="AA308">
        <v>41</v>
      </c>
      <c r="AB308" t="str" cm="1">
        <f t="array" ref="AB3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08">
        <v>50</v>
      </c>
      <c r="AE308" t="s">
        <v>37</v>
      </c>
      <c r="AF308" t="s">
        <v>1083</v>
      </c>
      <c r="AG308">
        <v>4773</v>
      </c>
      <c r="AH308">
        <v>4.002933166</v>
      </c>
      <c r="AI308" s="37" t="str" cm="1">
        <f t="array" ref="AI3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8">
        <v>0</v>
      </c>
      <c r="AK308" t="s">
        <v>1084</v>
      </c>
      <c r="AL308" s="17" t="s">
        <v>14426</v>
      </c>
    </row>
    <row r="309" spans="1:38" x14ac:dyDescent="0.3">
      <c r="A309">
        <v>308</v>
      </c>
      <c r="B309" t="s">
        <v>1085</v>
      </c>
      <c r="C309">
        <v>1.77</v>
      </c>
      <c r="D309">
        <v>2</v>
      </c>
      <c r="E309">
        <v>0.23</v>
      </c>
      <c r="F309">
        <v>10000</v>
      </c>
      <c r="G309">
        <f>Table1[[#This Row],[price]]*Table1[[#This Row],[units_sold]]</f>
        <v>17700</v>
      </c>
      <c r="H309" t="str" cm="1">
        <f t="array" ref="H3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09" t="s">
        <v>14089</v>
      </c>
      <c r="J309" s="28">
        <v>4.03</v>
      </c>
      <c r="K309" s="35" t="str" cm="1">
        <f t="array" ref="K3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09" s="29">
        <v>510</v>
      </c>
      <c r="M309" s="29">
        <v>267</v>
      </c>
      <c r="N309" s="29">
        <v>103</v>
      </c>
      <c r="O309" s="29">
        <v>67</v>
      </c>
      <c r="P309" s="29">
        <v>35</v>
      </c>
      <c r="Q309" s="30">
        <v>38</v>
      </c>
      <c r="R309">
        <v>0</v>
      </c>
      <c r="S309">
        <v>0</v>
      </c>
      <c r="T309">
        <v>0</v>
      </c>
      <c r="U309">
        <v>0</v>
      </c>
      <c r="V309" t="s">
        <v>34</v>
      </c>
      <c r="W309" t="s">
        <v>4024</v>
      </c>
      <c r="X309" t="s">
        <v>36</v>
      </c>
      <c r="Y309">
        <v>1</v>
      </c>
      <c r="Z309">
        <v>0</v>
      </c>
      <c r="AA309">
        <v>45</v>
      </c>
      <c r="AB309" t="str" cm="1">
        <f t="array" ref="AB3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09">
        <v>50</v>
      </c>
      <c r="AE309" t="s">
        <v>37</v>
      </c>
      <c r="AF309" t="s">
        <v>1087</v>
      </c>
      <c r="AG309">
        <v>783</v>
      </c>
      <c r="AH309">
        <v>4.2375478930000003</v>
      </c>
      <c r="AI309" s="37" t="str" cm="1">
        <f t="array" ref="AI3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09">
        <v>0</v>
      </c>
      <c r="AK309" t="s">
        <v>1089</v>
      </c>
      <c r="AL309" s="18" t="s">
        <v>14427</v>
      </c>
    </row>
    <row r="310" spans="1:38" x14ac:dyDescent="0.3">
      <c r="A310">
        <v>309</v>
      </c>
      <c r="B310" t="s">
        <v>873</v>
      </c>
      <c r="C310">
        <v>3.73</v>
      </c>
      <c r="D310">
        <v>9</v>
      </c>
      <c r="E310">
        <v>5.27</v>
      </c>
      <c r="F310">
        <v>5000</v>
      </c>
      <c r="G310">
        <f>Table1[[#This Row],[price]]*Table1[[#This Row],[units_sold]]</f>
        <v>18650</v>
      </c>
      <c r="H310" t="str" cm="1">
        <f t="array" ref="H3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10" t="s">
        <v>14088</v>
      </c>
      <c r="J310" s="28">
        <v>4.1399999999999997</v>
      </c>
      <c r="K310" s="35" t="str" cm="1">
        <f t="array" ref="K3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10" s="29">
        <v>856</v>
      </c>
      <c r="M310" s="29">
        <v>475</v>
      </c>
      <c r="N310" s="29">
        <v>171</v>
      </c>
      <c r="O310" s="29">
        <v>112</v>
      </c>
      <c r="P310" s="29">
        <v>49</v>
      </c>
      <c r="Q310" s="30">
        <v>49</v>
      </c>
      <c r="R310">
        <v>0</v>
      </c>
      <c r="S310">
        <v>0</v>
      </c>
      <c r="T310">
        <v>0</v>
      </c>
      <c r="U310">
        <v>0</v>
      </c>
      <c r="V310" t="s">
        <v>576</v>
      </c>
      <c r="W310" t="s">
        <v>52</v>
      </c>
      <c r="X310" t="s">
        <v>36</v>
      </c>
      <c r="Y310">
        <v>1</v>
      </c>
      <c r="Z310">
        <v>0</v>
      </c>
      <c r="AA310">
        <v>44</v>
      </c>
      <c r="AB310" t="str" cm="1">
        <f t="array" ref="AB3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10">
        <v>50</v>
      </c>
      <c r="AE310" t="s">
        <v>37</v>
      </c>
      <c r="AF310" t="s">
        <v>1090</v>
      </c>
      <c r="AG310">
        <v>2293</v>
      </c>
      <c r="AH310">
        <v>4.1456607060000001</v>
      </c>
      <c r="AI310" s="37" t="str" cm="1">
        <f t="array" ref="AI3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0">
        <v>0</v>
      </c>
      <c r="AK310" t="s">
        <v>1092</v>
      </c>
      <c r="AL310" s="17" t="s">
        <v>14428</v>
      </c>
    </row>
    <row r="311" spans="1:38" x14ac:dyDescent="0.3">
      <c r="A311">
        <v>310</v>
      </c>
      <c r="B311" t="s">
        <v>1093</v>
      </c>
      <c r="C311">
        <v>8</v>
      </c>
      <c r="D311">
        <v>22</v>
      </c>
      <c r="E311">
        <v>14</v>
      </c>
      <c r="F311">
        <v>100</v>
      </c>
      <c r="G311">
        <f>Table1[[#This Row],[price]]*Table1[[#This Row],[units_sold]]</f>
        <v>800</v>
      </c>
      <c r="H311" t="str" cm="1">
        <f t="array" ref="H3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11" t="s">
        <v>14088</v>
      </c>
      <c r="J311" s="28">
        <v>3.92</v>
      </c>
      <c r="K311" s="35" t="str" cm="1">
        <f t="array" ref="K3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11" s="29">
        <v>12</v>
      </c>
      <c r="M311" s="29">
        <v>7</v>
      </c>
      <c r="N311" s="29">
        <v>1</v>
      </c>
      <c r="O311" s="29">
        <v>2</v>
      </c>
      <c r="P311" s="29">
        <v>0</v>
      </c>
      <c r="Q311" s="30">
        <v>2</v>
      </c>
      <c r="R311">
        <v>0</v>
      </c>
      <c r="S311">
        <v>0</v>
      </c>
      <c r="T311">
        <v>0</v>
      </c>
      <c r="U311">
        <v>0</v>
      </c>
      <c r="V311" t="s">
        <v>70</v>
      </c>
      <c r="W311" t="s">
        <v>52</v>
      </c>
      <c r="X311" t="s">
        <v>36</v>
      </c>
      <c r="Y311">
        <v>2</v>
      </c>
      <c r="Z311">
        <v>0</v>
      </c>
      <c r="AA311">
        <v>43</v>
      </c>
      <c r="AB311" t="str" cm="1">
        <f t="array" ref="AB3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11">
        <v>50</v>
      </c>
      <c r="AD311">
        <v>1</v>
      </c>
      <c r="AE311" t="s">
        <v>37</v>
      </c>
      <c r="AF311" t="s">
        <v>1094</v>
      </c>
      <c r="AG311">
        <v>65189</v>
      </c>
      <c r="AH311">
        <v>4.049640277</v>
      </c>
      <c r="AI311" s="37" t="str" cm="1">
        <f t="array" ref="AI3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1">
        <v>0</v>
      </c>
      <c r="AK311" t="s">
        <v>1095</v>
      </c>
      <c r="AL311" s="18" t="s">
        <v>14429</v>
      </c>
    </row>
    <row r="312" spans="1:38" x14ac:dyDescent="0.3">
      <c r="A312">
        <v>311</v>
      </c>
      <c r="B312" t="s">
        <v>1096</v>
      </c>
      <c r="C312">
        <v>18</v>
      </c>
      <c r="D312">
        <v>27</v>
      </c>
      <c r="E312">
        <v>9</v>
      </c>
      <c r="F312">
        <v>5000</v>
      </c>
      <c r="G312">
        <f>Table1[[#This Row],[price]]*Table1[[#This Row],[units_sold]]</f>
        <v>90000</v>
      </c>
      <c r="H312" t="str" cm="1">
        <f t="array" ref="H3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12" t="s">
        <v>14089</v>
      </c>
      <c r="J312" s="28">
        <v>4.09</v>
      </c>
      <c r="K312" s="35" t="str" cm="1">
        <f t="array" ref="K3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12" s="29">
        <v>1903</v>
      </c>
      <c r="M312" s="29">
        <v>994</v>
      </c>
      <c r="N312" s="29">
        <v>449</v>
      </c>
      <c r="O312" s="29">
        <v>234</v>
      </c>
      <c r="P312" s="29">
        <v>85</v>
      </c>
      <c r="Q312" s="30">
        <v>141</v>
      </c>
      <c r="R312">
        <v>0</v>
      </c>
      <c r="S312">
        <v>0</v>
      </c>
      <c r="T312">
        <v>0</v>
      </c>
      <c r="U312">
        <v>0</v>
      </c>
      <c r="V312" t="s">
        <v>64</v>
      </c>
      <c r="W312" t="s">
        <v>35</v>
      </c>
      <c r="X312" t="s">
        <v>36</v>
      </c>
      <c r="Y312">
        <v>5</v>
      </c>
      <c r="Z312">
        <v>0</v>
      </c>
      <c r="AA312">
        <v>42</v>
      </c>
      <c r="AB312" t="str" cm="1">
        <f t="array" ref="AB3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12">
        <v>50</v>
      </c>
      <c r="AE312" t="s">
        <v>37</v>
      </c>
      <c r="AF312" t="s">
        <v>1097</v>
      </c>
      <c r="AG312">
        <v>15855</v>
      </c>
      <c r="AH312">
        <v>4.0529170609999996</v>
      </c>
      <c r="AI312" s="37" t="str" cm="1">
        <f t="array" ref="AI3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2">
        <v>0</v>
      </c>
      <c r="AK312" t="s">
        <v>1098</v>
      </c>
      <c r="AL312" s="17" t="s">
        <v>14430</v>
      </c>
    </row>
    <row r="313" spans="1:38" x14ac:dyDescent="0.3">
      <c r="A313">
        <v>312</v>
      </c>
      <c r="B313" t="s">
        <v>1099</v>
      </c>
      <c r="C313">
        <v>5.68</v>
      </c>
      <c r="D313">
        <v>7</v>
      </c>
      <c r="E313">
        <v>1.32</v>
      </c>
      <c r="F313">
        <v>10000</v>
      </c>
      <c r="G313">
        <f>Table1[[#This Row],[price]]*Table1[[#This Row],[units_sold]]</f>
        <v>56800</v>
      </c>
      <c r="H313" t="str" cm="1">
        <f t="array" ref="H3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13" t="s">
        <v>14088</v>
      </c>
      <c r="J313" s="28">
        <v>3.89</v>
      </c>
      <c r="K313" s="35" t="str" cm="1">
        <f t="array" ref="K3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13" s="29">
        <v>1232</v>
      </c>
      <c r="M313" s="29">
        <v>588</v>
      </c>
      <c r="N313" s="29">
        <v>250</v>
      </c>
      <c r="O313" s="29">
        <v>188</v>
      </c>
      <c r="P313" s="29">
        <v>81</v>
      </c>
      <c r="Q313" s="30">
        <v>125</v>
      </c>
      <c r="R313">
        <v>0</v>
      </c>
      <c r="S313">
        <v>0</v>
      </c>
      <c r="T313">
        <v>0</v>
      </c>
      <c r="U313">
        <v>0</v>
      </c>
      <c r="V313" t="s">
        <v>64</v>
      </c>
      <c r="W313" t="s">
        <v>4023</v>
      </c>
      <c r="X313" t="s">
        <v>36</v>
      </c>
      <c r="Y313">
        <v>1</v>
      </c>
      <c r="Z313">
        <v>0</v>
      </c>
      <c r="AA313">
        <v>41</v>
      </c>
      <c r="AB313" t="str" cm="1">
        <f t="array" ref="AB3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13">
        <v>50</v>
      </c>
      <c r="AE313" t="s">
        <v>37</v>
      </c>
      <c r="AF313" t="s">
        <v>1101</v>
      </c>
      <c r="AG313">
        <v>7544</v>
      </c>
      <c r="AH313">
        <v>4.0544803820000004</v>
      </c>
      <c r="AI313" s="37" t="str" cm="1">
        <f t="array" ref="AI3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3">
        <v>0</v>
      </c>
      <c r="AK313" t="s">
        <v>1102</v>
      </c>
      <c r="AL313" s="18" t="s">
        <v>14431</v>
      </c>
    </row>
    <row r="314" spans="1:38" x14ac:dyDescent="0.3">
      <c r="A314">
        <v>313</v>
      </c>
      <c r="B314" t="s">
        <v>1103</v>
      </c>
      <c r="C314">
        <v>14</v>
      </c>
      <c r="D314">
        <v>12</v>
      </c>
      <c r="E314">
        <v>-2</v>
      </c>
      <c r="F314">
        <v>5000</v>
      </c>
      <c r="G314">
        <f>Table1[[#This Row],[price]]*Table1[[#This Row],[units_sold]]</f>
        <v>70000</v>
      </c>
      <c r="H314" t="str" cm="1">
        <f t="array" ref="H3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14" t="s">
        <v>14089</v>
      </c>
      <c r="J314" s="28">
        <v>4.0599999999999996</v>
      </c>
      <c r="K314" s="35" t="str" cm="1">
        <f t="array" ref="K3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14" s="29">
        <v>643</v>
      </c>
      <c r="M314" s="29">
        <v>365</v>
      </c>
      <c r="N314" s="29">
        <v>109</v>
      </c>
      <c r="O314" s="29">
        <v>73</v>
      </c>
      <c r="P314" s="29">
        <v>33</v>
      </c>
      <c r="Q314" s="30">
        <v>63</v>
      </c>
      <c r="R314">
        <v>0</v>
      </c>
      <c r="S314">
        <v>0</v>
      </c>
      <c r="T314">
        <v>0</v>
      </c>
      <c r="U314">
        <v>0</v>
      </c>
      <c r="V314" t="s">
        <v>64</v>
      </c>
      <c r="W314" t="s">
        <v>79</v>
      </c>
      <c r="X314" t="s">
        <v>36</v>
      </c>
      <c r="Y314">
        <v>3</v>
      </c>
      <c r="Z314">
        <v>0</v>
      </c>
      <c r="AA314">
        <v>43</v>
      </c>
      <c r="AB314" t="str" cm="1">
        <f t="array" ref="AB3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14">
        <v>50</v>
      </c>
      <c r="AD314">
        <v>1</v>
      </c>
      <c r="AE314" t="s">
        <v>37</v>
      </c>
      <c r="AF314" t="s">
        <v>130</v>
      </c>
      <c r="AG314">
        <v>80093</v>
      </c>
      <c r="AH314">
        <v>4.0066922199999997</v>
      </c>
      <c r="AI314" s="37" t="str" cm="1">
        <f t="array" ref="AI3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4">
        <v>0</v>
      </c>
      <c r="AK314" t="s">
        <v>1104</v>
      </c>
      <c r="AL314" s="17" t="s">
        <v>14432</v>
      </c>
    </row>
    <row r="315" spans="1:38" x14ac:dyDescent="0.3">
      <c r="A315">
        <v>314</v>
      </c>
      <c r="B315" t="s">
        <v>1105</v>
      </c>
      <c r="C315">
        <v>14</v>
      </c>
      <c r="D315">
        <v>84</v>
      </c>
      <c r="E315">
        <v>70</v>
      </c>
      <c r="F315">
        <v>100</v>
      </c>
      <c r="G315">
        <f>Table1[[#This Row],[price]]*Table1[[#This Row],[units_sold]]</f>
        <v>1400</v>
      </c>
      <c r="H315" t="str" cm="1">
        <f t="array" ref="H3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15" t="s">
        <v>14089</v>
      </c>
      <c r="J315" s="28">
        <v>4.13</v>
      </c>
      <c r="K315" s="35" t="str" cm="1">
        <f t="array" ref="K3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15" s="29">
        <v>60</v>
      </c>
      <c r="M315" s="29">
        <v>35</v>
      </c>
      <c r="N315" s="29">
        <v>10</v>
      </c>
      <c r="O315" s="29">
        <v>7</v>
      </c>
      <c r="P315" s="29">
        <v>4</v>
      </c>
      <c r="Q315" s="30">
        <v>4</v>
      </c>
      <c r="R315">
        <v>0</v>
      </c>
      <c r="S315">
        <v>0</v>
      </c>
      <c r="T315">
        <v>0</v>
      </c>
      <c r="U315">
        <v>0</v>
      </c>
      <c r="V315" t="s">
        <v>34</v>
      </c>
      <c r="W315" t="s">
        <v>52</v>
      </c>
      <c r="X315" t="s">
        <v>36</v>
      </c>
      <c r="Y315">
        <v>3</v>
      </c>
      <c r="Z315">
        <v>0</v>
      </c>
      <c r="AA315">
        <v>43</v>
      </c>
      <c r="AB315" t="str" cm="1">
        <f t="array" ref="AB3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15">
        <v>50</v>
      </c>
      <c r="AE315" t="s">
        <v>37</v>
      </c>
      <c r="AF315" t="s">
        <v>1107</v>
      </c>
      <c r="AG315">
        <v>849</v>
      </c>
      <c r="AH315">
        <v>3.7078916369999999</v>
      </c>
      <c r="AI315" s="37" t="str" cm="1">
        <f t="array" ref="AI3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15">
        <v>0</v>
      </c>
      <c r="AK315" s="1" t="s">
        <v>1108</v>
      </c>
      <c r="AL315" s="18" t="s">
        <v>14433</v>
      </c>
    </row>
    <row r="316" spans="1:38" x14ac:dyDescent="0.3">
      <c r="A316">
        <v>315</v>
      </c>
      <c r="B316" t="s">
        <v>1109</v>
      </c>
      <c r="C316">
        <v>8</v>
      </c>
      <c r="D316">
        <v>7</v>
      </c>
      <c r="E316">
        <v>-1</v>
      </c>
      <c r="F316">
        <v>1000</v>
      </c>
      <c r="G316">
        <f>Table1[[#This Row],[price]]*Table1[[#This Row],[units_sold]]</f>
        <v>8000</v>
      </c>
      <c r="H316" t="str" cm="1">
        <f t="array" ref="H3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16" t="s">
        <v>14089</v>
      </c>
      <c r="J316" s="28">
        <v>2.75</v>
      </c>
      <c r="K316" s="35" t="str" cm="1">
        <f t="array" ref="K3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316" s="29">
        <v>127</v>
      </c>
      <c r="M316" s="29">
        <v>29</v>
      </c>
      <c r="N316" s="29">
        <v>17</v>
      </c>
      <c r="O316" s="29">
        <v>19</v>
      </c>
      <c r="P316" s="29">
        <v>17</v>
      </c>
      <c r="Q316" s="30">
        <v>45</v>
      </c>
      <c r="R316">
        <v>0</v>
      </c>
      <c r="S316">
        <v>0</v>
      </c>
      <c r="T316">
        <v>0</v>
      </c>
      <c r="U316">
        <v>0</v>
      </c>
      <c r="V316" t="s">
        <v>4024</v>
      </c>
      <c r="W316" t="s">
        <v>79</v>
      </c>
      <c r="X316" t="s">
        <v>36</v>
      </c>
      <c r="Y316">
        <v>3</v>
      </c>
      <c r="Z316">
        <v>0</v>
      </c>
      <c r="AA316">
        <v>25</v>
      </c>
      <c r="AB316" t="str" cm="1">
        <f t="array" ref="AB3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16">
        <v>50</v>
      </c>
      <c r="AE316" t="s">
        <v>37</v>
      </c>
      <c r="AF316" t="s">
        <v>80</v>
      </c>
      <c r="AG316">
        <v>9470</v>
      </c>
      <c r="AH316">
        <v>3.9568109819999999</v>
      </c>
      <c r="AI316" s="37" t="str" cm="1">
        <f t="array" ref="AI3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16">
        <v>0</v>
      </c>
      <c r="AK316" t="s">
        <v>1111</v>
      </c>
      <c r="AL316" s="17" t="s">
        <v>14434</v>
      </c>
    </row>
    <row r="317" spans="1:38" x14ac:dyDescent="0.3">
      <c r="A317">
        <v>316</v>
      </c>
      <c r="B317" t="s">
        <v>1112</v>
      </c>
      <c r="C317">
        <v>6</v>
      </c>
      <c r="D317">
        <v>9</v>
      </c>
      <c r="E317">
        <v>3</v>
      </c>
      <c r="F317">
        <v>10000</v>
      </c>
      <c r="G317">
        <f>Table1[[#This Row],[price]]*Table1[[#This Row],[units_sold]]</f>
        <v>60000</v>
      </c>
      <c r="H317" t="str" cm="1">
        <f t="array" ref="H3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17" t="s">
        <v>14088</v>
      </c>
      <c r="J317" s="28">
        <v>4.04</v>
      </c>
      <c r="K317" s="35" t="str" cm="1">
        <f t="array" ref="K3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17" s="29">
        <v>2211</v>
      </c>
      <c r="M317" s="29">
        <v>1123</v>
      </c>
      <c r="N317" s="29">
        <v>468</v>
      </c>
      <c r="O317" s="29">
        <v>354</v>
      </c>
      <c r="P317" s="29">
        <v>117</v>
      </c>
      <c r="Q317" s="30">
        <v>149</v>
      </c>
      <c r="R317">
        <v>0</v>
      </c>
      <c r="S317">
        <v>0</v>
      </c>
      <c r="T317">
        <v>0</v>
      </c>
      <c r="U317">
        <v>0</v>
      </c>
      <c r="V317" t="s">
        <v>144</v>
      </c>
      <c r="W317" t="s">
        <v>52</v>
      </c>
      <c r="X317" t="s">
        <v>36</v>
      </c>
      <c r="Y317">
        <v>2</v>
      </c>
      <c r="Z317">
        <v>0</v>
      </c>
      <c r="AA317">
        <v>41</v>
      </c>
      <c r="AB317" t="str" cm="1">
        <f t="array" ref="AB3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17">
        <v>50</v>
      </c>
      <c r="AE317" t="s">
        <v>37</v>
      </c>
      <c r="AF317" t="s">
        <v>1113</v>
      </c>
      <c r="AG317">
        <v>55089</v>
      </c>
      <c r="AH317">
        <v>4.0329466859999998</v>
      </c>
      <c r="AI317" s="37" t="str" cm="1">
        <f t="array" ref="AI3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7">
        <v>1</v>
      </c>
      <c r="AK317" t="s">
        <v>1114</v>
      </c>
      <c r="AL317" s="18" t="s">
        <v>14435</v>
      </c>
    </row>
    <row r="318" spans="1:38" x14ac:dyDescent="0.3">
      <c r="A318">
        <v>317</v>
      </c>
      <c r="B318" t="s">
        <v>1115</v>
      </c>
      <c r="C318">
        <v>2.71</v>
      </c>
      <c r="D318">
        <v>3</v>
      </c>
      <c r="E318">
        <v>0.28999999999999998</v>
      </c>
      <c r="F318">
        <v>20000</v>
      </c>
      <c r="G318">
        <f>Table1[[#This Row],[price]]*Table1[[#This Row],[units_sold]]</f>
        <v>54200</v>
      </c>
      <c r="H318" t="str" cm="1">
        <f t="array" ref="H3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18" t="s">
        <v>14088</v>
      </c>
      <c r="J318" s="28">
        <v>4.03</v>
      </c>
      <c r="K318" s="35" t="str" cm="1">
        <f t="array" ref="K3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18" s="29">
        <v>7022</v>
      </c>
      <c r="M318" s="29">
        <v>3502</v>
      </c>
      <c r="N318" s="29">
        <v>1523</v>
      </c>
      <c r="O318" s="29">
        <v>1145</v>
      </c>
      <c r="P318" s="29">
        <v>416</v>
      </c>
      <c r="Q318" s="30">
        <v>436</v>
      </c>
      <c r="R318">
        <v>0</v>
      </c>
      <c r="S318">
        <v>0</v>
      </c>
      <c r="T318">
        <v>0</v>
      </c>
      <c r="U318">
        <v>0</v>
      </c>
      <c r="V318" t="s">
        <v>576</v>
      </c>
      <c r="W318" t="s">
        <v>52</v>
      </c>
      <c r="X318" t="s">
        <v>36</v>
      </c>
      <c r="Y318">
        <v>1</v>
      </c>
      <c r="Z318">
        <v>0</v>
      </c>
      <c r="AA318">
        <v>38</v>
      </c>
      <c r="AB318" t="str" cm="1">
        <f t="array" ref="AB3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18">
        <v>50</v>
      </c>
      <c r="AD318">
        <v>1</v>
      </c>
      <c r="AE318" t="s">
        <v>37</v>
      </c>
      <c r="AF318" t="s">
        <v>1116</v>
      </c>
      <c r="AG318">
        <v>151249</v>
      </c>
      <c r="AH318">
        <v>4.0491573499999998</v>
      </c>
      <c r="AI318" s="37" t="str" cm="1">
        <f t="array" ref="AI3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8">
        <v>0</v>
      </c>
      <c r="AK318" t="s">
        <v>1117</v>
      </c>
      <c r="AL318" s="17" t="s">
        <v>14436</v>
      </c>
    </row>
    <row r="319" spans="1:38" x14ac:dyDescent="0.3">
      <c r="A319">
        <v>318</v>
      </c>
      <c r="B319" t="s">
        <v>1118</v>
      </c>
      <c r="C319">
        <v>11</v>
      </c>
      <c r="D319">
        <v>10</v>
      </c>
      <c r="E319">
        <v>-1</v>
      </c>
      <c r="F319">
        <v>100</v>
      </c>
      <c r="G319">
        <f>Table1[[#This Row],[price]]*Table1[[#This Row],[units_sold]]</f>
        <v>1100</v>
      </c>
      <c r="H319" t="str" cm="1">
        <f t="array" ref="H3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19" t="s">
        <v>14088</v>
      </c>
      <c r="J319" s="28">
        <v>5</v>
      </c>
      <c r="K319" s="35" t="str" cm="1">
        <f t="array" ref="K3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319" s="29">
        <v>3</v>
      </c>
      <c r="M319" s="29">
        <v>3</v>
      </c>
      <c r="N319" s="29">
        <v>0</v>
      </c>
      <c r="O319" s="29">
        <v>0</v>
      </c>
      <c r="P319" s="29">
        <v>0</v>
      </c>
      <c r="Q319" s="30">
        <v>0</v>
      </c>
      <c r="R319">
        <v>0</v>
      </c>
      <c r="S319">
        <v>0</v>
      </c>
      <c r="T319">
        <v>0</v>
      </c>
      <c r="U319">
        <v>0</v>
      </c>
      <c r="V319" t="s">
        <v>64</v>
      </c>
      <c r="W319" t="s">
        <v>35</v>
      </c>
      <c r="X319" t="s">
        <v>36</v>
      </c>
      <c r="Y319">
        <v>2</v>
      </c>
      <c r="Z319">
        <v>0</v>
      </c>
      <c r="AA319">
        <v>42</v>
      </c>
      <c r="AB319" t="str" cm="1">
        <f t="array" ref="AB3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19">
        <v>50</v>
      </c>
      <c r="AE319" t="s">
        <v>37</v>
      </c>
      <c r="AF319" t="s">
        <v>1120</v>
      </c>
      <c r="AG319">
        <v>299</v>
      </c>
      <c r="AH319">
        <v>4.2474916389999997</v>
      </c>
      <c r="AI319" s="37" t="str" cm="1">
        <f t="array" ref="AI3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19">
        <v>0</v>
      </c>
      <c r="AK319" t="s">
        <v>1121</v>
      </c>
      <c r="AL319" s="18" t="s">
        <v>14437</v>
      </c>
    </row>
    <row r="320" spans="1:38" x14ac:dyDescent="0.3">
      <c r="A320">
        <v>319</v>
      </c>
      <c r="B320" t="s">
        <v>1122</v>
      </c>
      <c r="C320">
        <v>16</v>
      </c>
      <c r="D320">
        <v>14</v>
      </c>
      <c r="E320">
        <v>-2</v>
      </c>
      <c r="F320">
        <v>100</v>
      </c>
      <c r="G320">
        <f>Table1[[#This Row],[price]]*Table1[[#This Row],[units_sold]]</f>
        <v>1600</v>
      </c>
      <c r="H320" t="str" cm="1">
        <f t="array" ref="H3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20" t="s">
        <v>14088</v>
      </c>
      <c r="J320" s="28">
        <v>4.0999999999999996</v>
      </c>
      <c r="K320" s="35" t="str" cm="1">
        <f t="array" ref="K3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20" s="29">
        <v>10</v>
      </c>
      <c r="M320" s="29">
        <v>6</v>
      </c>
      <c r="N320" s="29">
        <v>1</v>
      </c>
      <c r="O320" s="29">
        <v>2</v>
      </c>
      <c r="P320" s="29">
        <v>0</v>
      </c>
      <c r="Q320" s="30">
        <v>1</v>
      </c>
      <c r="R320">
        <v>0</v>
      </c>
      <c r="S320">
        <v>0</v>
      </c>
      <c r="T320">
        <v>0</v>
      </c>
      <c r="U320">
        <v>0</v>
      </c>
      <c r="V320" t="s">
        <v>64</v>
      </c>
      <c r="W320" t="s">
        <v>52</v>
      </c>
      <c r="X320" t="s">
        <v>36</v>
      </c>
      <c r="Y320">
        <v>4</v>
      </c>
      <c r="Z320">
        <v>0</v>
      </c>
      <c r="AA320">
        <v>44</v>
      </c>
      <c r="AB320" t="str" cm="1">
        <f t="array" ref="AB3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0">
        <v>50</v>
      </c>
      <c r="AE320" t="s">
        <v>37</v>
      </c>
      <c r="AF320" t="s">
        <v>1123</v>
      </c>
      <c r="AG320">
        <v>16803</v>
      </c>
      <c r="AH320">
        <v>4.1550318400000004</v>
      </c>
      <c r="AI320" s="37" t="str" cm="1">
        <f t="array" ref="AI3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20">
        <v>0</v>
      </c>
      <c r="AK320" t="s">
        <v>1124</v>
      </c>
      <c r="AL320" s="17" t="s">
        <v>14438</v>
      </c>
    </row>
    <row r="321" spans="1:38" x14ac:dyDescent="0.3">
      <c r="A321">
        <v>320</v>
      </c>
      <c r="B321" t="s">
        <v>1125</v>
      </c>
      <c r="C321">
        <v>4</v>
      </c>
      <c r="D321">
        <v>4</v>
      </c>
      <c r="E321">
        <v>0</v>
      </c>
      <c r="F321">
        <v>50</v>
      </c>
      <c r="G321">
        <f>Table1[[#This Row],[price]]*Table1[[#This Row],[units_sold]]</f>
        <v>200</v>
      </c>
      <c r="H321" t="str" cm="1">
        <f t="array" ref="H3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21" t="s">
        <v>14089</v>
      </c>
      <c r="J321" s="28">
        <v>1</v>
      </c>
      <c r="K321" s="35" t="str" cm="1">
        <f t="array" ref="K3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1.5 star</v>
      </c>
      <c r="L321" s="29">
        <v>1</v>
      </c>
      <c r="M321" s="29">
        <v>0</v>
      </c>
      <c r="N321" s="29">
        <v>0</v>
      </c>
      <c r="O321" s="29">
        <v>0</v>
      </c>
      <c r="P321" s="29">
        <v>0</v>
      </c>
      <c r="Q321" s="30">
        <v>1</v>
      </c>
      <c r="R321">
        <v>0</v>
      </c>
      <c r="S321">
        <v>0</v>
      </c>
      <c r="T321">
        <v>0</v>
      </c>
      <c r="U321">
        <v>0</v>
      </c>
      <c r="V321" t="s">
        <v>64</v>
      </c>
      <c r="W321" t="s">
        <v>43</v>
      </c>
      <c r="X321" t="s">
        <v>36</v>
      </c>
      <c r="Y321">
        <v>1</v>
      </c>
      <c r="Z321">
        <v>0</v>
      </c>
      <c r="AA321">
        <v>44</v>
      </c>
      <c r="AB321" t="str" cm="1">
        <f t="array" ref="AB3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1">
        <v>50</v>
      </c>
      <c r="AD321">
        <v>1</v>
      </c>
      <c r="AE321" t="s">
        <v>37</v>
      </c>
      <c r="AF321" t="s">
        <v>1126</v>
      </c>
      <c r="AG321">
        <v>254</v>
      </c>
      <c r="AH321">
        <v>3.5157480310000002</v>
      </c>
      <c r="AI321" s="37" t="str" cm="1">
        <f t="array" ref="AI3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21">
        <v>0</v>
      </c>
      <c r="AK321" t="s">
        <v>1127</v>
      </c>
      <c r="AL321" s="18" t="s">
        <v>14439</v>
      </c>
    </row>
    <row r="322" spans="1:38" x14ac:dyDescent="0.3">
      <c r="A322">
        <v>321</v>
      </c>
      <c r="B322" t="s">
        <v>1128</v>
      </c>
      <c r="C322">
        <v>6</v>
      </c>
      <c r="D322">
        <v>6</v>
      </c>
      <c r="E322">
        <v>0</v>
      </c>
      <c r="F322">
        <v>100</v>
      </c>
      <c r="G322">
        <f>Table1[[#This Row],[price]]*Table1[[#This Row],[units_sold]]</f>
        <v>600</v>
      </c>
      <c r="H322" t="str" cm="1">
        <f t="array" ref="H3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22" t="s">
        <v>14089</v>
      </c>
      <c r="J322" s="28">
        <v>3.13</v>
      </c>
      <c r="K322" s="35" t="str" cm="1">
        <f t="array" ref="K3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22" s="29">
        <v>8</v>
      </c>
      <c r="M322" s="29">
        <v>3</v>
      </c>
      <c r="N322" s="29">
        <v>1</v>
      </c>
      <c r="O322" s="29">
        <v>1</v>
      </c>
      <c r="P322" s="29">
        <v>0</v>
      </c>
      <c r="Q322" s="30">
        <v>3</v>
      </c>
      <c r="R322">
        <v>0</v>
      </c>
      <c r="S322">
        <v>0</v>
      </c>
      <c r="T322">
        <v>0</v>
      </c>
      <c r="U322">
        <v>0</v>
      </c>
      <c r="V322" t="s">
        <v>144</v>
      </c>
      <c r="W322" t="s">
        <v>52</v>
      </c>
      <c r="X322" t="s">
        <v>36</v>
      </c>
      <c r="Y322">
        <v>2</v>
      </c>
      <c r="Z322">
        <v>0</v>
      </c>
      <c r="AA322">
        <v>41</v>
      </c>
      <c r="AB322" t="str" cm="1">
        <f t="array" ref="AB3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2">
        <v>50</v>
      </c>
      <c r="AE322" t="s">
        <v>37</v>
      </c>
      <c r="AF322" t="s">
        <v>943</v>
      </c>
      <c r="AG322">
        <v>18877</v>
      </c>
      <c r="AH322">
        <v>4.0798855749999996</v>
      </c>
      <c r="AI322" s="37" t="str" cm="1">
        <f t="array" ref="AI3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22">
        <v>0</v>
      </c>
      <c r="AK322" t="s">
        <v>1130</v>
      </c>
      <c r="AL322" s="17" t="s">
        <v>14440</v>
      </c>
    </row>
    <row r="323" spans="1:38" x14ac:dyDescent="0.3">
      <c r="A323">
        <v>322</v>
      </c>
      <c r="B323" t="s">
        <v>1131</v>
      </c>
      <c r="C323">
        <v>8</v>
      </c>
      <c r="D323">
        <v>17</v>
      </c>
      <c r="E323">
        <v>9</v>
      </c>
      <c r="F323">
        <v>10</v>
      </c>
      <c r="G323">
        <f>Table1[[#This Row],[price]]*Table1[[#This Row],[units_sold]]</f>
        <v>80</v>
      </c>
      <c r="H323" t="str" cm="1">
        <f t="array" ref="H3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23" t="s">
        <v>14088</v>
      </c>
      <c r="J323" s="28">
        <v>5</v>
      </c>
      <c r="K323" s="35" t="str" cm="1">
        <f t="array" ref="K3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323" s="29">
        <v>0</v>
      </c>
      <c r="M323" s="29"/>
      <c r="N323" s="29"/>
      <c r="O323" s="29"/>
      <c r="P323" s="29"/>
      <c r="Q323" s="30"/>
      <c r="R323">
        <v>0</v>
      </c>
      <c r="S323">
        <v>0</v>
      </c>
      <c r="T323">
        <v>0</v>
      </c>
      <c r="U323">
        <v>0</v>
      </c>
      <c r="V323" t="s">
        <v>34</v>
      </c>
      <c r="W323" t="s">
        <v>52</v>
      </c>
      <c r="X323" t="s">
        <v>36</v>
      </c>
      <c r="Y323">
        <v>3</v>
      </c>
      <c r="Z323">
        <v>0</v>
      </c>
      <c r="AA323">
        <v>48</v>
      </c>
      <c r="AB323" t="str" cm="1">
        <f t="array" ref="AB3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3">
        <v>50</v>
      </c>
      <c r="AD323">
        <v>1</v>
      </c>
      <c r="AE323" t="s">
        <v>37</v>
      </c>
      <c r="AF323" t="s">
        <v>1132</v>
      </c>
      <c r="AG323">
        <v>8</v>
      </c>
      <c r="AH323">
        <v>3.625</v>
      </c>
      <c r="AI323" s="37" t="str" cm="1">
        <f t="array" ref="AI3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23">
        <v>0</v>
      </c>
      <c r="AK323" t="s">
        <v>1133</v>
      </c>
      <c r="AL323" s="18" t="s">
        <v>14441</v>
      </c>
    </row>
    <row r="324" spans="1:38" x14ac:dyDescent="0.3">
      <c r="A324">
        <v>323</v>
      </c>
      <c r="B324" t="s">
        <v>1134</v>
      </c>
      <c r="C324">
        <v>4</v>
      </c>
      <c r="D324">
        <v>4</v>
      </c>
      <c r="E324">
        <v>0</v>
      </c>
      <c r="F324">
        <v>100</v>
      </c>
      <c r="G324">
        <f>Table1[[#This Row],[price]]*Table1[[#This Row],[units_sold]]</f>
        <v>400</v>
      </c>
      <c r="H324" t="str" cm="1">
        <f t="array" ref="H3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24" t="s">
        <v>14089</v>
      </c>
      <c r="J324" s="28">
        <v>4.24</v>
      </c>
      <c r="K324" s="35" t="str" cm="1">
        <f t="array" ref="K3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24" s="29">
        <v>41</v>
      </c>
      <c r="M324" s="29">
        <v>25</v>
      </c>
      <c r="N324" s="29">
        <v>6</v>
      </c>
      <c r="O324" s="29">
        <v>7</v>
      </c>
      <c r="P324" s="29">
        <v>1</v>
      </c>
      <c r="Q324" s="30">
        <v>2</v>
      </c>
      <c r="R324">
        <v>1</v>
      </c>
      <c r="S324">
        <v>0</v>
      </c>
      <c r="T324">
        <v>1</v>
      </c>
      <c r="U324">
        <v>0</v>
      </c>
      <c r="V324" t="s">
        <v>100</v>
      </c>
      <c r="W324" t="s">
        <v>52</v>
      </c>
      <c r="X324" t="s">
        <v>36</v>
      </c>
      <c r="Y324">
        <v>1</v>
      </c>
      <c r="Z324">
        <v>0</v>
      </c>
      <c r="AA324">
        <v>50</v>
      </c>
      <c r="AB324" t="str" cm="1">
        <f t="array" ref="AB3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4">
        <v>50</v>
      </c>
      <c r="AE324" t="s">
        <v>37</v>
      </c>
      <c r="AF324" t="s">
        <v>1135</v>
      </c>
      <c r="AG324">
        <v>3053</v>
      </c>
      <c r="AH324">
        <v>3.858499836</v>
      </c>
      <c r="AI324" s="37" t="str" cm="1">
        <f t="array" ref="AI3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24">
        <v>0</v>
      </c>
      <c r="AK324" t="s">
        <v>1137</v>
      </c>
      <c r="AL324" s="17" t="s">
        <v>14442</v>
      </c>
    </row>
    <row r="325" spans="1:38" x14ac:dyDescent="0.3">
      <c r="A325">
        <v>324</v>
      </c>
      <c r="B325" t="s">
        <v>1138</v>
      </c>
      <c r="C325">
        <v>11</v>
      </c>
      <c r="D325">
        <v>20</v>
      </c>
      <c r="E325">
        <v>9</v>
      </c>
      <c r="F325">
        <v>10000</v>
      </c>
      <c r="G325">
        <f>Table1[[#This Row],[price]]*Table1[[#This Row],[units_sold]]</f>
        <v>110000</v>
      </c>
      <c r="H325" t="str" cm="1">
        <f t="array" ref="H3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25" t="s">
        <v>14088</v>
      </c>
      <c r="J325" s="28">
        <v>3.92</v>
      </c>
      <c r="K325" s="35" t="str" cm="1">
        <f t="array" ref="K3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25" s="29">
        <v>2841</v>
      </c>
      <c r="M325" s="29">
        <v>1352</v>
      </c>
      <c r="N325" s="29">
        <v>636</v>
      </c>
      <c r="O325" s="29">
        <v>397</v>
      </c>
      <c r="P325" s="29">
        <v>185</v>
      </c>
      <c r="Q325" s="30">
        <v>271</v>
      </c>
      <c r="R325">
        <v>0</v>
      </c>
      <c r="S325">
        <v>0</v>
      </c>
      <c r="T325">
        <v>0</v>
      </c>
      <c r="U325">
        <v>0</v>
      </c>
      <c r="V325" t="s">
        <v>64</v>
      </c>
      <c r="W325" t="s">
        <v>52</v>
      </c>
      <c r="X325" t="s">
        <v>36</v>
      </c>
      <c r="Y325">
        <v>3</v>
      </c>
      <c r="Z325">
        <v>0</v>
      </c>
      <c r="AA325">
        <v>41</v>
      </c>
      <c r="AB325" t="str" cm="1">
        <f t="array" ref="AB3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5">
        <v>50</v>
      </c>
      <c r="AD325">
        <v>1</v>
      </c>
      <c r="AE325" t="s">
        <v>37</v>
      </c>
      <c r="AF325" t="s">
        <v>1139</v>
      </c>
      <c r="AG325">
        <v>12371</v>
      </c>
      <c r="AH325">
        <v>3.8716352760000001</v>
      </c>
      <c r="AI325" s="37" t="str" cm="1">
        <f t="array" ref="AI3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25">
        <v>0</v>
      </c>
      <c r="AK325" t="s">
        <v>1141</v>
      </c>
      <c r="AL325" s="18" t="s">
        <v>14443</v>
      </c>
    </row>
    <row r="326" spans="1:38" x14ac:dyDescent="0.3">
      <c r="A326">
        <v>325</v>
      </c>
      <c r="B326" t="s">
        <v>1142</v>
      </c>
      <c r="C326">
        <v>12</v>
      </c>
      <c r="D326">
        <v>59</v>
      </c>
      <c r="E326">
        <v>47</v>
      </c>
      <c r="F326">
        <v>5000</v>
      </c>
      <c r="G326">
        <f>Table1[[#This Row],[price]]*Table1[[#This Row],[units_sold]]</f>
        <v>60000</v>
      </c>
      <c r="H326" t="str" cm="1">
        <f t="array" ref="H3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26" t="s">
        <v>14088</v>
      </c>
      <c r="J326" s="28">
        <v>3.47</v>
      </c>
      <c r="K326" s="35" t="str" cm="1">
        <f t="array" ref="K3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26" s="29">
        <v>371</v>
      </c>
      <c r="M326" s="29">
        <v>137</v>
      </c>
      <c r="N326" s="29">
        <v>64</v>
      </c>
      <c r="O326" s="29">
        <v>69</v>
      </c>
      <c r="P326" s="29">
        <v>40</v>
      </c>
      <c r="Q326" s="30">
        <v>61</v>
      </c>
      <c r="R326">
        <v>0</v>
      </c>
      <c r="S326">
        <v>0</v>
      </c>
      <c r="T326">
        <v>0</v>
      </c>
      <c r="U326">
        <v>0</v>
      </c>
      <c r="V326" t="s">
        <v>34</v>
      </c>
      <c r="W326" t="s">
        <v>52</v>
      </c>
      <c r="X326" t="s">
        <v>571</v>
      </c>
      <c r="Y326">
        <v>3</v>
      </c>
      <c r="Z326">
        <v>0</v>
      </c>
      <c r="AA326">
        <v>41</v>
      </c>
      <c r="AB326" t="str" cm="1">
        <f t="array" ref="AB3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6">
        <v>50</v>
      </c>
      <c r="AE326" t="s">
        <v>37</v>
      </c>
      <c r="AF326" t="s">
        <v>112</v>
      </c>
      <c r="AG326">
        <v>3592</v>
      </c>
      <c r="AH326">
        <v>4.0623608019999997</v>
      </c>
      <c r="AI326" s="37" t="str" cm="1">
        <f t="array" ref="AI3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26">
        <v>0</v>
      </c>
      <c r="AK326" s="1" t="s">
        <v>1144</v>
      </c>
      <c r="AL326" s="17" t="s">
        <v>14444</v>
      </c>
    </row>
    <row r="327" spans="1:38" x14ac:dyDescent="0.3">
      <c r="A327">
        <v>326</v>
      </c>
      <c r="B327" t="s">
        <v>1145</v>
      </c>
      <c r="C327">
        <v>1.91</v>
      </c>
      <c r="D327">
        <v>2</v>
      </c>
      <c r="E327">
        <v>0.09</v>
      </c>
      <c r="F327">
        <v>10000</v>
      </c>
      <c r="G327">
        <f>Table1[[#This Row],[price]]*Table1[[#This Row],[units_sold]]</f>
        <v>19100</v>
      </c>
      <c r="H327" t="str" cm="1">
        <f t="array" ref="H3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27" t="s">
        <v>14088</v>
      </c>
      <c r="J327" s="28">
        <v>4.05</v>
      </c>
      <c r="K327" s="35" t="str" cm="1">
        <f t="array" ref="K3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27" s="29">
        <v>697</v>
      </c>
      <c r="M327" s="29">
        <v>385</v>
      </c>
      <c r="N327" s="29">
        <v>125</v>
      </c>
      <c r="O327" s="29">
        <v>81</v>
      </c>
      <c r="P327" s="29">
        <v>48</v>
      </c>
      <c r="Q327" s="30">
        <v>58</v>
      </c>
      <c r="R327">
        <v>0</v>
      </c>
      <c r="S327">
        <v>0</v>
      </c>
      <c r="T327">
        <v>0</v>
      </c>
      <c r="U327">
        <v>0</v>
      </c>
      <c r="V327" t="s">
        <v>64</v>
      </c>
      <c r="W327" t="s">
        <v>43</v>
      </c>
      <c r="X327" t="s">
        <v>36</v>
      </c>
      <c r="Y327">
        <v>1</v>
      </c>
      <c r="Z327">
        <v>0</v>
      </c>
      <c r="AA327">
        <v>22</v>
      </c>
      <c r="AB327" t="str" cm="1">
        <f t="array" ref="AB3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27">
        <v>50</v>
      </c>
      <c r="AE327" t="s">
        <v>37</v>
      </c>
      <c r="AF327" t="s">
        <v>1146</v>
      </c>
      <c r="AG327">
        <v>2399</v>
      </c>
      <c r="AH327">
        <v>4.1054606089999996</v>
      </c>
      <c r="AI327" s="37" t="str" cm="1">
        <f t="array" ref="AI3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27">
        <v>0</v>
      </c>
      <c r="AK327" t="s">
        <v>1147</v>
      </c>
      <c r="AL327" s="18" t="s">
        <v>14445</v>
      </c>
    </row>
    <row r="328" spans="1:38" x14ac:dyDescent="0.3">
      <c r="A328">
        <v>327</v>
      </c>
      <c r="B328" t="s">
        <v>1148</v>
      </c>
      <c r="C328">
        <v>5.7</v>
      </c>
      <c r="D328">
        <v>58</v>
      </c>
      <c r="E328">
        <v>52.3</v>
      </c>
      <c r="F328">
        <v>50000</v>
      </c>
      <c r="G328">
        <f>Table1[[#This Row],[price]]*Table1[[#This Row],[units_sold]]</f>
        <v>285000</v>
      </c>
      <c r="H328" t="str" cm="1">
        <f t="array" ref="H3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328" t="s">
        <v>14088</v>
      </c>
      <c r="J328" s="28">
        <v>3.45</v>
      </c>
      <c r="K328" s="35" t="str" cm="1">
        <f t="array" ref="K3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28" s="29">
        <v>8164</v>
      </c>
      <c r="M328" s="29">
        <v>2936</v>
      </c>
      <c r="N328" s="29">
        <v>1396</v>
      </c>
      <c r="O328" s="29">
        <v>1547</v>
      </c>
      <c r="P328" s="29">
        <v>970</v>
      </c>
      <c r="Q328" s="30">
        <v>1315</v>
      </c>
      <c r="R328">
        <v>0</v>
      </c>
      <c r="S328">
        <v>0</v>
      </c>
      <c r="T328">
        <v>0</v>
      </c>
      <c r="U328">
        <v>0</v>
      </c>
      <c r="V328" t="s">
        <v>70</v>
      </c>
      <c r="W328" t="s">
        <v>4023</v>
      </c>
      <c r="X328" t="s">
        <v>36</v>
      </c>
      <c r="Y328">
        <v>1</v>
      </c>
      <c r="Z328">
        <v>0</v>
      </c>
      <c r="AA328">
        <v>45</v>
      </c>
      <c r="AB328" t="str" cm="1">
        <f t="array" ref="AB3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8">
        <v>50</v>
      </c>
      <c r="AE328" t="s">
        <v>37</v>
      </c>
      <c r="AF328" t="s">
        <v>1149</v>
      </c>
      <c r="AG328">
        <v>96276</v>
      </c>
      <c r="AH328">
        <v>4.0962337450000001</v>
      </c>
      <c r="AI328" s="37" t="str" cm="1">
        <f t="array" ref="AI3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28">
        <v>0</v>
      </c>
      <c r="AK328" t="s">
        <v>1150</v>
      </c>
      <c r="AL328" s="17" t="s">
        <v>14446</v>
      </c>
    </row>
    <row r="329" spans="1:38" x14ac:dyDescent="0.3">
      <c r="A329">
        <v>328</v>
      </c>
      <c r="B329" t="s">
        <v>1151</v>
      </c>
      <c r="C329">
        <v>8</v>
      </c>
      <c r="D329">
        <v>17</v>
      </c>
      <c r="E329">
        <v>9</v>
      </c>
      <c r="F329">
        <v>5000</v>
      </c>
      <c r="G329">
        <f>Table1[[#This Row],[price]]*Table1[[#This Row],[units_sold]]</f>
        <v>40000</v>
      </c>
      <c r="H329" t="str" cm="1">
        <f t="array" ref="H3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29" t="s">
        <v>14088</v>
      </c>
      <c r="J329" s="28">
        <v>4.47</v>
      </c>
      <c r="K329" s="35" t="str" cm="1">
        <f t="array" ref="K3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29" s="29">
        <v>907</v>
      </c>
      <c r="M329" s="29">
        <v>601</v>
      </c>
      <c r="N329" s="29">
        <v>187</v>
      </c>
      <c r="O329" s="29">
        <v>84</v>
      </c>
      <c r="P329" s="29">
        <v>16</v>
      </c>
      <c r="Q329" s="30">
        <v>19</v>
      </c>
      <c r="R329">
        <v>1</v>
      </c>
      <c r="S329">
        <v>0</v>
      </c>
      <c r="T329">
        <v>1</v>
      </c>
      <c r="U329">
        <v>0</v>
      </c>
      <c r="V329" t="s">
        <v>70</v>
      </c>
      <c r="W329" t="s">
        <v>52</v>
      </c>
      <c r="X329" t="s">
        <v>36</v>
      </c>
      <c r="Y329">
        <v>2</v>
      </c>
      <c r="Z329">
        <v>0</v>
      </c>
      <c r="AA329">
        <v>40</v>
      </c>
      <c r="AB329" t="str" cm="1">
        <f t="array" ref="AB3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29">
        <v>50</v>
      </c>
      <c r="AE329" t="s">
        <v>37</v>
      </c>
      <c r="AF329" t="s">
        <v>1152</v>
      </c>
      <c r="AG329">
        <v>1963</v>
      </c>
      <c r="AH329">
        <v>4.3973509929999999</v>
      </c>
      <c r="AI329" s="37" t="str" cm="1">
        <f t="array" ref="AI3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29">
        <v>0</v>
      </c>
      <c r="AK329" t="s">
        <v>1153</v>
      </c>
      <c r="AL329" s="18" t="s">
        <v>14447</v>
      </c>
    </row>
    <row r="330" spans="1:38" x14ac:dyDescent="0.3">
      <c r="A330">
        <v>329</v>
      </c>
      <c r="B330" t="s">
        <v>1154</v>
      </c>
      <c r="C330">
        <v>9</v>
      </c>
      <c r="D330">
        <v>8</v>
      </c>
      <c r="E330">
        <v>-1</v>
      </c>
      <c r="F330">
        <v>1000</v>
      </c>
      <c r="G330">
        <f>Table1[[#This Row],[price]]*Table1[[#This Row],[units_sold]]</f>
        <v>9000</v>
      </c>
      <c r="H330" t="str" cm="1">
        <f t="array" ref="H3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30" t="s">
        <v>14088</v>
      </c>
      <c r="J330" s="28">
        <v>3.58</v>
      </c>
      <c r="K330" s="35" t="str" cm="1">
        <f t="array" ref="K3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30" s="29">
        <v>81</v>
      </c>
      <c r="M330" s="29">
        <v>29</v>
      </c>
      <c r="N330" s="29">
        <v>20</v>
      </c>
      <c r="O330" s="29">
        <v>13</v>
      </c>
      <c r="P330" s="29">
        <v>7</v>
      </c>
      <c r="Q330" s="30">
        <v>12</v>
      </c>
      <c r="R330">
        <v>0</v>
      </c>
      <c r="S330">
        <v>0</v>
      </c>
      <c r="T330">
        <v>0</v>
      </c>
      <c r="U330">
        <v>0</v>
      </c>
      <c r="V330" t="s">
        <v>281</v>
      </c>
      <c r="W330" t="s">
        <v>52</v>
      </c>
      <c r="X330" t="s">
        <v>36</v>
      </c>
      <c r="Y330">
        <v>3</v>
      </c>
      <c r="Z330">
        <v>0</v>
      </c>
      <c r="AA330">
        <v>43</v>
      </c>
      <c r="AB330" t="str" cm="1">
        <f t="array" ref="AB3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30">
        <v>50</v>
      </c>
      <c r="AE330" t="s">
        <v>37</v>
      </c>
      <c r="AF330" t="s">
        <v>1155</v>
      </c>
      <c r="AG330">
        <v>13814</v>
      </c>
      <c r="AH330">
        <v>3.8568843199999998</v>
      </c>
      <c r="AI330" s="37" t="str" cm="1">
        <f t="array" ref="AI3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30">
        <v>0</v>
      </c>
      <c r="AK330" t="s">
        <v>1156</v>
      </c>
      <c r="AL330" s="17" t="s">
        <v>14448</v>
      </c>
    </row>
    <row r="331" spans="1:38" x14ac:dyDescent="0.3">
      <c r="A331">
        <v>330</v>
      </c>
      <c r="B331" t="s">
        <v>1157</v>
      </c>
      <c r="C331">
        <v>5.72</v>
      </c>
      <c r="D331">
        <v>9</v>
      </c>
      <c r="E331">
        <v>3.28</v>
      </c>
      <c r="F331">
        <v>100</v>
      </c>
      <c r="G331">
        <f>Table1[[#This Row],[price]]*Table1[[#This Row],[units_sold]]</f>
        <v>572</v>
      </c>
      <c r="H331" t="str" cm="1">
        <f t="array" ref="H3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31" t="s">
        <v>14088</v>
      </c>
      <c r="J331" s="28">
        <v>2.5</v>
      </c>
      <c r="K331" s="35" t="str" cm="1">
        <f t="array" ref="K3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331" s="29">
        <v>4</v>
      </c>
      <c r="M331" s="29">
        <v>1</v>
      </c>
      <c r="N331" s="29">
        <v>0</v>
      </c>
      <c r="O331" s="29">
        <v>0</v>
      </c>
      <c r="P331" s="29">
        <v>2</v>
      </c>
      <c r="Q331" s="30">
        <v>1</v>
      </c>
      <c r="R331">
        <v>0</v>
      </c>
      <c r="S331">
        <v>0</v>
      </c>
      <c r="T331">
        <v>0</v>
      </c>
      <c r="U331">
        <v>0</v>
      </c>
      <c r="V331" t="s">
        <v>576</v>
      </c>
      <c r="W331" t="s">
        <v>43</v>
      </c>
      <c r="X331" t="s">
        <v>36</v>
      </c>
      <c r="Y331">
        <v>1</v>
      </c>
      <c r="Z331">
        <v>0</v>
      </c>
      <c r="AA331">
        <v>33</v>
      </c>
      <c r="AB331" t="str" cm="1">
        <f t="array" ref="AB3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31">
        <v>50</v>
      </c>
      <c r="AE331" t="s">
        <v>37</v>
      </c>
      <c r="AF331" t="s">
        <v>1158</v>
      </c>
      <c r="AG331">
        <v>1373</v>
      </c>
      <c r="AH331">
        <v>3.8994901679999998</v>
      </c>
      <c r="AI331" s="37" t="str" cm="1">
        <f t="array" ref="AI3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31">
        <v>0</v>
      </c>
      <c r="AK331" t="s">
        <v>1160</v>
      </c>
      <c r="AL331" s="18" t="s">
        <v>14449</v>
      </c>
    </row>
    <row r="332" spans="1:38" x14ac:dyDescent="0.3">
      <c r="A332">
        <v>331</v>
      </c>
      <c r="B332" t="s">
        <v>228</v>
      </c>
      <c r="C332">
        <v>2</v>
      </c>
      <c r="D332">
        <v>10</v>
      </c>
      <c r="E332">
        <v>8</v>
      </c>
      <c r="F332">
        <v>100</v>
      </c>
      <c r="G332">
        <f>Table1[[#This Row],[price]]*Table1[[#This Row],[units_sold]]</f>
        <v>200</v>
      </c>
      <c r="H332" t="str" cm="1">
        <f t="array" ref="H3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32" t="s">
        <v>14088</v>
      </c>
      <c r="J332" s="28">
        <v>3.2</v>
      </c>
      <c r="K332" s="35" t="str" cm="1">
        <f t="array" ref="K3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32" s="29">
        <v>10</v>
      </c>
      <c r="M332" s="29">
        <v>3</v>
      </c>
      <c r="N332" s="29">
        <v>1</v>
      </c>
      <c r="O332" s="29">
        <v>3</v>
      </c>
      <c r="P332" s="29">
        <v>1</v>
      </c>
      <c r="Q332" s="30">
        <v>2</v>
      </c>
      <c r="R332">
        <v>0</v>
      </c>
      <c r="S332">
        <v>0</v>
      </c>
      <c r="T332">
        <v>0</v>
      </c>
      <c r="U332">
        <v>0</v>
      </c>
      <c r="V332" t="s">
        <v>34</v>
      </c>
      <c r="W332" t="s">
        <v>79</v>
      </c>
      <c r="X332" t="s">
        <v>36</v>
      </c>
      <c r="Y332">
        <v>1</v>
      </c>
      <c r="Z332">
        <v>0</v>
      </c>
      <c r="AA332">
        <v>41</v>
      </c>
      <c r="AB332" t="str" cm="1">
        <f t="array" ref="AB3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32">
        <v>50</v>
      </c>
      <c r="AD332">
        <v>1</v>
      </c>
      <c r="AE332" t="s">
        <v>37</v>
      </c>
      <c r="AF332" t="s">
        <v>1161</v>
      </c>
      <c r="AG332">
        <v>8225</v>
      </c>
      <c r="AH332">
        <v>3.9906382979999999</v>
      </c>
      <c r="AI332" s="37" t="str" cm="1">
        <f t="array" ref="AI3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32">
        <v>0</v>
      </c>
      <c r="AK332" t="s">
        <v>1162</v>
      </c>
      <c r="AL332" s="17" t="s">
        <v>14393</v>
      </c>
    </row>
    <row r="333" spans="1:38" x14ac:dyDescent="0.3">
      <c r="A333">
        <v>332</v>
      </c>
      <c r="B333" t="s">
        <v>1163</v>
      </c>
      <c r="C333">
        <v>9</v>
      </c>
      <c r="D333">
        <v>9</v>
      </c>
      <c r="E333">
        <v>0</v>
      </c>
      <c r="F333">
        <v>1000</v>
      </c>
      <c r="G333">
        <f>Table1[[#This Row],[price]]*Table1[[#This Row],[units_sold]]</f>
        <v>9000</v>
      </c>
      <c r="H333" t="str" cm="1">
        <f t="array" ref="H3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33" t="s">
        <v>14088</v>
      </c>
      <c r="J333" s="28">
        <v>4.16</v>
      </c>
      <c r="K333" s="35" t="str" cm="1">
        <f t="array" ref="K3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33" s="29">
        <v>129</v>
      </c>
      <c r="M333" s="29">
        <v>81</v>
      </c>
      <c r="N333" s="29">
        <v>19</v>
      </c>
      <c r="O333" s="29">
        <v>12</v>
      </c>
      <c r="P333" s="29">
        <v>3</v>
      </c>
      <c r="Q333" s="30">
        <v>14</v>
      </c>
      <c r="R333">
        <v>0</v>
      </c>
      <c r="S333">
        <v>0</v>
      </c>
      <c r="T333">
        <v>0</v>
      </c>
      <c r="U333">
        <v>0</v>
      </c>
      <c r="V333" t="s">
        <v>281</v>
      </c>
      <c r="W333" t="s">
        <v>52</v>
      </c>
      <c r="X333" t="s">
        <v>36</v>
      </c>
      <c r="Y333">
        <v>3</v>
      </c>
      <c r="Z333">
        <v>0</v>
      </c>
      <c r="AA333">
        <v>43</v>
      </c>
      <c r="AB333" t="str" cm="1">
        <f t="array" ref="AB3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33">
        <v>50</v>
      </c>
      <c r="AE333" t="s">
        <v>37</v>
      </c>
      <c r="AF333" t="s">
        <v>1164</v>
      </c>
      <c r="AG333">
        <v>16527</v>
      </c>
      <c r="AH333">
        <v>3.940158528</v>
      </c>
      <c r="AI333" s="37" t="str" cm="1">
        <f t="array" ref="AI3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33">
        <v>0</v>
      </c>
      <c r="AK333" t="s">
        <v>1166</v>
      </c>
      <c r="AL333" s="18" t="s">
        <v>14450</v>
      </c>
    </row>
    <row r="334" spans="1:38" x14ac:dyDescent="0.3">
      <c r="A334">
        <v>333</v>
      </c>
      <c r="B334" t="s">
        <v>1167</v>
      </c>
      <c r="C334">
        <v>15</v>
      </c>
      <c r="D334">
        <v>13</v>
      </c>
      <c r="E334">
        <v>-2</v>
      </c>
      <c r="F334">
        <v>10</v>
      </c>
      <c r="G334">
        <f>Table1[[#This Row],[price]]*Table1[[#This Row],[units_sold]]</f>
        <v>150</v>
      </c>
      <c r="H334" t="str" cm="1">
        <f t="array" ref="H3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34" t="s">
        <v>14088</v>
      </c>
      <c r="J334" s="28">
        <v>4</v>
      </c>
      <c r="K334" s="35" t="str" cm="1">
        <f t="array" ref="K3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34" s="29">
        <v>4</v>
      </c>
      <c r="M334" s="29">
        <v>2</v>
      </c>
      <c r="N334" s="29">
        <v>1</v>
      </c>
      <c r="O334" s="29">
        <v>0</v>
      </c>
      <c r="P334" s="29">
        <v>1</v>
      </c>
      <c r="Q334" s="30">
        <v>0</v>
      </c>
      <c r="R334">
        <v>0</v>
      </c>
      <c r="S334">
        <v>0</v>
      </c>
      <c r="T334">
        <v>0</v>
      </c>
      <c r="U334">
        <v>0</v>
      </c>
      <c r="V334" t="s">
        <v>34</v>
      </c>
      <c r="W334" t="s">
        <v>52</v>
      </c>
      <c r="X334" t="s">
        <v>36</v>
      </c>
      <c r="Y334">
        <v>4</v>
      </c>
      <c r="Z334">
        <v>0</v>
      </c>
      <c r="AA334">
        <v>42</v>
      </c>
      <c r="AB334" t="str" cm="1">
        <f t="array" ref="AB3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34">
        <v>50</v>
      </c>
      <c r="AE334" t="s">
        <v>37</v>
      </c>
      <c r="AF334" t="s">
        <v>1168</v>
      </c>
      <c r="AG334">
        <v>331</v>
      </c>
      <c r="AH334">
        <v>4.0211480359999996</v>
      </c>
      <c r="AI334" s="37" t="str" cm="1">
        <f t="array" ref="AI3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34">
        <v>0</v>
      </c>
      <c r="AK334" t="s">
        <v>1169</v>
      </c>
      <c r="AL334" s="17" t="s">
        <v>14451</v>
      </c>
    </row>
    <row r="335" spans="1:38" x14ac:dyDescent="0.3">
      <c r="A335">
        <v>334</v>
      </c>
      <c r="B335" t="s">
        <v>1170</v>
      </c>
      <c r="C335">
        <v>6</v>
      </c>
      <c r="D335">
        <v>9</v>
      </c>
      <c r="E335">
        <v>3</v>
      </c>
      <c r="F335">
        <v>1000</v>
      </c>
      <c r="G335">
        <f>Table1[[#This Row],[price]]*Table1[[#This Row],[units_sold]]</f>
        <v>6000</v>
      </c>
      <c r="H335" t="str" cm="1">
        <f t="array" ref="H3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35" t="s">
        <v>14089</v>
      </c>
      <c r="J335" s="28">
        <v>3.67</v>
      </c>
      <c r="K335" s="35" t="str" cm="1">
        <f t="array" ref="K3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35" s="29">
        <v>304</v>
      </c>
      <c r="M335" s="29">
        <v>126</v>
      </c>
      <c r="N335" s="29">
        <v>66</v>
      </c>
      <c r="O335" s="29">
        <v>44</v>
      </c>
      <c r="P335" s="29">
        <v>23</v>
      </c>
      <c r="Q335" s="30">
        <v>45</v>
      </c>
      <c r="R335">
        <v>0</v>
      </c>
      <c r="S335">
        <v>0</v>
      </c>
      <c r="T335">
        <v>0</v>
      </c>
      <c r="U335">
        <v>0</v>
      </c>
      <c r="V335" t="s">
        <v>34</v>
      </c>
      <c r="W335" t="s">
        <v>52</v>
      </c>
      <c r="X335" t="s">
        <v>36</v>
      </c>
      <c r="Y335">
        <v>2</v>
      </c>
      <c r="Z335">
        <v>0</v>
      </c>
      <c r="AA335">
        <v>42</v>
      </c>
      <c r="AB335" t="str" cm="1">
        <f t="array" ref="AB3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35">
        <v>50</v>
      </c>
      <c r="AE335" t="s">
        <v>37</v>
      </c>
      <c r="AF335" t="s">
        <v>1171</v>
      </c>
      <c r="AG335">
        <v>3300</v>
      </c>
      <c r="AH335">
        <v>4.0242424239999997</v>
      </c>
      <c r="AI335" s="37" t="str" cm="1">
        <f t="array" ref="AI3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35">
        <v>0</v>
      </c>
      <c r="AK335" t="s">
        <v>1172</v>
      </c>
      <c r="AL335" s="18" t="s">
        <v>14452</v>
      </c>
    </row>
    <row r="336" spans="1:38" x14ac:dyDescent="0.3">
      <c r="A336">
        <v>335</v>
      </c>
      <c r="B336" t="s">
        <v>1173</v>
      </c>
      <c r="C336">
        <v>9</v>
      </c>
      <c r="D336">
        <v>10</v>
      </c>
      <c r="E336">
        <v>1</v>
      </c>
      <c r="F336">
        <v>10000</v>
      </c>
      <c r="G336">
        <f>Table1[[#This Row],[price]]*Table1[[#This Row],[units_sold]]</f>
        <v>90000</v>
      </c>
      <c r="H336" t="str" cm="1">
        <f t="array" ref="H3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36" t="s">
        <v>14088</v>
      </c>
      <c r="J336" s="28">
        <v>4.1500000000000004</v>
      </c>
      <c r="K336" s="35" t="str" cm="1">
        <f t="array" ref="K3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36" s="29">
        <v>2587</v>
      </c>
      <c r="M336" s="29">
        <v>1511</v>
      </c>
      <c r="N336" s="29">
        <v>479</v>
      </c>
      <c r="O336" s="29">
        <v>275</v>
      </c>
      <c r="P336" s="29">
        <v>115</v>
      </c>
      <c r="Q336" s="30">
        <v>207</v>
      </c>
      <c r="R336">
        <v>0</v>
      </c>
      <c r="S336">
        <v>0</v>
      </c>
      <c r="T336">
        <v>0</v>
      </c>
      <c r="U336">
        <v>0</v>
      </c>
      <c r="V336" t="s">
        <v>100</v>
      </c>
      <c r="W336" t="s">
        <v>43</v>
      </c>
      <c r="X336" t="s">
        <v>36</v>
      </c>
      <c r="Y336">
        <v>3</v>
      </c>
      <c r="Z336">
        <v>0</v>
      </c>
      <c r="AA336">
        <v>31</v>
      </c>
      <c r="AB336" t="str" cm="1">
        <f t="array" ref="AB3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36">
        <v>50</v>
      </c>
      <c r="AD336">
        <v>1</v>
      </c>
      <c r="AE336" t="s">
        <v>37</v>
      </c>
      <c r="AF336" t="s">
        <v>1174</v>
      </c>
      <c r="AG336">
        <v>5808</v>
      </c>
      <c r="AH336">
        <v>4.3069903580000002</v>
      </c>
      <c r="AI336" s="37" t="str" cm="1">
        <f t="array" ref="AI3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36">
        <v>0</v>
      </c>
      <c r="AK336" t="s">
        <v>1175</v>
      </c>
      <c r="AL336" s="17" t="s">
        <v>14453</v>
      </c>
    </row>
    <row r="337" spans="1:38" x14ac:dyDescent="0.3">
      <c r="A337">
        <v>336</v>
      </c>
      <c r="B337" t="s">
        <v>1176</v>
      </c>
      <c r="C337">
        <v>12</v>
      </c>
      <c r="D337">
        <v>75</v>
      </c>
      <c r="E337">
        <v>63</v>
      </c>
      <c r="F337">
        <v>100</v>
      </c>
      <c r="G337">
        <f>Table1[[#This Row],[price]]*Table1[[#This Row],[units_sold]]</f>
        <v>1200</v>
      </c>
      <c r="H337" t="str" cm="1">
        <f t="array" ref="H3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37" t="s">
        <v>14089</v>
      </c>
      <c r="J337" s="28">
        <v>2.82</v>
      </c>
      <c r="K337" s="35" t="str" cm="1">
        <f t="array" ref="K3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337" s="29">
        <v>28</v>
      </c>
      <c r="M337" s="29">
        <v>7</v>
      </c>
      <c r="N337" s="29">
        <v>3</v>
      </c>
      <c r="O337" s="29">
        <v>6</v>
      </c>
      <c r="P337" s="29">
        <v>2</v>
      </c>
      <c r="Q337" s="30">
        <v>10</v>
      </c>
      <c r="R337">
        <v>0</v>
      </c>
      <c r="S337">
        <v>0</v>
      </c>
      <c r="T337">
        <v>0</v>
      </c>
      <c r="U337">
        <v>0</v>
      </c>
      <c r="V337" t="s">
        <v>34</v>
      </c>
      <c r="W337" t="s">
        <v>43</v>
      </c>
      <c r="X337" t="s">
        <v>36</v>
      </c>
      <c r="Y337">
        <v>3</v>
      </c>
      <c r="Z337">
        <v>0</v>
      </c>
      <c r="AA337">
        <v>38</v>
      </c>
      <c r="AB337" t="str" cm="1">
        <f t="array" ref="AB3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37">
        <v>50</v>
      </c>
      <c r="AE337" t="s">
        <v>136</v>
      </c>
      <c r="AF337" t="s">
        <v>1177</v>
      </c>
      <c r="AG337">
        <v>29</v>
      </c>
      <c r="AH337">
        <v>3.0344827589999999</v>
      </c>
      <c r="AI337" s="37" t="str" cm="1">
        <f t="array" ref="AI3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337">
        <v>0</v>
      </c>
      <c r="AK337" t="s">
        <v>1178</v>
      </c>
      <c r="AL337" s="18" t="s">
        <v>14454</v>
      </c>
    </row>
    <row r="338" spans="1:38" x14ac:dyDescent="0.3">
      <c r="A338">
        <v>337</v>
      </c>
      <c r="B338" t="s">
        <v>1179</v>
      </c>
      <c r="C338">
        <v>11</v>
      </c>
      <c r="D338">
        <v>13</v>
      </c>
      <c r="E338">
        <v>2</v>
      </c>
      <c r="F338">
        <v>100</v>
      </c>
      <c r="G338">
        <f>Table1[[#This Row],[price]]*Table1[[#This Row],[units_sold]]</f>
        <v>1100</v>
      </c>
      <c r="H338" t="str" cm="1">
        <f t="array" ref="H3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38" t="s">
        <v>14089</v>
      </c>
      <c r="J338" s="28">
        <v>3.8</v>
      </c>
      <c r="K338" s="35" t="str" cm="1">
        <f t="array" ref="K3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38" s="29">
        <v>5</v>
      </c>
      <c r="M338" s="29">
        <v>2</v>
      </c>
      <c r="N338" s="29">
        <v>2</v>
      </c>
      <c r="O338" s="29">
        <v>0</v>
      </c>
      <c r="P338" s="29">
        <v>0</v>
      </c>
      <c r="Q338" s="30">
        <v>1</v>
      </c>
      <c r="R338">
        <v>0</v>
      </c>
      <c r="S338">
        <v>0</v>
      </c>
      <c r="T338">
        <v>0</v>
      </c>
      <c r="U338">
        <v>0</v>
      </c>
      <c r="V338" t="s">
        <v>64</v>
      </c>
      <c r="W338" t="s">
        <v>4023</v>
      </c>
      <c r="X338" t="s">
        <v>36</v>
      </c>
      <c r="Y338">
        <v>2</v>
      </c>
      <c r="Z338">
        <v>0</v>
      </c>
      <c r="AA338">
        <v>41</v>
      </c>
      <c r="AB338" t="str" cm="1">
        <f t="array" ref="AB3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38">
        <v>50</v>
      </c>
      <c r="AD338">
        <v>1</v>
      </c>
      <c r="AE338" t="s">
        <v>37</v>
      </c>
      <c r="AF338" t="s">
        <v>723</v>
      </c>
      <c r="AG338">
        <v>23832</v>
      </c>
      <c r="AH338">
        <v>4.02043471</v>
      </c>
      <c r="AI338" s="37" t="str" cm="1">
        <f t="array" ref="AI3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38">
        <v>0</v>
      </c>
      <c r="AK338" t="s">
        <v>1180</v>
      </c>
      <c r="AL338" s="17" t="s">
        <v>14455</v>
      </c>
    </row>
    <row r="339" spans="1:38" x14ac:dyDescent="0.3">
      <c r="A339">
        <v>338</v>
      </c>
      <c r="B339" t="s">
        <v>1181</v>
      </c>
      <c r="C339">
        <v>9</v>
      </c>
      <c r="D339">
        <v>22</v>
      </c>
      <c r="E339">
        <v>13</v>
      </c>
      <c r="F339">
        <v>100</v>
      </c>
      <c r="G339">
        <f>Table1[[#This Row],[price]]*Table1[[#This Row],[units_sold]]</f>
        <v>900</v>
      </c>
      <c r="H339" t="str" cm="1">
        <f t="array" ref="H3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39" t="s">
        <v>14089</v>
      </c>
      <c r="J339" s="28">
        <v>3.3</v>
      </c>
      <c r="K339" s="35" t="str" cm="1">
        <f t="array" ref="K3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39" s="29">
        <v>10</v>
      </c>
      <c r="M339" s="29">
        <v>2</v>
      </c>
      <c r="N339" s="29">
        <v>2</v>
      </c>
      <c r="O339" s="29">
        <v>4</v>
      </c>
      <c r="P339" s="29">
        <v>1</v>
      </c>
      <c r="Q339" s="30">
        <v>1</v>
      </c>
      <c r="R339">
        <v>0</v>
      </c>
      <c r="S339">
        <v>0</v>
      </c>
      <c r="T339">
        <v>0</v>
      </c>
      <c r="U339">
        <v>0</v>
      </c>
      <c r="V339" t="s">
        <v>34</v>
      </c>
      <c r="W339" t="s">
        <v>52</v>
      </c>
      <c r="X339" t="s">
        <v>36</v>
      </c>
      <c r="Y339">
        <v>3</v>
      </c>
      <c r="Z339">
        <v>0</v>
      </c>
      <c r="AA339">
        <v>43</v>
      </c>
      <c r="AB339" t="str" cm="1">
        <f t="array" ref="AB3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39">
        <v>50</v>
      </c>
      <c r="AE339" t="s">
        <v>37</v>
      </c>
      <c r="AF339" t="s">
        <v>1008</v>
      </c>
      <c r="AG339">
        <v>16099</v>
      </c>
      <c r="AH339">
        <v>3.9514876700000001</v>
      </c>
      <c r="AI339" s="37" t="str" cm="1">
        <f t="array" ref="AI3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39">
        <v>1</v>
      </c>
      <c r="AK339" s="1" t="s">
        <v>1182</v>
      </c>
      <c r="AL339" s="18" t="s">
        <v>14456</v>
      </c>
    </row>
    <row r="340" spans="1:38" x14ac:dyDescent="0.3">
      <c r="A340">
        <v>339</v>
      </c>
      <c r="B340" t="s">
        <v>1183</v>
      </c>
      <c r="C340">
        <v>7</v>
      </c>
      <c r="D340">
        <v>6</v>
      </c>
      <c r="E340">
        <v>-1</v>
      </c>
      <c r="F340">
        <v>1000</v>
      </c>
      <c r="G340">
        <f>Table1[[#This Row],[price]]*Table1[[#This Row],[units_sold]]</f>
        <v>7000</v>
      </c>
      <c r="H340" t="str" cm="1">
        <f t="array" ref="H3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40" t="s">
        <v>14088</v>
      </c>
      <c r="J340" s="28">
        <v>4.33</v>
      </c>
      <c r="K340" s="35" t="str" cm="1">
        <f t="array" ref="K3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40" s="29">
        <v>144</v>
      </c>
      <c r="M340" s="29">
        <v>91</v>
      </c>
      <c r="N340" s="29">
        <v>28</v>
      </c>
      <c r="O340" s="29">
        <v>15</v>
      </c>
      <c r="P340" s="29">
        <v>2</v>
      </c>
      <c r="Q340" s="30">
        <v>8</v>
      </c>
      <c r="R340">
        <v>1</v>
      </c>
      <c r="S340">
        <v>0</v>
      </c>
      <c r="T340">
        <v>1</v>
      </c>
      <c r="U340">
        <v>0</v>
      </c>
      <c r="V340" t="s">
        <v>34</v>
      </c>
      <c r="W340" t="s">
        <v>35</v>
      </c>
      <c r="X340" t="s">
        <v>36</v>
      </c>
      <c r="Y340">
        <v>2</v>
      </c>
      <c r="Z340">
        <v>0</v>
      </c>
      <c r="AA340">
        <v>34</v>
      </c>
      <c r="AB340" t="str" cm="1">
        <f t="array" ref="AB3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40">
        <v>50</v>
      </c>
      <c r="AE340" t="s">
        <v>37</v>
      </c>
      <c r="AF340" t="s">
        <v>1184</v>
      </c>
      <c r="AG340">
        <v>10963</v>
      </c>
      <c r="AH340">
        <v>4.3239076900000004</v>
      </c>
      <c r="AI340" s="37" t="str" cm="1">
        <f t="array" ref="AI3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0">
        <v>0</v>
      </c>
      <c r="AK340" t="s">
        <v>1186</v>
      </c>
      <c r="AL340" s="17" t="s">
        <v>14457</v>
      </c>
    </row>
    <row r="341" spans="1:38" x14ac:dyDescent="0.3">
      <c r="A341">
        <v>340</v>
      </c>
      <c r="B341" t="s">
        <v>1187</v>
      </c>
      <c r="C341">
        <v>5.92</v>
      </c>
      <c r="D341">
        <v>9</v>
      </c>
      <c r="E341">
        <v>3.08</v>
      </c>
      <c r="F341">
        <v>100</v>
      </c>
      <c r="G341">
        <f>Table1[[#This Row],[price]]*Table1[[#This Row],[units_sold]]</f>
        <v>592</v>
      </c>
      <c r="H341" t="str" cm="1">
        <f t="array" ref="H3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41" t="s">
        <v>14089</v>
      </c>
      <c r="J341" s="28">
        <v>3.71</v>
      </c>
      <c r="K341" s="35" t="str" cm="1">
        <f t="array" ref="K3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41" s="29">
        <v>17</v>
      </c>
      <c r="M341" s="29">
        <v>7</v>
      </c>
      <c r="N341" s="29">
        <v>3</v>
      </c>
      <c r="O341" s="29">
        <v>4</v>
      </c>
      <c r="P341" s="29">
        <v>1</v>
      </c>
      <c r="Q341" s="30">
        <v>2</v>
      </c>
      <c r="R341">
        <v>0</v>
      </c>
      <c r="S341">
        <v>0</v>
      </c>
      <c r="T341">
        <v>0</v>
      </c>
      <c r="U341">
        <v>0</v>
      </c>
      <c r="V341" t="s">
        <v>64</v>
      </c>
      <c r="W341" t="s">
        <v>43</v>
      </c>
      <c r="X341" t="s">
        <v>36</v>
      </c>
      <c r="Y341">
        <v>1</v>
      </c>
      <c r="Z341">
        <v>0</v>
      </c>
      <c r="AA341">
        <v>43</v>
      </c>
      <c r="AB341" t="str" cm="1">
        <f t="array" ref="AB3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41">
        <v>50</v>
      </c>
      <c r="AE341" t="s">
        <v>37</v>
      </c>
      <c r="AF341" t="s">
        <v>1188</v>
      </c>
      <c r="AG341">
        <v>5106</v>
      </c>
      <c r="AH341">
        <v>4.2128867999999997</v>
      </c>
      <c r="AI341" s="37" t="str" cm="1">
        <f t="array" ref="AI3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1">
        <v>0</v>
      </c>
      <c r="AK341" t="s">
        <v>1189</v>
      </c>
      <c r="AL341" s="18" t="s">
        <v>14458</v>
      </c>
    </row>
    <row r="342" spans="1:38" x14ac:dyDescent="0.3">
      <c r="A342">
        <v>341</v>
      </c>
      <c r="B342" t="s">
        <v>1190</v>
      </c>
      <c r="C342">
        <v>8</v>
      </c>
      <c r="D342">
        <v>48</v>
      </c>
      <c r="E342">
        <v>40</v>
      </c>
      <c r="F342">
        <v>1000</v>
      </c>
      <c r="G342">
        <f>Table1[[#This Row],[price]]*Table1[[#This Row],[units_sold]]</f>
        <v>8000</v>
      </c>
      <c r="H342" t="str" cm="1">
        <f t="array" ref="H3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42" t="s">
        <v>14088</v>
      </c>
      <c r="J342" s="28">
        <v>4.34</v>
      </c>
      <c r="K342" s="35" t="str" cm="1">
        <f t="array" ref="K3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42" s="29">
        <v>794</v>
      </c>
      <c r="M342" s="29">
        <v>500</v>
      </c>
      <c r="N342" s="29">
        <v>152</v>
      </c>
      <c r="O342" s="29">
        <v>86</v>
      </c>
      <c r="P342" s="29">
        <v>26</v>
      </c>
      <c r="Q342" s="30">
        <v>30</v>
      </c>
      <c r="R342">
        <v>1</v>
      </c>
      <c r="S342">
        <v>0</v>
      </c>
      <c r="T342">
        <v>1</v>
      </c>
      <c r="U342">
        <v>0</v>
      </c>
      <c r="V342" t="s">
        <v>64</v>
      </c>
      <c r="W342" t="s">
        <v>43</v>
      </c>
      <c r="X342" t="s">
        <v>36</v>
      </c>
      <c r="Y342">
        <v>2</v>
      </c>
      <c r="Z342">
        <v>0</v>
      </c>
      <c r="AA342">
        <v>9</v>
      </c>
      <c r="AB342" t="str" cm="1">
        <f t="array" ref="AB3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342">
        <v>50</v>
      </c>
      <c r="AE342" t="s">
        <v>37</v>
      </c>
      <c r="AF342" t="s">
        <v>1191</v>
      </c>
      <c r="AG342">
        <v>3403</v>
      </c>
      <c r="AH342">
        <v>4.3373493979999997</v>
      </c>
      <c r="AI342" s="37" t="str" cm="1">
        <f t="array" ref="AI3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2">
        <v>0</v>
      </c>
      <c r="AK342" t="s">
        <v>1192</v>
      </c>
      <c r="AL342" s="17" t="s">
        <v>14459</v>
      </c>
    </row>
    <row r="343" spans="1:38" x14ac:dyDescent="0.3">
      <c r="A343">
        <v>342</v>
      </c>
      <c r="B343" t="s">
        <v>1193</v>
      </c>
      <c r="C343">
        <v>11</v>
      </c>
      <c r="D343">
        <v>134</v>
      </c>
      <c r="E343">
        <v>123</v>
      </c>
      <c r="F343">
        <v>100</v>
      </c>
      <c r="G343">
        <f>Table1[[#This Row],[price]]*Table1[[#This Row],[units_sold]]</f>
        <v>1100</v>
      </c>
      <c r="H343" t="str" cm="1">
        <f t="array" ref="H3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43" t="s">
        <v>14089</v>
      </c>
      <c r="J343" s="28">
        <v>3.54</v>
      </c>
      <c r="K343" s="35" t="str" cm="1">
        <f t="array" ref="K3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43" s="29">
        <v>28</v>
      </c>
      <c r="M343" s="29">
        <v>7</v>
      </c>
      <c r="N343" s="29">
        <v>11</v>
      </c>
      <c r="O343" s="29">
        <v>4</v>
      </c>
      <c r="P343" s="29">
        <v>2</v>
      </c>
      <c r="Q343" s="30">
        <v>4</v>
      </c>
      <c r="R343">
        <v>0</v>
      </c>
      <c r="S343">
        <v>0</v>
      </c>
      <c r="T343">
        <v>0</v>
      </c>
      <c r="U343">
        <v>0</v>
      </c>
      <c r="V343" t="s">
        <v>70</v>
      </c>
      <c r="W343" t="s">
        <v>52</v>
      </c>
      <c r="X343" t="s">
        <v>36</v>
      </c>
      <c r="Y343">
        <v>3</v>
      </c>
      <c r="Z343">
        <v>0</v>
      </c>
      <c r="AA343">
        <v>46</v>
      </c>
      <c r="AB343" t="str" cm="1">
        <f t="array" ref="AB3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43">
        <v>50</v>
      </c>
      <c r="AD343">
        <v>1</v>
      </c>
      <c r="AE343" t="s">
        <v>37</v>
      </c>
      <c r="AF343" t="s">
        <v>1194</v>
      </c>
      <c r="AG343">
        <v>1926</v>
      </c>
      <c r="AH343">
        <v>4.0716510899999996</v>
      </c>
      <c r="AI343" s="37" t="str" cm="1">
        <f t="array" ref="AI3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3">
        <v>0</v>
      </c>
      <c r="AK343" t="s">
        <v>1195</v>
      </c>
      <c r="AL343" s="18" t="s">
        <v>14460</v>
      </c>
    </row>
    <row r="344" spans="1:38" x14ac:dyDescent="0.3">
      <c r="A344">
        <v>343</v>
      </c>
      <c r="B344" t="s">
        <v>1196</v>
      </c>
      <c r="C344">
        <v>8</v>
      </c>
      <c r="D344">
        <v>7</v>
      </c>
      <c r="E344">
        <v>-1</v>
      </c>
      <c r="F344">
        <v>10000</v>
      </c>
      <c r="G344">
        <f>Table1[[#This Row],[price]]*Table1[[#This Row],[units_sold]]</f>
        <v>80000</v>
      </c>
      <c r="H344" t="str" cm="1">
        <f t="array" ref="H3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44" t="s">
        <v>14089</v>
      </c>
      <c r="J344" s="28">
        <v>3.62</v>
      </c>
      <c r="K344" s="35" t="str" cm="1">
        <f t="array" ref="K3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44" s="29">
        <v>2069</v>
      </c>
      <c r="M344" s="29">
        <v>884</v>
      </c>
      <c r="N344" s="29">
        <v>343</v>
      </c>
      <c r="O344" s="29">
        <v>331</v>
      </c>
      <c r="P344" s="29">
        <v>184</v>
      </c>
      <c r="Q344" s="30">
        <v>327</v>
      </c>
      <c r="R344">
        <v>0</v>
      </c>
      <c r="S344">
        <v>0</v>
      </c>
      <c r="T344">
        <v>0</v>
      </c>
      <c r="U344">
        <v>0</v>
      </c>
      <c r="V344" t="s">
        <v>70</v>
      </c>
      <c r="W344" t="s">
        <v>4023</v>
      </c>
      <c r="X344" t="s">
        <v>36</v>
      </c>
      <c r="Y344">
        <v>3</v>
      </c>
      <c r="Z344">
        <v>0</v>
      </c>
      <c r="AA344">
        <v>38</v>
      </c>
      <c r="AB344" t="str" cm="1">
        <f t="array" ref="AB3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44">
        <v>50</v>
      </c>
      <c r="AD344">
        <v>1</v>
      </c>
      <c r="AE344" t="s">
        <v>37</v>
      </c>
      <c r="AF344" t="s">
        <v>1198</v>
      </c>
      <c r="AG344">
        <v>12006</v>
      </c>
      <c r="AH344">
        <v>3.9012160589999998</v>
      </c>
      <c r="AI344" s="37" t="str" cm="1">
        <f t="array" ref="AI3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44">
        <v>0</v>
      </c>
      <c r="AK344" t="s">
        <v>1199</v>
      </c>
      <c r="AL344" s="17" t="s">
        <v>14461</v>
      </c>
    </row>
    <row r="345" spans="1:38" x14ac:dyDescent="0.3">
      <c r="A345">
        <v>344</v>
      </c>
      <c r="B345" t="s">
        <v>1200</v>
      </c>
      <c r="C345">
        <v>15</v>
      </c>
      <c r="D345">
        <v>115</v>
      </c>
      <c r="E345">
        <v>100</v>
      </c>
      <c r="F345">
        <v>50000</v>
      </c>
      <c r="G345">
        <f>Table1[[#This Row],[price]]*Table1[[#This Row],[units_sold]]</f>
        <v>750000</v>
      </c>
      <c r="H345" t="str" cm="1">
        <f t="array" ref="H3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600k+</v>
      </c>
      <c r="I345" t="s">
        <v>14089</v>
      </c>
      <c r="J345" s="28">
        <v>3.94</v>
      </c>
      <c r="K345" s="35" t="str" cm="1">
        <f t="array" ref="K3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45" s="29">
        <v>6735</v>
      </c>
      <c r="M345" s="29">
        <v>3278</v>
      </c>
      <c r="N345" s="29">
        <v>1411</v>
      </c>
      <c r="O345" s="29">
        <v>998</v>
      </c>
      <c r="P345" s="29">
        <v>431</v>
      </c>
      <c r="Q345" s="30">
        <v>617</v>
      </c>
      <c r="R345">
        <v>0</v>
      </c>
      <c r="S345">
        <v>0</v>
      </c>
      <c r="T345">
        <v>0</v>
      </c>
      <c r="U345">
        <v>0</v>
      </c>
      <c r="V345" t="s">
        <v>34</v>
      </c>
      <c r="W345" t="s">
        <v>35</v>
      </c>
      <c r="X345" t="s">
        <v>36</v>
      </c>
      <c r="Y345">
        <v>4</v>
      </c>
      <c r="Z345">
        <v>0</v>
      </c>
      <c r="AA345">
        <v>38</v>
      </c>
      <c r="AB345" t="str" cm="1">
        <f t="array" ref="AB3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45">
        <v>50</v>
      </c>
      <c r="AE345" t="s">
        <v>37</v>
      </c>
      <c r="AF345" t="s">
        <v>1080</v>
      </c>
      <c r="AG345">
        <v>165915</v>
      </c>
      <c r="AH345">
        <v>4.2560769069999997</v>
      </c>
      <c r="AI345" s="37" t="str" cm="1">
        <f t="array" ref="AI3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5">
        <v>0</v>
      </c>
      <c r="AK345" t="s">
        <v>1201</v>
      </c>
      <c r="AL345" s="18" t="s">
        <v>14462</v>
      </c>
    </row>
    <row r="346" spans="1:38" x14ac:dyDescent="0.3">
      <c r="A346">
        <v>345</v>
      </c>
      <c r="B346" t="s">
        <v>1202</v>
      </c>
      <c r="C346">
        <v>8</v>
      </c>
      <c r="D346">
        <v>7</v>
      </c>
      <c r="E346">
        <v>-1</v>
      </c>
      <c r="F346">
        <v>20000</v>
      </c>
      <c r="G346">
        <f>Table1[[#This Row],[price]]*Table1[[#This Row],[units_sold]]</f>
        <v>160000</v>
      </c>
      <c r="H346" t="str" cm="1">
        <f t="array" ref="H3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346" t="s">
        <v>14089</v>
      </c>
      <c r="J346" s="28">
        <v>3.59</v>
      </c>
      <c r="K346" s="35" t="str" cm="1">
        <f t="array" ref="K3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46" s="29">
        <v>2189</v>
      </c>
      <c r="M346" s="29">
        <v>917</v>
      </c>
      <c r="N346" s="29">
        <v>374</v>
      </c>
      <c r="O346" s="29">
        <v>331</v>
      </c>
      <c r="P346" s="29">
        <v>223</v>
      </c>
      <c r="Q346" s="30">
        <v>344</v>
      </c>
      <c r="R346">
        <v>0</v>
      </c>
      <c r="S346">
        <v>0</v>
      </c>
      <c r="T346">
        <v>0</v>
      </c>
      <c r="U346">
        <v>0</v>
      </c>
      <c r="V346" t="s">
        <v>4024</v>
      </c>
      <c r="W346" t="s">
        <v>35</v>
      </c>
      <c r="X346" t="s">
        <v>36</v>
      </c>
      <c r="Y346">
        <v>2</v>
      </c>
      <c r="Z346">
        <v>0</v>
      </c>
      <c r="AA346">
        <v>23</v>
      </c>
      <c r="AB346" t="str" cm="1">
        <f t="array" ref="AB3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46">
        <v>50</v>
      </c>
      <c r="AE346" t="s">
        <v>37</v>
      </c>
      <c r="AF346" t="s">
        <v>434</v>
      </c>
      <c r="AG346">
        <v>12309</v>
      </c>
      <c r="AH346">
        <v>4.0451702010000004</v>
      </c>
      <c r="AI346" s="37" t="str" cm="1">
        <f t="array" ref="AI3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6">
        <v>1</v>
      </c>
      <c r="AK346" t="s">
        <v>1203</v>
      </c>
      <c r="AL346" s="17" t="s">
        <v>14463</v>
      </c>
    </row>
    <row r="347" spans="1:38" x14ac:dyDescent="0.3">
      <c r="A347">
        <v>346</v>
      </c>
      <c r="B347" t="s">
        <v>1204</v>
      </c>
      <c r="C347">
        <v>1.68</v>
      </c>
      <c r="D347">
        <v>2</v>
      </c>
      <c r="E347">
        <v>0.32</v>
      </c>
      <c r="F347">
        <v>1000</v>
      </c>
      <c r="G347">
        <f>Table1[[#This Row],[price]]*Table1[[#This Row],[units_sold]]</f>
        <v>1680</v>
      </c>
      <c r="H347" t="str" cm="1">
        <f t="array" ref="H3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47" t="s">
        <v>14089</v>
      </c>
      <c r="J347" s="28">
        <v>3.95</v>
      </c>
      <c r="K347" s="35" t="str" cm="1">
        <f t="array" ref="K3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47" s="29">
        <v>238</v>
      </c>
      <c r="M347" s="29">
        <v>129</v>
      </c>
      <c r="N347" s="29">
        <v>42</v>
      </c>
      <c r="O347" s="29">
        <v>27</v>
      </c>
      <c r="P347" s="29">
        <v>7</v>
      </c>
      <c r="Q347" s="30">
        <v>33</v>
      </c>
      <c r="R347">
        <v>0</v>
      </c>
      <c r="S347">
        <v>0</v>
      </c>
      <c r="T347">
        <v>0</v>
      </c>
      <c r="U347">
        <v>0</v>
      </c>
      <c r="V347" t="s">
        <v>100</v>
      </c>
      <c r="W347" t="s">
        <v>4024</v>
      </c>
      <c r="X347" t="s">
        <v>36</v>
      </c>
      <c r="Y347">
        <v>1</v>
      </c>
      <c r="Z347">
        <v>0</v>
      </c>
      <c r="AA347">
        <v>23</v>
      </c>
      <c r="AB347" t="str" cm="1">
        <f t="array" ref="AB3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47">
        <v>50</v>
      </c>
      <c r="AE347" t="s">
        <v>37</v>
      </c>
      <c r="AF347" t="s">
        <v>434</v>
      </c>
      <c r="AG347">
        <v>12309</v>
      </c>
      <c r="AH347">
        <v>4.0451702010000004</v>
      </c>
      <c r="AI347" s="37" t="str" cm="1">
        <f t="array" ref="AI3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7">
        <v>1</v>
      </c>
      <c r="AK347" s="1" t="s">
        <v>1205</v>
      </c>
      <c r="AL347" s="18" t="s">
        <v>14464</v>
      </c>
    </row>
    <row r="348" spans="1:38" x14ac:dyDescent="0.3">
      <c r="A348">
        <v>347</v>
      </c>
      <c r="B348" t="s">
        <v>1206</v>
      </c>
      <c r="C348">
        <v>24</v>
      </c>
      <c r="D348">
        <v>59</v>
      </c>
      <c r="E348">
        <v>35</v>
      </c>
      <c r="F348">
        <v>1000</v>
      </c>
      <c r="G348">
        <f>Table1[[#This Row],[price]]*Table1[[#This Row],[units_sold]]</f>
        <v>24000</v>
      </c>
      <c r="H348" t="str" cm="1">
        <f t="array" ref="H3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48" t="s">
        <v>14089</v>
      </c>
      <c r="J348" s="28">
        <v>4.21</v>
      </c>
      <c r="K348" s="35" t="str" cm="1">
        <f t="array" ref="K3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48" s="29">
        <v>762</v>
      </c>
      <c r="M348" s="29">
        <v>461</v>
      </c>
      <c r="N348" s="29">
        <v>150</v>
      </c>
      <c r="O348" s="29">
        <v>64</v>
      </c>
      <c r="P348" s="29">
        <v>24</v>
      </c>
      <c r="Q348" s="30">
        <v>63</v>
      </c>
      <c r="R348">
        <v>0</v>
      </c>
      <c r="S348">
        <v>0</v>
      </c>
      <c r="T348">
        <v>0</v>
      </c>
      <c r="U348">
        <v>0</v>
      </c>
      <c r="V348" t="s">
        <v>4024</v>
      </c>
      <c r="W348" t="s">
        <v>4024</v>
      </c>
      <c r="X348" t="s">
        <v>36</v>
      </c>
      <c r="Y348">
        <v>6</v>
      </c>
      <c r="Z348">
        <v>0</v>
      </c>
      <c r="AA348">
        <v>26</v>
      </c>
      <c r="AB348" t="str" cm="1">
        <f t="array" ref="AB3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48">
        <v>50</v>
      </c>
      <c r="AE348" t="s">
        <v>37</v>
      </c>
      <c r="AF348" t="s">
        <v>1207</v>
      </c>
      <c r="AG348">
        <v>4084</v>
      </c>
      <c r="AH348">
        <v>4.3082761999999999</v>
      </c>
      <c r="AI348" s="37" t="str" cm="1">
        <f t="array" ref="AI3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8">
        <v>0</v>
      </c>
      <c r="AK348" t="s">
        <v>1208</v>
      </c>
      <c r="AL348" s="17" t="s">
        <v>14465</v>
      </c>
    </row>
    <row r="349" spans="1:38" x14ac:dyDescent="0.3">
      <c r="A349">
        <v>348</v>
      </c>
      <c r="B349" t="s">
        <v>1209</v>
      </c>
      <c r="C349">
        <v>5.65</v>
      </c>
      <c r="D349">
        <v>26</v>
      </c>
      <c r="E349">
        <v>20.350000000000001</v>
      </c>
      <c r="F349">
        <v>100</v>
      </c>
      <c r="G349">
        <f>Table1[[#This Row],[price]]*Table1[[#This Row],[units_sold]]</f>
        <v>565</v>
      </c>
      <c r="H349" t="str" cm="1">
        <f t="array" ref="H3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49" t="s">
        <v>14088</v>
      </c>
      <c r="J349" s="28">
        <v>3.67</v>
      </c>
      <c r="K349" s="35" t="str" cm="1">
        <f t="array" ref="K3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49" s="29">
        <v>33</v>
      </c>
      <c r="M349" s="29">
        <v>14</v>
      </c>
      <c r="N349" s="29">
        <v>7</v>
      </c>
      <c r="O349" s="29">
        <v>4</v>
      </c>
      <c r="P349" s="29">
        <v>3</v>
      </c>
      <c r="Q349" s="30">
        <v>5</v>
      </c>
      <c r="R349">
        <v>0</v>
      </c>
      <c r="S349">
        <v>0</v>
      </c>
      <c r="T349">
        <v>0</v>
      </c>
      <c r="U349">
        <v>0</v>
      </c>
      <c r="V349" t="s">
        <v>64</v>
      </c>
      <c r="W349" t="s">
        <v>35</v>
      </c>
      <c r="X349" t="s">
        <v>36</v>
      </c>
      <c r="Y349">
        <v>1</v>
      </c>
      <c r="Z349">
        <v>0</v>
      </c>
      <c r="AA349">
        <v>32</v>
      </c>
      <c r="AB349" t="str" cm="1">
        <f t="array" ref="AB3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49">
        <v>50</v>
      </c>
      <c r="AE349" t="s">
        <v>37</v>
      </c>
      <c r="AF349" t="s">
        <v>1211</v>
      </c>
      <c r="AG349">
        <v>3028</v>
      </c>
      <c r="AH349">
        <v>4.2992073980000001</v>
      </c>
      <c r="AI349" s="37" t="str" cm="1">
        <f t="array" ref="AI3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49">
        <v>0</v>
      </c>
      <c r="AK349" s="1" t="s">
        <v>1212</v>
      </c>
      <c r="AL349" s="18" t="s">
        <v>14466</v>
      </c>
    </row>
    <row r="350" spans="1:38" x14ac:dyDescent="0.3">
      <c r="A350">
        <v>349</v>
      </c>
      <c r="B350" t="s">
        <v>426</v>
      </c>
      <c r="C350">
        <v>13</v>
      </c>
      <c r="D350">
        <v>11</v>
      </c>
      <c r="E350">
        <v>-2</v>
      </c>
      <c r="F350">
        <v>100</v>
      </c>
      <c r="G350">
        <f>Table1[[#This Row],[price]]*Table1[[#This Row],[units_sold]]</f>
        <v>1300</v>
      </c>
      <c r="H350" t="str" cm="1">
        <f t="array" ref="H3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50" t="s">
        <v>14088</v>
      </c>
      <c r="J350" s="28">
        <v>4.3499999999999996</v>
      </c>
      <c r="K350" s="35" t="str" cm="1">
        <f t="array" ref="K3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50" s="29">
        <v>26</v>
      </c>
      <c r="M350" s="29">
        <v>18</v>
      </c>
      <c r="N350" s="29">
        <v>4</v>
      </c>
      <c r="O350" s="29">
        <v>1</v>
      </c>
      <c r="P350" s="29">
        <v>1</v>
      </c>
      <c r="Q350" s="30">
        <v>2</v>
      </c>
      <c r="R350">
        <v>1</v>
      </c>
      <c r="S350">
        <v>0</v>
      </c>
      <c r="T350">
        <v>1</v>
      </c>
      <c r="U350">
        <v>0</v>
      </c>
      <c r="V350" t="s">
        <v>34</v>
      </c>
      <c r="W350" t="s">
        <v>43</v>
      </c>
      <c r="X350" t="s">
        <v>36</v>
      </c>
      <c r="Y350">
        <v>3</v>
      </c>
      <c r="Z350">
        <v>0</v>
      </c>
      <c r="AA350">
        <v>139</v>
      </c>
      <c r="AB350" t="str" cm="1">
        <f t="array" ref="AB3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350">
        <v>50</v>
      </c>
      <c r="AD350">
        <v>1</v>
      </c>
      <c r="AE350" t="s">
        <v>136</v>
      </c>
      <c r="AF350" t="s">
        <v>1214</v>
      </c>
      <c r="AG350">
        <v>21</v>
      </c>
      <c r="AH350">
        <v>4.0476190479999996</v>
      </c>
      <c r="AI350" s="37" t="str" cm="1">
        <f t="array" ref="AI3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0">
        <v>0</v>
      </c>
      <c r="AK350" t="s">
        <v>1215</v>
      </c>
      <c r="AL350" s="17" t="s">
        <v>14467</v>
      </c>
    </row>
    <row r="351" spans="1:38" x14ac:dyDescent="0.3">
      <c r="A351">
        <v>350</v>
      </c>
      <c r="B351" t="s">
        <v>1216</v>
      </c>
      <c r="C351">
        <v>16</v>
      </c>
      <c r="D351">
        <v>106</v>
      </c>
      <c r="E351">
        <v>90</v>
      </c>
      <c r="F351">
        <v>100</v>
      </c>
      <c r="G351">
        <f>Table1[[#This Row],[price]]*Table1[[#This Row],[units_sold]]</f>
        <v>1600</v>
      </c>
      <c r="H351" t="str" cm="1">
        <f t="array" ref="H3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51" t="s">
        <v>14088</v>
      </c>
      <c r="J351" s="28">
        <v>4.07</v>
      </c>
      <c r="K351" s="35" t="str" cm="1">
        <f t="array" ref="K3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51" s="29">
        <v>76</v>
      </c>
      <c r="M351" s="29">
        <v>38</v>
      </c>
      <c r="N351" s="29">
        <v>21</v>
      </c>
      <c r="O351" s="29">
        <v>5</v>
      </c>
      <c r="P351" s="29">
        <v>8</v>
      </c>
      <c r="Q351" s="30">
        <v>4</v>
      </c>
      <c r="R351">
        <v>0</v>
      </c>
      <c r="S351">
        <v>0</v>
      </c>
      <c r="T351">
        <v>0</v>
      </c>
      <c r="U351">
        <v>0</v>
      </c>
      <c r="V351" t="s">
        <v>34</v>
      </c>
      <c r="W351" t="s">
        <v>35</v>
      </c>
      <c r="X351" t="s">
        <v>36</v>
      </c>
      <c r="Y351">
        <v>5</v>
      </c>
      <c r="Z351">
        <v>0</v>
      </c>
      <c r="AA351">
        <v>40</v>
      </c>
      <c r="AB351" t="str" cm="1">
        <f t="array" ref="AB3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51">
        <v>50</v>
      </c>
      <c r="AE351" t="s">
        <v>37</v>
      </c>
      <c r="AF351" t="s">
        <v>1217</v>
      </c>
      <c r="AG351">
        <v>15551</v>
      </c>
      <c r="AH351">
        <v>4.2336827210000001</v>
      </c>
      <c r="AI351" s="37" t="str" cm="1">
        <f t="array" ref="AI3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1">
        <v>0</v>
      </c>
      <c r="AK351" t="s">
        <v>1219</v>
      </c>
      <c r="AL351" s="18" t="s">
        <v>14468</v>
      </c>
    </row>
    <row r="352" spans="1:38" x14ac:dyDescent="0.3">
      <c r="A352">
        <v>351</v>
      </c>
      <c r="B352" t="s">
        <v>1220</v>
      </c>
      <c r="C352">
        <v>7</v>
      </c>
      <c r="D352">
        <v>7</v>
      </c>
      <c r="E352">
        <v>0</v>
      </c>
      <c r="F352">
        <v>5000</v>
      </c>
      <c r="G352">
        <f>Table1[[#This Row],[price]]*Table1[[#This Row],[units_sold]]</f>
        <v>35000</v>
      </c>
      <c r="H352" t="str" cm="1">
        <f t="array" ref="H3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52" t="s">
        <v>14088</v>
      </c>
      <c r="J352" s="28">
        <v>3.32</v>
      </c>
      <c r="K352" s="35" t="str" cm="1">
        <f t="array" ref="K3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52" s="29">
        <v>579</v>
      </c>
      <c r="M352" s="29">
        <v>190</v>
      </c>
      <c r="N352" s="29">
        <v>108</v>
      </c>
      <c r="O352" s="29">
        <v>94</v>
      </c>
      <c r="P352" s="29">
        <v>70</v>
      </c>
      <c r="Q352" s="30">
        <v>117</v>
      </c>
      <c r="R352">
        <v>0</v>
      </c>
      <c r="S352">
        <v>0</v>
      </c>
      <c r="T352">
        <v>0</v>
      </c>
      <c r="U352">
        <v>0</v>
      </c>
      <c r="V352" t="s">
        <v>70</v>
      </c>
      <c r="W352" t="s">
        <v>43</v>
      </c>
      <c r="X352" t="s">
        <v>36</v>
      </c>
      <c r="Y352">
        <v>2</v>
      </c>
      <c r="Z352">
        <v>0</v>
      </c>
      <c r="AA352">
        <v>31</v>
      </c>
      <c r="AB352" t="str" cm="1">
        <f t="array" ref="AB3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52">
        <v>50</v>
      </c>
      <c r="AE352" t="s">
        <v>37</v>
      </c>
      <c r="AF352" t="s">
        <v>1221</v>
      </c>
      <c r="AG352">
        <v>4213</v>
      </c>
      <c r="AH352">
        <v>4.0583906949999999</v>
      </c>
      <c r="AI352" s="37" t="str" cm="1">
        <f t="array" ref="AI3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2">
        <v>0</v>
      </c>
      <c r="AK352" t="s">
        <v>1222</v>
      </c>
      <c r="AL352" s="17" t="s">
        <v>14469</v>
      </c>
    </row>
    <row r="353" spans="1:38" x14ac:dyDescent="0.3">
      <c r="A353">
        <v>352</v>
      </c>
      <c r="B353" t="s">
        <v>1223</v>
      </c>
      <c r="C353">
        <v>8</v>
      </c>
      <c r="D353">
        <v>27</v>
      </c>
      <c r="E353">
        <v>19</v>
      </c>
      <c r="F353">
        <v>5000</v>
      </c>
      <c r="G353">
        <f>Table1[[#This Row],[price]]*Table1[[#This Row],[units_sold]]</f>
        <v>40000</v>
      </c>
      <c r="H353" t="str" cm="1">
        <f t="array" ref="H3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53" t="s">
        <v>14089</v>
      </c>
      <c r="J353" s="28">
        <v>3.98</v>
      </c>
      <c r="K353" s="35" t="str" cm="1">
        <f t="array" ref="K3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53" s="29">
        <v>921</v>
      </c>
      <c r="M353" s="29">
        <v>447</v>
      </c>
      <c r="N353" s="29">
        <v>203</v>
      </c>
      <c r="O353" s="29">
        <v>145</v>
      </c>
      <c r="P353" s="29">
        <v>62</v>
      </c>
      <c r="Q353" s="30">
        <v>64</v>
      </c>
      <c r="R353">
        <v>0</v>
      </c>
      <c r="S353">
        <v>0</v>
      </c>
      <c r="T353">
        <v>0</v>
      </c>
      <c r="U353">
        <v>0</v>
      </c>
      <c r="V353" t="s">
        <v>70</v>
      </c>
      <c r="W353" t="s">
        <v>52</v>
      </c>
      <c r="X353" t="s">
        <v>36</v>
      </c>
      <c r="Y353">
        <v>3</v>
      </c>
      <c r="Z353">
        <v>0</v>
      </c>
      <c r="AA353">
        <v>43</v>
      </c>
      <c r="AB353" t="str" cm="1">
        <f t="array" ref="AB3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53">
        <v>50</v>
      </c>
      <c r="AE353" t="s">
        <v>37</v>
      </c>
      <c r="AF353" t="s">
        <v>1224</v>
      </c>
      <c r="AG353">
        <v>41906</v>
      </c>
      <c r="AH353">
        <v>4.2164129240000001</v>
      </c>
      <c r="AI353" s="37" t="str" cm="1">
        <f t="array" ref="AI3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3">
        <v>0</v>
      </c>
      <c r="AK353" t="s">
        <v>1225</v>
      </c>
      <c r="AL353" s="18" t="s">
        <v>14470</v>
      </c>
    </row>
    <row r="354" spans="1:38" x14ac:dyDescent="0.3">
      <c r="A354">
        <v>353</v>
      </c>
      <c r="B354" t="s">
        <v>1103</v>
      </c>
      <c r="C354">
        <v>14</v>
      </c>
      <c r="D354">
        <v>12</v>
      </c>
      <c r="E354">
        <v>-2</v>
      </c>
      <c r="F354">
        <v>5000</v>
      </c>
      <c r="G354">
        <f>Table1[[#This Row],[price]]*Table1[[#This Row],[units_sold]]</f>
        <v>70000</v>
      </c>
      <c r="H354" t="str" cm="1">
        <f t="array" ref="H3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54" t="s">
        <v>14089</v>
      </c>
      <c r="J354" s="28">
        <v>4.0599999999999996</v>
      </c>
      <c r="K354" s="35" t="str" cm="1">
        <f t="array" ref="K3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54" s="29">
        <v>643</v>
      </c>
      <c r="M354" s="29">
        <v>365</v>
      </c>
      <c r="N354" s="29">
        <v>109</v>
      </c>
      <c r="O354" s="29">
        <v>73</v>
      </c>
      <c r="P354" s="29">
        <v>33</v>
      </c>
      <c r="Q354" s="30">
        <v>63</v>
      </c>
      <c r="R354">
        <v>0</v>
      </c>
      <c r="S354">
        <v>0</v>
      </c>
      <c r="T354">
        <v>0</v>
      </c>
      <c r="U354">
        <v>0</v>
      </c>
      <c r="V354" t="s">
        <v>64</v>
      </c>
      <c r="W354" t="s">
        <v>79</v>
      </c>
      <c r="X354" t="s">
        <v>36</v>
      </c>
      <c r="Y354">
        <v>3</v>
      </c>
      <c r="Z354">
        <v>0</v>
      </c>
      <c r="AA354">
        <v>43</v>
      </c>
      <c r="AB354" t="str" cm="1">
        <f t="array" ref="AB3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54">
        <v>50</v>
      </c>
      <c r="AE354" t="s">
        <v>37</v>
      </c>
      <c r="AF354" t="s">
        <v>130</v>
      </c>
      <c r="AG354">
        <v>80093</v>
      </c>
      <c r="AH354">
        <v>4.0066922199999997</v>
      </c>
      <c r="AI354" s="37" t="str" cm="1">
        <f t="array" ref="AI3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4">
        <v>0</v>
      </c>
      <c r="AK354" t="s">
        <v>1104</v>
      </c>
      <c r="AL354" s="17" t="s">
        <v>14432</v>
      </c>
    </row>
    <row r="355" spans="1:38" x14ac:dyDescent="0.3">
      <c r="A355">
        <v>354</v>
      </c>
      <c r="B355" t="s">
        <v>1226</v>
      </c>
      <c r="C355">
        <v>5.65</v>
      </c>
      <c r="D355">
        <v>9</v>
      </c>
      <c r="E355">
        <v>3.35</v>
      </c>
      <c r="F355">
        <v>5000</v>
      </c>
      <c r="G355">
        <f>Table1[[#This Row],[price]]*Table1[[#This Row],[units_sold]]</f>
        <v>28250</v>
      </c>
      <c r="H355" t="str" cm="1">
        <f t="array" ref="H3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55" t="s">
        <v>14088</v>
      </c>
      <c r="J355" s="28">
        <v>4.2300000000000004</v>
      </c>
      <c r="K355" s="35" t="str" cm="1">
        <f t="array" ref="K3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55" s="29">
        <v>1002</v>
      </c>
      <c r="M355" s="29">
        <v>590</v>
      </c>
      <c r="N355" s="29">
        <v>195</v>
      </c>
      <c r="O355" s="29">
        <v>124</v>
      </c>
      <c r="P355" s="29">
        <v>41</v>
      </c>
      <c r="Q355" s="30">
        <v>52</v>
      </c>
      <c r="R355">
        <v>0</v>
      </c>
      <c r="S355">
        <v>0</v>
      </c>
      <c r="T355">
        <v>0</v>
      </c>
      <c r="U355">
        <v>0</v>
      </c>
      <c r="V355" t="s">
        <v>100</v>
      </c>
      <c r="W355" t="s">
        <v>101</v>
      </c>
      <c r="X355" t="s">
        <v>36</v>
      </c>
      <c r="Y355">
        <v>2</v>
      </c>
      <c r="Z355">
        <v>0</v>
      </c>
      <c r="AA355">
        <v>20</v>
      </c>
      <c r="AB355" t="str" cm="1">
        <f t="array" ref="AB3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55">
        <v>50</v>
      </c>
      <c r="AD355">
        <v>1</v>
      </c>
      <c r="AE355" t="s">
        <v>37</v>
      </c>
      <c r="AF355" t="s">
        <v>1227</v>
      </c>
      <c r="AG355">
        <v>5534</v>
      </c>
      <c r="AH355">
        <v>4.088904951</v>
      </c>
      <c r="AI355" s="37" t="str" cm="1">
        <f t="array" ref="AI3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5">
        <v>0</v>
      </c>
      <c r="AK355" t="s">
        <v>1228</v>
      </c>
      <c r="AL355" s="18" t="s">
        <v>14471</v>
      </c>
    </row>
    <row r="356" spans="1:38" x14ac:dyDescent="0.3">
      <c r="A356">
        <v>355</v>
      </c>
      <c r="B356" t="s">
        <v>1229</v>
      </c>
      <c r="C356">
        <v>1.8</v>
      </c>
      <c r="D356">
        <v>2</v>
      </c>
      <c r="E356">
        <v>0.2</v>
      </c>
      <c r="F356">
        <v>1000</v>
      </c>
      <c r="G356">
        <f>Table1[[#This Row],[price]]*Table1[[#This Row],[units_sold]]</f>
        <v>1800</v>
      </c>
      <c r="H356" t="str" cm="1">
        <f t="array" ref="H3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56" t="s">
        <v>14089</v>
      </c>
      <c r="J356" s="28">
        <v>3.68</v>
      </c>
      <c r="K356" s="35" t="str" cm="1">
        <f t="array" ref="K3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56" s="29">
        <v>76</v>
      </c>
      <c r="M356" s="29">
        <v>35</v>
      </c>
      <c r="N356" s="29">
        <v>10</v>
      </c>
      <c r="O356" s="29">
        <v>13</v>
      </c>
      <c r="P356" s="29">
        <v>8</v>
      </c>
      <c r="Q356" s="30">
        <v>10</v>
      </c>
      <c r="R356">
        <v>0</v>
      </c>
      <c r="S356">
        <v>0</v>
      </c>
      <c r="T356">
        <v>0</v>
      </c>
      <c r="U356">
        <v>0</v>
      </c>
      <c r="V356" t="s">
        <v>42</v>
      </c>
      <c r="W356" t="s">
        <v>43</v>
      </c>
      <c r="X356" t="s">
        <v>36</v>
      </c>
      <c r="Y356">
        <v>1</v>
      </c>
      <c r="Z356">
        <v>0</v>
      </c>
      <c r="AA356">
        <v>20</v>
      </c>
      <c r="AB356" t="str" cm="1">
        <f t="array" ref="AB3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56">
        <v>50</v>
      </c>
      <c r="AE356" t="s">
        <v>37</v>
      </c>
      <c r="AF356" t="s">
        <v>1230</v>
      </c>
      <c r="AG356">
        <v>4230</v>
      </c>
      <c r="AH356">
        <v>4.0413711579999996</v>
      </c>
      <c r="AI356" s="37" t="str" cm="1">
        <f t="array" ref="AI3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6">
        <v>0</v>
      </c>
      <c r="AK356" t="s">
        <v>1231</v>
      </c>
      <c r="AL356" s="17" t="s">
        <v>14472</v>
      </c>
    </row>
    <row r="357" spans="1:38" x14ac:dyDescent="0.3">
      <c r="A357">
        <v>356</v>
      </c>
      <c r="B357" t="s">
        <v>579</v>
      </c>
      <c r="C357">
        <v>7</v>
      </c>
      <c r="D357">
        <v>6</v>
      </c>
      <c r="E357">
        <v>-1</v>
      </c>
      <c r="F357">
        <v>100</v>
      </c>
      <c r="G357">
        <f>Table1[[#This Row],[price]]*Table1[[#This Row],[units_sold]]</f>
        <v>700</v>
      </c>
      <c r="H357" t="str" cm="1">
        <f t="array" ref="H3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57" t="s">
        <v>14089</v>
      </c>
      <c r="J357" s="28">
        <v>3</v>
      </c>
      <c r="K357" s="35" t="str" cm="1">
        <f t="array" ref="K3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57" s="29">
        <v>22</v>
      </c>
      <c r="M357" s="29">
        <v>5</v>
      </c>
      <c r="N357" s="29">
        <v>3</v>
      </c>
      <c r="O357" s="29">
        <v>7</v>
      </c>
      <c r="P357" s="29">
        <v>1</v>
      </c>
      <c r="Q357" s="30">
        <v>6</v>
      </c>
      <c r="R357">
        <v>0</v>
      </c>
      <c r="S357">
        <v>0</v>
      </c>
      <c r="T357">
        <v>0</v>
      </c>
      <c r="U357">
        <v>0</v>
      </c>
      <c r="V357" t="s">
        <v>70</v>
      </c>
      <c r="W357" t="s">
        <v>4023</v>
      </c>
      <c r="X357" t="s">
        <v>36</v>
      </c>
      <c r="Y357">
        <v>2</v>
      </c>
      <c r="Z357">
        <v>0</v>
      </c>
      <c r="AA357">
        <v>41</v>
      </c>
      <c r="AB357" t="str" cm="1">
        <f t="array" ref="AB3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57">
        <v>50</v>
      </c>
      <c r="AD357">
        <v>1</v>
      </c>
      <c r="AE357" t="s">
        <v>37</v>
      </c>
      <c r="AF357" t="s">
        <v>1232</v>
      </c>
      <c r="AG357">
        <v>3060</v>
      </c>
      <c r="AH357">
        <v>3.9349673200000002</v>
      </c>
      <c r="AI357" s="37" t="str" cm="1">
        <f t="array" ref="AI3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57">
        <v>0</v>
      </c>
      <c r="AK357" t="s">
        <v>1234</v>
      </c>
      <c r="AL357" s="18" t="s">
        <v>14277</v>
      </c>
    </row>
    <row r="358" spans="1:38" x14ac:dyDescent="0.3">
      <c r="A358">
        <v>357</v>
      </c>
      <c r="B358" t="s">
        <v>579</v>
      </c>
      <c r="C358">
        <v>1.75</v>
      </c>
      <c r="D358">
        <v>6</v>
      </c>
      <c r="E358">
        <v>4.25</v>
      </c>
      <c r="F358">
        <v>50</v>
      </c>
      <c r="G358">
        <f>Table1[[#This Row],[price]]*Table1[[#This Row],[units_sold]]</f>
        <v>87.5</v>
      </c>
      <c r="H358" t="str" cm="1">
        <f t="array" ref="H3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58" t="s">
        <v>14089</v>
      </c>
      <c r="J358" s="28">
        <v>3</v>
      </c>
      <c r="K358" s="35" t="str" cm="1">
        <f t="array" ref="K3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58" s="29">
        <v>2</v>
      </c>
      <c r="M358" s="29">
        <v>0</v>
      </c>
      <c r="N358" s="29">
        <v>1</v>
      </c>
      <c r="O358" s="29">
        <v>0</v>
      </c>
      <c r="P358" s="29">
        <v>1</v>
      </c>
      <c r="Q358" s="30">
        <v>0</v>
      </c>
      <c r="R358">
        <v>0</v>
      </c>
      <c r="S358">
        <v>0</v>
      </c>
      <c r="T358">
        <v>0</v>
      </c>
      <c r="U358">
        <v>0</v>
      </c>
      <c r="V358" t="s">
        <v>70</v>
      </c>
      <c r="W358" t="s">
        <v>79</v>
      </c>
      <c r="X358" t="s">
        <v>36</v>
      </c>
      <c r="Y358">
        <v>1</v>
      </c>
      <c r="Z358">
        <v>0</v>
      </c>
      <c r="AA358">
        <v>35</v>
      </c>
      <c r="AB358" t="str" cm="1">
        <f t="array" ref="AB3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58">
        <v>50</v>
      </c>
      <c r="AD358">
        <v>1</v>
      </c>
      <c r="AE358" t="s">
        <v>37</v>
      </c>
      <c r="AF358" t="s">
        <v>1235</v>
      </c>
      <c r="AG358">
        <v>2782</v>
      </c>
      <c r="AH358">
        <v>4.0690150970000003</v>
      </c>
      <c r="AI358" s="37" t="str" cm="1">
        <f t="array" ref="AI3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58">
        <v>0</v>
      </c>
      <c r="AK358" t="s">
        <v>1236</v>
      </c>
      <c r="AL358" s="17" t="s">
        <v>14277</v>
      </c>
    </row>
    <row r="359" spans="1:38" x14ac:dyDescent="0.3">
      <c r="A359">
        <v>358</v>
      </c>
      <c r="B359" t="s">
        <v>1237</v>
      </c>
      <c r="C359">
        <v>9</v>
      </c>
      <c r="D359">
        <v>108</v>
      </c>
      <c r="E359">
        <v>99</v>
      </c>
      <c r="F359">
        <v>1000</v>
      </c>
      <c r="G359">
        <f>Table1[[#This Row],[price]]*Table1[[#This Row],[units_sold]]</f>
        <v>9000</v>
      </c>
      <c r="H359" t="str" cm="1">
        <f t="array" ref="H3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59" t="s">
        <v>14088</v>
      </c>
      <c r="J359" s="28">
        <v>4.0599999999999996</v>
      </c>
      <c r="K359" s="35" t="str" cm="1">
        <f t="array" ref="K3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59" s="29">
        <v>252</v>
      </c>
      <c r="M359" s="29">
        <v>136</v>
      </c>
      <c r="N359" s="29">
        <v>52</v>
      </c>
      <c r="O359" s="29">
        <v>31</v>
      </c>
      <c r="P359" s="29">
        <v>10</v>
      </c>
      <c r="Q359" s="30">
        <v>23</v>
      </c>
      <c r="R359">
        <v>0</v>
      </c>
      <c r="S359">
        <v>0</v>
      </c>
      <c r="T359">
        <v>0</v>
      </c>
      <c r="U359">
        <v>0</v>
      </c>
      <c r="V359" t="s">
        <v>70</v>
      </c>
      <c r="W359" t="s">
        <v>52</v>
      </c>
      <c r="X359" t="s">
        <v>36</v>
      </c>
      <c r="Y359">
        <v>3</v>
      </c>
      <c r="Z359">
        <v>0</v>
      </c>
      <c r="AA359">
        <v>42</v>
      </c>
      <c r="AB359" t="str" cm="1">
        <f t="array" ref="AB3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59">
        <v>50</v>
      </c>
      <c r="AE359" t="s">
        <v>37</v>
      </c>
      <c r="AF359" t="s">
        <v>1238</v>
      </c>
      <c r="AG359">
        <v>5934</v>
      </c>
      <c r="AH359">
        <v>3.8495112909999998</v>
      </c>
      <c r="AI359" s="37" t="str" cm="1">
        <f t="array" ref="AI3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59">
        <v>0</v>
      </c>
      <c r="AK359" t="s">
        <v>1239</v>
      </c>
      <c r="AL359" s="18" t="s">
        <v>14473</v>
      </c>
    </row>
    <row r="360" spans="1:38" x14ac:dyDescent="0.3">
      <c r="A360">
        <v>359</v>
      </c>
      <c r="B360" t="s">
        <v>1240</v>
      </c>
      <c r="C360">
        <v>12</v>
      </c>
      <c r="D360">
        <v>11</v>
      </c>
      <c r="E360">
        <v>-1</v>
      </c>
      <c r="F360">
        <v>1000</v>
      </c>
      <c r="G360">
        <f>Table1[[#This Row],[price]]*Table1[[#This Row],[units_sold]]</f>
        <v>12000</v>
      </c>
      <c r="H360" t="str" cm="1">
        <f t="array" ref="H3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60" t="s">
        <v>14088</v>
      </c>
      <c r="J360" s="28">
        <v>3.49</v>
      </c>
      <c r="K360" s="35" t="str" cm="1">
        <f t="array" ref="K3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60" s="29">
        <v>201</v>
      </c>
      <c r="M360" s="29">
        <v>73</v>
      </c>
      <c r="N360" s="29">
        <v>44</v>
      </c>
      <c r="O360" s="29">
        <v>29</v>
      </c>
      <c r="P360" s="29">
        <v>18</v>
      </c>
      <c r="Q360" s="30">
        <v>37</v>
      </c>
      <c r="R360">
        <v>0</v>
      </c>
      <c r="S360">
        <v>0</v>
      </c>
      <c r="T360">
        <v>0</v>
      </c>
      <c r="U360">
        <v>0</v>
      </c>
      <c r="V360" t="s">
        <v>64</v>
      </c>
      <c r="W360" t="s">
        <v>35</v>
      </c>
      <c r="X360" t="s">
        <v>36</v>
      </c>
      <c r="Y360">
        <v>3</v>
      </c>
      <c r="Z360">
        <v>0</v>
      </c>
      <c r="AA360">
        <v>139</v>
      </c>
      <c r="AB360" t="str" cm="1">
        <f t="array" ref="AB3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360">
        <v>50</v>
      </c>
      <c r="AE360" t="s">
        <v>37</v>
      </c>
      <c r="AF360" t="s">
        <v>1241</v>
      </c>
      <c r="AG360">
        <v>779</v>
      </c>
      <c r="AH360">
        <v>3.7766367139999999</v>
      </c>
      <c r="AI360" s="37" t="str" cm="1">
        <f t="array" ref="AI3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60">
        <v>0</v>
      </c>
      <c r="AK360" t="s">
        <v>1242</v>
      </c>
      <c r="AL360" s="17" t="s">
        <v>14474</v>
      </c>
    </row>
    <row r="361" spans="1:38" x14ac:dyDescent="0.3">
      <c r="A361">
        <v>360</v>
      </c>
      <c r="B361" t="s">
        <v>1243</v>
      </c>
      <c r="C361">
        <v>8</v>
      </c>
      <c r="D361">
        <v>7</v>
      </c>
      <c r="E361">
        <v>-1</v>
      </c>
      <c r="F361">
        <v>1000</v>
      </c>
      <c r="G361">
        <f>Table1[[#This Row],[price]]*Table1[[#This Row],[units_sold]]</f>
        <v>8000</v>
      </c>
      <c r="H361" t="str" cm="1">
        <f t="array" ref="H3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61" t="s">
        <v>14088</v>
      </c>
      <c r="J361" s="28">
        <v>3.84</v>
      </c>
      <c r="K361" s="35" t="str" cm="1">
        <f t="array" ref="K3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61" s="29">
        <v>132</v>
      </c>
      <c r="M361" s="29">
        <v>56</v>
      </c>
      <c r="N361" s="29">
        <v>34</v>
      </c>
      <c r="O361" s="29">
        <v>20</v>
      </c>
      <c r="P361" s="29">
        <v>9</v>
      </c>
      <c r="Q361" s="30">
        <v>13</v>
      </c>
      <c r="R361">
        <v>0</v>
      </c>
      <c r="S361">
        <v>0</v>
      </c>
      <c r="T361">
        <v>0</v>
      </c>
      <c r="U361">
        <v>0</v>
      </c>
      <c r="V361" t="s">
        <v>34</v>
      </c>
      <c r="W361" t="s">
        <v>52</v>
      </c>
      <c r="X361" t="s">
        <v>36</v>
      </c>
      <c r="Y361">
        <v>2</v>
      </c>
      <c r="Z361">
        <v>0</v>
      </c>
      <c r="AA361">
        <v>31</v>
      </c>
      <c r="AB361" t="str" cm="1">
        <f t="array" ref="AB3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61">
        <v>50</v>
      </c>
      <c r="AE361" t="s">
        <v>37</v>
      </c>
      <c r="AF361" t="s">
        <v>278</v>
      </c>
      <c r="AG361">
        <v>2055</v>
      </c>
      <c r="AH361">
        <v>3.8379562040000001</v>
      </c>
      <c r="AI361" s="37" t="str" cm="1">
        <f t="array" ref="AI3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61">
        <v>1</v>
      </c>
      <c r="AK361" t="s">
        <v>1244</v>
      </c>
      <c r="AL361" s="18" t="s">
        <v>14475</v>
      </c>
    </row>
    <row r="362" spans="1:38" x14ac:dyDescent="0.3">
      <c r="A362">
        <v>361</v>
      </c>
      <c r="B362" t="s">
        <v>1245</v>
      </c>
      <c r="C362">
        <v>5</v>
      </c>
      <c r="D362">
        <v>5</v>
      </c>
      <c r="E362">
        <v>0</v>
      </c>
      <c r="F362">
        <v>100</v>
      </c>
      <c r="G362">
        <f>Table1[[#This Row],[price]]*Table1[[#This Row],[units_sold]]</f>
        <v>500</v>
      </c>
      <c r="H362" t="str" cm="1">
        <f t="array" ref="H3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62" t="s">
        <v>14088</v>
      </c>
      <c r="J362" s="28">
        <v>4.5</v>
      </c>
      <c r="K362" s="35" t="str" cm="1">
        <f t="array" ref="K3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362" s="29">
        <v>6</v>
      </c>
      <c r="M362" s="29">
        <v>4</v>
      </c>
      <c r="N362" s="29">
        <v>1</v>
      </c>
      <c r="O362" s="29">
        <v>1</v>
      </c>
      <c r="P362" s="29">
        <v>0</v>
      </c>
      <c r="Q362" s="30">
        <v>0</v>
      </c>
      <c r="R362">
        <v>0</v>
      </c>
      <c r="S362">
        <v>0</v>
      </c>
      <c r="T362">
        <v>0</v>
      </c>
      <c r="U362">
        <v>0</v>
      </c>
      <c r="V362" t="s">
        <v>144</v>
      </c>
      <c r="W362" t="s">
        <v>52</v>
      </c>
      <c r="X362" t="s">
        <v>36</v>
      </c>
      <c r="Y362">
        <v>2</v>
      </c>
      <c r="Z362">
        <v>0</v>
      </c>
      <c r="AA362">
        <v>45</v>
      </c>
      <c r="AB362" t="str" cm="1">
        <f t="array" ref="AB3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62">
        <v>50</v>
      </c>
      <c r="AD362">
        <v>1</v>
      </c>
      <c r="AE362" t="s">
        <v>37</v>
      </c>
      <c r="AF362" t="s">
        <v>165</v>
      </c>
      <c r="AG362">
        <v>10600</v>
      </c>
      <c r="AH362">
        <v>3.8675471699999999</v>
      </c>
      <c r="AI362" s="37" t="str" cm="1">
        <f t="array" ref="AI3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62">
        <v>0</v>
      </c>
      <c r="AK362" t="s">
        <v>1246</v>
      </c>
      <c r="AL362" s="17" t="s">
        <v>14476</v>
      </c>
    </row>
    <row r="363" spans="1:38" x14ac:dyDescent="0.3">
      <c r="A363">
        <v>362</v>
      </c>
      <c r="B363" t="s">
        <v>1247</v>
      </c>
      <c r="C363">
        <v>8</v>
      </c>
      <c r="D363">
        <v>7</v>
      </c>
      <c r="E363">
        <v>-1</v>
      </c>
      <c r="F363">
        <v>10000</v>
      </c>
      <c r="G363">
        <f>Table1[[#This Row],[price]]*Table1[[#This Row],[units_sold]]</f>
        <v>80000</v>
      </c>
      <c r="H363" t="str" cm="1">
        <f t="array" ref="H3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63" t="s">
        <v>14088</v>
      </c>
      <c r="J363" s="28">
        <v>3.54</v>
      </c>
      <c r="K363" s="35" t="str" cm="1">
        <f t="array" ref="K3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63" s="29">
        <v>2006</v>
      </c>
      <c r="M363" s="29">
        <v>748</v>
      </c>
      <c r="N363" s="29">
        <v>417</v>
      </c>
      <c r="O363" s="29">
        <v>331</v>
      </c>
      <c r="P363" s="29">
        <v>194</v>
      </c>
      <c r="Q363" s="30">
        <v>316</v>
      </c>
      <c r="R363">
        <v>0</v>
      </c>
      <c r="S363">
        <v>0</v>
      </c>
      <c r="T363">
        <v>0</v>
      </c>
      <c r="U363">
        <v>0</v>
      </c>
      <c r="V363" t="s">
        <v>34</v>
      </c>
      <c r="W363" t="s">
        <v>43</v>
      </c>
      <c r="X363" t="s">
        <v>571</v>
      </c>
      <c r="Y363">
        <v>3</v>
      </c>
      <c r="Z363">
        <v>0</v>
      </c>
      <c r="AA363">
        <v>31</v>
      </c>
      <c r="AB363" t="str" cm="1">
        <f t="array" ref="AB3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63">
        <v>50</v>
      </c>
      <c r="AD363">
        <v>1</v>
      </c>
      <c r="AE363" t="s">
        <v>37</v>
      </c>
      <c r="AF363" t="s">
        <v>169</v>
      </c>
      <c r="AG363">
        <v>13946</v>
      </c>
      <c r="AH363">
        <v>4.0001434099999997</v>
      </c>
      <c r="AI363" s="37" t="str" cm="1">
        <f t="array" ref="AI3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63">
        <v>0</v>
      </c>
      <c r="AK363" t="s">
        <v>1249</v>
      </c>
      <c r="AL363" s="18" t="s">
        <v>14477</v>
      </c>
    </row>
    <row r="364" spans="1:38" x14ac:dyDescent="0.3">
      <c r="A364">
        <v>363</v>
      </c>
      <c r="B364" t="s">
        <v>1250</v>
      </c>
      <c r="C364">
        <v>7</v>
      </c>
      <c r="D364">
        <v>6</v>
      </c>
      <c r="E364">
        <v>-1</v>
      </c>
      <c r="F364">
        <v>100</v>
      </c>
      <c r="G364">
        <f>Table1[[#This Row],[price]]*Table1[[#This Row],[units_sold]]</f>
        <v>700</v>
      </c>
      <c r="H364" t="str" cm="1">
        <f t="array" ref="H3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64" t="s">
        <v>14088</v>
      </c>
      <c r="J364" s="28">
        <v>4</v>
      </c>
      <c r="K364" s="35" t="str" cm="1">
        <f t="array" ref="K3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64" s="29">
        <v>6</v>
      </c>
      <c r="M364" s="29">
        <v>3</v>
      </c>
      <c r="N364" s="29">
        <v>1</v>
      </c>
      <c r="O364" s="29">
        <v>1</v>
      </c>
      <c r="P364" s="29">
        <v>1</v>
      </c>
      <c r="Q364" s="30">
        <v>0</v>
      </c>
      <c r="R364">
        <v>0</v>
      </c>
      <c r="S364">
        <v>0</v>
      </c>
      <c r="T364">
        <v>0</v>
      </c>
      <c r="U364">
        <v>0</v>
      </c>
      <c r="V364" t="s">
        <v>4024</v>
      </c>
      <c r="W364" t="s">
        <v>43</v>
      </c>
      <c r="X364" t="s">
        <v>36</v>
      </c>
      <c r="Y364">
        <v>2</v>
      </c>
      <c r="Z364">
        <v>0</v>
      </c>
      <c r="AA364">
        <v>24</v>
      </c>
      <c r="AB364" t="str" cm="1">
        <f t="array" ref="AB3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64">
        <v>50</v>
      </c>
      <c r="AD364">
        <v>1</v>
      </c>
      <c r="AE364" t="s">
        <v>37</v>
      </c>
      <c r="AF364" t="s">
        <v>337</v>
      </c>
      <c r="AG364">
        <v>1559</v>
      </c>
      <c r="AH364">
        <v>4.0391276459999998</v>
      </c>
      <c r="AI364" s="37" t="str" cm="1">
        <f t="array" ref="AI3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64">
        <v>0</v>
      </c>
      <c r="AK364" t="s">
        <v>1252</v>
      </c>
      <c r="AL364" s="17" t="s">
        <v>14478</v>
      </c>
    </row>
    <row r="365" spans="1:38" x14ac:dyDescent="0.3">
      <c r="A365">
        <v>364</v>
      </c>
      <c r="B365" t="s">
        <v>1253</v>
      </c>
      <c r="C365">
        <v>6</v>
      </c>
      <c r="D365">
        <v>13</v>
      </c>
      <c r="E365">
        <v>7</v>
      </c>
      <c r="F365">
        <v>1000</v>
      </c>
      <c r="G365">
        <f>Table1[[#This Row],[price]]*Table1[[#This Row],[units_sold]]</f>
        <v>6000</v>
      </c>
      <c r="H365" t="str" cm="1">
        <f t="array" ref="H3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65" t="s">
        <v>14088</v>
      </c>
      <c r="J365" s="28">
        <v>3.51</v>
      </c>
      <c r="K365" s="35" t="str" cm="1">
        <f t="array" ref="K3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65" s="29">
        <v>79</v>
      </c>
      <c r="M365" s="29">
        <v>26</v>
      </c>
      <c r="N365" s="29">
        <v>17</v>
      </c>
      <c r="O365" s="29">
        <v>18</v>
      </c>
      <c r="P365" s="29">
        <v>7</v>
      </c>
      <c r="Q365" s="30">
        <v>11</v>
      </c>
      <c r="R365">
        <v>0</v>
      </c>
      <c r="S365">
        <v>0</v>
      </c>
      <c r="T365">
        <v>0</v>
      </c>
      <c r="U365">
        <v>0</v>
      </c>
      <c r="V365" t="s">
        <v>144</v>
      </c>
      <c r="W365" t="s">
        <v>52</v>
      </c>
      <c r="X365" t="s">
        <v>36</v>
      </c>
      <c r="Y365">
        <v>2</v>
      </c>
      <c r="Z365">
        <v>0</v>
      </c>
      <c r="AA365">
        <v>43</v>
      </c>
      <c r="AB365" t="str" cm="1">
        <f t="array" ref="AB3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65">
        <v>50</v>
      </c>
      <c r="AE365" t="s">
        <v>37</v>
      </c>
      <c r="AF365" t="s">
        <v>1254</v>
      </c>
      <c r="AG365">
        <v>13979</v>
      </c>
      <c r="AH365">
        <v>3.8707346729999998</v>
      </c>
      <c r="AI365" s="37" t="str" cm="1">
        <f t="array" ref="AI3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65">
        <v>1</v>
      </c>
      <c r="AK365" s="1" t="s">
        <v>1255</v>
      </c>
      <c r="AL365" s="18" t="s">
        <v>14479</v>
      </c>
    </row>
    <row r="366" spans="1:38" x14ac:dyDescent="0.3">
      <c r="A366">
        <v>365</v>
      </c>
      <c r="B366" t="s">
        <v>1256</v>
      </c>
      <c r="C366">
        <v>6</v>
      </c>
      <c r="D366">
        <v>22</v>
      </c>
      <c r="E366">
        <v>16</v>
      </c>
      <c r="F366">
        <v>1000</v>
      </c>
      <c r="G366">
        <f>Table1[[#This Row],[price]]*Table1[[#This Row],[units_sold]]</f>
        <v>6000</v>
      </c>
      <c r="H366" t="str" cm="1">
        <f t="array" ref="H3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66" t="s">
        <v>14089</v>
      </c>
      <c r="J366" s="28">
        <v>4.1900000000000004</v>
      </c>
      <c r="K366" s="35" t="str" cm="1">
        <f t="array" ref="K3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66" s="29">
        <v>201</v>
      </c>
      <c r="M366" s="29">
        <v>108</v>
      </c>
      <c r="N366" s="29">
        <v>50</v>
      </c>
      <c r="O366" s="29">
        <v>27</v>
      </c>
      <c r="P366" s="29">
        <v>6</v>
      </c>
      <c r="Q366" s="30">
        <v>10</v>
      </c>
      <c r="R366">
        <v>0</v>
      </c>
      <c r="S366">
        <v>0</v>
      </c>
      <c r="T366">
        <v>0</v>
      </c>
      <c r="U366">
        <v>0</v>
      </c>
      <c r="V366" t="s">
        <v>64</v>
      </c>
      <c r="W366" t="s">
        <v>35</v>
      </c>
      <c r="X366" t="s">
        <v>36</v>
      </c>
      <c r="Y366">
        <v>2</v>
      </c>
      <c r="Z366">
        <v>0</v>
      </c>
      <c r="AA366">
        <v>55</v>
      </c>
      <c r="AB366" t="str" cm="1">
        <f t="array" ref="AB3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66">
        <v>50</v>
      </c>
      <c r="AD366">
        <v>1</v>
      </c>
      <c r="AE366" t="s">
        <v>37</v>
      </c>
      <c r="AF366" t="s">
        <v>1258</v>
      </c>
      <c r="AG366">
        <v>3439</v>
      </c>
      <c r="AH366">
        <v>4.4172724629999998</v>
      </c>
      <c r="AI366" s="37" t="str" cm="1">
        <f t="array" ref="AI3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66">
        <v>0</v>
      </c>
      <c r="AK366" t="s">
        <v>1259</v>
      </c>
      <c r="AL366" s="17" t="s">
        <v>14480</v>
      </c>
    </row>
    <row r="367" spans="1:38" x14ac:dyDescent="0.3">
      <c r="A367">
        <v>366</v>
      </c>
      <c r="B367" t="s">
        <v>1260</v>
      </c>
      <c r="C367">
        <v>13</v>
      </c>
      <c r="D367">
        <v>25</v>
      </c>
      <c r="E367">
        <v>12</v>
      </c>
      <c r="F367">
        <v>100</v>
      </c>
      <c r="G367">
        <f>Table1[[#This Row],[price]]*Table1[[#This Row],[units_sold]]</f>
        <v>1300</v>
      </c>
      <c r="H367" t="str" cm="1">
        <f t="array" ref="H3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67" t="s">
        <v>14089</v>
      </c>
      <c r="J367" s="28">
        <v>3.42</v>
      </c>
      <c r="K367" s="35" t="str" cm="1">
        <f t="array" ref="K3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67" s="29">
        <v>79</v>
      </c>
      <c r="M367" s="29">
        <v>29</v>
      </c>
      <c r="N367" s="29">
        <v>16</v>
      </c>
      <c r="O367" s="29">
        <v>10</v>
      </c>
      <c r="P367" s="29">
        <v>7</v>
      </c>
      <c r="Q367" s="30">
        <v>17</v>
      </c>
      <c r="R367">
        <v>0</v>
      </c>
      <c r="S367">
        <v>0</v>
      </c>
      <c r="T367">
        <v>0</v>
      </c>
      <c r="U367">
        <v>0</v>
      </c>
      <c r="V367" t="s">
        <v>144</v>
      </c>
      <c r="W367" t="s">
        <v>52</v>
      </c>
      <c r="X367" t="s">
        <v>36</v>
      </c>
      <c r="Y367">
        <v>3</v>
      </c>
      <c r="Z367">
        <v>0</v>
      </c>
      <c r="AA367">
        <v>41</v>
      </c>
      <c r="AB367" t="str" cm="1">
        <f t="array" ref="AB3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67">
        <v>50</v>
      </c>
      <c r="AD367">
        <v>1</v>
      </c>
      <c r="AE367" t="s">
        <v>37</v>
      </c>
      <c r="AF367" t="s">
        <v>1262</v>
      </c>
      <c r="AG367">
        <v>27764</v>
      </c>
      <c r="AH367">
        <v>3.9504033999999999</v>
      </c>
      <c r="AI367" s="37" t="str" cm="1">
        <f t="array" ref="AI3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67">
        <v>1</v>
      </c>
      <c r="AK367" t="s">
        <v>1264</v>
      </c>
      <c r="AL367" s="18" t="s">
        <v>14481</v>
      </c>
    </row>
    <row r="368" spans="1:38" x14ac:dyDescent="0.3">
      <c r="A368">
        <v>367</v>
      </c>
      <c r="B368" t="s">
        <v>1265</v>
      </c>
      <c r="C368">
        <v>7</v>
      </c>
      <c r="D368">
        <v>50</v>
      </c>
      <c r="E368">
        <v>43</v>
      </c>
      <c r="F368">
        <v>1000</v>
      </c>
      <c r="G368">
        <f>Table1[[#This Row],[price]]*Table1[[#This Row],[units_sold]]</f>
        <v>7000</v>
      </c>
      <c r="H368" t="str" cm="1">
        <f t="array" ref="H3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68" t="s">
        <v>14089</v>
      </c>
      <c r="J368" s="28">
        <v>4.08</v>
      </c>
      <c r="K368" s="35" t="str" cm="1">
        <f t="array" ref="K3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68" s="29">
        <v>408</v>
      </c>
      <c r="M368" s="29">
        <v>212</v>
      </c>
      <c r="N368" s="29">
        <v>89</v>
      </c>
      <c r="O368" s="29">
        <v>56</v>
      </c>
      <c r="P368" s="29">
        <v>29</v>
      </c>
      <c r="Q368" s="30">
        <v>22</v>
      </c>
      <c r="R368">
        <v>0</v>
      </c>
      <c r="S368">
        <v>0</v>
      </c>
      <c r="T368">
        <v>0</v>
      </c>
      <c r="U368">
        <v>0</v>
      </c>
      <c r="V368" t="s">
        <v>70</v>
      </c>
      <c r="W368" t="s">
        <v>52</v>
      </c>
      <c r="X368" t="s">
        <v>36</v>
      </c>
      <c r="Y368">
        <v>2</v>
      </c>
      <c r="Z368">
        <v>0</v>
      </c>
      <c r="AA368">
        <v>41</v>
      </c>
      <c r="AB368" t="str" cm="1">
        <f t="array" ref="AB3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68">
        <v>50</v>
      </c>
      <c r="AD368">
        <v>1</v>
      </c>
      <c r="AE368" t="s">
        <v>37</v>
      </c>
      <c r="AF368" t="s">
        <v>1266</v>
      </c>
      <c r="AG368">
        <v>12763</v>
      </c>
      <c r="AH368">
        <v>3.9674841340000002</v>
      </c>
      <c r="AI368" s="37" t="str" cm="1">
        <f t="array" ref="AI3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68">
        <v>0</v>
      </c>
      <c r="AK368" t="s">
        <v>1268</v>
      </c>
      <c r="AL368" s="17" t="s">
        <v>14482</v>
      </c>
    </row>
    <row r="369" spans="1:38" x14ac:dyDescent="0.3">
      <c r="A369">
        <v>368</v>
      </c>
      <c r="B369" t="s">
        <v>1269</v>
      </c>
      <c r="C369">
        <v>13</v>
      </c>
      <c r="D369">
        <v>11</v>
      </c>
      <c r="E369">
        <v>-2</v>
      </c>
      <c r="F369">
        <v>1000</v>
      </c>
      <c r="G369">
        <f>Table1[[#This Row],[price]]*Table1[[#This Row],[units_sold]]</f>
        <v>13000</v>
      </c>
      <c r="H369" t="str" cm="1">
        <f t="array" ref="H3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69" t="s">
        <v>14089</v>
      </c>
      <c r="J369" s="28">
        <v>3.5</v>
      </c>
      <c r="K369" s="35" t="str" cm="1">
        <f t="array" ref="K3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69" s="29">
        <v>64</v>
      </c>
      <c r="M369" s="29">
        <v>28</v>
      </c>
      <c r="N369" s="29">
        <v>7</v>
      </c>
      <c r="O369" s="29">
        <v>9</v>
      </c>
      <c r="P369" s="29">
        <v>9</v>
      </c>
      <c r="Q369" s="30">
        <v>11</v>
      </c>
      <c r="R369">
        <v>0</v>
      </c>
      <c r="S369">
        <v>0</v>
      </c>
      <c r="T369">
        <v>0</v>
      </c>
      <c r="U369">
        <v>0</v>
      </c>
      <c r="V369" t="s">
        <v>100</v>
      </c>
      <c r="W369" t="s">
        <v>52</v>
      </c>
      <c r="X369" t="s">
        <v>36</v>
      </c>
      <c r="Y369">
        <v>3</v>
      </c>
      <c r="Z369">
        <v>0</v>
      </c>
      <c r="AA369">
        <v>30</v>
      </c>
      <c r="AB369" t="str" cm="1">
        <f t="array" ref="AB3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69">
        <v>50</v>
      </c>
      <c r="AE369" t="s">
        <v>37</v>
      </c>
      <c r="AF369" t="s">
        <v>1270</v>
      </c>
      <c r="AG369">
        <v>12919</v>
      </c>
      <c r="AH369">
        <v>4.0244600979999996</v>
      </c>
      <c r="AI369" s="37" t="str" cm="1">
        <f t="array" ref="AI3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69">
        <v>0</v>
      </c>
      <c r="AK369" s="1" t="s">
        <v>1272</v>
      </c>
      <c r="AL369" s="18" t="s">
        <v>14483</v>
      </c>
    </row>
    <row r="370" spans="1:38" x14ac:dyDescent="0.3">
      <c r="A370">
        <v>369</v>
      </c>
      <c r="B370" t="s">
        <v>183</v>
      </c>
      <c r="C370">
        <v>12</v>
      </c>
      <c r="D370">
        <v>14</v>
      </c>
      <c r="E370">
        <v>2</v>
      </c>
      <c r="F370">
        <v>50</v>
      </c>
      <c r="G370">
        <f>Table1[[#This Row],[price]]*Table1[[#This Row],[units_sold]]</f>
        <v>600</v>
      </c>
      <c r="H370" t="str" cm="1">
        <f t="array" ref="H3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70" t="s">
        <v>14088</v>
      </c>
      <c r="J370" s="28">
        <v>3.88</v>
      </c>
      <c r="K370" s="35" t="str" cm="1">
        <f t="array" ref="K3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70" s="29">
        <v>8</v>
      </c>
      <c r="M370" s="29">
        <v>2</v>
      </c>
      <c r="N370" s="29">
        <v>4</v>
      </c>
      <c r="O370" s="29">
        <v>1</v>
      </c>
      <c r="P370" s="29">
        <v>1</v>
      </c>
      <c r="Q370" s="30">
        <v>0</v>
      </c>
      <c r="R370">
        <v>0</v>
      </c>
      <c r="S370">
        <v>0</v>
      </c>
      <c r="T370">
        <v>0</v>
      </c>
      <c r="U370">
        <v>0</v>
      </c>
      <c r="V370" t="s">
        <v>70</v>
      </c>
      <c r="W370" t="s">
        <v>52</v>
      </c>
      <c r="X370" t="s">
        <v>36</v>
      </c>
      <c r="Y370">
        <v>3</v>
      </c>
      <c r="Z370">
        <v>0</v>
      </c>
      <c r="AA370">
        <v>22</v>
      </c>
      <c r="AB370" t="str" cm="1">
        <f t="array" ref="AB3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70">
        <v>50</v>
      </c>
      <c r="AE370" t="s">
        <v>37</v>
      </c>
      <c r="AF370" t="s">
        <v>1273</v>
      </c>
      <c r="AG370">
        <v>52</v>
      </c>
      <c r="AH370">
        <v>3.884615385</v>
      </c>
      <c r="AI370" s="37" t="str" cm="1">
        <f t="array" ref="AI3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70">
        <v>0</v>
      </c>
      <c r="AK370" t="s">
        <v>1274</v>
      </c>
      <c r="AL370" s="17" t="s">
        <v>14164</v>
      </c>
    </row>
    <row r="371" spans="1:38" x14ac:dyDescent="0.3">
      <c r="A371">
        <v>370</v>
      </c>
      <c r="B371" t="s">
        <v>1275</v>
      </c>
      <c r="C371">
        <v>5.71</v>
      </c>
      <c r="D371">
        <v>13</v>
      </c>
      <c r="E371">
        <v>7.29</v>
      </c>
      <c r="F371">
        <v>1000</v>
      </c>
      <c r="G371">
        <f>Table1[[#This Row],[price]]*Table1[[#This Row],[units_sold]]</f>
        <v>5710</v>
      </c>
      <c r="H371" t="str" cm="1">
        <f t="array" ref="H3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71" t="s">
        <v>14089</v>
      </c>
      <c r="J371" s="28">
        <v>4.2300000000000004</v>
      </c>
      <c r="K371" s="35" t="str" cm="1">
        <f t="array" ref="K3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71" s="29">
        <v>317</v>
      </c>
      <c r="M371" s="29">
        <v>194</v>
      </c>
      <c r="N371" s="29">
        <v>59</v>
      </c>
      <c r="O371" s="29">
        <v>29</v>
      </c>
      <c r="P371" s="29">
        <v>13</v>
      </c>
      <c r="Q371" s="30">
        <v>22</v>
      </c>
      <c r="R371">
        <v>1</v>
      </c>
      <c r="S371">
        <v>0</v>
      </c>
      <c r="T371">
        <v>1</v>
      </c>
      <c r="U371">
        <v>0</v>
      </c>
      <c r="V371" t="s">
        <v>100</v>
      </c>
      <c r="W371" t="s">
        <v>52</v>
      </c>
      <c r="X371" t="s">
        <v>36</v>
      </c>
      <c r="Y371">
        <v>1</v>
      </c>
      <c r="Z371">
        <v>0</v>
      </c>
      <c r="AA371">
        <v>38</v>
      </c>
      <c r="AB371" t="str" cm="1">
        <f t="array" ref="AB3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71">
        <v>50</v>
      </c>
      <c r="AE371" t="s">
        <v>37</v>
      </c>
      <c r="AF371" t="s">
        <v>1276</v>
      </c>
      <c r="AG371">
        <v>3709</v>
      </c>
      <c r="AH371">
        <v>4.2426530060000003</v>
      </c>
      <c r="AI371" s="37" t="str" cm="1">
        <f t="array" ref="AI3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71">
        <v>0</v>
      </c>
      <c r="AK371" t="s">
        <v>1277</v>
      </c>
      <c r="AL371" s="18" t="s">
        <v>14484</v>
      </c>
    </row>
    <row r="372" spans="1:38" x14ac:dyDescent="0.3">
      <c r="A372">
        <v>371</v>
      </c>
      <c r="B372" t="s">
        <v>1278</v>
      </c>
      <c r="C372">
        <v>11</v>
      </c>
      <c r="D372">
        <v>51</v>
      </c>
      <c r="E372">
        <v>40</v>
      </c>
      <c r="F372">
        <v>100</v>
      </c>
      <c r="G372">
        <f>Table1[[#This Row],[price]]*Table1[[#This Row],[units_sold]]</f>
        <v>1100</v>
      </c>
      <c r="H372" t="str" cm="1">
        <f t="array" ref="H3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72" t="s">
        <v>14089</v>
      </c>
      <c r="J372" s="28">
        <v>3</v>
      </c>
      <c r="K372" s="35" t="str" cm="1">
        <f t="array" ref="K3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72" s="29">
        <v>4</v>
      </c>
      <c r="M372" s="29">
        <v>1</v>
      </c>
      <c r="N372" s="29">
        <v>1</v>
      </c>
      <c r="O372" s="29">
        <v>0</v>
      </c>
      <c r="P372" s="29">
        <v>1</v>
      </c>
      <c r="Q372" s="30">
        <v>1</v>
      </c>
      <c r="R372">
        <v>0</v>
      </c>
      <c r="S372">
        <v>0</v>
      </c>
      <c r="T372">
        <v>0</v>
      </c>
      <c r="U372">
        <v>0</v>
      </c>
      <c r="V372" t="s">
        <v>34</v>
      </c>
      <c r="W372" t="s">
        <v>52</v>
      </c>
      <c r="X372" t="s">
        <v>36</v>
      </c>
      <c r="Y372">
        <v>2</v>
      </c>
      <c r="Z372">
        <v>0</v>
      </c>
      <c r="AA372">
        <v>43</v>
      </c>
      <c r="AB372" t="str" cm="1">
        <f t="array" ref="AB3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72">
        <v>50</v>
      </c>
      <c r="AE372" t="s">
        <v>37</v>
      </c>
      <c r="AF372" t="s">
        <v>1279</v>
      </c>
      <c r="AG372">
        <v>17222</v>
      </c>
      <c r="AH372">
        <v>4.0012774359999996</v>
      </c>
      <c r="AI372" s="37" t="str" cm="1">
        <f t="array" ref="AI3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72">
        <v>1</v>
      </c>
      <c r="AK372" s="1" t="s">
        <v>1280</v>
      </c>
      <c r="AL372" s="17" t="s">
        <v>14485</v>
      </c>
    </row>
    <row r="373" spans="1:38" x14ac:dyDescent="0.3">
      <c r="A373">
        <v>372</v>
      </c>
      <c r="B373" t="s">
        <v>1281</v>
      </c>
      <c r="C373">
        <v>3.79</v>
      </c>
      <c r="D373">
        <v>49</v>
      </c>
      <c r="E373">
        <v>45.21</v>
      </c>
      <c r="F373">
        <v>20000</v>
      </c>
      <c r="G373">
        <f>Table1[[#This Row],[price]]*Table1[[#This Row],[units_sold]]</f>
        <v>75800</v>
      </c>
      <c r="H373" t="str" cm="1">
        <f t="array" ref="H3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73" t="s">
        <v>14088</v>
      </c>
      <c r="J373" s="28">
        <v>3.93</v>
      </c>
      <c r="K373" s="35" t="str" cm="1">
        <f t="array" ref="K3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73" s="29">
        <v>8412</v>
      </c>
      <c r="M373" s="29">
        <v>4299</v>
      </c>
      <c r="N373" s="29">
        <v>1527</v>
      </c>
      <c r="O373" s="29">
        <v>1177</v>
      </c>
      <c r="P373" s="29">
        <v>527</v>
      </c>
      <c r="Q373" s="30">
        <v>882</v>
      </c>
      <c r="R373">
        <v>0</v>
      </c>
      <c r="S373">
        <v>0</v>
      </c>
      <c r="T373">
        <v>0</v>
      </c>
      <c r="U373">
        <v>0</v>
      </c>
      <c r="V373" t="s">
        <v>100</v>
      </c>
      <c r="W373" t="s">
        <v>43</v>
      </c>
      <c r="X373" t="s">
        <v>36</v>
      </c>
      <c r="Y373">
        <v>1</v>
      </c>
      <c r="Z373">
        <v>0</v>
      </c>
      <c r="AA373">
        <v>8</v>
      </c>
      <c r="AB373" t="str" cm="1">
        <f t="array" ref="AB3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373">
        <v>50</v>
      </c>
      <c r="AE373" t="s">
        <v>37</v>
      </c>
      <c r="AF373" t="s">
        <v>1282</v>
      </c>
      <c r="AG373">
        <v>56999</v>
      </c>
      <c r="AH373">
        <v>4.0468253829999998</v>
      </c>
      <c r="AI373" s="37" t="str" cm="1">
        <f t="array" ref="AI3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73">
        <v>0</v>
      </c>
      <c r="AK373" t="s">
        <v>1283</v>
      </c>
      <c r="AL373" s="18" t="s">
        <v>14486</v>
      </c>
    </row>
    <row r="374" spans="1:38" x14ac:dyDescent="0.3">
      <c r="A374">
        <v>373</v>
      </c>
      <c r="B374" t="s">
        <v>1284</v>
      </c>
      <c r="C374">
        <v>8</v>
      </c>
      <c r="D374">
        <v>10</v>
      </c>
      <c r="E374">
        <v>2</v>
      </c>
      <c r="F374">
        <v>100</v>
      </c>
      <c r="G374">
        <f>Table1[[#This Row],[price]]*Table1[[#This Row],[units_sold]]</f>
        <v>800</v>
      </c>
      <c r="H374" t="str" cm="1">
        <f t="array" ref="H3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74" t="s">
        <v>14088</v>
      </c>
      <c r="J374" s="28">
        <v>3.39</v>
      </c>
      <c r="K374" s="35" t="str" cm="1">
        <f t="array" ref="K3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74" s="29">
        <v>18</v>
      </c>
      <c r="M374" s="29">
        <v>5</v>
      </c>
      <c r="N374" s="29">
        <v>6</v>
      </c>
      <c r="O374" s="29">
        <v>1</v>
      </c>
      <c r="P374" s="29">
        <v>3</v>
      </c>
      <c r="Q374" s="30">
        <v>3</v>
      </c>
      <c r="R374">
        <v>0</v>
      </c>
      <c r="S374">
        <v>0</v>
      </c>
      <c r="T374">
        <v>0</v>
      </c>
      <c r="U374">
        <v>0</v>
      </c>
      <c r="V374" t="s">
        <v>64</v>
      </c>
      <c r="W374" t="s">
        <v>43</v>
      </c>
      <c r="X374" t="s">
        <v>571</v>
      </c>
      <c r="Y374">
        <v>2</v>
      </c>
      <c r="Z374">
        <v>0</v>
      </c>
      <c r="AA374">
        <v>23</v>
      </c>
      <c r="AB374" t="str" cm="1">
        <f t="array" ref="AB3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74">
        <v>50</v>
      </c>
      <c r="AE374" t="s">
        <v>37</v>
      </c>
      <c r="AF374" t="s">
        <v>1285</v>
      </c>
      <c r="AG374">
        <v>290</v>
      </c>
      <c r="AH374">
        <v>3.6827586210000001</v>
      </c>
      <c r="AI374" s="37" t="str" cm="1">
        <f t="array" ref="AI3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74">
        <v>0</v>
      </c>
      <c r="AK374" t="s">
        <v>1287</v>
      </c>
      <c r="AL374" s="17" t="s">
        <v>14487</v>
      </c>
    </row>
    <row r="375" spans="1:38" x14ac:dyDescent="0.3">
      <c r="A375">
        <v>374</v>
      </c>
      <c r="B375" t="s">
        <v>1288</v>
      </c>
      <c r="C375">
        <v>2</v>
      </c>
      <c r="D375">
        <v>3</v>
      </c>
      <c r="E375">
        <v>1</v>
      </c>
      <c r="F375">
        <v>20000</v>
      </c>
      <c r="G375">
        <f>Table1[[#This Row],[price]]*Table1[[#This Row],[units_sold]]</f>
        <v>40000</v>
      </c>
      <c r="H375" t="str" cm="1">
        <f t="array" ref="H3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75" t="s">
        <v>14088</v>
      </c>
      <c r="J375" s="28">
        <v>4.09</v>
      </c>
      <c r="K375" s="35" t="str" cm="1">
        <f t="array" ref="K3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75" s="29">
        <v>6689</v>
      </c>
      <c r="M375" s="29">
        <v>3566</v>
      </c>
      <c r="N375" s="29">
        <v>1389</v>
      </c>
      <c r="O375" s="29">
        <v>942</v>
      </c>
      <c r="P375" s="29">
        <v>352</v>
      </c>
      <c r="Q375" s="30">
        <v>440</v>
      </c>
      <c r="R375">
        <v>0</v>
      </c>
      <c r="S375">
        <v>0</v>
      </c>
      <c r="T375">
        <v>0</v>
      </c>
      <c r="U375">
        <v>0</v>
      </c>
      <c r="V375" t="s">
        <v>34</v>
      </c>
      <c r="W375" t="s">
        <v>52</v>
      </c>
      <c r="X375" t="s">
        <v>36</v>
      </c>
      <c r="Y375">
        <v>1</v>
      </c>
      <c r="Z375">
        <v>0</v>
      </c>
      <c r="AA375">
        <v>38</v>
      </c>
      <c r="AB375" t="str" cm="1">
        <f t="array" ref="AB3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75">
        <v>50</v>
      </c>
      <c r="AE375" t="s">
        <v>37</v>
      </c>
      <c r="AF375" t="s">
        <v>1116</v>
      </c>
      <c r="AG375">
        <v>151249</v>
      </c>
      <c r="AH375">
        <v>4.0491573499999998</v>
      </c>
      <c r="AI375" s="37" t="str" cm="1">
        <f t="array" ref="AI3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75">
        <v>0</v>
      </c>
      <c r="AK375" t="s">
        <v>1289</v>
      </c>
      <c r="AL375" s="18" t="s">
        <v>14488</v>
      </c>
    </row>
    <row r="376" spans="1:38" x14ac:dyDescent="0.3">
      <c r="A376">
        <v>375</v>
      </c>
      <c r="B376" t="s">
        <v>1290</v>
      </c>
      <c r="C376">
        <v>6</v>
      </c>
      <c r="D376">
        <v>22</v>
      </c>
      <c r="E376">
        <v>16</v>
      </c>
      <c r="F376">
        <v>1000</v>
      </c>
      <c r="G376">
        <f>Table1[[#This Row],[price]]*Table1[[#This Row],[units_sold]]</f>
        <v>6000</v>
      </c>
      <c r="H376" t="str" cm="1">
        <f t="array" ref="H3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76" t="s">
        <v>14088</v>
      </c>
      <c r="J376" s="28">
        <v>3.74</v>
      </c>
      <c r="K376" s="35" t="str" cm="1">
        <f t="array" ref="K3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76" s="29">
        <v>518</v>
      </c>
      <c r="M376" s="29">
        <v>240</v>
      </c>
      <c r="N376" s="29">
        <v>89</v>
      </c>
      <c r="O376" s="29">
        <v>77</v>
      </c>
      <c r="P376" s="29">
        <v>37</v>
      </c>
      <c r="Q376" s="30">
        <v>75</v>
      </c>
      <c r="R376">
        <v>0</v>
      </c>
      <c r="S376">
        <v>0</v>
      </c>
      <c r="T376">
        <v>0</v>
      </c>
      <c r="U376">
        <v>0</v>
      </c>
      <c r="V376" t="s">
        <v>51</v>
      </c>
      <c r="W376" t="s">
        <v>52</v>
      </c>
      <c r="X376" t="s">
        <v>36</v>
      </c>
      <c r="Y376">
        <v>2</v>
      </c>
      <c r="Z376">
        <v>0</v>
      </c>
      <c r="AA376">
        <v>38</v>
      </c>
      <c r="AB376" t="str" cm="1">
        <f t="array" ref="AB3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76">
        <v>50</v>
      </c>
      <c r="AD376">
        <v>1</v>
      </c>
      <c r="AE376" t="s">
        <v>37</v>
      </c>
      <c r="AF376" t="s">
        <v>1291</v>
      </c>
      <c r="AG376">
        <v>4233</v>
      </c>
      <c r="AH376">
        <v>4.0167729740000002</v>
      </c>
      <c r="AI376" s="37" t="str" cm="1">
        <f t="array" ref="AI3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76">
        <v>0</v>
      </c>
      <c r="AK376" t="s">
        <v>1292</v>
      </c>
      <c r="AL376" s="17" t="s">
        <v>14489</v>
      </c>
    </row>
    <row r="377" spans="1:38" x14ac:dyDescent="0.3">
      <c r="A377">
        <v>376</v>
      </c>
      <c r="B377" t="s">
        <v>718</v>
      </c>
      <c r="C377">
        <v>6</v>
      </c>
      <c r="D377">
        <v>6</v>
      </c>
      <c r="E377">
        <v>0</v>
      </c>
      <c r="F377">
        <v>50</v>
      </c>
      <c r="G377">
        <f>Table1[[#This Row],[price]]*Table1[[#This Row],[units_sold]]</f>
        <v>300</v>
      </c>
      <c r="H377" t="str" cm="1">
        <f t="array" ref="H3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77" t="s">
        <v>14088</v>
      </c>
      <c r="J377" s="28">
        <v>4.2</v>
      </c>
      <c r="K377" s="35" t="str" cm="1">
        <f t="array" ref="K3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77" s="29">
        <v>15</v>
      </c>
      <c r="M377" s="29">
        <v>9</v>
      </c>
      <c r="N377" s="29">
        <v>2</v>
      </c>
      <c r="O377" s="29">
        <v>3</v>
      </c>
      <c r="P377" s="29">
        <v>0</v>
      </c>
      <c r="Q377" s="30">
        <v>1</v>
      </c>
      <c r="R377">
        <v>0</v>
      </c>
      <c r="S377">
        <v>0</v>
      </c>
      <c r="T377">
        <v>0</v>
      </c>
      <c r="U377">
        <v>0</v>
      </c>
      <c r="V377" t="s">
        <v>34</v>
      </c>
      <c r="W377" t="s">
        <v>43</v>
      </c>
      <c r="X377" t="s">
        <v>36</v>
      </c>
      <c r="Y377">
        <v>2</v>
      </c>
      <c r="Z377">
        <v>0</v>
      </c>
      <c r="AA377">
        <v>20</v>
      </c>
      <c r="AB377" t="str" cm="1">
        <f t="array" ref="AB3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77">
        <v>50</v>
      </c>
      <c r="AE377" t="s">
        <v>37</v>
      </c>
      <c r="AF377" t="s">
        <v>1293</v>
      </c>
      <c r="AG377">
        <v>144</v>
      </c>
      <c r="AH377">
        <v>3.7222222220000001</v>
      </c>
      <c r="AI377" s="37" t="str" cm="1">
        <f t="array" ref="AI3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77">
        <v>0</v>
      </c>
      <c r="AK377" t="s">
        <v>1294</v>
      </c>
      <c r="AL377" s="18" t="s">
        <v>14317</v>
      </c>
    </row>
    <row r="378" spans="1:38" x14ac:dyDescent="0.3">
      <c r="A378">
        <v>377</v>
      </c>
      <c r="B378" t="s">
        <v>1295</v>
      </c>
      <c r="C378">
        <v>13</v>
      </c>
      <c r="D378">
        <v>11</v>
      </c>
      <c r="E378">
        <v>-2</v>
      </c>
      <c r="F378">
        <v>100</v>
      </c>
      <c r="G378">
        <f>Table1[[#This Row],[price]]*Table1[[#This Row],[units_sold]]</f>
        <v>1300</v>
      </c>
      <c r="H378" t="str" cm="1">
        <f t="array" ref="H3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78" t="s">
        <v>14088</v>
      </c>
      <c r="J378" s="28">
        <v>3.75</v>
      </c>
      <c r="K378" s="35" t="str" cm="1">
        <f t="array" ref="K3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78" s="29">
        <v>4</v>
      </c>
      <c r="M378" s="29">
        <v>1</v>
      </c>
      <c r="N378" s="29">
        <v>1</v>
      </c>
      <c r="O378" s="29">
        <v>2</v>
      </c>
      <c r="P378" s="29">
        <v>0</v>
      </c>
      <c r="Q378" s="30">
        <v>0</v>
      </c>
      <c r="R378">
        <v>0</v>
      </c>
      <c r="S378">
        <v>0</v>
      </c>
      <c r="T378">
        <v>0</v>
      </c>
      <c r="U378">
        <v>0</v>
      </c>
      <c r="V378" t="s">
        <v>100</v>
      </c>
      <c r="W378" t="s">
        <v>43</v>
      </c>
      <c r="X378" t="s">
        <v>36</v>
      </c>
      <c r="Y378">
        <v>3</v>
      </c>
      <c r="Z378">
        <v>0</v>
      </c>
      <c r="AA378">
        <v>43</v>
      </c>
      <c r="AB378" t="str" cm="1">
        <f t="array" ref="AB3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78">
        <v>50</v>
      </c>
      <c r="AE378" t="s">
        <v>37</v>
      </c>
      <c r="AF378" t="s">
        <v>1296</v>
      </c>
      <c r="AG378">
        <v>18029</v>
      </c>
      <c r="AH378">
        <v>4.1006156750000002</v>
      </c>
      <c r="AI378" s="37" t="str" cm="1">
        <f t="array" ref="AI3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78">
        <v>0</v>
      </c>
      <c r="AK378" t="s">
        <v>1298</v>
      </c>
      <c r="AL378" s="17" t="s">
        <v>14490</v>
      </c>
    </row>
    <row r="379" spans="1:38" x14ac:dyDescent="0.3">
      <c r="A379">
        <v>378</v>
      </c>
      <c r="B379" t="s">
        <v>1299</v>
      </c>
      <c r="C379">
        <v>8</v>
      </c>
      <c r="D379">
        <v>25</v>
      </c>
      <c r="E379">
        <v>17</v>
      </c>
      <c r="F379">
        <v>1000</v>
      </c>
      <c r="G379">
        <f>Table1[[#This Row],[price]]*Table1[[#This Row],[units_sold]]</f>
        <v>8000</v>
      </c>
      <c r="H379" t="str" cm="1">
        <f t="array" ref="H3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79" t="s">
        <v>14089</v>
      </c>
      <c r="J379" s="28">
        <v>4.25</v>
      </c>
      <c r="K379" s="35" t="str" cm="1">
        <f t="array" ref="K3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79" s="29">
        <v>220</v>
      </c>
      <c r="M379" s="29">
        <v>136</v>
      </c>
      <c r="N379" s="29">
        <v>35</v>
      </c>
      <c r="O379" s="29">
        <v>28</v>
      </c>
      <c r="P379" s="29">
        <v>9</v>
      </c>
      <c r="Q379" s="30">
        <v>12</v>
      </c>
      <c r="R379">
        <v>0</v>
      </c>
      <c r="S379">
        <v>0</v>
      </c>
      <c r="T379">
        <v>0</v>
      </c>
      <c r="U379">
        <v>0</v>
      </c>
      <c r="V379" t="s">
        <v>144</v>
      </c>
      <c r="W379" t="s">
        <v>35</v>
      </c>
      <c r="X379" t="s">
        <v>36</v>
      </c>
      <c r="Y379">
        <v>3</v>
      </c>
      <c r="Z379">
        <v>0</v>
      </c>
      <c r="AA379">
        <v>43</v>
      </c>
      <c r="AB379" t="str" cm="1">
        <f t="array" ref="AB3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79">
        <v>50</v>
      </c>
      <c r="AE379" t="s">
        <v>37</v>
      </c>
      <c r="AF379" t="s">
        <v>1300</v>
      </c>
      <c r="AG379">
        <v>4072</v>
      </c>
      <c r="AH379">
        <v>3.9002946949999999</v>
      </c>
      <c r="AI379" s="37" t="str" cm="1">
        <f t="array" ref="AI3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79">
        <v>0</v>
      </c>
      <c r="AK379" t="s">
        <v>1301</v>
      </c>
      <c r="AL379" s="18" t="s">
        <v>14491</v>
      </c>
    </row>
    <row r="380" spans="1:38" x14ac:dyDescent="0.3">
      <c r="A380">
        <v>379</v>
      </c>
      <c r="B380" t="s">
        <v>1302</v>
      </c>
      <c r="C380">
        <v>7</v>
      </c>
      <c r="D380">
        <v>6</v>
      </c>
      <c r="E380">
        <v>-1</v>
      </c>
      <c r="F380">
        <v>100</v>
      </c>
      <c r="G380">
        <f>Table1[[#This Row],[price]]*Table1[[#This Row],[units_sold]]</f>
        <v>700</v>
      </c>
      <c r="H380" t="str" cm="1">
        <f t="array" ref="H3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80" t="s">
        <v>14088</v>
      </c>
      <c r="J380" s="28">
        <v>5</v>
      </c>
      <c r="K380" s="35" t="str" cm="1">
        <f t="array" ref="K3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380" s="29">
        <v>0</v>
      </c>
      <c r="M380" s="29"/>
      <c r="N380" s="29"/>
      <c r="O380" s="29"/>
      <c r="P380" s="29"/>
      <c r="Q380" s="30"/>
      <c r="R380">
        <v>0</v>
      </c>
      <c r="S380">
        <v>0</v>
      </c>
      <c r="T380">
        <v>0</v>
      </c>
      <c r="U380">
        <v>0</v>
      </c>
      <c r="V380" t="s">
        <v>4024</v>
      </c>
      <c r="W380" t="s">
        <v>43</v>
      </c>
      <c r="X380" t="s">
        <v>36</v>
      </c>
      <c r="Y380">
        <v>2</v>
      </c>
      <c r="Z380">
        <v>0</v>
      </c>
      <c r="AA380">
        <v>140</v>
      </c>
      <c r="AB380" t="str" cm="1">
        <f t="array" ref="AB3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380">
        <v>50</v>
      </c>
      <c r="AE380" t="s">
        <v>1304</v>
      </c>
      <c r="AF380" t="s">
        <v>1305</v>
      </c>
      <c r="AG380">
        <v>0</v>
      </c>
      <c r="AH380">
        <v>5</v>
      </c>
      <c r="AI380" s="37" t="str" cm="1">
        <f t="array" ref="AI3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5 star</v>
      </c>
      <c r="AJ380">
        <v>0</v>
      </c>
      <c r="AK380" t="s">
        <v>1306</v>
      </c>
      <c r="AL380" s="17" t="s">
        <v>14492</v>
      </c>
    </row>
    <row r="381" spans="1:38" x14ac:dyDescent="0.3">
      <c r="A381">
        <v>380</v>
      </c>
      <c r="B381" t="s">
        <v>1307</v>
      </c>
      <c r="C381">
        <v>11</v>
      </c>
      <c r="D381">
        <v>10</v>
      </c>
      <c r="E381">
        <v>-1</v>
      </c>
      <c r="F381">
        <v>5000</v>
      </c>
      <c r="G381">
        <f>Table1[[#This Row],[price]]*Table1[[#This Row],[units_sold]]</f>
        <v>55000</v>
      </c>
      <c r="H381" t="str" cm="1">
        <f t="array" ref="H3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81" t="s">
        <v>14088</v>
      </c>
      <c r="J381" s="28">
        <v>4.05</v>
      </c>
      <c r="K381" s="35" t="str" cm="1">
        <f t="array" ref="K3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81" s="29">
        <v>654</v>
      </c>
      <c r="M381" s="29">
        <v>340</v>
      </c>
      <c r="N381" s="29">
        <v>129</v>
      </c>
      <c r="O381" s="29">
        <v>106</v>
      </c>
      <c r="P381" s="29">
        <v>35</v>
      </c>
      <c r="Q381" s="30">
        <v>44</v>
      </c>
      <c r="R381">
        <v>0</v>
      </c>
      <c r="S381">
        <v>0</v>
      </c>
      <c r="T381">
        <v>0</v>
      </c>
      <c r="U381">
        <v>0</v>
      </c>
      <c r="V381" t="s">
        <v>70</v>
      </c>
      <c r="W381" t="s">
        <v>35</v>
      </c>
      <c r="X381" t="s">
        <v>36</v>
      </c>
      <c r="Y381">
        <v>3</v>
      </c>
      <c r="Z381">
        <v>0</v>
      </c>
      <c r="AA381">
        <v>54</v>
      </c>
      <c r="AB381" t="str" cm="1">
        <f t="array" ref="AB3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81">
        <v>50</v>
      </c>
      <c r="AE381" t="s">
        <v>37</v>
      </c>
      <c r="AF381" t="s">
        <v>1308</v>
      </c>
      <c r="AG381">
        <v>8117</v>
      </c>
      <c r="AH381">
        <v>4.064925465</v>
      </c>
      <c r="AI381" s="37" t="str" cm="1">
        <f t="array" ref="AI3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81">
        <v>0</v>
      </c>
      <c r="AK381" t="s">
        <v>1309</v>
      </c>
      <c r="AL381" s="18" t="s">
        <v>14493</v>
      </c>
    </row>
    <row r="382" spans="1:38" x14ac:dyDescent="0.3">
      <c r="A382">
        <v>381</v>
      </c>
      <c r="B382" t="s">
        <v>1310</v>
      </c>
      <c r="C382">
        <v>8</v>
      </c>
      <c r="D382">
        <v>7</v>
      </c>
      <c r="E382">
        <v>-1</v>
      </c>
      <c r="F382">
        <v>5000</v>
      </c>
      <c r="G382">
        <f>Table1[[#This Row],[price]]*Table1[[#This Row],[units_sold]]</f>
        <v>40000</v>
      </c>
      <c r="H382" t="str" cm="1">
        <f t="array" ref="H3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82" t="s">
        <v>14089</v>
      </c>
      <c r="J382" s="28">
        <v>3.8</v>
      </c>
      <c r="K382" s="35" t="str" cm="1">
        <f t="array" ref="K3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82" s="29">
        <v>757</v>
      </c>
      <c r="M382" s="29">
        <v>360</v>
      </c>
      <c r="N382" s="29">
        <v>132</v>
      </c>
      <c r="O382" s="29">
        <v>116</v>
      </c>
      <c r="P382" s="29">
        <v>55</v>
      </c>
      <c r="Q382" s="30">
        <v>94</v>
      </c>
      <c r="R382">
        <v>0</v>
      </c>
      <c r="S382">
        <v>0</v>
      </c>
      <c r="T382">
        <v>0</v>
      </c>
      <c r="U382">
        <v>0</v>
      </c>
      <c r="V382" t="s">
        <v>576</v>
      </c>
      <c r="W382" t="s">
        <v>52</v>
      </c>
      <c r="X382" t="s">
        <v>36</v>
      </c>
      <c r="Y382">
        <v>3</v>
      </c>
      <c r="Z382">
        <v>0</v>
      </c>
      <c r="AA382">
        <v>44</v>
      </c>
      <c r="AB382" t="str" cm="1">
        <f t="array" ref="AB3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82">
        <v>50</v>
      </c>
      <c r="AE382" t="s">
        <v>37</v>
      </c>
      <c r="AF382" t="s">
        <v>997</v>
      </c>
      <c r="AG382">
        <v>246312</v>
      </c>
      <c r="AH382">
        <v>4.2037253559999996</v>
      </c>
      <c r="AI382" s="37" t="str" cm="1">
        <f t="array" ref="AI3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82">
        <v>0</v>
      </c>
      <c r="AK382" t="s">
        <v>1311</v>
      </c>
      <c r="AL382" s="17" t="s">
        <v>14494</v>
      </c>
    </row>
    <row r="383" spans="1:38" x14ac:dyDescent="0.3">
      <c r="A383">
        <v>382</v>
      </c>
      <c r="B383" t="s">
        <v>1312</v>
      </c>
      <c r="C383">
        <v>8</v>
      </c>
      <c r="D383">
        <v>22</v>
      </c>
      <c r="E383">
        <v>14</v>
      </c>
      <c r="F383">
        <v>10000</v>
      </c>
      <c r="G383">
        <f>Table1[[#This Row],[price]]*Table1[[#This Row],[units_sold]]</f>
        <v>80000</v>
      </c>
      <c r="H383" t="str" cm="1">
        <f t="array" ref="H3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83" t="s">
        <v>14088</v>
      </c>
      <c r="J383" s="28">
        <v>3.7</v>
      </c>
      <c r="K383" s="35" t="str" cm="1">
        <f t="array" ref="K3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83" s="29">
        <v>904</v>
      </c>
      <c r="M383" s="29">
        <v>395</v>
      </c>
      <c r="N383" s="29">
        <v>177</v>
      </c>
      <c r="O383" s="29">
        <v>135</v>
      </c>
      <c r="P383" s="29">
        <v>64</v>
      </c>
      <c r="Q383" s="30">
        <v>133</v>
      </c>
      <c r="R383">
        <v>0</v>
      </c>
      <c r="S383">
        <v>0</v>
      </c>
      <c r="T383">
        <v>0</v>
      </c>
      <c r="U383">
        <v>0</v>
      </c>
      <c r="V383" t="s">
        <v>70</v>
      </c>
      <c r="W383" t="s">
        <v>52</v>
      </c>
      <c r="X383" t="s">
        <v>36</v>
      </c>
      <c r="Y383">
        <v>3</v>
      </c>
      <c r="Z383">
        <v>0</v>
      </c>
      <c r="AA383">
        <v>43</v>
      </c>
      <c r="AB383" t="str" cm="1">
        <f t="array" ref="AB3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83">
        <v>50</v>
      </c>
      <c r="AD383">
        <v>1</v>
      </c>
      <c r="AE383" t="s">
        <v>37</v>
      </c>
      <c r="AF383" t="s">
        <v>1313</v>
      </c>
      <c r="AG383">
        <v>6651</v>
      </c>
      <c r="AH383">
        <v>4.0847992780000002</v>
      </c>
      <c r="AI383" s="37" t="str" cm="1">
        <f t="array" ref="AI3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83">
        <v>0</v>
      </c>
      <c r="AK383" t="s">
        <v>1314</v>
      </c>
      <c r="AL383" s="18" t="s">
        <v>14495</v>
      </c>
    </row>
    <row r="384" spans="1:38" x14ac:dyDescent="0.3">
      <c r="A384">
        <v>383</v>
      </c>
      <c r="B384" t="s">
        <v>1247</v>
      </c>
      <c r="C384">
        <v>12</v>
      </c>
      <c r="D384">
        <v>11</v>
      </c>
      <c r="E384">
        <v>-1</v>
      </c>
      <c r="F384">
        <v>1000</v>
      </c>
      <c r="G384">
        <f>Table1[[#This Row],[price]]*Table1[[#This Row],[units_sold]]</f>
        <v>12000</v>
      </c>
      <c r="H384" t="str" cm="1">
        <f t="array" ref="H3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84" t="s">
        <v>14089</v>
      </c>
      <c r="J384" s="28">
        <v>3.76</v>
      </c>
      <c r="K384" s="35" t="str" cm="1">
        <f t="array" ref="K3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84" s="29">
        <v>899</v>
      </c>
      <c r="M384" s="29">
        <v>390</v>
      </c>
      <c r="N384" s="29">
        <v>198</v>
      </c>
      <c r="O384" s="29">
        <v>130</v>
      </c>
      <c r="P384" s="29">
        <v>65</v>
      </c>
      <c r="Q384" s="30">
        <v>116</v>
      </c>
      <c r="R384">
        <v>0</v>
      </c>
      <c r="S384">
        <v>0</v>
      </c>
      <c r="T384">
        <v>0</v>
      </c>
      <c r="U384">
        <v>0</v>
      </c>
      <c r="V384" t="s">
        <v>34</v>
      </c>
      <c r="W384" t="s">
        <v>52</v>
      </c>
      <c r="X384" t="s">
        <v>36</v>
      </c>
      <c r="Y384">
        <v>3</v>
      </c>
      <c r="Z384">
        <v>0</v>
      </c>
      <c r="AA384">
        <v>43</v>
      </c>
      <c r="AB384" t="str" cm="1">
        <f t="array" ref="AB3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84">
        <v>50</v>
      </c>
      <c r="AE384" t="s">
        <v>37</v>
      </c>
      <c r="AF384" t="s">
        <v>1315</v>
      </c>
      <c r="AG384">
        <v>1990</v>
      </c>
      <c r="AH384">
        <v>4.0467336679999999</v>
      </c>
      <c r="AI384" s="37" t="str" cm="1">
        <f t="array" ref="AI3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84">
        <v>0</v>
      </c>
      <c r="AK384" t="s">
        <v>1316</v>
      </c>
      <c r="AL384" s="17" t="s">
        <v>14496</v>
      </c>
    </row>
    <row r="385" spans="1:38" x14ac:dyDescent="0.3">
      <c r="A385">
        <v>384</v>
      </c>
      <c r="B385" t="s">
        <v>1317</v>
      </c>
      <c r="C385">
        <v>9</v>
      </c>
      <c r="D385">
        <v>8</v>
      </c>
      <c r="E385">
        <v>-1</v>
      </c>
      <c r="F385">
        <v>10000</v>
      </c>
      <c r="G385">
        <f>Table1[[#This Row],[price]]*Table1[[#This Row],[units_sold]]</f>
        <v>90000</v>
      </c>
      <c r="H385" t="str" cm="1">
        <f t="array" ref="H3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85" t="s">
        <v>14089</v>
      </c>
      <c r="J385" s="28">
        <v>3.84</v>
      </c>
      <c r="K385" s="35" t="str" cm="1">
        <f t="array" ref="K3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85" s="29">
        <v>1982</v>
      </c>
      <c r="M385" s="29">
        <v>938</v>
      </c>
      <c r="N385" s="29">
        <v>384</v>
      </c>
      <c r="O385" s="29">
        <v>292</v>
      </c>
      <c r="P385" s="29">
        <v>136</v>
      </c>
      <c r="Q385" s="30">
        <v>232</v>
      </c>
      <c r="R385">
        <v>0</v>
      </c>
      <c r="S385">
        <v>0</v>
      </c>
      <c r="T385">
        <v>0</v>
      </c>
      <c r="U385">
        <v>0</v>
      </c>
      <c r="V385" t="s">
        <v>34</v>
      </c>
      <c r="W385" t="s">
        <v>35</v>
      </c>
      <c r="X385" t="s">
        <v>36</v>
      </c>
      <c r="Y385">
        <v>3</v>
      </c>
      <c r="Z385">
        <v>0</v>
      </c>
      <c r="AA385">
        <v>30</v>
      </c>
      <c r="AB385" t="str" cm="1">
        <f t="array" ref="AB3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85">
        <v>50</v>
      </c>
      <c r="AE385" t="s">
        <v>37</v>
      </c>
      <c r="AF385" t="s">
        <v>254</v>
      </c>
      <c r="AG385">
        <v>66644</v>
      </c>
      <c r="AH385">
        <v>4.1375817780000004</v>
      </c>
      <c r="AI385" s="37" t="str" cm="1">
        <f t="array" ref="AI3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85">
        <v>1</v>
      </c>
      <c r="AK385" t="s">
        <v>1318</v>
      </c>
      <c r="AL385" s="18" t="s">
        <v>14497</v>
      </c>
    </row>
    <row r="386" spans="1:38" x14ac:dyDescent="0.3">
      <c r="A386">
        <v>385</v>
      </c>
      <c r="B386" t="s">
        <v>1319</v>
      </c>
      <c r="C386">
        <v>8</v>
      </c>
      <c r="D386">
        <v>7</v>
      </c>
      <c r="E386">
        <v>-1</v>
      </c>
      <c r="F386">
        <v>20000</v>
      </c>
      <c r="G386">
        <f>Table1[[#This Row],[price]]*Table1[[#This Row],[units_sold]]</f>
        <v>160000</v>
      </c>
      <c r="H386" t="str" cm="1">
        <f t="array" ref="H3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386" t="s">
        <v>14088</v>
      </c>
      <c r="J386" s="28">
        <v>3.33</v>
      </c>
      <c r="K386" s="35" t="str" cm="1">
        <f t="array" ref="K3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86" s="29">
        <v>3216</v>
      </c>
      <c r="M386" s="29">
        <v>1138</v>
      </c>
      <c r="N386" s="29">
        <v>523</v>
      </c>
      <c r="O386" s="29">
        <v>521</v>
      </c>
      <c r="P386" s="29">
        <v>324</v>
      </c>
      <c r="Q386" s="30">
        <v>710</v>
      </c>
      <c r="R386">
        <v>0</v>
      </c>
      <c r="S386">
        <v>0</v>
      </c>
      <c r="T386">
        <v>0</v>
      </c>
      <c r="U386">
        <v>0</v>
      </c>
      <c r="V386" t="s">
        <v>70</v>
      </c>
      <c r="W386" t="s">
        <v>35</v>
      </c>
      <c r="X386" t="s">
        <v>36</v>
      </c>
      <c r="Y386">
        <v>2</v>
      </c>
      <c r="Z386">
        <v>0</v>
      </c>
      <c r="AA386">
        <v>43</v>
      </c>
      <c r="AB386" t="str" cm="1">
        <f t="array" ref="AB3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86">
        <v>50</v>
      </c>
      <c r="AE386" t="s">
        <v>37</v>
      </c>
      <c r="AF386" t="s">
        <v>348</v>
      </c>
      <c r="AG386">
        <v>54504</v>
      </c>
      <c r="AH386">
        <v>3.8016842799999999</v>
      </c>
      <c r="AI386" s="37" t="str" cm="1">
        <f t="array" ref="AI3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86">
        <v>1</v>
      </c>
      <c r="AK386" t="s">
        <v>1321</v>
      </c>
      <c r="AL386" s="17" t="s">
        <v>14498</v>
      </c>
    </row>
    <row r="387" spans="1:38" x14ac:dyDescent="0.3">
      <c r="A387">
        <v>386</v>
      </c>
      <c r="B387" t="s">
        <v>1322</v>
      </c>
      <c r="C387">
        <v>5</v>
      </c>
      <c r="D387">
        <v>51</v>
      </c>
      <c r="E387">
        <v>46</v>
      </c>
      <c r="F387">
        <v>10</v>
      </c>
      <c r="G387">
        <f>Table1[[#This Row],[price]]*Table1[[#This Row],[units_sold]]</f>
        <v>50</v>
      </c>
      <c r="H387" t="str" cm="1">
        <f t="array" ref="H3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87" t="s">
        <v>14088</v>
      </c>
      <c r="J387" s="28">
        <v>5</v>
      </c>
      <c r="K387" s="35" t="str" cm="1">
        <f t="array" ref="K3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387" s="29">
        <v>0</v>
      </c>
      <c r="M387" s="29"/>
      <c r="N387" s="29"/>
      <c r="O387" s="29"/>
      <c r="P387" s="29"/>
      <c r="Q387" s="30"/>
      <c r="R387">
        <v>0</v>
      </c>
      <c r="S387">
        <v>0</v>
      </c>
      <c r="T387">
        <v>0</v>
      </c>
      <c r="U387">
        <v>0</v>
      </c>
      <c r="V387" t="s">
        <v>70</v>
      </c>
      <c r="W387" t="s">
        <v>43</v>
      </c>
      <c r="X387" t="s">
        <v>36</v>
      </c>
      <c r="Y387">
        <v>1</v>
      </c>
      <c r="Z387">
        <v>0</v>
      </c>
      <c r="AA387">
        <v>36</v>
      </c>
      <c r="AB387" t="str" cm="1">
        <f t="array" ref="AB3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87">
        <v>50</v>
      </c>
      <c r="AE387" t="s">
        <v>37</v>
      </c>
      <c r="AF387" t="s">
        <v>48</v>
      </c>
      <c r="AG387">
        <v>295</v>
      </c>
      <c r="AH387">
        <v>3.9898305079999998</v>
      </c>
      <c r="AI387" s="37" t="str" cm="1">
        <f t="array" ref="AI3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87">
        <v>0</v>
      </c>
      <c r="AK387" t="s">
        <v>1323</v>
      </c>
      <c r="AL387" s="18" t="s">
        <v>14499</v>
      </c>
    </row>
    <row r="388" spans="1:38" x14ac:dyDescent="0.3">
      <c r="A388">
        <v>387</v>
      </c>
      <c r="B388" t="s">
        <v>1324</v>
      </c>
      <c r="C388">
        <v>11</v>
      </c>
      <c r="D388">
        <v>50</v>
      </c>
      <c r="E388">
        <v>39</v>
      </c>
      <c r="F388">
        <v>100</v>
      </c>
      <c r="G388">
        <f>Table1[[#This Row],[price]]*Table1[[#This Row],[units_sold]]</f>
        <v>1100</v>
      </c>
      <c r="H388" t="str" cm="1">
        <f t="array" ref="H3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88" t="s">
        <v>14089</v>
      </c>
      <c r="J388" s="28">
        <v>3</v>
      </c>
      <c r="K388" s="35" t="str" cm="1">
        <f t="array" ref="K3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88" s="29">
        <v>9</v>
      </c>
      <c r="M388" s="29">
        <v>2</v>
      </c>
      <c r="N388" s="29">
        <v>1</v>
      </c>
      <c r="O388" s="29">
        <v>3</v>
      </c>
      <c r="P388" s="29">
        <v>1</v>
      </c>
      <c r="Q388" s="30">
        <v>2</v>
      </c>
      <c r="R388">
        <v>0</v>
      </c>
      <c r="S388">
        <v>0</v>
      </c>
      <c r="T388">
        <v>0</v>
      </c>
      <c r="U388">
        <v>0</v>
      </c>
      <c r="V388" t="s">
        <v>70</v>
      </c>
      <c r="W388" t="s">
        <v>52</v>
      </c>
      <c r="X388" t="s">
        <v>36</v>
      </c>
      <c r="Y388">
        <v>3</v>
      </c>
      <c r="Z388">
        <v>0</v>
      </c>
      <c r="AA388">
        <v>36</v>
      </c>
      <c r="AB388" t="str" cm="1">
        <f t="array" ref="AB3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88">
        <v>50</v>
      </c>
      <c r="AE388" t="s">
        <v>37</v>
      </c>
      <c r="AF388" t="s">
        <v>1325</v>
      </c>
      <c r="AG388">
        <v>17</v>
      </c>
      <c r="AH388">
        <v>2.9411764709999999</v>
      </c>
      <c r="AI388" s="37" t="str" cm="1">
        <f t="array" ref="AI3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2.5 star</v>
      </c>
      <c r="AJ388">
        <v>0</v>
      </c>
      <c r="AK388" t="s">
        <v>1326</v>
      </c>
      <c r="AL388" s="17" t="s">
        <v>14500</v>
      </c>
    </row>
    <row r="389" spans="1:38" x14ac:dyDescent="0.3">
      <c r="A389">
        <v>388</v>
      </c>
      <c r="B389" t="s">
        <v>1327</v>
      </c>
      <c r="C389">
        <v>11</v>
      </c>
      <c r="D389">
        <v>10</v>
      </c>
      <c r="E389">
        <v>-1</v>
      </c>
      <c r="F389">
        <v>1000</v>
      </c>
      <c r="G389">
        <f>Table1[[#This Row],[price]]*Table1[[#This Row],[units_sold]]</f>
        <v>11000</v>
      </c>
      <c r="H389" t="str" cm="1">
        <f t="array" ref="H3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89" t="s">
        <v>14088</v>
      </c>
      <c r="J389" s="28">
        <v>4.29</v>
      </c>
      <c r="K389" s="35" t="str" cm="1">
        <f t="array" ref="K3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89" s="29">
        <v>410</v>
      </c>
      <c r="M389" s="29">
        <v>247</v>
      </c>
      <c r="N389" s="29">
        <v>89</v>
      </c>
      <c r="O389" s="29">
        <v>40</v>
      </c>
      <c r="P389" s="29">
        <v>15</v>
      </c>
      <c r="Q389" s="30">
        <v>19</v>
      </c>
      <c r="R389">
        <v>0</v>
      </c>
      <c r="S389">
        <v>0</v>
      </c>
      <c r="T389">
        <v>0</v>
      </c>
      <c r="U389">
        <v>0</v>
      </c>
      <c r="V389" t="s">
        <v>64</v>
      </c>
      <c r="W389" t="s">
        <v>43</v>
      </c>
      <c r="X389" t="s">
        <v>36</v>
      </c>
      <c r="Y389">
        <v>2</v>
      </c>
      <c r="Z389">
        <v>0</v>
      </c>
      <c r="AA389">
        <v>21</v>
      </c>
      <c r="AB389" t="str" cm="1">
        <f t="array" ref="AB3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89">
        <v>50</v>
      </c>
      <c r="AE389" t="s">
        <v>37</v>
      </c>
      <c r="AF389" t="s">
        <v>1328</v>
      </c>
      <c r="AG389">
        <v>1733</v>
      </c>
      <c r="AH389">
        <v>3.8424697060000002</v>
      </c>
      <c r="AI389" s="37" t="str" cm="1">
        <f t="array" ref="AI3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89">
        <v>0</v>
      </c>
      <c r="AK389" t="s">
        <v>1329</v>
      </c>
      <c r="AL389" s="18" t="s">
        <v>14501</v>
      </c>
    </row>
    <row r="390" spans="1:38" x14ac:dyDescent="0.3">
      <c r="A390">
        <v>389</v>
      </c>
      <c r="B390" t="s">
        <v>1330</v>
      </c>
      <c r="C390">
        <v>9</v>
      </c>
      <c r="D390">
        <v>8</v>
      </c>
      <c r="E390">
        <v>-1</v>
      </c>
      <c r="F390">
        <v>5000</v>
      </c>
      <c r="G390">
        <f>Table1[[#This Row],[price]]*Table1[[#This Row],[units_sold]]</f>
        <v>45000</v>
      </c>
      <c r="H390" t="str" cm="1">
        <f t="array" ref="H3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90" t="s">
        <v>14088</v>
      </c>
      <c r="J390" s="28">
        <v>3.75</v>
      </c>
      <c r="K390" s="35" t="str" cm="1">
        <f t="array" ref="K3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90" s="29">
        <v>429</v>
      </c>
      <c r="M390" s="29">
        <v>185</v>
      </c>
      <c r="N390" s="29">
        <v>83</v>
      </c>
      <c r="O390" s="29">
        <v>81</v>
      </c>
      <c r="P390" s="29">
        <v>30</v>
      </c>
      <c r="Q390" s="30">
        <v>50</v>
      </c>
      <c r="R390">
        <v>0</v>
      </c>
      <c r="S390">
        <v>0</v>
      </c>
      <c r="T390">
        <v>0</v>
      </c>
      <c r="U390">
        <v>0</v>
      </c>
      <c r="V390" t="s">
        <v>100</v>
      </c>
      <c r="W390" t="s">
        <v>52</v>
      </c>
      <c r="X390" t="s">
        <v>36</v>
      </c>
      <c r="Y390">
        <v>3</v>
      </c>
      <c r="Z390">
        <v>0</v>
      </c>
      <c r="AA390">
        <v>41</v>
      </c>
      <c r="AB390" t="str" cm="1">
        <f t="array" ref="AB3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0">
        <v>50</v>
      </c>
      <c r="AE390" t="s">
        <v>37</v>
      </c>
      <c r="AF390" t="s">
        <v>1331</v>
      </c>
      <c r="AG390">
        <v>1029</v>
      </c>
      <c r="AH390">
        <v>3.8211856169999998</v>
      </c>
      <c r="AI390" s="37" t="str" cm="1">
        <f t="array" ref="AI3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90">
        <v>0</v>
      </c>
      <c r="AK390" t="s">
        <v>1332</v>
      </c>
      <c r="AL390" s="17" t="s">
        <v>14502</v>
      </c>
    </row>
    <row r="391" spans="1:38" x14ac:dyDescent="0.3">
      <c r="A391">
        <v>390</v>
      </c>
      <c r="B391" t="s">
        <v>1333</v>
      </c>
      <c r="C391">
        <v>7</v>
      </c>
      <c r="D391">
        <v>13</v>
      </c>
      <c r="E391">
        <v>6</v>
      </c>
      <c r="F391">
        <v>10000</v>
      </c>
      <c r="G391">
        <f>Table1[[#This Row],[price]]*Table1[[#This Row],[units_sold]]</f>
        <v>70000</v>
      </c>
      <c r="H391" t="str" cm="1">
        <f t="array" ref="H3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391" t="s">
        <v>14088</v>
      </c>
      <c r="J391" s="28">
        <v>3.12</v>
      </c>
      <c r="K391" s="35" t="str" cm="1">
        <f t="array" ref="K3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391" s="29">
        <v>567</v>
      </c>
      <c r="M391" s="29">
        <v>170</v>
      </c>
      <c r="N391" s="29">
        <v>89</v>
      </c>
      <c r="O391" s="29">
        <v>91</v>
      </c>
      <c r="P391" s="29">
        <v>72</v>
      </c>
      <c r="Q391" s="30">
        <v>145</v>
      </c>
      <c r="R391">
        <v>0</v>
      </c>
      <c r="S391">
        <v>0</v>
      </c>
      <c r="T391">
        <v>0</v>
      </c>
      <c r="U391">
        <v>0</v>
      </c>
      <c r="V391" t="s">
        <v>42</v>
      </c>
      <c r="W391" t="s">
        <v>35</v>
      </c>
      <c r="X391" t="s">
        <v>571</v>
      </c>
      <c r="Y391">
        <v>2</v>
      </c>
      <c r="Z391">
        <v>0</v>
      </c>
      <c r="AA391">
        <v>42</v>
      </c>
      <c r="AB391" t="str" cm="1">
        <f t="array" ref="AB3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1">
        <v>50</v>
      </c>
      <c r="AD391">
        <v>1</v>
      </c>
      <c r="AE391" t="s">
        <v>37</v>
      </c>
      <c r="AF391" t="s">
        <v>1238</v>
      </c>
      <c r="AG391">
        <v>5934</v>
      </c>
      <c r="AH391">
        <v>3.8495112909999998</v>
      </c>
      <c r="AI391" s="37" t="str" cm="1">
        <f t="array" ref="AI3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91">
        <v>0</v>
      </c>
      <c r="AK391" t="s">
        <v>1335</v>
      </c>
      <c r="AL391" s="18" t="s">
        <v>14503</v>
      </c>
    </row>
    <row r="392" spans="1:38" x14ac:dyDescent="0.3">
      <c r="A392">
        <v>391</v>
      </c>
      <c r="B392" t="s">
        <v>1336</v>
      </c>
      <c r="C392">
        <v>6</v>
      </c>
      <c r="D392">
        <v>6</v>
      </c>
      <c r="E392">
        <v>0</v>
      </c>
      <c r="F392">
        <v>100</v>
      </c>
      <c r="G392">
        <f>Table1[[#This Row],[price]]*Table1[[#This Row],[units_sold]]</f>
        <v>600</v>
      </c>
      <c r="H392" t="str" cm="1">
        <f t="array" ref="H3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92" t="s">
        <v>14088</v>
      </c>
      <c r="J392" s="28">
        <v>3.93</v>
      </c>
      <c r="K392" s="35" t="str" cm="1">
        <f t="array" ref="K3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92" s="29">
        <v>41</v>
      </c>
      <c r="M392" s="29">
        <v>20</v>
      </c>
      <c r="N392" s="29">
        <v>7</v>
      </c>
      <c r="O392" s="29">
        <v>9</v>
      </c>
      <c r="P392" s="29">
        <v>1</v>
      </c>
      <c r="Q392" s="30">
        <v>4</v>
      </c>
      <c r="R392">
        <v>0</v>
      </c>
      <c r="S392">
        <v>0</v>
      </c>
      <c r="T392">
        <v>0</v>
      </c>
      <c r="U392">
        <v>0</v>
      </c>
      <c r="V392" t="s">
        <v>70</v>
      </c>
      <c r="W392" t="s">
        <v>52</v>
      </c>
      <c r="X392" t="s">
        <v>36</v>
      </c>
      <c r="Y392">
        <v>2</v>
      </c>
      <c r="Z392">
        <v>0</v>
      </c>
      <c r="AA392">
        <v>38</v>
      </c>
      <c r="AB392" t="str" cm="1">
        <f t="array" ref="AB3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92">
        <v>50</v>
      </c>
      <c r="AE392" t="s">
        <v>37</v>
      </c>
      <c r="AF392" t="s">
        <v>1116</v>
      </c>
      <c r="AG392">
        <v>151249</v>
      </c>
      <c r="AH392">
        <v>4.0491573499999998</v>
      </c>
      <c r="AI392" s="37" t="str" cm="1">
        <f t="array" ref="AI3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92">
        <v>0</v>
      </c>
      <c r="AK392" t="s">
        <v>1338</v>
      </c>
      <c r="AL392" s="17" t="s">
        <v>14504</v>
      </c>
    </row>
    <row r="393" spans="1:38" x14ac:dyDescent="0.3">
      <c r="A393">
        <v>392</v>
      </c>
      <c r="B393" t="s">
        <v>1339</v>
      </c>
      <c r="C393">
        <v>7</v>
      </c>
      <c r="D393">
        <v>14</v>
      </c>
      <c r="E393">
        <v>7</v>
      </c>
      <c r="F393">
        <v>100</v>
      </c>
      <c r="G393">
        <f>Table1[[#This Row],[price]]*Table1[[#This Row],[units_sold]]</f>
        <v>700</v>
      </c>
      <c r="H393" t="str" cm="1">
        <f t="array" ref="H3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93" t="s">
        <v>14088</v>
      </c>
      <c r="J393" s="28">
        <v>4.24</v>
      </c>
      <c r="K393" s="35" t="str" cm="1">
        <f t="array" ref="K3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93" s="29">
        <v>50</v>
      </c>
      <c r="M393" s="29">
        <v>29</v>
      </c>
      <c r="N393" s="29">
        <v>12</v>
      </c>
      <c r="O393" s="29">
        <v>4</v>
      </c>
      <c r="P393" s="29">
        <v>2</v>
      </c>
      <c r="Q393" s="30">
        <v>3</v>
      </c>
      <c r="R393">
        <v>0</v>
      </c>
      <c r="S393">
        <v>0</v>
      </c>
      <c r="T393">
        <v>0</v>
      </c>
      <c r="U393">
        <v>0</v>
      </c>
      <c r="V393" t="s">
        <v>100</v>
      </c>
      <c r="W393" t="s">
        <v>101</v>
      </c>
      <c r="X393" t="s">
        <v>36</v>
      </c>
      <c r="Y393">
        <v>2</v>
      </c>
      <c r="Z393">
        <v>0</v>
      </c>
      <c r="AA393">
        <v>43</v>
      </c>
      <c r="AB393" t="str" cm="1">
        <f t="array" ref="AB3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3">
        <v>50</v>
      </c>
      <c r="AD393">
        <v>1</v>
      </c>
      <c r="AE393" t="s">
        <v>37</v>
      </c>
      <c r="AF393" t="s">
        <v>1340</v>
      </c>
      <c r="AG393">
        <v>1160</v>
      </c>
      <c r="AH393">
        <v>4.1439655169999998</v>
      </c>
      <c r="AI393" s="37" t="str" cm="1">
        <f t="array" ref="AI3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93">
        <v>0</v>
      </c>
      <c r="AK393" s="1" t="s">
        <v>1341</v>
      </c>
      <c r="AL393" s="18" t="s">
        <v>14505</v>
      </c>
    </row>
    <row r="394" spans="1:38" x14ac:dyDescent="0.3">
      <c r="A394">
        <v>393</v>
      </c>
      <c r="B394" t="s">
        <v>228</v>
      </c>
      <c r="C394">
        <v>1.65</v>
      </c>
      <c r="D394">
        <v>2</v>
      </c>
      <c r="E394">
        <v>0.35</v>
      </c>
      <c r="F394">
        <v>1000</v>
      </c>
      <c r="G394">
        <f>Table1[[#This Row],[price]]*Table1[[#This Row],[units_sold]]</f>
        <v>1650</v>
      </c>
      <c r="H394" t="str" cm="1">
        <f t="array" ref="H3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394" t="s">
        <v>14089</v>
      </c>
      <c r="J394" s="28">
        <v>3.67</v>
      </c>
      <c r="K394" s="35" t="str" cm="1">
        <f t="array" ref="K3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94" s="29">
        <v>191</v>
      </c>
      <c r="M394" s="29">
        <v>89</v>
      </c>
      <c r="N394" s="29">
        <v>26</v>
      </c>
      <c r="O394" s="29">
        <v>31</v>
      </c>
      <c r="P394" s="29">
        <v>14</v>
      </c>
      <c r="Q394" s="30">
        <v>31</v>
      </c>
      <c r="R394">
        <v>0</v>
      </c>
      <c r="S394">
        <v>0</v>
      </c>
      <c r="T394">
        <v>0</v>
      </c>
      <c r="U394">
        <v>0</v>
      </c>
      <c r="V394" t="s">
        <v>34</v>
      </c>
      <c r="W394" t="s">
        <v>79</v>
      </c>
      <c r="X394" t="s">
        <v>36</v>
      </c>
      <c r="Y394">
        <v>1</v>
      </c>
      <c r="Z394">
        <v>0</v>
      </c>
      <c r="AA394">
        <v>38</v>
      </c>
      <c r="AB394" t="str" cm="1">
        <f t="array" ref="AB3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394">
        <v>50</v>
      </c>
      <c r="AD394">
        <v>1</v>
      </c>
      <c r="AE394" t="s">
        <v>37</v>
      </c>
      <c r="AF394" t="s">
        <v>1342</v>
      </c>
      <c r="AG394">
        <v>5654</v>
      </c>
      <c r="AH394">
        <v>3.9587902370000001</v>
      </c>
      <c r="AI394" s="37" t="str" cm="1">
        <f t="array" ref="AI3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94">
        <v>0</v>
      </c>
      <c r="AK394" t="s">
        <v>1343</v>
      </c>
      <c r="AL394" s="17" t="s">
        <v>14176</v>
      </c>
    </row>
    <row r="395" spans="1:38" x14ac:dyDescent="0.3">
      <c r="A395">
        <v>394</v>
      </c>
      <c r="B395" t="s">
        <v>1344</v>
      </c>
      <c r="C395">
        <v>11</v>
      </c>
      <c r="D395">
        <v>106</v>
      </c>
      <c r="E395">
        <v>95</v>
      </c>
      <c r="F395">
        <v>20000</v>
      </c>
      <c r="G395">
        <f>Table1[[#This Row],[price]]*Table1[[#This Row],[units_sold]]</f>
        <v>220000</v>
      </c>
      <c r="H395" t="str" cm="1">
        <f t="array" ref="H3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395" t="s">
        <v>14089</v>
      </c>
      <c r="J395" s="28">
        <v>3.92</v>
      </c>
      <c r="K395" s="35" t="str" cm="1">
        <f t="array" ref="K3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95" s="29">
        <v>10150</v>
      </c>
      <c r="M395" s="29">
        <v>4974</v>
      </c>
      <c r="N395" s="29">
        <v>2091</v>
      </c>
      <c r="O395" s="29">
        <v>1409</v>
      </c>
      <c r="P395" s="29">
        <v>655</v>
      </c>
      <c r="Q395" s="30">
        <v>1021</v>
      </c>
      <c r="R395">
        <v>1</v>
      </c>
      <c r="S395">
        <v>0</v>
      </c>
      <c r="T395">
        <v>0</v>
      </c>
      <c r="U395">
        <v>1</v>
      </c>
      <c r="V395" t="s">
        <v>34</v>
      </c>
      <c r="W395" t="s">
        <v>52</v>
      </c>
      <c r="X395" t="s">
        <v>36</v>
      </c>
      <c r="Y395">
        <v>3</v>
      </c>
      <c r="Z395">
        <v>0</v>
      </c>
      <c r="AA395">
        <v>45</v>
      </c>
      <c r="AB395" t="str" cm="1">
        <f t="array" ref="AB3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5">
        <v>50</v>
      </c>
      <c r="AD395">
        <v>1</v>
      </c>
      <c r="AE395" t="s">
        <v>37</v>
      </c>
      <c r="AF395" t="s">
        <v>1345</v>
      </c>
      <c r="AG395">
        <v>25093</v>
      </c>
      <c r="AH395">
        <v>4.068664568</v>
      </c>
      <c r="AI395" s="37" t="str" cm="1">
        <f t="array" ref="AI3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95">
        <v>1</v>
      </c>
      <c r="AK395" t="s">
        <v>1346</v>
      </c>
      <c r="AL395" s="18" t="s">
        <v>14506</v>
      </c>
    </row>
    <row r="396" spans="1:38" x14ac:dyDescent="0.3">
      <c r="A396">
        <v>395</v>
      </c>
      <c r="B396" t="s">
        <v>1347</v>
      </c>
      <c r="C396">
        <v>11</v>
      </c>
      <c r="D396">
        <v>85</v>
      </c>
      <c r="E396">
        <v>74</v>
      </c>
      <c r="F396">
        <v>1000</v>
      </c>
      <c r="G396">
        <f>Table1[[#This Row],[price]]*Table1[[#This Row],[units_sold]]</f>
        <v>11000</v>
      </c>
      <c r="H396" t="str" cm="1">
        <f t="array" ref="H3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96" t="s">
        <v>14089</v>
      </c>
      <c r="J396" s="28">
        <v>4.08</v>
      </c>
      <c r="K396" s="35" t="str" cm="1">
        <f t="array" ref="K3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96" s="29">
        <v>454</v>
      </c>
      <c r="M396" s="29">
        <v>231</v>
      </c>
      <c r="N396" s="29">
        <v>118</v>
      </c>
      <c r="O396" s="29">
        <v>49</v>
      </c>
      <c r="P396" s="29">
        <v>21</v>
      </c>
      <c r="Q396" s="30">
        <v>35</v>
      </c>
      <c r="R396">
        <v>0</v>
      </c>
      <c r="S396">
        <v>0</v>
      </c>
      <c r="T396">
        <v>0</v>
      </c>
      <c r="U396">
        <v>0</v>
      </c>
      <c r="V396" t="s">
        <v>42</v>
      </c>
      <c r="W396" t="s">
        <v>52</v>
      </c>
      <c r="X396" t="s">
        <v>36</v>
      </c>
      <c r="Y396">
        <v>3</v>
      </c>
      <c r="Z396">
        <v>0</v>
      </c>
      <c r="AA396">
        <v>40</v>
      </c>
      <c r="AB396" t="str" cm="1">
        <f t="array" ref="AB3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6">
        <v>50</v>
      </c>
      <c r="AD396">
        <v>1</v>
      </c>
      <c r="AE396" t="s">
        <v>37</v>
      </c>
      <c r="AF396" t="s">
        <v>1348</v>
      </c>
      <c r="AG396">
        <v>895</v>
      </c>
      <c r="AH396">
        <v>4.3340782119999997</v>
      </c>
      <c r="AI396" s="37" t="str" cm="1">
        <f t="array" ref="AI3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96">
        <v>0</v>
      </c>
      <c r="AK396" t="s">
        <v>1349</v>
      </c>
      <c r="AL396" s="17" t="s">
        <v>14507</v>
      </c>
    </row>
    <row r="397" spans="1:38" x14ac:dyDescent="0.3">
      <c r="A397">
        <v>396</v>
      </c>
      <c r="B397" t="s">
        <v>1350</v>
      </c>
      <c r="C397">
        <v>7</v>
      </c>
      <c r="D397">
        <v>6</v>
      </c>
      <c r="E397">
        <v>-1</v>
      </c>
      <c r="F397">
        <v>1000</v>
      </c>
      <c r="G397">
        <f>Table1[[#This Row],[price]]*Table1[[#This Row],[units_sold]]</f>
        <v>7000</v>
      </c>
      <c r="H397" t="str" cm="1">
        <f t="array" ref="H3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97" t="s">
        <v>14088</v>
      </c>
      <c r="J397" s="28">
        <v>4.12</v>
      </c>
      <c r="K397" s="35" t="str" cm="1">
        <f t="array" ref="K3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97" s="29">
        <v>442</v>
      </c>
      <c r="M397" s="29">
        <v>220</v>
      </c>
      <c r="N397" s="29">
        <v>111</v>
      </c>
      <c r="O397" s="29">
        <v>72</v>
      </c>
      <c r="P397" s="29">
        <v>23</v>
      </c>
      <c r="Q397" s="30">
        <v>16</v>
      </c>
      <c r="R397">
        <v>0</v>
      </c>
      <c r="S397">
        <v>0</v>
      </c>
      <c r="T397">
        <v>0</v>
      </c>
      <c r="U397">
        <v>0</v>
      </c>
      <c r="V397" t="s">
        <v>70</v>
      </c>
      <c r="W397" t="s">
        <v>52</v>
      </c>
      <c r="X397" t="s">
        <v>36</v>
      </c>
      <c r="Y397">
        <v>2</v>
      </c>
      <c r="Z397">
        <v>0</v>
      </c>
      <c r="AA397">
        <v>47</v>
      </c>
      <c r="AB397" t="str" cm="1">
        <f t="array" ref="AB3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7">
        <v>50</v>
      </c>
      <c r="AD397">
        <v>1</v>
      </c>
      <c r="AE397" t="s">
        <v>37</v>
      </c>
      <c r="AF397" t="s">
        <v>1351</v>
      </c>
      <c r="AG397">
        <v>1369</v>
      </c>
      <c r="AH397">
        <v>4.0613586560000003</v>
      </c>
      <c r="AI397" s="37" t="str" cm="1">
        <f t="array" ref="AI3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97">
        <v>0</v>
      </c>
      <c r="AK397" t="s">
        <v>1352</v>
      </c>
      <c r="AL397" s="18" t="s">
        <v>14508</v>
      </c>
    </row>
    <row r="398" spans="1:38" x14ac:dyDescent="0.3">
      <c r="A398">
        <v>397</v>
      </c>
      <c r="B398" t="s">
        <v>925</v>
      </c>
      <c r="C398">
        <v>8</v>
      </c>
      <c r="D398">
        <v>72</v>
      </c>
      <c r="E398">
        <v>64</v>
      </c>
      <c r="F398">
        <v>1000</v>
      </c>
      <c r="G398">
        <f>Table1[[#This Row],[price]]*Table1[[#This Row],[units_sold]]</f>
        <v>8000</v>
      </c>
      <c r="H398" t="str" cm="1">
        <f t="array" ref="H3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398" t="s">
        <v>14088</v>
      </c>
      <c r="J398" s="28">
        <v>4.01</v>
      </c>
      <c r="K398" s="35" t="str" cm="1">
        <f t="array" ref="K3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398" s="29">
        <v>153</v>
      </c>
      <c r="M398" s="29">
        <v>85</v>
      </c>
      <c r="N398" s="29">
        <v>22</v>
      </c>
      <c r="O398" s="29">
        <v>24</v>
      </c>
      <c r="P398" s="29">
        <v>7</v>
      </c>
      <c r="Q398" s="30">
        <v>15</v>
      </c>
      <c r="R398">
        <v>0</v>
      </c>
      <c r="S398">
        <v>0</v>
      </c>
      <c r="T398">
        <v>0</v>
      </c>
      <c r="U398">
        <v>0</v>
      </c>
      <c r="V398" t="s">
        <v>70</v>
      </c>
      <c r="W398" t="s">
        <v>52</v>
      </c>
      <c r="X398" t="s">
        <v>36</v>
      </c>
      <c r="Y398">
        <v>2</v>
      </c>
      <c r="Z398">
        <v>0</v>
      </c>
      <c r="AA398">
        <v>41</v>
      </c>
      <c r="AB398" t="str" cm="1">
        <f t="array" ref="AB3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8">
        <v>50</v>
      </c>
      <c r="AE398" t="s">
        <v>37</v>
      </c>
      <c r="AF398" t="s">
        <v>1353</v>
      </c>
      <c r="AG398">
        <v>4136</v>
      </c>
      <c r="AH398">
        <v>3.9124758220000002</v>
      </c>
      <c r="AI398" s="37" t="str" cm="1">
        <f t="array" ref="AI3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398">
        <v>0</v>
      </c>
      <c r="AK398" t="s">
        <v>1354</v>
      </c>
      <c r="AL398" s="17" t="s">
        <v>14381</v>
      </c>
    </row>
    <row r="399" spans="1:38" x14ac:dyDescent="0.3">
      <c r="A399">
        <v>398</v>
      </c>
      <c r="B399" t="s">
        <v>1355</v>
      </c>
      <c r="C399">
        <v>15</v>
      </c>
      <c r="D399">
        <v>13</v>
      </c>
      <c r="E399">
        <v>-2</v>
      </c>
      <c r="F399">
        <v>5000</v>
      </c>
      <c r="G399">
        <f>Table1[[#This Row],[price]]*Table1[[#This Row],[units_sold]]</f>
        <v>75000</v>
      </c>
      <c r="H399" t="str" cm="1">
        <f t="array" ref="H3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399" t="s">
        <v>14088</v>
      </c>
      <c r="J399" s="28">
        <v>3.95</v>
      </c>
      <c r="K399" s="35" t="str" cm="1">
        <f t="array" ref="K3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399" s="29">
        <v>1632</v>
      </c>
      <c r="M399" s="29">
        <v>836</v>
      </c>
      <c r="N399" s="29">
        <v>306</v>
      </c>
      <c r="O399" s="29">
        <v>221</v>
      </c>
      <c r="P399" s="29">
        <v>103</v>
      </c>
      <c r="Q399" s="30">
        <v>166</v>
      </c>
      <c r="R399">
        <v>0</v>
      </c>
      <c r="S399">
        <v>0</v>
      </c>
      <c r="T399">
        <v>0</v>
      </c>
      <c r="U399">
        <v>0</v>
      </c>
      <c r="V399" t="s">
        <v>64</v>
      </c>
      <c r="W399" t="s">
        <v>52</v>
      </c>
      <c r="X399" t="s">
        <v>36</v>
      </c>
      <c r="Y399">
        <v>4</v>
      </c>
      <c r="Z399">
        <v>0</v>
      </c>
      <c r="AA399">
        <v>41</v>
      </c>
      <c r="AB399" t="str" cm="1">
        <f t="array" ref="AB3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399">
        <v>50</v>
      </c>
      <c r="AE399" t="s">
        <v>37</v>
      </c>
      <c r="AF399" t="s">
        <v>1356</v>
      </c>
      <c r="AG399">
        <v>32323</v>
      </c>
      <c r="AH399">
        <v>4.0404974789999999</v>
      </c>
      <c r="AI399" s="37" t="str" cm="1">
        <f t="array" ref="AI3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399">
        <v>0</v>
      </c>
      <c r="AK399" t="s">
        <v>1357</v>
      </c>
      <c r="AL399" s="18" t="s">
        <v>14509</v>
      </c>
    </row>
    <row r="400" spans="1:38" x14ac:dyDescent="0.3">
      <c r="A400">
        <v>399</v>
      </c>
      <c r="B400" t="s">
        <v>1358</v>
      </c>
      <c r="C400">
        <v>9</v>
      </c>
      <c r="D400">
        <v>46</v>
      </c>
      <c r="E400">
        <v>37</v>
      </c>
      <c r="F400">
        <v>100</v>
      </c>
      <c r="G400">
        <f>Table1[[#This Row],[price]]*Table1[[#This Row],[units_sold]]</f>
        <v>900</v>
      </c>
      <c r="H400" t="str" cm="1">
        <f t="array" ref="H4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00" t="s">
        <v>14088</v>
      </c>
      <c r="J400" s="28">
        <v>4.8600000000000003</v>
      </c>
      <c r="K400" s="35" t="str" cm="1">
        <f t="array" ref="K4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400" s="29">
        <v>7</v>
      </c>
      <c r="M400" s="29">
        <v>6</v>
      </c>
      <c r="N400" s="29">
        <v>1</v>
      </c>
      <c r="O400" s="29">
        <v>0</v>
      </c>
      <c r="P400" s="29">
        <v>0</v>
      </c>
      <c r="Q400" s="30">
        <v>0</v>
      </c>
      <c r="R400">
        <v>0</v>
      </c>
      <c r="S400">
        <v>0</v>
      </c>
      <c r="T400">
        <v>0</v>
      </c>
      <c r="U400">
        <v>0</v>
      </c>
      <c r="V400" t="s">
        <v>4024</v>
      </c>
      <c r="W400" t="s">
        <v>4024</v>
      </c>
      <c r="X400" t="s">
        <v>36</v>
      </c>
      <c r="Y400">
        <v>3</v>
      </c>
      <c r="Z400">
        <v>0</v>
      </c>
      <c r="AA400">
        <v>74</v>
      </c>
      <c r="AB400" t="str" cm="1">
        <f t="array" ref="AB4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400">
        <v>30</v>
      </c>
      <c r="AE400" t="s">
        <v>37</v>
      </c>
      <c r="AF400" t="s">
        <v>1360</v>
      </c>
      <c r="AG400">
        <v>2228</v>
      </c>
      <c r="AH400">
        <v>4.2280071809999997</v>
      </c>
      <c r="AI400" s="37" t="str" cm="1">
        <f t="array" ref="AI4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00">
        <v>0</v>
      </c>
      <c r="AK400" t="s">
        <v>1362</v>
      </c>
      <c r="AL400" s="17" t="s">
        <v>14510</v>
      </c>
    </row>
    <row r="401" spans="1:38" x14ac:dyDescent="0.3">
      <c r="A401">
        <v>400</v>
      </c>
      <c r="B401" t="s">
        <v>1363</v>
      </c>
      <c r="C401">
        <v>7</v>
      </c>
      <c r="D401">
        <v>6</v>
      </c>
      <c r="E401">
        <v>-1</v>
      </c>
      <c r="F401">
        <v>10000</v>
      </c>
      <c r="G401">
        <f>Table1[[#This Row],[price]]*Table1[[#This Row],[units_sold]]</f>
        <v>70000</v>
      </c>
      <c r="H401" t="str" cm="1">
        <f t="array" ref="H4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01" t="s">
        <v>14088</v>
      </c>
      <c r="J401" s="28">
        <v>4.41</v>
      </c>
      <c r="K401" s="35" t="str" cm="1">
        <f t="array" ref="K4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01" s="29">
        <v>3078</v>
      </c>
      <c r="M401" s="29">
        <v>2050</v>
      </c>
      <c r="N401" s="29">
        <v>550</v>
      </c>
      <c r="O401" s="29">
        <v>276</v>
      </c>
      <c r="P401" s="29">
        <v>87</v>
      </c>
      <c r="Q401" s="30">
        <v>115</v>
      </c>
      <c r="R401">
        <v>1</v>
      </c>
      <c r="S401">
        <v>0</v>
      </c>
      <c r="T401">
        <v>1</v>
      </c>
      <c r="U401">
        <v>0</v>
      </c>
      <c r="V401" t="s">
        <v>144</v>
      </c>
      <c r="W401" t="s">
        <v>52</v>
      </c>
      <c r="X401" t="s">
        <v>36</v>
      </c>
      <c r="Y401">
        <v>2</v>
      </c>
      <c r="Z401">
        <v>0</v>
      </c>
      <c r="AA401">
        <v>17</v>
      </c>
      <c r="AB401" t="str" cm="1">
        <f t="array" ref="AB4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401">
        <v>50</v>
      </c>
      <c r="AE401" t="s">
        <v>37</v>
      </c>
      <c r="AF401" t="s">
        <v>1364</v>
      </c>
      <c r="AG401">
        <v>11264</v>
      </c>
      <c r="AH401">
        <v>4.1013849430000002</v>
      </c>
      <c r="AI401" s="37" t="str" cm="1">
        <f t="array" ref="AI4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01">
        <v>0</v>
      </c>
      <c r="AK401" t="s">
        <v>1365</v>
      </c>
      <c r="AL401" s="18" t="s">
        <v>14511</v>
      </c>
    </row>
    <row r="402" spans="1:38" x14ac:dyDescent="0.3">
      <c r="A402">
        <v>401</v>
      </c>
      <c r="B402" t="s">
        <v>1366</v>
      </c>
      <c r="C402">
        <v>11</v>
      </c>
      <c r="D402">
        <v>10</v>
      </c>
      <c r="E402">
        <v>-1</v>
      </c>
      <c r="F402">
        <v>100</v>
      </c>
      <c r="G402">
        <f>Table1[[#This Row],[price]]*Table1[[#This Row],[units_sold]]</f>
        <v>1100</v>
      </c>
      <c r="H402" t="str" cm="1">
        <f t="array" ref="H4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02" t="s">
        <v>14089</v>
      </c>
      <c r="J402" s="28">
        <v>3.08</v>
      </c>
      <c r="K402" s="35" t="str" cm="1">
        <f t="array" ref="K4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02" s="29">
        <v>39</v>
      </c>
      <c r="M402" s="29">
        <v>11</v>
      </c>
      <c r="N402" s="29">
        <v>8</v>
      </c>
      <c r="O402" s="29">
        <v>3</v>
      </c>
      <c r="P402" s="29">
        <v>7</v>
      </c>
      <c r="Q402" s="30">
        <v>10</v>
      </c>
      <c r="R402">
        <v>0</v>
      </c>
      <c r="S402">
        <v>0</v>
      </c>
      <c r="T402">
        <v>0</v>
      </c>
      <c r="U402">
        <v>0</v>
      </c>
      <c r="V402" t="s">
        <v>144</v>
      </c>
      <c r="W402" t="s">
        <v>43</v>
      </c>
      <c r="X402" t="s">
        <v>36</v>
      </c>
      <c r="Y402">
        <v>2</v>
      </c>
      <c r="Z402">
        <v>0</v>
      </c>
      <c r="AA402">
        <v>47</v>
      </c>
      <c r="AB402" t="str" cm="1">
        <f t="array" ref="AB4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02">
        <v>50</v>
      </c>
      <c r="AE402" t="s">
        <v>37</v>
      </c>
      <c r="AF402" t="s">
        <v>1367</v>
      </c>
      <c r="AG402">
        <v>103</v>
      </c>
      <c r="AH402">
        <v>3.6893203880000001</v>
      </c>
      <c r="AI402" s="37" t="str" cm="1">
        <f t="array" ref="AI4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02">
        <v>0</v>
      </c>
      <c r="AK402" t="s">
        <v>1368</v>
      </c>
      <c r="AL402" s="17" t="s">
        <v>14512</v>
      </c>
    </row>
    <row r="403" spans="1:38" x14ac:dyDescent="0.3">
      <c r="A403">
        <v>402</v>
      </c>
      <c r="B403" t="s">
        <v>718</v>
      </c>
      <c r="C403">
        <v>8</v>
      </c>
      <c r="D403">
        <v>10</v>
      </c>
      <c r="E403">
        <v>2</v>
      </c>
      <c r="F403">
        <v>100</v>
      </c>
      <c r="G403">
        <f>Table1[[#This Row],[price]]*Table1[[#This Row],[units_sold]]</f>
        <v>800</v>
      </c>
      <c r="H403" t="str" cm="1">
        <f t="array" ref="H4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03" t="s">
        <v>14088</v>
      </c>
      <c r="J403" s="28">
        <v>4.07</v>
      </c>
      <c r="K403" s="35" t="str" cm="1">
        <f t="array" ref="K4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03" s="29">
        <v>58</v>
      </c>
      <c r="M403" s="29">
        <v>27</v>
      </c>
      <c r="N403" s="29">
        <v>18</v>
      </c>
      <c r="O403" s="29">
        <v>7</v>
      </c>
      <c r="P403" s="29">
        <v>2</v>
      </c>
      <c r="Q403" s="30">
        <v>4</v>
      </c>
      <c r="R403">
        <v>0</v>
      </c>
      <c r="S403">
        <v>0</v>
      </c>
      <c r="T403">
        <v>0</v>
      </c>
      <c r="U403">
        <v>0</v>
      </c>
      <c r="V403" t="s">
        <v>34</v>
      </c>
      <c r="W403" t="s">
        <v>43</v>
      </c>
      <c r="X403" t="s">
        <v>36</v>
      </c>
      <c r="Y403">
        <v>2</v>
      </c>
      <c r="Z403">
        <v>0</v>
      </c>
      <c r="AA403">
        <v>23</v>
      </c>
      <c r="AB403" t="str" cm="1">
        <f t="array" ref="AB4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03">
        <v>50</v>
      </c>
      <c r="AD403">
        <v>1</v>
      </c>
      <c r="AE403" t="s">
        <v>37</v>
      </c>
      <c r="AF403" t="s">
        <v>1369</v>
      </c>
      <c r="AG403">
        <v>123</v>
      </c>
      <c r="AH403">
        <v>4.0406504070000002</v>
      </c>
      <c r="AI403" s="37" t="str" cm="1">
        <f t="array" ref="AI4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03">
        <v>0</v>
      </c>
      <c r="AK403" t="s">
        <v>1370</v>
      </c>
      <c r="AL403" s="18" t="s">
        <v>14317</v>
      </c>
    </row>
    <row r="404" spans="1:38" x14ac:dyDescent="0.3">
      <c r="A404">
        <v>403</v>
      </c>
      <c r="B404" t="s">
        <v>475</v>
      </c>
      <c r="C404">
        <v>2</v>
      </c>
      <c r="D404">
        <v>2</v>
      </c>
      <c r="E404">
        <v>0</v>
      </c>
      <c r="F404">
        <v>100</v>
      </c>
      <c r="G404">
        <f>Table1[[#This Row],[price]]*Table1[[#This Row],[units_sold]]</f>
        <v>200</v>
      </c>
      <c r="H404" t="str" cm="1">
        <f t="array" ref="H4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04" t="s">
        <v>14089</v>
      </c>
      <c r="J404" s="28">
        <v>2.92</v>
      </c>
      <c r="K404" s="35" t="str" cm="1">
        <f t="array" ref="K4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404" s="29">
        <v>12</v>
      </c>
      <c r="M404" s="29">
        <v>2</v>
      </c>
      <c r="N404" s="29">
        <v>2</v>
      </c>
      <c r="O404" s="29">
        <v>4</v>
      </c>
      <c r="P404" s="29">
        <v>1</v>
      </c>
      <c r="Q404" s="30">
        <v>3</v>
      </c>
      <c r="R404">
        <v>0</v>
      </c>
      <c r="S404">
        <v>0</v>
      </c>
      <c r="T404">
        <v>0</v>
      </c>
      <c r="U404">
        <v>0</v>
      </c>
      <c r="V404" t="s">
        <v>64</v>
      </c>
      <c r="W404" t="s">
        <v>4023</v>
      </c>
      <c r="X404" t="s">
        <v>36</v>
      </c>
      <c r="Y404">
        <v>1</v>
      </c>
      <c r="Z404">
        <v>0</v>
      </c>
      <c r="AA404">
        <v>25</v>
      </c>
      <c r="AB404" t="str" cm="1">
        <f t="array" ref="AB4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04">
        <v>50</v>
      </c>
      <c r="AD404">
        <v>1</v>
      </c>
      <c r="AE404" t="s">
        <v>37</v>
      </c>
      <c r="AF404" t="s">
        <v>1371</v>
      </c>
      <c r="AG404">
        <v>366</v>
      </c>
      <c r="AH404">
        <v>3.9754098359999999</v>
      </c>
      <c r="AI404" s="37" t="str" cm="1">
        <f t="array" ref="AI4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04">
        <v>0</v>
      </c>
      <c r="AK404" t="s">
        <v>1372</v>
      </c>
      <c r="AL404" s="17" t="s">
        <v>14513</v>
      </c>
    </row>
    <row r="405" spans="1:38" x14ac:dyDescent="0.3">
      <c r="A405">
        <v>404</v>
      </c>
      <c r="B405" t="s">
        <v>1373</v>
      </c>
      <c r="C405">
        <v>8</v>
      </c>
      <c r="D405">
        <v>13</v>
      </c>
      <c r="E405">
        <v>5</v>
      </c>
      <c r="F405">
        <v>100</v>
      </c>
      <c r="G405">
        <f>Table1[[#This Row],[price]]*Table1[[#This Row],[units_sold]]</f>
        <v>800</v>
      </c>
      <c r="H405" t="str" cm="1">
        <f t="array" ref="H4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05" t="s">
        <v>14088</v>
      </c>
      <c r="J405" s="28">
        <v>4.04</v>
      </c>
      <c r="K405" s="35" t="str" cm="1">
        <f t="array" ref="K4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05" s="29">
        <v>57</v>
      </c>
      <c r="M405" s="29">
        <v>29</v>
      </c>
      <c r="N405" s="29">
        <v>16</v>
      </c>
      <c r="O405" s="29">
        <v>2</v>
      </c>
      <c r="P405" s="29">
        <v>5</v>
      </c>
      <c r="Q405" s="30">
        <v>5</v>
      </c>
      <c r="R405">
        <v>0</v>
      </c>
      <c r="S405">
        <v>0</v>
      </c>
      <c r="T405">
        <v>0</v>
      </c>
      <c r="U405">
        <v>0</v>
      </c>
      <c r="V405" t="s">
        <v>576</v>
      </c>
      <c r="W405" t="s">
        <v>35</v>
      </c>
      <c r="X405" t="s">
        <v>36</v>
      </c>
      <c r="Y405">
        <v>2</v>
      </c>
      <c r="Z405">
        <v>0</v>
      </c>
      <c r="AA405">
        <v>51</v>
      </c>
      <c r="AB405" t="str" cm="1">
        <f t="array" ref="AB4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05">
        <v>50</v>
      </c>
      <c r="AE405" t="s">
        <v>37</v>
      </c>
      <c r="AF405" t="s">
        <v>123</v>
      </c>
      <c r="AG405">
        <v>4516</v>
      </c>
      <c r="AH405">
        <v>4.2318423379999999</v>
      </c>
      <c r="AI405" s="37" t="str" cm="1">
        <f t="array" ref="AI4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05">
        <v>0</v>
      </c>
      <c r="AK405" t="s">
        <v>1374</v>
      </c>
      <c r="AL405" s="18" t="s">
        <v>14514</v>
      </c>
    </row>
    <row r="406" spans="1:38" x14ac:dyDescent="0.3">
      <c r="A406">
        <v>405</v>
      </c>
      <c r="B406" t="s">
        <v>1375</v>
      </c>
      <c r="C406">
        <v>22</v>
      </c>
      <c r="D406">
        <v>159</v>
      </c>
      <c r="E406">
        <v>137</v>
      </c>
      <c r="F406">
        <v>1000</v>
      </c>
      <c r="G406">
        <f>Table1[[#This Row],[price]]*Table1[[#This Row],[units_sold]]</f>
        <v>22000</v>
      </c>
      <c r="H406" t="str" cm="1">
        <f t="array" ref="H4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06" t="s">
        <v>14088</v>
      </c>
      <c r="J406" s="28">
        <v>4.04</v>
      </c>
      <c r="K406" s="35" t="str" cm="1">
        <f t="array" ref="K4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06" s="29">
        <v>235</v>
      </c>
      <c r="M406" s="29">
        <v>127</v>
      </c>
      <c r="N406" s="29">
        <v>49</v>
      </c>
      <c r="O406" s="29">
        <v>26</v>
      </c>
      <c r="P406" s="29">
        <v>7</v>
      </c>
      <c r="Q406" s="30">
        <v>26</v>
      </c>
      <c r="R406">
        <v>0</v>
      </c>
      <c r="S406">
        <v>0</v>
      </c>
      <c r="T406">
        <v>0</v>
      </c>
      <c r="U406">
        <v>0</v>
      </c>
      <c r="V406" t="s">
        <v>70</v>
      </c>
      <c r="W406" t="s">
        <v>52</v>
      </c>
      <c r="X406" t="s">
        <v>36</v>
      </c>
      <c r="Y406">
        <v>5</v>
      </c>
      <c r="Z406">
        <v>0</v>
      </c>
      <c r="AA406">
        <v>80</v>
      </c>
      <c r="AB406" t="str" cm="1">
        <f t="array" ref="AB4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406">
        <v>50</v>
      </c>
      <c r="AE406" t="s">
        <v>37</v>
      </c>
      <c r="AF406" t="s">
        <v>1376</v>
      </c>
      <c r="AG406">
        <v>541</v>
      </c>
      <c r="AH406">
        <v>4.0979667280000003</v>
      </c>
      <c r="AI406" s="37" t="str" cm="1">
        <f t="array" ref="AI4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06">
        <v>0</v>
      </c>
      <c r="AK406" s="1" t="s">
        <v>1378</v>
      </c>
      <c r="AL406" s="17" t="s">
        <v>14515</v>
      </c>
    </row>
    <row r="407" spans="1:38" x14ac:dyDescent="0.3">
      <c r="A407">
        <v>406</v>
      </c>
      <c r="B407" t="s">
        <v>1379</v>
      </c>
      <c r="C407">
        <v>11</v>
      </c>
      <c r="D407">
        <v>10</v>
      </c>
      <c r="E407">
        <v>-1</v>
      </c>
      <c r="F407">
        <v>1000</v>
      </c>
      <c r="G407">
        <f>Table1[[#This Row],[price]]*Table1[[#This Row],[units_sold]]</f>
        <v>11000</v>
      </c>
      <c r="H407" t="str" cm="1">
        <f t="array" ref="H4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07" t="s">
        <v>14088</v>
      </c>
      <c r="J407" s="28">
        <v>3.89</v>
      </c>
      <c r="K407" s="35" t="str" cm="1">
        <f t="array" ref="K4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07" s="29">
        <v>140</v>
      </c>
      <c r="M407" s="29">
        <v>66</v>
      </c>
      <c r="N407" s="29">
        <v>35</v>
      </c>
      <c r="O407" s="29">
        <v>15</v>
      </c>
      <c r="P407" s="29">
        <v>5</v>
      </c>
      <c r="Q407" s="30">
        <v>19</v>
      </c>
      <c r="R407">
        <v>0</v>
      </c>
      <c r="S407">
        <v>0</v>
      </c>
      <c r="T407">
        <v>0</v>
      </c>
      <c r="U407">
        <v>0</v>
      </c>
      <c r="V407" t="s">
        <v>34</v>
      </c>
      <c r="W407" t="s">
        <v>43</v>
      </c>
      <c r="X407" t="s">
        <v>36</v>
      </c>
      <c r="Y407">
        <v>3</v>
      </c>
      <c r="Z407">
        <v>0</v>
      </c>
      <c r="AA407">
        <v>42</v>
      </c>
      <c r="AB407" t="str" cm="1">
        <f t="array" ref="AB4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07">
        <v>50</v>
      </c>
      <c r="AE407" t="s">
        <v>37</v>
      </c>
      <c r="AF407" t="s">
        <v>1380</v>
      </c>
      <c r="AG407">
        <v>124563</v>
      </c>
      <c r="AH407">
        <v>4.1935887860000003</v>
      </c>
      <c r="AI407" s="37" t="str" cm="1">
        <f t="array" ref="AI4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07">
        <v>0</v>
      </c>
      <c r="AK407" t="s">
        <v>1381</v>
      </c>
      <c r="AL407" s="18" t="s">
        <v>14516</v>
      </c>
    </row>
    <row r="408" spans="1:38" x14ac:dyDescent="0.3">
      <c r="A408">
        <v>407</v>
      </c>
      <c r="B408" t="s">
        <v>1382</v>
      </c>
      <c r="C408">
        <v>6</v>
      </c>
      <c r="D408">
        <v>6</v>
      </c>
      <c r="E408">
        <v>0</v>
      </c>
      <c r="F408">
        <v>1000</v>
      </c>
      <c r="G408">
        <f>Table1[[#This Row],[price]]*Table1[[#This Row],[units_sold]]</f>
        <v>6000</v>
      </c>
      <c r="H408" t="str" cm="1">
        <f t="array" ref="H4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08" t="s">
        <v>14089</v>
      </c>
      <c r="J408" s="28">
        <v>3.73</v>
      </c>
      <c r="K408" s="35" t="str" cm="1">
        <f t="array" ref="K4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08" s="29">
        <v>142</v>
      </c>
      <c r="M408" s="29">
        <v>56</v>
      </c>
      <c r="N408" s="29">
        <v>32</v>
      </c>
      <c r="O408" s="29">
        <v>30</v>
      </c>
      <c r="P408" s="29">
        <v>8</v>
      </c>
      <c r="Q408" s="30">
        <v>16</v>
      </c>
      <c r="R408">
        <v>0</v>
      </c>
      <c r="S408">
        <v>0</v>
      </c>
      <c r="T408">
        <v>0</v>
      </c>
      <c r="U408">
        <v>0</v>
      </c>
      <c r="V408" t="s">
        <v>51</v>
      </c>
      <c r="W408" t="s">
        <v>52</v>
      </c>
      <c r="X408" t="s">
        <v>36</v>
      </c>
      <c r="Y408">
        <v>2</v>
      </c>
      <c r="Z408">
        <v>0</v>
      </c>
      <c r="AA408">
        <v>50</v>
      </c>
      <c r="AB408" t="str" cm="1">
        <f t="array" ref="AB4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08">
        <v>50</v>
      </c>
      <c r="AE408" t="s">
        <v>37</v>
      </c>
      <c r="AF408" t="s">
        <v>1135</v>
      </c>
      <c r="AG408">
        <v>3053</v>
      </c>
      <c r="AH408">
        <v>3.858499836</v>
      </c>
      <c r="AI408" s="37" t="str" cm="1">
        <f t="array" ref="AI4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08">
        <v>0</v>
      </c>
      <c r="AK408" s="1" t="s">
        <v>1383</v>
      </c>
      <c r="AL408" s="17" t="s">
        <v>14517</v>
      </c>
    </row>
    <row r="409" spans="1:38" x14ac:dyDescent="0.3">
      <c r="A409">
        <v>408</v>
      </c>
      <c r="B409" t="s">
        <v>1384</v>
      </c>
      <c r="C409">
        <v>6</v>
      </c>
      <c r="D409">
        <v>38</v>
      </c>
      <c r="E409">
        <v>32</v>
      </c>
      <c r="F409">
        <v>5000</v>
      </c>
      <c r="G409">
        <f>Table1[[#This Row],[price]]*Table1[[#This Row],[units_sold]]</f>
        <v>30000</v>
      </c>
      <c r="H409" t="str" cm="1">
        <f t="array" ref="H4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09" t="s">
        <v>14088</v>
      </c>
      <c r="J409" s="28">
        <v>4.22</v>
      </c>
      <c r="K409" s="35" t="str" cm="1">
        <f t="array" ref="K4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09" s="29">
        <v>958</v>
      </c>
      <c r="M409" s="29">
        <v>571</v>
      </c>
      <c r="N409" s="29">
        <v>171</v>
      </c>
      <c r="O409" s="29">
        <v>116</v>
      </c>
      <c r="P409" s="29">
        <v>53</v>
      </c>
      <c r="Q409" s="30">
        <v>47</v>
      </c>
      <c r="R409">
        <v>0</v>
      </c>
      <c r="S409">
        <v>0</v>
      </c>
      <c r="T409">
        <v>0</v>
      </c>
      <c r="U409">
        <v>0</v>
      </c>
      <c r="V409" t="s">
        <v>70</v>
      </c>
      <c r="W409" t="s">
        <v>35</v>
      </c>
      <c r="X409" t="s">
        <v>36</v>
      </c>
      <c r="Y409">
        <v>2</v>
      </c>
      <c r="Z409">
        <v>0</v>
      </c>
      <c r="AA409">
        <v>40</v>
      </c>
      <c r="AB409" t="str" cm="1">
        <f t="array" ref="AB4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09">
        <v>50</v>
      </c>
      <c r="AD409">
        <v>1</v>
      </c>
      <c r="AE409" t="s">
        <v>37</v>
      </c>
      <c r="AF409" t="s">
        <v>1385</v>
      </c>
      <c r="AG409">
        <v>213709</v>
      </c>
      <c r="AH409">
        <v>4.2938996490000001</v>
      </c>
      <c r="AI409" s="37" t="str" cm="1">
        <f t="array" ref="AI4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09">
        <v>0</v>
      </c>
      <c r="AK409" t="s">
        <v>1386</v>
      </c>
      <c r="AL409" s="18" t="s">
        <v>14518</v>
      </c>
    </row>
    <row r="410" spans="1:38" x14ac:dyDescent="0.3">
      <c r="A410">
        <v>409</v>
      </c>
      <c r="B410" t="s">
        <v>1387</v>
      </c>
      <c r="C410">
        <v>9</v>
      </c>
      <c r="D410">
        <v>50</v>
      </c>
      <c r="E410">
        <v>41</v>
      </c>
      <c r="F410">
        <v>100</v>
      </c>
      <c r="G410">
        <f>Table1[[#This Row],[price]]*Table1[[#This Row],[units_sold]]</f>
        <v>900</v>
      </c>
      <c r="H410" t="str" cm="1">
        <f t="array" ref="H4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10" t="s">
        <v>14089</v>
      </c>
      <c r="J410" s="28">
        <v>3.84</v>
      </c>
      <c r="K410" s="35" t="str" cm="1">
        <f t="array" ref="K4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10" s="29">
        <v>37</v>
      </c>
      <c r="M410" s="29">
        <v>16</v>
      </c>
      <c r="N410" s="29">
        <v>10</v>
      </c>
      <c r="O410" s="29">
        <v>3</v>
      </c>
      <c r="P410" s="29">
        <v>5</v>
      </c>
      <c r="Q410" s="30">
        <v>3</v>
      </c>
      <c r="R410">
        <v>0</v>
      </c>
      <c r="S410">
        <v>0</v>
      </c>
      <c r="T410">
        <v>0</v>
      </c>
      <c r="U410">
        <v>0</v>
      </c>
      <c r="V410" t="s">
        <v>576</v>
      </c>
      <c r="W410" t="s">
        <v>52</v>
      </c>
      <c r="X410" t="s">
        <v>36</v>
      </c>
      <c r="Y410">
        <v>3</v>
      </c>
      <c r="Z410">
        <v>0</v>
      </c>
      <c r="AA410">
        <v>42</v>
      </c>
      <c r="AB410" t="str" cm="1">
        <f t="array" ref="AB4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10">
        <v>50</v>
      </c>
      <c r="AE410" t="s">
        <v>37</v>
      </c>
      <c r="AF410" t="s">
        <v>415</v>
      </c>
      <c r="AG410">
        <v>3237</v>
      </c>
      <c r="AH410">
        <v>3.9484090209999998</v>
      </c>
      <c r="AI410" s="37" t="str" cm="1">
        <f t="array" ref="AI4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10">
        <v>0</v>
      </c>
      <c r="AK410" t="s">
        <v>1388</v>
      </c>
      <c r="AL410" s="17" t="s">
        <v>14519</v>
      </c>
    </row>
    <row r="411" spans="1:38" x14ac:dyDescent="0.3">
      <c r="A411">
        <v>410</v>
      </c>
      <c r="B411" t="s">
        <v>1389</v>
      </c>
      <c r="C411">
        <v>12</v>
      </c>
      <c r="D411">
        <v>11</v>
      </c>
      <c r="E411">
        <v>-1</v>
      </c>
      <c r="F411">
        <v>20000</v>
      </c>
      <c r="G411">
        <f>Table1[[#This Row],[price]]*Table1[[#This Row],[units_sold]]</f>
        <v>240000</v>
      </c>
      <c r="H411" t="str" cm="1">
        <f t="array" ref="H4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11" t="s">
        <v>14089</v>
      </c>
      <c r="J411" s="28">
        <v>3.64</v>
      </c>
      <c r="K411" s="35" t="str" cm="1">
        <f t="array" ref="K4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11" s="29">
        <v>1711</v>
      </c>
      <c r="M411" s="29">
        <v>702</v>
      </c>
      <c r="N411" s="29">
        <v>339</v>
      </c>
      <c r="O411" s="29">
        <v>272</v>
      </c>
      <c r="P411" s="29">
        <v>144</v>
      </c>
      <c r="Q411" s="30">
        <v>254</v>
      </c>
      <c r="R411">
        <v>0</v>
      </c>
      <c r="S411">
        <v>0</v>
      </c>
      <c r="T411">
        <v>0</v>
      </c>
      <c r="U411">
        <v>0</v>
      </c>
      <c r="V411" t="s">
        <v>70</v>
      </c>
      <c r="W411" t="s">
        <v>52</v>
      </c>
      <c r="X411" t="s">
        <v>36</v>
      </c>
      <c r="Y411">
        <v>3</v>
      </c>
      <c r="Z411">
        <v>0</v>
      </c>
      <c r="AA411">
        <v>36</v>
      </c>
      <c r="AB411" t="str" cm="1">
        <f t="array" ref="AB4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11">
        <v>50</v>
      </c>
      <c r="AE411" t="s">
        <v>37</v>
      </c>
      <c r="AF411" t="s">
        <v>92</v>
      </c>
      <c r="AG411">
        <v>55499</v>
      </c>
      <c r="AH411">
        <v>4.138885385</v>
      </c>
      <c r="AI411" s="37" t="str" cm="1">
        <f t="array" ref="AI4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1">
        <v>0</v>
      </c>
      <c r="AK411" t="s">
        <v>1390</v>
      </c>
      <c r="AL411" s="18" t="s">
        <v>14520</v>
      </c>
    </row>
    <row r="412" spans="1:38" x14ac:dyDescent="0.3">
      <c r="A412">
        <v>411</v>
      </c>
      <c r="B412" t="s">
        <v>1391</v>
      </c>
      <c r="C412">
        <v>6</v>
      </c>
      <c r="D412">
        <v>6</v>
      </c>
      <c r="E412">
        <v>0</v>
      </c>
      <c r="F412">
        <v>20000</v>
      </c>
      <c r="G412">
        <f>Table1[[#This Row],[price]]*Table1[[#This Row],[units_sold]]</f>
        <v>120000</v>
      </c>
      <c r="H412" t="str" cm="1">
        <f t="array" ref="H4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412" t="s">
        <v>14089</v>
      </c>
      <c r="J412" s="28">
        <v>3.71</v>
      </c>
      <c r="K412" s="35" t="str" cm="1">
        <f t="array" ref="K4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12" s="29">
        <v>2706</v>
      </c>
      <c r="M412" s="29">
        <v>1095</v>
      </c>
      <c r="N412" s="29">
        <v>597</v>
      </c>
      <c r="O412" s="29">
        <v>464</v>
      </c>
      <c r="P412" s="29">
        <v>222</v>
      </c>
      <c r="Q412" s="30">
        <v>328</v>
      </c>
      <c r="R412">
        <v>0</v>
      </c>
      <c r="S412">
        <v>0</v>
      </c>
      <c r="T412">
        <v>0</v>
      </c>
      <c r="U412">
        <v>0</v>
      </c>
      <c r="V412" t="s">
        <v>70</v>
      </c>
      <c r="W412" t="s">
        <v>79</v>
      </c>
      <c r="X412" t="s">
        <v>36</v>
      </c>
      <c r="Y412">
        <v>2</v>
      </c>
      <c r="Z412">
        <v>0</v>
      </c>
      <c r="AA412">
        <v>38</v>
      </c>
      <c r="AB412" t="str" cm="1">
        <f t="array" ref="AB4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12">
        <v>50</v>
      </c>
      <c r="AD412">
        <v>1</v>
      </c>
      <c r="AE412" t="s">
        <v>37</v>
      </c>
      <c r="AF412" t="s">
        <v>1392</v>
      </c>
      <c r="AG412">
        <v>6714</v>
      </c>
      <c r="AH412">
        <v>4.0732797139999999</v>
      </c>
      <c r="AI412" s="37" t="str" cm="1">
        <f t="array" ref="AI4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2">
        <v>0</v>
      </c>
      <c r="AK412" t="s">
        <v>1393</v>
      </c>
      <c r="AL412" s="17" t="s">
        <v>14521</v>
      </c>
    </row>
    <row r="413" spans="1:38" x14ac:dyDescent="0.3">
      <c r="A413">
        <v>412</v>
      </c>
      <c r="B413" t="s">
        <v>1394</v>
      </c>
      <c r="C413">
        <v>9</v>
      </c>
      <c r="D413">
        <v>33</v>
      </c>
      <c r="E413">
        <v>24</v>
      </c>
      <c r="F413">
        <v>5000</v>
      </c>
      <c r="G413">
        <f>Table1[[#This Row],[price]]*Table1[[#This Row],[units_sold]]</f>
        <v>45000</v>
      </c>
      <c r="H413" t="str" cm="1">
        <f t="array" ref="H4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13" t="s">
        <v>14088</v>
      </c>
      <c r="J413" s="28">
        <v>3.81</v>
      </c>
      <c r="K413" s="35" t="str" cm="1">
        <f t="array" ref="K4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13" s="29">
        <v>719</v>
      </c>
      <c r="M413" s="29">
        <v>356</v>
      </c>
      <c r="N413" s="29">
        <v>111</v>
      </c>
      <c r="O413" s="29">
        <v>103</v>
      </c>
      <c r="P413" s="29">
        <v>59</v>
      </c>
      <c r="Q413" s="30">
        <v>90</v>
      </c>
      <c r="R413">
        <v>0</v>
      </c>
      <c r="S413">
        <v>0</v>
      </c>
      <c r="T413">
        <v>0</v>
      </c>
      <c r="U413">
        <v>0</v>
      </c>
      <c r="V413" t="s">
        <v>70</v>
      </c>
      <c r="W413" t="s">
        <v>52</v>
      </c>
      <c r="X413" t="s">
        <v>36</v>
      </c>
      <c r="Y413">
        <v>3</v>
      </c>
      <c r="Z413">
        <v>0</v>
      </c>
      <c r="AA413">
        <v>45</v>
      </c>
      <c r="AB413" t="str" cm="1">
        <f t="array" ref="AB4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13">
        <v>50</v>
      </c>
      <c r="AE413" t="s">
        <v>37</v>
      </c>
      <c r="AF413" t="s">
        <v>1395</v>
      </c>
      <c r="AG413">
        <v>139788</v>
      </c>
      <c r="AH413">
        <v>4.1665092850000001</v>
      </c>
      <c r="AI413" s="37" t="str" cm="1">
        <f t="array" ref="AI4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3">
        <v>0</v>
      </c>
      <c r="AK413" t="s">
        <v>1396</v>
      </c>
      <c r="AL413" s="18" t="s">
        <v>14522</v>
      </c>
    </row>
    <row r="414" spans="1:38" x14ac:dyDescent="0.3">
      <c r="A414">
        <v>413</v>
      </c>
      <c r="B414" t="s">
        <v>1397</v>
      </c>
      <c r="C414">
        <v>18</v>
      </c>
      <c r="D414">
        <v>47</v>
      </c>
      <c r="E414">
        <v>29</v>
      </c>
      <c r="F414">
        <v>100</v>
      </c>
      <c r="G414">
        <f>Table1[[#This Row],[price]]*Table1[[#This Row],[units_sold]]</f>
        <v>1800</v>
      </c>
      <c r="H414" t="str" cm="1">
        <f t="array" ref="H4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14" t="s">
        <v>14088</v>
      </c>
      <c r="J414" s="28">
        <v>4.62</v>
      </c>
      <c r="K414" s="35" t="str" cm="1">
        <f t="array" ref="K4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414" s="29">
        <v>34</v>
      </c>
      <c r="M414" s="29">
        <v>27</v>
      </c>
      <c r="N414" s="29">
        <v>4</v>
      </c>
      <c r="O414" s="29">
        <v>1</v>
      </c>
      <c r="P414" s="29">
        <v>1</v>
      </c>
      <c r="Q414" s="30">
        <v>1</v>
      </c>
      <c r="R414">
        <v>2</v>
      </c>
      <c r="S414">
        <v>1</v>
      </c>
      <c r="T414">
        <v>0</v>
      </c>
      <c r="U414">
        <v>1</v>
      </c>
      <c r="V414" t="s">
        <v>70</v>
      </c>
      <c r="W414" t="s">
        <v>4023</v>
      </c>
      <c r="X414" t="s">
        <v>36</v>
      </c>
      <c r="Y414">
        <v>5</v>
      </c>
      <c r="Z414">
        <v>0</v>
      </c>
      <c r="AA414">
        <v>82</v>
      </c>
      <c r="AB414" t="str" cm="1">
        <f t="array" ref="AB4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414">
        <v>50</v>
      </c>
      <c r="AE414" t="s">
        <v>37</v>
      </c>
      <c r="AF414" t="s">
        <v>1399</v>
      </c>
      <c r="AG414">
        <v>1465</v>
      </c>
      <c r="AH414">
        <v>4.2266211599999997</v>
      </c>
      <c r="AI414" s="37" t="str" cm="1">
        <f t="array" ref="AI4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4">
        <v>1</v>
      </c>
      <c r="AK414" t="s">
        <v>1400</v>
      </c>
      <c r="AL414" s="17" t="s">
        <v>14523</v>
      </c>
    </row>
    <row r="415" spans="1:38" x14ac:dyDescent="0.3">
      <c r="A415">
        <v>414</v>
      </c>
      <c r="B415" t="s">
        <v>1401</v>
      </c>
      <c r="C415">
        <v>11</v>
      </c>
      <c r="D415">
        <v>108</v>
      </c>
      <c r="E415">
        <v>97</v>
      </c>
      <c r="F415">
        <v>5000</v>
      </c>
      <c r="G415">
        <f>Table1[[#This Row],[price]]*Table1[[#This Row],[units_sold]]</f>
        <v>55000</v>
      </c>
      <c r="H415" t="str" cm="1">
        <f t="array" ref="H4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15" t="s">
        <v>14088</v>
      </c>
      <c r="J415" s="28">
        <v>2.95</v>
      </c>
      <c r="K415" s="35" t="str" cm="1">
        <f t="array" ref="K4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415" s="29">
        <v>299</v>
      </c>
      <c r="M415" s="29">
        <v>72</v>
      </c>
      <c r="N415" s="29">
        <v>47</v>
      </c>
      <c r="O415" s="29">
        <v>59</v>
      </c>
      <c r="P415" s="29">
        <v>36</v>
      </c>
      <c r="Q415" s="30">
        <v>85</v>
      </c>
      <c r="R415">
        <v>0</v>
      </c>
      <c r="S415">
        <v>0</v>
      </c>
      <c r="T415">
        <v>0</v>
      </c>
      <c r="U415">
        <v>0</v>
      </c>
      <c r="V415" t="s">
        <v>87</v>
      </c>
      <c r="W415" t="s">
        <v>52</v>
      </c>
      <c r="X415" t="s">
        <v>36</v>
      </c>
      <c r="Y415">
        <v>3</v>
      </c>
      <c r="Z415">
        <v>0</v>
      </c>
      <c r="AA415">
        <v>52</v>
      </c>
      <c r="AB415" t="str" cm="1">
        <f t="array" ref="AB4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15">
        <v>50</v>
      </c>
      <c r="AE415" t="s">
        <v>37</v>
      </c>
      <c r="AF415" t="s">
        <v>1402</v>
      </c>
      <c r="AG415">
        <v>2608</v>
      </c>
      <c r="AH415">
        <v>3.8730828220000002</v>
      </c>
      <c r="AI415" s="37" t="str" cm="1">
        <f t="array" ref="AI4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15">
        <v>0</v>
      </c>
      <c r="AK415" t="s">
        <v>1403</v>
      </c>
      <c r="AL415" s="18" t="s">
        <v>14524</v>
      </c>
    </row>
    <row r="416" spans="1:38" x14ac:dyDescent="0.3">
      <c r="A416">
        <v>415</v>
      </c>
      <c r="B416" t="s">
        <v>1404</v>
      </c>
      <c r="C416">
        <v>13</v>
      </c>
      <c r="D416">
        <v>13</v>
      </c>
      <c r="E416">
        <v>0</v>
      </c>
      <c r="F416">
        <v>1000</v>
      </c>
      <c r="G416">
        <f>Table1[[#This Row],[price]]*Table1[[#This Row],[units_sold]]</f>
        <v>13000</v>
      </c>
      <c r="H416" t="str" cm="1">
        <f t="array" ref="H4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16" t="s">
        <v>14088</v>
      </c>
      <c r="J416" s="28">
        <v>3.7</v>
      </c>
      <c r="K416" s="35" t="str" cm="1">
        <f t="array" ref="K4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16" s="29">
        <v>332</v>
      </c>
      <c r="M416" s="29">
        <v>149</v>
      </c>
      <c r="N416" s="29">
        <v>56</v>
      </c>
      <c r="O416" s="29">
        <v>57</v>
      </c>
      <c r="P416" s="29">
        <v>20</v>
      </c>
      <c r="Q416" s="30">
        <v>50</v>
      </c>
      <c r="R416">
        <v>0</v>
      </c>
      <c r="S416">
        <v>0</v>
      </c>
      <c r="T416">
        <v>0</v>
      </c>
      <c r="U416">
        <v>0</v>
      </c>
      <c r="V416" t="s">
        <v>70</v>
      </c>
      <c r="W416" t="s">
        <v>52</v>
      </c>
      <c r="X416" t="s">
        <v>36</v>
      </c>
      <c r="Y416">
        <v>3</v>
      </c>
      <c r="Z416">
        <v>0</v>
      </c>
      <c r="AA416">
        <v>52</v>
      </c>
      <c r="AB416" t="str" cm="1">
        <f t="array" ref="AB4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16">
        <v>50</v>
      </c>
      <c r="AD416">
        <v>1</v>
      </c>
      <c r="AE416" t="s">
        <v>136</v>
      </c>
      <c r="AF416" t="s">
        <v>1405</v>
      </c>
      <c r="AG416">
        <v>4048</v>
      </c>
      <c r="AH416">
        <v>4.0644762849999996</v>
      </c>
      <c r="AI416" s="37" t="str" cm="1">
        <f t="array" ref="AI4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6">
        <v>0</v>
      </c>
      <c r="AK416" t="s">
        <v>1406</v>
      </c>
      <c r="AL416" s="17" t="s">
        <v>14525</v>
      </c>
    </row>
    <row r="417" spans="1:38" x14ac:dyDescent="0.3">
      <c r="A417">
        <v>416</v>
      </c>
      <c r="B417" t="s">
        <v>1407</v>
      </c>
      <c r="C417">
        <v>11</v>
      </c>
      <c r="D417">
        <v>38</v>
      </c>
      <c r="E417">
        <v>27</v>
      </c>
      <c r="F417">
        <v>20000</v>
      </c>
      <c r="G417">
        <f>Table1[[#This Row],[price]]*Table1[[#This Row],[units_sold]]</f>
        <v>220000</v>
      </c>
      <c r="H417" t="str" cm="1">
        <f t="array" ref="H4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17" t="s">
        <v>14089</v>
      </c>
      <c r="J417" s="28">
        <v>3.66</v>
      </c>
      <c r="K417" s="35" t="str" cm="1">
        <f t="array" ref="K4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17" s="29">
        <v>8971</v>
      </c>
      <c r="M417" s="29">
        <v>3598</v>
      </c>
      <c r="N417" s="29">
        <v>1821</v>
      </c>
      <c r="O417" s="29">
        <v>1607</v>
      </c>
      <c r="P417" s="29">
        <v>808</v>
      </c>
      <c r="Q417" s="30">
        <v>1137</v>
      </c>
      <c r="R417">
        <v>0</v>
      </c>
      <c r="S417">
        <v>0</v>
      </c>
      <c r="T417">
        <v>0</v>
      </c>
      <c r="U417">
        <v>0</v>
      </c>
      <c r="V417" t="s">
        <v>70</v>
      </c>
      <c r="W417" t="s">
        <v>52</v>
      </c>
      <c r="X417" t="s">
        <v>36</v>
      </c>
      <c r="Y417">
        <v>2</v>
      </c>
      <c r="Z417">
        <v>0</v>
      </c>
      <c r="AA417">
        <v>42</v>
      </c>
      <c r="AB417" t="str" cm="1">
        <f t="array" ref="AB4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17">
        <v>50</v>
      </c>
      <c r="AE417" t="s">
        <v>37</v>
      </c>
      <c r="AF417" t="s">
        <v>1408</v>
      </c>
      <c r="AG417">
        <v>73701</v>
      </c>
      <c r="AH417">
        <v>4.1051274749999997</v>
      </c>
      <c r="AI417" s="37" t="str" cm="1">
        <f t="array" ref="AI4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7">
        <v>0</v>
      </c>
      <c r="AK417" t="s">
        <v>1409</v>
      </c>
      <c r="AL417" s="18" t="s">
        <v>14526</v>
      </c>
    </row>
    <row r="418" spans="1:38" x14ac:dyDescent="0.3">
      <c r="A418">
        <v>417</v>
      </c>
      <c r="B418" t="s">
        <v>1410</v>
      </c>
      <c r="C418">
        <v>11</v>
      </c>
      <c r="D418">
        <v>10</v>
      </c>
      <c r="E418">
        <v>-1</v>
      </c>
      <c r="F418">
        <v>1000</v>
      </c>
      <c r="G418">
        <f>Table1[[#This Row],[price]]*Table1[[#This Row],[units_sold]]</f>
        <v>11000</v>
      </c>
      <c r="H418" t="str" cm="1">
        <f t="array" ref="H4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18" t="s">
        <v>14088</v>
      </c>
      <c r="J418" s="28">
        <v>4.09</v>
      </c>
      <c r="K418" s="35" t="str" cm="1">
        <f t="array" ref="K4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18" s="29">
        <v>100</v>
      </c>
      <c r="M418" s="29">
        <v>59</v>
      </c>
      <c r="N418" s="29">
        <v>16</v>
      </c>
      <c r="O418" s="29">
        <v>10</v>
      </c>
      <c r="P418" s="29">
        <v>5</v>
      </c>
      <c r="Q418" s="30">
        <v>10</v>
      </c>
      <c r="R418">
        <v>0</v>
      </c>
      <c r="S418">
        <v>0</v>
      </c>
      <c r="T418">
        <v>0</v>
      </c>
      <c r="U418">
        <v>0</v>
      </c>
      <c r="V418" t="s">
        <v>281</v>
      </c>
      <c r="W418" t="s">
        <v>79</v>
      </c>
      <c r="X418" t="s">
        <v>36</v>
      </c>
      <c r="Y418">
        <v>2</v>
      </c>
      <c r="Z418">
        <v>0</v>
      </c>
      <c r="AA418">
        <v>20</v>
      </c>
      <c r="AB418" t="str" cm="1">
        <f t="array" ref="AB4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18">
        <v>50</v>
      </c>
      <c r="AE418" t="s">
        <v>37</v>
      </c>
      <c r="AF418" t="s">
        <v>1411</v>
      </c>
      <c r="AG418">
        <v>6300</v>
      </c>
      <c r="AH418">
        <v>4.0780952380000004</v>
      </c>
      <c r="AI418" s="37" t="str" cm="1">
        <f t="array" ref="AI4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8">
        <v>0</v>
      </c>
      <c r="AK418" t="s">
        <v>1412</v>
      </c>
      <c r="AL418" s="17" t="s">
        <v>14527</v>
      </c>
    </row>
    <row r="419" spans="1:38" x14ac:dyDescent="0.3">
      <c r="A419">
        <v>418</v>
      </c>
      <c r="B419" t="s">
        <v>1413</v>
      </c>
      <c r="C419">
        <v>11</v>
      </c>
      <c r="D419">
        <v>10</v>
      </c>
      <c r="E419">
        <v>-1</v>
      </c>
      <c r="F419">
        <v>100</v>
      </c>
      <c r="G419">
        <f>Table1[[#This Row],[price]]*Table1[[#This Row],[units_sold]]</f>
        <v>1100</v>
      </c>
      <c r="H419" t="str" cm="1">
        <f t="array" ref="H4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19" t="s">
        <v>14088</v>
      </c>
      <c r="J419" s="28">
        <v>4.1399999999999997</v>
      </c>
      <c r="K419" s="35" t="str" cm="1">
        <f t="array" ref="K4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19" s="29">
        <v>51</v>
      </c>
      <c r="M419" s="29">
        <v>29</v>
      </c>
      <c r="N419" s="29">
        <v>9</v>
      </c>
      <c r="O419" s="29">
        <v>8</v>
      </c>
      <c r="P419" s="29">
        <v>1</v>
      </c>
      <c r="Q419" s="30">
        <v>4</v>
      </c>
      <c r="R419">
        <v>0</v>
      </c>
      <c r="S419">
        <v>0</v>
      </c>
      <c r="T419">
        <v>0</v>
      </c>
      <c r="U419">
        <v>0</v>
      </c>
      <c r="V419" t="s">
        <v>34</v>
      </c>
      <c r="W419" t="s">
        <v>52</v>
      </c>
      <c r="X419" t="s">
        <v>36</v>
      </c>
      <c r="Y419">
        <v>2</v>
      </c>
      <c r="Z419">
        <v>0</v>
      </c>
      <c r="AA419">
        <v>43</v>
      </c>
      <c r="AB419" t="str" cm="1">
        <f t="array" ref="AB4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19">
        <v>50</v>
      </c>
      <c r="AE419" t="s">
        <v>37</v>
      </c>
      <c r="AF419" t="s">
        <v>1414</v>
      </c>
      <c r="AG419">
        <v>16994</v>
      </c>
      <c r="AH419">
        <v>4.2636812989999999</v>
      </c>
      <c r="AI419" s="37" t="str" cm="1">
        <f t="array" ref="AI4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19">
        <v>1</v>
      </c>
      <c r="AK419" t="s">
        <v>1415</v>
      </c>
      <c r="AL419" s="18" t="s">
        <v>14528</v>
      </c>
    </row>
    <row r="420" spans="1:38" x14ac:dyDescent="0.3">
      <c r="A420">
        <v>419</v>
      </c>
      <c r="B420" t="s">
        <v>1416</v>
      </c>
      <c r="C420">
        <v>9</v>
      </c>
      <c r="D420">
        <v>34</v>
      </c>
      <c r="E420">
        <v>25</v>
      </c>
      <c r="F420">
        <v>50</v>
      </c>
      <c r="G420">
        <f>Table1[[#This Row],[price]]*Table1[[#This Row],[units_sold]]</f>
        <v>450</v>
      </c>
      <c r="H420" t="str" cm="1">
        <f t="array" ref="H4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20" t="s">
        <v>14088</v>
      </c>
      <c r="J420" s="28">
        <v>5</v>
      </c>
      <c r="K420" s="35" t="str" cm="1">
        <f t="array" ref="K4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420" s="29">
        <v>0</v>
      </c>
      <c r="M420" s="29"/>
      <c r="N420" s="29"/>
      <c r="O420" s="29"/>
      <c r="P420" s="29"/>
      <c r="Q420" s="30"/>
      <c r="R420">
        <v>0</v>
      </c>
      <c r="S420">
        <v>0</v>
      </c>
      <c r="T420">
        <v>0</v>
      </c>
      <c r="U420">
        <v>0</v>
      </c>
      <c r="V420" t="s">
        <v>34</v>
      </c>
      <c r="W420" t="s">
        <v>52</v>
      </c>
      <c r="X420" t="s">
        <v>36</v>
      </c>
      <c r="Y420">
        <v>3</v>
      </c>
      <c r="Z420">
        <v>0</v>
      </c>
      <c r="AA420">
        <v>41</v>
      </c>
      <c r="AB420" t="str" cm="1">
        <f t="array" ref="AB4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20">
        <v>50</v>
      </c>
      <c r="AE420" t="s">
        <v>37</v>
      </c>
      <c r="AF420" t="s">
        <v>1417</v>
      </c>
      <c r="AG420">
        <v>14676</v>
      </c>
      <c r="AH420">
        <v>4.0742027800000002</v>
      </c>
      <c r="AI420" s="37" t="str" cm="1">
        <f t="array" ref="AI4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20">
        <v>0</v>
      </c>
      <c r="AK420" t="s">
        <v>1418</v>
      </c>
      <c r="AL420" s="17" t="s">
        <v>14529</v>
      </c>
    </row>
    <row r="421" spans="1:38" x14ac:dyDescent="0.3">
      <c r="A421">
        <v>420</v>
      </c>
      <c r="B421" t="s">
        <v>752</v>
      </c>
      <c r="C421">
        <v>2.83</v>
      </c>
      <c r="D421">
        <v>3</v>
      </c>
      <c r="E421">
        <v>0.17</v>
      </c>
      <c r="F421">
        <v>20000</v>
      </c>
      <c r="G421">
        <f>Table1[[#This Row],[price]]*Table1[[#This Row],[units_sold]]</f>
        <v>56600</v>
      </c>
      <c r="H421" t="str" cm="1">
        <f t="array" ref="H4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21" t="s">
        <v>14089</v>
      </c>
      <c r="J421" s="28">
        <v>3.62</v>
      </c>
      <c r="K421" s="35" t="str" cm="1">
        <f t="array" ref="K4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21" s="29">
        <v>1742</v>
      </c>
      <c r="M421" s="29">
        <v>732</v>
      </c>
      <c r="N421" s="29">
        <v>322</v>
      </c>
      <c r="O421" s="29">
        <v>264</v>
      </c>
      <c r="P421" s="29">
        <v>147</v>
      </c>
      <c r="Q421" s="30">
        <v>277</v>
      </c>
      <c r="R421">
        <v>0</v>
      </c>
      <c r="S421">
        <v>0</v>
      </c>
      <c r="T421">
        <v>0</v>
      </c>
      <c r="U421">
        <v>0</v>
      </c>
      <c r="V421" t="s">
        <v>576</v>
      </c>
      <c r="W421" t="s">
        <v>43</v>
      </c>
      <c r="X421" t="s">
        <v>36</v>
      </c>
      <c r="Y421">
        <v>1</v>
      </c>
      <c r="Z421">
        <v>0</v>
      </c>
      <c r="AA421">
        <v>20</v>
      </c>
      <c r="AB421" t="str" cm="1">
        <f t="array" ref="AB4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21">
        <v>50</v>
      </c>
      <c r="AE421" t="s">
        <v>1419</v>
      </c>
      <c r="AF421" t="s">
        <v>1420</v>
      </c>
      <c r="AG421">
        <v>3791</v>
      </c>
      <c r="AH421">
        <v>3.918754946</v>
      </c>
      <c r="AI421" s="37" t="str" cm="1">
        <f t="array" ref="AI4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21">
        <v>0</v>
      </c>
      <c r="AK421" t="s">
        <v>1421</v>
      </c>
      <c r="AL421" s="18" t="s">
        <v>14530</v>
      </c>
    </row>
    <row r="422" spans="1:38" x14ac:dyDescent="0.3">
      <c r="A422">
        <v>421</v>
      </c>
      <c r="B422" t="s">
        <v>1422</v>
      </c>
      <c r="C422">
        <v>15</v>
      </c>
      <c r="D422">
        <v>28</v>
      </c>
      <c r="E422">
        <v>13</v>
      </c>
      <c r="F422">
        <v>100</v>
      </c>
      <c r="G422">
        <f>Table1[[#This Row],[price]]*Table1[[#This Row],[units_sold]]</f>
        <v>1500</v>
      </c>
      <c r="H422" t="str" cm="1">
        <f t="array" ref="H4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22" t="s">
        <v>14089</v>
      </c>
      <c r="J422" s="28">
        <v>3.23</v>
      </c>
      <c r="K422" s="35" t="str" cm="1">
        <f t="array" ref="K4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22" s="29">
        <v>69</v>
      </c>
      <c r="M422" s="29">
        <v>25</v>
      </c>
      <c r="N422" s="29">
        <v>9</v>
      </c>
      <c r="O422" s="29">
        <v>8</v>
      </c>
      <c r="P422" s="29">
        <v>11</v>
      </c>
      <c r="Q422" s="30">
        <v>16</v>
      </c>
      <c r="R422">
        <v>0</v>
      </c>
      <c r="S422">
        <v>0</v>
      </c>
      <c r="T422">
        <v>0</v>
      </c>
      <c r="U422">
        <v>0</v>
      </c>
      <c r="V422" t="s">
        <v>64</v>
      </c>
      <c r="W422" t="s">
        <v>52</v>
      </c>
      <c r="X422" t="s">
        <v>36</v>
      </c>
      <c r="Y422">
        <v>4</v>
      </c>
      <c r="Z422">
        <v>0</v>
      </c>
      <c r="AA422">
        <v>51</v>
      </c>
      <c r="AB422" t="str" cm="1">
        <f t="array" ref="AB4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22">
        <v>50</v>
      </c>
      <c r="AE422" t="s">
        <v>37</v>
      </c>
      <c r="AF422" t="s">
        <v>1423</v>
      </c>
      <c r="AG422">
        <v>897</v>
      </c>
      <c r="AH422">
        <v>3.850613155</v>
      </c>
      <c r="AI422" s="37" t="str" cm="1">
        <f t="array" ref="AI4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22">
        <v>0</v>
      </c>
      <c r="AK422" t="s">
        <v>1425</v>
      </c>
      <c r="AL422" s="17" t="s">
        <v>14531</v>
      </c>
    </row>
    <row r="423" spans="1:38" x14ac:dyDescent="0.3">
      <c r="A423">
        <v>422</v>
      </c>
      <c r="B423" t="s">
        <v>1426</v>
      </c>
      <c r="C423">
        <v>14</v>
      </c>
      <c r="D423">
        <v>68</v>
      </c>
      <c r="E423">
        <v>54</v>
      </c>
      <c r="F423">
        <v>5000</v>
      </c>
      <c r="G423">
        <f>Table1[[#This Row],[price]]*Table1[[#This Row],[units_sold]]</f>
        <v>70000</v>
      </c>
      <c r="H423" t="str" cm="1">
        <f t="array" ref="H4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23" t="s">
        <v>14089</v>
      </c>
      <c r="J423" s="28">
        <v>3.44</v>
      </c>
      <c r="K423" s="35" t="str" cm="1">
        <f t="array" ref="K4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23" s="29">
        <v>734</v>
      </c>
      <c r="M423" s="29">
        <v>248</v>
      </c>
      <c r="N423" s="29">
        <v>153</v>
      </c>
      <c r="O423" s="29">
        <v>135</v>
      </c>
      <c r="P423" s="29">
        <v>67</v>
      </c>
      <c r="Q423" s="30">
        <v>131</v>
      </c>
      <c r="R423">
        <v>1</v>
      </c>
      <c r="S423">
        <v>1</v>
      </c>
      <c r="T423">
        <v>0</v>
      </c>
      <c r="U423">
        <v>0</v>
      </c>
      <c r="V423" t="s">
        <v>34</v>
      </c>
      <c r="W423" t="s">
        <v>52</v>
      </c>
      <c r="X423" t="s">
        <v>36</v>
      </c>
      <c r="Y423">
        <v>3</v>
      </c>
      <c r="Z423">
        <v>0</v>
      </c>
      <c r="AA423">
        <v>40</v>
      </c>
      <c r="AB423" t="str" cm="1">
        <f t="array" ref="AB4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23">
        <v>50</v>
      </c>
      <c r="AE423" t="s">
        <v>37</v>
      </c>
      <c r="AF423" t="s">
        <v>1427</v>
      </c>
      <c r="AG423">
        <v>13075</v>
      </c>
      <c r="AH423">
        <v>4.2264627150000003</v>
      </c>
      <c r="AI423" s="37" t="str" cm="1">
        <f t="array" ref="AI4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23">
        <v>0</v>
      </c>
      <c r="AK423" t="s">
        <v>1428</v>
      </c>
      <c r="AL423" s="18" t="s">
        <v>14532</v>
      </c>
    </row>
    <row r="424" spans="1:38" x14ac:dyDescent="0.3">
      <c r="A424">
        <v>423</v>
      </c>
      <c r="B424" t="s">
        <v>1429</v>
      </c>
      <c r="C424">
        <v>12</v>
      </c>
      <c r="D424">
        <v>14</v>
      </c>
      <c r="E424">
        <v>2</v>
      </c>
      <c r="F424">
        <v>10</v>
      </c>
      <c r="G424">
        <f>Table1[[#This Row],[price]]*Table1[[#This Row],[units_sold]]</f>
        <v>120</v>
      </c>
      <c r="H424" t="str" cm="1">
        <f t="array" ref="H4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24" t="s">
        <v>14088</v>
      </c>
      <c r="J424" s="28">
        <v>5</v>
      </c>
      <c r="K424" s="35" t="str" cm="1">
        <f t="array" ref="K4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424" s="29">
        <v>0</v>
      </c>
      <c r="M424" s="29"/>
      <c r="N424" s="29"/>
      <c r="O424" s="29"/>
      <c r="P424" s="29"/>
      <c r="Q424" s="30"/>
      <c r="R424">
        <v>0</v>
      </c>
      <c r="S424">
        <v>0</v>
      </c>
      <c r="T424">
        <v>0</v>
      </c>
      <c r="U424">
        <v>0</v>
      </c>
      <c r="V424" t="s">
        <v>70</v>
      </c>
      <c r="W424" t="s">
        <v>52</v>
      </c>
      <c r="X424" t="s">
        <v>36</v>
      </c>
      <c r="Y424">
        <v>3</v>
      </c>
      <c r="Z424">
        <v>0</v>
      </c>
      <c r="AA424">
        <v>22</v>
      </c>
      <c r="AB424" t="str" cm="1">
        <f t="array" ref="AB4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24">
        <v>50</v>
      </c>
      <c r="AE424" t="s">
        <v>37</v>
      </c>
      <c r="AF424" t="s">
        <v>1273</v>
      </c>
      <c r="AG424">
        <v>52</v>
      </c>
      <c r="AH424">
        <v>3.884615385</v>
      </c>
      <c r="AI424" s="37" t="str" cm="1">
        <f t="array" ref="AI4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24">
        <v>0</v>
      </c>
      <c r="AK424" t="s">
        <v>1430</v>
      </c>
      <c r="AL424" s="17" t="s">
        <v>14533</v>
      </c>
    </row>
    <row r="425" spans="1:38" x14ac:dyDescent="0.3">
      <c r="A425">
        <v>424</v>
      </c>
      <c r="B425" t="s">
        <v>1431</v>
      </c>
      <c r="C425">
        <v>16</v>
      </c>
      <c r="D425">
        <v>22</v>
      </c>
      <c r="E425">
        <v>6</v>
      </c>
      <c r="F425">
        <v>100</v>
      </c>
      <c r="G425">
        <f>Table1[[#This Row],[price]]*Table1[[#This Row],[units_sold]]</f>
        <v>1600</v>
      </c>
      <c r="H425" t="str" cm="1">
        <f t="array" ref="H4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25" t="s">
        <v>14089</v>
      </c>
      <c r="J425" s="28">
        <v>3.15</v>
      </c>
      <c r="K425" s="35" t="str" cm="1">
        <f t="array" ref="K4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25" s="29">
        <v>72</v>
      </c>
      <c r="M425" s="29">
        <v>20</v>
      </c>
      <c r="N425" s="29">
        <v>17</v>
      </c>
      <c r="O425" s="29">
        <v>9</v>
      </c>
      <c r="P425" s="29">
        <v>6</v>
      </c>
      <c r="Q425" s="30">
        <v>20</v>
      </c>
      <c r="R425">
        <v>0</v>
      </c>
      <c r="S425">
        <v>0</v>
      </c>
      <c r="T425">
        <v>0</v>
      </c>
      <c r="U425">
        <v>0</v>
      </c>
      <c r="V425" t="s">
        <v>576</v>
      </c>
      <c r="W425" t="s">
        <v>35</v>
      </c>
      <c r="X425" t="s">
        <v>36</v>
      </c>
      <c r="Y425">
        <v>4</v>
      </c>
      <c r="Z425">
        <v>0</v>
      </c>
      <c r="AA425">
        <v>34</v>
      </c>
      <c r="AB425" t="str" cm="1">
        <f t="array" ref="AB4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25">
        <v>50</v>
      </c>
      <c r="AE425" t="s">
        <v>37</v>
      </c>
      <c r="AF425" t="s">
        <v>1432</v>
      </c>
      <c r="AG425">
        <v>79</v>
      </c>
      <c r="AH425">
        <v>3.4177215190000001</v>
      </c>
      <c r="AI425" s="37" t="str" cm="1">
        <f t="array" ref="AI4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425">
        <v>0</v>
      </c>
      <c r="AK425" s="1" t="s">
        <v>1433</v>
      </c>
      <c r="AL425" s="18" t="s">
        <v>14534</v>
      </c>
    </row>
    <row r="426" spans="1:38" x14ac:dyDescent="0.3">
      <c r="A426">
        <v>425</v>
      </c>
      <c r="B426" t="s">
        <v>1434</v>
      </c>
      <c r="C426">
        <v>8</v>
      </c>
      <c r="D426">
        <v>42</v>
      </c>
      <c r="E426">
        <v>34</v>
      </c>
      <c r="F426">
        <v>1000</v>
      </c>
      <c r="G426">
        <f>Table1[[#This Row],[price]]*Table1[[#This Row],[units_sold]]</f>
        <v>8000</v>
      </c>
      <c r="H426" t="str" cm="1">
        <f t="array" ref="H4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26" t="s">
        <v>14088</v>
      </c>
      <c r="J426" s="28">
        <v>3.95</v>
      </c>
      <c r="K426" s="35" t="str" cm="1">
        <f t="array" ref="K4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26" s="29">
        <v>449</v>
      </c>
      <c r="M426" s="29">
        <v>230</v>
      </c>
      <c r="N426" s="29">
        <v>87</v>
      </c>
      <c r="O426" s="29">
        <v>60</v>
      </c>
      <c r="P426" s="29">
        <v>25</v>
      </c>
      <c r="Q426" s="30">
        <v>47</v>
      </c>
      <c r="R426">
        <v>0</v>
      </c>
      <c r="S426">
        <v>0</v>
      </c>
      <c r="T426">
        <v>0</v>
      </c>
      <c r="U426">
        <v>0</v>
      </c>
      <c r="V426" t="s">
        <v>70</v>
      </c>
      <c r="W426" t="s">
        <v>35</v>
      </c>
      <c r="X426" t="s">
        <v>36</v>
      </c>
      <c r="Y426">
        <v>2</v>
      </c>
      <c r="Z426">
        <v>0</v>
      </c>
      <c r="AA426">
        <v>40</v>
      </c>
      <c r="AB426" t="str" cm="1">
        <f t="array" ref="AB4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26">
        <v>50</v>
      </c>
      <c r="AE426" t="s">
        <v>37</v>
      </c>
      <c r="AF426" t="s">
        <v>173</v>
      </c>
      <c r="AG426">
        <v>47981</v>
      </c>
      <c r="AH426">
        <v>4.025364207</v>
      </c>
      <c r="AI426" s="37" t="str" cm="1">
        <f t="array" ref="AI4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26">
        <v>0</v>
      </c>
      <c r="AK426" t="s">
        <v>1435</v>
      </c>
      <c r="AL426" s="17" t="s">
        <v>14535</v>
      </c>
    </row>
    <row r="427" spans="1:38" x14ac:dyDescent="0.3">
      <c r="A427">
        <v>426</v>
      </c>
      <c r="B427" t="s">
        <v>1436</v>
      </c>
      <c r="C427">
        <v>12</v>
      </c>
      <c r="D427">
        <v>13</v>
      </c>
      <c r="E427">
        <v>1</v>
      </c>
      <c r="F427">
        <v>10000</v>
      </c>
      <c r="G427">
        <f>Table1[[#This Row],[price]]*Table1[[#This Row],[units_sold]]</f>
        <v>120000</v>
      </c>
      <c r="H427" t="str" cm="1">
        <f t="array" ref="H4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427" t="s">
        <v>14088</v>
      </c>
      <c r="J427" s="28">
        <v>3.56</v>
      </c>
      <c r="K427" s="35" t="str" cm="1">
        <f t="array" ref="K4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27" s="29">
        <v>893</v>
      </c>
      <c r="M427" s="29">
        <v>364</v>
      </c>
      <c r="N427" s="29">
        <v>140</v>
      </c>
      <c r="O427" s="29">
        <v>157</v>
      </c>
      <c r="P427" s="29">
        <v>92</v>
      </c>
      <c r="Q427" s="30">
        <v>140</v>
      </c>
      <c r="R427">
        <v>0</v>
      </c>
      <c r="S427">
        <v>0</v>
      </c>
      <c r="T427">
        <v>0</v>
      </c>
      <c r="U427">
        <v>0</v>
      </c>
      <c r="V427" t="s">
        <v>34</v>
      </c>
      <c r="W427" t="s">
        <v>52</v>
      </c>
      <c r="X427" t="s">
        <v>36</v>
      </c>
      <c r="Y427">
        <v>3</v>
      </c>
      <c r="Z427">
        <v>0</v>
      </c>
      <c r="AA427">
        <v>42</v>
      </c>
      <c r="AB427" t="str" cm="1">
        <f t="array" ref="AB4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27">
        <v>50</v>
      </c>
      <c r="AE427" t="s">
        <v>37</v>
      </c>
      <c r="AF427" t="s">
        <v>1437</v>
      </c>
      <c r="AG427">
        <v>117487</v>
      </c>
      <c r="AH427">
        <v>4.0877373669999999</v>
      </c>
      <c r="AI427" s="37" t="str" cm="1">
        <f t="array" ref="AI4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27">
        <v>0</v>
      </c>
      <c r="AK427" t="s">
        <v>1439</v>
      </c>
      <c r="AL427" s="18" t="s">
        <v>14536</v>
      </c>
    </row>
    <row r="428" spans="1:38" x14ac:dyDescent="0.3">
      <c r="A428">
        <v>427</v>
      </c>
      <c r="B428" t="s">
        <v>1440</v>
      </c>
      <c r="C428">
        <v>11</v>
      </c>
      <c r="D428">
        <v>76</v>
      </c>
      <c r="E428">
        <v>65</v>
      </c>
      <c r="F428">
        <v>1000</v>
      </c>
      <c r="G428">
        <f>Table1[[#This Row],[price]]*Table1[[#This Row],[units_sold]]</f>
        <v>11000</v>
      </c>
      <c r="H428" t="str" cm="1">
        <f t="array" ref="H4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28" t="s">
        <v>14089</v>
      </c>
      <c r="J428" s="28">
        <v>4.0999999999999996</v>
      </c>
      <c r="K428" s="35" t="str" cm="1">
        <f t="array" ref="K4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28" s="29">
        <v>364</v>
      </c>
      <c r="M428" s="29">
        <v>212</v>
      </c>
      <c r="N428" s="29">
        <v>61</v>
      </c>
      <c r="O428" s="29">
        <v>38</v>
      </c>
      <c r="P428" s="29">
        <v>20</v>
      </c>
      <c r="Q428" s="30">
        <v>33</v>
      </c>
      <c r="R428">
        <v>1</v>
      </c>
      <c r="S428">
        <v>1</v>
      </c>
      <c r="T428">
        <v>0</v>
      </c>
      <c r="U428">
        <v>0</v>
      </c>
      <c r="V428" t="s">
        <v>4024</v>
      </c>
      <c r="W428" t="s">
        <v>52</v>
      </c>
      <c r="X428" t="s">
        <v>36</v>
      </c>
      <c r="Y428">
        <v>2</v>
      </c>
      <c r="Z428">
        <v>0</v>
      </c>
      <c r="AA428">
        <v>40</v>
      </c>
      <c r="AB428" t="str" cm="1">
        <f t="array" ref="AB4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28">
        <v>50</v>
      </c>
      <c r="AE428" t="s">
        <v>37</v>
      </c>
      <c r="AF428" t="s">
        <v>1441</v>
      </c>
      <c r="AG428">
        <v>6343</v>
      </c>
      <c r="AH428">
        <v>4.1491407850000002</v>
      </c>
      <c r="AI428" s="37" t="str" cm="1">
        <f t="array" ref="AI4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28">
        <v>0</v>
      </c>
      <c r="AK428" t="s">
        <v>1443</v>
      </c>
      <c r="AL428" s="17" t="s">
        <v>14537</v>
      </c>
    </row>
    <row r="429" spans="1:38" x14ac:dyDescent="0.3">
      <c r="A429">
        <v>428</v>
      </c>
      <c r="B429" t="s">
        <v>1444</v>
      </c>
      <c r="C429">
        <v>11</v>
      </c>
      <c r="D429">
        <v>14</v>
      </c>
      <c r="E429">
        <v>3</v>
      </c>
      <c r="F429">
        <v>1000</v>
      </c>
      <c r="G429">
        <f>Table1[[#This Row],[price]]*Table1[[#This Row],[units_sold]]</f>
        <v>11000</v>
      </c>
      <c r="H429" t="str" cm="1">
        <f t="array" ref="H4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29" t="s">
        <v>14088</v>
      </c>
      <c r="J429" s="28">
        <v>3.93</v>
      </c>
      <c r="K429" s="35" t="str" cm="1">
        <f t="array" ref="K4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29" s="29">
        <v>651</v>
      </c>
      <c r="M429" s="29">
        <v>333</v>
      </c>
      <c r="N429" s="29">
        <v>114</v>
      </c>
      <c r="O429" s="29">
        <v>97</v>
      </c>
      <c r="P429" s="29">
        <v>39</v>
      </c>
      <c r="Q429" s="30">
        <v>68</v>
      </c>
      <c r="R429">
        <v>0</v>
      </c>
      <c r="S429">
        <v>0</v>
      </c>
      <c r="T429">
        <v>0</v>
      </c>
      <c r="U429">
        <v>0</v>
      </c>
      <c r="V429" t="s">
        <v>4024</v>
      </c>
      <c r="W429" t="s">
        <v>52</v>
      </c>
      <c r="X429" t="s">
        <v>36</v>
      </c>
      <c r="Y429">
        <v>3</v>
      </c>
      <c r="Z429">
        <v>0</v>
      </c>
      <c r="AA429">
        <v>83</v>
      </c>
      <c r="AB429" t="str" cm="1">
        <f t="array" ref="AB4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429">
        <v>50</v>
      </c>
      <c r="AD429">
        <v>1</v>
      </c>
      <c r="AE429" t="s">
        <v>37</v>
      </c>
      <c r="AF429" t="s">
        <v>1445</v>
      </c>
      <c r="AG429">
        <v>6383</v>
      </c>
      <c r="AH429">
        <v>4.2794924019999998</v>
      </c>
      <c r="AI429" s="37" t="str" cm="1">
        <f t="array" ref="AI4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29">
        <v>0</v>
      </c>
      <c r="AK429" t="s">
        <v>1446</v>
      </c>
      <c r="AL429" s="18" t="s">
        <v>14538</v>
      </c>
    </row>
    <row r="430" spans="1:38" x14ac:dyDescent="0.3">
      <c r="A430">
        <v>429</v>
      </c>
      <c r="B430" t="s">
        <v>1447</v>
      </c>
      <c r="C430">
        <v>5.69</v>
      </c>
      <c r="D430">
        <v>5</v>
      </c>
      <c r="E430">
        <v>-0.69</v>
      </c>
      <c r="F430">
        <v>5000</v>
      </c>
      <c r="G430">
        <f>Table1[[#This Row],[price]]*Table1[[#This Row],[units_sold]]</f>
        <v>28450.000000000004</v>
      </c>
      <c r="H430" t="str" cm="1">
        <f t="array" ref="H4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30" t="s">
        <v>14088</v>
      </c>
      <c r="J430" s="28">
        <v>3.61</v>
      </c>
      <c r="K430" s="35" t="str" cm="1">
        <f t="array" ref="K4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30" s="29">
        <v>437</v>
      </c>
      <c r="M430" s="29">
        <v>183</v>
      </c>
      <c r="N430" s="29">
        <v>80</v>
      </c>
      <c r="O430" s="29">
        <v>63</v>
      </c>
      <c r="P430" s="29">
        <v>42</v>
      </c>
      <c r="Q430" s="30">
        <v>69</v>
      </c>
      <c r="R430">
        <v>0</v>
      </c>
      <c r="S430">
        <v>0</v>
      </c>
      <c r="T430">
        <v>0</v>
      </c>
      <c r="U430">
        <v>0</v>
      </c>
      <c r="V430" t="s">
        <v>100</v>
      </c>
      <c r="W430" t="s">
        <v>35</v>
      </c>
      <c r="X430" t="s">
        <v>36</v>
      </c>
      <c r="Y430">
        <v>2</v>
      </c>
      <c r="Z430">
        <v>0</v>
      </c>
      <c r="AA430">
        <v>39</v>
      </c>
      <c r="AB430" t="str" cm="1">
        <f t="array" ref="AB4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30">
        <v>50</v>
      </c>
      <c r="AE430" t="s">
        <v>37</v>
      </c>
      <c r="AF430" t="s">
        <v>1448</v>
      </c>
      <c r="AG430">
        <v>2114</v>
      </c>
      <c r="AH430">
        <v>4.2275307470000003</v>
      </c>
      <c r="AI430" s="37" t="str" cm="1">
        <f t="array" ref="AI4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0">
        <v>0</v>
      </c>
      <c r="AK430" t="s">
        <v>1449</v>
      </c>
      <c r="AL430" s="17" t="s">
        <v>14539</v>
      </c>
    </row>
    <row r="431" spans="1:38" x14ac:dyDescent="0.3">
      <c r="A431">
        <v>430</v>
      </c>
      <c r="B431" t="s">
        <v>697</v>
      </c>
      <c r="C431">
        <v>12</v>
      </c>
      <c r="D431">
        <v>11</v>
      </c>
      <c r="E431">
        <v>-1</v>
      </c>
      <c r="F431">
        <v>100</v>
      </c>
      <c r="G431">
        <f>Table1[[#This Row],[price]]*Table1[[#This Row],[units_sold]]</f>
        <v>1200</v>
      </c>
      <c r="H431" t="str" cm="1">
        <f t="array" ref="H4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31" t="s">
        <v>14089</v>
      </c>
      <c r="J431" s="28">
        <v>3.28</v>
      </c>
      <c r="K431" s="35" t="str" cm="1">
        <f t="array" ref="K4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31" s="29">
        <v>40</v>
      </c>
      <c r="M431" s="29">
        <v>10</v>
      </c>
      <c r="N431" s="29">
        <v>11</v>
      </c>
      <c r="O431" s="29">
        <v>8</v>
      </c>
      <c r="P431" s="29">
        <v>2</v>
      </c>
      <c r="Q431" s="30">
        <v>9</v>
      </c>
      <c r="R431">
        <v>0</v>
      </c>
      <c r="S431">
        <v>0</v>
      </c>
      <c r="T431">
        <v>0</v>
      </c>
      <c r="U431">
        <v>0</v>
      </c>
      <c r="V431" t="s">
        <v>70</v>
      </c>
      <c r="W431" t="s">
        <v>4023</v>
      </c>
      <c r="X431" t="s">
        <v>36</v>
      </c>
      <c r="Y431">
        <v>3</v>
      </c>
      <c r="Z431">
        <v>0</v>
      </c>
      <c r="AA431">
        <v>38</v>
      </c>
      <c r="AB431" t="str" cm="1">
        <f t="array" ref="AB4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31">
        <v>50</v>
      </c>
      <c r="AE431" t="s">
        <v>37</v>
      </c>
      <c r="AF431" t="s">
        <v>1451</v>
      </c>
      <c r="AG431">
        <v>7936</v>
      </c>
      <c r="AH431">
        <v>3.9645917339999999</v>
      </c>
      <c r="AI431" s="37" t="str" cm="1">
        <f t="array" ref="AI4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31">
        <v>0</v>
      </c>
      <c r="AK431" t="s">
        <v>1453</v>
      </c>
      <c r="AL431" s="18" t="s">
        <v>14540</v>
      </c>
    </row>
    <row r="432" spans="1:38" x14ac:dyDescent="0.3">
      <c r="A432">
        <v>431</v>
      </c>
      <c r="B432" t="s">
        <v>1454</v>
      </c>
      <c r="C432">
        <v>7</v>
      </c>
      <c r="D432">
        <v>6</v>
      </c>
      <c r="E432">
        <v>-1</v>
      </c>
      <c r="F432">
        <v>100</v>
      </c>
      <c r="G432">
        <f>Table1[[#This Row],[price]]*Table1[[#This Row],[units_sold]]</f>
        <v>700</v>
      </c>
      <c r="H432" t="str" cm="1">
        <f t="array" ref="H4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32" t="s">
        <v>14088</v>
      </c>
      <c r="J432" s="28">
        <v>3.6</v>
      </c>
      <c r="K432" s="35" t="str" cm="1">
        <f t="array" ref="K4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32" s="29">
        <v>25</v>
      </c>
      <c r="M432" s="29">
        <v>10</v>
      </c>
      <c r="N432" s="29">
        <v>4</v>
      </c>
      <c r="O432" s="29">
        <v>5</v>
      </c>
      <c r="P432" s="29">
        <v>3</v>
      </c>
      <c r="Q432" s="30">
        <v>3</v>
      </c>
      <c r="R432">
        <v>0</v>
      </c>
      <c r="S432">
        <v>0</v>
      </c>
      <c r="T432">
        <v>0</v>
      </c>
      <c r="U432">
        <v>0</v>
      </c>
      <c r="V432" t="s">
        <v>70</v>
      </c>
      <c r="W432" t="s">
        <v>52</v>
      </c>
      <c r="X432" t="s">
        <v>36</v>
      </c>
      <c r="Y432">
        <v>2</v>
      </c>
      <c r="Z432">
        <v>0</v>
      </c>
      <c r="AA432">
        <v>127</v>
      </c>
      <c r="AB432" t="str" cm="1">
        <f t="array" ref="AB4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432">
        <v>50</v>
      </c>
      <c r="AD432">
        <v>1</v>
      </c>
      <c r="AE432" t="s">
        <v>37</v>
      </c>
      <c r="AF432" t="s">
        <v>1455</v>
      </c>
      <c r="AG432">
        <v>483</v>
      </c>
      <c r="AH432">
        <v>4.155279503</v>
      </c>
      <c r="AI432" s="37" t="str" cm="1">
        <f t="array" ref="AI4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2">
        <v>0</v>
      </c>
      <c r="AK432" t="s">
        <v>1456</v>
      </c>
      <c r="AL432" s="17" t="s">
        <v>14541</v>
      </c>
    </row>
    <row r="433" spans="1:38" x14ac:dyDescent="0.3">
      <c r="A433">
        <v>432</v>
      </c>
      <c r="B433" t="s">
        <v>1457</v>
      </c>
      <c r="C433">
        <v>7</v>
      </c>
      <c r="D433">
        <v>13</v>
      </c>
      <c r="E433">
        <v>6</v>
      </c>
      <c r="F433">
        <v>50000</v>
      </c>
      <c r="G433">
        <f>Table1[[#This Row],[price]]*Table1[[#This Row],[units_sold]]</f>
        <v>350000</v>
      </c>
      <c r="H433" t="str" cm="1">
        <f t="array" ref="H4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433" t="s">
        <v>14089</v>
      </c>
      <c r="J433" s="28">
        <v>3.35</v>
      </c>
      <c r="K433" s="35" t="str" cm="1">
        <f t="array" ref="K4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33" s="29">
        <v>9075</v>
      </c>
      <c r="M433" s="29">
        <v>2998</v>
      </c>
      <c r="N433" s="29">
        <v>1514</v>
      </c>
      <c r="O433" s="29">
        <v>1827</v>
      </c>
      <c r="P433" s="29">
        <v>1136</v>
      </c>
      <c r="Q433" s="30">
        <v>1600</v>
      </c>
      <c r="R433">
        <v>0</v>
      </c>
      <c r="S433">
        <v>0</v>
      </c>
      <c r="T433">
        <v>0</v>
      </c>
      <c r="U433">
        <v>0</v>
      </c>
      <c r="V433" t="s">
        <v>576</v>
      </c>
      <c r="W433" t="s">
        <v>52</v>
      </c>
      <c r="X433" t="s">
        <v>36</v>
      </c>
      <c r="Y433">
        <v>2</v>
      </c>
      <c r="Z433">
        <v>0</v>
      </c>
      <c r="AA433">
        <v>40</v>
      </c>
      <c r="AB433" t="str" cm="1">
        <f t="array" ref="AB4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33">
        <v>50</v>
      </c>
      <c r="AF433" t="s">
        <v>1458</v>
      </c>
      <c r="AG433">
        <v>839882</v>
      </c>
      <c r="AH433">
        <v>4.103759814</v>
      </c>
      <c r="AI433" s="37" t="str" cm="1">
        <f t="array" ref="AI4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3">
        <v>0</v>
      </c>
      <c r="AK433" t="s">
        <v>1460</v>
      </c>
      <c r="AL433" s="18" t="s">
        <v>14542</v>
      </c>
    </row>
    <row r="434" spans="1:38" x14ac:dyDescent="0.3">
      <c r="A434">
        <v>433</v>
      </c>
      <c r="B434" t="s">
        <v>1461</v>
      </c>
      <c r="C434">
        <v>5.66</v>
      </c>
      <c r="D434">
        <v>5</v>
      </c>
      <c r="E434">
        <v>-0.66</v>
      </c>
      <c r="F434">
        <v>10000</v>
      </c>
      <c r="G434">
        <f>Table1[[#This Row],[price]]*Table1[[#This Row],[units_sold]]</f>
        <v>56600</v>
      </c>
      <c r="H434" t="str" cm="1">
        <f t="array" ref="H4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34" t="s">
        <v>14089</v>
      </c>
      <c r="J434" s="28">
        <v>4.29</v>
      </c>
      <c r="K434" s="35" t="str" cm="1">
        <f t="array" ref="K4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34" s="29">
        <v>2068</v>
      </c>
      <c r="M434" s="29">
        <v>1245</v>
      </c>
      <c r="N434" s="29">
        <v>418</v>
      </c>
      <c r="O434" s="29">
        <v>247</v>
      </c>
      <c r="P434" s="29">
        <v>68</v>
      </c>
      <c r="Q434" s="30">
        <v>90</v>
      </c>
      <c r="R434">
        <v>1</v>
      </c>
      <c r="S434">
        <v>0</v>
      </c>
      <c r="T434">
        <v>1</v>
      </c>
      <c r="U434">
        <v>0</v>
      </c>
      <c r="V434" t="s">
        <v>576</v>
      </c>
      <c r="W434" t="s">
        <v>4023</v>
      </c>
      <c r="X434" t="s">
        <v>36</v>
      </c>
      <c r="Y434">
        <v>1</v>
      </c>
      <c r="Z434">
        <v>0</v>
      </c>
      <c r="AA434">
        <v>138</v>
      </c>
      <c r="AB434" t="str" cm="1">
        <f t="array" ref="AB4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434">
        <v>50</v>
      </c>
      <c r="AE434" t="s">
        <v>37</v>
      </c>
      <c r="AF434" t="s">
        <v>1462</v>
      </c>
      <c r="AG434">
        <v>2174765</v>
      </c>
      <c r="AH434">
        <v>4.3561879100000001</v>
      </c>
      <c r="AI434" s="37" t="str" cm="1">
        <f t="array" ref="AI4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4">
        <v>0</v>
      </c>
      <c r="AK434" t="s">
        <v>1464</v>
      </c>
      <c r="AL434" s="17" t="s">
        <v>14543</v>
      </c>
    </row>
    <row r="435" spans="1:38" x14ac:dyDescent="0.3">
      <c r="A435">
        <v>434</v>
      </c>
      <c r="B435" t="s">
        <v>1465</v>
      </c>
      <c r="C435">
        <v>8</v>
      </c>
      <c r="D435">
        <v>7</v>
      </c>
      <c r="E435">
        <v>-1</v>
      </c>
      <c r="F435">
        <v>20000</v>
      </c>
      <c r="G435">
        <f>Table1[[#This Row],[price]]*Table1[[#This Row],[units_sold]]</f>
        <v>160000</v>
      </c>
      <c r="H435" t="str" cm="1">
        <f t="array" ref="H4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35" t="s">
        <v>14088</v>
      </c>
      <c r="J435" s="28">
        <v>3.39</v>
      </c>
      <c r="K435" s="35" t="str" cm="1">
        <f t="array" ref="K4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35" s="29">
        <v>2877</v>
      </c>
      <c r="M435" s="29">
        <v>1046</v>
      </c>
      <c r="N435" s="29">
        <v>453</v>
      </c>
      <c r="O435" s="29">
        <v>522</v>
      </c>
      <c r="P435" s="29">
        <v>289</v>
      </c>
      <c r="Q435" s="30">
        <v>567</v>
      </c>
      <c r="R435">
        <v>0</v>
      </c>
      <c r="S435">
        <v>0</v>
      </c>
      <c r="T435">
        <v>0</v>
      </c>
      <c r="U435">
        <v>0</v>
      </c>
      <c r="V435" t="s">
        <v>4024</v>
      </c>
      <c r="W435" t="s">
        <v>52</v>
      </c>
      <c r="X435" t="s">
        <v>36</v>
      </c>
      <c r="Y435">
        <v>2</v>
      </c>
      <c r="Z435">
        <v>0</v>
      </c>
      <c r="AA435">
        <v>47</v>
      </c>
      <c r="AB435" t="str" cm="1">
        <f t="array" ref="AB4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35">
        <v>50</v>
      </c>
      <c r="AE435" t="s">
        <v>37</v>
      </c>
      <c r="AF435" t="s">
        <v>1466</v>
      </c>
      <c r="AG435">
        <v>402743</v>
      </c>
      <c r="AH435">
        <v>4.1567153250000004</v>
      </c>
      <c r="AI435" s="37" t="str" cm="1">
        <f t="array" ref="AI4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5">
        <v>1</v>
      </c>
      <c r="AK435" t="s">
        <v>1467</v>
      </c>
      <c r="AL435" s="18" t="s">
        <v>14544</v>
      </c>
    </row>
    <row r="436" spans="1:38" x14ac:dyDescent="0.3">
      <c r="A436">
        <v>435</v>
      </c>
      <c r="B436" t="s">
        <v>1468</v>
      </c>
      <c r="C436">
        <v>5</v>
      </c>
      <c r="D436">
        <v>5</v>
      </c>
      <c r="E436">
        <v>0</v>
      </c>
      <c r="F436">
        <v>10000</v>
      </c>
      <c r="G436">
        <f>Table1[[#This Row],[price]]*Table1[[#This Row],[units_sold]]</f>
        <v>50000</v>
      </c>
      <c r="H436" t="str" cm="1">
        <f t="array" ref="H4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36" t="s">
        <v>14089</v>
      </c>
      <c r="J436" s="28">
        <v>3.88</v>
      </c>
      <c r="K436" s="35" t="str" cm="1">
        <f t="array" ref="K4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36" s="29">
        <v>1109</v>
      </c>
      <c r="M436" s="29">
        <v>555</v>
      </c>
      <c r="N436" s="29">
        <v>182</v>
      </c>
      <c r="O436" s="29">
        <v>172</v>
      </c>
      <c r="P436" s="29">
        <v>81</v>
      </c>
      <c r="Q436" s="30">
        <v>119</v>
      </c>
      <c r="R436">
        <v>0</v>
      </c>
      <c r="S436">
        <v>0</v>
      </c>
      <c r="T436">
        <v>0</v>
      </c>
      <c r="U436">
        <v>0</v>
      </c>
      <c r="V436" t="s">
        <v>144</v>
      </c>
      <c r="W436" t="s">
        <v>35</v>
      </c>
      <c r="X436" t="s">
        <v>36</v>
      </c>
      <c r="Y436">
        <v>2</v>
      </c>
      <c r="Z436">
        <v>0</v>
      </c>
      <c r="AA436">
        <v>50</v>
      </c>
      <c r="AB436" t="str" cm="1">
        <f t="array" ref="AB4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36">
        <v>50</v>
      </c>
      <c r="AE436" t="s">
        <v>37</v>
      </c>
      <c r="AF436" t="s">
        <v>472</v>
      </c>
      <c r="AG436">
        <v>59903</v>
      </c>
      <c r="AH436">
        <v>4.1536650919999998</v>
      </c>
      <c r="AI436" s="37" t="str" cm="1">
        <f t="array" ref="AI4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6">
        <v>1</v>
      </c>
      <c r="AK436" t="s">
        <v>1469</v>
      </c>
      <c r="AL436" s="17" t="s">
        <v>14545</v>
      </c>
    </row>
    <row r="437" spans="1:38" x14ac:dyDescent="0.3">
      <c r="A437">
        <v>436</v>
      </c>
      <c r="B437" t="s">
        <v>1470</v>
      </c>
      <c r="C437">
        <v>14</v>
      </c>
      <c r="D437">
        <v>13</v>
      </c>
      <c r="E437">
        <v>-1</v>
      </c>
      <c r="F437">
        <v>5000</v>
      </c>
      <c r="G437">
        <f>Table1[[#This Row],[price]]*Table1[[#This Row],[units_sold]]</f>
        <v>70000</v>
      </c>
      <c r="H437" t="str" cm="1">
        <f t="array" ref="H4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37" t="s">
        <v>14088</v>
      </c>
      <c r="J437" s="28">
        <v>4.16</v>
      </c>
      <c r="K437" s="35" t="str" cm="1">
        <f t="array" ref="K4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37" s="29">
        <v>2082</v>
      </c>
      <c r="M437" s="29">
        <v>1201</v>
      </c>
      <c r="N437" s="29">
        <v>398</v>
      </c>
      <c r="O437" s="29">
        <v>241</v>
      </c>
      <c r="P437" s="29">
        <v>94</v>
      </c>
      <c r="Q437" s="30">
        <v>148</v>
      </c>
      <c r="R437">
        <v>0</v>
      </c>
      <c r="S437">
        <v>0</v>
      </c>
      <c r="T437">
        <v>0</v>
      </c>
      <c r="U437">
        <v>0</v>
      </c>
      <c r="V437" t="s">
        <v>70</v>
      </c>
      <c r="W437" t="s">
        <v>52</v>
      </c>
      <c r="X437" t="s">
        <v>36</v>
      </c>
      <c r="Y437">
        <v>3</v>
      </c>
      <c r="Z437">
        <v>0</v>
      </c>
      <c r="AA437">
        <v>31</v>
      </c>
      <c r="AB437" t="str" cm="1">
        <f t="array" ref="AB4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37">
        <v>50</v>
      </c>
      <c r="AE437" t="s">
        <v>37</v>
      </c>
      <c r="AF437" t="s">
        <v>1471</v>
      </c>
      <c r="AG437">
        <v>5841</v>
      </c>
      <c r="AH437">
        <v>4.2177709300000004</v>
      </c>
      <c r="AI437" s="37" t="str" cm="1">
        <f t="array" ref="AI4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7">
        <v>0</v>
      </c>
      <c r="AK437" t="s">
        <v>1473</v>
      </c>
      <c r="AL437" s="18" t="s">
        <v>14546</v>
      </c>
    </row>
    <row r="438" spans="1:38" x14ac:dyDescent="0.3">
      <c r="A438">
        <v>437</v>
      </c>
      <c r="B438" t="s">
        <v>452</v>
      </c>
      <c r="C438">
        <v>8</v>
      </c>
      <c r="D438">
        <v>7</v>
      </c>
      <c r="E438">
        <v>-1</v>
      </c>
      <c r="F438">
        <v>10000</v>
      </c>
      <c r="G438">
        <f>Table1[[#This Row],[price]]*Table1[[#This Row],[units_sold]]</f>
        <v>80000</v>
      </c>
      <c r="H438" t="str" cm="1">
        <f t="array" ref="H4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438" t="s">
        <v>14088</v>
      </c>
      <c r="J438" s="28">
        <v>4.0199999999999996</v>
      </c>
      <c r="K438" s="35" t="str" cm="1">
        <f t="array" ref="K4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38" s="29">
        <v>2694</v>
      </c>
      <c r="M438" s="29">
        <v>1383</v>
      </c>
      <c r="N438" s="29">
        <v>591</v>
      </c>
      <c r="O438" s="29">
        <v>342</v>
      </c>
      <c r="P438" s="29">
        <v>153</v>
      </c>
      <c r="Q438" s="30">
        <v>225</v>
      </c>
      <c r="R438">
        <v>0</v>
      </c>
      <c r="S438">
        <v>0</v>
      </c>
      <c r="T438">
        <v>0</v>
      </c>
      <c r="U438">
        <v>0</v>
      </c>
      <c r="V438" t="s">
        <v>64</v>
      </c>
      <c r="W438" t="s">
        <v>52</v>
      </c>
      <c r="X438" t="s">
        <v>36</v>
      </c>
      <c r="Y438">
        <v>3</v>
      </c>
      <c r="Z438">
        <v>0</v>
      </c>
      <c r="AA438">
        <v>31</v>
      </c>
      <c r="AB438" t="str" cm="1">
        <f t="array" ref="AB4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38">
        <v>50</v>
      </c>
      <c r="AE438" t="s">
        <v>37</v>
      </c>
      <c r="AF438" t="s">
        <v>1475</v>
      </c>
      <c r="AG438">
        <v>10258</v>
      </c>
      <c r="AH438">
        <v>4.2437122250000003</v>
      </c>
      <c r="AI438" s="37" t="str" cm="1">
        <f t="array" ref="AI4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38">
        <v>1</v>
      </c>
      <c r="AK438" t="s">
        <v>1476</v>
      </c>
      <c r="AL438" s="17" t="s">
        <v>14547</v>
      </c>
    </row>
    <row r="439" spans="1:38" x14ac:dyDescent="0.3">
      <c r="A439">
        <v>438</v>
      </c>
      <c r="B439" t="s">
        <v>1477</v>
      </c>
      <c r="C439">
        <v>5.83</v>
      </c>
      <c r="D439">
        <v>5</v>
      </c>
      <c r="E439">
        <v>-0.83</v>
      </c>
      <c r="F439">
        <v>100</v>
      </c>
      <c r="G439">
        <f>Table1[[#This Row],[price]]*Table1[[#This Row],[units_sold]]</f>
        <v>583</v>
      </c>
      <c r="H439" t="str" cm="1">
        <f t="array" ref="H4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39" t="s">
        <v>14088</v>
      </c>
      <c r="J439" s="28">
        <v>4.3600000000000003</v>
      </c>
      <c r="K439" s="35" t="str" cm="1">
        <f t="array" ref="K4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39" s="29">
        <v>22</v>
      </c>
      <c r="M439" s="29">
        <v>13</v>
      </c>
      <c r="N439" s="29">
        <v>5</v>
      </c>
      <c r="O439" s="29">
        <v>3</v>
      </c>
      <c r="P439" s="29">
        <v>1</v>
      </c>
      <c r="Q439" s="30">
        <v>0</v>
      </c>
      <c r="R439">
        <v>0</v>
      </c>
      <c r="S439">
        <v>0</v>
      </c>
      <c r="T439">
        <v>0</v>
      </c>
      <c r="U439">
        <v>0</v>
      </c>
      <c r="V439" t="s">
        <v>51</v>
      </c>
      <c r="W439" t="s">
        <v>43</v>
      </c>
      <c r="X439" t="s">
        <v>36</v>
      </c>
      <c r="Y439">
        <v>1</v>
      </c>
      <c r="Z439">
        <v>0</v>
      </c>
      <c r="AA439">
        <v>24</v>
      </c>
      <c r="AB439" t="str" cm="1">
        <f t="array" ref="AB4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39">
        <v>50</v>
      </c>
      <c r="AE439" t="s">
        <v>37</v>
      </c>
      <c r="AF439" t="s">
        <v>1478</v>
      </c>
      <c r="AG439">
        <v>17471</v>
      </c>
      <c r="AH439">
        <v>3.9528361279999999</v>
      </c>
      <c r="AI439" s="37" t="str" cm="1">
        <f t="array" ref="AI4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39">
        <v>0</v>
      </c>
      <c r="AK439" s="1" t="s">
        <v>1479</v>
      </c>
      <c r="AL439" s="18" t="s">
        <v>14548</v>
      </c>
    </row>
    <row r="440" spans="1:38" x14ac:dyDescent="0.3">
      <c r="A440">
        <v>439</v>
      </c>
      <c r="B440" t="s">
        <v>1480</v>
      </c>
      <c r="C440">
        <v>11</v>
      </c>
      <c r="D440">
        <v>21</v>
      </c>
      <c r="E440">
        <v>10</v>
      </c>
      <c r="F440">
        <v>1000</v>
      </c>
      <c r="G440">
        <f>Table1[[#This Row],[price]]*Table1[[#This Row],[units_sold]]</f>
        <v>11000</v>
      </c>
      <c r="H440" t="str" cm="1">
        <f t="array" ref="H4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40" t="s">
        <v>14088</v>
      </c>
      <c r="J440" s="28">
        <v>4.08</v>
      </c>
      <c r="K440" s="35" t="str" cm="1">
        <f t="array" ref="K4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40" s="29">
        <v>545</v>
      </c>
      <c r="M440" s="29">
        <v>295</v>
      </c>
      <c r="N440" s="29">
        <v>113</v>
      </c>
      <c r="O440" s="29">
        <v>65</v>
      </c>
      <c r="P440" s="29">
        <v>27</v>
      </c>
      <c r="Q440" s="30">
        <v>45</v>
      </c>
      <c r="R440">
        <v>0</v>
      </c>
      <c r="S440">
        <v>0</v>
      </c>
      <c r="T440">
        <v>0</v>
      </c>
      <c r="U440">
        <v>0</v>
      </c>
      <c r="V440" t="s">
        <v>34</v>
      </c>
      <c r="W440" t="s">
        <v>4023</v>
      </c>
      <c r="X440" t="s">
        <v>571</v>
      </c>
      <c r="Y440">
        <v>3</v>
      </c>
      <c r="Z440">
        <v>0</v>
      </c>
      <c r="AA440">
        <v>70</v>
      </c>
      <c r="AB440" t="str" cm="1">
        <f t="array" ref="AB4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440">
        <v>50</v>
      </c>
      <c r="AD440">
        <v>1</v>
      </c>
      <c r="AE440" t="s">
        <v>37</v>
      </c>
      <c r="AF440" t="s">
        <v>1481</v>
      </c>
      <c r="AG440">
        <v>33303</v>
      </c>
      <c r="AH440">
        <v>3.9816232770000002</v>
      </c>
      <c r="AI440" s="37" t="str" cm="1">
        <f t="array" ref="AI4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40">
        <v>0</v>
      </c>
      <c r="AK440" t="s">
        <v>1483</v>
      </c>
      <c r="AL440" s="17" t="s">
        <v>14549</v>
      </c>
    </row>
    <row r="441" spans="1:38" x14ac:dyDescent="0.3">
      <c r="A441">
        <v>440</v>
      </c>
      <c r="B441" t="s">
        <v>1484</v>
      </c>
      <c r="C441">
        <v>9</v>
      </c>
      <c r="D441">
        <v>8</v>
      </c>
      <c r="E441">
        <v>-1</v>
      </c>
      <c r="F441">
        <v>5000</v>
      </c>
      <c r="G441">
        <f>Table1[[#This Row],[price]]*Table1[[#This Row],[units_sold]]</f>
        <v>45000</v>
      </c>
      <c r="H441" t="str" cm="1">
        <f t="array" ref="H4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41" t="s">
        <v>14089</v>
      </c>
      <c r="J441" s="28">
        <v>3.61</v>
      </c>
      <c r="K441" s="35" t="str" cm="1">
        <f t="array" ref="K4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41" s="29">
        <v>1926</v>
      </c>
      <c r="M441" s="29">
        <v>740</v>
      </c>
      <c r="N441" s="29">
        <v>405</v>
      </c>
      <c r="O441" s="29">
        <v>345</v>
      </c>
      <c r="P441" s="29">
        <v>164</v>
      </c>
      <c r="Q441" s="30">
        <v>272</v>
      </c>
      <c r="R441">
        <v>0</v>
      </c>
      <c r="S441">
        <v>0</v>
      </c>
      <c r="T441">
        <v>0</v>
      </c>
      <c r="U441">
        <v>0</v>
      </c>
      <c r="V441" t="s">
        <v>70</v>
      </c>
      <c r="W441" t="s">
        <v>4023</v>
      </c>
      <c r="X441" t="s">
        <v>36</v>
      </c>
      <c r="Y441">
        <v>3</v>
      </c>
      <c r="Z441">
        <v>0</v>
      </c>
      <c r="AA441">
        <v>41</v>
      </c>
      <c r="AB441" t="str" cm="1">
        <f t="array" ref="AB4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41">
        <v>50</v>
      </c>
      <c r="AE441" t="s">
        <v>37</v>
      </c>
      <c r="AF441" t="s">
        <v>1485</v>
      </c>
      <c r="AG441">
        <v>73271</v>
      </c>
      <c r="AH441">
        <v>3.9544430949999998</v>
      </c>
      <c r="AI441" s="37" t="str" cm="1">
        <f t="array" ref="AI4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41">
        <v>1</v>
      </c>
      <c r="AK441" t="s">
        <v>1486</v>
      </c>
      <c r="AL441" s="18" t="s">
        <v>14550</v>
      </c>
    </row>
    <row r="442" spans="1:38" x14ac:dyDescent="0.3">
      <c r="A442">
        <v>441</v>
      </c>
      <c r="B442" t="s">
        <v>1487</v>
      </c>
      <c r="C442">
        <v>8</v>
      </c>
      <c r="D442">
        <v>56</v>
      </c>
      <c r="E442">
        <v>48</v>
      </c>
      <c r="F442">
        <v>10000</v>
      </c>
      <c r="G442">
        <f>Table1[[#This Row],[price]]*Table1[[#This Row],[units_sold]]</f>
        <v>80000</v>
      </c>
      <c r="H442" t="str" cm="1">
        <f t="array" ref="H4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442" t="s">
        <v>14089</v>
      </c>
      <c r="J442" s="28">
        <v>3.59</v>
      </c>
      <c r="K442" s="35" t="str" cm="1">
        <f t="array" ref="K4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42" s="29">
        <v>1285</v>
      </c>
      <c r="M442" s="29">
        <v>469</v>
      </c>
      <c r="N442" s="29">
        <v>286</v>
      </c>
      <c r="O442" s="29">
        <v>252</v>
      </c>
      <c r="P442" s="29">
        <v>94</v>
      </c>
      <c r="Q442" s="30">
        <v>184</v>
      </c>
      <c r="R442">
        <v>0</v>
      </c>
      <c r="S442">
        <v>0</v>
      </c>
      <c r="T442">
        <v>0</v>
      </c>
      <c r="U442">
        <v>0</v>
      </c>
      <c r="V442" t="s">
        <v>70</v>
      </c>
      <c r="W442" t="s">
        <v>35</v>
      </c>
      <c r="X442" t="s">
        <v>36</v>
      </c>
      <c r="Y442">
        <v>3</v>
      </c>
      <c r="Z442">
        <v>0</v>
      </c>
      <c r="AA442">
        <v>36</v>
      </c>
      <c r="AB442" t="str" cm="1">
        <f t="array" ref="AB4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42">
        <v>50</v>
      </c>
      <c r="AE442" t="s">
        <v>37</v>
      </c>
      <c r="AF442" t="s">
        <v>1488</v>
      </c>
      <c r="AG442">
        <v>1260</v>
      </c>
      <c r="AH442">
        <v>3.7952380950000002</v>
      </c>
      <c r="AI442" s="37" t="str" cm="1">
        <f t="array" ref="AI4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42">
        <v>0</v>
      </c>
      <c r="AK442" t="s">
        <v>1489</v>
      </c>
      <c r="AL442" s="17" t="s">
        <v>14551</v>
      </c>
    </row>
    <row r="443" spans="1:38" x14ac:dyDescent="0.3">
      <c r="A443">
        <v>442</v>
      </c>
      <c r="B443" t="s">
        <v>1490</v>
      </c>
      <c r="C443">
        <v>3</v>
      </c>
      <c r="D443">
        <v>3</v>
      </c>
      <c r="E443">
        <v>0</v>
      </c>
      <c r="F443">
        <v>50000</v>
      </c>
      <c r="G443">
        <f>Table1[[#This Row],[price]]*Table1[[#This Row],[units_sold]]</f>
        <v>150000</v>
      </c>
      <c r="H443" t="str" cm="1">
        <f t="array" ref="H4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43" t="s">
        <v>14088</v>
      </c>
      <c r="J443" s="28">
        <v>3.81</v>
      </c>
      <c r="K443" s="35" t="str" cm="1">
        <f t="array" ref="K4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43" s="29">
        <v>11408</v>
      </c>
      <c r="M443" s="29">
        <v>5065</v>
      </c>
      <c r="N443" s="29">
        <v>2342</v>
      </c>
      <c r="O443" s="29">
        <v>1964</v>
      </c>
      <c r="P443" s="29">
        <v>890</v>
      </c>
      <c r="Q443" s="30">
        <v>1147</v>
      </c>
      <c r="R443">
        <v>0</v>
      </c>
      <c r="S443">
        <v>0</v>
      </c>
      <c r="T443">
        <v>0</v>
      </c>
      <c r="U443">
        <v>0</v>
      </c>
      <c r="V443" t="s">
        <v>100</v>
      </c>
      <c r="W443" t="s">
        <v>52</v>
      </c>
      <c r="X443" t="s">
        <v>36</v>
      </c>
      <c r="Y443">
        <v>1</v>
      </c>
      <c r="Z443">
        <v>0</v>
      </c>
      <c r="AA443">
        <v>38</v>
      </c>
      <c r="AB443" t="str" cm="1">
        <f t="array" ref="AB4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43">
        <v>50</v>
      </c>
      <c r="AD443">
        <v>1</v>
      </c>
      <c r="AE443" t="s">
        <v>37</v>
      </c>
      <c r="AF443" t="s">
        <v>1116</v>
      </c>
      <c r="AG443">
        <v>151249</v>
      </c>
      <c r="AH443">
        <v>4.0491573499999998</v>
      </c>
      <c r="AI443" s="37" t="str" cm="1">
        <f t="array" ref="AI4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43">
        <v>0</v>
      </c>
      <c r="AK443" t="s">
        <v>1492</v>
      </c>
      <c r="AL443" s="18" t="s">
        <v>14552</v>
      </c>
    </row>
    <row r="444" spans="1:38" x14ac:dyDescent="0.3">
      <c r="A444">
        <v>443</v>
      </c>
      <c r="B444" t="s">
        <v>1493</v>
      </c>
      <c r="C444">
        <v>6</v>
      </c>
      <c r="D444">
        <v>17</v>
      </c>
      <c r="E444">
        <v>11</v>
      </c>
      <c r="F444">
        <v>5000</v>
      </c>
      <c r="G444">
        <f>Table1[[#This Row],[price]]*Table1[[#This Row],[units_sold]]</f>
        <v>30000</v>
      </c>
      <c r="H444" t="str" cm="1">
        <f t="array" ref="H4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44" t="s">
        <v>14089</v>
      </c>
      <c r="J444" s="28">
        <v>3.9</v>
      </c>
      <c r="K444" s="35" t="str" cm="1">
        <f t="array" ref="K4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44" s="29">
        <v>813</v>
      </c>
      <c r="M444" s="29">
        <v>387</v>
      </c>
      <c r="N444" s="29">
        <v>168</v>
      </c>
      <c r="O444" s="29">
        <v>120</v>
      </c>
      <c r="P444" s="29">
        <v>65</v>
      </c>
      <c r="Q444" s="30">
        <v>73</v>
      </c>
      <c r="R444">
        <v>0</v>
      </c>
      <c r="S444">
        <v>0</v>
      </c>
      <c r="T444">
        <v>0</v>
      </c>
      <c r="U444">
        <v>0</v>
      </c>
      <c r="V444" t="s">
        <v>34</v>
      </c>
      <c r="W444" t="s">
        <v>43</v>
      </c>
      <c r="X444" t="s">
        <v>36</v>
      </c>
      <c r="Y444">
        <v>2</v>
      </c>
      <c r="Z444">
        <v>0</v>
      </c>
      <c r="AA444">
        <v>38</v>
      </c>
      <c r="AB444" t="str" cm="1">
        <f t="array" ref="AB4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44">
        <v>50</v>
      </c>
      <c r="AE444" t="s">
        <v>37</v>
      </c>
      <c r="AF444" t="s">
        <v>1494</v>
      </c>
      <c r="AG444">
        <v>22765</v>
      </c>
      <c r="AH444">
        <v>4.2381726329999996</v>
      </c>
      <c r="AI444" s="37" t="str" cm="1">
        <f t="array" ref="AI4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44">
        <v>0</v>
      </c>
      <c r="AK444" t="s">
        <v>1495</v>
      </c>
      <c r="AL444" s="17" t="s">
        <v>14553</v>
      </c>
    </row>
    <row r="445" spans="1:38" x14ac:dyDescent="0.3">
      <c r="A445">
        <v>444</v>
      </c>
      <c r="B445" t="s">
        <v>1496</v>
      </c>
      <c r="C445">
        <v>3.86</v>
      </c>
      <c r="D445">
        <v>6</v>
      </c>
      <c r="E445">
        <v>2.14</v>
      </c>
      <c r="F445">
        <v>50</v>
      </c>
      <c r="G445">
        <f>Table1[[#This Row],[price]]*Table1[[#This Row],[units_sold]]</f>
        <v>193</v>
      </c>
      <c r="H445" t="str" cm="1">
        <f t="array" ref="H4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45" t="s">
        <v>14088</v>
      </c>
      <c r="J445" s="28">
        <v>4</v>
      </c>
      <c r="K445" s="35" t="str" cm="1">
        <f t="array" ref="K4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45" s="29">
        <v>6</v>
      </c>
      <c r="M445" s="29">
        <v>3</v>
      </c>
      <c r="N445" s="29">
        <v>0</v>
      </c>
      <c r="O445" s="29">
        <v>3</v>
      </c>
      <c r="P445" s="29">
        <v>0</v>
      </c>
      <c r="Q445" s="30">
        <v>0</v>
      </c>
      <c r="R445">
        <v>0</v>
      </c>
      <c r="S445">
        <v>0</v>
      </c>
      <c r="T445">
        <v>0</v>
      </c>
      <c r="U445">
        <v>0</v>
      </c>
      <c r="V445" t="s">
        <v>34</v>
      </c>
      <c r="W445" t="s">
        <v>43</v>
      </c>
      <c r="X445" t="s">
        <v>36</v>
      </c>
      <c r="Y445">
        <v>1</v>
      </c>
      <c r="Z445">
        <v>0</v>
      </c>
      <c r="AA445">
        <v>20</v>
      </c>
      <c r="AB445" t="str" cm="1">
        <f t="array" ref="AB4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45">
        <v>50</v>
      </c>
      <c r="AE445" t="s">
        <v>37</v>
      </c>
      <c r="AF445" t="s">
        <v>1497</v>
      </c>
      <c r="AG445">
        <v>4098</v>
      </c>
      <c r="AH445">
        <v>3.8609077599999999</v>
      </c>
      <c r="AI445" s="37" t="str" cm="1">
        <f t="array" ref="AI4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45">
        <v>0</v>
      </c>
      <c r="AK445" t="s">
        <v>1498</v>
      </c>
      <c r="AL445" s="18" t="s">
        <v>14554</v>
      </c>
    </row>
    <row r="446" spans="1:38" x14ac:dyDescent="0.3">
      <c r="A446">
        <v>445</v>
      </c>
      <c r="B446" t="s">
        <v>1499</v>
      </c>
      <c r="C446">
        <v>9</v>
      </c>
      <c r="D446">
        <v>8</v>
      </c>
      <c r="E446">
        <v>-1</v>
      </c>
      <c r="F446">
        <v>5000</v>
      </c>
      <c r="G446">
        <f>Table1[[#This Row],[price]]*Table1[[#This Row],[units_sold]]</f>
        <v>45000</v>
      </c>
      <c r="H446" t="str" cm="1">
        <f t="array" ref="H4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46" t="s">
        <v>14088</v>
      </c>
      <c r="J446" s="28">
        <v>4.03</v>
      </c>
      <c r="K446" s="35" t="str" cm="1">
        <f t="array" ref="K4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46" s="29">
        <v>827</v>
      </c>
      <c r="M446" s="29">
        <v>445</v>
      </c>
      <c r="N446" s="29">
        <v>159</v>
      </c>
      <c r="O446" s="29">
        <v>103</v>
      </c>
      <c r="P446" s="29">
        <v>45</v>
      </c>
      <c r="Q446" s="30">
        <v>75</v>
      </c>
      <c r="R446">
        <v>0</v>
      </c>
      <c r="S446">
        <v>0</v>
      </c>
      <c r="T446">
        <v>0</v>
      </c>
      <c r="U446">
        <v>0</v>
      </c>
      <c r="V446" t="s">
        <v>70</v>
      </c>
      <c r="W446" t="s">
        <v>52</v>
      </c>
      <c r="X446" t="s">
        <v>36</v>
      </c>
      <c r="Y446">
        <v>3</v>
      </c>
      <c r="Z446">
        <v>0</v>
      </c>
      <c r="AA446">
        <v>42</v>
      </c>
      <c r="AB446" t="str" cm="1">
        <f t="array" ref="AB4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46">
        <v>50</v>
      </c>
      <c r="AE446" t="s">
        <v>37</v>
      </c>
      <c r="AF446" t="s">
        <v>1380</v>
      </c>
      <c r="AG446">
        <v>124563</v>
      </c>
      <c r="AH446">
        <v>4.1935887860000003</v>
      </c>
      <c r="AI446" s="37" t="str" cm="1">
        <f t="array" ref="AI4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46">
        <v>0</v>
      </c>
      <c r="AK446" t="s">
        <v>1500</v>
      </c>
      <c r="AL446" s="17" t="s">
        <v>14555</v>
      </c>
    </row>
    <row r="447" spans="1:38" x14ac:dyDescent="0.3">
      <c r="A447">
        <v>446</v>
      </c>
      <c r="B447" t="s">
        <v>1501</v>
      </c>
      <c r="C447">
        <v>5.89</v>
      </c>
      <c r="D447">
        <v>5</v>
      </c>
      <c r="E447">
        <v>-0.89</v>
      </c>
      <c r="F447">
        <v>5000</v>
      </c>
      <c r="G447">
        <f>Table1[[#This Row],[price]]*Table1[[#This Row],[units_sold]]</f>
        <v>29450</v>
      </c>
      <c r="H447" t="str" cm="1">
        <f t="array" ref="H4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47" t="s">
        <v>14088</v>
      </c>
      <c r="J447" s="28">
        <v>3.25</v>
      </c>
      <c r="K447" s="35" t="str" cm="1">
        <f t="array" ref="K4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47" s="29">
        <v>392</v>
      </c>
      <c r="M447" s="29">
        <v>127</v>
      </c>
      <c r="N447" s="29">
        <v>65</v>
      </c>
      <c r="O447" s="29">
        <v>69</v>
      </c>
      <c r="P447" s="29">
        <v>40</v>
      </c>
      <c r="Q447" s="30">
        <v>91</v>
      </c>
      <c r="R447">
        <v>0</v>
      </c>
      <c r="S447">
        <v>0</v>
      </c>
      <c r="T447">
        <v>0</v>
      </c>
      <c r="U447">
        <v>0</v>
      </c>
      <c r="V447" t="s">
        <v>100</v>
      </c>
      <c r="W447" t="s">
        <v>43</v>
      </c>
      <c r="X447" t="s">
        <v>36</v>
      </c>
      <c r="Y447">
        <v>2</v>
      </c>
      <c r="Z447">
        <v>0</v>
      </c>
      <c r="AA447">
        <v>24</v>
      </c>
      <c r="AB447" t="str" cm="1">
        <f t="array" ref="AB4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47">
        <v>50</v>
      </c>
      <c r="AD447">
        <v>1</v>
      </c>
      <c r="AE447" t="s">
        <v>37</v>
      </c>
      <c r="AF447" t="s">
        <v>1502</v>
      </c>
      <c r="AG447">
        <v>4295</v>
      </c>
      <c r="AH447">
        <v>3.849592549</v>
      </c>
      <c r="AI447" s="37" t="str" cm="1">
        <f t="array" ref="AI4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47">
        <v>0</v>
      </c>
      <c r="AK447" s="1" t="s">
        <v>1503</v>
      </c>
      <c r="AL447" s="18" t="s">
        <v>14556</v>
      </c>
    </row>
    <row r="448" spans="1:38" x14ac:dyDescent="0.3">
      <c r="A448">
        <v>447</v>
      </c>
      <c r="B448" t="s">
        <v>1504</v>
      </c>
      <c r="C448">
        <v>11</v>
      </c>
      <c r="D448">
        <v>17</v>
      </c>
      <c r="E448">
        <v>6</v>
      </c>
      <c r="F448">
        <v>1000</v>
      </c>
      <c r="G448">
        <f>Table1[[#This Row],[price]]*Table1[[#This Row],[units_sold]]</f>
        <v>11000</v>
      </c>
      <c r="H448" t="str" cm="1">
        <f t="array" ref="H4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48" t="s">
        <v>14088</v>
      </c>
      <c r="J448" s="28">
        <v>3.62</v>
      </c>
      <c r="K448" s="35" t="str" cm="1">
        <f t="array" ref="K4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48" s="29">
        <v>462</v>
      </c>
      <c r="M448" s="29">
        <v>189</v>
      </c>
      <c r="N448" s="29">
        <v>89</v>
      </c>
      <c r="O448" s="29">
        <v>74</v>
      </c>
      <c r="P448" s="29">
        <v>41</v>
      </c>
      <c r="Q448" s="30">
        <v>69</v>
      </c>
      <c r="R448">
        <v>0</v>
      </c>
      <c r="S448">
        <v>0</v>
      </c>
      <c r="T448">
        <v>0</v>
      </c>
      <c r="U448">
        <v>0</v>
      </c>
      <c r="V448" t="s">
        <v>42</v>
      </c>
      <c r="W448" t="s">
        <v>35</v>
      </c>
      <c r="X448" t="s">
        <v>36</v>
      </c>
      <c r="Y448">
        <v>3</v>
      </c>
      <c r="Z448">
        <v>0</v>
      </c>
      <c r="AA448">
        <v>36</v>
      </c>
      <c r="AB448" t="str" cm="1">
        <f t="array" ref="AB4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48">
        <v>50</v>
      </c>
      <c r="AD448">
        <v>1</v>
      </c>
      <c r="AE448" t="s">
        <v>37</v>
      </c>
      <c r="AF448" t="s">
        <v>1505</v>
      </c>
      <c r="AG448">
        <v>5880</v>
      </c>
      <c r="AH448">
        <v>4.1363945580000001</v>
      </c>
      <c r="AI448" s="37" t="str" cm="1">
        <f t="array" ref="AI4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48">
        <v>0</v>
      </c>
      <c r="AK448" t="s">
        <v>1506</v>
      </c>
      <c r="AL448" s="17" t="s">
        <v>14557</v>
      </c>
    </row>
    <row r="449" spans="1:38" x14ac:dyDescent="0.3">
      <c r="A449">
        <v>448</v>
      </c>
      <c r="B449" t="s">
        <v>1507</v>
      </c>
      <c r="C449">
        <v>8</v>
      </c>
      <c r="D449">
        <v>7</v>
      </c>
      <c r="E449">
        <v>-1</v>
      </c>
      <c r="F449">
        <v>20000</v>
      </c>
      <c r="G449">
        <f>Table1[[#This Row],[price]]*Table1[[#This Row],[units_sold]]</f>
        <v>160000</v>
      </c>
      <c r="H449" t="str" cm="1">
        <f t="array" ref="H4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49" t="s">
        <v>14089</v>
      </c>
      <c r="J449" s="28">
        <v>3.95</v>
      </c>
      <c r="K449" s="35" t="str" cm="1">
        <f t="array" ref="K4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49" s="29">
        <v>9337</v>
      </c>
      <c r="M449" s="29">
        <v>4487</v>
      </c>
      <c r="N449" s="29">
        <v>1955</v>
      </c>
      <c r="O449" s="29">
        <v>1532</v>
      </c>
      <c r="P449" s="29">
        <v>658</v>
      </c>
      <c r="Q449" s="30">
        <v>705</v>
      </c>
      <c r="R449">
        <v>0</v>
      </c>
      <c r="S449">
        <v>0</v>
      </c>
      <c r="T449">
        <v>0</v>
      </c>
      <c r="U449">
        <v>0</v>
      </c>
      <c r="V449" t="s">
        <v>70</v>
      </c>
      <c r="W449" t="s">
        <v>4023</v>
      </c>
      <c r="X449" t="s">
        <v>36</v>
      </c>
      <c r="Y449">
        <v>2</v>
      </c>
      <c r="Z449">
        <v>0</v>
      </c>
      <c r="AA449">
        <v>38</v>
      </c>
      <c r="AB449" t="str" cm="1">
        <f t="array" ref="AB4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49">
        <v>50</v>
      </c>
      <c r="AE449" t="s">
        <v>37</v>
      </c>
      <c r="AF449" t="s">
        <v>1508</v>
      </c>
      <c r="AG449">
        <v>40245</v>
      </c>
      <c r="AH449">
        <v>3.9975897630000001</v>
      </c>
      <c r="AI449" s="37" t="str" cm="1">
        <f t="array" ref="AI4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49">
        <v>0</v>
      </c>
      <c r="AK449" t="s">
        <v>1509</v>
      </c>
      <c r="AL449" s="18" t="s">
        <v>14558</v>
      </c>
    </row>
    <row r="450" spans="1:38" x14ac:dyDescent="0.3">
      <c r="A450">
        <v>449</v>
      </c>
      <c r="B450" t="s">
        <v>520</v>
      </c>
      <c r="C450">
        <v>11</v>
      </c>
      <c r="D450">
        <v>168</v>
      </c>
      <c r="E450">
        <v>157</v>
      </c>
      <c r="F450">
        <v>10</v>
      </c>
      <c r="G450">
        <f>Table1[[#This Row],[price]]*Table1[[#This Row],[units_sold]]</f>
        <v>110</v>
      </c>
      <c r="H450" t="str" cm="1">
        <f t="array" ref="H4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50" t="s">
        <v>14088</v>
      </c>
      <c r="J450" s="28">
        <v>3.33</v>
      </c>
      <c r="K450" s="35" t="str" cm="1">
        <f t="array" ref="K4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50" s="29">
        <v>3</v>
      </c>
      <c r="M450" s="29">
        <v>0</v>
      </c>
      <c r="N450" s="29">
        <v>2</v>
      </c>
      <c r="O450" s="29">
        <v>0</v>
      </c>
      <c r="P450" s="29">
        <v>1</v>
      </c>
      <c r="Q450" s="30">
        <v>0</v>
      </c>
      <c r="R450">
        <v>0</v>
      </c>
      <c r="S450">
        <v>0</v>
      </c>
      <c r="T450">
        <v>0</v>
      </c>
      <c r="U450">
        <v>0</v>
      </c>
      <c r="V450" t="s">
        <v>34</v>
      </c>
      <c r="W450" t="s">
        <v>52</v>
      </c>
      <c r="X450" t="s">
        <v>36</v>
      </c>
      <c r="Y450">
        <v>3</v>
      </c>
      <c r="Z450">
        <v>0</v>
      </c>
      <c r="AA450">
        <v>33</v>
      </c>
      <c r="AB450" t="str" cm="1">
        <f t="array" ref="AB4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50">
        <v>50</v>
      </c>
      <c r="AD450">
        <v>1</v>
      </c>
      <c r="AE450" t="s">
        <v>37</v>
      </c>
      <c r="AF450" t="s">
        <v>1510</v>
      </c>
      <c r="AG450">
        <v>47</v>
      </c>
      <c r="AH450">
        <v>3.9148936170000002</v>
      </c>
      <c r="AI450" s="37" t="str" cm="1">
        <f t="array" ref="AI4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50">
        <v>0</v>
      </c>
      <c r="AK450" t="s">
        <v>1511</v>
      </c>
      <c r="AL450" s="17" t="s">
        <v>14559</v>
      </c>
    </row>
    <row r="451" spans="1:38" x14ac:dyDescent="0.3">
      <c r="A451">
        <v>450</v>
      </c>
      <c r="B451" t="s">
        <v>1512</v>
      </c>
      <c r="C451">
        <v>8</v>
      </c>
      <c r="D451">
        <v>7</v>
      </c>
      <c r="E451">
        <v>-1</v>
      </c>
      <c r="F451">
        <v>100</v>
      </c>
      <c r="G451">
        <f>Table1[[#This Row],[price]]*Table1[[#This Row],[units_sold]]</f>
        <v>800</v>
      </c>
      <c r="H451" t="str" cm="1">
        <f t="array" ref="H4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51" t="s">
        <v>14088</v>
      </c>
      <c r="J451" s="28">
        <v>2</v>
      </c>
      <c r="K451" s="35" t="str" cm="1">
        <f t="array" ref="K4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451" s="29">
        <v>2</v>
      </c>
      <c r="M451" s="29">
        <v>0</v>
      </c>
      <c r="N451" s="29">
        <v>0</v>
      </c>
      <c r="O451" s="29">
        <v>1</v>
      </c>
      <c r="P451" s="29">
        <v>0</v>
      </c>
      <c r="Q451" s="30">
        <v>1</v>
      </c>
      <c r="R451">
        <v>0</v>
      </c>
      <c r="S451">
        <v>0</v>
      </c>
      <c r="T451">
        <v>0</v>
      </c>
      <c r="U451">
        <v>0</v>
      </c>
      <c r="V451" t="s">
        <v>70</v>
      </c>
      <c r="W451" t="s">
        <v>79</v>
      </c>
      <c r="X451" t="s">
        <v>36</v>
      </c>
      <c r="Y451">
        <v>3</v>
      </c>
      <c r="Z451">
        <v>0</v>
      </c>
      <c r="AA451">
        <v>41</v>
      </c>
      <c r="AB451" t="str" cm="1">
        <f t="array" ref="AB4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51">
        <v>50</v>
      </c>
      <c r="AD451">
        <v>1</v>
      </c>
      <c r="AE451" t="s">
        <v>37</v>
      </c>
      <c r="AF451" t="s">
        <v>1417</v>
      </c>
      <c r="AG451">
        <v>14676</v>
      </c>
      <c r="AH451">
        <v>4.0742027800000002</v>
      </c>
      <c r="AI451" s="37" t="str" cm="1">
        <f t="array" ref="AI4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51">
        <v>0</v>
      </c>
      <c r="AK451" t="s">
        <v>1513</v>
      </c>
      <c r="AL451" s="18" t="s">
        <v>14560</v>
      </c>
    </row>
    <row r="452" spans="1:38" x14ac:dyDescent="0.3">
      <c r="A452">
        <v>451</v>
      </c>
      <c r="B452" t="s">
        <v>1514</v>
      </c>
      <c r="C452">
        <v>2</v>
      </c>
      <c r="D452">
        <v>8</v>
      </c>
      <c r="E452">
        <v>6</v>
      </c>
      <c r="F452">
        <v>50</v>
      </c>
      <c r="G452">
        <f>Table1[[#This Row],[price]]*Table1[[#This Row],[units_sold]]</f>
        <v>100</v>
      </c>
      <c r="H452" t="str" cm="1">
        <f t="array" ref="H4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52" t="s">
        <v>14088</v>
      </c>
      <c r="J452" s="28">
        <v>3.88</v>
      </c>
      <c r="K452" s="35" t="str" cm="1">
        <f t="array" ref="K4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52" s="29">
        <v>8</v>
      </c>
      <c r="M452" s="29">
        <v>5</v>
      </c>
      <c r="N452" s="29">
        <v>1</v>
      </c>
      <c r="O452" s="29">
        <v>0</v>
      </c>
      <c r="P452" s="29">
        <v>0</v>
      </c>
      <c r="Q452" s="30">
        <v>2</v>
      </c>
      <c r="R452">
        <v>0</v>
      </c>
      <c r="S452">
        <v>0</v>
      </c>
      <c r="T452">
        <v>0</v>
      </c>
      <c r="U452">
        <v>0</v>
      </c>
      <c r="V452" t="s">
        <v>576</v>
      </c>
      <c r="W452" t="s">
        <v>79</v>
      </c>
      <c r="X452" t="s">
        <v>36</v>
      </c>
      <c r="Y452">
        <v>1</v>
      </c>
      <c r="Z452">
        <v>0</v>
      </c>
      <c r="AA452">
        <v>40</v>
      </c>
      <c r="AB452" t="str" cm="1">
        <f t="array" ref="AB4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52">
        <v>50</v>
      </c>
      <c r="AD452">
        <v>1</v>
      </c>
      <c r="AE452" t="s">
        <v>37</v>
      </c>
      <c r="AF452" t="s">
        <v>331</v>
      </c>
      <c r="AG452">
        <v>7248</v>
      </c>
      <c r="AH452">
        <v>3.9430187640000001</v>
      </c>
      <c r="AI452" s="37" t="str" cm="1">
        <f t="array" ref="AI4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52">
        <v>0</v>
      </c>
      <c r="AK452" s="1" t="s">
        <v>1515</v>
      </c>
      <c r="AL452" s="17" t="s">
        <v>14561</v>
      </c>
    </row>
    <row r="453" spans="1:38" x14ac:dyDescent="0.3">
      <c r="A453">
        <v>452</v>
      </c>
      <c r="B453" t="s">
        <v>1516</v>
      </c>
      <c r="C453">
        <v>5.66</v>
      </c>
      <c r="D453">
        <v>5</v>
      </c>
      <c r="E453">
        <v>-0.66</v>
      </c>
      <c r="F453">
        <v>100</v>
      </c>
      <c r="G453">
        <f>Table1[[#This Row],[price]]*Table1[[#This Row],[units_sold]]</f>
        <v>566</v>
      </c>
      <c r="H453" t="str" cm="1">
        <f t="array" ref="H4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53" t="s">
        <v>14089</v>
      </c>
      <c r="J453" s="28">
        <v>3.41</v>
      </c>
      <c r="K453" s="35" t="str" cm="1">
        <f t="array" ref="K4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53" s="29">
        <v>27</v>
      </c>
      <c r="M453" s="29">
        <v>8</v>
      </c>
      <c r="N453" s="29">
        <v>8</v>
      </c>
      <c r="O453" s="29">
        <v>4</v>
      </c>
      <c r="P453" s="29">
        <v>1</v>
      </c>
      <c r="Q453" s="30">
        <v>6</v>
      </c>
      <c r="R453">
        <v>0</v>
      </c>
      <c r="S453">
        <v>0</v>
      </c>
      <c r="T453">
        <v>0</v>
      </c>
      <c r="U453">
        <v>0</v>
      </c>
      <c r="V453" t="s">
        <v>70</v>
      </c>
      <c r="W453" t="s">
        <v>4023</v>
      </c>
      <c r="X453" t="s">
        <v>36</v>
      </c>
      <c r="Y453">
        <v>1</v>
      </c>
      <c r="Z453">
        <v>0</v>
      </c>
      <c r="AA453">
        <v>48</v>
      </c>
      <c r="AB453" t="str" cm="1">
        <f t="array" ref="AB4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53">
        <v>50</v>
      </c>
      <c r="AE453" t="s">
        <v>37</v>
      </c>
      <c r="AF453" t="s">
        <v>1517</v>
      </c>
      <c r="AG453">
        <v>1129</v>
      </c>
      <c r="AH453">
        <v>3.8334809569999999</v>
      </c>
      <c r="AI453" s="37" t="str" cm="1">
        <f t="array" ref="AI4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53">
        <v>0</v>
      </c>
      <c r="AK453" s="1" t="s">
        <v>1518</v>
      </c>
      <c r="AL453" s="18" t="s">
        <v>14562</v>
      </c>
    </row>
    <row r="454" spans="1:38" x14ac:dyDescent="0.3">
      <c r="A454">
        <v>453</v>
      </c>
      <c r="B454" t="s">
        <v>1519</v>
      </c>
      <c r="C454">
        <v>9</v>
      </c>
      <c r="D454">
        <v>8</v>
      </c>
      <c r="E454">
        <v>-1</v>
      </c>
      <c r="F454">
        <v>100</v>
      </c>
      <c r="G454">
        <f>Table1[[#This Row],[price]]*Table1[[#This Row],[units_sold]]</f>
        <v>900</v>
      </c>
      <c r="H454" t="str" cm="1">
        <f t="array" ref="H4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54" t="s">
        <v>14088</v>
      </c>
      <c r="J454" s="28">
        <v>4.0999999999999996</v>
      </c>
      <c r="K454" s="35" t="str" cm="1">
        <f t="array" ref="K4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54" s="29">
        <v>10</v>
      </c>
      <c r="M454" s="29">
        <v>5</v>
      </c>
      <c r="N454" s="29">
        <v>3</v>
      </c>
      <c r="O454" s="29">
        <v>1</v>
      </c>
      <c r="P454" s="29">
        <v>0</v>
      </c>
      <c r="Q454" s="30">
        <v>1</v>
      </c>
      <c r="R454">
        <v>0</v>
      </c>
      <c r="S454">
        <v>0</v>
      </c>
      <c r="T454">
        <v>0</v>
      </c>
      <c r="U454">
        <v>0</v>
      </c>
      <c r="V454" t="s">
        <v>281</v>
      </c>
      <c r="W454" t="s">
        <v>43</v>
      </c>
      <c r="X454" t="s">
        <v>36</v>
      </c>
      <c r="Y454">
        <v>3</v>
      </c>
      <c r="Z454">
        <v>0</v>
      </c>
      <c r="AA454">
        <v>26</v>
      </c>
      <c r="AB454" t="str" cm="1">
        <f t="array" ref="AB4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54">
        <v>50</v>
      </c>
      <c r="AD454">
        <v>1</v>
      </c>
      <c r="AE454" t="s">
        <v>37</v>
      </c>
      <c r="AF454" t="s">
        <v>1520</v>
      </c>
      <c r="AG454">
        <v>4402</v>
      </c>
      <c r="AH454">
        <v>4.0229441159999997</v>
      </c>
      <c r="AI454" s="37" t="str" cm="1">
        <f t="array" ref="AI4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54">
        <v>0</v>
      </c>
      <c r="AK454" t="s">
        <v>1521</v>
      </c>
      <c r="AL454" s="17" t="s">
        <v>14563</v>
      </c>
    </row>
    <row r="455" spans="1:38" x14ac:dyDescent="0.3">
      <c r="A455">
        <v>454</v>
      </c>
      <c r="B455" t="s">
        <v>1522</v>
      </c>
      <c r="C455">
        <v>8</v>
      </c>
      <c r="D455">
        <v>9</v>
      </c>
      <c r="E455">
        <v>1</v>
      </c>
      <c r="F455">
        <v>100</v>
      </c>
      <c r="G455">
        <f>Table1[[#This Row],[price]]*Table1[[#This Row],[units_sold]]</f>
        <v>800</v>
      </c>
      <c r="H455" t="str" cm="1">
        <f t="array" ref="H4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55" t="s">
        <v>14089</v>
      </c>
      <c r="J455" s="28">
        <v>4.08</v>
      </c>
      <c r="K455" s="35" t="str" cm="1">
        <f t="array" ref="K4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55" s="29">
        <v>61</v>
      </c>
      <c r="M455" s="29">
        <v>38</v>
      </c>
      <c r="N455" s="29">
        <v>6</v>
      </c>
      <c r="O455" s="29">
        <v>8</v>
      </c>
      <c r="P455" s="29">
        <v>2</v>
      </c>
      <c r="Q455" s="30">
        <v>7</v>
      </c>
      <c r="R455">
        <v>0</v>
      </c>
      <c r="S455">
        <v>0</v>
      </c>
      <c r="T455">
        <v>0</v>
      </c>
      <c r="U455">
        <v>0</v>
      </c>
      <c r="V455" t="s">
        <v>100</v>
      </c>
      <c r="W455" t="s">
        <v>35</v>
      </c>
      <c r="X455" t="s">
        <v>36</v>
      </c>
      <c r="Y455">
        <v>3</v>
      </c>
      <c r="Z455">
        <v>0</v>
      </c>
      <c r="AA455">
        <v>39</v>
      </c>
      <c r="AB455" t="str" cm="1">
        <f t="array" ref="AB4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55">
        <v>50</v>
      </c>
      <c r="AE455" t="s">
        <v>37</v>
      </c>
      <c r="AF455" t="s">
        <v>1523</v>
      </c>
      <c r="AG455">
        <v>1585</v>
      </c>
      <c r="AH455">
        <v>4.0769716090000001</v>
      </c>
      <c r="AI455" s="37" t="str" cm="1">
        <f t="array" ref="AI4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55">
        <v>0</v>
      </c>
      <c r="AK455" t="s">
        <v>1525</v>
      </c>
      <c r="AL455" s="18" t="s">
        <v>14564</v>
      </c>
    </row>
    <row r="456" spans="1:38" x14ac:dyDescent="0.3">
      <c r="A456">
        <v>455</v>
      </c>
      <c r="B456" t="s">
        <v>1526</v>
      </c>
      <c r="C456">
        <v>9</v>
      </c>
      <c r="D456">
        <v>8</v>
      </c>
      <c r="E456">
        <v>-1</v>
      </c>
      <c r="F456">
        <v>1000</v>
      </c>
      <c r="G456">
        <f>Table1[[#This Row],[price]]*Table1[[#This Row],[units_sold]]</f>
        <v>9000</v>
      </c>
      <c r="H456" t="str" cm="1">
        <f t="array" ref="H4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56" t="s">
        <v>14088</v>
      </c>
      <c r="J456" s="28">
        <v>3.78</v>
      </c>
      <c r="K456" s="35" t="str" cm="1">
        <f t="array" ref="K4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56" s="29">
        <v>282</v>
      </c>
      <c r="M456" s="29">
        <v>127</v>
      </c>
      <c r="N456" s="29">
        <v>47</v>
      </c>
      <c r="O456" s="29">
        <v>58</v>
      </c>
      <c r="P456" s="29">
        <v>20</v>
      </c>
      <c r="Q456" s="30">
        <v>30</v>
      </c>
      <c r="R456">
        <v>0</v>
      </c>
      <c r="S456">
        <v>0</v>
      </c>
      <c r="T456">
        <v>0</v>
      </c>
      <c r="U456">
        <v>0</v>
      </c>
      <c r="V456" t="s">
        <v>100</v>
      </c>
      <c r="W456" t="s">
        <v>52</v>
      </c>
      <c r="X456" t="s">
        <v>36</v>
      </c>
      <c r="Y456">
        <v>3</v>
      </c>
      <c r="Z456">
        <v>0</v>
      </c>
      <c r="AA456">
        <v>43</v>
      </c>
      <c r="AB456" t="str" cm="1">
        <f t="array" ref="AB4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56">
        <v>50</v>
      </c>
      <c r="AE456" t="s">
        <v>37</v>
      </c>
      <c r="AF456" t="s">
        <v>1527</v>
      </c>
      <c r="AG456">
        <v>16523</v>
      </c>
      <c r="AH456">
        <v>4.0387338860000002</v>
      </c>
      <c r="AI456" s="37" t="str" cm="1">
        <f t="array" ref="AI4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56">
        <v>0</v>
      </c>
      <c r="AK456" t="s">
        <v>1528</v>
      </c>
      <c r="AL456" s="17" t="s">
        <v>14565</v>
      </c>
    </row>
    <row r="457" spans="1:38" x14ac:dyDescent="0.3">
      <c r="A457">
        <v>456</v>
      </c>
      <c r="B457" t="s">
        <v>1529</v>
      </c>
      <c r="C457">
        <v>2.76</v>
      </c>
      <c r="D457">
        <v>17</v>
      </c>
      <c r="E457">
        <v>14.24</v>
      </c>
      <c r="F457">
        <v>1000</v>
      </c>
      <c r="G457">
        <f>Table1[[#This Row],[price]]*Table1[[#This Row],[units_sold]]</f>
        <v>2760</v>
      </c>
      <c r="H457" t="str" cm="1">
        <f t="array" ref="H4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57" t="s">
        <v>14089</v>
      </c>
      <c r="J457" s="28">
        <v>4.33</v>
      </c>
      <c r="K457" s="35" t="str" cm="1">
        <f t="array" ref="K4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57" s="29">
        <v>49</v>
      </c>
      <c r="M457" s="29">
        <v>28</v>
      </c>
      <c r="N457" s="29">
        <v>13</v>
      </c>
      <c r="O457" s="29">
        <v>5</v>
      </c>
      <c r="P457" s="29">
        <v>2</v>
      </c>
      <c r="Q457" s="30">
        <v>1</v>
      </c>
      <c r="R457">
        <v>1</v>
      </c>
      <c r="S457">
        <v>0</v>
      </c>
      <c r="T457">
        <v>1</v>
      </c>
      <c r="U457">
        <v>0</v>
      </c>
      <c r="V457" t="s">
        <v>42</v>
      </c>
      <c r="W457" t="s">
        <v>43</v>
      </c>
      <c r="X457" t="s">
        <v>36</v>
      </c>
      <c r="Y457">
        <v>1</v>
      </c>
      <c r="Z457">
        <v>0</v>
      </c>
      <c r="AA457">
        <v>43</v>
      </c>
      <c r="AB457" t="str" cm="1">
        <f t="array" ref="AB4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57">
        <v>50</v>
      </c>
      <c r="AE457" t="s">
        <v>37</v>
      </c>
      <c r="AF457" t="s">
        <v>1530</v>
      </c>
      <c r="AG457">
        <v>11505</v>
      </c>
      <c r="AH457">
        <v>4.1367231640000002</v>
      </c>
      <c r="AI457" s="37" t="str" cm="1">
        <f t="array" ref="AI4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57">
        <v>0</v>
      </c>
      <c r="AK457" t="s">
        <v>1531</v>
      </c>
      <c r="AL457" s="18" t="s">
        <v>14566</v>
      </c>
    </row>
    <row r="458" spans="1:38" x14ac:dyDescent="0.3">
      <c r="A458">
        <v>457</v>
      </c>
      <c r="B458" t="s">
        <v>1532</v>
      </c>
      <c r="C458">
        <v>7</v>
      </c>
      <c r="D458">
        <v>9</v>
      </c>
      <c r="E458">
        <v>2</v>
      </c>
      <c r="F458">
        <v>10000</v>
      </c>
      <c r="G458">
        <f>Table1[[#This Row],[price]]*Table1[[#This Row],[units_sold]]</f>
        <v>70000</v>
      </c>
      <c r="H458" t="str" cm="1">
        <f t="array" ref="H4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58" t="s">
        <v>14089</v>
      </c>
      <c r="J458" s="28">
        <v>4.47</v>
      </c>
      <c r="K458" s="35" t="str" cm="1">
        <f t="array" ref="K4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58" s="29">
        <v>1838</v>
      </c>
      <c r="M458" s="29">
        <v>1253</v>
      </c>
      <c r="N458" s="29">
        <v>351</v>
      </c>
      <c r="O458" s="29">
        <v>139</v>
      </c>
      <c r="P458" s="29">
        <v>42</v>
      </c>
      <c r="Q458" s="30">
        <v>53</v>
      </c>
      <c r="R458">
        <v>1</v>
      </c>
      <c r="S458">
        <v>0</v>
      </c>
      <c r="T458">
        <v>1</v>
      </c>
      <c r="U458">
        <v>0</v>
      </c>
      <c r="V458" t="s">
        <v>70</v>
      </c>
      <c r="W458" t="s">
        <v>52</v>
      </c>
      <c r="X458" t="s">
        <v>36</v>
      </c>
      <c r="Y458">
        <v>2</v>
      </c>
      <c r="Z458">
        <v>0</v>
      </c>
      <c r="AA458">
        <v>43</v>
      </c>
      <c r="AB458" t="str" cm="1">
        <f t="array" ref="AB4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58">
        <v>50</v>
      </c>
      <c r="AD458">
        <v>1</v>
      </c>
      <c r="AE458" t="s">
        <v>37</v>
      </c>
      <c r="AF458" t="s">
        <v>1533</v>
      </c>
      <c r="AG458">
        <v>8727</v>
      </c>
      <c r="AH458">
        <v>4.1617967230000001</v>
      </c>
      <c r="AI458" s="37" t="str" cm="1">
        <f t="array" ref="AI4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58">
        <v>0</v>
      </c>
      <c r="AK458" t="s">
        <v>1534</v>
      </c>
      <c r="AL458" s="17" t="s">
        <v>14567</v>
      </c>
    </row>
    <row r="459" spans="1:38" x14ac:dyDescent="0.3">
      <c r="A459">
        <v>458</v>
      </c>
      <c r="B459" t="s">
        <v>1535</v>
      </c>
      <c r="C459">
        <v>6</v>
      </c>
      <c r="D459">
        <v>43</v>
      </c>
      <c r="E459">
        <v>37</v>
      </c>
      <c r="F459">
        <v>1000</v>
      </c>
      <c r="G459">
        <f>Table1[[#This Row],[price]]*Table1[[#This Row],[units_sold]]</f>
        <v>6000</v>
      </c>
      <c r="H459" t="str" cm="1">
        <f t="array" ref="H4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59" t="s">
        <v>14088</v>
      </c>
      <c r="J459" s="28">
        <v>3.46</v>
      </c>
      <c r="K459" s="35" t="str" cm="1">
        <f t="array" ref="K4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59" s="29">
        <v>566</v>
      </c>
      <c r="M459" s="29">
        <v>239</v>
      </c>
      <c r="N459" s="29">
        <v>71</v>
      </c>
      <c r="O459" s="29">
        <v>85</v>
      </c>
      <c r="P459" s="29">
        <v>56</v>
      </c>
      <c r="Q459" s="30">
        <v>115</v>
      </c>
      <c r="R459">
        <v>0</v>
      </c>
      <c r="S459">
        <v>0</v>
      </c>
      <c r="T459">
        <v>0</v>
      </c>
      <c r="U459">
        <v>0</v>
      </c>
      <c r="V459" t="s">
        <v>144</v>
      </c>
      <c r="W459" t="s">
        <v>35</v>
      </c>
      <c r="X459" t="s">
        <v>36</v>
      </c>
      <c r="Y459">
        <v>2</v>
      </c>
      <c r="Z459">
        <v>0</v>
      </c>
      <c r="AA459">
        <v>43</v>
      </c>
      <c r="AB459" t="str" cm="1">
        <f t="array" ref="AB4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59">
        <v>50</v>
      </c>
      <c r="AE459" t="s">
        <v>37</v>
      </c>
      <c r="AF459" t="s">
        <v>839</v>
      </c>
      <c r="AG459">
        <v>36361</v>
      </c>
      <c r="AH459">
        <v>3.9675201449999999</v>
      </c>
      <c r="AI459" s="37" t="str" cm="1">
        <f t="array" ref="AI4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59">
        <v>0</v>
      </c>
      <c r="AK459" t="s">
        <v>1537</v>
      </c>
      <c r="AL459" s="18" t="s">
        <v>14568</v>
      </c>
    </row>
    <row r="460" spans="1:38" x14ac:dyDescent="0.3">
      <c r="A460">
        <v>459</v>
      </c>
      <c r="B460" t="s">
        <v>1538</v>
      </c>
      <c r="C460">
        <v>8</v>
      </c>
      <c r="D460">
        <v>21</v>
      </c>
      <c r="E460">
        <v>13</v>
      </c>
      <c r="F460">
        <v>100</v>
      </c>
      <c r="G460">
        <f>Table1[[#This Row],[price]]*Table1[[#This Row],[units_sold]]</f>
        <v>800</v>
      </c>
      <c r="H460" t="str" cm="1">
        <f t="array" ref="H4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60" t="s">
        <v>14088</v>
      </c>
      <c r="J460" s="28">
        <v>4.0599999999999996</v>
      </c>
      <c r="K460" s="35" t="str" cm="1">
        <f t="array" ref="K4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60" s="29">
        <v>36</v>
      </c>
      <c r="M460" s="29">
        <v>20</v>
      </c>
      <c r="N460" s="29">
        <v>6</v>
      </c>
      <c r="O460" s="29">
        <v>5</v>
      </c>
      <c r="P460" s="29">
        <v>2</v>
      </c>
      <c r="Q460" s="30">
        <v>3</v>
      </c>
      <c r="R460">
        <v>1</v>
      </c>
      <c r="S460">
        <v>0</v>
      </c>
      <c r="T460">
        <v>1</v>
      </c>
      <c r="U460">
        <v>0</v>
      </c>
      <c r="V460" t="s">
        <v>34</v>
      </c>
      <c r="W460" t="s">
        <v>35</v>
      </c>
      <c r="X460" t="s">
        <v>36</v>
      </c>
      <c r="Y460">
        <v>2</v>
      </c>
      <c r="Z460">
        <v>0</v>
      </c>
      <c r="AA460">
        <v>48</v>
      </c>
      <c r="AB460" t="str" cm="1">
        <f t="array" ref="AB4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60">
        <v>50</v>
      </c>
      <c r="AE460" t="s">
        <v>37</v>
      </c>
      <c r="AF460" t="s">
        <v>741</v>
      </c>
      <c r="AG460">
        <v>5781</v>
      </c>
      <c r="AH460">
        <v>4.2748659399999998</v>
      </c>
      <c r="AI460" s="37" t="str" cm="1">
        <f t="array" ref="AI4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0">
        <v>0</v>
      </c>
      <c r="AK460" t="s">
        <v>1539</v>
      </c>
      <c r="AL460" s="17" t="s">
        <v>14569</v>
      </c>
    </row>
    <row r="461" spans="1:38" x14ac:dyDescent="0.3">
      <c r="A461">
        <v>460</v>
      </c>
      <c r="B461" t="s">
        <v>1540</v>
      </c>
      <c r="C461">
        <v>8</v>
      </c>
      <c r="D461">
        <v>9</v>
      </c>
      <c r="E461">
        <v>1</v>
      </c>
      <c r="F461">
        <v>1000</v>
      </c>
      <c r="G461">
        <f>Table1[[#This Row],[price]]*Table1[[#This Row],[units_sold]]</f>
        <v>8000</v>
      </c>
      <c r="H461" t="str" cm="1">
        <f t="array" ref="H4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61" t="s">
        <v>14089</v>
      </c>
      <c r="J461" s="28">
        <v>4.16</v>
      </c>
      <c r="K461" s="35" t="str" cm="1">
        <f t="array" ref="K4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61" s="29">
        <v>45</v>
      </c>
      <c r="M461" s="29">
        <v>28</v>
      </c>
      <c r="N461" s="29">
        <v>4</v>
      </c>
      <c r="O461" s="29">
        <v>9</v>
      </c>
      <c r="P461" s="29">
        <v>0</v>
      </c>
      <c r="Q461" s="30">
        <v>4</v>
      </c>
      <c r="R461">
        <v>0</v>
      </c>
      <c r="S461">
        <v>0</v>
      </c>
      <c r="T461">
        <v>0</v>
      </c>
      <c r="U461">
        <v>0</v>
      </c>
      <c r="V461" t="s">
        <v>576</v>
      </c>
      <c r="W461" t="s">
        <v>52</v>
      </c>
      <c r="X461" t="s">
        <v>36</v>
      </c>
      <c r="Y461">
        <v>3</v>
      </c>
      <c r="Z461">
        <v>0</v>
      </c>
      <c r="AA461">
        <v>42</v>
      </c>
      <c r="AB461" t="str" cm="1">
        <f t="array" ref="AB4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61">
        <v>50</v>
      </c>
      <c r="AE461" t="s">
        <v>37</v>
      </c>
      <c r="AF461" t="s">
        <v>1541</v>
      </c>
      <c r="AG461">
        <v>21012</v>
      </c>
      <c r="AH461">
        <v>3.88516086</v>
      </c>
      <c r="AI461" s="37" t="str" cm="1">
        <f t="array" ref="AI4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61">
        <v>0</v>
      </c>
      <c r="AK461" s="1" t="s">
        <v>1542</v>
      </c>
      <c r="AL461" s="18" t="s">
        <v>14570</v>
      </c>
    </row>
    <row r="462" spans="1:38" x14ac:dyDescent="0.3">
      <c r="A462">
        <v>461</v>
      </c>
      <c r="B462" t="s">
        <v>50</v>
      </c>
      <c r="C462">
        <v>2.66</v>
      </c>
      <c r="D462">
        <v>3</v>
      </c>
      <c r="E462">
        <v>0.34</v>
      </c>
      <c r="F462">
        <v>100</v>
      </c>
      <c r="G462">
        <f>Table1[[#This Row],[price]]*Table1[[#This Row],[units_sold]]</f>
        <v>266</v>
      </c>
      <c r="H462" t="str" cm="1">
        <f t="array" ref="H4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62" t="s">
        <v>14089</v>
      </c>
      <c r="J462" s="28">
        <v>2.67</v>
      </c>
      <c r="K462" s="35" t="str" cm="1">
        <f t="array" ref="K4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462" s="29">
        <v>12</v>
      </c>
      <c r="M462" s="29">
        <v>1</v>
      </c>
      <c r="N462" s="29">
        <v>4</v>
      </c>
      <c r="O462" s="29">
        <v>2</v>
      </c>
      <c r="P462" s="29">
        <v>0</v>
      </c>
      <c r="Q462" s="30">
        <v>5</v>
      </c>
      <c r="R462">
        <v>0</v>
      </c>
      <c r="S462">
        <v>0</v>
      </c>
      <c r="T462">
        <v>0</v>
      </c>
      <c r="U462">
        <v>0</v>
      </c>
      <c r="V462" t="s">
        <v>51</v>
      </c>
      <c r="W462" t="s">
        <v>52</v>
      </c>
      <c r="X462" t="s">
        <v>36</v>
      </c>
      <c r="Y462">
        <v>1</v>
      </c>
      <c r="Z462">
        <v>0</v>
      </c>
      <c r="AA462">
        <v>30</v>
      </c>
      <c r="AB462" t="str" cm="1">
        <f t="array" ref="AB4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62">
        <v>50</v>
      </c>
      <c r="AD462">
        <v>1</v>
      </c>
      <c r="AE462" t="s">
        <v>37</v>
      </c>
      <c r="AF462" t="s">
        <v>254</v>
      </c>
      <c r="AG462">
        <v>66644</v>
      </c>
      <c r="AH462">
        <v>4.1375817780000004</v>
      </c>
      <c r="AI462" s="37" t="str" cm="1">
        <f t="array" ref="AI4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2">
        <v>1</v>
      </c>
      <c r="AK462" t="s">
        <v>1544</v>
      </c>
      <c r="AL462" s="17" t="s">
        <v>14571</v>
      </c>
    </row>
    <row r="463" spans="1:38" x14ac:dyDescent="0.3">
      <c r="A463">
        <v>462</v>
      </c>
      <c r="B463" t="s">
        <v>1545</v>
      </c>
      <c r="C463">
        <v>8</v>
      </c>
      <c r="D463">
        <v>85</v>
      </c>
      <c r="E463">
        <v>77</v>
      </c>
      <c r="F463">
        <v>20000</v>
      </c>
      <c r="G463">
        <f>Table1[[#This Row],[price]]*Table1[[#This Row],[units_sold]]</f>
        <v>160000</v>
      </c>
      <c r="H463" t="str" cm="1">
        <f t="array" ref="H4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63" t="s">
        <v>14088</v>
      </c>
      <c r="J463" s="28">
        <v>3.37</v>
      </c>
      <c r="K463" s="35" t="str" cm="1">
        <f t="array" ref="K4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63" s="29">
        <v>5685</v>
      </c>
      <c r="M463" s="29">
        <v>1813</v>
      </c>
      <c r="N463" s="29">
        <v>1162</v>
      </c>
      <c r="O463" s="29">
        <v>1071</v>
      </c>
      <c r="P463" s="29">
        <v>609</v>
      </c>
      <c r="Q463" s="30">
        <v>1030</v>
      </c>
      <c r="R463">
        <v>0</v>
      </c>
      <c r="S463">
        <v>0</v>
      </c>
      <c r="T463">
        <v>0</v>
      </c>
      <c r="U463">
        <v>0</v>
      </c>
      <c r="V463" t="s">
        <v>4024</v>
      </c>
      <c r="W463" t="s">
        <v>4023</v>
      </c>
      <c r="X463" t="s">
        <v>36</v>
      </c>
      <c r="Y463">
        <v>3</v>
      </c>
      <c r="Z463">
        <v>0</v>
      </c>
      <c r="AA463">
        <v>47</v>
      </c>
      <c r="AB463" t="str" cm="1">
        <f t="array" ref="AB4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63">
        <v>50</v>
      </c>
      <c r="AE463" t="s">
        <v>37</v>
      </c>
      <c r="AF463" t="s">
        <v>1466</v>
      </c>
      <c r="AG463">
        <v>402743</v>
      </c>
      <c r="AH463">
        <v>4.1567153250000004</v>
      </c>
      <c r="AI463" s="37" t="str" cm="1">
        <f t="array" ref="AI4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3">
        <v>1</v>
      </c>
      <c r="AK463" s="1" t="s">
        <v>1546</v>
      </c>
      <c r="AL463" s="18" t="s">
        <v>14572</v>
      </c>
    </row>
    <row r="464" spans="1:38" x14ac:dyDescent="0.3">
      <c r="A464">
        <v>463</v>
      </c>
      <c r="B464" t="s">
        <v>1547</v>
      </c>
      <c r="C464">
        <v>8</v>
      </c>
      <c r="D464">
        <v>7</v>
      </c>
      <c r="E464">
        <v>-1</v>
      </c>
      <c r="F464">
        <v>1000</v>
      </c>
      <c r="G464">
        <f>Table1[[#This Row],[price]]*Table1[[#This Row],[units_sold]]</f>
        <v>8000</v>
      </c>
      <c r="H464" t="str" cm="1">
        <f t="array" ref="H4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64" t="s">
        <v>14089</v>
      </c>
      <c r="J464" s="28">
        <v>3.55</v>
      </c>
      <c r="K464" s="35" t="str" cm="1">
        <f t="array" ref="K4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64" s="29">
        <v>120</v>
      </c>
      <c r="M464" s="29">
        <v>47</v>
      </c>
      <c r="N464" s="29">
        <v>21</v>
      </c>
      <c r="O464" s="29">
        <v>20</v>
      </c>
      <c r="P464" s="29">
        <v>15</v>
      </c>
      <c r="Q464" s="30">
        <v>17</v>
      </c>
      <c r="R464">
        <v>0</v>
      </c>
      <c r="S464">
        <v>0</v>
      </c>
      <c r="T464">
        <v>0</v>
      </c>
      <c r="U464">
        <v>0</v>
      </c>
      <c r="V464" t="s">
        <v>64</v>
      </c>
      <c r="W464" t="s">
        <v>43</v>
      </c>
      <c r="X464" t="s">
        <v>36</v>
      </c>
      <c r="Y464">
        <v>2</v>
      </c>
      <c r="Z464">
        <v>0</v>
      </c>
      <c r="AA464">
        <v>42</v>
      </c>
      <c r="AB464" t="str" cm="1">
        <f t="array" ref="AB4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64">
        <v>50</v>
      </c>
      <c r="AE464" t="s">
        <v>37</v>
      </c>
      <c r="AF464" t="s">
        <v>1548</v>
      </c>
      <c r="AG464">
        <v>7348</v>
      </c>
      <c r="AH464">
        <v>4.1374523679999999</v>
      </c>
      <c r="AI464" s="37" t="str" cm="1">
        <f t="array" ref="AI4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4">
        <v>0</v>
      </c>
      <c r="AK464" t="s">
        <v>1550</v>
      </c>
      <c r="AL464" s="17" t="s">
        <v>14573</v>
      </c>
    </row>
    <row r="465" spans="1:38" x14ac:dyDescent="0.3">
      <c r="A465">
        <v>464</v>
      </c>
      <c r="B465" t="s">
        <v>1551</v>
      </c>
      <c r="C465">
        <v>3.67</v>
      </c>
      <c r="D465">
        <v>9</v>
      </c>
      <c r="E465">
        <v>5.33</v>
      </c>
      <c r="F465">
        <v>5000</v>
      </c>
      <c r="G465">
        <f>Table1[[#This Row],[price]]*Table1[[#This Row],[units_sold]]</f>
        <v>18350</v>
      </c>
      <c r="H465" t="str" cm="1">
        <f t="array" ref="H4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65" t="s">
        <v>14088</v>
      </c>
      <c r="J465" s="28">
        <v>3.32</v>
      </c>
      <c r="K465" s="35" t="str" cm="1">
        <f t="array" ref="K4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65" s="29">
        <v>510</v>
      </c>
      <c r="M465" s="29">
        <v>181</v>
      </c>
      <c r="N465" s="29">
        <v>83</v>
      </c>
      <c r="O465" s="29">
        <v>77</v>
      </c>
      <c r="P465" s="29">
        <v>58</v>
      </c>
      <c r="Q465" s="30">
        <v>111</v>
      </c>
      <c r="R465">
        <v>0</v>
      </c>
      <c r="S465">
        <v>0</v>
      </c>
      <c r="T465">
        <v>0</v>
      </c>
      <c r="U465">
        <v>0</v>
      </c>
      <c r="V465" t="s">
        <v>34</v>
      </c>
      <c r="W465" t="s">
        <v>4023</v>
      </c>
      <c r="X465" t="s">
        <v>36</v>
      </c>
      <c r="Y465">
        <v>1</v>
      </c>
      <c r="Z465">
        <v>0</v>
      </c>
      <c r="AA465">
        <v>111</v>
      </c>
      <c r="AB465" t="str" cm="1">
        <f t="array" ref="AB4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465">
        <v>50</v>
      </c>
      <c r="AD465">
        <v>1</v>
      </c>
      <c r="AE465" t="s">
        <v>37</v>
      </c>
      <c r="AF465" t="s">
        <v>1552</v>
      </c>
      <c r="AG465">
        <v>253249</v>
      </c>
      <c r="AH465">
        <v>4.0706182450000004</v>
      </c>
      <c r="AI465" s="37" t="str" cm="1">
        <f t="array" ref="AI4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5">
        <v>1</v>
      </c>
      <c r="AK465" t="s">
        <v>1554</v>
      </c>
      <c r="AL465" s="18" t="s">
        <v>14574</v>
      </c>
    </row>
    <row r="466" spans="1:38" x14ac:dyDescent="0.3">
      <c r="A466">
        <v>465</v>
      </c>
      <c r="B466" t="s">
        <v>1555</v>
      </c>
      <c r="C466">
        <v>12</v>
      </c>
      <c r="D466">
        <v>81</v>
      </c>
      <c r="E466">
        <v>69</v>
      </c>
      <c r="F466">
        <v>20000</v>
      </c>
      <c r="G466">
        <f>Table1[[#This Row],[price]]*Table1[[#This Row],[units_sold]]</f>
        <v>240000</v>
      </c>
      <c r="H466" t="str" cm="1">
        <f t="array" ref="H4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66" t="s">
        <v>14088</v>
      </c>
      <c r="J466" s="28">
        <v>4.08</v>
      </c>
      <c r="K466" s="35" t="str" cm="1">
        <f t="array" ref="K4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66" s="29">
        <v>1799</v>
      </c>
      <c r="M466" s="29">
        <v>960</v>
      </c>
      <c r="N466" s="29">
        <v>346</v>
      </c>
      <c r="O466" s="29">
        <v>285</v>
      </c>
      <c r="P466" s="29">
        <v>97</v>
      </c>
      <c r="Q466" s="30">
        <v>111</v>
      </c>
      <c r="R466">
        <v>0</v>
      </c>
      <c r="S466">
        <v>0</v>
      </c>
      <c r="T466">
        <v>0</v>
      </c>
      <c r="U466">
        <v>0</v>
      </c>
      <c r="V466" t="s">
        <v>34</v>
      </c>
      <c r="W466" t="s">
        <v>35</v>
      </c>
      <c r="X466" t="s">
        <v>36</v>
      </c>
      <c r="Y466">
        <v>3</v>
      </c>
      <c r="Z466">
        <v>0</v>
      </c>
      <c r="AA466">
        <v>38</v>
      </c>
      <c r="AB466" t="str" cm="1">
        <f t="array" ref="AB4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66">
        <v>50</v>
      </c>
      <c r="AE466" t="s">
        <v>37</v>
      </c>
      <c r="AF466" t="s">
        <v>1556</v>
      </c>
      <c r="AG466">
        <v>151914</v>
      </c>
      <c r="AH466">
        <v>4.1279210610000003</v>
      </c>
      <c r="AI466" s="37" t="str" cm="1">
        <f t="array" ref="AI4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6">
        <v>0</v>
      </c>
      <c r="AK466" t="s">
        <v>1557</v>
      </c>
      <c r="AL466" s="17" t="s">
        <v>14575</v>
      </c>
    </row>
    <row r="467" spans="1:38" x14ac:dyDescent="0.3">
      <c r="A467">
        <v>466</v>
      </c>
      <c r="B467" t="s">
        <v>1558</v>
      </c>
      <c r="C467">
        <v>13</v>
      </c>
      <c r="D467">
        <v>11</v>
      </c>
      <c r="E467">
        <v>-2</v>
      </c>
      <c r="F467">
        <v>20000</v>
      </c>
      <c r="G467">
        <f>Table1[[#This Row],[price]]*Table1[[#This Row],[units_sold]]</f>
        <v>260000</v>
      </c>
      <c r="H467" t="str" cm="1">
        <f t="array" ref="H4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67" t="s">
        <v>14089</v>
      </c>
      <c r="J467" s="28">
        <v>4.0599999999999996</v>
      </c>
      <c r="K467" s="35" t="str" cm="1">
        <f t="array" ref="K4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67" s="29">
        <v>4378</v>
      </c>
      <c r="M467" s="29">
        <v>2301</v>
      </c>
      <c r="N467" s="29">
        <v>939</v>
      </c>
      <c r="O467" s="29">
        <v>572</v>
      </c>
      <c r="P467" s="29">
        <v>248</v>
      </c>
      <c r="Q467" s="30">
        <v>318</v>
      </c>
      <c r="R467">
        <v>0</v>
      </c>
      <c r="S467">
        <v>0</v>
      </c>
      <c r="T467">
        <v>0</v>
      </c>
      <c r="U467">
        <v>0</v>
      </c>
      <c r="V467" t="s">
        <v>64</v>
      </c>
      <c r="W467" t="s">
        <v>52</v>
      </c>
      <c r="X467" t="s">
        <v>36</v>
      </c>
      <c r="Y467">
        <v>3</v>
      </c>
      <c r="Z467">
        <v>0</v>
      </c>
      <c r="AA467">
        <v>43</v>
      </c>
      <c r="AB467" t="str" cm="1">
        <f t="array" ref="AB4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67">
        <v>50</v>
      </c>
      <c r="AD467">
        <v>1</v>
      </c>
      <c r="AE467" t="s">
        <v>37</v>
      </c>
      <c r="AF467" t="s">
        <v>1559</v>
      </c>
      <c r="AG467">
        <v>44067</v>
      </c>
      <c r="AH467">
        <v>4.2884925230000004</v>
      </c>
      <c r="AI467" s="37" t="str" cm="1">
        <f t="array" ref="AI4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7">
        <v>0</v>
      </c>
      <c r="AK467" t="s">
        <v>1560</v>
      </c>
      <c r="AL467" s="18" t="s">
        <v>14576</v>
      </c>
    </row>
    <row r="468" spans="1:38" x14ac:dyDescent="0.3">
      <c r="A468">
        <v>467</v>
      </c>
      <c r="B468" t="s">
        <v>1561</v>
      </c>
      <c r="C468">
        <v>9</v>
      </c>
      <c r="D468">
        <v>8</v>
      </c>
      <c r="E468">
        <v>-1</v>
      </c>
      <c r="F468">
        <v>5000</v>
      </c>
      <c r="G468">
        <f>Table1[[#This Row],[price]]*Table1[[#This Row],[units_sold]]</f>
        <v>45000</v>
      </c>
      <c r="H468" t="str" cm="1">
        <f t="array" ref="H4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68" t="s">
        <v>14089</v>
      </c>
      <c r="J468" s="28">
        <v>3.89</v>
      </c>
      <c r="K468" s="35" t="str" cm="1">
        <f t="array" ref="K4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68" s="29">
        <v>740</v>
      </c>
      <c r="M468" s="29">
        <v>361</v>
      </c>
      <c r="N468" s="29">
        <v>137</v>
      </c>
      <c r="O468" s="29">
        <v>117</v>
      </c>
      <c r="P468" s="29">
        <v>53</v>
      </c>
      <c r="Q468" s="30">
        <v>72</v>
      </c>
      <c r="R468">
        <v>0</v>
      </c>
      <c r="S468">
        <v>0</v>
      </c>
      <c r="T468">
        <v>0</v>
      </c>
      <c r="U468">
        <v>0</v>
      </c>
      <c r="V468" t="s">
        <v>576</v>
      </c>
      <c r="W468" t="s">
        <v>43</v>
      </c>
      <c r="X468" t="s">
        <v>36</v>
      </c>
      <c r="Y468">
        <v>3</v>
      </c>
      <c r="Z468">
        <v>0</v>
      </c>
      <c r="AA468">
        <v>26</v>
      </c>
      <c r="AB468" t="str" cm="1">
        <f t="array" ref="AB4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68">
        <v>50</v>
      </c>
      <c r="AE468" t="s">
        <v>37</v>
      </c>
      <c r="AF468" t="s">
        <v>1562</v>
      </c>
      <c r="AG468">
        <v>24771</v>
      </c>
      <c r="AH468">
        <v>4.0479593070000002</v>
      </c>
      <c r="AI468" s="37" t="str" cm="1">
        <f t="array" ref="AI4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8">
        <v>0</v>
      </c>
      <c r="AK468" t="s">
        <v>1563</v>
      </c>
      <c r="AL468" s="17" t="s">
        <v>14577</v>
      </c>
    </row>
    <row r="469" spans="1:38" x14ac:dyDescent="0.3">
      <c r="A469">
        <v>468</v>
      </c>
      <c r="B469" t="s">
        <v>1564</v>
      </c>
      <c r="C469">
        <v>9</v>
      </c>
      <c r="D469">
        <v>85</v>
      </c>
      <c r="E469">
        <v>76</v>
      </c>
      <c r="F469">
        <v>50</v>
      </c>
      <c r="G469">
        <f>Table1[[#This Row],[price]]*Table1[[#This Row],[units_sold]]</f>
        <v>450</v>
      </c>
      <c r="H469" t="str" cm="1">
        <f t="array" ref="H4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69" t="s">
        <v>14089</v>
      </c>
      <c r="J469" s="28">
        <v>4.63</v>
      </c>
      <c r="K469" s="35" t="str" cm="1">
        <f t="array" ref="K4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469" s="29">
        <v>8</v>
      </c>
      <c r="M469" s="29">
        <v>5</v>
      </c>
      <c r="N469" s="29">
        <v>3</v>
      </c>
      <c r="O469" s="29">
        <v>0</v>
      </c>
      <c r="P469" s="29">
        <v>0</v>
      </c>
      <c r="Q469" s="30">
        <v>0</v>
      </c>
      <c r="R469">
        <v>0</v>
      </c>
      <c r="S469">
        <v>0</v>
      </c>
      <c r="T469">
        <v>0</v>
      </c>
      <c r="U469">
        <v>0</v>
      </c>
      <c r="V469" t="s">
        <v>34</v>
      </c>
      <c r="W469" t="s">
        <v>43</v>
      </c>
      <c r="X469" t="s">
        <v>36</v>
      </c>
      <c r="Y469">
        <v>3</v>
      </c>
      <c r="Z469">
        <v>0</v>
      </c>
      <c r="AA469">
        <v>36</v>
      </c>
      <c r="AB469" t="str" cm="1">
        <f t="array" ref="AB4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69">
        <v>50</v>
      </c>
      <c r="AE469" t="s">
        <v>37</v>
      </c>
      <c r="AF469" t="s">
        <v>334</v>
      </c>
      <c r="AG469">
        <v>54</v>
      </c>
      <c r="AH469">
        <v>4.1851851849999999</v>
      </c>
      <c r="AI469" s="37" t="str" cm="1">
        <f t="array" ref="AI4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69">
        <v>0</v>
      </c>
      <c r="AK469" t="s">
        <v>1565</v>
      </c>
      <c r="AL469" s="18" t="s">
        <v>14578</v>
      </c>
    </row>
    <row r="470" spans="1:38" x14ac:dyDescent="0.3">
      <c r="A470">
        <v>469</v>
      </c>
      <c r="B470" t="s">
        <v>1566</v>
      </c>
      <c r="C470">
        <v>8</v>
      </c>
      <c r="D470">
        <v>7</v>
      </c>
      <c r="E470">
        <v>-1</v>
      </c>
      <c r="F470">
        <v>100</v>
      </c>
      <c r="G470">
        <f>Table1[[#This Row],[price]]*Table1[[#This Row],[units_sold]]</f>
        <v>800</v>
      </c>
      <c r="H470" t="str" cm="1">
        <f t="array" ref="H4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70" t="s">
        <v>14088</v>
      </c>
      <c r="J470" s="28">
        <v>3.38</v>
      </c>
      <c r="K470" s="35" t="str" cm="1">
        <f t="array" ref="K4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70" s="29">
        <v>42</v>
      </c>
      <c r="M470" s="29">
        <v>16</v>
      </c>
      <c r="N470" s="29">
        <v>6</v>
      </c>
      <c r="O470" s="29">
        <v>7</v>
      </c>
      <c r="P470" s="29">
        <v>4</v>
      </c>
      <c r="Q470" s="30">
        <v>9</v>
      </c>
      <c r="R470">
        <v>0</v>
      </c>
      <c r="S470">
        <v>0</v>
      </c>
      <c r="T470">
        <v>0</v>
      </c>
      <c r="U470">
        <v>0</v>
      </c>
      <c r="V470" t="s">
        <v>51</v>
      </c>
      <c r="W470" t="s">
        <v>43</v>
      </c>
      <c r="X470" t="s">
        <v>36</v>
      </c>
      <c r="Y470">
        <v>3</v>
      </c>
      <c r="Z470">
        <v>0</v>
      </c>
      <c r="AA470">
        <v>14</v>
      </c>
      <c r="AB470" t="str" cm="1">
        <f t="array" ref="AB4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470">
        <v>50</v>
      </c>
      <c r="AE470" t="s">
        <v>37</v>
      </c>
      <c r="AF470" t="s">
        <v>1567</v>
      </c>
      <c r="AG470">
        <v>198</v>
      </c>
      <c r="AH470">
        <v>3.8383838379999999</v>
      </c>
      <c r="AI470" s="37" t="str" cm="1">
        <f t="array" ref="AI4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70">
        <v>0</v>
      </c>
      <c r="AK470" s="1" t="s">
        <v>1568</v>
      </c>
      <c r="AL470" s="17" t="s">
        <v>14579</v>
      </c>
    </row>
    <row r="471" spans="1:38" x14ac:dyDescent="0.3">
      <c r="A471">
        <v>470</v>
      </c>
      <c r="B471" t="s">
        <v>1569</v>
      </c>
      <c r="C471">
        <v>12</v>
      </c>
      <c r="D471">
        <v>11</v>
      </c>
      <c r="E471">
        <v>-1</v>
      </c>
      <c r="F471">
        <v>10000</v>
      </c>
      <c r="G471">
        <f>Table1[[#This Row],[price]]*Table1[[#This Row],[units_sold]]</f>
        <v>120000</v>
      </c>
      <c r="H471" t="str" cm="1">
        <f t="array" ref="H4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471" t="s">
        <v>14088</v>
      </c>
      <c r="J471" s="28">
        <v>4.1399999999999997</v>
      </c>
      <c r="K471" s="35" t="str" cm="1">
        <f t="array" ref="K4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71" s="29">
        <v>3560</v>
      </c>
      <c r="M471" s="29">
        <v>1950</v>
      </c>
      <c r="N471" s="29">
        <v>776</v>
      </c>
      <c r="O471" s="29">
        <v>428</v>
      </c>
      <c r="P471" s="29">
        <v>184</v>
      </c>
      <c r="Q471" s="30">
        <v>222</v>
      </c>
      <c r="R471">
        <v>0</v>
      </c>
      <c r="S471">
        <v>0</v>
      </c>
      <c r="T471">
        <v>0</v>
      </c>
      <c r="U471">
        <v>0</v>
      </c>
      <c r="V471" t="s">
        <v>64</v>
      </c>
      <c r="W471" t="s">
        <v>52</v>
      </c>
      <c r="X471" t="s">
        <v>36</v>
      </c>
      <c r="Y471">
        <v>3</v>
      </c>
      <c r="Z471">
        <v>0</v>
      </c>
      <c r="AA471">
        <v>30</v>
      </c>
      <c r="AB471" t="str" cm="1">
        <f t="array" ref="AB4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71">
        <v>50</v>
      </c>
      <c r="AD471">
        <v>1</v>
      </c>
      <c r="AE471" t="s">
        <v>37</v>
      </c>
      <c r="AF471" t="s">
        <v>1570</v>
      </c>
      <c r="AG471">
        <v>19521</v>
      </c>
      <c r="AH471">
        <v>3.984836842</v>
      </c>
      <c r="AI471" s="37" t="str" cm="1">
        <f t="array" ref="AI4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71">
        <v>1</v>
      </c>
      <c r="AK471" t="s">
        <v>1571</v>
      </c>
      <c r="AL471" s="18" t="s">
        <v>14580</v>
      </c>
    </row>
    <row r="472" spans="1:38" x14ac:dyDescent="0.3">
      <c r="A472">
        <v>471</v>
      </c>
      <c r="B472" t="s">
        <v>1572</v>
      </c>
      <c r="C472">
        <v>5</v>
      </c>
      <c r="D472">
        <v>75</v>
      </c>
      <c r="E472">
        <v>70</v>
      </c>
      <c r="F472">
        <v>100</v>
      </c>
      <c r="G472">
        <f>Table1[[#This Row],[price]]*Table1[[#This Row],[units_sold]]</f>
        <v>500</v>
      </c>
      <c r="H472" t="str" cm="1">
        <f t="array" ref="H4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72" t="s">
        <v>14089</v>
      </c>
      <c r="J472" s="28">
        <v>3.8</v>
      </c>
      <c r="K472" s="35" t="str" cm="1">
        <f t="array" ref="K4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72" s="29">
        <v>15</v>
      </c>
      <c r="M472" s="29">
        <v>7</v>
      </c>
      <c r="N472" s="29">
        <v>3</v>
      </c>
      <c r="O472" s="29">
        <v>2</v>
      </c>
      <c r="P472" s="29">
        <v>1</v>
      </c>
      <c r="Q472" s="30">
        <v>2</v>
      </c>
      <c r="R472">
        <v>0</v>
      </c>
      <c r="S472">
        <v>0</v>
      </c>
      <c r="T472">
        <v>0</v>
      </c>
      <c r="U472">
        <v>0</v>
      </c>
      <c r="V472" t="s">
        <v>70</v>
      </c>
      <c r="W472" t="s">
        <v>35</v>
      </c>
      <c r="X472" t="s">
        <v>36</v>
      </c>
      <c r="Y472">
        <v>2</v>
      </c>
      <c r="Z472">
        <v>0</v>
      </c>
      <c r="AA472">
        <v>43</v>
      </c>
      <c r="AB472" t="str" cm="1">
        <f t="array" ref="AB4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72">
        <v>50</v>
      </c>
      <c r="AD472">
        <v>1</v>
      </c>
      <c r="AE472" t="s">
        <v>37</v>
      </c>
      <c r="AF472" t="s">
        <v>1573</v>
      </c>
      <c r="AG472">
        <v>17612</v>
      </c>
      <c r="AH472">
        <v>3.8896774930000002</v>
      </c>
      <c r="AI472" s="37" t="str" cm="1">
        <f t="array" ref="AI4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72">
        <v>0</v>
      </c>
      <c r="AK472" t="s">
        <v>1574</v>
      </c>
      <c r="AL472" s="17" t="s">
        <v>14581</v>
      </c>
    </row>
    <row r="473" spans="1:38" x14ac:dyDescent="0.3">
      <c r="A473">
        <v>472</v>
      </c>
      <c r="B473" t="s">
        <v>1575</v>
      </c>
      <c r="C473">
        <v>6</v>
      </c>
      <c r="D473">
        <v>6</v>
      </c>
      <c r="E473">
        <v>0</v>
      </c>
      <c r="F473">
        <v>5000</v>
      </c>
      <c r="G473">
        <f>Table1[[#This Row],[price]]*Table1[[#This Row],[units_sold]]</f>
        <v>30000</v>
      </c>
      <c r="H473" t="str" cm="1">
        <f t="array" ref="H4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73" t="s">
        <v>14088</v>
      </c>
      <c r="J473" s="28">
        <v>4.2699999999999996</v>
      </c>
      <c r="K473" s="35" t="str" cm="1">
        <f t="array" ref="K4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73" s="29">
        <v>901</v>
      </c>
      <c r="M473" s="29">
        <v>528</v>
      </c>
      <c r="N473" s="29">
        <v>197</v>
      </c>
      <c r="O473" s="29">
        <v>105</v>
      </c>
      <c r="P473" s="29">
        <v>32</v>
      </c>
      <c r="Q473" s="30">
        <v>39</v>
      </c>
      <c r="R473">
        <v>1</v>
      </c>
      <c r="S473">
        <v>0</v>
      </c>
      <c r="T473">
        <v>1</v>
      </c>
      <c r="U473">
        <v>0</v>
      </c>
      <c r="V473" t="s">
        <v>70</v>
      </c>
      <c r="W473" t="s">
        <v>43</v>
      </c>
      <c r="X473" t="s">
        <v>36</v>
      </c>
      <c r="Y473">
        <v>2</v>
      </c>
      <c r="Z473">
        <v>0</v>
      </c>
      <c r="AA473">
        <v>31</v>
      </c>
      <c r="AB473" t="str" cm="1">
        <f t="array" ref="AB4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73">
        <v>50</v>
      </c>
      <c r="AE473" t="s">
        <v>37</v>
      </c>
      <c r="AF473" t="s">
        <v>1576</v>
      </c>
      <c r="AG473">
        <v>9486</v>
      </c>
      <c r="AH473">
        <v>4.1769976809999996</v>
      </c>
      <c r="AI473" s="37" t="str" cm="1">
        <f t="array" ref="AI4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73">
        <v>1</v>
      </c>
      <c r="AK473" t="s">
        <v>1577</v>
      </c>
      <c r="AL473" s="18" t="s">
        <v>14582</v>
      </c>
    </row>
    <row r="474" spans="1:38" x14ac:dyDescent="0.3">
      <c r="A474">
        <v>473</v>
      </c>
      <c r="B474" t="s">
        <v>1578</v>
      </c>
      <c r="C474">
        <v>14</v>
      </c>
      <c r="D474">
        <v>12</v>
      </c>
      <c r="E474">
        <v>-2</v>
      </c>
      <c r="F474">
        <v>1000</v>
      </c>
      <c r="G474">
        <f>Table1[[#This Row],[price]]*Table1[[#This Row],[units_sold]]</f>
        <v>14000</v>
      </c>
      <c r="H474" t="str" cm="1">
        <f t="array" ref="H4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74" t="s">
        <v>14088</v>
      </c>
      <c r="J474" s="28">
        <v>3.7</v>
      </c>
      <c r="K474" s="35" t="str" cm="1">
        <f t="array" ref="K4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74" s="29">
        <v>511</v>
      </c>
      <c r="M474" s="29">
        <v>211</v>
      </c>
      <c r="N474" s="29">
        <v>107</v>
      </c>
      <c r="O474" s="29">
        <v>89</v>
      </c>
      <c r="P474" s="29">
        <v>39</v>
      </c>
      <c r="Q474" s="30">
        <v>65</v>
      </c>
      <c r="R474">
        <v>0</v>
      </c>
      <c r="S474">
        <v>0</v>
      </c>
      <c r="T474">
        <v>0</v>
      </c>
      <c r="U474">
        <v>0</v>
      </c>
      <c r="V474" t="s">
        <v>51</v>
      </c>
      <c r="W474" t="s">
        <v>52</v>
      </c>
      <c r="X474" t="s">
        <v>36</v>
      </c>
      <c r="Y474">
        <v>4</v>
      </c>
      <c r="Z474">
        <v>0</v>
      </c>
      <c r="AA474">
        <v>27</v>
      </c>
      <c r="AB474" t="str" cm="1">
        <f t="array" ref="AB4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74">
        <v>50</v>
      </c>
      <c r="AD474">
        <v>1</v>
      </c>
      <c r="AE474" t="s">
        <v>37</v>
      </c>
      <c r="AF474" t="s">
        <v>1579</v>
      </c>
      <c r="AG474">
        <v>47356</v>
      </c>
      <c r="AH474">
        <v>4.0568882510000002</v>
      </c>
      <c r="AI474" s="37" t="str" cm="1">
        <f t="array" ref="AI4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74">
        <v>0</v>
      </c>
      <c r="AK474" t="s">
        <v>1580</v>
      </c>
      <c r="AL474" s="17" t="s">
        <v>14583</v>
      </c>
    </row>
    <row r="475" spans="1:38" x14ac:dyDescent="0.3">
      <c r="A475">
        <v>474</v>
      </c>
      <c r="B475" t="s">
        <v>1581</v>
      </c>
      <c r="C475">
        <v>8</v>
      </c>
      <c r="D475">
        <v>7</v>
      </c>
      <c r="E475">
        <v>-1</v>
      </c>
      <c r="F475">
        <v>5000</v>
      </c>
      <c r="G475">
        <f>Table1[[#This Row],[price]]*Table1[[#This Row],[units_sold]]</f>
        <v>40000</v>
      </c>
      <c r="H475" t="str" cm="1">
        <f t="array" ref="H4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75" t="s">
        <v>14088</v>
      </c>
      <c r="J475" s="28">
        <v>4.34</v>
      </c>
      <c r="K475" s="35" t="str" cm="1">
        <f t="array" ref="K4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75" s="29">
        <v>719</v>
      </c>
      <c r="M475" s="29">
        <v>460</v>
      </c>
      <c r="N475" s="29">
        <v>128</v>
      </c>
      <c r="O475" s="29">
        <v>71</v>
      </c>
      <c r="P475" s="29">
        <v>34</v>
      </c>
      <c r="Q475" s="30">
        <v>26</v>
      </c>
      <c r="R475">
        <v>0</v>
      </c>
      <c r="S475">
        <v>0</v>
      </c>
      <c r="T475">
        <v>0</v>
      </c>
      <c r="U475">
        <v>0</v>
      </c>
      <c r="V475" t="s">
        <v>34</v>
      </c>
      <c r="W475" t="s">
        <v>52</v>
      </c>
      <c r="X475" t="s">
        <v>36</v>
      </c>
      <c r="Y475">
        <v>2</v>
      </c>
      <c r="Z475">
        <v>0</v>
      </c>
      <c r="AA475">
        <v>43</v>
      </c>
      <c r="AB475" t="str" cm="1">
        <f t="array" ref="AB4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75">
        <v>50</v>
      </c>
      <c r="AD475">
        <v>1</v>
      </c>
      <c r="AE475" t="s">
        <v>37</v>
      </c>
      <c r="AF475" t="s">
        <v>1582</v>
      </c>
      <c r="AG475">
        <v>15348</v>
      </c>
      <c r="AH475">
        <v>4.0138128750000002</v>
      </c>
      <c r="AI475" s="37" t="str" cm="1">
        <f t="array" ref="AI4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75">
        <v>0</v>
      </c>
      <c r="AK475" t="s">
        <v>1583</v>
      </c>
      <c r="AL475" s="18" t="s">
        <v>14584</v>
      </c>
    </row>
    <row r="476" spans="1:38" x14ac:dyDescent="0.3">
      <c r="A476">
        <v>475</v>
      </c>
      <c r="B476" t="s">
        <v>1584</v>
      </c>
      <c r="C476">
        <v>8</v>
      </c>
      <c r="D476">
        <v>59</v>
      </c>
      <c r="E476">
        <v>51</v>
      </c>
      <c r="F476">
        <v>20000</v>
      </c>
      <c r="G476">
        <f>Table1[[#This Row],[price]]*Table1[[#This Row],[units_sold]]</f>
        <v>160000</v>
      </c>
      <c r="H476" t="str" cm="1">
        <f t="array" ref="H4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76" t="s">
        <v>14089</v>
      </c>
      <c r="J476" s="28">
        <v>4.03</v>
      </c>
      <c r="K476" s="35" t="str" cm="1">
        <f t="array" ref="K4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76" s="29">
        <v>5929</v>
      </c>
      <c r="M476" s="29">
        <v>3030</v>
      </c>
      <c r="N476" s="29">
        <v>1257</v>
      </c>
      <c r="O476" s="29">
        <v>884</v>
      </c>
      <c r="P476" s="29">
        <v>326</v>
      </c>
      <c r="Q476" s="30">
        <v>432</v>
      </c>
      <c r="R476">
        <v>0</v>
      </c>
      <c r="S476">
        <v>0</v>
      </c>
      <c r="T476">
        <v>0</v>
      </c>
      <c r="U476">
        <v>0</v>
      </c>
      <c r="V476" t="s">
        <v>34</v>
      </c>
      <c r="W476" t="s">
        <v>52</v>
      </c>
      <c r="X476" t="s">
        <v>36</v>
      </c>
      <c r="Y476">
        <v>3</v>
      </c>
      <c r="Z476">
        <v>0</v>
      </c>
      <c r="AA476">
        <v>42</v>
      </c>
      <c r="AB476" t="str" cm="1">
        <f t="array" ref="AB4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76">
        <v>50</v>
      </c>
      <c r="AE476" t="s">
        <v>37</v>
      </c>
      <c r="AF476" t="s">
        <v>1585</v>
      </c>
      <c r="AG476">
        <v>15006</v>
      </c>
      <c r="AH476">
        <v>4.0835665729999997</v>
      </c>
      <c r="AI476" s="37" t="str" cm="1">
        <f t="array" ref="AI4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76">
        <v>0</v>
      </c>
      <c r="AK476" t="s">
        <v>1587</v>
      </c>
      <c r="AL476" s="17" t="s">
        <v>14585</v>
      </c>
    </row>
    <row r="477" spans="1:38" x14ac:dyDescent="0.3">
      <c r="A477">
        <v>476</v>
      </c>
      <c r="B477" t="s">
        <v>1588</v>
      </c>
      <c r="C477">
        <v>8</v>
      </c>
      <c r="D477">
        <v>7</v>
      </c>
      <c r="E477">
        <v>-1</v>
      </c>
      <c r="F477">
        <v>20000</v>
      </c>
      <c r="G477">
        <f>Table1[[#This Row],[price]]*Table1[[#This Row],[units_sold]]</f>
        <v>160000</v>
      </c>
      <c r="H477" t="str" cm="1">
        <f t="array" ref="H4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77" t="s">
        <v>14088</v>
      </c>
      <c r="J477" s="28">
        <v>3.41</v>
      </c>
      <c r="K477" s="35" t="str" cm="1">
        <f t="array" ref="K4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77" s="29">
        <v>5781</v>
      </c>
      <c r="M477" s="29">
        <v>1964</v>
      </c>
      <c r="N477" s="29">
        <v>1029</v>
      </c>
      <c r="O477" s="29">
        <v>1167</v>
      </c>
      <c r="P477" s="29">
        <v>684</v>
      </c>
      <c r="Q477" s="30">
        <v>937</v>
      </c>
      <c r="R477">
        <v>0</v>
      </c>
      <c r="S477">
        <v>0</v>
      </c>
      <c r="T477">
        <v>0</v>
      </c>
      <c r="U477">
        <v>0</v>
      </c>
      <c r="V477" t="s">
        <v>4024</v>
      </c>
      <c r="W477" t="s">
        <v>52</v>
      </c>
      <c r="X477" t="s">
        <v>36</v>
      </c>
      <c r="Y477">
        <v>3</v>
      </c>
      <c r="Z477">
        <v>0</v>
      </c>
      <c r="AA477">
        <v>40</v>
      </c>
      <c r="AB477" t="str" cm="1">
        <f t="array" ref="AB4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77">
        <v>50</v>
      </c>
      <c r="AF477" t="s">
        <v>1589</v>
      </c>
      <c r="AG477">
        <v>32923</v>
      </c>
      <c r="AH477">
        <v>4.2091546940000004</v>
      </c>
      <c r="AI477" s="37" t="str" cm="1">
        <f t="array" ref="AI4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77">
        <v>0</v>
      </c>
      <c r="AK477" t="s">
        <v>1590</v>
      </c>
      <c r="AL477" s="18" t="s">
        <v>14586</v>
      </c>
    </row>
    <row r="478" spans="1:38" x14ac:dyDescent="0.3">
      <c r="A478">
        <v>477</v>
      </c>
      <c r="B478" t="s">
        <v>1591</v>
      </c>
      <c r="C478">
        <v>18</v>
      </c>
      <c r="D478">
        <v>16</v>
      </c>
      <c r="E478">
        <v>-2</v>
      </c>
      <c r="F478">
        <v>20000</v>
      </c>
      <c r="G478">
        <f>Table1[[#This Row],[price]]*Table1[[#This Row],[units_sold]]</f>
        <v>360000</v>
      </c>
      <c r="H478" t="str" cm="1">
        <f t="array" ref="H4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478" t="s">
        <v>14088</v>
      </c>
      <c r="J478" s="28">
        <v>4.2300000000000004</v>
      </c>
      <c r="K478" s="35" t="str" cm="1">
        <f t="array" ref="K4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78" s="29">
        <v>4421</v>
      </c>
      <c r="M478" s="29">
        <v>2638</v>
      </c>
      <c r="N478" s="29">
        <v>851</v>
      </c>
      <c r="O478" s="29">
        <v>473</v>
      </c>
      <c r="P478" s="29">
        <v>213</v>
      </c>
      <c r="Q478" s="30">
        <v>246</v>
      </c>
      <c r="R478">
        <v>0</v>
      </c>
      <c r="S478">
        <v>0</v>
      </c>
      <c r="T478">
        <v>0</v>
      </c>
      <c r="U478">
        <v>0</v>
      </c>
      <c r="V478" t="s">
        <v>70</v>
      </c>
      <c r="W478" t="s">
        <v>35</v>
      </c>
      <c r="X478" t="s">
        <v>36</v>
      </c>
      <c r="Y478">
        <v>5</v>
      </c>
      <c r="Z478">
        <v>0</v>
      </c>
      <c r="AA478">
        <v>10</v>
      </c>
      <c r="AB478" t="str" cm="1">
        <f t="array" ref="AB4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478">
        <v>50</v>
      </c>
      <c r="AE478" t="s">
        <v>37</v>
      </c>
      <c r="AF478" t="s">
        <v>1592</v>
      </c>
      <c r="AG478">
        <v>18910</v>
      </c>
      <c r="AH478">
        <v>4.3874140669999999</v>
      </c>
      <c r="AI478" s="37" t="str" cm="1">
        <f t="array" ref="AI4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78">
        <v>1</v>
      </c>
      <c r="AK478" t="s">
        <v>1593</v>
      </c>
      <c r="AL478" s="17" t="s">
        <v>14587</v>
      </c>
    </row>
    <row r="479" spans="1:38" x14ac:dyDescent="0.3">
      <c r="A479">
        <v>478</v>
      </c>
      <c r="B479" t="s">
        <v>1594</v>
      </c>
      <c r="C479">
        <v>3.93</v>
      </c>
      <c r="D479">
        <v>24</v>
      </c>
      <c r="E479">
        <v>20.07</v>
      </c>
      <c r="F479">
        <v>100</v>
      </c>
      <c r="G479">
        <f>Table1[[#This Row],[price]]*Table1[[#This Row],[units_sold]]</f>
        <v>393</v>
      </c>
      <c r="H479" t="str" cm="1">
        <f t="array" ref="H4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79" t="s">
        <v>14088</v>
      </c>
      <c r="J479" s="28">
        <v>3.54</v>
      </c>
      <c r="K479" s="35" t="str" cm="1">
        <f t="array" ref="K4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79" s="29">
        <v>57</v>
      </c>
      <c r="M479" s="29">
        <v>24</v>
      </c>
      <c r="N479" s="29">
        <v>10</v>
      </c>
      <c r="O479" s="29">
        <v>5</v>
      </c>
      <c r="P479" s="29">
        <v>9</v>
      </c>
      <c r="Q479" s="30">
        <v>9</v>
      </c>
      <c r="R479">
        <v>0</v>
      </c>
      <c r="S479">
        <v>0</v>
      </c>
      <c r="T479">
        <v>0</v>
      </c>
      <c r="U479">
        <v>0</v>
      </c>
      <c r="V479" t="s">
        <v>51</v>
      </c>
      <c r="W479" t="s">
        <v>43</v>
      </c>
      <c r="X479" t="s">
        <v>36</v>
      </c>
      <c r="Y479">
        <v>1</v>
      </c>
      <c r="Z479">
        <v>0</v>
      </c>
      <c r="AA479">
        <v>28</v>
      </c>
      <c r="AB479" t="str" cm="1">
        <f t="array" ref="AB4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79">
        <v>50</v>
      </c>
      <c r="AE479" t="s">
        <v>37</v>
      </c>
      <c r="AF479" t="s">
        <v>1595</v>
      </c>
      <c r="AG479">
        <v>2399</v>
      </c>
      <c r="AH479">
        <v>4.2134222589999997</v>
      </c>
      <c r="AI479" s="37" t="str" cm="1">
        <f t="array" ref="AI4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79">
        <v>0</v>
      </c>
      <c r="AK479" t="s">
        <v>1596</v>
      </c>
      <c r="AL479" s="18" t="s">
        <v>14588</v>
      </c>
    </row>
    <row r="480" spans="1:38" x14ac:dyDescent="0.3">
      <c r="A480">
        <v>479</v>
      </c>
      <c r="B480" t="s">
        <v>1597</v>
      </c>
      <c r="C480">
        <v>11</v>
      </c>
      <c r="D480">
        <v>10</v>
      </c>
      <c r="E480">
        <v>-1</v>
      </c>
      <c r="F480">
        <v>100</v>
      </c>
      <c r="G480">
        <f>Table1[[#This Row],[price]]*Table1[[#This Row],[units_sold]]</f>
        <v>1100</v>
      </c>
      <c r="H480" t="str" cm="1">
        <f t="array" ref="H4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80" t="s">
        <v>14089</v>
      </c>
      <c r="J480" s="28">
        <v>3.12</v>
      </c>
      <c r="K480" s="35" t="str" cm="1">
        <f t="array" ref="K4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480" s="29">
        <v>25</v>
      </c>
      <c r="M480" s="29">
        <v>5</v>
      </c>
      <c r="N480" s="29">
        <v>6</v>
      </c>
      <c r="O480" s="29">
        <v>5</v>
      </c>
      <c r="P480" s="29">
        <v>5</v>
      </c>
      <c r="Q480" s="30">
        <v>4</v>
      </c>
      <c r="R480">
        <v>0</v>
      </c>
      <c r="S480">
        <v>0</v>
      </c>
      <c r="T480">
        <v>0</v>
      </c>
      <c r="U480">
        <v>0</v>
      </c>
      <c r="V480" t="s">
        <v>87</v>
      </c>
      <c r="W480" t="s">
        <v>52</v>
      </c>
      <c r="X480" t="s">
        <v>36</v>
      </c>
      <c r="Y480">
        <v>3</v>
      </c>
      <c r="Z480">
        <v>0</v>
      </c>
      <c r="AA480">
        <v>55</v>
      </c>
      <c r="AB480" t="str" cm="1">
        <f t="array" ref="AB4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80">
        <v>50</v>
      </c>
      <c r="AD480">
        <v>1</v>
      </c>
      <c r="AE480" t="s">
        <v>37</v>
      </c>
      <c r="AF480" t="s">
        <v>285</v>
      </c>
      <c r="AG480">
        <v>7076</v>
      </c>
      <c r="AH480">
        <v>3.9680610509999998</v>
      </c>
      <c r="AI480" s="37" t="str" cm="1">
        <f t="array" ref="AI4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80">
        <v>0</v>
      </c>
      <c r="AK480" t="s">
        <v>1598</v>
      </c>
      <c r="AL480" s="17" t="s">
        <v>14589</v>
      </c>
    </row>
    <row r="481" spans="1:38" x14ac:dyDescent="0.3">
      <c r="A481">
        <v>480</v>
      </c>
      <c r="B481" t="s">
        <v>1599</v>
      </c>
      <c r="C481">
        <v>8</v>
      </c>
      <c r="D481">
        <v>7</v>
      </c>
      <c r="E481">
        <v>-1</v>
      </c>
      <c r="F481">
        <v>1000</v>
      </c>
      <c r="G481">
        <f>Table1[[#This Row],[price]]*Table1[[#This Row],[units_sold]]</f>
        <v>8000</v>
      </c>
      <c r="H481" t="str" cm="1">
        <f t="array" ref="H4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81" t="s">
        <v>14088</v>
      </c>
      <c r="J481" s="28">
        <v>4.37</v>
      </c>
      <c r="K481" s="35" t="str" cm="1">
        <f t="array" ref="K4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81" s="29">
        <v>578</v>
      </c>
      <c r="M481" s="29">
        <v>367</v>
      </c>
      <c r="N481" s="29">
        <v>122</v>
      </c>
      <c r="O481" s="29">
        <v>50</v>
      </c>
      <c r="P481" s="29">
        <v>15</v>
      </c>
      <c r="Q481" s="30">
        <v>24</v>
      </c>
      <c r="R481">
        <v>0</v>
      </c>
      <c r="S481">
        <v>0</v>
      </c>
      <c r="T481">
        <v>0</v>
      </c>
      <c r="U481">
        <v>0</v>
      </c>
      <c r="V481" t="s">
        <v>51</v>
      </c>
      <c r="W481" t="s">
        <v>43</v>
      </c>
      <c r="X481" t="s">
        <v>36</v>
      </c>
      <c r="Y481">
        <v>3</v>
      </c>
      <c r="Z481">
        <v>0</v>
      </c>
      <c r="AA481">
        <v>31</v>
      </c>
      <c r="AB481" t="str" cm="1">
        <f t="array" ref="AB4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81">
        <v>50</v>
      </c>
      <c r="AE481" t="s">
        <v>37</v>
      </c>
      <c r="AF481" t="s">
        <v>1600</v>
      </c>
      <c r="AG481">
        <v>17816</v>
      </c>
      <c r="AH481">
        <v>4.1794454419999996</v>
      </c>
      <c r="AI481" s="37" t="str" cm="1">
        <f t="array" ref="AI4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81">
        <v>1</v>
      </c>
      <c r="AK481" t="s">
        <v>1601</v>
      </c>
      <c r="AL481" s="18" t="s">
        <v>14590</v>
      </c>
    </row>
    <row r="482" spans="1:38" x14ac:dyDescent="0.3">
      <c r="A482">
        <v>481</v>
      </c>
      <c r="B482" t="s">
        <v>1602</v>
      </c>
      <c r="C482">
        <v>11</v>
      </c>
      <c r="D482">
        <v>59</v>
      </c>
      <c r="E482">
        <v>48</v>
      </c>
      <c r="F482">
        <v>100</v>
      </c>
      <c r="G482">
        <f>Table1[[#This Row],[price]]*Table1[[#This Row],[units_sold]]</f>
        <v>1100</v>
      </c>
      <c r="H482" t="str" cm="1">
        <f t="array" ref="H4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82" t="s">
        <v>14089</v>
      </c>
      <c r="J482" s="28">
        <v>4.33</v>
      </c>
      <c r="K482" s="35" t="str" cm="1">
        <f t="array" ref="K4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82" s="29">
        <v>3</v>
      </c>
      <c r="M482" s="29">
        <v>2</v>
      </c>
      <c r="N482" s="29">
        <v>0</v>
      </c>
      <c r="O482" s="29">
        <v>1</v>
      </c>
      <c r="P482" s="29">
        <v>0</v>
      </c>
      <c r="Q482" s="30">
        <v>0</v>
      </c>
      <c r="R482">
        <v>0</v>
      </c>
      <c r="S482">
        <v>0</v>
      </c>
      <c r="T482">
        <v>0</v>
      </c>
      <c r="U482">
        <v>0</v>
      </c>
      <c r="V482" t="s">
        <v>34</v>
      </c>
      <c r="W482" t="s">
        <v>52</v>
      </c>
      <c r="X482" t="s">
        <v>36</v>
      </c>
      <c r="Y482">
        <v>3</v>
      </c>
      <c r="Z482">
        <v>0</v>
      </c>
      <c r="AA482">
        <v>41</v>
      </c>
      <c r="AB482" t="str" cm="1">
        <f t="array" ref="AB4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82">
        <v>50</v>
      </c>
      <c r="AE482" t="s">
        <v>37</v>
      </c>
      <c r="AF482" t="s">
        <v>1603</v>
      </c>
      <c r="AG482">
        <v>38258</v>
      </c>
      <c r="AH482">
        <v>3.9554341580000001</v>
      </c>
      <c r="AI482" s="37" t="str" cm="1">
        <f t="array" ref="AI4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82">
        <v>0</v>
      </c>
      <c r="AK482" t="s">
        <v>1604</v>
      </c>
      <c r="AL482" s="17" t="s">
        <v>14591</v>
      </c>
    </row>
    <row r="483" spans="1:38" x14ac:dyDescent="0.3">
      <c r="A483">
        <v>482</v>
      </c>
      <c r="B483" t="s">
        <v>1605</v>
      </c>
      <c r="C483">
        <v>7</v>
      </c>
      <c r="D483">
        <v>26</v>
      </c>
      <c r="E483">
        <v>19</v>
      </c>
      <c r="F483">
        <v>5000</v>
      </c>
      <c r="G483">
        <f>Table1[[#This Row],[price]]*Table1[[#This Row],[units_sold]]</f>
        <v>35000</v>
      </c>
      <c r="H483" t="str" cm="1">
        <f t="array" ref="H4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83" t="s">
        <v>14088</v>
      </c>
      <c r="J483" s="28">
        <v>4.01</v>
      </c>
      <c r="K483" s="35" t="str" cm="1">
        <f t="array" ref="K4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83" s="29">
        <v>542</v>
      </c>
      <c r="M483" s="29">
        <v>283</v>
      </c>
      <c r="N483" s="29">
        <v>111</v>
      </c>
      <c r="O483" s="29">
        <v>69</v>
      </c>
      <c r="P483" s="29">
        <v>29</v>
      </c>
      <c r="Q483" s="30">
        <v>50</v>
      </c>
      <c r="R483">
        <v>0</v>
      </c>
      <c r="S483">
        <v>0</v>
      </c>
      <c r="T483">
        <v>0</v>
      </c>
      <c r="U483">
        <v>0</v>
      </c>
      <c r="V483" t="s">
        <v>34</v>
      </c>
      <c r="W483" t="s">
        <v>52</v>
      </c>
      <c r="X483" t="s">
        <v>36</v>
      </c>
      <c r="Y483">
        <v>2</v>
      </c>
      <c r="Z483">
        <v>0</v>
      </c>
      <c r="AA483">
        <v>37</v>
      </c>
      <c r="AB483" t="str" cm="1">
        <f t="array" ref="AB4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83">
        <v>50</v>
      </c>
      <c r="AD483">
        <v>1</v>
      </c>
      <c r="AE483" t="s">
        <v>37</v>
      </c>
      <c r="AF483" t="s">
        <v>1606</v>
      </c>
      <c r="AG483">
        <v>8242</v>
      </c>
      <c r="AH483">
        <v>4.2166949770000004</v>
      </c>
      <c r="AI483" s="37" t="str" cm="1">
        <f t="array" ref="AI4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83">
        <v>0</v>
      </c>
      <c r="AK483" t="s">
        <v>1607</v>
      </c>
      <c r="AL483" s="18" t="s">
        <v>14592</v>
      </c>
    </row>
    <row r="484" spans="1:38" x14ac:dyDescent="0.3">
      <c r="A484">
        <v>483</v>
      </c>
      <c r="B484" t="s">
        <v>1608</v>
      </c>
      <c r="C484">
        <v>11</v>
      </c>
      <c r="D484">
        <v>10</v>
      </c>
      <c r="E484">
        <v>-1</v>
      </c>
      <c r="F484">
        <v>100</v>
      </c>
      <c r="G484">
        <f>Table1[[#This Row],[price]]*Table1[[#This Row],[units_sold]]</f>
        <v>1100</v>
      </c>
      <c r="H484" t="str" cm="1">
        <f t="array" ref="H4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84" t="s">
        <v>14089</v>
      </c>
      <c r="J484" s="28">
        <v>3.56</v>
      </c>
      <c r="K484" s="35" t="str" cm="1">
        <f t="array" ref="K4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84" s="29">
        <v>71</v>
      </c>
      <c r="M484" s="29">
        <v>29</v>
      </c>
      <c r="N484" s="29">
        <v>10</v>
      </c>
      <c r="O484" s="29">
        <v>15</v>
      </c>
      <c r="P484" s="29">
        <v>6</v>
      </c>
      <c r="Q484" s="30">
        <v>11</v>
      </c>
      <c r="R484">
        <v>0</v>
      </c>
      <c r="S484">
        <v>0</v>
      </c>
      <c r="T484">
        <v>0</v>
      </c>
      <c r="U484">
        <v>0</v>
      </c>
      <c r="V484" t="s">
        <v>42</v>
      </c>
      <c r="W484" t="s">
        <v>4023</v>
      </c>
      <c r="X484" t="s">
        <v>36</v>
      </c>
      <c r="Y484">
        <v>3</v>
      </c>
      <c r="Z484">
        <v>0</v>
      </c>
      <c r="AA484">
        <v>35</v>
      </c>
      <c r="AB484" t="str" cm="1">
        <f t="array" ref="AB4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84">
        <v>50</v>
      </c>
      <c r="AD484">
        <v>1</v>
      </c>
      <c r="AE484" t="s">
        <v>37</v>
      </c>
      <c r="AF484" t="s">
        <v>1235</v>
      </c>
      <c r="AG484">
        <v>2782</v>
      </c>
      <c r="AH484">
        <v>4.0690150970000003</v>
      </c>
      <c r="AI484" s="37" t="str" cm="1">
        <f t="array" ref="AI4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84">
        <v>0</v>
      </c>
      <c r="AK484" t="s">
        <v>1609</v>
      </c>
      <c r="AL484" s="17" t="s">
        <v>14593</v>
      </c>
    </row>
    <row r="485" spans="1:38" x14ac:dyDescent="0.3">
      <c r="A485">
        <v>484</v>
      </c>
      <c r="B485" t="s">
        <v>1610</v>
      </c>
      <c r="C485">
        <v>3</v>
      </c>
      <c r="D485">
        <v>3</v>
      </c>
      <c r="E485">
        <v>0</v>
      </c>
      <c r="F485">
        <v>50</v>
      </c>
      <c r="G485">
        <f>Table1[[#This Row],[price]]*Table1[[#This Row],[units_sold]]</f>
        <v>150</v>
      </c>
      <c r="H485" t="str" cm="1">
        <f t="array" ref="H4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85" t="s">
        <v>14088</v>
      </c>
      <c r="J485" s="28">
        <v>4.25</v>
      </c>
      <c r="K485" s="35" t="str" cm="1">
        <f t="array" ref="K4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85" s="29">
        <v>4</v>
      </c>
      <c r="M485" s="29">
        <v>3</v>
      </c>
      <c r="N485" s="29">
        <v>0</v>
      </c>
      <c r="O485" s="29">
        <v>0</v>
      </c>
      <c r="P485" s="29">
        <v>1</v>
      </c>
      <c r="Q485" s="30">
        <v>0</v>
      </c>
      <c r="R485">
        <v>0</v>
      </c>
      <c r="S485">
        <v>0</v>
      </c>
      <c r="T485">
        <v>0</v>
      </c>
      <c r="U485">
        <v>0</v>
      </c>
      <c r="V485" t="s">
        <v>87</v>
      </c>
      <c r="W485" t="s">
        <v>43</v>
      </c>
      <c r="X485" t="s">
        <v>36</v>
      </c>
      <c r="Y485">
        <v>1</v>
      </c>
      <c r="Z485">
        <v>0</v>
      </c>
      <c r="AA485">
        <v>27</v>
      </c>
      <c r="AB485" t="str" cm="1">
        <f t="array" ref="AB4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85">
        <v>50</v>
      </c>
      <c r="AD485">
        <v>1</v>
      </c>
      <c r="AE485" t="s">
        <v>37</v>
      </c>
      <c r="AF485" t="s">
        <v>1611</v>
      </c>
      <c r="AG485">
        <v>28</v>
      </c>
      <c r="AH485">
        <v>4.0357142860000002</v>
      </c>
      <c r="AI485" s="37" t="str" cm="1">
        <f t="array" ref="AI4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85">
        <v>0</v>
      </c>
      <c r="AK485" t="s">
        <v>1612</v>
      </c>
      <c r="AL485" s="18" t="s">
        <v>14594</v>
      </c>
    </row>
    <row r="486" spans="1:38" x14ac:dyDescent="0.3">
      <c r="A486">
        <v>485</v>
      </c>
      <c r="B486" t="s">
        <v>1613</v>
      </c>
      <c r="C486">
        <v>5</v>
      </c>
      <c r="D486">
        <v>8</v>
      </c>
      <c r="E486">
        <v>3</v>
      </c>
      <c r="F486">
        <v>5000</v>
      </c>
      <c r="G486">
        <f>Table1[[#This Row],[price]]*Table1[[#This Row],[units_sold]]</f>
        <v>25000</v>
      </c>
      <c r="H486" t="str" cm="1">
        <f t="array" ref="H4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86" t="s">
        <v>14089</v>
      </c>
      <c r="J486" s="28">
        <v>3.51</v>
      </c>
      <c r="K486" s="35" t="str" cm="1">
        <f t="array" ref="K4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86" s="29">
        <v>747</v>
      </c>
      <c r="M486" s="29">
        <v>270</v>
      </c>
      <c r="N486" s="29">
        <v>138</v>
      </c>
      <c r="O486" s="29">
        <v>157</v>
      </c>
      <c r="P486" s="29">
        <v>64</v>
      </c>
      <c r="Q486" s="30">
        <v>118</v>
      </c>
      <c r="R486">
        <v>0</v>
      </c>
      <c r="S486">
        <v>0</v>
      </c>
      <c r="T486">
        <v>0</v>
      </c>
      <c r="U486">
        <v>0</v>
      </c>
      <c r="V486" t="s">
        <v>576</v>
      </c>
      <c r="W486" t="s">
        <v>43</v>
      </c>
      <c r="X486" t="s">
        <v>36</v>
      </c>
      <c r="Y486">
        <v>2</v>
      </c>
      <c r="Z486">
        <v>0</v>
      </c>
      <c r="AA486">
        <v>40</v>
      </c>
      <c r="AB486" t="str" cm="1">
        <f t="array" ref="AB4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86">
        <v>50</v>
      </c>
      <c r="AD486">
        <v>1</v>
      </c>
      <c r="AE486" t="s">
        <v>37</v>
      </c>
      <c r="AF486" t="s">
        <v>1614</v>
      </c>
      <c r="AG486">
        <v>5019</v>
      </c>
      <c r="AH486">
        <v>4.0695357640000003</v>
      </c>
      <c r="AI486" s="37" t="str" cm="1">
        <f t="array" ref="AI4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86">
        <v>0</v>
      </c>
      <c r="AK486" t="s">
        <v>1615</v>
      </c>
      <c r="AL486" s="17" t="s">
        <v>14595</v>
      </c>
    </row>
    <row r="487" spans="1:38" x14ac:dyDescent="0.3">
      <c r="A487">
        <v>486</v>
      </c>
      <c r="B487" t="s">
        <v>1616</v>
      </c>
      <c r="C487">
        <v>9</v>
      </c>
      <c r="D487">
        <v>43</v>
      </c>
      <c r="E487">
        <v>34</v>
      </c>
      <c r="F487">
        <v>1000</v>
      </c>
      <c r="G487">
        <f>Table1[[#This Row],[price]]*Table1[[#This Row],[units_sold]]</f>
        <v>9000</v>
      </c>
      <c r="H487" t="str" cm="1">
        <f t="array" ref="H4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87" t="s">
        <v>14088</v>
      </c>
      <c r="J487" s="28">
        <v>4.74</v>
      </c>
      <c r="K487" s="35" t="str" cm="1">
        <f t="array" ref="K4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487" s="29">
        <v>47</v>
      </c>
      <c r="M487" s="29">
        <v>40</v>
      </c>
      <c r="N487" s="29">
        <v>3</v>
      </c>
      <c r="O487" s="29">
        <v>3</v>
      </c>
      <c r="P487" s="29">
        <v>1</v>
      </c>
      <c r="Q487" s="30">
        <v>0</v>
      </c>
      <c r="R487">
        <v>0</v>
      </c>
      <c r="S487">
        <v>0</v>
      </c>
      <c r="T487">
        <v>0</v>
      </c>
      <c r="U487">
        <v>0</v>
      </c>
      <c r="V487" t="s">
        <v>42</v>
      </c>
      <c r="W487" t="s">
        <v>52</v>
      </c>
      <c r="X487" t="s">
        <v>36</v>
      </c>
      <c r="Y487">
        <v>3</v>
      </c>
      <c r="Z487">
        <v>0</v>
      </c>
      <c r="AA487">
        <v>41</v>
      </c>
      <c r="AB487" t="str" cm="1">
        <f t="array" ref="AB4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87">
        <v>50</v>
      </c>
      <c r="AD487">
        <v>1</v>
      </c>
      <c r="AE487" t="s">
        <v>37</v>
      </c>
      <c r="AF487" t="s">
        <v>1083</v>
      </c>
      <c r="AG487">
        <v>4773</v>
      </c>
      <c r="AH487">
        <v>4.002933166</v>
      </c>
      <c r="AI487" s="37" t="str" cm="1">
        <f t="array" ref="AI4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87">
        <v>0</v>
      </c>
      <c r="AK487" t="s">
        <v>1617</v>
      </c>
      <c r="AL487" s="18" t="s">
        <v>14596</v>
      </c>
    </row>
    <row r="488" spans="1:38" x14ac:dyDescent="0.3">
      <c r="A488">
        <v>487</v>
      </c>
      <c r="B488" t="s">
        <v>376</v>
      </c>
      <c r="C488">
        <v>8</v>
      </c>
      <c r="D488">
        <v>7</v>
      </c>
      <c r="E488">
        <v>-1</v>
      </c>
      <c r="F488">
        <v>1000</v>
      </c>
      <c r="G488">
        <f>Table1[[#This Row],[price]]*Table1[[#This Row],[units_sold]]</f>
        <v>8000</v>
      </c>
      <c r="H488" t="str" cm="1">
        <f t="array" ref="H4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88" t="s">
        <v>14088</v>
      </c>
      <c r="J488" s="28">
        <v>3.61</v>
      </c>
      <c r="K488" s="35" t="str" cm="1">
        <f t="array" ref="K4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88" s="29">
        <v>233</v>
      </c>
      <c r="M488" s="29">
        <v>91</v>
      </c>
      <c r="N488" s="29">
        <v>57</v>
      </c>
      <c r="O488" s="29">
        <v>28</v>
      </c>
      <c r="P488" s="29">
        <v>17</v>
      </c>
      <c r="Q488" s="30">
        <v>40</v>
      </c>
      <c r="R488">
        <v>0</v>
      </c>
      <c r="S488">
        <v>0</v>
      </c>
      <c r="T488">
        <v>0</v>
      </c>
      <c r="U488">
        <v>0</v>
      </c>
      <c r="V488" t="s">
        <v>144</v>
      </c>
      <c r="W488" t="s">
        <v>43</v>
      </c>
      <c r="X488" t="s">
        <v>36</v>
      </c>
      <c r="Y488">
        <v>2</v>
      </c>
      <c r="Z488">
        <v>0</v>
      </c>
      <c r="AA488">
        <v>26</v>
      </c>
      <c r="AB488" t="str" cm="1">
        <f t="array" ref="AB4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88">
        <v>50</v>
      </c>
      <c r="AD488">
        <v>1</v>
      </c>
      <c r="AE488" t="s">
        <v>37</v>
      </c>
      <c r="AF488" t="s">
        <v>378</v>
      </c>
      <c r="AG488">
        <v>32858</v>
      </c>
      <c r="AH488">
        <v>3.8855377689999999</v>
      </c>
      <c r="AI488" s="37" t="str" cm="1">
        <f t="array" ref="AI4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88">
        <v>0</v>
      </c>
      <c r="AK488" t="s">
        <v>1618</v>
      </c>
      <c r="AL488" s="17" t="s">
        <v>14597</v>
      </c>
    </row>
    <row r="489" spans="1:38" x14ac:dyDescent="0.3">
      <c r="A489">
        <v>488</v>
      </c>
      <c r="B489" t="s">
        <v>1619</v>
      </c>
      <c r="C489">
        <v>9</v>
      </c>
      <c r="D489">
        <v>8</v>
      </c>
      <c r="E489">
        <v>-1</v>
      </c>
      <c r="F489">
        <v>20000</v>
      </c>
      <c r="G489">
        <f>Table1[[#This Row],[price]]*Table1[[#This Row],[units_sold]]</f>
        <v>180000</v>
      </c>
      <c r="H489" t="str" cm="1">
        <f t="array" ref="H4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89" t="s">
        <v>14089</v>
      </c>
      <c r="J489" s="28">
        <v>3.88</v>
      </c>
      <c r="K489" s="35" t="str" cm="1">
        <f t="array" ref="K4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89" s="29">
        <v>6360</v>
      </c>
      <c r="M489" s="29">
        <v>3029</v>
      </c>
      <c r="N489" s="29">
        <v>1251</v>
      </c>
      <c r="O489" s="29">
        <v>982</v>
      </c>
      <c r="P489" s="29">
        <v>455</v>
      </c>
      <c r="Q489" s="30">
        <v>643</v>
      </c>
      <c r="R489">
        <v>0</v>
      </c>
      <c r="S489">
        <v>0</v>
      </c>
      <c r="T489">
        <v>0</v>
      </c>
      <c r="U489">
        <v>0</v>
      </c>
      <c r="V489" t="s">
        <v>4024</v>
      </c>
      <c r="W489" t="s">
        <v>43</v>
      </c>
      <c r="X489" t="s">
        <v>36</v>
      </c>
      <c r="Y489">
        <v>3</v>
      </c>
      <c r="Z489">
        <v>0</v>
      </c>
      <c r="AA489">
        <v>39</v>
      </c>
      <c r="AB489" t="str" cm="1">
        <f t="array" ref="AB4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89">
        <v>50</v>
      </c>
      <c r="AD489">
        <v>1</v>
      </c>
      <c r="AE489" t="s">
        <v>37</v>
      </c>
      <c r="AF489" t="s">
        <v>361</v>
      </c>
      <c r="AG489">
        <v>40616</v>
      </c>
      <c r="AH489">
        <v>4.0985572189999999</v>
      </c>
      <c r="AI489" s="37" t="str" cm="1">
        <f t="array" ref="AI4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89">
        <v>0</v>
      </c>
      <c r="AK489" t="s">
        <v>1620</v>
      </c>
      <c r="AL489" s="18" t="s">
        <v>14598</v>
      </c>
    </row>
    <row r="490" spans="1:38" x14ac:dyDescent="0.3">
      <c r="A490">
        <v>489</v>
      </c>
      <c r="B490" t="s">
        <v>1621</v>
      </c>
      <c r="C490">
        <v>11</v>
      </c>
      <c r="D490">
        <v>10</v>
      </c>
      <c r="E490">
        <v>-1</v>
      </c>
      <c r="F490">
        <v>20000</v>
      </c>
      <c r="G490">
        <f>Table1[[#This Row],[price]]*Table1[[#This Row],[units_sold]]</f>
        <v>220000</v>
      </c>
      <c r="H490" t="str" cm="1">
        <f t="array" ref="H4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90" t="s">
        <v>14088</v>
      </c>
      <c r="J490" s="28">
        <v>3.73</v>
      </c>
      <c r="K490" s="35" t="str" cm="1">
        <f t="array" ref="K4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90" s="29">
        <v>8609</v>
      </c>
      <c r="M490" s="29">
        <v>3624</v>
      </c>
      <c r="N490" s="29">
        <v>1733</v>
      </c>
      <c r="O490" s="29">
        <v>1531</v>
      </c>
      <c r="P490" s="29">
        <v>761</v>
      </c>
      <c r="Q490" s="30">
        <v>960</v>
      </c>
      <c r="R490">
        <v>0</v>
      </c>
      <c r="S490">
        <v>0</v>
      </c>
      <c r="T490">
        <v>0</v>
      </c>
      <c r="U490">
        <v>0</v>
      </c>
      <c r="V490" t="s">
        <v>70</v>
      </c>
      <c r="W490" t="s">
        <v>52</v>
      </c>
      <c r="X490" t="s">
        <v>36</v>
      </c>
      <c r="Y490">
        <v>3</v>
      </c>
      <c r="Z490">
        <v>0</v>
      </c>
      <c r="AA490">
        <v>41</v>
      </c>
      <c r="AB490" t="str" cm="1">
        <f t="array" ref="AB4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90">
        <v>50</v>
      </c>
      <c r="AE490" t="s">
        <v>37</v>
      </c>
      <c r="AF490" t="s">
        <v>1622</v>
      </c>
      <c r="AG490">
        <v>32394</v>
      </c>
      <c r="AH490">
        <v>3.9246774090000001</v>
      </c>
      <c r="AI490" s="37" t="str" cm="1">
        <f t="array" ref="AI4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90">
        <v>0</v>
      </c>
      <c r="AK490" t="s">
        <v>1623</v>
      </c>
      <c r="AL490" s="17" t="s">
        <v>14599</v>
      </c>
    </row>
    <row r="491" spans="1:38" x14ac:dyDescent="0.3">
      <c r="A491">
        <v>490</v>
      </c>
      <c r="B491" t="s">
        <v>1624</v>
      </c>
      <c r="C491">
        <v>11</v>
      </c>
      <c r="D491">
        <v>84</v>
      </c>
      <c r="E491">
        <v>73</v>
      </c>
      <c r="F491">
        <v>20000</v>
      </c>
      <c r="G491">
        <f>Table1[[#This Row],[price]]*Table1[[#This Row],[units_sold]]</f>
        <v>220000</v>
      </c>
      <c r="H491" t="str" cm="1">
        <f t="array" ref="H4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491" t="s">
        <v>14088</v>
      </c>
      <c r="J491" s="28">
        <v>3.53</v>
      </c>
      <c r="K491" s="35" t="str" cm="1">
        <f t="array" ref="K4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91" s="29">
        <v>3572</v>
      </c>
      <c r="M491" s="29">
        <v>1328</v>
      </c>
      <c r="N491" s="29">
        <v>706</v>
      </c>
      <c r="O491" s="29">
        <v>611</v>
      </c>
      <c r="P491" s="29">
        <v>377</v>
      </c>
      <c r="Q491" s="30">
        <v>550</v>
      </c>
      <c r="R491">
        <v>0</v>
      </c>
      <c r="S491">
        <v>0</v>
      </c>
      <c r="T491">
        <v>0</v>
      </c>
      <c r="U491">
        <v>0</v>
      </c>
      <c r="V491" t="s">
        <v>4024</v>
      </c>
      <c r="W491" t="s">
        <v>43</v>
      </c>
      <c r="X491" t="s">
        <v>36</v>
      </c>
      <c r="Y491">
        <v>3</v>
      </c>
      <c r="Z491">
        <v>0</v>
      </c>
      <c r="AA491">
        <v>60</v>
      </c>
      <c r="AB491" t="str" cm="1">
        <f t="array" ref="AB4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491">
        <v>50</v>
      </c>
      <c r="AD491">
        <v>1</v>
      </c>
      <c r="AE491" t="s">
        <v>37</v>
      </c>
      <c r="AF491" t="s">
        <v>1626</v>
      </c>
      <c r="AG491">
        <v>11965</v>
      </c>
      <c r="AH491">
        <v>4.0171333049999998</v>
      </c>
      <c r="AI491" s="37" t="str" cm="1">
        <f t="array" ref="AI4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91">
        <v>0</v>
      </c>
      <c r="AK491" t="s">
        <v>1627</v>
      </c>
      <c r="AL491" s="18" t="s">
        <v>14600</v>
      </c>
    </row>
    <row r="492" spans="1:38" x14ac:dyDescent="0.3">
      <c r="A492">
        <v>491</v>
      </c>
      <c r="B492" t="s">
        <v>1628</v>
      </c>
      <c r="C492">
        <v>7</v>
      </c>
      <c r="D492">
        <v>6</v>
      </c>
      <c r="E492">
        <v>-1</v>
      </c>
      <c r="F492">
        <v>10000</v>
      </c>
      <c r="G492">
        <f>Table1[[#This Row],[price]]*Table1[[#This Row],[units_sold]]</f>
        <v>70000</v>
      </c>
      <c r="H492" t="str" cm="1">
        <f t="array" ref="H4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492" t="s">
        <v>14088</v>
      </c>
      <c r="J492" s="28">
        <v>4.34</v>
      </c>
      <c r="K492" s="35" t="str" cm="1">
        <f t="array" ref="K4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92" s="29">
        <v>3079</v>
      </c>
      <c r="M492" s="29">
        <v>1891</v>
      </c>
      <c r="N492" s="29">
        <v>631</v>
      </c>
      <c r="O492" s="29">
        <v>367</v>
      </c>
      <c r="P492" s="29">
        <v>99</v>
      </c>
      <c r="Q492" s="30">
        <v>91</v>
      </c>
      <c r="R492">
        <v>1</v>
      </c>
      <c r="S492">
        <v>0</v>
      </c>
      <c r="T492">
        <v>1</v>
      </c>
      <c r="U492">
        <v>0</v>
      </c>
      <c r="V492" t="s">
        <v>4024</v>
      </c>
      <c r="W492" t="s">
        <v>35</v>
      </c>
      <c r="X492" t="s">
        <v>36</v>
      </c>
      <c r="Y492">
        <v>2</v>
      </c>
      <c r="Z492">
        <v>0</v>
      </c>
      <c r="AA492">
        <v>37</v>
      </c>
      <c r="AB492" t="str" cm="1">
        <f t="array" ref="AB4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92">
        <v>50</v>
      </c>
      <c r="AE492" t="s">
        <v>37</v>
      </c>
      <c r="AF492" t="s">
        <v>1629</v>
      </c>
      <c r="AG492">
        <v>9661</v>
      </c>
      <c r="AH492">
        <v>4.2932408649999996</v>
      </c>
      <c r="AI492" s="37" t="str" cm="1">
        <f t="array" ref="AI4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92">
        <v>0</v>
      </c>
      <c r="AK492" t="s">
        <v>1630</v>
      </c>
      <c r="AL492" s="17" t="s">
        <v>14601</v>
      </c>
    </row>
    <row r="493" spans="1:38" x14ac:dyDescent="0.3">
      <c r="A493">
        <v>492</v>
      </c>
      <c r="B493" t="s">
        <v>1631</v>
      </c>
      <c r="C493">
        <v>3.93</v>
      </c>
      <c r="D493">
        <v>4</v>
      </c>
      <c r="E493">
        <v>7.0000000000000007E-2</v>
      </c>
      <c r="F493">
        <v>100</v>
      </c>
      <c r="G493">
        <f>Table1[[#This Row],[price]]*Table1[[#This Row],[units_sold]]</f>
        <v>393</v>
      </c>
      <c r="H493" t="str" cm="1">
        <f t="array" ref="H4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93" t="s">
        <v>14089</v>
      </c>
      <c r="J493" s="28">
        <v>4.4000000000000004</v>
      </c>
      <c r="K493" s="35" t="str" cm="1">
        <f t="array" ref="K4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93" s="29">
        <v>10</v>
      </c>
      <c r="M493" s="29">
        <v>7</v>
      </c>
      <c r="N493" s="29">
        <v>2</v>
      </c>
      <c r="O493" s="29">
        <v>0</v>
      </c>
      <c r="P493" s="29">
        <v>0</v>
      </c>
      <c r="Q493" s="30">
        <v>1</v>
      </c>
      <c r="R493">
        <v>0</v>
      </c>
      <c r="S493">
        <v>0</v>
      </c>
      <c r="T493">
        <v>0</v>
      </c>
      <c r="U493">
        <v>0</v>
      </c>
      <c r="V493" t="s">
        <v>64</v>
      </c>
      <c r="W493" t="s">
        <v>43</v>
      </c>
      <c r="X493" t="s">
        <v>36</v>
      </c>
      <c r="Y493">
        <v>1</v>
      </c>
      <c r="Z493">
        <v>0</v>
      </c>
      <c r="AA493">
        <v>20</v>
      </c>
      <c r="AB493" t="str" cm="1">
        <f t="array" ref="AB4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93">
        <v>50</v>
      </c>
      <c r="AD493">
        <v>1</v>
      </c>
      <c r="AE493" t="s">
        <v>1419</v>
      </c>
      <c r="AF493" t="s">
        <v>1420</v>
      </c>
      <c r="AG493">
        <v>3791</v>
      </c>
      <c r="AH493">
        <v>3.918754946</v>
      </c>
      <c r="AI493" s="37" t="str" cm="1">
        <f t="array" ref="AI4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93">
        <v>0</v>
      </c>
      <c r="AK493" t="s">
        <v>1632</v>
      </c>
      <c r="AL493" s="18" t="s">
        <v>14602</v>
      </c>
    </row>
    <row r="494" spans="1:38" x14ac:dyDescent="0.3">
      <c r="A494">
        <v>493</v>
      </c>
      <c r="B494" t="s">
        <v>1633</v>
      </c>
      <c r="C494">
        <v>7</v>
      </c>
      <c r="D494">
        <v>6</v>
      </c>
      <c r="E494">
        <v>-1</v>
      </c>
      <c r="F494">
        <v>100</v>
      </c>
      <c r="G494">
        <f>Table1[[#This Row],[price]]*Table1[[#This Row],[units_sold]]</f>
        <v>700</v>
      </c>
      <c r="H494" t="str" cm="1">
        <f t="array" ref="H4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94" t="s">
        <v>14089</v>
      </c>
      <c r="J494" s="28">
        <v>3.67</v>
      </c>
      <c r="K494" s="35" t="str" cm="1">
        <f t="array" ref="K4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94" s="29">
        <v>18</v>
      </c>
      <c r="M494" s="29">
        <v>7</v>
      </c>
      <c r="N494" s="29">
        <v>3</v>
      </c>
      <c r="O494" s="29">
        <v>5</v>
      </c>
      <c r="P494" s="29">
        <v>1</v>
      </c>
      <c r="Q494" s="30">
        <v>2</v>
      </c>
      <c r="R494">
        <v>0</v>
      </c>
      <c r="S494">
        <v>0</v>
      </c>
      <c r="T494">
        <v>0</v>
      </c>
      <c r="U494">
        <v>0</v>
      </c>
      <c r="V494" t="s">
        <v>4024</v>
      </c>
      <c r="W494" t="s">
        <v>35</v>
      </c>
      <c r="X494" t="s">
        <v>36</v>
      </c>
      <c r="Y494">
        <v>2</v>
      </c>
      <c r="Z494">
        <v>0</v>
      </c>
      <c r="AA494">
        <v>23</v>
      </c>
      <c r="AB494" t="str" cm="1">
        <f t="array" ref="AB4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94">
        <v>50</v>
      </c>
      <c r="AD494">
        <v>1</v>
      </c>
      <c r="AE494" t="s">
        <v>37</v>
      </c>
      <c r="AF494" t="s">
        <v>434</v>
      </c>
      <c r="AG494">
        <v>12309</v>
      </c>
      <c r="AH494">
        <v>4.0451702010000004</v>
      </c>
      <c r="AI494" s="37" t="str" cm="1">
        <f t="array" ref="AI4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94">
        <v>1</v>
      </c>
      <c r="AK494" t="s">
        <v>1634</v>
      </c>
      <c r="AL494" s="17" t="s">
        <v>14603</v>
      </c>
    </row>
    <row r="495" spans="1:38" x14ac:dyDescent="0.3">
      <c r="A495">
        <v>494</v>
      </c>
      <c r="B495" t="s">
        <v>579</v>
      </c>
      <c r="C495">
        <v>3.7</v>
      </c>
      <c r="D495">
        <v>9</v>
      </c>
      <c r="E495">
        <v>5.3</v>
      </c>
      <c r="F495">
        <v>10</v>
      </c>
      <c r="G495">
        <f>Table1[[#This Row],[price]]*Table1[[#This Row],[units_sold]]</f>
        <v>37</v>
      </c>
      <c r="H495" t="str" cm="1">
        <f t="array" ref="H4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95" t="s">
        <v>14088</v>
      </c>
      <c r="J495" s="28">
        <v>2.25</v>
      </c>
      <c r="K495" s="35" t="str" cm="1">
        <f t="array" ref="K4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495" s="29">
        <v>4</v>
      </c>
      <c r="M495" s="29">
        <v>0</v>
      </c>
      <c r="N495" s="29">
        <v>0</v>
      </c>
      <c r="O495" s="29">
        <v>2</v>
      </c>
      <c r="P495" s="29">
        <v>1</v>
      </c>
      <c r="Q495" s="30">
        <v>1</v>
      </c>
      <c r="R495">
        <v>0</v>
      </c>
      <c r="S495">
        <v>0</v>
      </c>
      <c r="T495">
        <v>0</v>
      </c>
      <c r="U495">
        <v>0</v>
      </c>
      <c r="V495" t="s">
        <v>70</v>
      </c>
      <c r="W495" t="s">
        <v>4023</v>
      </c>
      <c r="X495" t="s">
        <v>36</v>
      </c>
      <c r="Y495">
        <v>1</v>
      </c>
      <c r="Z495">
        <v>0</v>
      </c>
      <c r="AA495">
        <v>35</v>
      </c>
      <c r="AB495" t="str" cm="1">
        <f t="array" ref="AB4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95">
        <v>50</v>
      </c>
      <c r="AD495">
        <v>1</v>
      </c>
      <c r="AE495" t="s">
        <v>37</v>
      </c>
      <c r="AF495" t="s">
        <v>1635</v>
      </c>
      <c r="AG495">
        <v>72</v>
      </c>
      <c r="AH495">
        <v>3.7777777779999999</v>
      </c>
      <c r="AI495" s="37" t="str" cm="1">
        <f t="array" ref="AI4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95">
        <v>0</v>
      </c>
      <c r="AK495" t="s">
        <v>1636</v>
      </c>
      <c r="AL495" s="18" t="s">
        <v>14604</v>
      </c>
    </row>
    <row r="496" spans="1:38" x14ac:dyDescent="0.3">
      <c r="A496">
        <v>495</v>
      </c>
      <c r="B496" t="s">
        <v>1637</v>
      </c>
      <c r="C496">
        <v>8</v>
      </c>
      <c r="D496">
        <v>51</v>
      </c>
      <c r="E496">
        <v>43</v>
      </c>
      <c r="F496">
        <v>100</v>
      </c>
      <c r="G496">
        <f>Table1[[#This Row],[price]]*Table1[[#This Row],[units_sold]]</f>
        <v>800</v>
      </c>
      <c r="H496" t="str" cm="1">
        <f t="array" ref="H4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96" t="s">
        <v>14088</v>
      </c>
      <c r="J496" s="28">
        <v>4.29</v>
      </c>
      <c r="K496" s="35" t="str" cm="1">
        <f t="array" ref="K4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96" s="29">
        <v>31</v>
      </c>
      <c r="M496" s="29">
        <v>19</v>
      </c>
      <c r="N496" s="29">
        <v>5</v>
      </c>
      <c r="O496" s="29">
        <v>5</v>
      </c>
      <c r="P496" s="29">
        <v>1</v>
      </c>
      <c r="Q496" s="30">
        <v>1</v>
      </c>
      <c r="R496">
        <v>1</v>
      </c>
      <c r="S496">
        <v>0</v>
      </c>
      <c r="T496">
        <v>1</v>
      </c>
      <c r="U496">
        <v>0</v>
      </c>
      <c r="V496" t="s">
        <v>144</v>
      </c>
      <c r="W496" t="s">
        <v>52</v>
      </c>
      <c r="X496" t="s">
        <v>36</v>
      </c>
      <c r="Y496">
        <v>2</v>
      </c>
      <c r="Z496">
        <v>0</v>
      </c>
      <c r="AA496">
        <v>43</v>
      </c>
      <c r="AB496" t="str" cm="1">
        <f t="array" ref="AB4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496">
        <v>50</v>
      </c>
      <c r="AE496" t="s">
        <v>37</v>
      </c>
      <c r="AF496" t="s">
        <v>1638</v>
      </c>
      <c r="AG496">
        <v>5846</v>
      </c>
      <c r="AH496">
        <v>3.8325350669999998</v>
      </c>
      <c r="AI496" s="37" t="str" cm="1">
        <f t="array" ref="AI4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496">
        <v>0</v>
      </c>
      <c r="AK496" t="s">
        <v>1639</v>
      </c>
      <c r="AL496" s="17" t="s">
        <v>14605</v>
      </c>
    </row>
    <row r="497" spans="1:38" x14ac:dyDescent="0.3">
      <c r="A497">
        <v>496</v>
      </c>
      <c r="B497" t="s">
        <v>1640</v>
      </c>
      <c r="C497">
        <v>8</v>
      </c>
      <c r="D497">
        <v>7</v>
      </c>
      <c r="E497">
        <v>-1</v>
      </c>
      <c r="F497">
        <v>1000</v>
      </c>
      <c r="G497">
        <f>Table1[[#This Row],[price]]*Table1[[#This Row],[units_sold]]</f>
        <v>8000</v>
      </c>
      <c r="H497" t="str" cm="1">
        <f t="array" ref="H4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97" t="s">
        <v>14088</v>
      </c>
      <c r="J497" s="28">
        <v>4.1100000000000003</v>
      </c>
      <c r="K497" s="35" t="str" cm="1">
        <f t="array" ref="K4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97" s="29">
        <v>439</v>
      </c>
      <c r="M497" s="29">
        <v>252</v>
      </c>
      <c r="N497" s="29">
        <v>76</v>
      </c>
      <c r="O497" s="29">
        <v>55</v>
      </c>
      <c r="P497" s="29">
        <v>19</v>
      </c>
      <c r="Q497" s="30">
        <v>37</v>
      </c>
      <c r="R497">
        <v>0</v>
      </c>
      <c r="S497">
        <v>0</v>
      </c>
      <c r="T497">
        <v>0</v>
      </c>
      <c r="U497">
        <v>0</v>
      </c>
      <c r="V497" t="s">
        <v>100</v>
      </c>
      <c r="W497" t="s">
        <v>43</v>
      </c>
      <c r="X497" t="s">
        <v>36</v>
      </c>
      <c r="Y497">
        <v>2</v>
      </c>
      <c r="Z497">
        <v>0</v>
      </c>
      <c r="AA497">
        <v>31</v>
      </c>
      <c r="AB497" t="str" cm="1">
        <f t="array" ref="AB4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97">
        <v>50</v>
      </c>
      <c r="AE497" t="s">
        <v>37</v>
      </c>
      <c r="AF497" t="s">
        <v>1641</v>
      </c>
      <c r="AG497">
        <v>14298</v>
      </c>
      <c r="AH497">
        <v>4.2605958880000001</v>
      </c>
      <c r="AI497" s="37" t="str" cm="1">
        <f t="array" ref="AI4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97">
        <v>0</v>
      </c>
      <c r="AK497" t="s">
        <v>1642</v>
      </c>
      <c r="AL497" s="18" t="s">
        <v>14606</v>
      </c>
    </row>
    <row r="498" spans="1:38" x14ac:dyDescent="0.3">
      <c r="A498">
        <v>497</v>
      </c>
      <c r="B498" t="s">
        <v>1608</v>
      </c>
      <c r="C498">
        <v>3.94</v>
      </c>
      <c r="D498">
        <v>8</v>
      </c>
      <c r="E498">
        <v>4.0599999999999996</v>
      </c>
      <c r="F498">
        <v>100</v>
      </c>
      <c r="G498">
        <f>Table1[[#This Row],[price]]*Table1[[#This Row],[units_sold]]</f>
        <v>394</v>
      </c>
      <c r="H498" t="str" cm="1">
        <f t="array" ref="H4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498" t="s">
        <v>14088</v>
      </c>
      <c r="J498" s="28">
        <v>3.9</v>
      </c>
      <c r="K498" s="35" t="str" cm="1">
        <f t="array" ref="K4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498" s="29">
        <v>21</v>
      </c>
      <c r="M498" s="29">
        <v>10</v>
      </c>
      <c r="N498" s="29">
        <v>5</v>
      </c>
      <c r="O498" s="29">
        <v>2</v>
      </c>
      <c r="P498" s="29">
        <v>2</v>
      </c>
      <c r="Q498" s="30">
        <v>2</v>
      </c>
      <c r="R498">
        <v>0</v>
      </c>
      <c r="S498">
        <v>0</v>
      </c>
      <c r="T498">
        <v>0</v>
      </c>
      <c r="U498">
        <v>0</v>
      </c>
      <c r="V498" t="s">
        <v>42</v>
      </c>
      <c r="W498" t="s">
        <v>79</v>
      </c>
      <c r="X498" t="s">
        <v>36</v>
      </c>
      <c r="Y498">
        <v>1</v>
      </c>
      <c r="Z498">
        <v>0</v>
      </c>
      <c r="AA498">
        <v>39</v>
      </c>
      <c r="AB498" t="str" cm="1">
        <f t="array" ref="AB4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98">
        <v>50</v>
      </c>
      <c r="AD498">
        <v>1</v>
      </c>
      <c r="AE498" t="s">
        <v>37</v>
      </c>
      <c r="AF498" t="s">
        <v>1643</v>
      </c>
      <c r="AG498">
        <v>189</v>
      </c>
      <c r="AH498">
        <v>4.0687830690000002</v>
      </c>
      <c r="AI498" s="37" t="str" cm="1">
        <f t="array" ref="AI4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98">
        <v>0</v>
      </c>
      <c r="AK498" t="s">
        <v>1644</v>
      </c>
      <c r="AL498" s="17" t="s">
        <v>14593</v>
      </c>
    </row>
    <row r="499" spans="1:38" x14ac:dyDescent="0.3">
      <c r="A499">
        <v>498</v>
      </c>
      <c r="B499" t="s">
        <v>1645</v>
      </c>
      <c r="C499">
        <v>15</v>
      </c>
      <c r="D499">
        <v>13</v>
      </c>
      <c r="E499">
        <v>-2</v>
      </c>
      <c r="F499">
        <v>1000</v>
      </c>
      <c r="G499">
        <f>Table1[[#This Row],[price]]*Table1[[#This Row],[units_sold]]</f>
        <v>15000</v>
      </c>
      <c r="H499" t="str" cm="1">
        <f t="array" ref="H4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499" t="s">
        <v>14088</v>
      </c>
      <c r="J499" s="28">
        <v>4.41</v>
      </c>
      <c r="K499" s="35" t="str" cm="1">
        <f t="array" ref="K4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499" s="29">
        <v>277</v>
      </c>
      <c r="M499" s="29">
        <v>177</v>
      </c>
      <c r="N499" s="29">
        <v>58</v>
      </c>
      <c r="O499" s="29">
        <v>28</v>
      </c>
      <c r="P499" s="29">
        <v>6</v>
      </c>
      <c r="Q499" s="30">
        <v>8</v>
      </c>
      <c r="R499">
        <v>1</v>
      </c>
      <c r="S499">
        <v>0</v>
      </c>
      <c r="T499">
        <v>1</v>
      </c>
      <c r="U499">
        <v>0</v>
      </c>
      <c r="V499" t="s">
        <v>34</v>
      </c>
      <c r="W499" t="s">
        <v>43</v>
      </c>
      <c r="X499" t="s">
        <v>36</v>
      </c>
      <c r="Y499">
        <v>4</v>
      </c>
      <c r="Z499">
        <v>0</v>
      </c>
      <c r="AA499">
        <v>32</v>
      </c>
      <c r="AB499" t="str" cm="1">
        <f t="array" ref="AB4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499">
        <v>50</v>
      </c>
      <c r="AE499" t="s">
        <v>37</v>
      </c>
      <c r="AF499" t="s">
        <v>1646</v>
      </c>
      <c r="AG499">
        <v>1038</v>
      </c>
      <c r="AH499">
        <v>4.2543352600000004</v>
      </c>
      <c r="AI499" s="37" t="str" cm="1">
        <f t="array" ref="AI4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499">
        <v>0</v>
      </c>
      <c r="AK499" t="s">
        <v>1648</v>
      </c>
      <c r="AL499" s="18" t="s">
        <v>14607</v>
      </c>
    </row>
    <row r="500" spans="1:38" x14ac:dyDescent="0.3">
      <c r="A500">
        <v>499</v>
      </c>
      <c r="B500" t="s">
        <v>264</v>
      </c>
      <c r="C500">
        <v>5</v>
      </c>
      <c r="D500">
        <v>5</v>
      </c>
      <c r="E500">
        <v>0</v>
      </c>
      <c r="F500">
        <v>1000</v>
      </c>
      <c r="G500">
        <f>Table1[[#This Row],[price]]*Table1[[#This Row],[units_sold]]</f>
        <v>5000</v>
      </c>
      <c r="H500" t="str" cm="1">
        <f t="array" ref="H5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00" t="s">
        <v>14089</v>
      </c>
      <c r="J500" s="28">
        <v>3.74</v>
      </c>
      <c r="K500" s="35" t="str" cm="1">
        <f t="array" ref="K5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00" s="29">
        <v>149</v>
      </c>
      <c r="M500" s="29">
        <v>63</v>
      </c>
      <c r="N500" s="29">
        <v>33</v>
      </c>
      <c r="O500" s="29">
        <v>23</v>
      </c>
      <c r="P500" s="29">
        <v>11</v>
      </c>
      <c r="Q500" s="30">
        <v>19</v>
      </c>
      <c r="R500">
        <v>0</v>
      </c>
      <c r="S500">
        <v>0</v>
      </c>
      <c r="T500">
        <v>0</v>
      </c>
      <c r="U500">
        <v>0</v>
      </c>
      <c r="V500" t="s">
        <v>70</v>
      </c>
      <c r="W500" t="s">
        <v>35</v>
      </c>
      <c r="X500" t="s">
        <v>36</v>
      </c>
      <c r="Y500">
        <v>2</v>
      </c>
      <c r="Z500">
        <v>0</v>
      </c>
      <c r="AA500">
        <v>36</v>
      </c>
      <c r="AB500" t="str" cm="1">
        <f t="array" ref="AB5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00">
        <v>50</v>
      </c>
      <c r="AE500" t="s">
        <v>37</v>
      </c>
      <c r="AF500" t="s">
        <v>92</v>
      </c>
      <c r="AG500">
        <v>55499</v>
      </c>
      <c r="AH500">
        <v>4.138885385</v>
      </c>
      <c r="AI500" s="37" t="str" cm="1">
        <f t="array" ref="AI5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00">
        <v>0</v>
      </c>
      <c r="AK500" t="s">
        <v>1649</v>
      </c>
      <c r="AL500" s="17" t="s">
        <v>14187</v>
      </c>
    </row>
    <row r="501" spans="1:38" x14ac:dyDescent="0.3">
      <c r="A501">
        <v>500</v>
      </c>
      <c r="B501" t="s">
        <v>1650</v>
      </c>
      <c r="C501">
        <v>5.9</v>
      </c>
      <c r="D501">
        <v>5</v>
      </c>
      <c r="E501">
        <v>-0.9</v>
      </c>
      <c r="F501">
        <v>5000</v>
      </c>
      <c r="G501">
        <f>Table1[[#This Row],[price]]*Table1[[#This Row],[units_sold]]</f>
        <v>29500</v>
      </c>
      <c r="H501" t="str" cm="1">
        <f t="array" ref="H5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01" t="s">
        <v>14088</v>
      </c>
      <c r="J501" s="28">
        <v>3.26</v>
      </c>
      <c r="K501" s="35" t="str" cm="1">
        <f t="array" ref="K5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01" s="29">
        <v>531</v>
      </c>
      <c r="M501" s="29">
        <v>171</v>
      </c>
      <c r="N501" s="29">
        <v>92</v>
      </c>
      <c r="O501" s="29">
        <v>91</v>
      </c>
      <c r="P501" s="29">
        <v>58</v>
      </c>
      <c r="Q501" s="30">
        <v>119</v>
      </c>
      <c r="R501">
        <v>0</v>
      </c>
      <c r="S501">
        <v>0</v>
      </c>
      <c r="T501">
        <v>0</v>
      </c>
      <c r="U501">
        <v>0</v>
      </c>
      <c r="V501" t="s">
        <v>34</v>
      </c>
      <c r="W501" t="s">
        <v>43</v>
      </c>
      <c r="X501" t="s">
        <v>36</v>
      </c>
      <c r="Y501">
        <v>2</v>
      </c>
      <c r="Z501">
        <v>0</v>
      </c>
      <c r="AA501">
        <v>20</v>
      </c>
      <c r="AB501" t="str" cm="1">
        <f t="array" ref="AB5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01">
        <v>50</v>
      </c>
      <c r="AE501" t="s">
        <v>37</v>
      </c>
      <c r="AF501" t="s">
        <v>653</v>
      </c>
      <c r="AG501">
        <v>7069</v>
      </c>
      <c r="AH501">
        <v>4.0550290000000002</v>
      </c>
      <c r="AI501" s="37" t="str" cm="1">
        <f t="array" ref="AI5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01">
        <v>0</v>
      </c>
      <c r="AK501" t="s">
        <v>1651</v>
      </c>
      <c r="AL501" s="18" t="s">
        <v>14608</v>
      </c>
    </row>
    <row r="502" spans="1:38" x14ac:dyDescent="0.3">
      <c r="A502">
        <v>501</v>
      </c>
      <c r="B502" t="s">
        <v>1253</v>
      </c>
      <c r="C502">
        <v>3.7</v>
      </c>
      <c r="D502">
        <v>47</v>
      </c>
      <c r="E502">
        <v>43.3</v>
      </c>
      <c r="F502">
        <v>100</v>
      </c>
      <c r="G502">
        <f>Table1[[#This Row],[price]]*Table1[[#This Row],[units_sold]]</f>
        <v>370</v>
      </c>
      <c r="H502" t="str" cm="1">
        <f t="array" ref="H5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02" t="s">
        <v>14089</v>
      </c>
      <c r="J502" s="28">
        <v>3.18</v>
      </c>
      <c r="K502" s="35" t="str" cm="1">
        <f t="array" ref="K5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02" s="29">
        <v>11</v>
      </c>
      <c r="M502" s="29">
        <v>4</v>
      </c>
      <c r="N502" s="29">
        <v>1</v>
      </c>
      <c r="O502" s="29">
        <v>1</v>
      </c>
      <c r="P502" s="29">
        <v>3</v>
      </c>
      <c r="Q502" s="30">
        <v>2</v>
      </c>
      <c r="R502">
        <v>0</v>
      </c>
      <c r="S502">
        <v>0</v>
      </c>
      <c r="T502">
        <v>0</v>
      </c>
      <c r="U502">
        <v>0</v>
      </c>
      <c r="V502" t="s">
        <v>144</v>
      </c>
      <c r="W502" t="s">
        <v>79</v>
      </c>
      <c r="X502" t="s">
        <v>36</v>
      </c>
      <c r="Y502">
        <v>1</v>
      </c>
      <c r="Z502">
        <v>0</v>
      </c>
      <c r="AA502">
        <v>38</v>
      </c>
      <c r="AB502" t="str" cm="1">
        <f t="array" ref="AB5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02">
        <v>50</v>
      </c>
      <c r="AD502">
        <v>1</v>
      </c>
      <c r="AE502" t="s">
        <v>37</v>
      </c>
      <c r="AF502" t="s">
        <v>1652</v>
      </c>
      <c r="AG502">
        <v>359</v>
      </c>
      <c r="AH502">
        <v>3.4094707519999998</v>
      </c>
      <c r="AI502" s="37" t="str" cm="1">
        <f t="array" ref="AI5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502">
        <v>0</v>
      </c>
      <c r="AK502" t="s">
        <v>1653</v>
      </c>
      <c r="AL502" s="17" t="s">
        <v>14479</v>
      </c>
    </row>
    <row r="503" spans="1:38" x14ac:dyDescent="0.3">
      <c r="A503">
        <v>502</v>
      </c>
      <c r="B503" t="s">
        <v>1654</v>
      </c>
      <c r="C503">
        <v>5</v>
      </c>
      <c r="D503">
        <v>5</v>
      </c>
      <c r="E503">
        <v>0</v>
      </c>
      <c r="F503">
        <v>1000</v>
      </c>
      <c r="G503">
        <f>Table1[[#This Row],[price]]*Table1[[#This Row],[units_sold]]</f>
        <v>5000</v>
      </c>
      <c r="H503" t="str" cm="1">
        <f t="array" ref="H5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03" t="s">
        <v>14089</v>
      </c>
      <c r="J503" s="28">
        <v>3.77</v>
      </c>
      <c r="K503" s="35" t="str" cm="1">
        <f t="array" ref="K5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03" s="29">
        <v>435</v>
      </c>
      <c r="M503" s="29">
        <v>191</v>
      </c>
      <c r="N503" s="29">
        <v>87</v>
      </c>
      <c r="O503" s="29">
        <v>69</v>
      </c>
      <c r="P503" s="29">
        <v>41</v>
      </c>
      <c r="Q503" s="30">
        <v>47</v>
      </c>
      <c r="R503">
        <v>0</v>
      </c>
      <c r="S503">
        <v>0</v>
      </c>
      <c r="T503">
        <v>0</v>
      </c>
      <c r="U503">
        <v>0</v>
      </c>
      <c r="V503" t="s">
        <v>34</v>
      </c>
      <c r="W503" t="s">
        <v>35</v>
      </c>
      <c r="X503" t="s">
        <v>36</v>
      </c>
      <c r="Y503">
        <v>1</v>
      </c>
      <c r="Z503">
        <v>0</v>
      </c>
      <c r="AA503">
        <v>39</v>
      </c>
      <c r="AB503" t="str" cm="1">
        <f t="array" ref="AB5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03">
        <v>50</v>
      </c>
      <c r="AD503">
        <v>1</v>
      </c>
      <c r="AE503" t="s">
        <v>37</v>
      </c>
      <c r="AF503" t="s">
        <v>1655</v>
      </c>
      <c r="AG503">
        <v>3883</v>
      </c>
      <c r="AH503">
        <v>4.2881792430000001</v>
      </c>
      <c r="AI503" s="37" t="str" cm="1">
        <f t="array" ref="AI5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03">
        <v>0</v>
      </c>
      <c r="AK503" t="s">
        <v>1656</v>
      </c>
      <c r="AL503" s="18" t="s">
        <v>14609</v>
      </c>
    </row>
    <row r="504" spans="1:38" x14ac:dyDescent="0.3">
      <c r="A504">
        <v>503</v>
      </c>
      <c r="B504" t="s">
        <v>1657</v>
      </c>
      <c r="C504">
        <v>9</v>
      </c>
      <c r="D504">
        <v>8</v>
      </c>
      <c r="E504">
        <v>-1</v>
      </c>
      <c r="F504">
        <v>5000</v>
      </c>
      <c r="G504">
        <f>Table1[[#This Row],[price]]*Table1[[#This Row],[units_sold]]</f>
        <v>45000</v>
      </c>
      <c r="H504" t="str" cm="1">
        <f t="array" ref="H5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04" t="s">
        <v>14088</v>
      </c>
      <c r="J504" s="28">
        <v>3.65</v>
      </c>
      <c r="K504" s="35" t="str" cm="1">
        <f t="array" ref="K5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04" s="29">
        <v>878</v>
      </c>
      <c r="M504" s="29">
        <v>381</v>
      </c>
      <c r="N504" s="29">
        <v>145</v>
      </c>
      <c r="O504" s="29">
        <v>144</v>
      </c>
      <c r="P504" s="29">
        <v>83</v>
      </c>
      <c r="Q504" s="30">
        <v>125</v>
      </c>
      <c r="R504">
        <v>0</v>
      </c>
      <c r="S504">
        <v>0</v>
      </c>
      <c r="T504">
        <v>0</v>
      </c>
      <c r="U504">
        <v>0</v>
      </c>
      <c r="V504" t="s">
        <v>576</v>
      </c>
      <c r="W504" t="s">
        <v>52</v>
      </c>
      <c r="X504" t="s">
        <v>36</v>
      </c>
      <c r="Y504">
        <v>3</v>
      </c>
      <c r="Z504">
        <v>0</v>
      </c>
      <c r="AA504">
        <v>20</v>
      </c>
      <c r="AB504" t="str" cm="1">
        <f t="array" ref="AB5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04">
        <v>50</v>
      </c>
      <c r="AD504">
        <v>1</v>
      </c>
      <c r="AE504" t="s">
        <v>37</v>
      </c>
      <c r="AF504" t="s">
        <v>1658</v>
      </c>
      <c r="AG504">
        <v>3915</v>
      </c>
      <c r="AH504">
        <v>3.9862068970000002</v>
      </c>
      <c r="AI504" s="37" t="str" cm="1">
        <f t="array" ref="AI5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04">
        <v>0</v>
      </c>
      <c r="AK504" t="s">
        <v>1659</v>
      </c>
      <c r="AL504" s="17" t="s">
        <v>14610</v>
      </c>
    </row>
    <row r="505" spans="1:38" x14ac:dyDescent="0.3">
      <c r="A505">
        <v>504</v>
      </c>
      <c r="B505" t="s">
        <v>1660</v>
      </c>
      <c r="C505">
        <v>16</v>
      </c>
      <c r="D505">
        <v>18</v>
      </c>
      <c r="E505">
        <v>2</v>
      </c>
      <c r="F505">
        <v>100</v>
      </c>
      <c r="G505">
        <f>Table1[[#This Row],[price]]*Table1[[#This Row],[units_sold]]</f>
        <v>1600</v>
      </c>
      <c r="H505" t="str" cm="1">
        <f t="array" ref="H5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05" t="s">
        <v>14088</v>
      </c>
      <c r="J505" s="28">
        <v>3.88</v>
      </c>
      <c r="K505" s="35" t="str" cm="1">
        <f t="array" ref="K5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05" s="29">
        <v>69</v>
      </c>
      <c r="M505" s="29">
        <v>33</v>
      </c>
      <c r="N505" s="29">
        <v>15</v>
      </c>
      <c r="O505" s="29">
        <v>10</v>
      </c>
      <c r="P505" s="29">
        <v>2</v>
      </c>
      <c r="Q505" s="30">
        <v>9</v>
      </c>
      <c r="R505">
        <v>0</v>
      </c>
      <c r="S505">
        <v>0</v>
      </c>
      <c r="T505">
        <v>0</v>
      </c>
      <c r="U505">
        <v>0</v>
      </c>
      <c r="V505" t="s">
        <v>51</v>
      </c>
      <c r="W505" t="s">
        <v>35</v>
      </c>
      <c r="X505" t="s">
        <v>36</v>
      </c>
      <c r="Y505">
        <v>4</v>
      </c>
      <c r="Z505">
        <v>0</v>
      </c>
      <c r="AA505">
        <v>41</v>
      </c>
      <c r="AB505" t="str" cm="1">
        <f t="array" ref="AB5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05">
        <v>50</v>
      </c>
      <c r="AE505" t="s">
        <v>37</v>
      </c>
      <c r="AF505" t="s">
        <v>1661</v>
      </c>
      <c r="AG505">
        <v>37753</v>
      </c>
      <c r="AH505">
        <v>3.8285699150000001</v>
      </c>
      <c r="AI505" s="37" t="str" cm="1">
        <f t="array" ref="AI5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05">
        <v>0</v>
      </c>
      <c r="AK505" t="s">
        <v>1663</v>
      </c>
      <c r="AL505" s="18" t="s">
        <v>14611</v>
      </c>
    </row>
    <row r="506" spans="1:38" x14ac:dyDescent="0.3">
      <c r="A506">
        <v>505</v>
      </c>
      <c r="B506" t="s">
        <v>1664</v>
      </c>
      <c r="C506">
        <v>6</v>
      </c>
      <c r="D506">
        <v>6</v>
      </c>
      <c r="E506">
        <v>0</v>
      </c>
      <c r="F506">
        <v>10000</v>
      </c>
      <c r="G506">
        <f>Table1[[#This Row],[price]]*Table1[[#This Row],[units_sold]]</f>
        <v>60000</v>
      </c>
      <c r="H506" t="str" cm="1">
        <f t="array" ref="H5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06" t="s">
        <v>14088</v>
      </c>
      <c r="J506" s="28">
        <v>4.34</v>
      </c>
      <c r="K506" s="35" t="str" cm="1">
        <f t="array" ref="K5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06" s="29">
        <v>1669</v>
      </c>
      <c r="M506" s="29">
        <v>1032</v>
      </c>
      <c r="N506" s="29">
        <v>341</v>
      </c>
      <c r="O506" s="29">
        <v>185</v>
      </c>
      <c r="P506" s="29">
        <v>57</v>
      </c>
      <c r="Q506" s="30">
        <v>54</v>
      </c>
      <c r="R506">
        <v>0</v>
      </c>
      <c r="S506">
        <v>0</v>
      </c>
      <c r="T506">
        <v>0</v>
      </c>
      <c r="U506">
        <v>0</v>
      </c>
      <c r="V506" t="s">
        <v>42</v>
      </c>
      <c r="W506" t="s">
        <v>4024</v>
      </c>
      <c r="X506" t="s">
        <v>36</v>
      </c>
      <c r="Y506">
        <v>2</v>
      </c>
      <c r="Z506">
        <v>0</v>
      </c>
      <c r="AA506">
        <v>49</v>
      </c>
      <c r="AB506" t="str" cm="1">
        <f t="array" ref="AB5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06">
        <v>50</v>
      </c>
      <c r="AE506" t="s">
        <v>37</v>
      </c>
      <c r="AF506" t="s">
        <v>1665</v>
      </c>
      <c r="AG506">
        <v>2736</v>
      </c>
      <c r="AH506">
        <v>4.3238304090000002</v>
      </c>
      <c r="AI506" s="37" t="str" cm="1">
        <f t="array" ref="AI5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06">
        <v>0</v>
      </c>
      <c r="AK506" t="s">
        <v>1666</v>
      </c>
      <c r="AL506" s="17" t="s">
        <v>14612</v>
      </c>
    </row>
    <row r="507" spans="1:38" x14ac:dyDescent="0.3">
      <c r="A507">
        <v>506</v>
      </c>
      <c r="B507" t="s">
        <v>1667</v>
      </c>
      <c r="C507">
        <v>16</v>
      </c>
      <c r="D507">
        <v>26</v>
      </c>
      <c r="E507">
        <v>10</v>
      </c>
      <c r="F507">
        <v>1000</v>
      </c>
      <c r="G507">
        <f>Table1[[#This Row],[price]]*Table1[[#This Row],[units_sold]]</f>
        <v>16000</v>
      </c>
      <c r="H507" t="str" cm="1">
        <f t="array" ref="H5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07" t="s">
        <v>14088</v>
      </c>
      <c r="J507" s="28">
        <v>3.67</v>
      </c>
      <c r="K507" s="35" t="str" cm="1">
        <f t="array" ref="K5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07" s="29">
        <v>450</v>
      </c>
      <c r="M507" s="29">
        <v>184</v>
      </c>
      <c r="N507" s="29">
        <v>85</v>
      </c>
      <c r="O507" s="29">
        <v>85</v>
      </c>
      <c r="P507" s="29">
        <v>42</v>
      </c>
      <c r="Q507" s="30">
        <v>54</v>
      </c>
      <c r="R507">
        <v>1</v>
      </c>
      <c r="S507">
        <v>1</v>
      </c>
      <c r="T507">
        <v>0</v>
      </c>
      <c r="U507">
        <v>0</v>
      </c>
      <c r="V507" t="s">
        <v>4024</v>
      </c>
      <c r="W507" t="s">
        <v>52</v>
      </c>
      <c r="X507" t="s">
        <v>36</v>
      </c>
      <c r="Y507">
        <v>4</v>
      </c>
      <c r="Z507">
        <v>0</v>
      </c>
      <c r="AA507">
        <v>28</v>
      </c>
      <c r="AB507" t="str" cm="1">
        <f t="array" ref="AB5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07">
        <v>50</v>
      </c>
      <c r="AE507" t="s">
        <v>37</v>
      </c>
      <c r="AF507" t="s">
        <v>1668</v>
      </c>
      <c r="AG507">
        <v>12322</v>
      </c>
      <c r="AH507">
        <v>4.237542607</v>
      </c>
      <c r="AI507" s="37" t="str" cm="1">
        <f t="array" ref="AI5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07">
        <v>0</v>
      </c>
      <c r="AK507" t="s">
        <v>1669</v>
      </c>
      <c r="AL507" s="18" t="s">
        <v>14613</v>
      </c>
    </row>
    <row r="508" spans="1:38" x14ac:dyDescent="0.3">
      <c r="A508">
        <v>507</v>
      </c>
      <c r="B508" t="s">
        <v>1670</v>
      </c>
      <c r="C508">
        <v>3.76</v>
      </c>
      <c r="D508">
        <v>4</v>
      </c>
      <c r="E508">
        <v>0.24</v>
      </c>
      <c r="F508">
        <v>1000</v>
      </c>
      <c r="G508">
        <f>Table1[[#This Row],[price]]*Table1[[#This Row],[units_sold]]</f>
        <v>3760</v>
      </c>
      <c r="H508" t="str" cm="1">
        <f t="array" ref="H5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08" t="s">
        <v>14088</v>
      </c>
      <c r="J508" s="28">
        <v>3.34</v>
      </c>
      <c r="K508" s="35" t="str" cm="1">
        <f t="array" ref="K5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08" s="29">
        <v>95</v>
      </c>
      <c r="M508" s="29">
        <v>33</v>
      </c>
      <c r="N508" s="29">
        <v>17</v>
      </c>
      <c r="O508" s="29">
        <v>15</v>
      </c>
      <c r="P508" s="29">
        <v>9</v>
      </c>
      <c r="Q508" s="30">
        <v>21</v>
      </c>
      <c r="R508">
        <v>0</v>
      </c>
      <c r="S508">
        <v>0</v>
      </c>
      <c r="T508">
        <v>0</v>
      </c>
      <c r="U508">
        <v>0</v>
      </c>
      <c r="V508" t="s">
        <v>87</v>
      </c>
      <c r="W508" t="s">
        <v>43</v>
      </c>
      <c r="X508" t="s">
        <v>36</v>
      </c>
      <c r="Y508">
        <v>1</v>
      </c>
      <c r="Z508">
        <v>0</v>
      </c>
      <c r="AA508">
        <v>22</v>
      </c>
      <c r="AB508" t="str" cm="1">
        <f t="array" ref="AB5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08">
        <v>50</v>
      </c>
      <c r="AE508" t="s">
        <v>37</v>
      </c>
      <c r="AF508" t="s">
        <v>1671</v>
      </c>
      <c r="AG508">
        <v>3804</v>
      </c>
      <c r="AH508">
        <v>4.1096214509999998</v>
      </c>
      <c r="AI508" s="37" t="str" cm="1">
        <f t="array" ref="AI5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08">
        <v>0</v>
      </c>
      <c r="AK508" t="s">
        <v>1672</v>
      </c>
      <c r="AL508" s="17" t="s">
        <v>14614</v>
      </c>
    </row>
    <row r="509" spans="1:38" x14ac:dyDescent="0.3">
      <c r="A509">
        <v>508</v>
      </c>
      <c r="B509" t="s">
        <v>1673</v>
      </c>
      <c r="C509">
        <v>8</v>
      </c>
      <c r="D509">
        <v>30</v>
      </c>
      <c r="E509">
        <v>22</v>
      </c>
      <c r="F509">
        <v>1000</v>
      </c>
      <c r="G509">
        <f>Table1[[#This Row],[price]]*Table1[[#This Row],[units_sold]]</f>
        <v>8000</v>
      </c>
      <c r="H509" t="str" cm="1">
        <f t="array" ref="H5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09" t="s">
        <v>14089</v>
      </c>
      <c r="J509" s="28">
        <v>4.01</v>
      </c>
      <c r="K509" s="35" t="str" cm="1">
        <f t="array" ref="K5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09" s="29">
        <v>270</v>
      </c>
      <c r="M509" s="29">
        <v>141</v>
      </c>
      <c r="N509" s="29">
        <v>55</v>
      </c>
      <c r="O509" s="29">
        <v>32</v>
      </c>
      <c r="P509" s="29">
        <v>20</v>
      </c>
      <c r="Q509" s="30">
        <v>22</v>
      </c>
      <c r="R509">
        <v>0</v>
      </c>
      <c r="S509">
        <v>0</v>
      </c>
      <c r="T509">
        <v>0</v>
      </c>
      <c r="U509">
        <v>0</v>
      </c>
      <c r="V509" t="s">
        <v>4024</v>
      </c>
      <c r="W509" t="s">
        <v>4024</v>
      </c>
      <c r="X509" t="s">
        <v>36</v>
      </c>
      <c r="Y509">
        <v>3</v>
      </c>
      <c r="Z509">
        <v>0</v>
      </c>
      <c r="AA509">
        <v>57</v>
      </c>
      <c r="AB509" t="str" cm="1">
        <f t="array" ref="AB5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09">
        <v>50</v>
      </c>
      <c r="AD509">
        <v>1</v>
      </c>
      <c r="AE509" t="s">
        <v>37</v>
      </c>
      <c r="AF509" t="s">
        <v>1674</v>
      </c>
      <c r="AG509">
        <v>2212</v>
      </c>
      <c r="AH509">
        <v>4.2093128389999999</v>
      </c>
      <c r="AI509" s="37" t="str" cm="1">
        <f t="array" ref="AI5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09">
        <v>0</v>
      </c>
      <c r="AK509" t="s">
        <v>1675</v>
      </c>
      <c r="AL509" s="18" t="s">
        <v>14615</v>
      </c>
    </row>
    <row r="510" spans="1:38" x14ac:dyDescent="0.3">
      <c r="A510">
        <v>509</v>
      </c>
      <c r="B510" t="s">
        <v>1676</v>
      </c>
      <c r="C510">
        <v>11</v>
      </c>
      <c r="D510">
        <v>10</v>
      </c>
      <c r="E510">
        <v>-1</v>
      </c>
      <c r="F510">
        <v>100</v>
      </c>
      <c r="G510">
        <f>Table1[[#This Row],[price]]*Table1[[#This Row],[units_sold]]</f>
        <v>1100</v>
      </c>
      <c r="H510" t="str" cm="1">
        <f t="array" ref="H5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10" t="s">
        <v>14089</v>
      </c>
      <c r="J510" s="28">
        <v>3.13</v>
      </c>
      <c r="K510" s="35" t="str" cm="1">
        <f t="array" ref="K5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10" s="29">
        <v>45</v>
      </c>
      <c r="M510" s="29">
        <v>11</v>
      </c>
      <c r="N510" s="29">
        <v>11</v>
      </c>
      <c r="O510" s="29">
        <v>7</v>
      </c>
      <c r="P510" s="29">
        <v>5</v>
      </c>
      <c r="Q510" s="30">
        <v>11</v>
      </c>
      <c r="R510">
        <v>0</v>
      </c>
      <c r="S510">
        <v>0</v>
      </c>
      <c r="T510">
        <v>0</v>
      </c>
      <c r="U510">
        <v>0</v>
      </c>
      <c r="V510" t="s">
        <v>64</v>
      </c>
      <c r="W510" t="s">
        <v>43</v>
      </c>
      <c r="X510" t="s">
        <v>36</v>
      </c>
      <c r="Y510">
        <v>3</v>
      </c>
      <c r="Z510">
        <v>0</v>
      </c>
      <c r="AA510">
        <v>26</v>
      </c>
      <c r="AB510" t="str" cm="1">
        <f t="array" ref="AB5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10">
        <v>50</v>
      </c>
      <c r="AD510">
        <v>1</v>
      </c>
      <c r="AE510" t="s">
        <v>37</v>
      </c>
      <c r="AF510" t="s">
        <v>1677</v>
      </c>
      <c r="AG510">
        <v>364</v>
      </c>
      <c r="AH510">
        <v>3.3818681320000001</v>
      </c>
      <c r="AI510" s="37" t="str" cm="1">
        <f t="array" ref="AI5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510">
        <v>0</v>
      </c>
      <c r="AK510" t="s">
        <v>1678</v>
      </c>
      <c r="AL510" s="17" t="s">
        <v>14616</v>
      </c>
    </row>
    <row r="511" spans="1:38" x14ac:dyDescent="0.3">
      <c r="A511">
        <v>510</v>
      </c>
      <c r="B511" t="s">
        <v>1679</v>
      </c>
      <c r="C511">
        <v>8</v>
      </c>
      <c r="D511">
        <v>7</v>
      </c>
      <c r="E511">
        <v>-1</v>
      </c>
      <c r="F511">
        <v>100</v>
      </c>
      <c r="G511">
        <f>Table1[[#This Row],[price]]*Table1[[#This Row],[units_sold]]</f>
        <v>800</v>
      </c>
      <c r="H511" t="str" cm="1">
        <f t="array" ref="H5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11" t="s">
        <v>14089</v>
      </c>
      <c r="J511" s="28">
        <v>3.33</v>
      </c>
      <c r="K511" s="35" t="str" cm="1">
        <f t="array" ref="K5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11" s="29">
        <v>3</v>
      </c>
      <c r="M511" s="29">
        <v>1</v>
      </c>
      <c r="N511" s="29">
        <v>1</v>
      </c>
      <c r="O511" s="29">
        <v>0</v>
      </c>
      <c r="P511" s="29">
        <v>0</v>
      </c>
      <c r="Q511" s="30">
        <v>1</v>
      </c>
      <c r="R511">
        <v>0</v>
      </c>
      <c r="S511">
        <v>0</v>
      </c>
      <c r="T511">
        <v>0</v>
      </c>
      <c r="U511">
        <v>0</v>
      </c>
      <c r="V511" t="s">
        <v>64</v>
      </c>
      <c r="W511" t="s">
        <v>52</v>
      </c>
      <c r="X511" t="s">
        <v>36</v>
      </c>
      <c r="Y511">
        <v>2</v>
      </c>
      <c r="Z511">
        <v>0</v>
      </c>
      <c r="AA511">
        <v>40</v>
      </c>
      <c r="AB511" t="str" cm="1">
        <f t="array" ref="AB5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11">
        <v>50</v>
      </c>
      <c r="AD511">
        <v>1</v>
      </c>
      <c r="AE511" t="s">
        <v>37</v>
      </c>
      <c r="AF511" t="s">
        <v>1681</v>
      </c>
      <c r="AG511">
        <v>619</v>
      </c>
      <c r="AH511">
        <v>4.3683360259999997</v>
      </c>
      <c r="AI511" s="37" t="str" cm="1">
        <f t="array" ref="AI5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11">
        <v>0</v>
      </c>
      <c r="AK511" t="s">
        <v>1682</v>
      </c>
      <c r="AL511" s="18" t="s">
        <v>14617</v>
      </c>
    </row>
    <row r="512" spans="1:38" x14ac:dyDescent="0.3">
      <c r="A512">
        <v>511</v>
      </c>
      <c r="B512" t="s">
        <v>1683</v>
      </c>
      <c r="C512">
        <v>12</v>
      </c>
      <c r="D512">
        <v>11</v>
      </c>
      <c r="E512">
        <v>-1</v>
      </c>
      <c r="F512">
        <v>1000</v>
      </c>
      <c r="G512">
        <f>Table1[[#This Row],[price]]*Table1[[#This Row],[units_sold]]</f>
        <v>12000</v>
      </c>
      <c r="H512" t="str" cm="1">
        <f t="array" ref="H5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12" t="s">
        <v>14088</v>
      </c>
      <c r="J512" s="28">
        <v>4.05</v>
      </c>
      <c r="K512" s="35" t="str" cm="1">
        <f t="array" ref="K5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12" s="29">
        <v>614</v>
      </c>
      <c r="M512" s="29">
        <v>339</v>
      </c>
      <c r="N512" s="29">
        <v>114</v>
      </c>
      <c r="O512" s="29">
        <v>70</v>
      </c>
      <c r="P512" s="29">
        <v>34</v>
      </c>
      <c r="Q512" s="30">
        <v>57</v>
      </c>
      <c r="R512">
        <v>0</v>
      </c>
      <c r="S512">
        <v>0</v>
      </c>
      <c r="T512">
        <v>0</v>
      </c>
      <c r="U512">
        <v>0</v>
      </c>
      <c r="V512" t="s">
        <v>70</v>
      </c>
      <c r="W512" t="s">
        <v>52</v>
      </c>
      <c r="X512" t="s">
        <v>36</v>
      </c>
      <c r="Y512">
        <v>3</v>
      </c>
      <c r="Z512">
        <v>0</v>
      </c>
      <c r="AA512">
        <v>42</v>
      </c>
      <c r="AB512" t="str" cm="1">
        <f t="array" ref="AB5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12">
        <v>50</v>
      </c>
      <c r="AE512" t="s">
        <v>37</v>
      </c>
      <c r="AF512" t="s">
        <v>917</v>
      </c>
      <c r="AG512">
        <v>45151</v>
      </c>
      <c r="AH512">
        <v>4.032956081</v>
      </c>
      <c r="AI512" s="37" t="str" cm="1">
        <f t="array" ref="AI5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12">
        <v>0</v>
      </c>
      <c r="AK512" t="s">
        <v>1685</v>
      </c>
      <c r="AL512" s="17" t="s">
        <v>14618</v>
      </c>
    </row>
    <row r="513" spans="1:38" x14ac:dyDescent="0.3">
      <c r="A513">
        <v>512</v>
      </c>
      <c r="B513" t="s">
        <v>1686</v>
      </c>
      <c r="C513">
        <v>8</v>
      </c>
      <c r="D513">
        <v>9</v>
      </c>
      <c r="E513">
        <v>1</v>
      </c>
      <c r="F513">
        <v>5000</v>
      </c>
      <c r="G513">
        <f>Table1[[#This Row],[price]]*Table1[[#This Row],[units_sold]]</f>
        <v>40000</v>
      </c>
      <c r="H513" t="str" cm="1">
        <f t="array" ref="H5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13" t="s">
        <v>14089</v>
      </c>
      <c r="J513" s="28">
        <v>4.07</v>
      </c>
      <c r="K513" s="35" t="str" cm="1">
        <f t="array" ref="K5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13" s="29">
        <v>775</v>
      </c>
      <c r="M513" s="29">
        <v>411</v>
      </c>
      <c r="N513" s="29">
        <v>158</v>
      </c>
      <c r="O513" s="29">
        <v>102</v>
      </c>
      <c r="P513" s="29">
        <v>56</v>
      </c>
      <c r="Q513" s="30">
        <v>48</v>
      </c>
      <c r="R513">
        <v>0</v>
      </c>
      <c r="S513">
        <v>0</v>
      </c>
      <c r="T513">
        <v>0</v>
      </c>
      <c r="U513">
        <v>0</v>
      </c>
      <c r="V513" t="s">
        <v>64</v>
      </c>
      <c r="W513" t="s">
        <v>52</v>
      </c>
      <c r="X513" t="s">
        <v>36</v>
      </c>
      <c r="Y513">
        <v>2</v>
      </c>
      <c r="Z513">
        <v>0</v>
      </c>
      <c r="AA513">
        <v>43</v>
      </c>
      <c r="AB513" t="str" cm="1">
        <f t="array" ref="AB5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13">
        <v>50</v>
      </c>
      <c r="AD513">
        <v>1</v>
      </c>
      <c r="AE513" t="s">
        <v>37</v>
      </c>
      <c r="AF513" t="s">
        <v>880</v>
      </c>
      <c r="AG513">
        <v>42919</v>
      </c>
      <c r="AH513">
        <v>4.1059670539999997</v>
      </c>
      <c r="AI513" s="37" t="str" cm="1">
        <f t="array" ref="AI5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13">
        <v>0</v>
      </c>
      <c r="AK513" t="s">
        <v>1687</v>
      </c>
      <c r="AL513" s="18" t="s">
        <v>14619</v>
      </c>
    </row>
    <row r="514" spans="1:38" x14ac:dyDescent="0.3">
      <c r="A514">
        <v>513</v>
      </c>
      <c r="B514" t="s">
        <v>1688</v>
      </c>
      <c r="C514">
        <v>11</v>
      </c>
      <c r="D514">
        <v>10</v>
      </c>
      <c r="E514">
        <v>-1</v>
      </c>
      <c r="F514">
        <v>100</v>
      </c>
      <c r="G514">
        <f>Table1[[#This Row],[price]]*Table1[[#This Row],[units_sold]]</f>
        <v>1100</v>
      </c>
      <c r="H514" t="str" cm="1">
        <f t="array" ref="H5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14" t="s">
        <v>14089</v>
      </c>
      <c r="J514" s="28">
        <v>3.32</v>
      </c>
      <c r="K514" s="35" t="str" cm="1">
        <f t="array" ref="K5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14" s="29">
        <v>28</v>
      </c>
      <c r="M514" s="29">
        <v>11</v>
      </c>
      <c r="N514" s="29">
        <v>3</v>
      </c>
      <c r="O514" s="29">
        <v>3</v>
      </c>
      <c r="P514" s="29">
        <v>6</v>
      </c>
      <c r="Q514" s="30">
        <v>5</v>
      </c>
      <c r="R514">
        <v>0</v>
      </c>
      <c r="S514">
        <v>0</v>
      </c>
      <c r="T514">
        <v>0</v>
      </c>
      <c r="U514">
        <v>0</v>
      </c>
      <c r="V514" t="s">
        <v>64</v>
      </c>
      <c r="W514" t="s">
        <v>52</v>
      </c>
      <c r="X514" t="s">
        <v>36</v>
      </c>
      <c r="Y514">
        <v>2</v>
      </c>
      <c r="Z514">
        <v>0</v>
      </c>
      <c r="AA514">
        <v>18</v>
      </c>
      <c r="AB514" t="str" cm="1">
        <f t="array" ref="AB5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514">
        <v>50</v>
      </c>
      <c r="AE514" t="s">
        <v>37</v>
      </c>
      <c r="AF514" t="s">
        <v>1689</v>
      </c>
      <c r="AG514">
        <v>1151</v>
      </c>
      <c r="AH514">
        <v>4.324934839</v>
      </c>
      <c r="AI514" s="37" t="str" cm="1">
        <f t="array" ref="AI5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14">
        <v>0</v>
      </c>
      <c r="AK514" t="s">
        <v>1691</v>
      </c>
      <c r="AL514" s="17" t="s">
        <v>14620</v>
      </c>
    </row>
    <row r="515" spans="1:38" x14ac:dyDescent="0.3">
      <c r="A515">
        <v>514</v>
      </c>
      <c r="B515" t="s">
        <v>1692</v>
      </c>
      <c r="C515">
        <v>5</v>
      </c>
      <c r="D515">
        <v>5</v>
      </c>
      <c r="E515">
        <v>0</v>
      </c>
      <c r="F515">
        <v>10000</v>
      </c>
      <c r="G515">
        <f>Table1[[#This Row],[price]]*Table1[[#This Row],[units_sold]]</f>
        <v>50000</v>
      </c>
      <c r="H515" t="str" cm="1">
        <f t="array" ref="H5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15" t="s">
        <v>14088</v>
      </c>
      <c r="J515" s="28">
        <v>3.94</v>
      </c>
      <c r="K515" s="35" t="str" cm="1">
        <f t="array" ref="K5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15" s="29">
        <v>2557</v>
      </c>
      <c r="M515" s="29">
        <v>1228</v>
      </c>
      <c r="N515" s="29">
        <v>552</v>
      </c>
      <c r="O515" s="29">
        <v>394</v>
      </c>
      <c r="P515" s="29">
        <v>165</v>
      </c>
      <c r="Q515" s="30">
        <v>218</v>
      </c>
      <c r="R515">
        <v>0</v>
      </c>
      <c r="S515">
        <v>0</v>
      </c>
      <c r="T515">
        <v>0</v>
      </c>
      <c r="U515">
        <v>0</v>
      </c>
      <c r="V515" t="s">
        <v>64</v>
      </c>
      <c r="W515" t="s">
        <v>52</v>
      </c>
      <c r="X515" t="s">
        <v>36</v>
      </c>
      <c r="Y515">
        <v>1</v>
      </c>
      <c r="Z515">
        <v>0</v>
      </c>
      <c r="AA515">
        <v>48</v>
      </c>
      <c r="AB515" t="str" cm="1">
        <f t="array" ref="AB5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15">
        <v>50</v>
      </c>
      <c r="AE515" t="s">
        <v>37</v>
      </c>
      <c r="AF515" t="s">
        <v>763</v>
      </c>
      <c r="AG515">
        <v>32168</v>
      </c>
      <c r="AH515">
        <v>3.884543646</v>
      </c>
      <c r="AI515" s="37" t="str" cm="1">
        <f t="array" ref="AI5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15">
        <v>0</v>
      </c>
      <c r="AK515" t="s">
        <v>1693</v>
      </c>
      <c r="AL515" s="18" t="s">
        <v>14621</v>
      </c>
    </row>
    <row r="516" spans="1:38" x14ac:dyDescent="0.3">
      <c r="A516">
        <v>515</v>
      </c>
      <c r="B516" t="s">
        <v>1694</v>
      </c>
      <c r="C516">
        <v>5</v>
      </c>
      <c r="D516">
        <v>76</v>
      </c>
      <c r="E516">
        <v>71</v>
      </c>
      <c r="F516">
        <v>1000</v>
      </c>
      <c r="G516">
        <f>Table1[[#This Row],[price]]*Table1[[#This Row],[units_sold]]</f>
        <v>5000</v>
      </c>
      <c r="H516" t="str" cm="1">
        <f t="array" ref="H5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16" t="s">
        <v>14089</v>
      </c>
      <c r="J516" s="28">
        <v>3.77</v>
      </c>
      <c r="K516" s="35" t="str" cm="1">
        <f t="array" ref="K5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16" s="29">
        <v>404</v>
      </c>
      <c r="M516" s="29">
        <v>173</v>
      </c>
      <c r="N516" s="29">
        <v>87</v>
      </c>
      <c r="O516" s="29">
        <v>68</v>
      </c>
      <c r="P516" s="29">
        <v>31</v>
      </c>
      <c r="Q516" s="30">
        <v>45</v>
      </c>
      <c r="R516">
        <v>1</v>
      </c>
      <c r="S516">
        <v>0</v>
      </c>
      <c r="T516">
        <v>0</v>
      </c>
      <c r="U516">
        <v>1</v>
      </c>
      <c r="V516" t="s">
        <v>70</v>
      </c>
      <c r="W516" t="s">
        <v>52</v>
      </c>
      <c r="X516" t="s">
        <v>36</v>
      </c>
      <c r="Y516">
        <v>2</v>
      </c>
      <c r="Z516">
        <v>0</v>
      </c>
      <c r="AA516">
        <v>45</v>
      </c>
      <c r="AB516" t="str" cm="1">
        <f t="array" ref="AB5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16">
        <v>50</v>
      </c>
      <c r="AE516" t="s">
        <v>37</v>
      </c>
      <c r="AF516" t="s">
        <v>1345</v>
      </c>
      <c r="AG516">
        <v>25093</v>
      </c>
      <c r="AH516">
        <v>4.068664568</v>
      </c>
      <c r="AI516" s="37" t="str" cm="1">
        <f t="array" ref="AI5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16">
        <v>1</v>
      </c>
      <c r="AK516" t="s">
        <v>1695</v>
      </c>
      <c r="AL516" s="17" t="s">
        <v>14622</v>
      </c>
    </row>
    <row r="517" spans="1:38" x14ac:dyDescent="0.3">
      <c r="A517">
        <v>516</v>
      </c>
      <c r="B517" t="s">
        <v>1696</v>
      </c>
      <c r="C517">
        <v>7</v>
      </c>
      <c r="D517">
        <v>6</v>
      </c>
      <c r="E517">
        <v>-1</v>
      </c>
      <c r="F517">
        <v>1000</v>
      </c>
      <c r="G517">
        <f>Table1[[#This Row],[price]]*Table1[[#This Row],[units_sold]]</f>
        <v>7000</v>
      </c>
      <c r="H517" t="str" cm="1">
        <f t="array" ref="H5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17" t="s">
        <v>14089</v>
      </c>
      <c r="J517" s="28">
        <v>3.8</v>
      </c>
      <c r="K517" s="35" t="str" cm="1">
        <f t="array" ref="K5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17" s="29">
        <v>46</v>
      </c>
      <c r="M517" s="29">
        <v>22</v>
      </c>
      <c r="N517" s="29">
        <v>9</v>
      </c>
      <c r="O517" s="29">
        <v>6</v>
      </c>
      <c r="P517" s="29">
        <v>2</v>
      </c>
      <c r="Q517" s="30">
        <v>7</v>
      </c>
      <c r="R517">
        <v>0</v>
      </c>
      <c r="S517">
        <v>0</v>
      </c>
      <c r="T517">
        <v>0</v>
      </c>
      <c r="U517">
        <v>0</v>
      </c>
      <c r="V517" t="s">
        <v>576</v>
      </c>
      <c r="W517" t="s">
        <v>52</v>
      </c>
      <c r="X517" t="s">
        <v>571</v>
      </c>
      <c r="Y517">
        <v>2</v>
      </c>
      <c r="Z517">
        <v>0</v>
      </c>
      <c r="AA517">
        <v>35</v>
      </c>
      <c r="AB517" t="str" cm="1">
        <f t="array" ref="AB5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17">
        <v>50</v>
      </c>
      <c r="AE517" t="s">
        <v>37</v>
      </c>
      <c r="AF517" t="s">
        <v>1697</v>
      </c>
      <c r="AG517">
        <v>1685</v>
      </c>
      <c r="AH517">
        <v>3.811275964</v>
      </c>
      <c r="AI517" s="37" t="str" cm="1">
        <f t="array" ref="AI5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17">
        <v>0</v>
      </c>
      <c r="AK517" t="s">
        <v>1699</v>
      </c>
      <c r="AL517" s="18" t="s">
        <v>14623</v>
      </c>
    </row>
    <row r="518" spans="1:38" x14ac:dyDescent="0.3">
      <c r="A518">
        <v>517</v>
      </c>
      <c r="B518" t="s">
        <v>1700</v>
      </c>
      <c r="C518">
        <v>8</v>
      </c>
      <c r="D518">
        <v>7</v>
      </c>
      <c r="E518">
        <v>-1</v>
      </c>
      <c r="F518">
        <v>5000</v>
      </c>
      <c r="G518">
        <f>Table1[[#This Row],[price]]*Table1[[#This Row],[units_sold]]</f>
        <v>40000</v>
      </c>
      <c r="H518" t="str" cm="1">
        <f t="array" ref="H5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18" t="s">
        <v>14089</v>
      </c>
      <c r="J518" s="28">
        <v>4.0199999999999996</v>
      </c>
      <c r="K518" s="35" t="str" cm="1">
        <f t="array" ref="K5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18" s="29">
        <v>1269</v>
      </c>
      <c r="M518" s="29">
        <v>639</v>
      </c>
      <c r="N518" s="29">
        <v>288</v>
      </c>
      <c r="O518" s="29">
        <v>173</v>
      </c>
      <c r="P518" s="29">
        <v>72</v>
      </c>
      <c r="Q518" s="30">
        <v>97</v>
      </c>
      <c r="R518">
        <v>0</v>
      </c>
      <c r="S518">
        <v>0</v>
      </c>
      <c r="T518">
        <v>0</v>
      </c>
      <c r="U518">
        <v>0</v>
      </c>
      <c r="V518" t="s">
        <v>4024</v>
      </c>
      <c r="W518" t="s">
        <v>79</v>
      </c>
      <c r="X518" t="s">
        <v>36</v>
      </c>
      <c r="Y518">
        <v>2</v>
      </c>
      <c r="Z518">
        <v>0</v>
      </c>
      <c r="AA518">
        <v>38</v>
      </c>
      <c r="AB518" t="str" cm="1">
        <f t="array" ref="AB5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18">
        <v>50</v>
      </c>
      <c r="AE518" t="s">
        <v>37</v>
      </c>
      <c r="AF518" t="s">
        <v>1701</v>
      </c>
      <c r="AG518">
        <v>39395</v>
      </c>
      <c r="AH518">
        <v>4.0544231499999999</v>
      </c>
      <c r="AI518" s="37" t="str" cm="1">
        <f t="array" ref="AI5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18">
        <v>0</v>
      </c>
      <c r="AK518" t="s">
        <v>1703</v>
      </c>
      <c r="AL518" s="17" t="s">
        <v>14624</v>
      </c>
    </row>
    <row r="519" spans="1:38" x14ac:dyDescent="0.3">
      <c r="A519">
        <v>518</v>
      </c>
      <c r="B519" t="s">
        <v>1704</v>
      </c>
      <c r="C519">
        <v>15</v>
      </c>
      <c r="D519">
        <v>15</v>
      </c>
      <c r="E519">
        <v>0</v>
      </c>
      <c r="F519">
        <v>3</v>
      </c>
      <c r="G519">
        <f>Table1[[#This Row],[price]]*Table1[[#This Row],[units_sold]]</f>
        <v>45</v>
      </c>
      <c r="H519" t="str" cm="1">
        <f t="array" ref="H5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19" t="s">
        <v>14088</v>
      </c>
      <c r="J519" s="28">
        <v>5</v>
      </c>
      <c r="K519" s="35" t="str" cm="1">
        <f t="array" ref="K5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519" s="29">
        <v>0</v>
      </c>
      <c r="M519" s="29"/>
      <c r="N519" s="29"/>
      <c r="O519" s="29"/>
      <c r="P519" s="29"/>
      <c r="Q519" s="30"/>
      <c r="R519">
        <v>0</v>
      </c>
      <c r="S519">
        <v>0</v>
      </c>
      <c r="T519">
        <v>0</v>
      </c>
      <c r="U519">
        <v>0</v>
      </c>
      <c r="V519" t="s">
        <v>70</v>
      </c>
      <c r="W519" t="s">
        <v>4024</v>
      </c>
      <c r="X519" t="s">
        <v>36</v>
      </c>
      <c r="Y519">
        <v>4</v>
      </c>
      <c r="Z519">
        <v>0</v>
      </c>
      <c r="AA519">
        <v>40</v>
      </c>
      <c r="AB519" t="str" cm="1">
        <f t="array" ref="AB5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19">
        <v>50</v>
      </c>
      <c r="AE519" t="s">
        <v>37</v>
      </c>
      <c r="AF519" t="s">
        <v>1706</v>
      </c>
      <c r="AG519">
        <v>4150</v>
      </c>
      <c r="AH519">
        <v>4.2522891569999999</v>
      </c>
      <c r="AI519" s="37" t="str" cm="1">
        <f t="array" ref="AI5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19">
        <v>0</v>
      </c>
      <c r="AK519" t="s">
        <v>1708</v>
      </c>
      <c r="AL519" s="18" t="s">
        <v>14625</v>
      </c>
    </row>
    <row r="520" spans="1:38" x14ac:dyDescent="0.3">
      <c r="A520">
        <v>519</v>
      </c>
      <c r="B520" t="s">
        <v>1709</v>
      </c>
      <c r="C520">
        <v>12</v>
      </c>
      <c r="D520">
        <v>11</v>
      </c>
      <c r="E520">
        <v>-1</v>
      </c>
      <c r="F520">
        <v>1000</v>
      </c>
      <c r="G520">
        <f>Table1[[#This Row],[price]]*Table1[[#This Row],[units_sold]]</f>
        <v>12000</v>
      </c>
      <c r="H520" t="str" cm="1">
        <f t="array" ref="H5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20" t="s">
        <v>14088</v>
      </c>
      <c r="J520" s="28">
        <v>3.81</v>
      </c>
      <c r="K520" s="35" t="str" cm="1">
        <f t="array" ref="K5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20" s="29">
        <v>341</v>
      </c>
      <c r="M520" s="29">
        <v>163</v>
      </c>
      <c r="N520" s="29">
        <v>63</v>
      </c>
      <c r="O520" s="29">
        <v>48</v>
      </c>
      <c r="P520" s="29">
        <v>21</v>
      </c>
      <c r="Q520" s="30">
        <v>46</v>
      </c>
      <c r="R520">
        <v>0</v>
      </c>
      <c r="S520">
        <v>0</v>
      </c>
      <c r="T520">
        <v>0</v>
      </c>
      <c r="U520">
        <v>0</v>
      </c>
      <c r="V520" t="s">
        <v>70</v>
      </c>
      <c r="W520" t="s">
        <v>52</v>
      </c>
      <c r="X520" t="s">
        <v>36</v>
      </c>
      <c r="Y520">
        <v>3</v>
      </c>
      <c r="Z520">
        <v>0</v>
      </c>
      <c r="AA520">
        <v>13</v>
      </c>
      <c r="AB520" t="str" cm="1">
        <f t="array" ref="AB5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520">
        <v>50</v>
      </c>
      <c r="AD520">
        <v>1</v>
      </c>
      <c r="AE520" t="s">
        <v>37</v>
      </c>
      <c r="AF520" t="s">
        <v>1710</v>
      </c>
      <c r="AG520">
        <v>2248</v>
      </c>
      <c r="AH520">
        <v>4.1503558719999996</v>
      </c>
      <c r="AI520" s="37" t="str" cm="1">
        <f t="array" ref="AI5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0">
        <v>0</v>
      </c>
      <c r="AK520" t="s">
        <v>1711</v>
      </c>
      <c r="AL520" s="17" t="s">
        <v>14626</v>
      </c>
    </row>
    <row r="521" spans="1:38" x14ac:dyDescent="0.3">
      <c r="A521">
        <v>520</v>
      </c>
      <c r="B521" t="s">
        <v>1712</v>
      </c>
      <c r="C521">
        <v>7</v>
      </c>
      <c r="D521">
        <v>6</v>
      </c>
      <c r="E521">
        <v>-1</v>
      </c>
      <c r="F521">
        <v>100</v>
      </c>
      <c r="G521">
        <f>Table1[[#This Row],[price]]*Table1[[#This Row],[units_sold]]</f>
        <v>700</v>
      </c>
      <c r="H521" t="str" cm="1">
        <f t="array" ref="H5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21" t="s">
        <v>14088</v>
      </c>
      <c r="J521" s="28">
        <v>4.1500000000000004</v>
      </c>
      <c r="K521" s="35" t="str" cm="1">
        <f t="array" ref="K5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21" s="29">
        <v>27</v>
      </c>
      <c r="M521" s="29">
        <v>16</v>
      </c>
      <c r="N521" s="29">
        <v>5</v>
      </c>
      <c r="O521" s="29">
        <v>3</v>
      </c>
      <c r="P521" s="29">
        <v>0</v>
      </c>
      <c r="Q521" s="30">
        <v>3</v>
      </c>
      <c r="R521">
        <v>1</v>
      </c>
      <c r="S521">
        <v>0</v>
      </c>
      <c r="T521">
        <v>0</v>
      </c>
      <c r="U521">
        <v>1</v>
      </c>
      <c r="V521" t="s">
        <v>70</v>
      </c>
      <c r="W521" t="s">
        <v>35</v>
      </c>
      <c r="X521" t="s">
        <v>36</v>
      </c>
      <c r="Y521">
        <v>2</v>
      </c>
      <c r="Z521">
        <v>0</v>
      </c>
      <c r="AA521">
        <v>56</v>
      </c>
      <c r="AB521" t="str" cm="1">
        <f t="array" ref="AB5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21">
        <v>50</v>
      </c>
      <c r="AE521" t="s">
        <v>37</v>
      </c>
      <c r="AF521" t="s">
        <v>1713</v>
      </c>
      <c r="AG521">
        <v>18529</v>
      </c>
      <c r="AH521">
        <v>4.135949053</v>
      </c>
      <c r="AI521" s="37" t="str" cm="1">
        <f t="array" ref="AI5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1">
        <v>0</v>
      </c>
      <c r="AK521" t="s">
        <v>1715</v>
      </c>
      <c r="AL521" s="18" t="s">
        <v>14627</v>
      </c>
    </row>
    <row r="522" spans="1:38" x14ac:dyDescent="0.3">
      <c r="A522">
        <v>521</v>
      </c>
      <c r="B522" t="s">
        <v>1716</v>
      </c>
      <c r="C522">
        <v>13</v>
      </c>
      <c r="D522">
        <v>68</v>
      </c>
      <c r="E522">
        <v>55</v>
      </c>
      <c r="F522">
        <v>5000</v>
      </c>
      <c r="G522">
        <f>Table1[[#This Row],[price]]*Table1[[#This Row],[units_sold]]</f>
        <v>65000</v>
      </c>
      <c r="H522" t="str" cm="1">
        <f t="array" ref="H5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22" t="s">
        <v>14089</v>
      </c>
      <c r="J522" s="28">
        <v>3.97</v>
      </c>
      <c r="K522" s="35" t="str" cm="1">
        <f t="array" ref="K5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22" s="29">
        <v>1020</v>
      </c>
      <c r="M522" s="29">
        <v>486</v>
      </c>
      <c r="N522" s="29">
        <v>239</v>
      </c>
      <c r="O522" s="29">
        <v>161</v>
      </c>
      <c r="P522" s="29">
        <v>49</v>
      </c>
      <c r="Q522" s="30">
        <v>85</v>
      </c>
      <c r="R522">
        <v>0</v>
      </c>
      <c r="S522">
        <v>0</v>
      </c>
      <c r="T522">
        <v>0</v>
      </c>
      <c r="U522">
        <v>0</v>
      </c>
      <c r="V522" t="s">
        <v>70</v>
      </c>
      <c r="W522" t="s">
        <v>35</v>
      </c>
      <c r="X522" t="s">
        <v>36</v>
      </c>
      <c r="Y522">
        <v>3</v>
      </c>
      <c r="Z522">
        <v>0</v>
      </c>
      <c r="AA522">
        <v>38</v>
      </c>
      <c r="AB522" t="str" cm="1">
        <f t="array" ref="AB5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22">
        <v>50</v>
      </c>
      <c r="AD522">
        <v>1</v>
      </c>
      <c r="AE522" t="s">
        <v>37</v>
      </c>
      <c r="AF522" t="s">
        <v>1080</v>
      </c>
      <c r="AG522">
        <v>165915</v>
      </c>
      <c r="AH522">
        <v>4.2560769069999997</v>
      </c>
      <c r="AI522" s="37" t="str" cm="1">
        <f t="array" ref="AI5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2">
        <v>0</v>
      </c>
      <c r="AK522" t="s">
        <v>1717</v>
      </c>
      <c r="AL522" s="17" t="s">
        <v>14628</v>
      </c>
    </row>
    <row r="523" spans="1:38" x14ac:dyDescent="0.3">
      <c r="A523">
        <v>522</v>
      </c>
      <c r="B523" t="s">
        <v>1718</v>
      </c>
      <c r="C523">
        <v>9</v>
      </c>
      <c r="D523">
        <v>59</v>
      </c>
      <c r="E523">
        <v>50</v>
      </c>
      <c r="F523">
        <v>100</v>
      </c>
      <c r="G523">
        <f>Table1[[#This Row],[price]]*Table1[[#This Row],[units_sold]]</f>
        <v>900</v>
      </c>
      <c r="H523" t="str" cm="1">
        <f t="array" ref="H5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23" t="s">
        <v>14088</v>
      </c>
      <c r="J523" s="28">
        <v>3.69</v>
      </c>
      <c r="K523" s="35" t="str" cm="1">
        <f t="array" ref="K5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23" s="29">
        <v>29</v>
      </c>
      <c r="M523" s="29">
        <v>12</v>
      </c>
      <c r="N523" s="29">
        <v>5</v>
      </c>
      <c r="O523" s="29">
        <v>6</v>
      </c>
      <c r="P523" s="29">
        <v>3</v>
      </c>
      <c r="Q523" s="30">
        <v>3</v>
      </c>
      <c r="R523">
        <v>0</v>
      </c>
      <c r="S523">
        <v>0</v>
      </c>
      <c r="T523">
        <v>0</v>
      </c>
      <c r="U523">
        <v>0</v>
      </c>
      <c r="V523" t="s">
        <v>4024</v>
      </c>
      <c r="W523" t="s">
        <v>52</v>
      </c>
      <c r="X523" t="s">
        <v>36</v>
      </c>
      <c r="Y523">
        <v>3</v>
      </c>
      <c r="Z523">
        <v>0</v>
      </c>
      <c r="AA523">
        <v>42</v>
      </c>
      <c r="AB523" t="str" cm="1">
        <f t="array" ref="AB5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23">
        <v>50</v>
      </c>
      <c r="AE523" t="s">
        <v>37</v>
      </c>
      <c r="AF523" t="s">
        <v>1171</v>
      </c>
      <c r="AG523">
        <v>3300</v>
      </c>
      <c r="AH523">
        <v>4.0242424239999997</v>
      </c>
      <c r="AI523" s="37" t="str" cm="1">
        <f t="array" ref="AI5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3">
        <v>0</v>
      </c>
      <c r="AK523" t="s">
        <v>1719</v>
      </c>
      <c r="AL523" s="18" t="s">
        <v>14629</v>
      </c>
    </row>
    <row r="524" spans="1:38" x14ac:dyDescent="0.3">
      <c r="A524">
        <v>523</v>
      </c>
      <c r="B524" t="s">
        <v>1720</v>
      </c>
      <c r="C524">
        <v>5</v>
      </c>
      <c r="D524">
        <v>5</v>
      </c>
      <c r="E524">
        <v>0</v>
      </c>
      <c r="F524">
        <v>100</v>
      </c>
      <c r="G524">
        <f>Table1[[#This Row],[price]]*Table1[[#This Row],[units_sold]]</f>
        <v>500</v>
      </c>
      <c r="H524" t="str" cm="1">
        <f t="array" ref="H5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24" t="s">
        <v>14088</v>
      </c>
      <c r="J524" s="28">
        <v>3</v>
      </c>
      <c r="K524" s="35" t="str" cm="1">
        <f t="array" ref="K5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24" s="29">
        <v>45</v>
      </c>
      <c r="M524" s="29">
        <v>14</v>
      </c>
      <c r="N524" s="29">
        <v>3</v>
      </c>
      <c r="O524" s="29">
        <v>10</v>
      </c>
      <c r="P524" s="29">
        <v>5</v>
      </c>
      <c r="Q524" s="30">
        <v>13</v>
      </c>
      <c r="R524">
        <v>0</v>
      </c>
      <c r="S524">
        <v>0</v>
      </c>
      <c r="T524">
        <v>0</v>
      </c>
      <c r="U524">
        <v>0</v>
      </c>
      <c r="V524" t="s">
        <v>144</v>
      </c>
      <c r="W524" t="s">
        <v>43</v>
      </c>
      <c r="X524" t="s">
        <v>36</v>
      </c>
      <c r="Y524">
        <v>2</v>
      </c>
      <c r="Z524">
        <v>0</v>
      </c>
      <c r="AA524">
        <v>35</v>
      </c>
      <c r="AB524" t="str" cm="1">
        <f t="array" ref="AB5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24">
        <v>50</v>
      </c>
      <c r="AE524" t="s">
        <v>37</v>
      </c>
      <c r="AF524" t="s">
        <v>1721</v>
      </c>
      <c r="AG524">
        <v>9857</v>
      </c>
      <c r="AH524">
        <v>4.053971797</v>
      </c>
      <c r="AI524" s="37" t="str" cm="1">
        <f t="array" ref="AI5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4">
        <v>0</v>
      </c>
      <c r="AK524" s="1" t="s">
        <v>1722</v>
      </c>
      <c r="AL524" s="17" t="s">
        <v>14630</v>
      </c>
    </row>
    <row r="525" spans="1:38" x14ac:dyDescent="0.3">
      <c r="A525">
        <v>524</v>
      </c>
      <c r="B525" t="s">
        <v>1723</v>
      </c>
      <c r="C525">
        <v>14</v>
      </c>
      <c r="D525">
        <v>93</v>
      </c>
      <c r="E525">
        <v>79</v>
      </c>
      <c r="F525">
        <v>1000</v>
      </c>
      <c r="G525">
        <f>Table1[[#This Row],[price]]*Table1[[#This Row],[units_sold]]</f>
        <v>14000</v>
      </c>
      <c r="H525" t="str" cm="1">
        <f t="array" ref="H5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25" t="s">
        <v>14089</v>
      </c>
      <c r="J525" s="28">
        <v>4.24</v>
      </c>
      <c r="K525" s="35" t="str" cm="1">
        <f t="array" ref="K5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25" s="29">
        <v>254</v>
      </c>
      <c r="M525" s="29">
        <v>147</v>
      </c>
      <c r="N525" s="29">
        <v>57</v>
      </c>
      <c r="O525" s="29">
        <v>26</v>
      </c>
      <c r="P525" s="29">
        <v>11</v>
      </c>
      <c r="Q525" s="30">
        <v>13</v>
      </c>
      <c r="R525">
        <v>0</v>
      </c>
      <c r="S525">
        <v>0</v>
      </c>
      <c r="T525">
        <v>0</v>
      </c>
      <c r="U525">
        <v>0</v>
      </c>
      <c r="V525" t="s">
        <v>51</v>
      </c>
      <c r="W525" t="s">
        <v>35</v>
      </c>
      <c r="X525" t="s">
        <v>36</v>
      </c>
      <c r="Y525">
        <v>3</v>
      </c>
      <c r="Z525">
        <v>0</v>
      </c>
      <c r="AA525">
        <v>40</v>
      </c>
      <c r="AB525" t="str" cm="1">
        <f t="array" ref="AB5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25">
        <v>50</v>
      </c>
      <c r="AE525" t="s">
        <v>37</v>
      </c>
      <c r="AF525" t="s">
        <v>1724</v>
      </c>
      <c r="AG525">
        <v>90105</v>
      </c>
      <c r="AH525">
        <v>4.2012984849999997</v>
      </c>
      <c r="AI525" s="37" t="str" cm="1">
        <f t="array" ref="AI5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5">
        <v>1</v>
      </c>
      <c r="AK525" t="s">
        <v>1725</v>
      </c>
      <c r="AL525" s="18" t="s">
        <v>14631</v>
      </c>
    </row>
    <row r="526" spans="1:38" x14ac:dyDescent="0.3">
      <c r="A526">
        <v>525</v>
      </c>
      <c r="B526" t="s">
        <v>1726</v>
      </c>
      <c r="C526">
        <v>7</v>
      </c>
      <c r="D526">
        <v>16</v>
      </c>
      <c r="E526">
        <v>9</v>
      </c>
      <c r="F526">
        <v>10000</v>
      </c>
      <c r="G526">
        <f>Table1[[#This Row],[price]]*Table1[[#This Row],[units_sold]]</f>
        <v>70000</v>
      </c>
      <c r="H526" t="str" cm="1">
        <f t="array" ref="H5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26" t="s">
        <v>14089</v>
      </c>
      <c r="J526" s="28">
        <v>3.94</v>
      </c>
      <c r="K526" s="35" t="str" cm="1">
        <f t="array" ref="K5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26" s="29">
        <v>1116</v>
      </c>
      <c r="M526" s="29">
        <v>583</v>
      </c>
      <c r="N526" s="29">
        <v>189</v>
      </c>
      <c r="O526" s="29">
        <v>153</v>
      </c>
      <c r="P526" s="29">
        <v>80</v>
      </c>
      <c r="Q526" s="30">
        <v>111</v>
      </c>
      <c r="R526">
        <v>0</v>
      </c>
      <c r="S526">
        <v>0</v>
      </c>
      <c r="T526">
        <v>0</v>
      </c>
      <c r="U526">
        <v>0</v>
      </c>
      <c r="V526" t="s">
        <v>34</v>
      </c>
      <c r="W526" t="s">
        <v>101</v>
      </c>
      <c r="X526" t="s">
        <v>36</v>
      </c>
      <c r="Y526">
        <v>2</v>
      </c>
      <c r="Z526">
        <v>0</v>
      </c>
      <c r="AA526">
        <v>54</v>
      </c>
      <c r="AB526" t="str" cm="1">
        <f t="array" ref="AB5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26">
        <v>50</v>
      </c>
      <c r="AE526" t="s">
        <v>37</v>
      </c>
      <c r="AF526" t="s">
        <v>1727</v>
      </c>
      <c r="AG526">
        <v>3977</v>
      </c>
      <c r="AH526">
        <v>4.1453356799999996</v>
      </c>
      <c r="AI526" s="37" t="str" cm="1">
        <f t="array" ref="AI5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6">
        <v>0</v>
      </c>
      <c r="AK526" t="s">
        <v>1728</v>
      </c>
      <c r="AL526" s="17" t="s">
        <v>14632</v>
      </c>
    </row>
    <row r="527" spans="1:38" x14ac:dyDescent="0.3">
      <c r="A527">
        <v>526</v>
      </c>
      <c r="B527" t="s">
        <v>1729</v>
      </c>
      <c r="C527">
        <v>13</v>
      </c>
      <c r="D527">
        <v>84</v>
      </c>
      <c r="E527">
        <v>71</v>
      </c>
      <c r="F527">
        <v>10000</v>
      </c>
      <c r="G527">
        <f>Table1[[#This Row],[price]]*Table1[[#This Row],[units_sold]]</f>
        <v>130000</v>
      </c>
      <c r="H527" t="str" cm="1">
        <f t="array" ref="H5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527" t="s">
        <v>14089</v>
      </c>
      <c r="J527" s="28">
        <v>4.07</v>
      </c>
      <c r="K527" s="35" t="str" cm="1">
        <f t="array" ref="K5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27" s="29">
        <v>2328</v>
      </c>
      <c r="M527" s="29">
        <v>1184</v>
      </c>
      <c r="N527" s="29">
        <v>545</v>
      </c>
      <c r="O527" s="29">
        <v>329</v>
      </c>
      <c r="P527" s="29">
        <v>116</v>
      </c>
      <c r="Q527" s="30">
        <v>154</v>
      </c>
      <c r="R527">
        <v>0</v>
      </c>
      <c r="S527">
        <v>0</v>
      </c>
      <c r="T527">
        <v>0</v>
      </c>
      <c r="U527">
        <v>0</v>
      </c>
      <c r="V527" t="s">
        <v>70</v>
      </c>
      <c r="W527" t="s">
        <v>52</v>
      </c>
      <c r="X527" t="s">
        <v>36</v>
      </c>
      <c r="Y527">
        <v>3</v>
      </c>
      <c r="Z527">
        <v>0</v>
      </c>
      <c r="AA527">
        <v>41</v>
      </c>
      <c r="AB527" t="str" cm="1">
        <f t="array" ref="AB5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27">
        <v>50</v>
      </c>
      <c r="AD527">
        <v>1</v>
      </c>
      <c r="AE527" t="s">
        <v>37</v>
      </c>
      <c r="AF527" t="s">
        <v>1730</v>
      </c>
      <c r="AG527">
        <v>22173</v>
      </c>
      <c r="AH527">
        <v>4.2034005319999999</v>
      </c>
      <c r="AI527" s="37" t="str" cm="1">
        <f t="array" ref="AI5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7">
        <v>0</v>
      </c>
      <c r="AK527" t="s">
        <v>1732</v>
      </c>
      <c r="AL527" s="18" t="s">
        <v>14633</v>
      </c>
    </row>
    <row r="528" spans="1:38" x14ac:dyDescent="0.3">
      <c r="A528">
        <v>527</v>
      </c>
      <c r="B528" t="s">
        <v>1733</v>
      </c>
      <c r="C528">
        <v>2</v>
      </c>
      <c r="D528">
        <v>6</v>
      </c>
      <c r="E528">
        <v>4</v>
      </c>
      <c r="F528">
        <v>1000</v>
      </c>
      <c r="G528">
        <f>Table1[[#This Row],[price]]*Table1[[#This Row],[units_sold]]</f>
        <v>2000</v>
      </c>
      <c r="H528" t="str" cm="1">
        <f t="array" ref="H5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28" t="s">
        <v>14089</v>
      </c>
      <c r="J528" s="28">
        <v>4.03</v>
      </c>
      <c r="K528" s="35" t="str" cm="1">
        <f t="array" ref="K5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28" s="29">
        <v>31</v>
      </c>
      <c r="M528" s="29">
        <v>15</v>
      </c>
      <c r="N528" s="29">
        <v>8</v>
      </c>
      <c r="O528" s="29">
        <v>3</v>
      </c>
      <c r="P528" s="29">
        <v>4</v>
      </c>
      <c r="Q528" s="30">
        <v>1</v>
      </c>
      <c r="R528">
        <v>0</v>
      </c>
      <c r="S528">
        <v>0</v>
      </c>
      <c r="T528">
        <v>0</v>
      </c>
      <c r="U528">
        <v>0</v>
      </c>
      <c r="V528" t="s">
        <v>100</v>
      </c>
      <c r="W528" t="s">
        <v>43</v>
      </c>
      <c r="X528" t="s">
        <v>36</v>
      </c>
      <c r="Y528">
        <v>1</v>
      </c>
      <c r="Z528">
        <v>0</v>
      </c>
      <c r="AA528">
        <v>35</v>
      </c>
      <c r="AB528" t="str" cm="1">
        <f t="array" ref="AB5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28">
        <v>50</v>
      </c>
      <c r="AE528" t="s">
        <v>37</v>
      </c>
      <c r="AF528" t="s">
        <v>1734</v>
      </c>
      <c r="AG528">
        <v>31138</v>
      </c>
      <c r="AH528">
        <v>4.1174449229999999</v>
      </c>
      <c r="AI528" s="37" t="str" cm="1">
        <f t="array" ref="AI5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8">
        <v>1</v>
      </c>
      <c r="AK528" t="s">
        <v>1735</v>
      </c>
      <c r="AL528" s="17" t="s">
        <v>14634</v>
      </c>
    </row>
    <row r="529" spans="1:38" x14ac:dyDescent="0.3">
      <c r="A529">
        <v>528</v>
      </c>
      <c r="B529" t="s">
        <v>1736</v>
      </c>
      <c r="C529">
        <v>4.7300000000000004</v>
      </c>
      <c r="D529">
        <v>7</v>
      </c>
      <c r="E529">
        <v>2.27</v>
      </c>
      <c r="F529">
        <v>100</v>
      </c>
      <c r="G529">
        <f>Table1[[#This Row],[price]]*Table1[[#This Row],[units_sold]]</f>
        <v>473.00000000000006</v>
      </c>
      <c r="H529" t="str" cm="1">
        <f t="array" ref="H5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29" t="s">
        <v>14089</v>
      </c>
      <c r="J529" s="28">
        <v>4.4000000000000004</v>
      </c>
      <c r="K529" s="35" t="str" cm="1">
        <f t="array" ref="K5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29" s="29">
        <v>86</v>
      </c>
      <c r="M529" s="29">
        <v>57</v>
      </c>
      <c r="N529" s="29">
        <v>16</v>
      </c>
      <c r="O529" s="29">
        <v>6</v>
      </c>
      <c r="P529" s="29">
        <v>4</v>
      </c>
      <c r="Q529" s="30">
        <v>3</v>
      </c>
      <c r="R529">
        <v>1</v>
      </c>
      <c r="S529">
        <v>0</v>
      </c>
      <c r="T529">
        <v>1</v>
      </c>
      <c r="U529">
        <v>0</v>
      </c>
      <c r="V529" t="s">
        <v>42</v>
      </c>
      <c r="W529" t="s">
        <v>52</v>
      </c>
      <c r="X529" t="s">
        <v>36</v>
      </c>
      <c r="Y529">
        <v>1</v>
      </c>
      <c r="Z529">
        <v>0</v>
      </c>
      <c r="AA529">
        <v>35</v>
      </c>
      <c r="AB529" t="str" cm="1">
        <f t="array" ref="AB5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29">
        <v>50</v>
      </c>
      <c r="AD529">
        <v>1</v>
      </c>
      <c r="AE529" t="s">
        <v>37</v>
      </c>
      <c r="AF529" t="s">
        <v>1734</v>
      </c>
      <c r="AG529">
        <v>31138</v>
      </c>
      <c r="AH529">
        <v>4.1174449229999999</v>
      </c>
      <c r="AI529" s="37" t="str" cm="1">
        <f t="array" ref="AI5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29">
        <v>1</v>
      </c>
      <c r="AK529" t="s">
        <v>1737</v>
      </c>
      <c r="AL529" s="18" t="s">
        <v>14635</v>
      </c>
    </row>
    <row r="530" spans="1:38" x14ac:dyDescent="0.3">
      <c r="A530">
        <v>529</v>
      </c>
      <c r="B530" t="s">
        <v>1738</v>
      </c>
      <c r="C530">
        <v>11</v>
      </c>
      <c r="D530">
        <v>37</v>
      </c>
      <c r="E530">
        <v>26</v>
      </c>
      <c r="F530">
        <v>20000</v>
      </c>
      <c r="G530">
        <f>Table1[[#This Row],[price]]*Table1[[#This Row],[units_sold]]</f>
        <v>220000</v>
      </c>
      <c r="H530" t="str" cm="1">
        <f t="array" ref="H5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530" t="s">
        <v>14088</v>
      </c>
      <c r="J530" s="28">
        <v>3.42</v>
      </c>
      <c r="K530" s="35" t="str" cm="1">
        <f t="array" ref="K5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30" s="29">
        <v>7596</v>
      </c>
      <c r="M530" s="29">
        <v>2679</v>
      </c>
      <c r="N530" s="29">
        <v>1403</v>
      </c>
      <c r="O530" s="29">
        <v>1317</v>
      </c>
      <c r="P530" s="29">
        <v>793</v>
      </c>
      <c r="Q530" s="30">
        <v>1404</v>
      </c>
      <c r="R530">
        <v>0</v>
      </c>
      <c r="S530">
        <v>0</v>
      </c>
      <c r="T530">
        <v>0</v>
      </c>
      <c r="U530">
        <v>0</v>
      </c>
      <c r="V530" t="s">
        <v>70</v>
      </c>
      <c r="W530" t="s">
        <v>52</v>
      </c>
      <c r="X530" t="s">
        <v>36</v>
      </c>
      <c r="Y530">
        <v>3</v>
      </c>
      <c r="Z530">
        <v>0</v>
      </c>
      <c r="AA530">
        <v>39</v>
      </c>
      <c r="AB530" t="str" cm="1">
        <f t="array" ref="AB5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30">
        <v>50</v>
      </c>
      <c r="AD530">
        <v>1</v>
      </c>
      <c r="AE530" t="s">
        <v>37</v>
      </c>
      <c r="AF530" t="s">
        <v>1739</v>
      </c>
      <c r="AG530">
        <v>58068</v>
      </c>
      <c r="AH530">
        <v>4.3101880550000002</v>
      </c>
      <c r="AI530" s="37" t="str" cm="1">
        <f t="array" ref="AI5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30">
        <v>1</v>
      </c>
      <c r="AK530" t="s">
        <v>1740</v>
      </c>
      <c r="AL530" s="17" t="s">
        <v>14636</v>
      </c>
    </row>
    <row r="531" spans="1:38" x14ac:dyDescent="0.3">
      <c r="A531">
        <v>530</v>
      </c>
      <c r="B531" t="s">
        <v>1741</v>
      </c>
      <c r="C531">
        <v>8</v>
      </c>
      <c r="D531">
        <v>122</v>
      </c>
      <c r="E531">
        <v>114</v>
      </c>
      <c r="F531">
        <v>5000</v>
      </c>
      <c r="G531">
        <f>Table1[[#This Row],[price]]*Table1[[#This Row],[units_sold]]</f>
        <v>40000</v>
      </c>
      <c r="H531" t="str" cm="1">
        <f t="array" ref="H5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31" t="s">
        <v>14089</v>
      </c>
      <c r="J531" s="28">
        <v>4</v>
      </c>
      <c r="K531" s="35" t="str" cm="1">
        <f t="array" ref="K5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31" s="29">
        <v>1355</v>
      </c>
      <c r="M531" s="29">
        <v>716</v>
      </c>
      <c r="N531" s="29">
        <v>272</v>
      </c>
      <c r="O531" s="29">
        <v>155</v>
      </c>
      <c r="P531" s="29">
        <v>75</v>
      </c>
      <c r="Q531" s="30">
        <v>137</v>
      </c>
      <c r="R531">
        <v>1</v>
      </c>
      <c r="S531">
        <v>1</v>
      </c>
      <c r="T531">
        <v>0</v>
      </c>
      <c r="U531">
        <v>0</v>
      </c>
      <c r="V531" t="s">
        <v>144</v>
      </c>
      <c r="W531" t="s">
        <v>52</v>
      </c>
      <c r="X531" t="s">
        <v>36</v>
      </c>
      <c r="Y531">
        <v>2</v>
      </c>
      <c r="Z531">
        <v>0</v>
      </c>
      <c r="AA531">
        <v>34</v>
      </c>
      <c r="AB531" t="str" cm="1">
        <f t="array" ref="AB5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31">
        <v>50</v>
      </c>
      <c r="AE531" t="s">
        <v>37</v>
      </c>
      <c r="AF531" t="s">
        <v>1742</v>
      </c>
      <c r="AG531">
        <v>3532</v>
      </c>
      <c r="AH531">
        <v>4.1996036239999999</v>
      </c>
      <c r="AI531" s="37" t="str" cm="1">
        <f t="array" ref="AI5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31">
        <v>0</v>
      </c>
      <c r="AK531" t="s">
        <v>1743</v>
      </c>
      <c r="AL531" s="18" t="s">
        <v>14637</v>
      </c>
    </row>
    <row r="532" spans="1:38" x14ac:dyDescent="0.3">
      <c r="A532">
        <v>531</v>
      </c>
      <c r="B532" t="s">
        <v>1744</v>
      </c>
      <c r="C532">
        <v>4.74</v>
      </c>
      <c r="D532">
        <v>20</v>
      </c>
      <c r="E532">
        <v>15.26</v>
      </c>
      <c r="F532">
        <v>5000</v>
      </c>
      <c r="G532">
        <f>Table1[[#This Row],[price]]*Table1[[#This Row],[units_sold]]</f>
        <v>23700</v>
      </c>
      <c r="H532" t="str" cm="1">
        <f t="array" ref="H5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32" t="s">
        <v>14088</v>
      </c>
      <c r="J532" s="28">
        <v>4.05</v>
      </c>
      <c r="K532" s="35" t="str" cm="1">
        <f t="array" ref="K5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32" s="29">
        <v>784</v>
      </c>
      <c r="M532" s="29">
        <v>410</v>
      </c>
      <c r="N532" s="29">
        <v>160</v>
      </c>
      <c r="O532" s="29">
        <v>113</v>
      </c>
      <c r="P532" s="29">
        <v>44</v>
      </c>
      <c r="Q532" s="30">
        <v>57</v>
      </c>
      <c r="R532">
        <v>0</v>
      </c>
      <c r="S532">
        <v>0</v>
      </c>
      <c r="T532">
        <v>0</v>
      </c>
      <c r="U532">
        <v>0</v>
      </c>
      <c r="V532" t="s">
        <v>34</v>
      </c>
      <c r="W532" t="s">
        <v>52</v>
      </c>
      <c r="X532" t="s">
        <v>36</v>
      </c>
      <c r="Y532">
        <v>1</v>
      </c>
      <c r="Z532">
        <v>0</v>
      </c>
      <c r="AA532">
        <v>40</v>
      </c>
      <c r="AB532" t="str" cm="1">
        <f t="array" ref="AB5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32">
        <v>50</v>
      </c>
      <c r="AE532" t="s">
        <v>37</v>
      </c>
      <c r="AF532" t="s">
        <v>1385</v>
      </c>
      <c r="AG532">
        <v>213709</v>
      </c>
      <c r="AH532">
        <v>4.2938996490000001</v>
      </c>
      <c r="AI532" s="37" t="str" cm="1">
        <f t="array" ref="AI5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32">
        <v>0</v>
      </c>
      <c r="AK532" t="s">
        <v>1746</v>
      </c>
      <c r="AL532" s="17" t="s">
        <v>14638</v>
      </c>
    </row>
    <row r="533" spans="1:38" x14ac:dyDescent="0.3">
      <c r="A533">
        <v>532</v>
      </c>
      <c r="B533" t="s">
        <v>1747</v>
      </c>
      <c r="C533">
        <v>8</v>
      </c>
      <c r="D533">
        <v>7</v>
      </c>
      <c r="E533">
        <v>-1</v>
      </c>
      <c r="F533">
        <v>10000</v>
      </c>
      <c r="G533">
        <f>Table1[[#This Row],[price]]*Table1[[#This Row],[units_sold]]</f>
        <v>80000</v>
      </c>
      <c r="H533" t="str" cm="1">
        <f t="array" ref="H5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533" t="s">
        <v>14088</v>
      </c>
      <c r="J533" s="28">
        <v>3.28</v>
      </c>
      <c r="K533" s="35" t="str" cm="1">
        <f t="array" ref="K5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33" s="29">
        <v>1649</v>
      </c>
      <c r="M533" s="29">
        <v>570</v>
      </c>
      <c r="N533" s="29">
        <v>245</v>
      </c>
      <c r="O533" s="29">
        <v>276</v>
      </c>
      <c r="P533" s="29">
        <v>190</v>
      </c>
      <c r="Q533" s="30">
        <v>368</v>
      </c>
      <c r="R533">
        <v>0</v>
      </c>
      <c r="S533">
        <v>0</v>
      </c>
      <c r="T533">
        <v>0</v>
      </c>
      <c r="U533">
        <v>0</v>
      </c>
      <c r="V533" t="s">
        <v>100</v>
      </c>
      <c r="W533" t="s">
        <v>52</v>
      </c>
      <c r="X533" t="s">
        <v>36</v>
      </c>
      <c r="Y533">
        <v>2</v>
      </c>
      <c r="Z533">
        <v>0</v>
      </c>
      <c r="AA533">
        <v>30</v>
      </c>
      <c r="AB533" t="str" cm="1">
        <f t="array" ref="AB5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33">
        <v>50</v>
      </c>
      <c r="AE533" t="s">
        <v>37</v>
      </c>
      <c r="AF533" t="s">
        <v>1748</v>
      </c>
      <c r="AG533">
        <v>6818</v>
      </c>
      <c r="AH533">
        <v>3.982399531</v>
      </c>
      <c r="AI533" s="37" t="str" cm="1">
        <f t="array" ref="AI5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33">
        <v>0</v>
      </c>
      <c r="AK533" t="s">
        <v>1749</v>
      </c>
      <c r="AL533" s="18" t="s">
        <v>14639</v>
      </c>
    </row>
    <row r="534" spans="1:38" x14ac:dyDescent="0.3">
      <c r="A534">
        <v>533</v>
      </c>
      <c r="B534" t="s">
        <v>1750</v>
      </c>
      <c r="C534">
        <v>8</v>
      </c>
      <c r="D534">
        <v>7</v>
      </c>
      <c r="E534">
        <v>-1</v>
      </c>
      <c r="F534">
        <v>100</v>
      </c>
      <c r="G534">
        <f>Table1[[#This Row],[price]]*Table1[[#This Row],[units_sold]]</f>
        <v>800</v>
      </c>
      <c r="H534" t="str" cm="1">
        <f t="array" ref="H5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34" t="s">
        <v>14088</v>
      </c>
      <c r="J534" s="28">
        <v>3.83</v>
      </c>
      <c r="K534" s="35" t="str" cm="1">
        <f t="array" ref="K5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34" s="29">
        <v>6</v>
      </c>
      <c r="M534" s="29">
        <v>3</v>
      </c>
      <c r="N534" s="29">
        <v>1</v>
      </c>
      <c r="O534" s="29">
        <v>1</v>
      </c>
      <c r="P534" s="29">
        <v>0</v>
      </c>
      <c r="Q534" s="30">
        <v>1</v>
      </c>
      <c r="R534">
        <v>0</v>
      </c>
      <c r="S534">
        <v>0</v>
      </c>
      <c r="T534">
        <v>0</v>
      </c>
      <c r="U534">
        <v>0</v>
      </c>
      <c r="V534" t="s">
        <v>34</v>
      </c>
      <c r="W534" t="s">
        <v>43</v>
      </c>
      <c r="X534" t="s">
        <v>36</v>
      </c>
      <c r="Y534">
        <v>2</v>
      </c>
      <c r="Z534">
        <v>0</v>
      </c>
      <c r="AA534">
        <v>23</v>
      </c>
      <c r="AB534" t="str" cm="1">
        <f t="array" ref="AB5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34">
        <v>50</v>
      </c>
      <c r="AD534">
        <v>1</v>
      </c>
      <c r="AE534" t="s">
        <v>37</v>
      </c>
      <c r="AF534" t="s">
        <v>940</v>
      </c>
      <c r="AG534">
        <v>211</v>
      </c>
      <c r="AH534">
        <v>3.545023697</v>
      </c>
      <c r="AI534" s="37" t="str" cm="1">
        <f t="array" ref="AI5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34">
        <v>0</v>
      </c>
      <c r="AK534" t="s">
        <v>1751</v>
      </c>
      <c r="AL534" s="17" t="s">
        <v>14640</v>
      </c>
    </row>
    <row r="535" spans="1:38" x14ac:dyDescent="0.3">
      <c r="A535">
        <v>534</v>
      </c>
      <c r="B535" t="s">
        <v>1752</v>
      </c>
      <c r="C535">
        <v>8</v>
      </c>
      <c r="D535">
        <v>30</v>
      </c>
      <c r="E535">
        <v>22</v>
      </c>
      <c r="F535">
        <v>100</v>
      </c>
      <c r="G535">
        <f>Table1[[#This Row],[price]]*Table1[[#This Row],[units_sold]]</f>
        <v>800</v>
      </c>
      <c r="H535" t="str" cm="1">
        <f t="array" ref="H5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35" t="s">
        <v>14088</v>
      </c>
      <c r="J535" s="28">
        <v>3.47</v>
      </c>
      <c r="K535" s="35" t="str" cm="1">
        <f t="array" ref="K5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35" s="29">
        <v>34</v>
      </c>
      <c r="M535" s="29">
        <v>13</v>
      </c>
      <c r="N535" s="29">
        <v>7</v>
      </c>
      <c r="O535" s="29">
        <v>4</v>
      </c>
      <c r="P535" s="29">
        <v>3</v>
      </c>
      <c r="Q535" s="30">
        <v>7</v>
      </c>
      <c r="R535">
        <v>0</v>
      </c>
      <c r="S535">
        <v>0</v>
      </c>
      <c r="T535">
        <v>0</v>
      </c>
      <c r="U535">
        <v>0</v>
      </c>
      <c r="V535" t="s">
        <v>576</v>
      </c>
      <c r="W535" t="s">
        <v>35</v>
      </c>
      <c r="X535" t="s">
        <v>36</v>
      </c>
      <c r="Y535">
        <v>3</v>
      </c>
      <c r="Z535">
        <v>0</v>
      </c>
      <c r="AA535">
        <v>35</v>
      </c>
      <c r="AB535" t="str" cm="1">
        <f t="array" ref="AB5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35">
        <v>50</v>
      </c>
      <c r="AD535">
        <v>1</v>
      </c>
      <c r="AE535" t="s">
        <v>37</v>
      </c>
      <c r="AF535" t="s">
        <v>1753</v>
      </c>
      <c r="AG535">
        <v>11030</v>
      </c>
      <c r="AH535">
        <v>3.952583862</v>
      </c>
      <c r="AI535" s="37" t="str" cm="1">
        <f t="array" ref="AI5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35">
        <v>0</v>
      </c>
      <c r="AK535" t="s">
        <v>1754</v>
      </c>
      <c r="AL535" s="18" t="s">
        <v>14641</v>
      </c>
    </row>
    <row r="536" spans="1:38" x14ac:dyDescent="0.3">
      <c r="A536">
        <v>535</v>
      </c>
      <c r="B536" t="s">
        <v>1755</v>
      </c>
      <c r="C536">
        <v>5.95</v>
      </c>
      <c r="D536">
        <v>6</v>
      </c>
      <c r="E536">
        <v>0.05</v>
      </c>
      <c r="F536">
        <v>100</v>
      </c>
      <c r="G536">
        <f>Table1[[#This Row],[price]]*Table1[[#This Row],[units_sold]]</f>
        <v>595</v>
      </c>
      <c r="H536" t="str" cm="1">
        <f t="array" ref="H5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36" t="s">
        <v>14089</v>
      </c>
      <c r="J536" s="28">
        <v>3.21</v>
      </c>
      <c r="K536" s="35" t="str" cm="1">
        <f t="array" ref="K5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36" s="29">
        <v>48</v>
      </c>
      <c r="M536" s="29">
        <v>14</v>
      </c>
      <c r="N536" s="29">
        <v>13</v>
      </c>
      <c r="O536" s="29">
        <v>4</v>
      </c>
      <c r="P536" s="29">
        <v>3</v>
      </c>
      <c r="Q536" s="30">
        <v>14</v>
      </c>
      <c r="R536">
        <v>0</v>
      </c>
      <c r="S536">
        <v>0</v>
      </c>
      <c r="T536">
        <v>0</v>
      </c>
      <c r="U536">
        <v>0</v>
      </c>
      <c r="V536" t="s">
        <v>51</v>
      </c>
      <c r="W536" t="s">
        <v>79</v>
      </c>
      <c r="X536" t="s">
        <v>36</v>
      </c>
      <c r="Y536">
        <v>2</v>
      </c>
      <c r="Z536">
        <v>0</v>
      </c>
      <c r="AA536">
        <v>26</v>
      </c>
      <c r="AB536" t="str" cm="1">
        <f t="array" ref="AB5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36">
        <v>50</v>
      </c>
      <c r="AD536">
        <v>1</v>
      </c>
      <c r="AE536" t="s">
        <v>136</v>
      </c>
      <c r="AF536" t="s">
        <v>1757</v>
      </c>
      <c r="AG536">
        <v>2363</v>
      </c>
      <c r="AH536">
        <v>3.8535759629999999</v>
      </c>
      <c r="AI536" s="37" t="str" cm="1">
        <f t="array" ref="AI5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36">
        <v>0</v>
      </c>
      <c r="AK536" s="1" t="s">
        <v>1758</v>
      </c>
      <c r="AL536" s="17" t="s">
        <v>14642</v>
      </c>
    </row>
    <row r="537" spans="1:38" x14ac:dyDescent="0.3">
      <c r="A537">
        <v>536</v>
      </c>
      <c r="B537" t="s">
        <v>1759</v>
      </c>
      <c r="C537">
        <v>3.65</v>
      </c>
      <c r="D537">
        <v>9</v>
      </c>
      <c r="E537">
        <v>5.35</v>
      </c>
      <c r="F537">
        <v>100</v>
      </c>
      <c r="G537">
        <f>Table1[[#This Row],[price]]*Table1[[#This Row],[units_sold]]</f>
        <v>365</v>
      </c>
      <c r="H537" t="str" cm="1">
        <f t="array" ref="H5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37" t="s">
        <v>14089</v>
      </c>
      <c r="J537" s="28">
        <v>3.38</v>
      </c>
      <c r="K537" s="35" t="str" cm="1">
        <f t="array" ref="K5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37" s="29">
        <v>8</v>
      </c>
      <c r="M537" s="29">
        <v>3</v>
      </c>
      <c r="N537" s="29">
        <v>2</v>
      </c>
      <c r="O537" s="29">
        <v>0</v>
      </c>
      <c r="P537" s="29">
        <v>1</v>
      </c>
      <c r="Q537" s="30">
        <v>2</v>
      </c>
      <c r="R537">
        <v>2</v>
      </c>
      <c r="S537">
        <v>1</v>
      </c>
      <c r="T537">
        <v>0</v>
      </c>
      <c r="U537">
        <v>1</v>
      </c>
      <c r="V537" t="s">
        <v>42</v>
      </c>
      <c r="W537" t="s">
        <v>79</v>
      </c>
      <c r="X537" t="s">
        <v>36</v>
      </c>
      <c r="Y537">
        <v>1</v>
      </c>
      <c r="Z537">
        <v>0</v>
      </c>
      <c r="AA537">
        <v>81</v>
      </c>
      <c r="AB537" t="str" cm="1">
        <f t="array" ref="AB5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537">
        <v>50</v>
      </c>
      <c r="AE537" t="s">
        <v>37</v>
      </c>
      <c r="AF537" t="s">
        <v>1760</v>
      </c>
      <c r="AG537">
        <v>8888</v>
      </c>
      <c r="AH537">
        <v>4.2432493249999998</v>
      </c>
      <c r="AI537" s="37" t="str" cm="1">
        <f t="array" ref="AI5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37">
        <v>0</v>
      </c>
      <c r="AK537" t="s">
        <v>1761</v>
      </c>
      <c r="AL537" s="18" t="s">
        <v>14643</v>
      </c>
    </row>
    <row r="538" spans="1:38" x14ac:dyDescent="0.3">
      <c r="A538">
        <v>537</v>
      </c>
      <c r="B538" t="s">
        <v>1762</v>
      </c>
      <c r="C538">
        <v>2.81</v>
      </c>
      <c r="D538">
        <v>3</v>
      </c>
      <c r="E538">
        <v>0.19</v>
      </c>
      <c r="F538">
        <v>5000</v>
      </c>
      <c r="G538">
        <f>Table1[[#This Row],[price]]*Table1[[#This Row],[units_sold]]</f>
        <v>14050</v>
      </c>
      <c r="H538" t="str" cm="1">
        <f t="array" ref="H5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38" t="s">
        <v>14088</v>
      </c>
      <c r="J538" s="28">
        <v>3.91</v>
      </c>
      <c r="K538" s="35" t="str" cm="1">
        <f t="array" ref="K5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38" s="29">
        <v>940</v>
      </c>
      <c r="M538" s="29">
        <v>453</v>
      </c>
      <c r="N538" s="29">
        <v>198</v>
      </c>
      <c r="O538" s="29">
        <v>124</v>
      </c>
      <c r="P538" s="29">
        <v>78</v>
      </c>
      <c r="Q538" s="30">
        <v>87</v>
      </c>
      <c r="R538">
        <v>0</v>
      </c>
      <c r="S538">
        <v>0</v>
      </c>
      <c r="T538">
        <v>0</v>
      </c>
      <c r="U538">
        <v>0</v>
      </c>
      <c r="V538" t="s">
        <v>34</v>
      </c>
      <c r="W538" t="s">
        <v>52</v>
      </c>
      <c r="X538" t="s">
        <v>36</v>
      </c>
      <c r="Y538">
        <v>1</v>
      </c>
      <c r="Z538">
        <v>0</v>
      </c>
      <c r="AA538">
        <v>43</v>
      </c>
      <c r="AB538" t="str" cm="1">
        <f t="array" ref="AB5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38">
        <v>50</v>
      </c>
      <c r="AD538">
        <v>1</v>
      </c>
      <c r="AE538" t="s">
        <v>37</v>
      </c>
      <c r="AF538" t="s">
        <v>880</v>
      </c>
      <c r="AG538">
        <v>42919</v>
      </c>
      <c r="AH538">
        <v>4.1059670539999997</v>
      </c>
      <c r="AI538" s="37" t="str" cm="1">
        <f t="array" ref="AI5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38">
        <v>0</v>
      </c>
      <c r="AK538" t="s">
        <v>1763</v>
      </c>
      <c r="AL538" s="17" t="s">
        <v>14644</v>
      </c>
    </row>
    <row r="539" spans="1:38" x14ac:dyDescent="0.3">
      <c r="A539">
        <v>538</v>
      </c>
      <c r="B539" t="s">
        <v>1764</v>
      </c>
      <c r="C539">
        <v>4.66</v>
      </c>
      <c r="D539">
        <v>5</v>
      </c>
      <c r="E539">
        <v>0.34</v>
      </c>
      <c r="F539">
        <v>10000</v>
      </c>
      <c r="G539">
        <f>Table1[[#This Row],[price]]*Table1[[#This Row],[units_sold]]</f>
        <v>46600</v>
      </c>
      <c r="H539" t="str" cm="1">
        <f t="array" ref="H5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39" t="s">
        <v>14088</v>
      </c>
      <c r="J539" s="28">
        <v>4.28</v>
      </c>
      <c r="K539" s="35" t="str" cm="1">
        <f t="array" ref="K5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39" s="29">
        <v>1594</v>
      </c>
      <c r="M539" s="29">
        <v>973</v>
      </c>
      <c r="N539" s="29">
        <v>300</v>
      </c>
      <c r="O539" s="29">
        <v>187</v>
      </c>
      <c r="P539" s="29">
        <v>58</v>
      </c>
      <c r="Q539" s="30">
        <v>76</v>
      </c>
      <c r="R539">
        <v>1</v>
      </c>
      <c r="S539">
        <v>0</v>
      </c>
      <c r="T539">
        <v>1</v>
      </c>
      <c r="U539">
        <v>0</v>
      </c>
      <c r="V539" t="s">
        <v>144</v>
      </c>
      <c r="W539" t="s">
        <v>52</v>
      </c>
      <c r="X539" t="s">
        <v>36</v>
      </c>
      <c r="Y539">
        <v>1</v>
      </c>
      <c r="Z539">
        <v>0</v>
      </c>
      <c r="AA539">
        <v>41</v>
      </c>
      <c r="AB539" t="str" cm="1">
        <f t="array" ref="AB5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39">
        <v>50</v>
      </c>
      <c r="AE539" t="s">
        <v>37</v>
      </c>
      <c r="AF539" t="s">
        <v>1765</v>
      </c>
      <c r="AG539">
        <v>85562</v>
      </c>
      <c r="AH539">
        <v>4.3945910570000004</v>
      </c>
      <c r="AI539" s="37" t="str" cm="1">
        <f t="array" ref="AI5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39">
        <v>0</v>
      </c>
      <c r="AK539" t="s">
        <v>1766</v>
      </c>
      <c r="AL539" s="18" t="s">
        <v>14645</v>
      </c>
    </row>
    <row r="540" spans="1:38" x14ac:dyDescent="0.3">
      <c r="A540">
        <v>539</v>
      </c>
      <c r="B540" t="s">
        <v>1767</v>
      </c>
      <c r="C540">
        <v>5</v>
      </c>
      <c r="D540">
        <v>16</v>
      </c>
      <c r="E540">
        <v>11</v>
      </c>
      <c r="F540">
        <v>1000</v>
      </c>
      <c r="G540">
        <f>Table1[[#This Row],[price]]*Table1[[#This Row],[units_sold]]</f>
        <v>5000</v>
      </c>
      <c r="H540" t="str" cm="1">
        <f t="array" ref="H5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40" t="s">
        <v>14089</v>
      </c>
      <c r="J540" s="28">
        <v>4.2300000000000004</v>
      </c>
      <c r="K540" s="35" t="str" cm="1">
        <f t="array" ref="K5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40" s="29">
        <v>62</v>
      </c>
      <c r="M540" s="29">
        <v>39</v>
      </c>
      <c r="N540" s="29">
        <v>10</v>
      </c>
      <c r="O540" s="29">
        <v>5</v>
      </c>
      <c r="P540" s="29">
        <v>4</v>
      </c>
      <c r="Q540" s="30">
        <v>4</v>
      </c>
      <c r="R540">
        <v>0</v>
      </c>
      <c r="S540">
        <v>0</v>
      </c>
      <c r="T540">
        <v>0</v>
      </c>
      <c r="U540">
        <v>0</v>
      </c>
      <c r="V540" t="s">
        <v>64</v>
      </c>
      <c r="W540" t="s">
        <v>43</v>
      </c>
      <c r="X540" t="s">
        <v>36</v>
      </c>
      <c r="Y540">
        <v>2</v>
      </c>
      <c r="Z540">
        <v>0</v>
      </c>
      <c r="AA540">
        <v>41</v>
      </c>
      <c r="AB540" t="str" cm="1">
        <f t="array" ref="AB5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0">
        <v>50</v>
      </c>
      <c r="AE540" t="s">
        <v>37</v>
      </c>
      <c r="AF540" t="s">
        <v>1768</v>
      </c>
      <c r="AG540">
        <v>10501</v>
      </c>
      <c r="AH540">
        <v>4.0292353109999999</v>
      </c>
      <c r="AI540" s="37" t="str" cm="1">
        <f t="array" ref="AI5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40">
        <v>0</v>
      </c>
      <c r="AK540" t="s">
        <v>1769</v>
      </c>
      <c r="AL540" s="17" t="s">
        <v>14646</v>
      </c>
    </row>
    <row r="541" spans="1:38" x14ac:dyDescent="0.3">
      <c r="A541">
        <v>540</v>
      </c>
      <c r="B541" t="s">
        <v>1770</v>
      </c>
      <c r="C541">
        <v>13</v>
      </c>
      <c r="D541">
        <v>11</v>
      </c>
      <c r="E541">
        <v>-2</v>
      </c>
      <c r="F541">
        <v>1000</v>
      </c>
      <c r="G541">
        <f>Table1[[#This Row],[price]]*Table1[[#This Row],[units_sold]]</f>
        <v>13000</v>
      </c>
      <c r="H541" t="str" cm="1">
        <f t="array" ref="H5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41" t="s">
        <v>14089</v>
      </c>
      <c r="J541" s="28">
        <v>3.53</v>
      </c>
      <c r="K541" s="35" t="str" cm="1">
        <f t="array" ref="K5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41" s="29">
        <v>302</v>
      </c>
      <c r="M541" s="29">
        <v>125</v>
      </c>
      <c r="N541" s="29">
        <v>47</v>
      </c>
      <c r="O541" s="29">
        <v>47</v>
      </c>
      <c r="P541" s="29">
        <v>29</v>
      </c>
      <c r="Q541" s="30">
        <v>54</v>
      </c>
      <c r="R541">
        <v>0</v>
      </c>
      <c r="S541">
        <v>0</v>
      </c>
      <c r="T541">
        <v>0</v>
      </c>
      <c r="U541">
        <v>0</v>
      </c>
      <c r="V541" t="s">
        <v>87</v>
      </c>
      <c r="W541" t="s">
        <v>35</v>
      </c>
      <c r="X541" t="s">
        <v>36</v>
      </c>
      <c r="Y541">
        <v>3</v>
      </c>
      <c r="Z541">
        <v>0</v>
      </c>
      <c r="AA541">
        <v>43</v>
      </c>
      <c r="AB541" t="str" cm="1">
        <f t="array" ref="AB5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1">
        <v>50</v>
      </c>
      <c r="AE541" t="s">
        <v>37</v>
      </c>
      <c r="AF541" t="s">
        <v>1771</v>
      </c>
      <c r="AG541">
        <v>4524</v>
      </c>
      <c r="AH541">
        <v>3.865384615</v>
      </c>
      <c r="AI541" s="37" t="str" cm="1">
        <f t="array" ref="AI5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41">
        <v>0</v>
      </c>
      <c r="AK541" t="s">
        <v>1772</v>
      </c>
      <c r="AL541" s="18" t="s">
        <v>14647</v>
      </c>
    </row>
    <row r="542" spans="1:38" x14ac:dyDescent="0.3">
      <c r="A542">
        <v>541</v>
      </c>
      <c r="B542" t="s">
        <v>1773</v>
      </c>
      <c r="C542">
        <v>8</v>
      </c>
      <c r="D542">
        <v>85</v>
      </c>
      <c r="E542">
        <v>77</v>
      </c>
      <c r="F542">
        <v>100</v>
      </c>
      <c r="G542">
        <f>Table1[[#This Row],[price]]*Table1[[#This Row],[units_sold]]</f>
        <v>800</v>
      </c>
      <c r="H542" t="str" cm="1">
        <f t="array" ref="H5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42" t="s">
        <v>14088</v>
      </c>
      <c r="J542" s="28">
        <v>3.5</v>
      </c>
      <c r="K542" s="35" t="str" cm="1">
        <f t="array" ref="K5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42" s="29">
        <v>2</v>
      </c>
      <c r="M542" s="29">
        <v>0</v>
      </c>
      <c r="N542" s="29">
        <v>1</v>
      </c>
      <c r="O542" s="29">
        <v>1</v>
      </c>
      <c r="P542" s="29">
        <v>0</v>
      </c>
      <c r="Q542" s="30">
        <v>0</v>
      </c>
      <c r="R542">
        <v>0</v>
      </c>
      <c r="S542">
        <v>0</v>
      </c>
      <c r="T542">
        <v>0</v>
      </c>
      <c r="U542">
        <v>0</v>
      </c>
      <c r="V542" t="s">
        <v>281</v>
      </c>
      <c r="W542" t="s">
        <v>52</v>
      </c>
      <c r="X542" t="s">
        <v>36</v>
      </c>
      <c r="Y542">
        <v>3</v>
      </c>
      <c r="Z542">
        <v>0</v>
      </c>
      <c r="AA542">
        <v>45</v>
      </c>
      <c r="AB542" t="str" cm="1">
        <f t="array" ref="AB5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2">
        <v>50</v>
      </c>
      <c r="AE542" t="s">
        <v>37</v>
      </c>
      <c r="AF542" t="s">
        <v>1774</v>
      </c>
      <c r="AG542">
        <v>59234</v>
      </c>
      <c r="AH542">
        <v>3.9870513559999998</v>
      </c>
      <c r="AI542" s="37" t="str" cm="1">
        <f t="array" ref="AI5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42">
        <v>0</v>
      </c>
      <c r="AK542" t="s">
        <v>1775</v>
      </c>
      <c r="AL542" s="17" t="s">
        <v>14648</v>
      </c>
    </row>
    <row r="543" spans="1:38" x14ac:dyDescent="0.3">
      <c r="A543">
        <v>542</v>
      </c>
      <c r="B543" t="s">
        <v>1776</v>
      </c>
      <c r="C543">
        <v>7</v>
      </c>
      <c r="D543">
        <v>6</v>
      </c>
      <c r="E543">
        <v>-1</v>
      </c>
      <c r="F543">
        <v>100</v>
      </c>
      <c r="G543">
        <f>Table1[[#This Row],[price]]*Table1[[#This Row],[units_sold]]</f>
        <v>700</v>
      </c>
      <c r="H543" t="str" cm="1">
        <f t="array" ref="H5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43" t="s">
        <v>14088</v>
      </c>
      <c r="J543" s="28">
        <v>4.07</v>
      </c>
      <c r="K543" s="35" t="str" cm="1">
        <f t="array" ref="K5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43" s="29">
        <v>30</v>
      </c>
      <c r="M543" s="29">
        <v>18</v>
      </c>
      <c r="N543" s="29">
        <v>4</v>
      </c>
      <c r="O543" s="29">
        <v>4</v>
      </c>
      <c r="P543" s="29">
        <v>0</v>
      </c>
      <c r="Q543" s="30">
        <v>4</v>
      </c>
      <c r="R543">
        <v>0</v>
      </c>
      <c r="S543">
        <v>0</v>
      </c>
      <c r="T543">
        <v>0</v>
      </c>
      <c r="U543">
        <v>0</v>
      </c>
      <c r="V543" t="s">
        <v>281</v>
      </c>
      <c r="W543" t="s">
        <v>43</v>
      </c>
      <c r="X543" t="s">
        <v>36</v>
      </c>
      <c r="Y543">
        <v>2</v>
      </c>
      <c r="Z543">
        <v>0</v>
      </c>
      <c r="AA543">
        <v>44</v>
      </c>
      <c r="AB543" t="str" cm="1">
        <f t="array" ref="AB5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3">
        <v>50</v>
      </c>
      <c r="AE543" t="s">
        <v>37</v>
      </c>
      <c r="AF543" t="s">
        <v>1123</v>
      </c>
      <c r="AG543">
        <v>16803</v>
      </c>
      <c r="AH543">
        <v>4.1550318400000004</v>
      </c>
      <c r="AI543" s="37" t="str" cm="1">
        <f t="array" ref="AI5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43">
        <v>0</v>
      </c>
      <c r="AK543" t="s">
        <v>1778</v>
      </c>
      <c r="AL543" s="18" t="s">
        <v>14649</v>
      </c>
    </row>
    <row r="544" spans="1:38" x14ac:dyDescent="0.3">
      <c r="A544">
        <v>543</v>
      </c>
      <c r="B544" t="s">
        <v>1779</v>
      </c>
      <c r="C544">
        <v>12</v>
      </c>
      <c r="D544">
        <v>11</v>
      </c>
      <c r="E544">
        <v>-1</v>
      </c>
      <c r="F544">
        <v>1000</v>
      </c>
      <c r="G544">
        <f>Table1[[#This Row],[price]]*Table1[[#This Row],[units_sold]]</f>
        <v>12000</v>
      </c>
      <c r="H544" t="str" cm="1">
        <f t="array" ref="H5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44" t="s">
        <v>14089</v>
      </c>
      <c r="J544" s="28">
        <v>3.37</v>
      </c>
      <c r="K544" s="35" t="str" cm="1">
        <f t="array" ref="K5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44" s="29">
        <v>928</v>
      </c>
      <c r="M544" s="29">
        <v>378</v>
      </c>
      <c r="N544" s="29">
        <v>116</v>
      </c>
      <c r="O544" s="29">
        <v>117</v>
      </c>
      <c r="P544" s="29">
        <v>102</v>
      </c>
      <c r="Q544" s="30">
        <v>215</v>
      </c>
      <c r="R544">
        <v>0</v>
      </c>
      <c r="S544">
        <v>0</v>
      </c>
      <c r="T544">
        <v>0</v>
      </c>
      <c r="U544">
        <v>0</v>
      </c>
      <c r="V544" t="s">
        <v>100</v>
      </c>
      <c r="W544" t="s">
        <v>52</v>
      </c>
      <c r="X544" t="s">
        <v>36</v>
      </c>
      <c r="Y544">
        <v>3</v>
      </c>
      <c r="Z544">
        <v>0</v>
      </c>
      <c r="AA544">
        <v>32</v>
      </c>
      <c r="AB544" t="str" cm="1">
        <f t="array" ref="AB5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44">
        <v>50</v>
      </c>
      <c r="AE544" t="s">
        <v>37</v>
      </c>
      <c r="AF544" t="s">
        <v>1780</v>
      </c>
      <c r="AG544">
        <v>2397</v>
      </c>
      <c r="AH544">
        <v>3.8606591570000002</v>
      </c>
      <c r="AI544" s="37" t="str" cm="1">
        <f t="array" ref="AI5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44">
        <v>0</v>
      </c>
      <c r="AK544" t="s">
        <v>1781</v>
      </c>
      <c r="AL544" s="17" t="s">
        <v>14650</v>
      </c>
    </row>
    <row r="545" spans="1:38" x14ac:dyDescent="0.3">
      <c r="A545">
        <v>544</v>
      </c>
      <c r="B545" t="s">
        <v>1782</v>
      </c>
      <c r="C545">
        <v>5</v>
      </c>
      <c r="D545">
        <v>5</v>
      </c>
      <c r="E545">
        <v>0</v>
      </c>
      <c r="F545">
        <v>1000</v>
      </c>
      <c r="G545">
        <f>Table1[[#This Row],[price]]*Table1[[#This Row],[units_sold]]</f>
        <v>5000</v>
      </c>
      <c r="H545" t="str" cm="1">
        <f t="array" ref="H5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45" t="s">
        <v>14089</v>
      </c>
      <c r="J545" s="28">
        <v>3.68</v>
      </c>
      <c r="K545" s="35" t="str" cm="1">
        <f t="array" ref="K5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45" s="29">
        <v>155</v>
      </c>
      <c r="M545" s="29">
        <v>67</v>
      </c>
      <c r="N545" s="29">
        <v>26</v>
      </c>
      <c r="O545" s="29">
        <v>26</v>
      </c>
      <c r="P545" s="29">
        <v>18</v>
      </c>
      <c r="Q545" s="30">
        <v>18</v>
      </c>
      <c r="R545">
        <v>0</v>
      </c>
      <c r="S545">
        <v>0</v>
      </c>
      <c r="T545">
        <v>0</v>
      </c>
      <c r="U545">
        <v>0</v>
      </c>
      <c r="V545" t="s">
        <v>51</v>
      </c>
      <c r="W545" t="s">
        <v>52</v>
      </c>
      <c r="X545" t="s">
        <v>36</v>
      </c>
      <c r="Y545">
        <v>2</v>
      </c>
      <c r="Z545">
        <v>0</v>
      </c>
      <c r="AA545">
        <v>45</v>
      </c>
      <c r="AB545" t="str" cm="1">
        <f t="array" ref="AB5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5">
        <v>50</v>
      </c>
      <c r="AE545" t="s">
        <v>37</v>
      </c>
      <c r="AF545" t="s">
        <v>165</v>
      </c>
      <c r="AG545">
        <v>10600</v>
      </c>
      <c r="AH545">
        <v>3.8675471699999999</v>
      </c>
      <c r="AI545" s="37" t="str" cm="1">
        <f t="array" ref="AI5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45">
        <v>0</v>
      </c>
      <c r="AK545" s="1" t="s">
        <v>1783</v>
      </c>
      <c r="AL545" s="18" t="s">
        <v>14517</v>
      </c>
    </row>
    <row r="546" spans="1:38" x14ac:dyDescent="0.3">
      <c r="A546">
        <v>545</v>
      </c>
      <c r="B546" t="s">
        <v>1784</v>
      </c>
      <c r="C546">
        <v>13</v>
      </c>
      <c r="D546">
        <v>33</v>
      </c>
      <c r="E546">
        <v>20</v>
      </c>
      <c r="F546">
        <v>1000</v>
      </c>
      <c r="G546">
        <f>Table1[[#This Row],[price]]*Table1[[#This Row],[units_sold]]</f>
        <v>13000</v>
      </c>
      <c r="H546" t="str" cm="1">
        <f t="array" ref="H5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46" t="s">
        <v>14089</v>
      </c>
      <c r="J546" s="28">
        <v>3.88</v>
      </c>
      <c r="K546" s="35" t="str" cm="1">
        <f t="array" ref="K5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46" s="29">
        <v>122</v>
      </c>
      <c r="M546" s="29">
        <v>59</v>
      </c>
      <c r="N546" s="29">
        <v>27</v>
      </c>
      <c r="O546" s="29">
        <v>14</v>
      </c>
      <c r="P546" s="29">
        <v>6</v>
      </c>
      <c r="Q546" s="30">
        <v>16</v>
      </c>
      <c r="R546">
        <v>0</v>
      </c>
      <c r="S546">
        <v>0</v>
      </c>
      <c r="T546">
        <v>0</v>
      </c>
      <c r="U546">
        <v>0</v>
      </c>
      <c r="V546" t="s">
        <v>576</v>
      </c>
      <c r="W546" t="s">
        <v>52</v>
      </c>
      <c r="X546" t="s">
        <v>36</v>
      </c>
      <c r="Y546">
        <v>3</v>
      </c>
      <c r="Z546">
        <v>0</v>
      </c>
      <c r="AA546">
        <v>44</v>
      </c>
      <c r="AB546" t="str" cm="1">
        <f t="array" ref="AB5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6">
        <v>50</v>
      </c>
      <c r="AE546" t="s">
        <v>136</v>
      </c>
      <c r="AF546" t="s">
        <v>1785</v>
      </c>
      <c r="AG546">
        <v>114</v>
      </c>
      <c r="AH546">
        <v>4.1491228070000004</v>
      </c>
      <c r="AI546" s="37" t="str" cm="1">
        <f t="array" ref="AI5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46">
        <v>0</v>
      </c>
      <c r="AK546" s="1" t="s">
        <v>1786</v>
      </c>
      <c r="AL546" s="17" t="s">
        <v>14651</v>
      </c>
    </row>
    <row r="547" spans="1:38" x14ac:dyDescent="0.3">
      <c r="A547">
        <v>546</v>
      </c>
      <c r="B547" t="s">
        <v>1787</v>
      </c>
      <c r="C547">
        <v>14</v>
      </c>
      <c r="D547">
        <v>75</v>
      </c>
      <c r="E547">
        <v>61</v>
      </c>
      <c r="F547">
        <v>10000</v>
      </c>
      <c r="G547">
        <f>Table1[[#This Row],[price]]*Table1[[#This Row],[units_sold]]</f>
        <v>140000</v>
      </c>
      <c r="H547" t="str" cm="1">
        <f t="array" ref="H5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547" t="s">
        <v>14088</v>
      </c>
      <c r="J547" s="28">
        <v>4.1500000000000004</v>
      </c>
      <c r="K547" s="35" t="str" cm="1">
        <f t="array" ref="K5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47" s="29">
        <v>2514</v>
      </c>
      <c r="M547" s="29">
        <v>1375</v>
      </c>
      <c r="N547" s="29">
        <v>544</v>
      </c>
      <c r="O547" s="29">
        <v>332</v>
      </c>
      <c r="P547" s="29">
        <v>122</v>
      </c>
      <c r="Q547" s="30">
        <v>141</v>
      </c>
      <c r="R547">
        <v>0</v>
      </c>
      <c r="S547">
        <v>0</v>
      </c>
      <c r="T547">
        <v>0</v>
      </c>
      <c r="U547">
        <v>0</v>
      </c>
      <c r="V547" t="s">
        <v>70</v>
      </c>
      <c r="W547" t="s">
        <v>52</v>
      </c>
      <c r="X547" t="s">
        <v>36</v>
      </c>
      <c r="Y547">
        <v>4</v>
      </c>
      <c r="Z547">
        <v>0</v>
      </c>
      <c r="AA547">
        <v>43</v>
      </c>
      <c r="AB547" t="str" cm="1">
        <f t="array" ref="AB5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7">
        <v>50</v>
      </c>
      <c r="AE547" t="s">
        <v>37</v>
      </c>
      <c r="AF547" t="s">
        <v>1788</v>
      </c>
      <c r="AG547">
        <v>27719</v>
      </c>
      <c r="AH547">
        <v>4.0706374690000002</v>
      </c>
      <c r="AI547" s="37" t="str" cm="1">
        <f t="array" ref="AI5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47">
        <v>0</v>
      </c>
      <c r="AK547" t="s">
        <v>1789</v>
      </c>
      <c r="AL547" s="18" t="s">
        <v>14652</v>
      </c>
    </row>
    <row r="548" spans="1:38" x14ac:dyDescent="0.3">
      <c r="A548">
        <v>547</v>
      </c>
      <c r="B548" t="s">
        <v>1790</v>
      </c>
      <c r="C548">
        <v>7</v>
      </c>
      <c r="D548">
        <v>6</v>
      </c>
      <c r="E548">
        <v>-1</v>
      </c>
      <c r="F548">
        <v>10000</v>
      </c>
      <c r="G548">
        <f>Table1[[#This Row],[price]]*Table1[[#This Row],[units_sold]]</f>
        <v>70000</v>
      </c>
      <c r="H548" t="str" cm="1">
        <f t="array" ref="H5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48" t="s">
        <v>14089</v>
      </c>
      <c r="J548" s="28">
        <v>3.48</v>
      </c>
      <c r="K548" s="35" t="str" cm="1">
        <f t="array" ref="K5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48" s="29">
        <v>2504</v>
      </c>
      <c r="M548" s="29">
        <v>892</v>
      </c>
      <c r="N548" s="29">
        <v>491</v>
      </c>
      <c r="O548" s="29">
        <v>456</v>
      </c>
      <c r="P548" s="29">
        <v>247</v>
      </c>
      <c r="Q548" s="30">
        <v>418</v>
      </c>
      <c r="R548">
        <v>0</v>
      </c>
      <c r="S548">
        <v>0</v>
      </c>
      <c r="T548">
        <v>0</v>
      </c>
      <c r="U548">
        <v>0</v>
      </c>
      <c r="V548" t="s">
        <v>144</v>
      </c>
      <c r="W548" t="s">
        <v>79</v>
      </c>
      <c r="X548" t="s">
        <v>36</v>
      </c>
      <c r="Y548">
        <v>2</v>
      </c>
      <c r="Z548">
        <v>0</v>
      </c>
      <c r="AA548">
        <v>39</v>
      </c>
      <c r="AB548" t="str" cm="1">
        <f t="array" ref="AB5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48">
        <v>50</v>
      </c>
      <c r="AE548" t="s">
        <v>37</v>
      </c>
      <c r="AF548" t="s">
        <v>1791</v>
      </c>
      <c r="AG548">
        <v>25260</v>
      </c>
      <c r="AH548">
        <v>3.9956057010000001</v>
      </c>
      <c r="AI548" s="37" t="str" cm="1">
        <f t="array" ref="AI5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48">
        <v>0</v>
      </c>
      <c r="AK548" t="s">
        <v>1793</v>
      </c>
      <c r="AL548" s="17" t="s">
        <v>14653</v>
      </c>
    </row>
    <row r="549" spans="1:38" x14ac:dyDescent="0.3">
      <c r="A549">
        <v>548</v>
      </c>
      <c r="B549" t="s">
        <v>1794</v>
      </c>
      <c r="C549">
        <v>6</v>
      </c>
      <c r="D549">
        <v>6</v>
      </c>
      <c r="E549">
        <v>0</v>
      </c>
      <c r="F549">
        <v>20000</v>
      </c>
      <c r="G549">
        <f>Table1[[#This Row],[price]]*Table1[[#This Row],[units_sold]]</f>
        <v>120000</v>
      </c>
      <c r="H549" t="str" cm="1">
        <f t="array" ref="H5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549" t="s">
        <v>14089</v>
      </c>
      <c r="J549" s="28">
        <v>3.74</v>
      </c>
      <c r="K549" s="35" t="str" cm="1">
        <f t="array" ref="K5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49" s="29">
        <v>6509</v>
      </c>
      <c r="M549" s="29">
        <v>2620</v>
      </c>
      <c r="N549" s="29">
        <v>1456</v>
      </c>
      <c r="O549" s="29">
        <v>1235</v>
      </c>
      <c r="P549" s="29">
        <v>515</v>
      </c>
      <c r="Q549" s="30">
        <v>683</v>
      </c>
      <c r="R549">
        <v>0</v>
      </c>
      <c r="S549">
        <v>0</v>
      </c>
      <c r="T549">
        <v>0</v>
      </c>
      <c r="U549">
        <v>0</v>
      </c>
      <c r="V549" t="s">
        <v>34</v>
      </c>
      <c r="W549" t="s">
        <v>35</v>
      </c>
      <c r="X549" t="s">
        <v>36</v>
      </c>
      <c r="Y549">
        <v>2</v>
      </c>
      <c r="Z549">
        <v>0</v>
      </c>
      <c r="AA549">
        <v>43</v>
      </c>
      <c r="AB549" t="str" cm="1">
        <f t="array" ref="AB5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49">
        <v>50</v>
      </c>
      <c r="AE549" t="s">
        <v>37</v>
      </c>
      <c r="AF549" t="s">
        <v>1795</v>
      </c>
      <c r="AG549">
        <v>11740</v>
      </c>
      <c r="AH549">
        <v>4.1137989780000002</v>
      </c>
      <c r="AI549" s="37" t="str" cm="1">
        <f t="array" ref="AI5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49">
        <v>0</v>
      </c>
      <c r="AK549" t="s">
        <v>1796</v>
      </c>
      <c r="AL549" s="18" t="s">
        <v>14654</v>
      </c>
    </row>
    <row r="550" spans="1:38" x14ac:dyDescent="0.3">
      <c r="A550">
        <v>549</v>
      </c>
      <c r="B550" t="s">
        <v>1797</v>
      </c>
      <c r="C550">
        <v>8</v>
      </c>
      <c r="D550">
        <v>7</v>
      </c>
      <c r="E550">
        <v>-1</v>
      </c>
      <c r="F550">
        <v>5000</v>
      </c>
      <c r="G550">
        <f>Table1[[#This Row],[price]]*Table1[[#This Row],[units_sold]]</f>
        <v>40000</v>
      </c>
      <c r="H550" t="str" cm="1">
        <f t="array" ref="H5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50" t="s">
        <v>14089</v>
      </c>
      <c r="J550" s="28">
        <v>4.0999999999999996</v>
      </c>
      <c r="K550" s="35" t="str" cm="1">
        <f t="array" ref="K5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50" s="29">
        <v>1512</v>
      </c>
      <c r="M550" s="29">
        <v>845</v>
      </c>
      <c r="N550" s="29">
        <v>294</v>
      </c>
      <c r="O550" s="29">
        <v>179</v>
      </c>
      <c r="P550" s="29">
        <v>72</v>
      </c>
      <c r="Q550" s="30">
        <v>122</v>
      </c>
      <c r="R550">
        <v>0</v>
      </c>
      <c r="S550">
        <v>0</v>
      </c>
      <c r="T550">
        <v>0</v>
      </c>
      <c r="U550">
        <v>0</v>
      </c>
      <c r="V550" t="s">
        <v>144</v>
      </c>
      <c r="W550" t="s">
        <v>52</v>
      </c>
      <c r="X550" t="s">
        <v>36</v>
      </c>
      <c r="Y550">
        <v>3</v>
      </c>
      <c r="Z550">
        <v>0</v>
      </c>
      <c r="AA550">
        <v>43</v>
      </c>
      <c r="AB550" t="str" cm="1">
        <f t="array" ref="AB5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50">
        <v>50</v>
      </c>
      <c r="AE550" t="s">
        <v>37</v>
      </c>
      <c r="AF550" t="s">
        <v>1798</v>
      </c>
      <c r="AG550">
        <v>92005</v>
      </c>
      <c r="AH550">
        <v>4.3162436819999996</v>
      </c>
      <c r="AI550" s="37" t="str" cm="1">
        <f t="array" ref="AI5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0">
        <v>1</v>
      </c>
      <c r="AK550" t="s">
        <v>1799</v>
      </c>
      <c r="AL550" s="17" t="s">
        <v>14655</v>
      </c>
    </row>
    <row r="551" spans="1:38" x14ac:dyDescent="0.3">
      <c r="A551">
        <v>550</v>
      </c>
      <c r="B551" t="s">
        <v>1800</v>
      </c>
      <c r="C551">
        <v>11</v>
      </c>
      <c r="D551">
        <v>10</v>
      </c>
      <c r="E551">
        <v>-1</v>
      </c>
      <c r="F551">
        <v>100</v>
      </c>
      <c r="G551">
        <f>Table1[[#This Row],[price]]*Table1[[#This Row],[units_sold]]</f>
        <v>1100</v>
      </c>
      <c r="H551" t="str" cm="1">
        <f t="array" ref="H5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51" t="s">
        <v>14089</v>
      </c>
      <c r="J551" s="28">
        <v>3.54</v>
      </c>
      <c r="K551" s="35" t="str" cm="1">
        <f t="array" ref="K5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51" s="29">
        <v>13</v>
      </c>
      <c r="M551" s="29">
        <v>5</v>
      </c>
      <c r="N551" s="29">
        <v>3</v>
      </c>
      <c r="O551" s="29">
        <v>1</v>
      </c>
      <c r="P551" s="29">
        <v>2</v>
      </c>
      <c r="Q551" s="30">
        <v>2</v>
      </c>
      <c r="R551">
        <v>0</v>
      </c>
      <c r="S551">
        <v>0</v>
      </c>
      <c r="T551">
        <v>0</v>
      </c>
      <c r="U551">
        <v>0</v>
      </c>
      <c r="V551" t="s">
        <v>70</v>
      </c>
      <c r="W551" t="s">
        <v>4023</v>
      </c>
      <c r="X551" t="s">
        <v>36</v>
      </c>
      <c r="Y551">
        <v>2</v>
      </c>
      <c r="Z551">
        <v>0</v>
      </c>
      <c r="AA551">
        <v>42</v>
      </c>
      <c r="AB551" t="str" cm="1">
        <f t="array" ref="AB5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51">
        <v>50</v>
      </c>
      <c r="AD551">
        <v>1</v>
      </c>
      <c r="AE551" t="s">
        <v>37</v>
      </c>
      <c r="AF551" t="s">
        <v>1801</v>
      </c>
      <c r="AG551">
        <v>885</v>
      </c>
      <c r="AH551">
        <v>4.1559322029999999</v>
      </c>
      <c r="AI551" s="37" t="str" cm="1">
        <f t="array" ref="AI5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1">
        <v>1</v>
      </c>
      <c r="AK551" t="s">
        <v>1802</v>
      </c>
      <c r="AL551" s="18" t="s">
        <v>14656</v>
      </c>
    </row>
    <row r="552" spans="1:38" x14ac:dyDescent="0.3">
      <c r="A552">
        <v>551</v>
      </c>
      <c r="B552" t="s">
        <v>1803</v>
      </c>
      <c r="C552">
        <v>5.65</v>
      </c>
      <c r="D552">
        <v>33</v>
      </c>
      <c r="E552">
        <v>27.35</v>
      </c>
      <c r="F552">
        <v>10</v>
      </c>
      <c r="G552">
        <f>Table1[[#This Row],[price]]*Table1[[#This Row],[units_sold]]</f>
        <v>56.5</v>
      </c>
      <c r="H552" t="str" cm="1">
        <f t="array" ref="H5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52" t="s">
        <v>14088</v>
      </c>
      <c r="J552" s="28">
        <v>5</v>
      </c>
      <c r="K552" s="35" t="str" cm="1">
        <f t="array" ref="K5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552" s="29">
        <v>0</v>
      </c>
      <c r="M552" s="29"/>
      <c r="N552" s="29"/>
      <c r="O552" s="29"/>
      <c r="P552" s="29"/>
      <c r="Q552" s="30"/>
      <c r="R552">
        <v>0</v>
      </c>
      <c r="S552">
        <v>0</v>
      </c>
      <c r="T552">
        <v>0</v>
      </c>
      <c r="U552">
        <v>0</v>
      </c>
      <c r="V552" t="s">
        <v>51</v>
      </c>
      <c r="W552" t="s">
        <v>4023</v>
      </c>
      <c r="X552" t="s">
        <v>36</v>
      </c>
      <c r="Y552">
        <v>2</v>
      </c>
      <c r="Z552">
        <v>0</v>
      </c>
      <c r="AA552">
        <v>43</v>
      </c>
      <c r="AB552" t="str" cm="1">
        <f t="array" ref="AB5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52">
        <v>50</v>
      </c>
      <c r="AD552">
        <v>1</v>
      </c>
      <c r="AE552" t="s">
        <v>37</v>
      </c>
      <c r="AF552" t="s">
        <v>1805</v>
      </c>
      <c r="AG552">
        <v>28798</v>
      </c>
      <c r="AH552">
        <v>4.0370164590000002</v>
      </c>
      <c r="AI552" s="37" t="str" cm="1">
        <f t="array" ref="AI5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2">
        <v>0</v>
      </c>
      <c r="AK552" t="s">
        <v>1806</v>
      </c>
      <c r="AL552" s="17" t="s">
        <v>14657</v>
      </c>
    </row>
    <row r="553" spans="1:38" x14ac:dyDescent="0.3">
      <c r="A553">
        <v>552</v>
      </c>
      <c r="B553" t="s">
        <v>1807</v>
      </c>
      <c r="C553">
        <v>7</v>
      </c>
      <c r="D553">
        <v>6</v>
      </c>
      <c r="E553">
        <v>-1</v>
      </c>
      <c r="F553">
        <v>100</v>
      </c>
      <c r="G553">
        <f>Table1[[#This Row],[price]]*Table1[[#This Row],[units_sold]]</f>
        <v>700</v>
      </c>
      <c r="H553" t="str" cm="1">
        <f t="array" ref="H5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53" t="s">
        <v>14089</v>
      </c>
      <c r="J553" s="28">
        <v>4.57</v>
      </c>
      <c r="K553" s="35" t="str" cm="1">
        <f t="array" ref="K5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553" s="29">
        <v>23</v>
      </c>
      <c r="M553" s="29">
        <v>16</v>
      </c>
      <c r="N553" s="29">
        <v>4</v>
      </c>
      <c r="O553" s="29">
        <v>3</v>
      </c>
      <c r="P553" s="29">
        <v>0</v>
      </c>
      <c r="Q553" s="30">
        <v>0</v>
      </c>
      <c r="R553">
        <v>1</v>
      </c>
      <c r="S553">
        <v>0</v>
      </c>
      <c r="T553">
        <v>1</v>
      </c>
      <c r="U553">
        <v>0</v>
      </c>
      <c r="V553" t="s">
        <v>4024</v>
      </c>
      <c r="W553" t="s">
        <v>35</v>
      </c>
      <c r="X553" t="s">
        <v>36</v>
      </c>
      <c r="Y553">
        <v>2</v>
      </c>
      <c r="Z553">
        <v>0</v>
      </c>
      <c r="AA553">
        <v>27</v>
      </c>
      <c r="AB553" t="str" cm="1">
        <f t="array" ref="AB5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53">
        <v>50</v>
      </c>
      <c r="AE553" t="s">
        <v>37</v>
      </c>
      <c r="AF553" t="s">
        <v>1809</v>
      </c>
      <c r="AG553">
        <v>105684</v>
      </c>
      <c r="AH553">
        <v>4.4309356190000004</v>
      </c>
      <c r="AI553" s="37" t="str" cm="1">
        <f t="array" ref="AI5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3">
        <v>0</v>
      </c>
      <c r="AK553" t="s">
        <v>1810</v>
      </c>
      <c r="AL553" s="18" t="s">
        <v>14658</v>
      </c>
    </row>
    <row r="554" spans="1:38" x14ac:dyDescent="0.3">
      <c r="A554">
        <v>553</v>
      </c>
      <c r="B554" t="s">
        <v>1811</v>
      </c>
      <c r="C554">
        <v>4.67</v>
      </c>
      <c r="D554">
        <v>4</v>
      </c>
      <c r="E554">
        <v>-0.67</v>
      </c>
      <c r="F554">
        <v>10000</v>
      </c>
      <c r="G554">
        <f>Table1[[#This Row],[price]]*Table1[[#This Row],[units_sold]]</f>
        <v>46700</v>
      </c>
      <c r="H554" t="str" cm="1">
        <f t="array" ref="H5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54" t="s">
        <v>14089</v>
      </c>
      <c r="J554" s="28">
        <v>4.28</v>
      </c>
      <c r="K554" s="35" t="str" cm="1">
        <f t="array" ref="K5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54" s="29">
        <v>936</v>
      </c>
      <c r="M554" s="29">
        <v>597</v>
      </c>
      <c r="N554" s="29">
        <v>164</v>
      </c>
      <c r="O554" s="29">
        <v>84</v>
      </c>
      <c r="P554" s="29">
        <v>25</v>
      </c>
      <c r="Q554" s="30">
        <v>66</v>
      </c>
      <c r="R554">
        <v>1</v>
      </c>
      <c r="S554">
        <v>0</v>
      </c>
      <c r="T554">
        <v>1</v>
      </c>
      <c r="U554">
        <v>0</v>
      </c>
      <c r="V554" t="s">
        <v>34</v>
      </c>
      <c r="W554" t="s">
        <v>4024</v>
      </c>
      <c r="X554" t="s">
        <v>36</v>
      </c>
      <c r="Y554">
        <v>1</v>
      </c>
      <c r="Z554">
        <v>0</v>
      </c>
      <c r="AA554">
        <v>138</v>
      </c>
      <c r="AB554" t="str" cm="1">
        <f t="array" ref="AB5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554">
        <v>50</v>
      </c>
      <c r="AE554" t="s">
        <v>37</v>
      </c>
      <c r="AF554" t="s">
        <v>126</v>
      </c>
      <c r="AG554">
        <v>96838</v>
      </c>
      <c r="AH554">
        <v>4.2646585019999996</v>
      </c>
      <c r="AI554" s="37" t="str" cm="1">
        <f t="array" ref="AI5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4">
        <v>0</v>
      </c>
      <c r="AK554" t="s">
        <v>1812</v>
      </c>
      <c r="AL554" s="17" t="s">
        <v>14659</v>
      </c>
    </row>
    <row r="555" spans="1:38" x14ac:dyDescent="0.3">
      <c r="A555">
        <v>554</v>
      </c>
      <c r="B555" t="s">
        <v>1813</v>
      </c>
      <c r="C555">
        <v>11</v>
      </c>
      <c r="D555">
        <v>10</v>
      </c>
      <c r="E555">
        <v>-1</v>
      </c>
      <c r="F555">
        <v>100</v>
      </c>
      <c r="G555">
        <f>Table1[[#This Row],[price]]*Table1[[#This Row],[units_sold]]</f>
        <v>1100</v>
      </c>
      <c r="H555" t="str" cm="1">
        <f t="array" ref="H5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55" t="s">
        <v>14088</v>
      </c>
      <c r="J555" s="28">
        <v>3.29</v>
      </c>
      <c r="K555" s="35" t="str" cm="1">
        <f t="array" ref="K5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55" s="29">
        <v>49</v>
      </c>
      <c r="M555" s="29">
        <v>15</v>
      </c>
      <c r="N555" s="29">
        <v>8</v>
      </c>
      <c r="O555" s="29">
        <v>12</v>
      </c>
      <c r="P555" s="29">
        <v>4</v>
      </c>
      <c r="Q555" s="30">
        <v>10</v>
      </c>
      <c r="R555">
        <v>0</v>
      </c>
      <c r="S555">
        <v>0</v>
      </c>
      <c r="T555">
        <v>0</v>
      </c>
      <c r="U555">
        <v>0</v>
      </c>
      <c r="V555" t="s">
        <v>64</v>
      </c>
      <c r="W555" t="s">
        <v>35</v>
      </c>
      <c r="X555" t="s">
        <v>36</v>
      </c>
      <c r="Y555">
        <v>2</v>
      </c>
      <c r="Z555">
        <v>0</v>
      </c>
      <c r="AA555">
        <v>80</v>
      </c>
      <c r="AB555" t="str" cm="1">
        <f t="array" ref="AB5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555">
        <v>50</v>
      </c>
      <c r="AD555">
        <v>1</v>
      </c>
      <c r="AE555" t="s">
        <v>37</v>
      </c>
      <c r="AF555" t="s">
        <v>823</v>
      </c>
      <c r="AG555">
        <v>168</v>
      </c>
      <c r="AH555">
        <v>3.7321428569999999</v>
      </c>
      <c r="AI555" s="37" t="str" cm="1">
        <f t="array" ref="AI5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55">
        <v>0</v>
      </c>
      <c r="AK555" t="s">
        <v>1814</v>
      </c>
      <c r="AL555" s="18" t="s">
        <v>14660</v>
      </c>
    </row>
    <row r="556" spans="1:38" x14ac:dyDescent="0.3">
      <c r="A556">
        <v>555</v>
      </c>
      <c r="B556" t="s">
        <v>939</v>
      </c>
      <c r="C556">
        <v>2.8</v>
      </c>
      <c r="D556">
        <v>3</v>
      </c>
      <c r="E556">
        <v>0.2</v>
      </c>
      <c r="F556">
        <v>100</v>
      </c>
      <c r="G556">
        <f>Table1[[#This Row],[price]]*Table1[[#This Row],[units_sold]]</f>
        <v>280</v>
      </c>
      <c r="H556" t="str" cm="1">
        <f t="array" ref="H5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56" t="s">
        <v>14089</v>
      </c>
      <c r="J556" s="28">
        <v>3.17</v>
      </c>
      <c r="K556" s="35" t="str" cm="1">
        <f t="array" ref="K5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56" s="29">
        <v>6</v>
      </c>
      <c r="M556" s="29">
        <v>1</v>
      </c>
      <c r="N556" s="29">
        <v>1</v>
      </c>
      <c r="O556" s="29">
        <v>3</v>
      </c>
      <c r="P556" s="29">
        <v>0</v>
      </c>
      <c r="Q556" s="30">
        <v>1</v>
      </c>
      <c r="R556">
        <v>0</v>
      </c>
      <c r="S556">
        <v>0</v>
      </c>
      <c r="T556">
        <v>0</v>
      </c>
      <c r="U556">
        <v>0</v>
      </c>
      <c r="V556" t="s">
        <v>576</v>
      </c>
      <c r="W556" t="s">
        <v>43</v>
      </c>
      <c r="X556" t="s">
        <v>36</v>
      </c>
      <c r="Y556">
        <v>1</v>
      </c>
      <c r="Z556">
        <v>0</v>
      </c>
      <c r="AA556">
        <v>44</v>
      </c>
      <c r="AB556" t="str" cm="1">
        <f t="array" ref="AB5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56">
        <v>50</v>
      </c>
      <c r="AD556">
        <v>1</v>
      </c>
      <c r="AE556" t="s">
        <v>37</v>
      </c>
      <c r="AF556" t="s">
        <v>1815</v>
      </c>
      <c r="AG556">
        <v>4595</v>
      </c>
      <c r="AH556">
        <v>4.2581066380000001</v>
      </c>
      <c r="AI556" s="37" t="str" cm="1">
        <f t="array" ref="AI5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6">
        <v>0</v>
      </c>
      <c r="AK556" t="s">
        <v>1816</v>
      </c>
      <c r="AL556" s="17" t="s">
        <v>14385</v>
      </c>
    </row>
    <row r="557" spans="1:38" x14ac:dyDescent="0.3">
      <c r="A557">
        <v>556</v>
      </c>
      <c r="B557" t="s">
        <v>1817</v>
      </c>
      <c r="C557">
        <v>16</v>
      </c>
      <c r="D557">
        <v>25</v>
      </c>
      <c r="E557">
        <v>9</v>
      </c>
      <c r="F557">
        <v>10</v>
      </c>
      <c r="G557">
        <f>Table1[[#This Row],[price]]*Table1[[#This Row],[units_sold]]</f>
        <v>160</v>
      </c>
      <c r="H557" t="str" cm="1">
        <f t="array" ref="H5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57" t="s">
        <v>14089</v>
      </c>
      <c r="J557" s="28">
        <v>4.5</v>
      </c>
      <c r="K557" s="35" t="str" cm="1">
        <f t="array" ref="K5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557" s="29">
        <v>4</v>
      </c>
      <c r="M557" s="29">
        <v>3</v>
      </c>
      <c r="N557" s="29">
        <v>0</v>
      </c>
      <c r="O557" s="29">
        <v>1</v>
      </c>
      <c r="P557" s="29">
        <v>0</v>
      </c>
      <c r="Q557" s="30">
        <v>0</v>
      </c>
      <c r="R557">
        <v>0</v>
      </c>
      <c r="S557">
        <v>0</v>
      </c>
      <c r="T557">
        <v>0</v>
      </c>
      <c r="U557">
        <v>0</v>
      </c>
      <c r="V557" t="s">
        <v>34</v>
      </c>
      <c r="W557" t="s">
        <v>52</v>
      </c>
      <c r="X557" t="s">
        <v>36</v>
      </c>
      <c r="Y557">
        <v>5</v>
      </c>
      <c r="Z557">
        <v>0</v>
      </c>
      <c r="AA557">
        <v>55</v>
      </c>
      <c r="AB557" t="str" cm="1">
        <f t="array" ref="AB5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57">
        <v>50</v>
      </c>
      <c r="AE557" t="s">
        <v>37</v>
      </c>
      <c r="AF557" t="s">
        <v>1818</v>
      </c>
      <c r="AG557">
        <v>676</v>
      </c>
      <c r="AH557">
        <v>4.0147928989999997</v>
      </c>
      <c r="AI557" s="37" t="str" cm="1">
        <f t="array" ref="AI5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7">
        <v>0</v>
      </c>
      <c r="AK557" t="s">
        <v>1819</v>
      </c>
      <c r="AL557" s="18" t="s">
        <v>14661</v>
      </c>
    </row>
    <row r="558" spans="1:38" x14ac:dyDescent="0.3">
      <c r="A558">
        <v>557</v>
      </c>
      <c r="B558" t="s">
        <v>1820</v>
      </c>
      <c r="C558">
        <v>9</v>
      </c>
      <c r="D558">
        <v>17</v>
      </c>
      <c r="E558">
        <v>8</v>
      </c>
      <c r="F558">
        <v>100</v>
      </c>
      <c r="G558">
        <f>Table1[[#This Row],[price]]*Table1[[#This Row],[units_sold]]</f>
        <v>900</v>
      </c>
      <c r="H558" t="str" cm="1">
        <f t="array" ref="H5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58" t="s">
        <v>14088</v>
      </c>
      <c r="J558" s="28">
        <v>3.63</v>
      </c>
      <c r="K558" s="35" t="str" cm="1">
        <f t="array" ref="K5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58" s="29">
        <v>92</v>
      </c>
      <c r="M558" s="29">
        <v>35</v>
      </c>
      <c r="N558" s="29">
        <v>25</v>
      </c>
      <c r="O558" s="29">
        <v>7</v>
      </c>
      <c r="P558" s="29">
        <v>13</v>
      </c>
      <c r="Q558" s="30">
        <v>12</v>
      </c>
      <c r="R558">
        <v>0</v>
      </c>
      <c r="S558">
        <v>0</v>
      </c>
      <c r="T558">
        <v>0</v>
      </c>
      <c r="U558">
        <v>0</v>
      </c>
      <c r="V558" t="s">
        <v>4024</v>
      </c>
      <c r="W558" t="s">
        <v>52</v>
      </c>
      <c r="X558" t="s">
        <v>36</v>
      </c>
      <c r="Y558">
        <v>3</v>
      </c>
      <c r="Z558">
        <v>0</v>
      </c>
      <c r="AA558">
        <v>107</v>
      </c>
      <c r="AB558" t="str" cm="1">
        <f t="array" ref="AB5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558">
        <v>50</v>
      </c>
      <c r="AE558" t="s">
        <v>37</v>
      </c>
      <c r="AF558" t="s">
        <v>1821</v>
      </c>
      <c r="AG558">
        <v>3190</v>
      </c>
      <c r="AH558">
        <v>4.2899686519999998</v>
      </c>
      <c r="AI558" s="37" t="str" cm="1">
        <f t="array" ref="AI5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8">
        <v>0</v>
      </c>
      <c r="AK558" t="s">
        <v>1823</v>
      </c>
      <c r="AL558" s="17" t="s">
        <v>14662</v>
      </c>
    </row>
    <row r="559" spans="1:38" x14ac:dyDescent="0.3">
      <c r="A559">
        <v>558</v>
      </c>
      <c r="B559" t="s">
        <v>1824</v>
      </c>
      <c r="C559">
        <v>7</v>
      </c>
      <c r="D559">
        <v>9</v>
      </c>
      <c r="E559">
        <v>2</v>
      </c>
      <c r="F559">
        <v>5000</v>
      </c>
      <c r="G559">
        <f>Table1[[#This Row],[price]]*Table1[[#This Row],[units_sold]]</f>
        <v>35000</v>
      </c>
      <c r="H559" t="str" cm="1">
        <f t="array" ref="H5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59" t="s">
        <v>14089</v>
      </c>
      <c r="J559" s="28">
        <v>3.83</v>
      </c>
      <c r="K559" s="35" t="str" cm="1">
        <f t="array" ref="K5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59" s="29">
        <v>1169</v>
      </c>
      <c r="M559" s="29">
        <v>557</v>
      </c>
      <c r="N559" s="29">
        <v>216</v>
      </c>
      <c r="O559" s="29">
        <v>174</v>
      </c>
      <c r="P559" s="29">
        <v>83</v>
      </c>
      <c r="Q559" s="30">
        <v>139</v>
      </c>
      <c r="R559">
        <v>0</v>
      </c>
      <c r="S559">
        <v>0</v>
      </c>
      <c r="T559">
        <v>0</v>
      </c>
      <c r="U559">
        <v>0</v>
      </c>
      <c r="V559" t="s">
        <v>4024</v>
      </c>
      <c r="W559" t="s">
        <v>52</v>
      </c>
      <c r="X559" t="s">
        <v>36</v>
      </c>
      <c r="Y559">
        <v>2</v>
      </c>
      <c r="Z559">
        <v>0</v>
      </c>
      <c r="AA559">
        <v>43</v>
      </c>
      <c r="AB559" t="str" cm="1">
        <f t="array" ref="AB5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59">
        <v>50</v>
      </c>
      <c r="AD559">
        <v>1</v>
      </c>
      <c r="AE559" t="s">
        <v>37</v>
      </c>
      <c r="AF559" t="s">
        <v>1825</v>
      </c>
      <c r="AG559">
        <v>33705</v>
      </c>
      <c r="AH559">
        <v>4.1349354700000003</v>
      </c>
      <c r="AI559" s="37" t="str" cm="1">
        <f t="array" ref="AI5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59">
        <v>0</v>
      </c>
      <c r="AK559" t="s">
        <v>1826</v>
      </c>
      <c r="AL559" s="18" t="s">
        <v>14663</v>
      </c>
    </row>
    <row r="560" spans="1:38" x14ac:dyDescent="0.3">
      <c r="A560">
        <v>559</v>
      </c>
      <c r="B560" t="s">
        <v>1827</v>
      </c>
      <c r="C560">
        <v>16</v>
      </c>
      <c r="D560">
        <v>14</v>
      </c>
      <c r="E560">
        <v>-2</v>
      </c>
      <c r="F560">
        <v>100</v>
      </c>
      <c r="G560">
        <f>Table1[[#This Row],[price]]*Table1[[#This Row],[units_sold]]</f>
        <v>1600</v>
      </c>
      <c r="H560" t="str" cm="1">
        <f t="array" ref="H5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60" t="s">
        <v>14088</v>
      </c>
      <c r="J560" s="28">
        <v>4</v>
      </c>
      <c r="K560" s="35" t="str" cm="1">
        <f t="array" ref="K5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60" s="29">
        <v>11</v>
      </c>
      <c r="M560" s="29">
        <v>5</v>
      </c>
      <c r="N560" s="29">
        <v>3</v>
      </c>
      <c r="O560" s="29">
        <v>2</v>
      </c>
      <c r="P560" s="29">
        <v>0</v>
      </c>
      <c r="Q560" s="30">
        <v>1</v>
      </c>
      <c r="R560">
        <v>0</v>
      </c>
      <c r="S560">
        <v>0</v>
      </c>
      <c r="T560">
        <v>0</v>
      </c>
      <c r="U560">
        <v>0</v>
      </c>
      <c r="V560" t="s">
        <v>70</v>
      </c>
      <c r="W560" t="s">
        <v>52</v>
      </c>
      <c r="X560" t="s">
        <v>36</v>
      </c>
      <c r="Y560">
        <v>5</v>
      </c>
      <c r="Z560">
        <v>0</v>
      </c>
      <c r="AA560">
        <v>26</v>
      </c>
      <c r="AB560" t="str" cm="1">
        <f t="array" ref="AB5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60">
        <v>50</v>
      </c>
      <c r="AD560">
        <v>1</v>
      </c>
      <c r="AE560" t="s">
        <v>37</v>
      </c>
      <c r="AF560" t="s">
        <v>1829</v>
      </c>
      <c r="AG560">
        <v>3588</v>
      </c>
      <c r="AH560">
        <v>4.1482720180000001</v>
      </c>
      <c r="AI560" s="37" t="str" cm="1">
        <f t="array" ref="AI5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60">
        <v>0</v>
      </c>
      <c r="AK560" s="1" t="s">
        <v>1830</v>
      </c>
      <c r="AL560" s="17" t="s">
        <v>14664</v>
      </c>
    </row>
    <row r="561" spans="1:38" x14ac:dyDescent="0.3">
      <c r="A561">
        <v>560</v>
      </c>
      <c r="B561" t="s">
        <v>1831</v>
      </c>
      <c r="C561">
        <v>9</v>
      </c>
      <c r="D561">
        <v>34</v>
      </c>
      <c r="E561">
        <v>25</v>
      </c>
      <c r="F561">
        <v>50</v>
      </c>
      <c r="G561">
        <f>Table1[[#This Row],[price]]*Table1[[#This Row],[units_sold]]</f>
        <v>450</v>
      </c>
      <c r="H561" t="str" cm="1">
        <f t="array" ref="H5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61" t="s">
        <v>14088</v>
      </c>
      <c r="J561" s="28">
        <v>4</v>
      </c>
      <c r="K561" s="35" t="str" cm="1">
        <f t="array" ref="K5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61" s="29">
        <v>5</v>
      </c>
      <c r="M561" s="29">
        <v>3</v>
      </c>
      <c r="N561" s="29">
        <v>0</v>
      </c>
      <c r="O561" s="29">
        <v>1</v>
      </c>
      <c r="P561" s="29">
        <v>1</v>
      </c>
      <c r="Q561" s="30">
        <v>0</v>
      </c>
      <c r="R561">
        <v>0</v>
      </c>
      <c r="S561">
        <v>0</v>
      </c>
      <c r="T561">
        <v>0</v>
      </c>
      <c r="U561">
        <v>0</v>
      </c>
      <c r="V561" t="s">
        <v>4024</v>
      </c>
      <c r="W561" t="s">
        <v>52</v>
      </c>
      <c r="X561" t="s">
        <v>36</v>
      </c>
      <c r="Y561">
        <v>3</v>
      </c>
      <c r="Z561">
        <v>0</v>
      </c>
      <c r="AA561">
        <v>61</v>
      </c>
      <c r="AB561" t="str" cm="1">
        <f t="array" ref="AB5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561">
        <v>50</v>
      </c>
      <c r="AD561">
        <v>1</v>
      </c>
      <c r="AE561" t="s">
        <v>136</v>
      </c>
      <c r="AF561" t="s">
        <v>1833</v>
      </c>
      <c r="AG561">
        <v>537</v>
      </c>
      <c r="AH561">
        <v>4.458100559</v>
      </c>
      <c r="AI561" s="37" t="str" cm="1">
        <f t="array" ref="AI5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61">
        <v>0</v>
      </c>
      <c r="AK561" t="s">
        <v>1834</v>
      </c>
      <c r="AL561" s="18" t="s">
        <v>14665</v>
      </c>
    </row>
    <row r="562" spans="1:38" x14ac:dyDescent="0.3">
      <c r="A562">
        <v>561</v>
      </c>
      <c r="B562" t="s">
        <v>1835</v>
      </c>
      <c r="C562">
        <v>3</v>
      </c>
      <c r="D562">
        <v>26</v>
      </c>
      <c r="E562">
        <v>23</v>
      </c>
      <c r="F562">
        <v>100</v>
      </c>
      <c r="G562">
        <f>Table1[[#This Row],[price]]*Table1[[#This Row],[units_sold]]</f>
        <v>300</v>
      </c>
      <c r="H562" t="str" cm="1">
        <f t="array" ref="H5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62" t="s">
        <v>14089</v>
      </c>
      <c r="J562" s="28">
        <v>2</v>
      </c>
      <c r="K562" s="35" t="str" cm="1">
        <f t="array" ref="K5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562" s="29">
        <v>3</v>
      </c>
      <c r="M562" s="29">
        <v>0</v>
      </c>
      <c r="N562" s="29">
        <v>1</v>
      </c>
      <c r="O562" s="29">
        <v>0</v>
      </c>
      <c r="P562" s="29">
        <v>0</v>
      </c>
      <c r="Q562" s="30">
        <v>2</v>
      </c>
      <c r="R562">
        <v>0</v>
      </c>
      <c r="S562">
        <v>0</v>
      </c>
      <c r="T562">
        <v>0</v>
      </c>
      <c r="U562">
        <v>0</v>
      </c>
      <c r="V562" t="s">
        <v>51</v>
      </c>
      <c r="W562" t="s">
        <v>52</v>
      </c>
      <c r="X562" t="s">
        <v>36</v>
      </c>
      <c r="Y562">
        <v>1</v>
      </c>
      <c r="Z562">
        <v>0</v>
      </c>
      <c r="AA562">
        <v>43</v>
      </c>
      <c r="AB562" t="str" cm="1">
        <f t="array" ref="AB5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62">
        <v>50</v>
      </c>
      <c r="AE562" t="s">
        <v>37</v>
      </c>
      <c r="AF562" t="s">
        <v>1836</v>
      </c>
      <c r="AG562">
        <v>12016</v>
      </c>
      <c r="AH562">
        <v>3.9546438080000001</v>
      </c>
      <c r="AI562" s="37" t="str" cm="1">
        <f t="array" ref="AI5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62">
        <v>0</v>
      </c>
      <c r="AK562" t="s">
        <v>1837</v>
      </c>
      <c r="AL562" s="17" t="s">
        <v>14666</v>
      </c>
    </row>
    <row r="563" spans="1:38" x14ac:dyDescent="0.3">
      <c r="A563">
        <v>562</v>
      </c>
      <c r="B563" t="s">
        <v>1838</v>
      </c>
      <c r="C563">
        <v>6</v>
      </c>
      <c r="D563">
        <v>6</v>
      </c>
      <c r="E563">
        <v>0</v>
      </c>
      <c r="F563">
        <v>5000</v>
      </c>
      <c r="G563">
        <f>Table1[[#This Row],[price]]*Table1[[#This Row],[units_sold]]</f>
        <v>30000</v>
      </c>
      <c r="H563" t="str" cm="1">
        <f t="array" ref="H5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63" t="s">
        <v>14089</v>
      </c>
      <c r="J563" s="28">
        <v>3.83</v>
      </c>
      <c r="K563" s="35" t="str" cm="1">
        <f t="array" ref="K5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63" s="29">
        <v>1458</v>
      </c>
      <c r="M563" s="29">
        <v>615</v>
      </c>
      <c r="N563" s="29">
        <v>357</v>
      </c>
      <c r="O563" s="29">
        <v>248</v>
      </c>
      <c r="P563" s="29">
        <v>92</v>
      </c>
      <c r="Q563" s="30">
        <v>146</v>
      </c>
      <c r="R563">
        <v>0</v>
      </c>
      <c r="S563">
        <v>0</v>
      </c>
      <c r="T563">
        <v>0</v>
      </c>
      <c r="U563">
        <v>0</v>
      </c>
      <c r="V563" t="s">
        <v>34</v>
      </c>
      <c r="W563" t="s">
        <v>79</v>
      </c>
      <c r="X563" t="s">
        <v>36</v>
      </c>
      <c r="Y563">
        <v>2</v>
      </c>
      <c r="Z563">
        <v>0</v>
      </c>
      <c r="AA563">
        <v>38</v>
      </c>
      <c r="AB563" t="str" cm="1">
        <f t="array" ref="AB5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63">
        <v>50</v>
      </c>
      <c r="AD563">
        <v>1</v>
      </c>
      <c r="AE563" t="s">
        <v>37</v>
      </c>
      <c r="AF563" t="s">
        <v>1074</v>
      </c>
      <c r="AG563">
        <v>67171</v>
      </c>
      <c r="AH563">
        <v>4.1023209420000004</v>
      </c>
      <c r="AI563" s="37" t="str" cm="1">
        <f t="array" ref="AI5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63">
        <v>0</v>
      </c>
      <c r="AK563" t="s">
        <v>1840</v>
      </c>
      <c r="AL563" s="18" t="s">
        <v>14667</v>
      </c>
    </row>
    <row r="564" spans="1:38" x14ac:dyDescent="0.3">
      <c r="A564">
        <v>563</v>
      </c>
      <c r="B564" t="s">
        <v>1841</v>
      </c>
      <c r="C564">
        <v>12</v>
      </c>
      <c r="D564">
        <v>72</v>
      </c>
      <c r="E564">
        <v>60</v>
      </c>
      <c r="F564">
        <v>1000</v>
      </c>
      <c r="G564">
        <f>Table1[[#This Row],[price]]*Table1[[#This Row],[units_sold]]</f>
        <v>12000</v>
      </c>
      <c r="H564" t="str" cm="1">
        <f t="array" ref="H5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64" t="s">
        <v>14088</v>
      </c>
      <c r="J564" s="28">
        <v>3.93</v>
      </c>
      <c r="K564" s="35" t="str" cm="1">
        <f t="array" ref="K5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64" s="29">
        <v>566</v>
      </c>
      <c r="M564" s="29">
        <v>284</v>
      </c>
      <c r="N564" s="29">
        <v>107</v>
      </c>
      <c r="O564" s="29">
        <v>78</v>
      </c>
      <c r="P564" s="29">
        <v>43</v>
      </c>
      <c r="Q564" s="30">
        <v>54</v>
      </c>
      <c r="R564">
        <v>0</v>
      </c>
      <c r="S564">
        <v>0</v>
      </c>
      <c r="T564">
        <v>0</v>
      </c>
      <c r="U564">
        <v>0</v>
      </c>
      <c r="V564" t="s">
        <v>70</v>
      </c>
      <c r="W564" t="s">
        <v>52</v>
      </c>
      <c r="X564" t="s">
        <v>36</v>
      </c>
      <c r="Y564">
        <v>3</v>
      </c>
      <c r="Z564">
        <v>0</v>
      </c>
      <c r="AA564">
        <v>38</v>
      </c>
      <c r="AB564" t="str" cm="1">
        <f t="array" ref="AB5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64">
        <v>50</v>
      </c>
      <c r="AE564" t="s">
        <v>37</v>
      </c>
      <c r="AF564" t="s">
        <v>1842</v>
      </c>
      <c r="AG564">
        <v>44840</v>
      </c>
      <c r="AH564">
        <v>4.3374665480000001</v>
      </c>
      <c r="AI564" s="37" t="str" cm="1">
        <f t="array" ref="AI5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64">
        <v>0</v>
      </c>
      <c r="AK564" t="s">
        <v>1843</v>
      </c>
      <c r="AL564" s="17" t="s">
        <v>14668</v>
      </c>
    </row>
    <row r="565" spans="1:38" x14ac:dyDescent="0.3">
      <c r="A565">
        <v>564</v>
      </c>
      <c r="B565" t="s">
        <v>1844</v>
      </c>
      <c r="C565">
        <v>6</v>
      </c>
      <c r="D565">
        <v>34</v>
      </c>
      <c r="E565">
        <v>28</v>
      </c>
      <c r="F565">
        <v>100</v>
      </c>
      <c r="G565">
        <f>Table1[[#This Row],[price]]*Table1[[#This Row],[units_sold]]</f>
        <v>600</v>
      </c>
      <c r="H565" t="str" cm="1">
        <f t="array" ref="H5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65" t="s">
        <v>14088</v>
      </c>
      <c r="J565" s="28">
        <v>3.8</v>
      </c>
      <c r="K565" s="35" t="str" cm="1">
        <f t="array" ref="K5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65" s="29">
        <v>10</v>
      </c>
      <c r="M565" s="29">
        <v>4</v>
      </c>
      <c r="N565" s="29">
        <v>4</v>
      </c>
      <c r="O565" s="29">
        <v>0</v>
      </c>
      <c r="P565" s="29">
        <v>0</v>
      </c>
      <c r="Q565" s="30">
        <v>2</v>
      </c>
      <c r="R565">
        <v>0</v>
      </c>
      <c r="S565">
        <v>0</v>
      </c>
      <c r="T565">
        <v>0</v>
      </c>
      <c r="U565">
        <v>0</v>
      </c>
      <c r="V565" t="s">
        <v>34</v>
      </c>
      <c r="W565" t="s">
        <v>101</v>
      </c>
      <c r="X565" t="s">
        <v>36</v>
      </c>
      <c r="Y565">
        <v>2</v>
      </c>
      <c r="Z565">
        <v>0</v>
      </c>
      <c r="AA565">
        <v>41</v>
      </c>
      <c r="AB565" t="str" cm="1">
        <f t="array" ref="AB5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65">
        <v>50</v>
      </c>
      <c r="AE565" t="s">
        <v>37</v>
      </c>
      <c r="AF565" t="s">
        <v>1845</v>
      </c>
      <c r="AG565">
        <v>3897</v>
      </c>
      <c r="AH565">
        <v>3.9289196820000001</v>
      </c>
      <c r="AI565" s="37" t="str" cm="1">
        <f t="array" ref="AI5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65">
        <v>0</v>
      </c>
      <c r="AK565" t="s">
        <v>1846</v>
      </c>
      <c r="AL565" s="18" t="s">
        <v>14669</v>
      </c>
    </row>
    <row r="566" spans="1:38" x14ac:dyDescent="0.3">
      <c r="A566">
        <v>565</v>
      </c>
      <c r="B566" t="s">
        <v>1847</v>
      </c>
      <c r="C566">
        <v>9</v>
      </c>
      <c r="D566">
        <v>19</v>
      </c>
      <c r="E566">
        <v>10</v>
      </c>
      <c r="F566">
        <v>5000</v>
      </c>
      <c r="G566">
        <f>Table1[[#This Row],[price]]*Table1[[#This Row],[units_sold]]</f>
        <v>45000</v>
      </c>
      <c r="H566" t="str" cm="1">
        <f t="array" ref="H5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66" t="s">
        <v>14089</v>
      </c>
      <c r="J566" s="28">
        <v>3.97</v>
      </c>
      <c r="K566" s="35" t="str" cm="1">
        <f t="array" ref="K5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66" s="29">
        <v>588</v>
      </c>
      <c r="M566" s="29">
        <v>317</v>
      </c>
      <c r="N566" s="29">
        <v>100</v>
      </c>
      <c r="O566" s="29">
        <v>66</v>
      </c>
      <c r="P566" s="29">
        <v>44</v>
      </c>
      <c r="Q566" s="30">
        <v>61</v>
      </c>
      <c r="R566">
        <v>0</v>
      </c>
      <c r="S566">
        <v>0</v>
      </c>
      <c r="T566">
        <v>0</v>
      </c>
      <c r="U566">
        <v>0</v>
      </c>
      <c r="V566" t="s">
        <v>34</v>
      </c>
      <c r="W566" t="s">
        <v>35</v>
      </c>
      <c r="X566" t="s">
        <v>36</v>
      </c>
      <c r="Y566">
        <v>3</v>
      </c>
      <c r="Z566">
        <v>0</v>
      </c>
      <c r="AA566">
        <v>64</v>
      </c>
      <c r="AB566" t="str" cm="1">
        <f t="array" ref="AB5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566">
        <v>50</v>
      </c>
      <c r="AE566" t="s">
        <v>37</v>
      </c>
      <c r="AF566" t="s">
        <v>1848</v>
      </c>
      <c r="AG566">
        <v>1181</v>
      </c>
      <c r="AH566">
        <v>4.0152413210000004</v>
      </c>
      <c r="AI566" s="37" t="str" cm="1">
        <f t="array" ref="AI5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66">
        <v>0</v>
      </c>
      <c r="AK566" t="s">
        <v>1849</v>
      </c>
      <c r="AL566" s="17" t="s">
        <v>14670</v>
      </c>
    </row>
    <row r="567" spans="1:38" x14ac:dyDescent="0.3">
      <c r="A567">
        <v>566</v>
      </c>
      <c r="B567" t="s">
        <v>1850</v>
      </c>
      <c r="C567">
        <v>9</v>
      </c>
      <c r="D567">
        <v>26</v>
      </c>
      <c r="E567">
        <v>17</v>
      </c>
      <c r="F567">
        <v>20000</v>
      </c>
      <c r="G567">
        <f>Table1[[#This Row],[price]]*Table1[[#This Row],[units_sold]]</f>
        <v>180000</v>
      </c>
      <c r="H567" t="str" cm="1">
        <f t="array" ref="H5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567" t="s">
        <v>14088</v>
      </c>
      <c r="J567" s="28">
        <v>3.6</v>
      </c>
      <c r="K567" s="35" t="str" cm="1">
        <f t="array" ref="K5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67" s="29">
        <v>1193</v>
      </c>
      <c r="M567" s="29">
        <v>500</v>
      </c>
      <c r="N567" s="29">
        <v>218</v>
      </c>
      <c r="O567" s="29">
        <v>171</v>
      </c>
      <c r="P567" s="29">
        <v>110</v>
      </c>
      <c r="Q567" s="30">
        <v>194</v>
      </c>
      <c r="R567">
        <v>0</v>
      </c>
      <c r="S567">
        <v>0</v>
      </c>
      <c r="T567">
        <v>0</v>
      </c>
      <c r="U567">
        <v>0</v>
      </c>
      <c r="V567" t="s">
        <v>64</v>
      </c>
      <c r="W567" t="s">
        <v>52</v>
      </c>
      <c r="X567" t="s">
        <v>36</v>
      </c>
      <c r="Y567">
        <v>3</v>
      </c>
      <c r="Z567">
        <v>0</v>
      </c>
      <c r="AA567">
        <v>43</v>
      </c>
      <c r="AB567" t="str" cm="1">
        <f t="array" ref="AB5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67">
        <v>50</v>
      </c>
      <c r="AE567" t="s">
        <v>37</v>
      </c>
      <c r="AF567" t="s">
        <v>1851</v>
      </c>
      <c r="AG567">
        <v>22711</v>
      </c>
      <c r="AH567">
        <v>3.8720443840000001</v>
      </c>
      <c r="AI567" s="37" t="str" cm="1">
        <f t="array" ref="AI5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67">
        <v>0</v>
      </c>
      <c r="AK567" t="s">
        <v>1852</v>
      </c>
      <c r="AL567" s="18" t="s">
        <v>14671</v>
      </c>
    </row>
    <row r="568" spans="1:38" x14ac:dyDescent="0.3">
      <c r="A568">
        <v>567</v>
      </c>
      <c r="B568" t="s">
        <v>1566</v>
      </c>
      <c r="C568">
        <v>5</v>
      </c>
      <c r="D568">
        <v>5</v>
      </c>
      <c r="E568">
        <v>0</v>
      </c>
      <c r="F568">
        <v>100</v>
      </c>
      <c r="G568">
        <f>Table1[[#This Row],[price]]*Table1[[#This Row],[units_sold]]</f>
        <v>500</v>
      </c>
      <c r="H568" t="str" cm="1">
        <f t="array" ref="H5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68" t="s">
        <v>14088</v>
      </c>
      <c r="J568" s="28">
        <v>3.06</v>
      </c>
      <c r="K568" s="35" t="str" cm="1">
        <f t="array" ref="K5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68" s="29">
        <v>65</v>
      </c>
      <c r="M568" s="29">
        <v>18</v>
      </c>
      <c r="N568" s="29">
        <v>10</v>
      </c>
      <c r="O568" s="29">
        <v>13</v>
      </c>
      <c r="P568" s="29">
        <v>6</v>
      </c>
      <c r="Q568" s="30">
        <v>18</v>
      </c>
      <c r="R568">
        <v>0</v>
      </c>
      <c r="S568">
        <v>0</v>
      </c>
      <c r="T568">
        <v>0</v>
      </c>
      <c r="U568">
        <v>0</v>
      </c>
      <c r="V568" t="s">
        <v>51</v>
      </c>
      <c r="W568" t="s">
        <v>43</v>
      </c>
      <c r="X568" t="s">
        <v>36</v>
      </c>
      <c r="Y568">
        <v>1</v>
      </c>
      <c r="Z568">
        <v>0</v>
      </c>
      <c r="AA568">
        <v>13</v>
      </c>
      <c r="AB568" t="str" cm="1">
        <f t="array" ref="AB5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568">
        <v>50</v>
      </c>
      <c r="AD568">
        <v>1</v>
      </c>
      <c r="AE568" t="s">
        <v>37</v>
      </c>
      <c r="AF568" t="s">
        <v>1710</v>
      </c>
      <c r="AG568">
        <v>2248</v>
      </c>
      <c r="AH568">
        <v>4.1503558719999996</v>
      </c>
      <c r="AI568" s="37" t="str" cm="1">
        <f t="array" ref="AI5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68">
        <v>0</v>
      </c>
      <c r="AK568" s="1" t="s">
        <v>1853</v>
      </c>
      <c r="AL568" s="17" t="s">
        <v>14672</v>
      </c>
    </row>
    <row r="569" spans="1:38" x14ac:dyDescent="0.3">
      <c r="A569">
        <v>568</v>
      </c>
      <c r="B569" t="s">
        <v>1854</v>
      </c>
      <c r="C569">
        <v>16</v>
      </c>
      <c r="D569">
        <v>84</v>
      </c>
      <c r="E569">
        <v>68</v>
      </c>
      <c r="F569">
        <v>100</v>
      </c>
      <c r="G569">
        <f>Table1[[#This Row],[price]]*Table1[[#This Row],[units_sold]]</f>
        <v>1600</v>
      </c>
      <c r="H569" t="str" cm="1">
        <f t="array" ref="H5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69" t="s">
        <v>14088</v>
      </c>
      <c r="J569" s="28">
        <v>3.41</v>
      </c>
      <c r="K569" s="35" t="str" cm="1">
        <f t="array" ref="K5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69" s="29">
        <v>27</v>
      </c>
      <c r="M569" s="29">
        <v>11</v>
      </c>
      <c r="N569" s="29">
        <v>5</v>
      </c>
      <c r="O569" s="29">
        <v>3</v>
      </c>
      <c r="P569" s="29">
        <v>0</v>
      </c>
      <c r="Q569" s="30">
        <v>8</v>
      </c>
      <c r="R569">
        <v>0</v>
      </c>
      <c r="S569">
        <v>0</v>
      </c>
      <c r="T569">
        <v>0</v>
      </c>
      <c r="U569">
        <v>0</v>
      </c>
      <c r="V569" t="s">
        <v>70</v>
      </c>
      <c r="W569" t="s">
        <v>52</v>
      </c>
      <c r="X569" t="s">
        <v>36</v>
      </c>
      <c r="Y569">
        <v>4</v>
      </c>
      <c r="Z569">
        <v>0</v>
      </c>
      <c r="AA569">
        <v>39</v>
      </c>
      <c r="AB569" t="str" cm="1">
        <f t="array" ref="AB5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69">
        <v>50</v>
      </c>
      <c r="AD569">
        <v>1</v>
      </c>
      <c r="AE569" t="s">
        <v>37</v>
      </c>
      <c r="AF569" t="s">
        <v>1855</v>
      </c>
      <c r="AG569">
        <v>9940</v>
      </c>
      <c r="AH569">
        <v>4.0489939640000001</v>
      </c>
      <c r="AI569" s="37" t="str" cm="1">
        <f t="array" ref="AI5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69">
        <v>0</v>
      </c>
      <c r="AK569" t="s">
        <v>1856</v>
      </c>
      <c r="AL569" s="18" t="s">
        <v>14673</v>
      </c>
    </row>
    <row r="570" spans="1:38" x14ac:dyDescent="0.3">
      <c r="A570">
        <v>569</v>
      </c>
      <c r="B570" t="s">
        <v>1857</v>
      </c>
      <c r="C570">
        <v>8</v>
      </c>
      <c r="D570">
        <v>7</v>
      </c>
      <c r="E570">
        <v>-1</v>
      </c>
      <c r="F570">
        <v>100</v>
      </c>
      <c r="G570">
        <f>Table1[[#This Row],[price]]*Table1[[#This Row],[units_sold]]</f>
        <v>800</v>
      </c>
      <c r="H570" t="str" cm="1">
        <f t="array" ref="H5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70" t="s">
        <v>14088</v>
      </c>
      <c r="J570" s="28">
        <v>3.43</v>
      </c>
      <c r="K570" s="35" t="str" cm="1">
        <f t="array" ref="K5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70" s="29">
        <v>23</v>
      </c>
      <c r="M570" s="29">
        <v>9</v>
      </c>
      <c r="N570" s="29">
        <v>4</v>
      </c>
      <c r="O570" s="29">
        <v>2</v>
      </c>
      <c r="P570" s="29">
        <v>4</v>
      </c>
      <c r="Q570" s="30">
        <v>4</v>
      </c>
      <c r="R570">
        <v>0</v>
      </c>
      <c r="S570">
        <v>0</v>
      </c>
      <c r="T570">
        <v>0</v>
      </c>
      <c r="U570">
        <v>0</v>
      </c>
      <c r="V570" t="s">
        <v>144</v>
      </c>
      <c r="W570" t="s">
        <v>52</v>
      </c>
      <c r="X570" t="s">
        <v>36</v>
      </c>
      <c r="Y570">
        <v>2</v>
      </c>
      <c r="Z570">
        <v>0</v>
      </c>
      <c r="AA570">
        <v>43</v>
      </c>
      <c r="AB570" t="str" cm="1">
        <f t="array" ref="AB5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70">
        <v>50</v>
      </c>
      <c r="AE570" t="s">
        <v>37</v>
      </c>
      <c r="AF570" t="s">
        <v>1858</v>
      </c>
      <c r="AG570">
        <v>24132</v>
      </c>
      <c r="AH570">
        <v>4.1309464609999997</v>
      </c>
      <c r="AI570" s="37" t="str" cm="1">
        <f t="array" ref="AI5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70">
        <v>0</v>
      </c>
      <c r="AK570" t="s">
        <v>1859</v>
      </c>
      <c r="AL570" s="17" t="s">
        <v>14674</v>
      </c>
    </row>
    <row r="571" spans="1:38" x14ac:dyDescent="0.3">
      <c r="A571">
        <v>570</v>
      </c>
      <c r="B571" t="s">
        <v>1860</v>
      </c>
      <c r="C571">
        <v>7</v>
      </c>
      <c r="D571">
        <v>7</v>
      </c>
      <c r="E571">
        <v>0</v>
      </c>
      <c r="F571">
        <v>10000</v>
      </c>
      <c r="G571">
        <f>Table1[[#This Row],[price]]*Table1[[#This Row],[units_sold]]</f>
        <v>70000</v>
      </c>
      <c r="H571" t="str" cm="1">
        <f t="array" ref="H5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71" t="s">
        <v>14088</v>
      </c>
      <c r="J571" s="28">
        <v>3.55</v>
      </c>
      <c r="K571" s="35" t="str" cm="1">
        <f t="array" ref="K5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71" s="29">
        <v>793</v>
      </c>
      <c r="M571" s="29">
        <v>303</v>
      </c>
      <c r="N571" s="29">
        <v>154</v>
      </c>
      <c r="O571" s="29">
        <v>134</v>
      </c>
      <c r="P571" s="29">
        <v>81</v>
      </c>
      <c r="Q571" s="30">
        <v>121</v>
      </c>
      <c r="R571">
        <v>0</v>
      </c>
      <c r="S571">
        <v>0</v>
      </c>
      <c r="T571">
        <v>0</v>
      </c>
      <c r="U571">
        <v>0</v>
      </c>
      <c r="V571" t="s">
        <v>64</v>
      </c>
      <c r="W571" t="s">
        <v>52</v>
      </c>
      <c r="X571" t="s">
        <v>36</v>
      </c>
      <c r="Y571">
        <v>2</v>
      </c>
      <c r="Z571">
        <v>0</v>
      </c>
      <c r="AA571">
        <v>45</v>
      </c>
      <c r="AB571" t="str" cm="1">
        <f t="array" ref="AB5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71">
        <v>50</v>
      </c>
      <c r="AE571" t="s">
        <v>37</v>
      </c>
      <c r="AF571" t="s">
        <v>1774</v>
      </c>
      <c r="AG571">
        <v>59234</v>
      </c>
      <c r="AH571">
        <v>3.9870513559999998</v>
      </c>
      <c r="AI571" s="37" t="str" cm="1">
        <f t="array" ref="AI5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71">
        <v>0</v>
      </c>
      <c r="AK571" t="s">
        <v>1861</v>
      </c>
      <c r="AL571" s="18" t="s">
        <v>14675</v>
      </c>
    </row>
    <row r="572" spans="1:38" x14ac:dyDescent="0.3">
      <c r="A572">
        <v>571</v>
      </c>
      <c r="B572" t="s">
        <v>1862</v>
      </c>
      <c r="C572">
        <v>14</v>
      </c>
      <c r="D572">
        <v>12</v>
      </c>
      <c r="E572">
        <v>-2</v>
      </c>
      <c r="F572">
        <v>1000</v>
      </c>
      <c r="G572">
        <f>Table1[[#This Row],[price]]*Table1[[#This Row],[units_sold]]</f>
        <v>14000</v>
      </c>
      <c r="H572" t="str" cm="1">
        <f t="array" ref="H5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72" t="s">
        <v>14088</v>
      </c>
      <c r="J572" s="28">
        <v>3.82</v>
      </c>
      <c r="K572" s="35" t="str" cm="1">
        <f t="array" ref="K5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72" s="29">
        <v>176</v>
      </c>
      <c r="M572" s="29">
        <v>88</v>
      </c>
      <c r="N572" s="29">
        <v>30</v>
      </c>
      <c r="O572" s="29">
        <v>22</v>
      </c>
      <c r="P572" s="29">
        <v>11</v>
      </c>
      <c r="Q572" s="30">
        <v>25</v>
      </c>
      <c r="R572">
        <v>0</v>
      </c>
      <c r="S572">
        <v>0</v>
      </c>
      <c r="T572">
        <v>0</v>
      </c>
      <c r="U572">
        <v>0</v>
      </c>
      <c r="V572" t="s">
        <v>70</v>
      </c>
      <c r="W572" t="s">
        <v>4024</v>
      </c>
      <c r="X572" t="s">
        <v>36</v>
      </c>
      <c r="Y572">
        <v>4</v>
      </c>
      <c r="Z572">
        <v>0</v>
      </c>
      <c r="AA572">
        <v>42</v>
      </c>
      <c r="AB572" t="str" cm="1">
        <f t="array" ref="AB5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72">
        <v>50</v>
      </c>
      <c r="AE572" t="s">
        <v>37</v>
      </c>
      <c r="AF572" t="s">
        <v>1863</v>
      </c>
      <c r="AG572">
        <v>99800</v>
      </c>
      <c r="AH572">
        <v>4.2957915829999997</v>
      </c>
      <c r="AI572" s="37" t="str" cm="1">
        <f t="array" ref="AI5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72">
        <v>1</v>
      </c>
      <c r="AK572" t="s">
        <v>1864</v>
      </c>
      <c r="AL572" s="17" t="s">
        <v>14676</v>
      </c>
    </row>
    <row r="573" spans="1:38" x14ac:dyDescent="0.3">
      <c r="A573">
        <v>572</v>
      </c>
      <c r="B573" t="s">
        <v>1865</v>
      </c>
      <c r="C573">
        <v>12</v>
      </c>
      <c r="D573">
        <v>26</v>
      </c>
      <c r="E573">
        <v>14</v>
      </c>
      <c r="F573">
        <v>5000</v>
      </c>
      <c r="G573">
        <f>Table1[[#This Row],[price]]*Table1[[#This Row],[units_sold]]</f>
        <v>60000</v>
      </c>
      <c r="H573" t="str" cm="1">
        <f t="array" ref="H5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73" t="s">
        <v>14088</v>
      </c>
      <c r="J573" s="28">
        <v>4.16</v>
      </c>
      <c r="K573" s="35" t="str" cm="1">
        <f t="array" ref="K5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73" s="29">
        <v>663</v>
      </c>
      <c r="M573" s="29">
        <v>385</v>
      </c>
      <c r="N573" s="29">
        <v>119</v>
      </c>
      <c r="O573" s="29">
        <v>84</v>
      </c>
      <c r="P573" s="29">
        <v>28</v>
      </c>
      <c r="Q573" s="30">
        <v>47</v>
      </c>
      <c r="R573">
        <v>0</v>
      </c>
      <c r="S573">
        <v>0</v>
      </c>
      <c r="T573">
        <v>0</v>
      </c>
      <c r="U573">
        <v>0</v>
      </c>
      <c r="V573" t="s">
        <v>34</v>
      </c>
      <c r="W573" t="s">
        <v>52</v>
      </c>
      <c r="X573" t="s">
        <v>36</v>
      </c>
      <c r="Y573">
        <v>3</v>
      </c>
      <c r="Z573">
        <v>0</v>
      </c>
      <c r="AA573">
        <v>43</v>
      </c>
      <c r="AB573" t="str" cm="1">
        <f t="array" ref="AB5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73">
        <v>50</v>
      </c>
      <c r="AD573">
        <v>1</v>
      </c>
      <c r="AE573" t="s">
        <v>37</v>
      </c>
      <c r="AF573" t="s">
        <v>1296</v>
      </c>
      <c r="AG573">
        <v>18029</v>
      </c>
      <c r="AH573">
        <v>4.1006156750000002</v>
      </c>
      <c r="AI573" s="37" t="str" cm="1">
        <f t="array" ref="AI5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73">
        <v>0</v>
      </c>
      <c r="AK573" t="s">
        <v>1866</v>
      </c>
      <c r="AL573" s="18" t="s">
        <v>14677</v>
      </c>
    </row>
    <row r="574" spans="1:38" x14ac:dyDescent="0.3">
      <c r="A574">
        <v>573</v>
      </c>
      <c r="B574" t="s">
        <v>1867</v>
      </c>
      <c r="C574">
        <v>7</v>
      </c>
      <c r="D574">
        <v>6</v>
      </c>
      <c r="E574">
        <v>-1</v>
      </c>
      <c r="F574">
        <v>100</v>
      </c>
      <c r="G574">
        <f>Table1[[#This Row],[price]]*Table1[[#This Row],[units_sold]]</f>
        <v>700</v>
      </c>
      <c r="H574" t="str" cm="1">
        <f t="array" ref="H5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74" t="s">
        <v>14088</v>
      </c>
      <c r="J574" s="28">
        <v>3.72</v>
      </c>
      <c r="K574" s="35" t="str" cm="1">
        <f t="array" ref="K5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74" s="29">
        <v>47</v>
      </c>
      <c r="M574" s="29">
        <v>19</v>
      </c>
      <c r="N574" s="29">
        <v>12</v>
      </c>
      <c r="O574" s="29">
        <v>6</v>
      </c>
      <c r="P574" s="29">
        <v>4</v>
      </c>
      <c r="Q574" s="30">
        <v>6</v>
      </c>
      <c r="R574">
        <v>0</v>
      </c>
      <c r="S574">
        <v>0</v>
      </c>
      <c r="T574">
        <v>0</v>
      </c>
      <c r="U574">
        <v>0</v>
      </c>
      <c r="V574" t="s">
        <v>42</v>
      </c>
      <c r="W574" t="s">
        <v>43</v>
      </c>
      <c r="X574" t="s">
        <v>36</v>
      </c>
      <c r="Y574">
        <v>2</v>
      </c>
      <c r="Z574">
        <v>0</v>
      </c>
      <c r="AA574">
        <v>22</v>
      </c>
      <c r="AB574" t="str" cm="1">
        <f t="array" ref="AB5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74">
        <v>50</v>
      </c>
      <c r="AD574">
        <v>1</v>
      </c>
      <c r="AE574" t="s">
        <v>37</v>
      </c>
      <c r="AF574" t="s">
        <v>1868</v>
      </c>
      <c r="AG574">
        <v>17655</v>
      </c>
      <c r="AH574">
        <v>4.1278391389999998</v>
      </c>
      <c r="AI574" s="37" t="str" cm="1">
        <f t="array" ref="AI5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74">
        <v>1</v>
      </c>
      <c r="AK574" t="s">
        <v>1870</v>
      </c>
      <c r="AL574" s="17" t="s">
        <v>14678</v>
      </c>
    </row>
    <row r="575" spans="1:38" x14ac:dyDescent="0.3">
      <c r="A575">
        <v>574</v>
      </c>
      <c r="B575" t="s">
        <v>1871</v>
      </c>
      <c r="C575">
        <v>8</v>
      </c>
      <c r="D575">
        <v>7</v>
      </c>
      <c r="E575">
        <v>-1</v>
      </c>
      <c r="F575">
        <v>100</v>
      </c>
      <c r="G575">
        <f>Table1[[#This Row],[price]]*Table1[[#This Row],[units_sold]]</f>
        <v>800</v>
      </c>
      <c r="H575" t="str" cm="1">
        <f t="array" ref="H5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75" t="s">
        <v>14088</v>
      </c>
      <c r="J575" s="28">
        <v>2.79</v>
      </c>
      <c r="K575" s="35" t="str" cm="1">
        <f t="array" ref="K5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575" s="29">
        <v>14</v>
      </c>
      <c r="M575" s="29">
        <v>5</v>
      </c>
      <c r="N575" s="29">
        <v>1</v>
      </c>
      <c r="O575" s="29">
        <v>0</v>
      </c>
      <c r="P575" s="29">
        <v>2</v>
      </c>
      <c r="Q575" s="30">
        <v>6</v>
      </c>
      <c r="R575">
        <v>2</v>
      </c>
      <c r="S575">
        <v>1</v>
      </c>
      <c r="T575">
        <v>0</v>
      </c>
      <c r="U575">
        <v>1</v>
      </c>
      <c r="V575" t="s">
        <v>4024</v>
      </c>
      <c r="W575" t="s">
        <v>52</v>
      </c>
      <c r="X575" t="s">
        <v>1872</v>
      </c>
      <c r="Y575">
        <v>7</v>
      </c>
      <c r="Z575">
        <v>1</v>
      </c>
      <c r="AA575">
        <v>41</v>
      </c>
      <c r="AB575" t="str" cm="1">
        <f t="array" ref="AB5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75">
        <v>50</v>
      </c>
      <c r="AE575" t="s">
        <v>37</v>
      </c>
      <c r="AF575" t="s">
        <v>1873</v>
      </c>
      <c r="AG575">
        <v>7012</v>
      </c>
      <c r="AH575">
        <v>4.3367085000000003</v>
      </c>
      <c r="AI575" s="37" t="str" cm="1">
        <f t="array" ref="AI5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75">
        <v>0</v>
      </c>
      <c r="AK575" t="s">
        <v>1875</v>
      </c>
      <c r="AL575" s="18" t="s">
        <v>14679</v>
      </c>
    </row>
    <row r="576" spans="1:38" x14ac:dyDescent="0.3">
      <c r="A576">
        <v>575</v>
      </c>
      <c r="B576" t="s">
        <v>1876</v>
      </c>
      <c r="C576">
        <v>8</v>
      </c>
      <c r="D576">
        <v>7</v>
      </c>
      <c r="E576">
        <v>-1</v>
      </c>
      <c r="F576">
        <v>1000</v>
      </c>
      <c r="G576">
        <f>Table1[[#This Row],[price]]*Table1[[#This Row],[units_sold]]</f>
        <v>8000</v>
      </c>
      <c r="H576" t="str" cm="1">
        <f t="array" ref="H5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76" t="s">
        <v>14088</v>
      </c>
      <c r="J576" s="28">
        <v>3.91</v>
      </c>
      <c r="K576" s="35" t="str" cm="1">
        <f t="array" ref="K5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76" s="29">
        <v>102</v>
      </c>
      <c r="M576" s="29">
        <v>50</v>
      </c>
      <c r="N576" s="29">
        <v>20</v>
      </c>
      <c r="O576" s="29">
        <v>15</v>
      </c>
      <c r="P576" s="29">
        <v>7</v>
      </c>
      <c r="Q576" s="30">
        <v>10</v>
      </c>
      <c r="R576">
        <v>0</v>
      </c>
      <c r="S576">
        <v>0</v>
      </c>
      <c r="T576">
        <v>0</v>
      </c>
      <c r="U576">
        <v>0</v>
      </c>
      <c r="V576" t="s">
        <v>64</v>
      </c>
      <c r="W576" t="s">
        <v>52</v>
      </c>
      <c r="X576" t="s">
        <v>36</v>
      </c>
      <c r="Y576">
        <v>3</v>
      </c>
      <c r="Z576">
        <v>0</v>
      </c>
      <c r="AA576">
        <v>37</v>
      </c>
      <c r="AB576" t="str" cm="1">
        <f t="array" ref="AB5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76">
        <v>50</v>
      </c>
      <c r="AE576" t="s">
        <v>37</v>
      </c>
      <c r="AF576" t="s">
        <v>1877</v>
      </c>
      <c r="AG576">
        <v>2076</v>
      </c>
      <c r="AH576">
        <v>4.097302505</v>
      </c>
      <c r="AI576" s="37" t="str" cm="1">
        <f t="array" ref="AI5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76">
        <v>1</v>
      </c>
      <c r="AK576" t="s">
        <v>1878</v>
      </c>
      <c r="AL576" s="17" t="s">
        <v>14680</v>
      </c>
    </row>
    <row r="577" spans="1:38" x14ac:dyDescent="0.3">
      <c r="A577">
        <v>576</v>
      </c>
      <c r="B577" t="s">
        <v>1879</v>
      </c>
      <c r="C577">
        <v>14</v>
      </c>
      <c r="D577">
        <v>86</v>
      </c>
      <c r="E577">
        <v>72</v>
      </c>
      <c r="F577">
        <v>1000</v>
      </c>
      <c r="G577">
        <f>Table1[[#This Row],[price]]*Table1[[#This Row],[units_sold]]</f>
        <v>14000</v>
      </c>
      <c r="H577" t="str" cm="1">
        <f t="array" ref="H5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77" t="s">
        <v>14088</v>
      </c>
      <c r="J577" s="28">
        <v>4.08</v>
      </c>
      <c r="K577" s="35" t="str" cm="1">
        <f t="array" ref="K5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77" s="29">
        <v>546</v>
      </c>
      <c r="M577" s="29">
        <v>302</v>
      </c>
      <c r="N577" s="29">
        <v>108</v>
      </c>
      <c r="O577" s="29">
        <v>58</v>
      </c>
      <c r="P577" s="29">
        <v>35</v>
      </c>
      <c r="Q577" s="30">
        <v>43</v>
      </c>
      <c r="R577">
        <v>0</v>
      </c>
      <c r="S577">
        <v>0</v>
      </c>
      <c r="T577">
        <v>0</v>
      </c>
      <c r="U577">
        <v>0</v>
      </c>
      <c r="V577" t="s">
        <v>4024</v>
      </c>
      <c r="W577" t="s">
        <v>52</v>
      </c>
      <c r="X577" t="s">
        <v>36</v>
      </c>
      <c r="Y577">
        <v>3</v>
      </c>
      <c r="Z577">
        <v>0</v>
      </c>
      <c r="AA577">
        <v>17</v>
      </c>
      <c r="AB577" t="str" cm="1">
        <f t="array" ref="AB5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577">
        <v>50</v>
      </c>
      <c r="AD577">
        <v>1</v>
      </c>
      <c r="AE577" t="s">
        <v>37</v>
      </c>
      <c r="AF577" t="s">
        <v>1880</v>
      </c>
      <c r="AG577">
        <v>62240</v>
      </c>
      <c r="AH577">
        <v>4.2654723649999999</v>
      </c>
      <c r="AI577" s="37" t="str" cm="1">
        <f t="array" ref="AI5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77">
        <v>0</v>
      </c>
      <c r="AK577" t="s">
        <v>1881</v>
      </c>
      <c r="AL577" s="18" t="s">
        <v>14681</v>
      </c>
    </row>
    <row r="578" spans="1:38" x14ac:dyDescent="0.3">
      <c r="A578">
        <v>577</v>
      </c>
      <c r="B578" t="s">
        <v>1882</v>
      </c>
      <c r="C578">
        <v>6</v>
      </c>
      <c r="D578">
        <v>32</v>
      </c>
      <c r="E578">
        <v>26</v>
      </c>
      <c r="F578">
        <v>5000</v>
      </c>
      <c r="G578">
        <f>Table1[[#This Row],[price]]*Table1[[#This Row],[units_sold]]</f>
        <v>30000</v>
      </c>
      <c r="H578" t="str" cm="1">
        <f t="array" ref="H5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78" t="s">
        <v>14088</v>
      </c>
      <c r="J578" s="28">
        <v>3.47</v>
      </c>
      <c r="K578" s="35" t="str" cm="1">
        <f t="array" ref="K5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78" s="29">
        <v>536</v>
      </c>
      <c r="M578" s="29">
        <v>213</v>
      </c>
      <c r="N578" s="29">
        <v>89</v>
      </c>
      <c r="O578" s="29">
        <v>81</v>
      </c>
      <c r="P578" s="29">
        <v>44</v>
      </c>
      <c r="Q578" s="30">
        <v>109</v>
      </c>
      <c r="R578">
        <v>0</v>
      </c>
      <c r="S578">
        <v>0</v>
      </c>
      <c r="T578">
        <v>0</v>
      </c>
      <c r="U578">
        <v>0</v>
      </c>
      <c r="V578" t="s">
        <v>34</v>
      </c>
      <c r="W578" t="s">
        <v>52</v>
      </c>
      <c r="X578" t="s">
        <v>36</v>
      </c>
      <c r="Y578">
        <v>2</v>
      </c>
      <c r="Z578">
        <v>0</v>
      </c>
      <c r="AA578">
        <v>18</v>
      </c>
      <c r="AB578" t="str" cm="1">
        <f t="array" ref="AB5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578">
        <v>50</v>
      </c>
      <c r="AD578">
        <v>1</v>
      </c>
      <c r="AE578" t="s">
        <v>37</v>
      </c>
      <c r="AF578" t="s">
        <v>1883</v>
      </c>
      <c r="AG578">
        <v>17120</v>
      </c>
      <c r="AH578">
        <v>3.8988901870000001</v>
      </c>
      <c r="AI578" s="37" t="str" cm="1">
        <f t="array" ref="AI5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78">
        <v>0</v>
      </c>
      <c r="AK578" t="s">
        <v>1884</v>
      </c>
      <c r="AL578" s="17" t="s">
        <v>14682</v>
      </c>
    </row>
    <row r="579" spans="1:38" x14ac:dyDescent="0.3">
      <c r="A579">
        <v>578</v>
      </c>
      <c r="B579" t="s">
        <v>1885</v>
      </c>
      <c r="C579">
        <v>11</v>
      </c>
      <c r="D579">
        <v>10</v>
      </c>
      <c r="E579">
        <v>-1</v>
      </c>
      <c r="F579">
        <v>20000</v>
      </c>
      <c r="G579">
        <f>Table1[[#This Row],[price]]*Table1[[#This Row],[units_sold]]</f>
        <v>220000</v>
      </c>
      <c r="H579" t="str" cm="1">
        <f t="array" ref="H5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579" t="s">
        <v>14089</v>
      </c>
      <c r="J579" s="28">
        <v>3.63</v>
      </c>
      <c r="K579" s="35" t="str" cm="1">
        <f t="array" ref="K5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79" s="29">
        <v>2633</v>
      </c>
      <c r="M579" s="29">
        <v>1097</v>
      </c>
      <c r="N579" s="29">
        <v>482</v>
      </c>
      <c r="O579" s="29">
        <v>430</v>
      </c>
      <c r="P579" s="29">
        <v>227</v>
      </c>
      <c r="Q579" s="30">
        <v>397</v>
      </c>
      <c r="R579">
        <v>0</v>
      </c>
      <c r="S579">
        <v>0</v>
      </c>
      <c r="T579">
        <v>0</v>
      </c>
      <c r="U579">
        <v>0</v>
      </c>
      <c r="V579" t="s">
        <v>576</v>
      </c>
      <c r="W579" t="s">
        <v>52</v>
      </c>
      <c r="X579" t="s">
        <v>36</v>
      </c>
      <c r="Y579">
        <v>2</v>
      </c>
      <c r="Z579">
        <v>0</v>
      </c>
      <c r="AA579">
        <v>35</v>
      </c>
      <c r="AB579" t="str" cm="1">
        <f t="array" ref="AB5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79">
        <v>50</v>
      </c>
      <c r="AE579" t="s">
        <v>37</v>
      </c>
      <c r="AF579" t="s">
        <v>1886</v>
      </c>
      <c r="AG579">
        <v>12441</v>
      </c>
      <c r="AH579">
        <v>3.9246845110000002</v>
      </c>
      <c r="AI579" s="37" t="str" cm="1">
        <f t="array" ref="AI5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79">
        <v>0</v>
      </c>
      <c r="AK579" t="s">
        <v>1888</v>
      </c>
      <c r="AL579" s="18" t="s">
        <v>14683</v>
      </c>
    </row>
    <row r="580" spans="1:38" x14ac:dyDescent="0.3">
      <c r="A580">
        <v>579</v>
      </c>
      <c r="B580" t="s">
        <v>1889</v>
      </c>
      <c r="C580">
        <v>8</v>
      </c>
      <c r="D580">
        <v>26</v>
      </c>
      <c r="E580">
        <v>18</v>
      </c>
      <c r="F580">
        <v>1000</v>
      </c>
      <c r="G580">
        <f>Table1[[#This Row],[price]]*Table1[[#This Row],[units_sold]]</f>
        <v>8000</v>
      </c>
      <c r="H580" t="str" cm="1">
        <f t="array" ref="H5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80" t="s">
        <v>14089</v>
      </c>
      <c r="J580" s="28">
        <v>4.1900000000000004</v>
      </c>
      <c r="K580" s="35" t="str" cm="1">
        <f t="array" ref="K5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80" s="29">
        <v>54</v>
      </c>
      <c r="M580" s="29">
        <v>35</v>
      </c>
      <c r="N580" s="29">
        <v>7</v>
      </c>
      <c r="O580" s="29">
        <v>4</v>
      </c>
      <c r="P580" s="29">
        <v>3</v>
      </c>
      <c r="Q580" s="30">
        <v>5</v>
      </c>
      <c r="R580">
        <v>1</v>
      </c>
      <c r="S580">
        <v>0</v>
      </c>
      <c r="T580">
        <v>1</v>
      </c>
      <c r="U580">
        <v>0</v>
      </c>
      <c r="V580" t="s">
        <v>576</v>
      </c>
      <c r="W580" t="s">
        <v>52</v>
      </c>
      <c r="X580" t="s">
        <v>36</v>
      </c>
      <c r="Y580">
        <v>3</v>
      </c>
      <c r="Z580">
        <v>0</v>
      </c>
      <c r="AA580">
        <v>43</v>
      </c>
      <c r="AB580" t="str" cm="1">
        <f t="array" ref="AB5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80">
        <v>50</v>
      </c>
      <c r="AD580">
        <v>1</v>
      </c>
      <c r="AE580" t="s">
        <v>37</v>
      </c>
      <c r="AF580" t="s">
        <v>1094</v>
      </c>
      <c r="AG580">
        <v>65189</v>
      </c>
      <c r="AH580">
        <v>4.049640277</v>
      </c>
      <c r="AI580" s="37" t="str" cm="1">
        <f t="array" ref="AI5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80">
        <v>0</v>
      </c>
      <c r="AK580" t="s">
        <v>1890</v>
      </c>
      <c r="AL580" s="17" t="s">
        <v>14684</v>
      </c>
    </row>
    <row r="581" spans="1:38" x14ac:dyDescent="0.3">
      <c r="A581">
        <v>580</v>
      </c>
      <c r="B581" t="s">
        <v>1891</v>
      </c>
      <c r="C581">
        <v>14</v>
      </c>
      <c r="D581">
        <v>12</v>
      </c>
      <c r="E581">
        <v>-2</v>
      </c>
      <c r="F581">
        <v>10</v>
      </c>
      <c r="G581">
        <f>Table1[[#This Row],[price]]*Table1[[#This Row],[units_sold]]</f>
        <v>140</v>
      </c>
      <c r="H581" t="str" cm="1">
        <f t="array" ref="H5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81" t="s">
        <v>14089</v>
      </c>
      <c r="J581" s="28">
        <v>4</v>
      </c>
      <c r="K581" s="35" t="str" cm="1">
        <f t="array" ref="K5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81" s="29">
        <v>2</v>
      </c>
      <c r="M581" s="29">
        <v>1</v>
      </c>
      <c r="N581" s="29">
        <v>0</v>
      </c>
      <c r="O581" s="29">
        <v>1</v>
      </c>
      <c r="P581" s="29">
        <v>0</v>
      </c>
      <c r="Q581" s="30">
        <v>0</v>
      </c>
      <c r="R581">
        <v>0</v>
      </c>
      <c r="S581">
        <v>0</v>
      </c>
      <c r="T581">
        <v>0</v>
      </c>
      <c r="U581">
        <v>0</v>
      </c>
      <c r="V581" t="s">
        <v>70</v>
      </c>
      <c r="W581" t="s">
        <v>43</v>
      </c>
      <c r="X581" t="s">
        <v>36</v>
      </c>
      <c r="Y581">
        <v>4</v>
      </c>
      <c r="Z581">
        <v>0</v>
      </c>
      <c r="AA581">
        <v>22</v>
      </c>
      <c r="AB581" t="str" cm="1">
        <f t="array" ref="AB5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81">
        <v>50</v>
      </c>
      <c r="AD581">
        <v>1</v>
      </c>
      <c r="AE581" t="s">
        <v>37</v>
      </c>
      <c r="AF581" t="s">
        <v>1892</v>
      </c>
      <c r="AG581">
        <v>514</v>
      </c>
      <c r="AH581">
        <v>3.875486381</v>
      </c>
      <c r="AI581" s="37" t="str" cm="1">
        <f t="array" ref="AI5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81">
        <v>0</v>
      </c>
      <c r="AK581" t="s">
        <v>1893</v>
      </c>
      <c r="AL581" s="18" t="s">
        <v>14685</v>
      </c>
    </row>
    <row r="582" spans="1:38" x14ac:dyDescent="0.3">
      <c r="A582">
        <v>581</v>
      </c>
      <c r="B582" t="s">
        <v>1894</v>
      </c>
      <c r="C582">
        <v>11</v>
      </c>
      <c r="D582">
        <v>10</v>
      </c>
      <c r="E582">
        <v>-1</v>
      </c>
      <c r="F582">
        <v>100</v>
      </c>
      <c r="G582">
        <f>Table1[[#This Row],[price]]*Table1[[#This Row],[units_sold]]</f>
        <v>1100</v>
      </c>
      <c r="H582" t="str" cm="1">
        <f t="array" ref="H5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82" t="s">
        <v>14088</v>
      </c>
      <c r="J582" s="28">
        <v>4.25</v>
      </c>
      <c r="K582" s="35" t="str" cm="1">
        <f t="array" ref="K5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82" s="29">
        <v>20</v>
      </c>
      <c r="M582" s="29">
        <v>12</v>
      </c>
      <c r="N582" s="29">
        <v>4</v>
      </c>
      <c r="O582" s="29">
        <v>2</v>
      </c>
      <c r="P582" s="29">
        <v>1</v>
      </c>
      <c r="Q582" s="30">
        <v>1</v>
      </c>
      <c r="R582">
        <v>0</v>
      </c>
      <c r="S582">
        <v>0</v>
      </c>
      <c r="T582">
        <v>0</v>
      </c>
      <c r="U582">
        <v>0</v>
      </c>
      <c r="V582" t="s">
        <v>4024</v>
      </c>
      <c r="W582" t="s">
        <v>52</v>
      </c>
      <c r="X582" t="s">
        <v>36</v>
      </c>
      <c r="Y582">
        <v>3</v>
      </c>
      <c r="Z582">
        <v>0</v>
      </c>
      <c r="AA582">
        <v>33</v>
      </c>
      <c r="AB582" t="str" cm="1">
        <f t="array" ref="AB5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82">
        <v>50</v>
      </c>
      <c r="AE582" t="s">
        <v>37</v>
      </c>
      <c r="AF582" t="s">
        <v>1895</v>
      </c>
      <c r="AG582">
        <v>360</v>
      </c>
      <c r="AH582">
        <v>4.2305555559999997</v>
      </c>
      <c r="AI582" s="37" t="str" cm="1">
        <f t="array" ref="AI5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82">
        <v>0</v>
      </c>
      <c r="AK582" t="s">
        <v>1896</v>
      </c>
      <c r="AL582" s="17" t="s">
        <v>14601</v>
      </c>
    </row>
    <row r="583" spans="1:38" x14ac:dyDescent="0.3">
      <c r="A583">
        <v>582</v>
      </c>
      <c r="B583" t="s">
        <v>373</v>
      </c>
      <c r="C583">
        <v>4.8099999999999996</v>
      </c>
      <c r="D583">
        <v>30</v>
      </c>
      <c r="E583">
        <v>25.19</v>
      </c>
      <c r="F583">
        <v>3</v>
      </c>
      <c r="G583">
        <f>Table1[[#This Row],[price]]*Table1[[#This Row],[units_sold]]</f>
        <v>14.43</v>
      </c>
      <c r="H583" t="str" cm="1">
        <f t="array" ref="H5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83" t="s">
        <v>14088</v>
      </c>
      <c r="J583" s="28">
        <v>5</v>
      </c>
      <c r="K583" s="35" t="str" cm="1">
        <f t="array" ref="K5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583" s="29">
        <v>0</v>
      </c>
      <c r="M583" s="29"/>
      <c r="N583" s="29"/>
      <c r="O583" s="29"/>
      <c r="P583" s="29"/>
      <c r="Q583" s="30"/>
      <c r="R583">
        <v>0</v>
      </c>
      <c r="S583">
        <v>0</v>
      </c>
      <c r="T583">
        <v>0</v>
      </c>
      <c r="U583">
        <v>0</v>
      </c>
      <c r="V583" t="s">
        <v>42</v>
      </c>
      <c r="W583" t="s">
        <v>43</v>
      </c>
      <c r="X583" t="s">
        <v>36</v>
      </c>
      <c r="Y583">
        <v>1</v>
      </c>
      <c r="Z583">
        <v>0</v>
      </c>
      <c r="AA583">
        <v>43</v>
      </c>
      <c r="AB583" t="str" cm="1">
        <f t="array" ref="AB5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83">
        <v>50</v>
      </c>
      <c r="AE583" t="s">
        <v>37</v>
      </c>
      <c r="AF583" t="s">
        <v>1897</v>
      </c>
      <c r="AG583">
        <v>11378</v>
      </c>
      <c r="AH583">
        <v>3.990507998</v>
      </c>
      <c r="AI583" s="37" t="str" cm="1">
        <f t="array" ref="AI5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83">
        <v>0</v>
      </c>
      <c r="AK583" t="s">
        <v>1898</v>
      </c>
      <c r="AL583" s="18" t="s">
        <v>14217</v>
      </c>
    </row>
    <row r="584" spans="1:38" x14ac:dyDescent="0.3">
      <c r="A584">
        <v>583</v>
      </c>
      <c r="B584" t="s">
        <v>1899</v>
      </c>
      <c r="C584">
        <v>11</v>
      </c>
      <c r="D584">
        <v>70</v>
      </c>
      <c r="E584">
        <v>59</v>
      </c>
      <c r="F584">
        <v>10</v>
      </c>
      <c r="G584">
        <f>Table1[[#This Row],[price]]*Table1[[#This Row],[units_sold]]</f>
        <v>110</v>
      </c>
      <c r="H584" t="str" cm="1">
        <f t="array" ref="H5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84" t="s">
        <v>14088</v>
      </c>
      <c r="J584" s="28">
        <v>2</v>
      </c>
      <c r="K584" s="35" t="str" cm="1">
        <f t="array" ref="K5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584" s="29">
        <v>2</v>
      </c>
      <c r="M584" s="29">
        <v>0</v>
      </c>
      <c r="N584" s="29">
        <v>0</v>
      </c>
      <c r="O584" s="29">
        <v>0</v>
      </c>
      <c r="P584" s="29">
        <v>2</v>
      </c>
      <c r="Q584" s="30">
        <v>0</v>
      </c>
      <c r="R584">
        <v>0</v>
      </c>
      <c r="S584">
        <v>0</v>
      </c>
      <c r="T584">
        <v>0</v>
      </c>
      <c r="U584">
        <v>0</v>
      </c>
      <c r="V584" t="s">
        <v>144</v>
      </c>
      <c r="W584" t="s">
        <v>52</v>
      </c>
      <c r="X584" t="s">
        <v>36</v>
      </c>
      <c r="Y584">
        <v>2</v>
      </c>
      <c r="Z584">
        <v>0</v>
      </c>
      <c r="AA584">
        <v>62</v>
      </c>
      <c r="AB584" t="str" cm="1">
        <f t="array" ref="AB5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584">
        <v>50</v>
      </c>
      <c r="AE584" t="s">
        <v>136</v>
      </c>
      <c r="AF584" t="s">
        <v>1900</v>
      </c>
      <c r="AG584">
        <v>528</v>
      </c>
      <c r="AH584">
        <v>3.8731060610000001</v>
      </c>
      <c r="AI584" s="37" t="str" cm="1">
        <f t="array" ref="AI5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84">
        <v>0</v>
      </c>
      <c r="AK584" s="1" t="s">
        <v>1901</v>
      </c>
      <c r="AL584" s="17" t="s">
        <v>14686</v>
      </c>
    </row>
    <row r="585" spans="1:38" x14ac:dyDescent="0.3">
      <c r="A585">
        <v>584</v>
      </c>
      <c r="B585" t="s">
        <v>1902</v>
      </c>
      <c r="C585">
        <v>12</v>
      </c>
      <c r="D585">
        <v>11</v>
      </c>
      <c r="E585">
        <v>-1</v>
      </c>
      <c r="F585">
        <v>1000</v>
      </c>
      <c r="G585">
        <f>Table1[[#This Row],[price]]*Table1[[#This Row],[units_sold]]</f>
        <v>12000</v>
      </c>
      <c r="H585" t="str" cm="1">
        <f t="array" ref="H5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85" t="s">
        <v>14089</v>
      </c>
      <c r="J585" s="28">
        <v>3.85</v>
      </c>
      <c r="K585" s="35" t="str" cm="1">
        <f t="array" ref="K5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85" s="29">
        <v>398</v>
      </c>
      <c r="M585" s="29">
        <v>188</v>
      </c>
      <c r="N585" s="29">
        <v>75</v>
      </c>
      <c r="O585" s="29">
        <v>64</v>
      </c>
      <c r="P585" s="29">
        <v>29</v>
      </c>
      <c r="Q585" s="30">
        <v>42</v>
      </c>
      <c r="R585">
        <v>0</v>
      </c>
      <c r="S585">
        <v>0</v>
      </c>
      <c r="T585">
        <v>0</v>
      </c>
      <c r="U585">
        <v>0</v>
      </c>
      <c r="V585" t="s">
        <v>64</v>
      </c>
      <c r="W585" t="s">
        <v>52</v>
      </c>
      <c r="X585" t="s">
        <v>36</v>
      </c>
      <c r="Y585">
        <v>3</v>
      </c>
      <c r="Z585">
        <v>0</v>
      </c>
      <c r="AA585">
        <v>58</v>
      </c>
      <c r="AB585" t="str" cm="1">
        <f t="array" ref="AB5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85">
        <v>50</v>
      </c>
      <c r="AE585" t="s">
        <v>37</v>
      </c>
      <c r="AF585" t="s">
        <v>1903</v>
      </c>
      <c r="AG585">
        <v>3727</v>
      </c>
      <c r="AH585">
        <v>3.8636973440000002</v>
      </c>
      <c r="AI585" s="37" t="str" cm="1">
        <f t="array" ref="AI5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85">
        <v>0</v>
      </c>
      <c r="AK585" t="s">
        <v>1904</v>
      </c>
      <c r="AL585" s="18" t="s">
        <v>14687</v>
      </c>
    </row>
    <row r="586" spans="1:38" x14ac:dyDescent="0.3">
      <c r="A586">
        <v>585</v>
      </c>
      <c r="B586" t="s">
        <v>1905</v>
      </c>
      <c r="C586">
        <v>6</v>
      </c>
      <c r="D586">
        <v>140</v>
      </c>
      <c r="E586">
        <v>134</v>
      </c>
      <c r="F586">
        <v>1000</v>
      </c>
      <c r="G586">
        <f>Table1[[#This Row],[price]]*Table1[[#This Row],[units_sold]]</f>
        <v>6000</v>
      </c>
      <c r="H586" t="str" cm="1">
        <f t="array" ref="H5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86" t="s">
        <v>14088</v>
      </c>
      <c r="J586" s="28">
        <v>4.09</v>
      </c>
      <c r="K586" s="35" t="str" cm="1">
        <f t="array" ref="K5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86" s="29">
        <v>538</v>
      </c>
      <c r="M586" s="29">
        <v>299</v>
      </c>
      <c r="N586" s="29">
        <v>105</v>
      </c>
      <c r="O586" s="29">
        <v>63</v>
      </c>
      <c r="P586" s="29">
        <v>25</v>
      </c>
      <c r="Q586" s="30">
        <v>46</v>
      </c>
      <c r="R586">
        <v>0</v>
      </c>
      <c r="S586">
        <v>0</v>
      </c>
      <c r="T586">
        <v>0</v>
      </c>
      <c r="U586">
        <v>0</v>
      </c>
      <c r="V586" t="s">
        <v>100</v>
      </c>
      <c r="W586" t="s">
        <v>43</v>
      </c>
      <c r="X586" t="s">
        <v>36</v>
      </c>
      <c r="Y586">
        <v>2</v>
      </c>
      <c r="Z586">
        <v>0</v>
      </c>
      <c r="AA586">
        <v>18</v>
      </c>
      <c r="AB586" t="str" cm="1">
        <f t="array" ref="AB5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586">
        <v>50</v>
      </c>
      <c r="AE586" t="s">
        <v>37</v>
      </c>
      <c r="AF586" t="s">
        <v>1906</v>
      </c>
      <c r="AG586">
        <v>2464</v>
      </c>
      <c r="AH586">
        <v>4.03125</v>
      </c>
      <c r="AI586" s="37" t="str" cm="1">
        <f t="array" ref="AI5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86">
        <v>0</v>
      </c>
      <c r="AK586" t="s">
        <v>1907</v>
      </c>
      <c r="AL586" s="17" t="s">
        <v>14688</v>
      </c>
    </row>
    <row r="587" spans="1:38" x14ac:dyDescent="0.3">
      <c r="A587">
        <v>586</v>
      </c>
      <c r="B587" t="s">
        <v>1908</v>
      </c>
      <c r="C587">
        <v>3.87</v>
      </c>
      <c r="D587">
        <v>15</v>
      </c>
      <c r="E587">
        <v>11.13</v>
      </c>
      <c r="F587">
        <v>100</v>
      </c>
      <c r="G587">
        <f>Table1[[#This Row],[price]]*Table1[[#This Row],[units_sold]]</f>
        <v>387</v>
      </c>
      <c r="H587" t="str" cm="1">
        <f t="array" ref="H5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87" t="s">
        <v>14089</v>
      </c>
      <c r="J587" s="28">
        <v>4.53</v>
      </c>
      <c r="K587" s="35" t="str" cm="1">
        <f t="array" ref="K5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587" s="29">
        <v>43</v>
      </c>
      <c r="M587" s="29">
        <v>32</v>
      </c>
      <c r="N587" s="29">
        <v>6</v>
      </c>
      <c r="O587" s="29">
        <v>3</v>
      </c>
      <c r="P587" s="29">
        <v>0</v>
      </c>
      <c r="Q587" s="30">
        <v>2</v>
      </c>
      <c r="R587">
        <v>1</v>
      </c>
      <c r="S587">
        <v>1</v>
      </c>
      <c r="T587">
        <v>0</v>
      </c>
      <c r="U587">
        <v>0</v>
      </c>
      <c r="V587" t="s">
        <v>576</v>
      </c>
      <c r="W587" t="s">
        <v>4024</v>
      </c>
      <c r="X587" t="s">
        <v>36</v>
      </c>
      <c r="Y587">
        <v>1</v>
      </c>
      <c r="Z587">
        <v>0</v>
      </c>
      <c r="AA587">
        <v>67</v>
      </c>
      <c r="AB587" t="str" cm="1">
        <f t="array" ref="AB5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587">
        <v>50</v>
      </c>
      <c r="AE587" t="s">
        <v>37</v>
      </c>
      <c r="AF587" t="s">
        <v>1909</v>
      </c>
      <c r="AG587">
        <v>4501</v>
      </c>
      <c r="AH587">
        <v>4.2321706289999996</v>
      </c>
      <c r="AI587" s="37" t="str" cm="1">
        <f t="array" ref="AI5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87">
        <v>0</v>
      </c>
      <c r="AK587" s="1" t="s">
        <v>1910</v>
      </c>
      <c r="AL587" s="18" t="s">
        <v>14689</v>
      </c>
    </row>
    <row r="588" spans="1:38" x14ac:dyDescent="0.3">
      <c r="A588">
        <v>587</v>
      </c>
      <c r="B588" t="s">
        <v>947</v>
      </c>
      <c r="C588">
        <v>5</v>
      </c>
      <c r="D588">
        <v>5</v>
      </c>
      <c r="E588">
        <v>0</v>
      </c>
      <c r="F588">
        <v>50</v>
      </c>
      <c r="G588">
        <f>Table1[[#This Row],[price]]*Table1[[#This Row],[units_sold]]</f>
        <v>250</v>
      </c>
      <c r="H588" t="str" cm="1">
        <f t="array" ref="H5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88" t="s">
        <v>14088</v>
      </c>
      <c r="J588" s="28">
        <v>5</v>
      </c>
      <c r="K588" s="35" t="str" cm="1">
        <f t="array" ref="K5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588" s="29">
        <v>1</v>
      </c>
      <c r="M588" s="29">
        <v>1</v>
      </c>
      <c r="N588" s="29">
        <v>0</v>
      </c>
      <c r="O588" s="29">
        <v>0</v>
      </c>
      <c r="P588" s="29">
        <v>0</v>
      </c>
      <c r="Q588" s="30">
        <v>0</v>
      </c>
      <c r="R588">
        <v>0</v>
      </c>
      <c r="S588">
        <v>0</v>
      </c>
      <c r="T588">
        <v>0</v>
      </c>
      <c r="U588">
        <v>0</v>
      </c>
      <c r="V588" t="s">
        <v>51</v>
      </c>
      <c r="W588" t="s">
        <v>43</v>
      </c>
      <c r="X588" t="s">
        <v>36</v>
      </c>
      <c r="Y588">
        <v>2</v>
      </c>
      <c r="Z588">
        <v>0</v>
      </c>
      <c r="AA588">
        <v>47</v>
      </c>
      <c r="AB588" t="str" cm="1">
        <f t="array" ref="AB5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88">
        <v>50</v>
      </c>
      <c r="AD588">
        <v>1</v>
      </c>
      <c r="AE588" t="s">
        <v>37</v>
      </c>
      <c r="AF588" t="s">
        <v>1911</v>
      </c>
      <c r="AG588">
        <v>4</v>
      </c>
      <c r="AH588">
        <v>3.75</v>
      </c>
      <c r="AI588" s="37" t="str" cm="1">
        <f t="array" ref="AI5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88">
        <v>0</v>
      </c>
      <c r="AK588" t="s">
        <v>1913</v>
      </c>
      <c r="AL588" s="17" t="s">
        <v>14388</v>
      </c>
    </row>
    <row r="589" spans="1:38" x14ac:dyDescent="0.3">
      <c r="A589">
        <v>588</v>
      </c>
      <c r="B589" t="s">
        <v>1914</v>
      </c>
      <c r="C589">
        <v>11</v>
      </c>
      <c r="D589">
        <v>11</v>
      </c>
      <c r="E589">
        <v>0</v>
      </c>
      <c r="F589">
        <v>1000</v>
      </c>
      <c r="G589">
        <f>Table1[[#This Row],[price]]*Table1[[#This Row],[units_sold]]</f>
        <v>11000</v>
      </c>
      <c r="H589" t="str" cm="1">
        <f t="array" ref="H5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589" t="s">
        <v>14088</v>
      </c>
      <c r="J589" s="28">
        <v>3.75</v>
      </c>
      <c r="K589" s="35" t="str" cm="1">
        <f t="array" ref="K5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89" s="29">
        <v>213</v>
      </c>
      <c r="M589" s="29">
        <v>97</v>
      </c>
      <c r="N589" s="29">
        <v>35</v>
      </c>
      <c r="O589" s="29">
        <v>38</v>
      </c>
      <c r="P589" s="29">
        <v>16</v>
      </c>
      <c r="Q589" s="30">
        <v>27</v>
      </c>
      <c r="R589">
        <v>0</v>
      </c>
      <c r="S589">
        <v>0</v>
      </c>
      <c r="T589">
        <v>0</v>
      </c>
      <c r="U589">
        <v>0</v>
      </c>
      <c r="V589" t="s">
        <v>281</v>
      </c>
      <c r="W589" t="s">
        <v>52</v>
      </c>
      <c r="X589" t="s">
        <v>36</v>
      </c>
      <c r="Y589">
        <v>3</v>
      </c>
      <c r="Z589">
        <v>0</v>
      </c>
      <c r="AA589">
        <v>18</v>
      </c>
      <c r="AB589" t="str" cm="1">
        <f t="array" ref="AB5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589">
        <v>50</v>
      </c>
      <c r="AD589">
        <v>1</v>
      </c>
      <c r="AE589" t="s">
        <v>37</v>
      </c>
      <c r="AF589" t="s">
        <v>1883</v>
      </c>
      <c r="AG589">
        <v>17120</v>
      </c>
      <c r="AH589">
        <v>3.8988901870000001</v>
      </c>
      <c r="AI589" s="37" t="str" cm="1">
        <f t="array" ref="AI5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89">
        <v>0</v>
      </c>
      <c r="AK589" t="s">
        <v>1915</v>
      </c>
      <c r="AL589" s="18" t="s">
        <v>14690</v>
      </c>
    </row>
    <row r="590" spans="1:38" x14ac:dyDescent="0.3">
      <c r="A590">
        <v>589</v>
      </c>
      <c r="B590" t="s">
        <v>582</v>
      </c>
      <c r="C590">
        <v>5</v>
      </c>
      <c r="D590">
        <v>30</v>
      </c>
      <c r="E590">
        <v>25</v>
      </c>
      <c r="F590">
        <v>100</v>
      </c>
      <c r="G590">
        <f>Table1[[#This Row],[price]]*Table1[[#This Row],[units_sold]]</f>
        <v>500</v>
      </c>
      <c r="H590" t="str" cm="1">
        <f t="array" ref="H5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90" t="s">
        <v>14088</v>
      </c>
      <c r="J590" s="28">
        <v>3.69</v>
      </c>
      <c r="K590" s="35" t="str" cm="1">
        <f t="array" ref="K5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90" s="29">
        <v>13</v>
      </c>
      <c r="M590" s="29">
        <v>5</v>
      </c>
      <c r="N590" s="29">
        <v>2</v>
      </c>
      <c r="O590" s="29">
        <v>4</v>
      </c>
      <c r="P590" s="29">
        <v>1</v>
      </c>
      <c r="Q590" s="30">
        <v>1</v>
      </c>
      <c r="R590">
        <v>0</v>
      </c>
      <c r="S590">
        <v>0</v>
      </c>
      <c r="T590">
        <v>0</v>
      </c>
      <c r="U590">
        <v>0</v>
      </c>
      <c r="V590" t="s">
        <v>70</v>
      </c>
      <c r="W590" t="s">
        <v>43</v>
      </c>
      <c r="X590" t="s">
        <v>36</v>
      </c>
      <c r="Y590">
        <v>1</v>
      </c>
      <c r="Z590">
        <v>0</v>
      </c>
      <c r="AA590">
        <v>40</v>
      </c>
      <c r="AB590" t="str" cm="1">
        <f t="array" ref="AB5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90">
        <v>50</v>
      </c>
      <c r="AD590">
        <v>1</v>
      </c>
      <c r="AF590" t="s">
        <v>1916</v>
      </c>
      <c r="AG590">
        <v>16215</v>
      </c>
      <c r="AH590">
        <v>3.8400246689999999</v>
      </c>
      <c r="AI590" s="37" t="str" cm="1">
        <f t="array" ref="AI5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90">
        <v>0</v>
      </c>
      <c r="AK590" s="1" t="s">
        <v>1918</v>
      </c>
      <c r="AL590" s="17" t="s">
        <v>14691</v>
      </c>
    </row>
    <row r="591" spans="1:38" x14ac:dyDescent="0.3">
      <c r="A591">
        <v>590</v>
      </c>
      <c r="B591" t="s">
        <v>1750</v>
      </c>
      <c r="C591">
        <v>14</v>
      </c>
      <c r="D591">
        <v>25</v>
      </c>
      <c r="E591">
        <v>11</v>
      </c>
      <c r="F591">
        <v>100</v>
      </c>
      <c r="G591">
        <f>Table1[[#This Row],[price]]*Table1[[#This Row],[units_sold]]</f>
        <v>1400</v>
      </c>
      <c r="H591" t="str" cm="1">
        <f t="array" ref="H5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91" t="s">
        <v>14089</v>
      </c>
      <c r="J591" s="28">
        <v>3.8</v>
      </c>
      <c r="K591" s="35" t="str" cm="1">
        <f t="array" ref="K5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91" s="29">
        <v>50</v>
      </c>
      <c r="M591" s="29">
        <v>23</v>
      </c>
      <c r="N591" s="29">
        <v>9</v>
      </c>
      <c r="O591" s="29">
        <v>8</v>
      </c>
      <c r="P591" s="29">
        <v>5</v>
      </c>
      <c r="Q591" s="30">
        <v>5</v>
      </c>
      <c r="R591">
        <v>0</v>
      </c>
      <c r="S591">
        <v>0</v>
      </c>
      <c r="T591">
        <v>0</v>
      </c>
      <c r="U591">
        <v>0</v>
      </c>
      <c r="V591" t="s">
        <v>42</v>
      </c>
      <c r="W591" t="s">
        <v>43</v>
      </c>
      <c r="X591" t="s">
        <v>36</v>
      </c>
      <c r="Y591">
        <v>4</v>
      </c>
      <c r="Z591">
        <v>0</v>
      </c>
      <c r="AA591">
        <v>39</v>
      </c>
      <c r="AB591" t="str" cm="1">
        <f t="array" ref="AB5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91">
        <v>50</v>
      </c>
      <c r="AD591">
        <v>1</v>
      </c>
      <c r="AE591" t="s">
        <v>37</v>
      </c>
      <c r="AF591" t="s">
        <v>1919</v>
      </c>
      <c r="AG591">
        <v>230</v>
      </c>
      <c r="AH591">
        <v>3.908695652</v>
      </c>
      <c r="AI591" s="37" t="str" cm="1">
        <f t="array" ref="AI5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91">
        <v>0</v>
      </c>
      <c r="AK591" t="s">
        <v>1920</v>
      </c>
      <c r="AL591" s="18" t="s">
        <v>14692</v>
      </c>
    </row>
    <row r="592" spans="1:38" x14ac:dyDescent="0.3">
      <c r="A592">
        <v>591</v>
      </c>
      <c r="B592" t="s">
        <v>1921</v>
      </c>
      <c r="C592">
        <v>3</v>
      </c>
      <c r="D592">
        <v>3</v>
      </c>
      <c r="E592">
        <v>0</v>
      </c>
      <c r="F592">
        <v>1000</v>
      </c>
      <c r="G592">
        <f>Table1[[#This Row],[price]]*Table1[[#This Row],[units_sold]]</f>
        <v>3000</v>
      </c>
      <c r="H592" t="str" cm="1">
        <f t="array" ref="H5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92" t="s">
        <v>14089</v>
      </c>
      <c r="J592" s="28">
        <v>3.08</v>
      </c>
      <c r="K592" s="35" t="str" cm="1">
        <f t="array" ref="K5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92" s="29">
        <v>109</v>
      </c>
      <c r="M592" s="29">
        <v>26</v>
      </c>
      <c r="N592" s="29">
        <v>25</v>
      </c>
      <c r="O592" s="29">
        <v>17</v>
      </c>
      <c r="P592" s="29">
        <v>14</v>
      </c>
      <c r="Q592" s="30">
        <v>27</v>
      </c>
      <c r="R592">
        <v>0</v>
      </c>
      <c r="S592">
        <v>0</v>
      </c>
      <c r="T592">
        <v>0</v>
      </c>
      <c r="U592">
        <v>0</v>
      </c>
      <c r="V592" t="s">
        <v>70</v>
      </c>
      <c r="W592" t="s">
        <v>79</v>
      </c>
      <c r="X592" t="s">
        <v>36</v>
      </c>
      <c r="Y592">
        <v>1</v>
      </c>
      <c r="Z592">
        <v>0</v>
      </c>
      <c r="AA592">
        <v>38</v>
      </c>
      <c r="AB592" t="str" cm="1">
        <f t="array" ref="AB5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92">
        <v>50</v>
      </c>
      <c r="AD592">
        <v>1</v>
      </c>
      <c r="AE592" t="s">
        <v>37</v>
      </c>
      <c r="AF592" t="s">
        <v>1451</v>
      </c>
      <c r="AG592">
        <v>7936</v>
      </c>
      <c r="AH592">
        <v>3.9645917339999999</v>
      </c>
      <c r="AI592" s="37" t="str" cm="1">
        <f t="array" ref="AI5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92">
        <v>0</v>
      </c>
      <c r="AK592" t="s">
        <v>1922</v>
      </c>
      <c r="AL592" s="17" t="s">
        <v>14693</v>
      </c>
    </row>
    <row r="593" spans="1:38" x14ac:dyDescent="0.3">
      <c r="A593">
        <v>592</v>
      </c>
      <c r="B593" t="s">
        <v>1923</v>
      </c>
      <c r="C593">
        <v>9</v>
      </c>
      <c r="D593">
        <v>8</v>
      </c>
      <c r="E593">
        <v>-1</v>
      </c>
      <c r="F593">
        <v>10000</v>
      </c>
      <c r="G593">
        <f>Table1[[#This Row],[price]]*Table1[[#This Row],[units_sold]]</f>
        <v>90000</v>
      </c>
      <c r="H593" t="str" cm="1">
        <f t="array" ref="H5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593" t="s">
        <v>14089</v>
      </c>
      <c r="J593" s="28">
        <v>3.91</v>
      </c>
      <c r="K593" s="35" t="str" cm="1">
        <f t="array" ref="K5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93" s="29">
        <v>3101</v>
      </c>
      <c r="M593" s="29">
        <v>1506</v>
      </c>
      <c r="N593" s="29">
        <v>654</v>
      </c>
      <c r="O593" s="29">
        <v>417</v>
      </c>
      <c r="P593" s="29">
        <v>217</v>
      </c>
      <c r="Q593" s="30">
        <v>307</v>
      </c>
      <c r="R593">
        <v>0</v>
      </c>
      <c r="S593">
        <v>0</v>
      </c>
      <c r="T593">
        <v>0</v>
      </c>
      <c r="U593">
        <v>0</v>
      </c>
      <c r="V593" t="s">
        <v>100</v>
      </c>
      <c r="W593" t="s">
        <v>52</v>
      </c>
      <c r="X593" t="s">
        <v>36</v>
      </c>
      <c r="Y593">
        <v>3</v>
      </c>
      <c r="Z593">
        <v>0</v>
      </c>
      <c r="AA593">
        <v>41</v>
      </c>
      <c r="AB593" t="str" cm="1">
        <f t="array" ref="AB5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93">
        <v>50</v>
      </c>
      <c r="AE593" t="s">
        <v>37</v>
      </c>
      <c r="AF593" t="s">
        <v>1924</v>
      </c>
      <c r="AG593">
        <v>12004</v>
      </c>
      <c r="AH593">
        <v>4.079223592</v>
      </c>
      <c r="AI593" s="37" t="str" cm="1">
        <f t="array" ref="AI5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93">
        <v>0</v>
      </c>
      <c r="AK593" t="s">
        <v>1925</v>
      </c>
      <c r="AL593" s="18" t="s">
        <v>14694</v>
      </c>
    </row>
    <row r="594" spans="1:38" x14ac:dyDescent="0.3">
      <c r="A594">
        <v>593</v>
      </c>
      <c r="B594" t="s">
        <v>55</v>
      </c>
      <c r="C594">
        <v>3.83</v>
      </c>
      <c r="D594">
        <v>4</v>
      </c>
      <c r="E594">
        <v>0.17</v>
      </c>
      <c r="F594">
        <v>100</v>
      </c>
      <c r="G594">
        <f>Table1[[#This Row],[price]]*Table1[[#This Row],[units_sold]]</f>
        <v>383</v>
      </c>
      <c r="H594" t="str" cm="1">
        <f t="array" ref="H5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94" t="s">
        <v>14088</v>
      </c>
      <c r="J594" s="28">
        <v>3.57</v>
      </c>
      <c r="K594" s="35" t="str" cm="1">
        <f t="array" ref="K5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94" s="29">
        <v>67</v>
      </c>
      <c r="M594" s="29">
        <v>27</v>
      </c>
      <c r="N594" s="29">
        <v>15</v>
      </c>
      <c r="O594" s="29">
        <v>6</v>
      </c>
      <c r="P594" s="29">
        <v>7</v>
      </c>
      <c r="Q594" s="30">
        <v>12</v>
      </c>
      <c r="R594">
        <v>0</v>
      </c>
      <c r="S594">
        <v>0</v>
      </c>
      <c r="T594">
        <v>0</v>
      </c>
      <c r="U594">
        <v>0</v>
      </c>
      <c r="V594" t="s">
        <v>100</v>
      </c>
      <c r="W594" t="s">
        <v>43</v>
      </c>
      <c r="X594" t="s">
        <v>36</v>
      </c>
      <c r="Y594">
        <v>1</v>
      </c>
      <c r="Z594">
        <v>0</v>
      </c>
      <c r="AA594">
        <v>38</v>
      </c>
      <c r="AB594" t="str" cm="1">
        <f t="array" ref="AB5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94">
        <v>50</v>
      </c>
      <c r="AD594">
        <v>1</v>
      </c>
      <c r="AE594" t="s">
        <v>37</v>
      </c>
      <c r="AF594" t="s">
        <v>1342</v>
      </c>
      <c r="AG594">
        <v>5654</v>
      </c>
      <c r="AH594">
        <v>3.9587902370000001</v>
      </c>
      <c r="AI594" s="37" t="str" cm="1">
        <f t="array" ref="AI5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94">
        <v>0</v>
      </c>
      <c r="AK594" t="s">
        <v>1927</v>
      </c>
      <c r="AL594" s="17" t="s">
        <v>14130</v>
      </c>
    </row>
    <row r="595" spans="1:38" x14ac:dyDescent="0.3">
      <c r="A595">
        <v>594</v>
      </c>
      <c r="B595" t="s">
        <v>660</v>
      </c>
      <c r="C595">
        <v>6</v>
      </c>
      <c r="D595">
        <v>6</v>
      </c>
      <c r="E595">
        <v>0</v>
      </c>
      <c r="F595">
        <v>100</v>
      </c>
      <c r="G595">
        <f>Table1[[#This Row],[price]]*Table1[[#This Row],[units_sold]]</f>
        <v>600</v>
      </c>
      <c r="H595" t="str" cm="1">
        <f t="array" ref="H5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595" t="s">
        <v>14089</v>
      </c>
      <c r="J595" s="28">
        <v>3.67</v>
      </c>
      <c r="K595" s="35" t="str" cm="1">
        <f t="array" ref="K5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595" s="29">
        <v>27</v>
      </c>
      <c r="M595" s="29">
        <v>9</v>
      </c>
      <c r="N595" s="29">
        <v>8</v>
      </c>
      <c r="O595" s="29">
        <v>5</v>
      </c>
      <c r="P595" s="29">
        <v>2</v>
      </c>
      <c r="Q595" s="30">
        <v>3</v>
      </c>
      <c r="R595">
        <v>0</v>
      </c>
      <c r="S595">
        <v>0</v>
      </c>
      <c r="T595">
        <v>0</v>
      </c>
      <c r="U595">
        <v>0</v>
      </c>
      <c r="V595" t="s">
        <v>4024</v>
      </c>
      <c r="W595" t="s">
        <v>79</v>
      </c>
      <c r="X595" t="s">
        <v>36</v>
      </c>
      <c r="Y595">
        <v>2</v>
      </c>
      <c r="Z595">
        <v>0</v>
      </c>
      <c r="AA595">
        <v>38</v>
      </c>
      <c r="AB595" t="str" cm="1">
        <f t="array" ref="AB5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95">
        <v>50</v>
      </c>
      <c r="AE595" t="s">
        <v>37</v>
      </c>
      <c r="AF595" t="s">
        <v>662</v>
      </c>
      <c r="AG595">
        <v>4705</v>
      </c>
      <c r="AH595">
        <v>4.0405951120000001</v>
      </c>
      <c r="AI595" s="37" t="str" cm="1">
        <f t="array" ref="AI5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95">
        <v>0</v>
      </c>
      <c r="AK595" t="s">
        <v>663</v>
      </c>
      <c r="AL595" s="18" t="s">
        <v>14300</v>
      </c>
    </row>
    <row r="596" spans="1:38" x14ac:dyDescent="0.3">
      <c r="A596">
        <v>595</v>
      </c>
      <c r="B596" t="s">
        <v>1928</v>
      </c>
      <c r="C596">
        <v>9</v>
      </c>
      <c r="D596">
        <v>8</v>
      </c>
      <c r="E596">
        <v>-1</v>
      </c>
      <c r="F596">
        <v>5000</v>
      </c>
      <c r="G596">
        <f>Table1[[#This Row],[price]]*Table1[[#This Row],[units_sold]]</f>
        <v>45000</v>
      </c>
      <c r="H596" t="str" cm="1">
        <f t="array" ref="H5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96" t="s">
        <v>14088</v>
      </c>
      <c r="J596" s="28">
        <v>3.08</v>
      </c>
      <c r="K596" s="35" t="str" cm="1">
        <f t="array" ref="K5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96" s="29">
        <v>777</v>
      </c>
      <c r="M596" s="29">
        <v>213</v>
      </c>
      <c r="N596" s="29">
        <v>133</v>
      </c>
      <c r="O596" s="29">
        <v>133</v>
      </c>
      <c r="P596" s="29">
        <v>97</v>
      </c>
      <c r="Q596" s="30">
        <v>201</v>
      </c>
      <c r="R596">
        <v>0</v>
      </c>
      <c r="S596">
        <v>0</v>
      </c>
      <c r="T596">
        <v>0</v>
      </c>
      <c r="U596">
        <v>0</v>
      </c>
      <c r="V596" t="s">
        <v>4024</v>
      </c>
      <c r="W596" t="s">
        <v>52</v>
      </c>
      <c r="X596" t="s">
        <v>36</v>
      </c>
      <c r="Y596">
        <v>3</v>
      </c>
      <c r="Z596">
        <v>0</v>
      </c>
      <c r="AA596">
        <v>24</v>
      </c>
      <c r="AB596" t="str" cm="1">
        <f t="array" ref="AB5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96">
        <v>50</v>
      </c>
      <c r="AD596">
        <v>1</v>
      </c>
      <c r="AE596" t="s">
        <v>37</v>
      </c>
      <c r="AF596" t="s">
        <v>200</v>
      </c>
      <c r="AG596">
        <v>10474</v>
      </c>
      <c r="AH596">
        <v>3.9085354209999998</v>
      </c>
      <c r="AI596" s="37" t="str" cm="1">
        <f t="array" ref="AI5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96">
        <v>0</v>
      </c>
      <c r="AK596" t="s">
        <v>1929</v>
      </c>
      <c r="AL596" s="17" t="s">
        <v>14695</v>
      </c>
    </row>
    <row r="597" spans="1:38" x14ac:dyDescent="0.3">
      <c r="A597">
        <v>596</v>
      </c>
      <c r="B597" t="s">
        <v>501</v>
      </c>
      <c r="C597">
        <v>12</v>
      </c>
      <c r="D597">
        <v>16</v>
      </c>
      <c r="E597">
        <v>4</v>
      </c>
      <c r="F597">
        <v>10000</v>
      </c>
      <c r="G597">
        <f>Table1[[#This Row],[price]]*Table1[[#This Row],[units_sold]]</f>
        <v>120000</v>
      </c>
      <c r="H597" t="str" cm="1">
        <f t="array" ref="H5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597" t="s">
        <v>14088</v>
      </c>
      <c r="J597" s="28">
        <v>3.01</v>
      </c>
      <c r="K597" s="35" t="str" cm="1">
        <f t="array" ref="K5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97" s="29">
        <v>1322</v>
      </c>
      <c r="M597" s="29">
        <v>373</v>
      </c>
      <c r="N597" s="29">
        <v>194</v>
      </c>
      <c r="O597" s="29">
        <v>213</v>
      </c>
      <c r="P597" s="29">
        <v>152</v>
      </c>
      <c r="Q597" s="30">
        <v>390</v>
      </c>
      <c r="R597">
        <v>0</v>
      </c>
      <c r="S597">
        <v>0</v>
      </c>
      <c r="T597">
        <v>0</v>
      </c>
      <c r="U597">
        <v>0</v>
      </c>
      <c r="V597" t="s">
        <v>100</v>
      </c>
      <c r="W597" t="s">
        <v>52</v>
      </c>
      <c r="X597" t="s">
        <v>36</v>
      </c>
      <c r="Y597">
        <v>3</v>
      </c>
      <c r="Z597">
        <v>0</v>
      </c>
      <c r="AA597">
        <v>18</v>
      </c>
      <c r="AB597" t="str" cm="1">
        <f t="array" ref="AB5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597">
        <v>50</v>
      </c>
      <c r="AE597" t="s">
        <v>37</v>
      </c>
      <c r="AF597" t="s">
        <v>1883</v>
      </c>
      <c r="AG597">
        <v>17120</v>
      </c>
      <c r="AH597">
        <v>3.8988901870000001</v>
      </c>
      <c r="AI597" s="37" t="str" cm="1">
        <f t="array" ref="AI5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597">
        <v>0</v>
      </c>
      <c r="AK597" t="s">
        <v>1930</v>
      </c>
      <c r="AL597" s="18" t="s">
        <v>14254</v>
      </c>
    </row>
    <row r="598" spans="1:38" x14ac:dyDescent="0.3">
      <c r="A598">
        <v>597</v>
      </c>
      <c r="B598" t="s">
        <v>1931</v>
      </c>
      <c r="C598">
        <v>7</v>
      </c>
      <c r="D598">
        <v>159</v>
      </c>
      <c r="E598">
        <v>152</v>
      </c>
      <c r="F598">
        <v>5000</v>
      </c>
      <c r="G598">
        <f>Table1[[#This Row],[price]]*Table1[[#This Row],[units_sold]]</f>
        <v>35000</v>
      </c>
      <c r="H598" t="str" cm="1">
        <f t="array" ref="H5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598" t="s">
        <v>14088</v>
      </c>
      <c r="J598" s="28">
        <v>3.39</v>
      </c>
      <c r="K598" s="35" t="str" cm="1">
        <f t="array" ref="K5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598" s="29">
        <v>1632</v>
      </c>
      <c r="M598" s="29">
        <v>584</v>
      </c>
      <c r="N598" s="29">
        <v>289</v>
      </c>
      <c r="O598" s="29">
        <v>276</v>
      </c>
      <c r="P598" s="29">
        <v>149</v>
      </c>
      <c r="Q598" s="30">
        <v>334</v>
      </c>
      <c r="R598">
        <v>0</v>
      </c>
      <c r="S598">
        <v>0</v>
      </c>
      <c r="T598">
        <v>0</v>
      </c>
      <c r="U598">
        <v>0</v>
      </c>
      <c r="V598" t="s">
        <v>42</v>
      </c>
      <c r="W598" t="s">
        <v>52</v>
      </c>
      <c r="X598" t="s">
        <v>36</v>
      </c>
      <c r="Y598">
        <v>2</v>
      </c>
      <c r="Z598">
        <v>0</v>
      </c>
      <c r="AA598">
        <v>41</v>
      </c>
      <c r="AB598" t="str" cm="1">
        <f t="array" ref="AB5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598">
        <v>50</v>
      </c>
      <c r="AD598">
        <v>1</v>
      </c>
      <c r="AE598" t="s">
        <v>37</v>
      </c>
      <c r="AF598" t="s">
        <v>1932</v>
      </c>
      <c r="AG598">
        <v>8547</v>
      </c>
      <c r="AH598">
        <v>4.0817830820000003</v>
      </c>
      <c r="AI598" s="37" t="str" cm="1">
        <f t="array" ref="AI5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98">
        <v>0</v>
      </c>
      <c r="AK598" t="s">
        <v>1933</v>
      </c>
      <c r="AL598" s="17" t="s">
        <v>14696</v>
      </c>
    </row>
    <row r="599" spans="1:38" x14ac:dyDescent="0.3">
      <c r="A599">
        <v>598</v>
      </c>
      <c r="B599" t="s">
        <v>318</v>
      </c>
      <c r="C599">
        <v>11</v>
      </c>
      <c r="D599">
        <v>10</v>
      </c>
      <c r="E599">
        <v>-1</v>
      </c>
      <c r="F599">
        <v>10000</v>
      </c>
      <c r="G599">
        <f>Table1[[#This Row],[price]]*Table1[[#This Row],[units_sold]]</f>
        <v>110000</v>
      </c>
      <c r="H599" t="str" cm="1">
        <f t="array" ref="H5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599" t="s">
        <v>14089</v>
      </c>
      <c r="J599" s="28">
        <v>4.09</v>
      </c>
      <c r="K599" s="35" t="str" cm="1">
        <f t="array" ref="K5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599" s="29">
        <v>2324</v>
      </c>
      <c r="M599" s="29">
        <v>1222</v>
      </c>
      <c r="N599" s="29">
        <v>492</v>
      </c>
      <c r="O599" s="29">
        <v>345</v>
      </c>
      <c r="P599" s="29">
        <v>117</v>
      </c>
      <c r="Q599" s="30">
        <v>148</v>
      </c>
      <c r="R599">
        <v>0</v>
      </c>
      <c r="S599">
        <v>0</v>
      </c>
      <c r="T599">
        <v>0</v>
      </c>
      <c r="U599">
        <v>0</v>
      </c>
      <c r="V599" t="s">
        <v>4024</v>
      </c>
      <c r="W599" t="s">
        <v>101</v>
      </c>
      <c r="X599" t="s">
        <v>36</v>
      </c>
      <c r="Y599">
        <v>3</v>
      </c>
      <c r="Z599">
        <v>0</v>
      </c>
      <c r="AA599">
        <v>35</v>
      </c>
      <c r="AB599" t="str" cm="1">
        <f t="array" ref="AB5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599">
        <v>50</v>
      </c>
      <c r="AD599">
        <v>1</v>
      </c>
      <c r="AE599" t="s">
        <v>37</v>
      </c>
      <c r="AF599" t="s">
        <v>1934</v>
      </c>
      <c r="AG599">
        <v>14095</v>
      </c>
      <c r="AH599">
        <v>4.0896771899999997</v>
      </c>
      <c r="AI599" s="37" t="str" cm="1">
        <f t="array" ref="AI5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599">
        <v>0</v>
      </c>
      <c r="AK599" t="s">
        <v>1935</v>
      </c>
      <c r="AL599" s="18" t="s">
        <v>14202</v>
      </c>
    </row>
    <row r="600" spans="1:38" x14ac:dyDescent="0.3">
      <c r="A600">
        <v>599</v>
      </c>
      <c r="B600" t="s">
        <v>1936</v>
      </c>
      <c r="C600">
        <v>3.76</v>
      </c>
      <c r="D600">
        <v>7</v>
      </c>
      <c r="E600">
        <v>3.24</v>
      </c>
      <c r="F600">
        <v>50</v>
      </c>
      <c r="G600">
        <f>Table1[[#This Row],[price]]*Table1[[#This Row],[units_sold]]</f>
        <v>188</v>
      </c>
      <c r="H600" t="str" cm="1">
        <f t="array" ref="H6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00" t="s">
        <v>14088</v>
      </c>
      <c r="J600" s="28">
        <v>3.5</v>
      </c>
      <c r="K600" s="35" t="str" cm="1">
        <f t="array" ref="K6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00" s="29">
        <v>8</v>
      </c>
      <c r="M600" s="29">
        <v>4</v>
      </c>
      <c r="N600" s="29">
        <v>1</v>
      </c>
      <c r="O600" s="29">
        <v>0</v>
      </c>
      <c r="P600" s="29">
        <v>1</v>
      </c>
      <c r="Q600" s="30">
        <v>2</v>
      </c>
      <c r="R600">
        <v>0</v>
      </c>
      <c r="S600">
        <v>0</v>
      </c>
      <c r="T600">
        <v>0</v>
      </c>
      <c r="U600">
        <v>0</v>
      </c>
      <c r="V600" t="s">
        <v>34</v>
      </c>
      <c r="W600" t="s">
        <v>79</v>
      </c>
      <c r="X600" t="s">
        <v>36</v>
      </c>
      <c r="Y600">
        <v>1</v>
      </c>
      <c r="Z600">
        <v>0</v>
      </c>
      <c r="AA600">
        <v>90</v>
      </c>
      <c r="AB600" t="str" cm="1">
        <f t="array" ref="AB6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600">
        <v>50</v>
      </c>
      <c r="AE600" t="s">
        <v>37</v>
      </c>
      <c r="AF600" t="s">
        <v>1937</v>
      </c>
      <c r="AG600">
        <v>3730</v>
      </c>
      <c r="AH600">
        <v>3.8804289540000001</v>
      </c>
      <c r="AI600" s="37" t="str" cm="1">
        <f t="array" ref="AI6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00">
        <v>0</v>
      </c>
      <c r="AK600" t="s">
        <v>1938</v>
      </c>
      <c r="AL600" s="17" t="s">
        <v>14697</v>
      </c>
    </row>
    <row r="601" spans="1:38" x14ac:dyDescent="0.3">
      <c r="A601">
        <v>600</v>
      </c>
      <c r="B601" t="s">
        <v>1939</v>
      </c>
      <c r="C601">
        <v>11</v>
      </c>
      <c r="D601">
        <v>159</v>
      </c>
      <c r="E601">
        <v>148</v>
      </c>
      <c r="F601">
        <v>1000</v>
      </c>
      <c r="G601">
        <f>Table1[[#This Row],[price]]*Table1[[#This Row],[units_sold]]</f>
        <v>11000</v>
      </c>
      <c r="H601" t="str" cm="1">
        <f t="array" ref="H6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01" t="s">
        <v>14088</v>
      </c>
      <c r="J601" s="28">
        <v>3.67</v>
      </c>
      <c r="K601" s="35" t="str" cm="1">
        <f t="array" ref="K6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01" s="29">
        <v>585</v>
      </c>
      <c r="M601" s="29">
        <v>237</v>
      </c>
      <c r="N601" s="29">
        <v>129</v>
      </c>
      <c r="O601" s="29">
        <v>84</v>
      </c>
      <c r="P601" s="29">
        <v>59</v>
      </c>
      <c r="Q601" s="30">
        <v>76</v>
      </c>
      <c r="R601">
        <v>0</v>
      </c>
      <c r="S601">
        <v>0</v>
      </c>
      <c r="T601">
        <v>0</v>
      </c>
      <c r="U601">
        <v>0</v>
      </c>
      <c r="V601" t="s">
        <v>34</v>
      </c>
      <c r="W601" t="s">
        <v>43</v>
      </c>
      <c r="X601" t="s">
        <v>36</v>
      </c>
      <c r="Y601">
        <v>2</v>
      </c>
      <c r="Z601">
        <v>0</v>
      </c>
      <c r="AA601">
        <v>109</v>
      </c>
      <c r="AB601" t="str" cm="1">
        <f t="array" ref="AB6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601">
        <v>50</v>
      </c>
      <c r="AE601" t="s">
        <v>37</v>
      </c>
      <c r="AF601" t="s">
        <v>1940</v>
      </c>
      <c r="AG601">
        <v>16085</v>
      </c>
      <c r="AH601">
        <v>3.878023003</v>
      </c>
      <c r="AI601" s="37" t="str" cm="1">
        <f t="array" ref="AI6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01">
        <v>1</v>
      </c>
      <c r="AK601" t="s">
        <v>1941</v>
      </c>
      <c r="AL601" s="18" t="s">
        <v>14698</v>
      </c>
    </row>
    <row r="602" spans="1:38" x14ac:dyDescent="0.3">
      <c r="A602">
        <v>601</v>
      </c>
      <c r="B602" t="s">
        <v>1942</v>
      </c>
      <c r="C602">
        <v>13</v>
      </c>
      <c r="D602">
        <v>30</v>
      </c>
      <c r="E602">
        <v>17</v>
      </c>
      <c r="F602">
        <v>20000</v>
      </c>
      <c r="G602">
        <f>Table1[[#This Row],[price]]*Table1[[#This Row],[units_sold]]</f>
        <v>260000</v>
      </c>
      <c r="H602" t="str" cm="1">
        <f t="array" ref="H6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02" t="s">
        <v>14088</v>
      </c>
      <c r="J602" s="28">
        <v>2.93</v>
      </c>
      <c r="K602" s="35" t="str" cm="1">
        <f t="array" ref="K6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602" s="29">
        <v>3421</v>
      </c>
      <c r="M602" s="29">
        <v>863</v>
      </c>
      <c r="N602" s="29">
        <v>469</v>
      </c>
      <c r="O602" s="29">
        <v>621</v>
      </c>
      <c r="P602" s="29">
        <v>510</v>
      </c>
      <c r="Q602" s="30">
        <v>958</v>
      </c>
      <c r="R602">
        <v>0</v>
      </c>
      <c r="S602">
        <v>0</v>
      </c>
      <c r="T602">
        <v>0</v>
      </c>
      <c r="U602">
        <v>0</v>
      </c>
      <c r="V602" t="s">
        <v>4024</v>
      </c>
      <c r="W602" t="s">
        <v>35</v>
      </c>
      <c r="X602" t="s">
        <v>36</v>
      </c>
      <c r="Y602">
        <v>3</v>
      </c>
      <c r="Z602">
        <v>0</v>
      </c>
      <c r="AA602">
        <v>45</v>
      </c>
      <c r="AB602" t="str" cm="1">
        <f t="array" ref="AB6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02">
        <v>50</v>
      </c>
      <c r="AD602">
        <v>1</v>
      </c>
      <c r="AE602" t="s">
        <v>37</v>
      </c>
      <c r="AF602" t="s">
        <v>1943</v>
      </c>
      <c r="AG602">
        <v>200089</v>
      </c>
      <c r="AH602">
        <v>4.0966669830000004</v>
      </c>
      <c r="AI602" s="37" t="str" cm="1">
        <f t="array" ref="AI6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02">
        <v>0</v>
      </c>
      <c r="AK602" t="s">
        <v>1944</v>
      </c>
      <c r="AL602" s="17" t="s">
        <v>14699</v>
      </c>
    </row>
    <row r="603" spans="1:38" x14ac:dyDescent="0.3">
      <c r="A603">
        <v>602</v>
      </c>
      <c r="B603" t="s">
        <v>1945</v>
      </c>
      <c r="C603">
        <v>5</v>
      </c>
      <c r="D603">
        <v>5</v>
      </c>
      <c r="E603">
        <v>0</v>
      </c>
      <c r="F603">
        <v>100</v>
      </c>
      <c r="G603">
        <f>Table1[[#This Row],[price]]*Table1[[#This Row],[units_sold]]</f>
        <v>500</v>
      </c>
      <c r="H603" t="str" cm="1">
        <f t="array" ref="H6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03" t="s">
        <v>14088</v>
      </c>
      <c r="J603" s="28">
        <v>3.91</v>
      </c>
      <c r="K603" s="35" t="str" cm="1">
        <f t="array" ref="K6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03" s="29">
        <v>43</v>
      </c>
      <c r="M603" s="29">
        <v>22</v>
      </c>
      <c r="N603" s="29">
        <v>9</v>
      </c>
      <c r="O603" s="29">
        <v>4</v>
      </c>
      <c r="P603" s="29">
        <v>2</v>
      </c>
      <c r="Q603" s="30">
        <v>6</v>
      </c>
      <c r="R603">
        <v>0</v>
      </c>
      <c r="S603">
        <v>0</v>
      </c>
      <c r="T603">
        <v>0</v>
      </c>
      <c r="U603">
        <v>0</v>
      </c>
      <c r="V603" t="s">
        <v>4024</v>
      </c>
      <c r="W603" t="s">
        <v>43</v>
      </c>
      <c r="X603" t="s">
        <v>36</v>
      </c>
      <c r="Y603">
        <v>2</v>
      </c>
      <c r="Z603">
        <v>0</v>
      </c>
      <c r="AA603">
        <v>24</v>
      </c>
      <c r="AB603" t="str" cm="1">
        <f t="array" ref="AB6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03">
        <v>50</v>
      </c>
      <c r="AE603" t="s">
        <v>37</v>
      </c>
      <c r="AF603" t="s">
        <v>200</v>
      </c>
      <c r="AG603">
        <v>10474</v>
      </c>
      <c r="AH603">
        <v>3.9085354209999998</v>
      </c>
      <c r="AI603" s="37" t="str" cm="1">
        <f t="array" ref="AI6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03">
        <v>0</v>
      </c>
      <c r="AK603" t="s">
        <v>1946</v>
      </c>
      <c r="AL603" s="18" t="s">
        <v>14700</v>
      </c>
    </row>
    <row r="604" spans="1:38" x14ac:dyDescent="0.3">
      <c r="A604">
        <v>603</v>
      </c>
      <c r="B604" t="s">
        <v>1947</v>
      </c>
      <c r="C604">
        <v>11</v>
      </c>
      <c r="D604">
        <v>10</v>
      </c>
      <c r="E604">
        <v>-1</v>
      </c>
      <c r="F604">
        <v>5000</v>
      </c>
      <c r="G604">
        <f>Table1[[#This Row],[price]]*Table1[[#This Row],[units_sold]]</f>
        <v>55000</v>
      </c>
      <c r="H604" t="str" cm="1">
        <f t="array" ref="H6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04" t="s">
        <v>14088</v>
      </c>
      <c r="J604" s="28">
        <v>3.34</v>
      </c>
      <c r="K604" s="35" t="str" cm="1">
        <f t="array" ref="K6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04" s="29">
        <v>1897</v>
      </c>
      <c r="M604" s="29">
        <v>669</v>
      </c>
      <c r="N604" s="29">
        <v>302</v>
      </c>
      <c r="O604" s="29">
        <v>328</v>
      </c>
      <c r="P604" s="29">
        <v>196</v>
      </c>
      <c r="Q604" s="30">
        <v>402</v>
      </c>
      <c r="R604">
        <v>0</v>
      </c>
      <c r="S604">
        <v>0</v>
      </c>
      <c r="T604">
        <v>0</v>
      </c>
      <c r="U604">
        <v>0</v>
      </c>
      <c r="V604" t="s">
        <v>34</v>
      </c>
      <c r="W604" t="s">
        <v>43</v>
      </c>
      <c r="X604" t="s">
        <v>36</v>
      </c>
      <c r="Y604">
        <v>3</v>
      </c>
      <c r="Z604">
        <v>0</v>
      </c>
      <c r="AA604">
        <v>30</v>
      </c>
      <c r="AB604" t="str" cm="1">
        <f t="array" ref="AB6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04">
        <v>50</v>
      </c>
      <c r="AE604" t="s">
        <v>37</v>
      </c>
      <c r="AF604" t="s">
        <v>1948</v>
      </c>
      <c r="AG604">
        <v>5660</v>
      </c>
      <c r="AH604">
        <v>3.958303887</v>
      </c>
      <c r="AI604" s="37" t="str" cm="1">
        <f t="array" ref="AI6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04">
        <v>1</v>
      </c>
      <c r="AK604" t="s">
        <v>1949</v>
      </c>
      <c r="AL604" s="17" t="s">
        <v>14701</v>
      </c>
    </row>
    <row r="605" spans="1:38" x14ac:dyDescent="0.3">
      <c r="A605">
        <v>604</v>
      </c>
      <c r="B605" t="s">
        <v>1950</v>
      </c>
      <c r="C605">
        <v>6</v>
      </c>
      <c r="D605">
        <v>17</v>
      </c>
      <c r="E605">
        <v>11</v>
      </c>
      <c r="F605">
        <v>100</v>
      </c>
      <c r="G605">
        <f>Table1[[#This Row],[price]]*Table1[[#This Row],[units_sold]]</f>
        <v>600</v>
      </c>
      <c r="H605" t="str" cm="1">
        <f t="array" ref="H6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05" t="s">
        <v>14088</v>
      </c>
      <c r="J605" s="28">
        <v>3.47</v>
      </c>
      <c r="K605" s="35" t="str" cm="1">
        <f t="array" ref="K6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05" s="29">
        <v>55</v>
      </c>
      <c r="M605" s="29">
        <v>22</v>
      </c>
      <c r="N605" s="29">
        <v>9</v>
      </c>
      <c r="O605" s="29">
        <v>6</v>
      </c>
      <c r="P605" s="29">
        <v>9</v>
      </c>
      <c r="Q605" s="30">
        <v>9</v>
      </c>
      <c r="R605">
        <v>0</v>
      </c>
      <c r="S605">
        <v>0</v>
      </c>
      <c r="T605">
        <v>0</v>
      </c>
      <c r="U605">
        <v>0</v>
      </c>
      <c r="V605" t="s">
        <v>42</v>
      </c>
      <c r="W605" t="s">
        <v>4023</v>
      </c>
      <c r="X605" t="s">
        <v>36</v>
      </c>
      <c r="Y605">
        <v>2</v>
      </c>
      <c r="Z605">
        <v>0</v>
      </c>
      <c r="AA605">
        <v>49</v>
      </c>
      <c r="AB605" t="str" cm="1">
        <f t="array" ref="AB6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05">
        <v>50</v>
      </c>
      <c r="AE605" t="s">
        <v>37</v>
      </c>
      <c r="AF605" t="s">
        <v>555</v>
      </c>
      <c r="AG605">
        <v>7851</v>
      </c>
      <c r="AH605">
        <v>4.2162781809999998</v>
      </c>
      <c r="AI605" s="37" t="str" cm="1">
        <f t="array" ref="AI6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05">
        <v>0</v>
      </c>
      <c r="AK605" s="1" t="s">
        <v>1951</v>
      </c>
      <c r="AL605" s="18" t="s">
        <v>14702</v>
      </c>
    </row>
    <row r="606" spans="1:38" x14ac:dyDescent="0.3">
      <c r="A606">
        <v>605</v>
      </c>
      <c r="B606" t="s">
        <v>1952</v>
      </c>
      <c r="C606">
        <v>5</v>
      </c>
      <c r="D606">
        <v>5</v>
      </c>
      <c r="E606">
        <v>0</v>
      </c>
      <c r="F606">
        <v>1000</v>
      </c>
      <c r="G606">
        <f>Table1[[#This Row],[price]]*Table1[[#This Row],[units_sold]]</f>
        <v>5000</v>
      </c>
      <c r="H606" t="str" cm="1">
        <f t="array" ref="H6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06" t="s">
        <v>14088</v>
      </c>
      <c r="J606" s="28">
        <v>3.34</v>
      </c>
      <c r="K606" s="35" t="str" cm="1">
        <f t="array" ref="K6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06" s="29">
        <v>252</v>
      </c>
      <c r="M606" s="29">
        <v>80</v>
      </c>
      <c r="N606" s="29">
        <v>44</v>
      </c>
      <c r="O606" s="29">
        <v>57</v>
      </c>
      <c r="P606" s="29">
        <v>23</v>
      </c>
      <c r="Q606" s="30">
        <v>48</v>
      </c>
      <c r="R606">
        <v>0</v>
      </c>
      <c r="S606">
        <v>0</v>
      </c>
      <c r="T606">
        <v>0</v>
      </c>
      <c r="U606">
        <v>0</v>
      </c>
      <c r="V606" t="s">
        <v>64</v>
      </c>
      <c r="W606" t="s">
        <v>43</v>
      </c>
      <c r="X606" t="s">
        <v>36</v>
      </c>
      <c r="Y606">
        <v>2</v>
      </c>
      <c r="Z606">
        <v>0</v>
      </c>
      <c r="AA606">
        <v>41</v>
      </c>
      <c r="AB606" t="str" cm="1">
        <f t="array" ref="AB6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06">
        <v>50</v>
      </c>
      <c r="AD606">
        <v>1</v>
      </c>
      <c r="AE606" t="s">
        <v>37</v>
      </c>
      <c r="AF606" t="s">
        <v>1953</v>
      </c>
      <c r="AG606">
        <v>15948</v>
      </c>
      <c r="AH606">
        <v>4.094745423</v>
      </c>
      <c r="AI606" s="37" t="str" cm="1">
        <f t="array" ref="AI6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06">
        <v>1</v>
      </c>
      <c r="AK606" t="s">
        <v>1954</v>
      </c>
      <c r="AL606" s="17" t="s">
        <v>14703</v>
      </c>
    </row>
    <row r="607" spans="1:38" x14ac:dyDescent="0.3">
      <c r="A607">
        <v>606</v>
      </c>
      <c r="B607" t="s">
        <v>535</v>
      </c>
      <c r="C607">
        <v>6</v>
      </c>
      <c r="D607">
        <v>7</v>
      </c>
      <c r="E607">
        <v>1</v>
      </c>
      <c r="F607">
        <v>50</v>
      </c>
      <c r="G607">
        <f>Table1[[#This Row],[price]]*Table1[[#This Row],[units_sold]]</f>
        <v>300</v>
      </c>
      <c r="H607" t="str" cm="1">
        <f t="array" ref="H6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07" t="s">
        <v>14088</v>
      </c>
      <c r="J607" s="28">
        <v>2.67</v>
      </c>
      <c r="K607" s="35" t="str" cm="1">
        <f t="array" ref="K6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607" s="29">
        <v>3</v>
      </c>
      <c r="M607" s="29">
        <v>1</v>
      </c>
      <c r="N607" s="29">
        <v>0</v>
      </c>
      <c r="O607" s="29">
        <v>0</v>
      </c>
      <c r="P607" s="29">
        <v>1</v>
      </c>
      <c r="Q607" s="30">
        <v>1</v>
      </c>
      <c r="R607">
        <v>0</v>
      </c>
      <c r="S607">
        <v>0</v>
      </c>
      <c r="T607">
        <v>0</v>
      </c>
      <c r="U607">
        <v>0</v>
      </c>
      <c r="V607" t="s">
        <v>144</v>
      </c>
      <c r="W607" t="s">
        <v>52</v>
      </c>
      <c r="X607" t="s">
        <v>36</v>
      </c>
      <c r="Y607">
        <v>2</v>
      </c>
      <c r="Z607">
        <v>0</v>
      </c>
      <c r="AA607">
        <v>8</v>
      </c>
      <c r="AB607" t="str" cm="1">
        <f t="array" ref="AB6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607">
        <v>50</v>
      </c>
      <c r="AE607" t="s">
        <v>37</v>
      </c>
      <c r="AF607" t="s">
        <v>536</v>
      </c>
      <c r="AG607">
        <v>1374</v>
      </c>
      <c r="AH607">
        <v>4.0589519650000003</v>
      </c>
      <c r="AI607" s="37" t="str" cm="1">
        <f t="array" ref="AI6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07">
        <v>0</v>
      </c>
      <c r="AK607" t="s">
        <v>537</v>
      </c>
      <c r="AL607" s="18" t="s">
        <v>14264</v>
      </c>
    </row>
    <row r="608" spans="1:38" x14ac:dyDescent="0.3">
      <c r="A608">
        <v>607</v>
      </c>
      <c r="B608" t="s">
        <v>1955</v>
      </c>
      <c r="C608">
        <v>8</v>
      </c>
      <c r="D608">
        <v>7</v>
      </c>
      <c r="E608">
        <v>-1</v>
      </c>
      <c r="F608">
        <v>1000</v>
      </c>
      <c r="G608">
        <f>Table1[[#This Row],[price]]*Table1[[#This Row],[units_sold]]</f>
        <v>8000</v>
      </c>
      <c r="H608" t="str" cm="1">
        <f t="array" ref="H6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08" t="s">
        <v>14089</v>
      </c>
      <c r="J608" s="28">
        <v>3.47</v>
      </c>
      <c r="K608" s="35" t="str" cm="1">
        <f t="array" ref="K6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08" s="29">
        <v>378</v>
      </c>
      <c r="M608" s="29">
        <v>145</v>
      </c>
      <c r="N608" s="29">
        <v>67</v>
      </c>
      <c r="O608" s="29">
        <v>54</v>
      </c>
      <c r="P608" s="29">
        <v>44</v>
      </c>
      <c r="Q608" s="30">
        <v>68</v>
      </c>
      <c r="R608">
        <v>0</v>
      </c>
      <c r="S608">
        <v>0</v>
      </c>
      <c r="T608">
        <v>0</v>
      </c>
      <c r="U608">
        <v>0</v>
      </c>
      <c r="V608" t="s">
        <v>64</v>
      </c>
      <c r="W608" t="s">
        <v>43</v>
      </c>
      <c r="X608" t="s">
        <v>36</v>
      </c>
      <c r="Y608">
        <v>2</v>
      </c>
      <c r="Z608">
        <v>0</v>
      </c>
      <c r="AA608">
        <v>137</v>
      </c>
      <c r="AB608" t="str" cm="1">
        <f t="array" ref="AB6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608">
        <v>50</v>
      </c>
      <c r="AE608" t="s">
        <v>37</v>
      </c>
      <c r="AF608" t="s">
        <v>1956</v>
      </c>
      <c r="AG608">
        <v>4434</v>
      </c>
      <c r="AH608">
        <v>4.0647271089999997</v>
      </c>
      <c r="AI608" s="37" t="str" cm="1">
        <f t="array" ref="AI6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08">
        <v>0</v>
      </c>
      <c r="AK608" t="s">
        <v>1957</v>
      </c>
      <c r="AL608" s="17" t="s">
        <v>14704</v>
      </c>
    </row>
    <row r="609" spans="1:38" x14ac:dyDescent="0.3">
      <c r="A609">
        <v>608</v>
      </c>
      <c r="B609" t="s">
        <v>228</v>
      </c>
      <c r="C609">
        <v>11</v>
      </c>
      <c r="D609">
        <v>10</v>
      </c>
      <c r="E609">
        <v>-1</v>
      </c>
      <c r="F609">
        <v>1000</v>
      </c>
      <c r="G609">
        <f>Table1[[#This Row],[price]]*Table1[[#This Row],[units_sold]]</f>
        <v>11000</v>
      </c>
      <c r="H609" t="str" cm="1">
        <f t="array" ref="H6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09" t="s">
        <v>14089</v>
      </c>
      <c r="J609" s="28">
        <v>3.74</v>
      </c>
      <c r="K609" s="35" t="str" cm="1">
        <f t="array" ref="K6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09" s="29">
        <v>54</v>
      </c>
      <c r="M609" s="29">
        <v>23</v>
      </c>
      <c r="N609" s="29">
        <v>11</v>
      </c>
      <c r="O609" s="29">
        <v>10</v>
      </c>
      <c r="P609" s="29">
        <v>3</v>
      </c>
      <c r="Q609" s="30">
        <v>7</v>
      </c>
      <c r="R609">
        <v>0</v>
      </c>
      <c r="S609">
        <v>0</v>
      </c>
      <c r="T609">
        <v>0</v>
      </c>
      <c r="U609">
        <v>0</v>
      </c>
      <c r="V609" t="s">
        <v>70</v>
      </c>
      <c r="W609" t="s">
        <v>43</v>
      </c>
      <c r="X609" t="s">
        <v>36</v>
      </c>
      <c r="Y609">
        <v>3</v>
      </c>
      <c r="Z609">
        <v>0</v>
      </c>
      <c r="AA609">
        <v>41</v>
      </c>
      <c r="AB609" t="str" cm="1">
        <f t="array" ref="AB6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09">
        <v>50</v>
      </c>
      <c r="AD609">
        <v>1</v>
      </c>
      <c r="AE609" t="s">
        <v>37</v>
      </c>
      <c r="AF609" t="s">
        <v>1485</v>
      </c>
      <c r="AG609">
        <v>73271</v>
      </c>
      <c r="AH609">
        <v>3.9544430949999998</v>
      </c>
      <c r="AI609" s="37" t="str" cm="1">
        <f t="array" ref="AI6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09">
        <v>1</v>
      </c>
      <c r="AK609" t="s">
        <v>1959</v>
      </c>
      <c r="AL609" s="18" t="s">
        <v>14176</v>
      </c>
    </row>
    <row r="610" spans="1:38" x14ac:dyDescent="0.3">
      <c r="A610">
        <v>609</v>
      </c>
      <c r="B610" t="s">
        <v>1960</v>
      </c>
      <c r="C610">
        <v>5</v>
      </c>
      <c r="D610">
        <v>127</v>
      </c>
      <c r="E610">
        <v>122</v>
      </c>
      <c r="F610">
        <v>100</v>
      </c>
      <c r="G610">
        <f>Table1[[#This Row],[price]]*Table1[[#This Row],[units_sold]]</f>
        <v>500</v>
      </c>
      <c r="H610" t="str" cm="1">
        <f t="array" ref="H6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10" t="s">
        <v>14088</v>
      </c>
      <c r="J610" s="28">
        <v>2.79</v>
      </c>
      <c r="K610" s="35" t="str" cm="1">
        <f t="array" ref="K6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610" s="29">
        <v>19</v>
      </c>
      <c r="M610" s="29">
        <v>4</v>
      </c>
      <c r="N610" s="29">
        <v>4</v>
      </c>
      <c r="O610" s="29">
        <v>2</v>
      </c>
      <c r="P610" s="29">
        <v>2</v>
      </c>
      <c r="Q610" s="30">
        <v>7</v>
      </c>
      <c r="R610">
        <v>0</v>
      </c>
      <c r="S610">
        <v>0</v>
      </c>
      <c r="T610">
        <v>0</v>
      </c>
      <c r="U610">
        <v>0</v>
      </c>
      <c r="V610" t="s">
        <v>87</v>
      </c>
      <c r="W610" t="s">
        <v>52</v>
      </c>
      <c r="X610" t="s">
        <v>36</v>
      </c>
      <c r="Y610">
        <v>2</v>
      </c>
      <c r="Z610">
        <v>0</v>
      </c>
      <c r="AA610">
        <v>54</v>
      </c>
      <c r="AB610" t="str" cm="1">
        <f t="array" ref="AB6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10">
        <v>50</v>
      </c>
      <c r="AD610">
        <v>1</v>
      </c>
      <c r="AE610" t="s">
        <v>37</v>
      </c>
      <c r="AF610" t="s">
        <v>1961</v>
      </c>
      <c r="AG610">
        <v>9357</v>
      </c>
      <c r="AH610">
        <v>4.2253927539999996</v>
      </c>
      <c r="AI610" s="37" t="str" cm="1">
        <f t="array" ref="AI6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0">
        <v>0</v>
      </c>
      <c r="AK610" t="s">
        <v>1962</v>
      </c>
      <c r="AL610" s="17" t="s">
        <v>14524</v>
      </c>
    </row>
    <row r="611" spans="1:38" x14ac:dyDescent="0.3">
      <c r="A611">
        <v>610</v>
      </c>
      <c r="B611" t="s">
        <v>1963</v>
      </c>
      <c r="C611">
        <v>7</v>
      </c>
      <c r="D611">
        <v>6</v>
      </c>
      <c r="E611">
        <v>-1</v>
      </c>
      <c r="F611">
        <v>1000</v>
      </c>
      <c r="G611">
        <f>Table1[[#This Row],[price]]*Table1[[#This Row],[units_sold]]</f>
        <v>7000</v>
      </c>
      <c r="H611" t="str" cm="1">
        <f t="array" ref="H6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11" t="s">
        <v>14089</v>
      </c>
      <c r="J611" s="28">
        <v>3.28</v>
      </c>
      <c r="K611" s="35" t="str" cm="1">
        <f t="array" ref="K6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11" s="29">
        <v>141</v>
      </c>
      <c r="M611" s="29">
        <v>44</v>
      </c>
      <c r="N611" s="29">
        <v>29</v>
      </c>
      <c r="O611" s="29">
        <v>21</v>
      </c>
      <c r="P611" s="29">
        <v>17</v>
      </c>
      <c r="Q611" s="30">
        <v>30</v>
      </c>
      <c r="R611">
        <v>0</v>
      </c>
      <c r="S611">
        <v>0</v>
      </c>
      <c r="T611">
        <v>0</v>
      </c>
      <c r="U611">
        <v>0</v>
      </c>
      <c r="V611" t="s">
        <v>51</v>
      </c>
      <c r="W611" t="s">
        <v>43</v>
      </c>
      <c r="X611" t="s">
        <v>36</v>
      </c>
      <c r="Y611">
        <v>2</v>
      </c>
      <c r="Z611">
        <v>0</v>
      </c>
      <c r="AA611">
        <v>23</v>
      </c>
      <c r="AB611" t="str" cm="1">
        <f t="array" ref="AB6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11">
        <v>50</v>
      </c>
      <c r="AD611">
        <v>1</v>
      </c>
      <c r="AE611" t="s">
        <v>37</v>
      </c>
      <c r="AF611" t="s">
        <v>434</v>
      </c>
      <c r="AG611">
        <v>12309</v>
      </c>
      <c r="AH611">
        <v>4.0451702010000004</v>
      </c>
      <c r="AI611" s="37" t="str" cm="1">
        <f t="array" ref="AI6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1">
        <v>1</v>
      </c>
      <c r="AK611" t="s">
        <v>1964</v>
      </c>
      <c r="AL611" s="18" t="s">
        <v>14705</v>
      </c>
    </row>
    <row r="612" spans="1:38" x14ac:dyDescent="0.3">
      <c r="A612">
        <v>611</v>
      </c>
      <c r="B612" t="s">
        <v>1965</v>
      </c>
      <c r="C612">
        <v>12</v>
      </c>
      <c r="D612">
        <v>11</v>
      </c>
      <c r="E612">
        <v>-1</v>
      </c>
      <c r="F612">
        <v>10000</v>
      </c>
      <c r="G612">
        <f>Table1[[#This Row],[price]]*Table1[[#This Row],[units_sold]]</f>
        <v>120000</v>
      </c>
      <c r="H612" t="str" cm="1">
        <f t="array" ref="H6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12" t="s">
        <v>14088</v>
      </c>
      <c r="J612" s="28">
        <v>3.25</v>
      </c>
      <c r="K612" s="35" t="str" cm="1">
        <f t="array" ref="K6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12" s="29">
        <v>1276</v>
      </c>
      <c r="M612" s="29">
        <v>431</v>
      </c>
      <c r="N612" s="29">
        <v>195</v>
      </c>
      <c r="O612" s="29">
        <v>205</v>
      </c>
      <c r="P612" s="29">
        <v>146</v>
      </c>
      <c r="Q612" s="30">
        <v>299</v>
      </c>
      <c r="R612">
        <v>0</v>
      </c>
      <c r="S612">
        <v>0</v>
      </c>
      <c r="T612">
        <v>0</v>
      </c>
      <c r="U612">
        <v>0</v>
      </c>
      <c r="V612" t="s">
        <v>100</v>
      </c>
      <c r="W612" t="s">
        <v>52</v>
      </c>
      <c r="X612" t="s">
        <v>36</v>
      </c>
      <c r="Y612">
        <v>3</v>
      </c>
      <c r="Z612">
        <v>0</v>
      </c>
      <c r="AA612">
        <v>11</v>
      </c>
      <c r="AB612" t="str" cm="1">
        <f t="array" ref="AB6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612">
        <v>50</v>
      </c>
      <c r="AD612">
        <v>1</v>
      </c>
      <c r="AE612" t="s">
        <v>37</v>
      </c>
      <c r="AF612" t="s">
        <v>1966</v>
      </c>
      <c r="AG612">
        <v>6158</v>
      </c>
      <c r="AH612">
        <v>3.794738551</v>
      </c>
      <c r="AI612" s="37" t="str" cm="1">
        <f t="array" ref="AI6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12">
        <v>0</v>
      </c>
      <c r="AK612" t="s">
        <v>1968</v>
      </c>
      <c r="AL612" s="17" t="s">
        <v>14706</v>
      </c>
    </row>
    <row r="613" spans="1:38" x14ac:dyDescent="0.3">
      <c r="A613">
        <v>612</v>
      </c>
      <c r="B613" t="s">
        <v>1969</v>
      </c>
      <c r="C613">
        <v>11</v>
      </c>
      <c r="D613">
        <v>11</v>
      </c>
      <c r="E613">
        <v>0</v>
      </c>
      <c r="F613">
        <v>10000</v>
      </c>
      <c r="G613">
        <f>Table1[[#This Row],[price]]*Table1[[#This Row],[units_sold]]</f>
        <v>110000</v>
      </c>
      <c r="H613" t="str" cm="1">
        <f t="array" ref="H6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13" t="s">
        <v>14088</v>
      </c>
      <c r="J613" s="28">
        <v>3.75</v>
      </c>
      <c r="K613" s="35" t="str" cm="1">
        <f t="array" ref="K6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13" s="29">
        <v>1520</v>
      </c>
      <c r="M613" s="29">
        <v>660</v>
      </c>
      <c r="N613" s="29">
        <v>322</v>
      </c>
      <c r="O613" s="29">
        <v>231</v>
      </c>
      <c r="P613" s="29">
        <v>119</v>
      </c>
      <c r="Q613" s="30">
        <v>188</v>
      </c>
      <c r="R613">
        <v>0</v>
      </c>
      <c r="S613">
        <v>0</v>
      </c>
      <c r="T613">
        <v>0</v>
      </c>
      <c r="U613">
        <v>0</v>
      </c>
      <c r="V613" t="s">
        <v>70</v>
      </c>
      <c r="W613" t="s">
        <v>52</v>
      </c>
      <c r="X613" t="s">
        <v>36</v>
      </c>
      <c r="Y613">
        <v>3</v>
      </c>
      <c r="Z613">
        <v>0</v>
      </c>
      <c r="AA613">
        <v>60</v>
      </c>
      <c r="AB613" t="str" cm="1">
        <f t="array" ref="AB6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613">
        <v>50</v>
      </c>
      <c r="AE613" t="s">
        <v>136</v>
      </c>
      <c r="AF613" t="s">
        <v>1970</v>
      </c>
      <c r="AG613">
        <v>2975</v>
      </c>
      <c r="AH613">
        <v>4.1808403360000002</v>
      </c>
      <c r="AI613" s="37" t="str" cm="1">
        <f t="array" ref="AI6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3">
        <v>0</v>
      </c>
      <c r="AK613" t="s">
        <v>1971</v>
      </c>
      <c r="AL613" s="18" t="s">
        <v>14707</v>
      </c>
    </row>
    <row r="614" spans="1:38" x14ac:dyDescent="0.3">
      <c r="A614">
        <v>613</v>
      </c>
      <c r="B614" t="s">
        <v>1972</v>
      </c>
      <c r="C614">
        <v>6</v>
      </c>
      <c r="D614">
        <v>17</v>
      </c>
      <c r="E614">
        <v>11</v>
      </c>
      <c r="F614">
        <v>10000</v>
      </c>
      <c r="G614">
        <f>Table1[[#This Row],[price]]*Table1[[#This Row],[units_sold]]</f>
        <v>60000</v>
      </c>
      <c r="H614" t="str" cm="1">
        <f t="array" ref="H6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14" t="s">
        <v>14088</v>
      </c>
      <c r="J614" s="28">
        <v>4.3499999999999996</v>
      </c>
      <c r="K614" s="35" t="str" cm="1">
        <f t="array" ref="K6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14" s="29">
        <v>3279</v>
      </c>
      <c r="M614" s="29">
        <v>2091</v>
      </c>
      <c r="N614" s="29">
        <v>612</v>
      </c>
      <c r="O614" s="29">
        <v>336</v>
      </c>
      <c r="P614" s="29">
        <v>109</v>
      </c>
      <c r="Q614" s="30">
        <v>131</v>
      </c>
      <c r="R614">
        <v>1</v>
      </c>
      <c r="S614">
        <v>0</v>
      </c>
      <c r="T614">
        <v>1</v>
      </c>
      <c r="U614">
        <v>0</v>
      </c>
      <c r="V614" t="s">
        <v>70</v>
      </c>
      <c r="W614" t="s">
        <v>35</v>
      </c>
      <c r="X614" t="s">
        <v>36</v>
      </c>
      <c r="Y614">
        <v>2</v>
      </c>
      <c r="Z614">
        <v>0</v>
      </c>
      <c r="AA614">
        <v>40</v>
      </c>
      <c r="AB614" t="str" cm="1">
        <f t="array" ref="AB6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14">
        <v>50</v>
      </c>
      <c r="AE614" t="s">
        <v>37</v>
      </c>
      <c r="AF614" t="s">
        <v>1974</v>
      </c>
      <c r="AG614">
        <v>110548</v>
      </c>
      <c r="AH614">
        <v>4.1436660999999999</v>
      </c>
      <c r="AI614" s="37" t="str" cm="1">
        <f t="array" ref="AI6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4">
        <v>1</v>
      </c>
      <c r="AK614" t="s">
        <v>1976</v>
      </c>
      <c r="AL614" s="17" t="s">
        <v>14708</v>
      </c>
    </row>
    <row r="615" spans="1:38" x14ac:dyDescent="0.3">
      <c r="A615">
        <v>614</v>
      </c>
      <c r="B615" t="s">
        <v>1977</v>
      </c>
      <c r="C615">
        <v>12</v>
      </c>
      <c r="D615">
        <v>100</v>
      </c>
      <c r="E615">
        <v>88</v>
      </c>
      <c r="F615">
        <v>100</v>
      </c>
      <c r="G615">
        <f>Table1[[#This Row],[price]]*Table1[[#This Row],[units_sold]]</f>
        <v>1200</v>
      </c>
      <c r="H615" t="str" cm="1">
        <f t="array" ref="H6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15" t="s">
        <v>14088</v>
      </c>
      <c r="J615" s="28">
        <v>3.68</v>
      </c>
      <c r="K615" s="35" t="str" cm="1">
        <f t="array" ref="K6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15" s="29">
        <v>40</v>
      </c>
      <c r="M615" s="29">
        <v>16</v>
      </c>
      <c r="N615" s="29">
        <v>8</v>
      </c>
      <c r="O615" s="29">
        <v>7</v>
      </c>
      <c r="P615" s="29">
        <v>5</v>
      </c>
      <c r="Q615" s="30">
        <v>4</v>
      </c>
      <c r="R615">
        <v>0</v>
      </c>
      <c r="S615">
        <v>0</v>
      </c>
      <c r="T615">
        <v>0</v>
      </c>
      <c r="U615">
        <v>0</v>
      </c>
      <c r="V615" t="s">
        <v>4024</v>
      </c>
      <c r="W615" t="s">
        <v>4024</v>
      </c>
      <c r="X615" t="s">
        <v>36</v>
      </c>
      <c r="Y615">
        <v>3</v>
      </c>
      <c r="Z615">
        <v>0</v>
      </c>
      <c r="AA615">
        <v>28</v>
      </c>
      <c r="AB615" t="str" cm="1">
        <f t="array" ref="AB6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15">
        <v>50</v>
      </c>
      <c r="AD615">
        <v>1</v>
      </c>
      <c r="AE615" t="s">
        <v>37</v>
      </c>
      <c r="AF615" t="s">
        <v>1979</v>
      </c>
      <c r="AG615">
        <v>4758</v>
      </c>
      <c r="AH615">
        <v>4.2435897440000003</v>
      </c>
      <c r="AI615" s="37" t="str" cm="1">
        <f t="array" ref="AI6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5">
        <v>0</v>
      </c>
      <c r="AK615" t="s">
        <v>1980</v>
      </c>
      <c r="AL615" s="18" t="s">
        <v>14709</v>
      </c>
    </row>
    <row r="616" spans="1:38" x14ac:dyDescent="0.3">
      <c r="A616">
        <v>615</v>
      </c>
      <c r="B616" t="s">
        <v>1981</v>
      </c>
      <c r="C616">
        <v>12</v>
      </c>
      <c r="D616">
        <v>11</v>
      </c>
      <c r="E616">
        <v>-1</v>
      </c>
      <c r="F616">
        <v>5000</v>
      </c>
      <c r="G616">
        <f>Table1[[#This Row],[price]]*Table1[[#This Row],[units_sold]]</f>
        <v>60000</v>
      </c>
      <c r="H616" t="str" cm="1">
        <f t="array" ref="H6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16" t="s">
        <v>14088</v>
      </c>
      <c r="J616" s="28">
        <v>3.96</v>
      </c>
      <c r="K616" s="35" t="str" cm="1">
        <f t="array" ref="K6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16" s="29">
        <v>247</v>
      </c>
      <c r="M616" s="29">
        <v>135</v>
      </c>
      <c r="N616" s="29">
        <v>37</v>
      </c>
      <c r="O616" s="29">
        <v>32</v>
      </c>
      <c r="P616" s="29">
        <v>17</v>
      </c>
      <c r="Q616" s="30">
        <v>26</v>
      </c>
      <c r="R616">
        <v>0</v>
      </c>
      <c r="S616">
        <v>0</v>
      </c>
      <c r="T616">
        <v>0</v>
      </c>
      <c r="U616">
        <v>0</v>
      </c>
      <c r="V616" t="s">
        <v>4024</v>
      </c>
      <c r="W616" t="s">
        <v>52</v>
      </c>
      <c r="X616" t="s">
        <v>36</v>
      </c>
      <c r="Y616">
        <v>3</v>
      </c>
      <c r="Z616">
        <v>0</v>
      </c>
      <c r="AA616">
        <v>41</v>
      </c>
      <c r="AB616" t="str" cm="1">
        <f t="array" ref="AB6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16">
        <v>50</v>
      </c>
      <c r="AE616" t="s">
        <v>37</v>
      </c>
      <c r="AF616" t="s">
        <v>1982</v>
      </c>
      <c r="AG616">
        <v>31916</v>
      </c>
      <c r="AH616">
        <v>4.1057776659999998</v>
      </c>
      <c r="AI616" s="37" t="str" cm="1">
        <f t="array" ref="AI6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6">
        <v>1</v>
      </c>
      <c r="AK616" t="s">
        <v>1984</v>
      </c>
      <c r="AL616" s="17" t="s">
        <v>14710</v>
      </c>
    </row>
    <row r="617" spans="1:38" x14ac:dyDescent="0.3">
      <c r="A617">
        <v>616</v>
      </c>
      <c r="B617" t="s">
        <v>1985</v>
      </c>
      <c r="C617">
        <v>14</v>
      </c>
      <c r="D617">
        <v>126</v>
      </c>
      <c r="E617">
        <v>112</v>
      </c>
      <c r="F617">
        <v>100</v>
      </c>
      <c r="G617">
        <f>Table1[[#This Row],[price]]*Table1[[#This Row],[units_sold]]</f>
        <v>1400</v>
      </c>
      <c r="H617" t="str" cm="1">
        <f t="array" ref="H6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17" t="s">
        <v>14089</v>
      </c>
      <c r="J617" s="28">
        <v>4.09</v>
      </c>
      <c r="K617" s="35" t="str" cm="1">
        <f t="array" ref="K6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17" s="29">
        <v>150</v>
      </c>
      <c r="M617" s="29">
        <v>76</v>
      </c>
      <c r="N617" s="29">
        <v>37</v>
      </c>
      <c r="O617" s="29">
        <v>19</v>
      </c>
      <c r="P617" s="29">
        <v>10</v>
      </c>
      <c r="Q617" s="30">
        <v>8</v>
      </c>
      <c r="R617">
        <v>0</v>
      </c>
      <c r="S617">
        <v>0</v>
      </c>
      <c r="T617">
        <v>0</v>
      </c>
      <c r="U617">
        <v>0</v>
      </c>
      <c r="V617" t="s">
        <v>100</v>
      </c>
      <c r="W617" t="s">
        <v>52</v>
      </c>
      <c r="X617" t="s">
        <v>36</v>
      </c>
      <c r="Y617">
        <v>4</v>
      </c>
      <c r="Z617">
        <v>0</v>
      </c>
      <c r="AA617">
        <v>40</v>
      </c>
      <c r="AB617" t="str" cm="1">
        <f t="array" ref="AB6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17">
        <v>50</v>
      </c>
      <c r="AD617">
        <v>1</v>
      </c>
      <c r="AE617" t="s">
        <v>37</v>
      </c>
      <c r="AF617" t="s">
        <v>1986</v>
      </c>
      <c r="AG617">
        <v>14291</v>
      </c>
      <c r="AH617">
        <v>4.1847316489999997</v>
      </c>
      <c r="AI617" s="37" t="str" cm="1">
        <f t="array" ref="AI6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7">
        <v>0</v>
      </c>
      <c r="AK617" t="s">
        <v>1987</v>
      </c>
      <c r="AL617" s="18" t="s">
        <v>14711</v>
      </c>
    </row>
    <row r="618" spans="1:38" x14ac:dyDescent="0.3">
      <c r="A618">
        <v>617</v>
      </c>
      <c r="B618" t="s">
        <v>800</v>
      </c>
      <c r="C618">
        <v>11</v>
      </c>
      <c r="D618">
        <v>10</v>
      </c>
      <c r="E618">
        <v>-1</v>
      </c>
      <c r="F618">
        <v>100</v>
      </c>
      <c r="G618">
        <f>Table1[[#This Row],[price]]*Table1[[#This Row],[units_sold]]</f>
        <v>1100</v>
      </c>
      <c r="H618" t="str" cm="1">
        <f t="array" ref="H6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18" t="s">
        <v>14089</v>
      </c>
      <c r="J618" s="28">
        <v>4.38</v>
      </c>
      <c r="K618" s="35" t="str" cm="1">
        <f t="array" ref="K6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18" s="29">
        <v>8</v>
      </c>
      <c r="M618" s="29">
        <v>6</v>
      </c>
      <c r="N618" s="29">
        <v>1</v>
      </c>
      <c r="O618" s="29">
        <v>0</v>
      </c>
      <c r="P618" s="29">
        <v>0</v>
      </c>
      <c r="Q618" s="30">
        <v>1</v>
      </c>
      <c r="R618">
        <v>0</v>
      </c>
      <c r="S618">
        <v>0</v>
      </c>
      <c r="T618">
        <v>0</v>
      </c>
      <c r="U618">
        <v>0</v>
      </c>
      <c r="V618" t="s">
        <v>144</v>
      </c>
      <c r="W618" t="s">
        <v>52</v>
      </c>
      <c r="X618" t="s">
        <v>36</v>
      </c>
      <c r="Y618">
        <v>2</v>
      </c>
      <c r="Z618">
        <v>0</v>
      </c>
      <c r="AA618">
        <v>139</v>
      </c>
      <c r="AB618" t="str" cm="1">
        <f t="array" ref="AB6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618">
        <v>50</v>
      </c>
      <c r="AD618">
        <v>1</v>
      </c>
      <c r="AE618" t="s">
        <v>37</v>
      </c>
      <c r="AF618" t="s">
        <v>1988</v>
      </c>
      <c r="AG618">
        <v>120</v>
      </c>
      <c r="AH618">
        <v>4.2833333329999999</v>
      </c>
      <c r="AI618" s="37" t="str" cm="1">
        <f t="array" ref="AI6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8">
        <v>0</v>
      </c>
      <c r="AK618" t="s">
        <v>1989</v>
      </c>
      <c r="AL618" s="17" t="s">
        <v>14342</v>
      </c>
    </row>
    <row r="619" spans="1:38" x14ac:dyDescent="0.3">
      <c r="A619">
        <v>618</v>
      </c>
      <c r="B619" t="s">
        <v>1990</v>
      </c>
      <c r="C619">
        <v>14</v>
      </c>
      <c r="D619">
        <v>97</v>
      </c>
      <c r="E619">
        <v>83</v>
      </c>
      <c r="F619">
        <v>100</v>
      </c>
      <c r="G619">
        <f>Table1[[#This Row],[price]]*Table1[[#This Row],[units_sold]]</f>
        <v>1400</v>
      </c>
      <c r="H619" t="str" cm="1">
        <f t="array" ref="H6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19" t="s">
        <v>14088</v>
      </c>
      <c r="J619" s="28">
        <v>4.2300000000000004</v>
      </c>
      <c r="K619" s="35" t="str" cm="1">
        <f t="array" ref="K6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19" s="29">
        <v>44</v>
      </c>
      <c r="M619" s="29">
        <v>20</v>
      </c>
      <c r="N619" s="29">
        <v>16</v>
      </c>
      <c r="O619" s="29">
        <v>7</v>
      </c>
      <c r="P619" s="29">
        <v>0</v>
      </c>
      <c r="Q619" s="30">
        <v>1</v>
      </c>
      <c r="R619">
        <v>0</v>
      </c>
      <c r="S619">
        <v>0</v>
      </c>
      <c r="T619">
        <v>0</v>
      </c>
      <c r="U619">
        <v>0</v>
      </c>
      <c r="V619" t="s">
        <v>4024</v>
      </c>
      <c r="W619" t="s">
        <v>52</v>
      </c>
      <c r="X619" t="s">
        <v>36</v>
      </c>
      <c r="Y619">
        <v>4</v>
      </c>
      <c r="Z619">
        <v>0</v>
      </c>
      <c r="AA619">
        <v>36</v>
      </c>
      <c r="AB619" t="str" cm="1">
        <f t="array" ref="AB6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19">
        <v>50</v>
      </c>
      <c r="AE619" t="s">
        <v>37</v>
      </c>
      <c r="AF619" t="s">
        <v>1991</v>
      </c>
      <c r="AG619">
        <v>878</v>
      </c>
      <c r="AH619">
        <v>4.21070615</v>
      </c>
      <c r="AI619" s="37" t="str" cm="1">
        <f t="array" ref="AI6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19">
        <v>0</v>
      </c>
      <c r="AK619" t="s">
        <v>1992</v>
      </c>
      <c r="AL619" s="18" t="s">
        <v>14712</v>
      </c>
    </row>
    <row r="620" spans="1:38" x14ac:dyDescent="0.3">
      <c r="A620">
        <v>619</v>
      </c>
      <c r="B620" t="s">
        <v>1993</v>
      </c>
      <c r="C620">
        <v>9</v>
      </c>
      <c r="D620">
        <v>9</v>
      </c>
      <c r="E620">
        <v>0</v>
      </c>
      <c r="F620">
        <v>1000</v>
      </c>
      <c r="G620">
        <f>Table1[[#This Row],[price]]*Table1[[#This Row],[units_sold]]</f>
        <v>9000</v>
      </c>
      <c r="H620" t="str" cm="1">
        <f t="array" ref="H6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20" t="s">
        <v>14088</v>
      </c>
      <c r="J620" s="28">
        <v>3.37</v>
      </c>
      <c r="K620" s="35" t="str" cm="1">
        <f t="array" ref="K6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20" s="29">
        <v>238</v>
      </c>
      <c r="M620" s="29">
        <v>86</v>
      </c>
      <c r="N620" s="29">
        <v>40</v>
      </c>
      <c r="O620" s="29">
        <v>37</v>
      </c>
      <c r="P620" s="29">
        <v>26</v>
      </c>
      <c r="Q620" s="30">
        <v>49</v>
      </c>
      <c r="R620">
        <v>0</v>
      </c>
      <c r="S620">
        <v>0</v>
      </c>
      <c r="T620">
        <v>0</v>
      </c>
      <c r="U620">
        <v>0</v>
      </c>
      <c r="V620" t="s">
        <v>34</v>
      </c>
      <c r="W620" t="s">
        <v>43</v>
      </c>
      <c r="X620" t="s">
        <v>36</v>
      </c>
      <c r="Y620">
        <v>3</v>
      </c>
      <c r="Z620">
        <v>0</v>
      </c>
      <c r="AA620">
        <v>41</v>
      </c>
      <c r="AB620" t="str" cm="1">
        <f t="array" ref="AB6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20">
        <v>50</v>
      </c>
      <c r="AE620" t="s">
        <v>37</v>
      </c>
      <c r="AF620" t="s">
        <v>1994</v>
      </c>
      <c r="AG620">
        <v>28694</v>
      </c>
      <c r="AH620">
        <v>3.8938454029999998</v>
      </c>
      <c r="AI620" s="37" t="str" cm="1">
        <f t="array" ref="AI6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20">
        <v>0</v>
      </c>
      <c r="AK620" t="s">
        <v>1995</v>
      </c>
      <c r="AL620" s="17" t="s">
        <v>14713</v>
      </c>
    </row>
    <row r="621" spans="1:38" x14ac:dyDescent="0.3">
      <c r="A621">
        <v>620</v>
      </c>
      <c r="B621" t="s">
        <v>1996</v>
      </c>
      <c r="C621">
        <v>3.7</v>
      </c>
      <c r="D621">
        <v>58</v>
      </c>
      <c r="E621">
        <v>54.3</v>
      </c>
      <c r="F621">
        <v>5000</v>
      </c>
      <c r="G621">
        <f>Table1[[#This Row],[price]]*Table1[[#This Row],[units_sold]]</f>
        <v>18500</v>
      </c>
      <c r="H621" t="str" cm="1">
        <f t="array" ref="H6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21" t="s">
        <v>14089</v>
      </c>
      <c r="J621" s="28">
        <v>3.47</v>
      </c>
      <c r="K621" s="35" t="str" cm="1">
        <f t="array" ref="K6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21" s="29">
        <v>835</v>
      </c>
      <c r="M621" s="29">
        <v>342</v>
      </c>
      <c r="N621" s="29">
        <v>113</v>
      </c>
      <c r="O621" s="29">
        <v>143</v>
      </c>
      <c r="P621" s="29">
        <v>68</v>
      </c>
      <c r="Q621" s="30">
        <v>169</v>
      </c>
      <c r="R621">
        <v>0</v>
      </c>
      <c r="S621">
        <v>0</v>
      </c>
      <c r="T621">
        <v>0</v>
      </c>
      <c r="U621">
        <v>0</v>
      </c>
      <c r="V621" t="s">
        <v>4024</v>
      </c>
      <c r="W621" t="s">
        <v>4024</v>
      </c>
      <c r="X621" t="s">
        <v>36</v>
      </c>
      <c r="Y621">
        <v>1</v>
      </c>
      <c r="Z621">
        <v>0</v>
      </c>
      <c r="AA621">
        <v>118</v>
      </c>
      <c r="AB621" t="str" cm="1">
        <f t="array" ref="AB6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621">
        <v>50</v>
      </c>
      <c r="AE621" t="s">
        <v>37</v>
      </c>
      <c r="AF621" t="s">
        <v>257</v>
      </c>
      <c r="AG621">
        <v>21012</v>
      </c>
      <c r="AH621">
        <v>4.1898438990000004</v>
      </c>
      <c r="AI621" s="37" t="str" cm="1">
        <f t="array" ref="AI6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21">
        <v>1</v>
      </c>
      <c r="AK621" t="s">
        <v>2000</v>
      </c>
      <c r="AL621" s="18" t="s">
        <v>14714</v>
      </c>
    </row>
    <row r="622" spans="1:38" x14ac:dyDescent="0.3">
      <c r="A622">
        <v>621</v>
      </c>
      <c r="B622" t="s">
        <v>2001</v>
      </c>
      <c r="C622">
        <v>9</v>
      </c>
      <c r="D622">
        <v>48</v>
      </c>
      <c r="E622">
        <v>39</v>
      </c>
      <c r="F622">
        <v>10000</v>
      </c>
      <c r="G622">
        <f>Table1[[#This Row],[price]]*Table1[[#This Row],[units_sold]]</f>
        <v>90000</v>
      </c>
      <c r="H622" t="str" cm="1">
        <f t="array" ref="H6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22" t="s">
        <v>14089</v>
      </c>
      <c r="J622" s="28">
        <v>4.0199999999999996</v>
      </c>
      <c r="K622" s="35" t="str" cm="1">
        <f t="array" ref="K6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22" s="29">
        <v>840</v>
      </c>
      <c r="M622" s="29">
        <v>439</v>
      </c>
      <c r="N622" s="29">
        <v>171</v>
      </c>
      <c r="O622" s="29">
        <v>102</v>
      </c>
      <c r="P622" s="29">
        <v>60</v>
      </c>
      <c r="Q622" s="30">
        <v>68</v>
      </c>
      <c r="R622">
        <v>0</v>
      </c>
      <c r="S622">
        <v>0</v>
      </c>
      <c r="T622">
        <v>0</v>
      </c>
      <c r="U622">
        <v>0</v>
      </c>
      <c r="V622" t="s">
        <v>64</v>
      </c>
      <c r="W622" t="s">
        <v>52</v>
      </c>
      <c r="X622" t="s">
        <v>36</v>
      </c>
      <c r="Y622">
        <v>3</v>
      </c>
      <c r="Z622">
        <v>0</v>
      </c>
      <c r="AA622">
        <v>43</v>
      </c>
      <c r="AB622" t="str" cm="1">
        <f t="array" ref="AB6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22">
        <v>50</v>
      </c>
      <c r="AE622" t="s">
        <v>37</v>
      </c>
      <c r="AF622" t="s">
        <v>880</v>
      </c>
      <c r="AG622">
        <v>42919</v>
      </c>
      <c r="AH622">
        <v>4.1059670539999997</v>
      </c>
      <c r="AI622" s="37" t="str" cm="1">
        <f t="array" ref="AI6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22">
        <v>0</v>
      </c>
      <c r="AK622" t="s">
        <v>2003</v>
      </c>
      <c r="AL622" s="17" t="s">
        <v>14715</v>
      </c>
    </row>
    <row r="623" spans="1:38" x14ac:dyDescent="0.3">
      <c r="A623">
        <v>622</v>
      </c>
      <c r="B623" t="s">
        <v>2004</v>
      </c>
      <c r="C623">
        <v>3.85</v>
      </c>
      <c r="D623">
        <v>7</v>
      </c>
      <c r="E623">
        <v>3.15</v>
      </c>
      <c r="F623">
        <v>1000</v>
      </c>
      <c r="G623">
        <f>Table1[[#This Row],[price]]*Table1[[#This Row],[units_sold]]</f>
        <v>3850</v>
      </c>
      <c r="H623" t="str" cm="1">
        <f t="array" ref="H6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23" t="s">
        <v>14089</v>
      </c>
      <c r="J623" s="28">
        <v>4.18</v>
      </c>
      <c r="K623" s="35" t="str" cm="1">
        <f t="array" ref="K6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23" s="29">
        <v>142</v>
      </c>
      <c r="M623" s="29">
        <v>81</v>
      </c>
      <c r="N623" s="29">
        <v>26</v>
      </c>
      <c r="O623" s="29">
        <v>22</v>
      </c>
      <c r="P623" s="29">
        <v>6</v>
      </c>
      <c r="Q623" s="30">
        <v>7</v>
      </c>
      <c r="R623">
        <v>0</v>
      </c>
      <c r="S623">
        <v>0</v>
      </c>
      <c r="T623">
        <v>0</v>
      </c>
      <c r="U623">
        <v>0</v>
      </c>
      <c r="V623" t="s">
        <v>42</v>
      </c>
      <c r="W623" t="s">
        <v>52</v>
      </c>
      <c r="X623" t="s">
        <v>36</v>
      </c>
      <c r="Y623">
        <v>1</v>
      </c>
      <c r="Z623">
        <v>0</v>
      </c>
      <c r="AA623">
        <v>35</v>
      </c>
      <c r="AB623" t="str" cm="1">
        <f t="array" ref="AB6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23">
        <v>50</v>
      </c>
      <c r="AE623" t="s">
        <v>37</v>
      </c>
      <c r="AF623" t="s">
        <v>1734</v>
      </c>
      <c r="AG623">
        <v>31138</v>
      </c>
      <c r="AH623">
        <v>4.1174449229999999</v>
      </c>
      <c r="AI623" s="37" t="str" cm="1">
        <f t="array" ref="AI6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23">
        <v>1</v>
      </c>
      <c r="AK623" t="s">
        <v>2005</v>
      </c>
      <c r="AL623" s="18" t="s">
        <v>14716</v>
      </c>
    </row>
    <row r="624" spans="1:38" x14ac:dyDescent="0.3">
      <c r="A624">
        <v>623</v>
      </c>
      <c r="B624" t="s">
        <v>2006</v>
      </c>
      <c r="C624">
        <v>8</v>
      </c>
      <c r="D624">
        <v>49</v>
      </c>
      <c r="E624">
        <v>41</v>
      </c>
      <c r="F624">
        <v>1000</v>
      </c>
      <c r="G624">
        <f>Table1[[#This Row],[price]]*Table1[[#This Row],[units_sold]]</f>
        <v>8000</v>
      </c>
      <c r="H624" t="str" cm="1">
        <f t="array" ref="H6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24" t="s">
        <v>14089</v>
      </c>
      <c r="J624" s="28">
        <v>3.49</v>
      </c>
      <c r="K624" s="35" t="str" cm="1">
        <f t="array" ref="K6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24" s="29">
        <v>154</v>
      </c>
      <c r="M624" s="29">
        <v>55</v>
      </c>
      <c r="N624" s="29">
        <v>33</v>
      </c>
      <c r="O624" s="29">
        <v>25</v>
      </c>
      <c r="P624" s="29">
        <v>15</v>
      </c>
      <c r="Q624" s="30">
        <v>26</v>
      </c>
      <c r="R624">
        <v>0</v>
      </c>
      <c r="S624">
        <v>0</v>
      </c>
      <c r="T624">
        <v>0</v>
      </c>
      <c r="U624">
        <v>0</v>
      </c>
      <c r="V624" t="s">
        <v>281</v>
      </c>
      <c r="W624" t="s">
        <v>43</v>
      </c>
      <c r="X624" t="s">
        <v>571</v>
      </c>
      <c r="Y624">
        <v>2</v>
      </c>
      <c r="Z624">
        <v>0</v>
      </c>
      <c r="AA624">
        <v>22</v>
      </c>
      <c r="AB624" t="str" cm="1">
        <f t="array" ref="AB6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24">
        <v>50</v>
      </c>
      <c r="AD624">
        <v>1</v>
      </c>
      <c r="AE624" t="s">
        <v>37</v>
      </c>
      <c r="AF624" t="s">
        <v>2008</v>
      </c>
      <c r="AG624">
        <v>5422</v>
      </c>
      <c r="AH624">
        <v>3.988933973</v>
      </c>
      <c r="AI624" s="37" t="str" cm="1">
        <f t="array" ref="AI6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24">
        <v>0</v>
      </c>
      <c r="AK624" t="s">
        <v>2010</v>
      </c>
      <c r="AL624" s="17" t="s">
        <v>14717</v>
      </c>
    </row>
    <row r="625" spans="1:38" x14ac:dyDescent="0.3">
      <c r="A625">
        <v>624</v>
      </c>
      <c r="B625" t="s">
        <v>2011</v>
      </c>
      <c r="C625">
        <v>14</v>
      </c>
      <c r="D625">
        <v>12</v>
      </c>
      <c r="E625">
        <v>-2</v>
      </c>
      <c r="F625">
        <v>1000</v>
      </c>
      <c r="G625">
        <f>Table1[[#This Row],[price]]*Table1[[#This Row],[units_sold]]</f>
        <v>14000</v>
      </c>
      <c r="H625" t="str" cm="1">
        <f t="array" ref="H6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25" t="s">
        <v>14089</v>
      </c>
      <c r="J625" s="28">
        <v>3.87</v>
      </c>
      <c r="K625" s="35" t="str" cm="1">
        <f t="array" ref="K6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25" s="29">
        <v>186</v>
      </c>
      <c r="M625" s="29">
        <v>90</v>
      </c>
      <c r="N625" s="29">
        <v>38</v>
      </c>
      <c r="O625" s="29">
        <v>24</v>
      </c>
      <c r="P625" s="29">
        <v>12</v>
      </c>
      <c r="Q625" s="30">
        <v>22</v>
      </c>
      <c r="R625">
        <v>0</v>
      </c>
      <c r="S625">
        <v>0</v>
      </c>
      <c r="T625">
        <v>0</v>
      </c>
      <c r="U625">
        <v>0</v>
      </c>
      <c r="V625" t="s">
        <v>4024</v>
      </c>
      <c r="W625" t="s">
        <v>4024</v>
      </c>
      <c r="X625" t="s">
        <v>36</v>
      </c>
      <c r="Y625">
        <v>4</v>
      </c>
      <c r="Z625">
        <v>0</v>
      </c>
      <c r="AA625">
        <v>26</v>
      </c>
      <c r="AB625" t="str" cm="1">
        <f t="array" ref="AB6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25">
        <v>50</v>
      </c>
      <c r="AD625">
        <v>1</v>
      </c>
      <c r="AE625" t="s">
        <v>37</v>
      </c>
      <c r="AF625" t="s">
        <v>1051</v>
      </c>
      <c r="AG625">
        <v>288</v>
      </c>
      <c r="AH625">
        <v>3.7291666669999999</v>
      </c>
      <c r="AI625" s="37" t="str" cm="1">
        <f t="array" ref="AI6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25">
        <v>0</v>
      </c>
      <c r="AK625" t="s">
        <v>2013</v>
      </c>
      <c r="AL625" s="18" t="s">
        <v>14718</v>
      </c>
    </row>
    <row r="626" spans="1:38" x14ac:dyDescent="0.3">
      <c r="A626">
        <v>625</v>
      </c>
      <c r="B626" t="s">
        <v>2014</v>
      </c>
      <c r="C626">
        <v>11</v>
      </c>
      <c r="D626">
        <v>250</v>
      </c>
      <c r="E626">
        <v>239</v>
      </c>
      <c r="F626">
        <v>20000</v>
      </c>
      <c r="G626">
        <f>Table1[[#This Row],[price]]*Table1[[#This Row],[units_sold]]</f>
        <v>220000</v>
      </c>
      <c r="H626" t="str" cm="1">
        <f t="array" ref="H6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26" t="s">
        <v>14088</v>
      </c>
      <c r="J626" s="28">
        <v>3.64</v>
      </c>
      <c r="K626" s="35" t="str" cm="1">
        <f t="array" ref="K6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26" s="29">
        <v>3397</v>
      </c>
      <c r="M626" s="29">
        <v>1342</v>
      </c>
      <c r="N626" s="29">
        <v>691</v>
      </c>
      <c r="O626" s="29">
        <v>618</v>
      </c>
      <c r="P626" s="29">
        <v>301</v>
      </c>
      <c r="Q626" s="30">
        <v>445</v>
      </c>
      <c r="R626">
        <v>0</v>
      </c>
      <c r="S626">
        <v>0</v>
      </c>
      <c r="T626">
        <v>0</v>
      </c>
      <c r="U626">
        <v>0</v>
      </c>
      <c r="V626" t="s">
        <v>34</v>
      </c>
      <c r="W626" t="s">
        <v>52</v>
      </c>
      <c r="X626" t="s">
        <v>36</v>
      </c>
      <c r="Y626">
        <v>3</v>
      </c>
      <c r="Z626">
        <v>0</v>
      </c>
      <c r="AA626">
        <v>47</v>
      </c>
      <c r="AB626" t="str" cm="1">
        <f t="array" ref="AB6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26">
        <v>50</v>
      </c>
      <c r="AD626">
        <v>1</v>
      </c>
      <c r="AE626" t="s">
        <v>37</v>
      </c>
      <c r="AF626" t="s">
        <v>1466</v>
      </c>
      <c r="AG626">
        <v>402743</v>
      </c>
      <c r="AH626">
        <v>4.1567153250000004</v>
      </c>
      <c r="AI626" s="37" t="str" cm="1">
        <f t="array" ref="AI6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26">
        <v>1</v>
      </c>
      <c r="AK626" t="s">
        <v>2015</v>
      </c>
      <c r="AL626" s="17" t="s">
        <v>14719</v>
      </c>
    </row>
    <row r="627" spans="1:38" x14ac:dyDescent="0.3">
      <c r="A627">
        <v>626</v>
      </c>
      <c r="B627" t="s">
        <v>1477</v>
      </c>
      <c r="C627">
        <v>6</v>
      </c>
      <c r="D627">
        <v>6</v>
      </c>
      <c r="E627">
        <v>0</v>
      </c>
      <c r="F627">
        <v>5000</v>
      </c>
      <c r="G627">
        <f>Table1[[#This Row],[price]]*Table1[[#This Row],[units_sold]]</f>
        <v>30000</v>
      </c>
      <c r="H627" t="str" cm="1">
        <f t="array" ref="H6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27" t="s">
        <v>14088</v>
      </c>
      <c r="J627" s="28">
        <v>3.75</v>
      </c>
      <c r="K627" s="35" t="str" cm="1">
        <f t="array" ref="K6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27" s="29">
        <v>506</v>
      </c>
      <c r="M627" s="29">
        <v>226</v>
      </c>
      <c r="N627" s="29">
        <v>106</v>
      </c>
      <c r="O627" s="29">
        <v>65</v>
      </c>
      <c r="P627" s="29">
        <v>41</v>
      </c>
      <c r="Q627" s="30">
        <v>68</v>
      </c>
      <c r="R627">
        <v>0</v>
      </c>
      <c r="S627">
        <v>0</v>
      </c>
      <c r="T627">
        <v>0</v>
      </c>
      <c r="U627">
        <v>0</v>
      </c>
      <c r="V627" t="s">
        <v>51</v>
      </c>
      <c r="W627" t="s">
        <v>43</v>
      </c>
      <c r="X627" t="s">
        <v>36</v>
      </c>
      <c r="Y627">
        <v>2</v>
      </c>
      <c r="Z627">
        <v>0</v>
      </c>
      <c r="AA627">
        <v>24</v>
      </c>
      <c r="AB627" t="str" cm="1">
        <f t="array" ref="AB6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27">
        <v>50</v>
      </c>
      <c r="AE627" t="s">
        <v>37</v>
      </c>
      <c r="AF627" t="s">
        <v>2016</v>
      </c>
      <c r="AG627">
        <v>2127</v>
      </c>
      <c r="AH627">
        <v>3.817583451</v>
      </c>
      <c r="AI627" s="37" t="str" cm="1">
        <f t="array" ref="AI6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27">
        <v>0</v>
      </c>
      <c r="AK627" s="1" t="s">
        <v>2018</v>
      </c>
      <c r="AL627" s="18" t="s">
        <v>14548</v>
      </c>
    </row>
    <row r="628" spans="1:38" x14ac:dyDescent="0.3">
      <c r="A628">
        <v>627</v>
      </c>
      <c r="B628" t="s">
        <v>2019</v>
      </c>
      <c r="C628">
        <v>8</v>
      </c>
      <c r="D628">
        <v>7</v>
      </c>
      <c r="E628">
        <v>-1</v>
      </c>
      <c r="F628">
        <v>5000</v>
      </c>
      <c r="G628">
        <f>Table1[[#This Row],[price]]*Table1[[#This Row],[units_sold]]</f>
        <v>40000</v>
      </c>
      <c r="H628" t="str" cm="1">
        <f t="array" ref="H6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28" t="s">
        <v>14088</v>
      </c>
      <c r="J628" s="28">
        <v>3.39</v>
      </c>
      <c r="K628" s="35" t="str" cm="1">
        <f t="array" ref="K6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28" s="29">
        <v>1248</v>
      </c>
      <c r="M628" s="29">
        <v>440</v>
      </c>
      <c r="N628" s="29">
        <v>207</v>
      </c>
      <c r="O628" s="29">
        <v>233</v>
      </c>
      <c r="P628" s="29">
        <v>139</v>
      </c>
      <c r="Q628" s="30">
        <v>229</v>
      </c>
      <c r="R628">
        <v>0</v>
      </c>
      <c r="S628">
        <v>0</v>
      </c>
      <c r="T628">
        <v>0</v>
      </c>
      <c r="U628">
        <v>0</v>
      </c>
      <c r="V628" t="s">
        <v>70</v>
      </c>
      <c r="W628" t="s">
        <v>35</v>
      </c>
      <c r="X628" t="s">
        <v>36</v>
      </c>
      <c r="Y628">
        <v>3</v>
      </c>
      <c r="Z628">
        <v>0</v>
      </c>
      <c r="AA628">
        <v>43</v>
      </c>
      <c r="AB628" t="str" cm="1">
        <f t="array" ref="AB6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28">
        <v>50</v>
      </c>
      <c r="AE628" t="s">
        <v>37</v>
      </c>
      <c r="AF628" t="s">
        <v>2020</v>
      </c>
      <c r="AG628">
        <v>14194</v>
      </c>
      <c r="AH628">
        <v>4.0412145979999998</v>
      </c>
      <c r="AI628" s="37" t="str" cm="1">
        <f t="array" ref="AI6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28">
        <v>0</v>
      </c>
      <c r="AK628" t="s">
        <v>2022</v>
      </c>
      <c r="AL628" s="17" t="s">
        <v>14720</v>
      </c>
    </row>
    <row r="629" spans="1:38" x14ac:dyDescent="0.3">
      <c r="A629">
        <v>628</v>
      </c>
      <c r="B629" t="s">
        <v>2023</v>
      </c>
      <c r="C629">
        <v>2</v>
      </c>
      <c r="D629">
        <v>2</v>
      </c>
      <c r="E629">
        <v>0</v>
      </c>
      <c r="F629">
        <v>1000</v>
      </c>
      <c r="G629">
        <f>Table1[[#This Row],[price]]*Table1[[#This Row],[units_sold]]</f>
        <v>2000</v>
      </c>
      <c r="H629" t="str" cm="1">
        <f t="array" ref="H6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29" t="s">
        <v>14089</v>
      </c>
      <c r="J629" s="28">
        <v>4.13</v>
      </c>
      <c r="K629" s="35" t="str" cm="1">
        <f t="array" ref="K6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29" s="29">
        <v>143</v>
      </c>
      <c r="M629" s="29">
        <v>82</v>
      </c>
      <c r="N629" s="29">
        <v>28</v>
      </c>
      <c r="O629" s="29">
        <v>15</v>
      </c>
      <c r="P629" s="29">
        <v>5</v>
      </c>
      <c r="Q629" s="30">
        <v>13</v>
      </c>
      <c r="R629">
        <v>0</v>
      </c>
      <c r="S629">
        <v>0</v>
      </c>
      <c r="T629">
        <v>0</v>
      </c>
      <c r="U629">
        <v>0</v>
      </c>
      <c r="V629" t="s">
        <v>4024</v>
      </c>
      <c r="W629" t="s">
        <v>4024</v>
      </c>
      <c r="X629" t="s">
        <v>36</v>
      </c>
      <c r="Y629">
        <v>1</v>
      </c>
      <c r="Z629">
        <v>0</v>
      </c>
      <c r="AA629">
        <v>42</v>
      </c>
      <c r="AB629" t="str" cm="1">
        <f t="array" ref="AB6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29">
        <v>50</v>
      </c>
      <c r="AE629" t="s">
        <v>37</v>
      </c>
      <c r="AF629" t="s">
        <v>2024</v>
      </c>
      <c r="AG629">
        <v>1055</v>
      </c>
      <c r="AH629">
        <v>4.0360189569999996</v>
      </c>
      <c r="AI629" s="37" t="str" cm="1">
        <f t="array" ref="AI6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29">
        <v>0</v>
      </c>
      <c r="AK629" t="s">
        <v>2025</v>
      </c>
      <c r="AL629" s="18" t="s">
        <v>14721</v>
      </c>
    </row>
    <row r="630" spans="1:38" x14ac:dyDescent="0.3">
      <c r="A630">
        <v>629</v>
      </c>
      <c r="B630" t="s">
        <v>2026</v>
      </c>
      <c r="C630">
        <v>8</v>
      </c>
      <c r="D630">
        <v>7</v>
      </c>
      <c r="E630">
        <v>-1</v>
      </c>
      <c r="F630">
        <v>1000</v>
      </c>
      <c r="G630">
        <f>Table1[[#This Row],[price]]*Table1[[#This Row],[units_sold]]</f>
        <v>8000</v>
      </c>
      <c r="H630" t="str" cm="1">
        <f t="array" ref="H6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30" t="s">
        <v>14088</v>
      </c>
      <c r="J630" s="28">
        <v>3.42</v>
      </c>
      <c r="K630" s="35" t="str" cm="1">
        <f t="array" ref="K6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30" s="29">
        <v>373</v>
      </c>
      <c r="M630" s="29">
        <v>144</v>
      </c>
      <c r="N630" s="29">
        <v>57</v>
      </c>
      <c r="O630" s="29">
        <v>60</v>
      </c>
      <c r="P630" s="29">
        <v>35</v>
      </c>
      <c r="Q630" s="30">
        <v>77</v>
      </c>
      <c r="R630">
        <v>0</v>
      </c>
      <c r="S630">
        <v>0</v>
      </c>
      <c r="T630">
        <v>0</v>
      </c>
      <c r="U630">
        <v>0</v>
      </c>
      <c r="V630" t="s">
        <v>144</v>
      </c>
      <c r="W630" t="s">
        <v>52</v>
      </c>
      <c r="X630" t="s">
        <v>36</v>
      </c>
      <c r="Y630">
        <v>2</v>
      </c>
      <c r="Z630">
        <v>0</v>
      </c>
      <c r="AA630">
        <v>63</v>
      </c>
      <c r="AB630" t="str" cm="1">
        <f t="array" ref="AB6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630">
        <v>50</v>
      </c>
      <c r="AD630">
        <v>1</v>
      </c>
      <c r="AE630" t="s">
        <v>37</v>
      </c>
      <c r="AF630" t="s">
        <v>2027</v>
      </c>
      <c r="AG630">
        <v>1322</v>
      </c>
      <c r="AH630">
        <v>3.9652042359999999</v>
      </c>
      <c r="AI630" s="37" t="str" cm="1">
        <f t="array" ref="AI6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0">
        <v>0</v>
      </c>
      <c r="AK630" t="s">
        <v>2028</v>
      </c>
      <c r="AL630" s="17" t="s">
        <v>14722</v>
      </c>
    </row>
    <row r="631" spans="1:38" x14ac:dyDescent="0.3">
      <c r="A631">
        <v>630</v>
      </c>
      <c r="B631" t="s">
        <v>2029</v>
      </c>
      <c r="C631">
        <v>8</v>
      </c>
      <c r="D631">
        <v>7</v>
      </c>
      <c r="E631">
        <v>-1</v>
      </c>
      <c r="F631">
        <v>1000</v>
      </c>
      <c r="G631">
        <f>Table1[[#This Row],[price]]*Table1[[#This Row],[units_sold]]</f>
        <v>8000</v>
      </c>
      <c r="H631" t="str" cm="1">
        <f t="array" ref="H6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31" t="s">
        <v>14089</v>
      </c>
      <c r="J631" s="28">
        <v>3.81</v>
      </c>
      <c r="K631" s="35" t="str" cm="1">
        <f t="array" ref="K6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31" s="29">
        <v>166</v>
      </c>
      <c r="M631" s="29">
        <v>77</v>
      </c>
      <c r="N631" s="29">
        <v>31</v>
      </c>
      <c r="O631" s="29">
        <v>28</v>
      </c>
      <c r="P631" s="29">
        <v>10</v>
      </c>
      <c r="Q631" s="30">
        <v>20</v>
      </c>
      <c r="R631">
        <v>0</v>
      </c>
      <c r="S631">
        <v>0</v>
      </c>
      <c r="T631">
        <v>0</v>
      </c>
      <c r="U631">
        <v>0</v>
      </c>
      <c r="V631" t="s">
        <v>4024</v>
      </c>
      <c r="W631" t="s">
        <v>79</v>
      </c>
      <c r="X631" t="s">
        <v>36</v>
      </c>
      <c r="Y631">
        <v>3</v>
      </c>
      <c r="Z631">
        <v>0</v>
      </c>
      <c r="AA631">
        <v>58</v>
      </c>
      <c r="AB631" t="str" cm="1">
        <f t="array" ref="AB6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31">
        <v>50</v>
      </c>
      <c r="AE631" t="s">
        <v>37</v>
      </c>
      <c r="AF631" t="s">
        <v>2031</v>
      </c>
      <c r="AG631">
        <v>6357</v>
      </c>
      <c r="AH631">
        <v>4.2542079599999996</v>
      </c>
      <c r="AI631" s="37" t="str" cm="1">
        <f t="array" ref="AI6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31">
        <v>0</v>
      </c>
      <c r="AK631" t="s">
        <v>2032</v>
      </c>
      <c r="AL631" s="18" t="s">
        <v>14723</v>
      </c>
    </row>
    <row r="632" spans="1:38" x14ac:dyDescent="0.3">
      <c r="A632">
        <v>631</v>
      </c>
      <c r="B632" t="s">
        <v>2033</v>
      </c>
      <c r="C632">
        <v>11</v>
      </c>
      <c r="D632">
        <v>10</v>
      </c>
      <c r="E632">
        <v>-1</v>
      </c>
      <c r="F632">
        <v>5000</v>
      </c>
      <c r="G632">
        <f>Table1[[#This Row],[price]]*Table1[[#This Row],[units_sold]]</f>
        <v>55000</v>
      </c>
      <c r="H632" t="str" cm="1">
        <f t="array" ref="H6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32" t="s">
        <v>14088</v>
      </c>
      <c r="J632" s="28">
        <v>3.13</v>
      </c>
      <c r="K632" s="35" t="str" cm="1">
        <f t="array" ref="K6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32" s="29">
        <v>908</v>
      </c>
      <c r="M632" s="29">
        <v>268</v>
      </c>
      <c r="N632" s="29">
        <v>132</v>
      </c>
      <c r="O632" s="29">
        <v>169</v>
      </c>
      <c r="P632" s="29">
        <v>129</v>
      </c>
      <c r="Q632" s="30">
        <v>210</v>
      </c>
      <c r="R632">
        <v>0</v>
      </c>
      <c r="S632">
        <v>0</v>
      </c>
      <c r="T632">
        <v>0</v>
      </c>
      <c r="U632">
        <v>0</v>
      </c>
      <c r="V632" t="s">
        <v>70</v>
      </c>
      <c r="W632" t="s">
        <v>52</v>
      </c>
      <c r="X632" t="s">
        <v>36</v>
      </c>
      <c r="Y632">
        <v>2</v>
      </c>
      <c r="Z632">
        <v>0</v>
      </c>
      <c r="AA632">
        <v>24</v>
      </c>
      <c r="AB632" t="str" cm="1">
        <f t="array" ref="AB6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32">
        <v>50</v>
      </c>
      <c r="AE632" t="s">
        <v>37</v>
      </c>
      <c r="AF632" t="s">
        <v>2016</v>
      </c>
      <c r="AG632">
        <v>2127</v>
      </c>
      <c r="AH632">
        <v>3.817583451</v>
      </c>
      <c r="AI632" s="37" t="str" cm="1">
        <f t="array" ref="AI6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2">
        <v>0</v>
      </c>
      <c r="AK632" t="s">
        <v>2035</v>
      </c>
      <c r="AL632" s="17" t="s">
        <v>14724</v>
      </c>
    </row>
    <row r="633" spans="1:38" x14ac:dyDescent="0.3">
      <c r="A633">
        <v>632</v>
      </c>
      <c r="B633" t="s">
        <v>2036</v>
      </c>
      <c r="C633">
        <v>11</v>
      </c>
      <c r="D633">
        <v>20</v>
      </c>
      <c r="E633">
        <v>9</v>
      </c>
      <c r="F633">
        <v>20000</v>
      </c>
      <c r="G633">
        <f>Table1[[#This Row],[price]]*Table1[[#This Row],[units_sold]]</f>
        <v>220000</v>
      </c>
      <c r="H633" t="str" cm="1">
        <f t="array" ref="H6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33" t="s">
        <v>14088</v>
      </c>
      <c r="J633" s="28">
        <v>3.56</v>
      </c>
      <c r="K633" s="35" t="str" cm="1">
        <f t="array" ref="K6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33" s="29">
        <v>3929</v>
      </c>
      <c r="M633" s="29">
        <v>1417</v>
      </c>
      <c r="N633" s="29">
        <v>804</v>
      </c>
      <c r="O633" s="29">
        <v>786</v>
      </c>
      <c r="P633" s="29">
        <v>411</v>
      </c>
      <c r="Q633" s="30">
        <v>511</v>
      </c>
      <c r="R633">
        <v>0</v>
      </c>
      <c r="S633">
        <v>0</v>
      </c>
      <c r="T633">
        <v>0</v>
      </c>
      <c r="U633">
        <v>0</v>
      </c>
      <c r="V633" t="s">
        <v>4024</v>
      </c>
      <c r="W633" t="s">
        <v>35</v>
      </c>
      <c r="X633" t="s">
        <v>36</v>
      </c>
      <c r="Y633">
        <v>2</v>
      </c>
      <c r="Z633">
        <v>0</v>
      </c>
      <c r="AA633">
        <v>37</v>
      </c>
      <c r="AB633" t="str" cm="1">
        <f t="array" ref="AB6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33">
        <v>50</v>
      </c>
      <c r="AE633" t="s">
        <v>37</v>
      </c>
      <c r="AF633" t="s">
        <v>2037</v>
      </c>
      <c r="AG633">
        <v>33839</v>
      </c>
      <c r="AH633">
        <v>3.9623806849999998</v>
      </c>
      <c r="AI633" s="37" t="str" cm="1">
        <f t="array" ref="AI6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3">
        <v>0</v>
      </c>
      <c r="AK633" t="s">
        <v>2038</v>
      </c>
      <c r="AL633" s="18" t="s">
        <v>14725</v>
      </c>
    </row>
    <row r="634" spans="1:38" x14ac:dyDescent="0.3">
      <c r="A634">
        <v>633</v>
      </c>
      <c r="B634" t="s">
        <v>2039</v>
      </c>
      <c r="C634">
        <v>8</v>
      </c>
      <c r="D634">
        <v>7</v>
      </c>
      <c r="E634">
        <v>-1</v>
      </c>
      <c r="F634">
        <v>10</v>
      </c>
      <c r="G634">
        <f>Table1[[#This Row],[price]]*Table1[[#This Row],[units_sold]]</f>
        <v>80</v>
      </c>
      <c r="H634" t="str" cm="1">
        <f t="array" ref="H6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34" t="s">
        <v>14089</v>
      </c>
      <c r="J634" s="28">
        <v>5</v>
      </c>
      <c r="K634" s="35" t="str" cm="1">
        <f t="array" ref="K6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34" s="29">
        <v>0</v>
      </c>
      <c r="M634" s="29"/>
      <c r="N634" s="29"/>
      <c r="O634" s="29"/>
      <c r="P634" s="29"/>
      <c r="Q634" s="30"/>
      <c r="R634">
        <v>0</v>
      </c>
      <c r="S634">
        <v>0</v>
      </c>
      <c r="T634">
        <v>0</v>
      </c>
      <c r="U634">
        <v>0</v>
      </c>
      <c r="V634" t="s">
        <v>576</v>
      </c>
      <c r="W634" t="s">
        <v>35</v>
      </c>
      <c r="X634" t="s">
        <v>36</v>
      </c>
      <c r="Y634">
        <v>3</v>
      </c>
      <c r="Z634">
        <v>0</v>
      </c>
      <c r="AA634">
        <v>10</v>
      </c>
      <c r="AB634" t="str" cm="1">
        <f t="array" ref="AB6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634">
        <v>50</v>
      </c>
      <c r="AD634">
        <v>1</v>
      </c>
      <c r="AE634" t="s">
        <v>37</v>
      </c>
      <c r="AF634" t="s">
        <v>2040</v>
      </c>
      <c r="AG634">
        <v>27175</v>
      </c>
      <c r="AH634">
        <v>3.9660349589999999</v>
      </c>
      <c r="AI634" s="37" t="str" cm="1">
        <f t="array" ref="AI6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4">
        <v>0</v>
      </c>
      <c r="AK634" t="s">
        <v>2041</v>
      </c>
      <c r="AL634" s="17" t="s">
        <v>14726</v>
      </c>
    </row>
    <row r="635" spans="1:38" x14ac:dyDescent="0.3">
      <c r="A635">
        <v>634</v>
      </c>
      <c r="B635" t="s">
        <v>2042</v>
      </c>
      <c r="C635">
        <v>5</v>
      </c>
      <c r="D635">
        <v>85</v>
      </c>
      <c r="E635">
        <v>80</v>
      </c>
      <c r="F635">
        <v>5000</v>
      </c>
      <c r="G635">
        <f>Table1[[#This Row],[price]]*Table1[[#This Row],[units_sold]]</f>
        <v>25000</v>
      </c>
      <c r="H635" t="str" cm="1">
        <f t="array" ref="H6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35" t="s">
        <v>14089</v>
      </c>
      <c r="J635" s="28">
        <v>3.7</v>
      </c>
      <c r="K635" s="35" t="str" cm="1">
        <f t="array" ref="K6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35" s="29">
        <v>296</v>
      </c>
      <c r="M635" s="29">
        <v>133</v>
      </c>
      <c r="N635" s="29">
        <v>45</v>
      </c>
      <c r="O635" s="29">
        <v>52</v>
      </c>
      <c r="P635" s="29">
        <v>29</v>
      </c>
      <c r="Q635" s="30">
        <v>37</v>
      </c>
      <c r="R635">
        <v>0</v>
      </c>
      <c r="S635">
        <v>0</v>
      </c>
      <c r="T635">
        <v>0</v>
      </c>
      <c r="U635">
        <v>0</v>
      </c>
      <c r="V635" t="s">
        <v>100</v>
      </c>
      <c r="W635" t="s">
        <v>43</v>
      </c>
      <c r="X635" t="s">
        <v>36</v>
      </c>
      <c r="Y635">
        <v>2</v>
      </c>
      <c r="Z635">
        <v>0</v>
      </c>
      <c r="AA635">
        <v>41</v>
      </c>
      <c r="AB635" t="str" cm="1">
        <f t="array" ref="AB6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35">
        <v>50</v>
      </c>
      <c r="AE635" t="s">
        <v>37</v>
      </c>
      <c r="AF635" t="s">
        <v>145</v>
      </c>
      <c r="AG635">
        <v>18138</v>
      </c>
      <c r="AH635">
        <v>3.8315139490000001</v>
      </c>
      <c r="AI635" s="37" t="str" cm="1">
        <f t="array" ref="AI6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5">
        <v>0</v>
      </c>
      <c r="AK635" t="s">
        <v>2043</v>
      </c>
      <c r="AL635" s="18" t="s">
        <v>14727</v>
      </c>
    </row>
    <row r="636" spans="1:38" x14ac:dyDescent="0.3">
      <c r="A636">
        <v>635</v>
      </c>
      <c r="B636" t="s">
        <v>2044</v>
      </c>
      <c r="C636">
        <v>9</v>
      </c>
      <c r="D636">
        <v>8</v>
      </c>
      <c r="E636">
        <v>-1</v>
      </c>
      <c r="F636">
        <v>100</v>
      </c>
      <c r="G636">
        <f>Table1[[#This Row],[price]]*Table1[[#This Row],[units_sold]]</f>
        <v>900</v>
      </c>
      <c r="H636" t="str" cm="1">
        <f t="array" ref="H6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36" t="s">
        <v>14088</v>
      </c>
      <c r="J636" s="28">
        <v>3.7</v>
      </c>
      <c r="K636" s="35" t="str" cm="1">
        <f t="array" ref="K6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36" s="29">
        <v>27</v>
      </c>
      <c r="M636" s="29">
        <v>11</v>
      </c>
      <c r="N636" s="29">
        <v>4</v>
      </c>
      <c r="O636" s="29">
        <v>6</v>
      </c>
      <c r="P636" s="29">
        <v>5</v>
      </c>
      <c r="Q636" s="30">
        <v>1</v>
      </c>
      <c r="R636">
        <v>0</v>
      </c>
      <c r="S636">
        <v>0</v>
      </c>
      <c r="T636">
        <v>0</v>
      </c>
      <c r="U636">
        <v>0</v>
      </c>
      <c r="V636" t="s">
        <v>64</v>
      </c>
      <c r="W636" t="s">
        <v>35</v>
      </c>
      <c r="X636" t="s">
        <v>36</v>
      </c>
      <c r="Y636">
        <v>3</v>
      </c>
      <c r="Z636">
        <v>0</v>
      </c>
      <c r="AA636">
        <v>81</v>
      </c>
      <c r="AB636" t="str" cm="1">
        <f t="array" ref="AB6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636">
        <v>50</v>
      </c>
      <c r="AD636">
        <v>1</v>
      </c>
      <c r="AE636" t="s">
        <v>37</v>
      </c>
      <c r="AF636" t="s">
        <v>2045</v>
      </c>
      <c r="AG636">
        <v>104</v>
      </c>
      <c r="AH636">
        <v>3.894230769</v>
      </c>
      <c r="AI636" s="37" t="str" cm="1">
        <f t="array" ref="AI6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6">
        <v>0</v>
      </c>
      <c r="AK636" t="s">
        <v>2046</v>
      </c>
      <c r="AL636" s="17" t="s">
        <v>14349</v>
      </c>
    </row>
    <row r="637" spans="1:38" x14ac:dyDescent="0.3">
      <c r="A637">
        <v>636</v>
      </c>
      <c r="B637" t="s">
        <v>2047</v>
      </c>
      <c r="C637">
        <v>9</v>
      </c>
      <c r="D637">
        <v>8</v>
      </c>
      <c r="E637">
        <v>-1</v>
      </c>
      <c r="F637">
        <v>5000</v>
      </c>
      <c r="G637">
        <f>Table1[[#This Row],[price]]*Table1[[#This Row],[units_sold]]</f>
        <v>45000</v>
      </c>
      <c r="H637" t="str" cm="1">
        <f t="array" ref="H6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37" t="s">
        <v>14088</v>
      </c>
      <c r="J637" s="28">
        <v>3.68</v>
      </c>
      <c r="K637" s="35" t="str" cm="1">
        <f t="array" ref="K6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37" s="29">
        <v>856</v>
      </c>
      <c r="M637" s="29">
        <v>358</v>
      </c>
      <c r="N637" s="29">
        <v>169</v>
      </c>
      <c r="O637" s="29">
        <v>147</v>
      </c>
      <c r="P637" s="29">
        <v>64</v>
      </c>
      <c r="Q637" s="30">
        <v>118</v>
      </c>
      <c r="R637">
        <v>0</v>
      </c>
      <c r="S637">
        <v>0</v>
      </c>
      <c r="T637">
        <v>0</v>
      </c>
      <c r="U637">
        <v>0</v>
      </c>
      <c r="V637" t="s">
        <v>144</v>
      </c>
      <c r="W637" t="s">
        <v>35</v>
      </c>
      <c r="X637" t="s">
        <v>36</v>
      </c>
      <c r="Y637">
        <v>3</v>
      </c>
      <c r="Z637">
        <v>0</v>
      </c>
      <c r="AA637">
        <v>43</v>
      </c>
      <c r="AB637" t="str" cm="1">
        <f t="array" ref="AB6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37">
        <v>50</v>
      </c>
      <c r="AD637">
        <v>1</v>
      </c>
      <c r="AE637" t="s">
        <v>37</v>
      </c>
      <c r="AF637" t="s">
        <v>340</v>
      </c>
      <c r="AG637">
        <v>5083</v>
      </c>
      <c r="AH637">
        <v>3.9474719650000001</v>
      </c>
      <c r="AI637" s="37" t="str" cm="1">
        <f t="array" ref="AI6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7">
        <v>0</v>
      </c>
      <c r="AK637" t="s">
        <v>2049</v>
      </c>
      <c r="AL637" s="18" t="s">
        <v>14728</v>
      </c>
    </row>
    <row r="638" spans="1:38" x14ac:dyDescent="0.3">
      <c r="A638">
        <v>637</v>
      </c>
      <c r="B638" t="s">
        <v>1704</v>
      </c>
      <c r="C638">
        <v>7</v>
      </c>
      <c r="D638">
        <v>6</v>
      </c>
      <c r="E638">
        <v>-1</v>
      </c>
      <c r="F638">
        <v>100</v>
      </c>
      <c r="G638">
        <f>Table1[[#This Row],[price]]*Table1[[#This Row],[units_sold]]</f>
        <v>700</v>
      </c>
      <c r="H638" t="str" cm="1">
        <f t="array" ref="H6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38" t="s">
        <v>14088</v>
      </c>
      <c r="J638" s="28">
        <v>3.95</v>
      </c>
      <c r="K638" s="35" t="str" cm="1">
        <f t="array" ref="K6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38" s="29">
        <v>65</v>
      </c>
      <c r="M638" s="29">
        <v>30</v>
      </c>
      <c r="N638" s="29">
        <v>17</v>
      </c>
      <c r="O638" s="29">
        <v>10</v>
      </c>
      <c r="P638" s="29">
        <v>1</v>
      </c>
      <c r="Q638" s="30">
        <v>7</v>
      </c>
      <c r="R638">
        <v>0</v>
      </c>
      <c r="S638">
        <v>0</v>
      </c>
      <c r="T638">
        <v>0</v>
      </c>
      <c r="U638">
        <v>0</v>
      </c>
      <c r="V638" t="s">
        <v>70</v>
      </c>
      <c r="W638" t="s">
        <v>43</v>
      </c>
      <c r="X638" t="s">
        <v>36</v>
      </c>
      <c r="Y638">
        <v>2</v>
      </c>
      <c r="Z638">
        <v>0</v>
      </c>
      <c r="AA638">
        <v>40</v>
      </c>
      <c r="AB638" t="str" cm="1">
        <f t="array" ref="AB6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38">
        <v>50</v>
      </c>
      <c r="AD638">
        <v>1</v>
      </c>
      <c r="AE638" t="s">
        <v>37</v>
      </c>
      <c r="AF638" t="s">
        <v>2050</v>
      </c>
      <c r="AG638">
        <v>1047</v>
      </c>
      <c r="AH638">
        <v>3.9560649470000002</v>
      </c>
      <c r="AI638" s="37" t="str" cm="1">
        <f t="array" ref="AI6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8">
        <v>0</v>
      </c>
      <c r="AK638" t="s">
        <v>2051</v>
      </c>
      <c r="AL638" s="17" t="s">
        <v>14729</v>
      </c>
    </row>
    <row r="639" spans="1:38" x14ac:dyDescent="0.3">
      <c r="A639">
        <v>638</v>
      </c>
      <c r="B639" t="s">
        <v>2052</v>
      </c>
      <c r="C639">
        <v>9</v>
      </c>
      <c r="D639">
        <v>9</v>
      </c>
      <c r="E639">
        <v>0</v>
      </c>
      <c r="F639">
        <v>20000</v>
      </c>
      <c r="G639">
        <f>Table1[[#This Row],[price]]*Table1[[#This Row],[units_sold]]</f>
        <v>180000</v>
      </c>
      <c r="H639" t="str" cm="1">
        <f t="array" ref="H6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39" t="s">
        <v>14088</v>
      </c>
      <c r="J639" s="28">
        <v>4.0999999999999996</v>
      </c>
      <c r="K639" s="35" t="str" cm="1">
        <f t="array" ref="K6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39" s="29">
        <v>4874</v>
      </c>
      <c r="M639" s="29">
        <v>2616</v>
      </c>
      <c r="N639" s="29">
        <v>1011</v>
      </c>
      <c r="O639" s="29">
        <v>657</v>
      </c>
      <c r="P639" s="29">
        <v>284</v>
      </c>
      <c r="Q639" s="30">
        <v>306</v>
      </c>
      <c r="R639">
        <v>0</v>
      </c>
      <c r="S639">
        <v>0</v>
      </c>
      <c r="T639">
        <v>0</v>
      </c>
      <c r="U639">
        <v>0</v>
      </c>
      <c r="V639" t="s">
        <v>70</v>
      </c>
      <c r="W639" t="s">
        <v>52</v>
      </c>
      <c r="X639" t="s">
        <v>36</v>
      </c>
      <c r="Y639">
        <v>3</v>
      </c>
      <c r="Z639">
        <v>0</v>
      </c>
      <c r="AA639">
        <v>41</v>
      </c>
      <c r="AB639" t="str" cm="1">
        <f t="array" ref="AB6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39">
        <v>50</v>
      </c>
      <c r="AE639" t="s">
        <v>37</v>
      </c>
      <c r="AF639" t="s">
        <v>232</v>
      </c>
      <c r="AG639">
        <v>20681</v>
      </c>
      <c r="AH639">
        <v>3.9993714040000001</v>
      </c>
      <c r="AI639" s="37" t="str" cm="1">
        <f t="array" ref="AI6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39">
        <v>1</v>
      </c>
      <c r="AK639" t="s">
        <v>2053</v>
      </c>
      <c r="AL639" s="18" t="s">
        <v>14730</v>
      </c>
    </row>
    <row r="640" spans="1:38" x14ac:dyDescent="0.3">
      <c r="A640">
        <v>639</v>
      </c>
      <c r="B640" t="s">
        <v>2054</v>
      </c>
      <c r="C640">
        <v>11</v>
      </c>
      <c r="D640">
        <v>11</v>
      </c>
      <c r="E640">
        <v>0</v>
      </c>
      <c r="F640">
        <v>5000</v>
      </c>
      <c r="G640">
        <f>Table1[[#This Row],[price]]*Table1[[#This Row],[units_sold]]</f>
        <v>55000</v>
      </c>
      <c r="H640" t="str" cm="1">
        <f t="array" ref="H6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40" t="s">
        <v>14089</v>
      </c>
      <c r="J640" s="28">
        <v>3.59</v>
      </c>
      <c r="K640" s="35" t="str" cm="1">
        <f t="array" ref="K6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40" s="29">
        <v>1329</v>
      </c>
      <c r="M640" s="29">
        <v>515</v>
      </c>
      <c r="N640" s="29">
        <v>265</v>
      </c>
      <c r="O640" s="29">
        <v>238</v>
      </c>
      <c r="P640" s="29">
        <v>115</v>
      </c>
      <c r="Q640" s="30">
        <v>196</v>
      </c>
      <c r="R640">
        <v>0</v>
      </c>
      <c r="S640">
        <v>0</v>
      </c>
      <c r="T640">
        <v>0</v>
      </c>
      <c r="U640">
        <v>0</v>
      </c>
      <c r="V640" t="s">
        <v>70</v>
      </c>
      <c r="W640" t="s">
        <v>35</v>
      </c>
      <c r="X640" t="s">
        <v>36</v>
      </c>
      <c r="Y640">
        <v>2</v>
      </c>
      <c r="Z640">
        <v>0</v>
      </c>
      <c r="AA640">
        <v>44</v>
      </c>
      <c r="AB640" t="str" cm="1">
        <f t="array" ref="AB6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40">
        <v>50</v>
      </c>
      <c r="AD640">
        <v>1</v>
      </c>
      <c r="AE640" t="s">
        <v>37</v>
      </c>
      <c r="AF640" t="s">
        <v>997</v>
      </c>
      <c r="AG640">
        <v>246312</v>
      </c>
      <c r="AH640">
        <v>4.2037253559999996</v>
      </c>
      <c r="AI640" s="37" t="str" cm="1">
        <f t="array" ref="AI6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40">
        <v>0</v>
      </c>
      <c r="AK640" t="s">
        <v>2055</v>
      </c>
      <c r="AL640" s="17" t="s">
        <v>14731</v>
      </c>
    </row>
    <row r="641" spans="1:38" x14ac:dyDescent="0.3">
      <c r="A641">
        <v>640</v>
      </c>
      <c r="B641" t="s">
        <v>2056</v>
      </c>
      <c r="C641">
        <v>14</v>
      </c>
      <c r="D641">
        <v>12</v>
      </c>
      <c r="E641">
        <v>-2</v>
      </c>
      <c r="F641">
        <v>20000</v>
      </c>
      <c r="G641">
        <f>Table1[[#This Row],[price]]*Table1[[#This Row],[units_sold]]</f>
        <v>280000</v>
      </c>
      <c r="H641" t="str" cm="1">
        <f t="array" ref="H6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41" t="s">
        <v>14089</v>
      </c>
      <c r="J641" s="28">
        <v>3.61</v>
      </c>
      <c r="K641" s="35" t="str" cm="1">
        <f t="array" ref="K6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41" s="29">
        <v>5891</v>
      </c>
      <c r="M641" s="29">
        <v>2246</v>
      </c>
      <c r="N641" s="29">
        <v>1221</v>
      </c>
      <c r="O641" s="29">
        <v>1098</v>
      </c>
      <c r="P641" s="29">
        <v>506</v>
      </c>
      <c r="Q641" s="30">
        <v>820</v>
      </c>
      <c r="R641">
        <v>0</v>
      </c>
      <c r="S641">
        <v>0</v>
      </c>
      <c r="T641">
        <v>0</v>
      </c>
      <c r="U641">
        <v>0</v>
      </c>
      <c r="V641" t="s">
        <v>51</v>
      </c>
      <c r="W641" t="s">
        <v>35</v>
      </c>
      <c r="X641" t="s">
        <v>36</v>
      </c>
      <c r="Y641">
        <v>3</v>
      </c>
      <c r="Z641">
        <v>0</v>
      </c>
      <c r="AA641">
        <v>32</v>
      </c>
      <c r="AB641" t="str" cm="1">
        <f t="array" ref="AB6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41">
        <v>50</v>
      </c>
      <c r="AE641" t="s">
        <v>37</v>
      </c>
      <c r="AF641" t="s">
        <v>2057</v>
      </c>
      <c r="AG641">
        <v>14553</v>
      </c>
      <c r="AH641">
        <v>3.915275201</v>
      </c>
      <c r="AI641" s="37" t="str" cm="1">
        <f t="array" ref="AI6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41">
        <v>0</v>
      </c>
      <c r="AK641" t="s">
        <v>2058</v>
      </c>
      <c r="AL641" s="18" t="s">
        <v>14732</v>
      </c>
    </row>
    <row r="642" spans="1:38" x14ac:dyDescent="0.3">
      <c r="A642">
        <v>641</v>
      </c>
      <c r="B642" t="s">
        <v>642</v>
      </c>
      <c r="C642">
        <v>7</v>
      </c>
      <c r="D642">
        <v>26</v>
      </c>
      <c r="E642">
        <v>19</v>
      </c>
      <c r="F642">
        <v>10000</v>
      </c>
      <c r="G642">
        <f>Table1[[#This Row],[price]]*Table1[[#This Row],[units_sold]]</f>
        <v>70000</v>
      </c>
      <c r="H642" t="str" cm="1">
        <f t="array" ref="H6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42" t="s">
        <v>14088</v>
      </c>
      <c r="J642" s="28">
        <v>3.86</v>
      </c>
      <c r="K642" s="35" t="str" cm="1">
        <f t="array" ref="K6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42" s="29">
        <v>2092</v>
      </c>
      <c r="M642" s="29">
        <v>1009</v>
      </c>
      <c r="N642" s="29">
        <v>399</v>
      </c>
      <c r="O642" s="29">
        <v>300</v>
      </c>
      <c r="P642" s="29">
        <v>143</v>
      </c>
      <c r="Q642" s="30">
        <v>241</v>
      </c>
      <c r="R642">
        <v>0</v>
      </c>
      <c r="S642">
        <v>0</v>
      </c>
      <c r="T642">
        <v>0</v>
      </c>
      <c r="U642">
        <v>0</v>
      </c>
      <c r="V642" t="s">
        <v>34</v>
      </c>
      <c r="W642" t="s">
        <v>52</v>
      </c>
      <c r="X642" t="s">
        <v>36</v>
      </c>
      <c r="Y642">
        <v>2</v>
      </c>
      <c r="Z642">
        <v>0</v>
      </c>
      <c r="AA642">
        <v>33</v>
      </c>
      <c r="AB642" t="str" cm="1">
        <f t="array" ref="AB6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42">
        <v>50</v>
      </c>
      <c r="AE642" t="s">
        <v>37</v>
      </c>
      <c r="AF642" t="s">
        <v>75</v>
      </c>
      <c r="AG642">
        <v>5534</v>
      </c>
      <c r="AH642">
        <v>3.9998192989999999</v>
      </c>
      <c r="AI642" s="37" t="str" cm="1">
        <f t="array" ref="AI6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42">
        <v>0</v>
      </c>
      <c r="AK642" t="s">
        <v>2059</v>
      </c>
      <c r="AL642" s="17" t="s">
        <v>14733</v>
      </c>
    </row>
    <row r="643" spans="1:38" x14ac:dyDescent="0.3">
      <c r="A643">
        <v>642</v>
      </c>
      <c r="B643" t="s">
        <v>2060</v>
      </c>
      <c r="C643">
        <v>8</v>
      </c>
      <c r="D643">
        <v>7</v>
      </c>
      <c r="E643">
        <v>-1</v>
      </c>
      <c r="F643">
        <v>10000</v>
      </c>
      <c r="G643">
        <f>Table1[[#This Row],[price]]*Table1[[#This Row],[units_sold]]</f>
        <v>80000</v>
      </c>
      <c r="H643" t="str" cm="1">
        <f t="array" ref="H6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43" t="s">
        <v>14089</v>
      </c>
      <c r="J643" s="28">
        <v>3.66</v>
      </c>
      <c r="K643" s="35" t="str" cm="1">
        <f t="array" ref="K6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43" s="29">
        <v>1467</v>
      </c>
      <c r="M643" s="29">
        <v>624</v>
      </c>
      <c r="N643" s="29">
        <v>262</v>
      </c>
      <c r="O643" s="29">
        <v>246</v>
      </c>
      <c r="P643" s="29">
        <v>122</v>
      </c>
      <c r="Q643" s="30">
        <v>213</v>
      </c>
      <c r="R643">
        <v>0</v>
      </c>
      <c r="S643">
        <v>0</v>
      </c>
      <c r="T643">
        <v>0</v>
      </c>
      <c r="U643">
        <v>0</v>
      </c>
      <c r="V643" t="s">
        <v>70</v>
      </c>
      <c r="W643" t="s">
        <v>4023</v>
      </c>
      <c r="X643" t="s">
        <v>36</v>
      </c>
      <c r="Y643">
        <v>3</v>
      </c>
      <c r="Z643">
        <v>0</v>
      </c>
      <c r="AA643">
        <v>41</v>
      </c>
      <c r="AB643" t="str" cm="1">
        <f t="array" ref="AB6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43">
        <v>50</v>
      </c>
      <c r="AD643">
        <v>1</v>
      </c>
      <c r="AE643" t="s">
        <v>37</v>
      </c>
      <c r="AF643" t="s">
        <v>2061</v>
      </c>
      <c r="AG643">
        <v>8563</v>
      </c>
      <c r="AH643">
        <v>3.8971154970000002</v>
      </c>
      <c r="AI643" s="37" t="str" cm="1">
        <f t="array" ref="AI6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43">
        <v>0</v>
      </c>
      <c r="AK643" t="s">
        <v>2062</v>
      </c>
      <c r="AL643" s="18" t="s">
        <v>14734</v>
      </c>
    </row>
    <row r="644" spans="1:38" x14ac:dyDescent="0.3">
      <c r="A644">
        <v>643</v>
      </c>
      <c r="B644" t="s">
        <v>2063</v>
      </c>
      <c r="C644">
        <v>13</v>
      </c>
      <c r="D644">
        <v>11</v>
      </c>
      <c r="E644">
        <v>-2</v>
      </c>
      <c r="F644">
        <v>10000</v>
      </c>
      <c r="G644">
        <f>Table1[[#This Row],[price]]*Table1[[#This Row],[units_sold]]</f>
        <v>130000</v>
      </c>
      <c r="H644" t="str" cm="1">
        <f t="array" ref="H6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44" t="s">
        <v>14089</v>
      </c>
      <c r="J644" s="28">
        <v>3.87</v>
      </c>
      <c r="K644" s="35" t="str" cm="1">
        <f t="array" ref="K6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44" s="29">
        <v>2731</v>
      </c>
      <c r="M644" s="29">
        <v>1223</v>
      </c>
      <c r="N644" s="29">
        <v>644</v>
      </c>
      <c r="O644" s="29">
        <v>419</v>
      </c>
      <c r="P644" s="29">
        <v>178</v>
      </c>
      <c r="Q644" s="30">
        <v>267</v>
      </c>
      <c r="R644">
        <v>0</v>
      </c>
      <c r="S644">
        <v>0</v>
      </c>
      <c r="T644">
        <v>0</v>
      </c>
      <c r="U644">
        <v>0</v>
      </c>
      <c r="V644" t="s">
        <v>144</v>
      </c>
      <c r="W644" t="s">
        <v>35</v>
      </c>
      <c r="X644" t="s">
        <v>36</v>
      </c>
      <c r="Y644">
        <v>3</v>
      </c>
      <c r="Z644">
        <v>0</v>
      </c>
      <c r="AA644">
        <v>37</v>
      </c>
      <c r="AB644" t="str" cm="1">
        <f t="array" ref="AB6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44">
        <v>50</v>
      </c>
      <c r="AE644" t="s">
        <v>37</v>
      </c>
      <c r="AF644" t="s">
        <v>1071</v>
      </c>
      <c r="AG644">
        <v>16447</v>
      </c>
      <c r="AH644">
        <v>4.0304614819999998</v>
      </c>
      <c r="AI644" s="37" t="str" cm="1">
        <f t="array" ref="AI6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44">
        <v>0</v>
      </c>
      <c r="AK644" t="s">
        <v>2064</v>
      </c>
      <c r="AL644" s="17" t="s">
        <v>14735</v>
      </c>
    </row>
    <row r="645" spans="1:38" x14ac:dyDescent="0.3">
      <c r="A645">
        <v>644</v>
      </c>
      <c r="B645" t="s">
        <v>2065</v>
      </c>
      <c r="C645">
        <v>12</v>
      </c>
      <c r="D645">
        <v>85</v>
      </c>
      <c r="E645">
        <v>73</v>
      </c>
      <c r="F645">
        <v>50</v>
      </c>
      <c r="G645">
        <f>Table1[[#This Row],[price]]*Table1[[#This Row],[units_sold]]</f>
        <v>600</v>
      </c>
      <c r="H645" t="str" cm="1">
        <f t="array" ref="H6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45" t="s">
        <v>14089</v>
      </c>
      <c r="J645" s="28">
        <v>4.75</v>
      </c>
      <c r="K645" s="35" t="str" cm="1">
        <f t="array" ref="K6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45" s="29">
        <v>4</v>
      </c>
      <c r="M645" s="29">
        <v>3</v>
      </c>
      <c r="N645" s="29">
        <v>1</v>
      </c>
      <c r="O645" s="29">
        <v>0</v>
      </c>
      <c r="P645" s="29">
        <v>0</v>
      </c>
      <c r="Q645" s="30">
        <v>0</v>
      </c>
      <c r="R645">
        <v>0</v>
      </c>
      <c r="S645">
        <v>0</v>
      </c>
      <c r="T645">
        <v>0</v>
      </c>
      <c r="U645">
        <v>0</v>
      </c>
      <c r="V645" t="s">
        <v>42</v>
      </c>
      <c r="W645" t="s">
        <v>52</v>
      </c>
      <c r="X645" t="s">
        <v>36</v>
      </c>
      <c r="Y645">
        <v>3</v>
      </c>
      <c r="Z645">
        <v>0</v>
      </c>
      <c r="AA645">
        <v>35</v>
      </c>
      <c r="AB645" t="str" cm="1">
        <f t="array" ref="AB6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45">
        <v>50</v>
      </c>
      <c r="AD645">
        <v>1</v>
      </c>
      <c r="AE645" t="s">
        <v>37</v>
      </c>
      <c r="AF645" t="s">
        <v>2066</v>
      </c>
      <c r="AG645">
        <v>57</v>
      </c>
      <c r="AH645">
        <v>4.1754385960000002</v>
      </c>
      <c r="AI645" s="37" t="str" cm="1">
        <f t="array" ref="AI6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45">
        <v>0</v>
      </c>
      <c r="AK645" t="s">
        <v>2067</v>
      </c>
      <c r="AL645" s="18" t="s">
        <v>14736</v>
      </c>
    </row>
    <row r="646" spans="1:38" x14ac:dyDescent="0.3">
      <c r="A646">
        <v>645</v>
      </c>
      <c r="B646" t="s">
        <v>2068</v>
      </c>
      <c r="C646">
        <v>8</v>
      </c>
      <c r="D646">
        <v>7</v>
      </c>
      <c r="E646">
        <v>-1</v>
      </c>
      <c r="F646">
        <v>10000</v>
      </c>
      <c r="G646">
        <f>Table1[[#This Row],[price]]*Table1[[#This Row],[units_sold]]</f>
        <v>80000</v>
      </c>
      <c r="H646" t="str" cm="1">
        <f t="array" ref="H6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46" t="s">
        <v>14088</v>
      </c>
      <c r="J646" s="28">
        <v>4.13</v>
      </c>
      <c r="K646" s="35" t="str" cm="1">
        <f t="array" ref="K6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46" s="29">
        <v>1312</v>
      </c>
      <c r="M646" s="29">
        <v>705</v>
      </c>
      <c r="N646" s="29">
        <v>296</v>
      </c>
      <c r="O646" s="29">
        <v>162</v>
      </c>
      <c r="P646" s="29">
        <v>79</v>
      </c>
      <c r="Q646" s="30">
        <v>70</v>
      </c>
      <c r="R646">
        <v>0</v>
      </c>
      <c r="S646">
        <v>0</v>
      </c>
      <c r="T646">
        <v>0</v>
      </c>
      <c r="U646">
        <v>0</v>
      </c>
      <c r="V646" t="s">
        <v>576</v>
      </c>
      <c r="W646" t="s">
        <v>43</v>
      </c>
      <c r="X646" t="s">
        <v>36</v>
      </c>
      <c r="Y646">
        <v>2</v>
      </c>
      <c r="Z646">
        <v>0</v>
      </c>
      <c r="AA646">
        <v>31</v>
      </c>
      <c r="AB646" t="str" cm="1">
        <f t="array" ref="AB6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46">
        <v>50</v>
      </c>
      <c r="AD646">
        <v>1</v>
      </c>
      <c r="AE646" t="s">
        <v>37</v>
      </c>
      <c r="AF646" t="s">
        <v>2069</v>
      </c>
      <c r="AG646">
        <v>7356</v>
      </c>
      <c r="AH646">
        <v>4.0530179449999997</v>
      </c>
      <c r="AI646" s="37" t="str" cm="1">
        <f t="array" ref="AI6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46">
        <v>1</v>
      </c>
      <c r="AK646" t="s">
        <v>2070</v>
      </c>
      <c r="AL646" s="17" t="s">
        <v>14737</v>
      </c>
    </row>
    <row r="647" spans="1:38" x14ac:dyDescent="0.3">
      <c r="A647">
        <v>646</v>
      </c>
      <c r="B647" t="s">
        <v>1993</v>
      </c>
      <c r="C647">
        <v>8</v>
      </c>
      <c r="D647">
        <v>68</v>
      </c>
      <c r="E647">
        <v>60</v>
      </c>
      <c r="F647">
        <v>8</v>
      </c>
      <c r="G647">
        <f>Table1[[#This Row],[price]]*Table1[[#This Row],[units_sold]]</f>
        <v>64</v>
      </c>
      <c r="H647" t="str" cm="1">
        <f t="array" ref="H6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47" t="s">
        <v>14088</v>
      </c>
      <c r="J647" s="28">
        <v>5</v>
      </c>
      <c r="K647" s="35" t="str" cm="1">
        <f t="array" ref="K6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47" s="29">
        <v>0</v>
      </c>
      <c r="M647" s="29"/>
      <c r="N647" s="29"/>
      <c r="O647" s="29"/>
      <c r="P647" s="29"/>
      <c r="Q647" s="30"/>
      <c r="R647">
        <v>0</v>
      </c>
      <c r="S647">
        <v>0</v>
      </c>
      <c r="T647">
        <v>0</v>
      </c>
      <c r="U647">
        <v>0</v>
      </c>
      <c r="V647" t="s">
        <v>34</v>
      </c>
      <c r="W647" t="s">
        <v>52</v>
      </c>
      <c r="X647" t="s">
        <v>36</v>
      </c>
      <c r="Y647">
        <v>3</v>
      </c>
      <c r="Z647">
        <v>0</v>
      </c>
      <c r="AA647">
        <v>43</v>
      </c>
      <c r="AB647" t="str" cm="1">
        <f t="array" ref="AB6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47">
        <v>50</v>
      </c>
      <c r="AD647">
        <v>1</v>
      </c>
      <c r="AE647" t="s">
        <v>37</v>
      </c>
      <c r="AF647" t="s">
        <v>2071</v>
      </c>
      <c r="AG647">
        <v>626</v>
      </c>
      <c r="AH647">
        <v>3.9169329070000001</v>
      </c>
      <c r="AI647" s="37" t="str" cm="1">
        <f t="array" ref="AI6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47">
        <v>0</v>
      </c>
      <c r="AK647" t="s">
        <v>2072</v>
      </c>
      <c r="AL647" s="18" t="s">
        <v>14738</v>
      </c>
    </row>
    <row r="648" spans="1:38" x14ac:dyDescent="0.3">
      <c r="A648">
        <v>647</v>
      </c>
      <c r="B648" t="s">
        <v>2073</v>
      </c>
      <c r="C648">
        <v>11</v>
      </c>
      <c r="D648">
        <v>10</v>
      </c>
      <c r="E648">
        <v>-1</v>
      </c>
      <c r="F648">
        <v>1000</v>
      </c>
      <c r="G648">
        <f>Table1[[#This Row],[price]]*Table1[[#This Row],[units_sold]]</f>
        <v>11000</v>
      </c>
      <c r="H648" t="str" cm="1">
        <f t="array" ref="H6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48" t="s">
        <v>14089</v>
      </c>
      <c r="J648" s="28">
        <v>3.8</v>
      </c>
      <c r="K648" s="35" t="str" cm="1">
        <f t="array" ref="K6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48" s="29">
        <v>75</v>
      </c>
      <c r="M648" s="29">
        <v>35</v>
      </c>
      <c r="N648" s="29">
        <v>12</v>
      </c>
      <c r="O648" s="29">
        <v>12</v>
      </c>
      <c r="P648" s="29">
        <v>10</v>
      </c>
      <c r="Q648" s="30">
        <v>6</v>
      </c>
      <c r="R648">
        <v>0</v>
      </c>
      <c r="S648">
        <v>0</v>
      </c>
      <c r="T648">
        <v>0</v>
      </c>
      <c r="U648">
        <v>0</v>
      </c>
      <c r="V648" t="s">
        <v>42</v>
      </c>
      <c r="W648" t="s">
        <v>52</v>
      </c>
      <c r="X648" t="s">
        <v>36</v>
      </c>
      <c r="Y648">
        <v>3</v>
      </c>
      <c r="Z648">
        <v>0</v>
      </c>
      <c r="AA648">
        <v>31</v>
      </c>
      <c r="AB648" t="str" cm="1">
        <f t="array" ref="AB6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48">
        <v>50</v>
      </c>
      <c r="AD648">
        <v>1</v>
      </c>
      <c r="AE648" t="s">
        <v>37</v>
      </c>
      <c r="AF648" t="s">
        <v>2074</v>
      </c>
      <c r="AG648">
        <v>3762</v>
      </c>
      <c r="AH648">
        <v>3.7974481660000001</v>
      </c>
      <c r="AI648" s="37" t="str" cm="1">
        <f t="array" ref="AI6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48">
        <v>0</v>
      </c>
      <c r="AK648" t="s">
        <v>2075</v>
      </c>
      <c r="AL648" s="17" t="s">
        <v>14739</v>
      </c>
    </row>
    <row r="649" spans="1:38" x14ac:dyDescent="0.3">
      <c r="A649">
        <v>648</v>
      </c>
      <c r="B649" t="s">
        <v>2076</v>
      </c>
      <c r="C649">
        <v>5</v>
      </c>
      <c r="D649">
        <v>5</v>
      </c>
      <c r="E649">
        <v>0</v>
      </c>
      <c r="F649">
        <v>100</v>
      </c>
      <c r="G649">
        <f>Table1[[#This Row],[price]]*Table1[[#This Row],[units_sold]]</f>
        <v>500</v>
      </c>
      <c r="H649" t="str" cm="1">
        <f t="array" ref="H6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49" t="s">
        <v>14088</v>
      </c>
      <c r="J649" s="28">
        <v>3.97</v>
      </c>
      <c r="K649" s="35" t="str" cm="1">
        <f t="array" ref="K6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49" s="29">
        <v>30</v>
      </c>
      <c r="M649" s="29">
        <v>16</v>
      </c>
      <c r="N649" s="29">
        <v>5</v>
      </c>
      <c r="O649" s="29">
        <v>5</v>
      </c>
      <c r="P649" s="29">
        <v>0</v>
      </c>
      <c r="Q649" s="30">
        <v>4</v>
      </c>
      <c r="R649">
        <v>0</v>
      </c>
      <c r="S649">
        <v>0</v>
      </c>
      <c r="T649">
        <v>0</v>
      </c>
      <c r="U649">
        <v>0</v>
      </c>
      <c r="V649" t="s">
        <v>100</v>
      </c>
      <c r="W649" t="s">
        <v>52</v>
      </c>
      <c r="X649" t="s">
        <v>36</v>
      </c>
      <c r="Y649">
        <v>2</v>
      </c>
      <c r="Z649">
        <v>0</v>
      </c>
      <c r="AA649">
        <v>45</v>
      </c>
      <c r="AB649" t="str" cm="1">
        <f t="array" ref="AB6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49">
        <v>50</v>
      </c>
      <c r="AD649">
        <v>1</v>
      </c>
      <c r="AE649" t="s">
        <v>37</v>
      </c>
      <c r="AF649" t="s">
        <v>165</v>
      </c>
      <c r="AG649">
        <v>10600</v>
      </c>
      <c r="AH649">
        <v>3.8675471699999999</v>
      </c>
      <c r="AI649" s="37" t="str" cm="1">
        <f t="array" ref="AI6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49">
        <v>0</v>
      </c>
      <c r="AK649" t="s">
        <v>2078</v>
      </c>
      <c r="AL649" s="18" t="s">
        <v>14442</v>
      </c>
    </row>
    <row r="650" spans="1:38" x14ac:dyDescent="0.3">
      <c r="A650">
        <v>649</v>
      </c>
      <c r="B650" t="s">
        <v>2079</v>
      </c>
      <c r="C650">
        <v>5.75</v>
      </c>
      <c r="D650">
        <v>16</v>
      </c>
      <c r="E650">
        <v>10.25</v>
      </c>
      <c r="F650">
        <v>100</v>
      </c>
      <c r="G650">
        <f>Table1[[#This Row],[price]]*Table1[[#This Row],[units_sold]]</f>
        <v>575</v>
      </c>
      <c r="H650" t="str" cm="1">
        <f t="array" ref="H6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50" t="s">
        <v>14089</v>
      </c>
      <c r="J650" s="28">
        <v>4.26</v>
      </c>
      <c r="K650" s="35" t="str" cm="1">
        <f t="array" ref="K6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50" s="29">
        <v>27</v>
      </c>
      <c r="M650" s="29">
        <v>18</v>
      </c>
      <c r="N650" s="29">
        <v>4</v>
      </c>
      <c r="O650" s="29">
        <v>2</v>
      </c>
      <c r="P650" s="29">
        <v>0</v>
      </c>
      <c r="Q650" s="30">
        <v>3</v>
      </c>
      <c r="R650">
        <v>0</v>
      </c>
      <c r="S650">
        <v>0</v>
      </c>
      <c r="T650">
        <v>0</v>
      </c>
      <c r="U650">
        <v>0</v>
      </c>
      <c r="V650" t="s">
        <v>70</v>
      </c>
      <c r="W650" t="s">
        <v>79</v>
      </c>
      <c r="X650" t="s">
        <v>36</v>
      </c>
      <c r="Y650">
        <v>2</v>
      </c>
      <c r="Z650">
        <v>0</v>
      </c>
      <c r="AA650">
        <v>32</v>
      </c>
      <c r="AB650" t="str" cm="1">
        <f t="array" ref="AB6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50">
        <v>50</v>
      </c>
      <c r="AD650">
        <v>1</v>
      </c>
      <c r="AE650" t="s">
        <v>37</v>
      </c>
      <c r="AF650" t="s">
        <v>2081</v>
      </c>
      <c r="AG650">
        <v>36</v>
      </c>
      <c r="AH650">
        <v>4.4444444440000002</v>
      </c>
      <c r="AI650" s="37" t="str" cm="1">
        <f t="array" ref="AI6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50">
        <v>0</v>
      </c>
      <c r="AK650" t="s">
        <v>2083</v>
      </c>
      <c r="AL650" s="17" t="s">
        <v>14740</v>
      </c>
    </row>
    <row r="651" spans="1:38" x14ac:dyDescent="0.3">
      <c r="A651">
        <v>650</v>
      </c>
      <c r="B651" t="s">
        <v>2084</v>
      </c>
      <c r="C651">
        <v>8</v>
      </c>
      <c r="D651">
        <v>7</v>
      </c>
      <c r="E651">
        <v>-1</v>
      </c>
      <c r="F651">
        <v>5000</v>
      </c>
      <c r="G651">
        <f>Table1[[#This Row],[price]]*Table1[[#This Row],[units_sold]]</f>
        <v>40000</v>
      </c>
      <c r="H651" t="str" cm="1">
        <f t="array" ref="H6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51" t="s">
        <v>14089</v>
      </c>
      <c r="J651" s="28">
        <v>3.32</v>
      </c>
      <c r="K651" s="35" t="str" cm="1">
        <f t="array" ref="K6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51" s="29">
        <v>743</v>
      </c>
      <c r="M651" s="29">
        <v>243</v>
      </c>
      <c r="N651" s="29">
        <v>122</v>
      </c>
      <c r="O651" s="29">
        <v>142</v>
      </c>
      <c r="P651" s="29">
        <v>99</v>
      </c>
      <c r="Q651" s="30">
        <v>137</v>
      </c>
      <c r="R651">
        <v>0</v>
      </c>
      <c r="S651">
        <v>0</v>
      </c>
      <c r="T651">
        <v>0</v>
      </c>
      <c r="U651">
        <v>0</v>
      </c>
      <c r="V651" t="s">
        <v>42</v>
      </c>
      <c r="W651" t="s">
        <v>101</v>
      </c>
      <c r="X651" t="s">
        <v>36</v>
      </c>
      <c r="Y651">
        <v>3</v>
      </c>
      <c r="Z651">
        <v>0</v>
      </c>
      <c r="AA651">
        <v>48</v>
      </c>
      <c r="AB651" t="str" cm="1">
        <f t="array" ref="AB6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51">
        <v>50</v>
      </c>
      <c r="AE651" t="s">
        <v>37</v>
      </c>
      <c r="AF651" t="s">
        <v>308</v>
      </c>
      <c r="AG651">
        <v>4178</v>
      </c>
      <c r="AH651">
        <v>3.9375299190000002</v>
      </c>
      <c r="AI651" s="37" t="str" cm="1">
        <f t="array" ref="AI6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51">
        <v>0</v>
      </c>
      <c r="AK651" t="s">
        <v>2085</v>
      </c>
      <c r="AL651" s="18" t="s">
        <v>14741</v>
      </c>
    </row>
    <row r="652" spans="1:38" x14ac:dyDescent="0.3">
      <c r="A652">
        <v>651</v>
      </c>
      <c r="B652" t="s">
        <v>2086</v>
      </c>
      <c r="C652">
        <v>11</v>
      </c>
      <c r="D652">
        <v>19</v>
      </c>
      <c r="E652">
        <v>8</v>
      </c>
      <c r="F652">
        <v>20000</v>
      </c>
      <c r="G652">
        <f>Table1[[#This Row],[price]]*Table1[[#This Row],[units_sold]]</f>
        <v>220000</v>
      </c>
      <c r="H652" t="str" cm="1">
        <f t="array" ref="H6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52" t="s">
        <v>14089</v>
      </c>
      <c r="J652" s="28">
        <v>3.78</v>
      </c>
      <c r="K652" s="35" t="str" cm="1">
        <f t="array" ref="K6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52" s="29">
        <v>2729</v>
      </c>
      <c r="M652" s="29">
        <v>1334</v>
      </c>
      <c r="N652" s="29">
        <v>459</v>
      </c>
      <c r="O652" s="29">
        <v>339</v>
      </c>
      <c r="P652" s="29">
        <v>201</v>
      </c>
      <c r="Q652" s="30">
        <v>396</v>
      </c>
      <c r="R652">
        <v>0</v>
      </c>
      <c r="S652">
        <v>0</v>
      </c>
      <c r="T652">
        <v>0</v>
      </c>
      <c r="U652">
        <v>0</v>
      </c>
      <c r="V652" t="s">
        <v>144</v>
      </c>
      <c r="W652" t="s">
        <v>52</v>
      </c>
      <c r="X652" t="s">
        <v>36</v>
      </c>
      <c r="Y652">
        <v>2</v>
      </c>
      <c r="Z652">
        <v>0</v>
      </c>
      <c r="AA652">
        <v>41</v>
      </c>
      <c r="AB652" t="str" cm="1">
        <f t="array" ref="AB6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52">
        <v>50</v>
      </c>
      <c r="AE652" t="s">
        <v>37</v>
      </c>
      <c r="AF652" t="s">
        <v>2087</v>
      </c>
      <c r="AG652">
        <v>4336</v>
      </c>
      <c r="AH652">
        <v>4.0032287819999999</v>
      </c>
      <c r="AI652" s="37" t="str" cm="1">
        <f t="array" ref="AI6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52">
        <v>0</v>
      </c>
      <c r="AK652" t="s">
        <v>2088</v>
      </c>
      <c r="AL652" s="17" t="s">
        <v>14742</v>
      </c>
    </row>
    <row r="653" spans="1:38" x14ac:dyDescent="0.3">
      <c r="A653">
        <v>652</v>
      </c>
      <c r="B653" t="s">
        <v>2089</v>
      </c>
      <c r="C653">
        <v>8</v>
      </c>
      <c r="D653">
        <v>8</v>
      </c>
      <c r="E653">
        <v>0</v>
      </c>
      <c r="F653">
        <v>5000</v>
      </c>
      <c r="G653">
        <f>Table1[[#This Row],[price]]*Table1[[#This Row],[units_sold]]</f>
        <v>40000</v>
      </c>
      <c r="H653" t="str" cm="1">
        <f t="array" ref="H6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53" t="s">
        <v>14088</v>
      </c>
      <c r="J653" s="28">
        <v>4.1399999999999997</v>
      </c>
      <c r="K653" s="35" t="str" cm="1">
        <f t="array" ref="K6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53" s="29">
        <v>555</v>
      </c>
      <c r="M653" s="29">
        <v>304</v>
      </c>
      <c r="N653" s="29">
        <v>122</v>
      </c>
      <c r="O653" s="29">
        <v>68</v>
      </c>
      <c r="P653" s="29">
        <v>23</v>
      </c>
      <c r="Q653" s="30">
        <v>38</v>
      </c>
      <c r="R653">
        <v>0</v>
      </c>
      <c r="S653">
        <v>0</v>
      </c>
      <c r="T653">
        <v>0</v>
      </c>
      <c r="U653">
        <v>0</v>
      </c>
      <c r="V653" t="s">
        <v>34</v>
      </c>
      <c r="W653" t="s">
        <v>35</v>
      </c>
      <c r="X653" t="s">
        <v>36</v>
      </c>
      <c r="Y653">
        <v>3</v>
      </c>
      <c r="Z653">
        <v>0</v>
      </c>
      <c r="AA653">
        <v>41</v>
      </c>
      <c r="AB653" t="str" cm="1">
        <f t="array" ref="AB6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53">
        <v>50</v>
      </c>
      <c r="AE653" t="s">
        <v>37</v>
      </c>
      <c r="AF653" t="s">
        <v>2090</v>
      </c>
      <c r="AG653">
        <v>9678</v>
      </c>
      <c r="AH653">
        <v>3.799958669</v>
      </c>
      <c r="AI653" s="37" t="str" cm="1">
        <f t="array" ref="AI6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53">
        <v>0</v>
      </c>
      <c r="AK653" t="s">
        <v>2091</v>
      </c>
      <c r="AL653" s="18" t="s">
        <v>14743</v>
      </c>
    </row>
    <row r="654" spans="1:38" x14ac:dyDescent="0.3">
      <c r="A654">
        <v>653</v>
      </c>
      <c r="B654" t="s">
        <v>256</v>
      </c>
      <c r="C654">
        <v>5</v>
      </c>
      <c r="D654">
        <v>5</v>
      </c>
      <c r="E654">
        <v>0</v>
      </c>
      <c r="F654">
        <v>5000</v>
      </c>
      <c r="G654">
        <f>Table1[[#This Row],[price]]*Table1[[#This Row],[units_sold]]</f>
        <v>25000</v>
      </c>
      <c r="H654" t="str" cm="1">
        <f t="array" ref="H6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54" t="s">
        <v>14088</v>
      </c>
      <c r="J654" s="28">
        <v>3.6</v>
      </c>
      <c r="K654" s="35" t="str" cm="1">
        <f t="array" ref="K6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54" s="29">
        <v>763</v>
      </c>
      <c r="M654" s="29">
        <v>308</v>
      </c>
      <c r="N654" s="29">
        <v>146</v>
      </c>
      <c r="O654" s="29">
        <v>130</v>
      </c>
      <c r="P654" s="29">
        <v>55</v>
      </c>
      <c r="Q654" s="30">
        <v>124</v>
      </c>
      <c r="R654">
        <v>0</v>
      </c>
      <c r="S654">
        <v>0</v>
      </c>
      <c r="T654">
        <v>0</v>
      </c>
      <c r="U654">
        <v>0</v>
      </c>
      <c r="V654" t="s">
        <v>34</v>
      </c>
      <c r="W654" t="s">
        <v>43</v>
      </c>
      <c r="X654" t="s">
        <v>36</v>
      </c>
      <c r="Y654">
        <v>2</v>
      </c>
      <c r="Z654">
        <v>0</v>
      </c>
      <c r="AA654">
        <v>20</v>
      </c>
      <c r="AB654" t="str" cm="1">
        <f t="array" ref="AB6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54">
        <v>50</v>
      </c>
      <c r="AE654" t="s">
        <v>37</v>
      </c>
      <c r="AF654" t="s">
        <v>2092</v>
      </c>
      <c r="AG654">
        <v>5995</v>
      </c>
      <c r="AH654">
        <v>4.0288573809999999</v>
      </c>
      <c r="AI654" s="37" t="str" cm="1">
        <f t="array" ref="AI6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54">
        <v>0</v>
      </c>
      <c r="AK654" t="s">
        <v>2093</v>
      </c>
      <c r="AL654" s="17" t="s">
        <v>14744</v>
      </c>
    </row>
    <row r="655" spans="1:38" x14ac:dyDescent="0.3">
      <c r="A655">
        <v>654</v>
      </c>
      <c r="B655" t="s">
        <v>2094</v>
      </c>
      <c r="C655">
        <v>11</v>
      </c>
      <c r="D655">
        <v>10</v>
      </c>
      <c r="E655">
        <v>-1</v>
      </c>
      <c r="F655">
        <v>10000</v>
      </c>
      <c r="G655">
        <f>Table1[[#This Row],[price]]*Table1[[#This Row],[units_sold]]</f>
        <v>110000</v>
      </c>
      <c r="H655" t="str" cm="1">
        <f t="array" ref="H6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55" t="s">
        <v>14089</v>
      </c>
      <c r="J655" s="28">
        <v>4.05</v>
      </c>
      <c r="K655" s="35" t="str" cm="1">
        <f t="array" ref="K6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55" s="29">
        <v>1479</v>
      </c>
      <c r="M655" s="29">
        <v>754</v>
      </c>
      <c r="N655" s="29">
        <v>329</v>
      </c>
      <c r="O655" s="29">
        <v>219</v>
      </c>
      <c r="P655" s="29">
        <v>73</v>
      </c>
      <c r="Q655" s="30">
        <v>104</v>
      </c>
      <c r="R655">
        <v>0</v>
      </c>
      <c r="S655">
        <v>0</v>
      </c>
      <c r="T655">
        <v>0</v>
      </c>
      <c r="U655">
        <v>0</v>
      </c>
      <c r="V655" t="s">
        <v>70</v>
      </c>
      <c r="W655" t="s">
        <v>35</v>
      </c>
      <c r="X655" t="s">
        <v>36</v>
      </c>
      <c r="Y655">
        <v>2</v>
      </c>
      <c r="Z655">
        <v>0</v>
      </c>
      <c r="AA655">
        <v>45</v>
      </c>
      <c r="AB655" t="str" cm="1">
        <f t="array" ref="AB6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55">
        <v>50</v>
      </c>
      <c r="AD655">
        <v>1</v>
      </c>
      <c r="AE655" t="s">
        <v>37</v>
      </c>
      <c r="AF655" t="s">
        <v>2095</v>
      </c>
      <c r="AG655">
        <v>5816</v>
      </c>
      <c r="AH655">
        <v>3.9363823930000001</v>
      </c>
      <c r="AI655" s="37" t="str" cm="1">
        <f t="array" ref="AI6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55">
        <v>0</v>
      </c>
      <c r="AK655" t="s">
        <v>2096</v>
      </c>
      <c r="AL655" s="18" t="s">
        <v>14745</v>
      </c>
    </row>
    <row r="656" spans="1:38" x14ac:dyDescent="0.3">
      <c r="A656">
        <v>655</v>
      </c>
      <c r="B656" t="s">
        <v>2097</v>
      </c>
      <c r="C656">
        <v>49</v>
      </c>
      <c r="D656">
        <v>42</v>
      </c>
      <c r="E656">
        <v>-7</v>
      </c>
      <c r="F656">
        <v>100</v>
      </c>
      <c r="G656">
        <f>Table1[[#This Row],[price]]*Table1[[#This Row],[units_sold]]</f>
        <v>4900</v>
      </c>
      <c r="H656" t="str" cm="1">
        <f t="array" ref="H6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56" t="s">
        <v>14088</v>
      </c>
      <c r="J656" s="28">
        <v>4.67</v>
      </c>
      <c r="K656" s="35" t="str" cm="1">
        <f t="array" ref="K6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656" s="29">
        <v>6</v>
      </c>
      <c r="M656" s="29">
        <v>4</v>
      </c>
      <c r="N656" s="29">
        <v>2</v>
      </c>
      <c r="O656" s="29">
        <v>0</v>
      </c>
      <c r="P656" s="29">
        <v>0</v>
      </c>
      <c r="Q656" s="30">
        <v>0</v>
      </c>
      <c r="R656">
        <v>1</v>
      </c>
      <c r="S656">
        <v>0</v>
      </c>
      <c r="T656">
        <v>0</v>
      </c>
      <c r="U656">
        <v>1</v>
      </c>
      <c r="V656" t="s">
        <v>4024</v>
      </c>
      <c r="W656" t="s">
        <v>4023</v>
      </c>
      <c r="X656" t="s">
        <v>1872</v>
      </c>
      <c r="Y656">
        <v>12</v>
      </c>
      <c r="Z656">
        <v>1</v>
      </c>
      <c r="AA656">
        <v>41</v>
      </c>
      <c r="AB656" t="str" cm="1">
        <f t="array" ref="AB6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56">
        <v>2</v>
      </c>
      <c r="AE656" t="s">
        <v>37</v>
      </c>
      <c r="AF656" t="s">
        <v>2099</v>
      </c>
      <c r="AG656">
        <v>29977</v>
      </c>
      <c r="AH656">
        <v>4.2231377390000002</v>
      </c>
      <c r="AI656" s="37" t="str" cm="1">
        <f t="array" ref="AI6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56">
        <v>0</v>
      </c>
      <c r="AK656" t="s">
        <v>2100</v>
      </c>
      <c r="AL656" s="17" t="s">
        <v>14746</v>
      </c>
    </row>
    <row r="657" spans="1:38" x14ac:dyDescent="0.3">
      <c r="A657">
        <v>656</v>
      </c>
      <c r="B657" t="s">
        <v>582</v>
      </c>
      <c r="C657">
        <v>5</v>
      </c>
      <c r="D657">
        <v>5</v>
      </c>
      <c r="E657">
        <v>0</v>
      </c>
      <c r="F657">
        <v>100</v>
      </c>
      <c r="G657">
        <f>Table1[[#This Row],[price]]*Table1[[#This Row],[units_sold]]</f>
        <v>500</v>
      </c>
      <c r="H657" t="str" cm="1">
        <f t="array" ref="H6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57" t="s">
        <v>14089</v>
      </c>
      <c r="J657" s="28">
        <v>4.83</v>
      </c>
      <c r="K657" s="35" t="str" cm="1">
        <f t="array" ref="K6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57" s="29">
        <v>6</v>
      </c>
      <c r="M657" s="29">
        <v>5</v>
      </c>
      <c r="N657" s="29">
        <v>1</v>
      </c>
      <c r="O657" s="29">
        <v>0</v>
      </c>
      <c r="P657" s="29">
        <v>0</v>
      </c>
      <c r="Q657" s="30">
        <v>0</v>
      </c>
      <c r="R657">
        <v>0</v>
      </c>
      <c r="S657">
        <v>0</v>
      </c>
      <c r="T657">
        <v>0</v>
      </c>
      <c r="U657">
        <v>0</v>
      </c>
      <c r="V657" t="s">
        <v>100</v>
      </c>
      <c r="W657" t="s">
        <v>43</v>
      </c>
      <c r="X657" t="s">
        <v>36</v>
      </c>
      <c r="Y657">
        <v>2</v>
      </c>
      <c r="Z657">
        <v>0</v>
      </c>
      <c r="AA657">
        <v>40</v>
      </c>
      <c r="AB657" t="str" cm="1">
        <f t="array" ref="AB6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57">
        <v>50</v>
      </c>
      <c r="AE657" t="s">
        <v>37</v>
      </c>
      <c r="AF657" t="s">
        <v>2101</v>
      </c>
      <c r="AG657">
        <v>231</v>
      </c>
      <c r="AH657">
        <v>3.0389610390000001</v>
      </c>
      <c r="AI657" s="37" t="str" cm="1">
        <f t="array" ref="AI6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657">
        <v>0</v>
      </c>
      <c r="AK657" t="s">
        <v>2102</v>
      </c>
      <c r="AL657" s="18" t="s">
        <v>14353</v>
      </c>
    </row>
    <row r="658" spans="1:38" x14ac:dyDescent="0.3">
      <c r="A658">
        <v>657</v>
      </c>
      <c r="B658" t="s">
        <v>2103</v>
      </c>
      <c r="C658">
        <v>4.66</v>
      </c>
      <c r="D658">
        <v>11</v>
      </c>
      <c r="E658">
        <v>6.34</v>
      </c>
      <c r="F658">
        <v>100</v>
      </c>
      <c r="G658">
        <f>Table1[[#This Row],[price]]*Table1[[#This Row],[units_sold]]</f>
        <v>466</v>
      </c>
      <c r="H658" t="str" cm="1">
        <f t="array" ref="H6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58" t="s">
        <v>14089</v>
      </c>
      <c r="J658" s="28">
        <v>2.92</v>
      </c>
      <c r="K658" s="35" t="str" cm="1">
        <f t="array" ref="K6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658" s="29">
        <v>24</v>
      </c>
      <c r="M658" s="29">
        <v>9</v>
      </c>
      <c r="N658" s="29">
        <v>0</v>
      </c>
      <c r="O658" s="29">
        <v>4</v>
      </c>
      <c r="P658" s="29">
        <v>2</v>
      </c>
      <c r="Q658" s="30">
        <v>9</v>
      </c>
      <c r="R658">
        <v>0</v>
      </c>
      <c r="S658">
        <v>0</v>
      </c>
      <c r="T658">
        <v>0</v>
      </c>
      <c r="U658">
        <v>0</v>
      </c>
      <c r="V658" t="s">
        <v>70</v>
      </c>
      <c r="W658" t="s">
        <v>4023</v>
      </c>
      <c r="X658" t="s">
        <v>36</v>
      </c>
      <c r="Y658">
        <v>1</v>
      </c>
      <c r="Z658">
        <v>0</v>
      </c>
      <c r="AA658">
        <v>41</v>
      </c>
      <c r="AB658" t="str" cm="1">
        <f t="array" ref="AB6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58">
        <v>50</v>
      </c>
      <c r="AE658" t="s">
        <v>37</v>
      </c>
      <c r="AF658" t="s">
        <v>2104</v>
      </c>
      <c r="AG658">
        <v>8443</v>
      </c>
      <c r="AH658">
        <v>4.2757313750000003</v>
      </c>
      <c r="AI658" s="37" t="str" cm="1">
        <f t="array" ref="AI6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58">
        <v>0</v>
      </c>
      <c r="AK658" t="s">
        <v>2105</v>
      </c>
      <c r="AL658" s="17" t="s">
        <v>14747</v>
      </c>
    </row>
    <row r="659" spans="1:38" x14ac:dyDescent="0.3">
      <c r="A659">
        <v>658</v>
      </c>
      <c r="B659" t="s">
        <v>2106</v>
      </c>
      <c r="C659">
        <v>19</v>
      </c>
      <c r="D659">
        <v>17</v>
      </c>
      <c r="E659">
        <v>-2</v>
      </c>
      <c r="F659">
        <v>1000</v>
      </c>
      <c r="G659">
        <f>Table1[[#This Row],[price]]*Table1[[#This Row],[units_sold]]</f>
        <v>19000</v>
      </c>
      <c r="H659" t="str" cm="1">
        <f t="array" ref="H6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59" t="s">
        <v>14089</v>
      </c>
      <c r="J659" s="28">
        <v>3.4</v>
      </c>
      <c r="K659" s="35" t="str" cm="1">
        <f t="array" ref="K6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59" s="29">
        <v>255</v>
      </c>
      <c r="M659" s="29">
        <v>96</v>
      </c>
      <c r="N659" s="29">
        <v>44</v>
      </c>
      <c r="O659" s="29">
        <v>37</v>
      </c>
      <c r="P659" s="29">
        <v>23</v>
      </c>
      <c r="Q659" s="30">
        <v>55</v>
      </c>
      <c r="R659">
        <v>0</v>
      </c>
      <c r="S659">
        <v>0</v>
      </c>
      <c r="T659">
        <v>0</v>
      </c>
      <c r="U659">
        <v>0</v>
      </c>
      <c r="V659" t="s">
        <v>576</v>
      </c>
      <c r="W659" t="s">
        <v>43</v>
      </c>
      <c r="X659" t="s">
        <v>36</v>
      </c>
      <c r="Y659">
        <v>5</v>
      </c>
      <c r="Z659">
        <v>0</v>
      </c>
      <c r="AA659">
        <v>21</v>
      </c>
      <c r="AB659" t="str" cm="1">
        <f t="array" ref="AB6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59">
        <v>50</v>
      </c>
      <c r="AE659" t="s">
        <v>37</v>
      </c>
      <c r="AF659" t="s">
        <v>2108</v>
      </c>
      <c r="AG659">
        <v>18762</v>
      </c>
      <c r="AH659">
        <v>3.7605798959999999</v>
      </c>
      <c r="AI659" s="37" t="str" cm="1">
        <f t="array" ref="AI6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59">
        <v>1</v>
      </c>
      <c r="AK659" t="s">
        <v>2110</v>
      </c>
      <c r="AL659" s="18" t="s">
        <v>14748</v>
      </c>
    </row>
    <row r="660" spans="1:38" x14ac:dyDescent="0.3">
      <c r="A660">
        <v>659</v>
      </c>
      <c r="B660" t="s">
        <v>2111</v>
      </c>
      <c r="C660">
        <v>23</v>
      </c>
      <c r="D660">
        <v>118</v>
      </c>
      <c r="E660">
        <v>95</v>
      </c>
      <c r="F660">
        <v>100</v>
      </c>
      <c r="G660">
        <f>Table1[[#This Row],[price]]*Table1[[#This Row],[units_sold]]</f>
        <v>2300</v>
      </c>
      <c r="H660" t="str" cm="1">
        <f t="array" ref="H6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60" t="s">
        <v>14088</v>
      </c>
      <c r="J660" s="28">
        <v>3.86</v>
      </c>
      <c r="K660" s="35" t="str" cm="1">
        <f t="array" ref="K6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60" s="29">
        <v>118</v>
      </c>
      <c r="M660" s="29">
        <v>63</v>
      </c>
      <c r="N660" s="29">
        <v>16</v>
      </c>
      <c r="O660" s="29">
        <v>16</v>
      </c>
      <c r="P660" s="29">
        <v>6</v>
      </c>
      <c r="Q660" s="30">
        <v>17</v>
      </c>
      <c r="R660">
        <v>0</v>
      </c>
      <c r="S660">
        <v>0</v>
      </c>
      <c r="T660">
        <v>0</v>
      </c>
      <c r="U660">
        <v>0</v>
      </c>
      <c r="V660" t="s">
        <v>87</v>
      </c>
      <c r="W660" t="s">
        <v>35</v>
      </c>
      <c r="X660" t="s">
        <v>36</v>
      </c>
      <c r="Y660">
        <v>6</v>
      </c>
      <c r="Z660">
        <v>0</v>
      </c>
      <c r="AA660">
        <v>54</v>
      </c>
      <c r="AB660" t="str" cm="1">
        <f t="array" ref="AB6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60">
        <v>50</v>
      </c>
      <c r="AE660" t="s">
        <v>37</v>
      </c>
      <c r="AF660" t="s">
        <v>1308</v>
      </c>
      <c r="AG660">
        <v>8117</v>
      </c>
      <c r="AH660">
        <v>4.064925465</v>
      </c>
      <c r="AI660" s="37" t="str" cm="1">
        <f t="array" ref="AI6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60">
        <v>0</v>
      </c>
      <c r="AK660" t="s">
        <v>2112</v>
      </c>
      <c r="AL660" s="17" t="s">
        <v>14749</v>
      </c>
    </row>
    <row r="661" spans="1:38" x14ac:dyDescent="0.3">
      <c r="A661">
        <v>660</v>
      </c>
      <c r="B661" t="s">
        <v>2113</v>
      </c>
      <c r="C661">
        <v>9</v>
      </c>
      <c r="D661">
        <v>10</v>
      </c>
      <c r="E661">
        <v>1</v>
      </c>
      <c r="F661">
        <v>100</v>
      </c>
      <c r="G661">
        <f>Table1[[#This Row],[price]]*Table1[[#This Row],[units_sold]]</f>
        <v>900</v>
      </c>
      <c r="H661" t="str" cm="1">
        <f t="array" ref="H6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61" t="s">
        <v>14089</v>
      </c>
      <c r="J661" s="28">
        <v>3.84</v>
      </c>
      <c r="K661" s="35" t="str" cm="1">
        <f t="array" ref="K6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61" s="29">
        <v>51</v>
      </c>
      <c r="M661" s="29">
        <v>27</v>
      </c>
      <c r="N661" s="29">
        <v>6</v>
      </c>
      <c r="O661" s="29">
        <v>8</v>
      </c>
      <c r="P661" s="29">
        <v>3</v>
      </c>
      <c r="Q661" s="30">
        <v>7</v>
      </c>
      <c r="R661">
        <v>0</v>
      </c>
      <c r="S661">
        <v>0</v>
      </c>
      <c r="T661">
        <v>0</v>
      </c>
      <c r="U661">
        <v>0</v>
      </c>
      <c r="V661" t="s">
        <v>34</v>
      </c>
      <c r="W661" t="s">
        <v>4024</v>
      </c>
      <c r="X661" t="s">
        <v>36</v>
      </c>
      <c r="Y661">
        <v>3</v>
      </c>
      <c r="Z661">
        <v>0</v>
      </c>
      <c r="AA661">
        <v>39</v>
      </c>
      <c r="AB661" t="str" cm="1">
        <f t="array" ref="AB6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61">
        <v>50</v>
      </c>
      <c r="AE661" t="s">
        <v>37</v>
      </c>
      <c r="AF661" t="s">
        <v>2115</v>
      </c>
      <c r="AG661">
        <v>1078</v>
      </c>
      <c r="AH661">
        <v>3.6512059369999998</v>
      </c>
      <c r="AI661" s="37" t="str" cm="1">
        <f t="array" ref="AI6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61">
        <v>0</v>
      </c>
      <c r="AK661" t="s">
        <v>2117</v>
      </c>
      <c r="AL661" s="18" t="s">
        <v>14750</v>
      </c>
    </row>
    <row r="662" spans="1:38" x14ac:dyDescent="0.3">
      <c r="A662">
        <v>661</v>
      </c>
      <c r="B662" t="s">
        <v>2118</v>
      </c>
      <c r="C662">
        <v>6</v>
      </c>
      <c r="D662">
        <v>34</v>
      </c>
      <c r="E662">
        <v>28</v>
      </c>
      <c r="F662">
        <v>1000</v>
      </c>
      <c r="G662">
        <f>Table1[[#This Row],[price]]*Table1[[#This Row],[units_sold]]</f>
        <v>6000</v>
      </c>
      <c r="H662" t="str" cm="1">
        <f t="array" ref="H6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62" t="s">
        <v>14088</v>
      </c>
      <c r="J662" s="28">
        <v>3.41</v>
      </c>
      <c r="K662" s="35" t="str" cm="1">
        <f t="array" ref="K6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62" s="29">
        <v>106</v>
      </c>
      <c r="M662" s="29">
        <v>35</v>
      </c>
      <c r="N662" s="29">
        <v>19</v>
      </c>
      <c r="O662" s="29">
        <v>22</v>
      </c>
      <c r="P662" s="29">
        <v>14</v>
      </c>
      <c r="Q662" s="30">
        <v>16</v>
      </c>
      <c r="R662">
        <v>0</v>
      </c>
      <c r="S662">
        <v>0</v>
      </c>
      <c r="T662">
        <v>0</v>
      </c>
      <c r="U662">
        <v>0</v>
      </c>
      <c r="V662" t="s">
        <v>144</v>
      </c>
      <c r="W662" t="s">
        <v>52</v>
      </c>
      <c r="X662" t="s">
        <v>36</v>
      </c>
      <c r="Y662">
        <v>2</v>
      </c>
      <c r="Z662">
        <v>0</v>
      </c>
      <c r="AA662">
        <v>43</v>
      </c>
      <c r="AB662" t="str" cm="1">
        <f t="array" ref="AB6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62">
        <v>50</v>
      </c>
      <c r="AD662">
        <v>1</v>
      </c>
      <c r="AE662" t="s">
        <v>37</v>
      </c>
      <c r="AF662" t="s">
        <v>2119</v>
      </c>
      <c r="AG662">
        <v>2044</v>
      </c>
      <c r="AH662">
        <v>4.0029354210000001</v>
      </c>
      <c r="AI662" s="37" t="str" cm="1">
        <f t="array" ref="AI6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62">
        <v>0</v>
      </c>
      <c r="AK662" t="s">
        <v>2121</v>
      </c>
      <c r="AL662" s="17" t="s">
        <v>14751</v>
      </c>
    </row>
    <row r="663" spans="1:38" x14ac:dyDescent="0.3">
      <c r="A663">
        <v>662</v>
      </c>
      <c r="B663" t="s">
        <v>2122</v>
      </c>
      <c r="C663">
        <v>14</v>
      </c>
      <c r="D663">
        <v>92</v>
      </c>
      <c r="E663">
        <v>78</v>
      </c>
      <c r="F663">
        <v>100</v>
      </c>
      <c r="G663">
        <f>Table1[[#This Row],[price]]*Table1[[#This Row],[units_sold]]</f>
        <v>1400</v>
      </c>
      <c r="H663" t="str" cm="1">
        <f t="array" ref="H6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63" t="s">
        <v>14088</v>
      </c>
      <c r="J663" s="28">
        <v>3.92</v>
      </c>
      <c r="K663" s="35" t="str" cm="1">
        <f t="array" ref="K6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63" s="29">
        <v>25</v>
      </c>
      <c r="M663" s="29">
        <v>8</v>
      </c>
      <c r="N663" s="29">
        <v>11</v>
      </c>
      <c r="O663" s="29">
        <v>4</v>
      </c>
      <c r="P663" s="29">
        <v>0</v>
      </c>
      <c r="Q663" s="30">
        <v>2</v>
      </c>
      <c r="R663">
        <v>0</v>
      </c>
      <c r="S663">
        <v>0</v>
      </c>
      <c r="T663">
        <v>0</v>
      </c>
      <c r="U663">
        <v>0</v>
      </c>
      <c r="V663" t="s">
        <v>100</v>
      </c>
      <c r="W663" t="s">
        <v>35</v>
      </c>
      <c r="X663" t="s">
        <v>36</v>
      </c>
      <c r="Y663">
        <v>4</v>
      </c>
      <c r="Z663">
        <v>0</v>
      </c>
      <c r="AA663">
        <v>40</v>
      </c>
      <c r="AB663" t="str" cm="1">
        <f t="array" ref="AB6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63">
        <v>50</v>
      </c>
      <c r="AE663" t="s">
        <v>37</v>
      </c>
      <c r="AF663" t="s">
        <v>2123</v>
      </c>
      <c r="AG663">
        <v>7328</v>
      </c>
      <c r="AH663">
        <v>4.227620087</v>
      </c>
      <c r="AI663" s="37" t="str" cm="1">
        <f t="array" ref="AI6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63">
        <v>0</v>
      </c>
      <c r="AK663" t="s">
        <v>2124</v>
      </c>
      <c r="AL663" s="18" t="s">
        <v>14752</v>
      </c>
    </row>
    <row r="664" spans="1:38" x14ac:dyDescent="0.3">
      <c r="A664">
        <v>663</v>
      </c>
      <c r="B664" t="s">
        <v>2125</v>
      </c>
      <c r="C664">
        <v>22</v>
      </c>
      <c r="D664">
        <v>19</v>
      </c>
      <c r="E664">
        <v>-3</v>
      </c>
      <c r="F664">
        <v>20000</v>
      </c>
      <c r="G664">
        <f>Table1[[#This Row],[price]]*Table1[[#This Row],[units_sold]]</f>
        <v>440000</v>
      </c>
      <c r="H664" t="str" cm="1">
        <f t="array" ref="H6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664" t="s">
        <v>14089</v>
      </c>
      <c r="J664" s="28">
        <v>3.66</v>
      </c>
      <c r="K664" s="35" t="str" cm="1">
        <f t="array" ref="K6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64" s="29">
        <v>1103</v>
      </c>
      <c r="M664" s="29">
        <v>461</v>
      </c>
      <c r="N664" s="29">
        <v>218</v>
      </c>
      <c r="O664" s="29">
        <v>170</v>
      </c>
      <c r="P664" s="29">
        <v>94</v>
      </c>
      <c r="Q664" s="30">
        <v>160</v>
      </c>
      <c r="R664">
        <v>0</v>
      </c>
      <c r="S664">
        <v>0</v>
      </c>
      <c r="T664">
        <v>0</v>
      </c>
      <c r="U664">
        <v>0</v>
      </c>
      <c r="V664" t="s">
        <v>64</v>
      </c>
      <c r="W664" t="s">
        <v>52</v>
      </c>
      <c r="X664" t="s">
        <v>36</v>
      </c>
      <c r="Y664">
        <v>6</v>
      </c>
      <c r="Z664">
        <v>0</v>
      </c>
      <c r="AA664">
        <v>38</v>
      </c>
      <c r="AB664" t="str" cm="1">
        <f t="array" ref="AB6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64">
        <v>50</v>
      </c>
      <c r="AE664" t="s">
        <v>37</v>
      </c>
      <c r="AF664" t="s">
        <v>2127</v>
      </c>
      <c r="AG664">
        <v>4107</v>
      </c>
      <c r="AH664">
        <v>4.0969077189999998</v>
      </c>
      <c r="AI664" s="37" t="str" cm="1">
        <f t="array" ref="AI6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64">
        <v>0</v>
      </c>
      <c r="AK664" t="s">
        <v>2128</v>
      </c>
      <c r="AL664" s="17" t="s">
        <v>14753</v>
      </c>
    </row>
    <row r="665" spans="1:38" x14ac:dyDescent="0.3">
      <c r="A665">
        <v>664</v>
      </c>
      <c r="B665" t="s">
        <v>2129</v>
      </c>
      <c r="C665">
        <v>8</v>
      </c>
      <c r="D665">
        <v>7</v>
      </c>
      <c r="E665">
        <v>-1</v>
      </c>
      <c r="F665">
        <v>1000</v>
      </c>
      <c r="G665">
        <f>Table1[[#This Row],[price]]*Table1[[#This Row],[units_sold]]</f>
        <v>8000</v>
      </c>
      <c r="H665" t="str" cm="1">
        <f t="array" ref="H6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65" t="s">
        <v>14089</v>
      </c>
      <c r="J665" s="28">
        <v>2.98</v>
      </c>
      <c r="K665" s="35" t="str" cm="1">
        <f t="array" ref="K6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665" s="29">
        <v>108</v>
      </c>
      <c r="M665" s="29">
        <v>36</v>
      </c>
      <c r="N665" s="29">
        <v>9</v>
      </c>
      <c r="O665" s="29">
        <v>17</v>
      </c>
      <c r="P665" s="29">
        <v>9</v>
      </c>
      <c r="Q665" s="30">
        <v>37</v>
      </c>
      <c r="R665">
        <v>0</v>
      </c>
      <c r="S665">
        <v>0</v>
      </c>
      <c r="T665">
        <v>0</v>
      </c>
      <c r="U665">
        <v>0</v>
      </c>
      <c r="V665" t="s">
        <v>42</v>
      </c>
      <c r="W665" t="s">
        <v>52</v>
      </c>
      <c r="X665" t="s">
        <v>36</v>
      </c>
      <c r="Y665">
        <v>2</v>
      </c>
      <c r="Z665">
        <v>0</v>
      </c>
      <c r="AA665">
        <v>36</v>
      </c>
      <c r="AB665" t="str" cm="1">
        <f t="array" ref="AB6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65">
        <v>50</v>
      </c>
      <c r="AE665" t="s">
        <v>37</v>
      </c>
      <c r="AF665" t="s">
        <v>2130</v>
      </c>
      <c r="AG665">
        <v>942</v>
      </c>
      <c r="AH665">
        <v>3.4755838639999999</v>
      </c>
      <c r="AI665" s="37" t="str" cm="1">
        <f t="array" ref="AI6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665">
        <v>0</v>
      </c>
      <c r="AK665" t="s">
        <v>2131</v>
      </c>
      <c r="AL665" s="18" t="s">
        <v>14754</v>
      </c>
    </row>
    <row r="666" spans="1:38" x14ac:dyDescent="0.3">
      <c r="A666">
        <v>665</v>
      </c>
      <c r="B666" t="s">
        <v>228</v>
      </c>
      <c r="C666">
        <v>2</v>
      </c>
      <c r="D666">
        <v>9</v>
      </c>
      <c r="E666">
        <v>7</v>
      </c>
      <c r="F666">
        <v>100</v>
      </c>
      <c r="G666">
        <f>Table1[[#This Row],[price]]*Table1[[#This Row],[units_sold]]</f>
        <v>200</v>
      </c>
      <c r="H666" t="str" cm="1">
        <f t="array" ref="H6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66" t="s">
        <v>14088</v>
      </c>
      <c r="J666" s="28">
        <v>3.47</v>
      </c>
      <c r="K666" s="35" t="str" cm="1">
        <f t="array" ref="K6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66" s="29">
        <v>32</v>
      </c>
      <c r="M666" s="29">
        <v>11</v>
      </c>
      <c r="N666" s="29">
        <v>6</v>
      </c>
      <c r="O666" s="29">
        <v>5</v>
      </c>
      <c r="P666" s="29">
        <v>7</v>
      </c>
      <c r="Q666" s="30">
        <v>3</v>
      </c>
      <c r="R666">
        <v>0</v>
      </c>
      <c r="S666">
        <v>0</v>
      </c>
      <c r="T666">
        <v>0</v>
      </c>
      <c r="U666">
        <v>0</v>
      </c>
      <c r="V666" t="s">
        <v>34</v>
      </c>
      <c r="W666" t="s">
        <v>79</v>
      </c>
      <c r="X666" t="s">
        <v>36</v>
      </c>
      <c r="Y666">
        <v>1</v>
      </c>
      <c r="Z666">
        <v>0</v>
      </c>
      <c r="AA666">
        <v>40</v>
      </c>
      <c r="AB666" t="str" cm="1">
        <f t="array" ref="AB6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66">
        <v>50</v>
      </c>
      <c r="AE666" t="s">
        <v>37</v>
      </c>
      <c r="AF666" t="s">
        <v>2132</v>
      </c>
      <c r="AG666">
        <v>4856</v>
      </c>
      <c r="AH666">
        <v>4.1676276769999996</v>
      </c>
      <c r="AI666" s="37" t="str" cm="1">
        <f t="array" ref="AI6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66">
        <v>0</v>
      </c>
      <c r="AK666" s="1" t="s">
        <v>2133</v>
      </c>
      <c r="AL666" s="17" t="s">
        <v>14393</v>
      </c>
    </row>
    <row r="667" spans="1:38" x14ac:dyDescent="0.3">
      <c r="A667">
        <v>666</v>
      </c>
      <c r="B667" t="s">
        <v>2134</v>
      </c>
      <c r="C667">
        <v>16</v>
      </c>
      <c r="D667">
        <v>14</v>
      </c>
      <c r="E667">
        <v>-2</v>
      </c>
      <c r="F667">
        <v>10000</v>
      </c>
      <c r="G667">
        <f>Table1[[#This Row],[price]]*Table1[[#This Row],[units_sold]]</f>
        <v>160000</v>
      </c>
      <c r="H667" t="str" cm="1">
        <f t="array" ref="H6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67" t="s">
        <v>14088</v>
      </c>
      <c r="J667" s="28">
        <v>4.34</v>
      </c>
      <c r="K667" s="35" t="str" cm="1">
        <f t="array" ref="K6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67" s="29">
        <v>3075</v>
      </c>
      <c r="M667" s="29">
        <v>1974</v>
      </c>
      <c r="N667" s="29">
        <v>581</v>
      </c>
      <c r="O667" s="29">
        <v>275</v>
      </c>
      <c r="P667" s="29">
        <v>91</v>
      </c>
      <c r="Q667" s="30">
        <v>154</v>
      </c>
      <c r="R667">
        <v>1</v>
      </c>
      <c r="S667">
        <v>0</v>
      </c>
      <c r="T667">
        <v>1</v>
      </c>
      <c r="U667">
        <v>0</v>
      </c>
      <c r="V667" t="s">
        <v>70</v>
      </c>
      <c r="W667" t="s">
        <v>43</v>
      </c>
      <c r="X667" t="s">
        <v>36</v>
      </c>
      <c r="Y667">
        <v>4</v>
      </c>
      <c r="Z667">
        <v>0</v>
      </c>
      <c r="AA667">
        <v>47</v>
      </c>
      <c r="AB667" t="str" cm="1">
        <f t="array" ref="AB6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67">
        <v>50</v>
      </c>
      <c r="AD667">
        <v>1</v>
      </c>
      <c r="AE667" t="s">
        <v>37</v>
      </c>
      <c r="AF667" t="s">
        <v>2135</v>
      </c>
      <c r="AG667">
        <v>17621</v>
      </c>
      <c r="AH667">
        <v>4.301174735</v>
      </c>
      <c r="AI667" s="37" t="str" cm="1">
        <f t="array" ref="AI6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67">
        <v>0</v>
      </c>
      <c r="AK667" s="1" t="s">
        <v>2136</v>
      </c>
      <c r="AL667" s="18" t="s">
        <v>14755</v>
      </c>
    </row>
    <row r="668" spans="1:38" x14ac:dyDescent="0.3">
      <c r="A668">
        <v>667</v>
      </c>
      <c r="B668" t="s">
        <v>2137</v>
      </c>
      <c r="C668">
        <v>14</v>
      </c>
      <c r="D668">
        <v>12</v>
      </c>
      <c r="E668">
        <v>-2</v>
      </c>
      <c r="F668">
        <v>1000</v>
      </c>
      <c r="G668">
        <f>Table1[[#This Row],[price]]*Table1[[#This Row],[units_sold]]</f>
        <v>14000</v>
      </c>
      <c r="H668" t="str" cm="1">
        <f t="array" ref="H6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68" t="s">
        <v>14088</v>
      </c>
      <c r="J668" s="28">
        <v>3.74</v>
      </c>
      <c r="K668" s="35" t="str" cm="1">
        <f t="array" ref="K6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68" s="29">
        <v>582</v>
      </c>
      <c r="M668" s="29">
        <v>252</v>
      </c>
      <c r="N668" s="29">
        <v>117</v>
      </c>
      <c r="O668" s="29">
        <v>95</v>
      </c>
      <c r="P668" s="29">
        <v>46</v>
      </c>
      <c r="Q668" s="30">
        <v>72</v>
      </c>
      <c r="R668">
        <v>0</v>
      </c>
      <c r="S668">
        <v>0</v>
      </c>
      <c r="T668">
        <v>0</v>
      </c>
      <c r="U668">
        <v>0</v>
      </c>
      <c r="V668" t="s">
        <v>34</v>
      </c>
      <c r="W668" t="s">
        <v>4023</v>
      </c>
      <c r="X668" t="s">
        <v>36</v>
      </c>
      <c r="Y668">
        <v>3</v>
      </c>
      <c r="Z668">
        <v>0</v>
      </c>
      <c r="AA668">
        <v>26</v>
      </c>
      <c r="AB668" t="str" cm="1">
        <f t="array" ref="AB6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68">
        <v>50</v>
      </c>
      <c r="AE668" t="s">
        <v>37</v>
      </c>
      <c r="AF668" t="s">
        <v>378</v>
      </c>
      <c r="AG668">
        <v>32858</v>
      </c>
      <c r="AH668">
        <v>3.8855377689999999</v>
      </c>
      <c r="AI668" s="37" t="str" cm="1">
        <f t="array" ref="AI6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68">
        <v>0</v>
      </c>
      <c r="AK668" t="s">
        <v>2138</v>
      </c>
      <c r="AL668" s="17" t="s">
        <v>14756</v>
      </c>
    </row>
    <row r="669" spans="1:38" x14ac:dyDescent="0.3">
      <c r="A669">
        <v>668</v>
      </c>
      <c r="B669" t="s">
        <v>2139</v>
      </c>
      <c r="C669">
        <v>16</v>
      </c>
      <c r="D669">
        <v>16</v>
      </c>
      <c r="E669">
        <v>0</v>
      </c>
      <c r="F669">
        <v>2</v>
      </c>
      <c r="G669">
        <f>Table1[[#This Row],[price]]*Table1[[#This Row],[units_sold]]</f>
        <v>32</v>
      </c>
      <c r="H669" t="str" cm="1">
        <f t="array" ref="H6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69" t="s">
        <v>14088</v>
      </c>
      <c r="J669" s="28">
        <v>5</v>
      </c>
      <c r="K669" s="35" t="str" cm="1">
        <f t="array" ref="K6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69" s="29">
        <v>0</v>
      </c>
      <c r="M669" s="29"/>
      <c r="N669" s="29"/>
      <c r="O669" s="29"/>
      <c r="P669" s="29"/>
      <c r="Q669" s="30"/>
      <c r="R669">
        <v>0</v>
      </c>
      <c r="S669">
        <v>0</v>
      </c>
      <c r="T669">
        <v>0</v>
      </c>
      <c r="U669">
        <v>0</v>
      </c>
      <c r="V669" t="s">
        <v>4024</v>
      </c>
      <c r="W669" t="s">
        <v>4024</v>
      </c>
      <c r="X669" t="s">
        <v>36</v>
      </c>
      <c r="Y669">
        <v>5</v>
      </c>
      <c r="Z669">
        <v>0</v>
      </c>
      <c r="AA669">
        <v>32</v>
      </c>
      <c r="AB669" t="str" cm="1">
        <f t="array" ref="AB6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69">
        <v>50</v>
      </c>
      <c r="AE669" t="s">
        <v>37</v>
      </c>
      <c r="AF669" t="s">
        <v>2140</v>
      </c>
      <c r="AG669">
        <v>693</v>
      </c>
      <c r="AH669">
        <v>4.3030303029999999</v>
      </c>
      <c r="AI669" s="37" t="str" cm="1">
        <f t="array" ref="AI6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69">
        <v>0</v>
      </c>
      <c r="AK669" t="s">
        <v>2142</v>
      </c>
      <c r="AL669" s="18" t="s">
        <v>14757</v>
      </c>
    </row>
    <row r="670" spans="1:38" x14ac:dyDescent="0.3">
      <c r="A670">
        <v>669</v>
      </c>
      <c r="B670" t="s">
        <v>2143</v>
      </c>
      <c r="C670">
        <v>8</v>
      </c>
      <c r="D670">
        <v>8</v>
      </c>
      <c r="E670">
        <v>0</v>
      </c>
      <c r="F670">
        <v>1000</v>
      </c>
      <c r="G670">
        <f>Table1[[#This Row],[price]]*Table1[[#This Row],[units_sold]]</f>
        <v>8000</v>
      </c>
      <c r="H670" t="str" cm="1">
        <f t="array" ref="H6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70" t="s">
        <v>14088</v>
      </c>
      <c r="J670" s="28">
        <v>4.18</v>
      </c>
      <c r="K670" s="35" t="str" cm="1">
        <f t="array" ref="K6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70" s="29">
        <v>668</v>
      </c>
      <c r="M670" s="29">
        <v>385</v>
      </c>
      <c r="N670" s="29">
        <v>126</v>
      </c>
      <c r="O670" s="29">
        <v>85</v>
      </c>
      <c r="P670" s="29">
        <v>33</v>
      </c>
      <c r="Q670" s="30">
        <v>39</v>
      </c>
      <c r="R670">
        <v>0</v>
      </c>
      <c r="S670">
        <v>0</v>
      </c>
      <c r="T670">
        <v>0</v>
      </c>
      <c r="U670">
        <v>0</v>
      </c>
      <c r="V670" t="s">
        <v>42</v>
      </c>
      <c r="W670" t="s">
        <v>43</v>
      </c>
      <c r="X670" t="s">
        <v>36</v>
      </c>
      <c r="Y670">
        <v>2</v>
      </c>
      <c r="Z670">
        <v>0</v>
      </c>
      <c r="AA670">
        <v>15</v>
      </c>
      <c r="AB670" t="str" cm="1">
        <f t="array" ref="AB6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670">
        <v>50</v>
      </c>
      <c r="AD670">
        <v>1</v>
      </c>
      <c r="AE670" t="s">
        <v>37</v>
      </c>
      <c r="AF670" t="s">
        <v>2144</v>
      </c>
      <c r="AG670">
        <v>5226</v>
      </c>
      <c r="AH670">
        <v>4.0057405279999996</v>
      </c>
      <c r="AI670" s="37" t="str" cm="1">
        <f t="array" ref="AI6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70">
        <v>0</v>
      </c>
      <c r="AK670" t="s">
        <v>2146</v>
      </c>
      <c r="AL670" s="17" t="s">
        <v>14758</v>
      </c>
    </row>
    <row r="671" spans="1:38" x14ac:dyDescent="0.3">
      <c r="A671">
        <v>670</v>
      </c>
      <c r="B671" t="s">
        <v>2147</v>
      </c>
      <c r="C671">
        <v>9</v>
      </c>
      <c r="D671">
        <v>8</v>
      </c>
      <c r="E671">
        <v>-1</v>
      </c>
      <c r="F671">
        <v>5000</v>
      </c>
      <c r="G671">
        <f>Table1[[#This Row],[price]]*Table1[[#This Row],[units_sold]]</f>
        <v>45000</v>
      </c>
      <c r="H671" t="str" cm="1">
        <f t="array" ref="H6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71" t="s">
        <v>14089</v>
      </c>
      <c r="J671" s="28">
        <v>4.22</v>
      </c>
      <c r="K671" s="35" t="str" cm="1">
        <f t="array" ref="K6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71" s="29">
        <v>827</v>
      </c>
      <c r="M671" s="29">
        <v>471</v>
      </c>
      <c r="N671" s="29">
        <v>185</v>
      </c>
      <c r="O671" s="29">
        <v>96</v>
      </c>
      <c r="P671" s="29">
        <v>36</v>
      </c>
      <c r="Q671" s="30">
        <v>39</v>
      </c>
      <c r="R671">
        <v>0</v>
      </c>
      <c r="S671">
        <v>0</v>
      </c>
      <c r="T671">
        <v>0</v>
      </c>
      <c r="U671">
        <v>0</v>
      </c>
      <c r="V671" t="s">
        <v>64</v>
      </c>
      <c r="W671" t="s">
        <v>35</v>
      </c>
      <c r="X671" t="s">
        <v>36</v>
      </c>
      <c r="Y671">
        <v>3</v>
      </c>
      <c r="Z671">
        <v>0</v>
      </c>
      <c r="AA671">
        <v>43</v>
      </c>
      <c r="AB671" t="str" cm="1">
        <f t="array" ref="AB6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71">
        <v>50</v>
      </c>
      <c r="AE671" t="s">
        <v>37</v>
      </c>
      <c r="AF671" t="s">
        <v>2148</v>
      </c>
      <c r="AG671">
        <v>14275</v>
      </c>
      <c r="AH671">
        <v>4.0914185639999996</v>
      </c>
      <c r="AI671" s="37" t="str" cm="1">
        <f t="array" ref="AI6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71">
        <v>0</v>
      </c>
      <c r="AK671" t="s">
        <v>2149</v>
      </c>
      <c r="AL671" s="18" t="s">
        <v>14759</v>
      </c>
    </row>
    <row r="672" spans="1:38" x14ac:dyDescent="0.3">
      <c r="A672">
        <v>671</v>
      </c>
      <c r="B672" t="s">
        <v>2150</v>
      </c>
      <c r="C672">
        <v>14</v>
      </c>
      <c r="D672">
        <v>12</v>
      </c>
      <c r="E672">
        <v>-2</v>
      </c>
      <c r="F672">
        <v>100</v>
      </c>
      <c r="G672">
        <f>Table1[[#This Row],[price]]*Table1[[#This Row],[units_sold]]</f>
        <v>1400</v>
      </c>
      <c r="H672" t="str" cm="1">
        <f t="array" ref="H6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72" t="s">
        <v>14088</v>
      </c>
      <c r="J672" s="28">
        <v>4.2300000000000004</v>
      </c>
      <c r="K672" s="35" t="str" cm="1">
        <f t="array" ref="K6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72" s="29">
        <v>65</v>
      </c>
      <c r="M672" s="29">
        <v>41</v>
      </c>
      <c r="N672" s="29">
        <v>8</v>
      </c>
      <c r="O672" s="29">
        <v>10</v>
      </c>
      <c r="P672" s="29">
        <v>2</v>
      </c>
      <c r="Q672" s="30">
        <v>4</v>
      </c>
      <c r="R672">
        <v>1</v>
      </c>
      <c r="S672">
        <v>0</v>
      </c>
      <c r="T672">
        <v>1</v>
      </c>
      <c r="U672">
        <v>0</v>
      </c>
      <c r="V672" t="s">
        <v>70</v>
      </c>
      <c r="W672" t="s">
        <v>52</v>
      </c>
      <c r="X672" t="s">
        <v>36</v>
      </c>
      <c r="Y672">
        <v>4</v>
      </c>
      <c r="Z672">
        <v>0</v>
      </c>
      <c r="AA672">
        <v>33</v>
      </c>
      <c r="AB672" t="str" cm="1">
        <f t="array" ref="AB6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72">
        <v>50</v>
      </c>
      <c r="AE672" t="s">
        <v>37</v>
      </c>
      <c r="AF672" t="s">
        <v>2151</v>
      </c>
      <c r="AG672">
        <v>3520</v>
      </c>
      <c r="AH672">
        <v>4.1698863639999999</v>
      </c>
      <c r="AI672" s="37" t="str" cm="1">
        <f t="array" ref="AI6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72">
        <v>0</v>
      </c>
      <c r="AK672" t="s">
        <v>2153</v>
      </c>
      <c r="AL672" s="17" t="s">
        <v>14760</v>
      </c>
    </row>
    <row r="673" spans="1:38" x14ac:dyDescent="0.3">
      <c r="A673">
        <v>672</v>
      </c>
      <c r="B673" t="s">
        <v>2154</v>
      </c>
      <c r="C673">
        <v>11</v>
      </c>
      <c r="D673">
        <v>10</v>
      </c>
      <c r="E673">
        <v>-1</v>
      </c>
      <c r="F673">
        <v>10000</v>
      </c>
      <c r="G673">
        <f>Table1[[#This Row],[price]]*Table1[[#This Row],[units_sold]]</f>
        <v>110000</v>
      </c>
      <c r="H673" t="str" cm="1">
        <f t="array" ref="H6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73" t="s">
        <v>14089</v>
      </c>
      <c r="J673" s="28">
        <v>3.76</v>
      </c>
      <c r="K673" s="35" t="str" cm="1">
        <f t="array" ref="K6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73" s="29">
        <v>1546</v>
      </c>
      <c r="M673" s="29">
        <v>662</v>
      </c>
      <c r="N673" s="29">
        <v>328</v>
      </c>
      <c r="O673" s="29">
        <v>252</v>
      </c>
      <c r="P673" s="29">
        <v>129</v>
      </c>
      <c r="Q673" s="30">
        <v>175</v>
      </c>
      <c r="R673">
        <v>0</v>
      </c>
      <c r="S673">
        <v>0</v>
      </c>
      <c r="T673">
        <v>0</v>
      </c>
      <c r="U673">
        <v>0</v>
      </c>
      <c r="V673" t="s">
        <v>34</v>
      </c>
      <c r="W673" t="s">
        <v>101</v>
      </c>
      <c r="X673" t="s">
        <v>36</v>
      </c>
      <c r="Y673">
        <v>3</v>
      </c>
      <c r="Z673">
        <v>0</v>
      </c>
      <c r="AA673">
        <v>36</v>
      </c>
      <c r="AB673" t="str" cm="1">
        <f t="array" ref="AB6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73">
        <v>50</v>
      </c>
      <c r="AE673" t="s">
        <v>37</v>
      </c>
      <c r="AF673" t="s">
        <v>92</v>
      </c>
      <c r="AG673">
        <v>55499</v>
      </c>
      <c r="AH673">
        <v>4.138885385</v>
      </c>
      <c r="AI673" s="37" t="str" cm="1">
        <f t="array" ref="AI6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73">
        <v>0</v>
      </c>
      <c r="AK673" t="s">
        <v>2155</v>
      </c>
      <c r="AL673" s="18" t="s">
        <v>14761</v>
      </c>
    </row>
    <row r="674" spans="1:38" x14ac:dyDescent="0.3">
      <c r="A674">
        <v>673</v>
      </c>
      <c r="B674" t="s">
        <v>2156</v>
      </c>
      <c r="C674">
        <v>15</v>
      </c>
      <c r="D674">
        <v>109</v>
      </c>
      <c r="E674">
        <v>94</v>
      </c>
      <c r="F674">
        <v>1000</v>
      </c>
      <c r="G674">
        <f>Table1[[#This Row],[price]]*Table1[[#This Row],[units_sold]]</f>
        <v>15000</v>
      </c>
      <c r="H674" t="str" cm="1">
        <f t="array" ref="H6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74" t="s">
        <v>14088</v>
      </c>
      <c r="J674" s="28">
        <v>3.96</v>
      </c>
      <c r="K674" s="35" t="str" cm="1">
        <f t="array" ref="K6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74" s="29">
        <v>382</v>
      </c>
      <c r="M674" s="29">
        <v>190</v>
      </c>
      <c r="N674" s="29">
        <v>83</v>
      </c>
      <c r="O674" s="29">
        <v>48</v>
      </c>
      <c r="P674" s="29">
        <v>25</v>
      </c>
      <c r="Q674" s="30">
        <v>36</v>
      </c>
      <c r="R674">
        <v>0</v>
      </c>
      <c r="S674">
        <v>0</v>
      </c>
      <c r="T674">
        <v>0</v>
      </c>
      <c r="U674">
        <v>0</v>
      </c>
      <c r="V674" t="s">
        <v>70</v>
      </c>
      <c r="W674" t="s">
        <v>52</v>
      </c>
      <c r="X674" t="s">
        <v>36</v>
      </c>
      <c r="Y674">
        <v>4</v>
      </c>
      <c r="Z674">
        <v>0</v>
      </c>
      <c r="AA674">
        <v>36</v>
      </c>
      <c r="AB674" t="str" cm="1">
        <f t="array" ref="AB6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74">
        <v>50</v>
      </c>
      <c r="AE674" t="s">
        <v>37</v>
      </c>
      <c r="AF674" t="s">
        <v>152</v>
      </c>
      <c r="AG674">
        <v>51369</v>
      </c>
      <c r="AH674">
        <v>3.9682688000000002</v>
      </c>
      <c r="AI674" s="37" t="str" cm="1">
        <f t="array" ref="AI6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74">
        <v>1</v>
      </c>
      <c r="AK674" t="s">
        <v>2157</v>
      </c>
      <c r="AL674" s="17" t="s">
        <v>14762</v>
      </c>
    </row>
    <row r="675" spans="1:38" x14ac:dyDescent="0.3">
      <c r="A675">
        <v>674</v>
      </c>
      <c r="B675" t="s">
        <v>2158</v>
      </c>
      <c r="C675">
        <v>5.75</v>
      </c>
      <c r="D675">
        <v>5</v>
      </c>
      <c r="E675">
        <v>-0.75</v>
      </c>
      <c r="F675">
        <v>10</v>
      </c>
      <c r="G675">
        <f>Table1[[#This Row],[price]]*Table1[[#This Row],[units_sold]]</f>
        <v>57.5</v>
      </c>
      <c r="H675" t="str" cm="1">
        <f t="array" ref="H6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75" t="s">
        <v>14089</v>
      </c>
      <c r="J675" s="28">
        <v>5</v>
      </c>
      <c r="K675" s="35" t="str" cm="1">
        <f t="array" ref="K6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75" s="29">
        <v>0</v>
      </c>
      <c r="M675" s="29"/>
      <c r="N675" s="29"/>
      <c r="O675" s="29"/>
      <c r="P675" s="29"/>
      <c r="Q675" s="30"/>
      <c r="R675">
        <v>0</v>
      </c>
      <c r="S675">
        <v>0</v>
      </c>
      <c r="T675">
        <v>0</v>
      </c>
      <c r="U675">
        <v>0</v>
      </c>
      <c r="V675" t="s">
        <v>34</v>
      </c>
      <c r="W675" t="s">
        <v>43</v>
      </c>
      <c r="X675" t="s">
        <v>36</v>
      </c>
      <c r="Y675">
        <v>2</v>
      </c>
      <c r="Z675">
        <v>0</v>
      </c>
      <c r="AA675">
        <v>139</v>
      </c>
      <c r="AB675" t="str" cm="1">
        <f t="array" ref="AB6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675">
        <v>50</v>
      </c>
      <c r="AE675" t="s">
        <v>37</v>
      </c>
      <c r="AF675" t="s">
        <v>2159</v>
      </c>
      <c r="AG675">
        <v>3</v>
      </c>
      <c r="AH675">
        <v>2.3333333330000001</v>
      </c>
      <c r="AI675" s="37" t="str" cm="1">
        <f t="array" ref="AI6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2 star</v>
      </c>
      <c r="AJ675">
        <v>0</v>
      </c>
      <c r="AK675" t="s">
        <v>2160</v>
      </c>
      <c r="AL675" s="18" t="s">
        <v>14763</v>
      </c>
    </row>
    <row r="676" spans="1:38" x14ac:dyDescent="0.3">
      <c r="A676">
        <v>675</v>
      </c>
      <c r="B676" t="s">
        <v>2161</v>
      </c>
      <c r="C676">
        <v>9</v>
      </c>
      <c r="D676">
        <v>8</v>
      </c>
      <c r="E676">
        <v>-1</v>
      </c>
      <c r="F676">
        <v>1000</v>
      </c>
      <c r="G676">
        <f>Table1[[#This Row],[price]]*Table1[[#This Row],[units_sold]]</f>
        <v>9000</v>
      </c>
      <c r="H676" t="str" cm="1">
        <f t="array" ref="H6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76" t="s">
        <v>14089</v>
      </c>
      <c r="J676" s="28">
        <v>3.29</v>
      </c>
      <c r="K676" s="35" t="str" cm="1">
        <f t="array" ref="K6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76" s="29">
        <v>99</v>
      </c>
      <c r="M676" s="29">
        <v>40</v>
      </c>
      <c r="N676" s="29">
        <v>12</v>
      </c>
      <c r="O676" s="29">
        <v>10</v>
      </c>
      <c r="P676" s="29">
        <v>11</v>
      </c>
      <c r="Q676" s="30">
        <v>26</v>
      </c>
      <c r="R676">
        <v>0</v>
      </c>
      <c r="S676">
        <v>0</v>
      </c>
      <c r="T676">
        <v>0</v>
      </c>
      <c r="U676">
        <v>0</v>
      </c>
      <c r="V676" t="s">
        <v>100</v>
      </c>
      <c r="W676" t="s">
        <v>52</v>
      </c>
      <c r="X676" t="s">
        <v>36</v>
      </c>
      <c r="Y676">
        <v>3</v>
      </c>
      <c r="Z676">
        <v>0</v>
      </c>
      <c r="AA676">
        <v>28</v>
      </c>
      <c r="AB676" t="str" cm="1">
        <f t="array" ref="AB6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76">
        <v>50</v>
      </c>
      <c r="AD676">
        <v>1</v>
      </c>
      <c r="AE676" t="s">
        <v>37</v>
      </c>
      <c r="AF676" t="s">
        <v>444</v>
      </c>
      <c r="AG676">
        <v>88193</v>
      </c>
      <c r="AH676">
        <v>4.0808907740000002</v>
      </c>
      <c r="AI676" s="37" t="str" cm="1">
        <f t="array" ref="AI6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76">
        <v>1</v>
      </c>
      <c r="AK676" t="s">
        <v>2162</v>
      </c>
      <c r="AL676" s="17" t="s">
        <v>14764</v>
      </c>
    </row>
    <row r="677" spans="1:38" x14ac:dyDescent="0.3">
      <c r="A677">
        <v>676</v>
      </c>
      <c r="B677" t="s">
        <v>2163</v>
      </c>
      <c r="C677">
        <v>6</v>
      </c>
      <c r="D677">
        <v>6</v>
      </c>
      <c r="E677">
        <v>0</v>
      </c>
      <c r="F677">
        <v>1000</v>
      </c>
      <c r="G677">
        <f>Table1[[#This Row],[price]]*Table1[[#This Row],[units_sold]]</f>
        <v>6000</v>
      </c>
      <c r="H677" t="str" cm="1">
        <f t="array" ref="H6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77" t="s">
        <v>14088</v>
      </c>
      <c r="J677" s="28">
        <v>3.21</v>
      </c>
      <c r="K677" s="35" t="str" cm="1">
        <f t="array" ref="K6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77" s="29">
        <v>362</v>
      </c>
      <c r="M677" s="29">
        <v>117</v>
      </c>
      <c r="N677" s="29">
        <v>60</v>
      </c>
      <c r="O677" s="29">
        <v>52</v>
      </c>
      <c r="P677" s="29">
        <v>48</v>
      </c>
      <c r="Q677" s="30">
        <v>85</v>
      </c>
      <c r="R677">
        <v>0</v>
      </c>
      <c r="S677">
        <v>0</v>
      </c>
      <c r="T677">
        <v>0</v>
      </c>
      <c r="U677">
        <v>0</v>
      </c>
      <c r="V677" t="s">
        <v>70</v>
      </c>
      <c r="W677" t="s">
        <v>52</v>
      </c>
      <c r="X677" t="s">
        <v>36</v>
      </c>
      <c r="Y677">
        <v>2</v>
      </c>
      <c r="Z677">
        <v>0</v>
      </c>
      <c r="AA677">
        <v>24</v>
      </c>
      <c r="AB677" t="str" cm="1">
        <f t="array" ref="AB6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77">
        <v>50</v>
      </c>
      <c r="AD677">
        <v>1</v>
      </c>
      <c r="AE677" t="s">
        <v>37</v>
      </c>
      <c r="AF677" t="s">
        <v>2164</v>
      </c>
      <c r="AG677">
        <v>5914</v>
      </c>
      <c r="AH677">
        <v>4.1553939800000004</v>
      </c>
      <c r="AI677" s="37" t="str" cm="1">
        <f t="array" ref="AI6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77">
        <v>0</v>
      </c>
      <c r="AK677" t="s">
        <v>2165</v>
      </c>
      <c r="AL677" s="18" t="s">
        <v>14765</v>
      </c>
    </row>
    <row r="678" spans="1:38" x14ac:dyDescent="0.3">
      <c r="A678">
        <v>677</v>
      </c>
      <c r="B678" t="s">
        <v>2166</v>
      </c>
      <c r="C678">
        <v>8</v>
      </c>
      <c r="D678">
        <v>7</v>
      </c>
      <c r="E678">
        <v>-1</v>
      </c>
      <c r="F678">
        <v>10000</v>
      </c>
      <c r="G678">
        <f>Table1[[#This Row],[price]]*Table1[[#This Row],[units_sold]]</f>
        <v>80000</v>
      </c>
      <c r="H678" t="str" cm="1">
        <f t="array" ref="H6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78" t="s">
        <v>14088</v>
      </c>
      <c r="J678" s="28">
        <v>4.09</v>
      </c>
      <c r="K678" s="35" t="str" cm="1">
        <f t="array" ref="K6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78" s="29">
        <v>1087</v>
      </c>
      <c r="M678" s="29">
        <v>626</v>
      </c>
      <c r="N678" s="29">
        <v>176</v>
      </c>
      <c r="O678" s="29">
        <v>138</v>
      </c>
      <c r="P678" s="29">
        <v>48</v>
      </c>
      <c r="Q678" s="30">
        <v>99</v>
      </c>
      <c r="R678">
        <v>0</v>
      </c>
      <c r="S678">
        <v>0</v>
      </c>
      <c r="T678">
        <v>0</v>
      </c>
      <c r="U678">
        <v>0</v>
      </c>
      <c r="V678" t="s">
        <v>70</v>
      </c>
      <c r="W678" t="s">
        <v>52</v>
      </c>
      <c r="X678" t="s">
        <v>36</v>
      </c>
      <c r="Y678">
        <v>2</v>
      </c>
      <c r="Z678">
        <v>0</v>
      </c>
      <c r="AA678">
        <v>21</v>
      </c>
      <c r="AB678" t="str" cm="1">
        <f t="array" ref="AB6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78">
        <v>50</v>
      </c>
      <c r="AD678">
        <v>1</v>
      </c>
      <c r="AE678" t="s">
        <v>37</v>
      </c>
      <c r="AF678" t="s">
        <v>2167</v>
      </c>
      <c r="AG678">
        <v>4019</v>
      </c>
      <c r="AH678">
        <v>3.9609355559999999</v>
      </c>
      <c r="AI678" s="37" t="str" cm="1">
        <f t="array" ref="AI6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78">
        <v>0</v>
      </c>
      <c r="AK678" t="s">
        <v>2168</v>
      </c>
      <c r="AL678" s="17" t="s">
        <v>14766</v>
      </c>
    </row>
    <row r="679" spans="1:38" x14ac:dyDescent="0.3">
      <c r="A679">
        <v>678</v>
      </c>
      <c r="B679" t="s">
        <v>2169</v>
      </c>
      <c r="C679">
        <v>5.73</v>
      </c>
      <c r="D679">
        <v>5</v>
      </c>
      <c r="E679">
        <v>-0.73</v>
      </c>
      <c r="F679">
        <v>1000</v>
      </c>
      <c r="G679">
        <f>Table1[[#This Row],[price]]*Table1[[#This Row],[units_sold]]</f>
        <v>5730</v>
      </c>
      <c r="H679" t="str" cm="1">
        <f t="array" ref="H6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79" t="s">
        <v>14089</v>
      </c>
      <c r="J679" s="28">
        <v>3.69</v>
      </c>
      <c r="K679" s="35" t="str" cm="1">
        <f t="array" ref="K6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79" s="29">
        <v>182</v>
      </c>
      <c r="M679" s="29">
        <v>82</v>
      </c>
      <c r="N679" s="29">
        <v>30</v>
      </c>
      <c r="O679" s="29">
        <v>27</v>
      </c>
      <c r="P679" s="29">
        <v>17</v>
      </c>
      <c r="Q679" s="30">
        <v>26</v>
      </c>
      <c r="R679">
        <v>0</v>
      </c>
      <c r="S679">
        <v>0</v>
      </c>
      <c r="T679">
        <v>0</v>
      </c>
      <c r="U679">
        <v>0</v>
      </c>
      <c r="V679" t="s">
        <v>51</v>
      </c>
      <c r="W679" t="s">
        <v>79</v>
      </c>
      <c r="X679" t="s">
        <v>36</v>
      </c>
      <c r="Y679">
        <v>1</v>
      </c>
      <c r="Z679">
        <v>0</v>
      </c>
      <c r="AA679">
        <v>58</v>
      </c>
      <c r="AB679" t="str" cm="1">
        <f t="array" ref="AB6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79">
        <v>50</v>
      </c>
      <c r="AE679" t="s">
        <v>37</v>
      </c>
      <c r="AF679" t="s">
        <v>2170</v>
      </c>
      <c r="AG679">
        <v>3396</v>
      </c>
      <c r="AH679">
        <v>4.2794464080000001</v>
      </c>
      <c r="AI679" s="37" t="str" cm="1">
        <f t="array" ref="AI6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79">
        <v>0</v>
      </c>
      <c r="AK679" t="s">
        <v>2171</v>
      </c>
      <c r="AL679" s="18" t="s">
        <v>14767</v>
      </c>
    </row>
    <row r="680" spans="1:38" x14ac:dyDescent="0.3">
      <c r="A680">
        <v>679</v>
      </c>
      <c r="B680" t="s">
        <v>2172</v>
      </c>
      <c r="C680">
        <v>8</v>
      </c>
      <c r="D680">
        <v>7</v>
      </c>
      <c r="E680">
        <v>-1</v>
      </c>
      <c r="F680">
        <v>20000</v>
      </c>
      <c r="G680">
        <f>Table1[[#This Row],[price]]*Table1[[#This Row],[units_sold]]</f>
        <v>160000</v>
      </c>
      <c r="H680" t="str" cm="1">
        <f t="array" ref="H6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80" t="s">
        <v>14088</v>
      </c>
      <c r="J680" s="28">
        <v>3.9</v>
      </c>
      <c r="K680" s="35" t="str" cm="1">
        <f t="array" ref="K6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80" s="29">
        <v>3700</v>
      </c>
      <c r="M680" s="29">
        <v>1783</v>
      </c>
      <c r="N680" s="29">
        <v>730</v>
      </c>
      <c r="O680" s="29">
        <v>566</v>
      </c>
      <c r="P680" s="29">
        <v>258</v>
      </c>
      <c r="Q680" s="30">
        <v>363</v>
      </c>
      <c r="R680">
        <v>0</v>
      </c>
      <c r="S680">
        <v>0</v>
      </c>
      <c r="T680">
        <v>0</v>
      </c>
      <c r="U680">
        <v>0</v>
      </c>
      <c r="V680" t="s">
        <v>34</v>
      </c>
      <c r="W680" t="s">
        <v>43</v>
      </c>
      <c r="X680" t="s">
        <v>36</v>
      </c>
      <c r="Y680">
        <v>2</v>
      </c>
      <c r="Z680">
        <v>0</v>
      </c>
      <c r="AA680">
        <v>18</v>
      </c>
      <c r="AB680" t="str" cm="1">
        <f t="array" ref="AB6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680">
        <v>50</v>
      </c>
      <c r="AE680" t="s">
        <v>37</v>
      </c>
      <c r="AF680" t="s">
        <v>2173</v>
      </c>
      <c r="AG680">
        <v>9492</v>
      </c>
      <c r="AH680">
        <v>4.1300042140000004</v>
      </c>
      <c r="AI680" s="37" t="str" cm="1">
        <f t="array" ref="AI6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80">
        <v>0</v>
      </c>
      <c r="AK680" t="s">
        <v>2174</v>
      </c>
      <c r="AL680" s="17" t="s">
        <v>14768</v>
      </c>
    </row>
    <row r="681" spans="1:38" x14ac:dyDescent="0.3">
      <c r="A681">
        <v>680</v>
      </c>
      <c r="B681" t="s">
        <v>2175</v>
      </c>
      <c r="C681">
        <v>11</v>
      </c>
      <c r="D681">
        <v>10</v>
      </c>
      <c r="E681">
        <v>-1</v>
      </c>
      <c r="F681">
        <v>1000</v>
      </c>
      <c r="G681">
        <f>Table1[[#This Row],[price]]*Table1[[#This Row],[units_sold]]</f>
        <v>11000</v>
      </c>
      <c r="H681" t="str" cm="1">
        <f t="array" ref="H6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81" t="s">
        <v>14089</v>
      </c>
      <c r="J681" s="28">
        <v>3.35</v>
      </c>
      <c r="K681" s="35" t="str" cm="1">
        <f t="array" ref="K6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81" s="29">
        <v>85</v>
      </c>
      <c r="M681" s="29">
        <v>27</v>
      </c>
      <c r="N681" s="29">
        <v>16</v>
      </c>
      <c r="O681" s="29">
        <v>17</v>
      </c>
      <c r="P681" s="29">
        <v>10</v>
      </c>
      <c r="Q681" s="30">
        <v>15</v>
      </c>
      <c r="R681">
        <v>0</v>
      </c>
      <c r="S681">
        <v>0</v>
      </c>
      <c r="T681">
        <v>0</v>
      </c>
      <c r="U681">
        <v>0</v>
      </c>
      <c r="V681" t="s">
        <v>100</v>
      </c>
      <c r="W681" t="s">
        <v>52</v>
      </c>
      <c r="X681" t="s">
        <v>36</v>
      </c>
      <c r="Y681">
        <v>2</v>
      </c>
      <c r="Z681">
        <v>0</v>
      </c>
      <c r="AA681">
        <v>33</v>
      </c>
      <c r="AB681" t="str" cm="1">
        <f t="array" ref="AB6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81">
        <v>50</v>
      </c>
      <c r="AE681" t="s">
        <v>37</v>
      </c>
      <c r="AF681" t="s">
        <v>2176</v>
      </c>
      <c r="AG681">
        <v>3668</v>
      </c>
      <c r="AH681">
        <v>3.8950381680000001</v>
      </c>
      <c r="AI681" s="37" t="str" cm="1">
        <f t="array" ref="AI6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81">
        <v>0</v>
      </c>
      <c r="AK681" t="s">
        <v>2177</v>
      </c>
      <c r="AL681" s="18" t="s">
        <v>14769</v>
      </c>
    </row>
    <row r="682" spans="1:38" x14ac:dyDescent="0.3">
      <c r="A682">
        <v>681</v>
      </c>
      <c r="B682" t="s">
        <v>2178</v>
      </c>
      <c r="C682">
        <v>8</v>
      </c>
      <c r="D682">
        <v>7</v>
      </c>
      <c r="E682">
        <v>-1</v>
      </c>
      <c r="F682">
        <v>50</v>
      </c>
      <c r="G682">
        <f>Table1[[#This Row],[price]]*Table1[[#This Row],[units_sold]]</f>
        <v>400</v>
      </c>
      <c r="H682" t="str" cm="1">
        <f t="array" ref="H6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82" t="s">
        <v>14089</v>
      </c>
      <c r="J682" s="28">
        <v>3.67</v>
      </c>
      <c r="K682" s="35" t="str" cm="1">
        <f t="array" ref="K6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82" s="29">
        <v>6</v>
      </c>
      <c r="M682" s="29">
        <v>2</v>
      </c>
      <c r="N682" s="29">
        <v>1</v>
      </c>
      <c r="O682" s="29">
        <v>2</v>
      </c>
      <c r="P682" s="29">
        <v>1</v>
      </c>
      <c r="Q682" s="30">
        <v>0</v>
      </c>
      <c r="R682">
        <v>0</v>
      </c>
      <c r="S682">
        <v>0</v>
      </c>
      <c r="T682">
        <v>0</v>
      </c>
      <c r="U682">
        <v>0</v>
      </c>
      <c r="V682" t="s">
        <v>4024</v>
      </c>
      <c r="W682" t="s">
        <v>52</v>
      </c>
      <c r="X682" t="s">
        <v>36</v>
      </c>
      <c r="Y682">
        <v>3</v>
      </c>
      <c r="Z682">
        <v>0</v>
      </c>
      <c r="AA682">
        <v>37</v>
      </c>
      <c r="AB682" t="str" cm="1">
        <f t="array" ref="AB6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82">
        <v>50</v>
      </c>
      <c r="AD682">
        <v>1</v>
      </c>
      <c r="AE682" t="s">
        <v>37</v>
      </c>
      <c r="AF682" t="s">
        <v>2179</v>
      </c>
      <c r="AG682">
        <v>519</v>
      </c>
      <c r="AH682">
        <v>3.791907514</v>
      </c>
      <c r="AI682" s="37" t="str" cm="1">
        <f t="array" ref="AI6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82">
        <v>0</v>
      </c>
      <c r="AK682" t="s">
        <v>2180</v>
      </c>
      <c r="AL682" s="17" t="s">
        <v>14770</v>
      </c>
    </row>
    <row r="683" spans="1:38" x14ac:dyDescent="0.3">
      <c r="A683">
        <v>682</v>
      </c>
      <c r="B683" t="s">
        <v>2181</v>
      </c>
      <c r="C683">
        <v>4</v>
      </c>
      <c r="D683">
        <v>6</v>
      </c>
      <c r="E683">
        <v>2</v>
      </c>
      <c r="F683">
        <v>50000</v>
      </c>
      <c r="G683">
        <f>Table1[[#This Row],[price]]*Table1[[#This Row],[units_sold]]</f>
        <v>200000</v>
      </c>
      <c r="H683" t="str" cm="1">
        <f t="array" ref="H6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683" t="s">
        <v>14088</v>
      </c>
      <c r="J683" s="28">
        <v>4</v>
      </c>
      <c r="K683" s="35" t="str" cm="1">
        <f t="array" ref="K6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83" s="29">
        <v>10927</v>
      </c>
      <c r="M683" s="29">
        <v>5479</v>
      </c>
      <c r="N683" s="29">
        <v>2331</v>
      </c>
      <c r="O683" s="29">
        <v>1605</v>
      </c>
      <c r="P683" s="29">
        <v>665</v>
      </c>
      <c r="Q683" s="30">
        <v>847</v>
      </c>
      <c r="R683">
        <v>0</v>
      </c>
      <c r="S683">
        <v>0</v>
      </c>
      <c r="T683">
        <v>0</v>
      </c>
      <c r="U683">
        <v>0</v>
      </c>
      <c r="V683" t="s">
        <v>281</v>
      </c>
      <c r="W683" t="s">
        <v>52</v>
      </c>
      <c r="X683" t="s">
        <v>36</v>
      </c>
      <c r="Y683">
        <v>1</v>
      </c>
      <c r="Z683">
        <v>0</v>
      </c>
      <c r="AA683">
        <v>30</v>
      </c>
      <c r="AB683" t="str" cm="1">
        <f t="array" ref="AB6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83">
        <v>50</v>
      </c>
      <c r="AE683" t="s">
        <v>37</v>
      </c>
      <c r="AF683" t="s">
        <v>2182</v>
      </c>
      <c r="AG683">
        <v>13665</v>
      </c>
      <c r="AH683">
        <v>4.0946944749999998</v>
      </c>
      <c r="AI683" s="37" t="str" cm="1">
        <f t="array" ref="AI6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83">
        <v>1</v>
      </c>
      <c r="AK683" t="s">
        <v>2183</v>
      </c>
      <c r="AL683" s="18" t="s">
        <v>14771</v>
      </c>
    </row>
    <row r="684" spans="1:38" x14ac:dyDescent="0.3">
      <c r="A684">
        <v>683</v>
      </c>
      <c r="B684" t="s">
        <v>2184</v>
      </c>
      <c r="C684">
        <v>13</v>
      </c>
      <c r="D684">
        <v>11</v>
      </c>
      <c r="E684">
        <v>-2</v>
      </c>
      <c r="F684">
        <v>100</v>
      </c>
      <c r="G684">
        <f>Table1[[#This Row],[price]]*Table1[[#This Row],[units_sold]]</f>
        <v>1300</v>
      </c>
      <c r="H684" t="str" cm="1">
        <f t="array" ref="H6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84" t="s">
        <v>14088</v>
      </c>
      <c r="J684" s="28">
        <v>3.22</v>
      </c>
      <c r="K684" s="35" t="str" cm="1">
        <f t="array" ref="K6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84" s="29">
        <v>9</v>
      </c>
      <c r="M684" s="29">
        <v>5</v>
      </c>
      <c r="N684" s="29">
        <v>0</v>
      </c>
      <c r="O684" s="29">
        <v>0</v>
      </c>
      <c r="P684" s="29">
        <v>0</v>
      </c>
      <c r="Q684" s="30">
        <v>4</v>
      </c>
      <c r="R684">
        <v>0</v>
      </c>
      <c r="S684">
        <v>0</v>
      </c>
      <c r="T684">
        <v>0</v>
      </c>
      <c r="U684">
        <v>0</v>
      </c>
      <c r="V684" t="s">
        <v>42</v>
      </c>
      <c r="W684" t="s">
        <v>4024</v>
      </c>
      <c r="X684" t="s">
        <v>36</v>
      </c>
      <c r="Y684">
        <v>3</v>
      </c>
      <c r="Z684">
        <v>0</v>
      </c>
      <c r="AA684">
        <v>41</v>
      </c>
      <c r="AB684" t="str" cm="1">
        <f t="array" ref="AB6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84">
        <v>50</v>
      </c>
      <c r="AD684">
        <v>1</v>
      </c>
      <c r="AE684" t="s">
        <v>37</v>
      </c>
      <c r="AF684" t="s">
        <v>2186</v>
      </c>
      <c r="AG684">
        <v>111</v>
      </c>
      <c r="AH684">
        <v>3.801801802</v>
      </c>
      <c r="AI684" s="37" t="str" cm="1">
        <f t="array" ref="AI6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84">
        <v>0</v>
      </c>
      <c r="AK684" t="s">
        <v>2187</v>
      </c>
      <c r="AL684" s="17" t="s">
        <v>14772</v>
      </c>
    </row>
    <row r="685" spans="1:38" x14ac:dyDescent="0.3">
      <c r="A685">
        <v>684</v>
      </c>
      <c r="B685" t="s">
        <v>2188</v>
      </c>
      <c r="C685">
        <v>12</v>
      </c>
      <c r="D685">
        <v>85</v>
      </c>
      <c r="E685">
        <v>73</v>
      </c>
      <c r="F685">
        <v>1000</v>
      </c>
      <c r="G685">
        <f>Table1[[#This Row],[price]]*Table1[[#This Row],[units_sold]]</f>
        <v>12000</v>
      </c>
      <c r="H685" t="str" cm="1">
        <f t="array" ref="H6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85" t="s">
        <v>14089</v>
      </c>
      <c r="J685" s="28">
        <v>4.1500000000000004</v>
      </c>
      <c r="K685" s="35" t="str" cm="1">
        <f t="array" ref="K6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85" s="29">
        <v>153</v>
      </c>
      <c r="M685" s="29">
        <v>87</v>
      </c>
      <c r="N685" s="29">
        <v>30</v>
      </c>
      <c r="O685" s="29">
        <v>19</v>
      </c>
      <c r="P685" s="29">
        <v>6</v>
      </c>
      <c r="Q685" s="30">
        <v>11</v>
      </c>
      <c r="R685">
        <v>0</v>
      </c>
      <c r="S685">
        <v>0</v>
      </c>
      <c r="T685">
        <v>0</v>
      </c>
      <c r="U685">
        <v>0</v>
      </c>
      <c r="V685" t="s">
        <v>34</v>
      </c>
      <c r="W685" t="s">
        <v>52</v>
      </c>
      <c r="X685" t="s">
        <v>36</v>
      </c>
      <c r="Y685">
        <v>3</v>
      </c>
      <c r="Z685">
        <v>0</v>
      </c>
      <c r="AA685">
        <v>40</v>
      </c>
      <c r="AB685" t="str" cm="1">
        <f t="array" ref="AB6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85">
        <v>50</v>
      </c>
      <c r="AD685">
        <v>1</v>
      </c>
      <c r="AE685" t="s">
        <v>37</v>
      </c>
      <c r="AF685" t="s">
        <v>1217</v>
      </c>
      <c r="AG685">
        <v>15551</v>
      </c>
      <c r="AH685">
        <v>4.2336827210000001</v>
      </c>
      <c r="AI685" s="37" t="str" cm="1">
        <f t="array" ref="AI6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85">
        <v>0</v>
      </c>
      <c r="AK685" t="s">
        <v>2190</v>
      </c>
      <c r="AL685" s="18" t="s">
        <v>14773</v>
      </c>
    </row>
    <row r="686" spans="1:38" x14ac:dyDescent="0.3">
      <c r="A686">
        <v>685</v>
      </c>
      <c r="B686" t="s">
        <v>2191</v>
      </c>
      <c r="C686">
        <v>5.78</v>
      </c>
      <c r="D686">
        <v>50</v>
      </c>
      <c r="E686">
        <v>44.22</v>
      </c>
      <c r="F686">
        <v>5000</v>
      </c>
      <c r="G686">
        <f>Table1[[#This Row],[price]]*Table1[[#This Row],[units_sold]]</f>
        <v>28900</v>
      </c>
      <c r="H686" t="str" cm="1">
        <f t="array" ref="H6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686" t="s">
        <v>14089</v>
      </c>
      <c r="J686" s="28">
        <v>3.55</v>
      </c>
      <c r="K686" s="35" t="str" cm="1">
        <f t="array" ref="K6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86" s="29">
        <v>876</v>
      </c>
      <c r="M686" s="29">
        <v>362</v>
      </c>
      <c r="N686" s="29">
        <v>142</v>
      </c>
      <c r="O686" s="29">
        <v>141</v>
      </c>
      <c r="P686" s="29">
        <v>77</v>
      </c>
      <c r="Q686" s="30">
        <v>154</v>
      </c>
      <c r="R686">
        <v>0</v>
      </c>
      <c r="S686">
        <v>0</v>
      </c>
      <c r="T686">
        <v>0</v>
      </c>
      <c r="U686">
        <v>0</v>
      </c>
      <c r="V686" t="s">
        <v>576</v>
      </c>
      <c r="W686" t="s">
        <v>43</v>
      </c>
      <c r="X686" t="s">
        <v>36</v>
      </c>
      <c r="Y686">
        <v>1</v>
      </c>
      <c r="Z686">
        <v>0</v>
      </c>
      <c r="AA686">
        <v>10</v>
      </c>
      <c r="AB686" t="str" cm="1">
        <f t="array" ref="AB6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686">
        <v>50</v>
      </c>
      <c r="AE686" t="s">
        <v>37</v>
      </c>
      <c r="AF686" t="s">
        <v>2040</v>
      </c>
      <c r="AG686">
        <v>27175</v>
      </c>
      <c r="AH686">
        <v>3.9660349589999999</v>
      </c>
      <c r="AI686" s="37" t="str" cm="1">
        <f t="array" ref="AI6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86">
        <v>0</v>
      </c>
      <c r="AK686" t="s">
        <v>2192</v>
      </c>
      <c r="AL686" s="17" t="s">
        <v>14774</v>
      </c>
    </row>
    <row r="687" spans="1:38" x14ac:dyDescent="0.3">
      <c r="A687">
        <v>686</v>
      </c>
      <c r="B687" t="s">
        <v>2193</v>
      </c>
      <c r="C687">
        <v>5.86</v>
      </c>
      <c r="D687">
        <v>11</v>
      </c>
      <c r="E687">
        <v>5.14</v>
      </c>
      <c r="F687">
        <v>1000</v>
      </c>
      <c r="G687">
        <f>Table1[[#This Row],[price]]*Table1[[#This Row],[units_sold]]</f>
        <v>5860</v>
      </c>
      <c r="H687" t="str" cm="1">
        <f t="array" ref="H6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87" t="s">
        <v>14088</v>
      </c>
      <c r="J687" s="28">
        <v>4.28</v>
      </c>
      <c r="K687" s="35" t="str" cm="1">
        <f t="array" ref="K6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87" s="29">
        <v>512</v>
      </c>
      <c r="M687" s="29">
        <v>310</v>
      </c>
      <c r="N687" s="29">
        <v>108</v>
      </c>
      <c r="O687" s="29">
        <v>46</v>
      </c>
      <c r="P687" s="29">
        <v>25</v>
      </c>
      <c r="Q687" s="30">
        <v>23</v>
      </c>
      <c r="R687">
        <v>1</v>
      </c>
      <c r="S687">
        <v>0</v>
      </c>
      <c r="T687">
        <v>1</v>
      </c>
      <c r="U687">
        <v>0</v>
      </c>
      <c r="V687" t="s">
        <v>70</v>
      </c>
      <c r="W687" t="s">
        <v>4024</v>
      </c>
      <c r="X687" t="s">
        <v>36</v>
      </c>
      <c r="Y687">
        <v>2</v>
      </c>
      <c r="Z687">
        <v>0</v>
      </c>
      <c r="AA687">
        <v>29</v>
      </c>
      <c r="AB687" t="str" cm="1">
        <f t="array" ref="AB6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87">
        <v>50</v>
      </c>
      <c r="AD687">
        <v>1</v>
      </c>
      <c r="AE687" t="s">
        <v>37</v>
      </c>
      <c r="AF687" t="s">
        <v>2195</v>
      </c>
      <c r="AG687">
        <v>904</v>
      </c>
      <c r="AH687">
        <v>4.2643805309999996</v>
      </c>
      <c r="AI687" s="37" t="str" cm="1">
        <f t="array" ref="AI6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87">
        <v>0</v>
      </c>
      <c r="AK687" t="s">
        <v>2196</v>
      </c>
      <c r="AL687" s="18" t="s">
        <v>14775</v>
      </c>
    </row>
    <row r="688" spans="1:38" x14ac:dyDescent="0.3">
      <c r="A688">
        <v>687</v>
      </c>
      <c r="B688" t="s">
        <v>2197</v>
      </c>
      <c r="C688">
        <v>9</v>
      </c>
      <c r="D688">
        <v>22</v>
      </c>
      <c r="E688">
        <v>13</v>
      </c>
      <c r="F688">
        <v>10000</v>
      </c>
      <c r="G688">
        <f>Table1[[#This Row],[price]]*Table1[[#This Row],[units_sold]]</f>
        <v>90000</v>
      </c>
      <c r="H688" t="str" cm="1">
        <f t="array" ref="H6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88" t="s">
        <v>14088</v>
      </c>
      <c r="J688" s="28">
        <v>3.82</v>
      </c>
      <c r="K688" s="35" t="str" cm="1">
        <f t="array" ref="K6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88" s="29">
        <v>1860</v>
      </c>
      <c r="M688" s="29">
        <v>891</v>
      </c>
      <c r="N688" s="29">
        <v>323</v>
      </c>
      <c r="O688" s="29">
        <v>280</v>
      </c>
      <c r="P688" s="29">
        <v>161</v>
      </c>
      <c r="Q688" s="30">
        <v>205</v>
      </c>
      <c r="R688">
        <v>0</v>
      </c>
      <c r="S688">
        <v>0</v>
      </c>
      <c r="T688">
        <v>0</v>
      </c>
      <c r="U688">
        <v>0</v>
      </c>
      <c r="V688" t="s">
        <v>64</v>
      </c>
      <c r="W688" t="s">
        <v>43</v>
      </c>
      <c r="X688" t="s">
        <v>36</v>
      </c>
      <c r="Y688">
        <v>3</v>
      </c>
      <c r="Z688">
        <v>0</v>
      </c>
      <c r="AA688">
        <v>18</v>
      </c>
      <c r="AB688" t="str" cm="1">
        <f t="array" ref="AB6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688">
        <v>50</v>
      </c>
      <c r="AE688" t="s">
        <v>37</v>
      </c>
      <c r="AF688" t="s">
        <v>476</v>
      </c>
      <c r="AG688">
        <v>9177</v>
      </c>
      <c r="AH688">
        <v>3.8740329080000002</v>
      </c>
      <c r="AI688" s="37" t="str" cm="1">
        <f t="array" ref="AI6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88">
        <v>0</v>
      </c>
      <c r="AK688" t="s">
        <v>2198</v>
      </c>
      <c r="AL688" s="17" t="s">
        <v>14776</v>
      </c>
    </row>
    <row r="689" spans="1:38" x14ac:dyDescent="0.3">
      <c r="A689">
        <v>688</v>
      </c>
      <c r="B689" t="s">
        <v>2199</v>
      </c>
      <c r="C689">
        <v>3.87</v>
      </c>
      <c r="D689">
        <v>4</v>
      </c>
      <c r="E689">
        <v>0.13</v>
      </c>
      <c r="F689">
        <v>1000</v>
      </c>
      <c r="G689">
        <f>Table1[[#This Row],[price]]*Table1[[#This Row],[units_sold]]</f>
        <v>3870</v>
      </c>
      <c r="H689" t="str" cm="1">
        <f t="array" ref="H6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89" t="s">
        <v>14088</v>
      </c>
      <c r="J689" s="28">
        <v>3.34</v>
      </c>
      <c r="K689" s="35" t="str" cm="1">
        <f t="array" ref="K6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89" s="29">
        <v>94</v>
      </c>
      <c r="M689" s="29">
        <v>33</v>
      </c>
      <c r="N689" s="29">
        <v>13</v>
      </c>
      <c r="O689" s="29">
        <v>19</v>
      </c>
      <c r="P689" s="29">
        <v>11</v>
      </c>
      <c r="Q689" s="30">
        <v>18</v>
      </c>
      <c r="R689">
        <v>0</v>
      </c>
      <c r="S689">
        <v>0</v>
      </c>
      <c r="T689">
        <v>0</v>
      </c>
      <c r="U689">
        <v>0</v>
      </c>
      <c r="V689" t="s">
        <v>576</v>
      </c>
      <c r="W689" t="s">
        <v>43</v>
      </c>
      <c r="X689" t="s">
        <v>36</v>
      </c>
      <c r="Y689">
        <v>1</v>
      </c>
      <c r="Z689">
        <v>0</v>
      </c>
      <c r="AA689">
        <v>22</v>
      </c>
      <c r="AB689" t="str" cm="1">
        <f t="array" ref="AB6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89">
        <v>50</v>
      </c>
      <c r="AE689" t="s">
        <v>37</v>
      </c>
      <c r="AF689" t="s">
        <v>2201</v>
      </c>
      <c r="AG689">
        <v>3117</v>
      </c>
      <c r="AH689">
        <v>4.1273660569999997</v>
      </c>
      <c r="AI689" s="37" t="str" cm="1">
        <f t="array" ref="AI6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89">
        <v>0</v>
      </c>
      <c r="AK689" t="s">
        <v>2202</v>
      </c>
      <c r="AL689" s="18" t="s">
        <v>14777</v>
      </c>
    </row>
    <row r="690" spans="1:38" x14ac:dyDescent="0.3">
      <c r="A690">
        <v>689</v>
      </c>
      <c r="B690" t="s">
        <v>2203</v>
      </c>
      <c r="C690">
        <v>9</v>
      </c>
      <c r="D690">
        <v>38</v>
      </c>
      <c r="E690">
        <v>29</v>
      </c>
      <c r="F690">
        <v>1000</v>
      </c>
      <c r="G690">
        <f>Table1[[#This Row],[price]]*Table1[[#This Row],[units_sold]]</f>
        <v>9000</v>
      </c>
      <c r="H690" t="str" cm="1">
        <f t="array" ref="H6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90" t="s">
        <v>14088</v>
      </c>
      <c r="J690" s="28">
        <v>4.5199999999999996</v>
      </c>
      <c r="K690" s="35" t="str" cm="1">
        <f t="array" ref="K6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690" s="29">
        <v>312</v>
      </c>
      <c r="M690" s="29">
        <v>216</v>
      </c>
      <c r="N690" s="29">
        <v>64</v>
      </c>
      <c r="O690" s="29">
        <v>16</v>
      </c>
      <c r="P690" s="29">
        <v>9</v>
      </c>
      <c r="Q690" s="30">
        <v>7</v>
      </c>
      <c r="R690">
        <v>1</v>
      </c>
      <c r="S690">
        <v>0</v>
      </c>
      <c r="T690">
        <v>1</v>
      </c>
      <c r="U690">
        <v>0</v>
      </c>
      <c r="V690" t="s">
        <v>34</v>
      </c>
      <c r="W690" t="s">
        <v>52</v>
      </c>
      <c r="X690" t="s">
        <v>36</v>
      </c>
      <c r="Y690">
        <v>3</v>
      </c>
      <c r="Z690">
        <v>0</v>
      </c>
      <c r="AA690">
        <v>55</v>
      </c>
      <c r="AB690" t="str" cm="1">
        <f t="array" ref="AB6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90">
        <v>50</v>
      </c>
      <c r="AD690">
        <v>1</v>
      </c>
      <c r="AE690" t="s">
        <v>37</v>
      </c>
      <c r="AF690" t="s">
        <v>2204</v>
      </c>
      <c r="AG690">
        <v>27740</v>
      </c>
      <c r="AH690">
        <v>4.3801730350000003</v>
      </c>
      <c r="AI690" s="37" t="str" cm="1">
        <f t="array" ref="AI6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90">
        <v>1</v>
      </c>
      <c r="AK690" t="s">
        <v>2205</v>
      </c>
      <c r="AL690" s="17" t="s">
        <v>14778</v>
      </c>
    </row>
    <row r="691" spans="1:38" x14ac:dyDescent="0.3">
      <c r="A691">
        <v>690</v>
      </c>
      <c r="B691" t="s">
        <v>2206</v>
      </c>
      <c r="C691">
        <v>5.74</v>
      </c>
      <c r="D691">
        <v>5</v>
      </c>
      <c r="E691">
        <v>-0.74</v>
      </c>
      <c r="F691">
        <v>100</v>
      </c>
      <c r="G691">
        <f>Table1[[#This Row],[price]]*Table1[[#This Row],[units_sold]]</f>
        <v>574</v>
      </c>
      <c r="H691" t="str" cm="1">
        <f t="array" ref="H6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91" t="s">
        <v>14089</v>
      </c>
      <c r="J691" s="28">
        <v>3.38</v>
      </c>
      <c r="K691" s="35" t="str" cm="1">
        <f t="array" ref="K6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91" s="29">
        <v>58</v>
      </c>
      <c r="M691" s="29">
        <v>24</v>
      </c>
      <c r="N691" s="29">
        <v>6</v>
      </c>
      <c r="O691" s="29">
        <v>11</v>
      </c>
      <c r="P691" s="29">
        <v>2</v>
      </c>
      <c r="Q691" s="30">
        <v>15</v>
      </c>
      <c r="R691">
        <v>0</v>
      </c>
      <c r="S691">
        <v>0</v>
      </c>
      <c r="T691">
        <v>0</v>
      </c>
      <c r="U691">
        <v>0</v>
      </c>
      <c r="V691" t="s">
        <v>51</v>
      </c>
      <c r="W691" t="s">
        <v>43</v>
      </c>
      <c r="X691" t="s">
        <v>36</v>
      </c>
      <c r="Y691">
        <v>2</v>
      </c>
      <c r="Z691">
        <v>0</v>
      </c>
      <c r="AA691">
        <v>30</v>
      </c>
      <c r="AB691" t="str" cm="1">
        <f t="array" ref="AB6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91">
        <v>50</v>
      </c>
      <c r="AD691">
        <v>1</v>
      </c>
      <c r="AE691" t="s">
        <v>37</v>
      </c>
      <c r="AF691" t="s">
        <v>254</v>
      </c>
      <c r="AG691">
        <v>66644</v>
      </c>
      <c r="AH691">
        <v>4.1375817780000004</v>
      </c>
      <c r="AI691" s="37" t="str" cm="1">
        <f t="array" ref="AI6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91">
        <v>1</v>
      </c>
      <c r="AK691" t="s">
        <v>2207</v>
      </c>
      <c r="AL691" s="18" t="s">
        <v>14779</v>
      </c>
    </row>
    <row r="692" spans="1:38" x14ac:dyDescent="0.3">
      <c r="A692">
        <v>691</v>
      </c>
      <c r="B692" t="s">
        <v>920</v>
      </c>
      <c r="C692">
        <v>9</v>
      </c>
      <c r="D692">
        <v>8</v>
      </c>
      <c r="E692">
        <v>-1</v>
      </c>
      <c r="F692">
        <v>10000</v>
      </c>
      <c r="G692">
        <f>Table1[[#This Row],[price]]*Table1[[#This Row],[units_sold]]</f>
        <v>90000</v>
      </c>
      <c r="H692" t="str" cm="1">
        <f t="array" ref="H6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692" t="s">
        <v>14089</v>
      </c>
      <c r="J692" s="28">
        <v>4.0599999999999996</v>
      </c>
      <c r="K692" s="35" t="str" cm="1">
        <f t="array" ref="K6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692" s="29">
        <v>1642</v>
      </c>
      <c r="M692" s="29">
        <v>894</v>
      </c>
      <c r="N692" s="29">
        <v>303</v>
      </c>
      <c r="O692" s="29">
        <v>224</v>
      </c>
      <c r="P692" s="29">
        <v>92</v>
      </c>
      <c r="Q692" s="30">
        <v>129</v>
      </c>
      <c r="R692">
        <v>0</v>
      </c>
      <c r="S692">
        <v>0</v>
      </c>
      <c r="T692">
        <v>0</v>
      </c>
      <c r="U692">
        <v>0</v>
      </c>
      <c r="V692" t="s">
        <v>4024</v>
      </c>
      <c r="W692" t="s">
        <v>35</v>
      </c>
      <c r="X692" t="s">
        <v>36</v>
      </c>
      <c r="Y692">
        <v>3</v>
      </c>
      <c r="Z692">
        <v>0</v>
      </c>
      <c r="AA692">
        <v>23</v>
      </c>
      <c r="AB692" t="str" cm="1">
        <f t="array" ref="AB6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92">
        <v>50</v>
      </c>
      <c r="AD692">
        <v>1</v>
      </c>
      <c r="AE692" t="s">
        <v>37</v>
      </c>
      <c r="AF692" t="s">
        <v>434</v>
      </c>
      <c r="AG692">
        <v>12309</v>
      </c>
      <c r="AH692">
        <v>4.0451702010000004</v>
      </c>
      <c r="AI692" s="37" t="str" cm="1">
        <f t="array" ref="AI6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92">
        <v>1</v>
      </c>
      <c r="AK692" t="s">
        <v>2209</v>
      </c>
      <c r="AL692" s="17" t="s">
        <v>14780</v>
      </c>
    </row>
    <row r="693" spans="1:38" x14ac:dyDescent="0.3">
      <c r="A693">
        <v>692</v>
      </c>
      <c r="B693" t="s">
        <v>2210</v>
      </c>
      <c r="C693">
        <v>8</v>
      </c>
      <c r="D693">
        <v>55</v>
      </c>
      <c r="E693">
        <v>47</v>
      </c>
      <c r="F693">
        <v>7</v>
      </c>
      <c r="G693">
        <f>Table1[[#This Row],[price]]*Table1[[#This Row],[units_sold]]</f>
        <v>56</v>
      </c>
      <c r="H693" t="str" cm="1">
        <f t="array" ref="H6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93" t="s">
        <v>14088</v>
      </c>
      <c r="J693" s="28">
        <v>5</v>
      </c>
      <c r="K693" s="35" t="str" cm="1">
        <f t="array" ref="K6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693" s="29">
        <v>1</v>
      </c>
      <c r="M693" s="29">
        <v>1</v>
      </c>
      <c r="N693" s="29">
        <v>0</v>
      </c>
      <c r="O693" s="29">
        <v>0</v>
      </c>
      <c r="P693" s="29">
        <v>0</v>
      </c>
      <c r="Q693" s="30">
        <v>0</v>
      </c>
      <c r="R693">
        <v>0</v>
      </c>
      <c r="S693">
        <v>0</v>
      </c>
      <c r="T693">
        <v>0</v>
      </c>
      <c r="U693">
        <v>0</v>
      </c>
      <c r="V693" t="s">
        <v>34</v>
      </c>
      <c r="W693" t="s">
        <v>35</v>
      </c>
      <c r="X693" t="s">
        <v>36</v>
      </c>
      <c r="Y693">
        <v>3</v>
      </c>
      <c r="Z693">
        <v>0</v>
      </c>
      <c r="AA693">
        <v>63</v>
      </c>
      <c r="AB693" t="str" cm="1">
        <f t="array" ref="AB6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693">
        <v>50</v>
      </c>
      <c r="AE693" t="s">
        <v>37</v>
      </c>
      <c r="AF693" t="s">
        <v>2211</v>
      </c>
      <c r="AG693">
        <v>6348</v>
      </c>
      <c r="AH693">
        <v>4.2485822310000003</v>
      </c>
      <c r="AI693" s="37" t="str" cm="1">
        <f t="array" ref="AI6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93">
        <v>0</v>
      </c>
      <c r="AK693" t="s">
        <v>2213</v>
      </c>
      <c r="AL693" s="18" t="s">
        <v>14781</v>
      </c>
    </row>
    <row r="694" spans="1:38" x14ac:dyDescent="0.3">
      <c r="A694">
        <v>693</v>
      </c>
      <c r="B694" t="s">
        <v>2214</v>
      </c>
      <c r="C694">
        <v>4.8600000000000003</v>
      </c>
      <c r="D694">
        <v>8</v>
      </c>
      <c r="E694">
        <v>3.14</v>
      </c>
      <c r="F694">
        <v>1000</v>
      </c>
      <c r="G694">
        <f>Table1[[#This Row],[price]]*Table1[[#This Row],[units_sold]]</f>
        <v>4860</v>
      </c>
      <c r="H694" t="str" cm="1">
        <f t="array" ref="H6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94" t="s">
        <v>14089</v>
      </c>
      <c r="J694" s="28">
        <v>3.89</v>
      </c>
      <c r="K694" s="35" t="str" cm="1">
        <f t="array" ref="K6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94" s="29">
        <v>115</v>
      </c>
      <c r="M694" s="29">
        <v>55</v>
      </c>
      <c r="N694" s="29">
        <v>23</v>
      </c>
      <c r="O694" s="29">
        <v>20</v>
      </c>
      <c r="P694" s="29">
        <v>3</v>
      </c>
      <c r="Q694" s="30">
        <v>14</v>
      </c>
      <c r="R694">
        <v>0</v>
      </c>
      <c r="S694">
        <v>0</v>
      </c>
      <c r="T694">
        <v>0</v>
      </c>
      <c r="U694">
        <v>0</v>
      </c>
      <c r="V694" t="s">
        <v>34</v>
      </c>
      <c r="W694" t="s">
        <v>43</v>
      </c>
      <c r="X694" t="s">
        <v>36</v>
      </c>
      <c r="Y694">
        <v>1</v>
      </c>
      <c r="Z694">
        <v>0</v>
      </c>
      <c r="AA694">
        <v>38</v>
      </c>
      <c r="AB694" t="str" cm="1">
        <f t="array" ref="AB6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94">
        <v>50</v>
      </c>
      <c r="AE694" t="s">
        <v>37</v>
      </c>
      <c r="AF694" t="s">
        <v>2215</v>
      </c>
      <c r="AG694">
        <v>21842</v>
      </c>
      <c r="AH694">
        <v>3.7899001920000002</v>
      </c>
      <c r="AI694" s="37" t="str" cm="1">
        <f t="array" ref="AI6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94">
        <v>1</v>
      </c>
      <c r="AK694" s="1" t="s">
        <v>2216</v>
      </c>
      <c r="AL694" s="17" t="s">
        <v>14782</v>
      </c>
    </row>
    <row r="695" spans="1:38" x14ac:dyDescent="0.3">
      <c r="A695">
        <v>694</v>
      </c>
      <c r="B695" t="s">
        <v>697</v>
      </c>
      <c r="C695">
        <v>12</v>
      </c>
      <c r="D695">
        <v>11</v>
      </c>
      <c r="E695">
        <v>-1</v>
      </c>
      <c r="F695">
        <v>50</v>
      </c>
      <c r="G695">
        <f>Table1[[#This Row],[price]]*Table1[[#This Row],[units_sold]]</f>
        <v>600</v>
      </c>
      <c r="H695" t="str" cm="1">
        <f t="array" ref="H6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95" t="s">
        <v>14089</v>
      </c>
      <c r="J695" s="28">
        <v>3.29</v>
      </c>
      <c r="K695" s="35" t="str" cm="1">
        <f t="array" ref="K6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95" s="29">
        <v>7</v>
      </c>
      <c r="M695" s="29">
        <v>1</v>
      </c>
      <c r="N695" s="29">
        <v>3</v>
      </c>
      <c r="O695" s="29">
        <v>1</v>
      </c>
      <c r="P695" s="29">
        <v>1</v>
      </c>
      <c r="Q695" s="30">
        <v>1</v>
      </c>
      <c r="R695">
        <v>0</v>
      </c>
      <c r="S695">
        <v>0</v>
      </c>
      <c r="T695">
        <v>0</v>
      </c>
      <c r="U695">
        <v>0</v>
      </c>
      <c r="V695" t="s">
        <v>70</v>
      </c>
      <c r="W695" t="s">
        <v>4023</v>
      </c>
      <c r="X695" t="s">
        <v>36</v>
      </c>
      <c r="Y695">
        <v>3</v>
      </c>
      <c r="Z695">
        <v>0</v>
      </c>
      <c r="AA695">
        <v>36</v>
      </c>
      <c r="AB695" t="str" cm="1">
        <f t="array" ref="AB6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95">
        <v>50</v>
      </c>
      <c r="AE695" t="s">
        <v>37</v>
      </c>
      <c r="AF695" t="s">
        <v>2217</v>
      </c>
      <c r="AG695">
        <v>28</v>
      </c>
      <c r="AH695">
        <v>3.4642857139999998</v>
      </c>
      <c r="AI695" s="37" t="str" cm="1">
        <f t="array" ref="AI6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695">
        <v>0</v>
      </c>
      <c r="AK695" t="s">
        <v>2218</v>
      </c>
      <c r="AL695" s="18" t="s">
        <v>14540</v>
      </c>
    </row>
    <row r="696" spans="1:38" x14ac:dyDescent="0.3">
      <c r="A696">
        <v>695</v>
      </c>
      <c r="B696" t="s">
        <v>2219</v>
      </c>
      <c r="C696">
        <v>15</v>
      </c>
      <c r="D696">
        <v>25</v>
      </c>
      <c r="E696">
        <v>10</v>
      </c>
      <c r="F696">
        <v>1000</v>
      </c>
      <c r="G696">
        <f>Table1[[#This Row],[price]]*Table1[[#This Row],[units_sold]]</f>
        <v>15000</v>
      </c>
      <c r="H696" t="str" cm="1">
        <f t="array" ref="H6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696" t="s">
        <v>14089</v>
      </c>
      <c r="J696" s="28">
        <v>3.3</v>
      </c>
      <c r="K696" s="35" t="str" cm="1">
        <f t="array" ref="K6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96" s="29">
        <v>408</v>
      </c>
      <c r="M696" s="29">
        <v>129</v>
      </c>
      <c r="N696" s="29">
        <v>67</v>
      </c>
      <c r="O696" s="29">
        <v>91</v>
      </c>
      <c r="P696" s="29">
        <v>41</v>
      </c>
      <c r="Q696" s="30">
        <v>80</v>
      </c>
      <c r="R696">
        <v>0</v>
      </c>
      <c r="S696">
        <v>0</v>
      </c>
      <c r="T696">
        <v>0</v>
      </c>
      <c r="U696">
        <v>0</v>
      </c>
      <c r="V696" t="s">
        <v>42</v>
      </c>
      <c r="W696" t="s">
        <v>101</v>
      </c>
      <c r="X696" t="s">
        <v>36</v>
      </c>
      <c r="Y696">
        <v>4</v>
      </c>
      <c r="Z696">
        <v>0</v>
      </c>
      <c r="AA696">
        <v>25</v>
      </c>
      <c r="AB696" t="str" cm="1">
        <f t="array" ref="AB6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696">
        <v>50</v>
      </c>
      <c r="AE696" t="s">
        <v>37</v>
      </c>
      <c r="AF696" t="s">
        <v>2220</v>
      </c>
      <c r="AG696">
        <v>1335</v>
      </c>
      <c r="AH696">
        <v>3.9490636700000001</v>
      </c>
      <c r="AI696" s="37" t="str" cm="1">
        <f t="array" ref="AI6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96">
        <v>0</v>
      </c>
      <c r="AK696" t="s">
        <v>2221</v>
      </c>
      <c r="AL696" s="17" t="s">
        <v>14783</v>
      </c>
    </row>
    <row r="697" spans="1:38" x14ac:dyDescent="0.3">
      <c r="A697">
        <v>696</v>
      </c>
      <c r="B697" t="s">
        <v>2222</v>
      </c>
      <c r="C697">
        <v>3.91</v>
      </c>
      <c r="D697">
        <v>4</v>
      </c>
      <c r="E697">
        <v>0.09</v>
      </c>
      <c r="F697">
        <v>1000</v>
      </c>
      <c r="G697">
        <f>Table1[[#This Row],[price]]*Table1[[#This Row],[units_sold]]</f>
        <v>3910</v>
      </c>
      <c r="H697" t="str" cm="1">
        <f t="array" ref="H6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97" t="s">
        <v>14089</v>
      </c>
      <c r="J697" s="28">
        <v>3.73</v>
      </c>
      <c r="K697" s="35" t="str" cm="1">
        <f t="array" ref="K6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697" s="29">
        <v>145</v>
      </c>
      <c r="M697" s="29">
        <v>64</v>
      </c>
      <c r="N697" s="29">
        <v>30</v>
      </c>
      <c r="O697" s="29">
        <v>18</v>
      </c>
      <c r="P697" s="29">
        <v>14</v>
      </c>
      <c r="Q697" s="30">
        <v>19</v>
      </c>
      <c r="R697">
        <v>0</v>
      </c>
      <c r="S697">
        <v>0</v>
      </c>
      <c r="T697">
        <v>0</v>
      </c>
      <c r="U697">
        <v>0</v>
      </c>
      <c r="V697" t="s">
        <v>51</v>
      </c>
      <c r="W697" t="s">
        <v>52</v>
      </c>
      <c r="X697" t="s">
        <v>36</v>
      </c>
      <c r="Y697">
        <v>1</v>
      </c>
      <c r="Z697">
        <v>0</v>
      </c>
      <c r="AA697">
        <v>48</v>
      </c>
      <c r="AB697" t="str" cm="1">
        <f t="array" ref="AB6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97">
        <v>50</v>
      </c>
      <c r="AD697">
        <v>1</v>
      </c>
      <c r="AE697" t="s">
        <v>37</v>
      </c>
      <c r="AF697" t="s">
        <v>763</v>
      </c>
      <c r="AG697">
        <v>32168</v>
      </c>
      <c r="AH697">
        <v>3.884543646</v>
      </c>
      <c r="AI697" s="37" t="str" cm="1">
        <f t="array" ref="AI6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697">
        <v>0</v>
      </c>
      <c r="AK697" s="1" t="s">
        <v>2223</v>
      </c>
      <c r="AL697" s="18" t="s">
        <v>14517</v>
      </c>
    </row>
    <row r="698" spans="1:38" x14ac:dyDescent="0.3">
      <c r="A698">
        <v>697</v>
      </c>
      <c r="B698" t="s">
        <v>2224</v>
      </c>
      <c r="C698">
        <v>11</v>
      </c>
      <c r="D698">
        <v>14</v>
      </c>
      <c r="E698">
        <v>3</v>
      </c>
      <c r="F698">
        <v>100</v>
      </c>
      <c r="G698">
        <f>Table1[[#This Row],[price]]*Table1[[#This Row],[units_sold]]</f>
        <v>1100</v>
      </c>
      <c r="H698" t="str" cm="1">
        <f t="array" ref="H6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98" t="s">
        <v>14088</v>
      </c>
      <c r="J698" s="28">
        <v>3.16</v>
      </c>
      <c r="K698" s="35" t="str" cm="1">
        <f t="array" ref="K6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98" s="29">
        <v>38</v>
      </c>
      <c r="M698" s="29">
        <v>11</v>
      </c>
      <c r="N698" s="29">
        <v>7</v>
      </c>
      <c r="O698" s="29">
        <v>7</v>
      </c>
      <c r="P698" s="29">
        <v>3</v>
      </c>
      <c r="Q698" s="30">
        <v>10</v>
      </c>
      <c r="R698">
        <v>0</v>
      </c>
      <c r="S698">
        <v>0</v>
      </c>
      <c r="T698">
        <v>0</v>
      </c>
      <c r="U698">
        <v>0</v>
      </c>
      <c r="V698" t="s">
        <v>70</v>
      </c>
      <c r="W698" t="s">
        <v>35</v>
      </c>
      <c r="X698" t="s">
        <v>36</v>
      </c>
      <c r="Y698">
        <v>3</v>
      </c>
      <c r="Z698">
        <v>0</v>
      </c>
      <c r="AA698">
        <v>94</v>
      </c>
      <c r="AB698" t="str" cm="1">
        <f t="array" ref="AB6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698">
        <v>50</v>
      </c>
      <c r="AE698" t="s">
        <v>37</v>
      </c>
      <c r="AF698" t="s">
        <v>2225</v>
      </c>
      <c r="AG698">
        <v>38985</v>
      </c>
      <c r="AH698">
        <v>4.0642298319999997</v>
      </c>
      <c r="AI698" s="37" t="str" cm="1">
        <f t="array" ref="AI6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98">
        <v>0</v>
      </c>
      <c r="AK698" t="s">
        <v>2227</v>
      </c>
      <c r="AL698" s="17" t="s">
        <v>14784</v>
      </c>
    </row>
    <row r="699" spans="1:38" x14ac:dyDescent="0.3">
      <c r="A699">
        <v>698</v>
      </c>
      <c r="B699" t="s">
        <v>2228</v>
      </c>
      <c r="C699">
        <v>11</v>
      </c>
      <c r="D699">
        <v>84</v>
      </c>
      <c r="E699">
        <v>73</v>
      </c>
      <c r="F699">
        <v>100</v>
      </c>
      <c r="G699">
        <f>Table1[[#This Row],[price]]*Table1[[#This Row],[units_sold]]</f>
        <v>1100</v>
      </c>
      <c r="H699" t="str" cm="1">
        <f t="array" ref="H6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699" t="s">
        <v>14088</v>
      </c>
      <c r="J699" s="28">
        <v>3.46</v>
      </c>
      <c r="K699" s="35" t="str" cm="1">
        <f t="array" ref="K6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699" s="29">
        <v>56</v>
      </c>
      <c r="M699" s="29">
        <v>23</v>
      </c>
      <c r="N699" s="29">
        <v>9</v>
      </c>
      <c r="O699" s="29">
        <v>8</v>
      </c>
      <c r="P699" s="29">
        <v>3</v>
      </c>
      <c r="Q699" s="30">
        <v>13</v>
      </c>
      <c r="R699">
        <v>0</v>
      </c>
      <c r="S699">
        <v>0</v>
      </c>
      <c r="T699">
        <v>0</v>
      </c>
      <c r="U699">
        <v>0</v>
      </c>
      <c r="V699" t="s">
        <v>100</v>
      </c>
      <c r="W699" t="s">
        <v>35</v>
      </c>
      <c r="X699" t="s">
        <v>36</v>
      </c>
      <c r="Y699">
        <v>3</v>
      </c>
      <c r="Z699">
        <v>0</v>
      </c>
      <c r="AA699">
        <v>40</v>
      </c>
      <c r="AB699" t="str" cm="1">
        <f t="array" ref="AB6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699">
        <v>50</v>
      </c>
      <c r="AD699">
        <v>1</v>
      </c>
      <c r="AE699" t="s">
        <v>37</v>
      </c>
      <c r="AF699" t="s">
        <v>1724</v>
      </c>
      <c r="AG699">
        <v>90105</v>
      </c>
      <c r="AH699">
        <v>4.2012984849999997</v>
      </c>
      <c r="AI699" s="37" t="str" cm="1">
        <f t="array" ref="AI6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699">
        <v>1</v>
      </c>
      <c r="AK699" t="s">
        <v>2230</v>
      </c>
      <c r="AL699" s="18" t="s">
        <v>14785</v>
      </c>
    </row>
    <row r="700" spans="1:38" x14ac:dyDescent="0.3">
      <c r="A700">
        <v>699</v>
      </c>
      <c r="B700" t="s">
        <v>2231</v>
      </c>
      <c r="C700">
        <v>8</v>
      </c>
      <c r="D700">
        <v>30</v>
      </c>
      <c r="E700">
        <v>22</v>
      </c>
      <c r="F700">
        <v>10000</v>
      </c>
      <c r="G700">
        <f>Table1[[#This Row],[price]]*Table1[[#This Row],[units_sold]]</f>
        <v>80000</v>
      </c>
      <c r="H700" t="str" cm="1">
        <f t="array" ref="H7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00" t="s">
        <v>14089</v>
      </c>
      <c r="J700" s="28">
        <v>4.18</v>
      </c>
      <c r="K700" s="35" t="str" cm="1">
        <f t="array" ref="K7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00" s="29">
        <v>1352</v>
      </c>
      <c r="M700" s="29">
        <v>777</v>
      </c>
      <c r="N700" s="29">
        <v>274</v>
      </c>
      <c r="O700" s="29">
        <v>155</v>
      </c>
      <c r="P700" s="29">
        <v>55</v>
      </c>
      <c r="Q700" s="30">
        <v>91</v>
      </c>
      <c r="R700">
        <v>0</v>
      </c>
      <c r="S700">
        <v>0</v>
      </c>
      <c r="T700">
        <v>0</v>
      </c>
      <c r="U700">
        <v>0</v>
      </c>
      <c r="V700" t="s">
        <v>42</v>
      </c>
      <c r="W700" t="s">
        <v>52</v>
      </c>
      <c r="X700" t="s">
        <v>36</v>
      </c>
      <c r="Y700">
        <v>2</v>
      </c>
      <c r="Z700">
        <v>0</v>
      </c>
      <c r="AA700">
        <v>33</v>
      </c>
      <c r="AB700" t="str" cm="1">
        <f t="array" ref="AB7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00">
        <v>50</v>
      </c>
      <c r="AE700" t="s">
        <v>37</v>
      </c>
      <c r="AF700" t="s">
        <v>2232</v>
      </c>
      <c r="AG700">
        <v>25356</v>
      </c>
      <c r="AH700">
        <v>3.9025477199999998</v>
      </c>
      <c r="AI700" s="37" t="str" cm="1">
        <f t="array" ref="AI7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00">
        <v>0</v>
      </c>
      <c r="AK700" t="s">
        <v>2233</v>
      </c>
      <c r="AL700" s="17" t="s">
        <v>14786</v>
      </c>
    </row>
    <row r="701" spans="1:38" x14ac:dyDescent="0.3">
      <c r="A701">
        <v>700</v>
      </c>
      <c r="B701" t="s">
        <v>2234</v>
      </c>
      <c r="C701">
        <v>14</v>
      </c>
      <c r="D701">
        <v>12</v>
      </c>
      <c r="E701">
        <v>-2</v>
      </c>
      <c r="F701">
        <v>10000</v>
      </c>
      <c r="G701">
        <f>Table1[[#This Row],[price]]*Table1[[#This Row],[units_sold]]</f>
        <v>140000</v>
      </c>
      <c r="H701" t="str" cm="1">
        <f t="array" ref="H7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01" t="s">
        <v>14089</v>
      </c>
      <c r="J701" s="28">
        <v>4.3600000000000003</v>
      </c>
      <c r="K701" s="35" t="str" cm="1">
        <f t="array" ref="K7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01" s="29">
        <v>2010</v>
      </c>
      <c r="M701" s="29">
        <v>1271</v>
      </c>
      <c r="N701" s="29">
        <v>400</v>
      </c>
      <c r="O701" s="29">
        <v>200</v>
      </c>
      <c r="P701" s="29">
        <v>69</v>
      </c>
      <c r="Q701" s="30">
        <v>70</v>
      </c>
      <c r="R701">
        <v>1</v>
      </c>
      <c r="S701">
        <v>0</v>
      </c>
      <c r="T701">
        <v>1</v>
      </c>
      <c r="U701">
        <v>0</v>
      </c>
      <c r="V701" t="s">
        <v>70</v>
      </c>
      <c r="W701" t="s">
        <v>52</v>
      </c>
      <c r="X701" t="s">
        <v>36</v>
      </c>
      <c r="Y701">
        <v>3</v>
      </c>
      <c r="Z701">
        <v>0</v>
      </c>
      <c r="AA701">
        <v>38</v>
      </c>
      <c r="AB701" t="str" cm="1">
        <f t="array" ref="AB7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01">
        <v>50</v>
      </c>
      <c r="AD701">
        <v>1</v>
      </c>
      <c r="AE701" t="s">
        <v>37</v>
      </c>
      <c r="AF701" t="s">
        <v>1494</v>
      </c>
      <c r="AG701">
        <v>22765</v>
      </c>
      <c r="AH701">
        <v>4.2381726329999996</v>
      </c>
      <c r="AI701" s="37" t="str" cm="1">
        <f t="array" ref="AI7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01">
        <v>0</v>
      </c>
      <c r="AK701" t="s">
        <v>2235</v>
      </c>
      <c r="AL701" s="18" t="s">
        <v>14787</v>
      </c>
    </row>
    <row r="702" spans="1:38" x14ac:dyDescent="0.3">
      <c r="A702">
        <v>701</v>
      </c>
      <c r="B702" t="s">
        <v>172</v>
      </c>
      <c r="C702">
        <v>7</v>
      </c>
      <c r="D702">
        <v>33</v>
      </c>
      <c r="E702">
        <v>26</v>
      </c>
      <c r="F702">
        <v>50</v>
      </c>
      <c r="G702">
        <f>Table1[[#This Row],[price]]*Table1[[#This Row],[units_sold]]</f>
        <v>350</v>
      </c>
      <c r="H702" t="str" cm="1">
        <f t="array" ref="H7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02" t="s">
        <v>14088</v>
      </c>
      <c r="J702" s="28">
        <v>3</v>
      </c>
      <c r="K702" s="35" t="str" cm="1">
        <f t="array" ref="K7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02" s="29">
        <v>2</v>
      </c>
      <c r="M702" s="29">
        <v>0</v>
      </c>
      <c r="N702" s="29">
        <v>1</v>
      </c>
      <c r="O702" s="29">
        <v>0</v>
      </c>
      <c r="P702" s="29">
        <v>1</v>
      </c>
      <c r="Q702" s="30">
        <v>0</v>
      </c>
      <c r="R702">
        <v>0</v>
      </c>
      <c r="S702">
        <v>0</v>
      </c>
      <c r="T702">
        <v>0</v>
      </c>
      <c r="U702">
        <v>0</v>
      </c>
      <c r="V702" t="s">
        <v>64</v>
      </c>
      <c r="W702" t="s">
        <v>52</v>
      </c>
      <c r="X702" t="s">
        <v>36</v>
      </c>
      <c r="Y702">
        <v>2</v>
      </c>
      <c r="Z702">
        <v>0</v>
      </c>
      <c r="AA702">
        <v>41</v>
      </c>
      <c r="AB702" t="str" cm="1">
        <f t="array" ref="AB7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02">
        <v>50</v>
      </c>
      <c r="AD702">
        <v>1</v>
      </c>
      <c r="AE702" t="s">
        <v>37</v>
      </c>
      <c r="AF702" t="s">
        <v>650</v>
      </c>
      <c r="AG702">
        <v>25222</v>
      </c>
      <c r="AH702">
        <v>4.0015462690000003</v>
      </c>
      <c r="AI702" s="37" t="str" cm="1">
        <f t="array" ref="AI7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02">
        <v>0</v>
      </c>
      <c r="AK702" t="s">
        <v>2236</v>
      </c>
      <c r="AL702" s="17" t="s">
        <v>14788</v>
      </c>
    </row>
    <row r="703" spans="1:38" x14ac:dyDescent="0.3">
      <c r="A703">
        <v>702</v>
      </c>
      <c r="B703" t="s">
        <v>2237</v>
      </c>
      <c r="C703">
        <v>6</v>
      </c>
      <c r="D703">
        <v>11</v>
      </c>
      <c r="E703">
        <v>5</v>
      </c>
      <c r="F703">
        <v>100</v>
      </c>
      <c r="G703">
        <f>Table1[[#This Row],[price]]*Table1[[#This Row],[units_sold]]</f>
        <v>600</v>
      </c>
      <c r="H703" t="str" cm="1">
        <f t="array" ref="H7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03" t="s">
        <v>14088</v>
      </c>
      <c r="J703" s="28">
        <v>4</v>
      </c>
      <c r="K703" s="35" t="str" cm="1">
        <f t="array" ref="K7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03" s="29">
        <v>35</v>
      </c>
      <c r="M703" s="29">
        <v>21</v>
      </c>
      <c r="N703" s="29">
        <v>5</v>
      </c>
      <c r="O703" s="29">
        <v>2</v>
      </c>
      <c r="P703" s="29">
        <v>2</v>
      </c>
      <c r="Q703" s="30">
        <v>5</v>
      </c>
      <c r="R703">
        <v>0</v>
      </c>
      <c r="S703">
        <v>0</v>
      </c>
      <c r="T703">
        <v>0</v>
      </c>
      <c r="U703">
        <v>0</v>
      </c>
      <c r="V703" t="s">
        <v>42</v>
      </c>
      <c r="W703" t="s">
        <v>79</v>
      </c>
      <c r="X703" t="s">
        <v>36</v>
      </c>
      <c r="Y703">
        <v>2</v>
      </c>
      <c r="Z703">
        <v>0</v>
      </c>
      <c r="AA703">
        <v>25</v>
      </c>
      <c r="AB703" t="str" cm="1">
        <f t="array" ref="AB7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03">
        <v>50</v>
      </c>
      <c r="AE703" t="s">
        <v>37</v>
      </c>
      <c r="AF703" t="s">
        <v>2238</v>
      </c>
      <c r="AG703">
        <v>3245</v>
      </c>
      <c r="AH703">
        <v>3.774114022</v>
      </c>
      <c r="AI703" s="37" t="str" cm="1">
        <f t="array" ref="AI7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03">
        <v>0</v>
      </c>
      <c r="AK703" t="s">
        <v>2239</v>
      </c>
      <c r="AL703" s="18" t="s">
        <v>14789</v>
      </c>
    </row>
    <row r="704" spans="1:38" x14ac:dyDescent="0.3">
      <c r="A704">
        <v>703</v>
      </c>
      <c r="B704" t="s">
        <v>2240</v>
      </c>
      <c r="C704">
        <v>6</v>
      </c>
      <c r="D704">
        <v>6</v>
      </c>
      <c r="E704">
        <v>0</v>
      </c>
      <c r="F704">
        <v>1000</v>
      </c>
      <c r="G704">
        <f>Table1[[#This Row],[price]]*Table1[[#This Row],[units_sold]]</f>
        <v>6000</v>
      </c>
      <c r="H704" t="str" cm="1">
        <f t="array" ref="H7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04" t="s">
        <v>14088</v>
      </c>
      <c r="J704" s="28">
        <v>4.18</v>
      </c>
      <c r="K704" s="35" t="str" cm="1">
        <f t="array" ref="K7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04" s="29">
        <v>352</v>
      </c>
      <c r="M704" s="29">
        <v>211</v>
      </c>
      <c r="N704" s="29">
        <v>59</v>
      </c>
      <c r="O704" s="29">
        <v>40</v>
      </c>
      <c r="P704" s="29">
        <v>17</v>
      </c>
      <c r="Q704" s="30">
        <v>25</v>
      </c>
      <c r="R704">
        <v>0</v>
      </c>
      <c r="S704">
        <v>0</v>
      </c>
      <c r="T704">
        <v>0</v>
      </c>
      <c r="U704">
        <v>0</v>
      </c>
      <c r="V704" t="s">
        <v>51</v>
      </c>
      <c r="W704" t="s">
        <v>43</v>
      </c>
      <c r="X704" t="s">
        <v>36</v>
      </c>
      <c r="Y704">
        <v>2</v>
      </c>
      <c r="Z704">
        <v>0</v>
      </c>
      <c r="AA704">
        <v>37</v>
      </c>
      <c r="AB704" t="str" cm="1">
        <f t="array" ref="AB7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04">
        <v>50</v>
      </c>
      <c r="AE704" t="s">
        <v>37</v>
      </c>
      <c r="AF704" t="s">
        <v>2241</v>
      </c>
      <c r="AG704">
        <v>17738</v>
      </c>
      <c r="AH704">
        <v>3.9359003270000001</v>
      </c>
      <c r="AI704" s="37" t="str" cm="1">
        <f t="array" ref="AI7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04">
        <v>0</v>
      </c>
      <c r="AK704" t="s">
        <v>2242</v>
      </c>
      <c r="AL704" s="17" t="s">
        <v>14790</v>
      </c>
    </row>
    <row r="705" spans="1:38" x14ac:dyDescent="0.3">
      <c r="A705">
        <v>704</v>
      </c>
      <c r="B705" t="s">
        <v>2243</v>
      </c>
      <c r="C705">
        <v>8</v>
      </c>
      <c r="D705">
        <v>7</v>
      </c>
      <c r="E705">
        <v>-1</v>
      </c>
      <c r="F705">
        <v>20000</v>
      </c>
      <c r="G705">
        <f>Table1[[#This Row],[price]]*Table1[[#This Row],[units_sold]]</f>
        <v>160000</v>
      </c>
      <c r="H705" t="str" cm="1">
        <f t="array" ref="H7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705" t="s">
        <v>14088</v>
      </c>
      <c r="J705" s="28">
        <v>3.96</v>
      </c>
      <c r="K705" s="35" t="str" cm="1">
        <f t="array" ref="K7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05" s="29">
        <v>3761</v>
      </c>
      <c r="M705" s="29">
        <v>1958</v>
      </c>
      <c r="N705" s="29">
        <v>675</v>
      </c>
      <c r="O705" s="29">
        <v>518</v>
      </c>
      <c r="P705" s="29">
        <v>242</v>
      </c>
      <c r="Q705" s="30">
        <v>368</v>
      </c>
      <c r="R705">
        <v>0</v>
      </c>
      <c r="S705">
        <v>0</v>
      </c>
      <c r="T705">
        <v>0</v>
      </c>
      <c r="U705">
        <v>0</v>
      </c>
      <c r="V705" t="s">
        <v>64</v>
      </c>
      <c r="W705" t="s">
        <v>52</v>
      </c>
      <c r="X705" t="s">
        <v>36</v>
      </c>
      <c r="Y705">
        <v>2</v>
      </c>
      <c r="Z705">
        <v>0</v>
      </c>
      <c r="AA705">
        <v>20</v>
      </c>
      <c r="AB705" t="str" cm="1">
        <f t="array" ref="AB7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05">
        <v>50</v>
      </c>
      <c r="AE705" t="s">
        <v>37</v>
      </c>
      <c r="AF705" t="s">
        <v>2244</v>
      </c>
      <c r="AG705">
        <v>12476</v>
      </c>
      <c r="AH705">
        <v>3.9987976920000001</v>
      </c>
      <c r="AI705" s="37" t="str" cm="1">
        <f t="array" ref="AI7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05">
        <v>0</v>
      </c>
      <c r="AK705" t="s">
        <v>2246</v>
      </c>
      <c r="AL705" s="18" t="s">
        <v>14791</v>
      </c>
    </row>
    <row r="706" spans="1:38" x14ac:dyDescent="0.3">
      <c r="A706">
        <v>705</v>
      </c>
      <c r="B706" t="s">
        <v>2247</v>
      </c>
      <c r="C706">
        <v>12</v>
      </c>
      <c r="D706">
        <v>48</v>
      </c>
      <c r="E706">
        <v>36</v>
      </c>
      <c r="F706">
        <v>1000</v>
      </c>
      <c r="G706">
        <f>Table1[[#This Row],[price]]*Table1[[#This Row],[units_sold]]</f>
        <v>12000</v>
      </c>
      <c r="H706" t="str" cm="1">
        <f t="array" ref="H7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06" t="s">
        <v>14089</v>
      </c>
      <c r="J706" s="28">
        <v>3.98</v>
      </c>
      <c r="K706" s="35" t="str" cm="1">
        <f t="array" ref="K7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06" s="29">
        <v>131</v>
      </c>
      <c r="M706" s="29">
        <v>64</v>
      </c>
      <c r="N706" s="29">
        <v>29</v>
      </c>
      <c r="O706" s="29">
        <v>21</v>
      </c>
      <c r="P706" s="29">
        <v>6</v>
      </c>
      <c r="Q706" s="30">
        <v>11</v>
      </c>
      <c r="R706">
        <v>0</v>
      </c>
      <c r="S706">
        <v>0</v>
      </c>
      <c r="T706">
        <v>0</v>
      </c>
      <c r="U706">
        <v>0</v>
      </c>
      <c r="V706" t="s">
        <v>100</v>
      </c>
      <c r="W706" t="s">
        <v>52</v>
      </c>
      <c r="X706" t="s">
        <v>36</v>
      </c>
      <c r="Y706">
        <v>3</v>
      </c>
      <c r="Z706">
        <v>0</v>
      </c>
      <c r="AA706">
        <v>43</v>
      </c>
      <c r="AB706" t="str" cm="1">
        <f t="array" ref="AB7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06">
        <v>50</v>
      </c>
      <c r="AE706" t="s">
        <v>37</v>
      </c>
      <c r="AF706" t="s">
        <v>880</v>
      </c>
      <c r="AG706">
        <v>42919</v>
      </c>
      <c r="AH706">
        <v>4.1059670539999997</v>
      </c>
      <c r="AI706" s="37" t="str" cm="1">
        <f t="array" ref="AI7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06">
        <v>0</v>
      </c>
      <c r="AK706" t="s">
        <v>2248</v>
      </c>
      <c r="AL706" s="17" t="s">
        <v>14792</v>
      </c>
    </row>
    <row r="707" spans="1:38" x14ac:dyDescent="0.3">
      <c r="A707">
        <v>706</v>
      </c>
      <c r="B707" t="s">
        <v>2249</v>
      </c>
      <c r="C707">
        <v>5.65</v>
      </c>
      <c r="D707">
        <v>33</v>
      </c>
      <c r="E707">
        <v>27.35</v>
      </c>
      <c r="F707">
        <v>1000</v>
      </c>
      <c r="G707">
        <f>Table1[[#This Row],[price]]*Table1[[#This Row],[units_sold]]</f>
        <v>5650</v>
      </c>
      <c r="H707" t="str" cm="1">
        <f t="array" ref="H7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07" t="s">
        <v>14088</v>
      </c>
      <c r="J707" s="28">
        <v>3.39</v>
      </c>
      <c r="K707" s="35" t="str" cm="1">
        <f t="array" ref="K7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07" s="29">
        <v>192</v>
      </c>
      <c r="M707" s="29">
        <v>67</v>
      </c>
      <c r="N707" s="29">
        <v>34</v>
      </c>
      <c r="O707" s="29">
        <v>34</v>
      </c>
      <c r="P707" s="29">
        <v>20</v>
      </c>
      <c r="Q707" s="30">
        <v>37</v>
      </c>
      <c r="R707">
        <v>0</v>
      </c>
      <c r="S707">
        <v>0</v>
      </c>
      <c r="T707">
        <v>0</v>
      </c>
      <c r="U707">
        <v>0</v>
      </c>
      <c r="V707" t="s">
        <v>42</v>
      </c>
      <c r="W707" t="s">
        <v>35</v>
      </c>
      <c r="X707" t="s">
        <v>36</v>
      </c>
      <c r="Y707">
        <v>2</v>
      </c>
      <c r="Z707">
        <v>0</v>
      </c>
      <c r="AA707">
        <v>41</v>
      </c>
      <c r="AB707" t="str" cm="1">
        <f t="array" ref="AB7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07">
        <v>50</v>
      </c>
      <c r="AD707">
        <v>1</v>
      </c>
      <c r="AE707" t="s">
        <v>37</v>
      </c>
      <c r="AF707" t="s">
        <v>2250</v>
      </c>
      <c r="AG707">
        <v>37956</v>
      </c>
      <c r="AH707">
        <v>4.0303772789999996</v>
      </c>
      <c r="AI707" s="37" t="str" cm="1">
        <f t="array" ref="AI7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07">
        <v>0</v>
      </c>
      <c r="AK707" t="s">
        <v>2252</v>
      </c>
      <c r="AL707" s="18" t="s">
        <v>14793</v>
      </c>
    </row>
    <row r="708" spans="1:38" x14ac:dyDescent="0.3">
      <c r="A708">
        <v>707</v>
      </c>
      <c r="B708" t="s">
        <v>2253</v>
      </c>
      <c r="C708">
        <v>11</v>
      </c>
      <c r="D708">
        <v>11</v>
      </c>
      <c r="E708">
        <v>0</v>
      </c>
      <c r="F708">
        <v>1000</v>
      </c>
      <c r="G708">
        <f>Table1[[#This Row],[price]]*Table1[[#This Row],[units_sold]]</f>
        <v>11000</v>
      </c>
      <c r="H708" t="str" cm="1">
        <f t="array" ref="H7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08" t="s">
        <v>14088</v>
      </c>
      <c r="J708" s="28">
        <v>4.46</v>
      </c>
      <c r="K708" s="35" t="str" cm="1">
        <f t="array" ref="K7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08" s="29">
        <v>217</v>
      </c>
      <c r="M708" s="29">
        <v>147</v>
      </c>
      <c r="N708" s="29">
        <v>40</v>
      </c>
      <c r="O708" s="29">
        <v>18</v>
      </c>
      <c r="P708" s="29">
        <v>6</v>
      </c>
      <c r="Q708" s="30">
        <v>6</v>
      </c>
      <c r="R708">
        <v>1</v>
      </c>
      <c r="S708">
        <v>0</v>
      </c>
      <c r="T708">
        <v>1</v>
      </c>
      <c r="U708">
        <v>0</v>
      </c>
      <c r="V708" t="s">
        <v>144</v>
      </c>
      <c r="W708" t="s">
        <v>35</v>
      </c>
      <c r="X708" t="s">
        <v>36</v>
      </c>
      <c r="Y708">
        <v>3</v>
      </c>
      <c r="Z708">
        <v>0</v>
      </c>
      <c r="AA708">
        <v>41</v>
      </c>
      <c r="AB708" t="str" cm="1">
        <f t="array" ref="AB7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08">
        <v>50</v>
      </c>
      <c r="AE708" t="s">
        <v>37</v>
      </c>
      <c r="AF708" t="s">
        <v>2254</v>
      </c>
      <c r="AG708">
        <v>9002</v>
      </c>
      <c r="AH708">
        <v>4.0146634079999997</v>
      </c>
      <c r="AI708" s="37" t="str" cm="1">
        <f t="array" ref="AI7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08">
        <v>1</v>
      </c>
      <c r="AK708" t="s">
        <v>2255</v>
      </c>
      <c r="AL708" s="17" t="s">
        <v>14794</v>
      </c>
    </row>
    <row r="709" spans="1:38" x14ac:dyDescent="0.3">
      <c r="A709">
        <v>708</v>
      </c>
      <c r="B709" t="s">
        <v>2256</v>
      </c>
      <c r="C709">
        <v>12</v>
      </c>
      <c r="D709">
        <v>11</v>
      </c>
      <c r="E709">
        <v>-1</v>
      </c>
      <c r="F709">
        <v>1000</v>
      </c>
      <c r="G709">
        <f>Table1[[#This Row],[price]]*Table1[[#This Row],[units_sold]]</f>
        <v>12000</v>
      </c>
      <c r="H709" t="str" cm="1">
        <f t="array" ref="H7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09" t="s">
        <v>14088</v>
      </c>
      <c r="J709" s="28">
        <v>3.82</v>
      </c>
      <c r="K709" s="35" t="str" cm="1">
        <f t="array" ref="K7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09" s="29">
        <v>428</v>
      </c>
      <c r="M709" s="29">
        <v>189</v>
      </c>
      <c r="N709" s="29">
        <v>101</v>
      </c>
      <c r="O709" s="29">
        <v>59</v>
      </c>
      <c r="P709" s="29">
        <v>30</v>
      </c>
      <c r="Q709" s="30">
        <v>49</v>
      </c>
      <c r="R709">
        <v>0</v>
      </c>
      <c r="S709">
        <v>0</v>
      </c>
      <c r="T709">
        <v>0</v>
      </c>
      <c r="U709">
        <v>0</v>
      </c>
      <c r="V709" t="s">
        <v>100</v>
      </c>
      <c r="W709" t="s">
        <v>52</v>
      </c>
      <c r="X709" t="s">
        <v>36</v>
      </c>
      <c r="Y709">
        <v>3</v>
      </c>
      <c r="Z709">
        <v>0</v>
      </c>
      <c r="AA709">
        <v>41</v>
      </c>
      <c r="AB709" t="str" cm="1">
        <f t="array" ref="AB7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09">
        <v>50</v>
      </c>
      <c r="AD709">
        <v>1</v>
      </c>
      <c r="AE709" t="s">
        <v>37</v>
      </c>
      <c r="AF709" t="s">
        <v>2257</v>
      </c>
      <c r="AG709">
        <v>18831</v>
      </c>
      <c r="AH709">
        <v>3.9788646380000001</v>
      </c>
      <c r="AI709" s="37" t="str" cm="1">
        <f t="array" ref="AI7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09">
        <v>1</v>
      </c>
      <c r="AK709" t="s">
        <v>2259</v>
      </c>
      <c r="AL709" s="18" t="s">
        <v>14795</v>
      </c>
    </row>
    <row r="710" spans="1:38" x14ac:dyDescent="0.3">
      <c r="A710">
        <v>709</v>
      </c>
      <c r="B710" t="s">
        <v>2260</v>
      </c>
      <c r="C710">
        <v>5.74</v>
      </c>
      <c r="D710">
        <v>5</v>
      </c>
      <c r="E710">
        <v>-0.74</v>
      </c>
      <c r="F710">
        <v>10000</v>
      </c>
      <c r="G710">
        <f>Table1[[#This Row],[price]]*Table1[[#This Row],[units_sold]]</f>
        <v>57400</v>
      </c>
      <c r="H710" t="str" cm="1">
        <f t="array" ref="H7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10" t="s">
        <v>14089</v>
      </c>
      <c r="J710" s="28">
        <v>3.61</v>
      </c>
      <c r="K710" s="35" t="str" cm="1">
        <f t="array" ref="K7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10" s="29">
        <v>2366</v>
      </c>
      <c r="M710" s="29">
        <v>981</v>
      </c>
      <c r="N710" s="29">
        <v>434</v>
      </c>
      <c r="O710" s="29">
        <v>368</v>
      </c>
      <c r="P710" s="29">
        <v>220</v>
      </c>
      <c r="Q710" s="30">
        <v>363</v>
      </c>
      <c r="R710">
        <v>0</v>
      </c>
      <c r="S710">
        <v>0</v>
      </c>
      <c r="T710">
        <v>0</v>
      </c>
      <c r="U710">
        <v>0</v>
      </c>
      <c r="V710" t="s">
        <v>34</v>
      </c>
      <c r="W710" t="s">
        <v>35</v>
      </c>
      <c r="X710" t="s">
        <v>36</v>
      </c>
      <c r="Y710">
        <v>1</v>
      </c>
      <c r="Z710">
        <v>0</v>
      </c>
      <c r="AA710">
        <v>50</v>
      </c>
      <c r="AB710" t="str" cm="1">
        <f t="array" ref="AB7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10">
        <v>50</v>
      </c>
      <c r="AD710">
        <v>1</v>
      </c>
      <c r="AE710" t="s">
        <v>37</v>
      </c>
      <c r="AF710" t="s">
        <v>472</v>
      </c>
      <c r="AG710">
        <v>59903</v>
      </c>
      <c r="AH710">
        <v>4.1536650919999998</v>
      </c>
      <c r="AI710" s="37" t="str" cm="1">
        <f t="array" ref="AI7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10">
        <v>1</v>
      </c>
      <c r="AK710" t="s">
        <v>2261</v>
      </c>
      <c r="AL710" s="17" t="s">
        <v>14796</v>
      </c>
    </row>
    <row r="711" spans="1:38" x14ac:dyDescent="0.3">
      <c r="A711">
        <v>710</v>
      </c>
      <c r="B711" t="s">
        <v>2262</v>
      </c>
      <c r="C711">
        <v>9</v>
      </c>
      <c r="D711">
        <v>8</v>
      </c>
      <c r="E711">
        <v>-1</v>
      </c>
      <c r="F711">
        <v>100</v>
      </c>
      <c r="G711">
        <f>Table1[[#This Row],[price]]*Table1[[#This Row],[units_sold]]</f>
        <v>900</v>
      </c>
      <c r="H711" t="str" cm="1">
        <f t="array" ref="H7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11" t="s">
        <v>14089</v>
      </c>
      <c r="J711" s="28">
        <v>4.13</v>
      </c>
      <c r="K711" s="35" t="str" cm="1">
        <f t="array" ref="K7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11" s="29">
        <v>23</v>
      </c>
      <c r="M711" s="29">
        <v>13</v>
      </c>
      <c r="N711" s="29">
        <v>4</v>
      </c>
      <c r="O711" s="29">
        <v>4</v>
      </c>
      <c r="P711" s="29">
        <v>0</v>
      </c>
      <c r="Q711" s="30">
        <v>2</v>
      </c>
      <c r="R711">
        <v>0</v>
      </c>
      <c r="S711">
        <v>0</v>
      </c>
      <c r="T711">
        <v>0</v>
      </c>
      <c r="U711">
        <v>0</v>
      </c>
      <c r="V711" t="s">
        <v>70</v>
      </c>
      <c r="W711" t="s">
        <v>4024</v>
      </c>
      <c r="X711" t="s">
        <v>36</v>
      </c>
      <c r="Y711">
        <v>3</v>
      </c>
      <c r="Z711">
        <v>0</v>
      </c>
      <c r="AA711">
        <v>47</v>
      </c>
      <c r="AB711" t="str" cm="1">
        <f t="array" ref="AB7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11">
        <v>50</v>
      </c>
      <c r="AE711" t="s">
        <v>37</v>
      </c>
      <c r="AF711" t="s">
        <v>2263</v>
      </c>
      <c r="AG711">
        <v>3769</v>
      </c>
      <c r="AH711">
        <v>4.2398514189999998</v>
      </c>
      <c r="AI711" s="37" t="str" cm="1">
        <f t="array" ref="AI7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11">
        <v>0</v>
      </c>
      <c r="AK711" t="s">
        <v>2265</v>
      </c>
      <c r="AL711" s="18" t="s">
        <v>14797</v>
      </c>
    </row>
    <row r="712" spans="1:38" x14ac:dyDescent="0.3">
      <c r="A712">
        <v>711</v>
      </c>
      <c r="B712" t="s">
        <v>2266</v>
      </c>
      <c r="C712">
        <v>8</v>
      </c>
      <c r="D712">
        <v>58</v>
      </c>
      <c r="E712">
        <v>50</v>
      </c>
      <c r="F712">
        <v>5000</v>
      </c>
      <c r="G712">
        <f>Table1[[#This Row],[price]]*Table1[[#This Row],[units_sold]]</f>
        <v>40000</v>
      </c>
      <c r="H712" t="str" cm="1">
        <f t="array" ref="H7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12" t="s">
        <v>14088</v>
      </c>
      <c r="J712" s="28">
        <v>3.45</v>
      </c>
      <c r="K712" s="35" t="str" cm="1">
        <f t="array" ref="K7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12" s="29">
        <v>920</v>
      </c>
      <c r="M712" s="29">
        <v>288</v>
      </c>
      <c r="N712" s="29">
        <v>207</v>
      </c>
      <c r="O712" s="29">
        <v>190</v>
      </c>
      <c r="P712" s="29">
        <v>99</v>
      </c>
      <c r="Q712" s="30">
        <v>136</v>
      </c>
      <c r="R712">
        <v>0</v>
      </c>
      <c r="S712">
        <v>0</v>
      </c>
      <c r="T712">
        <v>0</v>
      </c>
      <c r="U712">
        <v>0</v>
      </c>
      <c r="V712" t="s">
        <v>42</v>
      </c>
      <c r="W712" t="s">
        <v>52</v>
      </c>
      <c r="X712" t="s">
        <v>36</v>
      </c>
      <c r="Y712">
        <v>3</v>
      </c>
      <c r="Z712">
        <v>0</v>
      </c>
      <c r="AA712">
        <v>43</v>
      </c>
      <c r="AB712" t="str" cm="1">
        <f t="array" ref="AB7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12">
        <v>50</v>
      </c>
      <c r="AE712" t="s">
        <v>37</v>
      </c>
      <c r="AF712" t="s">
        <v>2267</v>
      </c>
      <c r="AG712">
        <v>4632</v>
      </c>
      <c r="AH712">
        <v>4.1927892919999996</v>
      </c>
      <c r="AI712" s="37" t="str" cm="1">
        <f t="array" ref="AI7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12">
        <v>0</v>
      </c>
      <c r="AK712" t="s">
        <v>2268</v>
      </c>
      <c r="AL712" s="17" t="s">
        <v>14798</v>
      </c>
    </row>
    <row r="713" spans="1:38" x14ac:dyDescent="0.3">
      <c r="A713">
        <v>712</v>
      </c>
      <c r="B713" t="s">
        <v>2184</v>
      </c>
      <c r="C713">
        <v>8</v>
      </c>
      <c r="D713">
        <v>17</v>
      </c>
      <c r="E713">
        <v>9</v>
      </c>
      <c r="F713">
        <v>1000</v>
      </c>
      <c r="G713">
        <f>Table1[[#This Row],[price]]*Table1[[#This Row],[units_sold]]</f>
        <v>8000</v>
      </c>
      <c r="H713" t="str" cm="1">
        <f t="array" ref="H7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13" t="s">
        <v>14089</v>
      </c>
      <c r="J713" s="28">
        <v>3.39</v>
      </c>
      <c r="K713" s="35" t="str" cm="1">
        <f t="array" ref="K7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13" s="29">
        <v>219</v>
      </c>
      <c r="M713" s="29">
        <v>86</v>
      </c>
      <c r="N713" s="29">
        <v>33</v>
      </c>
      <c r="O713" s="29">
        <v>30</v>
      </c>
      <c r="P713" s="29">
        <v>20</v>
      </c>
      <c r="Q713" s="30">
        <v>50</v>
      </c>
      <c r="R713">
        <v>0</v>
      </c>
      <c r="S713">
        <v>0</v>
      </c>
      <c r="T713">
        <v>0</v>
      </c>
      <c r="U713">
        <v>0</v>
      </c>
      <c r="V713" t="s">
        <v>42</v>
      </c>
      <c r="W713" t="s">
        <v>79</v>
      </c>
      <c r="X713" t="s">
        <v>36</v>
      </c>
      <c r="Y713">
        <v>2</v>
      </c>
      <c r="Z713">
        <v>0</v>
      </c>
      <c r="AA713">
        <v>41</v>
      </c>
      <c r="AB713" t="str" cm="1">
        <f t="array" ref="AB7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13">
        <v>50</v>
      </c>
      <c r="AE713" t="s">
        <v>37</v>
      </c>
      <c r="AF713" t="s">
        <v>1485</v>
      </c>
      <c r="AG713">
        <v>73271</v>
      </c>
      <c r="AH713">
        <v>3.9544430949999998</v>
      </c>
      <c r="AI713" s="37" t="str" cm="1">
        <f t="array" ref="AI7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13">
        <v>1</v>
      </c>
      <c r="AK713" t="s">
        <v>2269</v>
      </c>
      <c r="AL713" s="18" t="s">
        <v>14127</v>
      </c>
    </row>
    <row r="714" spans="1:38" x14ac:dyDescent="0.3">
      <c r="A714">
        <v>713</v>
      </c>
      <c r="B714" t="s">
        <v>2270</v>
      </c>
      <c r="C714">
        <v>5.79</v>
      </c>
      <c r="D714">
        <v>5</v>
      </c>
      <c r="E714">
        <v>-0.79</v>
      </c>
      <c r="F714">
        <v>5000</v>
      </c>
      <c r="G714">
        <f>Table1[[#This Row],[price]]*Table1[[#This Row],[units_sold]]</f>
        <v>28950</v>
      </c>
      <c r="H714" t="str" cm="1">
        <f t="array" ref="H7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14" t="s">
        <v>14088</v>
      </c>
      <c r="J714" s="28">
        <v>3.78</v>
      </c>
      <c r="K714" s="35" t="str" cm="1">
        <f t="array" ref="K7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14" s="29">
        <v>1022</v>
      </c>
      <c r="M714" s="29">
        <v>470</v>
      </c>
      <c r="N714" s="29">
        <v>194</v>
      </c>
      <c r="O714" s="29">
        <v>155</v>
      </c>
      <c r="P714" s="29">
        <v>74</v>
      </c>
      <c r="Q714" s="30">
        <v>129</v>
      </c>
      <c r="R714">
        <v>0</v>
      </c>
      <c r="S714">
        <v>0</v>
      </c>
      <c r="T714">
        <v>0</v>
      </c>
      <c r="U714">
        <v>0</v>
      </c>
      <c r="V714" t="s">
        <v>34</v>
      </c>
      <c r="W714" t="s">
        <v>52</v>
      </c>
      <c r="X714" t="s">
        <v>36</v>
      </c>
      <c r="Y714">
        <v>2</v>
      </c>
      <c r="Z714">
        <v>0</v>
      </c>
      <c r="AA714">
        <v>47</v>
      </c>
      <c r="AB714" t="str" cm="1">
        <f t="array" ref="AB7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14">
        <v>50</v>
      </c>
      <c r="AE714" t="s">
        <v>37</v>
      </c>
      <c r="AF714" t="s">
        <v>1020</v>
      </c>
      <c r="AG714">
        <v>3566</v>
      </c>
      <c r="AH714">
        <v>3.7324733600000002</v>
      </c>
      <c r="AI714" s="37" t="str" cm="1">
        <f t="array" ref="AI7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14">
        <v>0</v>
      </c>
      <c r="AK714" t="s">
        <v>2271</v>
      </c>
      <c r="AL714" s="17" t="s">
        <v>14156</v>
      </c>
    </row>
    <row r="715" spans="1:38" x14ac:dyDescent="0.3">
      <c r="A715">
        <v>714</v>
      </c>
      <c r="B715" t="s">
        <v>475</v>
      </c>
      <c r="C715">
        <v>8</v>
      </c>
      <c r="D715">
        <v>16</v>
      </c>
      <c r="E715">
        <v>8</v>
      </c>
      <c r="F715">
        <v>10000</v>
      </c>
      <c r="G715">
        <f>Table1[[#This Row],[price]]*Table1[[#This Row],[units_sold]]</f>
        <v>80000</v>
      </c>
      <c r="H715" t="str" cm="1">
        <f t="array" ref="H7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15" t="s">
        <v>14088</v>
      </c>
      <c r="J715" s="28">
        <v>3.27</v>
      </c>
      <c r="K715" s="35" t="str" cm="1">
        <f t="array" ref="K7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15" s="29">
        <v>1167</v>
      </c>
      <c r="M715" s="29">
        <v>412</v>
      </c>
      <c r="N715" s="29">
        <v>187</v>
      </c>
      <c r="O715" s="29">
        <v>166</v>
      </c>
      <c r="P715" s="29">
        <v>113</v>
      </c>
      <c r="Q715" s="30">
        <v>289</v>
      </c>
      <c r="R715">
        <v>0</v>
      </c>
      <c r="S715">
        <v>0</v>
      </c>
      <c r="T715">
        <v>0</v>
      </c>
      <c r="U715">
        <v>0</v>
      </c>
      <c r="V715" t="s">
        <v>34</v>
      </c>
      <c r="W715" t="s">
        <v>52</v>
      </c>
      <c r="X715" t="s">
        <v>36</v>
      </c>
      <c r="Y715">
        <v>2</v>
      </c>
      <c r="Z715">
        <v>0</v>
      </c>
      <c r="AA715">
        <v>18</v>
      </c>
      <c r="AB715" t="str" cm="1">
        <f t="array" ref="AB7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715">
        <v>50</v>
      </c>
      <c r="AE715" t="s">
        <v>37</v>
      </c>
      <c r="AF715" t="s">
        <v>476</v>
      </c>
      <c r="AG715">
        <v>9177</v>
      </c>
      <c r="AH715">
        <v>3.8740329080000002</v>
      </c>
      <c r="AI715" s="37" t="str" cm="1">
        <f t="array" ref="AI7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15">
        <v>0</v>
      </c>
      <c r="AK715" t="s">
        <v>2272</v>
      </c>
      <c r="AL715" s="18" t="s">
        <v>14246</v>
      </c>
    </row>
    <row r="716" spans="1:38" x14ac:dyDescent="0.3">
      <c r="A716">
        <v>715</v>
      </c>
      <c r="B716" t="s">
        <v>2273</v>
      </c>
      <c r="C716">
        <v>2.79</v>
      </c>
      <c r="D716">
        <v>13</v>
      </c>
      <c r="E716">
        <v>10.210000000000001</v>
      </c>
      <c r="F716">
        <v>100</v>
      </c>
      <c r="G716">
        <f>Table1[[#This Row],[price]]*Table1[[#This Row],[units_sold]]</f>
        <v>279</v>
      </c>
      <c r="H716" t="str" cm="1">
        <f t="array" ref="H7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16" t="s">
        <v>14089</v>
      </c>
      <c r="J716" s="28">
        <v>4</v>
      </c>
      <c r="K716" s="35" t="str" cm="1">
        <f t="array" ref="K7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16" s="29">
        <v>2</v>
      </c>
      <c r="M716" s="29">
        <v>1</v>
      </c>
      <c r="N716" s="29">
        <v>0</v>
      </c>
      <c r="O716" s="29">
        <v>1</v>
      </c>
      <c r="P716" s="29">
        <v>0</v>
      </c>
      <c r="Q716" s="30">
        <v>0</v>
      </c>
      <c r="R716">
        <v>0</v>
      </c>
      <c r="S716">
        <v>0</v>
      </c>
      <c r="T716">
        <v>0</v>
      </c>
      <c r="U716">
        <v>0</v>
      </c>
      <c r="V716" t="s">
        <v>576</v>
      </c>
      <c r="W716" t="s">
        <v>43</v>
      </c>
      <c r="X716" t="s">
        <v>36</v>
      </c>
      <c r="Y716">
        <v>1</v>
      </c>
      <c r="Z716">
        <v>0</v>
      </c>
      <c r="AA716">
        <v>48</v>
      </c>
      <c r="AB716" t="str" cm="1">
        <f t="array" ref="AB7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16">
        <v>50</v>
      </c>
      <c r="AE716" t="s">
        <v>37</v>
      </c>
      <c r="AF716" t="s">
        <v>2274</v>
      </c>
      <c r="AG716">
        <v>1309</v>
      </c>
      <c r="AH716">
        <v>4.2452253630000003</v>
      </c>
      <c r="AI716" s="37" t="str" cm="1">
        <f t="array" ref="AI7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16">
        <v>0</v>
      </c>
      <c r="AK716" t="s">
        <v>2275</v>
      </c>
      <c r="AL716" s="17" t="s">
        <v>14799</v>
      </c>
    </row>
    <row r="717" spans="1:38" x14ac:dyDescent="0.3">
      <c r="A717">
        <v>716</v>
      </c>
      <c r="B717" t="s">
        <v>2276</v>
      </c>
      <c r="C717">
        <v>9</v>
      </c>
      <c r="D717">
        <v>84</v>
      </c>
      <c r="E717">
        <v>75</v>
      </c>
      <c r="F717">
        <v>100</v>
      </c>
      <c r="G717">
        <f>Table1[[#This Row],[price]]*Table1[[#This Row],[units_sold]]</f>
        <v>900</v>
      </c>
      <c r="H717" t="str" cm="1">
        <f t="array" ref="H7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17" t="s">
        <v>14089</v>
      </c>
      <c r="J717" s="28">
        <v>3.73</v>
      </c>
      <c r="K717" s="35" t="str" cm="1">
        <f t="array" ref="K7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17" s="29">
        <v>82</v>
      </c>
      <c r="M717" s="29">
        <v>32</v>
      </c>
      <c r="N717" s="29">
        <v>16</v>
      </c>
      <c r="O717" s="29">
        <v>22</v>
      </c>
      <c r="P717" s="29">
        <v>4</v>
      </c>
      <c r="Q717" s="30">
        <v>8</v>
      </c>
      <c r="R717">
        <v>0</v>
      </c>
      <c r="S717">
        <v>0</v>
      </c>
      <c r="T717">
        <v>0</v>
      </c>
      <c r="U717">
        <v>0</v>
      </c>
      <c r="V717" t="s">
        <v>144</v>
      </c>
      <c r="W717" t="s">
        <v>52</v>
      </c>
      <c r="X717" t="s">
        <v>36</v>
      </c>
      <c r="Y717">
        <v>3</v>
      </c>
      <c r="Z717">
        <v>0</v>
      </c>
      <c r="AA717">
        <v>43</v>
      </c>
      <c r="AB717" t="str" cm="1">
        <f t="array" ref="AB7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17">
        <v>50</v>
      </c>
      <c r="AE717" t="s">
        <v>37</v>
      </c>
      <c r="AF717" t="s">
        <v>2277</v>
      </c>
      <c r="AG717">
        <v>35679</v>
      </c>
      <c r="AH717">
        <v>3.909778862</v>
      </c>
      <c r="AI717" s="37" t="str" cm="1">
        <f t="array" ref="AI7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17">
        <v>0</v>
      </c>
      <c r="AK717" t="s">
        <v>2279</v>
      </c>
      <c r="AL717" s="18" t="s">
        <v>14800</v>
      </c>
    </row>
    <row r="718" spans="1:38" x14ac:dyDescent="0.3">
      <c r="A718">
        <v>717</v>
      </c>
      <c r="B718" t="s">
        <v>195</v>
      </c>
      <c r="C718">
        <v>13</v>
      </c>
      <c r="D718">
        <v>15</v>
      </c>
      <c r="E718">
        <v>2</v>
      </c>
      <c r="F718">
        <v>100</v>
      </c>
      <c r="G718">
        <f>Table1[[#This Row],[price]]*Table1[[#This Row],[units_sold]]</f>
        <v>1300</v>
      </c>
      <c r="H718" t="str" cm="1">
        <f t="array" ref="H7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18" t="s">
        <v>14088</v>
      </c>
      <c r="J718" s="28">
        <v>3.49</v>
      </c>
      <c r="K718" s="35" t="str" cm="1">
        <f t="array" ref="K7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18" s="29">
        <v>55</v>
      </c>
      <c r="M718" s="29">
        <v>21</v>
      </c>
      <c r="N718" s="29">
        <v>11</v>
      </c>
      <c r="O718" s="29">
        <v>6</v>
      </c>
      <c r="P718" s="29">
        <v>8</v>
      </c>
      <c r="Q718" s="30">
        <v>9</v>
      </c>
      <c r="R718">
        <v>1</v>
      </c>
      <c r="S718">
        <v>0</v>
      </c>
      <c r="T718">
        <v>0</v>
      </c>
      <c r="U718">
        <v>1</v>
      </c>
      <c r="V718" t="s">
        <v>42</v>
      </c>
      <c r="W718" t="s">
        <v>35</v>
      </c>
      <c r="X718" t="s">
        <v>36</v>
      </c>
      <c r="Y718">
        <v>3</v>
      </c>
      <c r="Z718">
        <v>0</v>
      </c>
      <c r="AA718">
        <v>33</v>
      </c>
      <c r="AB718" t="str" cm="1">
        <f t="array" ref="AB7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18">
        <v>50</v>
      </c>
      <c r="AD718">
        <v>1</v>
      </c>
      <c r="AE718" t="s">
        <v>37</v>
      </c>
      <c r="AF718" t="s">
        <v>2281</v>
      </c>
      <c r="AG718">
        <v>3276</v>
      </c>
      <c r="AH718">
        <v>4.4285714289999998</v>
      </c>
      <c r="AI718" s="37" t="str" cm="1">
        <f t="array" ref="AI7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18">
        <v>0</v>
      </c>
      <c r="AK718" t="s">
        <v>2282</v>
      </c>
      <c r="AL718" s="17" t="s">
        <v>14801</v>
      </c>
    </row>
    <row r="719" spans="1:38" x14ac:dyDescent="0.3">
      <c r="A719">
        <v>718</v>
      </c>
      <c r="B719" t="s">
        <v>2283</v>
      </c>
      <c r="C719">
        <v>8</v>
      </c>
      <c r="D719">
        <v>7</v>
      </c>
      <c r="E719">
        <v>-1</v>
      </c>
      <c r="F719">
        <v>20000</v>
      </c>
      <c r="G719">
        <f>Table1[[#This Row],[price]]*Table1[[#This Row],[units_sold]]</f>
        <v>160000</v>
      </c>
      <c r="H719" t="str" cm="1">
        <f t="array" ref="H7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719" t="s">
        <v>14088</v>
      </c>
      <c r="J719" s="28">
        <v>3.68</v>
      </c>
      <c r="K719" s="35" t="str" cm="1">
        <f t="array" ref="K7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19" s="29">
        <v>2015</v>
      </c>
      <c r="M719" s="29">
        <v>911</v>
      </c>
      <c r="N719" s="29">
        <v>340</v>
      </c>
      <c r="O719" s="29">
        <v>279</v>
      </c>
      <c r="P719" s="29">
        <v>169</v>
      </c>
      <c r="Q719" s="30">
        <v>316</v>
      </c>
      <c r="R719">
        <v>0</v>
      </c>
      <c r="S719">
        <v>0</v>
      </c>
      <c r="T719">
        <v>0</v>
      </c>
      <c r="U719">
        <v>0</v>
      </c>
      <c r="V719" t="s">
        <v>87</v>
      </c>
      <c r="W719" t="s">
        <v>52</v>
      </c>
      <c r="X719" t="s">
        <v>36</v>
      </c>
      <c r="Y719">
        <v>3</v>
      </c>
      <c r="Z719">
        <v>0</v>
      </c>
      <c r="AA719">
        <v>24</v>
      </c>
      <c r="AB719" t="str" cm="1">
        <f t="array" ref="AB7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19">
        <v>50</v>
      </c>
      <c r="AE719" t="s">
        <v>37</v>
      </c>
      <c r="AF719" t="s">
        <v>2284</v>
      </c>
      <c r="AG719">
        <v>3771</v>
      </c>
      <c r="AH719">
        <v>3.8814638029999999</v>
      </c>
      <c r="AI719" s="37" t="str" cm="1">
        <f t="array" ref="AI7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19">
        <v>0</v>
      </c>
      <c r="AK719" t="s">
        <v>2285</v>
      </c>
      <c r="AL719" s="18" t="s">
        <v>14802</v>
      </c>
    </row>
    <row r="720" spans="1:38" x14ac:dyDescent="0.3">
      <c r="A720">
        <v>719</v>
      </c>
      <c r="B720" t="s">
        <v>2286</v>
      </c>
      <c r="C720">
        <v>5.65</v>
      </c>
      <c r="D720">
        <v>7</v>
      </c>
      <c r="E720">
        <v>1.35</v>
      </c>
      <c r="F720">
        <v>1000</v>
      </c>
      <c r="G720">
        <f>Table1[[#This Row],[price]]*Table1[[#This Row],[units_sold]]</f>
        <v>5650</v>
      </c>
      <c r="H720" t="str" cm="1">
        <f t="array" ref="H7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20" t="s">
        <v>14088</v>
      </c>
      <c r="J720" s="28">
        <v>4.24</v>
      </c>
      <c r="K720" s="35" t="str" cm="1">
        <f t="array" ref="K7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20" s="29">
        <v>319</v>
      </c>
      <c r="M720" s="29">
        <v>183</v>
      </c>
      <c r="N720" s="29">
        <v>69</v>
      </c>
      <c r="O720" s="29">
        <v>37</v>
      </c>
      <c r="P720" s="29">
        <v>19</v>
      </c>
      <c r="Q720" s="30">
        <v>11</v>
      </c>
      <c r="R720">
        <v>0</v>
      </c>
      <c r="S720">
        <v>0</v>
      </c>
      <c r="T720">
        <v>0</v>
      </c>
      <c r="U720">
        <v>0</v>
      </c>
      <c r="V720" t="s">
        <v>64</v>
      </c>
      <c r="W720" t="s">
        <v>101</v>
      </c>
      <c r="X720" t="s">
        <v>36</v>
      </c>
      <c r="Y720">
        <v>2</v>
      </c>
      <c r="Z720">
        <v>0</v>
      </c>
      <c r="AA720">
        <v>40</v>
      </c>
      <c r="AB720" t="str" cm="1">
        <f t="array" ref="AB7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20">
        <v>50</v>
      </c>
      <c r="AE720" t="s">
        <v>37</v>
      </c>
      <c r="AF720" t="s">
        <v>832</v>
      </c>
      <c r="AG720">
        <v>7627</v>
      </c>
      <c r="AH720">
        <v>4.0477251870000002</v>
      </c>
      <c r="AI720" s="37" t="str" cm="1">
        <f t="array" ref="AI7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20">
        <v>0</v>
      </c>
      <c r="AK720" t="s">
        <v>2287</v>
      </c>
      <c r="AL720" s="17" t="s">
        <v>14803</v>
      </c>
    </row>
    <row r="721" spans="1:38" x14ac:dyDescent="0.3">
      <c r="A721">
        <v>720</v>
      </c>
      <c r="B721" t="s">
        <v>2288</v>
      </c>
      <c r="C721">
        <v>4.8600000000000003</v>
      </c>
      <c r="D721">
        <v>5</v>
      </c>
      <c r="E721">
        <v>0.14000000000000001</v>
      </c>
      <c r="F721">
        <v>1000</v>
      </c>
      <c r="G721">
        <f>Table1[[#This Row],[price]]*Table1[[#This Row],[units_sold]]</f>
        <v>4860</v>
      </c>
      <c r="H721" t="str" cm="1">
        <f t="array" ref="H7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21" t="s">
        <v>14089</v>
      </c>
      <c r="J721" s="28">
        <v>3.79</v>
      </c>
      <c r="K721" s="35" t="str" cm="1">
        <f t="array" ref="K7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21" s="29">
        <v>200</v>
      </c>
      <c r="M721" s="29">
        <v>95</v>
      </c>
      <c r="N721" s="29">
        <v>35</v>
      </c>
      <c r="O721" s="29">
        <v>28</v>
      </c>
      <c r="P721" s="29">
        <v>16</v>
      </c>
      <c r="Q721" s="30">
        <v>26</v>
      </c>
      <c r="R721">
        <v>0</v>
      </c>
      <c r="S721">
        <v>0</v>
      </c>
      <c r="T721">
        <v>0</v>
      </c>
      <c r="U721">
        <v>0</v>
      </c>
      <c r="V721" t="s">
        <v>34</v>
      </c>
      <c r="W721" t="s">
        <v>43</v>
      </c>
      <c r="X721" t="s">
        <v>36</v>
      </c>
      <c r="Y721">
        <v>1</v>
      </c>
      <c r="Z721">
        <v>0</v>
      </c>
      <c r="AA721">
        <v>20</v>
      </c>
      <c r="AB721" t="str" cm="1">
        <f t="array" ref="AB7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21">
        <v>50</v>
      </c>
      <c r="AE721" t="s">
        <v>37</v>
      </c>
      <c r="AF721" t="s">
        <v>2289</v>
      </c>
      <c r="AG721">
        <v>2707</v>
      </c>
      <c r="AH721">
        <v>4.189139269</v>
      </c>
      <c r="AI721" s="37" t="str" cm="1">
        <f t="array" ref="AI7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21">
        <v>0</v>
      </c>
      <c r="AK721" t="s">
        <v>2290</v>
      </c>
      <c r="AL721" s="18" t="s">
        <v>14804</v>
      </c>
    </row>
    <row r="722" spans="1:38" x14ac:dyDescent="0.3">
      <c r="A722">
        <v>721</v>
      </c>
      <c r="B722" t="s">
        <v>2291</v>
      </c>
      <c r="C722">
        <v>6</v>
      </c>
      <c r="D722">
        <v>8</v>
      </c>
      <c r="E722">
        <v>2</v>
      </c>
      <c r="F722">
        <v>1000</v>
      </c>
      <c r="G722">
        <f>Table1[[#This Row],[price]]*Table1[[#This Row],[units_sold]]</f>
        <v>6000</v>
      </c>
      <c r="H722" t="str" cm="1">
        <f t="array" ref="H7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22" t="s">
        <v>14089</v>
      </c>
      <c r="J722" s="28">
        <v>3.82</v>
      </c>
      <c r="K722" s="35" t="str" cm="1">
        <f t="array" ref="K7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22" s="29">
        <v>523</v>
      </c>
      <c r="M722" s="29">
        <v>232</v>
      </c>
      <c r="N722" s="29">
        <v>114</v>
      </c>
      <c r="O722" s="29">
        <v>72</v>
      </c>
      <c r="P722" s="29">
        <v>59</v>
      </c>
      <c r="Q722" s="30">
        <v>46</v>
      </c>
      <c r="R722">
        <v>0</v>
      </c>
      <c r="S722">
        <v>0</v>
      </c>
      <c r="T722">
        <v>0</v>
      </c>
      <c r="U722">
        <v>0</v>
      </c>
      <c r="V722" t="s">
        <v>42</v>
      </c>
      <c r="W722" t="s">
        <v>52</v>
      </c>
      <c r="X722" t="s">
        <v>36</v>
      </c>
      <c r="Y722">
        <v>2</v>
      </c>
      <c r="Z722">
        <v>0</v>
      </c>
      <c r="AA722">
        <v>54</v>
      </c>
      <c r="AB722" t="str" cm="1">
        <f t="array" ref="AB7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22">
        <v>50</v>
      </c>
      <c r="AD722">
        <v>1</v>
      </c>
      <c r="AE722" t="s">
        <v>136</v>
      </c>
      <c r="AF722" t="s">
        <v>2292</v>
      </c>
      <c r="AG722">
        <v>3218</v>
      </c>
      <c r="AH722">
        <v>4.1706028589999997</v>
      </c>
      <c r="AI722" s="37" t="str" cm="1">
        <f t="array" ref="AI7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22">
        <v>0</v>
      </c>
      <c r="AK722" t="s">
        <v>2293</v>
      </c>
      <c r="AL722" s="17" t="s">
        <v>14805</v>
      </c>
    </row>
    <row r="723" spans="1:38" x14ac:dyDescent="0.3">
      <c r="A723">
        <v>722</v>
      </c>
      <c r="B723" t="s">
        <v>2294</v>
      </c>
      <c r="C723">
        <v>6</v>
      </c>
      <c r="D723">
        <v>9</v>
      </c>
      <c r="E723">
        <v>3</v>
      </c>
      <c r="F723">
        <v>1000</v>
      </c>
      <c r="G723">
        <f>Table1[[#This Row],[price]]*Table1[[#This Row],[units_sold]]</f>
        <v>6000</v>
      </c>
      <c r="H723" t="str" cm="1">
        <f t="array" ref="H7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23" t="s">
        <v>14088</v>
      </c>
      <c r="J723" s="28">
        <v>4.01</v>
      </c>
      <c r="K723" s="35" t="str" cm="1">
        <f t="array" ref="K7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23" s="29">
        <v>471</v>
      </c>
      <c r="M723" s="29">
        <v>252</v>
      </c>
      <c r="N723" s="29">
        <v>85</v>
      </c>
      <c r="O723" s="29">
        <v>62</v>
      </c>
      <c r="P723" s="29">
        <v>31</v>
      </c>
      <c r="Q723" s="30">
        <v>41</v>
      </c>
      <c r="R723">
        <v>0</v>
      </c>
      <c r="S723">
        <v>0</v>
      </c>
      <c r="T723">
        <v>0</v>
      </c>
      <c r="U723">
        <v>0</v>
      </c>
      <c r="V723" t="s">
        <v>70</v>
      </c>
      <c r="W723" t="s">
        <v>52</v>
      </c>
      <c r="X723" t="s">
        <v>36</v>
      </c>
      <c r="Y723">
        <v>2</v>
      </c>
      <c r="Z723">
        <v>0</v>
      </c>
      <c r="AA723">
        <v>35</v>
      </c>
      <c r="AB723" t="str" cm="1">
        <f t="array" ref="AB7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23">
        <v>50</v>
      </c>
      <c r="AE723" t="s">
        <v>37</v>
      </c>
      <c r="AF723" t="s">
        <v>2295</v>
      </c>
      <c r="AG723">
        <v>2505</v>
      </c>
      <c r="AH723">
        <v>4.0922155690000004</v>
      </c>
      <c r="AI723" s="37" t="str" cm="1">
        <f t="array" ref="AI7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23">
        <v>0</v>
      </c>
      <c r="AK723" t="s">
        <v>2296</v>
      </c>
      <c r="AL723" s="18" t="s">
        <v>14806</v>
      </c>
    </row>
    <row r="724" spans="1:38" x14ac:dyDescent="0.3">
      <c r="A724">
        <v>723</v>
      </c>
      <c r="B724" t="s">
        <v>2297</v>
      </c>
      <c r="C724">
        <v>8</v>
      </c>
      <c r="D724">
        <v>9</v>
      </c>
      <c r="E724">
        <v>1</v>
      </c>
      <c r="F724">
        <v>1000</v>
      </c>
      <c r="G724">
        <f>Table1[[#This Row],[price]]*Table1[[#This Row],[units_sold]]</f>
        <v>8000</v>
      </c>
      <c r="H724" t="str" cm="1">
        <f t="array" ref="H7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24" t="s">
        <v>14088</v>
      </c>
      <c r="J724" s="28">
        <v>4.22</v>
      </c>
      <c r="K724" s="35" t="str" cm="1">
        <f t="array" ref="K7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24" s="29">
        <v>621</v>
      </c>
      <c r="M724" s="29">
        <v>373</v>
      </c>
      <c r="N724" s="29">
        <v>117</v>
      </c>
      <c r="O724" s="29">
        <v>66</v>
      </c>
      <c r="P724" s="29">
        <v>27</v>
      </c>
      <c r="Q724" s="30">
        <v>38</v>
      </c>
      <c r="R724">
        <v>0</v>
      </c>
      <c r="S724">
        <v>0</v>
      </c>
      <c r="T724">
        <v>0</v>
      </c>
      <c r="U724">
        <v>0</v>
      </c>
      <c r="V724" t="s">
        <v>100</v>
      </c>
      <c r="W724" t="s">
        <v>52</v>
      </c>
      <c r="X724" t="s">
        <v>36</v>
      </c>
      <c r="Y724">
        <v>2</v>
      </c>
      <c r="Z724">
        <v>0</v>
      </c>
      <c r="AA724">
        <v>39</v>
      </c>
      <c r="AB724" t="str" cm="1">
        <f t="array" ref="AB7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24">
        <v>50</v>
      </c>
      <c r="AE724" t="s">
        <v>37</v>
      </c>
      <c r="AF724" t="s">
        <v>2298</v>
      </c>
      <c r="AG724">
        <v>14974</v>
      </c>
      <c r="AH724">
        <v>4.1928008549999998</v>
      </c>
      <c r="AI724" s="37" t="str" cm="1">
        <f t="array" ref="AI7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24">
        <v>0</v>
      </c>
      <c r="AK724" t="s">
        <v>2300</v>
      </c>
      <c r="AL724" s="17" t="s">
        <v>14807</v>
      </c>
    </row>
    <row r="725" spans="1:38" x14ac:dyDescent="0.3">
      <c r="A725">
        <v>724</v>
      </c>
      <c r="B725" t="s">
        <v>2301</v>
      </c>
      <c r="C725">
        <v>11</v>
      </c>
      <c r="D725">
        <v>50</v>
      </c>
      <c r="E725">
        <v>39</v>
      </c>
      <c r="F725">
        <v>5000</v>
      </c>
      <c r="G725">
        <f>Table1[[#This Row],[price]]*Table1[[#This Row],[units_sold]]</f>
        <v>55000</v>
      </c>
      <c r="H725" t="str" cm="1">
        <f t="array" ref="H7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25" t="s">
        <v>14088</v>
      </c>
      <c r="J725" s="28">
        <v>3.45</v>
      </c>
      <c r="K725" s="35" t="str" cm="1">
        <f t="array" ref="K7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25" s="29">
        <v>869</v>
      </c>
      <c r="M725" s="29">
        <v>305</v>
      </c>
      <c r="N725" s="29">
        <v>164</v>
      </c>
      <c r="O725" s="29">
        <v>155</v>
      </c>
      <c r="P725" s="29">
        <v>107</v>
      </c>
      <c r="Q725" s="30">
        <v>138</v>
      </c>
      <c r="R725">
        <v>0</v>
      </c>
      <c r="S725">
        <v>0</v>
      </c>
      <c r="T725">
        <v>0</v>
      </c>
      <c r="U725">
        <v>0</v>
      </c>
      <c r="V725" t="s">
        <v>70</v>
      </c>
      <c r="W725" t="s">
        <v>35</v>
      </c>
      <c r="X725" t="s">
        <v>36</v>
      </c>
      <c r="Y725">
        <v>2</v>
      </c>
      <c r="Z725">
        <v>0</v>
      </c>
      <c r="AA725">
        <v>43</v>
      </c>
      <c r="AB725" t="str" cm="1">
        <f t="array" ref="AB7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25">
        <v>50</v>
      </c>
      <c r="AE725" t="s">
        <v>37</v>
      </c>
      <c r="AF725" t="s">
        <v>839</v>
      </c>
      <c r="AG725">
        <v>36361</v>
      </c>
      <c r="AH725">
        <v>3.9675201449999999</v>
      </c>
      <c r="AI725" s="37" t="str" cm="1">
        <f t="array" ref="AI7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25">
        <v>0</v>
      </c>
      <c r="AK725" t="s">
        <v>2302</v>
      </c>
      <c r="AL725" s="18" t="s">
        <v>14808</v>
      </c>
    </row>
    <row r="726" spans="1:38" x14ac:dyDescent="0.3">
      <c r="A726">
        <v>725</v>
      </c>
      <c r="B726" t="s">
        <v>2303</v>
      </c>
      <c r="C726">
        <v>9</v>
      </c>
      <c r="D726">
        <v>17</v>
      </c>
      <c r="E726">
        <v>8</v>
      </c>
      <c r="F726">
        <v>10000</v>
      </c>
      <c r="G726">
        <f>Table1[[#This Row],[price]]*Table1[[#This Row],[units_sold]]</f>
        <v>90000</v>
      </c>
      <c r="H726" t="str" cm="1">
        <f t="array" ref="H7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26" t="s">
        <v>14088</v>
      </c>
      <c r="J726" s="28">
        <v>3.93</v>
      </c>
      <c r="K726" s="35" t="str" cm="1">
        <f t="array" ref="K7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26" s="29">
        <v>2253</v>
      </c>
      <c r="M726" s="29">
        <v>1044</v>
      </c>
      <c r="N726" s="29">
        <v>526</v>
      </c>
      <c r="O726" s="29">
        <v>348</v>
      </c>
      <c r="P726" s="29">
        <v>146</v>
      </c>
      <c r="Q726" s="30">
        <v>189</v>
      </c>
      <c r="R726">
        <v>0</v>
      </c>
      <c r="S726">
        <v>0</v>
      </c>
      <c r="T726">
        <v>0</v>
      </c>
      <c r="U726">
        <v>0</v>
      </c>
      <c r="V726" t="s">
        <v>42</v>
      </c>
      <c r="W726" t="s">
        <v>52</v>
      </c>
      <c r="X726" t="s">
        <v>36</v>
      </c>
      <c r="Y726">
        <v>3</v>
      </c>
      <c r="Z726">
        <v>0</v>
      </c>
      <c r="AA726">
        <v>59</v>
      </c>
      <c r="AB726" t="str" cm="1">
        <f t="array" ref="AB7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26">
        <v>50</v>
      </c>
      <c r="AE726" t="s">
        <v>37</v>
      </c>
      <c r="AF726" t="s">
        <v>2304</v>
      </c>
      <c r="AG726">
        <v>16091</v>
      </c>
      <c r="AH726">
        <v>4.3432353490000004</v>
      </c>
      <c r="AI726" s="37" t="str" cm="1">
        <f t="array" ref="AI7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26">
        <v>0</v>
      </c>
      <c r="AK726" t="s">
        <v>2305</v>
      </c>
      <c r="AL726" s="17" t="s">
        <v>14809</v>
      </c>
    </row>
    <row r="727" spans="1:38" x14ac:dyDescent="0.3">
      <c r="A727">
        <v>726</v>
      </c>
      <c r="B727" t="s">
        <v>2306</v>
      </c>
      <c r="C727">
        <v>8</v>
      </c>
      <c r="D727">
        <v>84</v>
      </c>
      <c r="E727">
        <v>76</v>
      </c>
      <c r="F727">
        <v>1000</v>
      </c>
      <c r="G727">
        <f>Table1[[#This Row],[price]]*Table1[[#This Row],[units_sold]]</f>
        <v>8000</v>
      </c>
      <c r="H727" t="str" cm="1">
        <f t="array" ref="H7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27" t="s">
        <v>14088</v>
      </c>
      <c r="J727" s="28">
        <v>3.74</v>
      </c>
      <c r="K727" s="35" t="str" cm="1">
        <f t="array" ref="K7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27" s="29">
        <v>536</v>
      </c>
      <c r="M727" s="29">
        <v>231</v>
      </c>
      <c r="N727" s="29">
        <v>104</v>
      </c>
      <c r="O727" s="29">
        <v>92</v>
      </c>
      <c r="P727" s="29">
        <v>46</v>
      </c>
      <c r="Q727" s="30">
        <v>63</v>
      </c>
      <c r="R727">
        <v>0</v>
      </c>
      <c r="S727">
        <v>0</v>
      </c>
      <c r="T727">
        <v>0</v>
      </c>
      <c r="U727">
        <v>0</v>
      </c>
      <c r="V727" t="s">
        <v>4024</v>
      </c>
      <c r="W727" t="s">
        <v>101</v>
      </c>
      <c r="X727" t="s">
        <v>36</v>
      </c>
      <c r="Y727">
        <v>3</v>
      </c>
      <c r="Z727">
        <v>0</v>
      </c>
      <c r="AA727">
        <v>63</v>
      </c>
      <c r="AB727" t="str" cm="1">
        <f t="array" ref="AB7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727">
        <v>50</v>
      </c>
      <c r="AE727" t="s">
        <v>37</v>
      </c>
      <c r="AF727" t="s">
        <v>2307</v>
      </c>
      <c r="AG727">
        <v>30225</v>
      </c>
      <c r="AH727">
        <v>4.2678908189999998</v>
      </c>
      <c r="AI727" s="37" t="str" cm="1">
        <f t="array" ref="AI7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27">
        <v>0</v>
      </c>
      <c r="AK727" t="s">
        <v>2308</v>
      </c>
      <c r="AL727" s="18" t="s">
        <v>14810</v>
      </c>
    </row>
    <row r="728" spans="1:38" x14ac:dyDescent="0.3">
      <c r="A728">
        <v>727</v>
      </c>
      <c r="B728" t="s">
        <v>2309</v>
      </c>
      <c r="C728">
        <v>12</v>
      </c>
      <c r="D728">
        <v>11</v>
      </c>
      <c r="E728">
        <v>-1</v>
      </c>
      <c r="F728">
        <v>20000</v>
      </c>
      <c r="G728">
        <f>Table1[[#This Row],[price]]*Table1[[#This Row],[units_sold]]</f>
        <v>240000</v>
      </c>
      <c r="H728" t="str" cm="1">
        <f t="array" ref="H7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728" t="s">
        <v>14089</v>
      </c>
      <c r="J728" s="28">
        <v>3.8</v>
      </c>
      <c r="K728" s="35" t="str" cm="1">
        <f t="array" ref="K7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28" s="29">
        <v>2066</v>
      </c>
      <c r="M728" s="29">
        <v>932</v>
      </c>
      <c r="N728" s="29">
        <v>422</v>
      </c>
      <c r="O728" s="29">
        <v>317</v>
      </c>
      <c r="P728" s="29">
        <v>151</v>
      </c>
      <c r="Q728" s="30">
        <v>244</v>
      </c>
      <c r="R728">
        <v>0</v>
      </c>
      <c r="S728">
        <v>0</v>
      </c>
      <c r="T728">
        <v>0</v>
      </c>
      <c r="U728">
        <v>0</v>
      </c>
      <c r="V728" t="s">
        <v>70</v>
      </c>
      <c r="W728" t="s">
        <v>35</v>
      </c>
      <c r="X728" t="s">
        <v>36</v>
      </c>
      <c r="Y728">
        <v>3</v>
      </c>
      <c r="Z728">
        <v>0</v>
      </c>
      <c r="AA728">
        <v>49</v>
      </c>
      <c r="AB728" t="str" cm="1">
        <f t="array" ref="AB7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28">
        <v>50</v>
      </c>
      <c r="AD728">
        <v>1</v>
      </c>
      <c r="AE728" t="s">
        <v>37</v>
      </c>
      <c r="AF728" t="s">
        <v>266</v>
      </c>
      <c r="AG728">
        <v>55670</v>
      </c>
      <c r="AH728">
        <v>4.1214837429999998</v>
      </c>
      <c r="AI728" s="37" t="str" cm="1">
        <f t="array" ref="AI7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28">
        <v>1</v>
      </c>
      <c r="AK728" t="s">
        <v>2310</v>
      </c>
      <c r="AL728" s="17" t="s">
        <v>14811</v>
      </c>
    </row>
    <row r="729" spans="1:38" x14ac:dyDescent="0.3">
      <c r="A729">
        <v>728</v>
      </c>
      <c r="B729" t="s">
        <v>2311</v>
      </c>
      <c r="C729">
        <v>14</v>
      </c>
      <c r="D729">
        <v>37</v>
      </c>
      <c r="E729">
        <v>23</v>
      </c>
      <c r="F729">
        <v>1000</v>
      </c>
      <c r="G729">
        <f>Table1[[#This Row],[price]]*Table1[[#This Row],[units_sold]]</f>
        <v>14000</v>
      </c>
      <c r="H729" t="str" cm="1">
        <f t="array" ref="H7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29" t="s">
        <v>14088</v>
      </c>
      <c r="J729" s="28">
        <v>3.85</v>
      </c>
      <c r="K729" s="35" t="str" cm="1">
        <f t="array" ref="K7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29" s="29">
        <v>422</v>
      </c>
      <c r="M729" s="29">
        <v>189</v>
      </c>
      <c r="N729" s="29">
        <v>102</v>
      </c>
      <c r="O729" s="29">
        <v>55</v>
      </c>
      <c r="P729" s="29">
        <v>31</v>
      </c>
      <c r="Q729" s="30">
        <v>45</v>
      </c>
      <c r="R729">
        <v>0</v>
      </c>
      <c r="S729">
        <v>0</v>
      </c>
      <c r="T729">
        <v>0</v>
      </c>
      <c r="U729">
        <v>0</v>
      </c>
      <c r="V729" t="s">
        <v>87</v>
      </c>
      <c r="W729" t="s">
        <v>35</v>
      </c>
      <c r="X729" t="s">
        <v>36</v>
      </c>
      <c r="Y729">
        <v>4</v>
      </c>
      <c r="Z729">
        <v>0</v>
      </c>
      <c r="AA729">
        <v>41</v>
      </c>
      <c r="AB729" t="str" cm="1">
        <f t="array" ref="AB7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29">
        <v>50</v>
      </c>
      <c r="AD729">
        <v>1</v>
      </c>
      <c r="AE729" t="s">
        <v>37</v>
      </c>
      <c r="AF729" t="s">
        <v>106</v>
      </c>
      <c r="AG729">
        <v>139223</v>
      </c>
      <c r="AH729">
        <v>3.9335813769999999</v>
      </c>
      <c r="AI729" s="37" t="str" cm="1">
        <f t="array" ref="AI7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29">
        <v>0</v>
      </c>
      <c r="AK729" t="s">
        <v>2312</v>
      </c>
      <c r="AL729" s="18" t="s">
        <v>14812</v>
      </c>
    </row>
    <row r="730" spans="1:38" x14ac:dyDescent="0.3">
      <c r="A730">
        <v>729</v>
      </c>
      <c r="B730" t="s">
        <v>2313</v>
      </c>
      <c r="C730">
        <v>8</v>
      </c>
      <c r="D730">
        <v>7</v>
      </c>
      <c r="E730">
        <v>-1</v>
      </c>
      <c r="F730">
        <v>100</v>
      </c>
      <c r="G730">
        <f>Table1[[#This Row],[price]]*Table1[[#This Row],[units_sold]]</f>
        <v>800</v>
      </c>
      <c r="H730" t="str" cm="1">
        <f t="array" ref="H7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30" t="s">
        <v>14088</v>
      </c>
      <c r="J730" s="28">
        <v>4.07</v>
      </c>
      <c r="K730" s="35" t="str" cm="1">
        <f t="array" ref="K7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30" s="29">
        <v>14</v>
      </c>
      <c r="M730" s="29">
        <v>9</v>
      </c>
      <c r="N730" s="29">
        <v>0</v>
      </c>
      <c r="O730" s="29">
        <v>3</v>
      </c>
      <c r="P730" s="29">
        <v>1</v>
      </c>
      <c r="Q730" s="30">
        <v>1</v>
      </c>
      <c r="R730">
        <v>0</v>
      </c>
      <c r="S730">
        <v>0</v>
      </c>
      <c r="T730">
        <v>0</v>
      </c>
      <c r="U730">
        <v>0</v>
      </c>
      <c r="V730" t="s">
        <v>70</v>
      </c>
      <c r="W730" t="s">
        <v>52</v>
      </c>
      <c r="X730" t="s">
        <v>36</v>
      </c>
      <c r="Y730">
        <v>3</v>
      </c>
      <c r="Z730">
        <v>0</v>
      </c>
      <c r="AA730">
        <v>33</v>
      </c>
      <c r="AB730" t="str" cm="1">
        <f t="array" ref="AB7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30">
        <v>50</v>
      </c>
      <c r="AE730" t="s">
        <v>37</v>
      </c>
      <c r="AF730" t="s">
        <v>1895</v>
      </c>
      <c r="AG730">
        <v>360</v>
      </c>
      <c r="AH730">
        <v>4.2305555559999997</v>
      </c>
      <c r="AI730" s="37" t="str" cm="1">
        <f t="array" ref="AI7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30">
        <v>0</v>
      </c>
      <c r="AK730" t="s">
        <v>2314</v>
      </c>
      <c r="AL730" s="17" t="s">
        <v>14813</v>
      </c>
    </row>
    <row r="731" spans="1:38" x14ac:dyDescent="0.3">
      <c r="A731">
        <v>730</v>
      </c>
      <c r="B731" t="s">
        <v>2315</v>
      </c>
      <c r="C731">
        <v>8</v>
      </c>
      <c r="D731">
        <v>7</v>
      </c>
      <c r="E731">
        <v>-1</v>
      </c>
      <c r="F731">
        <v>1000</v>
      </c>
      <c r="G731">
        <f>Table1[[#This Row],[price]]*Table1[[#This Row],[units_sold]]</f>
        <v>8000</v>
      </c>
      <c r="H731" t="str" cm="1">
        <f t="array" ref="H7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31" t="s">
        <v>14088</v>
      </c>
      <c r="J731" s="28">
        <v>3.09</v>
      </c>
      <c r="K731" s="35" t="str" cm="1">
        <f t="array" ref="K7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31" s="29">
        <v>337</v>
      </c>
      <c r="M731" s="29">
        <v>101</v>
      </c>
      <c r="N731" s="29">
        <v>46</v>
      </c>
      <c r="O731" s="29">
        <v>61</v>
      </c>
      <c r="P731" s="29">
        <v>40</v>
      </c>
      <c r="Q731" s="30">
        <v>89</v>
      </c>
      <c r="R731">
        <v>0</v>
      </c>
      <c r="S731">
        <v>0</v>
      </c>
      <c r="T731">
        <v>0</v>
      </c>
      <c r="U731">
        <v>0</v>
      </c>
      <c r="V731" t="s">
        <v>51</v>
      </c>
      <c r="W731" t="s">
        <v>52</v>
      </c>
      <c r="X731" t="s">
        <v>36</v>
      </c>
      <c r="Y731">
        <v>3</v>
      </c>
      <c r="Z731">
        <v>0</v>
      </c>
      <c r="AA731">
        <v>37</v>
      </c>
      <c r="AB731" t="str" cm="1">
        <f t="array" ref="AB7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31">
        <v>50</v>
      </c>
      <c r="AE731" t="s">
        <v>37</v>
      </c>
      <c r="AF731" t="s">
        <v>1877</v>
      </c>
      <c r="AG731">
        <v>2076</v>
      </c>
      <c r="AH731">
        <v>4.097302505</v>
      </c>
      <c r="AI731" s="37" t="str" cm="1">
        <f t="array" ref="AI7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31">
        <v>1</v>
      </c>
      <c r="AK731" s="1" t="s">
        <v>2316</v>
      </c>
      <c r="AL731" s="18" t="s">
        <v>14814</v>
      </c>
    </row>
    <row r="732" spans="1:38" x14ac:dyDescent="0.3">
      <c r="A732">
        <v>731</v>
      </c>
      <c r="B732" t="s">
        <v>2317</v>
      </c>
      <c r="C732">
        <v>7</v>
      </c>
      <c r="D732">
        <v>6</v>
      </c>
      <c r="E732">
        <v>-1</v>
      </c>
      <c r="F732">
        <v>5000</v>
      </c>
      <c r="G732">
        <f>Table1[[#This Row],[price]]*Table1[[#This Row],[units_sold]]</f>
        <v>35000</v>
      </c>
      <c r="H732" t="str" cm="1">
        <f t="array" ref="H7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32" t="s">
        <v>14088</v>
      </c>
      <c r="J732" s="28">
        <v>3.44</v>
      </c>
      <c r="K732" s="35" t="str" cm="1">
        <f t="array" ref="K7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32" s="29">
        <v>921</v>
      </c>
      <c r="M732" s="29">
        <v>350</v>
      </c>
      <c r="N732" s="29">
        <v>149</v>
      </c>
      <c r="O732" s="29">
        <v>152</v>
      </c>
      <c r="P732" s="29">
        <v>92</v>
      </c>
      <c r="Q732" s="30">
        <v>178</v>
      </c>
      <c r="R732">
        <v>0</v>
      </c>
      <c r="S732">
        <v>0</v>
      </c>
      <c r="T732">
        <v>0</v>
      </c>
      <c r="U732">
        <v>0</v>
      </c>
      <c r="V732" t="s">
        <v>100</v>
      </c>
      <c r="W732" t="s">
        <v>52</v>
      </c>
      <c r="X732" t="s">
        <v>36</v>
      </c>
      <c r="Y732">
        <v>2</v>
      </c>
      <c r="Z732">
        <v>0</v>
      </c>
      <c r="AA732">
        <v>47</v>
      </c>
      <c r="AB732" t="str" cm="1">
        <f t="array" ref="AB7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32">
        <v>50</v>
      </c>
      <c r="AE732" t="s">
        <v>37</v>
      </c>
      <c r="AF732" t="s">
        <v>1020</v>
      </c>
      <c r="AG732">
        <v>3566</v>
      </c>
      <c r="AH732">
        <v>3.7324733600000002</v>
      </c>
      <c r="AI732" s="37" t="str" cm="1">
        <f t="array" ref="AI7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32">
        <v>0</v>
      </c>
      <c r="AK732" t="s">
        <v>2318</v>
      </c>
      <c r="AL732" s="17" t="s">
        <v>14815</v>
      </c>
    </row>
    <row r="733" spans="1:38" x14ac:dyDescent="0.3">
      <c r="A733">
        <v>732</v>
      </c>
      <c r="B733" t="s">
        <v>2319</v>
      </c>
      <c r="C733">
        <v>7</v>
      </c>
      <c r="D733">
        <v>26</v>
      </c>
      <c r="E733">
        <v>19</v>
      </c>
      <c r="F733">
        <v>5000</v>
      </c>
      <c r="G733">
        <f>Table1[[#This Row],[price]]*Table1[[#This Row],[units_sold]]</f>
        <v>35000</v>
      </c>
      <c r="H733" t="str" cm="1">
        <f t="array" ref="H7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33" t="s">
        <v>14088</v>
      </c>
      <c r="J733" s="28">
        <v>3.59</v>
      </c>
      <c r="K733" s="35" t="str" cm="1">
        <f t="array" ref="K7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33" s="29">
        <v>677</v>
      </c>
      <c r="M733" s="29">
        <v>288</v>
      </c>
      <c r="N733" s="29">
        <v>101</v>
      </c>
      <c r="O733" s="29">
        <v>119</v>
      </c>
      <c r="P733" s="29">
        <v>62</v>
      </c>
      <c r="Q733" s="30">
        <v>107</v>
      </c>
      <c r="R733">
        <v>0</v>
      </c>
      <c r="S733">
        <v>0</v>
      </c>
      <c r="T733">
        <v>0</v>
      </c>
      <c r="U733">
        <v>0</v>
      </c>
      <c r="V733" t="s">
        <v>100</v>
      </c>
      <c r="W733" t="s">
        <v>52</v>
      </c>
      <c r="X733" t="s">
        <v>36</v>
      </c>
      <c r="Y733">
        <v>2</v>
      </c>
      <c r="Z733">
        <v>0</v>
      </c>
      <c r="AA733">
        <v>33</v>
      </c>
      <c r="AB733" t="str" cm="1">
        <f t="array" ref="AB7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33">
        <v>50</v>
      </c>
      <c r="AD733">
        <v>1</v>
      </c>
      <c r="AE733" t="s">
        <v>37</v>
      </c>
      <c r="AF733" t="s">
        <v>75</v>
      </c>
      <c r="AG733">
        <v>5534</v>
      </c>
      <c r="AH733">
        <v>3.9998192989999999</v>
      </c>
      <c r="AI733" s="37" t="str" cm="1">
        <f t="array" ref="AI7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33">
        <v>0</v>
      </c>
      <c r="AK733" t="s">
        <v>2321</v>
      </c>
      <c r="AL733" s="18" t="s">
        <v>14816</v>
      </c>
    </row>
    <row r="734" spans="1:38" x14ac:dyDescent="0.3">
      <c r="A734">
        <v>733</v>
      </c>
      <c r="B734" t="s">
        <v>2322</v>
      </c>
      <c r="C734">
        <v>16</v>
      </c>
      <c r="D734">
        <v>111</v>
      </c>
      <c r="E734">
        <v>95</v>
      </c>
      <c r="F734">
        <v>1000</v>
      </c>
      <c r="G734">
        <f>Table1[[#This Row],[price]]*Table1[[#This Row],[units_sold]]</f>
        <v>16000</v>
      </c>
      <c r="H734" t="str" cm="1">
        <f t="array" ref="H7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34" t="s">
        <v>14089</v>
      </c>
      <c r="J734" s="28">
        <v>4.05</v>
      </c>
      <c r="K734" s="35" t="str" cm="1">
        <f t="array" ref="K7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34" s="29">
        <v>580</v>
      </c>
      <c r="M734" s="29">
        <v>321</v>
      </c>
      <c r="N734" s="29">
        <v>109</v>
      </c>
      <c r="O734" s="29">
        <v>68</v>
      </c>
      <c r="P734" s="29">
        <v>23</v>
      </c>
      <c r="Q734" s="30">
        <v>59</v>
      </c>
      <c r="R734">
        <v>0</v>
      </c>
      <c r="S734">
        <v>0</v>
      </c>
      <c r="T734">
        <v>0</v>
      </c>
      <c r="U734">
        <v>0</v>
      </c>
      <c r="V734" t="s">
        <v>4024</v>
      </c>
      <c r="W734" t="s">
        <v>52</v>
      </c>
      <c r="X734" t="s">
        <v>36</v>
      </c>
      <c r="Y734">
        <v>4</v>
      </c>
      <c r="Z734">
        <v>0</v>
      </c>
      <c r="AA734">
        <v>44</v>
      </c>
      <c r="AB734" t="str" cm="1">
        <f t="array" ref="AB7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34">
        <v>50</v>
      </c>
      <c r="AE734" t="s">
        <v>37</v>
      </c>
      <c r="AF734" t="s">
        <v>2323</v>
      </c>
      <c r="AG734">
        <v>20387</v>
      </c>
      <c r="AH734">
        <v>4.1934566149999997</v>
      </c>
      <c r="AI734" s="37" t="str" cm="1">
        <f t="array" ref="AI7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34">
        <v>0</v>
      </c>
      <c r="AK734" t="s">
        <v>2324</v>
      </c>
      <c r="AL734" s="17" t="s">
        <v>14817</v>
      </c>
    </row>
    <row r="735" spans="1:38" x14ac:dyDescent="0.3">
      <c r="A735">
        <v>734</v>
      </c>
      <c r="B735" t="s">
        <v>2325</v>
      </c>
      <c r="C735">
        <v>11</v>
      </c>
      <c r="D735">
        <v>24</v>
      </c>
      <c r="E735">
        <v>13</v>
      </c>
      <c r="F735">
        <v>1000</v>
      </c>
      <c r="G735">
        <f>Table1[[#This Row],[price]]*Table1[[#This Row],[units_sold]]</f>
        <v>11000</v>
      </c>
      <c r="H735" t="str" cm="1">
        <f t="array" ref="H7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35" t="s">
        <v>14088</v>
      </c>
      <c r="J735" s="28">
        <v>3.78</v>
      </c>
      <c r="K735" s="35" t="str" cm="1">
        <f t="array" ref="K7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35" s="29">
        <v>463</v>
      </c>
      <c r="M735" s="29">
        <v>216</v>
      </c>
      <c r="N735" s="29">
        <v>81</v>
      </c>
      <c r="O735" s="29">
        <v>69</v>
      </c>
      <c r="P735" s="29">
        <v>41</v>
      </c>
      <c r="Q735" s="30">
        <v>56</v>
      </c>
      <c r="R735">
        <v>0</v>
      </c>
      <c r="S735">
        <v>0</v>
      </c>
      <c r="T735">
        <v>0</v>
      </c>
      <c r="U735">
        <v>0</v>
      </c>
      <c r="V735" t="s">
        <v>51</v>
      </c>
      <c r="W735" t="s">
        <v>52</v>
      </c>
      <c r="X735" t="s">
        <v>36</v>
      </c>
      <c r="Y735">
        <v>2</v>
      </c>
      <c r="Z735">
        <v>0</v>
      </c>
      <c r="AA735">
        <v>41</v>
      </c>
      <c r="AB735" t="str" cm="1">
        <f t="array" ref="AB7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35">
        <v>50</v>
      </c>
      <c r="AE735" t="s">
        <v>37</v>
      </c>
      <c r="AF735" t="s">
        <v>2326</v>
      </c>
      <c r="AG735">
        <v>50864</v>
      </c>
      <c r="AH735">
        <v>4.0796437560000003</v>
      </c>
      <c r="AI735" s="37" t="str" cm="1">
        <f t="array" ref="AI7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35">
        <v>1</v>
      </c>
      <c r="AK735" t="s">
        <v>2327</v>
      </c>
      <c r="AL735" s="18" t="s">
        <v>14818</v>
      </c>
    </row>
    <row r="736" spans="1:38" x14ac:dyDescent="0.3">
      <c r="A736">
        <v>735</v>
      </c>
      <c r="B736" t="s">
        <v>2328</v>
      </c>
      <c r="C736">
        <v>5</v>
      </c>
      <c r="D736">
        <v>28</v>
      </c>
      <c r="E736">
        <v>23</v>
      </c>
      <c r="F736">
        <v>5000</v>
      </c>
      <c r="G736">
        <f>Table1[[#This Row],[price]]*Table1[[#This Row],[units_sold]]</f>
        <v>25000</v>
      </c>
      <c r="H736" t="str" cm="1">
        <f t="array" ref="H7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36" t="s">
        <v>14089</v>
      </c>
      <c r="J736" s="28">
        <v>3.29</v>
      </c>
      <c r="K736" s="35" t="str" cm="1">
        <f t="array" ref="K7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36" s="29">
        <v>1530</v>
      </c>
      <c r="M736" s="29">
        <v>517</v>
      </c>
      <c r="N736" s="29">
        <v>255</v>
      </c>
      <c r="O736" s="29">
        <v>256</v>
      </c>
      <c r="P736" s="29">
        <v>153</v>
      </c>
      <c r="Q736" s="30">
        <v>349</v>
      </c>
      <c r="R736">
        <v>0</v>
      </c>
      <c r="S736">
        <v>0</v>
      </c>
      <c r="T736">
        <v>0</v>
      </c>
      <c r="U736">
        <v>0</v>
      </c>
      <c r="V736" t="s">
        <v>64</v>
      </c>
      <c r="W736" t="s">
        <v>4024</v>
      </c>
      <c r="X736" t="s">
        <v>36</v>
      </c>
      <c r="Y736">
        <v>2</v>
      </c>
      <c r="Z736">
        <v>0</v>
      </c>
      <c r="AA736">
        <v>26</v>
      </c>
      <c r="AB736" t="str" cm="1">
        <f t="array" ref="AB7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36">
        <v>50</v>
      </c>
      <c r="AE736" t="s">
        <v>37</v>
      </c>
      <c r="AF736" t="s">
        <v>2329</v>
      </c>
      <c r="AG736">
        <v>4435</v>
      </c>
      <c r="AH736">
        <v>3.6960541149999999</v>
      </c>
      <c r="AI736" s="37" t="str" cm="1">
        <f t="array" ref="AI7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36">
        <v>0</v>
      </c>
      <c r="AK736" t="s">
        <v>2331</v>
      </c>
      <c r="AL736" s="17" t="s">
        <v>14819</v>
      </c>
    </row>
    <row r="737" spans="1:38" x14ac:dyDescent="0.3">
      <c r="A737">
        <v>736</v>
      </c>
      <c r="B737" t="s">
        <v>2332</v>
      </c>
      <c r="C737">
        <v>16</v>
      </c>
      <c r="D737">
        <v>14</v>
      </c>
      <c r="E737">
        <v>-2</v>
      </c>
      <c r="F737">
        <v>1000</v>
      </c>
      <c r="G737">
        <f>Table1[[#This Row],[price]]*Table1[[#This Row],[units_sold]]</f>
        <v>16000</v>
      </c>
      <c r="H737" t="str" cm="1">
        <f t="array" ref="H7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37" t="s">
        <v>14089</v>
      </c>
      <c r="J737" s="28">
        <v>4.5199999999999996</v>
      </c>
      <c r="K737" s="35" t="str" cm="1">
        <f t="array" ref="K7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737" s="29">
        <v>552</v>
      </c>
      <c r="M737" s="29">
        <v>394</v>
      </c>
      <c r="N737" s="29">
        <v>97</v>
      </c>
      <c r="O737" s="29">
        <v>33</v>
      </c>
      <c r="P737" s="29">
        <v>9</v>
      </c>
      <c r="Q737" s="30">
        <v>19</v>
      </c>
      <c r="R737">
        <v>3</v>
      </c>
      <c r="S737">
        <v>1</v>
      </c>
      <c r="T737">
        <v>1</v>
      </c>
      <c r="U737">
        <v>1</v>
      </c>
      <c r="V737" t="s">
        <v>4024</v>
      </c>
      <c r="W737" t="s">
        <v>4024</v>
      </c>
      <c r="X737" t="s">
        <v>1872</v>
      </c>
      <c r="Y737">
        <v>6</v>
      </c>
      <c r="Z737">
        <v>1</v>
      </c>
      <c r="AA737">
        <v>43</v>
      </c>
      <c r="AB737" t="str" cm="1">
        <f t="array" ref="AB7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37">
        <v>50</v>
      </c>
      <c r="AE737" t="s">
        <v>37</v>
      </c>
      <c r="AF737" t="s">
        <v>2334</v>
      </c>
      <c r="AG737">
        <v>6033</v>
      </c>
      <c r="AH737">
        <v>4.2544339469999999</v>
      </c>
      <c r="AI737" s="37" t="str" cm="1">
        <f t="array" ref="AI7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37">
        <v>0</v>
      </c>
      <c r="AK737" t="s">
        <v>2335</v>
      </c>
      <c r="AL737" s="18" t="s">
        <v>14820</v>
      </c>
    </row>
    <row r="738" spans="1:38" x14ac:dyDescent="0.3">
      <c r="A738">
        <v>737</v>
      </c>
      <c r="B738" t="s">
        <v>2336</v>
      </c>
      <c r="C738">
        <v>7</v>
      </c>
      <c r="D738">
        <v>6</v>
      </c>
      <c r="E738">
        <v>-1</v>
      </c>
      <c r="F738">
        <v>1000</v>
      </c>
      <c r="G738">
        <f>Table1[[#This Row],[price]]*Table1[[#This Row],[units_sold]]</f>
        <v>7000</v>
      </c>
      <c r="H738" t="str" cm="1">
        <f t="array" ref="H7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38" t="s">
        <v>14089</v>
      </c>
      <c r="J738" s="28">
        <v>4.2300000000000004</v>
      </c>
      <c r="K738" s="35" t="str" cm="1">
        <f t="array" ref="K7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38" s="29">
        <v>207</v>
      </c>
      <c r="M738" s="29">
        <v>121</v>
      </c>
      <c r="N738" s="29">
        <v>43</v>
      </c>
      <c r="O738" s="29">
        <v>24</v>
      </c>
      <c r="P738" s="29">
        <v>8</v>
      </c>
      <c r="Q738" s="30">
        <v>11</v>
      </c>
      <c r="R738">
        <v>0</v>
      </c>
      <c r="S738">
        <v>0</v>
      </c>
      <c r="T738">
        <v>0</v>
      </c>
      <c r="U738">
        <v>0</v>
      </c>
      <c r="V738" t="s">
        <v>42</v>
      </c>
      <c r="W738" t="s">
        <v>4024</v>
      </c>
      <c r="X738" t="s">
        <v>36</v>
      </c>
      <c r="Y738">
        <v>2</v>
      </c>
      <c r="Z738">
        <v>0</v>
      </c>
      <c r="AA738">
        <v>36</v>
      </c>
      <c r="AB738" t="str" cm="1">
        <f t="array" ref="AB7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38">
        <v>50</v>
      </c>
      <c r="AD738">
        <v>1</v>
      </c>
      <c r="AE738" t="s">
        <v>37</v>
      </c>
      <c r="AF738" t="s">
        <v>2338</v>
      </c>
      <c r="AG738">
        <v>4425</v>
      </c>
      <c r="AH738">
        <v>4.3324293789999997</v>
      </c>
      <c r="AI738" s="37" t="str" cm="1">
        <f t="array" ref="AI7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38">
        <v>1</v>
      </c>
      <c r="AK738" t="s">
        <v>2339</v>
      </c>
      <c r="AL738" s="17" t="s">
        <v>14821</v>
      </c>
    </row>
    <row r="739" spans="1:38" x14ac:dyDescent="0.3">
      <c r="A739">
        <v>738</v>
      </c>
      <c r="B739" t="s">
        <v>2340</v>
      </c>
      <c r="C739">
        <v>9</v>
      </c>
      <c r="D739">
        <v>50</v>
      </c>
      <c r="E739">
        <v>41</v>
      </c>
      <c r="F739">
        <v>5000</v>
      </c>
      <c r="G739">
        <f>Table1[[#This Row],[price]]*Table1[[#This Row],[units_sold]]</f>
        <v>45000</v>
      </c>
      <c r="H739" t="str" cm="1">
        <f t="array" ref="H7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39" t="s">
        <v>14088</v>
      </c>
      <c r="J739" s="28">
        <v>3.6</v>
      </c>
      <c r="K739" s="35" t="str" cm="1">
        <f t="array" ref="K7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39" s="29">
        <v>985</v>
      </c>
      <c r="M739" s="29">
        <v>388</v>
      </c>
      <c r="N739" s="29">
        <v>198</v>
      </c>
      <c r="O739" s="29">
        <v>168</v>
      </c>
      <c r="P739" s="29">
        <v>77</v>
      </c>
      <c r="Q739" s="30">
        <v>154</v>
      </c>
      <c r="R739">
        <v>0</v>
      </c>
      <c r="S739">
        <v>0</v>
      </c>
      <c r="T739">
        <v>0</v>
      </c>
      <c r="U739">
        <v>0</v>
      </c>
      <c r="V739" t="s">
        <v>70</v>
      </c>
      <c r="W739" t="s">
        <v>52</v>
      </c>
      <c r="X739" t="s">
        <v>36</v>
      </c>
      <c r="Y739">
        <v>3</v>
      </c>
      <c r="Z739">
        <v>0</v>
      </c>
      <c r="AA739">
        <v>43</v>
      </c>
      <c r="AB739" t="str" cm="1">
        <f t="array" ref="AB7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39">
        <v>50</v>
      </c>
      <c r="AE739" t="s">
        <v>37</v>
      </c>
      <c r="AF739" t="s">
        <v>2341</v>
      </c>
      <c r="AG739">
        <v>7889</v>
      </c>
      <c r="AH739">
        <v>3.9950564079999999</v>
      </c>
      <c r="AI739" s="37" t="str" cm="1">
        <f t="array" ref="AI7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39">
        <v>0</v>
      </c>
      <c r="AK739" t="s">
        <v>2343</v>
      </c>
      <c r="AL739" s="18" t="s">
        <v>14822</v>
      </c>
    </row>
    <row r="740" spans="1:38" x14ac:dyDescent="0.3">
      <c r="A740">
        <v>739</v>
      </c>
      <c r="B740" t="s">
        <v>2344</v>
      </c>
      <c r="C740">
        <v>1.76</v>
      </c>
      <c r="D740">
        <v>2</v>
      </c>
      <c r="E740">
        <v>0.24</v>
      </c>
      <c r="F740">
        <v>100</v>
      </c>
      <c r="G740">
        <f>Table1[[#This Row],[price]]*Table1[[#This Row],[units_sold]]</f>
        <v>176</v>
      </c>
      <c r="H740" t="str" cm="1">
        <f t="array" ref="H7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40" t="s">
        <v>14088</v>
      </c>
      <c r="J740" s="28">
        <v>4.63</v>
      </c>
      <c r="K740" s="35" t="str" cm="1">
        <f t="array" ref="K7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740" s="29">
        <v>35</v>
      </c>
      <c r="M740" s="29">
        <v>27</v>
      </c>
      <c r="N740" s="29">
        <v>5</v>
      </c>
      <c r="O740" s="29">
        <v>2</v>
      </c>
      <c r="P740" s="29">
        <v>0</v>
      </c>
      <c r="Q740" s="30">
        <v>1</v>
      </c>
      <c r="R740">
        <v>1</v>
      </c>
      <c r="S740">
        <v>0</v>
      </c>
      <c r="T740">
        <v>1</v>
      </c>
      <c r="U740">
        <v>0</v>
      </c>
      <c r="V740" t="s">
        <v>34</v>
      </c>
      <c r="W740" t="s">
        <v>4024</v>
      </c>
      <c r="X740" t="s">
        <v>36</v>
      </c>
      <c r="Y740">
        <v>1</v>
      </c>
      <c r="Z740">
        <v>0</v>
      </c>
      <c r="AA740">
        <v>45</v>
      </c>
      <c r="AB740" t="str" cm="1">
        <f t="array" ref="AB7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40">
        <v>9</v>
      </c>
      <c r="AE740" t="s">
        <v>37</v>
      </c>
      <c r="AF740" t="s">
        <v>2345</v>
      </c>
      <c r="AG740">
        <v>10622</v>
      </c>
      <c r="AH740">
        <v>4.4559405009999997</v>
      </c>
      <c r="AI740" s="37" t="str" cm="1">
        <f t="array" ref="AI7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40">
        <v>0</v>
      </c>
      <c r="AK740" t="s">
        <v>2346</v>
      </c>
      <c r="AL740" s="17" t="s">
        <v>14823</v>
      </c>
    </row>
    <row r="741" spans="1:38" x14ac:dyDescent="0.3">
      <c r="A741">
        <v>740</v>
      </c>
      <c r="B741" t="s">
        <v>2347</v>
      </c>
      <c r="C741">
        <v>8</v>
      </c>
      <c r="D741">
        <v>7</v>
      </c>
      <c r="E741">
        <v>-1</v>
      </c>
      <c r="F741">
        <v>1000</v>
      </c>
      <c r="G741">
        <f>Table1[[#This Row],[price]]*Table1[[#This Row],[units_sold]]</f>
        <v>8000</v>
      </c>
      <c r="H741" t="str" cm="1">
        <f t="array" ref="H7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41" t="s">
        <v>14088</v>
      </c>
      <c r="J741" s="28">
        <v>4.2300000000000004</v>
      </c>
      <c r="K741" s="35" t="str" cm="1">
        <f t="array" ref="K7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41" s="29">
        <v>650</v>
      </c>
      <c r="M741" s="29">
        <v>373</v>
      </c>
      <c r="N741" s="29">
        <v>141</v>
      </c>
      <c r="O741" s="29">
        <v>76</v>
      </c>
      <c r="P741" s="29">
        <v>34</v>
      </c>
      <c r="Q741" s="30">
        <v>26</v>
      </c>
      <c r="R741">
        <v>0</v>
      </c>
      <c r="S741">
        <v>0</v>
      </c>
      <c r="T741">
        <v>0</v>
      </c>
      <c r="U741">
        <v>0</v>
      </c>
      <c r="V741" t="s">
        <v>70</v>
      </c>
      <c r="W741" t="s">
        <v>52</v>
      </c>
      <c r="X741" t="s">
        <v>36</v>
      </c>
      <c r="Y741">
        <v>3</v>
      </c>
      <c r="Z741">
        <v>0</v>
      </c>
      <c r="AA741">
        <v>43</v>
      </c>
      <c r="AB741" t="str" cm="1">
        <f t="array" ref="AB7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41">
        <v>50</v>
      </c>
      <c r="AE741" t="s">
        <v>37</v>
      </c>
      <c r="AF741" t="s">
        <v>2348</v>
      </c>
      <c r="AG741">
        <v>28101</v>
      </c>
      <c r="AH741">
        <v>4.114800185</v>
      </c>
      <c r="AI741" s="37" t="str" cm="1">
        <f t="array" ref="AI7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41">
        <v>0</v>
      </c>
      <c r="AK741" t="s">
        <v>2349</v>
      </c>
      <c r="AL741" s="18" t="s">
        <v>14824</v>
      </c>
    </row>
    <row r="742" spans="1:38" x14ac:dyDescent="0.3">
      <c r="A742">
        <v>741</v>
      </c>
      <c r="B742" t="s">
        <v>2350</v>
      </c>
      <c r="C742">
        <v>4.6900000000000004</v>
      </c>
      <c r="D742">
        <v>4</v>
      </c>
      <c r="E742">
        <v>-0.69</v>
      </c>
      <c r="F742">
        <v>5000</v>
      </c>
      <c r="G742">
        <f>Table1[[#This Row],[price]]*Table1[[#This Row],[units_sold]]</f>
        <v>23450.000000000004</v>
      </c>
      <c r="H742" t="str" cm="1">
        <f t="array" ref="H7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42" t="s">
        <v>14089</v>
      </c>
      <c r="J742" s="28">
        <v>3.95</v>
      </c>
      <c r="K742" s="35" t="str" cm="1">
        <f t="array" ref="K7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42" s="29">
        <v>574</v>
      </c>
      <c r="M742" s="29">
        <v>274</v>
      </c>
      <c r="N742" s="29">
        <v>136</v>
      </c>
      <c r="O742" s="29">
        <v>77</v>
      </c>
      <c r="P742" s="29">
        <v>38</v>
      </c>
      <c r="Q742" s="30">
        <v>49</v>
      </c>
      <c r="R742">
        <v>0</v>
      </c>
      <c r="S742">
        <v>0</v>
      </c>
      <c r="T742">
        <v>0</v>
      </c>
      <c r="U742">
        <v>0</v>
      </c>
      <c r="V742" t="s">
        <v>42</v>
      </c>
      <c r="W742" t="s">
        <v>101</v>
      </c>
      <c r="X742" t="s">
        <v>36</v>
      </c>
      <c r="Y742">
        <v>1</v>
      </c>
      <c r="Z742">
        <v>0</v>
      </c>
      <c r="AA742">
        <v>49</v>
      </c>
      <c r="AB742" t="str" cm="1">
        <f t="array" ref="AB7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42">
        <v>50</v>
      </c>
      <c r="AE742" t="s">
        <v>37</v>
      </c>
      <c r="AF742" t="s">
        <v>266</v>
      </c>
      <c r="AG742">
        <v>55670</v>
      </c>
      <c r="AH742">
        <v>4.1214837429999998</v>
      </c>
      <c r="AI742" s="37" t="str" cm="1">
        <f t="array" ref="AI7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42">
        <v>1</v>
      </c>
      <c r="AK742" t="s">
        <v>2352</v>
      </c>
      <c r="AL742" s="17" t="s">
        <v>14825</v>
      </c>
    </row>
    <row r="743" spans="1:38" x14ac:dyDescent="0.3">
      <c r="A743">
        <v>742</v>
      </c>
      <c r="B743" t="s">
        <v>2353</v>
      </c>
      <c r="C743">
        <v>8</v>
      </c>
      <c r="D743">
        <v>18</v>
      </c>
      <c r="E743">
        <v>10</v>
      </c>
      <c r="F743">
        <v>1000</v>
      </c>
      <c r="G743">
        <f>Table1[[#This Row],[price]]*Table1[[#This Row],[units_sold]]</f>
        <v>8000</v>
      </c>
      <c r="H743" t="str" cm="1">
        <f t="array" ref="H7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43" t="s">
        <v>14089</v>
      </c>
      <c r="J743" s="28">
        <v>4.1500000000000004</v>
      </c>
      <c r="K743" s="35" t="str" cm="1">
        <f t="array" ref="K7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43" s="29">
        <v>158</v>
      </c>
      <c r="M743" s="29">
        <v>88</v>
      </c>
      <c r="N743" s="29">
        <v>34</v>
      </c>
      <c r="O743" s="29">
        <v>18</v>
      </c>
      <c r="P743" s="29">
        <v>7</v>
      </c>
      <c r="Q743" s="30">
        <v>11</v>
      </c>
      <c r="R743">
        <v>0</v>
      </c>
      <c r="S743">
        <v>0</v>
      </c>
      <c r="T743">
        <v>0</v>
      </c>
      <c r="U743">
        <v>0</v>
      </c>
      <c r="V743" t="s">
        <v>42</v>
      </c>
      <c r="W743" t="s">
        <v>101</v>
      </c>
      <c r="X743" t="s">
        <v>36</v>
      </c>
      <c r="Y743">
        <v>2</v>
      </c>
      <c r="Z743">
        <v>0</v>
      </c>
      <c r="AA743">
        <v>43</v>
      </c>
      <c r="AB743" t="str" cm="1">
        <f t="array" ref="AB7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43">
        <v>50</v>
      </c>
      <c r="AE743" t="s">
        <v>37</v>
      </c>
      <c r="AF743" t="s">
        <v>2354</v>
      </c>
      <c r="AG743">
        <v>42514</v>
      </c>
      <c r="AH743">
        <v>3.7408853550000001</v>
      </c>
      <c r="AI743" s="37" t="str" cm="1">
        <f t="array" ref="AI7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43">
        <v>0</v>
      </c>
      <c r="AK743" t="s">
        <v>2355</v>
      </c>
      <c r="AL743" s="18" t="s">
        <v>14826</v>
      </c>
    </row>
    <row r="744" spans="1:38" x14ac:dyDescent="0.3">
      <c r="A744">
        <v>743</v>
      </c>
      <c r="B744" t="s">
        <v>2356</v>
      </c>
      <c r="C744">
        <v>6</v>
      </c>
      <c r="D744">
        <v>6</v>
      </c>
      <c r="E744">
        <v>0</v>
      </c>
      <c r="F744">
        <v>100</v>
      </c>
      <c r="G744">
        <f>Table1[[#This Row],[price]]*Table1[[#This Row],[units_sold]]</f>
        <v>600</v>
      </c>
      <c r="H744" t="str" cm="1">
        <f t="array" ref="H7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44" t="s">
        <v>14088</v>
      </c>
      <c r="J744" s="28">
        <v>3.47</v>
      </c>
      <c r="K744" s="35" t="str" cm="1">
        <f t="array" ref="K7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44" s="29">
        <v>19</v>
      </c>
      <c r="M744" s="29">
        <v>6</v>
      </c>
      <c r="N744" s="29">
        <v>5</v>
      </c>
      <c r="O744" s="29">
        <v>4</v>
      </c>
      <c r="P744" s="29">
        <v>0</v>
      </c>
      <c r="Q744" s="30">
        <v>4</v>
      </c>
      <c r="R744">
        <v>0</v>
      </c>
      <c r="S744">
        <v>0</v>
      </c>
      <c r="T744">
        <v>0</v>
      </c>
      <c r="U744">
        <v>0</v>
      </c>
      <c r="V744" t="s">
        <v>576</v>
      </c>
      <c r="W744" t="s">
        <v>52</v>
      </c>
      <c r="X744" t="s">
        <v>36</v>
      </c>
      <c r="Y744">
        <v>2</v>
      </c>
      <c r="Z744">
        <v>0</v>
      </c>
      <c r="AA744">
        <v>45</v>
      </c>
      <c r="AB744" t="str" cm="1">
        <f t="array" ref="AB7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44">
        <v>50</v>
      </c>
      <c r="AE744" t="s">
        <v>37</v>
      </c>
      <c r="AF744" t="s">
        <v>165</v>
      </c>
      <c r="AG744">
        <v>10600</v>
      </c>
      <c r="AH744">
        <v>3.8675471699999999</v>
      </c>
      <c r="AI744" s="37" t="str" cm="1">
        <f t="array" ref="AI7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44">
        <v>0</v>
      </c>
      <c r="AK744" t="s">
        <v>2357</v>
      </c>
      <c r="AL744" s="17" t="s">
        <v>14827</v>
      </c>
    </row>
    <row r="745" spans="1:38" x14ac:dyDescent="0.3">
      <c r="A745">
        <v>744</v>
      </c>
      <c r="B745" t="s">
        <v>2358</v>
      </c>
      <c r="C745">
        <v>6</v>
      </c>
      <c r="D745">
        <v>10</v>
      </c>
      <c r="E745">
        <v>4</v>
      </c>
      <c r="F745">
        <v>1000</v>
      </c>
      <c r="G745">
        <f>Table1[[#This Row],[price]]*Table1[[#This Row],[units_sold]]</f>
        <v>6000</v>
      </c>
      <c r="H745" t="str" cm="1">
        <f t="array" ref="H7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45" t="s">
        <v>14088</v>
      </c>
      <c r="J745" s="28">
        <v>3</v>
      </c>
      <c r="K745" s="35" t="str" cm="1">
        <f t="array" ref="K7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45" s="29">
        <v>87</v>
      </c>
      <c r="M745" s="29">
        <v>22</v>
      </c>
      <c r="N745" s="29">
        <v>10</v>
      </c>
      <c r="O745" s="29">
        <v>23</v>
      </c>
      <c r="P745" s="29">
        <v>10</v>
      </c>
      <c r="Q745" s="30">
        <v>22</v>
      </c>
      <c r="R745">
        <v>0</v>
      </c>
      <c r="S745">
        <v>0</v>
      </c>
      <c r="T745">
        <v>0</v>
      </c>
      <c r="U745">
        <v>0</v>
      </c>
      <c r="V745" t="s">
        <v>51</v>
      </c>
      <c r="W745" t="s">
        <v>43</v>
      </c>
      <c r="X745" t="s">
        <v>36</v>
      </c>
      <c r="Y745">
        <v>2</v>
      </c>
      <c r="Z745">
        <v>0</v>
      </c>
      <c r="AA745">
        <v>20</v>
      </c>
      <c r="AB745" t="str" cm="1">
        <f t="array" ref="AB7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45">
        <v>50</v>
      </c>
      <c r="AD745">
        <v>1</v>
      </c>
      <c r="AE745" t="s">
        <v>37</v>
      </c>
      <c r="AF745" t="s">
        <v>2359</v>
      </c>
      <c r="AG745">
        <v>232</v>
      </c>
      <c r="AH745">
        <v>3.676724138</v>
      </c>
      <c r="AI745" s="37" t="str" cm="1">
        <f t="array" ref="AI7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45">
        <v>0</v>
      </c>
      <c r="AK745" t="s">
        <v>2360</v>
      </c>
      <c r="AL745" s="18" t="s">
        <v>14395</v>
      </c>
    </row>
    <row r="746" spans="1:38" x14ac:dyDescent="0.3">
      <c r="A746">
        <v>745</v>
      </c>
      <c r="B746" t="s">
        <v>2361</v>
      </c>
      <c r="C746">
        <v>4.6500000000000004</v>
      </c>
      <c r="D746">
        <v>4</v>
      </c>
      <c r="E746">
        <v>-0.65</v>
      </c>
      <c r="F746">
        <v>50</v>
      </c>
      <c r="G746">
        <f>Table1[[#This Row],[price]]*Table1[[#This Row],[units_sold]]</f>
        <v>232.50000000000003</v>
      </c>
      <c r="H746" t="str" cm="1">
        <f t="array" ref="H7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46" t="s">
        <v>14088</v>
      </c>
      <c r="J746" s="28">
        <v>5</v>
      </c>
      <c r="K746" s="35" t="str" cm="1">
        <f t="array" ref="K7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746" s="29">
        <v>0</v>
      </c>
      <c r="M746" s="29"/>
      <c r="N746" s="29"/>
      <c r="O746" s="29"/>
      <c r="P746" s="29"/>
      <c r="Q746" s="30"/>
      <c r="R746">
        <v>0</v>
      </c>
      <c r="S746">
        <v>0</v>
      </c>
      <c r="T746">
        <v>0</v>
      </c>
      <c r="U746">
        <v>0</v>
      </c>
      <c r="V746" t="s">
        <v>144</v>
      </c>
      <c r="W746" t="s">
        <v>43</v>
      </c>
      <c r="X746" t="s">
        <v>36</v>
      </c>
      <c r="Y746">
        <v>1</v>
      </c>
      <c r="Z746">
        <v>0</v>
      </c>
      <c r="AA746">
        <v>36</v>
      </c>
      <c r="AB746" t="str" cm="1">
        <f t="array" ref="AB7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46">
        <v>50</v>
      </c>
      <c r="AD746">
        <v>1</v>
      </c>
      <c r="AE746" t="s">
        <v>37</v>
      </c>
      <c r="AF746" t="s">
        <v>605</v>
      </c>
      <c r="AG746">
        <v>268</v>
      </c>
      <c r="AH746">
        <v>3.8917910450000002</v>
      </c>
      <c r="AI746" s="37" t="str" cm="1">
        <f t="array" ref="AI7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46">
        <v>0</v>
      </c>
      <c r="AK746" t="s">
        <v>2362</v>
      </c>
      <c r="AL746" s="17" t="s">
        <v>14828</v>
      </c>
    </row>
    <row r="747" spans="1:38" x14ac:dyDescent="0.3">
      <c r="A747">
        <v>746</v>
      </c>
      <c r="B747" t="s">
        <v>2363</v>
      </c>
      <c r="C747">
        <v>2.67</v>
      </c>
      <c r="D747">
        <v>67</v>
      </c>
      <c r="E747">
        <v>64.33</v>
      </c>
      <c r="F747">
        <v>10</v>
      </c>
      <c r="G747">
        <f>Table1[[#This Row],[price]]*Table1[[#This Row],[units_sold]]</f>
        <v>26.7</v>
      </c>
      <c r="H747" t="str" cm="1">
        <f t="array" ref="H7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47" t="s">
        <v>14088</v>
      </c>
      <c r="J747" s="28">
        <v>5</v>
      </c>
      <c r="K747" s="35" t="str" cm="1">
        <f t="array" ref="K7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747" s="29">
        <v>0</v>
      </c>
      <c r="M747" s="29"/>
      <c r="N747" s="29"/>
      <c r="O747" s="29"/>
      <c r="P747" s="29"/>
      <c r="Q747" s="30"/>
      <c r="R747">
        <v>0</v>
      </c>
      <c r="S747">
        <v>0</v>
      </c>
      <c r="T747">
        <v>0</v>
      </c>
      <c r="U747">
        <v>0</v>
      </c>
      <c r="V747" t="s">
        <v>281</v>
      </c>
      <c r="W747" t="s">
        <v>4024</v>
      </c>
      <c r="X747" t="s">
        <v>36</v>
      </c>
      <c r="Y747">
        <v>1</v>
      </c>
      <c r="Z747">
        <v>0</v>
      </c>
      <c r="AA747">
        <v>27</v>
      </c>
      <c r="AB747" t="str" cm="1">
        <f t="array" ref="AB7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47">
        <v>50</v>
      </c>
      <c r="AD747">
        <v>1</v>
      </c>
      <c r="AE747" t="s">
        <v>37</v>
      </c>
      <c r="AF747" t="s">
        <v>2365</v>
      </c>
      <c r="AG747">
        <v>13</v>
      </c>
      <c r="AH747">
        <v>3.692307692</v>
      </c>
      <c r="AI747" s="37" t="str" cm="1">
        <f t="array" ref="AI7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47">
        <v>0</v>
      </c>
      <c r="AK747" t="s">
        <v>2366</v>
      </c>
      <c r="AL747" s="18" t="s">
        <v>14829</v>
      </c>
    </row>
    <row r="748" spans="1:38" x14ac:dyDescent="0.3">
      <c r="A748">
        <v>747</v>
      </c>
      <c r="B748" t="s">
        <v>2367</v>
      </c>
      <c r="C748">
        <v>11</v>
      </c>
      <c r="D748">
        <v>10</v>
      </c>
      <c r="E748">
        <v>-1</v>
      </c>
      <c r="F748">
        <v>100</v>
      </c>
      <c r="G748">
        <f>Table1[[#This Row],[price]]*Table1[[#This Row],[units_sold]]</f>
        <v>1100</v>
      </c>
      <c r="H748" t="str" cm="1">
        <f t="array" ref="H7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48" t="s">
        <v>14089</v>
      </c>
      <c r="J748" s="28">
        <v>3.5</v>
      </c>
      <c r="K748" s="35" t="str" cm="1">
        <f t="array" ref="K7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48" s="29">
        <v>10</v>
      </c>
      <c r="M748" s="29">
        <v>4</v>
      </c>
      <c r="N748" s="29">
        <v>2</v>
      </c>
      <c r="O748" s="29">
        <v>0</v>
      </c>
      <c r="P748" s="29">
        <v>3</v>
      </c>
      <c r="Q748" s="30">
        <v>1</v>
      </c>
      <c r="R748">
        <v>0</v>
      </c>
      <c r="S748">
        <v>0</v>
      </c>
      <c r="T748">
        <v>0</v>
      </c>
      <c r="U748">
        <v>0</v>
      </c>
      <c r="V748" t="s">
        <v>100</v>
      </c>
      <c r="W748" t="s">
        <v>52</v>
      </c>
      <c r="X748" t="s">
        <v>36</v>
      </c>
      <c r="Y748">
        <v>3</v>
      </c>
      <c r="Z748">
        <v>0</v>
      </c>
      <c r="AA748">
        <v>30</v>
      </c>
      <c r="AB748" t="str" cm="1">
        <f t="array" ref="AB7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48">
        <v>50</v>
      </c>
      <c r="AE748" t="s">
        <v>37</v>
      </c>
      <c r="AF748" t="s">
        <v>1270</v>
      </c>
      <c r="AG748">
        <v>12919</v>
      </c>
      <c r="AH748">
        <v>4.0244600979999996</v>
      </c>
      <c r="AI748" s="37" t="str" cm="1">
        <f t="array" ref="AI7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48">
        <v>0</v>
      </c>
      <c r="AK748" t="s">
        <v>2368</v>
      </c>
      <c r="AL748" s="17" t="s">
        <v>14830</v>
      </c>
    </row>
    <row r="749" spans="1:38" x14ac:dyDescent="0.3">
      <c r="A749">
        <v>748</v>
      </c>
      <c r="B749" t="s">
        <v>2369</v>
      </c>
      <c r="C749">
        <v>5</v>
      </c>
      <c r="D749">
        <v>26</v>
      </c>
      <c r="E749">
        <v>21</v>
      </c>
      <c r="F749">
        <v>100</v>
      </c>
      <c r="G749">
        <f>Table1[[#This Row],[price]]*Table1[[#This Row],[units_sold]]</f>
        <v>500</v>
      </c>
      <c r="H749" t="str" cm="1">
        <f t="array" ref="H7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49" t="s">
        <v>14089</v>
      </c>
      <c r="J749" s="28">
        <v>4</v>
      </c>
      <c r="K749" s="35" t="str" cm="1">
        <f t="array" ref="K7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49" s="29">
        <v>4</v>
      </c>
      <c r="M749" s="29">
        <v>3</v>
      </c>
      <c r="N749" s="29">
        <v>0</v>
      </c>
      <c r="O749" s="29">
        <v>0</v>
      </c>
      <c r="P749" s="29">
        <v>0</v>
      </c>
      <c r="Q749" s="30">
        <v>1</v>
      </c>
      <c r="R749">
        <v>0</v>
      </c>
      <c r="S749">
        <v>0</v>
      </c>
      <c r="T749">
        <v>0</v>
      </c>
      <c r="U749">
        <v>0</v>
      </c>
      <c r="V749" t="s">
        <v>144</v>
      </c>
      <c r="W749" t="s">
        <v>52</v>
      </c>
      <c r="X749" t="s">
        <v>36</v>
      </c>
      <c r="Y749">
        <v>2</v>
      </c>
      <c r="Z749">
        <v>0</v>
      </c>
      <c r="AA749">
        <v>41</v>
      </c>
      <c r="AB749" t="str" cm="1">
        <f t="array" ref="AB7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49">
        <v>50</v>
      </c>
      <c r="AE749" t="s">
        <v>37</v>
      </c>
      <c r="AF749" t="s">
        <v>2370</v>
      </c>
      <c r="AG749">
        <v>19867</v>
      </c>
      <c r="AH749">
        <v>4.1575476919999996</v>
      </c>
      <c r="AI749" s="37" t="str" cm="1">
        <f t="array" ref="AI7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49">
        <v>0</v>
      </c>
      <c r="AK749" t="s">
        <v>2372</v>
      </c>
      <c r="AL749" s="18" t="s">
        <v>14831</v>
      </c>
    </row>
    <row r="750" spans="1:38" x14ac:dyDescent="0.3">
      <c r="A750">
        <v>749</v>
      </c>
      <c r="B750" t="s">
        <v>2373</v>
      </c>
      <c r="C750">
        <v>11</v>
      </c>
      <c r="D750">
        <v>11</v>
      </c>
      <c r="E750">
        <v>0</v>
      </c>
      <c r="F750">
        <v>1000</v>
      </c>
      <c r="G750">
        <f>Table1[[#This Row],[price]]*Table1[[#This Row],[units_sold]]</f>
        <v>11000</v>
      </c>
      <c r="H750" t="str" cm="1">
        <f t="array" ref="H7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50" t="s">
        <v>14089</v>
      </c>
      <c r="J750" s="28">
        <v>4.22</v>
      </c>
      <c r="K750" s="35" t="str" cm="1">
        <f t="array" ref="K7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50" s="29">
        <v>223</v>
      </c>
      <c r="M750" s="29">
        <v>136</v>
      </c>
      <c r="N750" s="29">
        <v>43</v>
      </c>
      <c r="O750" s="29">
        <v>20</v>
      </c>
      <c r="P750" s="29">
        <v>6</v>
      </c>
      <c r="Q750" s="30">
        <v>18</v>
      </c>
      <c r="R750">
        <v>1</v>
      </c>
      <c r="S750">
        <v>0</v>
      </c>
      <c r="T750">
        <v>1</v>
      </c>
      <c r="U750">
        <v>0</v>
      </c>
      <c r="V750" t="s">
        <v>281</v>
      </c>
      <c r="W750" t="s">
        <v>43</v>
      </c>
      <c r="X750" t="s">
        <v>36</v>
      </c>
      <c r="Y750">
        <v>3</v>
      </c>
      <c r="Z750">
        <v>0</v>
      </c>
      <c r="AA750">
        <v>35</v>
      </c>
      <c r="AB750" t="str" cm="1">
        <f t="array" ref="AB7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50">
        <v>50</v>
      </c>
      <c r="AD750">
        <v>1</v>
      </c>
      <c r="AE750" t="s">
        <v>37</v>
      </c>
      <c r="AF750" t="s">
        <v>2374</v>
      </c>
      <c r="AG750">
        <v>667</v>
      </c>
      <c r="AH750">
        <v>3.766116942</v>
      </c>
      <c r="AI750" s="37" t="str" cm="1">
        <f t="array" ref="AI7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50">
        <v>0</v>
      </c>
      <c r="AK750" t="s">
        <v>2375</v>
      </c>
      <c r="AL750" s="17" t="s">
        <v>14832</v>
      </c>
    </row>
    <row r="751" spans="1:38" x14ac:dyDescent="0.3">
      <c r="A751">
        <v>750</v>
      </c>
      <c r="B751" t="s">
        <v>2376</v>
      </c>
      <c r="C751">
        <v>7</v>
      </c>
      <c r="D751">
        <v>11</v>
      </c>
      <c r="E751">
        <v>4</v>
      </c>
      <c r="F751">
        <v>20000</v>
      </c>
      <c r="G751">
        <f>Table1[[#This Row],[price]]*Table1[[#This Row],[units_sold]]</f>
        <v>140000</v>
      </c>
      <c r="H751" t="str" cm="1">
        <f t="array" ref="H7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51" t="s">
        <v>14088</v>
      </c>
      <c r="J751" s="28">
        <v>3.98</v>
      </c>
      <c r="K751" s="35" t="str" cm="1">
        <f t="array" ref="K7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51" s="29">
        <v>6510</v>
      </c>
      <c r="M751" s="29">
        <v>3140</v>
      </c>
      <c r="N751" s="29">
        <v>1357</v>
      </c>
      <c r="O751" s="29">
        <v>1154</v>
      </c>
      <c r="P751" s="29">
        <v>445</v>
      </c>
      <c r="Q751" s="30">
        <v>414</v>
      </c>
      <c r="R751">
        <v>0</v>
      </c>
      <c r="S751">
        <v>0</v>
      </c>
      <c r="T751">
        <v>0</v>
      </c>
      <c r="U751">
        <v>0</v>
      </c>
      <c r="V751" t="s">
        <v>576</v>
      </c>
      <c r="W751" t="s">
        <v>52</v>
      </c>
      <c r="X751" t="s">
        <v>36</v>
      </c>
      <c r="Y751">
        <v>2</v>
      </c>
      <c r="Z751">
        <v>0</v>
      </c>
      <c r="AA751">
        <v>41</v>
      </c>
      <c r="AB751" t="str" cm="1">
        <f t="array" ref="AB7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51">
        <v>50</v>
      </c>
      <c r="AE751" t="s">
        <v>37</v>
      </c>
      <c r="AF751" t="s">
        <v>2377</v>
      </c>
      <c r="AG751">
        <v>43742</v>
      </c>
      <c r="AH751">
        <v>4.063965982</v>
      </c>
      <c r="AI751" s="37" t="str" cm="1">
        <f t="array" ref="AI7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51">
        <v>0</v>
      </c>
      <c r="AK751" t="s">
        <v>2378</v>
      </c>
      <c r="AL751" s="18" t="s">
        <v>14833</v>
      </c>
    </row>
    <row r="752" spans="1:38" x14ac:dyDescent="0.3">
      <c r="A752">
        <v>751</v>
      </c>
      <c r="B752" t="s">
        <v>2379</v>
      </c>
      <c r="C752">
        <v>12</v>
      </c>
      <c r="D752">
        <v>11</v>
      </c>
      <c r="E752">
        <v>-1</v>
      </c>
      <c r="F752">
        <v>1000</v>
      </c>
      <c r="G752">
        <f>Table1[[#This Row],[price]]*Table1[[#This Row],[units_sold]]</f>
        <v>12000</v>
      </c>
      <c r="H752" t="str" cm="1">
        <f t="array" ref="H7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52" t="s">
        <v>14088</v>
      </c>
      <c r="J752" s="28">
        <v>3.61</v>
      </c>
      <c r="K752" s="35" t="str" cm="1">
        <f t="array" ref="K7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52" s="29">
        <v>171</v>
      </c>
      <c r="M752" s="29">
        <v>73</v>
      </c>
      <c r="N752" s="29">
        <v>30</v>
      </c>
      <c r="O752" s="29">
        <v>26</v>
      </c>
      <c r="P752" s="29">
        <v>13</v>
      </c>
      <c r="Q752" s="30">
        <v>29</v>
      </c>
      <c r="R752">
        <v>0</v>
      </c>
      <c r="S752">
        <v>0</v>
      </c>
      <c r="T752">
        <v>0</v>
      </c>
      <c r="U752">
        <v>0</v>
      </c>
      <c r="V752" t="s">
        <v>34</v>
      </c>
      <c r="W752" t="s">
        <v>52</v>
      </c>
      <c r="X752" t="s">
        <v>36</v>
      </c>
      <c r="Y752">
        <v>3</v>
      </c>
      <c r="Z752">
        <v>0</v>
      </c>
      <c r="AA752">
        <v>54</v>
      </c>
      <c r="AB752" t="str" cm="1">
        <f t="array" ref="AB7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52">
        <v>50</v>
      </c>
      <c r="AD752">
        <v>1</v>
      </c>
      <c r="AE752" t="s">
        <v>37</v>
      </c>
      <c r="AF752" t="s">
        <v>860</v>
      </c>
      <c r="AG752">
        <v>4811</v>
      </c>
      <c r="AH752">
        <v>4.1945541469999998</v>
      </c>
      <c r="AI752" s="37" t="str" cm="1">
        <f t="array" ref="AI7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52">
        <v>0</v>
      </c>
      <c r="AK752" t="s">
        <v>2380</v>
      </c>
      <c r="AL752" s="17" t="s">
        <v>14834</v>
      </c>
    </row>
    <row r="753" spans="1:38" x14ac:dyDescent="0.3">
      <c r="A753">
        <v>752</v>
      </c>
      <c r="B753" t="s">
        <v>2381</v>
      </c>
      <c r="C753">
        <v>1.72</v>
      </c>
      <c r="D753">
        <v>26</v>
      </c>
      <c r="E753">
        <v>24.28</v>
      </c>
      <c r="F753">
        <v>1000</v>
      </c>
      <c r="G753">
        <f>Table1[[#This Row],[price]]*Table1[[#This Row],[units_sold]]</f>
        <v>1720</v>
      </c>
      <c r="H753" t="str" cm="1">
        <f t="array" ref="H7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53" t="s">
        <v>14089</v>
      </c>
      <c r="J753" s="28">
        <v>4.33</v>
      </c>
      <c r="K753" s="35" t="str" cm="1">
        <f t="array" ref="K7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53" s="29">
        <v>18</v>
      </c>
      <c r="M753" s="29">
        <v>10</v>
      </c>
      <c r="N753" s="29">
        <v>5</v>
      </c>
      <c r="O753" s="29">
        <v>2</v>
      </c>
      <c r="P753" s="29">
        <v>1</v>
      </c>
      <c r="Q753" s="30">
        <v>0</v>
      </c>
      <c r="R753">
        <v>0</v>
      </c>
      <c r="S753">
        <v>0</v>
      </c>
      <c r="T753">
        <v>0</v>
      </c>
      <c r="U753">
        <v>0</v>
      </c>
      <c r="V753" t="s">
        <v>51</v>
      </c>
      <c r="W753" t="s">
        <v>43</v>
      </c>
      <c r="X753" t="s">
        <v>36</v>
      </c>
      <c r="Y753">
        <v>1</v>
      </c>
      <c r="Z753">
        <v>0</v>
      </c>
      <c r="AA753">
        <v>43</v>
      </c>
      <c r="AB753" t="str" cm="1">
        <f t="array" ref="AB7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53">
        <v>50</v>
      </c>
      <c r="AD753">
        <v>1</v>
      </c>
      <c r="AE753" t="s">
        <v>37</v>
      </c>
      <c r="AF753" t="s">
        <v>2382</v>
      </c>
      <c r="AG753">
        <v>1373</v>
      </c>
      <c r="AH753">
        <v>4.0072833210000001</v>
      </c>
      <c r="AI753" s="37" t="str" cm="1">
        <f t="array" ref="AI7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53">
        <v>0</v>
      </c>
      <c r="AK753" s="1" t="s">
        <v>2383</v>
      </c>
      <c r="AL753" s="18" t="s">
        <v>14835</v>
      </c>
    </row>
    <row r="754" spans="1:38" x14ac:dyDescent="0.3">
      <c r="A754">
        <v>753</v>
      </c>
      <c r="B754" t="s">
        <v>2384</v>
      </c>
      <c r="C754">
        <v>1.72</v>
      </c>
      <c r="D754">
        <v>2</v>
      </c>
      <c r="E754">
        <v>0.28000000000000003</v>
      </c>
      <c r="F754">
        <v>100</v>
      </c>
      <c r="G754">
        <f>Table1[[#This Row],[price]]*Table1[[#This Row],[units_sold]]</f>
        <v>172</v>
      </c>
      <c r="H754" t="str" cm="1">
        <f t="array" ref="H7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54" t="s">
        <v>14088</v>
      </c>
      <c r="J754" s="28">
        <v>4.2300000000000004</v>
      </c>
      <c r="K754" s="35" t="str" cm="1">
        <f t="array" ref="K7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54" s="29">
        <v>13</v>
      </c>
      <c r="M754" s="29">
        <v>7</v>
      </c>
      <c r="N754" s="29">
        <v>4</v>
      </c>
      <c r="O754" s="29">
        <v>0</v>
      </c>
      <c r="P754" s="29">
        <v>2</v>
      </c>
      <c r="Q754" s="30">
        <v>0</v>
      </c>
      <c r="R754">
        <v>0</v>
      </c>
      <c r="S754">
        <v>0</v>
      </c>
      <c r="T754">
        <v>0</v>
      </c>
      <c r="U754">
        <v>0</v>
      </c>
      <c r="V754" t="s">
        <v>42</v>
      </c>
      <c r="W754" t="s">
        <v>43</v>
      </c>
      <c r="X754" t="s">
        <v>36</v>
      </c>
      <c r="Y754">
        <v>1</v>
      </c>
      <c r="Z754">
        <v>0</v>
      </c>
      <c r="AA754">
        <v>55</v>
      </c>
      <c r="AB754" t="str" cm="1">
        <f t="array" ref="AB7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54">
        <v>50</v>
      </c>
      <c r="AE754" t="s">
        <v>37</v>
      </c>
      <c r="AF754" t="s">
        <v>2386</v>
      </c>
      <c r="AG754">
        <v>1250</v>
      </c>
      <c r="AH754">
        <v>4.0031999999999996</v>
      </c>
      <c r="AI754" s="37" t="str" cm="1">
        <f t="array" ref="AI7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54">
        <v>0</v>
      </c>
      <c r="AK754" t="s">
        <v>2388</v>
      </c>
      <c r="AL754" s="17" t="s">
        <v>14836</v>
      </c>
    </row>
    <row r="755" spans="1:38" x14ac:dyDescent="0.3">
      <c r="A755">
        <v>754</v>
      </c>
      <c r="B755" t="s">
        <v>2389</v>
      </c>
      <c r="C755">
        <v>8</v>
      </c>
      <c r="D755">
        <v>47</v>
      </c>
      <c r="E755">
        <v>39</v>
      </c>
      <c r="F755">
        <v>10000</v>
      </c>
      <c r="G755">
        <f>Table1[[#This Row],[price]]*Table1[[#This Row],[units_sold]]</f>
        <v>80000</v>
      </c>
      <c r="H755" t="str" cm="1">
        <f t="array" ref="H7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55" t="s">
        <v>14089</v>
      </c>
      <c r="J755" s="28">
        <v>4.21</v>
      </c>
      <c r="K755" s="35" t="str" cm="1">
        <f t="array" ref="K7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55" s="29">
        <v>1631</v>
      </c>
      <c r="M755" s="29">
        <v>945</v>
      </c>
      <c r="N755" s="29">
        <v>333</v>
      </c>
      <c r="O755" s="29">
        <v>201</v>
      </c>
      <c r="P755" s="29">
        <v>62</v>
      </c>
      <c r="Q755" s="30">
        <v>90</v>
      </c>
      <c r="R755">
        <v>1</v>
      </c>
      <c r="S755">
        <v>0</v>
      </c>
      <c r="T755">
        <v>1</v>
      </c>
      <c r="U755">
        <v>0</v>
      </c>
      <c r="V755" t="s">
        <v>576</v>
      </c>
      <c r="W755" t="s">
        <v>43</v>
      </c>
      <c r="X755" t="s">
        <v>36</v>
      </c>
      <c r="Y755">
        <v>3</v>
      </c>
      <c r="Z755">
        <v>0</v>
      </c>
      <c r="AA755">
        <v>38</v>
      </c>
      <c r="AB755" t="str" cm="1">
        <f t="array" ref="AB7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55">
        <v>50</v>
      </c>
      <c r="AE755" t="s">
        <v>37</v>
      </c>
      <c r="AF755" t="s">
        <v>2390</v>
      </c>
      <c r="AG755">
        <v>1659</v>
      </c>
      <c r="AH755">
        <v>4.3218806509999999</v>
      </c>
      <c r="AI755" s="37" t="str" cm="1">
        <f t="array" ref="AI7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55">
        <v>0</v>
      </c>
      <c r="AK755" t="s">
        <v>2391</v>
      </c>
      <c r="AL755" s="18" t="s">
        <v>14837</v>
      </c>
    </row>
    <row r="756" spans="1:38" x14ac:dyDescent="0.3">
      <c r="A756">
        <v>755</v>
      </c>
      <c r="B756" t="s">
        <v>2392</v>
      </c>
      <c r="C756">
        <v>5.8</v>
      </c>
      <c r="D756">
        <v>9</v>
      </c>
      <c r="E756">
        <v>3.2</v>
      </c>
      <c r="F756">
        <v>1000</v>
      </c>
      <c r="G756">
        <f>Table1[[#This Row],[price]]*Table1[[#This Row],[units_sold]]</f>
        <v>5800</v>
      </c>
      <c r="H756" t="str" cm="1">
        <f t="array" ref="H7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56" t="s">
        <v>14089</v>
      </c>
      <c r="J756" s="28">
        <v>3.83</v>
      </c>
      <c r="K756" s="35" t="str" cm="1">
        <f t="array" ref="K7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56" s="29">
        <v>52</v>
      </c>
      <c r="M756" s="29">
        <v>25</v>
      </c>
      <c r="N756" s="29">
        <v>7</v>
      </c>
      <c r="O756" s="29">
        <v>11</v>
      </c>
      <c r="P756" s="29">
        <v>4</v>
      </c>
      <c r="Q756" s="30">
        <v>5</v>
      </c>
      <c r="R756">
        <v>0</v>
      </c>
      <c r="S756">
        <v>0</v>
      </c>
      <c r="T756">
        <v>0</v>
      </c>
      <c r="U756">
        <v>0</v>
      </c>
      <c r="V756" t="s">
        <v>144</v>
      </c>
      <c r="W756" t="s">
        <v>43</v>
      </c>
      <c r="X756" t="s">
        <v>36</v>
      </c>
      <c r="Y756">
        <v>2</v>
      </c>
      <c r="Z756">
        <v>0</v>
      </c>
      <c r="AA756">
        <v>43</v>
      </c>
      <c r="AB756" t="str" cm="1">
        <f t="array" ref="AB7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56">
        <v>50</v>
      </c>
      <c r="AE756" t="s">
        <v>37</v>
      </c>
      <c r="AF756" t="s">
        <v>2393</v>
      </c>
      <c r="AG756">
        <v>28295</v>
      </c>
      <c r="AH756">
        <v>3.8099664249999998</v>
      </c>
      <c r="AI756" s="37" t="str" cm="1">
        <f t="array" ref="AI7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56">
        <v>0</v>
      </c>
      <c r="AK756" t="s">
        <v>2394</v>
      </c>
      <c r="AL756" s="17" t="s">
        <v>14838</v>
      </c>
    </row>
    <row r="757" spans="1:38" x14ac:dyDescent="0.3">
      <c r="A757">
        <v>756</v>
      </c>
      <c r="B757" t="s">
        <v>2395</v>
      </c>
      <c r="C757">
        <v>7</v>
      </c>
      <c r="D757">
        <v>6</v>
      </c>
      <c r="E757">
        <v>-1</v>
      </c>
      <c r="F757">
        <v>50000</v>
      </c>
      <c r="G757">
        <f>Table1[[#This Row],[price]]*Table1[[#This Row],[units_sold]]</f>
        <v>350000</v>
      </c>
      <c r="H757" t="str" cm="1">
        <f t="array" ref="H7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757" t="s">
        <v>14088</v>
      </c>
      <c r="J757" s="28">
        <v>4.12</v>
      </c>
      <c r="K757" s="35" t="str" cm="1">
        <f t="array" ref="K7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57" s="29">
        <v>9207</v>
      </c>
      <c r="M757" s="29">
        <v>5077</v>
      </c>
      <c r="N757" s="29">
        <v>1860</v>
      </c>
      <c r="O757" s="29">
        <v>1185</v>
      </c>
      <c r="P757" s="29">
        <v>467</v>
      </c>
      <c r="Q757" s="30">
        <v>618</v>
      </c>
      <c r="R757">
        <v>0</v>
      </c>
      <c r="S757">
        <v>0</v>
      </c>
      <c r="T757">
        <v>0</v>
      </c>
      <c r="U757">
        <v>0</v>
      </c>
      <c r="V757" t="s">
        <v>70</v>
      </c>
      <c r="W757" t="s">
        <v>35</v>
      </c>
      <c r="X757" t="s">
        <v>36</v>
      </c>
      <c r="Y757">
        <v>2</v>
      </c>
      <c r="Z757">
        <v>0</v>
      </c>
      <c r="AA757">
        <v>18</v>
      </c>
      <c r="AB757" t="str" cm="1">
        <f t="array" ref="AB7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757">
        <v>50</v>
      </c>
      <c r="AD757">
        <v>1</v>
      </c>
      <c r="AE757" t="s">
        <v>37</v>
      </c>
      <c r="AF757" t="s">
        <v>757</v>
      </c>
      <c r="AG757">
        <v>15538</v>
      </c>
      <c r="AH757">
        <v>4.1561977089999997</v>
      </c>
      <c r="AI757" s="37" t="str" cm="1">
        <f t="array" ref="AI7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57">
        <v>0</v>
      </c>
      <c r="AK757" t="s">
        <v>2396</v>
      </c>
      <c r="AL757" s="18" t="s">
        <v>14839</v>
      </c>
    </row>
    <row r="758" spans="1:38" x14ac:dyDescent="0.3">
      <c r="A758">
        <v>757</v>
      </c>
      <c r="B758" t="s">
        <v>2397</v>
      </c>
      <c r="C758">
        <v>3.66</v>
      </c>
      <c r="D758">
        <v>26</v>
      </c>
      <c r="E758">
        <v>22.34</v>
      </c>
      <c r="F758">
        <v>100</v>
      </c>
      <c r="G758">
        <f>Table1[[#This Row],[price]]*Table1[[#This Row],[units_sold]]</f>
        <v>366</v>
      </c>
      <c r="H758" t="str" cm="1">
        <f t="array" ref="H7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58" t="s">
        <v>14089</v>
      </c>
      <c r="J758" s="28">
        <v>3.2</v>
      </c>
      <c r="K758" s="35" t="str" cm="1">
        <f t="array" ref="K7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58" s="29">
        <v>10</v>
      </c>
      <c r="M758" s="29">
        <v>4</v>
      </c>
      <c r="N758" s="29">
        <v>2</v>
      </c>
      <c r="O758" s="29">
        <v>0</v>
      </c>
      <c r="P758" s="29">
        <v>0</v>
      </c>
      <c r="Q758" s="30">
        <v>4</v>
      </c>
      <c r="R758">
        <v>0</v>
      </c>
      <c r="S758">
        <v>0</v>
      </c>
      <c r="T758">
        <v>0</v>
      </c>
      <c r="U758">
        <v>0</v>
      </c>
      <c r="V758" t="s">
        <v>42</v>
      </c>
      <c r="W758" t="s">
        <v>35</v>
      </c>
      <c r="X758" t="s">
        <v>36</v>
      </c>
      <c r="Y758">
        <v>1</v>
      </c>
      <c r="Z758">
        <v>0</v>
      </c>
      <c r="AA758">
        <v>140</v>
      </c>
      <c r="AB758" t="str" cm="1">
        <f t="array" ref="AB7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758">
        <v>50</v>
      </c>
      <c r="AE758" t="s">
        <v>37</v>
      </c>
      <c r="AF758" t="s">
        <v>2399</v>
      </c>
      <c r="AG758">
        <v>269</v>
      </c>
      <c r="AH758">
        <v>3.3382899629999998</v>
      </c>
      <c r="AI758" s="37" t="str" cm="1">
        <f t="array" ref="AI7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758">
        <v>0</v>
      </c>
      <c r="AK758" t="s">
        <v>2401</v>
      </c>
      <c r="AL758" s="17" t="s">
        <v>14840</v>
      </c>
    </row>
    <row r="759" spans="1:38" x14ac:dyDescent="0.3">
      <c r="A759">
        <v>758</v>
      </c>
      <c r="B759" t="s">
        <v>2402</v>
      </c>
      <c r="C759">
        <v>3.83</v>
      </c>
      <c r="D759">
        <v>4</v>
      </c>
      <c r="E759">
        <v>0.17</v>
      </c>
      <c r="F759">
        <v>5000</v>
      </c>
      <c r="G759">
        <f>Table1[[#This Row],[price]]*Table1[[#This Row],[units_sold]]</f>
        <v>19150</v>
      </c>
      <c r="H759" t="str" cm="1">
        <f t="array" ref="H7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59" t="s">
        <v>14089</v>
      </c>
      <c r="J759" s="28">
        <v>3.76</v>
      </c>
      <c r="K759" s="35" t="str" cm="1">
        <f t="array" ref="K7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59" s="29">
        <v>337</v>
      </c>
      <c r="M759" s="29">
        <v>163</v>
      </c>
      <c r="N759" s="29">
        <v>48</v>
      </c>
      <c r="O759" s="29">
        <v>54</v>
      </c>
      <c r="P759" s="29">
        <v>27</v>
      </c>
      <c r="Q759" s="30">
        <v>45</v>
      </c>
      <c r="R759">
        <v>0</v>
      </c>
      <c r="S759">
        <v>0</v>
      </c>
      <c r="T759">
        <v>0</v>
      </c>
      <c r="U759">
        <v>0</v>
      </c>
      <c r="V759" t="s">
        <v>70</v>
      </c>
      <c r="W759" t="s">
        <v>52</v>
      </c>
      <c r="X759" t="s">
        <v>36</v>
      </c>
      <c r="Y759">
        <v>1</v>
      </c>
      <c r="Z759">
        <v>0</v>
      </c>
      <c r="AA759">
        <v>42</v>
      </c>
      <c r="AB759" t="str" cm="1">
        <f t="array" ref="AB7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59">
        <v>50</v>
      </c>
      <c r="AE759" t="s">
        <v>37</v>
      </c>
      <c r="AF759" t="s">
        <v>356</v>
      </c>
      <c r="AG759">
        <v>99283</v>
      </c>
      <c r="AH759">
        <v>4.2855977359999997</v>
      </c>
      <c r="AI759" s="37" t="str" cm="1">
        <f t="array" ref="AI7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59">
        <v>0</v>
      </c>
      <c r="AK759" t="s">
        <v>2403</v>
      </c>
      <c r="AL759" s="18" t="s">
        <v>14841</v>
      </c>
    </row>
    <row r="760" spans="1:38" x14ac:dyDescent="0.3">
      <c r="A760">
        <v>759</v>
      </c>
      <c r="B760" t="s">
        <v>2404</v>
      </c>
      <c r="C760">
        <v>13</v>
      </c>
      <c r="D760">
        <v>84</v>
      </c>
      <c r="E760">
        <v>71</v>
      </c>
      <c r="F760">
        <v>10000</v>
      </c>
      <c r="G760">
        <f>Table1[[#This Row],[price]]*Table1[[#This Row],[units_sold]]</f>
        <v>130000</v>
      </c>
      <c r="H760" t="str" cm="1">
        <f t="array" ref="H7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60" t="s">
        <v>14089</v>
      </c>
      <c r="J760" s="28">
        <v>4.3600000000000003</v>
      </c>
      <c r="K760" s="35" t="str" cm="1">
        <f t="array" ref="K7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60" s="29">
        <v>2592</v>
      </c>
      <c r="M760" s="29">
        <v>1632</v>
      </c>
      <c r="N760" s="29">
        <v>531</v>
      </c>
      <c r="O760" s="29">
        <v>260</v>
      </c>
      <c r="P760" s="29">
        <v>68</v>
      </c>
      <c r="Q760" s="30">
        <v>101</v>
      </c>
      <c r="R760">
        <v>1</v>
      </c>
      <c r="S760">
        <v>0</v>
      </c>
      <c r="T760">
        <v>1</v>
      </c>
      <c r="U760">
        <v>0</v>
      </c>
      <c r="V760" t="s">
        <v>70</v>
      </c>
      <c r="W760" t="s">
        <v>52</v>
      </c>
      <c r="X760" t="s">
        <v>36</v>
      </c>
      <c r="Y760">
        <v>3</v>
      </c>
      <c r="Z760">
        <v>0</v>
      </c>
      <c r="AA760">
        <v>33</v>
      </c>
      <c r="AB760" t="str" cm="1">
        <f t="array" ref="AB7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60">
        <v>50</v>
      </c>
      <c r="AE760" t="s">
        <v>37</v>
      </c>
      <c r="AF760" t="s">
        <v>2405</v>
      </c>
      <c r="AG760">
        <v>23719</v>
      </c>
      <c r="AH760">
        <v>4.3010666549999996</v>
      </c>
      <c r="AI760" s="37" t="str" cm="1">
        <f t="array" ref="AI7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60">
        <v>1</v>
      </c>
      <c r="AK760" t="s">
        <v>2406</v>
      </c>
      <c r="AL760" s="17" t="s">
        <v>14842</v>
      </c>
    </row>
    <row r="761" spans="1:38" x14ac:dyDescent="0.3">
      <c r="A761">
        <v>760</v>
      </c>
      <c r="B761" t="s">
        <v>2407</v>
      </c>
      <c r="C761">
        <v>6</v>
      </c>
      <c r="D761">
        <v>17</v>
      </c>
      <c r="E761">
        <v>11</v>
      </c>
      <c r="F761">
        <v>5000</v>
      </c>
      <c r="G761">
        <f>Table1[[#This Row],[price]]*Table1[[#This Row],[units_sold]]</f>
        <v>30000</v>
      </c>
      <c r="H761" t="str" cm="1">
        <f t="array" ref="H7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61" t="s">
        <v>14089</v>
      </c>
      <c r="J761" s="28">
        <v>3.85</v>
      </c>
      <c r="K761" s="35" t="str" cm="1">
        <f t="array" ref="K7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61" s="29">
        <v>817</v>
      </c>
      <c r="M761" s="29">
        <v>384</v>
      </c>
      <c r="N761" s="29">
        <v>160</v>
      </c>
      <c r="O761" s="29">
        <v>125</v>
      </c>
      <c r="P761" s="29">
        <v>59</v>
      </c>
      <c r="Q761" s="30">
        <v>89</v>
      </c>
      <c r="R761">
        <v>0</v>
      </c>
      <c r="S761">
        <v>0</v>
      </c>
      <c r="T761">
        <v>0</v>
      </c>
      <c r="U761">
        <v>0</v>
      </c>
      <c r="V761" t="s">
        <v>64</v>
      </c>
      <c r="W761" t="s">
        <v>79</v>
      </c>
      <c r="X761" t="s">
        <v>36</v>
      </c>
      <c r="Y761">
        <v>2</v>
      </c>
      <c r="Z761">
        <v>0</v>
      </c>
      <c r="AA761">
        <v>41</v>
      </c>
      <c r="AB761" t="str" cm="1">
        <f t="array" ref="AB7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61">
        <v>50</v>
      </c>
      <c r="AE761" t="s">
        <v>37</v>
      </c>
      <c r="AF761" t="s">
        <v>2326</v>
      </c>
      <c r="AG761">
        <v>50864</v>
      </c>
      <c r="AH761">
        <v>4.0796437560000003</v>
      </c>
      <c r="AI761" s="37" t="str" cm="1">
        <f t="array" ref="AI7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61">
        <v>1</v>
      </c>
      <c r="AK761" t="s">
        <v>2408</v>
      </c>
      <c r="AL761" s="18" t="s">
        <v>14843</v>
      </c>
    </row>
    <row r="762" spans="1:38" x14ac:dyDescent="0.3">
      <c r="A762">
        <v>761</v>
      </c>
      <c r="B762" t="s">
        <v>2409</v>
      </c>
      <c r="C762">
        <v>15</v>
      </c>
      <c r="D762">
        <v>59</v>
      </c>
      <c r="E762">
        <v>44</v>
      </c>
      <c r="F762">
        <v>100</v>
      </c>
      <c r="G762">
        <f>Table1[[#This Row],[price]]*Table1[[#This Row],[units_sold]]</f>
        <v>1500</v>
      </c>
      <c r="H762" t="str" cm="1">
        <f t="array" ref="H7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62" t="s">
        <v>14088</v>
      </c>
      <c r="J762" s="28">
        <v>3.87</v>
      </c>
      <c r="K762" s="35" t="str" cm="1">
        <f t="array" ref="K7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62" s="29">
        <v>202</v>
      </c>
      <c r="M762" s="29">
        <v>94</v>
      </c>
      <c r="N762" s="29">
        <v>50</v>
      </c>
      <c r="O762" s="29">
        <v>21</v>
      </c>
      <c r="P762" s="29">
        <v>12</v>
      </c>
      <c r="Q762" s="30">
        <v>25</v>
      </c>
      <c r="R762">
        <v>0</v>
      </c>
      <c r="S762">
        <v>0</v>
      </c>
      <c r="T762">
        <v>0</v>
      </c>
      <c r="U762">
        <v>0</v>
      </c>
      <c r="V762" t="s">
        <v>4024</v>
      </c>
      <c r="W762" t="s">
        <v>35</v>
      </c>
      <c r="X762" t="s">
        <v>36</v>
      </c>
      <c r="Y762">
        <v>4</v>
      </c>
      <c r="Z762">
        <v>0</v>
      </c>
      <c r="AA762">
        <v>30</v>
      </c>
      <c r="AB762" t="str" cm="1">
        <f t="array" ref="AB7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62">
        <v>50</v>
      </c>
      <c r="AE762" t="s">
        <v>37</v>
      </c>
      <c r="AF762" t="s">
        <v>2410</v>
      </c>
      <c r="AG762">
        <v>7267</v>
      </c>
      <c r="AH762">
        <v>4.1578367959999998</v>
      </c>
      <c r="AI762" s="37" t="str" cm="1">
        <f t="array" ref="AI7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62">
        <v>0</v>
      </c>
      <c r="AK762" t="s">
        <v>2411</v>
      </c>
      <c r="AL762" s="17" t="s">
        <v>14844</v>
      </c>
    </row>
    <row r="763" spans="1:38" x14ac:dyDescent="0.3">
      <c r="A763">
        <v>762</v>
      </c>
      <c r="B763" t="s">
        <v>718</v>
      </c>
      <c r="C763">
        <v>8</v>
      </c>
      <c r="D763">
        <v>7</v>
      </c>
      <c r="E763">
        <v>-1</v>
      </c>
      <c r="F763">
        <v>100</v>
      </c>
      <c r="G763">
        <f>Table1[[#This Row],[price]]*Table1[[#This Row],[units_sold]]</f>
        <v>800</v>
      </c>
      <c r="H763" t="str" cm="1">
        <f t="array" ref="H7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63" t="s">
        <v>14088</v>
      </c>
      <c r="J763" s="28">
        <v>4</v>
      </c>
      <c r="K763" s="35" t="str" cm="1">
        <f t="array" ref="K7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63" s="29">
        <v>13</v>
      </c>
      <c r="M763" s="29">
        <v>5</v>
      </c>
      <c r="N763" s="29">
        <v>5</v>
      </c>
      <c r="O763" s="29">
        <v>1</v>
      </c>
      <c r="P763" s="29">
        <v>2</v>
      </c>
      <c r="Q763" s="30">
        <v>0</v>
      </c>
      <c r="R763">
        <v>0</v>
      </c>
      <c r="S763">
        <v>0</v>
      </c>
      <c r="T763">
        <v>0</v>
      </c>
      <c r="U763">
        <v>0</v>
      </c>
      <c r="V763" t="s">
        <v>34</v>
      </c>
      <c r="W763" t="s">
        <v>43</v>
      </c>
      <c r="X763" t="s">
        <v>36</v>
      </c>
      <c r="Y763">
        <v>2</v>
      </c>
      <c r="Z763">
        <v>0</v>
      </c>
      <c r="AA763">
        <v>23</v>
      </c>
      <c r="AB763" t="str" cm="1">
        <f t="array" ref="AB7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63">
        <v>50</v>
      </c>
      <c r="AD763">
        <v>1</v>
      </c>
      <c r="AE763" t="s">
        <v>37</v>
      </c>
      <c r="AF763" t="s">
        <v>2412</v>
      </c>
      <c r="AG763">
        <v>129</v>
      </c>
      <c r="AH763">
        <v>3.790697674</v>
      </c>
      <c r="AI763" s="37" t="str" cm="1">
        <f t="array" ref="AI7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63">
        <v>0</v>
      </c>
      <c r="AK763" t="s">
        <v>2413</v>
      </c>
      <c r="AL763" s="18" t="s">
        <v>14317</v>
      </c>
    </row>
    <row r="764" spans="1:38" x14ac:dyDescent="0.3">
      <c r="A764">
        <v>763</v>
      </c>
      <c r="B764" t="s">
        <v>2414</v>
      </c>
      <c r="C764">
        <v>1.71</v>
      </c>
      <c r="D764">
        <v>2</v>
      </c>
      <c r="E764">
        <v>0.28999999999999998</v>
      </c>
      <c r="F764">
        <v>50</v>
      </c>
      <c r="G764">
        <f>Table1[[#This Row],[price]]*Table1[[#This Row],[units_sold]]</f>
        <v>85.5</v>
      </c>
      <c r="H764" t="str" cm="1">
        <f t="array" ref="H7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64" t="s">
        <v>14089</v>
      </c>
      <c r="J764" s="28">
        <v>4.67</v>
      </c>
      <c r="K764" s="35" t="str" cm="1">
        <f t="array" ref="K7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764" s="29">
        <v>3</v>
      </c>
      <c r="M764" s="29">
        <v>2</v>
      </c>
      <c r="N764" s="29">
        <v>1</v>
      </c>
      <c r="O764" s="29">
        <v>0</v>
      </c>
      <c r="P764" s="29">
        <v>0</v>
      </c>
      <c r="Q764" s="30">
        <v>0</v>
      </c>
      <c r="R764">
        <v>0</v>
      </c>
      <c r="S764">
        <v>0</v>
      </c>
      <c r="T764">
        <v>0</v>
      </c>
      <c r="U764">
        <v>0</v>
      </c>
      <c r="V764" t="s">
        <v>576</v>
      </c>
      <c r="W764" t="s">
        <v>43</v>
      </c>
      <c r="X764" t="s">
        <v>36</v>
      </c>
      <c r="Y764">
        <v>1</v>
      </c>
      <c r="Z764">
        <v>0</v>
      </c>
      <c r="AA764">
        <v>31</v>
      </c>
      <c r="AB764" t="str" cm="1">
        <f t="array" ref="AB7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64">
        <v>50</v>
      </c>
      <c r="AD764">
        <v>1</v>
      </c>
      <c r="AE764" t="s">
        <v>37</v>
      </c>
      <c r="AF764" t="s">
        <v>2074</v>
      </c>
      <c r="AG764">
        <v>3762</v>
      </c>
      <c r="AH764">
        <v>3.7974481660000001</v>
      </c>
      <c r="AI764" s="37" t="str" cm="1">
        <f t="array" ref="AI7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64">
        <v>0</v>
      </c>
      <c r="AK764" t="s">
        <v>2416</v>
      </c>
      <c r="AL764" s="17" t="s">
        <v>14845</v>
      </c>
    </row>
    <row r="765" spans="1:38" x14ac:dyDescent="0.3">
      <c r="A765">
        <v>764</v>
      </c>
      <c r="B765" t="s">
        <v>2417</v>
      </c>
      <c r="C765">
        <v>12</v>
      </c>
      <c r="D765">
        <v>43</v>
      </c>
      <c r="E765">
        <v>31</v>
      </c>
      <c r="F765">
        <v>10000</v>
      </c>
      <c r="G765">
        <f>Table1[[#This Row],[price]]*Table1[[#This Row],[units_sold]]</f>
        <v>120000</v>
      </c>
      <c r="H765" t="str" cm="1">
        <f t="array" ref="H7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65" t="s">
        <v>14089</v>
      </c>
      <c r="J765" s="28">
        <v>3.87</v>
      </c>
      <c r="K765" s="35" t="str" cm="1">
        <f t="array" ref="K7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65" s="29">
        <v>632</v>
      </c>
      <c r="M765" s="29">
        <v>303</v>
      </c>
      <c r="N765" s="29">
        <v>122</v>
      </c>
      <c r="O765" s="29">
        <v>99</v>
      </c>
      <c r="P765" s="29">
        <v>35</v>
      </c>
      <c r="Q765" s="30">
        <v>73</v>
      </c>
      <c r="R765">
        <v>0</v>
      </c>
      <c r="S765">
        <v>0</v>
      </c>
      <c r="T765">
        <v>0</v>
      </c>
      <c r="U765">
        <v>0</v>
      </c>
      <c r="V765" t="s">
        <v>144</v>
      </c>
      <c r="W765" t="s">
        <v>52</v>
      </c>
      <c r="X765" t="s">
        <v>36</v>
      </c>
      <c r="Y765">
        <v>3</v>
      </c>
      <c r="Z765">
        <v>0</v>
      </c>
      <c r="AA765">
        <v>42</v>
      </c>
      <c r="AB765" t="str" cm="1">
        <f t="array" ref="AB7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65">
        <v>50</v>
      </c>
      <c r="AE765" t="s">
        <v>37</v>
      </c>
      <c r="AF765" t="s">
        <v>2418</v>
      </c>
      <c r="AG765">
        <v>45524</v>
      </c>
      <c r="AH765">
        <v>3.9729373520000002</v>
      </c>
      <c r="AI765" s="37" t="str" cm="1">
        <f t="array" ref="AI7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65">
        <v>1</v>
      </c>
      <c r="AK765" t="s">
        <v>2420</v>
      </c>
      <c r="AL765" s="18" t="s">
        <v>14228</v>
      </c>
    </row>
    <row r="766" spans="1:38" x14ac:dyDescent="0.3">
      <c r="A766">
        <v>765</v>
      </c>
      <c r="B766" t="s">
        <v>2421</v>
      </c>
      <c r="C766">
        <v>20</v>
      </c>
      <c r="D766">
        <v>17</v>
      </c>
      <c r="E766">
        <v>-3</v>
      </c>
      <c r="F766">
        <v>50</v>
      </c>
      <c r="G766">
        <f>Table1[[#This Row],[price]]*Table1[[#This Row],[units_sold]]</f>
        <v>1000</v>
      </c>
      <c r="H766" t="str" cm="1">
        <f t="array" ref="H7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66" t="s">
        <v>14088</v>
      </c>
      <c r="J766" s="28">
        <v>4.17</v>
      </c>
      <c r="K766" s="35" t="str" cm="1">
        <f t="array" ref="K7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66" s="29">
        <v>12</v>
      </c>
      <c r="M766" s="29">
        <v>7</v>
      </c>
      <c r="N766" s="29">
        <v>2</v>
      </c>
      <c r="O766" s="29">
        <v>2</v>
      </c>
      <c r="P766" s="29">
        <v>0</v>
      </c>
      <c r="Q766" s="30">
        <v>1</v>
      </c>
      <c r="R766">
        <v>0</v>
      </c>
      <c r="S766">
        <v>0</v>
      </c>
      <c r="T766">
        <v>0</v>
      </c>
      <c r="U766">
        <v>0</v>
      </c>
      <c r="V766" t="s">
        <v>100</v>
      </c>
      <c r="W766" t="s">
        <v>52</v>
      </c>
      <c r="X766" t="s">
        <v>36</v>
      </c>
      <c r="Y766">
        <v>6</v>
      </c>
      <c r="Z766">
        <v>0</v>
      </c>
      <c r="AA766">
        <v>36</v>
      </c>
      <c r="AB766" t="str" cm="1">
        <f t="array" ref="AB7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66">
        <v>50</v>
      </c>
      <c r="AD766">
        <v>1</v>
      </c>
      <c r="AE766" t="s">
        <v>37</v>
      </c>
      <c r="AF766" t="s">
        <v>2422</v>
      </c>
      <c r="AG766">
        <v>26</v>
      </c>
      <c r="AH766">
        <v>3.923076923</v>
      </c>
      <c r="AI766" s="37" t="str" cm="1">
        <f t="array" ref="AI7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66">
        <v>0</v>
      </c>
      <c r="AK766" s="1" t="s">
        <v>2423</v>
      </c>
      <c r="AL766" s="17" t="s">
        <v>14846</v>
      </c>
    </row>
    <row r="767" spans="1:38" x14ac:dyDescent="0.3">
      <c r="A767">
        <v>766</v>
      </c>
      <c r="B767" t="s">
        <v>2424</v>
      </c>
      <c r="C767">
        <v>9</v>
      </c>
      <c r="D767">
        <v>8</v>
      </c>
      <c r="E767">
        <v>-1</v>
      </c>
      <c r="F767">
        <v>1000</v>
      </c>
      <c r="G767">
        <f>Table1[[#This Row],[price]]*Table1[[#This Row],[units_sold]]</f>
        <v>9000</v>
      </c>
      <c r="H767" t="str" cm="1">
        <f t="array" ref="H7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67" t="s">
        <v>14088</v>
      </c>
      <c r="J767" s="28">
        <v>4.17</v>
      </c>
      <c r="K767" s="35" t="str" cm="1">
        <f t="array" ref="K7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67" s="29">
        <v>648</v>
      </c>
      <c r="M767" s="29">
        <v>347</v>
      </c>
      <c r="N767" s="29">
        <v>160</v>
      </c>
      <c r="O767" s="29">
        <v>76</v>
      </c>
      <c r="P767" s="29">
        <v>33</v>
      </c>
      <c r="Q767" s="30">
        <v>32</v>
      </c>
      <c r="R767">
        <v>0</v>
      </c>
      <c r="S767">
        <v>0</v>
      </c>
      <c r="T767">
        <v>0</v>
      </c>
      <c r="U767">
        <v>0</v>
      </c>
      <c r="V767" t="s">
        <v>70</v>
      </c>
      <c r="W767" t="s">
        <v>52</v>
      </c>
      <c r="X767" t="s">
        <v>36</v>
      </c>
      <c r="Y767">
        <v>3</v>
      </c>
      <c r="Z767">
        <v>0</v>
      </c>
      <c r="AA767">
        <v>41</v>
      </c>
      <c r="AB767" t="str" cm="1">
        <f t="array" ref="AB7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67">
        <v>50</v>
      </c>
      <c r="AE767" t="s">
        <v>37</v>
      </c>
      <c r="AF767" t="s">
        <v>2250</v>
      </c>
      <c r="AG767">
        <v>37956</v>
      </c>
      <c r="AH767">
        <v>4.0303772789999996</v>
      </c>
      <c r="AI767" s="37" t="str" cm="1">
        <f t="array" ref="AI7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67">
        <v>0</v>
      </c>
      <c r="AK767" t="s">
        <v>2425</v>
      </c>
      <c r="AL767" s="18" t="s">
        <v>14847</v>
      </c>
    </row>
    <row r="768" spans="1:38" x14ac:dyDescent="0.3">
      <c r="A768">
        <v>767</v>
      </c>
      <c r="B768" t="s">
        <v>2426</v>
      </c>
      <c r="C768">
        <v>2</v>
      </c>
      <c r="D768">
        <v>56</v>
      </c>
      <c r="E768">
        <v>54</v>
      </c>
      <c r="F768">
        <v>1000</v>
      </c>
      <c r="G768">
        <f>Table1[[#This Row],[price]]*Table1[[#This Row],[units_sold]]</f>
        <v>2000</v>
      </c>
      <c r="H768" t="str" cm="1">
        <f t="array" ref="H7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68" t="s">
        <v>14089</v>
      </c>
      <c r="J768" s="28">
        <v>3.73</v>
      </c>
      <c r="K768" s="35" t="str" cm="1">
        <f t="array" ref="K7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68" s="29">
        <v>41</v>
      </c>
      <c r="M768" s="29">
        <v>17</v>
      </c>
      <c r="N768" s="29">
        <v>10</v>
      </c>
      <c r="O768" s="29">
        <v>6</v>
      </c>
      <c r="P768" s="29">
        <v>2</v>
      </c>
      <c r="Q768" s="30">
        <v>6</v>
      </c>
      <c r="R768">
        <v>0</v>
      </c>
      <c r="S768">
        <v>0</v>
      </c>
      <c r="T768">
        <v>0</v>
      </c>
      <c r="U768">
        <v>0</v>
      </c>
      <c r="V768" t="s">
        <v>42</v>
      </c>
      <c r="W768" t="s">
        <v>52</v>
      </c>
      <c r="X768" t="s">
        <v>36</v>
      </c>
      <c r="Y768">
        <v>1</v>
      </c>
      <c r="Z768">
        <v>0</v>
      </c>
      <c r="AA768">
        <v>27</v>
      </c>
      <c r="AB768" t="str" cm="1">
        <f t="array" ref="AB7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68">
        <v>50</v>
      </c>
      <c r="AE768" t="s">
        <v>37</v>
      </c>
      <c r="AF768" t="s">
        <v>2427</v>
      </c>
      <c r="AG768">
        <v>3119</v>
      </c>
      <c r="AH768">
        <v>3.909907021</v>
      </c>
      <c r="AI768" s="37" t="str" cm="1">
        <f t="array" ref="AI7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68">
        <v>0</v>
      </c>
      <c r="AK768" t="s">
        <v>2428</v>
      </c>
      <c r="AL768" s="17" t="s">
        <v>14848</v>
      </c>
    </row>
    <row r="769" spans="1:38" x14ac:dyDescent="0.3">
      <c r="A769">
        <v>768</v>
      </c>
      <c r="B769" t="s">
        <v>2429</v>
      </c>
      <c r="C769">
        <v>5</v>
      </c>
      <c r="D769">
        <v>5</v>
      </c>
      <c r="E769">
        <v>0</v>
      </c>
      <c r="F769">
        <v>100</v>
      </c>
      <c r="G769">
        <f>Table1[[#This Row],[price]]*Table1[[#This Row],[units_sold]]</f>
        <v>500</v>
      </c>
      <c r="H769" t="str" cm="1">
        <f t="array" ref="H7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69" t="s">
        <v>14089</v>
      </c>
      <c r="J769" s="28">
        <v>3.4</v>
      </c>
      <c r="K769" s="35" t="str" cm="1">
        <f t="array" ref="K7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69" s="29">
        <v>25</v>
      </c>
      <c r="M769" s="29">
        <v>11</v>
      </c>
      <c r="N769" s="29">
        <v>3</v>
      </c>
      <c r="O769" s="29">
        <v>2</v>
      </c>
      <c r="P769" s="29">
        <v>3</v>
      </c>
      <c r="Q769" s="30">
        <v>6</v>
      </c>
      <c r="R769">
        <v>0</v>
      </c>
      <c r="S769">
        <v>0</v>
      </c>
      <c r="T769">
        <v>0</v>
      </c>
      <c r="U769">
        <v>0</v>
      </c>
      <c r="V769" t="s">
        <v>70</v>
      </c>
      <c r="W769" t="s">
        <v>43</v>
      </c>
      <c r="X769" t="s">
        <v>36</v>
      </c>
      <c r="Y769">
        <v>2</v>
      </c>
      <c r="Z769">
        <v>0</v>
      </c>
      <c r="AA769">
        <v>35</v>
      </c>
      <c r="AB769" t="str" cm="1">
        <f t="array" ref="AB7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69">
        <v>50</v>
      </c>
      <c r="AD769">
        <v>1</v>
      </c>
      <c r="AE769" t="s">
        <v>37</v>
      </c>
      <c r="AF769" t="s">
        <v>2430</v>
      </c>
      <c r="AG769">
        <v>98</v>
      </c>
      <c r="AH769">
        <v>3.9183673469999998</v>
      </c>
      <c r="AI769" s="37" t="str" cm="1">
        <f t="array" ref="AI7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69">
        <v>0</v>
      </c>
      <c r="AK769" t="s">
        <v>2431</v>
      </c>
      <c r="AL769" s="18" t="s">
        <v>14849</v>
      </c>
    </row>
    <row r="770" spans="1:38" x14ac:dyDescent="0.3">
      <c r="A770">
        <v>769</v>
      </c>
      <c r="B770" t="s">
        <v>2432</v>
      </c>
      <c r="C770">
        <v>9</v>
      </c>
      <c r="D770">
        <v>14</v>
      </c>
      <c r="E770">
        <v>5</v>
      </c>
      <c r="F770">
        <v>10000</v>
      </c>
      <c r="G770">
        <f>Table1[[#This Row],[price]]*Table1[[#This Row],[units_sold]]</f>
        <v>90000</v>
      </c>
      <c r="H770" t="str" cm="1">
        <f t="array" ref="H7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70" t="s">
        <v>14088</v>
      </c>
      <c r="J770" s="28">
        <v>4.1399999999999997</v>
      </c>
      <c r="K770" s="35" t="str" cm="1">
        <f t="array" ref="K7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70" s="29">
        <v>644</v>
      </c>
      <c r="M770" s="29">
        <v>363</v>
      </c>
      <c r="N770" s="29">
        <v>134</v>
      </c>
      <c r="O770" s="29">
        <v>71</v>
      </c>
      <c r="P770" s="29">
        <v>27</v>
      </c>
      <c r="Q770" s="30">
        <v>49</v>
      </c>
      <c r="R770">
        <v>0</v>
      </c>
      <c r="S770">
        <v>0</v>
      </c>
      <c r="T770">
        <v>0</v>
      </c>
      <c r="U770">
        <v>0</v>
      </c>
      <c r="V770" t="s">
        <v>281</v>
      </c>
      <c r="W770" t="s">
        <v>35</v>
      </c>
      <c r="X770" t="s">
        <v>36</v>
      </c>
      <c r="Y770">
        <v>3</v>
      </c>
      <c r="Z770">
        <v>0</v>
      </c>
      <c r="AA770">
        <v>43</v>
      </c>
      <c r="AB770" t="str" cm="1">
        <f t="array" ref="AB7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70">
        <v>50</v>
      </c>
      <c r="AE770" t="s">
        <v>37</v>
      </c>
      <c r="AF770" t="s">
        <v>2433</v>
      </c>
      <c r="AG770">
        <v>3972</v>
      </c>
      <c r="AH770">
        <v>3.8491943609999999</v>
      </c>
      <c r="AI770" s="37" t="str" cm="1">
        <f t="array" ref="AI7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70">
        <v>1</v>
      </c>
      <c r="AK770" t="s">
        <v>2435</v>
      </c>
      <c r="AL770" s="17" t="s">
        <v>14850</v>
      </c>
    </row>
    <row r="771" spans="1:38" x14ac:dyDescent="0.3">
      <c r="A771">
        <v>770</v>
      </c>
      <c r="B771" t="s">
        <v>426</v>
      </c>
      <c r="C771">
        <v>16</v>
      </c>
      <c r="D771">
        <v>14</v>
      </c>
      <c r="E771">
        <v>-2</v>
      </c>
      <c r="F771">
        <v>1000</v>
      </c>
      <c r="G771">
        <f>Table1[[#This Row],[price]]*Table1[[#This Row],[units_sold]]</f>
        <v>16000</v>
      </c>
      <c r="H771" t="str" cm="1">
        <f t="array" ref="H7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71" t="s">
        <v>14089</v>
      </c>
      <c r="J771" s="28">
        <v>4.2699999999999996</v>
      </c>
      <c r="K771" s="35" t="str" cm="1">
        <f t="array" ref="K7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71" s="29">
        <v>127</v>
      </c>
      <c r="M771" s="29">
        <v>75</v>
      </c>
      <c r="N771" s="29">
        <v>31</v>
      </c>
      <c r="O771" s="29">
        <v>9</v>
      </c>
      <c r="P771" s="29">
        <v>4</v>
      </c>
      <c r="Q771" s="30">
        <v>8</v>
      </c>
      <c r="R771">
        <v>1</v>
      </c>
      <c r="S771">
        <v>0</v>
      </c>
      <c r="T771">
        <v>1</v>
      </c>
      <c r="U771">
        <v>0</v>
      </c>
      <c r="V771" t="s">
        <v>34</v>
      </c>
      <c r="W771" t="s">
        <v>43</v>
      </c>
      <c r="X771" t="s">
        <v>36</v>
      </c>
      <c r="Y771">
        <v>4</v>
      </c>
      <c r="Z771">
        <v>0</v>
      </c>
      <c r="AA771">
        <v>36</v>
      </c>
      <c r="AB771" t="str" cm="1">
        <f t="array" ref="AB7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71">
        <v>50</v>
      </c>
      <c r="AE771" t="s">
        <v>37</v>
      </c>
      <c r="AF771" t="s">
        <v>791</v>
      </c>
      <c r="AG771">
        <v>514</v>
      </c>
      <c r="AH771">
        <v>4.2178988329999996</v>
      </c>
      <c r="AI771" s="37" t="str" cm="1">
        <f t="array" ref="AI7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71">
        <v>0</v>
      </c>
      <c r="AK771" t="s">
        <v>2437</v>
      </c>
      <c r="AL771" s="18" t="s">
        <v>14851</v>
      </c>
    </row>
    <row r="772" spans="1:38" x14ac:dyDescent="0.3">
      <c r="A772">
        <v>771</v>
      </c>
      <c r="B772" t="s">
        <v>2438</v>
      </c>
      <c r="C772">
        <v>7</v>
      </c>
      <c r="D772">
        <v>6</v>
      </c>
      <c r="E772">
        <v>-1</v>
      </c>
      <c r="F772">
        <v>5000</v>
      </c>
      <c r="G772">
        <f>Table1[[#This Row],[price]]*Table1[[#This Row],[units_sold]]</f>
        <v>35000</v>
      </c>
      <c r="H772" t="str" cm="1">
        <f t="array" ref="H7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72" t="s">
        <v>14088</v>
      </c>
      <c r="J772" s="28">
        <v>3.23</v>
      </c>
      <c r="K772" s="35" t="str" cm="1">
        <f t="array" ref="K7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72" s="29">
        <v>1212</v>
      </c>
      <c r="M772" s="29">
        <v>393</v>
      </c>
      <c r="N772" s="29">
        <v>201</v>
      </c>
      <c r="O772" s="29">
        <v>198</v>
      </c>
      <c r="P772" s="29">
        <v>133</v>
      </c>
      <c r="Q772" s="30">
        <v>287</v>
      </c>
      <c r="R772">
        <v>0</v>
      </c>
      <c r="S772">
        <v>0</v>
      </c>
      <c r="T772">
        <v>0</v>
      </c>
      <c r="U772">
        <v>0</v>
      </c>
      <c r="V772" t="s">
        <v>34</v>
      </c>
      <c r="W772" t="s">
        <v>52</v>
      </c>
      <c r="X772" t="s">
        <v>36</v>
      </c>
      <c r="Y772">
        <v>2</v>
      </c>
      <c r="Z772">
        <v>0</v>
      </c>
      <c r="AA772">
        <v>13</v>
      </c>
      <c r="AB772" t="str" cm="1">
        <f t="array" ref="AB7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772">
        <v>50</v>
      </c>
      <c r="AE772" t="s">
        <v>37</v>
      </c>
      <c r="AF772" t="s">
        <v>2439</v>
      </c>
      <c r="AG772">
        <v>1686</v>
      </c>
      <c r="AH772">
        <v>3.6874258599999998</v>
      </c>
      <c r="AI772" s="37" t="str" cm="1">
        <f t="array" ref="AI7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72">
        <v>0</v>
      </c>
      <c r="AK772" t="s">
        <v>2441</v>
      </c>
      <c r="AL772" s="17" t="s">
        <v>14852</v>
      </c>
    </row>
    <row r="773" spans="1:38" x14ac:dyDescent="0.3">
      <c r="A773">
        <v>772</v>
      </c>
      <c r="B773" t="s">
        <v>2442</v>
      </c>
      <c r="C773">
        <v>7</v>
      </c>
      <c r="D773">
        <v>84</v>
      </c>
      <c r="E773">
        <v>77</v>
      </c>
      <c r="F773">
        <v>10000</v>
      </c>
      <c r="G773">
        <f>Table1[[#This Row],[price]]*Table1[[#This Row],[units_sold]]</f>
        <v>70000</v>
      </c>
      <c r="H773" t="str" cm="1">
        <f t="array" ref="H7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73" t="s">
        <v>14088</v>
      </c>
      <c r="J773" s="28">
        <v>3.93</v>
      </c>
      <c r="K773" s="35" t="str" cm="1">
        <f t="array" ref="K7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73" s="29">
        <v>2526</v>
      </c>
      <c r="M773" s="29">
        <v>1269</v>
      </c>
      <c r="N773" s="29">
        <v>485</v>
      </c>
      <c r="O773" s="29">
        <v>355</v>
      </c>
      <c r="P773" s="29">
        <v>153</v>
      </c>
      <c r="Q773" s="30">
        <v>264</v>
      </c>
      <c r="R773">
        <v>0</v>
      </c>
      <c r="S773">
        <v>0</v>
      </c>
      <c r="T773">
        <v>0</v>
      </c>
      <c r="U773">
        <v>0</v>
      </c>
      <c r="V773" t="s">
        <v>281</v>
      </c>
      <c r="W773" t="s">
        <v>52</v>
      </c>
      <c r="X773" t="s">
        <v>36</v>
      </c>
      <c r="Y773">
        <v>2</v>
      </c>
      <c r="Z773">
        <v>0</v>
      </c>
      <c r="AA773">
        <v>41</v>
      </c>
      <c r="AB773" t="str" cm="1">
        <f t="array" ref="AB7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73">
        <v>50</v>
      </c>
      <c r="AE773" t="s">
        <v>37</v>
      </c>
      <c r="AF773" t="s">
        <v>1768</v>
      </c>
      <c r="AG773">
        <v>10501</v>
      </c>
      <c r="AH773">
        <v>4.0292353109999999</v>
      </c>
      <c r="AI773" s="37" t="str" cm="1">
        <f t="array" ref="AI7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73">
        <v>0</v>
      </c>
      <c r="AK773" t="s">
        <v>2443</v>
      </c>
      <c r="AL773" s="18" t="s">
        <v>14853</v>
      </c>
    </row>
    <row r="774" spans="1:38" x14ac:dyDescent="0.3">
      <c r="A774">
        <v>773</v>
      </c>
      <c r="B774" t="s">
        <v>2444</v>
      </c>
      <c r="C774">
        <v>8</v>
      </c>
      <c r="D774">
        <v>54</v>
      </c>
      <c r="E774">
        <v>46</v>
      </c>
      <c r="F774">
        <v>50000</v>
      </c>
      <c r="G774">
        <f>Table1[[#This Row],[price]]*Table1[[#This Row],[units_sold]]</f>
        <v>400000</v>
      </c>
      <c r="H774" t="str" cm="1">
        <f t="array" ref="H7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774" t="s">
        <v>14088</v>
      </c>
      <c r="J774" s="28">
        <v>3.69</v>
      </c>
      <c r="K774" s="35" t="str" cm="1">
        <f t="array" ref="K7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74" s="29">
        <v>14568</v>
      </c>
      <c r="M774" s="29">
        <v>5946</v>
      </c>
      <c r="N774" s="29">
        <v>2952</v>
      </c>
      <c r="O774" s="29">
        <v>2624</v>
      </c>
      <c r="P774" s="29">
        <v>1310</v>
      </c>
      <c r="Q774" s="30">
        <v>1736</v>
      </c>
      <c r="R774">
        <v>0</v>
      </c>
      <c r="S774">
        <v>0</v>
      </c>
      <c r="T774">
        <v>0</v>
      </c>
      <c r="U774">
        <v>0</v>
      </c>
      <c r="V774" t="s">
        <v>576</v>
      </c>
      <c r="W774" t="s">
        <v>52</v>
      </c>
      <c r="X774" t="s">
        <v>36</v>
      </c>
      <c r="Y774">
        <v>3</v>
      </c>
      <c r="Z774">
        <v>0</v>
      </c>
      <c r="AA774">
        <v>78</v>
      </c>
      <c r="AB774" t="str" cm="1">
        <f t="array" ref="AB7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774">
        <v>50</v>
      </c>
      <c r="AE774" t="s">
        <v>37</v>
      </c>
      <c r="AF774" t="s">
        <v>2445</v>
      </c>
      <c r="AG774">
        <v>78307</v>
      </c>
      <c r="AH774">
        <v>3.8402569369999999</v>
      </c>
      <c r="AI774" s="37" t="str" cm="1">
        <f t="array" ref="AI7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74">
        <v>1</v>
      </c>
      <c r="AK774" t="s">
        <v>2446</v>
      </c>
      <c r="AL774" s="17" t="s">
        <v>14854</v>
      </c>
    </row>
    <row r="775" spans="1:38" x14ac:dyDescent="0.3">
      <c r="A775">
        <v>774</v>
      </c>
      <c r="B775" t="s">
        <v>2447</v>
      </c>
      <c r="C775">
        <v>8</v>
      </c>
      <c r="D775">
        <v>7</v>
      </c>
      <c r="E775">
        <v>-1</v>
      </c>
      <c r="F775">
        <v>100</v>
      </c>
      <c r="G775">
        <f>Table1[[#This Row],[price]]*Table1[[#This Row],[units_sold]]</f>
        <v>800</v>
      </c>
      <c r="H775" t="str" cm="1">
        <f t="array" ref="H7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75" t="s">
        <v>14088</v>
      </c>
      <c r="J775" s="28">
        <v>3.8</v>
      </c>
      <c r="K775" s="35" t="str" cm="1">
        <f t="array" ref="K7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75" s="29">
        <v>15</v>
      </c>
      <c r="M775" s="29">
        <v>9</v>
      </c>
      <c r="N775" s="29">
        <v>1</v>
      </c>
      <c r="O775" s="29">
        <v>1</v>
      </c>
      <c r="P775" s="29">
        <v>1</v>
      </c>
      <c r="Q775" s="30">
        <v>3</v>
      </c>
      <c r="R775">
        <v>0</v>
      </c>
      <c r="S775">
        <v>0</v>
      </c>
      <c r="T775">
        <v>0</v>
      </c>
      <c r="U775">
        <v>0</v>
      </c>
      <c r="V775" t="s">
        <v>576</v>
      </c>
      <c r="W775" t="s">
        <v>43</v>
      </c>
      <c r="X775" t="s">
        <v>36</v>
      </c>
      <c r="Y775">
        <v>3</v>
      </c>
      <c r="Z775">
        <v>0</v>
      </c>
      <c r="AA775">
        <v>14</v>
      </c>
      <c r="AB775" t="str" cm="1">
        <f t="array" ref="AB7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775">
        <v>50</v>
      </c>
      <c r="AE775" t="s">
        <v>37</v>
      </c>
      <c r="AF775" t="s">
        <v>2448</v>
      </c>
      <c r="AG775">
        <v>88</v>
      </c>
      <c r="AH775">
        <v>4.0454545450000001</v>
      </c>
      <c r="AI775" s="37" t="str" cm="1">
        <f t="array" ref="AI7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75">
        <v>0</v>
      </c>
      <c r="AK775" t="s">
        <v>2449</v>
      </c>
      <c r="AL775" s="18" t="s">
        <v>14855</v>
      </c>
    </row>
    <row r="776" spans="1:38" x14ac:dyDescent="0.3">
      <c r="A776">
        <v>775</v>
      </c>
      <c r="B776" t="s">
        <v>2450</v>
      </c>
      <c r="C776">
        <v>8</v>
      </c>
      <c r="D776">
        <v>7</v>
      </c>
      <c r="E776">
        <v>-1</v>
      </c>
      <c r="F776">
        <v>10000</v>
      </c>
      <c r="G776">
        <f>Table1[[#This Row],[price]]*Table1[[#This Row],[units_sold]]</f>
        <v>80000</v>
      </c>
      <c r="H776" t="str" cm="1">
        <f t="array" ref="H7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776" t="s">
        <v>14088</v>
      </c>
      <c r="J776" s="28">
        <v>3.66</v>
      </c>
      <c r="K776" s="35" t="str" cm="1">
        <f t="array" ref="K7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76" s="29">
        <v>864</v>
      </c>
      <c r="M776" s="29">
        <v>366</v>
      </c>
      <c r="N776" s="29">
        <v>168</v>
      </c>
      <c r="O776" s="29">
        <v>129</v>
      </c>
      <c r="P776" s="29">
        <v>76</v>
      </c>
      <c r="Q776" s="30">
        <v>125</v>
      </c>
      <c r="R776">
        <v>0</v>
      </c>
      <c r="S776">
        <v>0</v>
      </c>
      <c r="T776">
        <v>0</v>
      </c>
      <c r="U776">
        <v>0</v>
      </c>
      <c r="V776" t="s">
        <v>34</v>
      </c>
      <c r="W776" t="s">
        <v>52</v>
      </c>
      <c r="X776" t="s">
        <v>36</v>
      </c>
      <c r="Y776">
        <v>3</v>
      </c>
      <c r="Z776">
        <v>0</v>
      </c>
      <c r="AA776">
        <v>24</v>
      </c>
      <c r="AB776" t="str" cm="1">
        <f t="array" ref="AB7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76">
        <v>50</v>
      </c>
      <c r="AE776" t="s">
        <v>37</v>
      </c>
      <c r="AF776" t="s">
        <v>1502</v>
      </c>
      <c r="AG776">
        <v>4295</v>
      </c>
      <c r="AH776">
        <v>3.849592549</v>
      </c>
      <c r="AI776" s="37" t="str" cm="1">
        <f t="array" ref="AI7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76">
        <v>0</v>
      </c>
      <c r="AK776" t="s">
        <v>2451</v>
      </c>
      <c r="AL776" s="17" t="s">
        <v>14856</v>
      </c>
    </row>
    <row r="777" spans="1:38" x14ac:dyDescent="0.3">
      <c r="A777">
        <v>776</v>
      </c>
      <c r="B777" t="s">
        <v>2452</v>
      </c>
      <c r="C777">
        <v>3</v>
      </c>
      <c r="D777">
        <v>3</v>
      </c>
      <c r="E777">
        <v>0</v>
      </c>
      <c r="F777">
        <v>100</v>
      </c>
      <c r="G777">
        <f>Table1[[#This Row],[price]]*Table1[[#This Row],[units_sold]]</f>
        <v>300</v>
      </c>
      <c r="H777" t="str" cm="1">
        <f t="array" ref="H7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77" t="s">
        <v>14089</v>
      </c>
      <c r="J777" s="28">
        <v>4.04</v>
      </c>
      <c r="K777" s="35" t="str" cm="1">
        <f t="array" ref="K7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77" s="29">
        <v>47</v>
      </c>
      <c r="M777" s="29">
        <v>22</v>
      </c>
      <c r="N777" s="29">
        <v>13</v>
      </c>
      <c r="O777" s="29">
        <v>6</v>
      </c>
      <c r="P777" s="29">
        <v>4</v>
      </c>
      <c r="Q777" s="30">
        <v>2</v>
      </c>
      <c r="R777">
        <v>0</v>
      </c>
      <c r="S777">
        <v>0</v>
      </c>
      <c r="T777">
        <v>0</v>
      </c>
      <c r="U777">
        <v>0</v>
      </c>
      <c r="V777" t="s">
        <v>51</v>
      </c>
      <c r="W777" t="s">
        <v>79</v>
      </c>
      <c r="X777" t="s">
        <v>36</v>
      </c>
      <c r="Y777">
        <v>1</v>
      </c>
      <c r="Z777">
        <v>0</v>
      </c>
      <c r="AA777">
        <v>29</v>
      </c>
      <c r="AB777" t="str" cm="1">
        <f t="array" ref="AB7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77">
        <v>50</v>
      </c>
      <c r="AD777">
        <v>1</v>
      </c>
      <c r="AE777" t="s">
        <v>37</v>
      </c>
      <c r="AF777" t="s">
        <v>2454</v>
      </c>
      <c r="AG777">
        <v>11401</v>
      </c>
      <c r="AH777">
        <v>4.0935882819999998</v>
      </c>
      <c r="AI777" s="37" t="str" cm="1">
        <f t="array" ref="AI7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77">
        <v>1</v>
      </c>
      <c r="AK777" t="s">
        <v>2455</v>
      </c>
      <c r="AL777" s="18" t="s">
        <v>14857</v>
      </c>
    </row>
    <row r="778" spans="1:38" x14ac:dyDescent="0.3">
      <c r="A778">
        <v>777</v>
      </c>
      <c r="B778" t="s">
        <v>2456</v>
      </c>
      <c r="C778">
        <v>8</v>
      </c>
      <c r="D778">
        <v>20</v>
      </c>
      <c r="E778">
        <v>12</v>
      </c>
      <c r="F778">
        <v>1000</v>
      </c>
      <c r="G778">
        <f>Table1[[#This Row],[price]]*Table1[[#This Row],[units_sold]]</f>
        <v>8000</v>
      </c>
      <c r="H778" t="str" cm="1">
        <f t="array" ref="H7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78" t="s">
        <v>14088</v>
      </c>
      <c r="J778" s="28">
        <v>3.12</v>
      </c>
      <c r="K778" s="35" t="str" cm="1">
        <f t="array" ref="K7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78" s="29">
        <v>341</v>
      </c>
      <c r="M778" s="29">
        <v>106</v>
      </c>
      <c r="N778" s="29">
        <v>45</v>
      </c>
      <c r="O778" s="29">
        <v>62</v>
      </c>
      <c r="P778" s="29">
        <v>39</v>
      </c>
      <c r="Q778" s="30">
        <v>89</v>
      </c>
      <c r="R778">
        <v>0</v>
      </c>
      <c r="S778">
        <v>0</v>
      </c>
      <c r="T778">
        <v>0</v>
      </c>
      <c r="U778">
        <v>0</v>
      </c>
      <c r="V778" t="s">
        <v>64</v>
      </c>
      <c r="W778" t="s">
        <v>52</v>
      </c>
      <c r="X778" t="s">
        <v>36</v>
      </c>
      <c r="Y778">
        <v>2</v>
      </c>
      <c r="Z778">
        <v>0</v>
      </c>
      <c r="AA778">
        <v>138</v>
      </c>
      <c r="AB778" t="str" cm="1">
        <f t="array" ref="AB7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778">
        <v>50</v>
      </c>
      <c r="AD778">
        <v>1</v>
      </c>
      <c r="AE778" t="s">
        <v>37</v>
      </c>
      <c r="AF778" t="s">
        <v>2457</v>
      </c>
      <c r="AG778">
        <v>7858</v>
      </c>
      <c r="AH778">
        <v>3.9531687450000002</v>
      </c>
      <c r="AI778" s="37" t="str" cm="1">
        <f t="array" ref="AI7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78">
        <v>0</v>
      </c>
      <c r="AK778" t="s">
        <v>2458</v>
      </c>
      <c r="AL778" s="17" t="s">
        <v>14858</v>
      </c>
    </row>
    <row r="779" spans="1:38" x14ac:dyDescent="0.3">
      <c r="A779">
        <v>778</v>
      </c>
      <c r="B779" t="s">
        <v>2184</v>
      </c>
      <c r="C779">
        <v>6</v>
      </c>
      <c r="D779">
        <v>21</v>
      </c>
      <c r="E779">
        <v>15</v>
      </c>
      <c r="F779">
        <v>5000</v>
      </c>
      <c r="G779">
        <f>Table1[[#This Row],[price]]*Table1[[#This Row],[units_sold]]</f>
        <v>30000</v>
      </c>
      <c r="H779" t="str" cm="1">
        <f t="array" ref="H7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79" t="s">
        <v>14088</v>
      </c>
      <c r="J779" s="28">
        <v>3.18</v>
      </c>
      <c r="K779" s="35" t="str" cm="1">
        <f t="array" ref="K7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79" s="29">
        <v>573</v>
      </c>
      <c r="M779" s="29">
        <v>174</v>
      </c>
      <c r="N779" s="29">
        <v>96</v>
      </c>
      <c r="O779" s="29">
        <v>97</v>
      </c>
      <c r="P779" s="29">
        <v>69</v>
      </c>
      <c r="Q779" s="30">
        <v>137</v>
      </c>
      <c r="R779">
        <v>0</v>
      </c>
      <c r="S779">
        <v>0</v>
      </c>
      <c r="T779">
        <v>0</v>
      </c>
      <c r="U779">
        <v>0</v>
      </c>
      <c r="V779" t="s">
        <v>144</v>
      </c>
      <c r="W779" t="s">
        <v>52</v>
      </c>
      <c r="X779" t="s">
        <v>36</v>
      </c>
      <c r="Y779">
        <v>2</v>
      </c>
      <c r="Z779">
        <v>0</v>
      </c>
      <c r="AA779">
        <v>34</v>
      </c>
      <c r="AB779" t="str" cm="1">
        <f t="array" ref="AB7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79">
        <v>50</v>
      </c>
      <c r="AD779">
        <v>1</v>
      </c>
      <c r="AE779" t="s">
        <v>37</v>
      </c>
      <c r="AF779" t="s">
        <v>2460</v>
      </c>
      <c r="AG779">
        <v>9827</v>
      </c>
      <c r="AH779">
        <v>4.1138699499999998</v>
      </c>
      <c r="AI779" s="37" t="str" cm="1">
        <f t="array" ref="AI7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79">
        <v>1</v>
      </c>
      <c r="AK779" t="s">
        <v>2462</v>
      </c>
      <c r="AL779" s="18" t="s">
        <v>14859</v>
      </c>
    </row>
    <row r="780" spans="1:38" x14ac:dyDescent="0.3">
      <c r="A780">
        <v>779</v>
      </c>
      <c r="B780" t="s">
        <v>2463</v>
      </c>
      <c r="C780">
        <v>9</v>
      </c>
      <c r="D780">
        <v>21</v>
      </c>
      <c r="E780">
        <v>12</v>
      </c>
      <c r="F780">
        <v>100</v>
      </c>
      <c r="G780">
        <f>Table1[[#This Row],[price]]*Table1[[#This Row],[units_sold]]</f>
        <v>900</v>
      </c>
      <c r="H780" t="str" cm="1">
        <f t="array" ref="H7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80" t="s">
        <v>14088</v>
      </c>
      <c r="J780" s="28">
        <v>3.51</v>
      </c>
      <c r="K780" s="35" t="str" cm="1">
        <f t="array" ref="K7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80" s="29">
        <v>47</v>
      </c>
      <c r="M780" s="29">
        <v>17</v>
      </c>
      <c r="N780" s="29">
        <v>10</v>
      </c>
      <c r="O780" s="29">
        <v>6</v>
      </c>
      <c r="P780" s="29">
        <v>8</v>
      </c>
      <c r="Q780" s="30">
        <v>6</v>
      </c>
      <c r="R780">
        <v>0</v>
      </c>
      <c r="S780">
        <v>0</v>
      </c>
      <c r="T780">
        <v>0</v>
      </c>
      <c r="U780">
        <v>0</v>
      </c>
      <c r="V780" t="s">
        <v>42</v>
      </c>
      <c r="W780" t="s">
        <v>35</v>
      </c>
      <c r="X780" t="s">
        <v>36</v>
      </c>
      <c r="Y780">
        <v>3</v>
      </c>
      <c r="Z780">
        <v>0</v>
      </c>
      <c r="AA780">
        <v>34</v>
      </c>
      <c r="AB780" t="str" cm="1">
        <f t="array" ref="AB7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80">
        <v>50</v>
      </c>
      <c r="AD780">
        <v>1</v>
      </c>
      <c r="AE780" t="s">
        <v>37</v>
      </c>
      <c r="AF780" t="s">
        <v>2460</v>
      </c>
      <c r="AG780">
        <v>9827</v>
      </c>
      <c r="AH780">
        <v>4.1138699499999998</v>
      </c>
      <c r="AI780" s="37" t="str" cm="1">
        <f t="array" ref="AI7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80">
        <v>1</v>
      </c>
      <c r="AK780" t="s">
        <v>2464</v>
      </c>
      <c r="AL780" s="17" t="s">
        <v>14860</v>
      </c>
    </row>
    <row r="781" spans="1:38" x14ac:dyDescent="0.3">
      <c r="A781">
        <v>780</v>
      </c>
      <c r="B781" t="s">
        <v>2465</v>
      </c>
      <c r="C781">
        <v>11</v>
      </c>
      <c r="D781">
        <v>49</v>
      </c>
      <c r="E781">
        <v>38</v>
      </c>
      <c r="F781">
        <v>100</v>
      </c>
      <c r="G781">
        <f>Table1[[#This Row],[price]]*Table1[[#This Row],[units_sold]]</f>
        <v>1100</v>
      </c>
      <c r="H781" t="str" cm="1">
        <f t="array" ref="H7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81" t="s">
        <v>14088</v>
      </c>
      <c r="J781" s="28">
        <v>3.73</v>
      </c>
      <c r="K781" s="35" t="str" cm="1">
        <f t="array" ref="K7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81" s="29">
        <v>26</v>
      </c>
      <c r="M781" s="29">
        <v>12</v>
      </c>
      <c r="N781" s="29">
        <v>4</v>
      </c>
      <c r="O781" s="29">
        <v>3</v>
      </c>
      <c r="P781" s="29">
        <v>5</v>
      </c>
      <c r="Q781" s="30">
        <v>2</v>
      </c>
      <c r="R781">
        <v>0</v>
      </c>
      <c r="S781">
        <v>0</v>
      </c>
      <c r="T781">
        <v>0</v>
      </c>
      <c r="U781">
        <v>0</v>
      </c>
      <c r="V781" t="s">
        <v>100</v>
      </c>
      <c r="W781" t="s">
        <v>35</v>
      </c>
      <c r="X781" t="s">
        <v>36</v>
      </c>
      <c r="Y781">
        <v>2</v>
      </c>
      <c r="Z781">
        <v>0</v>
      </c>
      <c r="AA781">
        <v>43</v>
      </c>
      <c r="AB781" t="str" cm="1">
        <f t="array" ref="AB7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81">
        <v>50</v>
      </c>
      <c r="AD781">
        <v>1</v>
      </c>
      <c r="AE781" t="s">
        <v>37</v>
      </c>
      <c r="AF781" t="s">
        <v>1340</v>
      </c>
      <c r="AG781">
        <v>1160</v>
      </c>
      <c r="AH781">
        <v>4.1439655169999998</v>
      </c>
      <c r="AI781" s="37" t="str" cm="1">
        <f t="array" ref="AI7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81">
        <v>0</v>
      </c>
      <c r="AK781" t="s">
        <v>2466</v>
      </c>
      <c r="AL781" s="18" t="s">
        <v>14861</v>
      </c>
    </row>
    <row r="782" spans="1:38" x14ac:dyDescent="0.3">
      <c r="A782">
        <v>781</v>
      </c>
      <c r="B782" t="s">
        <v>2467</v>
      </c>
      <c r="C782">
        <v>13</v>
      </c>
      <c r="D782">
        <v>11</v>
      </c>
      <c r="E782">
        <v>-2</v>
      </c>
      <c r="F782">
        <v>1000</v>
      </c>
      <c r="G782">
        <f>Table1[[#This Row],[price]]*Table1[[#This Row],[units_sold]]</f>
        <v>13000</v>
      </c>
      <c r="H782" t="str" cm="1">
        <f t="array" ref="H7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82" t="s">
        <v>14088</v>
      </c>
      <c r="J782" s="28">
        <v>3.36</v>
      </c>
      <c r="K782" s="35" t="str" cm="1">
        <f t="array" ref="K7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82" s="29">
        <v>350</v>
      </c>
      <c r="M782" s="29">
        <v>115</v>
      </c>
      <c r="N782" s="29">
        <v>75</v>
      </c>
      <c r="O782" s="29">
        <v>54</v>
      </c>
      <c r="P782" s="29">
        <v>33</v>
      </c>
      <c r="Q782" s="30">
        <v>73</v>
      </c>
      <c r="R782">
        <v>0</v>
      </c>
      <c r="S782">
        <v>0</v>
      </c>
      <c r="T782">
        <v>0</v>
      </c>
      <c r="U782">
        <v>0</v>
      </c>
      <c r="V782" t="s">
        <v>100</v>
      </c>
      <c r="W782" t="s">
        <v>52</v>
      </c>
      <c r="X782" t="s">
        <v>36</v>
      </c>
      <c r="Y782">
        <v>3</v>
      </c>
      <c r="Z782">
        <v>0</v>
      </c>
      <c r="AA782">
        <v>14</v>
      </c>
      <c r="AB782" t="str" cm="1">
        <f t="array" ref="AB7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782">
        <v>50</v>
      </c>
      <c r="AE782" t="s">
        <v>37</v>
      </c>
      <c r="AF782" t="s">
        <v>269</v>
      </c>
      <c r="AG782">
        <v>8821</v>
      </c>
      <c r="AH782">
        <v>3.8720099760000002</v>
      </c>
      <c r="AI782" s="37" t="str" cm="1">
        <f t="array" ref="AI7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82">
        <v>0</v>
      </c>
      <c r="AK782" t="s">
        <v>2468</v>
      </c>
      <c r="AL782" s="17" t="s">
        <v>14862</v>
      </c>
    </row>
    <row r="783" spans="1:38" x14ac:dyDescent="0.3">
      <c r="A783">
        <v>782</v>
      </c>
      <c r="B783" t="s">
        <v>2469</v>
      </c>
      <c r="C783">
        <v>11</v>
      </c>
      <c r="D783">
        <v>11</v>
      </c>
      <c r="E783">
        <v>0</v>
      </c>
      <c r="F783">
        <v>5000</v>
      </c>
      <c r="G783">
        <f>Table1[[#This Row],[price]]*Table1[[#This Row],[units_sold]]</f>
        <v>55000</v>
      </c>
      <c r="H783" t="str" cm="1">
        <f t="array" ref="H7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83" t="s">
        <v>14089</v>
      </c>
      <c r="J783" s="28">
        <v>4.16</v>
      </c>
      <c r="K783" s="35" t="str" cm="1">
        <f t="array" ref="K7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83" s="29">
        <v>1401</v>
      </c>
      <c r="M783" s="29">
        <v>777</v>
      </c>
      <c r="N783" s="29">
        <v>298</v>
      </c>
      <c r="O783" s="29">
        <v>185</v>
      </c>
      <c r="P783" s="29">
        <v>54</v>
      </c>
      <c r="Q783" s="30">
        <v>87</v>
      </c>
      <c r="R783">
        <v>0</v>
      </c>
      <c r="S783">
        <v>0</v>
      </c>
      <c r="T783">
        <v>0</v>
      </c>
      <c r="U783">
        <v>0</v>
      </c>
      <c r="V783" t="s">
        <v>34</v>
      </c>
      <c r="W783" t="s">
        <v>4023</v>
      </c>
      <c r="X783" t="s">
        <v>36</v>
      </c>
      <c r="Y783">
        <v>2</v>
      </c>
      <c r="Z783">
        <v>0</v>
      </c>
      <c r="AA783">
        <v>37</v>
      </c>
      <c r="AB783" t="str" cm="1">
        <f t="array" ref="AB7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83">
        <v>50</v>
      </c>
      <c r="AE783" t="s">
        <v>37</v>
      </c>
      <c r="AF783" t="s">
        <v>2470</v>
      </c>
      <c r="AG783">
        <v>13879</v>
      </c>
      <c r="AH783">
        <v>4.0544707830000002</v>
      </c>
      <c r="AI783" s="37" t="str" cm="1">
        <f t="array" ref="AI7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83">
        <v>0</v>
      </c>
      <c r="AK783" t="s">
        <v>2471</v>
      </c>
      <c r="AL783" s="18" t="s">
        <v>14863</v>
      </c>
    </row>
    <row r="784" spans="1:38" x14ac:dyDescent="0.3">
      <c r="A784">
        <v>783</v>
      </c>
      <c r="B784" t="s">
        <v>2472</v>
      </c>
      <c r="C784">
        <v>7</v>
      </c>
      <c r="D784">
        <v>7</v>
      </c>
      <c r="E784">
        <v>0</v>
      </c>
      <c r="F784">
        <v>1000</v>
      </c>
      <c r="G784">
        <f>Table1[[#This Row],[price]]*Table1[[#This Row],[units_sold]]</f>
        <v>7000</v>
      </c>
      <c r="H784" t="str" cm="1">
        <f t="array" ref="H7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84" t="s">
        <v>14088</v>
      </c>
      <c r="J784" s="28">
        <v>4.0199999999999996</v>
      </c>
      <c r="K784" s="35" t="str" cm="1">
        <f t="array" ref="K7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84" s="29">
        <v>636</v>
      </c>
      <c r="M784" s="29">
        <v>330</v>
      </c>
      <c r="N784" s="29">
        <v>128</v>
      </c>
      <c r="O784" s="29">
        <v>90</v>
      </c>
      <c r="P784" s="29">
        <v>34</v>
      </c>
      <c r="Q784" s="30">
        <v>54</v>
      </c>
      <c r="R784">
        <v>0</v>
      </c>
      <c r="S784">
        <v>0</v>
      </c>
      <c r="T784">
        <v>0</v>
      </c>
      <c r="U784">
        <v>0</v>
      </c>
      <c r="V784" t="s">
        <v>34</v>
      </c>
      <c r="W784" t="s">
        <v>52</v>
      </c>
      <c r="X784" t="s">
        <v>36</v>
      </c>
      <c r="Y784">
        <v>2</v>
      </c>
      <c r="Z784">
        <v>0</v>
      </c>
      <c r="AA784">
        <v>41</v>
      </c>
      <c r="AB784" t="str" cm="1">
        <f t="array" ref="AB7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84">
        <v>50</v>
      </c>
      <c r="AD784">
        <v>1</v>
      </c>
      <c r="AE784" t="s">
        <v>37</v>
      </c>
      <c r="AF784" t="s">
        <v>2473</v>
      </c>
      <c r="AG784">
        <v>35358</v>
      </c>
      <c r="AH784">
        <v>4.0181571360000001</v>
      </c>
      <c r="AI784" s="37" t="str" cm="1">
        <f t="array" ref="AI7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84">
        <v>1</v>
      </c>
      <c r="AK784" t="s">
        <v>2474</v>
      </c>
      <c r="AL784" s="17" t="s">
        <v>14864</v>
      </c>
    </row>
    <row r="785" spans="1:38" x14ac:dyDescent="0.3">
      <c r="A785">
        <v>784</v>
      </c>
      <c r="B785" t="s">
        <v>2475</v>
      </c>
      <c r="C785">
        <v>9</v>
      </c>
      <c r="D785">
        <v>10</v>
      </c>
      <c r="E785">
        <v>1</v>
      </c>
      <c r="F785">
        <v>10</v>
      </c>
      <c r="G785">
        <f>Table1[[#This Row],[price]]*Table1[[#This Row],[units_sold]]</f>
        <v>90</v>
      </c>
      <c r="H785" t="str" cm="1">
        <f t="array" ref="H7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85" t="s">
        <v>14089</v>
      </c>
      <c r="J785" s="28">
        <v>5</v>
      </c>
      <c r="K785" s="35" t="str" cm="1">
        <f t="array" ref="K7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785" s="29">
        <v>0</v>
      </c>
      <c r="M785" s="29"/>
      <c r="N785" s="29"/>
      <c r="O785" s="29"/>
      <c r="P785" s="29"/>
      <c r="Q785" s="30"/>
      <c r="R785">
        <v>0</v>
      </c>
      <c r="S785">
        <v>0</v>
      </c>
      <c r="T785">
        <v>0</v>
      </c>
      <c r="U785">
        <v>0</v>
      </c>
      <c r="V785" t="s">
        <v>70</v>
      </c>
      <c r="W785" t="s">
        <v>43</v>
      </c>
      <c r="X785" t="s">
        <v>36</v>
      </c>
      <c r="Y785">
        <v>3</v>
      </c>
      <c r="Z785">
        <v>0</v>
      </c>
      <c r="AA785">
        <v>43</v>
      </c>
      <c r="AB785" t="str" cm="1">
        <f t="array" ref="AB7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85">
        <v>50</v>
      </c>
      <c r="AD785">
        <v>1</v>
      </c>
      <c r="AE785" t="s">
        <v>37</v>
      </c>
      <c r="AF785" t="s">
        <v>2476</v>
      </c>
      <c r="AG785">
        <v>291</v>
      </c>
      <c r="AH785">
        <v>3.6907216489999999</v>
      </c>
      <c r="AI785" s="37" t="str" cm="1">
        <f t="array" ref="AI7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85">
        <v>0</v>
      </c>
      <c r="AK785" t="s">
        <v>2477</v>
      </c>
      <c r="AL785" s="18" t="s">
        <v>14865</v>
      </c>
    </row>
    <row r="786" spans="1:38" x14ac:dyDescent="0.3">
      <c r="A786">
        <v>785</v>
      </c>
      <c r="B786" t="s">
        <v>2478</v>
      </c>
      <c r="C786">
        <v>8</v>
      </c>
      <c r="D786">
        <v>7</v>
      </c>
      <c r="E786">
        <v>-1</v>
      </c>
      <c r="F786">
        <v>100</v>
      </c>
      <c r="G786">
        <f>Table1[[#This Row],[price]]*Table1[[#This Row],[units_sold]]</f>
        <v>800</v>
      </c>
      <c r="H786" t="str" cm="1">
        <f t="array" ref="H7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86" t="s">
        <v>14088</v>
      </c>
      <c r="J786" s="28">
        <v>4.1900000000000004</v>
      </c>
      <c r="K786" s="35" t="str" cm="1">
        <f t="array" ref="K7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86" s="29">
        <v>54</v>
      </c>
      <c r="M786" s="29">
        <v>33</v>
      </c>
      <c r="N786" s="29">
        <v>10</v>
      </c>
      <c r="O786" s="29">
        <v>4</v>
      </c>
      <c r="P786" s="29">
        <v>2</v>
      </c>
      <c r="Q786" s="30">
        <v>5</v>
      </c>
      <c r="R786">
        <v>1</v>
      </c>
      <c r="S786">
        <v>0</v>
      </c>
      <c r="T786">
        <v>1</v>
      </c>
      <c r="U786">
        <v>0</v>
      </c>
      <c r="V786" t="s">
        <v>144</v>
      </c>
      <c r="W786" t="s">
        <v>43</v>
      </c>
      <c r="X786" t="s">
        <v>36</v>
      </c>
      <c r="Y786">
        <v>2</v>
      </c>
      <c r="Z786">
        <v>0</v>
      </c>
      <c r="AA786">
        <v>21</v>
      </c>
      <c r="AB786" t="str" cm="1">
        <f t="array" ref="AB7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86">
        <v>50</v>
      </c>
      <c r="AD786">
        <v>1</v>
      </c>
      <c r="AE786" t="s">
        <v>37</v>
      </c>
      <c r="AF786" t="s">
        <v>386</v>
      </c>
      <c r="AG786">
        <v>8989</v>
      </c>
      <c r="AH786">
        <v>3.8519301370000001</v>
      </c>
      <c r="AI786" s="37" t="str" cm="1">
        <f t="array" ref="AI7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86">
        <v>1</v>
      </c>
      <c r="AK786" s="1" t="s">
        <v>2479</v>
      </c>
      <c r="AL786" s="17" t="s">
        <v>14866</v>
      </c>
    </row>
    <row r="787" spans="1:38" x14ac:dyDescent="0.3">
      <c r="A787">
        <v>786</v>
      </c>
      <c r="B787" t="s">
        <v>2480</v>
      </c>
      <c r="C787">
        <v>8</v>
      </c>
      <c r="D787">
        <v>8</v>
      </c>
      <c r="E787">
        <v>0</v>
      </c>
      <c r="F787">
        <v>1000</v>
      </c>
      <c r="G787">
        <f>Table1[[#This Row],[price]]*Table1[[#This Row],[units_sold]]</f>
        <v>8000</v>
      </c>
      <c r="H787" t="str" cm="1">
        <f t="array" ref="H7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87" t="s">
        <v>14088</v>
      </c>
      <c r="J787" s="28">
        <v>4.0599999999999996</v>
      </c>
      <c r="K787" s="35" t="str" cm="1">
        <f t="array" ref="K7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87" s="29">
        <v>121</v>
      </c>
      <c r="M787" s="29">
        <v>61</v>
      </c>
      <c r="N787" s="29">
        <v>28</v>
      </c>
      <c r="O787" s="29">
        <v>16</v>
      </c>
      <c r="P787" s="29">
        <v>10</v>
      </c>
      <c r="Q787" s="30">
        <v>6</v>
      </c>
      <c r="R787">
        <v>0</v>
      </c>
      <c r="S787">
        <v>0</v>
      </c>
      <c r="T787">
        <v>0</v>
      </c>
      <c r="U787">
        <v>0</v>
      </c>
      <c r="V787" t="s">
        <v>144</v>
      </c>
      <c r="W787" t="s">
        <v>52</v>
      </c>
      <c r="X787" t="s">
        <v>36</v>
      </c>
      <c r="Y787">
        <v>3</v>
      </c>
      <c r="Z787">
        <v>0</v>
      </c>
      <c r="AA787">
        <v>42</v>
      </c>
      <c r="AB787" t="str" cm="1">
        <f t="array" ref="AB7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87">
        <v>50</v>
      </c>
      <c r="AE787" t="s">
        <v>37</v>
      </c>
      <c r="AF787" t="s">
        <v>1171</v>
      </c>
      <c r="AG787">
        <v>3300</v>
      </c>
      <c r="AH787">
        <v>4.0242424239999997</v>
      </c>
      <c r="AI787" s="37" t="str" cm="1">
        <f t="array" ref="AI7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87">
        <v>0</v>
      </c>
      <c r="AK787" t="s">
        <v>2481</v>
      </c>
      <c r="AL787" s="18" t="s">
        <v>14867</v>
      </c>
    </row>
    <row r="788" spans="1:38" x14ac:dyDescent="0.3">
      <c r="A788">
        <v>787</v>
      </c>
      <c r="B788" t="s">
        <v>837</v>
      </c>
      <c r="C788">
        <v>6</v>
      </c>
      <c r="D788">
        <v>17</v>
      </c>
      <c r="E788">
        <v>11</v>
      </c>
      <c r="F788">
        <v>5000</v>
      </c>
      <c r="G788">
        <f>Table1[[#This Row],[price]]*Table1[[#This Row],[units_sold]]</f>
        <v>30000</v>
      </c>
      <c r="H788" t="str" cm="1">
        <f t="array" ref="H7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88" t="s">
        <v>14089</v>
      </c>
      <c r="J788" s="28">
        <v>4.26</v>
      </c>
      <c r="K788" s="35" t="str" cm="1">
        <f t="array" ref="K7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88" s="29">
        <v>550</v>
      </c>
      <c r="M788" s="29">
        <v>322</v>
      </c>
      <c r="N788" s="29">
        <v>122</v>
      </c>
      <c r="O788" s="29">
        <v>62</v>
      </c>
      <c r="P788" s="29">
        <v>13</v>
      </c>
      <c r="Q788" s="30">
        <v>31</v>
      </c>
      <c r="R788">
        <v>1</v>
      </c>
      <c r="S788">
        <v>0</v>
      </c>
      <c r="T788">
        <v>1</v>
      </c>
      <c r="U788">
        <v>0</v>
      </c>
      <c r="V788" t="s">
        <v>576</v>
      </c>
      <c r="W788" t="s">
        <v>52</v>
      </c>
      <c r="X788" t="s">
        <v>36</v>
      </c>
      <c r="Y788">
        <v>2</v>
      </c>
      <c r="Z788">
        <v>0</v>
      </c>
      <c r="AA788">
        <v>48</v>
      </c>
      <c r="AB788" t="str" cm="1">
        <f t="array" ref="AB7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88">
        <v>50</v>
      </c>
      <c r="AE788" t="s">
        <v>37</v>
      </c>
      <c r="AF788" t="s">
        <v>741</v>
      </c>
      <c r="AG788">
        <v>5781</v>
      </c>
      <c r="AH788">
        <v>4.2748659399999998</v>
      </c>
      <c r="AI788" s="37" t="str" cm="1">
        <f t="array" ref="AI7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88">
        <v>0</v>
      </c>
      <c r="AK788" t="s">
        <v>2482</v>
      </c>
      <c r="AL788" s="17" t="s">
        <v>14868</v>
      </c>
    </row>
    <row r="789" spans="1:38" x14ac:dyDescent="0.3">
      <c r="A789">
        <v>788</v>
      </c>
      <c r="B789" t="s">
        <v>2483</v>
      </c>
      <c r="C789">
        <v>13</v>
      </c>
      <c r="D789">
        <v>93</v>
      </c>
      <c r="E789">
        <v>80</v>
      </c>
      <c r="F789">
        <v>100</v>
      </c>
      <c r="G789">
        <f>Table1[[#This Row],[price]]*Table1[[#This Row],[units_sold]]</f>
        <v>1300</v>
      </c>
      <c r="H789" t="str" cm="1">
        <f t="array" ref="H7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89" t="s">
        <v>14088</v>
      </c>
      <c r="J789" s="28">
        <v>4.09</v>
      </c>
      <c r="K789" s="35" t="str" cm="1">
        <f t="array" ref="K7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89" s="29">
        <v>127</v>
      </c>
      <c r="M789" s="29">
        <v>68</v>
      </c>
      <c r="N789" s="29">
        <v>27</v>
      </c>
      <c r="O789" s="29">
        <v>15</v>
      </c>
      <c r="P789" s="29">
        <v>9</v>
      </c>
      <c r="Q789" s="30">
        <v>8</v>
      </c>
      <c r="R789">
        <v>0</v>
      </c>
      <c r="S789">
        <v>0</v>
      </c>
      <c r="T789">
        <v>0</v>
      </c>
      <c r="U789">
        <v>0</v>
      </c>
      <c r="V789" t="s">
        <v>144</v>
      </c>
      <c r="W789" t="s">
        <v>52</v>
      </c>
      <c r="X789" t="s">
        <v>36</v>
      </c>
      <c r="Y789">
        <v>3</v>
      </c>
      <c r="Z789">
        <v>0</v>
      </c>
      <c r="AA789">
        <v>40</v>
      </c>
      <c r="AB789" t="str" cm="1">
        <f t="array" ref="AB7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89">
        <v>50</v>
      </c>
      <c r="AE789" t="s">
        <v>37</v>
      </c>
      <c r="AF789" t="s">
        <v>2484</v>
      </c>
      <c r="AG789">
        <v>26833</v>
      </c>
      <c r="AH789">
        <v>4.2353818060000004</v>
      </c>
      <c r="AI789" s="37" t="str" cm="1">
        <f t="array" ref="AI7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89">
        <v>0</v>
      </c>
      <c r="AK789" t="s">
        <v>2485</v>
      </c>
      <c r="AL789" s="18" t="s">
        <v>14869</v>
      </c>
    </row>
    <row r="790" spans="1:38" x14ac:dyDescent="0.3">
      <c r="A790">
        <v>789</v>
      </c>
      <c r="B790" t="s">
        <v>2486</v>
      </c>
      <c r="C790">
        <v>13</v>
      </c>
      <c r="D790">
        <v>59</v>
      </c>
      <c r="E790">
        <v>46</v>
      </c>
      <c r="F790">
        <v>1000</v>
      </c>
      <c r="G790">
        <f>Table1[[#This Row],[price]]*Table1[[#This Row],[units_sold]]</f>
        <v>13000</v>
      </c>
      <c r="H790" t="str" cm="1">
        <f t="array" ref="H7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90" t="s">
        <v>14088</v>
      </c>
      <c r="J790" s="28">
        <v>4.1399999999999997</v>
      </c>
      <c r="K790" s="35" t="str" cm="1">
        <f t="array" ref="K7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90" s="29">
        <v>870</v>
      </c>
      <c r="M790" s="29">
        <v>520</v>
      </c>
      <c r="N790" s="29">
        <v>133</v>
      </c>
      <c r="O790" s="29">
        <v>106</v>
      </c>
      <c r="P790" s="29">
        <v>40</v>
      </c>
      <c r="Q790" s="30">
        <v>71</v>
      </c>
      <c r="R790">
        <v>0</v>
      </c>
      <c r="S790">
        <v>0</v>
      </c>
      <c r="T790">
        <v>0</v>
      </c>
      <c r="U790">
        <v>0</v>
      </c>
      <c r="V790" t="s">
        <v>64</v>
      </c>
      <c r="W790" t="s">
        <v>52</v>
      </c>
      <c r="X790" t="s">
        <v>36</v>
      </c>
      <c r="Y790">
        <v>3</v>
      </c>
      <c r="Z790">
        <v>0</v>
      </c>
      <c r="AA790">
        <v>43</v>
      </c>
      <c r="AB790" t="str" cm="1">
        <f t="array" ref="AB7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90">
        <v>50</v>
      </c>
      <c r="AD790">
        <v>1</v>
      </c>
      <c r="AE790" t="s">
        <v>37</v>
      </c>
      <c r="AF790" t="s">
        <v>1527</v>
      </c>
      <c r="AG790">
        <v>16523</v>
      </c>
      <c r="AH790">
        <v>4.0387338860000002</v>
      </c>
      <c r="AI790" s="37" t="str" cm="1">
        <f t="array" ref="AI7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90">
        <v>0</v>
      </c>
      <c r="AK790" t="s">
        <v>2487</v>
      </c>
      <c r="AL790" s="17" t="s">
        <v>14870</v>
      </c>
    </row>
    <row r="791" spans="1:38" x14ac:dyDescent="0.3">
      <c r="A791">
        <v>790</v>
      </c>
      <c r="B791" t="s">
        <v>2488</v>
      </c>
      <c r="C791">
        <v>5</v>
      </c>
      <c r="D791">
        <v>5</v>
      </c>
      <c r="E791">
        <v>0</v>
      </c>
      <c r="F791">
        <v>5000</v>
      </c>
      <c r="G791">
        <f>Table1[[#This Row],[price]]*Table1[[#This Row],[units_sold]]</f>
        <v>25000</v>
      </c>
      <c r="H791" t="str" cm="1">
        <f t="array" ref="H7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91" t="s">
        <v>14089</v>
      </c>
      <c r="J791" s="28">
        <v>3.88</v>
      </c>
      <c r="K791" s="35" t="str" cm="1">
        <f t="array" ref="K7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91" s="29">
        <v>883</v>
      </c>
      <c r="M791" s="29">
        <v>446</v>
      </c>
      <c r="N791" s="29">
        <v>162</v>
      </c>
      <c r="O791" s="29">
        <v>109</v>
      </c>
      <c r="P791" s="29">
        <v>59</v>
      </c>
      <c r="Q791" s="30">
        <v>107</v>
      </c>
      <c r="R791">
        <v>0</v>
      </c>
      <c r="S791">
        <v>0</v>
      </c>
      <c r="T791">
        <v>0</v>
      </c>
      <c r="U791">
        <v>0</v>
      </c>
      <c r="V791" t="s">
        <v>70</v>
      </c>
      <c r="W791" t="s">
        <v>52</v>
      </c>
      <c r="X791" t="s">
        <v>36</v>
      </c>
      <c r="Y791">
        <v>2</v>
      </c>
      <c r="Z791">
        <v>0</v>
      </c>
      <c r="AA791">
        <v>23</v>
      </c>
      <c r="AB791" t="str" cm="1">
        <f t="array" ref="AB7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91">
        <v>50</v>
      </c>
      <c r="AE791" t="s">
        <v>37</v>
      </c>
      <c r="AF791" t="s">
        <v>2489</v>
      </c>
      <c r="AG791">
        <v>11883</v>
      </c>
      <c r="AH791">
        <v>4.1206765970000001</v>
      </c>
      <c r="AI791" s="37" t="str" cm="1">
        <f t="array" ref="AI7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91">
        <v>0</v>
      </c>
      <c r="AK791" t="s">
        <v>2490</v>
      </c>
      <c r="AL791" s="18" t="s">
        <v>14871</v>
      </c>
    </row>
    <row r="792" spans="1:38" x14ac:dyDescent="0.3">
      <c r="A792">
        <v>791</v>
      </c>
      <c r="B792" t="s">
        <v>2491</v>
      </c>
      <c r="C792">
        <v>3.69</v>
      </c>
      <c r="D792">
        <v>53</v>
      </c>
      <c r="E792">
        <v>49.31</v>
      </c>
      <c r="F792">
        <v>100</v>
      </c>
      <c r="G792">
        <f>Table1[[#This Row],[price]]*Table1[[#This Row],[units_sold]]</f>
        <v>369</v>
      </c>
      <c r="H792" t="str" cm="1">
        <f t="array" ref="H7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92" t="s">
        <v>14089</v>
      </c>
      <c r="J792" s="28">
        <v>4.3600000000000003</v>
      </c>
      <c r="K792" s="35" t="str" cm="1">
        <f t="array" ref="K7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92" s="29">
        <v>11</v>
      </c>
      <c r="M792" s="29">
        <v>6</v>
      </c>
      <c r="N792" s="29">
        <v>3</v>
      </c>
      <c r="O792" s="29">
        <v>2</v>
      </c>
      <c r="P792" s="29">
        <v>0</v>
      </c>
      <c r="Q792" s="30">
        <v>0</v>
      </c>
      <c r="R792">
        <v>1</v>
      </c>
      <c r="S792">
        <v>0</v>
      </c>
      <c r="T792">
        <v>0</v>
      </c>
      <c r="U792">
        <v>1</v>
      </c>
      <c r="V792" t="s">
        <v>70</v>
      </c>
      <c r="W792" t="s">
        <v>4023</v>
      </c>
      <c r="X792" t="s">
        <v>36</v>
      </c>
      <c r="Y792">
        <v>1</v>
      </c>
      <c r="Z792">
        <v>0</v>
      </c>
      <c r="AA792">
        <v>27</v>
      </c>
      <c r="AB792" t="str" cm="1">
        <f t="array" ref="AB7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92">
        <v>50</v>
      </c>
      <c r="AE792" t="s">
        <v>37</v>
      </c>
      <c r="AF792" t="s">
        <v>2493</v>
      </c>
      <c r="AG792">
        <v>277</v>
      </c>
      <c r="AH792">
        <v>3.8555956679999999</v>
      </c>
      <c r="AI792" s="37" t="str" cm="1">
        <f t="array" ref="AI7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92">
        <v>1</v>
      </c>
      <c r="AK792" t="s">
        <v>2495</v>
      </c>
      <c r="AL792" s="17" t="s">
        <v>14872</v>
      </c>
    </row>
    <row r="793" spans="1:38" x14ac:dyDescent="0.3">
      <c r="A793">
        <v>792</v>
      </c>
      <c r="B793" t="s">
        <v>2496</v>
      </c>
      <c r="C793">
        <v>3.85</v>
      </c>
      <c r="D793">
        <v>69</v>
      </c>
      <c r="E793">
        <v>65.150000000000006</v>
      </c>
      <c r="F793">
        <v>1000</v>
      </c>
      <c r="G793">
        <f>Table1[[#This Row],[price]]*Table1[[#This Row],[units_sold]]</f>
        <v>3850</v>
      </c>
      <c r="H793" t="str" cm="1">
        <f t="array" ref="H7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93" t="s">
        <v>14089</v>
      </c>
      <c r="J793" s="28">
        <v>3.23</v>
      </c>
      <c r="K793" s="35" t="str" cm="1">
        <f t="array" ref="K7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93" s="29">
        <v>185</v>
      </c>
      <c r="M793" s="29">
        <v>51</v>
      </c>
      <c r="N793" s="29">
        <v>33</v>
      </c>
      <c r="O793" s="29">
        <v>42</v>
      </c>
      <c r="P793" s="29">
        <v>26</v>
      </c>
      <c r="Q793" s="30">
        <v>33</v>
      </c>
      <c r="R793">
        <v>0</v>
      </c>
      <c r="S793">
        <v>0</v>
      </c>
      <c r="T793">
        <v>0</v>
      </c>
      <c r="U793">
        <v>0</v>
      </c>
      <c r="V793" t="s">
        <v>4024</v>
      </c>
      <c r="W793" t="s">
        <v>52</v>
      </c>
      <c r="X793" t="s">
        <v>36</v>
      </c>
      <c r="Y793">
        <v>1</v>
      </c>
      <c r="Z793">
        <v>0</v>
      </c>
      <c r="AA793">
        <v>25</v>
      </c>
      <c r="AB793" t="str" cm="1">
        <f t="array" ref="AB7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93">
        <v>50</v>
      </c>
      <c r="AE793" t="s">
        <v>37</v>
      </c>
      <c r="AF793" t="s">
        <v>215</v>
      </c>
      <c r="AG793">
        <v>703</v>
      </c>
      <c r="AH793">
        <v>3.9601706970000001</v>
      </c>
      <c r="AI793" s="37" t="str" cm="1">
        <f t="array" ref="AI7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93">
        <v>0</v>
      </c>
      <c r="AK793" s="1" t="s">
        <v>2497</v>
      </c>
      <c r="AL793" s="18" t="s">
        <v>14873</v>
      </c>
    </row>
    <row r="794" spans="1:38" x14ac:dyDescent="0.3">
      <c r="A794">
        <v>793</v>
      </c>
      <c r="B794" t="s">
        <v>228</v>
      </c>
      <c r="C794">
        <v>11</v>
      </c>
      <c r="D794">
        <v>10</v>
      </c>
      <c r="E794">
        <v>-1</v>
      </c>
      <c r="F794">
        <v>100</v>
      </c>
      <c r="G794">
        <f>Table1[[#This Row],[price]]*Table1[[#This Row],[units_sold]]</f>
        <v>1100</v>
      </c>
      <c r="H794" t="str" cm="1">
        <f t="array" ref="H7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94" t="s">
        <v>14088</v>
      </c>
      <c r="J794" s="28">
        <v>3.91</v>
      </c>
      <c r="K794" s="35" t="str" cm="1">
        <f t="array" ref="K7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94" s="29">
        <v>22</v>
      </c>
      <c r="M794" s="29">
        <v>13</v>
      </c>
      <c r="N794" s="29">
        <v>1</v>
      </c>
      <c r="O794" s="29">
        <v>4</v>
      </c>
      <c r="P794" s="29">
        <v>1</v>
      </c>
      <c r="Q794" s="30">
        <v>3</v>
      </c>
      <c r="R794">
        <v>0</v>
      </c>
      <c r="S794">
        <v>0</v>
      </c>
      <c r="T794">
        <v>0</v>
      </c>
      <c r="U794">
        <v>0</v>
      </c>
      <c r="V794" t="s">
        <v>34</v>
      </c>
      <c r="W794" t="s">
        <v>43</v>
      </c>
      <c r="X794" t="s">
        <v>36</v>
      </c>
      <c r="Y794">
        <v>3</v>
      </c>
      <c r="Z794">
        <v>0</v>
      </c>
      <c r="AA794">
        <v>40</v>
      </c>
      <c r="AB794" t="str" cm="1">
        <f t="array" ref="AB7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94">
        <v>50</v>
      </c>
      <c r="AE794" t="s">
        <v>37</v>
      </c>
      <c r="AF794" t="s">
        <v>2498</v>
      </c>
      <c r="AG794">
        <v>7363</v>
      </c>
      <c r="AH794">
        <v>4.1063425230000004</v>
      </c>
      <c r="AI794" s="37" t="str" cm="1">
        <f t="array" ref="AI7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94">
        <v>0</v>
      </c>
      <c r="AK794" t="s">
        <v>2499</v>
      </c>
      <c r="AL794" s="17" t="s">
        <v>14393</v>
      </c>
    </row>
    <row r="795" spans="1:38" x14ac:dyDescent="0.3">
      <c r="A795">
        <v>794</v>
      </c>
      <c r="B795" t="s">
        <v>2500</v>
      </c>
      <c r="C795">
        <v>2</v>
      </c>
      <c r="D795">
        <v>2</v>
      </c>
      <c r="E795">
        <v>0</v>
      </c>
      <c r="F795">
        <v>1000</v>
      </c>
      <c r="G795">
        <f>Table1[[#This Row],[price]]*Table1[[#This Row],[units_sold]]</f>
        <v>2000</v>
      </c>
      <c r="H795" t="str" cm="1">
        <f t="array" ref="H7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95" t="s">
        <v>14088</v>
      </c>
      <c r="J795" s="28">
        <v>4.1900000000000004</v>
      </c>
      <c r="K795" s="35" t="str" cm="1">
        <f t="array" ref="K7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795" s="29">
        <v>81</v>
      </c>
      <c r="M795" s="29">
        <v>50</v>
      </c>
      <c r="N795" s="29">
        <v>14</v>
      </c>
      <c r="O795" s="29">
        <v>6</v>
      </c>
      <c r="P795" s="29">
        <v>4</v>
      </c>
      <c r="Q795" s="30">
        <v>7</v>
      </c>
      <c r="R795">
        <v>1</v>
      </c>
      <c r="S795">
        <v>0</v>
      </c>
      <c r="T795">
        <v>1</v>
      </c>
      <c r="U795">
        <v>0</v>
      </c>
      <c r="V795" t="s">
        <v>42</v>
      </c>
      <c r="W795" t="s">
        <v>43</v>
      </c>
      <c r="X795" t="s">
        <v>36</v>
      </c>
      <c r="Y795">
        <v>1</v>
      </c>
      <c r="Z795">
        <v>0</v>
      </c>
      <c r="AA795">
        <v>35</v>
      </c>
      <c r="AB795" t="str" cm="1">
        <f t="array" ref="AB7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95">
        <v>50</v>
      </c>
      <c r="AD795">
        <v>1</v>
      </c>
      <c r="AE795" t="s">
        <v>37</v>
      </c>
      <c r="AF795" t="s">
        <v>289</v>
      </c>
      <c r="AG795">
        <v>126370</v>
      </c>
      <c r="AH795">
        <v>4.1469573469999998</v>
      </c>
      <c r="AI795" s="37" t="str" cm="1">
        <f t="array" ref="AI7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95">
        <v>1</v>
      </c>
      <c r="AK795" t="s">
        <v>2501</v>
      </c>
      <c r="AL795" s="18" t="s">
        <v>14874</v>
      </c>
    </row>
    <row r="796" spans="1:38" x14ac:dyDescent="0.3">
      <c r="A796">
        <v>795</v>
      </c>
      <c r="B796" t="s">
        <v>2502</v>
      </c>
      <c r="C796">
        <v>8</v>
      </c>
      <c r="D796">
        <v>85</v>
      </c>
      <c r="E796">
        <v>77</v>
      </c>
      <c r="F796">
        <v>100</v>
      </c>
      <c r="G796">
        <f>Table1[[#This Row],[price]]*Table1[[#This Row],[units_sold]]</f>
        <v>800</v>
      </c>
      <c r="H796" t="str" cm="1">
        <f t="array" ref="H7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96" t="s">
        <v>14089</v>
      </c>
      <c r="J796" s="28">
        <v>4.5</v>
      </c>
      <c r="K796" s="35" t="str" cm="1">
        <f t="array" ref="K7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796" s="29">
        <v>14</v>
      </c>
      <c r="M796" s="29">
        <v>9</v>
      </c>
      <c r="N796" s="29">
        <v>3</v>
      </c>
      <c r="O796" s="29">
        <v>2</v>
      </c>
      <c r="P796" s="29">
        <v>0</v>
      </c>
      <c r="Q796" s="30">
        <v>0</v>
      </c>
      <c r="R796">
        <v>0</v>
      </c>
      <c r="S796">
        <v>0</v>
      </c>
      <c r="T796">
        <v>0</v>
      </c>
      <c r="U796">
        <v>0</v>
      </c>
      <c r="V796" t="s">
        <v>34</v>
      </c>
      <c r="W796" t="s">
        <v>4024</v>
      </c>
      <c r="X796" t="s">
        <v>36</v>
      </c>
      <c r="Y796">
        <v>2</v>
      </c>
      <c r="Z796">
        <v>0</v>
      </c>
      <c r="AA796">
        <v>15</v>
      </c>
      <c r="AB796" t="str" cm="1">
        <f t="array" ref="AB7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796">
        <v>50</v>
      </c>
      <c r="AE796" t="s">
        <v>37</v>
      </c>
      <c r="AF796" t="s">
        <v>2504</v>
      </c>
      <c r="AG796">
        <v>173</v>
      </c>
      <c r="AH796">
        <v>3.901734104</v>
      </c>
      <c r="AI796" s="37" t="str" cm="1">
        <f t="array" ref="AI7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96">
        <v>0</v>
      </c>
      <c r="AK796" t="s">
        <v>2505</v>
      </c>
      <c r="AL796" s="17" t="s">
        <v>14875</v>
      </c>
    </row>
    <row r="797" spans="1:38" x14ac:dyDescent="0.3">
      <c r="A797">
        <v>796</v>
      </c>
      <c r="B797" t="s">
        <v>2506</v>
      </c>
      <c r="C797">
        <v>7</v>
      </c>
      <c r="D797">
        <v>7</v>
      </c>
      <c r="E797">
        <v>0</v>
      </c>
      <c r="F797">
        <v>10</v>
      </c>
      <c r="G797">
        <f>Table1[[#This Row],[price]]*Table1[[#This Row],[units_sold]]</f>
        <v>70</v>
      </c>
      <c r="H797" t="str" cm="1">
        <f t="array" ref="H7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797" t="s">
        <v>14088</v>
      </c>
      <c r="J797" s="28">
        <v>3.36</v>
      </c>
      <c r="K797" s="35" t="str" cm="1">
        <f t="array" ref="K7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97" s="29">
        <v>11</v>
      </c>
      <c r="M797" s="29">
        <v>4</v>
      </c>
      <c r="N797" s="29">
        <v>1</v>
      </c>
      <c r="O797" s="29">
        <v>3</v>
      </c>
      <c r="P797" s="29">
        <v>1</v>
      </c>
      <c r="Q797" s="30">
        <v>2</v>
      </c>
      <c r="R797">
        <v>0</v>
      </c>
      <c r="S797">
        <v>0</v>
      </c>
      <c r="T797">
        <v>0</v>
      </c>
      <c r="U797">
        <v>0</v>
      </c>
      <c r="V797" t="s">
        <v>70</v>
      </c>
      <c r="W797" t="s">
        <v>35</v>
      </c>
      <c r="X797" t="s">
        <v>36</v>
      </c>
      <c r="Y797">
        <v>2</v>
      </c>
      <c r="Z797">
        <v>0</v>
      </c>
      <c r="AA797">
        <v>38</v>
      </c>
      <c r="AB797" t="str" cm="1">
        <f t="array" ref="AB7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97">
        <v>50</v>
      </c>
      <c r="AD797">
        <v>1</v>
      </c>
      <c r="AE797" t="s">
        <v>37</v>
      </c>
      <c r="AF797" t="s">
        <v>2507</v>
      </c>
      <c r="AG797">
        <v>4485</v>
      </c>
      <c r="AH797">
        <v>3.810479376</v>
      </c>
      <c r="AI797" s="37" t="str" cm="1">
        <f t="array" ref="AI7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797">
        <v>0</v>
      </c>
      <c r="AK797" t="s">
        <v>2508</v>
      </c>
      <c r="AL797" s="18" t="s">
        <v>14876</v>
      </c>
    </row>
    <row r="798" spans="1:38" x14ac:dyDescent="0.3">
      <c r="A798">
        <v>797</v>
      </c>
      <c r="B798" t="s">
        <v>2509</v>
      </c>
      <c r="C798">
        <v>11</v>
      </c>
      <c r="D798">
        <v>24</v>
      </c>
      <c r="E798">
        <v>13</v>
      </c>
      <c r="F798">
        <v>1000</v>
      </c>
      <c r="G798">
        <f>Table1[[#This Row],[price]]*Table1[[#This Row],[units_sold]]</f>
        <v>11000</v>
      </c>
      <c r="H798" t="str" cm="1">
        <f t="array" ref="H7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798" t="s">
        <v>14088</v>
      </c>
      <c r="J798" s="28">
        <v>3.73</v>
      </c>
      <c r="K798" s="35" t="str" cm="1">
        <f t="array" ref="K7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798" s="29">
        <v>154</v>
      </c>
      <c r="M798" s="29">
        <v>68</v>
      </c>
      <c r="N798" s="29">
        <v>31</v>
      </c>
      <c r="O798" s="29">
        <v>21</v>
      </c>
      <c r="P798" s="29">
        <v>14</v>
      </c>
      <c r="Q798" s="30">
        <v>20</v>
      </c>
      <c r="R798">
        <v>0</v>
      </c>
      <c r="S798">
        <v>0</v>
      </c>
      <c r="T798">
        <v>0</v>
      </c>
      <c r="U798">
        <v>0</v>
      </c>
      <c r="V798" t="s">
        <v>34</v>
      </c>
      <c r="W798" t="s">
        <v>101</v>
      </c>
      <c r="X798" t="s">
        <v>36</v>
      </c>
      <c r="Y798">
        <v>3</v>
      </c>
      <c r="Z798">
        <v>0</v>
      </c>
      <c r="AA798">
        <v>42</v>
      </c>
      <c r="AB798" t="str" cm="1">
        <f t="array" ref="AB7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798">
        <v>50</v>
      </c>
      <c r="AD798">
        <v>1</v>
      </c>
      <c r="AE798" t="s">
        <v>37</v>
      </c>
      <c r="AF798" t="s">
        <v>2510</v>
      </c>
      <c r="AG798">
        <v>47639</v>
      </c>
      <c r="AH798">
        <v>4.213438569</v>
      </c>
      <c r="AI798" s="37" t="str" cm="1">
        <f t="array" ref="AI7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98">
        <v>0</v>
      </c>
      <c r="AK798" t="s">
        <v>2511</v>
      </c>
      <c r="AL798" s="17" t="s">
        <v>14877</v>
      </c>
    </row>
    <row r="799" spans="1:38" x14ac:dyDescent="0.3">
      <c r="A799">
        <v>798</v>
      </c>
      <c r="B799" t="s">
        <v>2512</v>
      </c>
      <c r="C799">
        <v>11</v>
      </c>
      <c r="D799">
        <v>10</v>
      </c>
      <c r="E799">
        <v>-1</v>
      </c>
      <c r="F799">
        <v>5000</v>
      </c>
      <c r="G799">
        <f>Table1[[#This Row],[price]]*Table1[[#This Row],[units_sold]]</f>
        <v>55000</v>
      </c>
      <c r="H799" t="str" cm="1">
        <f t="array" ref="H7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799" t="s">
        <v>14089</v>
      </c>
      <c r="J799" s="28">
        <v>3.2</v>
      </c>
      <c r="K799" s="35" t="str" cm="1">
        <f t="array" ref="K7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799" s="29">
        <v>249</v>
      </c>
      <c r="M799" s="29">
        <v>85</v>
      </c>
      <c r="N799" s="29">
        <v>35</v>
      </c>
      <c r="O799" s="29">
        <v>38</v>
      </c>
      <c r="P799" s="29">
        <v>26</v>
      </c>
      <c r="Q799" s="30">
        <v>65</v>
      </c>
      <c r="R799">
        <v>0</v>
      </c>
      <c r="S799">
        <v>0</v>
      </c>
      <c r="T799">
        <v>0</v>
      </c>
      <c r="U799">
        <v>0</v>
      </c>
      <c r="V799" t="s">
        <v>70</v>
      </c>
      <c r="W799" t="s">
        <v>52</v>
      </c>
      <c r="X799" t="s">
        <v>36</v>
      </c>
      <c r="Y799">
        <v>2</v>
      </c>
      <c r="Z799">
        <v>0</v>
      </c>
      <c r="AA799">
        <v>28</v>
      </c>
      <c r="AB799" t="str" cm="1">
        <f t="array" ref="AB7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799">
        <v>50</v>
      </c>
      <c r="AE799" t="s">
        <v>37</v>
      </c>
      <c r="AF799" t="s">
        <v>444</v>
      </c>
      <c r="AG799">
        <v>88193</v>
      </c>
      <c r="AH799">
        <v>4.0808907740000002</v>
      </c>
      <c r="AI799" s="37" t="str" cm="1">
        <f t="array" ref="AI7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799">
        <v>1</v>
      </c>
      <c r="AK799" t="s">
        <v>2513</v>
      </c>
      <c r="AL799" s="18" t="s">
        <v>14878</v>
      </c>
    </row>
    <row r="800" spans="1:38" x14ac:dyDescent="0.3">
      <c r="A800">
        <v>799</v>
      </c>
      <c r="B800" t="s">
        <v>2514</v>
      </c>
      <c r="C800">
        <v>2.7</v>
      </c>
      <c r="D800">
        <v>3</v>
      </c>
      <c r="E800">
        <v>0.3</v>
      </c>
      <c r="F800">
        <v>10000</v>
      </c>
      <c r="G800">
        <f>Table1[[#This Row],[price]]*Table1[[#This Row],[units_sold]]</f>
        <v>27000</v>
      </c>
      <c r="H800" t="str" cm="1">
        <f t="array" ref="H8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00" t="s">
        <v>14089</v>
      </c>
      <c r="J800" s="28">
        <v>4.13</v>
      </c>
      <c r="K800" s="35" t="str" cm="1">
        <f t="array" ref="K8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00" s="29">
        <v>1165</v>
      </c>
      <c r="M800" s="29">
        <v>667</v>
      </c>
      <c r="N800" s="29">
        <v>217</v>
      </c>
      <c r="O800" s="29">
        <v>137</v>
      </c>
      <c r="P800" s="29">
        <v>59</v>
      </c>
      <c r="Q800" s="30">
        <v>85</v>
      </c>
      <c r="R800">
        <v>0</v>
      </c>
      <c r="S800">
        <v>0</v>
      </c>
      <c r="T800">
        <v>0</v>
      </c>
      <c r="U800">
        <v>0</v>
      </c>
      <c r="V800" t="s">
        <v>4024</v>
      </c>
      <c r="W800" t="s">
        <v>52</v>
      </c>
      <c r="X800" t="s">
        <v>36</v>
      </c>
      <c r="Y800">
        <v>1</v>
      </c>
      <c r="Z800">
        <v>0</v>
      </c>
      <c r="AA800">
        <v>33</v>
      </c>
      <c r="AB800" t="str" cm="1">
        <f t="array" ref="AB8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00">
        <v>50</v>
      </c>
      <c r="AE800" t="s">
        <v>37</v>
      </c>
      <c r="AF800" t="s">
        <v>219</v>
      </c>
      <c r="AG800">
        <v>16013</v>
      </c>
      <c r="AH800">
        <v>4.1088490599999998</v>
      </c>
      <c r="AI800" s="37" t="str" cm="1">
        <f t="array" ref="AI8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00">
        <v>0</v>
      </c>
      <c r="AK800" t="s">
        <v>2516</v>
      </c>
      <c r="AL800" s="17" t="s">
        <v>14879</v>
      </c>
    </row>
    <row r="801" spans="1:38" x14ac:dyDescent="0.3">
      <c r="A801">
        <v>800</v>
      </c>
      <c r="B801" t="s">
        <v>55</v>
      </c>
      <c r="C801">
        <v>5.83</v>
      </c>
      <c r="D801">
        <v>8</v>
      </c>
      <c r="E801">
        <v>2.17</v>
      </c>
      <c r="F801">
        <v>5000</v>
      </c>
      <c r="G801">
        <f>Table1[[#This Row],[price]]*Table1[[#This Row],[units_sold]]</f>
        <v>29150</v>
      </c>
      <c r="H801" t="str" cm="1">
        <f t="array" ref="H8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01" t="s">
        <v>14088</v>
      </c>
      <c r="J801" s="28">
        <v>3.99</v>
      </c>
      <c r="K801" s="35" t="str" cm="1">
        <f t="array" ref="K8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01" s="29">
        <v>639</v>
      </c>
      <c r="M801" s="29">
        <v>337</v>
      </c>
      <c r="N801" s="29">
        <v>118</v>
      </c>
      <c r="O801" s="29">
        <v>89</v>
      </c>
      <c r="P801" s="29">
        <v>33</v>
      </c>
      <c r="Q801" s="30">
        <v>62</v>
      </c>
      <c r="R801">
        <v>0</v>
      </c>
      <c r="S801">
        <v>0</v>
      </c>
      <c r="T801">
        <v>0</v>
      </c>
      <c r="U801">
        <v>0</v>
      </c>
      <c r="V801" t="s">
        <v>42</v>
      </c>
      <c r="W801" t="s">
        <v>43</v>
      </c>
      <c r="X801" t="s">
        <v>36</v>
      </c>
      <c r="Y801">
        <v>2</v>
      </c>
      <c r="Z801">
        <v>0</v>
      </c>
      <c r="AA801">
        <v>40</v>
      </c>
      <c r="AB801" t="str" cm="1">
        <f t="array" ref="AB8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01">
        <v>50</v>
      </c>
      <c r="AF801" t="s">
        <v>229</v>
      </c>
      <c r="AG801">
        <v>91631</v>
      </c>
      <c r="AH801">
        <v>3.8379369429999999</v>
      </c>
      <c r="AI801" s="37" t="str" cm="1">
        <f t="array" ref="AI8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01">
        <v>1</v>
      </c>
      <c r="AK801" t="s">
        <v>2517</v>
      </c>
      <c r="AL801" s="18" t="s">
        <v>14130</v>
      </c>
    </row>
    <row r="802" spans="1:38" x14ac:dyDescent="0.3">
      <c r="A802">
        <v>801</v>
      </c>
      <c r="B802" t="s">
        <v>1608</v>
      </c>
      <c r="C802">
        <v>11</v>
      </c>
      <c r="D802">
        <v>14</v>
      </c>
      <c r="E802">
        <v>3</v>
      </c>
      <c r="F802">
        <v>20000</v>
      </c>
      <c r="G802">
        <f>Table1[[#This Row],[price]]*Table1[[#This Row],[units_sold]]</f>
        <v>220000</v>
      </c>
      <c r="H802" t="str" cm="1">
        <f t="array" ref="H8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802" t="s">
        <v>14089</v>
      </c>
      <c r="J802" s="28">
        <v>3.76</v>
      </c>
      <c r="K802" s="35" t="str" cm="1">
        <f t="array" ref="K8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02" s="29">
        <v>8029</v>
      </c>
      <c r="M802" s="29">
        <v>3689</v>
      </c>
      <c r="N802" s="29">
        <v>1502</v>
      </c>
      <c r="O802" s="29">
        <v>1160</v>
      </c>
      <c r="P802" s="29">
        <v>592</v>
      </c>
      <c r="Q802" s="30">
        <v>1086</v>
      </c>
      <c r="R802">
        <v>0</v>
      </c>
      <c r="S802">
        <v>0</v>
      </c>
      <c r="T802">
        <v>0</v>
      </c>
      <c r="U802">
        <v>0</v>
      </c>
      <c r="V802" t="s">
        <v>70</v>
      </c>
      <c r="W802" t="s">
        <v>52</v>
      </c>
      <c r="X802" t="s">
        <v>36</v>
      </c>
      <c r="Y802">
        <v>2</v>
      </c>
      <c r="Z802">
        <v>0</v>
      </c>
      <c r="AA802">
        <v>43</v>
      </c>
      <c r="AB802" t="str" cm="1">
        <f t="array" ref="AB8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02">
        <v>50</v>
      </c>
      <c r="AD802">
        <v>1</v>
      </c>
      <c r="AE802" t="s">
        <v>37</v>
      </c>
      <c r="AF802" t="s">
        <v>2518</v>
      </c>
      <c r="AG802">
        <v>17760</v>
      </c>
      <c r="AH802">
        <v>4.1371058559999998</v>
      </c>
      <c r="AI802" s="37" t="str" cm="1">
        <f t="array" ref="AI8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02">
        <v>1</v>
      </c>
      <c r="AK802" t="s">
        <v>2519</v>
      </c>
      <c r="AL802" s="17" t="s">
        <v>14880</v>
      </c>
    </row>
    <row r="803" spans="1:38" x14ac:dyDescent="0.3">
      <c r="A803">
        <v>802</v>
      </c>
      <c r="B803" t="s">
        <v>2520</v>
      </c>
      <c r="C803">
        <v>12</v>
      </c>
      <c r="D803">
        <v>11</v>
      </c>
      <c r="E803">
        <v>-1</v>
      </c>
      <c r="F803">
        <v>100</v>
      </c>
      <c r="G803">
        <f>Table1[[#This Row],[price]]*Table1[[#This Row],[units_sold]]</f>
        <v>1200</v>
      </c>
      <c r="H803" t="str" cm="1">
        <f t="array" ref="H8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03" t="s">
        <v>14088</v>
      </c>
      <c r="J803" s="28">
        <v>3.97</v>
      </c>
      <c r="K803" s="35" t="str" cm="1">
        <f t="array" ref="K8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03" s="29">
        <v>37</v>
      </c>
      <c r="M803" s="29">
        <v>23</v>
      </c>
      <c r="N803" s="29">
        <v>4</v>
      </c>
      <c r="O803" s="29">
        <v>1</v>
      </c>
      <c r="P803" s="29">
        <v>4</v>
      </c>
      <c r="Q803" s="30">
        <v>5</v>
      </c>
      <c r="R803">
        <v>0</v>
      </c>
      <c r="S803">
        <v>0</v>
      </c>
      <c r="T803">
        <v>0</v>
      </c>
      <c r="U803">
        <v>0</v>
      </c>
      <c r="V803" t="s">
        <v>34</v>
      </c>
      <c r="W803" t="s">
        <v>52</v>
      </c>
      <c r="X803" t="s">
        <v>36</v>
      </c>
      <c r="Y803">
        <v>3</v>
      </c>
      <c r="Z803">
        <v>0</v>
      </c>
      <c r="AA803">
        <v>42</v>
      </c>
      <c r="AB803" t="str" cm="1">
        <f t="array" ref="AB8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03">
        <v>50</v>
      </c>
      <c r="AE803" t="s">
        <v>37</v>
      </c>
      <c r="AF803" t="s">
        <v>572</v>
      </c>
      <c r="AG803">
        <v>1452</v>
      </c>
      <c r="AH803">
        <v>3.7355371900000001</v>
      </c>
      <c r="AI803" s="37" t="str" cm="1">
        <f t="array" ref="AI8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03">
        <v>0</v>
      </c>
      <c r="AK803" t="s">
        <v>2521</v>
      </c>
      <c r="AL803" s="18" t="s">
        <v>14881</v>
      </c>
    </row>
    <row r="804" spans="1:38" x14ac:dyDescent="0.3">
      <c r="A804">
        <v>803</v>
      </c>
      <c r="B804" t="s">
        <v>579</v>
      </c>
      <c r="C804">
        <v>5.66</v>
      </c>
      <c r="D804">
        <v>6</v>
      </c>
      <c r="E804">
        <v>0.34</v>
      </c>
      <c r="F804">
        <v>100</v>
      </c>
      <c r="G804">
        <f>Table1[[#This Row],[price]]*Table1[[#This Row],[units_sold]]</f>
        <v>566</v>
      </c>
      <c r="H804" t="str" cm="1">
        <f t="array" ref="H8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04" t="s">
        <v>14088</v>
      </c>
      <c r="J804" s="28">
        <v>3.08</v>
      </c>
      <c r="K804" s="35" t="str" cm="1">
        <f t="array" ref="K8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04" s="29">
        <v>13</v>
      </c>
      <c r="M804" s="29">
        <v>3</v>
      </c>
      <c r="N804" s="29">
        <v>3</v>
      </c>
      <c r="O804" s="29">
        <v>3</v>
      </c>
      <c r="P804" s="29">
        <v>0</v>
      </c>
      <c r="Q804" s="30">
        <v>4</v>
      </c>
      <c r="R804">
        <v>0</v>
      </c>
      <c r="S804">
        <v>0</v>
      </c>
      <c r="T804">
        <v>0</v>
      </c>
      <c r="U804">
        <v>0</v>
      </c>
      <c r="V804" t="s">
        <v>70</v>
      </c>
      <c r="W804" t="s">
        <v>52</v>
      </c>
      <c r="X804" t="s">
        <v>36</v>
      </c>
      <c r="Y804">
        <v>2</v>
      </c>
      <c r="Z804">
        <v>0</v>
      </c>
      <c r="AA804">
        <v>35</v>
      </c>
      <c r="AB804" t="str" cm="1">
        <f t="array" ref="AB8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04">
        <v>50</v>
      </c>
      <c r="AD804">
        <v>1</v>
      </c>
      <c r="AE804" t="s">
        <v>37</v>
      </c>
      <c r="AF804" t="s">
        <v>1235</v>
      </c>
      <c r="AG804">
        <v>2782</v>
      </c>
      <c r="AH804">
        <v>4.0690150970000003</v>
      </c>
      <c r="AI804" s="37" t="str" cm="1">
        <f t="array" ref="AI8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04">
        <v>0</v>
      </c>
      <c r="AK804" t="s">
        <v>2523</v>
      </c>
      <c r="AL804" s="17" t="s">
        <v>14277</v>
      </c>
    </row>
    <row r="805" spans="1:38" x14ac:dyDescent="0.3">
      <c r="A805">
        <v>804</v>
      </c>
      <c r="B805" t="s">
        <v>2524</v>
      </c>
      <c r="C805">
        <v>3.67</v>
      </c>
      <c r="D805">
        <v>13</v>
      </c>
      <c r="E805">
        <v>9.33</v>
      </c>
      <c r="F805">
        <v>1000</v>
      </c>
      <c r="G805">
        <f>Table1[[#This Row],[price]]*Table1[[#This Row],[units_sold]]</f>
        <v>3670</v>
      </c>
      <c r="H805" t="str" cm="1">
        <f t="array" ref="H8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05" t="s">
        <v>14088</v>
      </c>
      <c r="J805" s="28">
        <v>4.09</v>
      </c>
      <c r="K805" s="35" t="str" cm="1">
        <f t="array" ref="K8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05" s="29">
        <v>197</v>
      </c>
      <c r="M805" s="29">
        <v>97</v>
      </c>
      <c r="N805" s="29">
        <v>48</v>
      </c>
      <c r="O805" s="29">
        <v>33</v>
      </c>
      <c r="P805" s="29">
        <v>10</v>
      </c>
      <c r="Q805" s="30">
        <v>9</v>
      </c>
      <c r="R805">
        <v>0</v>
      </c>
      <c r="S805">
        <v>0</v>
      </c>
      <c r="T805">
        <v>0</v>
      </c>
      <c r="U805">
        <v>0</v>
      </c>
      <c r="V805" t="s">
        <v>70</v>
      </c>
      <c r="W805" t="s">
        <v>52</v>
      </c>
      <c r="X805" t="s">
        <v>36</v>
      </c>
      <c r="Y805">
        <v>1</v>
      </c>
      <c r="Z805">
        <v>0</v>
      </c>
      <c r="AA805">
        <v>43</v>
      </c>
      <c r="AB805" t="str" cm="1">
        <f t="array" ref="AB8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05">
        <v>50</v>
      </c>
      <c r="AE805" t="s">
        <v>37</v>
      </c>
      <c r="AF805" t="s">
        <v>1530</v>
      </c>
      <c r="AG805">
        <v>11505</v>
      </c>
      <c r="AH805">
        <v>4.1367231640000002</v>
      </c>
      <c r="AI805" s="37" t="str" cm="1">
        <f t="array" ref="AI8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05">
        <v>0</v>
      </c>
      <c r="AK805" t="s">
        <v>2525</v>
      </c>
      <c r="AL805" s="18" t="s">
        <v>14882</v>
      </c>
    </row>
    <row r="806" spans="1:38" x14ac:dyDescent="0.3">
      <c r="A806">
        <v>805</v>
      </c>
      <c r="B806" t="s">
        <v>2526</v>
      </c>
      <c r="C806">
        <v>12</v>
      </c>
      <c r="D806">
        <v>11</v>
      </c>
      <c r="E806">
        <v>-1</v>
      </c>
      <c r="F806">
        <v>100</v>
      </c>
      <c r="G806">
        <f>Table1[[#This Row],[price]]*Table1[[#This Row],[units_sold]]</f>
        <v>1200</v>
      </c>
      <c r="H806" t="str" cm="1">
        <f t="array" ref="H8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06" t="s">
        <v>14088</v>
      </c>
      <c r="J806" s="28">
        <v>3.73</v>
      </c>
      <c r="K806" s="35" t="str" cm="1">
        <f t="array" ref="K8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06" s="29">
        <v>104</v>
      </c>
      <c r="M806" s="29">
        <v>40</v>
      </c>
      <c r="N806" s="29">
        <v>24</v>
      </c>
      <c r="O806" s="29">
        <v>24</v>
      </c>
      <c r="P806" s="29">
        <v>4</v>
      </c>
      <c r="Q806" s="30">
        <v>12</v>
      </c>
      <c r="R806">
        <v>0</v>
      </c>
      <c r="S806">
        <v>0</v>
      </c>
      <c r="T806">
        <v>0</v>
      </c>
      <c r="U806">
        <v>0</v>
      </c>
      <c r="V806" t="s">
        <v>51</v>
      </c>
      <c r="W806" t="s">
        <v>52</v>
      </c>
      <c r="X806" t="s">
        <v>36</v>
      </c>
      <c r="Y806">
        <v>3</v>
      </c>
      <c r="Z806">
        <v>0</v>
      </c>
      <c r="AA806">
        <v>42</v>
      </c>
      <c r="AB806" t="str" cm="1">
        <f t="array" ref="AB8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06">
        <v>50</v>
      </c>
      <c r="AE806" t="s">
        <v>37</v>
      </c>
      <c r="AF806" t="s">
        <v>2527</v>
      </c>
      <c r="AG806">
        <v>17002</v>
      </c>
      <c r="AH806">
        <v>4.027820256</v>
      </c>
      <c r="AI806" s="37" t="str" cm="1">
        <f t="array" ref="AI8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06">
        <v>0</v>
      </c>
      <c r="AK806" t="s">
        <v>2528</v>
      </c>
      <c r="AL806" s="17" t="s">
        <v>14883</v>
      </c>
    </row>
    <row r="807" spans="1:38" x14ac:dyDescent="0.3">
      <c r="A807">
        <v>806</v>
      </c>
      <c r="B807" t="s">
        <v>1085</v>
      </c>
      <c r="C807">
        <v>5.73</v>
      </c>
      <c r="D807">
        <v>5</v>
      </c>
      <c r="E807">
        <v>-0.73</v>
      </c>
      <c r="F807">
        <v>100</v>
      </c>
      <c r="G807">
        <f>Table1[[#This Row],[price]]*Table1[[#This Row],[units_sold]]</f>
        <v>573</v>
      </c>
      <c r="H807" t="str" cm="1">
        <f t="array" ref="H8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07" t="s">
        <v>14088</v>
      </c>
      <c r="J807" s="28">
        <v>4.03</v>
      </c>
      <c r="K807" s="35" t="str" cm="1">
        <f t="array" ref="K8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07" s="29">
        <v>63</v>
      </c>
      <c r="M807" s="29">
        <v>29</v>
      </c>
      <c r="N807" s="29">
        <v>14</v>
      </c>
      <c r="O807" s="29">
        <v>15</v>
      </c>
      <c r="P807" s="29">
        <v>3</v>
      </c>
      <c r="Q807" s="30">
        <v>2</v>
      </c>
      <c r="R807">
        <v>0</v>
      </c>
      <c r="S807">
        <v>0</v>
      </c>
      <c r="T807">
        <v>0</v>
      </c>
      <c r="U807">
        <v>0</v>
      </c>
      <c r="V807" t="s">
        <v>70</v>
      </c>
      <c r="W807" t="s">
        <v>4024</v>
      </c>
      <c r="X807" t="s">
        <v>36</v>
      </c>
      <c r="Y807">
        <v>1</v>
      </c>
      <c r="Z807">
        <v>0</v>
      </c>
      <c r="AA807">
        <v>137</v>
      </c>
      <c r="AB807" t="str" cm="1">
        <f t="array" ref="AB8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807">
        <v>50</v>
      </c>
      <c r="AE807" t="s">
        <v>37</v>
      </c>
      <c r="AF807" t="s">
        <v>2530</v>
      </c>
      <c r="AG807">
        <v>3852</v>
      </c>
      <c r="AH807">
        <v>4.0031152649999999</v>
      </c>
      <c r="AI807" s="37" t="str" cm="1">
        <f t="array" ref="AI8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07">
        <v>0</v>
      </c>
      <c r="AK807" t="s">
        <v>2531</v>
      </c>
      <c r="AL807" s="18" t="s">
        <v>14884</v>
      </c>
    </row>
    <row r="808" spans="1:38" x14ac:dyDescent="0.3">
      <c r="A808">
        <v>807</v>
      </c>
      <c r="B808" t="s">
        <v>2532</v>
      </c>
      <c r="C808">
        <v>8</v>
      </c>
      <c r="D808">
        <v>7</v>
      </c>
      <c r="E808">
        <v>-1</v>
      </c>
      <c r="F808">
        <v>10000</v>
      </c>
      <c r="G808">
        <f>Table1[[#This Row],[price]]*Table1[[#This Row],[units_sold]]</f>
        <v>80000</v>
      </c>
      <c r="H808" t="str" cm="1">
        <f t="array" ref="H8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08" t="s">
        <v>14088</v>
      </c>
      <c r="J808" s="28">
        <v>3.84</v>
      </c>
      <c r="K808" s="35" t="str" cm="1">
        <f t="array" ref="K8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08" s="29">
        <v>1958</v>
      </c>
      <c r="M808" s="29">
        <v>889</v>
      </c>
      <c r="N808" s="29">
        <v>427</v>
      </c>
      <c r="O808" s="29">
        <v>291</v>
      </c>
      <c r="P808" s="29">
        <v>144</v>
      </c>
      <c r="Q808" s="30">
        <v>207</v>
      </c>
      <c r="R808">
        <v>0</v>
      </c>
      <c r="S808">
        <v>0</v>
      </c>
      <c r="T808">
        <v>0</v>
      </c>
      <c r="U808">
        <v>0</v>
      </c>
      <c r="V808" t="s">
        <v>64</v>
      </c>
      <c r="W808" t="s">
        <v>52</v>
      </c>
      <c r="X808" t="s">
        <v>36</v>
      </c>
      <c r="Y808">
        <v>2</v>
      </c>
      <c r="Z808">
        <v>0</v>
      </c>
      <c r="AA808">
        <v>25</v>
      </c>
      <c r="AB808" t="str" cm="1">
        <f t="array" ref="AB8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08">
        <v>50</v>
      </c>
      <c r="AE808" t="s">
        <v>37</v>
      </c>
      <c r="AF808" t="s">
        <v>463</v>
      </c>
      <c r="AG808">
        <v>61895</v>
      </c>
      <c r="AH808">
        <v>4.2680022620000004</v>
      </c>
      <c r="AI808" s="37" t="str" cm="1">
        <f t="array" ref="AI8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08">
        <v>1</v>
      </c>
      <c r="AK808" t="s">
        <v>2533</v>
      </c>
      <c r="AL808" s="17" t="s">
        <v>14885</v>
      </c>
    </row>
    <row r="809" spans="1:38" x14ac:dyDescent="0.3">
      <c r="A809">
        <v>808</v>
      </c>
      <c r="B809" t="s">
        <v>2534</v>
      </c>
      <c r="C809">
        <v>14</v>
      </c>
      <c r="D809">
        <v>12</v>
      </c>
      <c r="E809">
        <v>-2</v>
      </c>
      <c r="F809">
        <v>100</v>
      </c>
      <c r="G809">
        <f>Table1[[#This Row],[price]]*Table1[[#This Row],[units_sold]]</f>
        <v>1400</v>
      </c>
      <c r="H809" t="str" cm="1">
        <f t="array" ref="H8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09" t="s">
        <v>14088</v>
      </c>
      <c r="J809" s="28">
        <v>2.7</v>
      </c>
      <c r="K809" s="35" t="str" cm="1">
        <f t="array" ref="K8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809" s="29">
        <v>20</v>
      </c>
      <c r="M809" s="29">
        <v>6</v>
      </c>
      <c r="N809" s="29">
        <v>1</v>
      </c>
      <c r="O809" s="29">
        <v>3</v>
      </c>
      <c r="P809" s="29">
        <v>1</v>
      </c>
      <c r="Q809" s="30">
        <v>9</v>
      </c>
      <c r="R809">
        <v>0</v>
      </c>
      <c r="S809">
        <v>0</v>
      </c>
      <c r="T809">
        <v>0</v>
      </c>
      <c r="U809">
        <v>0</v>
      </c>
      <c r="V809" t="s">
        <v>144</v>
      </c>
      <c r="W809" t="s">
        <v>52</v>
      </c>
      <c r="X809" t="s">
        <v>36</v>
      </c>
      <c r="Y809">
        <v>3</v>
      </c>
      <c r="Z809">
        <v>0</v>
      </c>
      <c r="AA809">
        <v>27</v>
      </c>
      <c r="AB809" t="str" cm="1">
        <f t="array" ref="AB8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09">
        <v>50</v>
      </c>
      <c r="AD809">
        <v>1</v>
      </c>
      <c r="AE809" t="s">
        <v>37</v>
      </c>
      <c r="AF809" t="s">
        <v>2535</v>
      </c>
      <c r="AG809">
        <v>1643</v>
      </c>
      <c r="AH809">
        <v>3.922702374</v>
      </c>
      <c r="AI809" s="37" t="str" cm="1">
        <f t="array" ref="AI8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09">
        <v>0</v>
      </c>
      <c r="AK809" t="s">
        <v>2536</v>
      </c>
      <c r="AL809" s="18" t="s">
        <v>14886</v>
      </c>
    </row>
    <row r="810" spans="1:38" x14ac:dyDescent="0.3">
      <c r="A810">
        <v>809</v>
      </c>
      <c r="B810" t="s">
        <v>2537</v>
      </c>
      <c r="C810">
        <v>3.66</v>
      </c>
      <c r="D810">
        <v>4</v>
      </c>
      <c r="E810">
        <v>0.34</v>
      </c>
      <c r="F810">
        <v>100</v>
      </c>
      <c r="G810">
        <f>Table1[[#This Row],[price]]*Table1[[#This Row],[units_sold]]</f>
        <v>366</v>
      </c>
      <c r="H810" t="str" cm="1">
        <f t="array" ref="H8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10" t="s">
        <v>14088</v>
      </c>
      <c r="J810" s="28">
        <v>3.04</v>
      </c>
      <c r="K810" s="35" t="str" cm="1">
        <f t="array" ref="K8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10" s="29">
        <v>23</v>
      </c>
      <c r="M810" s="29">
        <v>7</v>
      </c>
      <c r="N810" s="29">
        <v>3</v>
      </c>
      <c r="O810" s="29">
        <v>4</v>
      </c>
      <c r="P810" s="29">
        <v>2</v>
      </c>
      <c r="Q810" s="30">
        <v>7</v>
      </c>
      <c r="R810">
        <v>0</v>
      </c>
      <c r="S810">
        <v>0</v>
      </c>
      <c r="T810">
        <v>0</v>
      </c>
      <c r="U810">
        <v>0</v>
      </c>
      <c r="V810" t="s">
        <v>64</v>
      </c>
      <c r="W810" t="s">
        <v>4023</v>
      </c>
      <c r="X810" t="s">
        <v>36</v>
      </c>
      <c r="Y810">
        <v>1</v>
      </c>
      <c r="Z810">
        <v>0</v>
      </c>
      <c r="AA810">
        <v>138</v>
      </c>
      <c r="AB810" t="str" cm="1">
        <f t="array" ref="AB8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810">
        <v>50</v>
      </c>
      <c r="AE810" t="s">
        <v>37</v>
      </c>
      <c r="AF810" t="s">
        <v>2457</v>
      </c>
      <c r="AG810">
        <v>7858</v>
      </c>
      <c r="AH810">
        <v>3.9531687450000002</v>
      </c>
      <c r="AI810" s="37" t="str" cm="1">
        <f t="array" ref="AI8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10">
        <v>0</v>
      </c>
      <c r="AK810" t="s">
        <v>2538</v>
      </c>
      <c r="AL810" s="17" t="s">
        <v>14887</v>
      </c>
    </row>
    <row r="811" spans="1:38" x14ac:dyDescent="0.3">
      <c r="A811">
        <v>810</v>
      </c>
      <c r="B811" t="s">
        <v>2539</v>
      </c>
      <c r="C811">
        <v>6</v>
      </c>
      <c r="D811">
        <v>6</v>
      </c>
      <c r="E811">
        <v>0</v>
      </c>
      <c r="F811">
        <v>100</v>
      </c>
      <c r="G811">
        <f>Table1[[#This Row],[price]]*Table1[[#This Row],[units_sold]]</f>
        <v>600</v>
      </c>
      <c r="H811" t="str" cm="1">
        <f t="array" ref="H8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11" t="s">
        <v>14088</v>
      </c>
      <c r="J811" s="28">
        <v>3.4</v>
      </c>
      <c r="K811" s="35" t="str" cm="1">
        <f t="array" ref="K8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11" s="29">
        <v>5</v>
      </c>
      <c r="M811" s="29">
        <v>2</v>
      </c>
      <c r="N811" s="29">
        <v>0</v>
      </c>
      <c r="O811" s="29">
        <v>2</v>
      </c>
      <c r="P811" s="29">
        <v>0</v>
      </c>
      <c r="Q811" s="30">
        <v>1</v>
      </c>
      <c r="R811">
        <v>0</v>
      </c>
      <c r="S811">
        <v>0</v>
      </c>
      <c r="T811">
        <v>0</v>
      </c>
      <c r="U811">
        <v>0</v>
      </c>
      <c r="V811" t="s">
        <v>51</v>
      </c>
      <c r="W811" t="s">
        <v>43</v>
      </c>
      <c r="X811" t="s">
        <v>36</v>
      </c>
      <c r="Y811">
        <v>2</v>
      </c>
      <c r="Z811">
        <v>0</v>
      </c>
      <c r="AA811">
        <v>14</v>
      </c>
      <c r="AB811" t="str" cm="1">
        <f t="array" ref="AB8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811">
        <v>50</v>
      </c>
      <c r="AD811">
        <v>1</v>
      </c>
      <c r="AE811" t="s">
        <v>37</v>
      </c>
      <c r="AF811" t="s">
        <v>2540</v>
      </c>
      <c r="AG811">
        <v>112</v>
      </c>
      <c r="AH811">
        <v>3.625</v>
      </c>
      <c r="AI811" s="37" t="str" cm="1">
        <f t="array" ref="AI8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11">
        <v>0</v>
      </c>
      <c r="AK811" t="s">
        <v>2541</v>
      </c>
      <c r="AL811" s="18" t="s">
        <v>14888</v>
      </c>
    </row>
    <row r="812" spans="1:38" x14ac:dyDescent="0.3">
      <c r="A812">
        <v>811</v>
      </c>
      <c r="B812" t="s">
        <v>2542</v>
      </c>
      <c r="C812">
        <v>12</v>
      </c>
      <c r="D812">
        <v>85</v>
      </c>
      <c r="E812">
        <v>73</v>
      </c>
      <c r="F812">
        <v>1000</v>
      </c>
      <c r="G812">
        <f>Table1[[#This Row],[price]]*Table1[[#This Row],[units_sold]]</f>
        <v>12000</v>
      </c>
      <c r="H812" t="str" cm="1">
        <f t="array" ref="H8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12" t="s">
        <v>14088</v>
      </c>
      <c r="J812" s="28">
        <v>3.58</v>
      </c>
      <c r="K812" s="35" t="str" cm="1">
        <f t="array" ref="K8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12" s="29">
        <v>137</v>
      </c>
      <c r="M812" s="29">
        <v>63</v>
      </c>
      <c r="N812" s="29">
        <v>18</v>
      </c>
      <c r="O812" s="29">
        <v>17</v>
      </c>
      <c r="P812" s="29">
        <v>14</v>
      </c>
      <c r="Q812" s="30">
        <v>25</v>
      </c>
      <c r="R812">
        <v>0</v>
      </c>
      <c r="S812">
        <v>0</v>
      </c>
      <c r="T812">
        <v>0</v>
      </c>
      <c r="U812">
        <v>0</v>
      </c>
      <c r="V812" t="s">
        <v>34</v>
      </c>
      <c r="W812" t="s">
        <v>52</v>
      </c>
      <c r="X812" t="s">
        <v>36</v>
      </c>
      <c r="Y812">
        <v>3</v>
      </c>
      <c r="Z812">
        <v>0</v>
      </c>
      <c r="AA812">
        <v>43</v>
      </c>
      <c r="AB812" t="str" cm="1">
        <f t="array" ref="AB8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12">
        <v>50</v>
      </c>
      <c r="AE812" t="s">
        <v>37</v>
      </c>
      <c r="AF812" t="s">
        <v>2543</v>
      </c>
      <c r="AG812">
        <v>15407</v>
      </c>
      <c r="AH812">
        <v>3.8553904069999998</v>
      </c>
      <c r="AI812" s="37" t="str" cm="1">
        <f t="array" ref="AI8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12">
        <v>1</v>
      </c>
      <c r="AK812" t="s">
        <v>2545</v>
      </c>
      <c r="AL812" s="17" t="s">
        <v>14889</v>
      </c>
    </row>
    <row r="813" spans="1:38" x14ac:dyDescent="0.3">
      <c r="A813">
        <v>812</v>
      </c>
      <c r="B813" t="s">
        <v>2546</v>
      </c>
      <c r="C813">
        <v>13</v>
      </c>
      <c r="D813">
        <v>56</v>
      </c>
      <c r="E813">
        <v>43</v>
      </c>
      <c r="F813">
        <v>100</v>
      </c>
      <c r="G813">
        <f>Table1[[#This Row],[price]]*Table1[[#This Row],[units_sold]]</f>
        <v>1300</v>
      </c>
      <c r="H813" t="str" cm="1">
        <f t="array" ref="H8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13" t="s">
        <v>14089</v>
      </c>
      <c r="J813" s="28">
        <v>3.55</v>
      </c>
      <c r="K813" s="35" t="str" cm="1">
        <f t="array" ref="K8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13" s="29">
        <v>20</v>
      </c>
      <c r="M813" s="29">
        <v>8</v>
      </c>
      <c r="N813" s="29">
        <v>5</v>
      </c>
      <c r="O813" s="29">
        <v>1</v>
      </c>
      <c r="P813" s="29">
        <v>2</v>
      </c>
      <c r="Q813" s="30">
        <v>4</v>
      </c>
      <c r="R813">
        <v>0</v>
      </c>
      <c r="S813">
        <v>0</v>
      </c>
      <c r="T813">
        <v>0</v>
      </c>
      <c r="U813">
        <v>0</v>
      </c>
      <c r="V813" t="s">
        <v>70</v>
      </c>
      <c r="W813" t="s">
        <v>52</v>
      </c>
      <c r="X813" t="s">
        <v>36</v>
      </c>
      <c r="Y813">
        <v>3</v>
      </c>
      <c r="Z813">
        <v>0</v>
      </c>
      <c r="AA813">
        <v>38</v>
      </c>
      <c r="AB813" t="str" cm="1">
        <f t="array" ref="AB8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13">
        <v>50</v>
      </c>
      <c r="AE813" t="s">
        <v>37</v>
      </c>
      <c r="AF813" t="s">
        <v>2547</v>
      </c>
      <c r="AG813">
        <v>111</v>
      </c>
      <c r="AH813">
        <v>3.774774775</v>
      </c>
      <c r="AI813" s="37" t="str" cm="1">
        <f t="array" ref="AI8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13">
        <v>0</v>
      </c>
      <c r="AK813" t="s">
        <v>2548</v>
      </c>
      <c r="AL813" s="18" t="s">
        <v>14890</v>
      </c>
    </row>
    <row r="814" spans="1:38" x14ac:dyDescent="0.3">
      <c r="A814">
        <v>813</v>
      </c>
      <c r="B814" t="s">
        <v>2549</v>
      </c>
      <c r="C814">
        <v>9</v>
      </c>
      <c r="D814">
        <v>8</v>
      </c>
      <c r="E814">
        <v>-1</v>
      </c>
      <c r="F814">
        <v>1000</v>
      </c>
      <c r="G814">
        <f>Table1[[#This Row],[price]]*Table1[[#This Row],[units_sold]]</f>
        <v>9000</v>
      </c>
      <c r="H814" t="str" cm="1">
        <f t="array" ref="H8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14" t="s">
        <v>14089</v>
      </c>
      <c r="J814" s="28">
        <v>3.67</v>
      </c>
      <c r="K814" s="35" t="str" cm="1">
        <f t="array" ref="K8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14" s="29">
        <v>108</v>
      </c>
      <c r="M814" s="29">
        <v>43</v>
      </c>
      <c r="N814" s="29">
        <v>20</v>
      </c>
      <c r="O814" s="29">
        <v>24</v>
      </c>
      <c r="P814" s="29">
        <v>8</v>
      </c>
      <c r="Q814" s="30">
        <v>13</v>
      </c>
      <c r="R814">
        <v>0</v>
      </c>
      <c r="S814">
        <v>0</v>
      </c>
      <c r="T814">
        <v>0</v>
      </c>
      <c r="U814">
        <v>0</v>
      </c>
      <c r="V814" t="s">
        <v>51</v>
      </c>
      <c r="W814" t="s">
        <v>4023</v>
      </c>
      <c r="X814" t="s">
        <v>571</v>
      </c>
      <c r="Y814">
        <v>3</v>
      </c>
      <c r="Z814">
        <v>0</v>
      </c>
      <c r="AA814">
        <v>35</v>
      </c>
      <c r="AB814" t="str" cm="1">
        <f t="array" ref="AB8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14">
        <v>50</v>
      </c>
      <c r="AE814" t="s">
        <v>37</v>
      </c>
      <c r="AF814" t="s">
        <v>1886</v>
      </c>
      <c r="AG814">
        <v>12441</v>
      </c>
      <c r="AH814">
        <v>3.9246845110000002</v>
      </c>
      <c r="AI814" s="37" t="str" cm="1">
        <f t="array" ref="AI8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14">
        <v>0</v>
      </c>
      <c r="AK814" s="1" t="s">
        <v>2552</v>
      </c>
      <c r="AL814" s="17" t="s">
        <v>14891</v>
      </c>
    </row>
    <row r="815" spans="1:38" x14ac:dyDescent="0.3">
      <c r="A815">
        <v>814</v>
      </c>
      <c r="B815" t="s">
        <v>2553</v>
      </c>
      <c r="C815">
        <v>11</v>
      </c>
      <c r="D815">
        <v>11</v>
      </c>
      <c r="E815">
        <v>0</v>
      </c>
      <c r="F815">
        <v>1000</v>
      </c>
      <c r="G815">
        <f>Table1[[#This Row],[price]]*Table1[[#This Row],[units_sold]]</f>
        <v>11000</v>
      </c>
      <c r="H815" t="str" cm="1">
        <f t="array" ref="H8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15" t="s">
        <v>14088</v>
      </c>
      <c r="J815" s="28">
        <v>3.62</v>
      </c>
      <c r="K815" s="35" t="str" cm="1">
        <f t="array" ref="K8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15" s="29">
        <v>131</v>
      </c>
      <c r="M815" s="29">
        <v>53</v>
      </c>
      <c r="N815" s="29">
        <v>26</v>
      </c>
      <c r="O815" s="29">
        <v>21</v>
      </c>
      <c r="P815" s="29">
        <v>11</v>
      </c>
      <c r="Q815" s="30">
        <v>20</v>
      </c>
      <c r="R815">
        <v>0</v>
      </c>
      <c r="S815">
        <v>0</v>
      </c>
      <c r="T815">
        <v>0</v>
      </c>
      <c r="U815">
        <v>0</v>
      </c>
      <c r="V815" t="s">
        <v>144</v>
      </c>
      <c r="W815" t="s">
        <v>52</v>
      </c>
      <c r="X815" t="s">
        <v>36</v>
      </c>
      <c r="Y815">
        <v>2</v>
      </c>
      <c r="Z815">
        <v>0</v>
      </c>
      <c r="AA815">
        <v>41</v>
      </c>
      <c r="AB815" t="str" cm="1">
        <f t="array" ref="AB8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15">
        <v>50</v>
      </c>
      <c r="AE815" t="s">
        <v>37</v>
      </c>
      <c r="AF815" t="s">
        <v>2554</v>
      </c>
      <c r="AG815">
        <v>8362</v>
      </c>
      <c r="AH815">
        <v>3.8171490069999998</v>
      </c>
      <c r="AI815" s="37" t="str" cm="1">
        <f t="array" ref="AI8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15">
        <v>0</v>
      </c>
      <c r="AK815" t="s">
        <v>2555</v>
      </c>
      <c r="AL815" s="18" t="s">
        <v>14892</v>
      </c>
    </row>
    <row r="816" spans="1:38" x14ac:dyDescent="0.3">
      <c r="A816">
        <v>815</v>
      </c>
      <c r="B816" t="s">
        <v>2556</v>
      </c>
      <c r="C816">
        <v>11</v>
      </c>
      <c r="D816">
        <v>10</v>
      </c>
      <c r="E816">
        <v>-1</v>
      </c>
      <c r="F816">
        <v>100</v>
      </c>
      <c r="G816">
        <f>Table1[[#This Row],[price]]*Table1[[#This Row],[units_sold]]</f>
        <v>1100</v>
      </c>
      <c r="H816" t="str" cm="1">
        <f t="array" ref="H8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16" t="s">
        <v>14088</v>
      </c>
      <c r="J816" s="28">
        <v>3.55</v>
      </c>
      <c r="K816" s="35" t="str" cm="1">
        <f t="array" ref="K8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16" s="29">
        <v>89</v>
      </c>
      <c r="M816" s="29">
        <v>37</v>
      </c>
      <c r="N816" s="29">
        <v>17</v>
      </c>
      <c r="O816" s="29">
        <v>10</v>
      </c>
      <c r="P816" s="29">
        <v>8</v>
      </c>
      <c r="Q816" s="30">
        <v>17</v>
      </c>
      <c r="R816">
        <v>0</v>
      </c>
      <c r="S816">
        <v>0</v>
      </c>
      <c r="T816">
        <v>0</v>
      </c>
      <c r="U816">
        <v>0</v>
      </c>
      <c r="V816" t="s">
        <v>144</v>
      </c>
      <c r="W816" t="s">
        <v>43</v>
      </c>
      <c r="X816" t="s">
        <v>36</v>
      </c>
      <c r="Y816">
        <v>3</v>
      </c>
      <c r="Z816">
        <v>0</v>
      </c>
      <c r="AA816">
        <v>32</v>
      </c>
      <c r="AB816" t="str" cm="1">
        <f t="array" ref="AB8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16">
        <v>50</v>
      </c>
      <c r="AE816" t="s">
        <v>37</v>
      </c>
      <c r="AF816" t="s">
        <v>2557</v>
      </c>
      <c r="AG816">
        <v>88</v>
      </c>
      <c r="AH816">
        <v>3.5568181820000002</v>
      </c>
      <c r="AI816" s="37" t="str" cm="1">
        <f t="array" ref="AI8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16">
        <v>0</v>
      </c>
      <c r="AK816" s="1" t="s">
        <v>2558</v>
      </c>
      <c r="AL816" s="17" t="s">
        <v>14893</v>
      </c>
    </row>
    <row r="817" spans="1:38" x14ac:dyDescent="0.3">
      <c r="A817">
        <v>816</v>
      </c>
      <c r="B817" t="s">
        <v>2559</v>
      </c>
      <c r="C817">
        <v>9</v>
      </c>
      <c r="D817">
        <v>26</v>
      </c>
      <c r="E817">
        <v>17</v>
      </c>
      <c r="F817">
        <v>10000</v>
      </c>
      <c r="G817">
        <f>Table1[[#This Row],[price]]*Table1[[#This Row],[units_sold]]</f>
        <v>90000</v>
      </c>
      <c r="H817" t="str" cm="1">
        <f t="array" ref="H8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17" t="s">
        <v>14089</v>
      </c>
      <c r="J817" s="28">
        <v>3.78</v>
      </c>
      <c r="K817" s="35" t="str" cm="1">
        <f t="array" ref="K8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17" s="29">
        <v>2090</v>
      </c>
      <c r="M817" s="29">
        <v>892</v>
      </c>
      <c r="N817" s="29">
        <v>440</v>
      </c>
      <c r="O817" s="29">
        <v>379</v>
      </c>
      <c r="P817" s="29">
        <v>168</v>
      </c>
      <c r="Q817" s="30">
        <v>211</v>
      </c>
      <c r="R817">
        <v>0</v>
      </c>
      <c r="S817">
        <v>0</v>
      </c>
      <c r="T817">
        <v>0</v>
      </c>
      <c r="U817">
        <v>0</v>
      </c>
      <c r="V817" t="s">
        <v>70</v>
      </c>
      <c r="W817" t="s">
        <v>52</v>
      </c>
      <c r="X817" t="s">
        <v>36</v>
      </c>
      <c r="Y817">
        <v>3</v>
      </c>
      <c r="Z817">
        <v>0</v>
      </c>
      <c r="AA817">
        <v>40</v>
      </c>
      <c r="AB817" t="str" cm="1">
        <f t="array" ref="AB8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17">
        <v>50</v>
      </c>
      <c r="AF817" t="s">
        <v>1458</v>
      </c>
      <c r="AG817">
        <v>839882</v>
      </c>
      <c r="AH817">
        <v>4.103759814</v>
      </c>
      <c r="AI817" s="37" t="str" cm="1">
        <f t="array" ref="AI8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17">
        <v>0</v>
      </c>
      <c r="AK817" t="s">
        <v>2560</v>
      </c>
      <c r="AL817" s="18" t="s">
        <v>14894</v>
      </c>
    </row>
    <row r="818" spans="1:38" x14ac:dyDescent="0.3">
      <c r="A818">
        <v>817</v>
      </c>
      <c r="B818" t="s">
        <v>2561</v>
      </c>
      <c r="C818">
        <v>7</v>
      </c>
      <c r="D818">
        <v>49</v>
      </c>
      <c r="E818">
        <v>42</v>
      </c>
      <c r="F818">
        <v>1000</v>
      </c>
      <c r="G818">
        <f>Table1[[#This Row],[price]]*Table1[[#This Row],[units_sold]]</f>
        <v>7000</v>
      </c>
      <c r="H818" t="str" cm="1">
        <f t="array" ref="H8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18" t="s">
        <v>14088</v>
      </c>
      <c r="J818" s="28">
        <v>3.99</v>
      </c>
      <c r="K818" s="35" t="str" cm="1">
        <f t="array" ref="K8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18" s="29">
        <v>194</v>
      </c>
      <c r="M818" s="29">
        <v>98</v>
      </c>
      <c r="N818" s="29">
        <v>41</v>
      </c>
      <c r="O818" s="29">
        <v>25</v>
      </c>
      <c r="P818" s="29">
        <v>15</v>
      </c>
      <c r="Q818" s="30">
        <v>15</v>
      </c>
      <c r="R818">
        <v>0</v>
      </c>
      <c r="S818">
        <v>0</v>
      </c>
      <c r="T818">
        <v>0</v>
      </c>
      <c r="U818">
        <v>0</v>
      </c>
      <c r="V818" t="s">
        <v>70</v>
      </c>
      <c r="W818" t="s">
        <v>52</v>
      </c>
      <c r="X818" t="s">
        <v>36</v>
      </c>
      <c r="Y818">
        <v>2</v>
      </c>
      <c r="Z818">
        <v>0</v>
      </c>
      <c r="AA818">
        <v>40</v>
      </c>
      <c r="AB818" t="str" cm="1">
        <f t="array" ref="AB8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18">
        <v>50</v>
      </c>
      <c r="AD818">
        <v>1</v>
      </c>
      <c r="AE818" t="s">
        <v>37</v>
      </c>
      <c r="AF818" t="s">
        <v>2562</v>
      </c>
      <c r="AG818">
        <v>2946</v>
      </c>
      <c r="AH818">
        <v>4.3160217239999996</v>
      </c>
      <c r="AI818" s="37" t="str" cm="1">
        <f t="array" ref="AI8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18">
        <v>0</v>
      </c>
      <c r="AK818" t="s">
        <v>2564</v>
      </c>
      <c r="AL818" s="17" t="s">
        <v>14895</v>
      </c>
    </row>
    <row r="819" spans="1:38" x14ac:dyDescent="0.3">
      <c r="A819">
        <v>818</v>
      </c>
      <c r="B819" t="s">
        <v>2565</v>
      </c>
      <c r="C819">
        <v>3.73</v>
      </c>
      <c r="D819">
        <v>17</v>
      </c>
      <c r="E819">
        <v>13.27</v>
      </c>
      <c r="F819">
        <v>100</v>
      </c>
      <c r="G819">
        <f>Table1[[#This Row],[price]]*Table1[[#This Row],[units_sold]]</f>
        <v>373</v>
      </c>
      <c r="H819" t="str" cm="1">
        <f t="array" ref="H8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19" t="s">
        <v>14089</v>
      </c>
      <c r="J819" s="28">
        <v>4.37</v>
      </c>
      <c r="K819" s="35" t="str" cm="1">
        <f t="array" ref="K8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19" s="29">
        <v>27</v>
      </c>
      <c r="M819" s="29">
        <v>17</v>
      </c>
      <c r="N819" s="29">
        <v>7</v>
      </c>
      <c r="O819" s="29">
        <v>1</v>
      </c>
      <c r="P819" s="29">
        <v>0</v>
      </c>
      <c r="Q819" s="30">
        <v>2</v>
      </c>
      <c r="R819">
        <v>1</v>
      </c>
      <c r="S819">
        <v>0</v>
      </c>
      <c r="T819">
        <v>1</v>
      </c>
      <c r="U819">
        <v>0</v>
      </c>
      <c r="V819" t="s">
        <v>34</v>
      </c>
      <c r="W819" t="s">
        <v>4024</v>
      </c>
      <c r="X819" t="s">
        <v>36</v>
      </c>
      <c r="Y819">
        <v>1</v>
      </c>
      <c r="Z819">
        <v>0</v>
      </c>
      <c r="AA819">
        <v>48</v>
      </c>
      <c r="AB819" t="str" cm="1">
        <f t="array" ref="AB8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19">
        <v>50</v>
      </c>
      <c r="AE819" t="s">
        <v>37</v>
      </c>
      <c r="AF819" t="s">
        <v>2567</v>
      </c>
      <c r="AG819">
        <v>343</v>
      </c>
      <c r="AH819">
        <v>4.5218658889999999</v>
      </c>
      <c r="AI819" s="37" t="str" cm="1">
        <f t="array" ref="AI8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4.5 star</v>
      </c>
      <c r="AJ819">
        <v>0</v>
      </c>
      <c r="AK819" t="s">
        <v>2568</v>
      </c>
      <c r="AL819" s="18" t="s">
        <v>14896</v>
      </c>
    </row>
    <row r="820" spans="1:38" x14ac:dyDescent="0.3">
      <c r="A820">
        <v>819</v>
      </c>
      <c r="B820" t="s">
        <v>968</v>
      </c>
      <c r="C820">
        <v>8</v>
      </c>
      <c r="D820">
        <v>10</v>
      </c>
      <c r="E820">
        <v>2</v>
      </c>
      <c r="F820">
        <v>50</v>
      </c>
      <c r="G820">
        <f>Table1[[#This Row],[price]]*Table1[[#This Row],[units_sold]]</f>
        <v>400</v>
      </c>
      <c r="H820" t="str" cm="1">
        <f t="array" ref="H8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20" t="s">
        <v>14088</v>
      </c>
      <c r="J820" s="28">
        <v>5</v>
      </c>
      <c r="K820" s="35" t="str" cm="1">
        <f t="array" ref="K8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820" s="29">
        <v>2</v>
      </c>
      <c r="M820" s="29">
        <v>2</v>
      </c>
      <c r="N820" s="29">
        <v>0</v>
      </c>
      <c r="O820" s="29">
        <v>0</v>
      </c>
      <c r="P820" s="29">
        <v>0</v>
      </c>
      <c r="Q820" s="30">
        <v>0</v>
      </c>
      <c r="R820">
        <v>0</v>
      </c>
      <c r="S820">
        <v>0</v>
      </c>
      <c r="T820">
        <v>0</v>
      </c>
      <c r="U820">
        <v>0</v>
      </c>
      <c r="V820" t="s">
        <v>51</v>
      </c>
      <c r="W820" t="s">
        <v>43</v>
      </c>
      <c r="X820" t="s">
        <v>36</v>
      </c>
      <c r="Y820">
        <v>2</v>
      </c>
      <c r="Z820">
        <v>0</v>
      </c>
      <c r="AA820">
        <v>23</v>
      </c>
      <c r="AB820" t="str" cm="1">
        <f t="array" ref="AB8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20">
        <v>50</v>
      </c>
      <c r="AD820">
        <v>1</v>
      </c>
      <c r="AE820" t="s">
        <v>37</v>
      </c>
      <c r="AF820" t="s">
        <v>720</v>
      </c>
      <c r="AG820">
        <v>127</v>
      </c>
      <c r="AH820">
        <v>3.8740157480000001</v>
      </c>
      <c r="AI820" s="37" t="str" cm="1">
        <f t="array" ref="AI8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20">
        <v>0</v>
      </c>
      <c r="AK820" t="s">
        <v>2569</v>
      </c>
      <c r="AL820" s="17" t="s">
        <v>14395</v>
      </c>
    </row>
    <row r="821" spans="1:38" x14ac:dyDescent="0.3">
      <c r="A821">
        <v>820</v>
      </c>
      <c r="B821" t="s">
        <v>2570</v>
      </c>
      <c r="C821">
        <v>3.81</v>
      </c>
      <c r="D821">
        <v>25</v>
      </c>
      <c r="E821">
        <v>21.19</v>
      </c>
      <c r="F821">
        <v>100</v>
      </c>
      <c r="G821">
        <f>Table1[[#This Row],[price]]*Table1[[#This Row],[units_sold]]</f>
        <v>381</v>
      </c>
      <c r="H821" t="str" cm="1">
        <f t="array" ref="H8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21" t="s">
        <v>14089</v>
      </c>
      <c r="J821" s="28">
        <v>3.32</v>
      </c>
      <c r="K821" s="35" t="str" cm="1">
        <f t="array" ref="K8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21" s="29">
        <v>25</v>
      </c>
      <c r="M821" s="29">
        <v>11</v>
      </c>
      <c r="N821" s="29">
        <v>3</v>
      </c>
      <c r="O821" s="29">
        <v>2</v>
      </c>
      <c r="P821" s="29">
        <v>1</v>
      </c>
      <c r="Q821" s="30">
        <v>8</v>
      </c>
      <c r="R821">
        <v>0</v>
      </c>
      <c r="S821">
        <v>0</v>
      </c>
      <c r="T821">
        <v>0</v>
      </c>
      <c r="U821">
        <v>0</v>
      </c>
      <c r="V821" t="s">
        <v>87</v>
      </c>
      <c r="W821" t="s">
        <v>52</v>
      </c>
      <c r="X821" t="s">
        <v>36</v>
      </c>
      <c r="Y821">
        <v>1</v>
      </c>
      <c r="Z821">
        <v>0</v>
      </c>
      <c r="AA821">
        <v>35</v>
      </c>
      <c r="AB821" t="str" cm="1">
        <f t="array" ref="AB8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21">
        <v>50</v>
      </c>
      <c r="AE821" t="s">
        <v>37</v>
      </c>
      <c r="AF821" t="s">
        <v>2571</v>
      </c>
      <c r="AG821">
        <v>613</v>
      </c>
      <c r="AH821">
        <v>3.9445350729999999</v>
      </c>
      <c r="AI821" s="37" t="str" cm="1">
        <f t="array" ref="AI8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21">
        <v>0</v>
      </c>
      <c r="AK821" t="s">
        <v>2572</v>
      </c>
      <c r="AL821" s="18" t="s">
        <v>14897</v>
      </c>
    </row>
    <row r="822" spans="1:38" x14ac:dyDescent="0.3">
      <c r="A822">
        <v>821</v>
      </c>
      <c r="B822" t="s">
        <v>2573</v>
      </c>
      <c r="C822">
        <v>6</v>
      </c>
      <c r="D822">
        <v>142</v>
      </c>
      <c r="E822">
        <v>136</v>
      </c>
      <c r="F822">
        <v>10000</v>
      </c>
      <c r="G822">
        <f>Table1[[#This Row],[price]]*Table1[[#This Row],[units_sold]]</f>
        <v>60000</v>
      </c>
      <c r="H822" t="str" cm="1">
        <f t="array" ref="H8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22" t="s">
        <v>14089</v>
      </c>
      <c r="J822" s="28">
        <v>3.78</v>
      </c>
      <c r="K822" s="35" t="str" cm="1">
        <f t="array" ref="K8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22" s="29">
        <v>1941</v>
      </c>
      <c r="M822" s="29">
        <v>912</v>
      </c>
      <c r="N822" s="29">
        <v>349</v>
      </c>
      <c r="O822" s="29">
        <v>288</v>
      </c>
      <c r="P822" s="29">
        <v>131</v>
      </c>
      <c r="Q822" s="30">
        <v>261</v>
      </c>
      <c r="R822">
        <v>0</v>
      </c>
      <c r="S822">
        <v>0</v>
      </c>
      <c r="T822">
        <v>0</v>
      </c>
      <c r="U822">
        <v>0</v>
      </c>
      <c r="V822" t="s">
        <v>42</v>
      </c>
      <c r="W822" t="s">
        <v>52</v>
      </c>
      <c r="X822" t="s">
        <v>36</v>
      </c>
      <c r="Y822">
        <v>2</v>
      </c>
      <c r="Z822">
        <v>0</v>
      </c>
      <c r="AA822">
        <v>41</v>
      </c>
      <c r="AB822" t="str" cm="1">
        <f t="array" ref="AB8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22">
        <v>50</v>
      </c>
      <c r="AE822" t="s">
        <v>37</v>
      </c>
      <c r="AF822" t="s">
        <v>2575</v>
      </c>
      <c r="AG822">
        <v>31559</v>
      </c>
      <c r="AH822">
        <v>4.1234196269999996</v>
      </c>
      <c r="AI822" s="37" t="str" cm="1">
        <f t="array" ref="AI8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22">
        <v>1</v>
      </c>
      <c r="AK822" t="s">
        <v>2577</v>
      </c>
      <c r="AL822" s="17" t="s">
        <v>14898</v>
      </c>
    </row>
    <row r="823" spans="1:38" x14ac:dyDescent="0.3">
      <c r="A823">
        <v>822</v>
      </c>
      <c r="B823" t="s">
        <v>2578</v>
      </c>
      <c r="C823">
        <v>12</v>
      </c>
      <c r="D823">
        <v>86</v>
      </c>
      <c r="E823">
        <v>74</v>
      </c>
      <c r="F823">
        <v>1000</v>
      </c>
      <c r="G823">
        <f>Table1[[#This Row],[price]]*Table1[[#This Row],[units_sold]]</f>
        <v>12000</v>
      </c>
      <c r="H823" t="str" cm="1">
        <f t="array" ref="H8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23" t="s">
        <v>14088</v>
      </c>
      <c r="J823" s="28">
        <v>4.09</v>
      </c>
      <c r="K823" s="35" t="str" cm="1">
        <f t="array" ref="K8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23" s="29">
        <v>702</v>
      </c>
      <c r="M823" s="29">
        <v>386</v>
      </c>
      <c r="N823" s="29">
        <v>143</v>
      </c>
      <c r="O823" s="29">
        <v>81</v>
      </c>
      <c r="P823" s="29">
        <v>35</v>
      </c>
      <c r="Q823" s="30">
        <v>57</v>
      </c>
      <c r="R823">
        <v>0</v>
      </c>
      <c r="S823">
        <v>0</v>
      </c>
      <c r="T823">
        <v>0</v>
      </c>
      <c r="U823">
        <v>0</v>
      </c>
      <c r="V823" t="s">
        <v>34</v>
      </c>
      <c r="W823" t="s">
        <v>52</v>
      </c>
      <c r="X823" t="s">
        <v>36</v>
      </c>
      <c r="Y823">
        <v>3</v>
      </c>
      <c r="Z823">
        <v>0</v>
      </c>
      <c r="AA823">
        <v>37</v>
      </c>
      <c r="AB823" t="str" cm="1">
        <f t="array" ref="AB8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23">
        <v>50</v>
      </c>
      <c r="AE823" t="s">
        <v>37</v>
      </c>
      <c r="AF823" t="s">
        <v>731</v>
      </c>
      <c r="AG823">
        <v>104269</v>
      </c>
      <c r="AH823">
        <v>4.2532871710000002</v>
      </c>
      <c r="AI823" s="37" t="str" cm="1">
        <f t="array" ref="AI8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23">
        <v>0</v>
      </c>
      <c r="AK823" t="s">
        <v>2579</v>
      </c>
      <c r="AL823" s="18" t="s">
        <v>14899</v>
      </c>
    </row>
    <row r="824" spans="1:38" x14ac:dyDescent="0.3">
      <c r="A824">
        <v>823</v>
      </c>
      <c r="B824" t="s">
        <v>2580</v>
      </c>
      <c r="C824">
        <v>6</v>
      </c>
      <c r="D824">
        <v>6</v>
      </c>
      <c r="E824">
        <v>0</v>
      </c>
      <c r="F824">
        <v>100</v>
      </c>
      <c r="G824">
        <f>Table1[[#This Row],[price]]*Table1[[#This Row],[units_sold]]</f>
        <v>600</v>
      </c>
      <c r="H824" t="str" cm="1">
        <f t="array" ref="H8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24" t="s">
        <v>14089</v>
      </c>
      <c r="J824" s="28">
        <v>5</v>
      </c>
      <c r="K824" s="35" t="str" cm="1">
        <f t="array" ref="K8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824" s="29">
        <v>2</v>
      </c>
      <c r="M824" s="29">
        <v>2</v>
      </c>
      <c r="N824" s="29">
        <v>0</v>
      </c>
      <c r="O824" s="29">
        <v>0</v>
      </c>
      <c r="P824" s="29">
        <v>0</v>
      </c>
      <c r="Q824" s="30">
        <v>0</v>
      </c>
      <c r="R824">
        <v>0</v>
      </c>
      <c r="S824">
        <v>0</v>
      </c>
      <c r="T824">
        <v>0</v>
      </c>
      <c r="U824">
        <v>0</v>
      </c>
      <c r="V824" t="s">
        <v>70</v>
      </c>
      <c r="W824" t="s">
        <v>43</v>
      </c>
      <c r="X824" t="s">
        <v>571</v>
      </c>
      <c r="Y824">
        <v>2</v>
      </c>
      <c r="Z824">
        <v>0</v>
      </c>
      <c r="AA824">
        <v>27</v>
      </c>
      <c r="AB824" t="str" cm="1">
        <f t="array" ref="AB8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24">
        <v>50</v>
      </c>
      <c r="AD824">
        <v>1</v>
      </c>
      <c r="AE824" t="s">
        <v>37</v>
      </c>
      <c r="AF824" t="s">
        <v>1611</v>
      </c>
      <c r="AG824">
        <v>28</v>
      </c>
      <c r="AH824">
        <v>4.0357142860000002</v>
      </c>
      <c r="AI824" s="37" t="str" cm="1">
        <f t="array" ref="AI8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24">
        <v>0</v>
      </c>
      <c r="AK824" t="s">
        <v>2582</v>
      </c>
      <c r="AL824" s="17" t="s">
        <v>14900</v>
      </c>
    </row>
    <row r="825" spans="1:38" x14ac:dyDescent="0.3">
      <c r="A825">
        <v>824</v>
      </c>
      <c r="B825" t="s">
        <v>2583</v>
      </c>
      <c r="C825">
        <v>6</v>
      </c>
      <c r="D825">
        <v>31</v>
      </c>
      <c r="E825">
        <v>25</v>
      </c>
      <c r="F825">
        <v>10000</v>
      </c>
      <c r="G825">
        <f>Table1[[#This Row],[price]]*Table1[[#This Row],[units_sold]]</f>
        <v>60000</v>
      </c>
      <c r="H825" t="str" cm="1">
        <f t="array" ref="H8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25" t="s">
        <v>14088</v>
      </c>
      <c r="J825" s="28">
        <v>4.09</v>
      </c>
      <c r="K825" s="35" t="str" cm="1">
        <f t="array" ref="K8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25" s="29">
        <v>2789</v>
      </c>
      <c r="M825" s="29">
        <v>1442</v>
      </c>
      <c r="N825" s="29">
        <v>635</v>
      </c>
      <c r="O825" s="29">
        <v>401</v>
      </c>
      <c r="P825" s="29">
        <v>137</v>
      </c>
      <c r="Q825" s="30">
        <v>174</v>
      </c>
      <c r="R825">
        <v>0</v>
      </c>
      <c r="S825">
        <v>0</v>
      </c>
      <c r="T825">
        <v>0</v>
      </c>
      <c r="U825">
        <v>0</v>
      </c>
      <c r="V825" t="s">
        <v>34</v>
      </c>
      <c r="W825" t="s">
        <v>52</v>
      </c>
      <c r="X825" t="s">
        <v>36</v>
      </c>
      <c r="Y825">
        <v>2</v>
      </c>
      <c r="Z825">
        <v>0</v>
      </c>
      <c r="AA825">
        <v>45</v>
      </c>
      <c r="AB825" t="str" cm="1">
        <f t="array" ref="AB8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25">
        <v>50</v>
      </c>
      <c r="AE825" t="s">
        <v>37</v>
      </c>
      <c r="AF825" t="s">
        <v>2585</v>
      </c>
      <c r="AG825">
        <v>11596</v>
      </c>
      <c r="AH825">
        <v>4.2804415320000002</v>
      </c>
      <c r="AI825" s="37" t="str" cm="1">
        <f t="array" ref="AI8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25">
        <v>0</v>
      </c>
      <c r="AK825" t="s">
        <v>2587</v>
      </c>
      <c r="AL825" s="18" t="s">
        <v>14901</v>
      </c>
    </row>
    <row r="826" spans="1:38" x14ac:dyDescent="0.3">
      <c r="A826">
        <v>825</v>
      </c>
      <c r="B826" t="s">
        <v>2588</v>
      </c>
      <c r="C826">
        <v>9</v>
      </c>
      <c r="D826">
        <v>8</v>
      </c>
      <c r="E826">
        <v>-1</v>
      </c>
      <c r="F826">
        <v>50000</v>
      </c>
      <c r="G826">
        <f>Table1[[#This Row],[price]]*Table1[[#This Row],[units_sold]]</f>
        <v>450000</v>
      </c>
      <c r="H826" t="str" cm="1">
        <f t="array" ref="H8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826" t="s">
        <v>14088</v>
      </c>
      <c r="J826" s="28">
        <v>3.83</v>
      </c>
      <c r="K826" s="35" t="str" cm="1">
        <f t="array" ref="K8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26" s="29">
        <v>13198</v>
      </c>
      <c r="M826" s="29">
        <v>6060</v>
      </c>
      <c r="N826" s="29">
        <v>2562</v>
      </c>
      <c r="O826" s="29">
        <v>2214</v>
      </c>
      <c r="P826" s="29">
        <v>1033</v>
      </c>
      <c r="Q826" s="30">
        <v>1329</v>
      </c>
      <c r="R826">
        <v>0</v>
      </c>
      <c r="S826">
        <v>0</v>
      </c>
      <c r="T826">
        <v>0</v>
      </c>
      <c r="U826">
        <v>0</v>
      </c>
      <c r="V826" t="s">
        <v>51</v>
      </c>
      <c r="W826" t="s">
        <v>52</v>
      </c>
      <c r="X826" t="s">
        <v>36</v>
      </c>
      <c r="Y826">
        <v>3</v>
      </c>
      <c r="Z826">
        <v>0</v>
      </c>
      <c r="AA826">
        <v>53</v>
      </c>
      <c r="AB826" t="str" cm="1">
        <f t="array" ref="AB8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26">
        <v>50</v>
      </c>
      <c r="AE826" t="s">
        <v>37</v>
      </c>
      <c r="AF826" t="s">
        <v>2589</v>
      </c>
      <c r="AG826">
        <v>37076</v>
      </c>
      <c r="AH826">
        <v>4.30208221</v>
      </c>
      <c r="AI826" s="37" t="str" cm="1">
        <f t="array" ref="AI8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26">
        <v>1</v>
      </c>
      <c r="AK826" t="s">
        <v>2590</v>
      </c>
      <c r="AL826" s="17" t="s">
        <v>14902</v>
      </c>
    </row>
    <row r="827" spans="1:38" x14ac:dyDescent="0.3">
      <c r="A827">
        <v>826</v>
      </c>
      <c r="B827" t="s">
        <v>2591</v>
      </c>
      <c r="C827">
        <v>13</v>
      </c>
      <c r="D827">
        <v>11</v>
      </c>
      <c r="E827">
        <v>-2</v>
      </c>
      <c r="F827">
        <v>50</v>
      </c>
      <c r="G827">
        <f>Table1[[#This Row],[price]]*Table1[[#This Row],[units_sold]]</f>
        <v>650</v>
      </c>
      <c r="H827" t="str" cm="1">
        <f t="array" ref="H8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27" t="s">
        <v>14088</v>
      </c>
      <c r="J827" s="28">
        <v>4.33</v>
      </c>
      <c r="K827" s="35" t="str" cm="1">
        <f t="array" ref="K8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27" s="29">
        <v>12</v>
      </c>
      <c r="M827" s="29">
        <v>7</v>
      </c>
      <c r="N827" s="29">
        <v>3</v>
      </c>
      <c r="O827" s="29">
        <v>1</v>
      </c>
      <c r="P827" s="29">
        <v>1</v>
      </c>
      <c r="Q827" s="30">
        <v>0</v>
      </c>
      <c r="R827">
        <v>0</v>
      </c>
      <c r="S827">
        <v>0</v>
      </c>
      <c r="T827">
        <v>0</v>
      </c>
      <c r="U827">
        <v>0</v>
      </c>
      <c r="V827" t="s">
        <v>144</v>
      </c>
      <c r="W827" t="s">
        <v>101</v>
      </c>
      <c r="X827" t="s">
        <v>36</v>
      </c>
      <c r="Y827">
        <v>3</v>
      </c>
      <c r="Z827">
        <v>0</v>
      </c>
      <c r="AA827">
        <v>79</v>
      </c>
      <c r="AB827" t="str" cm="1">
        <f t="array" ref="AB8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827">
        <v>24</v>
      </c>
      <c r="AE827" t="s">
        <v>37</v>
      </c>
      <c r="AF827" t="s">
        <v>2592</v>
      </c>
      <c r="AG827">
        <v>14358</v>
      </c>
      <c r="AH827">
        <v>4.0935367039999999</v>
      </c>
      <c r="AI827" s="37" t="str" cm="1">
        <f t="array" ref="AI8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27">
        <v>0</v>
      </c>
      <c r="AK827" t="s">
        <v>2593</v>
      </c>
      <c r="AL827" s="18" t="s">
        <v>14903</v>
      </c>
    </row>
    <row r="828" spans="1:38" x14ac:dyDescent="0.3">
      <c r="A828">
        <v>827</v>
      </c>
      <c r="B828" t="s">
        <v>2129</v>
      </c>
      <c r="C828">
        <v>3.9</v>
      </c>
      <c r="D828">
        <v>5</v>
      </c>
      <c r="E828">
        <v>1.1000000000000001</v>
      </c>
      <c r="F828">
        <v>1000</v>
      </c>
      <c r="G828">
        <f>Table1[[#This Row],[price]]*Table1[[#This Row],[units_sold]]</f>
        <v>3900</v>
      </c>
      <c r="H828" t="str" cm="1">
        <f t="array" ref="H8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28" t="s">
        <v>14088</v>
      </c>
      <c r="J828" s="28">
        <v>3.11</v>
      </c>
      <c r="K828" s="35" t="str" cm="1">
        <f t="array" ref="K8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28" s="29">
        <v>57</v>
      </c>
      <c r="M828" s="29">
        <v>19</v>
      </c>
      <c r="N828" s="29">
        <v>4</v>
      </c>
      <c r="O828" s="29">
        <v>13</v>
      </c>
      <c r="P828" s="29">
        <v>6</v>
      </c>
      <c r="Q828" s="30">
        <v>15</v>
      </c>
      <c r="R828">
        <v>0</v>
      </c>
      <c r="S828">
        <v>0</v>
      </c>
      <c r="T828">
        <v>0</v>
      </c>
      <c r="U828">
        <v>0</v>
      </c>
      <c r="V828" t="s">
        <v>144</v>
      </c>
      <c r="W828" t="s">
        <v>52</v>
      </c>
      <c r="X828" t="s">
        <v>36</v>
      </c>
      <c r="Y828">
        <v>1</v>
      </c>
      <c r="Z828">
        <v>0</v>
      </c>
      <c r="AA828">
        <v>91</v>
      </c>
      <c r="AB828" t="str" cm="1">
        <f t="array" ref="AB8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828">
        <v>50</v>
      </c>
      <c r="AD828">
        <v>1</v>
      </c>
      <c r="AE828" t="s">
        <v>37</v>
      </c>
      <c r="AF828" t="s">
        <v>2594</v>
      </c>
      <c r="AG828">
        <v>2072</v>
      </c>
      <c r="AH828">
        <v>3.882722008</v>
      </c>
      <c r="AI828" s="37" t="str" cm="1">
        <f t="array" ref="AI8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28">
        <v>0</v>
      </c>
      <c r="AK828" t="s">
        <v>2595</v>
      </c>
      <c r="AL828" s="17" t="s">
        <v>14904</v>
      </c>
    </row>
    <row r="829" spans="1:38" x14ac:dyDescent="0.3">
      <c r="A829">
        <v>828</v>
      </c>
      <c r="B829" t="s">
        <v>2596</v>
      </c>
      <c r="C829">
        <v>8</v>
      </c>
      <c r="D829">
        <v>47</v>
      </c>
      <c r="E829">
        <v>39</v>
      </c>
      <c r="F829">
        <v>100</v>
      </c>
      <c r="G829">
        <f>Table1[[#This Row],[price]]*Table1[[#This Row],[units_sold]]</f>
        <v>800</v>
      </c>
      <c r="H829" t="str" cm="1">
        <f t="array" ref="H8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29" t="s">
        <v>14089</v>
      </c>
      <c r="J829" s="28">
        <v>4.33</v>
      </c>
      <c r="K829" s="35" t="str" cm="1">
        <f t="array" ref="K8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29" s="29">
        <v>110</v>
      </c>
      <c r="M829" s="29">
        <v>69</v>
      </c>
      <c r="N829" s="29">
        <v>23</v>
      </c>
      <c r="O829" s="29">
        <v>7</v>
      </c>
      <c r="P829" s="29">
        <v>7</v>
      </c>
      <c r="Q829" s="30">
        <v>4</v>
      </c>
      <c r="R829">
        <v>1</v>
      </c>
      <c r="S829">
        <v>0</v>
      </c>
      <c r="T829">
        <v>1</v>
      </c>
      <c r="U829">
        <v>0</v>
      </c>
      <c r="V829" t="s">
        <v>64</v>
      </c>
      <c r="W829" t="s">
        <v>52</v>
      </c>
      <c r="X829" t="s">
        <v>36</v>
      </c>
      <c r="Y829">
        <v>2</v>
      </c>
      <c r="Z829">
        <v>0</v>
      </c>
      <c r="AA829">
        <v>43</v>
      </c>
      <c r="AB829" t="str" cm="1">
        <f t="array" ref="AB8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29">
        <v>50</v>
      </c>
      <c r="AE829" t="s">
        <v>37</v>
      </c>
      <c r="AF829" t="s">
        <v>2597</v>
      </c>
      <c r="AG829">
        <v>1032</v>
      </c>
      <c r="AH829">
        <v>4.57751938</v>
      </c>
      <c r="AI829" s="37" t="str" cm="1">
        <f t="array" ref="AI8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4.5 star</v>
      </c>
      <c r="AJ829">
        <v>0</v>
      </c>
      <c r="AK829" t="s">
        <v>2598</v>
      </c>
      <c r="AL829" s="18" t="s">
        <v>14905</v>
      </c>
    </row>
    <row r="830" spans="1:38" x14ac:dyDescent="0.3">
      <c r="A830">
        <v>829</v>
      </c>
      <c r="B830" t="s">
        <v>2599</v>
      </c>
      <c r="C830">
        <v>6</v>
      </c>
      <c r="D830">
        <v>6</v>
      </c>
      <c r="E830">
        <v>0</v>
      </c>
      <c r="F830">
        <v>50000</v>
      </c>
      <c r="G830">
        <f>Table1[[#This Row],[price]]*Table1[[#This Row],[units_sold]]</f>
        <v>300000</v>
      </c>
      <c r="H830" t="str" cm="1">
        <f t="array" ref="H8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830" t="s">
        <v>14088</v>
      </c>
      <c r="J830" s="28">
        <v>4.2</v>
      </c>
      <c r="K830" s="35" t="str" cm="1">
        <f t="array" ref="K8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30" s="29">
        <v>12880</v>
      </c>
      <c r="M830" s="29">
        <v>7337</v>
      </c>
      <c r="N830" s="29">
        <v>2647</v>
      </c>
      <c r="O830" s="29">
        <v>1643</v>
      </c>
      <c r="P830" s="29">
        <v>623</v>
      </c>
      <c r="Q830" s="30">
        <v>630</v>
      </c>
      <c r="R830">
        <v>1</v>
      </c>
      <c r="S830">
        <v>0</v>
      </c>
      <c r="T830">
        <v>1</v>
      </c>
      <c r="U830">
        <v>0</v>
      </c>
      <c r="V830" t="s">
        <v>70</v>
      </c>
      <c r="W830" t="s">
        <v>52</v>
      </c>
      <c r="X830" t="s">
        <v>36</v>
      </c>
      <c r="Y830">
        <v>2</v>
      </c>
      <c r="Z830">
        <v>0</v>
      </c>
      <c r="AA830">
        <v>53</v>
      </c>
      <c r="AB830" t="str" cm="1">
        <f t="array" ref="AB8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30">
        <v>50</v>
      </c>
      <c r="AE830" t="s">
        <v>37</v>
      </c>
      <c r="AF830" t="s">
        <v>2600</v>
      </c>
      <c r="AG830">
        <v>38264</v>
      </c>
      <c r="AH830">
        <v>4.2279427140000001</v>
      </c>
      <c r="AI830" s="37" t="str" cm="1">
        <f t="array" ref="AI8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0">
        <v>0</v>
      </c>
      <c r="AK830" t="s">
        <v>2601</v>
      </c>
      <c r="AL830" s="17" t="s">
        <v>14906</v>
      </c>
    </row>
    <row r="831" spans="1:38" x14ac:dyDescent="0.3">
      <c r="A831">
        <v>830</v>
      </c>
      <c r="B831" t="s">
        <v>2602</v>
      </c>
      <c r="C831">
        <v>6</v>
      </c>
      <c r="D831">
        <v>6</v>
      </c>
      <c r="E831">
        <v>0</v>
      </c>
      <c r="F831">
        <v>5000</v>
      </c>
      <c r="G831">
        <f>Table1[[#This Row],[price]]*Table1[[#This Row],[units_sold]]</f>
        <v>30000</v>
      </c>
      <c r="H831" t="str" cm="1">
        <f t="array" ref="H8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31" t="s">
        <v>14088</v>
      </c>
      <c r="J831" s="28">
        <v>3.93</v>
      </c>
      <c r="K831" s="35" t="str" cm="1">
        <f t="array" ref="K8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31" s="29">
        <v>549</v>
      </c>
      <c r="M831" s="29">
        <v>286</v>
      </c>
      <c r="N831" s="29">
        <v>90</v>
      </c>
      <c r="O831" s="29">
        <v>78</v>
      </c>
      <c r="P831" s="29">
        <v>36</v>
      </c>
      <c r="Q831" s="30">
        <v>59</v>
      </c>
      <c r="R831">
        <v>0</v>
      </c>
      <c r="S831">
        <v>0</v>
      </c>
      <c r="T831">
        <v>0</v>
      </c>
      <c r="U831">
        <v>0</v>
      </c>
      <c r="V831" t="s">
        <v>70</v>
      </c>
      <c r="W831" t="s">
        <v>35</v>
      </c>
      <c r="X831" t="s">
        <v>36</v>
      </c>
      <c r="Y831">
        <v>2</v>
      </c>
      <c r="Z831">
        <v>0</v>
      </c>
      <c r="AA831">
        <v>43</v>
      </c>
      <c r="AB831" t="str" cm="1">
        <f t="array" ref="AB8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31">
        <v>50</v>
      </c>
      <c r="AD831">
        <v>1</v>
      </c>
      <c r="AE831" t="s">
        <v>37</v>
      </c>
      <c r="AF831" t="s">
        <v>130</v>
      </c>
      <c r="AG831">
        <v>80093</v>
      </c>
      <c r="AH831">
        <v>4.0066922199999997</v>
      </c>
      <c r="AI831" s="37" t="str" cm="1">
        <f t="array" ref="AI8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1">
        <v>0</v>
      </c>
      <c r="AK831" t="s">
        <v>2603</v>
      </c>
      <c r="AL831" s="18" t="s">
        <v>14907</v>
      </c>
    </row>
    <row r="832" spans="1:38" x14ac:dyDescent="0.3">
      <c r="A832">
        <v>831</v>
      </c>
      <c r="B832" t="s">
        <v>2475</v>
      </c>
      <c r="C832">
        <v>8</v>
      </c>
      <c r="D832">
        <v>10</v>
      </c>
      <c r="E832">
        <v>2</v>
      </c>
      <c r="F832">
        <v>50</v>
      </c>
      <c r="G832">
        <f>Table1[[#This Row],[price]]*Table1[[#This Row],[units_sold]]</f>
        <v>400</v>
      </c>
      <c r="H832" t="str" cm="1">
        <f t="array" ref="H8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32" t="s">
        <v>14089</v>
      </c>
      <c r="J832" s="28">
        <v>5</v>
      </c>
      <c r="K832" s="35" t="str" cm="1">
        <f t="array" ref="K8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832" s="29">
        <v>0</v>
      </c>
      <c r="M832" s="29"/>
      <c r="N832" s="29"/>
      <c r="O832" s="29"/>
      <c r="P832" s="29"/>
      <c r="Q832" s="30"/>
      <c r="R832">
        <v>0</v>
      </c>
      <c r="S832">
        <v>0</v>
      </c>
      <c r="T832">
        <v>0</v>
      </c>
      <c r="U832">
        <v>0</v>
      </c>
      <c r="V832" t="s">
        <v>70</v>
      </c>
      <c r="W832" t="s">
        <v>43</v>
      </c>
      <c r="X832" t="s">
        <v>36</v>
      </c>
      <c r="Y832">
        <v>3</v>
      </c>
      <c r="Z832">
        <v>0</v>
      </c>
      <c r="AA832">
        <v>41</v>
      </c>
      <c r="AB832" t="str" cm="1">
        <f t="array" ref="AB8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32">
        <v>50</v>
      </c>
      <c r="AE832" t="s">
        <v>37</v>
      </c>
      <c r="AF832" t="s">
        <v>2604</v>
      </c>
      <c r="AG832">
        <v>21485</v>
      </c>
      <c r="AH832">
        <v>4.1462415640000003</v>
      </c>
      <c r="AI832" s="37" t="str" cm="1">
        <f t="array" ref="AI8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2">
        <v>0</v>
      </c>
      <c r="AK832" t="s">
        <v>2605</v>
      </c>
      <c r="AL832" s="17" t="s">
        <v>14865</v>
      </c>
    </row>
    <row r="833" spans="1:38" x14ac:dyDescent="0.3">
      <c r="A833">
        <v>832</v>
      </c>
      <c r="B833" t="s">
        <v>2606</v>
      </c>
      <c r="C833">
        <v>4.68</v>
      </c>
      <c r="D833">
        <v>25</v>
      </c>
      <c r="E833">
        <v>20.32</v>
      </c>
      <c r="F833">
        <v>1000</v>
      </c>
      <c r="G833">
        <f>Table1[[#This Row],[price]]*Table1[[#This Row],[units_sold]]</f>
        <v>4680</v>
      </c>
      <c r="H833" t="str" cm="1">
        <f t="array" ref="H8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33" t="s">
        <v>14089</v>
      </c>
      <c r="J833" s="28">
        <v>3.69</v>
      </c>
      <c r="K833" s="35" t="str" cm="1">
        <f t="array" ref="K8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33" s="29">
        <v>127</v>
      </c>
      <c r="M833" s="29">
        <v>53</v>
      </c>
      <c r="N833" s="29">
        <v>25</v>
      </c>
      <c r="O833" s="29">
        <v>21</v>
      </c>
      <c r="P833" s="29">
        <v>12</v>
      </c>
      <c r="Q833" s="30">
        <v>16</v>
      </c>
      <c r="R833">
        <v>0</v>
      </c>
      <c r="S833">
        <v>0</v>
      </c>
      <c r="T833">
        <v>0</v>
      </c>
      <c r="U833">
        <v>0</v>
      </c>
      <c r="V833" t="s">
        <v>64</v>
      </c>
      <c r="W833" t="s">
        <v>4023</v>
      </c>
      <c r="X833" t="s">
        <v>36</v>
      </c>
      <c r="Y833">
        <v>1</v>
      </c>
      <c r="Z833">
        <v>0</v>
      </c>
      <c r="AA833">
        <v>43</v>
      </c>
      <c r="AB833" t="str" cm="1">
        <f t="array" ref="AB8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33">
        <v>50</v>
      </c>
      <c r="AE833" t="s">
        <v>37</v>
      </c>
      <c r="AF833" t="s">
        <v>2607</v>
      </c>
      <c r="AG833">
        <v>45372</v>
      </c>
      <c r="AH833">
        <v>4.0578109849999997</v>
      </c>
      <c r="AI833" s="37" t="str" cm="1">
        <f t="array" ref="AI8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3">
        <v>0</v>
      </c>
      <c r="AK833" t="s">
        <v>2609</v>
      </c>
      <c r="AL833" s="18" t="s">
        <v>14908</v>
      </c>
    </row>
    <row r="834" spans="1:38" x14ac:dyDescent="0.3">
      <c r="A834">
        <v>833</v>
      </c>
      <c r="B834" t="s">
        <v>2610</v>
      </c>
      <c r="C834">
        <v>8</v>
      </c>
      <c r="D834">
        <v>43</v>
      </c>
      <c r="E834">
        <v>35</v>
      </c>
      <c r="F834">
        <v>1000</v>
      </c>
      <c r="G834">
        <f>Table1[[#This Row],[price]]*Table1[[#This Row],[units_sold]]</f>
        <v>8000</v>
      </c>
      <c r="H834" t="str" cm="1">
        <f t="array" ref="H8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34" t="s">
        <v>14088</v>
      </c>
      <c r="J834" s="28">
        <v>4</v>
      </c>
      <c r="K834" s="35" t="str" cm="1">
        <f t="array" ref="K8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34" s="29">
        <v>180</v>
      </c>
      <c r="M834" s="29">
        <v>91</v>
      </c>
      <c r="N834" s="29">
        <v>39</v>
      </c>
      <c r="O834" s="29">
        <v>28</v>
      </c>
      <c r="P834" s="29">
        <v>3</v>
      </c>
      <c r="Q834" s="30">
        <v>19</v>
      </c>
      <c r="R834">
        <v>0</v>
      </c>
      <c r="S834">
        <v>0</v>
      </c>
      <c r="T834">
        <v>0</v>
      </c>
      <c r="U834">
        <v>0</v>
      </c>
      <c r="V834" t="s">
        <v>70</v>
      </c>
      <c r="W834" t="s">
        <v>35</v>
      </c>
      <c r="X834" t="s">
        <v>36</v>
      </c>
      <c r="Y834">
        <v>3</v>
      </c>
      <c r="Z834">
        <v>0</v>
      </c>
      <c r="AA834">
        <v>41</v>
      </c>
      <c r="AB834" t="str" cm="1">
        <f t="array" ref="AB8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34">
        <v>50</v>
      </c>
      <c r="AE834" t="s">
        <v>37</v>
      </c>
      <c r="AF834" t="s">
        <v>106</v>
      </c>
      <c r="AG834">
        <v>139223</v>
      </c>
      <c r="AH834">
        <v>3.9335813769999999</v>
      </c>
      <c r="AI834" s="37" t="str" cm="1">
        <f t="array" ref="AI8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34">
        <v>0</v>
      </c>
      <c r="AK834" t="s">
        <v>2611</v>
      </c>
      <c r="AL834" s="17" t="s">
        <v>14909</v>
      </c>
    </row>
    <row r="835" spans="1:38" x14ac:dyDescent="0.3">
      <c r="A835">
        <v>834</v>
      </c>
      <c r="B835" t="s">
        <v>2612</v>
      </c>
      <c r="C835">
        <v>8</v>
      </c>
      <c r="D835">
        <v>51</v>
      </c>
      <c r="E835">
        <v>43</v>
      </c>
      <c r="F835">
        <v>1000</v>
      </c>
      <c r="G835">
        <f>Table1[[#This Row],[price]]*Table1[[#This Row],[units_sold]]</f>
        <v>8000</v>
      </c>
      <c r="H835" t="str" cm="1">
        <f t="array" ref="H8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35" t="s">
        <v>14089</v>
      </c>
      <c r="J835" s="28">
        <v>3.61</v>
      </c>
      <c r="K835" s="35" t="str" cm="1">
        <f t="array" ref="K8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35" s="29">
        <v>256</v>
      </c>
      <c r="M835" s="29">
        <v>109</v>
      </c>
      <c r="N835" s="29">
        <v>47</v>
      </c>
      <c r="O835" s="29">
        <v>36</v>
      </c>
      <c r="P835" s="29">
        <v>20</v>
      </c>
      <c r="Q835" s="30">
        <v>44</v>
      </c>
      <c r="R835">
        <v>0</v>
      </c>
      <c r="S835">
        <v>0</v>
      </c>
      <c r="T835">
        <v>0</v>
      </c>
      <c r="U835">
        <v>0</v>
      </c>
      <c r="V835" t="s">
        <v>34</v>
      </c>
      <c r="W835" t="s">
        <v>4024</v>
      </c>
      <c r="X835" t="s">
        <v>36</v>
      </c>
      <c r="Y835">
        <v>3</v>
      </c>
      <c r="Z835">
        <v>0</v>
      </c>
      <c r="AA835">
        <v>38</v>
      </c>
      <c r="AB835" t="str" cm="1">
        <f t="array" ref="AB8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35">
        <v>50</v>
      </c>
      <c r="AE835" t="s">
        <v>37</v>
      </c>
      <c r="AF835" t="s">
        <v>2614</v>
      </c>
      <c r="AG835">
        <v>19760</v>
      </c>
      <c r="AH835">
        <v>4.1419534410000001</v>
      </c>
      <c r="AI835" s="37" t="str" cm="1">
        <f t="array" ref="AI8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5">
        <v>0</v>
      </c>
      <c r="AK835" t="s">
        <v>2615</v>
      </c>
      <c r="AL835" s="18" t="s">
        <v>14910</v>
      </c>
    </row>
    <row r="836" spans="1:38" x14ac:dyDescent="0.3">
      <c r="A836">
        <v>835</v>
      </c>
      <c r="B836" t="s">
        <v>2616</v>
      </c>
      <c r="C836">
        <v>7</v>
      </c>
      <c r="D836">
        <v>6</v>
      </c>
      <c r="E836">
        <v>-1</v>
      </c>
      <c r="F836">
        <v>10000</v>
      </c>
      <c r="G836">
        <f>Table1[[#This Row],[price]]*Table1[[#This Row],[units_sold]]</f>
        <v>70000</v>
      </c>
      <c r="H836" t="str" cm="1">
        <f t="array" ref="H8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36" t="s">
        <v>14088</v>
      </c>
      <c r="J836" s="28">
        <v>4.1100000000000003</v>
      </c>
      <c r="K836" s="35" t="str" cm="1">
        <f t="array" ref="K8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36" s="29">
        <v>2483</v>
      </c>
      <c r="M836" s="29">
        <v>1325</v>
      </c>
      <c r="N836" s="29">
        <v>521</v>
      </c>
      <c r="O836" s="29">
        <v>360</v>
      </c>
      <c r="P836" s="29">
        <v>134</v>
      </c>
      <c r="Q836" s="30">
        <v>143</v>
      </c>
      <c r="R836">
        <v>0</v>
      </c>
      <c r="S836">
        <v>0</v>
      </c>
      <c r="T836">
        <v>0</v>
      </c>
      <c r="U836">
        <v>0</v>
      </c>
      <c r="V836" t="s">
        <v>70</v>
      </c>
      <c r="W836" t="s">
        <v>52</v>
      </c>
      <c r="X836" t="s">
        <v>36</v>
      </c>
      <c r="Y836">
        <v>2</v>
      </c>
      <c r="Z836">
        <v>0</v>
      </c>
      <c r="AA836">
        <v>31</v>
      </c>
      <c r="AB836" t="str" cm="1">
        <f t="array" ref="AB8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36">
        <v>50</v>
      </c>
      <c r="AE836" t="s">
        <v>37</v>
      </c>
      <c r="AF836" t="s">
        <v>2617</v>
      </c>
      <c r="AG836">
        <v>34311</v>
      </c>
      <c r="AH836">
        <v>4.0662178310000003</v>
      </c>
      <c r="AI836" s="37" t="str" cm="1">
        <f t="array" ref="AI8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6">
        <v>0</v>
      </c>
      <c r="AK836" t="s">
        <v>2618</v>
      </c>
      <c r="AL836" s="17" t="s">
        <v>14911</v>
      </c>
    </row>
    <row r="837" spans="1:38" x14ac:dyDescent="0.3">
      <c r="A837">
        <v>836</v>
      </c>
      <c r="B837" t="s">
        <v>2619</v>
      </c>
      <c r="C837">
        <v>5.65</v>
      </c>
      <c r="D837">
        <v>5</v>
      </c>
      <c r="E837">
        <v>-0.65</v>
      </c>
      <c r="F837">
        <v>1000</v>
      </c>
      <c r="G837">
        <f>Table1[[#This Row],[price]]*Table1[[#This Row],[units_sold]]</f>
        <v>5650</v>
      </c>
      <c r="H837" t="str" cm="1">
        <f t="array" ref="H8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37" t="s">
        <v>14089</v>
      </c>
      <c r="J837" s="28">
        <v>3.87</v>
      </c>
      <c r="K837" s="35" t="str" cm="1">
        <f t="array" ref="K8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37" s="29">
        <v>108</v>
      </c>
      <c r="M837" s="29">
        <v>50</v>
      </c>
      <c r="N837" s="29">
        <v>20</v>
      </c>
      <c r="O837" s="29">
        <v>21</v>
      </c>
      <c r="P837" s="29">
        <v>8</v>
      </c>
      <c r="Q837" s="30">
        <v>9</v>
      </c>
      <c r="R837">
        <v>0</v>
      </c>
      <c r="S837">
        <v>0</v>
      </c>
      <c r="T837">
        <v>0</v>
      </c>
      <c r="U837">
        <v>0</v>
      </c>
      <c r="V837" t="s">
        <v>51</v>
      </c>
      <c r="W837" t="s">
        <v>35</v>
      </c>
      <c r="X837" t="s">
        <v>36</v>
      </c>
      <c r="Y837">
        <v>1</v>
      </c>
      <c r="Z837">
        <v>0</v>
      </c>
      <c r="AA837">
        <v>36</v>
      </c>
      <c r="AB837" t="str" cm="1">
        <f t="array" ref="AB8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37">
        <v>50</v>
      </c>
      <c r="AE837" t="s">
        <v>37</v>
      </c>
      <c r="AF837" t="s">
        <v>2620</v>
      </c>
      <c r="AG837">
        <v>550</v>
      </c>
      <c r="AH837">
        <v>4.0545454550000004</v>
      </c>
      <c r="AI837" s="37" t="str" cm="1">
        <f t="array" ref="AI8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7">
        <v>0</v>
      </c>
      <c r="AK837" t="s">
        <v>2621</v>
      </c>
      <c r="AL837" s="18" t="s">
        <v>14912</v>
      </c>
    </row>
    <row r="838" spans="1:38" x14ac:dyDescent="0.3">
      <c r="A838">
        <v>837</v>
      </c>
      <c r="B838" t="s">
        <v>2622</v>
      </c>
      <c r="C838">
        <v>9</v>
      </c>
      <c r="D838">
        <v>65</v>
      </c>
      <c r="E838">
        <v>56</v>
      </c>
      <c r="F838">
        <v>1000</v>
      </c>
      <c r="G838">
        <f>Table1[[#This Row],[price]]*Table1[[#This Row],[units_sold]]</f>
        <v>9000</v>
      </c>
      <c r="H838" t="str" cm="1">
        <f t="array" ref="H8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38" t="s">
        <v>14088</v>
      </c>
      <c r="J838" s="28">
        <v>4.09</v>
      </c>
      <c r="K838" s="35" t="str" cm="1">
        <f t="array" ref="K8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38" s="29">
        <v>520</v>
      </c>
      <c r="M838" s="29">
        <v>281</v>
      </c>
      <c r="N838" s="29">
        <v>113</v>
      </c>
      <c r="O838" s="29">
        <v>56</v>
      </c>
      <c r="P838" s="29">
        <v>30</v>
      </c>
      <c r="Q838" s="30">
        <v>40</v>
      </c>
      <c r="R838">
        <v>0</v>
      </c>
      <c r="S838">
        <v>0</v>
      </c>
      <c r="T838">
        <v>0</v>
      </c>
      <c r="U838">
        <v>0</v>
      </c>
      <c r="V838" t="s">
        <v>70</v>
      </c>
      <c r="W838" t="s">
        <v>101</v>
      </c>
      <c r="X838" t="s">
        <v>36</v>
      </c>
      <c r="Y838">
        <v>3</v>
      </c>
      <c r="Z838">
        <v>0</v>
      </c>
      <c r="AA838">
        <v>94</v>
      </c>
      <c r="AB838" t="str" cm="1">
        <f t="array" ref="AB8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838">
        <v>50</v>
      </c>
      <c r="AD838">
        <v>1</v>
      </c>
      <c r="AE838" t="s">
        <v>37</v>
      </c>
      <c r="AF838" t="s">
        <v>2225</v>
      </c>
      <c r="AG838">
        <v>38985</v>
      </c>
      <c r="AH838">
        <v>4.0642298319999997</v>
      </c>
      <c r="AI838" s="37" t="str" cm="1">
        <f t="array" ref="AI8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38">
        <v>0</v>
      </c>
      <c r="AK838" t="s">
        <v>2623</v>
      </c>
      <c r="AL838" s="17" t="s">
        <v>14913</v>
      </c>
    </row>
    <row r="839" spans="1:38" x14ac:dyDescent="0.3">
      <c r="A839">
        <v>838</v>
      </c>
      <c r="B839" t="s">
        <v>2624</v>
      </c>
      <c r="C839">
        <v>8</v>
      </c>
      <c r="D839">
        <v>9</v>
      </c>
      <c r="E839">
        <v>1</v>
      </c>
      <c r="F839">
        <v>10000</v>
      </c>
      <c r="G839">
        <f>Table1[[#This Row],[price]]*Table1[[#This Row],[units_sold]]</f>
        <v>80000</v>
      </c>
      <c r="H839" t="str" cm="1">
        <f t="array" ref="H8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39" t="s">
        <v>14088</v>
      </c>
      <c r="J839" s="28">
        <v>3.35</v>
      </c>
      <c r="K839" s="35" t="str" cm="1">
        <f t="array" ref="K8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39" s="29">
        <v>1316</v>
      </c>
      <c r="M839" s="29">
        <v>456</v>
      </c>
      <c r="N839" s="29">
        <v>237</v>
      </c>
      <c r="O839" s="29">
        <v>210</v>
      </c>
      <c r="P839" s="29">
        <v>141</v>
      </c>
      <c r="Q839" s="30">
        <v>272</v>
      </c>
      <c r="R839">
        <v>0</v>
      </c>
      <c r="S839">
        <v>0</v>
      </c>
      <c r="T839">
        <v>0</v>
      </c>
      <c r="U839">
        <v>0</v>
      </c>
      <c r="V839" t="s">
        <v>51</v>
      </c>
      <c r="W839" t="s">
        <v>43</v>
      </c>
      <c r="X839" t="s">
        <v>36</v>
      </c>
      <c r="Y839">
        <v>2</v>
      </c>
      <c r="Z839">
        <v>0</v>
      </c>
      <c r="AA839">
        <v>36</v>
      </c>
      <c r="AB839" t="str" cm="1">
        <f t="array" ref="AB8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39">
        <v>50</v>
      </c>
      <c r="AE839" t="s">
        <v>37</v>
      </c>
      <c r="AF839" t="s">
        <v>2625</v>
      </c>
      <c r="AG839">
        <v>1987</v>
      </c>
      <c r="AH839">
        <v>3.9879214900000002</v>
      </c>
      <c r="AI839" s="37" t="str" cm="1">
        <f t="array" ref="AI8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39">
        <v>0</v>
      </c>
      <c r="AK839" t="s">
        <v>2626</v>
      </c>
      <c r="AL839" s="18" t="s">
        <v>14914</v>
      </c>
    </row>
    <row r="840" spans="1:38" x14ac:dyDescent="0.3">
      <c r="A840">
        <v>839</v>
      </c>
      <c r="B840" t="s">
        <v>2627</v>
      </c>
      <c r="C840">
        <v>12</v>
      </c>
      <c r="D840">
        <v>58</v>
      </c>
      <c r="E840">
        <v>46</v>
      </c>
      <c r="F840">
        <v>1000</v>
      </c>
      <c r="G840">
        <f>Table1[[#This Row],[price]]*Table1[[#This Row],[units_sold]]</f>
        <v>12000</v>
      </c>
      <c r="H840" t="str" cm="1">
        <f t="array" ref="H8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40" t="s">
        <v>14088</v>
      </c>
      <c r="J840" s="28">
        <v>4.18</v>
      </c>
      <c r="K840" s="35" t="str" cm="1">
        <f t="array" ref="K8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40" s="29">
        <v>239</v>
      </c>
      <c r="M840" s="29">
        <v>150</v>
      </c>
      <c r="N840" s="29">
        <v>36</v>
      </c>
      <c r="O840" s="29">
        <v>20</v>
      </c>
      <c r="P840" s="29">
        <v>13</v>
      </c>
      <c r="Q840" s="30">
        <v>20</v>
      </c>
      <c r="R840">
        <v>0</v>
      </c>
      <c r="S840">
        <v>0</v>
      </c>
      <c r="T840">
        <v>0</v>
      </c>
      <c r="U840">
        <v>0</v>
      </c>
      <c r="V840" t="s">
        <v>64</v>
      </c>
      <c r="W840" t="s">
        <v>35</v>
      </c>
      <c r="X840" t="s">
        <v>36</v>
      </c>
      <c r="Y840">
        <v>3</v>
      </c>
      <c r="Z840">
        <v>0</v>
      </c>
      <c r="AA840">
        <v>52</v>
      </c>
      <c r="AB840" t="str" cm="1">
        <f t="array" ref="AB8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40">
        <v>50</v>
      </c>
      <c r="AE840" t="s">
        <v>37</v>
      </c>
      <c r="AF840" t="s">
        <v>2628</v>
      </c>
      <c r="AG840">
        <v>5042</v>
      </c>
      <c r="AH840">
        <v>4.1465688219999999</v>
      </c>
      <c r="AI840" s="37" t="str" cm="1">
        <f t="array" ref="AI8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0">
        <v>0</v>
      </c>
      <c r="AK840" t="s">
        <v>2629</v>
      </c>
      <c r="AL840" s="17" t="s">
        <v>14915</v>
      </c>
    </row>
    <row r="841" spans="1:38" x14ac:dyDescent="0.3">
      <c r="A841">
        <v>840</v>
      </c>
      <c r="B841" t="s">
        <v>2630</v>
      </c>
      <c r="C841">
        <v>5</v>
      </c>
      <c r="D841">
        <v>5</v>
      </c>
      <c r="E841">
        <v>0</v>
      </c>
      <c r="F841">
        <v>1000</v>
      </c>
      <c r="G841">
        <f>Table1[[#This Row],[price]]*Table1[[#This Row],[units_sold]]</f>
        <v>5000</v>
      </c>
      <c r="H841" t="str" cm="1">
        <f t="array" ref="H8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41" t="s">
        <v>14089</v>
      </c>
      <c r="J841" s="28">
        <v>3.1</v>
      </c>
      <c r="K841" s="35" t="str" cm="1">
        <f t="array" ref="K8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41" s="29">
        <v>31</v>
      </c>
      <c r="M841" s="29">
        <v>15</v>
      </c>
      <c r="N841" s="29">
        <v>0</v>
      </c>
      <c r="O841" s="29">
        <v>1</v>
      </c>
      <c r="P841" s="29">
        <v>3</v>
      </c>
      <c r="Q841" s="30">
        <v>12</v>
      </c>
      <c r="R841">
        <v>0</v>
      </c>
      <c r="S841">
        <v>0</v>
      </c>
      <c r="T841">
        <v>0</v>
      </c>
      <c r="U841">
        <v>0</v>
      </c>
      <c r="V841" t="s">
        <v>4024</v>
      </c>
      <c r="W841" t="s">
        <v>4024</v>
      </c>
      <c r="X841" t="s">
        <v>36</v>
      </c>
      <c r="Y841">
        <v>2</v>
      </c>
      <c r="Z841">
        <v>0</v>
      </c>
      <c r="AA841">
        <v>27</v>
      </c>
      <c r="AB841" t="str" cm="1">
        <f t="array" ref="AB8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41">
        <v>50</v>
      </c>
      <c r="AD841">
        <v>1</v>
      </c>
      <c r="AE841" t="s">
        <v>37</v>
      </c>
      <c r="AF841" t="s">
        <v>2632</v>
      </c>
      <c r="AG841">
        <v>2792</v>
      </c>
      <c r="AH841">
        <v>4.3252148999999998</v>
      </c>
      <c r="AI841" s="37" t="str" cm="1">
        <f t="array" ref="AI8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1">
        <v>0</v>
      </c>
      <c r="AK841" t="s">
        <v>2633</v>
      </c>
      <c r="AL841" s="18" t="s">
        <v>14916</v>
      </c>
    </row>
    <row r="842" spans="1:38" x14ac:dyDescent="0.3">
      <c r="A842">
        <v>841</v>
      </c>
      <c r="B842" t="s">
        <v>2634</v>
      </c>
      <c r="C842">
        <v>3.84</v>
      </c>
      <c r="D842">
        <v>4</v>
      </c>
      <c r="E842">
        <v>0.16</v>
      </c>
      <c r="F842">
        <v>1000</v>
      </c>
      <c r="G842">
        <f>Table1[[#This Row],[price]]*Table1[[#This Row],[units_sold]]</f>
        <v>3840</v>
      </c>
      <c r="H842" t="str" cm="1">
        <f t="array" ref="H8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42" t="s">
        <v>14088</v>
      </c>
      <c r="J842" s="28">
        <v>3.18</v>
      </c>
      <c r="K842" s="35" t="str" cm="1">
        <f t="array" ref="K8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42" s="29">
        <v>55</v>
      </c>
      <c r="M842" s="29">
        <v>19</v>
      </c>
      <c r="N842" s="29">
        <v>7</v>
      </c>
      <c r="O842" s="29">
        <v>10</v>
      </c>
      <c r="P842" s="29">
        <v>3</v>
      </c>
      <c r="Q842" s="30">
        <v>16</v>
      </c>
      <c r="R842">
        <v>0</v>
      </c>
      <c r="S842">
        <v>0</v>
      </c>
      <c r="T842">
        <v>0</v>
      </c>
      <c r="U842">
        <v>0</v>
      </c>
      <c r="V842" t="s">
        <v>42</v>
      </c>
      <c r="W842" t="s">
        <v>52</v>
      </c>
      <c r="X842" t="s">
        <v>36</v>
      </c>
      <c r="Y842">
        <v>1</v>
      </c>
      <c r="Z842">
        <v>0</v>
      </c>
      <c r="AA842">
        <v>36</v>
      </c>
      <c r="AB842" t="str" cm="1">
        <f t="array" ref="AB8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42">
        <v>50</v>
      </c>
      <c r="AE842" t="s">
        <v>37</v>
      </c>
      <c r="AF842" t="s">
        <v>2635</v>
      </c>
      <c r="AG842">
        <v>791</v>
      </c>
      <c r="AH842">
        <v>4.3185840710000001</v>
      </c>
      <c r="AI842" s="37" t="str" cm="1">
        <f t="array" ref="AI8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2">
        <v>0</v>
      </c>
      <c r="AK842" t="s">
        <v>2636</v>
      </c>
      <c r="AL842" s="17" t="s">
        <v>14917</v>
      </c>
    </row>
    <row r="843" spans="1:38" x14ac:dyDescent="0.3">
      <c r="A843">
        <v>842</v>
      </c>
      <c r="B843" t="s">
        <v>2637</v>
      </c>
      <c r="C843">
        <v>8</v>
      </c>
      <c r="D843">
        <v>7</v>
      </c>
      <c r="E843">
        <v>-1</v>
      </c>
      <c r="F843">
        <v>10000</v>
      </c>
      <c r="G843">
        <f>Table1[[#This Row],[price]]*Table1[[#This Row],[units_sold]]</f>
        <v>80000</v>
      </c>
      <c r="H843" t="str" cm="1">
        <f t="array" ref="H8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43" t="s">
        <v>14089</v>
      </c>
      <c r="J843" s="28">
        <v>3.56</v>
      </c>
      <c r="K843" s="35" t="str" cm="1">
        <f t="array" ref="K8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43" s="29">
        <v>1473</v>
      </c>
      <c r="M843" s="29">
        <v>545</v>
      </c>
      <c r="N843" s="29">
        <v>306</v>
      </c>
      <c r="O843" s="29">
        <v>261</v>
      </c>
      <c r="P843" s="29">
        <v>152</v>
      </c>
      <c r="Q843" s="30">
        <v>209</v>
      </c>
      <c r="R843">
        <v>0</v>
      </c>
      <c r="S843">
        <v>0</v>
      </c>
      <c r="T843">
        <v>0</v>
      </c>
      <c r="U843">
        <v>0</v>
      </c>
      <c r="V843" t="s">
        <v>70</v>
      </c>
      <c r="W843" t="s">
        <v>35</v>
      </c>
      <c r="X843" t="s">
        <v>36</v>
      </c>
      <c r="Y843">
        <v>3</v>
      </c>
      <c r="Z843">
        <v>0</v>
      </c>
      <c r="AA843">
        <v>39</v>
      </c>
      <c r="AB843" t="str" cm="1">
        <f t="array" ref="AB8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43">
        <v>50</v>
      </c>
      <c r="AE843" t="s">
        <v>37</v>
      </c>
      <c r="AF843" t="s">
        <v>2638</v>
      </c>
      <c r="AG843">
        <v>11148</v>
      </c>
      <c r="AH843">
        <v>4.1807499100000003</v>
      </c>
      <c r="AI843" s="37" t="str" cm="1">
        <f t="array" ref="AI8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3">
        <v>0</v>
      </c>
      <c r="AK843" t="s">
        <v>2639</v>
      </c>
      <c r="AL843" s="18" t="s">
        <v>14918</v>
      </c>
    </row>
    <row r="844" spans="1:38" x14ac:dyDescent="0.3">
      <c r="A844">
        <v>843</v>
      </c>
      <c r="B844" t="s">
        <v>2640</v>
      </c>
      <c r="C844">
        <v>12</v>
      </c>
      <c r="D844">
        <v>31</v>
      </c>
      <c r="E844">
        <v>19</v>
      </c>
      <c r="F844">
        <v>1000</v>
      </c>
      <c r="G844">
        <f>Table1[[#This Row],[price]]*Table1[[#This Row],[units_sold]]</f>
        <v>12000</v>
      </c>
      <c r="H844" t="str" cm="1">
        <f t="array" ref="H8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44" t="s">
        <v>14088</v>
      </c>
      <c r="J844" s="28">
        <v>3.87</v>
      </c>
      <c r="K844" s="35" t="str" cm="1">
        <f t="array" ref="K8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44" s="29">
        <v>344</v>
      </c>
      <c r="M844" s="29">
        <v>178</v>
      </c>
      <c r="N844" s="29">
        <v>56</v>
      </c>
      <c r="O844" s="29">
        <v>41</v>
      </c>
      <c r="P844" s="29">
        <v>24</v>
      </c>
      <c r="Q844" s="30">
        <v>45</v>
      </c>
      <c r="R844">
        <v>0</v>
      </c>
      <c r="S844">
        <v>0</v>
      </c>
      <c r="T844">
        <v>0</v>
      </c>
      <c r="U844">
        <v>0</v>
      </c>
      <c r="V844" t="s">
        <v>42</v>
      </c>
      <c r="W844" t="s">
        <v>43</v>
      </c>
      <c r="X844" t="s">
        <v>36</v>
      </c>
      <c r="Y844">
        <v>3</v>
      </c>
      <c r="Z844">
        <v>0</v>
      </c>
      <c r="AA844">
        <v>12</v>
      </c>
      <c r="AB844" t="str" cm="1">
        <f t="array" ref="AB8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844">
        <v>50</v>
      </c>
      <c r="AD844">
        <v>1</v>
      </c>
      <c r="AE844" t="s">
        <v>37</v>
      </c>
      <c r="AF844" t="s">
        <v>2641</v>
      </c>
      <c r="AG844">
        <v>639</v>
      </c>
      <c r="AH844">
        <v>4.0078247259999999</v>
      </c>
      <c r="AI844" s="37" t="str" cm="1">
        <f t="array" ref="AI8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4">
        <v>1</v>
      </c>
      <c r="AK844" t="s">
        <v>2643</v>
      </c>
      <c r="AL844" s="17" t="s">
        <v>14919</v>
      </c>
    </row>
    <row r="845" spans="1:38" x14ac:dyDescent="0.3">
      <c r="A845">
        <v>844</v>
      </c>
      <c r="B845" t="s">
        <v>2644</v>
      </c>
      <c r="C845">
        <v>5.79</v>
      </c>
      <c r="D845">
        <v>9</v>
      </c>
      <c r="E845">
        <v>3.21</v>
      </c>
      <c r="F845">
        <v>100</v>
      </c>
      <c r="G845">
        <f>Table1[[#This Row],[price]]*Table1[[#This Row],[units_sold]]</f>
        <v>579</v>
      </c>
      <c r="H845" t="str" cm="1">
        <f t="array" ref="H8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45" t="s">
        <v>14089</v>
      </c>
      <c r="J845" s="28">
        <v>3.96</v>
      </c>
      <c r="K845" s="35" t="str" cm="1">
        <f t="array" ref="K8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45" s="29">
        <v>53</v>
      </c>
      <c r="M845" s="29">
        <v>27</v>
      </c>
      <c r="N845" s="29">
        <v>9</v>
      </c>
      <c r="O845" s="29">
        <v>7</v>
      </c>
      <c r="P845" s="29">
        <v>8</v>
      </c>
      <c r="Q845" s="30">
        <v>2</v>
      </c>
      <c r="R845">
        <v>0</v>
      </c>
      <c r="S845">
        <v>0</v>
      </c>
      <c r="T845">
        <v>0</v>
      </c>
      <c r="U845">
        <v>0</v>
      </c>
      <c r="V845" t="s">
        <v>34</v>
      </c>
      <c r="W845" t="s">
        <v>79</v>
      </c>
      <c r="X845" t="s">
        <v>36</v>
      </c>
      <c r="Y845">
        <v>2</v>
      </c>
      <c r="Z845">
        <v>0</v>
      </c>
      <c r="AA845">
        <v>43</v>
      </c>
      <c r="AB845" t="str" cm="1">
        <f t="array" ref="AB8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45">
        <v>50</v>
      </c>
      <c r="AE845" t="s">
        <v>37</v>
      </c>
      <c r="AF845" t="s">
        <v>2645</v>
      </c>
      <c r="AG845">
        <v>104</v>
      </c>
      <c r="AH845">
        <v>3.721153846</v>
      </c>
      <c r="AI845" s="37" t="str" cm="1">
        <f t="array" ref="AI8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45">
        <v>0</v>
      </c>
      <c r="AK845" t="s">
        <v>2646</v>
      </c>
      <c r="AL845" s="18" t="s">
        <v>14920</v>
      </c>
    </row>
    <row r="846" spans="1:38" x14ac:dyDescent="0.3">
      <c r="A846">
        <v>845</v>
      </c>
      <c r="B846" t="s">
        <v>2647</v>
      </c>
      <c r="C846">
        <v>7</v>
      </c>
      <c r="D846">
        <v>66</v>
      </c>
      <c r="E846">
        <v>59</v>
      </c>
      <c r="F846">
        <v>10</v>
      </c>
      <c r="G846">
        <f>Table1[[#This Row],[price]]*Table1[[#This Row],[units_sold]]</f>
        <v>70</v>
      </c>
      <c r="H846" t="str" cm="1">
        <f t="array" ref="H8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46" t="s">
        <v>14089</v>
      </c>
      <c r="J846" s="28">
        <v>5</v>
      </c>
      <c r="K846" s="35" t="str" cm="1">
        <f t="array" ref="K8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846" s="29">
        <v>0</v>
      </c>
      <c r="M846" s="29"/>
      <c r="N846" s="29"/>
      <c r="O846" s="29"/>
      <c r="P846" s="29"/>
      <c r="Q846" s="30"/>
      <c r="R846">
        <v>0</v>
      </c>
      <c r="S846">
        <v>0</v>
      </c>
      <c r="T846">
        <v>0</v>
      </c>
      <c r="U846">
        <v>0</v>
      </c>
      <c r="V846" t="s">
        <v>64</v>
      </c>
      <c r="W846" t="s">
        <v>43</v>
      </c>
      <c r="X846" t="s">
        <v>36</v>
      </c>
      <c r="Y846">
        <v>2</v>
      </c>
      <c r="Z846">
        <v>0</v>
      </c>
      <c r="AA846">
        <v>41</v>
      </c>
      <c r="AB846" t="str" cm="1">
        <f t="array" ref="AB8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46">
        <v>50</v>
      </c>
      <c r="AE846" t="s">
        <v>37</v>
      </c>
      <c r="AF846" t="s">
        <v>2648</v>
      </c>
      <c r="AG846">
        <v>3694</v>
      </c>
      <c r="AH846">
        <v>4.042230644</v>
      </c>
      <c r="AI846" s="37" t="str" cm="1">
        <f t="array" ref="AI8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6">
        <v>1</v>
      </c>
      <c r="AK846" t="s">
        <v>2649</v>
      </c>
      <c r="AL846" s="17" t="s">
        <v>14921</v>
      </c>
    </row>
    <row r="847" spans="1:38" x14ac:dyDescent="0.3">
      <c r="A847">
        <v>846</v>
      </c>
      <c r="B847" t="s">
        <v>2650</v>
      </c>
      <c r="C847">
        <v>3</v>
      </c>
      <c r="D847">
        <v>5</v>
      </c>
      <c r="E847">
        <v>2</v>
      </c>
      <c r="F847">
        <v>1000</v>
      </c>
      <c r="G847">
        <f>Table1[[#This Row],[price]]*Table1[[#This Row],[units_sold]]</f>
        <v>3000</v>
      </c>
      <c r="H847" t="str" cm="1">
        <f t="array" ref="H8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47" t="s">
        <v>14089</v>
      </c>
      <c r="J847" s="28">
        <v>4.05</v>
      </c>
      <c r="K847" s="35" t="str" cm="1">
        <f t="array" ref="K8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47" s="29">
        <v>327</v>
      </c>
      <c r="M847" s="29">
        <v>170</v>
      </c>
      <c r="N847" s="29">
        <v>71</v>
      </c>
      <c r="O847" s="29">
        <v>45</v>
      </c>
      <c r="P847" s="29">
        <v>14</v>
      </c>
      <c r="Q847" s="30">
        <v>27</v>
      </c>
      <c r="R847">
        <v>0</v>
      </c>
      <c r="S847">
        <v>0</v>
      </c>
      <c r="T847">
        <v>0</v>
      </c>
      <c r="U847">
        <v>0</v>
      </c>
      <c r="V847" t="s">
        <v>70</v>
      </c>
      <c r="W847" t="s">
        <v>52</v>
      </c>
      <c r="X847" t="s">
        <v>36</v>
      </c>
      <c r="Y847">
        <v>1</v>
      </c>
      <c r="Z847">
        <v>0</v>
      </c>
      <c r="AA847">
        <v>90</v>
      </c>
      <c r="AB847" t="str" cm="1">
        <f t="array" ref="AB8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847">
        <v>50</v>
      </c>
      <c r="AD847">
        <v>1</v>
      </c>
      <c r="AE847" t="s">
        <v>37</v>
      </c>
      <c r="AF847" t="s">
        <v>2651</v>
      </c>
      <c r="AG847">
        <v>72885</v>
      </c>
      <c r="AH847">
        <v>4.0798518210000001</v>
      </c>
      <c r="AI847" s="37" t="str" cm="1">
        <f t="array" ref="AI8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7">
        <v>0</v>
      </c>
      <c r="AK847" t="s">
        <v>2652</v>
      </c>
      <c r="AL847" s="18" t="s">
        <v>14922</v>
      </c>
    </row>
    <row r="848" spans="1:38" x14ac:dyDescent="0.3">
      <c r="A848">
        <v>847</v>
      </c>
      <c r="B848" t="s">
        <v>2653</v>
      </c>
      <c r="C848">
        <v>13</v>
      </c>
      <c r="D848">
        <v>22</v>
      </c>
      <c r="E848">
        <v>9</v>
      </c>
      <c r="F848">
        <v>1000</v>
      </c>
      <c r="G848">
        <f>Table1[[#This Row],[price]]*Table1[[#This Row],[units_sold]]</f>
        <v>13000</v>
      </c>
      <c r="H848" t="str" cm="1">
        <f t="array" ref="H8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48" t="s">
        <v>14089</v>
      </c>
      <c r="J848" s="28">
        <v>4.01</v>
      </c>
      <c r="K848" s="35" t="str" cm="1">
        <f t="array" ref="K8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48" s="29">
        <v>156</v>
      </c>
      <c r="M848" s="29">
        <v>85</v>
      </c>
      <c r="N848" s="29">
        <v>32</v>
      </c>
      <c r="O848" s="29">
        <v>12</v>
      </c>
      <c r="P848" s="29">
        <v>10</v>
      </c>
      <c r="Q848" s="30">
        <v>17</v>
      </c>
      <c r="R848">
        <v>0</v>
      </c>
      <c r="S848">
        <v>0</v>
      </c>
      <c r="T848">
        <v>0</v>
      </c>
      <c r="U848">
        <v>0</v>
      </c>
      <c r="V848" t="s">
        <v>4024</v>
      </c>
      <c r="W848" t="s">
        <v>43</v>
      </c>
      <c r="X848" t="s">
        <v>36</v>
      </c>
      <c r="Y848">
        <v>3</v>
      </c>
      <c r="Z848">
        <v>0</v>
      </c>
      <c r="AA848">
        <v>30</v>
      </c>
      <c r="AB848" t="str" cm="1">
        <f t="array" ref="AB8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48">
        <v>50</v>
      </c>
      <c r="AD848">
        <v>1</v>
      </c>
      <c r="AE848" t="s">
        <v>37</v>
      </c>
      <c r="AF848" t="s">
        <v>490</v>
      </c>
      <c r="AG848">
        <v>4508</v>
      </c>
      <c r="AH848">
        <v>4.3307453420000002</v>
      </c>
      <c r="AI848" s="37" t="str" cm="1">
        <f t="array" ref="AI8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48">
        <v>0</v>
      </c>
      <c r="AK848" t="s">
        <v>2654</v>
      </c>
      <c r="AL848" s="17" t="s">
        <v>14923</v>
      </c>
    </row>
    <row r="849" spans="1:38" x14ac:dyDescent="0.3">
      <c r="A849">
        <v>848</v>
      </c>
      <c r="B849" t="s">
        <v>2655</v>
      </c>
      <c r="C849">
        <v>8</v>
      </c>
      <c r="D849">
        <v>76</v>
      </c>
      <c r="E849">
        <v>68</v>
      </c>
      <c r="F849">
        <v>100</v>
      </c>
      <c r="G849">
        <f>Table1[[#This Row],[price]]*Table1[[#This Row],[units_sold]]</f>
        <v>800</v>
      </c>
      <c r="H849" t="str" cm="1">
        <f t="array" ref="H8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49" t="s">
        <v>14089</v>
      </c>
      <c r="J849" s="28">
        <v>3.64</v>
      </c>
      <c r="K849" s="35" t="str" cm="1">
        <f t="array" ref="K8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49" s="29">
        <v>11</v>
      </c>
      <c r="M849" s="29">
        <v>5</v>
      </c>
      <c r="N849" s="29">
        <v>2</v>
      </c>
      <c r="O849" s="29">
        <v>1</v>
      </c>
      <c r="P849" s="29">
        <v>1</v>
      </c>
      <c r="Q849" s="30">
        <v>2</v>
      </c>
      <c r="R849">
        <v>0</v>
      </c>
      <c r="S849">
        <v>0</v>
      </c>
      <c r="T849">
        <v>0</v>
      </c>
      <c r="U849">
        <v>0</v>
      </c>
      <c r="V849" t="s">
        <v>281</v>
      </c>
      <c r="W849" t="s">
        <v>4023</v>
      </c>
      <c r="X849" t="s">
        <v>36</v>
      </c>
      <c r="Y849">
        <v>2</v>
      </c>
      <c r="Z849">
        <v>0</v>
      </c>
      <c r="AA849">
        <v>25</v>
      </c>
      <c r="AB849" t="str" cm="1">
        <f t="array" ref="AB8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49">
        <v>50</v>
      </c>
      <c r="AD849">
        <v>1</v>
      </c>
      <c r="AE849" t="s">
        <v>37</v>
      </c>
      <c r="AF849" t="s">
        <v>2657</v>
      </c>
      <c r="AG849">
        <v>70</v>
      </c>
      <c r="AH849">
        <v>3.5142857140000001</v>
      </c>
      <c r="AI849" s="37" t="str" cm="1">
        <f t="array" ref="AI8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49">
        <v>0</v>
      </c>
      <c r="AK849" t="s">
        <v>2658</v>
      </c>
      <c r="AL849" s="18" t="s">
        <v>14924</v>
      </c>
    </row>
    <row r="850" spans="1:38" x14ac:dyDescent="0.3">
      <c r="A850">
        <v>849</v>
      </c>
      <c r="B850" t="s">
        <v>2659</v>
      </c>
      <c r="C850">
        <v>9</v>
      </c>
      <c r="D850">
        <v>8</v>
      </c>
      <c r="E850">
        <v>-1</v>
      </c>
      <c r="F850">
        <v>100</v>
      </c>
      <c r="G850">
        <f>Table1[[#This Row],[price]]*Table1[[#This Row],[units_sold]]</f>
        <v>900</v>
      </c>
      <c r="H850" t="str" cm="1">
        <f t="array" ref="H8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50" t="s">
        <v>14089</v>
      </c>
      <c r="J850" s="28">
        <v>4.07</v>
      </c>
      <c r="K850" s="35" t="str" cm="1">
        <f t="array" ref="K8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50" s="29">
        <v>46</v>
      </c>
      <c r="M850" s="29">
        <v>26</v>
      </c>
      <c r="N850" s="29">
        <v>7</v>
      </c>
      <c r="O850" s="29">
        <v>7</v>
      </c>
      <c r="P850" s="29">
        <v>2</v>
      </c>
      <c r="Q850" s="30">
        <v>4</v>
      </c>
      <c r="R850">
        <v>0</v>
      </c>
      <c r="S850">
        <v>0</v>
      </c>
      <c r="T850">
        <v>0</v>
      </c>
      <c r="U850">
        <v>0</v>
      </c>
      <c r="V850" t="s">
        <v>4024</v>
      </c>
      <c r="W850" t="s">
        <v>4024</v>
      </c>
      <c r="X850" t="s">
        <v>36</v>
      </c>
      <c r="Y850">
        <v>3</v>
      </c>
      <c r="Z850">
        <v>0</v>
      </c>
      <c r="AA850">
        <v>30</v>
      </c>
      <c r="AB850" t="str" cm="1">
        <f t="array" ref="AB8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50">
        <v>50</v>
      </c>
      <c r="AE850" t="s">
        <v>37</v>
      </c>
      <c r="AF850" t="s">
        <v>2660</v>
      </c>
      <c r="AG850">
        <v>300</v>
      </c>
      <c r="AH850">
        <v>3.9666666670000001</v>
      </c>
      <c r="AI850" s="37" t="str" cm="1">
        <f t="array" ref="AI8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50">
        <v>0</v>
      </c>
      <c r="AK850" s="1" t="s">
        <v>2661</v>
      </c>
      <c r="AL850" s="17" t="s">
        <v>14925</v>
      </c>
    </row>
    <row r="851" spans="1:38" x14ac:dyDescent="0.3">
      <c r="A851">
        <v>850</v>
      </c>
      <c r="B851" t="s">
        <v>2662</v>
      </c>
      <c r="C851">
        <v>9</v>
      </c>
      <c r="D851">
        <v>8</v>
      </c>
      <c r="E851">
        <v>-1</v>
      </c>
      <c r="F851">
        <v>1000</v>
      </c>
      <c r="G851">
        <f>Table1[[#This Row],[price]]*Table1[[#This Row],[units_sold]]</f>
        <v>9000</v>
      </c>
      <c r="H851" t="str" cm="1">
        <f t="array" ref="H8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51" t="s">
        <v>14089</v>
      </c>
      <c r="J851" s="28">
        <v>4.2699999999999996</v>
      </c>
      <c r="K851" s="35" t="str" cm="1">
        <f t="array" ref="K8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51" s="29">
        <v>754</v>
      </c>
      <c r="M851" s="29">
        <v>431</v>
      </c>
      <c r="N851" s="29">
        <v>171</v>
      </c>
      <c r="O851" s="29">
        <v>100</v>
      </c>
      <c r="P851" s="29">
        <v>30</v>
      </c>
      <c r="Q851" s="30">
        <v>22</v>
      </c>
      <c r="R851">
        <v>1</v>
      </c>
      <c r="S851">
        <v>0</v>
      </c>
      <c r="T851">
        <v>1</v>
      </c>
      <c r="U851">
        <v>0</v>
      </c>
      <c r="V851" t="s">
        <v>144</v>
      </c>
      <c r="W851" t="s">
        <v>52</v>
      </c>
      <c r="X851" t="s">
        <v>36</v>
      </c>
      <c r="Y851">
        <v>3</v>
      </c>
      <c r="Z851">
        <v>0</v>
      </c>
      <c r="AA851">
        <v>43</v>
      </c>
      <c r="AB851" t="str" cm="1">
        <f t="array" ref="AB8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51">
        <v>50</v>
      </c>
      <c r="AE851" t="s">
        <v>37</v>
      </c>
      <c r="AF851" t="s">
        <v>1296</v>
      </c>
      <c r="AG851">
        <v>18029</v>
      </c>
      <c r="AH851">
        <v>4.1006156750000002</v>
      </c>
      <c r="AI851" s="37" t="str" cm="1">
        <f t="array" ref="AI8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51">
        <v>0</v>
      </c>
      <c r="AK851" t="s">
        <v>2663</v>
      </c>
      <c r="AL851" s="18" t="s">
        <v>14926</v>
      </c>
    </row>
    <row r="852" spans="1:38" x14ac:dyDescent="0.3">
      <c r="A852">
        <v>851</v>
      </c>
      <c r="B852" t="s">
        <v>228</v>
      </c>
      <c r="C852">
        <v>4.9000000000000004</v>
      </c>
      <c r="D852">
        <v>8</v>
      </c>
      <c r="E852">
        <v>3.1</v>
      </c>
      <c r="F852">
        <v>1000</v>
      </c>
      <c r="G852">
        <f>Table1[[#This Row],[price]]*Table1[[#This Row],[units_sold]]</f>
        <v>4900</v>
      </c>
      <c r="H852" t="str" cm="1">
        <f t="array" ref="H8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52" t="s">
        <v>14089</v>
      </c>
      <c r="J852" s="28">
        <v>3.83</v>
      </c>
      <c r="K852" s="35" t="str" cm="1">
        <f t="array" ref="K8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52" s="29">
        <v>99</v>
      </c>
      <c r="M852" s="29">
        <v>43</v>
      </c>
      <c r="N852" s="29">
        <v>18</v>
      </c>
      <c r="O852" s="29">
        <v>23</v>
      </c>
      <c r="P852" s="29">
        <v>8</v>
      </c>
      <c r="Q852" s="30">
        <v>7</v>
      </c>
      <c r="R852">
        <v>0</v>
      </c>
      <c r="S852">
        <v>0</v>
      </c>
      <c r="T852">
        <v>0</v>
      </c>
      <c r="U852">
        <v>0</v>
      </c>
      <c r="V852" t="s">
        <v>34</v>
      </c>
      <c r="W852" t="s">
        <v>79</v>
      </c>
      <c r="X852" t="s">
        <v>36</v>
      </c>
      <c r="Y852">
        <v>1</v>
      </c>
      <c r="Z852">
        <v>0</v>
      </c>
      <c r="AA852">
        <v>41</v>
      </c>
      <c r="AB852" t="str" cm="1">
        <f t="array" ref="AB8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52">
        <v>50</v>
      </c>
      <c r="AE852" t="s">
        <v>37</v>
      </c>
      <c r="AF852" t="s">
        <v>44</v>
      </c>
      <c r="AG852">
        <v>17752</v>
      </c>
      <c r="AH852">
        <v>3.8996732760000001</v>
      </c>
      <c r="AI852" s="37" t="str" cm="1">
        <f t="array" ref="AI8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52">
        <v>0</v>
      </c>
      <c r="AK852" t="s">
        <v>2664</v>
      </c>
      <c r="AL852" s="17" t="s">
        <v>14176</v>
      </c>
    </row>
    <row r="853" spans="1:38" x14ac:dyDescent="0.3">
      <c r="A853">
        <v>852</v>
      </c>
      <c r="B853" t="s">
        <v>2665</v>
      </c>
      <c r="C853">
        <v>8</v>
      </c>
      <c r="D853">
        <v>38</v>
      </c>
      <c r="E853">
        <v>30</v>
      </c>
      <c r="F853">
        <v>1000</v>
      </c>
      <c r="G853">
        <f>Table1[[#This Row],[price]]*Table1[[#This Row],[units_sold]]</f>
        <v>8000</v>
      </c>
      <c r="H853" t="str" cm="1">
        <f t="array" ref="H8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53" t="s">
        <v>14088</v>
      </c>
      <c r="J853" s="28">
        <v>4.1399999999999997</v>
      </c>
      <c r="K853" s="35" t="str" cm="1">
        <f t="array" ref="K8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53" s="29">
        <v>196</v>
      </c>
      <c r="M853" s="29">
        <v>113</v>
      </c>
      <c r="N853" s="29">
        <v>35</v>
      </c>
      <c r="O853" s="29">
        <v>25</v>
      </c>
      <c r="P853" s="29">
        <v>8</v>
      </c>
      <c r="Q853" s="30">
        <v>15</v>
      </c>
      <c r="R853">
        <v>0</v>
      </c>
      <c r="S853">
        <v>0</v>
      </c>
      <c r="T853">
        <v>0</v>
      </c>
      <c r="U853">
        <v>0</v>
      </c>
      <c r="V853" t="s">
        <v>70</v>
      </c>
      <c r="W853" t="s">
        <v>35</v>
      </c>
      <c r="X853" t="s">
        <v>36</v>
      </c>
      <c r="Y853">
        <v>3</v>
      </c>
      <c r="Z853">
        <v>0</v>
      </c>
      <c r="AA853">
        <v>39</v>
      </c>
      <c r="AB853" t="str" cm="1">
        <f t="array" ref="AB8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53">
        <v>50</v>
      </c>
      <c r="AD853">
        <v>1</v>
      </c>
      <c r="AE853" t="s">
        <v>37</v>
      </c>
      <c r="AF853" t="s">
        <v>2666</v>
      </c>
      <c r="AG853">
        <v>6275</v>
      </c>
      <c r="AH853">
        <v>4.38310757</v>
      </c>
      <c r="AI853" s="37" t="str" cm="1">
        <f t="array" ref="AI8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53">
        <v>0</v>
      </c>
      <c r="AK853" t="s">
        <v>2668</v>
      </c>
      <c r="AL853" s="18" t="s">
        <v>14927</v>
      </c>
    </row>
    <row r="854" spans="1:38" x14ac:dyDescent="0.3">
      <c r="A854">
        <v>853</v>
      </c>
      <c r="B854" t="s">
        <v>2669</v>
      </c>
      <c r="C854">
        <v>25</v>
      </c>
      <c r="D854">
        <v>38</v>
      </c>
      <c r="E854">
        <v>13</v>
      </c>
      <c r="F854">
        <v>50</v>
      </c>
      <c r="G854">
        <f>Table1[[#This Row],[price]]*Table1[[#This Row],[units_sold]]</f>
        <v>1250</v>
      </c>
      <c r="H854" t="str" cm="1">
        <f t="array" ref="H8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54" t="s">
        <v>14089</v>
      </c>
      <c r="J854" s="28">
        <v>3.17</v>
      </c>
      <c r="K854" s="35" t="str" cm="1">
        <f t="array" ref="K8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54" s="29">
        <v>6</v>
      </c>
      <c r="M854" s="29">
        <v>2</v>
      </c>
      <c r="N854" s="29">
        <v>1</v>
      </c>
      <c r="O854" s="29">
        <v>1</v>
      </c>
      <c r="P854" s="29">
        <v>0</v>
      </c>
      <c r="Q854" s="30">
        <v>2</v>
      </c>
      <c r="R854">
        <v>0</v>
      </c>
      <c r="S854">
        <v>0</v>
      </c>
      <c r="T854">
        <v>0</v>
      </c>
      <c r="U854">
        <v>0</v>
      </c>
      <c r="V854" t="s">
        <v>4024</v>
      </c>
      <c r="W854" t="s">
        <v>52</v>
      </c>
      <c r="X854" t="s">
        <v>36</v>
      </c>
      <c r="Y854">
        <v>7</v>
      </c>
      <c r="Z854">
        <v>0</v>
      </c>
      <c r="AA854">
        <v>27</v>
      </c>
      <c r="AB854" t="str" cm="1">
        <f t="array" ref="AB8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54">
        <v>37</v>
      </c>
      <c r="AE854" t="s">
        <v>37</v>
      </c>
      <c r="AF854" t="s">
        <v>2671</v>
      </c>
      <c r="AG854">
        <v>401</v>
      </c>
      <c r="AH854">
        <v>4.0099750619999996</v>
      </c>
      <c r="AI854" s="37" t="str" cm="1">
        <f t="array" ref="AI8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54">
        <v>0</v>
      </c>
      <c r="AK854" t="s">
        <v>2672</v>
      </c>
      <c r="AL854" s="17" t="s">
        <v>14928</v>
      </c>
    </row>
    <row r="855" spans="1:38" x14ac:dyDescent="0.3">
      <c r="A855">
        <v>854</v>
      </c>
      <c r="B855" t="s">
        <v>50</v>
      </c>
      <c r="C855">
        <v>2</v>
      </c>
      <c r="D855">
        <v>2</v>
      </c>
      <c r="E855">
        <v>0</v>
      </c>
      <c r="F855">
        <v>100</v>
      </c>
      <c r="G855">
        <f>Table1[[#This Row],[price]]*Table1[[#This Row],[units_sold]]</f>
        <v>200</v>
      </c>
      <c r="H855" t="str" cm="1">
        <f t="array" ref="H8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55" t="s">
        <v>14089</v>
      </c>
      <c r="J855" s="28">
        <v>2.57</v>
      </c>
      <c r="K855" s="35" t="str" cm="1">
        <f t="array" ref="K8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855" s="29">
        <v>7</v>
      </c>
      <c r="M855" s="29">
        <v>1</v>
      </c>
      <c r="N855" s="29">
        <v>1</v>
      </c>
      <c r="O855" s="29">
        <v>2</v>
      </c>
      <c r="P855" s="29">
        <v>0</v>
      </c>
      <c r="Q855" s="30">
        <v>3</v>
      </c>
      <c r="R855">
        <v>0</v>
      </c>
      <c r="S855">
        <v>0</v>
      </c>
      <c r="T855">
        <v>0</v>
      </c>
      <c r="U855">
        <v>0</v>
      </c>
      <c r="V855" t="s">
        <v>51</v>
      </c>
      <c r="W855" t="s">
        <v>52</v>
      </c>
      <c r="X855" t="s">
        <v>36</v>
      </c>
      <c r="Y855">
        <v>1</v>
      </c>
      <c r="Z855">
        <v>0</v>
      </c>
      <c r="AA855">
        <v>30</v>
      </c>
      <c r="AB855" t="str" cm="1">
        <f t="array" ref="AB8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55">
        <v>50</v>
      </c>
      <c r="AD855">
        <v>1</v>
      </c>
      <c r="AE855" t="s">
        <v>37</v>
      </c>
      <c r="AF855" t="s">
        <v>1270</v>
      </c>
      <c r="AG855">
        <v>12919</v>
      </c>
      <c r="AH855">
        <v>4.0244600979999996</v>
      </c>
      <c r="AI855" s="37" t="str" cm="1">
        <f t="array" ref="AI8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55">
        <v>0</v>
      </c>
      <c r="AK855" t="s">
        <v>2673</v>
      </c>
      <c r="AL855" s="18" t="s">
        <v>14129</v>
      </c>
    </row>
    <row r="856" spans="1:38" x14ac:dyDescent="0.3">
      <c r="A856">
        <v>855</v>
      </c>
      <c r="B856" t="s">
        <v>575</v>
      </c>
      <c r="C856">
        <v>9</v>
      </c>
      <c r="D856">
        <v>8</v>
      </c>
      <c r="E856">
        <v>-1</v>
      </c>
      <c r="F856">
        <v>1000</v>
      </c>
      <c r="G856">
        <f>Table1[[#This Row],[price]]*Table1[[#This Row],[units_sold]]</f>
        <v>9000</v>
      </c>
      <c r="H856" t="str" cm="1">
        <f t="array" ref="H8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56" t="s">
        <v>14089</v>
      </c>
      <c r="J856" s="28">
        <v>3.52</v>
      </c>
      <c r="K856" s="35" t="str" cm="1">
        <f t="array" ref="K8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56" s="29">
        <v>295</v>
      </c>
      <c r="M856" s="29">
        <v>126</v>
      </c>
      <c r="N856" s="29">
        <v>38</v>
      </c>
      <c r="O856" s="29">
        <v>48</v>
      </c>
      <c r="P856" s="29">
        <v>28</v>
      </c>
      <c r="Q856" s="30">
        <v>55</v>
      </c>
      <c r="R856">
        <v>0</v>
      </c>
      <c r="S856">
        <v>0</v>
      </c>
      <c r="T856">
        <v>0</v>
      </c>
      <c r="U856">
        <v>0</v>
      </c>
      <c r="V856" t="s">
        <v>576</v>
      </c>
      <c r="W856" t="s">
        <v>52</v>
      </c>
      <c r="X856" t="s">
        <v>36</v>
      </c>
      <c r="Y856">
        <v>3</v>
      </c>
      <c r="Z856">
        <v>0</v>
      </c>
      <c r="AA856">
        <v>35</v>
      </c>
      <c r="AB856" t="str" cm="1">
        <f t="array" ref="AB8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56">
        <v>50</v>
      </c>
      <c r="AE856" t="s">
        <v>37</v>
      </c>
      <c r="AF856" t="s">
        <v>1886</v>
      </c>
      <c r="AG856">
        <v>12441</v>
      </c>
      <c r="AH856">
        <v>3.9246845110000002</v>
      </c>
      <c r="AI856" s="37" t="str" cm="1">
        <f t="array" ref="AI8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56">
        <v>0</v>
      </c>
      <c r="AK856" t="s">
        <v>2674</v>
      </c>
      <c r="AL856" s="17" t="s">
        <v>14276</v>
      </c>
    </row>
    <row r="857" spans="1:38" x14ac:dyDescent="0.3">
      <c r="A857">
        <v>856</v>
      </c>
      <c r="B857" t="s">
        <v>2675</v>
      </c>
      <c r="C857">
        <v>11</v>
      </c>
      <c r="D857">
        <v>42</v>
      </c>
      <c r="E857">
        <v>31</v>
      </c>
      <c r="F857">
        <v>100</v>
      </c>
      <c r="G857">
        <f>Table1[[#This Row],[price]]*Table1[[#This Row],[units_sold]]</f>
        <v>1100</v>
      </c>
      <c r="H857" t="str" cm="1">
        <f t="array" ref="H8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57" t="s">
        <v>14088</v>
      </c>
      <c r="J857" s="28">
        <v>4.24</v>
      </c>
      <c r="K857" s="35" t="str" cm="1">
        <f t="array" ref="K8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57" s="29">
        <v>55</v>
      </c>
      <c r="M857" s="29">
        <v>33</v>
      </c>
      <c r="N857" s="29">
        <v>11</v>
      </c>
      <c r="O857" s="29">
        <v>5</v>
      </c>
      <c r="P857" s="29">
        <v>3</v>
      </c>
      <c r="Q857" s="30">
        <v>3</v>
      </c>
      <c r="R857">
        <v>0</v>
      </c>
      <c r="S857">
        <v>0</v>
      </c>
      <c r="T857">
        <v>0</v>
      </c>
      <c r="U857">
        <v>0</v>
      </c>
      <c r="V857" t="s">
        <v>42</v>
      </c>
      <c r="W857" t="s">
        <v>35</v>
      </c>
      <c r="X857" t="s">
        <v>36</v>
      </c>
      <c r="Y857">
        <v>2</v>
      </c>
      <c r="Z857">
        <v>0</v>
      </c>
      <c r="AA857">
        <v>105</v>
      </c>
      <c r="AB857" t="str" cm="1">
        <f t="array" ref="AB8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857">
        <v>50</v>
      </c>
      <c r="AD857">
        <v>1</v>
      </c>
      <c r="AE857" t="s">
        <v>37</v>
      </c>
      <c r="AF857" t="s">
        <v>2677</v>
      </c>
      <c r="AG857">
        <v>6121</v>
      </c>
      <c r="AH857">
        <v>4.3657899039999997</v>
      </c>
      <c r="AI857" s="37" t="str" cm="1">
        <f t="array" ref="AI8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57">
        <v>0</v>
      </c>
      <c r="AK857" t="s">
        <v>2678</v>
      </c>
      <c r="AL857" s="18" t="s">
        <v>14929</v>
      </c>
    </row>
    <row r="858" spans="1:38" x14ac:dyDescent="0.3">
      <c r="A858">
        <v>857</v>
      </c>
      <c r="B858" t="s">
        <v>2679</v>
      </c>
      <c r="C858">
        <v>12</v>
      </c>
      <c r="D858">
        <v>102</v>
      </c>
      <c r="E858">
        <v>90</v>
      </c>
      <c r="F858">
        <v>1000</v>
      </c>
      <c r="G858">
        <f>Table1[[#This Row],[price]]*Table1[[#This Row],[units_sold]]</f>
        <v>12000</v>
      </c>
      <c r="H858" t="str" cm="1">
        <f t="array" ref="H8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58" t="s">
        <v>14089</v>
      </c>
      <c r="J858" s="28">
        <v>4.22</v>
      </c>
      <c r="K858" s="35" t="str" cm="1">
        <f t="array" ref="K8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58" s="29">
        <v>206</v>
      </c>
      <c r="M858" s="29">
        <v>119</v>
      </c>
      <c r="N858" s="29">
        <v>44</v>
      </c>
      <c r="O858" s="29">
        <v>24</v>
      </c>
      <c r="P858" s="29">
        <v>8</v>
      </c>
      <c r="Q858" s="30">
        <v>11</v>
      </c>
      <c r="R858">
        <v>1</v>
      </c>
      <c r="S858">
        <v>0</v>
      </c>
      <c r="T858">
        <v>1</v>
      </c>
      <c r="U858">
        <v>0</v>
      </c>
      <c r="V858" t="s">
        <v>576</v>
      </c>
      <c r="W858" t="s">
        <v>52</v>
      </c>
      <c r="X858" t="s">
        <v>36</v>
      </c>
      <c r="Y858">
        <v>3</v>
      </c>
      <c r="Z858">
        <v>0</v>
      </c>
      <c r="AA858">
        <v>37</v>
      </c>
      <c r="AB858" t="str" cm="1">
        <f t="array" ref="AB8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58">
        <v>50</v>
      </c>
      <c r="AE858" t="s">
        <v>37</v>
      </c>
      <c r="AF858" t="s">
        <v>2680</v>
      </c>
      <c r="AG858">
        <v>2495</v>
      </c>
      <c r="AH858">
        <v>4.2116232460000003</v>
      </c>
      <c r="AI858" s="37" t="str" cm="1">
        <f t="array" ref="AI8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58">
        <v>0</v>
      </c>
      <c r="AK858" t="s">
        <v>2681</v>
      </c>
      <c r="AL858" s="17" t="s">
        <v>14930</v>
      </c>
    </row>
    <row r="859" spans="1:38" x14ac:dyDescent="0.3">
      <c r="A859">
        <v>858</v>
      </c>
      <c r="B859" t="s">
        <v>2682</v>
      </c>
      <c r="C859">
        <v>9</v>
      </c>
      <c r="D859">
        <v>59</v>
      </c>
      <c r="E859">
        <v>50</v>
      </c>
      <c r="F859">
        <v>10000</v>
      </c>
      <c r="G859">
        <f>Table1[[#This Row],[price]]*Table1[[#This Row],[units_sold]]</f>
        <v>90000</v>
      </c>
      <c r="H859" t="str" cm="1">
        <f t="array" ref="H8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59" t="s">
        <v>14088</v>
      </c>
      <c r="J859" s="28">
        <v>3.77</v>
      </c>
      <c r="K859" s="35" t="str" cm="1">
        <f t="array" ref="K8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59" s="29">
        <v>1721</v>
      </c>
      <c r="M859" s="29">
        <v>752</v>
      </c>
      <c r="N859" s="29">
        <v>368</v>
      </c>
      <c r="O859" s="29">
        <v>260</v>
      </c>
      <c r="P859" s="29">
        <v>141</v>
      </c>
      <c r="Q859" s="30">
        <v>200</v>
      </c>
      <c r="R859">
        <v>0</v>
      </c>
      <c r="S859">
        <v>0</v>
      </c>
      <c r="T859">
        <v>0</v>
      </c>
      <c r="U859">
        <v>0</v>
      </c>
      <c r="V859" t="s">
        <v>100</v>
      </c>
      <c r="W859" t="s">
        <v>52</v>
      </c>
      <c r="X859" t="s">
        <v>36</v>
      </c>
      <c r="Y859">
        <v>3</v>
      </c>
      <c r="Z859">
        <v>0</v>
      </c>
      <c r="AA859">
        <v>47</v>
      </c>
      <c r="AB859" t="str" cm="1">
        <f t="array" ref="AB8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59">
        <v>50</v>
      </c>
      <c r="AE859" t="s">
        <v>37</v>
      </c>
      <c r="AF859" t="s">
        <v>2683</v>
      </c>
      <c r="AG859">
        <v>2888</v>
      </c>
      <c r="AH859">
        <v>4.1921745149999996</v>
      </c>
      <c r="AI859" s="37" t="str" cm="1">
        <f t="array" ref="AI8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59">
        <v>0</v>
      </c>
      <c r="AK859" t="s">
        <v>2684</v>
      </c>
      <c r="AL859" s="18" t="s">
        <v>14931</v>
      </c>
    </row>
    <row r="860" spans="1:38" x14ac:dyDescent="0.3">
      <c r="A860">
        <v>859</v>
      </c>
      <c r="B860" t="s">
        <v>2685</v>
      </c>
      <c r="C860">
        <v>7</v>
      </c>
      <c r="D860">
        <v>17</v>
      </c>
      <c r="E860">
        <v>10</v>
      </c>
      <c r="F860">
        <v>10</v>
      </c>
      <c r="G860">
        <f>Table1[[#This Row],[price]]*Table1[[#This Row],[units_sold]]</f>
        <v>70</v>
      </c>
      <c r="H860" t="str" cm="1">
        <f t="array" ref="H8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60" t="s">
        <v>14088</v>
      </c>
      <c r="J860" s="28">
        <v>5</v>
      </c>
      <c r="K860" s="35" t="str" cm="1">
        <f t="array" ref="K8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860" s="29">
        <v>2</v>
      </c>
      <c r="M860" s="29">
        <v>2</v>
      </c>
      <c r="N860" s="29">
        <v>0</v>
      </c>
      <c r="O860" s="29">
        <v>0</v>
      </c>
      <c r="P860" s="29">
        <v>0</v>
      </c>
      <c r="Q860" s="30">
        <v>0</v>
      </c>
      <c r="R860">
        <v>0</v>
      </c>
      <c r="S860">
        <v>0</v>
      </c>
      <c r="T860">
        <v>0</v>
      </c>
      <c r="U860">
        <v>0</v>
      </c>
      <c r="V860" t="s">
        <v>576</v>
      </c>
      <c r="W860" t="s">
        <v>4024</v>
      </c>
      <c r="X860" t="s">
        <v>36</v>
      </c>
      <c r="Y860">
        <v>2</v>
      </c>
      <c r="Z860">
        <v>0</v>
      </c>
      <c r="AA860">
        <v>21</v>
      </c>
      <c r="AB860" t="str" cm="1">
        <f t="array" ref="AB8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60">
        <v>50</v>
      </c>
      <c r="AE860" t="s">
        <v>37</v>
      </c>
      <c r="AF860" t="s">
        <v>2686</v>
      </c>
      <c r="AG860">
        <v>46</v>
      </c>
      <c r="AH860">
        <v>3.6086956520000002</v>
      </c>
      <c r="AI860" s="37" t="str" cm="1">
        <f t="array" ref="AI8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60">
        <v>0</v>
      </c>
      <c r="AK860" t="s">
        <v>2687</v>
      </c>
      <c r="AL860" s="17" t="s">
        <v>14932</v>
      </c>
    </row>
    <row r="861" spans="1:38" x14ac:dyDescent="0.3">
      <c r="A861">
        <v>860</v>
      </c>
      <c r="B861" t="s">
        <v>2688</v>
      </c>
      <c r="C861">
        <v>8</v>
      </c>
      <c r="D861">
        <v>25</v>
      </c>
      <c r="E861">
        <v>17</v>
      </c>
      <c r="F861">
        <v>100</v>
      </c>
      <c r="G861">
        <f>Table1[[#This Row],[price]]*Table1[[#This Row],[units_sold]]</f>
        <v>800</v>
      </c>
      <c r="H861" t="str" cm="1">
        <f t="array" ref="H8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61" t="s">
        <v>14089</v>
      </c>
      <c r="J861" s="28">
        <v>4</v>
      </c>
      <c r="K861" s="35" t="str" cm="1">
        <f t="array" ref="K8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61" s="29">
        <v>55</v>
      </c>
      <c r="M861" s="29">
        <v>30</v>
      </c>
      <c r="N861" s="29">
        <v>9</v>
      </c>
      <c r="O861" s="29">
        <v>7</v>
      </c>
      <c r="P861" s="29">
        <v>4</v>
      </c>
      <c r="Q861" s="30">
        <v>5</v>
      </c>
      <c r="R861">
        <v>0</v>
      </c>
      <c r="S861">
        <v>0</v>
      </c>
      <c r="T861">
        <v>0</v>
      </c>
      <c r="U861">
        <v>0</v>
      </c>
      <c r="V861" t="s">
        <v>70</v>
      </c>
      <c r="W861" t="s">
        <v>52</v>
      </c>
      <c r="X861" t="s">
        <v>36</v>
      </c>
      <c r="Y861">
        <v>2</v>
      </c>
      <c r="Z861">
        <v>0</v>
      </c>
      <c r="AA861">
        <v>43</v>
      </c>
      <c r="AB861" t="str" cm="1">
        <f t="array" ref="AB8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61">
        <v>50</v>
      </c>
      <c r="AE861" t="s">
        <v>37</v>
      </c>
      <c r="AF861" t="s">
        <v>2689</v>
      </c>
      <c r="AG861">
        <v>2199</v>
      </c>
      <c r="AH861">
        <v>4.1068667579999998</v>
      </c>
      <c r="AI861" s="37" t="str" cm="1">
        <f t="array" ref="AI8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61">
        <v>0</v>
      </c>
      <c r="AK861" t="s">
        <v>2690</v>
      </c>
      <c r="AL861" s="18" t="s">
        <v>14933</v>
      </c>
    </row>
    <row r="862" spans="1:38" x14ac:dyDescent="0.3">
      <c r="A862">
        <v>861</v>
      </c>
      <c r="B862" t="s">
        <v>2691</v>
      </c>
      <c r="C862">
        <v>8</v>
      </c>
      <c r="D862">
        <v>7</v>
      </c>
      <c r="E862">
        <v>-1</v>
      </c>
      <c r="F862">
        <v>1000</v>
      </c>
      <c r="G862">
        <f>Table1[[#This Row],[price]]*Table1[[#This Row],[units_sold]]</f>
        <v>8000</v>
      </c>
      <c r="H862" t="str" cm="1">
        <f t="array" ref="H8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62" t="s">
        <v>14088</v>
      </c>
      <c r="J862" s="28">
        <v>4.22</v>
      </c>
      <c r="K862" s="35" t="str" cm="1">
        <f t="array" ref="K8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62" s="29">
        <v>124</v>
      </c>
      <c r="M862" s="29">
        <v>75</v>
      </c>
      <c r="N862" s="29">
        <v>25</v>
      </c>
      <c r="O862" s="29">
        <v>8</v>
      </c>
      <c r="P862" s="29">
        <v>8</v>
      </c>
      <c r="Q862" s="30">
        <v>8</v>
      </c>
      <c r="R862">
        <v>0</v>
      </c>
      <c r="S862">
        <v>0</v>
      </c>
      <c r="T862">
        <v>0</v>
      </c>
      <c r="U862">
        <v>0</v>
      </c>
      <c r="V862" t="s">
        <v>576</v>
      </c>
      <c r="W862" t="s">
        <v>52</v>
      </c>
      <c r="X862" t="s">
        <v>36</v>
      </c>
      <c r="Y862">
        <v>3</v>
      </c>
      <c r="Z862">
        <v>0</v>
      </c>
      <c r="AA862">
        <v>43</v>
      </c>
      <c r="AB862" t="str" cm="1">
        <f t="array" ref="AB8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62">
        <v>50</v>
      </c>
      <c r="AD862">
        <v>1</v>
      </c>
      <c r="AE862" t="s">
        <v>37</v>
      </c>
      <c r="AF862" t="s">
        <v>2692</v>
      </c>
      <c r="AG862">
        <v>3950</v>
      </c>
      <c r="AH862">
        <v>4.0574683540000001</v>
      </c>
      <c r="AI862" s="37" t="str" cm="1">
        <f t="array" ref="AI8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62">
        <v>0</v>
      </c>
      <c r="AK862" t="s">
        <v>2693</v>
      </c>
      <c r="AL862" s="17" t="s">
        <v>14934</v>
      </c>
    </row>
    <row r="863" spans="1:38" x14ac:dyDescent="0.3">
      <c r="A863">
        <v>862</v>
      </c>
      <c r="B863" t="s">
        <v>2694</v>
      </c>
      <c r="C863">
        <v>15</v>
      </c>
      <c r="D863">
        <v>13</v>
      </c>
      <c r="E863">
        <v>-2</v>
      </c>
      <c r="F863">
        <v>5000</v>
      </c>
      <c r="G863">
        <f>Table1[[#This Row],[price]]*Table1[[#This Row],[units_sold]]</f>
        <v>75000</v>
      </c>
      <c r="H863" t="str" cm="1">
        <f t="array" ref="H8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63" t="s">
        <v>14088</v>
      </c>
      <c r="J863" s="28">
        <v>3.51</v>
      </c>
      <c r="K863" s="35" t="str" cm="1">
        <f t="array" ref="K8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63" s="29">
        <v>1257</v>
      </c>
      <c r="M863" s="29">
        <v>498</v>
      </c>
      <c r="N863" s="29">
        <v>220</v>
      </c>
      <c r="O863" s="29">
        <v>197</v>
      </c>
      <c r="P863" s="29">
        <v>108</v>
      </c>
      <c r="Q863" s="30">
        <v>234</v>
      </c>
      <c r="R863">
        <v>0</v>
      </c>
      <c r="S863">
        <v>0</v>
      </c>
      <c r="T863">
        <v>0</v>
      </c>
      <c r="U863">
        <v>0</v>
      </c>
      <c r="V863" t="s">
        <v>100</v>
      </c>
      <c r="W863" t="s">
        <v>52</v>
      </c>
      <c r="X863" t="s">
        <v>36</v>
      </c>
      <c r="Y863">
        <v>4</v>
      </c>
      <c r="Z863">
        <v>0</v>
      </c>
      <c r="AA863">
        <v>42</v>
      </c>
      <c r="AB863" t="str" cm="1">
        <f t="array" ref="AB8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63">
        <v>50</v>
      </c>
      <c r="AE863" t="s">
        <v>37</v>
      </c>
      <c r="AF863" t="s">
        <v>2695</v>
      </c>
      <c r="AG863">
        <v>19184</v>
      </c>
      <c r="AH863">
        <v>4.4710175149999998</v>
      </c>
      <c r="AI863" s="37" t="str" cm="1">
        <f t="array" ref="AI8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63">
        <v>0</v>
      </c>
      <c r="AK863" t="s">
        <v>2696</v>
      </c>
      <c r="AL863" s="18" t="s">
        <v>14935</v>
      </c>
    </row>
    <row r="864" spans="1:38" x14ac:dyDescent="0.3">
      <c r="A864">
        <v>863</v>
      </c>
      <c r="B864" t="s">
        <v>2697</v>
      </c>
      <c r="C864">
        <v>14</v>
      </c>
      <c r="D864">
        <v>27</v>
      </c>
      <c r="E864">
        <v>13</v>
      </c>
      <c r="F864">
        <v>5000</v>
      </c>
      <c r="G864">
        <f>Table1[[#This Row],[price]]*Table1[[#This Row],[units_sold]]</f>
        <v>70000</v>
      </c>
      <c r="H864" t="str" cm="1">
        <f t="array" ref="H8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64" t="s">
        <v>14088</v>
      </c>
      <c r="J864" s="28">
        <v>3.52</v>
      </c>
      <c r="K864" s="35" t="str" cm="1">
        <f t="array" ref="K8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64" s="29">
        <v>1442</v>
      </c>
      <c r="M864" s="29">
        <v>573</v>
      </c>
      <c r="N864" s="29">
        <v>250</v>
      </c>
      <c r="O864" s="29">
        <v>227</v>
      </c>
      <c r="P864" s="29">
        <v>139</v>
      </c>
      <c r="Q864" s="30">
        <v>253</v>
      </c>
      <c r="R864">
        <v>0</v>
      </c>
      <c r="S864">
        <v>0</v>
      </c>
      <c r="T864">
        <v>0</v>
      </c>
      <c r="U864">
        <v>0</v>
      </c>
      <c r="V864" t="s">
        <v>70</v>
      </c>
      <c r="W864" t="s">
        <v>35</v>
      </c>
      <c r="X864" t="s">
        <v>36</v>
      </c>
      <c r="Y864">
        <v>4</v>
      </c>
      <c r="Z864">
        <v>0</v>
      </c>
      <c r="AA864">
        <v>43</v>
      </c>
      <c r="AB864" t="str" cm="1">
        <f t="array" ref="AB8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64">
        <v>50</v>
      </c>
      <c r="AD864">
        <v>1</v>
      </c>
      <c r="AE864" t="s">
        <v>37</v>
      </c>
      <c r="AF864" t="s">
        <v>2698</v>
      </c>
      <c r="AG864">
        <v>7874</v>
      </c>
      <c r="AH864">
        <v>3.9599949200000002</v>
      </c>
      <c r="AI864" s="37" t="str" cm="1">
        <f t="array" ref="AI8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64">
        <v>0</v>
      </c>
      <c r="AK864" t="s">
        <v>2699</v>
      </c>
      <c r="AL864" s="17" t="s">
        <v>14936</v>
      </c>
    </row>
    <row r="865" spans="1:38" x14ac:dyDescent="0.3">
      <c r="A865">
        <v>864</v>
      </c>
      <c r="B865" t="s">
        <v>2367</v>
      </c>
      <c r="C865">
        <v>13</v>
      </c>
      <c r="D865">
        <v>11</v>
      </c>
      <c r="E865">
        <v>-2</v>
      </c>
      <c r="F865">
        <v>20000</v>
      </c>
      <c r="G865">
        <f>Table1[[#This Row],[price]]*Table1[[#This Row],[units_sold]]</f>
        <v>260000</v>
      </c>
      <c r="H865" t="str" cm="1">
        <f t="array" ref="H8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865" t="s">
        <v>14089</v>
      </c>
      <c r="J865" s="28">
        <v>2.97</v>
      </c>
      <c r="K865" s="35" t="str" cm="1">
        <f t="array" ref="K8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865" s="29">
        <v>2191</v>
      </c>
      <c r="M865" s="29">
        <v>603</v>
      </c>
      <c r="N865" s="29">
        <v>321</v>
      </c>
      <c r="O865" s="29">
        <v>343</v>
      </c>
      <c r="P865" s="29">
        <v>263</v>
      </c>
      <c r="Q865" s="30">
        <v>661</v>
      </c>
      <c r="R865">
        <v>0</v>
      </c>
      <c r="S865">
        <v>0</v>
      </c>
      <c r="T865">
        <v>0</v>
      </c>
      <c r="U865">
        <v>0</v>
      </c>
      <c r="V865" t="s">
        <v>42</v>
      </c>
      <c r="W865" t="s">
        <v>35</v>
      </c>
      <c r="X865" t="s">
        <v>36</v>
      </c>
      <c r="Y865">
        <v>3</v>
      </c>
      <c r="Z865">
        <v>0</v>
      </c>
      <c r="AA865">
        <v>35</v>
      </c>
      <c r="AB865" t="str" cm="1">
        <f t="array" ref="AB8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65">
        <v>50</v>
      </c>
      <c r="AE865" t="s">
        <v>37</v>
      </c>
      <c r="AF865" t="s">
        <v>53</v>
      </c>
      <c r="AG865">
        <v>14482</v>
      </c>
      <c r="AH865">
        <v>4.0015881780000004</v>
      </c>
      <c r="AI865" s="37" t="str" cm="1">
        <f t="array" ref="AI8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65">
        <v>0</v>
      </c>
      <c r="AK865" t="s">
        <v>2700</v>
      </c>
      <c r="AL865" s="18" t="s">
        <v>14830</v>
      </c>
    </row>
    <row r="866" spans="1:38" x14ac:dyDescent="0.3">
      <c r="A866">
        <v>865</v>
      </c>
      <c r="B866" t="s">
        <v>689</v>
      </c>
      <c r="C866">
        <v>4.83</v>
      </c>
      <c r="D866">
        <v>51</v>
      </c>
      <c r="E866">
        <v>46.17</v>
      </c>
      <c r="F866">
        <v>50</v>
      </c>
      <c r="G866">
        <f>Table1[[#This Row],[price]]*Table1[[#This Row],[units_sold]]</f>
        <v>241.5</v>
      </c>
      <c r="H866" t="str" cm="1">
        <f t="array" ref="H8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66" t="s">
        <v>14089</v>
      </c>
      <c r="J866" s="28">
        <v>2</v>
      </c>
      <c r="K866" s="35" t="str" cm="1">
        <f t="array" ref="K8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866" s="29">
        <v>1</v>
      </c>
      <c r="M866" s="29">
        <v>0</v>
      </c>
      <c r="N866" s="29">
        <v>0</v>
      </c>
      <c r="O866" s="29">
        <v>0</v>
      </c>
      <c r="P866" s="29">
        <v>1</v>
      </c>
      <c r="Q866" s="30">
        <v>0</v>
      </c>
      <c r="R866">
        <v>0</v>
      </c>
      <c r="S866">
        <v>0</v>
      </c>
      <c r="T866">
        <v>0</v>
      </c>
      <c r="U866">
        <v>0</v>
      </c>
      <c r="V866" t="s">
        <v>34</v>
      </c>
      <c r="W866" t="s">
        <v>43</v>
      </c>
      <c r="X866" t="s">
        <v>36</v>
      </c>
      <c r="Y866">
        <v>1</v>
      </c>
      <c r="Z866">
        <v>0</v>
      </c>
      <c r="AA866">
        <v>39</v>
      </c>
      <c r="AB866" t="str" cm="1">
        <f t="array" ref="AB8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66">
        <v>50</v>
      </c>
      <c r="AD866">
        <v>1</v>
      </c>
      <c r="AE866" t="s">
        <v>396</v>
      </c>
      <c r="AF866" t="s">
        <v>690</v>
      </c>
      <c r="AG866">
        <v>57</v>
      </c>
      <c r="AH866">
        <v>3.8245614040000002</v>
      </c>
      <c r="AI866" s="37" t="str" cm="1">
        <f t="array" ref="AI8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66">
        <v>0</v>
      </c>
      <c r="AK866" t="s">
        <v>691</v>
      </c>
      <c r="AL866" s="17" t="s">
        <v>14308</v>
      </c>
    </row>
    <row r="867" spans="1:38" x14ac:dyDescent="0.3">
      <c r="A867">
        <v>866</v>
      </c>
      <c r="B867" t="s">
        <v>2701</v>
      </c>
      <c r="C867">
        <v>6</v>
      </c>
      <c r="D867">
        <v>7</v>
      </c>
      <c r="E867">
        <v>1</v>
      </c>
      <c r="F867">
        <v>100</v>
      </c>
      <c r="G867">
        <f>Table1[[#This Row],[price]]*Table1[[#This Row],[units_sold]]</f>
        <v>600</v>
      </c>
      <c r="H867" t="str" cm="1">
        <f t="array" ref="H8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67" t="s">
        <v>14089</v>
      </c>
      <c r="J867" s="28">
        <v>4</v>
      </c>
      <c r="K867" s="35" t="str" cm="1">
        <f t="array" ref="K8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67" s="29">
        <v>2</v>
      </c>
      <c r="M867" s="29">
        <v>1</v>
      </c>
      <c r="N867" s="29">
        <v>0</v>
      </c>
      <c r="O867" s="29">
        <v>1</v>
      </c>
      <c r="P867" s="29">
        <v>0</v>
      </c>
      <c r="Q867" s="30">
        <v>0</v>
      </c>
      <c r="R867">
        <v>0</v>
      </c>
      <c r="S867">
        <v>0</v>
      </c>
      <c r="T867">
        <v>0</v>
      </c>
      <c r="U867">
        <v>0</v>
      </c>
      <c r="V867" t="s">
        <v>70</v>
      </c>
      <c r="W867" t="s">
        <v>52</v>
      </c>
      <c r="X867" t="s">
        <v>36</v>
      </c>
      <c r="Y867">
        <v>2</v>
      </c>
      <c r="Z867">
        <v>0</v>
      </c>
      <c r="AA867">
        <v>44</v>
      </c>
      <c r="AB867" t="str" cm="1">
        <f t="array" ref="AB8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67">
        <v>50</v>
      </c>
      <c r="AE867" t="s">
        <v>37</v>
      </c>
      <c r="AF867" t="s">
        <v>2702</v>
      </c>
      <c r="AG867">
        <v>102568</v>
      </c>
      <c r="AH867">
        <v>4.0510490600000004</v>
      </c>
      <c r="AI867" s="37" t="str" cm="1">
        <f t="array" ref="AI8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67">
        <v>0</v>
      </c>
      <c r="AK867" t="s">
        <v>2703</v>
      </c>
      <c r="AL867" s="18" t="s">
        <v>14937</v>
      </c>
    </row>
    <row r="868" spans="1:38" x14ac:dyDescent="0.3">
      <c r="A868">
        <v>867</v>
      </c>
      <c r="B868" t="s">
        <v>2704</v>
      </c>
      <c r="C868">
        <v>11</v>
      </c>
      <c r="D868">
        <v>10</v>
      </c>
      <c r="E868">
        <v>-1</v>
      </c>
      <c r="F868">
        <v>5000</v>
      </c>
      <c r="G868">
        <f>Table1[[#This Row],[price]]*Table1[[#This Row],[units_sold]]</f>
        <v>55000</v>
      </c>
      <c r="H868" t="str" cm="1">
        <f t="array" ref="H8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68" t="s">
        <v>14088</v>
      </c>
      <c r="J868" s="28">
        <v>4.34</v>
      </c>
      <c r="K868" s="35" t="str" cm="1">
        <f t="array" ref="K8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68" s="29">
        <v>728</v>
      </c>
      <c r="M868" s="29">
        <v>456</v>
      </c>
      <c r="N868" s="29">
        <v>148</v>
      </c>
      <c r="O868" s="29">
        <v>72</v>
      </c>
      <c r="P868" s="29">
        <v>20</v>
      </c>
      <c r="Q868" s="30">
        <v>32</v>
      </c>
      <c r="R868">
        <v>1</v>
      </c>
      <c r="S868">
        <v>0</v>
      </c>
      <c r="T868">
        <v>1</v>
      </c>
      <c r="U868">
        <v>0</v>
      </c>
      <c r="V868" t="s">
        <v>64</v>
      </c>
      <c r="W868" t="s">
        <v>43</v>
      </c>
      <c r="X868" t="s">
        <v>36</v>
      </c>
      <c r="Y868">
        <v>2</v>
      </c>
      <c r="Z868">
        <v>0</v>
      </c>
      <c r="AA868">
        <v>20</v>
      </c>
      <c r="AB868" t="str" cm="1">
        <f t="array" ref="AB8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68">
        <v>50</v>
      </c>
      <c r="AE868" t="s">
        <v>37</v>
      </c>
      <c r="AF868" t="s">
        <v>2705</v>
      </c>
      <c r="AG868">
        <v>8500</v>
      </c>
      <c r="AH868">
        <v>4.081176471</v>
      </c>
      <c r="AI868" s="37" t="str" cm="1">
        <f t="array" ref="AI8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68">
        <v>0</v>
      </c>
      <c r="AK868" t="s">
        <v>2706</v>
      </c>
      <c r="AL868" s="17" t="s">
        <v>14938</v>
      </c>
    </row>
    <row r="869" spans="1:38" x14ac:dyDescent="0.3">
      <c r="A869">
        <v>868</v>
      </c>
      <c r="B869" t="s">
        <v>2707</v>
      </c>
      <c r="C869">
        <v>8</v>
      </c>
      <c r="D869">
        <v>7</v>
      </c>
      <c r="E869">
        <v>-1</v>
      </c>
      <c r="F869">
        <v>1000</v>
      </c>
      <c r="G869">
        <f>Table1[[#This Row],[price]]*Table1[[#This Row],[units_sold]]</f>
        <v>8000</v>
      </c>
      <c r="H869" t="str" cm="1">
        <f t="array" ref="H8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69" t="s">
        <v>14088</v>
      </c>
      <c r="J869" s="28">
        <v>3.6</v>
      </c>
      <c r="K869" s="35" t="str" cm="1">
        <f t="array" ref="K8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69" s="29">
        <v>141</v>
      </c>
      <c r="M869" s="29">
        <v>64</v>
      </c>
      <c r="N869" s="29">
        <v>22</v>
      </c>
      <c r="O869" s="29">
        <v>19</v>
      </c>
      <c r="P869" s="29">
        <v>7</v>
      </c>
      <c r="Q869" s="30">
        <v>29</v>
      </c>
      <c r="R869">
        <v>0</v>
      </c>
      <c r="S869">
        <v>0</v>
      </c>
      <c r="T869">
        <v>0</v>
      </c>
      <c r="U869">
        <v>0</v>
      </c>
      <c r="V869" t="s">
        <v>144</v>
      </c>
      <c r="W869" t="s">
        <v>52</v>
      </c>
      <c r="X869" t="s">
        <v>36</v>
      </c>
      <c r="Y869">
        <v>3</v>
      </c>
      <c r="Z869">
        <v>0</v>
      </c>
      <c r="AA869">
        <v>24</v>
      </c>
      <c r="AB869" t="str" cm="1">
        <f t="array" ref="AB8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69">
        <v>50</v>
      </c>
      <c r="AD869">
        <v>1</v>
      </c>
      <c r="AE869" t="s">
        <v>37</v>
      </c>
      <c r="AF869" t="s">
        <v>2284</v>
      </c>
      <c r="AG869">
        <v>3771</v>
      </c>
      <c r="AH869">
        <v>3.8814638029999999</v>
      </c>
      <c r="AI869" s="37" t="str" cm="1">
        <f t="array" ref="AI8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69">
        <v>0</v>
      </c>
      <c r="AK869" t="s">
        <v>2709</v>
      </c>
      <c r="AL869" s="18" t="s">
        <v>14939</v>
      </c>
    </row>
    <row r="870" spans="1:38" x14ac:dyDescent="0.3">
      <c r="A870">
        <v>869</v>
      </c>
      <c r="B870" t="s">
        <v>2710</v>
      </c>
      <c r="C870">
        <v>7</v>
      </c>
      <c r="D870">
        <v>6</v>
      </c>
      <c r="E870">
        <v>-1</v>
      </c>
      <c r="F870">
        <v>1000</v>
      </c>
      <c r="G870">
        <f>Table1[[#This Row],[price]]*Table1[[#This Row],[units_sold]]</f>
        <v>7000</v>
      </c>
      <c r="H870" t="str" cm="1">
        <f t="array" ref="H8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70" t="s">
        <v>14088</v>
      </c>
      <c r="J870" s="28">
        <v>4.16</v>
      </c>
      <c r="K870" s="35" t="str" cm="1">
        <f t="array" ref="K8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70" s="29">
        <v>129</v>
      </c>
      <c r="M870" s="29">
        <v>72</v>
      </c>
      <c r="N870" s="29">
        <v>26</v>
      </c>
      <c r="O870" s="29">
        <v>17</v>
      </c>
      <c r="P870" s="29">
        <v>7</v>
      </c>
      <c r="Q870" s="30">
        <v>7</v>
      </c>
      <c r="R870">
        <v>0</v>
      </c>
      <c r="S870">
        <v>0</v>
      </c>
      <c r="T870">
        <v>0</v>
      </c>
      <c r="U870">
        <v>0</v>
      </c>
      <c r="V870" t="s">
        <v>70</v>
      </c>
      <c r="W870" t="s">
        <v>43</v>
      </c>
      <c r="X870" t="s">
        <v>36</v>
      </c>
      <c r="Y870">
        <v>2</v>
      </c>
      <c r="Z870">
        <v>0</v>
      </c>
      <c r="AA870">
        <v>73</v>
      </c>
      <c r="AB870" t="str" cm="1">
        <f t="array" ref="AB8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870">
        <v>50</v>
      </c>
      <c r="AD870">
        <v>1</v>
      </c>
      <c r="AE870" t="s">
        <v>37</v>
      </c>
      <c r="AF870" t="s">
        <v>2711</v>
      </c>
      <c r="AG870">
        <v>941</v>
      </c>
      <c r="AH870">
        <v>4.2040382569999997</v>
      </c>
      <c r="AI870" s="37" t="str" cm="1">
        <f t="array" ref="AI8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70">
        <v>0</v>
      </c>
      <c r="AK870" t="s">
        <v>2712</v>
      </c>
      <c r="AL870" s="17" t="s">
        <v>14940</v>
      </c>
    </row>
    <row r="871" spans="1:38" x14ac:dyDescent="0.3">
      <c r="A871">
        <v>870</v>
      </c>
      <c r="B871" t="s">
        <v>1050</v>
      </c>
      <c r="C871">
        <v>9</v>
      </c>
      <c r="D871">
        <v>8</v>
      </c>
      <c r="E871">
        <v>-1</v>
      </c>
      <c r="F871">
        <v>100</v>
      </c>
      <c r="G871">
        <f>Table1[[#This Row],[price]]*Table1[[#This Row],[units_sold]]</f>
        <v>900</v>
      </c>
      <c r="H871" t="str" cm="1">
        <f t="array" ref="H8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71" t="s">
        <v>14089</v>
      </c>
      <c r="J871" s="28">
        <v>3.18</v>
      </c>
      <c r="K871" s="35" t="str" cm="1">
        <f t="array" ref="K8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71" s="29">
        <v>72</v>
      </c>
      <c r="M871" s="29">
        <v>17</v>
      </c>
      <c r="N871" s="29">
        <v>19</v>
      </c>
      <c r="O871" s="29">
        <v>12</v>
      </c>
      <c r="P871" s="29">
        <v>8</v>
      </c>
      <c r="Q871" s="30">
        <v>16</v>
      </c>
      <c r="R871">
        <v>0</v>
      </c>
      <c r="S871">
        <v>0</v>
      </c>
      <c r="T871">
        <v>0</v>
      </c>
      <c r="U871">
        <v>0</v>
      </c>
      <c r="V871" t="s">
        <v>100</v>
      </c>
      <c r="W871" t="s">
        <v>52</v>
      </c>
      <c r="X871" t="s">
        <v>36</v>
      </c>
      <c r="Y871">
        <v>3</v>
      </c>
      <c r="Z871">
        <v>0</v>
      </c>
      <c r="AA871">
        <v>26</v>
      </c>
      <c r="AB871" t="str" cm="1">
        <f t="array" ref="AB8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71">
        <v>50</v>
      </c>
      <c r="AE871" t="s">
        <v>37</v>
      </c>
      <c r="AF871" t="s">
        <v>1051</v>
      </c>
      <c r="AG871">
        <v>288</v>
      </c>
      <c r="AH871">
        <v>3.7291666669999999</v>
      </c>
      <c r="AI871" s="37" t="str" cm="1">
        <f t="array" ref="AI8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71">
        <v>0</v>
      </c>
      <c r="AK871" t="s">
        <v>1052</v>
      </c>
      <c r="AL871" s="18" t="s">
        <v>14416</v>
      </c>
    </row>
    <row r="872" spans="1:38" x14ac:dyDescent="0.3">
      <c r="A872">
        <v>871</v>
      </c>
      <c r="B872" t="s">
        <v>424</v>
      </c>
      <c r="C872">
        <v>2</v>
      </c>
      <c r="D872">
        <v>2</v>
      </c>
      <c r="E872">
        <v>0</v>
      </c>
      <c r="F872">
        <v>5000</v>
      </c>
      <c r="G872">
        <f>Table1[[#This Row],[price]]*Table1[[#This Row],[units_sold]]</f>
        <v>10000</v>
      </c>
      <c r="H872" t="str" cm="1">
        <f t="array" ref="H8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72" t="s">
        <v>14089</v>
      </c>
      <c r="J872" s="28">
        <v>3.89</v>
      </c>
      <c r="K872" s="35" t="str" cm="1">
        <f t="array" ref="K8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72" s="29">
        <v>496</v>
      </c>
      <c r="M872" s="29">
        <v>254</v>
      </c>
      <c r="N872" s="29">
        <v>80</v>
      </c>
      <c r="O872" s="29">
        <v>72</v>
      </c>
      <c r="P872" s="29">
        <v>33</v>
      </c>
      <c r="Q872" s="30">
        <v>57</v>
      </c>
      <c r="R872">
        <v>0</v>
      </c>
      <c r="S872">
        <v>0</v>
      </c>
      <c r="T872">
        <v>0</v>
      </c>
      <c r="U872">
        <v>0</v>
      </c>
      <c r="V872" t="s">
        <v>42</v>
      </c>
      <c r="W872" t="s">
        <v>52</v>
      </c>
      <c r="X872" t="s">
        <v>36</v>
      </c>
      <c r="Y872">
        <v>1</v>
      </c>
      <c r="Z872">
        <v>0</v>
      </c>
      <c r="AA872">
        <v>35</v>
      </c>
      <c r="AB872" t="str" cm="1">
        <f t="array" ref="AB8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72">
        <v>50</v>
      </c>
      <c r="AD872">
        <v>1</v>
      </c>
      <c r="AE872" t="s">
        <v>37</v>
      </c>
      <c r="AF872" t="s">
        <v>1934</v>
      </c>
      <c r="AG872">
        <v>14095</v>
      </c>
      <c r="AH872">
        <v>4.0896771899999997</v>
      </c>
      <c r="AI872" s="37" t="str" cm="1">
        <f t="array" ref="AI8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72">
        <v>0</v>
      </c>
      <c r="AK872" t="s">
        <v>2713</v>
      </c>
      <c r="AL872" s="17" t="s">
        <v>14231</v>
      </c>
    </row>
    <row r="873" spans="1:38" x14ac:dyDescent="0.3">
      <c r="A873">
        <v>872</v>
      </c>
      <c r="B873" t="s">
        <v>2714</v>
      </c>
      <c r="C873">
        <v>8</v>
      </c>
      <c r="D873">
        <v>7</v>
      </c>
      <c r="E873">
        <v>-1</v>
      </c>
      <c r="F873">
        <v>10000</v>
      </c>
      <c r="G873">
        <f>Table1[[#This Row],[price]]*Table1[[#This Row],[units_sold]]</f>
        <v>80000</v>
      </c>
      <c r="H873" t="str" cm="1">
        <f t="array" ref="H8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73" t="s">
        <v>14088</v>
      </c>
      <c r="J873" s="28">
        <v>4.01</v>
      </c>
      <c r="K873" s="35" t="str" cm="1">
        <f t="array" ref="K8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73" s="29">
        <v>2543</v>
      </c>
      <c r="M873" s="29">
        <v>1315</v>
      </c>
      <c r="N873" s="29">
        <v>482</v>
      </c>
      <c r="O873" s="29">
        <v>383</v>
      </c>
      <c r="P873" s="29">
        <v>180</v>
      </c>
      <c r="Q873" s="30">
        <v>183</v>
      </c>
      <c r="R873">
        <v>0</v>
      </c>
      <c r="S873">
        <v>0</v>
      </c>
      <c r="T873">
        <v>0</v>
      </c>
      <c r="U873">
        <v>0</v>
      </c>
      <c r="V873" t="s">
        <v>70</v>
      </c>
      <c r="W873" t="s">
        <v>35</v>
      </c>
      <c r="X873" t="s">
        <v>36</v>
      </c>
      <c r="Y873">
        <v>2</v>
      </c>
      <c r="Z873">
        <v>0</v>
      </c>
      <c r="AA873">
        <v>40</v>
      </c>
      <c r="AB873" t="str" cm="1">
        <f t="array" ref="AB8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73">
        <v>50</v>
      </c>
      <c r="AE873" t="s">
        <v>37</v>
      </c>
      <c r="AF873" t="s">
        <v>1974</v>
      </c>
      <c r="AG873">
        <v>110548</v>
      </c>
      <c r="AH873">
        <v>4.1436660999999999</v>
      </c>
      <c r="AI873" s="37" t="str" cm="1">
        <f t="array" ref="AI8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73">
        <v>1</v>
      </c>
      <c r="AK873" t="s">
        <v>2716</v>
      </c>
      <c r="AL873" s="18" t="s">
        <v>14941</v>
      </c>
    </row>
    <row r="874" spans="1:38" x14ac:dyDescent="0.3">
      <c r="A874">
        <v>873</v>
      </c>
      <c r="B874" t="s">
        <v>2717</v>
      </c>
      <c r="C874">
        <v>8</v>
      </c>
      <c r="D874">
        <v>7</v>
      </c>
      <c r="E874">
        <v>-1</v>
      </c>
      <c r="F874">
        <v>1000</v>
      </c>
      <c r="G874">
        <f>Table1[[#This Row],[price]]*Table1[[#This Row],[units_sold]]</f>
        <v>8000</v>
      </c>
      <c r="H874" t="str" cm="1">
        <f t="array" ref="H8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74" t="s">
        <v>14089</v>
      </c>
      <c r="J874" s="28">
        <v>3.63</v>
      </c>
      <c r="K874" s="35" t="str" cm="1">
        <f t="array" ref="K8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74" s="29">
        <v>161</v>
      </c>
      <c r="M874" s="29">
        <v>64</v>
      </c>
      <c r="N874" s="29">
        <v>31</v>
      </c>
      <c r="O874" s="29">
        <v>30</v>
      </c>
      <c r="P874" s="29">
        <v>14</v>
      </c>
      <c r="Q874" s="30">
        <v>22</v>
      </c>
      <c r="R874">
        <v>0</v>
      </c>
      <c r="S874">
        <v>0</v>
      </c>
      <c r="T874">
        <v>0</v>
      </c>
      <c r="U874">
        <v>0</v>
      </c>
      <c r="V874" t="s">
        <v>576</v>
      </c>
      <c r="W874" t="s">
        <v>52</v>
      </c>
      <c r="X874" t="s">
        <v>36</v>
      </c>
      <c r="Y874">
        <v>2</v>
      </c>
      <c r="Z874">
        <v>0</v>
      </c>
      <c r="AA874">
        <v>49</v>
      </c>
      <c r="AB874" t="str" cm="1">
        <f t="array" ref="AB8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74">
        <v>50</v>
      </c>
      <c r="AE874" t="s">
        <v>37</v>
      </c>
      <c r="AF874" t="s">
        <v>2719</v>
      </c>
      <c r="AG874">
        <v>1653</v>
      </c>
      <c r="AH874">
        <v>3.9733817299999998</v>
      </c>
      <c r="AI874" s="37" t="str" cm="1">
        <f t="array" ref="AI8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74">
        <v>0</v>
      </c>
      <c r="AK874" t="s">
        <v>2720</v>
      </c>
      <c r="AL874" s="17" t="s">
        <v>14942</v>
      </c>
    </row>
    <row r="875" spans="1:38" x14ac:dyDescent="0.3">
      <c r="A875">
        <v>874</v>
      </c>
      <c r="B875" t="s">
        <v>2721</v>
      </c>
      <c r="C875">
        <v>8</v>
      </c>
      <c r="D875">
        <v>7</v>
      </c>
      <c r="E875">
        <v>-1</v>
      </c>
      <c r="F875">
        <v>5000</v>
      </c>
      <c r="G875">
        <f>Table1[[#This Row],[price]]*Table1[[#This Row],[units_sold]]</f>
        <v>40000</v>
      </c>
      <c r="H875" t="str" cm="1">
        <f t="array" ref="H8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75" t="s">
        <v>14088</v>
      </c>
      <c r="J875" s="28">
        <v>4.1399999999999997</v>
      </c>
      <c r="K875" s="35" t="str" cm="1">
        <f t="array" ref="K8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75" s="29">
        <v>2737</v>
      </c>
      <c r="M875" s="29">
        <v>1582</v>
      </c>
      <c r="N875" s="29">
        <v>524</v>
      </c>
      <c r="O875" s="29">
        <v>278</v>
      </c>
      <c r="P875" s="29">
        <v>137</v>
      </c>
      <c r="Q875" s="30">
        <v>216</v>
      </c>
      <c r="R875">
        <v>0</v>
      </c>
      <c r="S875">
        <v>0</v>
      </c>
      <c r="T875">
        <v>0</v>
      </c>
      <c r="U875">
        <v>0</v>
      </c>
      <c r="V875" t="s">
        <v>144</v>
      </c>
      <c r="W875" t="s">
        <v>52</v>
      </c>
      <c r="X875" t="s">
        <v>36</v>
      </c>
      <c r="Y875">
        <v>3</v>
      </c>
      <c r="Z875">
        <v>0</v>
      </c>
      <c r="AA875">
        <v>36</v>
      </c>
      <c r="AB875" t="str" cm="1">
        <f t="array" ref="AB8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75">
        <v>50</v>
      </c>
      <c r="AD875">
        <v>1</v>
      </c>
      <c r="AE875" t="s">
        <v>37</v>
      </c>
      <c r="AF875" t="s">
        <v>2722</v>
      </c>
      <c r="AG875">
        <v>68339</v>
      </c>
      <c r="AH875">
        <v>4.2987459579999996</v>
      </c>
      <c r="AI875" s="37" t="str" cm="1">
        <f t="array" ref="AI8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75">
        <v>0</v>
      </c>
      <c r="AK875" t="s">
        <v>2723</v>
      </c>
      <c r="AL875" s="18" t="s">
        <v>14943</v>
      </c>
    </row>
    <row r="876" spans="1:38" x14ac:dyDescent="0.3">
      <c r="A876">
        <v>875</v>
      </c>
      <c r="B876" t="s">
        <v>2724</v>
      </c>
      <c r="C876">
        <v>18</v>
      </c>
      <c r="D876">
        <v>27</v>
      </c>
      <c r="E876">
        <v>9</v>
      </c>
      <c r="F876">
        <v>5000</v>
      </c>
      <c r="G876">
        <f>Table1[[#This Row],[price]]*Table1[[#This Row],[units_sold]]</f>
        <v>90000</v>
      </c>
      <c r="H876" t="str" cm="1">
        <f t="array" ref="H8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76" t="s">
        <v>14089</v>
      </c>
      <c r="J876" s="28">
        <v>4.03</v>
      </c>
      <c r="K876" s="35" t="str" cm="1">
        <f t="array" ref="K8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76" s="29">
        <v>1058</v>
      </c>
      <c r="M876" s="29">
        <v>539</v>
      </c>
      <c r="N876" s="29">
        <v>240</v>
      </c>
      <c r="O876" s="29">
        <v>132</v>
      </c>
      <c r="P876" s="29">
        <v>61</v>
      </c>
      <c r="Q876" s="30">
        <v>86</v>
      </c>
      <c r="R876">
        <v>0</v>
      </c>
      <c r="S876">
        <v>0</v>
      </c>
      <c r="T876">
        <v>0</v>
      </c>
      <c r="U876">
        <v>0</v>
      </c>
      <c r="V876" t="s">
        <v>64</v>
      </c>
      <c r="W876" t="s">
        <v>52</v>
      </c>
      <c r="X876" t="s">
        <v>36</v>
      </c>
      <c r="Y876">
        <v>5</v>
      </c>
      <c r="Z876">
        <v>0</v>
      </c>
      <c r="AA876">
        <v>41</v>
      </c>
      <c r="AB876" t="str" cm="1">
        <f t="array" ref="AB8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76">
        <v>50</v>
      </c>
      <c r="AE876" t="s">
        <v>37</v>
      </c>
      <c r="AF876" t="s">
        <v>2725</v>
      </c>
      <c r="AG876">
        <v>12348</v>
      </c>
      <c r="AH876">
        <v>3.7949465500000001</v>
      </c>
      <c r="AI876" s="37" t="str" cm="1">
        <f t="array" ref="AI8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76">
        <v>0</v>
      </c>
      <c r="AK876" t="s">
        <v>2726</v>
      </c>
      <c r="AL876" s="17" t="s">
        <v>14944</v>
      </c>
    </row>
    <row r="877" spans="1:38" x14ac:dyDescent="0.3">
      <c r="A877">
        <v>876</v>
      </c>
      <c r="B877" t="s">
        <v>2727</v>
      </c>
      <c r="C877">
        <v>11</v>
      </c>
      <c r="D877">
        <v>10</v>
      </c>
      <c r="E877">
        <v>-1</v>
      </c>
      <c r="F877">
        <v>20000</v>
      </c>
      <c r="G877">
        <f>Table1[[#This Row],[price]]*Table1[[#This Row],[units_sold]]</f>
        <v>220000</v>
      </c>
      <c r="H877" t="str" cm="1">
        <f t="array" ref="H8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877" t="s">
        <v>14089</v>
      </c>
      <c r="J877" s="28">
        <v>3.7</v>
      </c>
      <c r="K877" s="35" t="str" cm="1">
        <f t="array" ref="K8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77" s="29">
        <v>2682</v>
      </c>
      <c r="M877" s="29">
        <v>1194</v>
      </c>
      <c r="N877" s="29">
        <v>480</v>
      </c>
      <c r="O877" s="29">
        <v>401</v>
      </c>
      <c r="P877" s="29">
        <v>223</v>
      </c>
      <c r="Q877" s="30">
        <v>384</v>
      </c>
      <c r="R877">
        <v>0</v>
      </c>
      <c r="S877">
        <v>0</v>
      </c>
      <c r="T877">
        <v>0</v>
      </c>
      <c r="U877">
        <v>0</v>
      </c>
      <c r="V877" t="s">
        <v>281</v>
      </c>
      <c r="W877" t="s">
        <v>101</v>
      </c>
      <c r="X877" t="s">
        <v>36</v>
      </c>
      <c r="Y877">
        <v>3</v>
      </c>
      <c r="Z877">
        <v>0</v>
      </c>
      <c r="AA877">
        <v>35</v>
      </c>
      <c r="AB877" t="str" cm="1">
        <f t="array" ref="AB8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77">
        <v>50</v>
      </c>
      <c r="AE877" t="s">
        <v>37</v>
      </c>
      <c r="AF877" t="s">
        <v>320</v>
      </c>
      <c r="AG877">
        <v>12974</v>
      </c>
      <c r="AH877">
        <v>3.9657006319999999</v>
      </c>
      <c r="AI877" s="37" t="str" cm="1">
        <f t="array" ref="AI8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77">
        <v>0</v>
      </c>
      <c r="AK877" t="s">
        <v>2728</v>
      </c>
      <c r="AL877" s="18" t="s">
        <v>14945</v>
      </c>
    </row>
    <row r="878" spans="1:38" x14ac:dyDescent="0.3">
      <c r="A878">
        <v>877</v>
      </c>
      <c r="B878" t="s">
        <v>2729</v>
      </c>
      <c r="C878">
        <v>11</v>
      </c>
      <c r="D878">
        <v>83</v>
      </c>
      <c r="E878">
        <v>72</v>
      </c>
      <c r="F878">
        <v>20000</v>
      </c>
      <c r="G878">
        <f>Table1[[#This Row],[price]]*Table1[[#This Row],[units_sold]]</f>
        <v>220000</v>
      </c>
      <c r="H878" t="str" cm="1">
        <f t="array" ref="H8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878" t="s">
        <v>14088</v>
      </c>
      <c r="J878" s="28">
        <v>3.87</v>
      </c>
      <c r="K878" s="35" t="str" cm="1">
        <f t="array" ref="K8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78" s="29">
        <v>5719</v>
      </c>
      <c r="M878" s="29">
        <v>2720</v>
      </c>
      <c r="N878" s="29">
        <v>1171</v>
      </c>
      <c r="O878" s="29">
        <v>820</v>
      </c>
      <c r="P878" s="29">
        <v>408</v>
      </c>
      <c r="Q878" s="30">
        <v>600</v>
      </c>
      <c r="R878">
        <v>0</v>
      </c>
      <c r="S878">
        <v>0</v>
      </c>
      <c r="T878">
        <v>0</v>
      </c>
      <c r="U878">
        <v>0</v>
      </c>
      <c r="V878" t="s">
        <v>4024</v>
      </c>
      <c r="W878" t="s">
        <v>35</v>
      </c>
      <c r="X878" t="s">
        <v>36</v>
      </c>
      <c r="Y878">
        <v>2</v>
      </c>
      <c r="Z878">
        <v>0</v>
      </c>
      <c r="AA878">
        <v>38</v>
      </c>
      <c r="AB878" t="str" cm="1">
        <f t="array" ref="AB8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78">
        <v>50</v>
      </c>
      <c r="AE878" t="s">
        <v>37</v>
      </c>
      <c r="AF878" t="s">
        <v>1556</v>
      </c>
      <c r="AG878">
        <v>151914</v>
      </c>
      <c r="AH878">
        <v>4.1279210610000003</v>
      </c>
      <c r="AI878" s="37" t="str" cm="1">
        <f t="array" ref="AI8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78">
        <v>0</v>
      </c>
      <c r="AK878" t="s">
        <v>2730</v>
      </c>
      <c r="AL878" s="17" t="s">
        <v>14946</v>
      </c>
    </row>
    <row r="879" spans="1:38" x14ac:dyDescent="0.3">
      <c r="A879">
        <v>878</v>
      </c>
      <c r="B879" t="s">
        <v>2731</v>
      </c>
      <c r="C879">
        <v>4</v>
      </c>
      <c r="D879">
        <v>4</v>
      </c>
      <c r="E879">
        <v>0</v>
      </c>
      <c r="F879">
        <v>10000</v>
      </c>
      <c r="G879">
        <f>Table1[[#This Row],[price]]*Table1[[#This Row],[units_sold]]</f>
        <v>40000</v>
      </c>
      <c r="H879" t="str" cm="1">
        <f t="array" ref="H8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79" t="s">
        <v>14088</v>
      </c>
      <c r="J879" s="28">
        <v>4.03</v>
      </c>
      <c r="K879" s="35" t="str" cm="1">
        <f t="array" ref="K8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79" s="29">
        <v>2150</v>
      </c>
      <c r="M879" s="29">
        <v>1115</v>
      </c>
      <c r="N879" s="29">
        <v>445</v>
      </c>
      <c r="O879" s="29">
        <v>291</v>
      </c>
      <c r="P879" s="29">
        <v>144</v>
      </c>
      <c r="Q879" s="30">
        <v>155</v>
      </c>
      <c r="R879">
        <v>0</v>
      </c>
      <c r="S879">
        <v>0</v>
      </c>
      <c r="T879">
        <v>0</v>
      </c>
      <c r="U879">
        <v>0</v>
      </c>
      <c r="V879" t="s">
        <v>100</v>
      </c>
      <c r="W879" t="s">
        <v>52</v>
      </c>
      <c r="X879" t="s">
        <v>36</v>
      </c>
      <c r="Y879">
        <v>1</v>
      </c>
      <c r="Z879">
        <v>0</v>
      </c>
      <c r="AA879">
        <v>41</v>
      </c>
      <c r="AB879" t="str" cm="1">
        <f t="array" ref="AB8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79">
        <v>50</v>
      </c>
      <c r="AE879" t="s">
        <v>37</v>
      </c>
      <c r="AF879" t="s">
        <v>2732</v>
      </c>
      <c r="AG879">
        <v>230951</v>
      </c>
      <c r="AH879">
        <v>4.3110659839999999</v>
      </c>
      <c r="AI879" s="37" t="str" cm="1">
        <f t="array" ref="AI8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79">
        <v>0</v>
      </c>
      <c r="AK879" t="s">
        <v>2733</v>
      </c>
      <c r="AL879" s="18" t="s">
        <v>14552</v>
      </c>
    </row>
    <row r="880" spans="1:38" x14ac:dyDescent="0.3">
      <c r="A880">
        <v>879</v>
      </c>
      <c r="B880" t="s">
        <v>2734</v>
      </c>
      <c r="C880">
        <v>8</v>
      </c>
      <c r="D880">
        <v>7</v>
      </c>
      <c r="E880">
        <v>-1</v>
      </c>
      <c r="F880">
        <v>10000</v>
      </c>
      <c r="G880">
        <f>Table1[[#This Row],[price]]*Table1[[#This Row],[units_sold]]</f>
        <v>80000</v>
      </c>
      <c r="H880" t="str" cm="1">
        <f t="array" ref="H8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80" t="s">
        <v>14088</v>
      </c>
      <c r="J880" s="28">
        <v>3.71</v>
      </c>
      <c r="K880" s="35" t="str" cm="1">
        <f t="array" ref="K8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80" s="29">
        <v>951</v>
      </c>
      <c r="M880" s="29">
        <v>420</v>
      </c>
      <c r="N880" s="29">
        <v>176</v>
      </c>
      <c r="O880" s="29">
        <v>143</v>
      </c>
      <c r="P880" s="29">
        <v>84</v>
      </c>
      <c r="Q880" s="30">
        <v>128</v>
      </c>
      <c r="R880">
        <v>0</v>
      </c>
      <c r="S880">
        <v>0</v>
      </c>
      <c r="T880">
        <v>0</v>
      </c>
      <c r="U880">
        <v>0</v>
      </c>
      <c r="V880" t="s">
        <v>34</v>
      </c>
      <c r="W880" t="s">
        <v>43</v>
      </c>
      <c r="X880" t="s">
        <v>36</v>
      </c>
      <c r="Y880">
        <v>2</v>
      </c>
      <c r="Z880">
        <v>0</v>
      </c>
      <c r="AA880">
        <v>31</v>
      </c>
      <c r="AB880" t="str" cm="1">
        <f t="array" ref="AB8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80">
        <v>50</v>
      </c>
      <c r="AE880" t="s">
        <v>37</v>
      </c>
      <c r="AF880" t="s">
        <v>1221</v>
      </c>
      <c r="AG880">
        <v>4213</v>
      </c>
      <c r="AH880">
        <v>4.0583906949999999</v>
      </c>
      <c r="AI880" s="37" t="str" cm="1">
        <f t="array" ref="AI8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80">
        <v>0</v>
      </c>
      <c r="AK880" t="s">
        <v>2735</v>
      </c>
      <c r="AL880" s="17" t="s">
        <v>14947</v>
      </c>
    </row>
    <row r="881" spans="1:38" x14ac:dyDescent="0.3">
      <c r="A881">
        <v>880</v>
      </c>
      <c r="B881" t="s">
        <v>2736</v>
      </c>
      <c r="C881">
        <v>8</v>
      </c>
      <c r="D881">
        <v>7</v>
      </c>
      <c r="E881">
        <v>-1</v>
      </c>
      <c r="F881">
        <v>5000</v>
      </c>
      <c r="G881">
        <f>Table1[[#This Row],[price]]*Table1[[#This Row],[units_sold]]</f>
        <v>40000</v>
      </c>
      <c r="H881" t="str" cm="1">
        <f t="array" ref="H8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81" t="s">
        <v>14088</v>
      </c>
      <c r="J881" s="28">
        <v>3.94</v>
      </c>
      <c r="K881" s="35" t="str" cm="1">
        <f t="array" ref="K8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81" s="29">
        <v>957</v>
      </c>
      <c r="M881" s="29">
        <v>502</v>
      </c>
      <c r="N881" s="29">
        <v>161</v>
      </c>
      <c r="O881" s="29">
        <v>136</v>
      </c>
      <c r="P881" s="29">
        <v>54</v>
      </c>
      <c r="Q881" s="30">
        <v>104</v>
      </c>
      <c r="R881">
        <v>0</v>
      </c>
      <c r="S881">
        <v>0</v>
      </c>
      <c r="T881">
        <v>0</v>
      </c>
      <c r="U881">
        <v>0</v>
      </c>
      <c r="V881" t="s">
        <v>281</v>
      </c>
      <c r="W881" t="s">
        <v>43</v>
      </c>
      <c r="X881" t="s">
        <v>36</v>
      </c>
      <c r="Y881">
        <v>2</v>
      </c>
      <c r="Z881">
        <v>0</v>
      </c>
      <c r="AA881">
        <v>21</v>
      </c>
      <c r="AB881" t="str" cm="1">
        <f t="array" ref="AB8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81">
        <v>50</v>
      </c>
      <c r="AE881" t="s">
        <v>37</v>
      </c>
      <c r="AF881" t="s">
        <v>2737</v>
      </c>
      <c r="AG881">
        <v>4373</v>
      </c>
      <c r="AH881">
        <v>4.1783672540000003</v>
      </c>
      <c r="AI881" s="37" t="str" cm="1">
        <f t="array" ref="AI8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81">
        <v>0</v>
      </c>
      <c r="AK881" t="s">
        <v>2739</v>
      </c>
      <c r="AL881" s="18" t="s">
        <v>14948</v>
      </c>
    </row>
    <row r="882" spans="1:38" x14ac:dyDescent="0.3">
      <c r="A882">
        <v>881</v>
      </c>
      <c r="B882" t="s">
        <v>2740</v>
      </c>
      <c r="C882">
        <v>6</v>
      </c>
      <c r="D882">
        <v>23</v>
      </c>
      <c r="E882">
        <v>17</v>
      </c>
      <c r="F882">
        <v>1000</v>
      </c>
      <c r="G882">
        <f>Table1[[#This Row],[price]]*Table1[[#This Row],[units_sold]]</f>
        <v>6000</v>
      </c>
      <c r="H882" t="str" cm="1">
        <f t="array" ref="H8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82" t="s">
        <v>14089</v>
      </c>
      <c r="J882" s="28">
        <v>3.94</v>
      </c>
      <c r="K882" s="35" t="str" cm="1">
        <f t="array" ref="K8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82" s="29">
        <v>251</v>
      </c>
      <c r="M882" s="29">
        <v>120</v>
      </c>
      <c r="N882" s="29">
        <v>53</v>
      </c>
      <c r="O882" s="29">
        <v>41</v>
      </c>
      <c r="P882" s="29">
        <v>18</v>
      </c>
      <c r="Q882" s="30">
        <v>19</v>
      </c>
      <c r="R882">
        <v>0</v>
      </c>
      <c r="S882">
        <v>0</v>
      </c>
      <c r="T882">
        <v>0</v>
      </c>
      <c r="U882">
        <v>0</v>
      </c>
      <c r="V882" t="s">
        <v>34</v>
      </c>
      <c r="W882" t="s">
        <v>52</v>
      </c>
      <c r="X882" t="s">
        <v>36</v>
      </c>
      <c r="Y882">
        <v>2</v>
      </c>
      <c r="Z882">
        <v>0</v>
      </c>
      <c r="AA882">
        <v>54</v>
      </c>
      <c r="AB882" t="str" cm="1">
        <f t="array" ref="AB8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82">
        <v>50</v>
      </c>
      <c r="AE882" t="s">
        <v>37</v>
      </c>
      <c r="AF882" t="s">
        <v>2741</v>
      </c>
      <c r="AG882">
        <v>6457</v>
      </c>
      <c r="AH882">
        <v>3.9704196999999999</v>
      </c>
      <c r="AI882" s="37" t="str" cm="1">
        <f t="array" ref="AI8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82">
        <v>0</v>
      </c>
      <c r="AK882" t="s">
        <v>2743</v>
      </c>
      <c r="AL882" s="17" t="s">
        <v>14949</v>
      </c>
    </row>
    <row r="883" spans="1:38" x14ac:dyDescent="0.3">
      <c r="A883">
        <v>882</v>
      </c>
      <c r="B883" t="s">
        <v>2744</v>
      </c>
      <c r="C883">
        <v>5.87</v>
      </c>
      <c r="D883">
        <v>5</v>
      </c>
      <c r="E883">
        <v>-0.87</v>
      </c>
      <c r="F883">
        <v>20000</v>
      </c>
      <c r="G883">
        <f>Table1[[#This Row],[price]]*Table1[[#This Row],[units_sold]]</f>
        <v>117400</v>
      </c>
      <c r="H883" t="str" cm="1">
        <f t="array" ref="H8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83" t="s">
        <v>14089</v>
      </c>
      <c r="J883" s="28">
        <v>3.98</v>
      </c>
      <c r="K883" s="35" t="str" cm="1">
        <f t="array" ref="K8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83" s="29">
        <v>4137</v>
      </c>
      <c r="M883" s="29">
        <v>2090</v>
      </c>
      <c r="N883" s="29">
        <v>852</v>
      </c>
      <c r="O883" s="29">
        <v>576</v>
      </c>
      <c r="P883" s="29">
        <v>278</v>
      </c>
      <c r="Q883" s="30">
        <v>341</v>
      </c>
      <c r="R883">
        <v>0</v>
      </c>
      <c r="S883">
        <v>0</v>
      </c>
      <c r="T883">
        <v>0</v>
      </c>
      <c r="U883">
        <v>0</v>
      </c>
      <c r="V883" t="s">
        <v>100</v>
      </c>
      <c r="W883" t="s">
        <v>43</v>
      </c>
      <c r="X883" t="s">
        <v>36</v>
      </c>
      <c r="Y883">
        <v>1</v>
      </c>
      <c r="Z883">
        <v>0</v>
      </c>
      <c r="AA883">
        <v>18</v>
      </c>
      <c r="AB883" t="str" cm="1">
        <f t="array" ref="AB8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883">
        <v>50</v>
      </c>
      <c r="AE883" t="s">
        <v>37</v>
      </c>
      <c r="AF883" t="s">
        <v>2745</v>
      </c>
      <c r="AG883">
        <v>4646</v>
      </c>
      <c r="AH883">
        <v>4.1188118810000001</v>
      </c>
      <c r="AI883" s="37" t="str" cm="1">
        <f t="array" ref="AI8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83">
        <v>0</v>
      </c>
      <c r="AK883" t="s">
        <v>2746</v>
      </c>
      <c r="AL883" s="18" t="s">
        <v>14950</v>
      </c>
    </row>
    <row r="884" spans="1:38" x14ac:dyDescent="0.3">
      <c r="A884">
        <v>883</v>
      </c>
      <c r="B884" t="s">
        <v>2747</v>
      </c>
      <c r="C884">
        <v>2.65</v>
      </c>
      <c r="D884">
        <v>3</v>
      </c>
      <c r="E884">
        <v>0.35</v>
      </c>
      <c r="F884">
        <v>100</v>
      </c>
      <c r="G884">
        <f>Table1[[#This Row],[price]]*Table1[[#This Row],[units_sold]]</f>
        <v>265</v>
      </c>
      <c r="H884" t="str" cm="1">
        <f t="array" ref="H8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84" t="s">
        <v>14088</v>
      </c>
      <c r="J884" s="28">
        <v>4.58</v>
      </c>
      <c r="K884" s="35" t="str" cm="1">
        <f t="array" ref="K8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884" s="29">
        <v>33</v>
      </c>
      <c r="M884" s="29">
        <v>26</v>
      </c>
      <c r="N884" s="29">
        <v>4</v>
      </c>
      <c r="O884" s="29">
        <v>0</v>
      </c>
      <c r="P884" s="29">
        <v>2</v>
      </c>
      <c r="Q884" s="30">
        <v>1</v>
      </c>
      <c r="R884">
        <v>1</v>
      </c>
      <c r="S884">
        <v>0</v>
      </c>
      <c r="T884">
        <v>1</v>
      </c>
      <c r="U884">
        <v>0</v>
      </c>
      <c r="V884" t="s">
        <v>4024</v>
      </c>
      <c r="W884" t="s">
        <v>4024</v>
      </c>
      <c r="X884" t="s">
        <v>36</v>
      </c>
      <c r="Y884">
        <v>1</v>
      </c>
      <c r="Z884">
        <v>0</v>
      </c>
      <c r="AA884">
        <v>14</v>
      </c>
      <c r="AB884" t="str" cm="1">
        <f t="array" ref="AB8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884">
        <v>50</v>
      </c>
      <c r="AE884" t="s">
        <v>37</v>
      </c>
      <c r="AF884" t="s">
        <v>2748</v>
      </c>
      <c r="AG884">
        <v>900</v>
      </c>
      <c r="AH884">
        <v>3.9877777779999999</v>
      </c>
      <c r="AI884" s="37" t="str" cm="1">
        <f t="array" ref="AI8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84">
        <v>0</v>
      </c>
      <c r="AK884" t="s">
        <v>2749</v>
      </c>
      <c r="AL884" s="17" t="s">
        <v>14951</v>
      </c>
    </row>
    <row r="885" spans="1:38" x14ac:dyDescent="0.3">
      <c r="A885">
        <v>884</v>
      </c>
      <c r="B885" t="s">
        <v>2750</v>
      </c>
      <c r="C885">
        <v>7</v>
      </c>
      <c r="D885">
        <v>6</v>
      </c>
      <c r="E885">
        <v>-1</v>
      </c>
      <c r="F885">
        <v>20000</v>
      </c>
      <c r="G885">
        <f>Table1[[#This Row],[price]]*Table1[[#This Row],[units_sold]]</f>
        <v>140000</v>
      </c>
      <c r="H885" t="str" cm="1">
        <f t="array" ref="H8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85" t="s">
        <v>14089</v>
      </c>
      <c r="J885" s="28">
        <v>4</v>
      </c>
      <c r="K885" s="35" t="str" cm="1">
        <f t="array" ref="K8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85" s="29">
        <v>2464</v>
      </c>
      <c r="M885" s="29">
        <v>1306</v>
      </c>
      <c r="N885" s="29">
        <v>463</v>
      </c>
      <c r="O885" s="29">
        <v>305</v>
      </c>
      <c r="P885" s="29">
        <v>157</v>
      </c>
      <c r="Q885" s="30">
        <v>233</v>
      </c>
      <c r="R885">
        <v>0</v>
      </c>
      <c r="S885">
        <v>0</v>
      </c>
      <c r="T885">
        <v>0</v>
      </c>
      <c r="U885">
        <v>0</v>
      </c>
      <c r="V885" t="s">
        <v>42</v>
      </c>
      <c r="W885" t="s">
        <v>35</v>
      </c>
      <c r="X885" t="s">
        <v>571</v>
      </c>
      <c r="Y885">
        <v>2</v>
      </c>
      <c r="Z885">
        <v>0</v>
      </c>
      <c r="AA885">
        <v>50</v>
      </c>
      <c r="AB885" t="str" cm="1">
        <f t="array" ref="AB8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85">
        <v>50</v>
      </c>
      <c r="AE885" t="s">
        <v>37</v>
      </c>
      <c r="AF885" t="s">
        <v>2751</v>
      </c>
      <c r="AG885">
        <v>3271</v>
      </c>
      <c r="AH885">
        <v>4.069703455</v>
      </c>
      <c r="AI885" s="37" t="str" cm="1">
        <f t="array" ref="AI8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85">
        <v>0</v>
      </c>
      <c r="AK885" t="s">
        <v>2753</v>
      </c>
      <c r="AL885" s="18" t="s">
        <v>14952</v>
      </c>
    </row>
    <row r="886" spans="1:38" x14ac:dyDescent="0.3">
      <c r="A886">
        <v>885</v>
      </c>
      <c r="B886" t="s">
        <v>2754</v>
      </c>
      <c r="C886">
        <v>7</v>
      </c>
      <c r="D886">
        <v>22</v>
      </c>
      <c r="E886">
        <v>15</v>
      </c>
      <c r="F886">
        <v>100000</v>
      </c>
      <c r="G886">
        <f>Table1[[#This Row],[price]]*Table1[[#This Row],[units_sold]]</f>
        <v>700000</v>
      </c>
      <c r="H886" t="str" cm="1">
        <f t="array" ref="H8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600k+</v>
      </c>
      <c r="I886" t="s">
        <v>14089</v>
      </c>
      <c r="J886" s="28">
        <v>3.82</v>
      </c>
      <c r="K886" s="35" t="str" cm="1">
        <f t="array" ref="K8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86" s="29">
        <v>11913</v>
      </c>
      <c r="M886" s="29">
        <v>5355</v>
      </c>
      <c r="N886" s="29">
        <v>2430</v>
      </c>
      <c r="O886" s="29">
        <v>1974</v>
      </c>
      <c r="P886" s="29">
        <v>960</v>
      </c>
      <c r="Q886" s="30">
        <v>1194</v>
      </c>
      <c r="R886">
        <v>0</v>
      </c>
      <c r="S886">
        <v>0</v>
      </c>
      <c r="T886">
        <v>0</v>
      </c>
      <c r="U886">
        <v>0</v>
      </c>
      <c r="V886" t="s">
        <v>4024</v>
      </c>
      <c r="W886" t="s">
        <v>52</v>
      </c>
      <c r="X886" t="s">
        <v>36</v>
      </c>
      <c r="Y886">
        <v>2</v>
      </c>
      <c r="Z886">
        <v>0</v>
      </c>
      <c r="AA886">
        <v>46</v>
      </c>
      <c r="AB886" t="str" cm="1">
        <f t="array" ref="AB8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86">
        <v>50</v>
      </c>
      <c r="AE886" t="s">
        <v>37</v>
      </c>
      <c r="AF886" t="s">
        <v>2755</v>
      </c>
      <c r="AG886">
        <v>320031</v>
      </c>
      <c r="AH886">
        <v>4.2188662969999999</v>
      </c>
      <c r="AI886" s="37" t="str" cm="1">
        <f t="array" ref="AI8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86">
        <v>1</v>
      </c>
      <c r="AK886" t="s">
        <v>2756</v>
      </c>
      <c r="AL886" s="17" t="s">
        <v>14953</v>
      </c>
    </row>
    <row r="887" spans="1:38" x14ac:dyDescent="0.3">
      <c r="A887">
        <v>886</v>
      </c>
      <c r="B887" t="s">
        <v>2757</v>
      </c>
      <c r="C887">
        <v>14</v>
      </c>
      <c r="D887">
        <v>12</v>
      </c>
      <c r="E887">
        <v>-2</v>
      </c>
      <c r="F887">
        <v>5000</v>
      </c>
      <c r="G887">
        <f>Table1[[#This Row],[price]]*Table1[[#This Row],[units_sold]]</f>
        <v>70000</v>
      </c>
      <c r="H887" t="str" cm="1">
        <f t="array" ref="H8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87" t="s">
        <v>14088</v>
      </c>
      <c r="J887" s="28">
        <v>3.83</v>
      </c>
      <c r="K887" s="35" t="str" cm="1">
        <f t="array" ref="K8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87" s="29">
        <v>912</v>
      </c>
      <c r="M887" s="29">
        <v>428</v>
      </c>
      <c r="N887" s="29">
        <v>174</v>
      </c>
      <c r="O887" s="29">
        <v>143</v>
      </c>
      <c r="P887" s="29">
        <v>60</v>
      </c>
      <c r="Q887" s="30">
        <v>107</v>
      </c>
      <c r="R887">
        <v>0</v>
      </c>
      <c r="S887">
        <v>0</v>
      </c>
      <c r="T887">
        <v>0</v>
      </c>
      <c r="U887">
        <v>0</v>
      </c>
      <c r="V887" t="s">
        <v>34</v>
      </c>
      <c r="W887" t="s">
        <v>52</v>
      </c>
      <c r="X887" t="s">
        <v>36</v>
      </c>
      <c r="Y887">
        <v>4</v>
      </c>
      <c r="Z887">
        <v>0</v>
      </c>
      <c r="AA887">
        <v>41</v>
      </c>
      <c r="AB887" t="str" cm="1">
        <f t="array" ref="AB8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87">
        <v>50</v>
      </c>
      <c r="AE887" t="s">
        <v>37</v>
      </c>
      <c r="AF887" t="s">
        <v>1603</v>
      </c>
      <c r="AG887">
        <v>38258</v>
      </c>
      <c r="AH887">
        <v>3.9554341580000001</v>
      </c>
      <c r="AI887" s="37" t="str" cm="1">
        <f t="array" ref="AI8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87">
        <v>0</v>
      </c>
      <c r="AK887" t="s">
        <v>2759</v>
      </c>
      <c r="AL887" s="18" t="s">
        <v>14954</v>
      </c>
    </row>
    <row r="888" spans="1:38" x14ac:dyDescent="0.3">
      <c r="A888">
        <v>887</v>
      </c>
      <c r="B888" t="s">
        <v>2760</v>
      </c>
      <c r="C888">
        <v>19</v>
      </c>
      <c r="D888">
        <v>105</v>
      </c>
      <c r="E888">
        <v>86</v>
      </c>
      <c r="F888">
        <v>20000</v>
      </c>
      <c r="G888">
        <f>Table1[[#This Row],[price]]*Table1[[#This Row],[units_sold]]</f>
        <v>380000</v>
      </c>
      <c r="H888" t="str" cm="1">
        <f t="array" ref="H8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888" t="s">
        <v>14089</v>
      </c>
      <c r="J888" s="28">
        <v>4.4000000000000004</v>
      </c>
      <c r="K888" s="35" t="str" cm="1">
        <f t="array" ref="K8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88" s="29">
        <v>3787</v>
      </c>
      <c r="M888" s="29">
        <v>2541</v>
      </c>
      <c r="N888" s="29">
        <v>673</v>
      </c>
      <c r="O888" s="29">
        <v>309</v>
      </c>
      <c r="P888" s="29">
        <v>73</v>
      </c>
      <c r="Q888" s="30">
        <v>191</v>
      </c>
      <c r="R888">
        <v>2</v>
      </c>
      <c r="S888">
        <v>1</v>
      </c>
      <c r="T888">
        <v>1</v>
      </c>
      <c r="U888">
        <v>0</v>
      </c>
      <c r="V888" t="s">
        <v>281</v>
      </c>
      <c r="W888" t="s">
        <v>4024</v>
      </c>
      <c r="X888" t="s">
        <v>36</v>
      </c>
      <c r="Y888">
        <v>6</v>
      </c>
      <c r="Z888">
        <v>0</v>
      </c>
      <c r="AA888">
        <v>57</v>
      </c>
      <c r="AB888" t="str" cm="1">
        <f t="array" ref="AB8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88">
        <v>50</v>
      </c>
      <c r="AE888" t="s">
        <v>37</v>
      </c>
      <c r="AF888" t="s">
        <v>2762</v>
      </c>
      <c r="AG888">
        <v>295161</v>
      </c>
      <c r="AH888">
        <v>4.3299487399999999</v>
      </c>
      <c r="AI888" s="37" t="str" cm="1">
        <f t="array" ref="AI8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88">
        <v>0</v>
      </c>
      <c r="AK888" t="s">
        <v>2764</v>
      </c>
      <c r="AL888" s="17" t="s">
        <v>14955</v>
      </c>
    </row>
    <row r="889" spans="1:38" x14ac:dyDescent="0.3">
      <c r="A889">
        <v>888</v>
      </c>
      <c r="B889" t="s">
        <v>2765</v>
      </c>
      <c r="C889">
        <v>8</v>
      </c>
      <c r="D889">
        <v>7</v>
      </c>
      <c r="E889">
        <v>-1</v>
      </c>
      <c r="F889">
        <v>5000</v>
      </c>
      <c r="G889">
        <f>Table1[[#This Row],[price]]*Table1[[#This Row],[units_sold]]</f>
        <v>40000</v>
      </c>
      <c r="H889" t="str" cm="1">
        <f t="array" ref="H8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89" t="s">
        <v>14089</v>
      </c>
      <c r="J889" s="28">
        <v>3.7</v>
      </c>
      <c r="K889" s="35" t="str" cm="1">
        <f t="array" ref="K8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89" s="29">
        <v>917</v>
      </c>
      <c r="M889" s="29">
        <v>421</v>
      </c>
      <c r="N889" s="29">
        <v>142</v>
      </c>
      <c r="O889" s="29">
        <v>147</v>
      </c>
      <c r="P889" s="29">
        <v>75</v>
      </c>
      <c r="Q889" s="30">
        <v>132</v>
      </c>
      <c r="R889">
        <v>0</v>
      </c>
      <c r="S889">
        <v>0</v>
      </c>
      <c r="T889">
        <v>0</v>
      </c>
      <c r="U889">
        <v>0</v>
      </c>
      <c r="V889" t="s">
        <v>42</v>
      </c>
      <c r="W889" t="s">
        <v>79</v>
      </c>
      <c r="X889" t="s">
        <v>36</v>
      </c>
      <c r="Y889">
        <v>2</v>
      </c>
      <c r="Z889">
        <v>0</v>
      </c>
      <c r="AA889">
        <v>38</v>
      </c>
      <c r="AB889" t="str" cm="1">
        <f t="array" ref="AB8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89">
        <v>50</v>
      </c>
      <c r="AE889" t="s">
        <v>37</v>
      </c>
      <c r="AF889" t="s">
        <v>2766</v>
      </c>
      <c r="AG889">
        <v>8166</v>
      </c>
      <c r="AH889">
        <v>4.1758510900000001</v>
      </c>
      <c r="AI889" s="37" t="str" cm="1">
        <f t="array" ref="AI8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89">
        <v>0</v>
      </c>
      <c r="AK889" t="s">
        <v>2768</v>
      </c>
      <c r="AL889" s="18" t="s">
        <v>14956</v>
      </c>
    </row>
    <row r="890" spans="1:38" x14ac:dyDescent="0.3">
      <c r="A890">
        <v>889</v>
      </c>
      <c r="B890" t="s">
        <v>2769</v>
      </c>
      <c r="C890">
        <v>8</v>
      </c>
      <c r="D890">
        <v>9</v>
      </c>
      <c r="E890">
        <v>1</v>
      </c>
      <c r="F890">
        <v>10000</v>
      </c>
      <c r="G890">
        <f>Table1[[#This Row],[price]]*Table1[[#This Row],[units_sold]]</f>
        <v>80000</v>
      </c>
      <c r="H890" t="str" cm="1">
        <f t="array" ref="H8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890" t="s">
        <v>14089</v>
      </c>
      <c r="J890" s="28">
        <v>3.09</v>
      </c>
      <c r="K890" s="35" t="str" cm="1">
        <f t="array" ref="K8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890" s="29">
        <v>775</v>
      </c>
      <c r="M890" s="29">
        <v>223</v>
      </c>
      <c r="N890" s="29">
        <v>123</v>
      </c>
      <c r="O890" s="29">
        <v>137</v>
      </c>
      <c r="P890" s="29">
        <v>84</v>
      </c>
      <c r="Q890" s="30">
        <v>208</v>
      </c>
      <c r="R890">
        <v>0</v>
      </c>
      <c r="S890">
        <v>0</v>
      </c>
      <c r="T890">
        <v>0</v>
      </c>
      <c r="U890">
        <v>0</v>
      </c>
      <c r="V890" t="s">
        <v>144</v>
      </c>
      <c r="W890" t="s">
        <v>52</v>
      </c>
      <c r="X890" t="s">
        <v>36</v>
      </c>
      <c r="Y890">
        <v>2</v>
      </c>
      <c r="Z890">
        <v>0</v>
      </c>
      <c r="AA890">
        <v>43</v>
      </c>
      <c r="AB890" t="str" cm="1">
        <f t="array" ref="AB8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90">
        <v>50</v>
      </c>
      <c r="AE890" t="s">
        <v>37</v>
      </c>
      <c r="AF890" t="s">
        <v>348</v>
      </c>
      <c r="AG890">
        <v>54504</v>
      </c>
      <c r="AH890">
        <v>3.8016842799999999</v>
      </c>
      <c r="AI890" s="37" t="str" cm="1">
        <f t="array" ref="AI8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90">
        <v>1</v>
      </c>
      <c r="AK890" t="s">
        <v>2770</v>
      </c>
      <c r="AL890" s="17" t="s">
        <v>14957</v>
      </c>
    </row>
    <row r="891" spans="1:38" x14ac:dyDescent="0.3">
      <c r="A891">
        <v>890</v>
      </c>
      <c r="B891" t="s">
        <v>1993</v>
      </c>
      <c r="C891">
        <v>8</v>
      </c>
      <c r="D891">
        <v>7</v>
      </c>
      <c r="E891">
        <v>-1</v>
      </c>
      <c r="F891">
        <v>1000</v>
      </c>
      <c r="G891">
        <f>Table1[[#This Row],[price]]*Table1[[#This Row],[units_sold]]</f>
        <v>8000</v>
      </c>
      <c r="H891" t="str" cm="1">
        <f t="array" ref="H8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91" t="s">
        <v>14089</v>
      </c>
      <c r="J891" s="28">
        <v>3.93</v>
      </c>
      <c r="K891" s="35" t="str" cm="1">
        <f t="array" ref="K8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91" s="29">
        <v>54</v>
      </c>
      <c r="M891" s="29">
        <v>27</v>
      </c>
      <c r="N891" s="29">
        <v>12</v>
      </c>
      <c r="O891" s="29">
        <v>6</v>
      </c>
      <c r="P891" s="29">
        <v>2</v>
      </c>
      <c r="Q891" s="30">
        <v>7</v>
      </c>
      <c r="R891">
        <v>0</v>
      </c>
      <c r="S891">
        <v>0</v>
      </c>
      <c r="T891">
        <v>0</v>
      </c>
      <c r="U891">
        <v>0</v>
      </c>
      <c r="V891" t="s">
        <v>51</v>
      </c>
      <c r="W891" t="s">
        <v>52</v>
      </c>
      <c r="X891" t="s">
        <v>36</v>
      </c>
      <c r="Y891">
        <v>2</v>
      </c>
      <c r="Z891">
        <v>0</v>
      </c>
      <c r="AA891">
        <v>28</v>
      </c>
      <c r="AB891" t="str" cm="1">
        <f t="array" ref="AB8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91">
        <v>50</v>
      </c>
      <c r="AD891">
        <v>1</v>
      </c>
      <c r="AE891" t="s">
        <v>37</v>
      </c>
      <c r="AF891" t="s">
        <v>444</v>
      </c>
      <c r="AG891">
        <v>88193</v>
      </c>
      <c r="AH891">
        <v>4.0808907740000002</v>
      </c>
      <c r="AI891" s="37" t="str" cm="1">
        <f t="array" ref="AI8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1">
        <v>1</v>
      </c>
      <c r="AK891" t="s">
        <v>2771</v>
      </c>
      <c r="AL891" s="18" t="s">
        <v>14958</v>
      </c>
    </row>
    <row r="892" spans="1:38" x14ac:dyDescent="0.3">
      <c r="A892">
        <v>891</v>
      </c>
      <c r="B892" t="s">
        <v>2772</v>
      </c>
      <c r="C892">
        <v>1.7</v>
      </c>
      <c r="D892">
        <v>9</v>
      </c>
      <c r="E892">
        <v>7.3</v>
      </c>
      <c r="F892">
        <v>1000</v>
      </c>
      <c r="G892">
        <f>Table1[[#This Row],[price]]*Table1[[#This Row],[units_sold]]</f>
        <v>1700</v>
      </c>
      <c r="H892" t="str" cm="1">
        <f t="array" ref="H8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92" t="s">
        <v>14089</v>
      </c>
      <c r="J892" s="28">
        <v>3.86</v>
      </c>
      <c r="K892" s="35" t="str" cm="1">
        <f t="array" ref="K8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92" s="29">
        <v>86</v>
      </c>
      <c r="M892" s="29">
        <v>41</v>
      </c>
      <c r="N892" s="29">
        <v>17</v>
      </c>
      <c r="O892" s="29">
        <v>13</v>
      </c>
      <c r="P892" s="29">
        <v>5</v>
      </c>
      <c r="Q892" s="30">
        <v>10</v>
      </c>
      <c r="R892">
        <v>0</v>
      </c>
      <c r="S892">
        <v>0</v>
      </c>
      <c r="T892">
        <v>0</v>
      </c>
      <c r="U892">
        <v>0</v>
      </c>
      <c r="V892" t="s">
        <v>4024</v>
      </c>
      <c r="W892" t="s">
        <v>35</v>
      </c>
      <c r="X892" t="s">
        <v>36</v>
      </c>
      <c r="Y892">
        <v>1</v>
      </c>
      <c r="Z892">
        <v>0</v>
      </c>
      <c r="AA892">
        <v>57</v>
      </c>
      <c r="AB892" t="str" cm="1">
        <f t="array" ref="AB8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92">
        <v>50</v>
      </c>
      <c r="AD892">
        <v>1</v>
      </c>
      <c r="AE892" t="s">
        <v>37</v>
      </c>
      <c r="AF892" t="s">
        <v>2774</v>
      </c>
      <c r="AG892">
        <v>484</v>
      </c>
      <c r="AH892">
        <v>3.9917355369999998</v>
      </c>
      <c r="AI892" s="37" t="str" cm="1">
        <f t="array" ref="AI8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892">
        <v>0</v>
      </c>
      <c r="AK892" t="s">
        <v>2775</v>
      </c>
      <c r="AL892" s="17" t="s">
        <v>14959</v>
      </c>
    </row>
    <row r="893" spans="1:38" x14ac:dyDescent="0.3">
      <c r="A893">
        <v>892</v>
      </c>
      <c r="B893" t="s">
        <v>2776</v>
      </c>
      <c r="C893">
        <v>12</v>
      </c>
      <c r="D893">
        <v>59</v>
      </c>
      <c r="E893">
        <v>47</v>
      </c>
      <c r="F893">
        <v>100</v>
      </c>
      <c r="G893">
        <f>Table1[[#This Row],[price]]*Table1[[#This Row],[units_sold]]</f>
        <v>1200</v>
      </c>
      <c r="H893" t="str" cm="1">
        <f t="array" ref="H8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93" t="s">
        <v>14088</v>
      </c>
      <c r="J893" s="28">
        <v>3.59</v>
      </c>
      <c r="K893" s="35" t="str" cm="1">
        <f t="array" ref="K8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93" s="29">
        <v>64</v>
      </c>
      <c r="M893" s="29">
        <v>24</v>
      </c>
      <c r="N893" s="29">
        <v>16</v>
      </c>
      <c r="O893" s="29">
        <v>10</v>
      </c>
      <c r="P893" s="29">
        <v>2</v>
      </c>
      <c r="Q893" s="30">
        <v>12</v>
      </c>
      <c r="R893">
        <v>0</v>
      </c>
      <c r="S893">
        <v>0</v>
      </c>
      <c r="T893">
        <v>0</v>
      </c>
      <c r="U893">
        <v>0</v>
      </c>
      <c r="V893" t="s">
        <v>34</v>
      </c>
      <c r="W893" t="s">
        <v>52</v>
      </c>
      <c r="X893" t="s">
        <v>36</v>
      </c>
      <c r="Y893">
        <v>3</v>
      </c>
      <c r="Z893">
        <v>0</v>
      </c>
      <c r="AA893">
        <v>44</v>
      </c>
      <c r="AB893" t="str" cm="1">
        <f t="array" ref="AB8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93">
        <v>50</v>
      </c>
      <c r="AD893">
        <v>1</v>
      </c>
      <c r="AE893" t="s">
        <v>37</v>
      </c>
      <c r="AF893" t="s">
        <v>2777</v>
      </c>
      <c r="AG893">
        <v>5244</v>
      </c>
      <c r="AH893">
        <v>4.0139206710000002</v>
      </c>
      <c r="AI893" s="37" t="str" cm="1">
        <f t="array" ref="AI8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3">
        <v>0</v>
      </c>
      <c r="AK893" t="s">
        <v>2778</v>
      </c>
      <c r="AL893" s="18" t="s">
        <v>14960</v>
      </c>
    </row>
    <row r="894" spans="1:38" x14ac:dyDescent="0.3">
      <c r="A894">
        <v>893</v>
      </c>
      <c r="B894" t="s">
        <v>2779</v>
      </c>
      <c r="C894">
        <v>6</v>
      </c>
      <c r="D894">
        <v>33</v>
      </c>
      <c r="E894">
        <v>27</v>
      </c>
      <c r="F894">
        <v>5000</v>
      </c>
      <c r="G894">
        <f>Table1[[#This Row],[price]]*Table1[[#This Row],[units_sold]]</f>
        <v>30000</v>
      </c>
      <c r="H894" t="str" cm="1">
        <f t="array" ref="H8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894" t="s">
        <v>14088</v>
      </c>
      <c r="J894" s="28">
        <v>4.04</v>
      </c>
      <c r="K894" s="35" t="str" cm="1">
        <f t="array" ref="K8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94" s="29">
        <v>846</v>
      </c>
      <c r="M894" s="29">
        <v>451</v>
      </c>
      <c r="N894" s="29">
        <v>168</v>
      </c>
      <c r="O894" s="29">
        <v>109</v>
      </c>
      <c r="P894" s="29">
        <v>47</v>
      </c>
      <c r="Q894" s="30">
        <v>71</v>
      </c>
      <c r="R894">
        <v>0</v>
      </c>
      <c r="S894">
        <v>0</v>
      </c>
      <c r="T894">
        <v>0</v>
      </c>
      <c r="U894">
        <v>0</v>
      </c>
      <c r="V894" t="s">
        <v>144</v>
      </c>
      <c r="W894" t="s">
        <v>52</v>
      </c>
      <c r="X894" t="s">
        <v>36</v>
      </c>
      <c r="Y894">
        <v>2</v>
      </c>
      <c r="Z894">
        <v>0</v>
      </c>
      <c r="AA894">
        <v>41</v>
      </c>
      <c r="AB894" t="str" cm="1">
        <f t="array" ref="AB8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94">
        <v>50</v>
      </c>
      <c r="AE894" t="s">
        <v>37</v>
      </c>
      <c r="AF894" t="s">
        <v>2604</v>
      </c>
      <c r="AG894">
        <v>21485</v>
      </c>
      <c r="AH894">
        <v>4.1462415640000003</v>
      </c>
      <c r="AI894" s="37" t="str" cm="1">
        <f t="array" ref="AI8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4">
        <v>0</v>
      </c>
      <c r="AK894" t="s">
        <v>2780</v>
      </c>
      <c r="AL894" s="17" t="s">
        <v>14961</v>
      </c>
    </row>
    <row r="895" spans="1:38" x14ac:dyDescent="0.3">
      <c r="A895">
        <v>894</v>
      </c>
      <c r="B895" t="s">
        <v>2781</v>
      </c>
      <c r="C895">
        <v>11</v>
      </c>
      <c r="D895">
        <v>10</v>
      </c>
      <c r="E895">
        <v>-1</v>
      </c>
      <c r="F895">
        <v>50000</v>
      </c>
      <c r="G895">
        <f>Table1[[#This Row],[price]]*Table1[[#This Row],[units_sold]]</f>
        <v>550000</v>
      </c>
      <c r="H895" t="str" cm="1">
        <f t="array" ref="H8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895" t="s">
        <v>14088</v>
      </c>
      <c r="J895" s="28">
        <v>3.91</v>
      </c>
      <c r="K895" s="35" t="str" cm="1">
        <f t="array" ref="K8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95" s="29">
        <v>13488</v>
      </c>
      <c r="M895" s="29">
        <v>6325</v>
      </c>
      <c r="N895" s="29">
        <v>3006</v>
      </c>
      <c r="O895" s="29">
        <v>1998</v>
      </c>
      <c r="P895" s="29">
        <v>916</v>
      </c>
      <c r="Q895" s="30">
        <v>1243</v>
      </c>
      <c r="R895">
        <v>0</v>
      </c>
      <c r="S895">
        <v>0</v>
      </c>
      <c r="T895">
        <v>0</v>
      </c>
      <c r="U895">
        <v>0</v>
      </c>
      <c r="V895" t="s">
        <v>70</v>
      </c>
      <c r="W895" t="s">
        <v>52</v>
      </c>
      <c r="X895" t="s">
        <v>36</v>
      </c>
      <c r="Y895">
        <v>3</v>
      </c>
      <c r="Z895">
        <v>0</v>
      </c>
      <c r="AA895">
        <v>31</v>
      </c>
      <c r="AB895" t="str" cm="1">
        <f t="array" ref="AB8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95">
        <v>50</v>
      </c>
      <c r="AE895" t="s">
        <v>37</v>
      </c>
      <c r="AF895" t="s">
        <v>1600</v>
      </c>
      <c r="AG895">
        <v>17816</v>
      </c>
      <c r="AH895">
        <v>4.1794454419999996</v>
      </c>
      <c r="AI895" s="37" t="str" cm="1">
        <f t="array" ref="AI8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5">
        <v>1</v>
      </c>
      <c r="AK895" t="s">
        <v>2783</v>
      </c>
      <c r="AL895" s="18" t="s">
        <v>14962</v>
      </c>
    </row>
    <row r="896" spans="1:38" x14ac:dyDescent="0.3">
      <c r="A896">
        <v>895</v>
      </c>
      <c r="B896" t="s">
        <v>2784</v>
      </c>
      <c r="C896">
        <v>5</v>
      </c>
      <c r="D896">
        <v>59</v>
      </c>
      <c r="E896">
        <v>54</v>
      </c>
      <c r="F896">
        <v>100</v>
      </c>
      <c r="G896">
        <f>Table1[[#This Row],[price]]*Table1[[#This Row],[units_sold]]</f>
        <v>500</v>
      </c>
      <c r="H896" t="str" cm="1">
        <f t="array" ref="H8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96" t="s">
        <v>14088</v>
      </c>
      <c r="J896" s="28">
        <v>4.2699999999999996</v>
      </c>
      <c r="K896" s="35" t="str" cm="1">
        <f t="array" ref="K8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896" s="29">
        <v>22</v>
      </c>
      <c r="M896" s="29">
        <v>13</v>
      </c>
      <c r="N896" s="29">
        <v>4</v>
      </c>
      <c r="O896" s="29">
        <v>4</v>
      </c>
      <c r="P896" s="29">
        <v>0</v>
      </c>
      <c r="Q896" s="30">
        <v>1</v>
      </c>
      <c r="R896">
        <v>0</v>
      </c>
      <c r="S896">
        <v>0</v>
      </c>
      <c r="T896">
        <v>0</v>
      </c>
      <c r="U896">
        <v>0</v>
      </c>
      <c r="V896" t="s">
        <v>42</v>
      </c>
      <c r="W896" t="s">
        <v>43</v>
      </c>
      <c r="X896" t="s">
        <v>36</v>
      </c>
      <c r="Y896">
        <v>2</v>
      </c>
      <c r="Z896">
        <v>0</v>
      </c>
      <c r="AA896">
        <v>43</v>
      </c>
      <c r="AB896" t="str" cm="1">
        <f t="array" ref="AB8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96">
        <v>50</v>
      </c>
      <c r="AE896" t="s">
        <v>37</v>
      </c>
      <c r="AF896" t="s">
        <v>2785</v>
      </c>
      <c r="AG896">
        <v>521</v>
      </c>
      <c r="AH896">
        <v>4.1266794630000003</v>
      </c>
      <c r="AI896" s="37" t="str" cm="1">
        <f t="array" ref="AI8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6">
        <v>0</v>
      </c>
      <c r="AK896" s="1" t="s">
        <v>2786</v>
      </c>
      <c r="AL896" s="17" t="s">
        <v>14963</v>
      </c>
    </row>
    <row r="897" spans="1:38" x14ac:dyDescent="0.3">
      <c r="A897">
        <v>896</v>
      </c>
      <c r="B897" t="s">
        <v>2787</v>
      </c>
      <c r="C897">
        <v>9</v>
      </c>
      <c r="D897">
        <v>49</v>
      </c>
      <c r="E897">
        <v>40</v>
      </c>
      <c r="F897">
        <v>100</v>
      </c>
      <c r="G897">
        <f>Table1[[#This Row],[price]]*Table1[[#This Row],[units_sold]]</f>
        <v>900</v>
      </c>
      <c r="H897" t="str" cm="1">
        <f t="array" ref="H8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897" t="s">
        <v>14089</v>
      </c>
      <c r="J897" s="28">
        <v>3.72</v>
      </c>
      <c r="K897" s="35" t="str" cm="1">
        <f t="array" ref="K8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97" s="29">
        <v>109</v>
      </c>
      <c r="M897" s="29">
        <v>51</v>
      </c>
      <c r="N897" s="29">
        <v>14</v>
      </c>
      <c r="O897" s="29">
        <v>21</v>
      </c>
      <c r="P897" s="29">
        <v>9</v>
      </c>
      <c r="Q897" s="30">
        <v>14</v>
      </c>
      <c r="R897">
        <v>0</v>
      </c>
      <c r="S897">
        <v>0</v>
      </c>
      <c r="T897">
        <v>0</v>
      </c>
      <c r="U897">
        <v>0</v>
      </c>
      <c r="V897" t="s">
        <v>144</v>
      </c>
      <c r="W897" t="s">
        <v>35</v>
      </c>
      <c r="X897" t="s">
        <v>36</v>
      </c>
      <c r="Y897">
        <v>3</v>
      </c>
      <c r="Z897">
        <v>0</v>
      </c>
      <c r="AA897">
        <v>36</v>
      </c>
      <c r="AB897" t="str" cm="1">
        <f t="array" ref="AB8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97">
        <v>50</v>
      </c>
      <c r="AE897" t="s">
        <v>37</v>
      </c>
      <c r="AF897" t="s">
        <v>2788</v>
      </c>
      <c r="AG897">
        <v>267</v>
      </c>
      <c r="AH897">
        <v>4.0411985020000003</v>
      </c>
      <c r="AI897" s="37" t="str" cm="1">
        <f t="array" ref="AI8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7">
        <v>0</v>
      </c>
      <c r="AK897" t="s">
        <v>2789</v>
      </c>
      <c r="AL897" s="18" t="s">
        <v>14964</v>
      </c>
    </row>
    <row r="898" spans="1:38" x14ac:dyDescent="0.3">
      <c r="A898">
        <v>897</v>
      </c>
      <c r="B898" t="s">
        <v>2790</v>
      </c>
      <c r="C898">
        <v>15</v>
      </c>
      <c r="D898">
        <v>68</v>
      </c>
      <c r="E898">
        <v>53</v>
      </c>
      <c r="F898">
        <v>1000</v>
      </c>
      <c r="G898">
        <f>Table1[[#This Row],[price]]*Table1[[#This Row],[units_sold]]</f>
        <v>15000</v>
      </c>
      <c r="H898" t="str" cm="1">
        <f t="array" ref="H8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98" t="s">
        <v>14089</v>
      </c>
      <c r="J898" s="28">
        <v>3.87</v>
      </c>
      <c r="K898" s="35" t="str" cm="1">
        <f t="array" ref="K8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98" s="29">
        <v>546</v>
      </c>
      <c r="M898" s="29">
        <v>257</v>
      </c>
      <c r="N898" s="29">
        <v>112</v>
      </c>
      <c r="O898" s="29">
        <v>87</v>
      </c>
      <c r="P898" s="29">
        <v>30</v>
      </c>
      <c r="Q898" s="30">
        <v>60</v>
      </c>
      <c r="R898">
        <v>0</v>
      </c>
      <c r="S898">
        <v>0</v>
      </c>
      <c r="T898">
        <v>0</v>
      </c>
      <c r="U898">
        <v>0</v>
      </c>
      <c r="V898" t="s">
        <v>51</v>
      </c>
      <c r="W898" t="s">
        <v>101</v>
      </c>
      <c r="X898" t="s">
        <v>36</v>
      </c>
      <c r="Y898">
        <v>4</v>
      </c>
      <c r="Z898">
        <v>0</v>
      </c>
      <c r="AA898">
        <v>40</v>
      </c>
      <c r="AB898" t="str" cm="1">
        <f t="array" ref="AB8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898">
        <v>50</v>
      </c>
      <c r="AD898">
        <v>1</v>
      </c>
      <c r="AE898" t="s">
        <v>37</v>
      </c>
      <c r="AF898" t="s">
        <v>2791</v>
      </c>
      <c r="AG898">
        <v>6775</v>
      </c>
      <c r="AH898">
        <v>4.1840590410000003</v>
      </c>
      <c r="AI898" s="37" t="str" cm="1">
        <f t="array" ref="AI8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8">
        <v>0</v>
      </c>
      <c r="AK898" t="s">
        <v>2793</v>
      </c>
      <c r="AL898" s="17" t="s">
        <v>14965</v>
      </c>
    </row>
    <row r="899" spans="1:38" x14ac:dyDescent="0.3">
      <c r="A899">
        <v>898</v>
      </c>
      <c r="B899" t="s">
        <v>2794</v>
      </c>
      <c r="C899">
        <v>11</v>
      </c>
      <c r="D899">
        <v>54</v>
      </c>
      <c r="E899">
        <v>43</v>
      </c>
      <c r="F899">
        <v>1000</v>
      </c>
      <c r="G899">
        <f>Table1[[#This Row],[price]]*Table1[[#This Row],[units_sold]]</f>
        <v>11000</v>
      </c>
      <c r="H899" t="str" cm="1">
        <f t="array" ref="H8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899" t="s">
        <v>14089</v>
      </c>
      <c r="J899" s="28">
        <v>3.93</v>
      </c>
      <c r="K899" s="35" t="str" cm="1">
        <f t="array" ref="K8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899" s="29">
        <v>90</v>
      </c>
      <c r="M899" s="29">
        <v>42</v>
      </c>
      <c r="N899" s="29">
        <v>21</v>
      </c>
      <c r="O899" s="29">
        <v>13</v>
      </c>
      <c r="P899" s="29">
        <v>7</v>
      </c>
      <c r="Q899" s="30">
        <v>7</v>
      </c>
      <c r="R899">
        <v>0</v>
      </c>
      <c r="S899">
        <v>0</v>
      </c>
      <c r="T899">
        <v>0</v>
      </c>
      <c r="U899">
        <v>0</v>
      </c>
      <c r="V899" t="s">
        <v>100</v>
      </c>
      <c r="W899" t="s">
        <v>52</v>
      </c>
      <c r="X899" t="s">
        <v>36</v>
      </c>
      <c r="Y899">
        <v>2</v>
      </c>
      <c r="Z899">
        <v>0</v>
      </c>
      <c r="AA899">
        <v>29</v>
      </c>
      <c r="AB899" t="str" cm="1">
        <f t="array" ref="AB8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899">
        <v>50</v>
      </c>
      <c r="AE899" t="s">
        <v>37</v>
      </c>
      <c r="AF899" t="s">
        <v>2454</v>
      </c>
      <c r="AG899">
        <v>11401</v>
      </c>
      <c r="AH899">
        <v>4.0935882819999998</v>
      </c>
      <c r="AI899" s="37" t="str" cm="1">
        <f t="array" ref="AI8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899">
        <v>1</v>
      </c>
      <c r="AK899" t="s">
        <v>2795</v>
      </c>
      <c r="AL899" s="18" t="s">
        <v>14966</v>
      </c>
    </row>
    <row r="900" spans="1:38" x14ac:dyDescent="0.3">
      <c r="A900">
        <v>899</v>
      </c>
      <c r="B900" t="s">
        <v>2796</v>
      </c>
      <c r="C900">
        <v>14</v>
      </c>
      <c r="D900">
        <v>84</v>
      </c>
      <c r="E900">
        <v>70</v>
      </c>
      <c r="F900">
        <v>100</v>
      </c>
      <c r="G900">
        <f>Table1[[#This Row],[price]]*Table1[[#This Row],[units_sold]]</f>
        <v>1400</v>
      </c>
      <c r="H900" t="str" cm="1">
        <f t="array" ref="H9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00" t="s">
        <v>14088</v>
      </c>
      <c r="J900" s="28">
        <v>3.79</v>
      </c>
      <c r="K900" s="35" t="str" cm="1">
        <f t="array" ref="K9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00" s="29">
        <v>103</v>
      </c>
      <c r="M900" s="29">
        <v>47</v>
      </c>
      <c r="N900" s="29">
        <v>20</v>
      </c>
      <c r="O900" s="29">
        <v>16</v>
      </c>
      <c r="P900" s="29">
        <v>7</v>
      </c>
      <c r="Q900" s="30">
        <v>13</v>
      </c>
      <c r="R900">
        <v>0</v>
      </c>
      <c r="S900">
        <v>0</v>
      </c>
      <c r="T900">
        <v>0</v>
      </c>
      <c r="U900">
        <v>0</v>
      </c>
      <c r="V900" t="s">
        <v>70</v>
      </c>
      <c r="W900" t="s">
        <v>52</v>
      </c>
      <c r="X900" t="s">
        <v>36</v>
      </c>
      <c r="Y900">
        <v>3</v>
      </c>
      <c r="Z900">
        <v>0</v>
      </c>
      <c r="AA900">
        <v>49</v>
      </c>
      <c r="AB900" t="str" cm="1">
        <f t="array" ref="AB9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00">
        <v>50</v>
      </c>
      <c r="AE900" t="s">
        <v>37</v>
      </c>
      <c r="AF900" t="s">
        <v>2797</v>
      </c>
      <c r="AG900">
        <v>29265</v>
      </c>
      <c r="AH900">
        <v>4.2883991119999996</v>
      </c>
      <c r="AI900" s="37" t="str" cm="1">
        <f t="array" ref="AI9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00">
        <v>0</v>
      </c>
      <c r="AK900" t="s">
        <v>2798</v>
      </c>
      <c r="AL900" s="17" t="s">
        <v>14967</v>
      </c>
    </row>
    <row r="901" spans="1:38" x14ac:dyDescent="0.3">
      <c r="A901">
        <v>900</v>
      </c>
      <c r="B901" t="s">
        <v>2799</v>
      </c>
      <c r="C901">
        <v>16</v>
      </c>
      <c r="D901">
        <v>56</v>
      </c>
      <c r="E901">
        <v>40</v>
      </c>
      <c r="F901">
        <v>5000</v>
      </c>
      <c r="G901">
        <f>Table1[[#This Row],[price]]*Table1[[#This Row],[units_sold]]</f>
        <v>80000</v>
      </c>
      <c r="H901" t="str" cm="1">
        <f t="array" ref="H9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01" t="s">
        <v>14088</v>
      </c>
      <c r="J901" s="28">
        <v>4.01</v>
      </c>
      <c r="K901" s="35" t="str" cm="1">
        <f t="array" ref="K9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01" s="29">
        <v>781</v>
      </c>
      <c r="M901" s="29">
        <v>433</v>
      </c>
      <c r="N901" s="29">
        <v>132</v>
      </c>
      <c r="O901" s="29">
        <v>80</v>
      </c>
      <c r="P901" s="29">
        <v>59</v>
      </c>
      <c r="Q901" s="30">
        <v>77</v>
      </c>
      <c r="R901">
        <v>0</v>
      </c>
      <c r="S901">
        <v>0</v>
      </c>
      <c r="T901">
        <v>0</v>
      </c>
      <c r="U901">
        <v>0</v>
      </c>
      <c r="V901" t="s">
        <v>4024</v>
      </c>
      <c r="W901" t="s">
        <v>43</v>
      </c>
      <c r="X901" t="s">
        <v>36</v>
      </c>
      <c r="Y901">
        <v>4</v>
      </c>
      <c r="Z901">
        <v>0</v>
      </c>
      <c r="AA901">
        <v>18</v>
      </c>
      <c r="AB901" t="str" cm="1">
        <f t="array" ref="AB9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901">
        <v>50</v>
      </c>
      <c r="AD901">
        <v>1</v>
      </c>
      <c r="AE901" t="s">
        <v>37</v>
      </c>
      <c r="AF901" t="s">
        <v>2800</v>
      </c>
      <c r="AG901">
        <v>12083</v>
      </c>
      <c r="AH901">
        <v>4.2667383929999998</v>
      </c>
      <c r="AI901" s="37" t="str" cm="1">
        <f t="array" ref="AI9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01">
        <v>0</v>
      </c>
      <c r="AK901" t="s">
        <v>2801</v>
      </c>
      <c r="AL901" s="18" t="s">
        <v>14968</v>
      </c>
    </row>
    <row r="902" spans="1:38" x14ac:dyDescent="0.3">
      <c r="A902">
        <v>901</v>
      </c>
      <c r="B902" t="s">
        <v>2802</v>
      </c>
      <c r="C902">
        <v>6</v>
      </c>
      <c r="D902">
        <v>6</v>
      </c>
      <c r="E902">
        <v>0</v>
      </c>
      <c r="F902">
        <v>20000</v>
      </c>
      <c r="G902">
        <f>Table1[[#This Row],[price]]*Table1[[#This Row],[units_sold]]</f>
        <v>120000</v>
      </c>
      <c r="H902" t="str" cm="1">
        <f t="array" ref="H9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02" t="s">
        <v>14089</v>
      </c>
      <c r="J902" s="28">
        <v>3.97</v>
      </c>
      <c r="K902" s="35" t="str" cm="1">
        <f t="array" ref="K9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02" s="29">
        <v>2564</v>
      </c>
      <c r="M902" s="29">
        <v>1281</v>
      </c>
      <c r="N902" s="29">
        <v>538</v>
      </c>
      <c r="O902" s="29">
        <v>365</v>
      </c>
      <c r="P902" s="29">
        <v>147</v>
      </c>
      <c r="Q902" s="30">
        <v>233</v>
      </c>
      <c r="R902">
        <v>0</v>
      </c>
      <c r="S902">
        <v>0</v>
      </c>
      <c r="T902">
        <v>0</v>
      </c>
      <c r="U902">
        <v>0</v>
      </c>
      <c r="V902" t="s">
        <v>64</v>
      </c>
      <c r="W902" t="s">
        <v>101</v>
      </c>
      <c r="X902" t="s">
        <v>36</v>
      </c>
      <c r="Y902">
        <v>2</v>
      </c>
      <c r="Z902">
        <v>0</v>
      </c>
      <c r="AA902">
        <v>35</v>
      </c>
      <c r="AB902" t="str" cm="1">
        <f t="array" ref="AB9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02">
        <v>50</v>
      </c>
      <c r="AE902" t="s">
        <v>37</v>
      </c>
      <c r="AF902" t="s">
        <v>320</v>
      </c>
      <c r="AG902">
        <v>12974</v>
      </c>
      <c r="AH902">
        <v>3.9657006319999999</v>
      </c>
      <c r="AI902" s="37" t="str" cm="1">
        <f t="array" ref="AI9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02">
        <v>0</v>
      </c>
      <c r="AK902" t="s">
        <v>2804</v>
      </c>
      <c r="AL902" s="17" t="s">
        <v>14969</v>
      </c>
    </row>
    <row r="903" spans="1:38" x14ac:dyDescent="0.3">
      <c r="A903">
        <v>902</v>
      </c>
      <c r="B903" t="s">
        <v>2805</v>
      </c>
      <c r="C903">
        <v>13</v>
      </c>
      <c r="D903">
        <v>11</v>
      </c>
      <c r="E903">
        <v>-2</v>
      </c>
      <c r="F903">
        <v>1000</v>
      </c>
      <c r="G903">
        <f>Table1[[#This Row],[price]]*Table1[[#This Row],[units_sold]]</f>
        <v>13000</v>
      </c>
      <c r="H903" t="str" cm="1">
        <f t="array" ref="H9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03" t="s">
        <v>14088</v>
      </c>
      <c r="J903" s="28">
        <v>3.47</v>
      </c>
      <c r="K903" s="35" t="str" cm="1">
        <f t="array" ref="K9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03" s="29">
        <v>487</v>
      </c>
      <c r="M903" s="29">
        <v>187</v>
      </c>
      <c r="N903" s="29">
        <v>78</v>
      </c>
      <c r="O903" s="29">
        <v>82</v>
      </c>
      <c r="P903" s="29">
        <v>59</v>
      </c>
      <c r="Q903" s="30">
        <v>81</v>
      </c>
      <c r="R903">
        <v>0</v>
      </c>
      <c r="S903">
        <v>0</v>
      </c>
      <c r="T903">
        <v>0</v>
      </c>
      <c r="U903">
        <v>0</v>
      </c>
      <c r="V903" t="s">
        <v>64</v>
      </c>
      <c r="W903" t="s">
        <v>52</v>
      </c>
      <c r="X903" t="s">
        <v>36</v>
      </c>
      <c r="Y903">
        <v>3</v>
      </c>
      <c r="Z903">
        <v>0</v>
      </c>
      <c r="AA903">
        <v>14</v>
      </c>
      <c r="AB903" t="str" cm="1">
        <f t="array" ref="AB9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903">
        <v>50</v>
      </c>
      <c r="AE903" t="s">
        <v>37</v>
      </c>
      <c r="AF903" t="s">
        <v>2807</v>
      </c>
      <c r="AG903">
        <v>3670</v>
      </c>
      <c r="AH903">
        <v>3.978746594</v>
      </c>
      <c r="AI903" s="37" t="str" cm="1">
        <f t="array" ref="AI9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03">
        <v>0</v>
      </c>
      <c r="AK903" t="s">
        <v>2808</v>
      </c>
      <c r="AL903" s="18" t="s">
        <v>14970</v>
      </c>
    </row>
    <row r="904" spans="1:38" x14ac:dyDescent="0.3">
      <c r="A904">
        <v>903</v>
      </c>
      <c r="B904" t="s">
        <v>2350</v>
      </c>
      <c r="C904">
        <v>3.86</v>
      </c>
      <c r="D904">
        <v>4</v>
      </c>
      <c r="E904">
        <v>0.14000000000000001</v>
      </c>
      <c r="F904">
        <v>100</v>
      </c>
      <c r="G904">
        <f>Table1[[#This Row],[price]]*Table1[[#This Row],[units_sold]]</f>
        <v>386</v>
      </c>
      <c r="H904" t="str" cm="1">
        <f t="array" ref="H9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04" t="s">
        <v>14089</v>
      </c>
      <c r="J904" s="28">
        <v>3.48</v>
      </c>
      <c r="K904" s="35" t="str" cm="1">
        <f t="array" ref="K9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04" s="29">
        <v>23</v>
      </c>
      <c r="M904" s="29">
        <v>9</v>
      </c>
      <c r="N904" s="29">
        <v>4</v>
      </c>
      <c r="O904" s="29">
        <v>2</v>
      </c>
      <c r="P904" s="29">
        <v>5</v>
      </c>
      <c r="Q904" s="30">
        <v>3</v>
      </c>
      <c r="R904">
        <v>0</v>
      </c>
      <c r="S904">
        <v>0</v>
      </c>
      <c r="T904">
        <v>0</v>
      </c>
      <c r="U904">
        <v>0</v>
      </c>
      <c r="V904" t="s">
        <v>42</v>
      </c>
      <c r="W904" t="s">
        <v>52</v>
      </c>
      <c r="X904" t="s">
        <v>36</v>
      </c>
      <c r="Y904">
        <v>1</v>
      </c>
      <c r="Z904">
        <v>0</v>
      </c>
      <c r="AA904">
        <v>49</v>
      </c>
      <c r="AB904" t="str" cm="1">
        <f t="array" ref="AB9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04">
        <v>50</v>
      </c>
      <c r="AD904">
        <v>1</v>
      </c>
      <c r="AE904" t="s">
        <v>37</v>
      </c>
      <c r="AF904" t="s">
        <v>266</v>
      </c>
      <c r="AG904">
        <v>55670</v>
      </c>
      <c r="AH904">
        <v>4.1214837429999998</v>
      </c>
      <c r="AI904" s="37" t="str" cm="1">
        <f t="array" ref="AI9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04">
        <v>1</v>
      </c>
      <c r="AK904" t="s">
        <v>2809</v>
      </c>
      <c r="AL904" s="17" t="s">
        <v>14825</v>
      </c>
    </row>
    <row r="905" spans="1:38" x14ac:dyDescent="0.3">
      <c r="A905">
        <v>904</v>
      </c>
      <c r="B905" t="s">
        <v>2810</v>
      </c>
      <c r="C905">
        <v>3.74</v>
      </c>
      <c r="D905">
        <v>55</v>
      </c>
      <c r="E905">
        <v>51.26</v>
      </c>
      <c r="F905">
        <v>10000</v>
      </c>
      <c r="G905">
        <f>Table1[[#This Row],[price]]*Table1[[#This Row],[units_sold]]</f>
        <v>37400</v>
      </c>
      <c r="H905" t="str" cm="1">
        <f t="array" ref="H9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05" t="s">
        <v>14089</v>
      </c>
      <c r="J905" s="28">
        <v>4.2300000000000004</v>
      </c>
      <c r="K905" s="35" t="str" cm="1">
        <f t="array" ref="K9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05" s="29">
        <v>1416</v>
      </c>
      <c r="M905" s="29">
        <v>852</v>
      </c>
      <c r="N905" s="29">
        <v>267</v>
      </c>
      <c r="O905" s="29">
        <v>147</v>
      </c>
      <c r="P905" s="29">
        <v>68</v>
      </c>
      <c r="Q905" s="30">
        <v>82</v>
      </c>
      <c r="R905">
        <v>1</v>
      </c>
      <c r="S905">
        <v>0</v>
      </c>
      <c r="T905">
        <v>1</v>
      </c>
      <c r="U905">
        <v>0</v>
      </c>
      <c r="V905" t="s">
        <v>576</v>
      </c>
      <c r="W905" t="s">
        <v>52</v>
      </c>
      <c r="X905" t="s">
        <v>36</v>
      </c>
      <c r="Y905">
        <v>1</v>
      </c>
      <c r="Z905">
        <v>0</v>
      </c>
      <c r="AA905">
        <v>41</v>
      </c>
      <c r="AB905" t="str" cm="1">
        <f t="array" ref="AB9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05">
        <v>50</v>
      </c>
      <c r="AD905">
        <v>1</v>
      </c>
      <c r="AE905" t="s">
        <v>37</v>
      </c>
      <c r="AF905" t="s">
        <v>2250</v>
      </c>
      <c r="AG905">
        <v>37956</v>
      </c>
      <c r="AH905">
        <v>4.0303772789999996</v>
      </c>
      <c r="AI905" s="37" t="str" cm="1">
        <f t="array" ref="AI9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05">
        <v>0</v>
      </c>
      <c r="AK905" t="s">
        <v>2811</v>
      </c>
      <c r="AL905" s="18" t="s">
        <v>14971</v>
      </c>
    </row>
    <row r="906" spans="1:38" x14ac:dyDescent="0.3">
      <c r="A906">
        <v>905</v>
      </c>
      <c r="B906" t="s">
        <v>2184</v>
      </c>
      <c r="C906">
        <v>7</v>
      </c>
      <c r="D906">
        <v>9</v>
      </c>
      <c r="E906">
        <v>2</v>
      </c>
      <c r="F906">
        <v>100</v>
      </c>
      <c r="G906">
        <f>Table1[[#This Row],[price]]*Table1[[#This Row],[units_sold]]</f>
        <v>700</v>
      </c>
      <c r="H906" t="str" cm="1">
        <f t="array" ref="H9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06" t="s">
        <v>14088</v>
      </c>
      <c r="J906" s="28">
        <v>3.23</v>
      </c>
      <c r="K906" s="35" t="str" cm="1">
        <f t="array" ref="K9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06" s="29">
        <v>43</v>
      </c>
      <c r="M906" s="29">
        <v>14</v>
      </c>
      <c r="N906" s="29">
        <v>6</v>
      </c>
      <c r="O906" s="29">
        <v>9</v>
      </c>
      <c r="P906" s="29">
        <v>4</v>
      </c>
      <c r="Q906" s="30">
        <v>10</v>
      </c>
      <c r="R906">
        <v>0</v>
      </c>
      <c r="S906">
        <v>0</v>
      </c>
      <c r="T906">
        <v>0</v>
      </c>
      <c r="U906">
        <v>0</v>
      </c>
      <c r="V906" t="s">
        <v>4024</v>
      </c>
      <c r="W906" t="s">
        <v>79</v>
      </c>
      <c r="X906" t="s">
        <v>36</v>
      </c>
      <c r="Y906">
        <v>2</v>
      </c>
      <c r="Z906">
        <v>0</v>
      </c>
      <c r="AA906">
        <v>40</v>
      </c>
      <c r="AB906" t="str" cm="1">
        <f t="array" ref="AB9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06">
        <v>50</v>
      </c>
      <c r="AE906" t="s">
        <v>37</v>
      </c>
      <c r="AF906" t="s">
        <v>2498</v>
      </c>
      <c r="AG906">
        <v>7363</v>
      </c>
      <c r="AH906">
        <v>4.1063425230000004</v>
      </c>
      <c r="AI906" s="37" t="str" cm="1">
        <f t="array" ref="AI9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06">
        <v>0</v>
      </c>
      <c r="AK906" s="1" t="s">
        <v>2812</v>
      </c>
      <c r="AL906" s="17" t="s">
        <v>14772</v>
      </c>
    </row>
    <row r="907" spans="1:38" x14ac:dyDescent="0.3">
      <c r="A907">
        <v>906</v>
      </c>
      <c r="B907" t="s">
        <v>2813</v>
      </c>
      <c r="C907">
        <v>12</v>
      </c>
      <c r="D907">
        <v>11</v>
      </c>
      <c r="E907">
        <v>-1</v>
      </c>
      <c r="F907">
        <v>100</v>
      </c>
      <c r="G907">
        <f>Table1[[#This Row],[price]]*Table1[[#This Row],[units_sold]]</f>
        <v>1200</v>
      </c>
      <c r="H907" t="str" cm="1">
        <f t="array" ref="H9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07" t="s">
        <v>14088</v>
      </c>
      <c r="J907" s="28">
        <v>4.09</v>
      </c>
      <c r="K907" s="35" t="str" cm="1">
        <f t="array" ref="K9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07" s="29">
        <v>11</v>
      </c>
      <c r="M907" s="29">
        <v>7</v>
      </c>
      <c r="N907" s="29">
        <v>1</v>
      </c>
      <c r="O907" s="29">
        <v>1</v>
      </c>
      <c r="P907" s="29">
        <v>1</v>
      </c>
      <c r="Q907" s="30">
        <v>1</v>
      </c>
      <c r="R907">
        <v>0</v>
      </c>
      <c r="S907">
        <v>0</v>
      </c>
      <c r="T907">
        <v>0</v>
      </c>
      <c r="U907">
        <v>0</v>
      </c>
      <c r="V907" t="s">
        <v>70</v>
      </c>
      <c r="W907" t="s">
        <v>35</v>
      </c>
      <c r="X907" t="s">
        <v>36</v>
      </c>
      <c r="Y907">
        <v>3</v>
      </c>
      <c r="Z907">
        <v>0</v>
      </c>
      <c r="AA907">
        <v>84</v>
      </c>
      <c r="AB907" t="str" cm="1">
        <f t="array" ref="AB9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907">
        <v>50</v>
      </c>
      <c r="AE907" t="s">
        <v>37</v>
      </c>
      <c r="AF907" t="s">
        <v>2814</v>
      </c>
      <c r="AG907">
        <v>1770</v>
      </c>
      <c r="AH907">
        <v>3.933898305</v>
      </c>
      <c r="AI907" s="37" t="str" cm="1">
        <f t="array" ref="AI9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07">
        <v>0</v>
      </c>
      <c r="AK907" t="s">
        <v>2815</v>
      </c>
      <c r="AL907" s="18" t="s">
        <v>14972</v>
      </c>
    </row>
    <row r="908" spans="1:38" x14ac:dyDescent="0.3">
      <c r="A908">
        <v>907</v>
      </c>
      <c r="B908" t="s">
        <v>2816</v>
      </c>
      <c r="C908">
        <v>7</v>
      </c>
      <c r="D908">
        <v>6</v>
      </c>
      <c r="E908">
        <v>-1</v>
      </c>
      <c r="F908">
        <v>100</v>
      </c>
      <c r="G908">
        <f>Table1[[#This Row],[price]]*Table1[[#This Row],[units_sold]]</f>
        <v>700</v>
      </c>
      <c r="H908" t="str" cm="1">
        <f t="array" ref="H9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08" t="s">
        <v>14088</v>
      </c>
      <c r="J908" s="28">
        <v>3.65</v>
      </c>
      <c r="K908" s="35" t="str" cm="1">
        <f t="array" ref="K9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08" s="29">
        <v>20</v>
      </c>
      <c r="M908" s="29">
        <v>8</v>
      </c>
      <c r="N908" s="29">
        <v>5</v>
      </c>
      <c r="O908" s="29">
        <v>2</v>
      </c>
      <c r="P908" s="29">
        <v>2</v>
      </c>
      <c r="Q908" s="30">
        <v>3</v>
      </c>
      <c r="R908">
        <v>0</v>
      </c>
      <c r="S908">
        <v>0</v>
      </c>
      <c r="T908">
        <v>0</v>
      </c>
      <c r="U908">
        <v>0</v>
      </c>
      <c r="V908" t="s">
        <v>100</v>
      </c>
      <c r="W908" t="s">
        <v>43</v>
      </c>
      <c r="X908" t="s">
        <v>36</v>
      </c>
      <c r="Y908">
        <v>2</v>
      </c>
      <c r="Z908">
        <v>0</v>
      </c>
      <c r="AA908">
        <v>18</v>
      </c>
      <c r="AB908" t="str" cm="1">
        <f t="array" ref="AB9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908">
        <v>50</v>
      </c>
      <c r="AE908" t="s">
        <v>37</v>
      </c>
      <c r="AF908" t="s">
        <v>2817</v>
      </c>
      <c r="AG908">
        <v>24</v>
      </c>
      <c r="AH908">
        <v>3.625</v>
      </c>
      <c r="AI908" s="37" t="str" cm="1">
        <f t="array" ref="AI9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08">
        <v>0</v>
      </c>
      <c r="AK908" t="s">
        <v>2819</v>
      </c>
      <c r="AL908" s="17" t="s">
        <v>14973</v>
      </c>
    </row>
    <row r="909" spans="1:38" x14ac:dyDescent="0.3">
      <c r="A909">
        <v>908</v>
      </c>
      <c r="B909" t="s">
        <v>2820</v>
      </c>
      <c r="C909">
        <v>8</v>
      </c>
      <c r="D909">
        <v>22</v>
      </c>
      <c r="E909">
        <v>14</v>
      </c>
      <c r="F909">
        <v>1000</v>
      </c>
      <c r="G909">
        <f>Table1[[#This Row],[price]]*Table1[[#This Row],[units_sold]]</f>
        <v>8000</v>
      </c>
      <c r="H909" t="str" cm="1">
        <f t="array" ref="H9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09" t="s">
        <v>14088</v>
      </c>
      <c r="J909" s="28">
        <v>3.74</v>
      </c>
      <c r="K909" s="35" t="str" cm="1">
        <f t="array" ref="K9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09" s="29">
        <v>638</v>
      </c>
      <c r="M909" s="29">
        <v>266</v>
      </c>
      <c r="N909" s="29">
        <v>135</v>
      </c>
      <c r="O909" s="29">
        <v>119</v>
      </c>
      <c r="P909" s="29">
        <v>41</v>
      </c>
      <c r="Q909" s="30">
        <v>77</v>
      </c>
      <c r="R909">
        <v>0</v>
      </c>
      <c r="S909">
        <v>0</v>
      </c>
      <c r="T909">
        <v>0</v>
      </c>
      <c r="U909">
        <v>0</v>
      </c>
      <c r="V909" t="s">
        <v>34</v>
      </c>
      <c r="W909" t="s">
        <v>52</v>
      </c>
      <c r="X909" t="s">
        <v>36</v>
      </c>
      <c r="Y909">
        <v>2</v>
      </c>
      <c r="Z909">
        <v>0</v>
      </c>
      <c r="AA909">
        <v>44</v>
      </c>
      <c r="AB909" t="str" cm="1">
        <f t="array" ref="AB9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09">
        <v>50</v>
      </c>
      <c r="AD909">
        <v>1</v>
      </c>
      <c r="AE909" t="s">
        <v>37</v>
      </c>
      <c r="AF909" t="s">
        <v>2821</v>
      </c>
      <c r="AG909">
        <v>9034</v>
      </c>
      <c r="AH909">
        <v>4.1911667039999996</v>
      </c>
      <c r="AI909" s="37" t="str" cm="1">
        <f t="array" ref="AI9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09">
        <v>0</v>
      </c>
      <c r="AK909" t="s">
        <v>2823</v>
      </c>
      <c r="AL909" s="18" t="s">
        <v>14974</v>
      </c>
    </row>
    <row r="910" spans="1:38" x14ac:dyDescent="0.3">
      <c r="A910">
        <v>909</v>
      </c>
      <c r="B910" t="s">
        <v>2824</v>
      </c>
      <c r="C910">
        <v>6</v>
      </c>
      <c r="D910">
        <v>11</v>
      </c>
      <c r="E910">
        <v>5</v>
      </c>
      <c r="F910">
        <v>1000</v>
      </c>
      <c r="G910">
        <f>Table1[[#This Row],[price]]*Table1[[#This Row],[units_sold]]</f>
        <v>6000</v>
      </c>
      <c r="H910" t="str" cm="1">
        <f t="array" ref="H9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10" t="s">
        <v>14088</v>
      </c>
      <c r="J910" s="28">
        <v>4.1100000000000003</v>
      </c>
      <c r="K910" s="35" t="str" cm="1">
        <f t="array" ref="K9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10" s="29">
        <v>76</v>
      </c>
      <c r="M910" s="29">
        <v>44</v>
      </c>
      <c r="N910" s="29">
        <v>11</v>
      </c>
      <c r="O910" s="29">
        <v>11</v>
      </c>
      <c r="P910" s="29">
        <v>5</v>
      </c>
      <c r="Q910" s="30">
        <v>5</v>
      </c>
      <c r="R910">
        <v>0</v>
      </c>
      <c r="S910">
        <v>0</v>
      </c>
      <c r="T910">
        <v>0</v>
      </c>
      <c r="U910">
        <v>0</v>
      </c>
      <c r="V910" t="s">
        <v>100</v>
      </c>
      <c r="W910" t="s">
        <v>52</v>
      </c>
      <c r="X910" t="s">
        <v>36</v>
      </c>
      <c r="Y910">
        <v>2</v>
      </c>
      <c r="Z910">
        <v>0</v>
      </c>
      <c r="AA910">
        <v>43</v>
      </c>
      <c r="AB910" t="str" cm="1">
        <f t="array" ref="AB9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10">
        <v>50</v>
      </c>
      <c r="AE910" t="s">
        <v>37</v>
      </c>
      <c r="AF910" t="s">
        <v>348</v>
      </c>
      <c r="AG910">
        <v>54504</v>
      </c>
      <c r="AH910">
        <v>3.8016842799999999</v>
      </c>
      <c r="AI910" s="37" t="str" cm="1">
        <f t="array" ref="AI9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10">
        <v>1</v>
      </c>
      <c r="AK910" t="s">
        <v>2825</v>
      </c>
      <c r="AL910" s="17" t="s">
        <v>14975</v>
      </c>
    </row>
    <row r="911" spans="1:38" x14ac:dyDescent="0.3">
      <c r="A911">
        <v>910</v>
      </c>
      <c r="B911" t="s">
        <v>2539</v>
      </c>
      <c r="C911">
        <v>4</v>
      </c>
      <c r="D911">
        <v>4</v>
      </c>
      <c r="E911">
        <v>0</v>
      </c>
      <c r="F911">
        <v>100</v>
      </c>
      <c r="G911">
        <f>Table1[[#This Row],[price]]*Table1[[#This Row],[units_sold]]</f>
        <v>400</v>
      </c>
      <c r="H911" t="str" cm="1">
        <f t="array" ref="H9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11" t="s">
        <v>14089</v>
      </c>
      <c r="J911" s="28">
        <v>4.07</v>
      </c>
      <c r="K911" s="35" t="str" cm="1">
        <f t="array" ref="K9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11" s="29">
        <v>46</v>
      </c>
      <c r="M911" s="29">
        <v>23</v>
      </c>
      <c r="N911" s="29">
        <v>12</v>
      </c>
      <c r="O911" s="29">
        <v>6</v>
      </c>
      <c r="P911" s="29">
        <v>1</v>
      </c>
      <c r="Q911" s="30">
        <v>4</v>
      </c>
      <c r="R911">
        <v>0</v>
      </c>
      <c r="S911">
        <v>0</v>
      </c>
      <c r="T911">
        <v>0</v>
      </c>
      <c r="U911">
        <v>0</v>
      </c>
      <c r="V911" t="s">
        <v>51</v>
      </c>
      <c r="W911" t="s">
        <v>52</v>
      </c>
      <c r="X911" t="s">
        <v>36</v>
      </c>
      <c r="Y911">
        <v>1</v>
      </c>
      <c r="Z911">
        <v>0</v>
      </c>
      <c r="AA911">
        <v>48</v>
      </c>
      <c r="AB911" t="str" cm="1">
        <f t="array" ref="AB9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11">
        <v>50</v>
      </c>
      <c r="AD911">
        <v>1</v>
      </c>
      <c r="AE911" t="s">
        <v>37</v>
      </c>
      <c r="AF911" t="s">
        <v>763</v>
      </c>
      <c r="AG911">
        <v>32168</v>
      </c>
      <c r="AH911">
        <v>3.884543646</v>
      </c>
      <c r="AI911" s="37" t="str" cm="1">
        <f t="array" ref="AI9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11">
        <v>0</v>
      </c>
      <c r="AK911" t="s">
        <v>2826</v>
      </c>
      <c r="AL911" s="18" t="s">
        <v>14976</v>
      </c>
    </row>
    <row r="912" spans="1:38" x14ac:dyDescent="0.3">
      <c r="A912">
        <v>911</v>
      </c>
      <c r="B912" t="s">
        <v>898</v>
      </c>
      <c r="C912">
        <v>3</v>
      </c>
      <c r="D912">
        <v>3</v>
      </c>
      <c r="E912">
        <v>0</v>
      </c>
      <c r="F912">
        <v>100</v>
      </c>
      <c r="G912">
        <f>Table1[[#This Row],[price]]*Table1[[#This Row],[units_sold]]</f>
        <v>300</v>
      </c>
      <c r="H912" t="str" cm="1">
        <f t="array" ref="H9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12" t="s">
        <v>14089</v>
      </c>
      <c r="J912" s="28">
        <v>4.29</v>
      </c>
      <c r="K912" s="35" t="str" cm="1">
        <f t="array" ref="K9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12" s="29">
        <v>58</v>
      </c>
      <c r="M912" s="29">
        <v>36</v>
      </c>
      <c r="N912" s="29">
        <v>13</v>
      </c>
      <c r="O912" s="29">
        <v>3</v>
      </c>
      <c r="P912" s="29">
        <v>2</v>
      </c>
      <c r="Q912" s="30">
        <v>4</v>
      </c>
      <c r="R912">
        <v>1</v>
      </c>
      <c r="S912">
        <v>0</v>
      </c>
      <c r="T912">
        <v>1</v>
      </c>
      <c r="U912">
        <v>0</v>
      </c>
      <c r="V912" t="s">
        <v>70</v>
      </c>
      <c r="W912" t="s">
        <v>52</v>
      </c>
      <c r="X912" t="s">
        <v>36</v>
      </c>
      <c r="Y912">
        <v>1</v>
      </c>
      <c r="Z912">
        <v>0</v>
      </c>
      <c r="AA912">
        <v>34</v>
      </c>
      <c r="AB912" t="str" cm="1">
        <f t="array" ref="AB9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12">
        <v>50</v>
      </c>
      <c r="AD912">
        <v>1</v>
      </c>
      <c r="AE912" t="s">
        <v>37</v>
      </c>
      <c r="AF912" t="s">
        <v>899</v>
      </c>
      <c r="AG912">
        <v>1050</v>
      </c>
      <c r="AH912">
        <v>3.8838095240000001</v>
      </c>
      <c r="AI912" s="37" t="str" cm="1">
        <f t="array" ref="AI9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12">
        <v>0</v>
      </c>
      <c r="AK912" t="s">
        <v>900</v>
      </c>
      <c r="AL912" s="17" t="s">
        <v>14373</v>
      </c>
    </row>
    <row r="913" spans="1:38" x14ac:dyDescent="0.3">
      <c r="A913">
        <v>912</v>
      </c>
      <c r="B913" t="s">
        <v>1704</v>
      </c>
      <c r="C913">
        <v>5.84</v>
      </c>
      <c r="D913">
        <v>11</v>
      </c>
      <c r="E913">
        <v>5.16</v>
      </c>
      <c r="F913">
        <v>1000</v>
      </c>
      <c r="G913">
        <f>Table1[[#This Row],[price]]*Table1[[#This Row],[units_sold]]</f>
        <v>5840</v>
      </c>
      <c r="H913" t="str" cm="1">
        <f t="array" ref="H9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13" t="s">
        <v>14088</v>
      </c>
      <c r="J913" s="28">
        <v>4.1900000000000004</v>
      </c>
      <c r="K913" s="35" t="str" cm="1">
        <f t="array" ref="K9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13" s="29">
        <v>307</v>
      </c>
      <c r="M913" s="29">
        <v>171</v>
      </c>
      <c r="N913" s="29">
        <v>71</v>
      </c>
      <c r="O913" s="29">
        <v>35</v>
      </c>
      <c r="P913" s="29">
        <v>12</v>
      </c>
      <c r="Q913" s="30">
        <v>18</v>
      </c>
      <c r="R913">
        <v>0</v>
      </c>
      <c r="S913">
        <v>0</v>
      </c>
      <c r="T913">
        <v>0</v>
      </c>
      <c r="U913">
        <v>0</v>
      </c>
      <c r="V913" t="s">
        <v>64</v>
      </c>
      <c r="W913" t="s">
        <v>79</v>
      </c>
      <c r="X913" t="s">
        <v>36</v>
      </c>
      <c r="Y913">
        <v>1</v>
      </c>
      <c r="Z913">
        <v>0</v>
      </c>
      <c r="AA913">
        <v>40</v>
      </c>
      <c r="AB913" t="str" cm="1">
        <f t="array" ref="AB9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13">
        <v>50</v>
      </c>
      <c r="AD913">
        <v>1</v>
      </c>
      <c r="AE913" t="s">
        <v>37</v>
      </c>
      <c r="AF913" t="s">
        <v>2827</v>
      </c>
      <c r="AG913">
        <v>10377</v>
      </c>
      <c r="AH913">
        <v>4.1727859690000004</v>
      </c>
      <c r="AI913" s="37" t="str" cm="1">
        <f t="array" ref="AI9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13">
        <v>0</v>
      </c>
      <c r="AK913" t="s">
        <v>2828</v>
      </c>
      <c r="AL913" s="18" t="s">
        <v>14977</v>
      </c>
    </row>
    <row r="914" spans="1:38" x14ac:dyDescent="0.3">
      <c r="A914">
        <v>913</v>
      </c>
      <c r="B914" t="s">
        <v>2829</v>
      </c>
      <c r="C914">
        <v>11</v>
      </c>
      <c r="D914">
        <v>17</v>
      </c>
      <c r="E914">
        <v>6</v>
      </c>
      <c r="F914">
        <v>100</v>
      </c>
      <c r="G914">
        <f>Table1[[#This Row],[price]]*Table1[[#This Row],[units_sold]]</f>
        <v>1100</v>
      </c>
      <c r="H914" t="str" cm="1">
        <f t="array" ref="H9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14" t="s">
        <v>14089</v>
      </c>
      <c r="J914" s="28">
        <v>3.4</v>
      </c>
      <c r="K914" s="35" t="str" cm="1">
        <f t="array" ref="K9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14" s="29">
        <v>10</v>
      </c>
      <c r="M914" s="29">
        <v>4</v>
      </c>
      <c r="N914" s="29">
        <v>1</v>
      </c>
      <c r="O914" s="29">
        <v>2</v>
      </c>
      <c r="P914" s="29">
        <v>1</v>
      </c>
      <c r="Q914" s="30">
        <v>2</v>
      </c>
      <c r="R914">
        <v>0</v>
      </c>
      <c r="S914">
        <v>0</v>
      </c>
      <c r="T914">
        <v>0</v>
      </c>
      <c r="U914">
        <v>0</v>
      </c>
      <c r="V914" t="s">
        <v>34</v>
      </c>
      <c r="W914" t="s">
        <v>52</v>
      </c>
      <c r="X914" t="s">
        <v>36</v>
      </c>
      <c r="Y914">
        <v>2</v>
      </c>
      <c r="Z914">
        <v>0</v>
      </c>
      <c r="AA914">
        <v>43</v>
      </c>
      <c r="AB914" t="str" cm="1">
        <f t="array" ref="AB9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14">
        <v>50</v>
      </c>
      <c r="AE914" t="s">
        <v>37</v>
      </c>
      <c r="AF914" t="s">
        <v>2830</v>
      </c>
      <c r="AG914">
        <v>33855</v>
      </c>
      <c r="AH914">
        <v>3.9173534189999999</v>
      </c>
      <c r="AI914" s="37" t="str" cm="1">
        <f t="array" ref="AI9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14">
        <v>0</v>
      </c>
      <c r="AK914" t="s">
        <v>2832</v>
      </c>
      <c r="AL914" s="17" t="s">
        <v>14978</v>
      </c>
    </row>
    <row r="915" spans="1:38" x14ac:dyDescent="0.3">
      <c r="A915">
        <v>914</v>
      </c>
      <c r="B915" t="s">
        <v>2833</v>
      </c>
      <c r="C915">
        <v>2</v>
      </c>
      <c r="D915">
        <v>2</v>
      </c>
      <c r="E915">
        <v>0</v>
      </c>
      <c r="F915">
        <v>100</v>
      </c>
      <c r="G915">
        <f>Table1[[#This Row],[price]]*Table1[[#This Row],[units_sold]]</f>
        <v>200</v>
      </c>
      <c r="H915" t="str" cm="1">
        <f t="array" ref="H9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15" t="s">
        <v>14089</v>
      </c>
      <c r="J915" s="28">
        <v>3.53</v>
      </c>
      <c r="K915" s="35" t="str" cm="1">
        <f t="array" ref="K9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15" s="29">
        <v>58</v>
      </c>
      <c r="M915" s="29">
        <v>20</v>
      </c>
      <c r="N915" s="29">
        <v>14</v>
      </c>
      <c r="O915" s="29">
        <v>10</v>
      </c>
      <c r="P915" s="29">
        <v>5</v>
      </c>
      <c r="Q915" s="30">
        <v>9</v>
      </c>
      <c r="R915">
        <v>2</v>
      </c>
      <c r="S915">
        <v>1</v>
      </c>
      <c r="T915">
        <v>0</v>
      </c>
      <c r="U915">
        <v>1</v>
      </c>
      <c r="V915" t="s">
        <v>34</v>
      </c>
      <c r="W915" t="s">
        <v>4024</v>
      </c>
      <c r="X915" t="s">
        <v>36</v>
      </c>
      <c r="Y915">
        <v>1</v>
      </c>
      <c r="Z915">
        <v>0</v>
      </c>
      <c r="AA915">
        <v>45</v>
      </c>
      <c r="AB915" t="str" cm="1">
        <f t="array" ref="AB9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15">
        <v>50</v>
      </c>
      <c r="AD915">
        <v>1</v>
      </c>
      <c r="AE915" t="s">
        <v>37</v>
      </c>
      <c r="AF915" t="s">
        <v>2834</v>
      </c>
      <c r="AG915">
        <v>689</v>
      </c>
      <c r="AH915">
        <v>4.0304789550000004</v>
      </c>
      <c r="AI915" s="37" t="str" cm="1">
        <f t="array" ref="AI9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15">
        <v>0</v>
      </c>
      <c r="AK915" t="s">
        <v>2835</v>
      </c>
      <c r="AL915" s="18" t="s">
        <v>14979</v>
      </c>
    </row>
    <row r="916" spans="1:38" x14ac:dyDescent="0.3">
      <c r="A916">
        <v>915</v>
      </c>
      <c r="B916" t="s">
        <v>2836</v>
      </c>
      <c r="C916">
        <v>8</v>
      </c>
      <c r="D916">
        <v>7</v>
      </c>
      <c r="E916">
        <v>-1</v>
      </c>
      <c r="F916">
        <v>1000</v>
      </c>
      <c r="G916">
        <f>Table1[[#This Row],[price]]*Table1[[#This Row],[units_sold]]</f>
        <v>8000</v>
      </c>
      <c r="H916" t="str" cm="1">
        <f t="array" ref="H9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16" t="s">
        <v>14089</v>
      </c>
      <c r="J916" s="28">
        <v>3.13</v>
      </c>
      <c r="K916" s="35" t="str" cm="1">
        <f t="array" ref="K9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16" s="29">
        <v>111</v>
      </c>
      <c r="M916" s="29">
        <v>41</v>
      </c>
      <c r="N916" s="29">
        <v>10</v>
      </c>
      <c r="O916" s="29">
        <v>13</v>
      </c>
      <c r="P916" s="29">
        <v>16</v>
      </c>
      <c r="Q916" s="30">
        <v>31</v>
      </c>
      <c r="R916">
        <v>0</v>
      </c>
      <c r="S916">
        <v>0</v>
      </c>
      <c r="T916">
        <v>0</v>
      </c>
      <c r="U916">
        <v>0</v>
      </c>
      <c r="V916" t="s">
        <v>576</v>
      </c>
      <c r="W916" t="s">
        <v>79</v>
      </c>
      <c r="X916" t="s">
        <v>36</v>
      </c>
      <c r="Y916">
        <v>3</v>
      </c>
      <c r="Z916">
        <v>0</v>
      </c>
      <c r="AA916">
        <v>25</v>
      </c>
      <c r="AB916" t="str" cm="1">
        <f t="array" ref="AB9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16">
        <v>50</v>
      </c>
      <c r="AD916">
        <v>1</v>
      </c>
      <c r="AE916" t="s">
        <v>37</v>
      </c>
      <c r="AF916" t="s">
        <v>2837</v>
      </c>
      <c r="AG916">
        <v>6623</v>
      </c>
      <c r="AH916">
        <v>4.0724747089999997</v>
      </c>
      <c r="AI916" s="37" t="str" cm="1">
        <f t="array" ref="AI9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16">
        <v>0</v>
      </c>
      <c r="AK916" t="s">
        <v>2838</v>
      </c>
      <c r="AL916" s="17" t="s">
        <v>14980</v>
      </c>
    </row>
    <row r="917" spans="1:38" x14ac:dyDescent="0.3">
      <c r="A917">
        <v>916</v>
      </c>
      <c r="B917" t="s">
        <v>2839</v>
      </c>
      <c r="C917">
        <v>7</v>
      </c>
      <c r="D917">
        <v>22</v>
      </c>
      <c r="E917">
        <v>15</v>
      </c>
      <c r="F917">
        <v>5000</v>
      </c>
      <c r="G917">
        <f>Table1[[#This Row],[price]]*Table1[[#This Row],[units_sold]]</f>
        <v>35000</v>
      </c>
      <c r="H917" t="str" cm="1">
        <f t="array" ref="H9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17" t="s">
        <v>14089</v>
      </c>
      <c r="J917" s="28">
        <v>3.79</v>
      </c>
      <c r="K917" s="35" t="str" cm="1">
        <f t="array" ref="K9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17" s="29">
        <v>797</v>
      </c>
      <c r="M917" s="29">
        <v>349</v>
      </c>
      <c r="N917" s="29">
        <v>158</v>
      </c>
      <c r="O917" s="29">
        <v>149</v>
      </c>
      <c r="P917" s="29">
        <v>58</v>
      </c>
      <c r="Q917" s="30">
        <v>83</v>
      </c>
      <c r="R917">
        <v>0</v>
      </c>
      <c r="S917">
        <v>0</v>
      </c>
      <c r="T917">
        <v>0</v>
      </c>
      <c r="U917">
        <v>0</v>
      </c>
      <c r="V917" t="s">
        <v>34</v>
      </c>
      <c r="W917" t="s">
        <v>52</v>
      </c>
      <c r="X917" t="s">
        <v>36</v>
      </c>
      <c r="Y917">
        <v>2</v>
      </c>
      <c r="Z917">
        <v>0</v>
      </c>
      <c r="AA917">
        <v>40</v>
      </c>
      <c r="AB917" t="str" cm="1">
        <f t="array" ref="AB9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17">
        <v>50</v>
      </c>
      <c r="AE917" t="s">
        <v>37</v>
      </c>
      <c r="AF917" t="s">
        <v>2841</v>
      </c>
      <c r="AG917">
        <v>4809</v>
      </c>
      <c r="AH917">
        <v>4.2501559579999997</v>
      </c>
      <c r="AI917" s="37" t="str" cm="1">
        <f t="array" ref="AI9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17">
        <v>0</v>
      </c>
      <c r="AK917" t="s">
        <v>2842</v>
      </c>
      <c r="AL917" s="18" t="s">
        <v>14981</v>
      </c>
    </row>
    <row r="918" spans="1:38" x14ac:dyDescent="0.3">
      <c r="A918">
        <v>917</v>
      </c>
      <c r="B918" t="s">
        <v>2843</v>
      </c>
      <c r="C918">
        <v>2</v>
      </c>
      <c r="D918">
        <v>2</v>
      </c>
      <c r="E918">
        <v>0</v>
      </c>
      <c r="F918">
        <v>5000</v>
      </c>
      <c r="G918">
        <f>Table1[[#This Row],[price]]*Table1[[#This Row],[units_sold]]</f>
        <v>10000</v>
      </c>
      <c r="H918" t="str" cm="1">
        <f t="array" ref="H9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18" t="s">
        <v>14089</v>
      </c>
      <c r="J918" s="28">
        <v>3.7</v>
      </c>
      <c r="K918" s="35" t="str" cm="1">
        <f t="array" ref="K9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18" s="29">
        <v>355</v>
      </c>
      <c r="M918" s="29">
        <v>155</v>
      </c>
      <c r="N918" s="29">
        <v>69</v>
      </c>
      <c r="O918" s="29">
        <v>53</v>
      </c>
      <c r="P918" s="29">
        <v>25</v>
      </c>
      <c r="Q918" s="30">
        <v>53</v>
      </c>
      <c r="R918">
        <v>0</v>
      </c>
      <c r="S918">
        <v>0</v>
      </c>
      <c r="T918">
        <v>0</v>
      </c>
      <c r="U918">
        <v>0</v>
      </c>
      <c r="V918" t="s">
        <v>34</v>
      </c>
      <c r="W918" t="s">
        <v>43</v>
      </c>
      <c r="X918" t="s">
        <v>36</v>
      </c>
      <c r="Y918">
        <v>1</v>
      </c>
      <c r="Z918">
        <v>0</v>
      </c>
      <c r="AA918">
        <v>23</v>
      </c>
      <c r="AB918" t="str" cm="1">
        <f t="array" ref="AB9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18">
        <v>50</v>
      </c>
      <c r="AE918" t="s">
        <v>37</v>
      </c>
      <c r="AF918" t="s">
        <v>434</v>
      </c>
      <c r="AG918">
        <v>12309</v>
      </c>
      <c r="AH918">
        <v>4.0451702010000004</v>
      </c>
      <c r="AI918" s="37" t="str" cm="1">
        <f t="array" ref="AI9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18">
        <v>1</v>
      </c>
      <c r="AK918" t="s">
        <v>2845</v>
      </c>
      <c r="AL918" s="17" t="s">
        <v>14982</v>
      </c>
    </row>
    <row r="919" spans="1:38" x14ac:dyDescent="0.3">
      <c r="A919">
        <v>918</v>
      </c>
      <c r="B919" t="s">
        <v>2846</v>
      </c>
      <c r="C919">
        <v>8</v>
      </c>
      <c r="D919">
        <v>34</v>
      </c>
      <c r="E919">
        <v>26</v>
      </c>
      <c r="F919">
        <v>1000</v>
      </c>
      <c r="G919">
        <f>Table1[[#This Row],[price]]*Table1[[#This Row],[units_sold]]</f>
        <v>8000</v>
      </c>
      <c r="H919" t="str" cm="1">
        <f t="array" ref="H9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19" t="s">
        <v>14089</v>
      </c>
      <c r="J919" s="28">
        <v>4.1399999999999997</v>
      </c>
      <c r="K919" s="35" t="str" cm="1">
        <f t="array" ref="K9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19" s="29">
        <v>429</v>
      </c>
      <c r="M919" s="29">
        <v>231</v>
      </c>
      <c r="N919" s="29">
        <v>102</v>
      </c>
      <c r="O919" s="29">
        <v>47</v>
      </c>
      <c r="P919" s="29">
        <v>21</v>
      </c>
      <c r="Q919" s="30">
        <v>28</v>
      </c>
      <c r="R919">
        <v>0</v>
      </c>
      <c r="S919">
        <v>0</v>
      </c>
      <c r="T919">
        <v>0</v>
      </c>
      <c r="U919">
        <v>0</v>
      </c>
      <c r="V919" t="s">
        <v>64</v>
      </c>
      <c r="W919" t="s">
        <v>52</v>
      </c>
      <c r="X919" t="s">
        <v>36</v>
      </c>
      <c r="Y919">
        <v>3</v>
      </c>
      <c r="Z919">
        <v>0</v>
      </c>
      <c r="AA919">
        <v>36</v>
      </c>
      <c r="AB919" t="str" cm="1">
        <f t="array" ref="AB9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19">
        <v>50</v>
      </c>
      <c r="AE919" t="s">
        <v>37</v>
      </c>
      <c r="AF919" t="s">
        <v>2847</v>
      </c>
      <c r="AG919">
        <v>905</v>
      </c>
      <c r="AH919">
        <v>3.939226519</v>
      </c>
      <c r="AI919" s="37" t="str" cm="1">
        <f t="array" ref="AI9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19">
        <v>1</v>
      </c>
      <c r="AK919" t="s">
        <v>2848</v>
      </c>
      <c r="AL919" s="18" t="s">
        <v>14983</v>
      </c>
    </row>
    <row r="920" spans="1:38" x14ac:dyDescent="0.3">
      <c r="A920">
        <v>919</v>
      </c>
      <c r="B920" t="s">
        <v>55</v>
      </c>
      <c r="C920">
        <v>11</v>
      </c>
      <c r="D920">
        <v>10</v>
      </c>
      <c r="E920">
        <v>-1</v>
      </c>
      <c r="F920">
        <v>1000</v>
      </c>
      <c r="G920">
        <f>Table1[[#This Row],[price]]*Table1[[#This Row],[units_sold]]</f>
        <v>11000</v>
      </c>
      <c r="H920" t="str" cm="1">
        <f t="array" ref="H9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20" t="s">
        <v>14089</v>
      </c>
      <c r="J920" s="28">
        <v>3.73</v>
      </c>
      <c r="K920" s="35" t="str" cm="1">
        <f t="array" ref="K9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20" s="29">
        <v>128</v>
      </c>
      <c r="M920" s="29">
        <v>54</v>
      </c>
      <c r="N920" s="29">
        <v>24</v>
      </c>
      <c r="O920" s="29">
        <v>28</v>
      </c>
      <c r="P920" s="29">
        <v>6</v>
      </c>
      <c r="Q920" s="30">
        <v>16</v>
      </c>
      <c r="R920">
        <v>0</v>
      </c>
      <c r="S920">
        <v>0</v>
      </c>
      <c r="T920">
        <v>0</v>
      </c>
      <c r="U920">
        <v>0</v>
      </c>
      <c r="V920" t="s">
        <v>70</v>
      </c>
      <c r="W920" t="s">
        <v>4024</v>
      </c>
      <c r="X920" t="s">
        <v>36</v>
      </c>
      <c r="Y920">
        <v>2</v>
      </c>
      <c r="Z920">
        <v>0</v>
      </c>
      <c r="AA920">
        <v>38</v>
      </c>
      <c r="AB920" t="str" cm="1">
        <f t="array" ref="AB9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20">
        <v>50</v>
      </c>
      <c r="AD920">
        <v>1</v>
      </c>
      <c r="AF920" t="s">
        <v>583</v>
      </c>
      <c r="AG920">
        <v>105015</v>
      </c>
      <c r="AH920">
        <v>3.789601486</v>
      </c>
      <c r="AI920" s="37" t="str" cm="1">
        <f t="array" ref="AI9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20">
        <v>0</v>
      </c>
      <c r="AK920" t="s">
        <v>2850</v>
      </c>
      <c r="AL920" s="17" t="s">
        <v>14130</v>
      </c>
    </row>
    <row r="921" spans="1:38" x14ac:dyDescent="0.3">
      <c r="A921">
        <v>920</v>
      </c>
      <c r="B921" t="s">
        <v>1914</v>
      </c>
      <c r="C921">
        <v>5</v>
      </c>
      <c r="D921">
        <v>11</v>
      </c>
      <c r="E921">
        <v>6</v>
      </c>
      <c r="F921">
        <v>100</v>
      </c>
      <c r="G921">
        <f>Table1[[#This Row],[price]]*Table1[[#This Row],[units_sold]]</f>
        <v>500</v>
      </c>
      <c r="H921" t="str" cm="1">
        <f t="array" ref="H9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21" t="s">
        <v>14088</v>
      </c>
      <c r="J921" s="28">
        <v>3.72</v>
      </c>
      <c r="K921" s="35" t="str" cm="1">
        <f t="array" ref="K9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21" s="29">
        <v>54</v>
      </c>
      <c r="M921" s="29">
        <v>24</v>
      </c>
      <c r="N921" s="29">
        <v>11</v>
      </c>
      <c r="O921" s="29">
        <v>7</v>
      </c>
      <c r="P921" s="29">
        <v>4</v>
      </c>
      <c r="Q921" s="30">
        <v>8</v>
      </c>
      <c r="R921">
        <v>0</v>
      </c>
      <c r="S921">
        <v>0</v>
      </c>
      <c r="T921">
        <v>0</v>
      </c>
      <c r="U921">
        <v>0</v>
      </c>
      <c r="V921" t="s">
        <v>42</v>
      </c>
      <c r="W921" t="s">
        <v>52</v>
      </c>
      <c r="X921" t="s">
        <v>36</v>
      </c>
      <c r="Y921">
        <v>1</v>
      </c>
      <c r="Z921">
        <v>0</v>
      </c>
      <c r="AA921">
        <v>17</v>
      </c>
      <c r="AB921" t="str" cm="1">
        <f t="array" ref="AB9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921">
        <v>50</v>
      </c>
      <c r="AE921" t="s">
        <v>37</v>
      </c>
      <c r="AF921" t="s">
        <v>2851</v>
      </c>
      <c r="AG921">
        <v>4836</v>
      </c>
      <c r="AH921">
        <v>4.0394954509999996</v>
      </c>
      <c r="AI921" s="37" t="str" cm="1">
        <f t="array" ref="AI9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21">
        <v>0</v>
      </c>
      <c r="AK921" t="s">
        <v>2852</v>
      </c>
      <c r="AL921" s="18" t="s">
        <v>14690</v>
      </c>
    </row>
    <row r="922" spans="1:38" x14ac:dyDescent="0.3">
      <c r="A922">
        <v>921</v>
      </c>
      <c r="B922" t="s">
        <v>2853</v>
      </c>
      <c r="C922">
        <v>6</v>
      </c>
      <c r="D922">
        <v>6</v>
      </c>
      <c r="E922">
        <v>0</v>
      </c>
      <c r="F922">
        <v>10000</v>
      </c>
      <c r="G922">
        <f>Table1[[#This Row],[price]]*Table1[[#This Row],[units_sold]]</f>
        <v>60000</v>
      </c>
      <c r="H922" t="str" cm="1">
        <f t="array" ref="H9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22" t="s">
        <v>14088</v>
      </c>
      <c r="J922" s="28">
        <v>4.29</v>
      </c>
      <c r="K922" s="35" t="str" cm="1">
        <f t="array" ref="K9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22" s="29">
        <v>2808</v>
      </c>
      <c r="M922" s="29">
        <v>1789</v>
      </c>
      <c r="N922" s="29">
        <v>459</v>
      </c>
      <c r="O922" s="29">
        <v>300</v>
      </c>
      <c r="P922" s="29">
        <v>110</v>
      </c>
      <c r="Q922" s="30">
        <v>150</v>
      </c>
      <c r="R922">
        <v>3</v>
      </c>
      <c r="S922">
        <v>1</v>
      </c>
      <c r="T922">
        <v>1</v>
      </c>
      <c r="U922">
        <v>1</v>
      </c>
      <c r="V922" t="s">
        <v>4024</v>
      </c>
      <c r="W922" t="s">
        <v>52</v>
      </c>
      <c r="X922" t="s">
        <v>1872</v>
      </c>
      <c r="Y922">
        <v>7</v>
      </c>
      <c r="Z922">
        <v>1</v>
      </c>
      <c r="AA922">
        <v>39</v>
      </c>
      <c r="AB922" t="str" cm="1">
        <f t="array" ref="AB9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22">
        <v>50</v>
      </c>
      <c r="AD922">
        <v>1</v>
      </c>
      <c r="AE922" t="s">
        <v>37</v>
      </c>
      <c r="AF922" t="s">
        <v>2854</v>
      </c>
      <c r="AG922">
        <v>33675</v>
      </c>
      <c r="AH922">
        <v>4.3141499630000002</v>
      </c>
      <c r="AI922" s="37" t="str" cm="1">
        <f t="array" ref="AI9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22">
        <v>0</v>
      </c>
      <c r="AK922" t="s">
        <v>2856</v>
      </c>
      <c r="AL922" s="17" t="s">
        <v>14984</v>
      </c>
    </row>
    <row r="923" spans="1:38" x14ac:dyDescent="0.3">
      <c r="A923">
        <v>922</v>
      </c>
      <c r="B923" t="s">
        <v>2417</v>
      </c>
      <c r="C923">
        <v>12</v>
      </c>
      <c r="D923">
        <v>13</v>
      </c>
      <c r="E923">
        <v>1</v>
      </c>
      <c r="F923">
        <v>5000</v>
      </c>
      <c r="G923">
        <f>Table1[[#This Row],[price]]*Table1[[#This Row],[units_sold]]</f>
        <v>60000</v>
      </c>
      <c r="H923" t="str" cm="1">
        <f t="array" ref="H9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23" t="s">
        <v>14089</v>
      </c>
      <c r="J923" s="28">
        <v>3.91</v>
      </c>
      <c r="K923" s="35" t="str" cm="1">
        <f t="array" ref="K9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23" s="29">
        <v>192</v>
      </c>
      <c r="M923" s="29">
        <v>104</v>
      </c>
      <c r="N923" s="29">
        <v>25</v>
      </c>
      <c r="O923" s="29">
        <v>28</v>
      </c>
      <c r="P923" s="29">
        <v>12</v>
      </c>
      <c r="Q923" s="30">
        <v>23</v>
      </c>
      <c r="R923">
        <v>0</v>
      </c>
      <c r="S923">
        <v>0</v>
      </c>
      <c r="T923">
        <v>0</v>
      </c>
      <c r="U923">
        <v>0</v>
      </c>
      <c r="V923" t="s">
        <v>144</v>
      </c>
      <c r="W923" t="s">
        <v>101</v>
      </c>
      <c r="X923" t="s">
        <v>36</v>
      </c>
      <c r="Y923">
        <v>3</v>
      </c>
      <c r="Z923">
        <v>0</v>
      </c>
      <c r="AA923">
        <v>42</v>
      </c>
      <c r="AB923" t="str" cm="1">
        <f t="array" ref="AB9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23">
        <v>50</v>
      </c>
      <c r="AE923" t="s">
        <v>37</v>
      </c>
      <c r="AF923" t="s">
        <v>2857</v>
      </c>
      <c r="AG923">
        <v>571</v>
      </c>
      <c r="AH923">
        <v>4.0175131349999997</v>
      </c>
      <c r="AI923" s="37" t="str" cm="1">
        <f t="array" ref="AI9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23">
        <v>0</v>
      </c>
      <c r="AK923" s="1" t="s">
        <v>2858</v>
      </c>
      <c r="AL923" s="18" t="s">
        <v>14228</v>
      </c>
    </row>
    <row r="924" spans="1:38" x14ac:dyDescent="0.3">
      <c r="A924">
        <v>923</v>
      </c>
      <c r="B924" t="s">
        <v>2859</v>
      </c>
      <c r="C924">
        <v>6</v>
      </c>
      <c r="D924">
        <v>6</v>
      </c>
      <c r="E924">
        <v>0</v>
      </c>
      <c r="F924">
        <v>100</v>
      </c>
      <c r="G924">
        <f>Table1[[#This Row],[price]]*Table1[[#This Row],[units_sold]]</f>
        <v>600</v>
      </c>
      <c r="H924" t="str" cm="1">
        <f t="array" ref="H9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24" t="s">
        <v>14089</v>
      </c>
      <c r="J924" s="28">
        <v>4.2699999999999996</v>
      </c>
      <c r="K924" s="35" t="str" cm="1">
        <f t="array" ref="K9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24" s="29">
        <v>15</v>
      </c>
      <c r="M924" s="29">
        <v>8</v>
      </c>
      <c r="N924" s="29">
        <v>5</v>
      </c>
      <c r="O924" s="29">
        <v>1</v>
      </c>
      <c r="P924" s="29">
        <v>0</v>
      </c>
      <c r="Q924" s="30">
        <v>1</v>
      </c>
      <c r="R924">
        <v>0</v>
      </c>
      <c r="S924">
        <v>0</v>
      </c>
      <c r="T924">
        <v>0</v>
      </c>
      <c r="U924">
        <v>0</v>
      </c>
      <c r="V924" t="s">
        <v>42</v>
      </c>
      <c r="W924" t="s">
        <v>43</v>
      </c>
      <c r="X924" t="s">
        <v>36</v>
      </c>
      <c r="Y924">
        <v>2</v>
      </c>
      <c r="Z924">
        <v>0</v>
      </c>
      <c r="AA924">
        <v>43</v>
      </c>
      <c r="AB924" t="str" cm="1">
        <f t="array" ref="AB9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24">
        <v>50</v>
      </c>
      <c r="AE924" t="s">
        <v>37</v>
      </c>
      <c r="AF924" t="s">
        <v>2860</v>
      </c>
      <c r="AG924">
        <v>2988</v>
      </c>
      <c r="AH924">
        <v>3.8969210169999999</v>
      </c>
      <c r="AI924" s="37" t="str" cm="1">
        <f t="array" ref="AI9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24">
        <v>1</v>
      </c>
      <c r="AK924" t="s">
        <v>2861</v>
      </c>
      <c r="AL924" s="17" t="s">
        <v>14985</v>
      </c>
    </row>
    <row r="925" spans="1:38" x14ac:dyDescent="0.3">
      <c r="A925">
        <v>924</v>
      </c>
      <c r="B925" t="s">
        <v>2862</v>
      </c>
      <c r="C925">
        <v>11</v>
      </c>
      <c r="D925">
        <v>10</v>
      </c>
      <c r="E925">
        <v>-1</v>
      </c>
      <c r="F925">
        <v>5000</v>
      </c>
      <c r="G925">
        <f>Table1[[#This Row],[price]]*Table1[[#This Row],[units_sold]]</f>
        <v>55000</v>
      </c>
      <c r="H925" t="str" cm="1">
        <f t="array" ref="H9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25" t="s">
        <v>14088</v>
      </c>
      <c r="J925" s="28">
        <v>3.64</v>
      </c>
      <c r="K925" s="35" t="str" cm="1">
        <f t="array" ref="K9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25" s="29">
        <v>829</v>
      </c>
      <c r="M925" s="29">
        <v>343</v>
      </c>
      <c r="N925" s="29">
        <v>157</v>
      </c>
      <c r="O925" s="29">
        <v>139</v>
      </c>
      <c r="P925" s="29">
        <v>68</v>
      </c>
      <c r="Q925" s="30">
        <v>122</v>
      </c>
      <c r="R925">
        <v>0</v>
      </c>
      <c r="S925">
        <v>0</v>
      </c>
      <c r="T925">
        <v>0</v>
      </c>
      <c r="U925">
        <v>0</v>
      </c>
      <c r="V925" t="s">
        <v>70</v>
      </c>
      <c r="W925" t="s">
        <v>52</v>
      </c>
      <c r="X925" t="s">
        <v>36</v>
      </c>
      <c r="Y925">
        <v>3</v>
      </c>
      <c r="Z925">
        <v>0</v>
      </c>
      <c r="AA925">
        <v>24</v>
      </c>
      <c r="AB925" t="str" cm="1">
        <f t="array" ref="AB9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25">
        <v>50</v>
      </c>
      <c r="AD925">
        <v>1</v>
      </c>
      <c r="AE925" t="s">
        <v>37</v>
      </c>
      <c r="AF925" t="s">
        <v>200</v>
      </c>
      <c r="AG925">
        <v>10474</v>
      </c>
      <c r="AH925">
        <v>3.9085354209999998</v>
      </c>
      <c r="AI925" s="37" t="str" cm="1">
        <f t="array" ref="AI9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25">
        <v>0</v>
      </c>
      <c r="AK925" t="s">
        <v>2863</v>
      </c>
      <c r="AL925" s="18" t="s">
        <v>14986</v>
      </c>
    </row>
    <row r="926" spans="1:38" x14ac:dyDescent="0.3">
      <c r="A926">
        <v>925</v>
      </c>
      <c r="B926" t="s">
        <v>2864</v>
      </c>
      <c r="C926">
        <v>8</v>
      </c>
      <c r="D926">
        <v>7</v>
      </c>
      <c r="E926">
        <v>-1</v>
      </c>
      <c r="F926">
        <v>1000</v>
      </c>
      <c r="G926">
        <f>Table1[[#This Row],[price]]*Table1[[#This Row],[units_sold]]</f>
        <v>8000</v>
      </c>
      <c r="H926" t="str" cm="1">
        <f t="array" ref="H9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26" t="s">
        <v>14089</v>
      </c>
      <c r="J926" s="28">
        <v>4.43</v>
      </c>
      <c r="K926" s="35" t="str" cm="1">
        <f t="array" ref="K9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26" s="29">
        <v>398</v>
      </c>
      <c r="M926" s="29">
        <v>274</v>
      </c>
      <c r="N926" s="29">
        <v>70</v>
      </c>
      <c r="O926" s="29">
        <v>26</v>
      </c>
      <c r="P926" s="29">
        <v>8</v>
      </c>
      <c r="Q926" s="30">
        <v>20</v>
      </c>
      <c r="R926">
        <v>0</v>
      </c>
      <c r="S926">
        <v>0</v>
      </c>
      <c r="T926">
        <v>0</v>
      </c>
      <c r="U926">
        <v>0</v>
      </c>
      <c r="V926" t="s">
        <v>34</v>
      </c>
      <c r="W926" t="s">
        <v>43</v>
      </c>
      <c r="X926" t="s">
        <v>36</v>
      </c>
      <c r="Y926">
        <v>2</v>
      </c>
      <c r="Z926">
        <v>0</v>
      </c>
      <c r="AA926">
        <v>39</v>
      </c>
      <c r="AB926" t="str" cm="1">
        <f t="array" ref="AB9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26">
        <v>50</v>
      </c>
      <c r="AE926" t="s">
        <v>37</v>
      </c>
      <c r="AF926" t="s">
        <v>2865</v>
      </c>
      <c r="AG926">
        <v>816</v>
      </c>
      <c r="AH926">
        <v>4.1813725489999998</v>
      </c>
      <c r="AI926" s="37" t="str" cm="1">
        <f t="array" ref="AI9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26">
        <v>1</v>
      </c>
      <c r="AK926" t="s">
        <v>2866</v>
      </c>
      <c r="AL926" s="17" t="s">
        <v>14987</v>
      </c>
    </row>
    <row r="927" spans="1:38" x14ac:dyDescent="0.3">
      <c r="A927">
        <v>926</v>
      </c>
      <c r="B927" t="s">
        <v>2867</v>
      </c>
      <c r="C927">
        <v>2</v>
      </c>
      <c r="D927">
        <v>2</v>
      </c>
      <c r="E927">
        <v>0</v>
      </c>
      <c r="F927">
        <v>100</v>
      </c>
      <c r="G927">
        <f>Table1[[#This Row],[price]]*Table1[[#This Row],[units_sold]]</f>
        <v>200</v>
      </c>
      <c r="H927" t="str" cm="1">
        <f t="array" ref="H9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27" t="s">
        <v>14089</v>
      </c>
      <c r="J927" s="28">
        <v>2.44</v>
      </c>
      <c r="K927" s="35" t="str" cm="1">
        <f t="array" ref="K9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927" s="29">
        <v>9</v>
      </c>
      <c r="M927" s="29">
        <v>1</v>
      </c>
      <c r="N927" s="29">
        <v>2</v>
      </c>
      <c r="O927" s="29">
        <v>0</v>
      </c>
      <c r="P927" s="29">
        <v>3</v>
      </c>
      <c r="Q927" s="30">
        <v>3</v>
      </c>
      <c r="R927">
        <v>0</v>
      </c>
      <c r="S927">
        <v>0</v>
      </c>
      <c r="T927">
        <v>0</v>
      </c>
      <c r="U927">
        <v>0</v>
      </c>
      <c r="V927" t="s">
        <v>42</v>
      </c>
      <c r="W927" t="s">
        <v>79</v>
      </c>
      <c r="X927" t="s">
        <v>36</v>
      </c>
      <c r="Y927">
        <v>1</v>
      </c>
      <c r="Z927">
        <v>0</v>
      </c>
      <c r="AA927">
        <v>42</v>
      </c>
      <c r="AB927" t="str" cm="1">
        <f t="array" ref="AB9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27">
        <v>50</v>
      </c>
      <c r="AD927">
        <v>1</v>
      </c>
      <c r="AE927" t="s">
        <v>37</v>
      </c>
      <c r="AF927" t="s">
        <v>2868</v>
      </c>
      <c r="AG927">
        <v>26951</v>
      </c>
      <c r="AH927">
        <v>4.0353604689999996</v>
      </c>
      <c r="AI927" s="37" t="str" cm="1">
        <f t="array" ref="AI9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27">
        <v>0</v>
      </c>
      <c r="AK927" t="s">
        <v>2869</v>
      </c>
      <c r="AL927" s="18" t="s">
        <v>14988</v>
      </c>
    </row>
    <row r="928" spans="1:38" x14ac:dyDescent="0.3">
      <c r="A928">
        <v>927</v>
      </c>
      <c r="B928" t="s">
        <v>2870</v>
      </c>
      <c r="C928">
        <v>5.66</v>
      </c>
      <c r="D928">
        <v>5</v>
      </c>
      <c r="E928">
        <v>-0.66</v>
      </c>
      <c r="F928">
        <v>20000</v>
      </c>
      <c r="G928">
        <f>Table1[[#This Row],[price]]*Table1[[#This Row],[units_sold]]</f>
        <v>113200</v>
      </c>
      <c r="H928" t="str" cm="1">
        <f t="array" ref="H9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28" t="s">
        <v>14088</v>
      </c>
      <c r="J928" s="28">
        <v>4.1399999999999997</v>
      </c>
      <c r="K928" s="35" t="str" cm="1">
        <f t="array" ref="K9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28" s="29">
        <v>2927</v>
      </c>
      <c r="M928" s="29">
        <v>1646</v>
      </c>
      <c r="N928" s="29">
        <v>564</v>
      </c>
      <c r="O928" s="29">
        <v>389</v>
      </c>
      <c r="P928" s="29">
        <v>145</v>
      </c>
      <c r="Q928" s="30">
        <v>183</v>
      </c>
      <c r="R928">
        <v>0</v>
      </c>
      <c r="S928">
        <v>0</v>
      </c>
      <c r="T928">
        <v>0</v>
      </c>
      <c r="U928">
        <v>0</v>
      </c>
      <c r="V928" t="s">
        <v>281</v>
      </c>
      <c r="W928" t="s">
        <v>52</v>
      </c>
      <c r="X928" t="s">
        <v>36</v>
      </c>
      <c r="Y928">
        <v>2</v>
      </c>
      <c r="Z928">
        <v>0</v>
      </c>
      <c r="AA928">
        <v>29</v>
      </c>
      <c r="AB928" t="str" cm="1">
        <f t="array" ref="AB9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28">
        <v>50</v>
      </c>
      <c r="AE928" t="s">
        <v>37</v>
      </c>
      <c r="AF928" t="s">
        <v>2871</v>
      </c>
      <c r="AG928">
        <v>8205</v>
      </c>
      <c r="AH928">
        <v>4.1958561850000002</v>
      </c>
      <c r="AI928" s="37" t="str" cm="1">
        <f t="array" ref="AI9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28">
        <v>0</v>
      </c>
      <c r="AK928" t="s">
        <v>2872</v>
      </c>
      <c r="AL928" s="17" t="s">
        <v>14989</v>
      </c>
    </row>
    <row r="929" spans="1:38" x14ac:dyDescent="0.3">
      <c r="A929">
        <v>928</v>
      </c>
      <c r="B929" t="s">
        <v>2873</v>
      </c>
      <c r="C929">
        <v>14</v>
      </c>
      <c r="D929">
        <v>12</v>
      </c>
      <c r="E929">
        <v>-2</v>
      </c>
      <c r="F929">
        <v>1000</v>
      </c>
      <c r="G929">
        <f>Table1[[#This Row],[price]]*Table1[[#This Row],[units_sold]]</f>
        <v>14000</v>
      </c>
      <c r="H929" t="str" cm="1">
        <f t="array" ref="H9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29" t="s">
        <v>14089</v>
      </c>
      <c r="J929" s="28">
        <v>3.61</v>
      </c>
      <c r="K929" s="35" t="str" cm="1">
        <f t="array" ref="K9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29" s="29">
        <v>548</v>
      </c>
      <c r="M929" s="29">
        <v>225</v>
      </c>
      <c r="N929" s="29">
        <v>102</v>
      </c>
      <c r="O929" s="29">
        <v>89</v>
      </c>
      <c r="P929" s="29">
        <v>46</v>
      </c>
      <c r="Q929" s="30">
        <v>86</v>
      </c>
      <c r="R929">
        <v>0</v>
      </c>
      <c r="S929">
        <v>0</v>
      </c>
      <c r="T929">
        <v>0</v>
      </c>
      <c r="U929">
        <v>0</v>
      </c>
      <c r="V929" t="s">
        <v>64</v>
      </c>
      <c r="W929" t="s">
        <v>52</v>
      </c>
      <c r="X929" t="s">
        <v>36</v>
      </c>
      <c r="Y929">
        <v>4</v>
      </c>
      <c r="Z929">
        <v>0</v>
      </c>
      <c r="AA929">
        <v>26</v>
      </c>
      <c r="AB929" t="str" cm="1">
        <f t="array" ref="AB9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29">
        <v>50</v>
      </c>
      <c r="AD929">
        <v>1</v>
      </c>
      <c r="AE929" t="s">
        <v>37</v>
      </c>
      <c r="AF929" t="s">
        <v>2874</v>
      </c>
      <c r="AG929">
        <v>40457</v>
      </c>
      <c r="AH929">
        <v>3.9603282499999999</v>
      </c>
      <c r="AI929" s="37" t="str" cm="1">
        <f t="array" ref="AI9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29">
        <v>0</v>
      </c>
      <c r="AK929" t="s">
        <v>2875</v>
      </c>
      <c r="AL929" s="18" t="s">
        <v>14990</v>
      </c>
    </row>
    <row r="930" spans="1:38" x14ac:dyDescent="0.3">
      <c r="A930">
        <v>929</v>
      </c>
      <c r="B930" t="s">
        <v>2876</v>
      </c>
      <c r="C930">
        <v>9</v>
      </c>
      <c r="D930">
        <v>8</v>
      </c>
      <c r="E930">
        <v>-1</v>
      </c>
      <c r="F930">
        <v>5000</v>
      </c>
      <c r="G930">
        <f>Table1[[#This Row],[price]]*Table1[[#This Row],[units_sold]]</f>
        <v>45000</v>
      </c>
      <c r="H930" t="str" cm="1">
        <f t="array" ref="H9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30" t="s">
        <v>14088</v>
      </c>
      <c r="J930" s="28">
        <v>3.9</v>
      </c>
      <c r="K930" s="35" t="str" cm="1">
        <f t="array" ref="K9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30" s="29">
        <v>613</v>
      </c>
      <c r="M930" s="29">
        <v>311</v>
      </c>
      <c r="N930" s="29">
        <v>109</v>
      </c>
      <c r="O930" s="29">
        <v>83</v>
      </c>
      <c r="P930" s="29">
        <v>43</v>
      </c>
      <c r="Q930" s="30">
        <v>67</v>
      </c>
      <c r="R930">
        <v>0</v>
      </c>
      <c r="S930">
        <v>0</v>
      </c>
      <c r="T930">
        <v>0</v>
      </c>
      <c r="U930">
        <v>0</v>
      </c>
      <c r="V930" t="s">
        <v>100</v>
      </c>
      <c r="W930" t="s">
        <v>43</v>
      </c>
      <c r="X930" t="s">
        <v>36</v>
      </c>
      <c r="Y930">
        <v>3</v>
      </c>
      <c r="Z930">
        <v>0</v>
      </c>
      <c r="AA930">
        <v>21</v>
      </c>
      <c r="AB930" t="str" cm="1">
        <f t="array" ref="AB9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0">
        <v>50</v>
      </c>
      <c r="AE930" t="s">
        <v>37</v>
      </c>
      <c r="AF930" t="s">
        <v>2877</v>
      </c>
      <c r="AG930">
        <v>4335</v>
      </c>
      <c r="AH930">
        <v>4.0572087659999996</v>
      </c>
      <c r="AI930" s="37" t="str" cm="1">
        <f t="array" ref="AI9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0">
        <v>0</v>
      </c>
      <c r="AK930" t="s">
        <v>2878</v>
      </c>
      <c r="AL930" s="17" t="s">
        <v>14991</v>
      </c>
    </row>
    <row r="931" spans="1:38" x14ac:dyDescent="0.3">
      <c r="A931">
        <v>930</v>
      </c>
      <c r="B931" t="s">
        <v>2879</v>
      </c>
      <c r="C931">
        <v>4</v>
      </c>
      <c r="D931">
        <v>4</v>
      </c>
      <c r="E931">
        <v>0</v>
      </c>
      <c r="F931">
        <v>100</v>
      </c>
      <c r="G931">
        <f>Table1[[#This Row],[price]]*Table1[[#This Row],[units_sold]]</f>
        <v>400</v>
      </c>
      <c r="H931" t="str" cm="1">
        <f t="array" ref="H9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31" t="s">
        <v>14089</v>
      </c>
      <c r="J931" s="28">
        <v>3.1</v>
      </c>
      <c r="K931" s="35" t="str" cm="1">
        <f t="array" ref="K9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31" s="29">
        <v>21</v>
      </c>
      <c r="M931" s="29">
        <v>4</v>
      </c>
      <c r="N931" s="29">
        <v>5</v>
      </c>
      <c r="O931" s="29">
        <v>5</v>
      </c>
      <c r="P931" s="29">
        <v>3</v>
      </c>
      <c r="Q931" s="30">
        <v>4</v>
      </c>
      <c r="R931">
        <v>0</v>
      </c>
      <c r="S931">
        <v>0</v>
      </c>
      <c r="T931">
        <v>0</v>
      </c>
      <c r="U931">
        <v>0</v>
      </c>
      <c r="V931" t="s">
        <v>64</v>
      </c>
      <c r="W931" t="s">
        <v>79</v>
      </c>
      <c r="X931" t="s">
        <v>36</v>
      </c>
      <c r="Y931">
        <v>1</v>
      </c>
      <c r="Z931">
        <v>0</v>
      </c>
      <c r="AA931">
        <v>25</v>
      </c>
      <c r="AB931" t="str" cm="1">
        <f t="array" ref="AB9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1">
        <v>50</v>
      </c>
      <c r="AD931">
        <v>1</v>
      </c>
      <c r="AE931" t="s">
        <v>37</v>
      </c>
      <c r="AF931" t="s">
        <v>2882</v>
      </c>
      <c r="AG931">
        <v>22615</v>
      </c>
      <c r="AH931">
        <v>4.0782224190000003</v>
      </c>
      <c r="AI931" s="37" t="str" cm="1">
        <f t="array" ref="AI9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1">
        <v>0</v>
      </c>
      <c r="AK931" t="s">
        <v>2884</v>
      </c>
      <c r="AL931" s="18" t="s">
        <v>14980</v>
      </c>
    </row>
    <row r="932" spans="1:38" x14ac:dyDescent="0.3">
      <c r="A932">
        <v>931</v>
      </c>
      <c r="B932" t="s">
        <v>2885</v>
      </c>
      <c r="C932">
        <v>11</v>
      </c>
      <c r="D932">
        <v>10</v>
      </c>
      <c r="E932">
        <v>-1</v>
      </c>
      <c r="F932">
        <v>100</v>
      </c>
      <c r="G932">
        <f>Table1[[#This Row],[price]]*Table1[[#This Row],[units_sold]]</f>
        <v>1100</v>
      </c>
      <c r="H932" t="str" cm="1">
        <f t="array" ref="H9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32" t="s">
        <v>14088</v>
      </c>
      <c r="J932" s="28">
        <v>4.75</v>
      </c>
      <c r="K932" s="35" t="str" cm="1">
        <f t="array" ref="K9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932" s="29">
        <v>4</v>
      </c>
      <c r="M932" s="29">
        <v>3</v>
      </c>
      <c r="N932" s="29">
        <v>1</v>
      </c>
      <c r="O932" s="29">
        <v>0</v>
      </c>
      <c r="P932" s="29">
        <v>0</v>
      </c>
      <c r="Q932" s="30">
        <v>0</v>
      </c>
      <c r="R932">
        <v>0</v>
      </c>
      <c r="S932">
        <v>0</v>
      </c>
      <c r="T932">
        <v>0</v>
      </c>
      <c r="U932">
        <v>0</v>
      </c>
      <c r="V932" t="s">
        <v>70</v>
      </c>
      <c r="W932" t="s">
        <v>43</v>
      </c>
      <c r="X932" t="s">
        <v>36</v>
      </c>
      <c r="Y932">
        <v>3</v>
      </c>
      <c r="Z932">
        <v>0</v>
      </c>
      <c r="AA932">
        <v>20</v>
      </c>
      <c r="AB932" t="str" cm="1">
        <f t="array" ref="AB9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2">
        <v>50</v>
      </c>
      <c r="AE932" t="s">
        <v>37</v>
      </c>
      <c r="AF932" t="s">
        <v>2886</v>
      </c>
      <c r="AG932">
        <v>10286</v>
      </c>
      <c r="AH932">
        <v>3.6965778729999998</v>
      </c>
      <c r="AI932" s="37" t="str" cm="1">
        <f t="array" ref="AI9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32">
        <v>0</v>
      </c>
      <c r="AK932" t="s">
        <v>2887</v>
      </c>
      <c r="AL932" s="17" t="s">
        <v>14992</v>
      </c>
    </row>
    <row r="933" spans="1:38" x14ac:dyDescent="0.3">
      <c r="A933">
        <v>932</v>
      </c>
      <c r="B933" t="s">
        <v>2888</v>
      </c>
      <c r="C933">
        <v>7</v>
      </c>
      <c r="D933">
        <v>34</v>
      </c>
      <c r="E933">
        <v>27</v>
      </c>
      <c r="F933">
        <v>100</v>
      </c>
      <c r="G933">
        <f>Table1[[#This Row],[price]]*Table1[[#This Row],[units_sold]]</f>
        <v>700</v>
      </c>
      <c r="H933" t="str" cm="1">
        <f t="array" ref="H9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33" t="s">
        <v>14089</v>
      </c>
      <c r="J933" s="28">
        <v>4.5199999999999996</v>
      </c>
      <c r="K933" s="35" t="str" cm="1">
        <f t="array" ref="K9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933" s="29">
        <v>106</v>
      </c>
      <c r="M933" s="29">
        <v>77</v>
      </c>
      <c r="N933" s="29">
        <v>16</v>
      </c>
      <c r="O933" s="29">
        <v>7</v>
      </c>
      <c r="P933" s="29">
        <v>3</v>
      </c>
      <c r="Q933" s="30">
        <v>3</v>
      </c>
      <c r="R933">
        <v>1</v>
      </c>
      <c r="S933">
        <v>0</v>
      </c>
      <c r="T933">
        <v>1</v>
      </c>
      <c r="U933">
        <v>0</v>
      </c>
      <c r="V933" t="s">
        <v>4024</v>
      </c>
      <c r="W933" t="s">
        <v>43</v>
      </c>
      <c r="X933" t="s">
        <v>36</v>
      </c>
      <c r="Y933">
        <v>2</v>
      </c>
      <c r="Z933">
        <v>0</v>
      </c>
      <c r="AA933">
        <v>35</v>
      </c>
      <c r="AB933" t="str" cm="1">
        <f t="array" ref="AB9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3">
        <v>50</v>
      </c>
      <c r="AE933" t="s">
        <v>37</v>
      </c>
      <c r="AF933" t="s">
        <v>2889</v>
      </c>
      <c r="AG933">
        <v>1269</v>
      </c>
      <c r="AH933">
        <v>4.1505122139999999</v>
      </c>
      <c r="AI933" s="37" t="str" cm="1">
        <f t="array" ref="AI9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3">
        <v>0</v>
      </c>
      <c r="AK933" s="1" t="s">
        <v>2890</v>
      </c>
      <c r="AL933" s="18" t="s">
        <v>14993</v>
      </c>
    </row>
    <row r="934" spans="1:38" x14ac:dyDescent="0.3">
      <c r="A934">
        <v>933</v>
      </c>
      <c r="B934" t="s">
        <v>2500</v>
      </c>
      <c r="C934">
        <v>2</v>
      </c>
      <c r="D934">
        <v>2</v>
      </c>
      <c r="E934">
        <v>0</v>
      </c>
      <c r="F934">
        <v>1000</v>
      </c>
      <c r="G934">
        <f>Table1[[#This Row],[price]]*Table1[[#This Row],[units_sold]]</f>
        <v>2000</v>
      </c>
      <c r="H934" t="str" cm="1">
        <f t="array" ref="H9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34" t="s">
        <v>14088</v>
      </c>
      <c r="J934" s="28">
        <v>4.1900000000000004</v>
      </c>
      <c r="K934" s="35" t="str" cm="1">
        <f t="array" ref="K9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34" s="29">
        <v>81</v>
      </c>
      <c r="M934" s="29">
        <v>50</v>
      </c>
      <c r="N934" s="29">
        <v>14</v>
      </c>
      <c r="O934" s="29">
        <v>6</v>
      </c>
      <c r="P934" s="29">
        <v>4</v>
      </c>
      <c r="Q934" s="30">
        <v>7</v>
      </c>
      <c r="R934">
        <v>1</v>
      </c>
      <c r="S934">
        <v>0</v>
      </c>
      <c r="T934">
        <v>1</v>
      </c>
      <c r="U934">
        <v>0</v>
      </c>
      <c r="V934" t="s">
        <v>42</v>
      </c>
      <c r="W934" t="s">
        <v>43</v>
      </c>
      <c r="X934" t="s">
        <v>36</v>
      </c>
      <c r="Y934">
        <v>1</v>
      </c>
      <c r="Z934">
        <v>0</v>
      </c>
      <c r="AA934">
        <v>35</v>
      </c>
      <c r="AB934" t="str" cm="1">
        <f t="array" ref="AB9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4">
        <v>50</v>
      </c>
      <c r="AE934" t="s">
        <v>37</v>
      </c>
      <c r="AF934" t="s">
        <v>289</v>
      </c>
      <c r="AG934">
        <v>126370</v>
      </c>
      <c r="AH934">
        <v>4.1469573469999998</v>
      </c>
      <c r="AI934" s="37" t="str" cm="1">
        <f t="array" ref="AI9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4">
        <v>1</v>
      </c>
      <c r="AK934" t="s">
        <v>2501</v>
      </c>
      <c r="AL934" s="17" t="s">
        <v>14874</v>
      </c>
    </row>
    <row r="935" spans="1:38" x14ac:dyDescent="0.3">
      <c r="A935">
        <v>934</v>
      </c>
      <c r="B935" t="s">
        <v>2891</v>
      </c>
      <c r="C935">
        <v>3.92</v>
      </c>
      <c r="D935">
        <v>4</v>
      </c>
      <c r="E935">
        <v>0.08</v>
      </c>
      <c r="F935">
        <v>20000</v>
      </c>
      <c r="G935">
        <f>Table1[[#This Row],[price]]*Table1[[#This Row],[units_sold]]</f>
        <v>78400</v>
      </c>
      <c r="H935" t="str" cm="1">
        <f t="array" ref="H9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35" t="s">
        <v>14089</v>
      </c>
      <c r="J935" s="28">
        <v>3.76</v>
      </c>
      <c r="K935" s="35" t="str" cm="1">
        <f t="array" ref="K9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35" s="29">
        <v>4367</v>
      </c>
      <c r="M935" s="29">
        <v>1975</v>
      </c>
      <c r="N935" s="29">
        <v>793</v>
      </c>
      <c r="O935" s="29">
        <v>682</v>
      </c>
      <c r="P935" s="29">
        <v>397</v>
      </c>
      <c r="Q935" s="30">
        <v>520</v>
      </c>
      <c r="R935">
        <v>0</v>
      </c>
      <c r="S935">
        <v>0</v>
      </c>
      <c r="T935">
        <v>0</v>
      </c>
      <c r="U935">
        <v>0</v>
      </c>
      <c r="V935" t="s">
        <v>70</v>
      </c>
      <c r="W935" t="s">
        <v>35</v>
      </c>
      <c r="X935" t="s">
        <v>36</v>
      </c>
      <c r="Y935">
        <v>1</v>
      </c>
      <c r="Z935">
        <v>0</v>
      </c>
      <c r="AA935">
        <v>36</v>
      </c>
      <c r="AB935" t="str" cm="1">
        <f t="array" ref="AB9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5">
        <v>50</v>
      </c>
      <c r="AD935">
        <v>1</v>
      </c>
      <c r="AE935" t="s">
        <v>37</v>
      </c>
      <c r="AF935" t="s">
        <v>92</v>
      </c>
      <c r="AG935">
        <v>55499</v>
      </c>
      <c r="AH935">
        <v>4.138885385</v>
      </c>
      <c r="AI935" s="37" t="str" cm="1">
        <f t="array" ref="AI9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5">
        <v>0</v>
      </c>
      <c r="AK935" t="s">
        <v>2892</v>
      </c>
      <c r="AL935" s="18" t="s">
        <v>14994</v>
      </c>
    </row>
    <row r="936" spans="1:38" x14ac:dyDescent="0.3">
      <c r="A936">
        <v>935</v>
      </c>
      <c r="B936" t="s">
        <v>2893</v>
      </c>
      <c r="C936">
        <v>8</v>
      </c>
      <c r="D936">
        <v>84</v>
      </c>
      <c r="E936">
        <v>76</v>
      </c>
      <c r="F936">
        <v>10000</v>
      </c>
      <c r="G936">
        <f>Table1[[#This Row],[price]]*Table1[[#This Row],[units_sold]]</f>
        <v>80000</v>
      </c>
      <c r="H936" t="str" cm="1">
        <f t="array" ref="H9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36" t="s">
        <v>14088</v>
      </c>
      <c r="J936" s="28">
        <v>3.31</v>
      </c>
      <c r="K936" s="35" t="str" cm="1">
        <f t="array" ref="K9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36" s="29">
        <v>1554</v>
      </c>
      <c r="M936" s="29">
        <v>528</v>
      </c>
      <c r="N936" s="29">
        <v>283</v>
      </c>
      <c r="O936" s="29">
        <v>245</v>
      </c>
      <c r="P936" s="29">
        <v>144</v>
      </c>
      <c r="Q936" s="30">
        <v>354</v>
      </c>
      <c r="R936">
        <v>0</v>
      </c>
      <c r="S936">
        <v>0</v>
      </c>
      <c r="T936">
        <v>0</v>
      </c>
      <c r="U936">
        <v>0</v>
      </c>
      <c r="V936" t="s">
        <v>34</v>
      </c>
      <c r="W936" t="s">
        <v>52</v>
      </c>
      <c r="X936" t="s">
        <v>36</v>
      </c>
      <c r="Y936">
        <v>2</v>
      </c>
      <c r="Z936">
        <v>0</v>
      </c>
      <c r="AA936">
        <v>37</v>
      </c>
      <c r="AB936" t="str" cm="1">
        <f t="array" ref="AB9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6">
        <v>50</v>
      </c>
      <c r="AE936" t="s">
        <v>37</v>
      </c>
      <c r="AF936" t="s">
        <v>829</v>
      </c>
      <c r="AG936">
        <v>80713</v>
      </c>
      <c r="AH936">
        <v>4.1878136110000002</v>
      </c>
      <c r="AI936" s="37" t="str" cm="1">
        <f t="array" ref="AI9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6">
        <v>0</v>
      </c>
      <c r="AK936" t="s">
        <v>2895</v>
      </c>
      <c r="AL936" s="17" t="s">
        <v>14995</v>
      </c>
    </row>
    <row r="937" spans="1:38" x14ac:dyDescent="0.3">
      <c r="A937">
        <v>936</v>
      </c>
      <c r="B937" t="s">
        <v>2896</v>
      </c>
      <c r="C937">
        <v>16</v>
      </c>
      <c r="D937">
        <v>14</v>
      </c>
      <c r="E937">
        <v>-2</v>
      </c>
      <c r="F937">
        <v>1000</v>
      </c>
      <c r="G937">
        <f>Table1[[#This Row],[price]]*Table1[[#This Row],[units_sold]]</f>
        <v>16000</v>
      </c>
      <c r="H937" t="str" cm="1">
        <f t="array" ref="H9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37" t="s">
        <v>14088</v>
      </c>
      <c r="J937" s="28">
        <v>3.16</v>
      </c>
      <c r="K937" s="35" t="str" cm="1">
        <f t="array" ref="K9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37" s="29">
        <v>370</v>
      </c>
      <c r="M937" s="29">
        <v>114</v>
      </c>
      <c r="N937" s="29">
        <v>55</v>
      </c>
      <c r="O937" s="29">
        <v>72</v>
      </c>
      <c r="P937" s="29">
        <v>35</v>
      </c>
      <c r="Q937" s="30">
        <v>94</v>
      </c>
      <c r="R937">
        <v>0</v>
      </c>
      <c r="S937">
        <v>0</v>
      </c>
      <c r="T937">
        <v>0</v>
      </c>
      <c r="U937">
        <v>0</v>
      </c>
      <c r="V937" t="s">
        <v>64</v>
      </c>
      <c r="W937" t="s">
        <v>52</v>
      </c>
      <c r="X937" t="s">
        <v>36</v>
      </c>
      <c r="Y937">
        <v>4</v>
      </c>
      <c r="Z937">
        <v>0</v>
      </c>
      <c r="AA937">
        <v>27</v>
      </c>
      <c r="AB937" t="str" cm="1">
        <f t="array" ref="AB9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7">
        <v>50</v>
      </c>
      <c r="AE937" t="s">
        <v>37</v>
      </c>
      <c r="AF937" t="s">
        <v>1579</v>
      </c>
      <c r="AG937">
        <v>47356</v>
      </c>
      <c r="AH937">
        <v>4.0568882510000002</v>
      </c>
      <c r="AI937" s="37" t="str" cm="1">
        <f t="array" ref="AI9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7">
        <v>0</v>
      </c>
      <c r="AK937" t="s">
        <v>2897</v>
      </c>
      <c r="AL937" s="18" t="s">
        <v>14996</v>
      </c>
    </row>
    <row r="938" spans="1:38" x14ac:dyDescent="0.3">
      <c r="A938">
        <v>937</v>
      </c>
      <c r="B938" t="s">
        <v>2898</v>
      </c>
      <c r="C938">
        <v>8</v>
      </c>
      <c r="D938">
        <v>7</v>
      </c>
      <c r="E938">
        <v>-1</v>
      </c>
      <c r="F938">
        <v>1000</v>
      </c>
      <c r="G938">
        <f>Table1[[#This Row],[price]]*Table1[[#This Row],[units_sold]]</f>
        <v>8000</v>
      </c>
      <c r="H938" t="str" cm="1">
        <f t="array" ref="H9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38" t="s">
        <v>14088</v>
      </c>
      <c r="J938" s="28">
        <v>3.98</v>
      </c>
      <c r="K938" s="35" t="str" cm="1">
        <f t="array" ref="K9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38" s="29">
        <v>234</v>
      </c>
      <c r="M938" s="29">
        <v>126</v>
      </c>
      <c r="N938" s="29">
        <v>43</v>
      </c>
      <c r="O938" s="29">
        <v>27</v>
      </c>
      <c r="P938" s="29">
        <v>10</v>
      </c>
      <c r="Q938" s="30">
        <v>28</v>
      </c>
      <c r="R938">
        <v>0</v>
      </c>
      <c r="S938">
        <v>0</v>
      </c>
      <c r="T938">
        <v>0</v>
      </c>
      <c r="U938">
        <v>0</v>
      </c>
      <c r="V938" t="s">
        <v>281</v>
      </c>
      <c r="W938" t="s">
        <v>43</v>
      </c>
      <c r="X938" t="s">
        <v>36</v>
      </c>
      <c r="Y938">
        <v>3</v>
      </c>
      <c r="Z938">
        <v>0</v>
      </c>
      <c r="AA938">
        <v>27</v>
      </c>
      <c r="AB938" t="str" cm="1">
        <f t="array" ref="AB9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38">
        <v>50</v>
      </c>
      <c r="AD938">
        <v>1</v>
      </c>
      <c r="AE938" t="s">
        <v>37</v>
      </c>
      <c r="AF938" t="s">
        <v>1579</v>
      </c>
      <c r="AG938">
        <v>47356</v>
      </c>
      <c r="AH938">
        <v>4.0568882510000002</v>
      </c>
      <c r="AI938" s="37" t="str" cm="1">
        <f t="array" ref="AI9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8">
        <v>0</v>
      </c>
      <c r="AK938" t="s">
        <v>2899</v>
      </c>
      <c r="AL938" s="17" t="s">
        <v>14997</v>
      </c>
    </row>
    <row r="939" spans="1:38" x14ac:dyDescent="0.3">
      <c r="A939">
        <v>938</v>
      </c>
      <c r="B939" t="s">
        <v>2900</v>
      </c>
      <c r="C939">
        <v>11</v>
      </c>
      <c r="D939">
        <v>10</v>
      </c>
      <c r="E939">
        <v>-1</v>
      </c>
      <c r="F939">
        <v>100</v>
      </c>
      <c r="G939">
        <f>Table1[[#This Row],[price]]*Table1[[#This Row],[units_sold]]</f>
        <v>1100</v>
      </c>
      <c r="H939" t="str" cm="1">
        <f t="array" ref="H9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39" t="s">
        <v>14088</v>
      </c>
      <c r="J939" s="28">
        <v>3.24</v>
      </c>
      <c r="K939" s="35" t="str" cm="1">
        <f t="array" ref="K9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39" s="29">
        <v>96</v>
      </c>
      <c r="M939" s="29">
        <v>31</v>
      </c>
      <c r="N939" s="29">
        <v>15</v>
      </c>
      <c r="O939" s="29">
        <v>15</v>
      </c>
      <c r="P939" s="29">
        <v>16</v>
      </c>
      <c r="Q939" s="30">
        <v>19</v>
      </c>
      <c r="R939">
        <v>0</v>
      </c>
      <c r="S939">
        <v>0</v>
      </c>
      <c r="T939">
        <v>0</v>
      </c>
      <c r="U939">
        <v>0</v>
      </c>
      <c r="V939" t="s">
        <v>42</v>
      </c>
      <c r="W939" t="s">
        <v>52</v>
      </c>
      <c r="X939" t="s">
        <v>36</v>
      </c>
      <c r="Y939">
        <v>2</v>
      </c>
      <c r="Z939">
        <v>0</v>
      </c>
      <c r="AA939">
        <v>40</v>
      </c>
      <c r="AB939" t="str" cm="1">
        <f t="array" ref="AB9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39">
        <v>50</v>
      </c>
      <c r="AE939" t="s">
        <v>37</v>
      </c>
      <c r="AF939" t="s">
        <v>2901</v>
      </c>
      <c r="AG939">
        <v>2282</v>
      </c>
      <c r="AH939">
        <v>4.2103418049999997</v>
      </c>
      <c r="AI939" s="37" t="str" cm="1">
        <f t="array" ref="AI9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39">
        <v>0</v>
      </c>
      <c r="AK939" t="s">
        <v>2902</v>
      </c>
      <c r="AL939" s="18" t="s">
        <v>14998</v>
      </c>
    </row>
    <row r="940" spans="1:38" x14ac:dyDescent="0.3">
      <c r="A940">
        <v>939</v>
      </c>
      <c r="B940" t="s">
        <v>2903</v>
      </c>
      <c r="C940">
        <v>11</v>
      </c>
      <c r="D940">
        <v>10</v>
      </c>
      <c r="E940">
        <v>-1</v>
      </c>
      <c r="F940">
        <v>10000</v>
      </c>
      <c r="G940">
        <f>Table1[[#This Row],[price]]*Table1[[#This Row],[units_sold]]</f>
        <v>110000</v>
      </c>
      <c r="H940" t="str" cm="1">
        <f t="array" ref="H9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40" t="s">
        <v>14088</v>
      </c>
      <c r="J940" s="28">
        <v>4.0199999999999996</v>
      </c>
      <c r="K940" s="35" t="str" cm="1">
        <f t="array" ref="K9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40" s="29">
        <v>2050</v>
      </c>
      <c r="M940" s="29">
        <v>1089</v>
      </c>
      <c r="N940" s="29">
        <v>392</v>
      </c>
      <c r="O940" s="29">
        <v>268</v>
      </c>
      <c r="P940" s="29">
        <v>126</v>
      </c>
      <c r="Q940" s="30">
        <v>175</v>
      </c>
      <c r="R940">
        <v>1</v>
      </c>
      <c r="S940">
        <v>1</v>
      </c>
      <c r="T940">
        <v>0</v>
      </c>
      <c r="U940">
        <v>0</v>
      </c>
      <c r="V940" t="s">
        <v>34</v>
      </c>
      <c r="W940" t="s">
        <v>52</v>
      </c>
      <c r="X940" t="s">
        <v>36</v>
      </c>
      <c r="Y940">
        <v>2</v>
      </c>
      <c r="Z940">
        <v>0</v>
      </c>
      <c r="AA940">
        <v>41</v>
      </c>
      <c r="AB940" t="str" cm="1">
        <f t="array" ref="AB9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40">
        <v>50</v>
      </c>
      <c r="AE940" t="s">
        <v>37</v>
      </c>
      <c r="AF940" t="s">
        <v>2604</v>
      </c>
      <c r="AG940">
        <v>21485</v>
      </c>
      <c r="AH940">
        <v>4.1462415640000003</v>
      </c>
      <c r="AI940" s="37" t="str" cm="1">
        <f t="array" ref="AI9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40">
        <v>0</v>
      </c>
      <c r="AK940" t="s">
        <v>2904</v>
      </c>
      <c r="AL940" s="17" t="s">
        <v>14999</v>
      </c>
    </row>
    <row r="941" spans="1:38" x14ac:dyDescent="0.3">
      <c r="A941">
        <v>940</v>
      </c>
      <c r="B941" t="s">
        <v>2905</v>
      </c>
      <c r="C941">
        <v>12</v>
      </c>
      <c r="D941">
        <v>11</v>
      </c>
      <c r="E941">
        <v>-1</v>
      </c>
      <c r="F941">
        <v>100</v>
      </c>
      <c r="G941">
        <f>Table1[[#This Row],[price]]*Table1[[#This Row],[units_sold]]</f>
        <v>1200</v>
      </c>
      <c r="H941" t="str" cm="1">
        <f t="array" ref="H9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41" t="s">
        <v>14089</v>
      </c>
      <c r="J941" s="28">
        <v>3</v>
      </c>
      <c r="K941" s="35" t="str" cm="1">
        <f t="array" ref="K9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41" s="29">
        <v>6</v>
      </c>
      <c r="M941" s="29">
        <v>2</v>
      </c>
      <c r="N941" s="29">
        <v>0</v>
      </c>
      <c r="O941" s="29">
        <v>2</v>
      </c>
      <c r="P941" s="29">
        <v>0</v>
      </c>
      <c r="Q941" s="30">
        <v>2</v>
      </c>
      <c r="R941">
        <v>0</v>
      </c>
      <c r="S941">
        <v>0</v>
      </c>
      <c r="T941">
        <v>0</v>
      </c>
      <c r="U941">
        <v>0</v>
      </c>
      <c r="V941" t="s">
        <v>34</v>
      </c>
      <c r="W941" t="s">
        <v>52</v>
      </c>
      <c r="X941" t="s">
        <v>36</v>
      </c>
      <c r="Y941">
        <v>3</v>
      </c>
      <c r="Z941">
        <v>0</v>
      </c>
      <c r="AA941">
        <v>25</v>
      </c>
      <c r="AB941" t="str" cm="1">
        <f t="array" ref="AB9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41">
        <v>50</v>
      </c>
      <c r="AD941">
        <v>1</v>
      </c>
      <c r="AE941" t="s">
        <v>37</v>
      </c>
      <c r="AF941" t="s">
        <v>1371</v>
      </c>
      <c r="AG941">
        <v>366</v>
      </c>
      <c r="AH941">
        <v>3.9754098359999999</v>
      </c>
      <c r="AI941" s="37" t="str" cm="1">
        <f t="array" ref="AI9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41">
        <v>0</v>
      </c>
      <c r="AK941" t="s">
        <v>2906</v>
      </c>
      <c r="AL941" s="18" t="s">
        <v>15000</v>
      </c>
    </row>
    <row r="942" spans="1:38" x14ac:dyDescent="0.3">
      <c r="A942">
        <v>941</v>
      </c>
      <c r="B942" t="s">
        <v>2907</v>
      </c>
      <c r="C942">
        <v>16</v>
      </c>
      <c r="D942">
        <v>16</v>
      </c>
      <c r="E942">
        <v>0</v>
      </c>
      <c r="F942">
        <v>100</v>
      </c>
      <c r="G942">
        <f>Table1[[#This Row],[price]]*Table1[[#This Row],[units_sold]]</f>
        <v>1600</v>
      </c>
      <c r="H942" t="str" cm="1">
        <f t="array" ref="H9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42" t="s">
        <v>14088</v>
      </c>
      <c r="J942" s="28">
        <v>3.82</v>
      </c>
      <c r="K942" s="35" t="str" cm="1">
        <f t="array" ref="K9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42" s="29">
        <v>50</v>
      </c>
      <c r="M942" s="29">
        <v>26</v>
      </c>
      <c r="N942" s="29">
        <v>7</v>
      </c>
      <c r="O942" s="29">
        <v>7</v>
      </c>
      <c r="P942" s="29">
        <v>2</v>
      </c>
      <c r="Q942" s="30">
        <v>8</v>
      </c>
      <c r="R942">
        <v>0</v>
      </c>
      <c r="S942">
        <v>0</v>
      </c>
      <c r="T942">
        <v>0</v>
      </c>
      <c r="U942">
        <v>0</v>
      </c>
      <c r="V942" t="s">
        <v>34</v>
      </c>
      <c r="W942" t="s">
        <v>4024</v>
      </c>
      <c r="X942" t="s">
        <v>36</v>
      </c>
      <c r="Y942">
        <v>5</v>
      </c>
      <c r="Z942">
        <v>0</v>
      </c>
      <c r="AA942">
        <v>25</v>
      </c>
      <c r="AB942" t="str" cm="1">
        <f t="array" ref="AB9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42">
        <v>50</v>
      </c>
      <c r="AE942" t="s">
        <v>37</v>
      </c>
      <c r="AF942" t="s">
        <v>774</v>
      </c>
      <c r="AG942">
        <v>7676</v>
      </c>
      <c r="AH942">
        <v>4.0394736839999998</v>
      </c>
      <c r="AI942" s="37" t="str" cm="1">
        <f t="array" ref="AI9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42">
        <v>0</v>
      </c>
      <c r="AK942" t="s">
        <v>2909</v>
      </c>
      <c r="AL942" s="17" t="s">
        <v>15001</v>
      </c>
    </row>
    <row r="943" spans="1:38" x14ac:dyDescent="0.3">
      <c r="A943">
        <v>942</v>
      </c>
      <c r="B943" t="s">
        <v>2910</v>
      </c>
      <c r="C943">
        <v>14</v>
      </c>
      <c r="D943">
        <v>51</v>
      </c>
      <c r="E943">
        <v>37</v>
      </c>
      <c r="F943">
        <v>100</v>
      </c>
      <c r="G943">
        <f>Table1[[#This Row],[price]]*Table1[[#This Row],[units_sold]]</f>
        <v>1400</v>
      </c>
      <c r="H943" t="str" cm="1">
        <f t="array" ref="H9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43" t="s">
        <v>14088</v>
      </c>
      <c r="J943" s="28">
        <v>3.75</v>
      </c>
      <c r="K943" s="35" t="str" cm="1">
        <f t="array" ref="K9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43" s="29">
        <v>36</v>
      </c>
      <c r="M943" s="29">
        <v>18</v>
      </c>
      <c r="N943" s="29">
        <v>5</v>
      </c>
      <c r="O943" s="29">
        <v>4</v>
      </c>
      <c r="P943" s="29">
        <v>4</v>
      </c>
      <c r="Q943" s="30">
        <v>5</v>
      </c>
      <c r="R943">
        <v>0</v>
      </c>
      <c r="S943">
        <v>0</v>
      </c>
      <c r="T943">
        <v>0</v>
      </c>
      <c r="U943">
        <v>0</v>
      </c>
      <c r="V943" t="s">
        <v>70</v>
      </c>
      <c r="W943" t="s">
        <v>52</v>
      </c>
      <c r="X943" t="s">
        <v>36</v>
      </c>
      <c r="Y943">
        <v>4</v>
      </c>
      <c r="Z943">
        <v>0</v>
      </c>
      <c r="AA943">
        <v>42</v>
      </c>
      <c r="AB943" t="str" cm="1">
        <f t="array" ref="AB9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43">
        <v>50</v>
      </c>
      <c r="AE943" t="s">
        <v>37</v>
      </c>
      <c r="AF943" t="s">
        <v>2911</v>
      </c>
      <c r="AG943">
        <v>16885</v>
      </c>
      <c r="AH943">
        <v>3.8978975419999999</v>
      </c>
      <c r="AI943" s="37" t="str" cm="1">
        <f t="array" ref="AI9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43">
        <v>0</v>
      </c>
      <c r="AK943" t="s">
        <v>2913</v>
      </c>
      <c r="AL943" s="18" t="s">
        <v>15002</v>
      </c>
    </row>
    <row r="944" spans="1:38" x14ac:dyDescent="0.3">
      <c r="A944">
        <v>943</v>
      </c>
      <c r="B944" t="s">
        <v>2914</v>
      </c>
      <c r="C944">
        <v>3</v>
      </c>
      <c r="D944">
        <v>7</v>
      </c>
      <c r="E944">
        <v>4</v>
      </c>
      <c r="F944">
        <v>100</v>
      </c>
      <c r="G944">
        <f>Table1[[#This Row],[price]]*Table1[[#This Row],[units_sold]]</f>
        <v>300</v>
      </c>
      <c r="H944" t="str" cm="1">
        <f t="array" ref="H9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44" t="s">
        <v>14089</v>
      </c>
      <c r="J944" s="28">
        <v>3.67</v>
      </c>
      <c r="K944" s="35" t="str" cm="1">
        <f t="array" ref="K9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44" s="29">
        <v>6</v>
      </c>
      <c r="M944" s="29">
        <v>2</v>
      </c>
      <c r="N944" s="29">
        <v>2</v>
      </c>
      <c r="O944" s="29">
        <v>0</v>
      </c>
      <c r="P944" s="29">
        <v>2</v>
      </c>
      <c r="Q944" s="30">
        <v>0</v>
      </c>
      <c r="R944">
        <v>0</v>
      </c>
      <c r="S944">
        <v>0</v>
      </c>
      <c r="T944">
        <v>0</v>
      </c>
      <c r="U944">
        <v>0</v>
      </c>
      <c r="V944" t="s">
        <v>576</v>
      </c>
      <c r="W944" t="s">
        <v>43</v>
      </c>
      <c r="X944" t="s">
        <v>36</v>
      </c>
      <c r="Y944">
        <v>1</v>
      </c>
      <c r="Z944">
        <v>0</v>
      </c>
      <c r="AA944">
        <v>19</v>
      </c>
      <c r="AB944" t="str" cm="1">
        <f t="array" ref="AB9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944">
        <v>50</v>
      </c>
      <c r="AE944" t="s">
        <v>37</v>
      </c>
      <c r="AF944" t="s">
        <v>2915</v>
      </c>
      <c r="AG944">
        <v>1284</v>
      </c>
      <c r="AH944">
        <v>3.9750778819999999</v>
      </c>
      <c r="AI944" s="37" t="str" cm="1">
        <f t="array" ref="AI9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44">
        <v>0</v>
      </c>
      <c r="AK944" t="s">
        <v>2916</v>
      </c>
      <c r="AL944" s="17" t="s">
        <v>15003</v>
      </c>
    </row>
    <row r="945" spans="1:38" x14ac:dyDescent="0.3">
      <c r="A945">
        <v>944</v>
      </c>
      <c r="B945" t="s">
        <v>2917</v>
      </c>
      <c r="C945">
        <v>5.82</v>
      </c>
      <c r="D945">
        <v>58</v>
      </c>
      <c r="E945">
        <v>52.18</v>
      </c>
      <c r="F945">
        <v>1000</v>
      </c>
      <c r="G945">
        <f>Table1[[#This Row],[price]]*Table1[[#This Row],[units_sold]]</f>
        <v>5820</v>
      </c>
      <c r="H945" t="str" cm="1">
        <f t="array" ref="H9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45" t="s">
        <v>14089</v>
      </c>
      <c r="J945" s="28">
        <v>3.93</v>
      </c>
      <c r="K945" s="35" t="str" cm="1">
        <f t="array" ref="K9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45" s="29">
        <v>623</v>
      </c>
      <c r="M945" s="29">
        <v>295</v>
      </c>
      <c r="N945" s="29">
        <v>147</v>
      </c>
      <c r="O945" s="29">
        <v>81</v>
      </c>
      <c r="P945" s="29">
        <v>44</v>
      </c>
      <c r="Q945" s="30">
        <v>56</v>
      </c>
      <c r="R945">
        <v>0</v>
      </c>
      <c r="S945">
        <v>0</v>
      </c>
      <c r="T945">
        <v>0</v>
      </c>
      <c r="U945">
        <v>0</v>
      </c>
      <c r="V945" t="s">
        <v>87</v>
      </c>
      <c r="W945" t="s">
        <v>52</v>
      </c>
      <c r="X945" t="s">
        <v>36</v>
      </c>
      <c r="Y945">
        <v>2</v>
      </c>
      <c r="Z945">
        <v>0</v>
      </c>
      <c r="AA945">
        <v>61</v>
      </c>
      <c r="AB945" t="str" cm="1">
        <f t="array" ref="AB9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945">
        <v>50</v>
      </c>
      <c r="AE945" t="s">
        <v>37</v>
      </c>
      <c r="AF945" t="s">
        <v>2918</v>
      </c>
      <c r="AG945">
        <v>1663</v>
      </c>
      <c r="AH945">
        <v>4.071557426</v>
      </c>
      <c r="AI945" s="37" t="str" cm="1">
        <f t="array" ref="AI9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45">
        <v>0</v>
      </c>
      <c r="AK945" t="s">
        <v>2920</v>
      </c>
      <c r="AL945" s="18" t="s">
        <v>15004</v>
      </c>
    </row>
    <row r="946" spans="1:38" x14ac:dyDescent="0.3">
      <c r="A946">
        <v>945</v>
      </c>
      <c r="B946" t="s">
        <v>2921</v>
      </c>
      <c r="C946">
        <v>11</v>
      </c>
      <c r="D946">
        <v>10</v>
      </c>
      <c r="E946">
        <v>-1</v>
      </c>
      <c r="F946">
        <v>5000</v>
      </c>
      <c r="G946">
        <f>Table1[[#This Row],[price]]*Table1[[#This Row],[units_sold]]</f>
        <v>55000</v>
      </c>
      <c r="H946" t="str" cm="1">
        <f t="array" ref="H9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46" t="s">
        <v>14089</v>
      </c>
      <c r="J946" s="28">
        <v>3.87</v>
      </c>
      <c r="K946" s="35" t="str" cm="1">
        <f t="array" ref="K9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46" s="29">
        <v>901</v>
      </c>
      <c r="M946" s="29">
        <v>400</v>
      </c>
      <c r="N946" s="29">
        <v>210</v>
      </c>
      <c r="O946" s="29">
        <v>144</v>
      </c>
      <c r="P946" s="29">
        <v>64</v>
      </c>
      <c r="Q946" s="30">
        <v>83</v>
      </c>
      <c r="R946">
        <v>0</v>
      </c>
      <c r="S946">
        <v>0</v>
      </c>
      <c r="T946">
        <v>0</v>
      </c>
      <c r="U946">
        <v>0</v>
      </c>
      <c r="V946" t="s">
        <v>42</v>
      </c>
      <c r="W946" t="s">
        <v>52</v>
      </c>
      <c r="X946" t="s">
        <v>36</v>
      </c>
      <c r="Y946">
        <v>2</v>
      </c>
      <c r="Z946">
        <v>0</v>
      </c>
      <c r="AA946">
        <v>35</v>
      </c>
      <c r="AB946" t="str" cm="1">
        <f t="array" ref="AB9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46">
        <v>50</v>
      </c>
      <c r="AD946">
        <v>1</v>
      </c>
      <c r="AE946" t="s">
        <v>37</v>
      </c>
      <c r="AF946" t="s">
        <v>1886</v>
      </c>
      <c r="AG946">
        <v>12441</v>
      </c>
      <c r="AH946">
        <v>3.9246845110000002</v>
      </c>
      <c r="AI946" s="37" t="str" cm="1">
        <f t="array" ref="AI9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46">
        <v>0</v>
      </c>
      <c r="AK946" t="s">
        <v>2922</v>
      </c>
      <c r="AL946" s="17" t="s">
        <v>15005</v>
      </c>
    </row>
    <row r="947" spans="1:38" x14ac:dyDescent="0.3">
      <c r="A947">
        <v>946</v>
      </c>
      <c r="B947" t="s">
        <v>2923</v>
      </c>
      <c r="C947">
        <v>1.86</v>
      </c>
      <c r="D947">
        <v>2</v>
      </c>
      <c r="E947">
        <v>0.14000000000000001</v>
      </c>
      <c r="F947">
        <v>1000</v>
      </c>
      <c r="G947">
        <f>Table1[[#This Row],[price]]*Table1[[#This Row],[units_sold]]</f>
        <v>1860</v>
      </c>
      <c r="H947" t="str" cm="1">
        <f t="array" ref="H9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47" t="s">
        <v>14089</v>
      </c>
      <c r="J947" s="28">
        <v>3.78</v>
      </c>
      <c r="K947" s="35" t="str" cm="1">
        <f t="array" ref="K9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47" s="29">
        <v>36</v>
      </c>
      <c r="M947" s="29">
        <v>20</v>
      </c>
      <c r="N947" s="29">
        <v>2</v>
      </c>
      <c r="O947" s="29">
        <v>5</v>
      </c>
      <c r="P947" s="29">
        <v>4</v>
      </c>
      <c r="Q947" s="30">
        <v>5</v>
      </c>
      <c r="R947">
        <v>0</v>
      </c>
      <c r="S947">
        <v>0</v>
      </c>
      <c r="T947">
        <v>0</v>
      </c>
      <c r="U947">
        <v>0</v>
      </c>
      <c r="V947" t="s">
        <v>70</v>
      </c>
      <c r="W947" t="s">
        <v>79</v>
      </c>
      <c r="X947" t="s">
        <v>36</v>
      </c>
      <c r="Y947">
        <v>1</v>
      </c>
      <c r="Z947">
        <v>0</v>
      </c>
      <c r="AA947">
        <v>42</v>
      </c>
      <c r="AB947" t="str" cm="1">
        <f t="array" ref="AB9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47">
        <v>50</v>
      </c>
      <c r="AD947">
        <v>1</v>
      </c>
      <c r="AE947" t="s">
        <v>37</v>
      </c>
      <c r="AF947" t="s">
        <v>2418</v>
      </c>
      <c r="AG947">
        <v>45524</v>
      </c>
      <c r="AH947">
        <v>3.9729373520000002</v>
      </c>
      <c r="AI947" s="37" t="str" cm="1">
        <f t="array" ref="AI9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47">
        <v>1</v>
      </c>
      <c r="AK947" t="s">
        <v>2924</v>
      </c>
      <c r="AL947" s="18" t="s">
        <v>15006</v>
      </c>
    </row>
    <row r="948" spans="1:38" x14ac:dyDescent="0.3">
      <c r="A948">
        <v>947</v>
      </c>
      <c r="B948" t="s">
        <v>582</v>
      </c>
      <c r="C948">
        <v>3.88</v>
      </c>
      <c r="D948">
        <v>4</v>
      </c>
      <c r="E948">
        <v>0.12</v>
      </c>
      <c r="F948">
        <v>100</v>
      </c>
      <c r="G948">
        <f>Table1[[#This Row],[price]]*Table1[[#This Row],[units_sold]]</f>
        <v>388</v>
      </c>
      <c r="H948" t="str" cm="1">
        <f t="array" ref="H9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48" t="s">
        <v>14088</v>
      </c>
      <c r="J948" s="28">
        <v>3.47</v>
      </c>
      <c r="K948" s="35" t="str" cm="1">
        <f t="array" ref="K9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48" s="29">
        <v>34</v>
      </c>
      <c r="M948" s="29">
        <v>14</v>
      </c>
      <c r="N948" s="29">
        <v>5</v>
      </c>
      <c r="O948" s="29">
        <v>6</v>
      </c>
      <c r="P948" s="29">
        <v>1</v>
      </c>
      <c r="Q948" s="30">
        <v>8</v>
      </c>
      <c r="R948">
        <v>0</v>
      </c>
      <c r="S948">
        <v>0</v>
      </c>
      <c r="T948">
        <v>0</v>
      </c>
      <c r="U948">
        <v>0</v>
      </c>
      <c r="V948" t="s">
        <v>100</v>
      </c>
      <c r="W948" t="s">
        <v>43</v>
      </c>
      <c r="X948" t="s">
        <v>36</v>
      </c>
      <c r="Y948">
        <v>1</v>
      </c>
      <c r="Z948">
        <v>0</v>
      </c>
      <c r="AA948">
        <v>38</v>
      </c>
      <c r="AB948" t="str" cm="1">
        <f t="array" ref="AB9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48">
        <v>50</v>
      </c>
      <c r="AD948">
        <v>1</v>
      </c>
      <c r="AE948" t="s">
        <v>37</v>
      </c>
      <c r="AF948" t="s">
        <v>1342</v>
      </c>
      <c r="AG948">
        <v>5654</v>
      </c>
      <c r="AH948">
        <v>3.9587902370000001</v>
      </c>
      <c r="AI948" s="37" t="str" cm="1">
        <f t="array" ref="AI9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48">
        <v>0</v>
      </c>
      <c r="AK948" t="s">
        <v>2925</v>
      </c>
      <c r="AL948" s="17" t="s">
        <v>14278</v>
      </c>
    </row>
    <row r="949" spans="1:38" x14ac:dyDescent="0.3">
      <c r="A949">
        <v>948</v>
      </c>
      <c r="B949" t="s">
        <v>1803</v>
      </c>
      <c r="C949">
        <v>8</v>
      </c>
      <c r="D949">
        <v>33</v>
      </c>
      <c r="E949">
        <v>25</v>
      </c>
      <c r="F949">
        <v>50</v>
      </c>
      <c r="G949">
        <f>Table1[[#This Row],[price]]*Table1[[#This Row],[units_sold]]</f>
        <v>400</v>
      </c>
      <c r="H949" t="str" cm="1">
        <f t="array" ref="H9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49" t="s">
        <v>14089</v>
      </c>
      <c r="J949" s="28">
        <v>5</v>
      </c>
      <c r="K949" s="35" t="str" cm="1">
        <f t="array" ref="K9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949" s="29">
        <v>0</v>
      </c>
      <c r="M949" s="29"/>
      <c r="N949" s="29"/>
      <c r="O949" s="29"/>
      <c r="P949" s="29"/>
      <c r="Q949" s="30"/>
      <c r="R949">
        <v>0</v>
      </c>
      <c r="S949">
        <v>0</v>
      </c>
      <c r="T949">
        <v>0</v>
      </c>
      <c r="U949">
        <v>0</v>
      </c>
      <c r="V949" t="s">
        <v>4024</v>
      </c>
      <c r="W949" t="s">
        <v>52</v>
      </c>
      <c r="X949" t="s">
        <v>36</v>
      </c>
      <c r="Y949">
        <v>2</v>
      </c>
      <c r="Z949">
        <v>0</v>
      </c>
      <c r="AA949">
        <v>41</v>
      </c>
      <c r="AB949" t="str" cm="1">
        <f t="array" ref="AB9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49">
        <v>50</v>
      </c>
      <c r="AE949" t="s">
        <v>37</v>
      </c>
      <c r="AF949" t="s">
        <v>133</v>
      </c>
      <c r="AG949">
        <v>9395</v>
      </c>
      <c r="AH949">
        <v>4.110058542</v>
      </c>
      <c r="AI949" s="37" t="str" cm="1">
        <f t="array" ref="AI9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49">
        <v>0</v>
      </c>
      <c r="AK949" t="s">
        <v>2926</v>
      </c>
      <c r="AL949" s="18" t="s">
        <v>14657</v>
      </c>
    </row>
    <row r="950" spans="1:38" x14ac:dyDescent="0.3">
      <c r="A950">
        <v>949</v>
      </c>
      <c r="B950" t="s">
        <v>2927</v>
      </c>
      <c r="C950">
        <v>3.71</v>
      </c>
      <c r="D950">
        <v>5</v>
      </c>
      <c r="E950">
        <v>1.29</v>
      </c>
      <c r="F950">
        <v>10</v>
      </c>
      <c r="G950">
        <f>Table1[[#This Row],[price]]*Table1[[#This Row],[units_sold]]</f>
        <v>37.1</v>
      </c>
      <c r="H950" t="str" cm="1">
        <f t="array" ref="H9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50" t="s">
        <v>14088</v>
      </c>
      <c r="J950" s="28">
        <v>5</v>
      </c>
      <c r="K950" s="35" t="str" cm="1">
        <f t="array" ref="K9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950" s="29">
        <v>1</v>
      </c>
      <c r="M950" s="29">
        <v>1</v>
      </c>
      <c r="N950" s="29">
        <v>0</v>
      </c>
      <c r="O950" s="29">
        <v>0</v>
      </c>
      <c r="P950" s="29">
        <v>0</v>
      </c>
      <c r="Q950" s="30">
        <v>0</v>
      </c>
      <c r="R950">
        <v>0</v>
      </c>
      <c r="S950">
        <v>0</v>
      </c>
      <c r="T950">
        <v>0</v>
      </c>
      <c r="U950">
        <v>0</v>
      </c>
      <c r="V950" t="s">
        <v>70</v>
      </c>
      <c r="W950" t="s">
        <v>43</v>
      </c>
      <c r="X950" t="s">
        <v>36</v>
      </c>
      <c r="Y950">
        <v>1</v>
      </c>
      <c r="Z950">
        <v>0</v>
      </c>
      <c r="AA950">
        <v>135</v>
      </c>
      <c r="AB950" t="str" cm="1">
        <f t="array" ref="AB9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950">
        <v>50</v>
      </c>
      <c r="AE950" t="s">
        <v>37</v>
      </c>
      <c r="AF950" t="s">
        <v>2928</v>
      </c>
      <c r="AG950">
        <v>60</v>
      </c>
      <c r="AH950">
        <v>4.2</v>
      </c>
      <c r="AI950" s="37" t="str" cm="1">
        <f t="array" ref="AI9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50">
        <v>0</v>
      </c>
      <c r="AK950" t="s">
        <v>2929</v>
      </c>
      <c r="AL950" s="17" t="s">
        <v>15007</v>
      </c>
    </row>
    <row r="951" spans="1:38" x14ac:dyDescent="0.3">
      <c r="A951">
        <v>950</v>
      </c>
      <c r="B951" t="s">
        <v>2930</v>
      </c>
      <c r="C951">
        <v>11</v>
      </c>
      <c r="D951">
        <v>28</v>
      </c>
      <c r="E951">
        <v>17</v>
      </c>
      <c r="F951">
        <v>100</v>
      </c>
      <c r="G951">
        <f>Table1[[#This Row],[price]]*Table1[[#This Row],[units_sold]]</f>
        <v>1100</v>
      </c>
      <c r="H951" t="str" cm="1">
        <f t="array" ref="H9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51" t="s">
        <v>14089</v>
      </c>
      <c r="J951" s="28">
        <v>3.93</v>
      </c>
      <c r="K951" s="35" t="str" cm="1">
        <f t="array" ref="K9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51" s="29">
        <v>107</v>
      </c>
      <c r="M951" s="29">
        <v>48</v>
      </c>
      <c r="N951" s="29">
        <v>25</v>
      </c>
      <c r="O951" s="29">
        <v>20</v>
      </c>
      <c r="P951" s="29">
        <v>7</v>
      </c>
      <c r="Q951" s="30">
        <v>7</v>
      </c>
      <c r="R951">
        <v>0</v>
      </c>
      <c r="S951">
        <v>0</v>
      </c>
      <c r="T951">
        <v>0</v>
      </c>
      <c r="U951">
        <v>0</v>
      </c>
      <c r="V951" t="s">
        <v>4024</v>
      </c>
      <c r="W951" t="s">
        <v>35</v>
      </c>
      <c r="X951" t="s">
        <v>36</v>
      </c>
      <c r="Y951">
        <v>3</v>
      </c>
      <c r="Z951">
        <v>0</v>
      </c>
      <c r="AA951">
        <v>44</v>
      </c>
      <c r="AB951" t="str" cm="1">
        <f t="array" ref="AB9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51">
        <v>50</v>
      </c>
      <c r="AE951" t="s">
        <v>37</v>
      </c>
      <c r="AF951" t="s">
        <v>2931</v>
      </c>
      <c r="AG951">
        <v>435</v>
      </c>
      <c r="AH951">
        <v>4.1862068969999999</v>
      </c>
      <c r="AI951" s="37" t="str" cm="1">
        <f t="array" ref="AI9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51">
        <v>0</v>
      </c>
      <c r="AK951" t="s">
        <v>2932</v>
      </c>
      <c r="AL951" s="18" t="s">
        <v>15008</v>
      </c>
    </row>
    <row r="952" spans="1:38" x14ac:dyDescent="0.3">
      <c r="A952">
        <v>951</v>
      </c>
      <c r="B952" t="s">
        <v>2933</v>
      </c>
      <c r="C952">
        <v>5</v>
      </c>
      <c r="D952">
        <v>5</v>
      </c>
      <c r="E952">
        <v>0</v>
      </c>
      <c r="F952">
        <v>1000</v>
      </c>
      <c r="G952">
        <f>Table1[[#This Row],[price]]*Table1[[#This Row],[units_sold]]</f>
        <v>5000</v>
      </c>
      <c r="H952" t="str" cm="1">
        <f t="array" ref="H9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52" t="s">
        <v>14089</v>
      </c>
      <c r="J952" s="28">
        <v>4.13</v>
      </c>
      <c r="K952" s="35" t="str" cm="1">
        <f t="array" ref="K9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52" s="29">
        <v>103</v>
      </c>
      <c r="M952" s="29">
        <v>59</v>
      </c>
      <c r="N952" s="29">
        <v>18</v>
      </c>
      <c r="O952" s="29">
        <v>14</v>
      </c>
      <c r="P952" s="29">
        <v>4</v>
      </c>
      <c r="Q952" s="30">
        <v>8</v>
      </c>
      <c r="R952">
        <v>0</v>
      </c>
      <c r="S952">
        <v>0</v>
      </c>
      <c r="T952">
        <v>0</v>
      </c>
      <c r="U952">
        <v>0</v>
      </c>
      <c r="V952" t="s">
        <v>100</v>
      </c>
      <c r="W952" t="s">
        <v>52</v>
      </c>
      <c r="X952" t="s">
        <v>36</v>
      </c>
      <c r="Y952">
        <v>2</v>
      </c>
      <c r="Z952">
        <v>0</v>
      </c>
      <c r="AA952">
        <v>48</v>
      </c>
      <c r="AB952" t="str" cm="1">
        <f t="array" ref="AB9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52">
        <v>50</v>
      </c>
      <c r="AD952">
        <v>1</v>
      </c>
      <c r="AE952" t="s">
        <v>37</v>
      </c>
      <c r="AF952" t="s">
        <v>763</v>
      </c>
      <c r="AG952">
        <v>32168</v>
      </c>
      <c r="AH952">
        <v>3.884543646</v>
      </c>
      <c r="AI952" s="37" t="str" cm="1">
        <f t="array" ref="AI9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52">
        <v>0</v>
      </c>
      <c r="AK952" t="s">
        <v>2934</v>
      </c>
      <c r="AL952" s="17" t="s">
        <v>15009</v>
      </c>
    </row>
    <row r="953" spans="1:38" x14ac:dyDescent="0.3">
      <c r="A953">
        <v>952</v>
      </c>
      <c r="B953" t="s">
        <v>2935</v>
      </c>
      <c r="C953">
        <v>11</v>
      </c>
      <c r="D953">
        <v>13</v>
      </c>
      <c r="E953">
        <v>2</v>
      </c>
      <c r="F953">
        <v>100</v>
      </c>
      <c r="G953">
        <f>Table1[[#This Row],[price]]*Table1[[#This Row],[units_sold]]</f>
        <v>1100</v>
      </c>
      <c r="H953" t="str" cm="1">
        <f t="array" ref="H9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53" t="s">
        <v>14088</v>
      </c>
      <c r="J953" s="28">
        <v>3.87</v>
      </c>
      <c r="K953" s="35" t="str" cm="1">
        <f t="array" ref="K9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53" s="29">
        <v>46</v>
      </c>
      <c r="M953" s="29">
        <v>22</v>
      </c>
      <c r="N953" s="29">
        <v>9</v>
      </c>
      <c r="O953" s="29">
        <v>8</v>
      </c>
      <c r="P953" s="29">
        <v>1</v>
      </c>
      <c r="Q953" s="30">
        <v>6</v>
      </c>
      <c r="R953">
        <v>0</v>
      </c>
      <c r="S953">
        <v>0</v>
      </c>
      <c r="T953">
        <v>0</v>
      </c>
      <c r="U953">
        <v>0</v>
      </c>
      <c r="V953" t="s">
        <v>64</v>
      </c>
      <c r="W953" t="s">
        <v>52</v>
      </c>
      <c r="X953" t="s">
        <v>36</v>
      </c>
      <c r="Y953">
        <v>2</v>
      </c>
      <c r="Z953">
        <v>0</v>
      </c>
      <c r="AA953">
        <v>41</v>
      </c>
      <c r="AB953" t="str" cm="1">
        <f t="array" ref="AB9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53">
        <v>50</v>
      </c>
      <c r="AE953" t="s">
        <v>37</v>
      </c>
      <c r="AF953" t="s">
        <v>2936</v>
      </c>
      <c r="AG953">
        <v>27964</v>
      </c>
      <c r="AH953">
        <v>3.948612502</v>
      </c>
      <c r="AI953" s="37" t="str" cm="1">
        <f t="array" ref="AI9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53">
        <v>0</v>
      </c>
      <c r="AK953" t="s">
        <v>2937</v>
      </c>
      <c r="AL953" s="18" t="s">
        <v>15010</v>
      </c>
    </row>
    <row r="954" spans="1:38" x14ac:dyDescent="0.3">
      <c r="A954">
        <v>953</v>
      </c>
      <c r="B954" t="s">
        <v>2938</v>
      </c>
      <c r="C954">
        <v>11</v>
      </c>
      <c r="D954">
        <v>152</v>
      </c>
      <c r="E954">
        <v>141</v>
      </c>
      <c r="F954">
        <v>1000</v>
      </c>
      <c r="G954">
        <f>Table1[[#This Row],[price]]*Table1[[#This Row],[units_sold]]</f>
        <v>11000</v>
      </c>
      <c r="H954" t="str" cm="1">
        <f t="array" ref="H9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54" t="s">
        <v>14088</v>
      </c>
      <c r="J954" s="28">
        <v>3.91</v>
      </c>
      <c r="K954" s="35" t="str" cm="1">
        <f t="array" ref="K9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54" s="29">
        <v>808</v>
      </c>
      <c r="M954" s="29">
        <v>381</v>
      </c>
      <c r="N954" s="29">
        <v>180</v>
      </c>
      <c r="O954" s="29">
        <v>110</v>
      </c>
      <c r="P954" s="29">
        <v>68</v>
      </c>
      <c r="Q954" s="30">
        <v>69</v>
      </c>
      <c r="R954">
        <v>0</v>
      </c>
      <c r="S954">
        <v>0</v>
      </c>
      <c r="T954">
        <v>0</v>
      </c>
      <c r="U954">
        <v>0</v>
      </c>
      <c r="V954" t="s">
        <v>64</v>
      </c>
      <c r="W954" t="s">
        <v>43</v>
      </c>
      <c r="X954" t="s">
        <v>36</v>
      </c>
      <c r="Y954">
        <v>2</v>
      </c>
      <c r="Z954">
        <v>0</v>
      </c>
      <c r="AA954">
        <v>43</v>
      </c>
      <c r="AB954" t="str" cm="1">
        <f t="array" ref="AB9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54">
        <v>50</v>
      </c>
      <c r="AD954">
        <v>1</v>
      </c>
      <c r="AE954" t="s">
        <v>37</v>
      </c>
      <c r="AF954" t="s">
        <v>2939</v>
      </c>
      <c r="AG954">
        <v>87178</v>
      </c>
      <c r="AH954">
        <v>3.9083599069999999</v>
      </c>
      <c r="AI954" s="37" t="str" cm="1">
        <f t="array" ref="AI9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54">
        <v>0</v>
      </c>
      <c r="AK954" t="s">
        <v>2940</v>
      </c>
      <c r="AL954" s="17" t="s">
        <v>15011</v>
      </c>
    </row>
    <row r="955" spans="1:38" x14ac:dyDescent="0.3">
      <c r="A955">
        <v>954</v>
      </c>
      <c r="B955" t="s">
        <v>2941</v>
      </c>
      <c r="C955">
        <v>13</v>
      </c>
      <c r="D955">
        <v>43</v>
      </c>
      <c r="E955">
        <v>30</v>
      </c>
      <c r="F955">
        <v>1000</v>
      </c>
      <c r="G955">
        <f>Table1[[#This Row],[price]]*Table1[[#This Row],[units_sold]]</f>
        <v>13000</v>
      </c>
      <c r="H955" t="str" cm="1">
        <f t="array" ref="H9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55" t="s">
        <v>14088</v>
      </c>
      <c r="J955" s="28">
        <v>4.3099999999999996</v>
      </c>
      <c r="K955" s="35" t="str" cm="1">
        <f t="array" ref="K9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55" s="29">
        <v>65</v>
      </c>
      <c r="M955" s="29">
        <v>44</v>
      </c>
      <c r="N955" s="29">
        <v>7</v>
      </c>
      <c r="O955" s="29">
        <v>8</v>
      </c>
      <c r="P955" s="29">
        <v>2</v>
      </c>
      <c r="Q955" s="30">
        <v>4</v>
      </c>
      <c r="R955">
        <v>1</v>
      </c>
      <c r="S955">
        <v>0</v>
      </c>
      <c r="T955">
        <v>1</v>
      </c>
      <c r="U955">
        <v>0</v>
      </c>
      <c r="V955" t="s">
        <v>42</v>
      </c>
      <c r="W955" t="s">
        <v>52</v>
      </c>
      <c r="X955" t="s">
        <v>571</v>
      </c>
      <c r="Y955">
        <v>3</v>
      </c>
      <c r="Z955">
        <v>0</v>
      </c>
      <c r="AA955">
        <v>40</v>
      </c>
      <c r="AB955" t="str" cm="1">
        <f t="array" ref="AB9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55">
        <v>50</v>
      </c>
      <c r="AD955">
        <v>1</v>
      </c>
      <c r="AE955" t="s">
        <v>37</v>
      </c>
      <c r="AF955" t="s">
        <v>2942</v>
      </c>
      <c r="AG955">
        <v>6256</v>
      </c>
      <c r="AH955">
        <v>4.1011828640000001</v>
      </c>
      <c r="AI955" s="37" t="str" cm="1">
        <f t="array" ref="AI9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55">
        <v>0</v>
      </c>
      <c r="AK955" t="s">
        <v>2944</v>
      </c>
      <c r="AL955" s="18" t="s">
        <v>15012</v>
      </c>
    </row>
    <row r="956" spans="1:38" x14ac:dyDescent="0.3">
      <c r="A956">
        <v>955</v>
      </c>
      <c r="B956" t="s">
        <v>2945</v>
      </c>
      <c r="C956">
        <v>8</v>
      </c>
      <c r="D956">
        <v>11</v>
      </c>
      <c r="E956">
        <v>3</v>
      </c>
      <c r="F956">
        <v>10000</v>
      </c>
      <c r="G956">
        <f>Table1[[#This Row],[price]]*Table1[[#This Row],[units_sold]]</f>
        <v>80000</v>
      </c>
      <c r="H956" t="str" cm="1">
        <f t="array" ref="H9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56" t="s">
        <v>14089</v>
      </c>
      <c r="J956" s="28">
        <v>4.28</v>
      </c>
      <c r="K956" s="35" t="str" cm="1">
        <f t="array" ref="K9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56" s="29">
        <v>3345</v>
      </c>
      <c r="M956" s="29">
        <v>2045</v>
      </c>
      <c r="N956" s="29">
        <v>648</v>
      </c>
      <c r="O956" s="29">
        <v>354</v>
      </c>
      <c r="P956" s="29">
        <v>127</v>
      </c>
      <c r="Q956" s="30">
        <v>171</v>
      </c>
      <c r="R956">
        <v>1</v>
      </c>
      <c r="S956">
        <v>0</v>
      </c>
      <c r="T956">
        <v>1</v>
      </c>
      <c r="U956">
        <v>0</v>
      </c>
      <c r="V956" t="s">
        <v>4024</v>
      </c>
      <c r="W956" t="s">
        <v>52</v>
      </c>
      <c r="X956" t="s">
        <v>36</v>
      </c>
      <c r="Y956">
        <v>3</v>
      </c>
      <c r="Z956">
        <v>0</v>
      </c>
      <c r="AA956">
        <v>36</v>
      </c>
      <c r="AB956" t="str" cm="1">
        <f t="array" ref="AB9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56">
        <v>50</v>
      </c>
      <c r="AD956">
        <v>1</v>
      </c>
      <c r="AE956" t="s">
        <v>37</v>
      </c>
      <c r="AF956" t="s">
        <v>2946</v>
      </c>
      <c r="AG956">
        <v>20169</v>
      </c>
      <c r="AH956">
        <v>4.2585155439999998</v>
      </c>
      <c r="AI956" s="37" t="str" cm="1">
        <f t="array" ref="AI9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56">
        <v>0</v>
      </c>
      <c r="AK956" t="s">
        <v>2947</v>
      </c>
      <c r="AL956" s="17" t="s">
        <v>15013</v>
      </c>
    </row>
    <row r="957" spans="1:38" x14ac:dyDescent="0.3">
      <c r="A957">
        <v>956</v>
      </c>
      <c r="B957" t="s">
        <v>2948</v>
      </c>
      <c r="C957">
        <v>13</v>
      </c>
      <c r="D957">
        <v>11</v>
      </c>
      <c r="E957">
        <v>-2</v>
      </c>
      <c r="F957">
        <v>10000</v>
      </c>
      <c r="G957">
        <f>Table1[[#This Row],[price]]*Table1[[#This Row],[units_sold]]</f>
        <v>130000</v>
      </c>
      <c r="H957" t="str" cm="1">
        <f t="array" ref="H9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57" t="s">
        <v>14088</v>
      </c>
      <c r="J957" s="28">
        <v>3.9</v>
      </c>
      <c r="K957" s="35" t="str" cm="1">
        <f t="array" ref="K9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57" s="29">
        <v>1184</v>
      </c>
      <c r="M957" s="29">
        <v>572</v>
      </c>
      <c r="N957" s="29">
        <v>222</v>
      </c>
      <c r="O957" s="29">
        <v>192</v>
      </c>
      <c r="P957" s="29">
        <v>99</v>
      </c>
      <c r="Q957" s="30">
        <v>99</v>
      </c>
      <c r="R957">
        <v>0</v>
      </c>
      <c r="S957">
        <v>0</v>
      </c>
      <c r="T957">
        <v>0</v>
      </c>
      <c r="U957">
        <v>0</v>
      </c>
      <c r="V957" t="s">
        <v>281</v>
      </c>
      <c r="W957" t="s">
        <v>52</v>
      </c>
      <c r="X957" t="s">
        <v>36</v>
      </c>
      <c r="Y957">
        <v>3</v>
      </c>
      <c r="Z957">
        <v>0</v>
      </c>
      <c r="AA957">
        <v>52</v>
      </c>
      <c r="AB957" t="str" cm="1">
        <f t="array" ref="AB9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57">
        <v>50</v>
      </c>
      <c r="AE957" t="s">
        <v>37</v>
      </c>
      <c r="AF957" t="s">
        <v>2949</v>
      </c>
      <c r="AG957">
        <v>9981</v>
      </c>
      <c r="AH957">
        <v>4.3083859330000003</v>
      </c>
      <c r="AI957" s="37" t="str" cm="1">
        <f t="array" ref="AI9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57">
        <v>0</v>
      </c>
      <c r="AK957" t="s">
        <v>2950</v>
      </c>
      <c r="AL957" s="18" t="s">
        <v>15014</v>
      </c>
    </row>
    <row r="958" spans="1:38" x14ac:dyDescent="0.3">
      <c r="A958">
        <v>957</v>
      </c>
      <c r="B958" t="s">
        <v>1477</v>
      </c>
      <c r="C958">
        <v>5.83</v>
      </c>
      <c r="D958">
        <v>5</v>
      </c>
      <c r="E958">
        <v>-0.83</v>
      </c>
      <c r="F958">
        <v>100</v>
      </c>
      <c r="G958">
        <f>Table1[[#This Row],[price]]*Table1[[#This Row],[units_sold]]</f>
        <v>583</v>
      </c>
      <c r="H958" t="str" cm="1">
        <f t="array" ref="H9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58" t="s">
        <v>14088</v>
      </c>
      <c r="J958" s="28">
        <v>4.3600000000000003</v>
      </c>
      <c r="K958" s="35" t="str" cm="1">
        <f t="array" ref="K9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58" s="29">
        <v>22</v>
      </c>
      <c r="M958" s="29">
        <v>13</v>
      </c>
      <c r="N958" s="29">
        <v>5</v>
      </c>
      <c r="O958" s="29">
        <v>3</v>
      </c>
      <c r="P958" s="29">
        <v>1</v>
      </c>
      <c r="Q958" s="30">
        <v>0</v>
      </c>
      <c r="R958">
        <v>0</v>
      </c>
      <c r="S958">
        <v>0</v>
      </c>
      <c r="T958">
        <v>0</v>
      </c>
      <c r="U958">
        <v>0</v>
      </c>
      <c r="V958" t="s">
        <v>51</v>
      </c>
      <c r="W958" t="s">
        <v>43</v>
      </c>
      <c r="X958" t="s">
        <v>36</v>
      </c>
      <c r="Y958">
        <v>1</v>
      </c>
      <c r="Z958">
        <v>0</v>
      </c>
      <c r="AA958">
        <v>24</v>
      </c>
      <c r="AB958" t="str" cm="1">
        <f t="array" ref="AB9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58">
        <v>50</v>
      </c>
      <c r="AD958">
        <v>1</v>
      </c>
      <c r="AE958" t="s">
        <v>37</v>
      </c>
      <c r="AF958" t="s">
        <v>1478</v>
      </c>
      <c r="AG958">
        <v>17471</v>
      </c>
      <c r="AH958">
        <v>3.9528361279999999</v>
      </c>
      <c r="AI958" s="37" t="str" cm="1">
        <f t="array" ref="AI9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58">
        <v>0</v>
      </c>
      <c r="AK958" s="1" t="s">
        <v>1479</v>
      </c>
      <c r="AL958" s="17" t="s">
        <v>14548</v>
      </c>
    </row>
    <row r="959" spans="1:38" x14ac:dyDescent="0.3">
      <c r="A959">
        <v>958</v>
      </c>
      <c r="B959" t="s">
        <v>2951</v>
      </c>
      <c r="C959">
        <v>8</v>
      </c>
      <c r="D959">
        <v>7</v>
      </c>
      <c r="E959">
        <v>-1</v>
      </c>
      <c r="F959">
        <v>100</v>
      </c>
      <c r="G959">
        <f>Table1[[#This Row],[price]]*Table1[[#This Row],[units_sold]]</f>
        <v>800</v>
      </c>
      <c r="H959" t="str" cm="1">
        <f t="array" ref="H9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59" t="s">
        <v>14088</v>
      </c>
      <c r="J959" s="28">
        <v>3.44</v>
      </c>
      <c r="K959" s="35" t="str" cm="1">
        <f t="array" ref="K9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59" s="29">
        <v>63</v>
      </c>
      <c r="M959" s="29">
        <v>23</v>
      </c>
      <c r="N959" s="29">
        <v>14</v>
      </c>
      <c r="O959" s="29">
        <v>8</v>
      </c>
      <c r="P959" s="29">
        <v>4</v>
      </c>
      <c r="Q959" s="30">
        <v>14</v>
      </c>
      <c r="R959">
        <v>0</v>
      </c>
      <c r="S959">
        <v>0</v>
      </c>
      <c r="T959">
        <v>0</v>
      </c>
      <c r="U959">
        <v>0</v>
      </c>
      <c r="V959" t="s">
        <v>34</v>
      </c>
      <c r="W959" t="s">
        <v>52</v>
      </c>
      <c r="X959" t="s">
        <v>36</v>
      </c>
      <c r="Y959">
        <v>2</v>
      </c>
      <c r="Z959">
        <v>0</v>
      </c>
      <c r="AA959">
        <v>40</v>
      </c>
      <c r="AB959" t="str" cm="1">
        <f t="array" ref="AB9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59">
        <v>50</v>
      </c>
      <c r="AE959" t="s">
        <v>37</v>
      </c>
      <c r="AF959" t="s">
        <v>2952</v>
      </c>
      <c r="AG959">
        <v>5595</v>
      </c>
      <c r="AH959">
        <v>3.7726541550000001</v>
      </c>
      <c r="AI959" s="37" t="str" cm="1">
        <f t="array" ref="AI9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59">
        <v>0</v>
      </c>
      <c r="AK959" t="s">
        <v>2953</v>
      </c>
      <c r="AL959" s="18" t="s">
        <v>15015</v>
      </c>
    </row>
    <row r="960" spans="1:38" x14ac:dyDescent="0.3">
      <c r="A960">
        <v>959</v>
      </c>
      <c r="B960" t="s">
        <v>2954</v>
      </c>
      <c r="C960">
        <v>2</v>
      </c>
      <c r="D960">
        <v>26</v>
      </c>
      <c r="E960">
        <v>24</v>
      </c>
      <c r="F960">
        <v>10000</v>
      </c>
      <c r="G960">
        <f>Table1[[#This Row],[price]]*Table1[[#This Row],[units_sold]]</f>
        <v>20000</v>
      </c>
      <c r="H960" t="str" cm="1">
        <f t="array" ref="H9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60" t="s">
        <v>14089</v>
      </c>
      <c r="J960" s="28">
        <v>4.3600000000000003</v>
      </c>
      <c r="K960" s="35" t="str" cm="1">
        <f t="array" ref="K9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60" s="29">
        <v>2942</v>
      </c>
      <c r="M960" s="29">
        <v>1898</v>
      </c>
      <c r="N960" s="29">
        <v>509</v>
      </c>
      <c r="O960" s="29">
        <v>334</v>
      </c>
      <c r="P960" s="29">
        <v>101</v>
      </c>
      <c r="Q960" s="30">
        <v>100</v>
      </c>
      <c r="R960">
        <v>1</v>
      </c>
      <c r="S960">
        <v>0</v>
      </c>
      <c r="T960">
        <v>1</v>
      </c>
      <c r="U960">
        <v>0</v>
      </c>
      <c r="V960" t="s">
        <v>70</v>
      </c>
      <c r="W960" t="s">
        <v>4024</v>
      </c>
      <c r="X960" t="s">
        <v>36</v>
      </c>
      <c r="Y960">
        <v>1</v>
      </c>
      <c r="Z960">
        <v>0</v>
      </c>
      <c r="AA960">
        <v>118</v>
      </c>
      <c r="AB960" t="str" cm="1">
        <f t="array" ref="AB9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960">
        <v>50</v>
      </c>
      <c r="AE960" t="s">
        <v>37</v>
      </c>
      <c r="AF960" t="s">
        <v>257</v>
      </c>
      <c r="AG960">
        <v>21012</v>
      </c>
      <c r="AH960">
        <v>4.1898438990000004</v>
      </c>
      <c r="AI960" s="37" t="str" cm="1">
        <f t="array" ref="AI9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60">
        <v>1</v>
      </c>
      <c r="AK960" t="s">
        <v>2956</v>
      </c>
      <c r="AL960" s="17" t="s">
        <v>15016</v>
      </c>
    </row>
    <row r="961" spans="1:38" x14ac:dyDescent="0.3">
      <c r="A961">
        <v>960</v>
      </c>
      <c r="B961" t="s">
        <v>2957</v>
      </c>
      <c r="C961">
        <v>16</v>
      </c>
      <c r="D961">
        <v>14</v>
      </c>
      <c r="E961">
        <v>-2</v>
      </c>
      <c r="F961">
        <v>50</v>
      </c>
      <c r="G961">
        <f>Table1[[#This Row],[price]]*Table1[[#This Row],[units_sold]]</f>
        <v>800</v>
      </c>
      <c r="H961" t="str" cm="1">
        <f t="array" ref="H9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61" t="s">
        <v>14088</v>
      </c>
      <c r="J961" s="28">
        <v>4</v>
      </c>
      <c r="K961" s="35" t="str" cm="1">
        <f t="array" ref="K9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61" s="29">
        <v>2</v>
      </c>
      <c r="M961" s="29">
        <v>1</v>
      </c>
      <c r="N961" s="29">
        <v>0</v>
      </c>
      <c r="O961" s="29">
        <v>1</v>
      </c>
      <c r="P961" s="29">
        <v>0</v>
      </c>
      <c r="Q961" s="30">
        <v>0</v>
      </c>
      <c r="R961">
        <v>0</v>
      </c>
      <c r="S961">
        <v>0</v>
      </c>
      <c r="T961">
        <v>0</v>
      </c>
      <c r="U961">
        <v>0</v>
      </c>
      <c r="V961" t="s">
        <v>4024</v>
      </c>
      <c r="W961" t="s">
        <v>52</v>
      </c>
      <c r="X961" t="s">
        <v>36</v>
      </c>
      <c r="Y961">
        <v>4</v>
      </c>
      <c r="Z961">
        <v>0</v>
      </c>
      <c r="AA961">
        <v>34</v>
      </c>
      <c r="AB961" t="str" cm="1">
        <f t="array" ref="AB9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61">
        <v>50</v>
      </c>
      <c r="AE961" t="s">
        <v>37</v>
      </c>
      <c r="AF961" t="s">
        <v>2958</v>
      </c>
      <c r="AG961">
        <v>3063</v>
      </c>
      <c r="AH961">
        <v>4.4342148220000004</v>
      </c>
      <c r="AI961" s="37" t="str" cm="1">
        <f t="array" ref="AI9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61">
        <v>0</v>
      </c>
      <c r="AK961" t="s">
        <v>2960</v>
      </c>
      <c r="AL961" s="18" t="s">
        <v>15017</v>
      </c>
    </row>
    <row r="962" spans="1:38" x14ac:dyDescent="0.3">
      <c r="A962">
        <v>961</v>
      </c>
      <c r="B962" t="s">
        <v>2961</v>
      </c>
      <c r="C962">
        <v>7</v>
      </c>
      <c r="D962">
        <v>26</v>
      </c>
      <c r="E962">
        <v>19</v>
      </c>
      <c r="F962">
        <v>100</v>
      </c>
      <c r="G962">
        <f>Table1[[#This Row],[price]]*Table1[[#This Row],[units_sold]]</f>
        <v>700</v>
      </c>
      <c r="H962" t="str" cm="1">
        <f t="array" ref="H9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62" t="s">
        <v>14088</v>
      </c>
      <c r="J962" s="28">
        <v>2.9</v>
      </c>
      <c r="K962" s="35" t="str" cm="1">
        <f t="array" ref="K9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962" s="29">
        <v>10</v>
      </c>
      <c r="M962" s="29">
        <v>4</v>
      </c>
      <c r="N962" s="29">
        <v>0</v>
      </c>
      <c r="O962" s="29">
        <v>0</v>
      </c>
      <c r="P962" s="29">
        <v>3</v>
      </c>
      <c r="Q962" s="30">
        <v>3</v>
      </c>
      <c r="R962">
        <v>0</v>
      </c>
      <c r="S962">
        <v>0</v>
      </c>
      <c r="T962">
        <v>0</v>
      </c>
      <c r="U962">
        <v>0</v>
      </c>
      <c r="V962" t="s">
        <v>34</v>
      </c>
      <c r="W962" t="s">
        <v>52</v>
      </c>
      <c r="X962" t="s">
        <v>36</v>
      </c>
      <c r="Y962">
        <v>2</v>
      </c>
      <c r="Z962">
        <v>0</v>
      </c>
      <c r="AA962">
        <v>33</v>
      </c>
      <c r="AB962" t="str" cm="1">
        <f t="array" ref="AB9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62">
        <v>50</v>
      </c>
      <c r="AE962" t="s">
        <v>37</v>
      </c>
      <c r="AF962" t="s">
        <v>2962</v>
      </c>
      <c r="AG962">
        <v>32</v>
      </c>
      <c r="AH962">
        <v>3.1875</v>
      </c>
      <c r="AI962" s="37" t="str" cm="1">
        <f t="array" ref="AI9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962">
        <v>0</v>
      </c>
      <c r="AK962" t="s">
        <v>2963</v>
      </c>
      <c r="AL962" s="17" t="s">
        <v>15018</v>
      </c>
    </row>
    <row r="963" spans="1:38" x14ac:dyDescent="0.3">
      <c r="A963">
        <v>962</v>
      </c>
      <c r="B963" t="s">
        <v>2964</v>
      </c>
      <c r="C963">
        <v>6</v>
      </c>
      <c r="D963">
        <v>38</v>
      </c>
      <c r="E963">
        <v>32</v>
      </c>
      <c r="F963">
        <v>5000</v>
      </c>
      <c r="G963">
        <f>Table1[[#This Row],[price]]*Table1[[#This Row],[units_sold]]</f>
        <v>30000</v>
      </c>
      <c r="H963" t="str" cm="1">
        <f t="array" ref="H9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963" t="s">
        <v>14089</v>
      </c>
      <c r="J963" s="28">
        <v>3.82</v>
      </c>
      <c r="K963" s="35" t="str" cm="1">
        <f t="array" ref="K9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63" s="29">
        <v>1442</v>
      </c>
      <c r="M963" s="29">
        <v>645</v>
      </c>
      <c r="N963" s="29">
        <v>296</v>
      </c>
      <c r="O963" s="29">
        <v>247</v>
      </c>
      <c r="P963" s="29">
        <v>105</v>
      </c>
      <c r="Q963" s="30">
        <v>149</v>
      </c>
      <c r="R963">
        <v>0</v>
      </c>
      <c r="S963">
        <v>0</v>
      </c>
      <c r="T963">
        <v>0</v>
      </c>
      <c r="U963">
        <v>0</v>
      </c>
      <c r="V963" t="s">
        <v>144</v>
      </c>
      <c r="W963" t="s">
        <v>43</v>
      </c>
      <c r="X963" t="s">
        <v>36</v>
      </c>
      <c r="Y963">
        <v>2</v>
      </c>
      <c r="Z963">
        <v>0</v>
      </c>
      <c r="AA963">
        <v>9</v>
      </c>
      <c r="AB963" t="str" cm="1">
        <f t="array" ref="AB9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963">
        <v>50</v>
      </c>
      <c r="AE963" t="s">
        <v>37</v>
      </c>
      <c r="AF963" t="s">
        <v>2965</v>
      </c>
      <c r="AG963">
        <v>6476</v>
      </c>
      <c r="AH963">
        <v>4.1576590490000003</v>
      </c>
      <c r="AI963" s="37" t="str" cm="1">
        <f t="array" ref="AI9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63">
        <v>0</v>
      </c>
      <c r="AK963" t="s">
        <v>2966</v>
      </c>
      <c r="AL963" s="18" t="s">
        <v>15019</v>
      </c>
    </row>
    <row r="964" spans="1:38" x14ac:dyDescent="0.3">
      <c r="A964">
        <v>963</v>
      </c>
      <c r="B964" t="s">
        <v>2967</v>
      </c>
      <c r="C964">
        <v>2.66</v>
      </c>
      <c r="D964">
        <v>9</v>
      </c>
      <c r="E964">
        <v>6.34</v>
      </c>
      <c r="F964">
        <v>100</v>
      </c>
      <c r="G964">
        <f>Table1[[#This Row],[price]]*Table1[[#This Row],[units_sold]]</f>
        <v>266</v>
      </c>
      <c r="H964" t="str" cm="1">
        <f t="array" ref="H9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64" t="s">
        <v>14088</v>
      </c>
      <c r="J964" s="28">
        <v>5</v>
      </c>
      <c r="K964" s="35" t="str" cm="1">
        <f t="array" ref="K9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964" s="29">
        <v>1</v>
      </c>
      <c r="M964" s="29">
        <v>1</v>
      </c>
      <c r="N964" s="29">
        <v>0</v>
      </c>
      <c r="O964" s="29">
        <v>0</v>
      </c>
      <c r="P964" s="29">
        <v>0</v>
      </c>
      <c r="Q964" s="30">
        <v>0</v>
      </c>
      <c r="R964">
        <v>0</v>
      </c>
      <c r="S964">
        <v>0</v>
      </c>
      <c r="T964">
        <v>0</v>
      </c>
      <c r="U964">
        <v>0</v>
      </c>
      <c r="V964" t="s">
        <v>4024</v>
      </c>
      <c r="W964" t="s">
        <v>4024</v>
      </c>
      <c r="X964" t="s">
        <v>36</v>
      </c>
      <c r="Y964">
        <v>1</v>
      </c>
      <c r="Z964">
        <v>0</v>
      </c>
      <c r="AA964">
        <v>63</v>
      </c>
      <c r="AB964" t="str" cm="1">
        <f t="array" ref="AB9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964">
        <v>50</v>
      </c>
      <c r="AE964" t="s">
        <v>37</v>
      </c>
      <c r="AF964" t="s">
        <v>2968</v>
      </c>
      <c r="AG964">
        <v>54773</v>
      </c>
      <c r="AH964">
        <v>4.4377704339999999</v>
      </c>
      <c r="AI964" s="37" t="str" cm="1">
        <f t="array" ref="AI9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64">
        <v>0</v>
      </c>
      <c r="AK964" t="s">
        <v>2969</v>
      </c>
      <c r="AL964" s="17" t="s">
        <v>15020</v>
      </c>
    </row>
    <row r="965" spans="1:38" x14ac:dyDescent="0.3">
      <c r="A965">
        <v>964</v>
      </c>
      <c r="B965" t="s">
        <v>2970</v>
      </c>
      <c r="C965">
        <v>6</v>
      </c>
      <c r="D965">
        <v>47</v>
      </c>
      <c r="E965">
        <v>41</v>
      </c>
      <c r="F965">
        <v>1000</v>
      </c>
      <c r="G965">
        <f>Table1[[#This Row],[price]]*Table1[[#This Row],[units_sold]]</f>
        <v>6000</v>
      </c>
      <c r="H965" t="str" cm="1">
        <f t="array" ref="H9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65" t="s">
        <v>14088</v>
      </c>
      <c r="J965" s="28">
        <v>4.28</v>
      </c>
      <c r="K965" s="35" t="str" cm="1">
        <f t="array" ref="K9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65" s="29">
        <v>134</v>
      </c>
      <c r="M965" s="29">
        <v>84</v>
      </c>
      <c r="N965" s="29">
        <v>19</v>
      </c>
      <c r="O965" s="29">
        <v>22</v>
      </c>
      <c r="P965" s="29">
        <v>2</v>
      </c>
      <c r="Q965" s="30">
        <v>7</v>
      </c>
      <c r="R965">
        <v>0</v>
      </c>
      <c r="S965">
        <v>0</v>
      </c>
      <c r="T965">
        <v>0</v>
      </c>
      <c r="U965">
        <v>0</v>
      </c>
      <c r="V965" t="s">
        <v>4024</v>
      </c>
      <c r="W965" t="s">
        <v>52</v>
      </c>
      <c r="X965" t="s">
        <v>36</v>
      </c>
      <c r="Y965">
        <v>2</v>
      </c>
      <c r="Z965">
        <v>0</v>
      </c>
      <c r="AA965">
        <v>43</v>
      </c>
      <c r="AB965" t="str" cm="1">
        <f t="array" ref="AB9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65">
        <v>50</v>
      </c>
      <c r="AD965">
        <v>1</v>
      </c>
      <c r="AE965" t="s">
        <v>37</v>
      </c>
      <c r="AF965" t="s">
        <v>2971</v>
      </c>
      <c r="AG965">
        <v>25914</v>
      </c>
      <c r="AH965">
        <v>3.862313807</v>
      </c>
      <c r="AI965" s="37" t="str" cm="1">
        <f t="array" ref="AI9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65">
        <v>0</v>
      </c>
      <c r="AK965" t="s">
        <v>2973</v>
      </c>
      <c r="AL965" s="18" t="s">
        <v>15021</v>
      </c>
    </row>
    <row r="966" spans="1:38" x14ac:dyDescent="0.3">
      <c r="A966">
        <v>965</v>
      </c>
      <c r="B966" t="s">
        <v>2974</v>
      </c>
      <c r="C966">
        <v>16</v>
      </c>
      <c r="D966">
        <v>33</v>
      </c>
      <c r="E966">
        <v>17</v>
      </c>
      <c r="F966">
        <v>100</v>
      </c>
      <c r="G966">
        <f>Table1[[#This Row],[price]]*Table1[[#This Row],[units_sold]]</f>
        <v>1600</v>
      </c>
      <c r="H966" t="str" cm="1">
        <f t="array" ref="H9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66" t="s">
        <v>14089</v>
      </c>
      <c r="J966" s="28">
        <v>4.1500000000000004</v>
      </c>
      <c r="K966" s="35" t="str" cm="1">
        <f t="array" ref="K9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66" s="29">
        <v>61</v>
      </c>
      <c r="M966" s="29">
        <v>34</v>
      </c>
      <c r="N966" s="29">
        <v>13</v>
      </c>
      <c r="O966" s="29">
        <v>7</v>
      </c>
      <c r="P966" s="29">
        <v>3</v>
      </c>
      <c r="Q966" s="30">
        <v>4</v>
      </c>
      <c r="R966">
        <v>0</v>
      </c>
      <c r="S966">
        <v>0</v>
      </c>
      <c r="T966">
        <v>0</v>
      </c>
      <c r="U966">
        <v>0</v>
      </c>
      <c r="V966" t="s">
        <v>4024</v>
      </c>
      <c r="W966" t="s">
        <v>35</v>
      </c>
      <c r="X966" t="s">
        <v>36</v>
      </c>
      <c r="Y966">
        <v>5</v>
      </c>
      <c r="Z966">
        <v>0</v>
      </c>
      <c r="AA966">
        <v>33</v>
      </c>
      <c r="AB966" t="str" cm="1">
        <f t="array" ref="AB9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66">
        <v>50</v>
      </c>
      <c r="AD966">
        <v>1</v>
      </c>
      <c r="AE966" t="s">
        <v>37</v>
      </c>
      <c r="AF966" t="s">
        <v>2975</v>
      </c>
      <c r="AG966">
        <v>2435</v>
      </c>
      <c r="AH966">
        <v>3.9967145789999998</v>
      </c>
      <c r="AI966" s="37" t="str" cm="1">
        <f t="array" ref="AI9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66">
        <v>0</v>
      </c>
      <c r="AK966" t="s">
        <v>2976</v>
      </c>
      <c r="AL966" s="17" t="s">
        <v>15022</v>
      </c>
    </row>
    <row r="967" spans="1:38" x14ac:dyDescent="0.3">
      <c r="A967">
        <v>966</v>
      </c>
      <c r="B967" t="s">
        <v>2977</v>
      </c>
      <c r="C967">
        <v>8</v>
      </c>
      <c r="D967">
        <v>14</v>
      </c>
      <c r="E967">
        <v>6</v>
      </c>
      <c r="F967">
        <v>1000</v>
      </c>
      <c r="G967">
        <f>Table1[[#This Row],[price]]*Table1[[#This Row],[units_sold]]</f>
        <v>8000</v>
      </c>
      <c r="H967" t="str" cm="1">
        <f t="array" ref="H9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67" t="s">
        <v>14088</v>
      </c>
      <c r="J967" s="28">
        <v>3.98</v>
      </c>
      <c r="K967" s="35" t="str" cm="1">
        <f t="array" ref="K9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67" s="29">
        <v>217</v>
      </c>
      <c r="M967" s="29">
        <v>122</v>
      </c>
      <c r="N967" s="29">
        <v>29</v>
      </c>
      <c r="O967" s="29">
        <v>30</v>
      </c>
      <c r="P967" s="29">
        <v>12</v>
      </c>
      <c r="Q967" s="30">
        <v>24</v>
      </c>
      <c r="R967">
        <v>0</v>
      </c>
      <c r="S967">
        <v>0</v>
      </c>
      <c r="T967">
        <v>0</v>
      </c>
      <c r="U967">
        <v>0</v>
      </c>
      <c r="V967" t="s">
        <v>64</v>
      </c>
      <c r="W967" t="s">
        <v>79</v>
      </c>
      <c r="X967" t="s">
        <v>36</v>
      </c>
      <c r="Y967">
        <v>3</v>
      </c>
      <c r="Z967">
        <v>0</v>
      </c>
      <c r="AA967">
        <v>25</v>
      </c>
      <c r="AB967" t="str" cm="1">
        <f t="array" ref="AB9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67">
        <v>50</v>
      </c>
      <c r="AE967" t="s">
        <v>37</v>
      </c>
      <c r="AF967" t="s">
        <v>774</v>
      </c>
      <c r="AG967">
        <v>7676</v>
      </c>
      <c r="AH967">
        <v>4.0394736839999998</v>
      </c>
      <c r="AI967" s="37" t="str" cm="1">
        <f t="array" ref="AI9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67">
        <v>0</v>
      </c>
      <c r="AK967" t="s">
        <v>2979</v>
      </c>
      <c r="AL967" s="18" t="s">
        <v>15023</v>
      </c>
    </row>
    <row r="968" spans="1:38" x14ac:dyDescent="0.3">
      <c r="A968">
        <v>967</v>
      </c>
      <c r="B968" t="s">
        <v>2980</v>
      </c>
      <c r="C968">
        <v>5.8</v>
      </c>
      <c r="D968">
        <v>43</v>
      </c>
      <c r="E968">
        <v>37.200000000000003</v>
      </c>
      <c r="F968">
        <v>20000</v>
      </c>
      <c r="G968">
        <f>Table1[[#This Row],[price]]*Table1[[#This Row],[units_sold]]</f>
        <v>116000</v>
      </c>
      <c r="H968" t="str" cm="1">
        <f t="array" ref="H9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68" t="s">
        <v>14089</v>
      </c>
      <c r="J968" s="28">
        <v>3.47</v>
      </c>
      <c r="K968" s="35" t="str" cm="1">
        <f t="array" ref="K9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68" s="29">
        <v>2407</v>
      </c>
      <c r="M968" s="29">
        <v>917</v>
      </c>
      <c r="N968" s="29">
        <v>426</v>
      </c>
      <c r="O968" s="29">
        <v>392</v>
      </c>
      <c r="P968" s="29">
        <v>226</v>
      </c>
      <c r="Q968" s="30">
        <v>446</v>
      </c>
      <c r="R968">
        <v>1</v>
      </c>
      <c r="S968">
        <v>1</v>
      </c>
      <c r="T968">
        <v>0</v>
      </c>
      <c r="U968">
        <v>0</v>
      </c>
      <c r="V968" t="s">
        <v>42</v>
      </c>
      <c r="W968" t="s">
        <v>52</v>
      </c>
      <c r="X968" t="s">
        <v>36</v>
      </c>
      <c r="Y968">
        <v>2</v>
      </c>
      <c r="Z968">
        <v>0</v>
      </c>
      <c r="AA968">
        <v>35</v>
      </c>
      <c r="AB968" t="str" cm="1">
        <f t="array" ref="AB9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68">
        <v>50</v>
      </c>
      <c r="AE968" t="s">
        <v>37</v>
      </c>
      <c r="AF968" t="s">
        <v>2981</v>
      </c>
      <c r="AG968">
        <v>21210</v>
      </c>
      <c r="AH968">
        <v>3.9623762380000001</v>
      </c>
      <c r="AI968" s="37" t="str" cm="1">
        <f t="array" ref="AI9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68">
        <v>0</v>
      </c>
      <c r="AK968" t="s">
        <v>2982</v>
      </c>
      <c r="AL968" s="17" t="s">
        <v>15024</v>
      </c>
    </row>
    <row r="969" spans="1:38" x14ac:dyDescent="0.3">
      <c r="A969">
        <v>968</v>
      </c>
      <c r="B969" t="s">
        <v>2983</v>
      </c>
      <c r="C969">
        <v>7</v>
      </c>
      <c r="D969">
        <v>6</v>
      </c>
      <c r="E969">
        <v>-1</v>
      </c>
      <c r="F969">
        <v>100</v>
      </c>
      <c r="G969">
        <f>Table1[[#This Row],[price]]*Table1[[#This Row],[units_sold]]</f>
        <v>700</v>
      </c>
      <c r="H969" t="str" cm="1">
        <f t="array" ref="H9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69" t="s">
        <v>14088</v>
      </c>
      <c r="J969" s="28">
        <v>4.09</v>
      </c>
      <c r="K969" s="35" t="str" cm="1">
        <f t="array" ref="K9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69" s="29">
        <v>57</v>
      </c>
      <c r="M969" s="29">
        <v>27</v>
      </c>
      <c r="N969" s="29">
        <v>17</v>
      </c>
      <c r="O969" s="29">
        <v>7</v>
      </c>
      <c r="P969" s="29">
        <v>3</v>
      </c>
      <c r="Q969" s="30">
        <v>3</v>
      </c>
      <c r="R969">
        <v>0</v>
      </c>
      <c r="S969">
        <v>0</v>
      </c>
      <c r="T969">
        <v>0</v>
      </c>
      <c r="U969">
        <v>0</v>
      </c>
      <c r="V969" t="s">
        <v>70</v>
      </c>
      <c r="W969" t="s">
        <v>35</v>
      </c>
      <c r="X969" t="s">
        <v>36</v>
      </c>
      <c r="Y969">
        <v>2</v>
      </c>
      <c r="Z969">
        <v>0</v>
      </c>
      <c r="AA969">
        <v>139</v>
      </c>
      <c r="AB969" t="str" cm="1">
        <f t="array" ref="AB9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969">
        <v>50</v>
      </c>
      <c r="AD969">
        <v>1</v>
      </c>
      <c r="AE969" t="s">
        <v>37</v>
      </c>
      <c r="AF969" t="s">
        <v>2985</v>
      </c>
      <c r="AG969">
        <v>3038</v>
      </c>
      <c r="AH969">
        <v>4.3426596450000003</v>
      </c>
      <c r="AI969" s="37" t="str" cm="1">
        <f t="array" ref="AI9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69">
        <v>0</v>
      </c>
      <c r="AK969" t="s">
        <v>2986</v>
      </c>
      <c r="AL969" s="18" t="s">
        <v>15025</v>
      </c>
    </row>
    <row r="970" spans="1:38" x14ac:dyDescent="0.3">
      <c r="A970">
        <v>969</v>
      </c>
      <c r="B970" t="s">
        <v>2987</v>
      </c>
      <c r="C970">
        <v>12</v>
      </c>
      <c r="D970">
        <v>11</v>
      </c>
      <c r="E970">
        <v>-1</v>
      </c>
      <c r="F970">
        <v>1000</v>
      </c>
      <c r="G970">
        <f>Table1[[#This Row],[price]]*Table1[[#This Row],[units_sold]]</f>
        <v>12000</v>
      </c>
      <c r="H970" t="str" cm="1">
        <f t="array" ref="H9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70" t="s">
        <v>14089</v>
      </c>
      <c r="J970" s="28">
        <v>3.64</v>
      </c>
      <c r="K970" s="35" t="str" cm="1">
        <f t="array" ref="K9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70" s="29">
        <v>50</v>
      </c>
      <c r="M970" s="29">
        <v>19</v>
      </c>
      <c r="N970" s="29">
        <v>9</v>
      </c>
      <c r="O970" s="29">
        <v>13</v>
      </c>
      <c r="P970" s="29">
        <v>3</v>
      </c>
      <c r="Q970" s="30">
        <v>6</v>
      </c>
      <c r="R970">
        <v>0</v>
      </c>
      <c r="S970">
        <v>0</v>
      </c>
      <c r="T970">
        <v>0</v>
      </c>
      <c r="U970">
        <v>0</v>
      </c>
      <c r="V970" t="s">
        <v>100</v>
      </c>
      <c r="W970" t="s">
        <v>101</v>
      </c>
      <c r="X970" t="s">
        <v>36</v>
      </c>
      <c r="Y970">
        <v>3</v>
      </c>
      <c r="Z970">
        <v>0</v>
      </c>
      <c r="AA970">
        <v>31</v>
      </c>
      <c r="AB970" t="str" cm="1">
        <f t="array" ref="AB9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70">
        <v>50</v>
      </c>
      <c r="AD970">
        <v>1</v>
      </c>
      <c r="AE970" t="s">
        <v>37</v>
      </c>
      <c r="AF970" t="s">
        <v>2074</v>
      </c>
      <c r="AG970">
        <v>3762</v>
      </c>
      <c r="AH970">
        <v>3.7974481660000001</v>
      </c>
      <c r="AI970" s="37" t="str" cm="1">
        <f t="array" ref="AI9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70">
        <v>0</v>
      </c>
      <c r="AK970" t="s">
        <v>2988</v>
      </c>
      <c r="AL970" s="17" t="s">
        <v>15026</v>
      </c>
    </row>
    <row r="971" spans="1:38" x14ac:dyDescent="0.3">
      <c r="A971">
        <v>970</v>
      </c>
      <c r="B971" t="s">
        <v>426</v>
      </c>
      <c r="C971">
        <v>8</v>
      </c>
      <c r="D971">
        <v>56</v>
      </c>
      <c r="E971">
        <v>48</v>
      </c>
      <c r="F971">
        <v>50</v>
      </c>
      <c r="G971">
        <f>Table1[[#This Row],[price]]*Table1[[#This Row],[units_sold]]</f>
        <v>400</v>
      </c>
      <c r="H971" t="str" cm="1">
        <f t="array" ref="H9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71" t="s">
        <v>14089</v>
      </c>
      <c r="J971" s="28">
        <v>4.67</v>
      </c>
      <c r="K971" s="35" t="str" cm="1">
        <f t="array" ref="K9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971" s="29">
        <v>6</v>
      </c>
      <c r="M971" s="29">
        <v>4</v>
      </c>
      <c r="N971" s="29">
        <v>2</v>
      </c>
      <c r="O971" s="29">
        <v>0</v>
      </c>
      <c r="P971" s="29">
        <v>0</v>
      </c>
      <c r="Q971" s="30">
        <v>0</v>
      </c>
      <c r="R971">
        <v>0</v>
      </c>
      <c r="S971">
        <v>0</v>
      </c>
      <c r="T971">
        <v>0</v>
      </c>
      <c r="U971">
        <v>0</v>
      </c>
      <c r="V971" t="s">
        <v>34</v>
      </c>
      <c r="W971" t="s">
        <v>79</v>
      </c>
      <c r="X971" t="s">
        <v>36</v>
      </c>
      <c r="Y971">
        <v>2</v>
      </c>
      <c r="Z971">
        <v>0</v>
      </c>
      <c r="AA971">
        <v>19</v>
      </c>
      <c r="AB971" t="str" cm="1">
        <f t="array" ref="AB9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971">
        <v>50</v>
      </c>
      <c r="AD971">
        <v>1</v>
      </c>
      <c r="AE971" t="s">
        <v>136</v>
      </c>
      <c r="AF971" t="s">
        <v>2989</v>
      </c>
      <c r="AG971">
        <v>47</v>
      </c>
      <c r="AH971">
        <v>3.8723404260000001</v>
      </c>
      <c r="AI971" s="37" t="str" cm="1">
        <f t="array" ref="AI9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71">
        <v>0</v>
      </c>
      <c r="AK971" t="s">
        <v>2990</v>
      </c>
      <c r="AL971" s="18" t="s">
        <v>15027</v>
      </c>
    </row>
    <row r="972" spans="1:38" x14ac:dyDescent="0.3">
      <c r="A972">
        <v>971</v>
      </c>
      <c r="B972" t="s">
        <v>2991</v>
      </c>
      <c r="C972">
        <v>9</v>
      </c>
      <c r="D972">
        <v>8</v>
      </c>
      <c r="E972">
        <v>-1</v>
      </c>
      <c r="F972">
        <v>100</v>
      </c>
      <c r="G972">
        <f>Table1[[#This Row],[price]]*Table1[[#This Row],[units_sold]]</f>
        <v>900</v>
      </c>
      <c r="H972" t="str" cm="1">
        <f t="array" ref="H9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72" t="s">
        <v>14088</v>
      </c>
      <c r="J972" s="28">
        <v>3.71</v>
      </c>
      <c r="K972" s="35" t="str" cm="1">
        <f t="array" ref="K9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72" s="29">
        <v>51</v>
      </c>
      <c r="M972" s="29">
        <v>27</v>
      </c>
      <c r="N972" s="29">
        <v>5</v>
      </c>
      <c r="O972" s="29">
        <v>7</v>
      </c>
      <c r="P972" s="29">
        <v>1</v>
      </c>
      <c r="Q972" s="30">
        <v>11</v>
      </c>
      <c r="R972">
        <v>0</v>
      </c>
      <c r="S972">
        <v>0</v>
      </c>
      <c r="T972">
        <v>0</v>
      </c>
      <c r="U972">
        <v>0</v>
      </c>
      <c r="V972" t="s">
        <v>576</v>
      </c>
      <c r="W972" t="s">
        <v>43</v>
      </c>
      <c r="X972" t="s">
        <v>36</v>
      </c>
      <c r="Y972">
        <v>3</v>
      </c>
      <c r="Z972">
        <v>0</v>
      </c>
      <c r="AA972">
        <v>21</v>
      </c>
      <c r="AB972" t="str" cm="1">
        <f t="array" ref="AB9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72">
        <v>50</v>
      </c>
      <c r="AE972" t="s">
        <v>37</v>
      </c>
      <c r="AF972" t="s">
        <v>2992</v>
      </c>
      <c r="AG972">
        <v>5939</v>
      </c>
      <c r="AH972">
        <v>4.0702138410000002</v>
      </c>
      <c r="AI972" s="37" t="str" cm="1">
        <f t="array" ref="AI9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72">
        <v>1</v>
      </c>
      <c r="AK972" t="s">
        <v>2993</v>
      </c>
      <c r="AL972" s="17" t="s">
        <v>15028</v>
      </c>
    </row>
    <row r="973" spans="1:38" x14ac:dyDescent="0.3">
      <c r="A973">
        <v>972</v>
      </c>
      <c r="B973" t="s">
        <v>2994</v>
      </c>
      <c r="C973">
        <v>5.67</v>
      </c>
      <c r="D973">
        <v>6</v>
      </c>
      <c r="E973">
        <v>0.33</v>
      </c>
      <c r="F973">
        <v>1000</v>
      </c>
      <c r="G973">
        <f>Table1[[#This Row],[price]]*Table1[[#This Row],[units_sold]]</f>
        <v>5670</v>
      </c>
      <c r="H973" t="str" cm="1">
        <f t="array" ref="H9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73" t="s">
        <v>14088</v>
      </c>
      <c r="J973" s="28">
        <v>3.51</v>
      </c>
      <c r="K973" s="35" t="str" cm="1">
        <f t="array" ref="K9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73" s="29">
        <v>245</v>
      </c>
      <c r="M973" s="29">
        <v>87</v>
      </c>
      <c r="N973" s="29">
        <v>51</v>
      </c>
      <c r="O973" s="29">
        <v>45</v>
      </c>
      <c r="P973" s="29">
        <v>23</v>
      </c>
      <c r="Q973" s="30">
        <v>39</v>
      </c>
      <c r="R973">
        <v>0</v>
      </c>
      <c r="S973">
        <v>0</v>
      </c>
      <c r="T973">
        <v>0</v>
      </c>
      <c r="U973">
        <v>0</v>
      </c>
      <c r="V973" t="s">
        <v>34</v>
      </c>
      <c r="W973" t="s">
        <v>52</v>
      </c>
      <c r="X973" t="s">
        <v>36</v>
      </c>
      <c r="Y973">
        <v>2</v>
      </c>
      <c r="Z973">
        <v>0</v>
      </c>
      <c r="AA973">
        <v>43</v>
      </c>
      <c r="AB973" t="str" cm="1">
        <f t="array" ref="AB9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73">
        <v>50</v>
      </c>
      <c r="AE973" t="s">
        <v>37</v>
      </c>
      <c r="AF973" t="s">
        <v>2995</v>
      </c>
      <c r="AG973">
        <v>6246</v>
      </c>
      <c r="AH973">
        <v>4.0276977269999996</v>
      </c>
      <c r="AI973" s="37" t="str" cm="1">
        <f t="array" ref="AI9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73">
        <v>0</v>
      </c>
      <c r="AK973" t="s">
        <v>2997</v>
      </c>
      <c r="AL973" s="18" t="s">
        <v>15029</v>
      </c>
    </row>
    <row r="974" spans="1:38" x14ac:dyDescent="0.3">
      <c r="A974">
        <v>973</v>
      </c>
      <c r="B974" t="s">
        <v>2998</v>
      </c>
      <c r="C974">
        <v>6</v>
      </c>
      <c r="D974">
        <v>13</v>
      </c>
      <c r="E974">
        <v>7</v>
      </c>
      <c r="F974">
        <v>1000</v>
      </c>
      <c r="G974">
        <f>Table1[[#This Row],[price]]*Table1[[#This Row],[units_sold]]</f>
        <v>6000</v>
      </c>
      <c r="H974" t="str" cm="1">
        <f t="array" ref="H9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74" t="s">
        <v>14088</v>
      </c>
      <c r="J974" s="28">
        <v>3.26</v>
      </c>
      <c r="K974" s="35" t="str" cm="1">
        <f t="array" ref="K9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74" s="29">
        <v>255</v>
      </c>
      <c r="M974" s="29">
        <v>87</v>
      </c>
      <c r="N974" s="29">
        <v>36</v>
      </c>
      <c r="O974" s="29">
        <v>44</v>
      </c>
      <c r="P974" s="29">
        <v>32</v>
      </c>
      <c r="Q974" s="30">
        <v>56</v>
      </c>
      <c r="R974">
        <v>0</v>
      </c>
      <c r="S974">
        <v>0</v>
      </c>
      <c r="T974">
        <v>0</v>
      </c>
      <c r="U974">
        <v>0</v>
      </c>
      <c r="V974" t="s">
        <v>4024</v>
      </c>
      <c r="W974" t="s">
        <v>52</v>
      </c>
      <c r="X974" t="s">
        <v>36</v>
      </c>
      <c r="Y974">
        <v>2</v>
      </c>
      <c r="Z974">
        <v>0</v>
      </c>
      <c r="AA974">
        <v>43</v>
      </c>
      <c r="AB974" t="str" cm="1">
        <f t="array" ref="AB9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74">
        <v>50</v>
      </c>
      <c r="AE974" t="s">
        <v>37</v>
      </c>
      <c r="AF974" t="s">
        <v>608</v>
      </c>
      <c r="AG974">
        <v>3161</v>
      </c>
      <c r="AH974">
        <v>4.1815881050000003</v>
      </c>
      <c r="AI974" s="37" t="str" cm="1">
        <f t="array" ref="AI9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74">
        <v>0</v>
      </c>
      <c r="AK974" t="s">
        <v>3000</v>
      </c>
      <c r="AL974" s="17" t="s">
        <v>15030</v>
      </c>
    </row>
    <row r="975" spans="1:38" x14ac:dyDescent="0.3">
      <c r="A975">
        <v>974</v>
      </c>
      <c r="B975" t="s">
        <v>3001</v>
      </c>
      <c r="C975">
        <v>11</v>
      </c>
      <c r="D975">
        <v>85</v>
      </c>
      <c r="E975">
        <v>74</v>
      </c>
      <c r="F975">
        <v>100</v>
      </c>
      <c r="G975">
        <f>Table1[[#This Row],[price]]*Table1[[#This Row],[units_sold]]</f>
        <v>1100</v>
      </c>
      <c r="H975" t="str" cm="1">
        <f t="array" ref="H9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75" t="s">
        <v>14088</v>
      </c>
      <c r="J975" s="28">
        <v>3.58</v>
      </c>
      <c r="K975" s="35" t="str" cm="1">
        <f t="array" ref="K9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75" s="29">
        <v>19</v>
      </c>
      <c r="M975" s="29">
        <v>8</v>
      </c>
      <c r="N975" s="29">
        <v>3</v>
      </c>
      <c r="O975" s="29">
        <v>4</v>
      </c>
      <c r="P975" s="29">
        <v>0</v>
      </c>
      <c r="Q975" s="30">
        <v>4</v>
      </c>
      <c r="R975">
        <v>0</v>
      </c>
      <c r="S975">
        <v>0</v>
      </c>
      <c r="T975">
        <v>0</v>
      </c>
      <c r="U975">
        <v>0</v>
      </c>
      <c r="V975" t="s">
        <v>64</v>
      </c>
      <c r="W975" t="s">
        <v>52</v>
      </c>
      <c r="X975" t="s">
        <v>36</v>
      </c>
      <c r="Y975">
        <v>2</v>
      </c>
      <c r="Z975">
        <v>0</v>
      </c>
      <c r="AA975">
        <v>40</v>
      </c>
      <c r="AB975" t="str" cm="1">
        <f t="array" ref="AB9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75">
        <v>50</v>
      </c>
      <c r="AE975" t="s">
        <v>37</v>
      </c>
      <c r="AF975" t="s">
        <v>2484</v>
      </c>
      <c r="AG975">
        <v>26833</v>
      </c>
      <c r="AH975">
        <v>4.2353818060000004</v>
      </c>
      <c r="AI975" s="37" t="str" cm="1">
        <f t="array" ref="AI9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75">
        <v>0</v>
      </c>
      <c r="AK975" t="s">
        <v>3002</v>
      </c>
      <c r="AL975" s="18" t="s">
        <v>15031</v>
      </c>
    </row>
    <row r="976" spans="1:38" x14ac:dyDescent="0.3">
      <c r="A976">
        <v>975</v>
      </c>
      <c r="B976" t="s">
        <v>563</v>
      </c>
      <c r="C976">
        <v>8</v>
      </c>
      <c r="D976">
        <v>7</v>
      </c>
      <c r="E976">
        <v>-1</v>
      </c>
      <c r="F976">
        <v>10000</v>
      </c>
      <c r="G976">
        <f>Table1[[#This Row],[price]]*Table1[[#This Row],[units_sold]]</f>
        <v>80000</v>
      </c>
      <c r="H976" t="str" cm="1">
        <f t="array" ref="H9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76" t="s">
        <v>14088</v>
      </c>
      <c r="J976" s="28">
        <v>4.1399999999999997</v>
      </c>
      <c r="K976" s="35" t="str" cm="1">
        <f t="array" ref="K9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76" s="29">
        <v>2182</v>
      </c>
      <c r="M976" s="29">
        <v>1209</v>
      </c>
      <c r="N976" s="29">
        <v>449</v>
      </c>
      <c r="O976" s="29">
        <v>277</v>
      </c>
      <c r="P976" s="29">
        <v>115</v>
      </c>
      <c r="Q976" s="30">
        <v>132</v>
      </c>
      <c r="R976">
        <v>0</v>
      </c>
      <c r="S976">
        <v>0</v>
      </c>
      <c r="T976">
        <v>0</v>
      </c>
      <c r="U976">
        <v>0</v>
      </c>
      <c r="V976" t="s">
        <v>144</v>
      </c>
      <c r="W976" t="s">
        <v>43</v>
      </c>
      <c r="X976" t="s">
        <v>36</v>
      </c>
      <c r="Y976">
        <v>2</v>
      </c>
      <c r="Z976">
        <v>0</v>
      </c>
      <c r="AA976">
        <v>31</v>
      </c>
      <c r="AB976" t="str" cm="1">
        <f t="array" ref="AB9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76">
        <v>50</v>
      </c>
      <c r="AE976" t="s">
        <v>37</v>
      </c>
      <c r="AF976" t="s">
        <v>1475</v>
      </c>
      <c r="AG976">
        <v>10258</v>
      </c>
      <c r="AH976">
        <v>4.2437122250000003</v>
      </c>
      <c r="AI976" s="37" t="str" cm="1">
        <f t="array" ref="AI9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76">
        <v>1</v>
      </c>
      <c r="AK976" t="s">
        <v>3003</v>
      </c>
      <c r="AL976" s="17" t="s">
        <v>15032</v>
      </c>
    </row>
    <row r="977" spans="1:38" x14ac:dyDescent="0.3">
      <c r="A977">
        <v>976</v>
      </c>
      <c r="B977" t="s">
        <v>3004</v>
      </c>
      <c r="C977">
        <v>7</v>
      </c>
      <c r="D977">
        <v>31</v>
      </c>
      <c r="E977">
        <v>24</v>
      </c>
      <c r="F977">
        <v>8</v>
      </c>
      <c r="G977">
        <f>Table1[[#This Row],[price]]*Table1[[#This Row],[units_sold]]</f>
        <v>56</v>
      </c>
      <c r="H977" t="str" cm="1">
        <f t="array" ref="H9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77" t="s">
        <v>14088</v>
      </c>
      <c r="J977" s="28">
        <v>5</v>
      </c>
      <c r="K977" s="35" t="str" cm="1">
        <f t="array" ref="K9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977" s="29">
        <v>0</v>
      </c>
      <c r="M977" s="29"/>
      <c r="N977" s="29"/>
      <c r="O977" s="29"/>
      <c r="P977" s="29"/>
      <c r="Q977" s="30"/>
      <c r="R977">
        <v>0</v>
      </c>
      <c r="S977">
        <v>0</v>
      </c>
      <c r="T977">
        <v>0</v>
      </c>
      <c r="U977">
        <v>0</v>
      </c>
      <c r="V977" t="s">
        <v>64</v>
      </c>
      <c r="W977" t="s">
        <v>43</v>
      </c>
      <c r="X977" t="s">
        <v>36</v>
      </c>
      <c r="Y977">
        <v>2</v>
      </c>
      <c r="Z977">
        <v>0</v>
      </c>
      <c r="AA977">
        <v>43</v>
      </c>
      <c r="AB977" t="str" cm="1">
        <f t="array" ref="AB9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77">
        <v>50</v>
      </c>
      <c r="AE977" t="s">
        <v>37</v>
      </c>
      <c r="AF977" t="s">
        <v>3005</v>
      </c>
      <c r="AG977">
        <v>53225</v>
      </c>
      <c r="AH977">
        <v>3.9491592299999998</v>
      </c>
      <c r="AI977" s="37" t="str" cm="1">
        <f t="array" ref="AI9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77">
        <v>0</v>
      </c>
      <c r="AK977" t="s">
        <v>3006</v>
      </c>
      <c r="AL977" s="18" t="s">
        <v>15033</v>
      </c>
    </row>
    <row r="978" spans="1:38" x14ac:dyDescent="0.3">
      <c r="A978">
        <v>977</v>
      </c>
      <c r="B978" t="s">
        <v>3007</v>
      </c>
      <c r="C978">
        <v>14</v>
      </c>
      <c r="D978">
        <v>85</v>
      </c>
      <c r="E978">
        <v>71</v>
      </c>
      <c r="F978">
        <v>100</v>
      </c>
      <c r="G978">
        <f>Table1[[#This Row],[price]]*Table1[[#This Row],[units_sold]]</f>
        <v>1400</v>
      </c>
      <c r="H978" t="str" cm="1">
        <f t="array" ref="H9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78" t="s">
        <v>14088</v>
      </c>
      <c r="J978" s="28">
        <v>4.2300000000000004</v>
      </c>
      <c r="K978" s="35" t="str" cm="1">
        <f t="array" ref="K9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78" s="29">
        <v>61</v>
      </c>
      <c r="M978" s="29">
        <v>36</v>
      </c>
      <c r="N978" s="29">
        <v>11</v>
      </c>
      <c r="O978" s="29">
        <v>8</v>
      </c>
      <c r="P978" s="29">
        <v>4</v>
      </c>
      <c r="Q978" s="30">
        <v>2</v>
      </c>
      <c r="R978">
        <v>1</v>
      </c>
      <c r="S978">
        <v>0</v>
      </c>
      <c r="T978">
        <v>1</v>
      </c>
      <c r="U978">
        <v>0</v>
      </c>
      <c r="V978" t="s">
        <v>64</v>
      </c>
      <c r="W978" t="s">
        <v>52</v>
      </c>
      <c r="X978" t="s">
        <v>36</v>
      </c>
      <c r="Y978">
        <v>4</v>
      </c>
      <c r="Z978">
        <v>0</v>
      </c>
      <c r="AA978">
        <v>41</v>
      </c>
      <c r="AB978" t="str" cm="1">
        <f t="array" ref="AB9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78">
        <v>50</v>
      </c>
      <c r="AE978" t="s">
        <v>37</v>
      </c>
      <c r="AF978" t="s">
        <v>118</v>
      </c>
      <c r="AG978">
        <v>12913</v>
      </c>
      <c r="AH978">
        <v>3.9813366370000001</v>
      </c>
      <c r="AI978" s="37" t="str" cm="1">
        <f t="array" ref="AI9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78">
        <v>1</v>
      </c>
      <c r="AK978" t="s">
        <v>3008</v>
      </c>
      <c r="AL978" s="17" t="s">
        <v>15034</v>
      </c>
    </row>
    <row r="979" spans="1:38" x14ac:dyDescent="0.3">
      <c r="A979">
        <v>978</v>
      </c>
      <c r="B979" t="s">
        <v>3009</v>
      </c>
      <c r="C979">
        <v>14</v>
      </c>
      <c r="D979">
        <v>12</v>
      </c>
      <c r="E979">
        <v>-2</v>
      </c>
      <c r="F979">
        <v>1000</v>
      </c>
      <c r="G979">
        <f>Table1[[#This Row],[price]]*Table1[[#This Row],[units_sold]]</f>
        <v>14000</v>
      </c>
      <c r="H979" t="str" cm="1">
        <f t="array" ref="H9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79" t="s">
        <v>14089</v>
      </c>
      <c r="J979" s="28">
        <v>4.04</v>
      </c>
      <c r="K979" s="35" t="str" cm="1">
        <f t="array" ref="K9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79" s="29">
        <v>475</v>
      </c>
      <c r="M979" s="29">
        <v>276</v>
      </c>
      <c r="N979" s="29">
        <v>64</v>
      </c>
      <c r="O979" s="29">
        <v>62</v>
      </c>
      <c r="P979" s="29">
        <v>25</v>
      </c>
      <c r="Q979" s="30">
        <v>48</v>
      </c>
      <c r="R979">
        <v>0</v>
      </c>
      <c r="S979">
        <v>0</v>
      </c>
      <c r="T979">
        <v>0</v>
      </c>
      <c r="U979">
        <v>0</v>
      </c>
      <c r="V979" t="s">
        <v>51</v>
      </c>
      <c r="W979" t="s">
        <v>52</v>
      </c>
      <c r="X979" t="s">
        <v>36</v>
      </c>
      <c r="Y979">
        <v>4</v>
      </c>
      <c r="Z979">
        <v>0</v>
      </c>
      <c r="AA979">
        <v>43</v>
      </c>
      <c r="AB979" t="str" cm="1">
        <f t="array" ref="AB9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79">
        <v>50</v>
      </c>
      <c r="AE979" t="s">
        <v>37</v>
      </c>
      <c r="AF979" t="s">
        <v>3010</v>
      </c>
      <c r="AG979">
        <v>10264</v>
      </c>
      <c r="AH979">
        <v>4.0072096650000004</v>
      </c>
      <c r="AI979" s="37" t="str" cm="1">
        <f t="array" ref="AI9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79">
        <v>1</v>
      </c>
      <c r="AK979" t="s">
        <v>3011</v>
      </c>
      <c r="AL979" s="18" t="s">
        <v>15035</v>
      </c>
    </row>
    <row r="980" spans="1:38" x14ac:dyDescent="0.3">
      <c r="A980">
        <v>979</v>
      </c>
      <c r="B980" t="s">
        <v>3012</v>
      </c>
      <c r="C980">
        <v>8</v>
      </c>
      <c r="D980">
        <v>7</v>
      </c>
      <c r="E980">
        <v>-1</v>
      </c>
      <c r="F980">
        <v>10000</v>
      </c>
      <c r="G980">
        <f>Table1[[#This Row],[price]]*Table1[[#This Row],[units_sold]]</f>
        <v>80000</v>
      </c>
      <c r="H980" t="str" cm="1">
        <f t="array" ref="H9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80" t="s">
        <v>14088</v>
      </c>
      <c r="J980" s="28">
        <v>4.13</v>
      </c>
      <c r="K980" s="35" t="str" cm="1">
        <f t="array" ref="K9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80" s="29">
        <v>2396</v>
      </c>
      <c r="M980" s="29">
        <v>1260</v>
      </c>
      <c r="N980" s="29">
        <v>582</v>
      </c>
      <c r="O980" s="29">
        <v>298</v>
      </c>
      <c r="P980" s="29">
        <v>116</v>
      </c>
      <c r="Q980" s="30">
        <v>140</v>
      </c>
      <c r="R980">
        <v>0</v>
      </c>
      <c r="S980">
        <v>0</v>
      </c>
      <c r="T980">
        <v>0</v>
      </c>
      <c r="U980">
        <v>0</v>
      </c>
      <c r="V980" t="s">
        <v>70</v>
      </c>
      <c r="W980" t="s">
        <v>52</v>
      </c>
      <c r="X980" t="s">
        <v>36</v>
      </c>
      <c r="Y980">
        <v>2</v>
      </c>
      <c r="Z980">
        <v>0</v>
      </c>
      <c r="AA980">
        <v>36</v>
      </c>
      <c r="AB980" t="str" cm="1">
        <f t="array" ref="AB9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80">
        <v>50</v>
      </c>
      <c r="AE980" t="s">
        <v>37</v>
      </c>
      <c r="AF980" t="s">
        <v>3013</v>
      </c>
      <c r="AG980">
        <v>6329</v>
      </c>
      <c r="AH980">
        <v>4.1629009320000003</v>
      </c>
      <c r="AI980" s="37" t="str" cm="1">
        <f t="array" ref="AI9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80">
        <v>0</v>
      </c>
      <c r="AK980" t="s">
        <v>3014</v>
      </c>
      <c r="AL980" s="17" t="s">
        <v>15036</v>
      </c>
    </row>
    <row r="981" spans="1:38" x14ac:dyDescent="0.3">
      <c r="A981">
        <v>980</v>
      </c>
      <c r="B981" t="s">
        <v>2184</v>
      </c>
      <c r="C981">
        <v>8</v>
      </c>
      <c r="D981">
        <v>30</v>
      </c>
      <c r="E981">
        <v>22</v>
      </c>
      <c r="F981">
        <v>1000</v>
      </c>
      <c r="G981">
        <f>Table1[[#This Row],[price]]*Table1[[#This Row],[units_sold]]</f>
        <v>8000</v>
      </c>
      <c r="H981" t="str" cm="1">
        <f t="array" ref="H9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81" t="s">
        <v>14089</v>
      </c>
      <c r="J981" s="28">
        <v>3.09</v>
      </c>
      <c r="K981" s="35" t="str" cm="1">
        <f t="array" ref="K9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81" s="29">
        <v>65</v>
      </c>
      <c r="M981" s="29">
        <v>21</v>
      </c>
      <c r="N981" s="29">
        <v>6</v>
      </c>
      <c r="O981" s="29">
        <v>12</v>
      </c>
      <c r="P981" s="29">
        <v>10</v>
      </c>
      <c r="Q981" s="30">
        <v>16</v>
      </c>
      <c r="R981">
        <v>0</v>
      </c>
      <c r="S981">
        <v>0</v>
      </c>
      <c r="T981">
        <v>0</v>
      </c>
      <c r="U981">
        <v>0</v>
      </c>
      <c r="V981" t="s">
        <v>42</v>
      </c>
      <c r="W981" t="s">
        <v>79</v>
      </c>
      <c r="X981" t="s">
        <v>36</v>
      </c>
      <c r="Y981">
        <v>3</v>
      </c>
      <c r="Z981">
        <v>0</v>
      </c>
      <c r="AA981">
        <v>40</v>
      </c>
      <c r="AB981" t="str" cm="1">
        <f t="array" ref="AB9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81">
        <v>50</v>
      </c>
      <c r="AD981">
        <v>1</v>
      </c>
      <c r="AE981" t="s">
        <v>37</v>
      </c>
      <c r="AF981" t="s">
        <v>3015</v>
      </c>
      <c r="AG981">
        <v>2867</v>
      </c>
      <c r="AH981">
        <v>4.0798744329999996</v>
      </c>
      <c r="AI981" s="37" t="str" cm="1">
        <f t="array" ref="AI9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81">
        <v>0</v>
      </c>
      <c r="AK981" t="s">
        <v>3016</v>
      </c>
      <c r="AL981" s="18" t="s">
        <v>14772</v>
      </c>
    </row>
    <row r="982" spans="1:38" x14ac:dyDescent="0.3">
      <c r="A982">
        <v>981</v>
      </c>
      <c r="B982" t="s">
        <v>1750</v>
      </c>
      <c r="C982">
        <v>2</v>
      </c>
      <c r="D982">
        <v>25</v>
      </c>
      <c r="E982">
        <v>23</v>
      </c>
      <c r="F982">
        <v>100</v>
      </c>
      <c r="G982">
        <f>Table1[[#This Row],[price]]*Table1[[#This Row],[units_sold]]</f>
        <v>200</v>
      </c>
      <c r="H982" t="str" cm="1">
        <f t="array" ref="H9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82" t="s">
        <v>14089</v>
      </c>
      <c r="J982" s="28">
        <v>3.9</v>
      </c>
      <c r="K982" s="35" t="str" cm="1">
        <f t="array" ref="K9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82" s="29">
        <v>58</v>
      </c>
      <c r="M982" s="29">
        <v>31</v>
      </c>
      <c r="N982" s="29">
        <v>11</v>
      </c>
      <c r="O982" s="29">
        <v>3</v>
      </c>
      <c r="P982" s="29">
        <v>5</v>
      </c>
      <c r="Q982" s="30">
        <v>8</v>
      </c>
      <c r="R982">
        <v>0</v>
      </c>
      <c r="S982">
        <v>0</v>
      </c>
      <c r="T982">
        <v>0</v>
      </c>
      <c r="U982">
        <v>0</v>
      </c>
      <c r="V982" t="s">
        <v>42</v>
      </c>
      <c r="W982" t="s">
        <v>43</v>
      </c>
      <c r="X982" t="s">
        <v>36</v>
      </c>
      <c r="Y982">
        <v>1</v>
      </c>
      <c r="Z982">
        <v>0</v>
      </c>
      <c r="AA982">
        <v>37</v>
      </c>
      <c r="AB982" t="str" cm="1">
        <f t="array" ref="AB9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82">
        <v>50</v>
      </c>
      <c r="AE982" t="s">
        <v>37</v>
      </c>
      <c r="AF982" t="s">
        <v>3017</v>
      </c>
      <c r="AG982">
        <v>167</v>
      </c>
      <c r="AH982">
        <v>3.6107784430000001</v>
      </c>
      <c r="AI982" s="37" t="str" cm="1">
        <f t="array" ref="AI9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82">
        <v>0</v>
      </c>
      <c r="AK982" t="s">
        <v>3018</v>
      </c>
      <c r="AL982" s="17" t="s">
        <v>14692</v>
      </c>
    </row>
    <row r="983" spans="1:38" x14ac:dyDescent="0.3">
      <c r="A983">
        <v>982</v>
      </c>
      <c r="B983" t="s">
        <v>3019</v>
      </c>
      <c r="C983">
        <v>9</v>
      </c>
      <c r="D983">
        <v>8</v>
      </c>
      <c r="E983">
        <v>-1</v>
      </c>
      <c r="F983">
        <v>1000</v>
      </c>
      <c r="G983">
        <f>Table1[[#This Row],[price]]*Table1[[#This Row],[units_sold]]</f>
        <v>9000</v>
      </c>
      <c r="H983" t="str" cm="1">
        <f t="array" ref="H9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83" t="s">
        <v>14089</v>
      </c>
      <c r="J983" s="28">
        <v>3.03</v>
      </c>
      <c r="K983" s="35" t="str" cm="1">
        <f t="array" ref="K9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83" s="29">
        <v>124</v>
      </c>
      <c r="M983" s="29">
        <v>32</v>
      </c>
      <c r="N983" s="29">
        <v>20</v>
      </c>
      <c r="O983" s="29">
        <v>26</v>
      </c>
      <c r="P983" s="29">
        <v>12</v>
      </c>
      <c r="Q983" s="30">
        <v>34</v>
      </c>
      <c r="R983">
        <v>0</v>
      </c>
      <c r="S983">
        <v>0</v>
      </c>
      <c r="T983">
        <v>0</v>
      </c>
      <c r="U983">
        <v>0</v>
      </c>
      <c r="V983" t="s">
        <v>51</v>
      </c>
      <c r="W983" t="s">
        <v>52</v>
      </c>
      <c r="X983" t="s">
        <v>36</v>
      </c>
      <c r="Y983">
        <v>3</v>
      </c>
      <c r="Z983">
        <v>0</v>
      </c>
      <c r="AA983">
        <v>41</v>
      </c>
      <c r="AB983" t="str" cm="1">
        <f t="array" ref="AB9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83">
        <v>50</v>
      </c>
      <c r="AD983">
        <v>1</v>
      </c>
      <c r="AE983" t="s">
        <v>37</v>
      </c>
      <c r="AF983" t="s">
        <v>411</v>
      </c>
      <c r="AG983">
        <v>6715</v>
      </c>
      <c r="AH983">
        <v>4.0571854060000003</v>
      </c>
      <c r="AI983" s="37" t="str" cm="1">
        <f t="array" ref="AI9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83">
        <v>1</v>
      </c>
      <c r="AK983" t="s">
        <v>3020</v>
      </c>
      <c r="AL983" s="18" t="s">
        <v>15037</v>
      </c>
    </row>
    <row r="984" spans="1:38" x14ac:dyDescent="0.3">
      <c r="A984">
        <v>983</v>
      </c>
      <c r="B984" t="s">
        <v>3021</v>
      </c>
      <c r="C984">
        <v>9</v>
      </c>
      <c r="D984">
        <v>8</v>
      </c>
      <c r="E984">
        <v>-1</v>
      </c>
      <c r="F984">
        <v>20000</v>
      </c>
      <c r="G984">
        <f>Table1[[#This Row],[price]]*Table1[[#This Row],[units_sold]]</f>
        <v>180000</v>
      </c>
      <c r="H984" t="str" cm="1">
        <f t="array" ref="H9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984" t="s">
        <v>14089</v>
      </c>
      <c r="J984" s="28">
        <v>4.1399999999999997</v>
      </c>
      <c r="K984" s="35" t="str" cm="1">
        <f t="array" ref="K9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84" s="29">
        <v>5232</v>
      </c>
      <c r="M984" s="29">
        <v>2943</v>
      </c>
      <c r="N984" s="29">
        <v>1022</v>
      </c>
      <c r="O984" s="29">
        <v>662</v>
      </c>
      <c r="P984" s="29">
        <v>258</v>
      </c>
      <c r="Q984" s="30">
        <v>347</v>
      </c>
      <c r="R984">
        <v>0</v>
      </c>
      <c r="S984">
        <v>0</v>
      </c>
      <c r="T984">
        <v>0</v>
      </c>
      <c r="U984">
        <v>0</v>
      </c>
      <c r="V984" t="s">
        <v>281</v>
      </c>
      <c r="W984" t="s">
        <v>79</v>
      </c>
      <c r="X984" t="s">
        <v>36</v>
      </c>
      <c r="Y984">
        <v>3</v>
      </c>
      <c r="Z984">
        <v>0</v>
      </c>
      <c r="AA984">
        <v>38</v>
      </c>
      <c r="AB984" t="str" cm="1">
        <f t="array" ref="AB9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84">
        <v>50</v>
      </c>
      <c r="AD984">
        <v>1</v>
      </c>
      <c r="AE984" t="s">
        <v>37</v>
      </c>
      <c r="AF984" t="s">
        <v>3022</v>
      </c>
      <c r="AG984">
        <v>8776</v>
      </c>
      <c r="AH984">
        <v>4.1530309939999999</v>
      </c>
      <c r="AI984" s="37" t="str" cm="1">
        <f t="array" ref="AI9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84">
        <v>0</v>
      </c>
      <c r="AK984" t="s">
        <v>3023</v>
      </c>
      <c r="AL984" s="17" t="s">
        <v>15038</v>
      </c>
    </row>
    <row r="985" spans="1:38" x14ac:dyDescent="0.3">
      <c r="A985">
        <v>984</v>
      </c>
      <c r="B985" t="s">
        <v>3024</v>
      </c>
      <c r="C985">
        <v>11</v>
      </c>
      <c r="D985">
        <v>84</v>
      </c>
      <c r="E985">
        <v>73</v>
      </c>
      <c r="F985">
        <v>100</v>
      </c>
      <c r="G985">
        <f>Table1[[#This Row],[price]]*Table1[[#This Row],[units_sold]]</f>
        <v>1100</v>
      </c>
      <c r="H985" t="str" cm="1">
        <f t="array" ref="H9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85" t="s">
        <v>14089</v>
      </c>
      <c r="J985" s="28">
        <v>3.61</v>
      </c>
      <c r="K985" s="35" t="str" cm="1">
        <f t="array" ref="K9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85" s="29">
        <v>18</v>
      </c>
      <c r="M985" s="29">
        <v>6</v>
      </c>
      <c r="N985" s="29">
        <v>5</v>
      </c>
      <c r="O985" s="29">
        <v>4</v>
      </c>
      <c r="P985" s="29">
        <v>0</v>
      </c>
      <c r="Q985" s="30">
        <v>3</v>
      </c>
      <c r="R985">
        <v>0</v>
      </c>
      <c r="S985">
        <v>0</v>
      </c>
      <c r="T985">
        <v>0</v>
      </c>
      <c r="U985">
        <v>0</v>
      </c>
      <c r="V985" t="s">
        <v>576</v>
      </c>
      <c r="W985" t="s">
        <v>43</v>
      </c>
      <c r="X985" t="s">
        <v>36</v>
      </c>
      <c r="Y985">
        <v>2</v>
      </c>
      <c r="Z985">
        <v>0</v>
      </c>
      <c r="AA985">
        <v>27</v>
      </c>
      <c r="AB985" t="str" cm="1">
        <f t="array" ref="AB9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85">
        <v>50</v>
      </c>
      <c r="AE985" t="s">
        <v>37</v>
      </c>
      <c r="AF985" t="s">
        <v>3025</v>
      </c>
      <c r="AG985">
        <v>435</v>
      </c>
      <c r="AH985">
        <v>3.8551724140000001</v>
      </c>
      <c r="AI985" s="37" t="str" cm="1">
        <f t="array" ref="AI9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85">
        <v>0</v>
      </c>
      <c r="AK985" t="s">
        <v>3026</v>
      </c>
      <c r="AL985" s="18" t="s">
        <v>15039</v>
      </c>
    </row>
    <row r="986" spans="1:38" x14ac:dyDescent="0.3">
      <c r="A986">
        <v>985</v>
      </c>
      <c r="B986" t="s">
        <v>3027</v>
      </c>
      <c r="C986">
        <v>4</v>
      </c>
      <c r="D986">
        <v>4</v>
      </c>
      <c r="E986">
        <v>0</v>
      </c>
      <c r="F986">
        <v>1000</v>
      </c>
      <c r="G986">
        <f>Table1[[#This Row],[price]]*Table1[[#This Row],[units_sold]]</f>
        <v>4000</v>
      </c>
      <c r="H986" t="str" cm="1">
        <f t="array" ref="H9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86" t="s">
        <v>14088</v>
      </c>
      <c r="J986" s="28">
        <v>3.51</v>
      </c>
      <c r="K986" s="35" t="str" cm="1">
        <f t="array" ref="K9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86" s="29">
        <v>550</v>
      </c>
      <c r="M986" s="29">
        <v>215</v>
      </c>
      <c r="N986" s="29">
        <v>99</v>
      </c>
      <c r="O986" s="29">
        <v>86</v>
      </c>
      <c r="P986" s="29">
        <v>53</v>
      </c>
      <c r="Q986" s="30">
        <v>97</v>
      </c>
      <c r="R986">
        <v>0</v>
      </c>
      <c r="S986">
        <v>0</v>
      </c>
      <c r="T986">
        <v>0</v>
      </c>
      <c r="U986">
        <v>0</v>
      </c>
      <c r="V986" t="s">
        <v>42</v>
      </c>
      <c r="W986" t="s">
        <v>43</v>
      </c>
      <c r="X986" t="s">
        <v>36</v>
      </c>
      <c r="Y986">
        <v>1</v>
      </c>
      <c r="Z986">
        <v>0</v>
      </c>
      <c r="AA986">
        <v>32</v>
      </c>
      <c r="AB986" t="str" cm="1">
        <f t="array" ref="AB9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86">
        <v>50</v>
      </c>
      <c r="AE986" t="s">
        <v>37</v>
      </c>
      <c r="AF986" t="s">
        <v>3028</v>
      </c>
      <c r="AG986">
        <v>13884</v>
      </c>
      <c r="AH986">
        <v>4.2228464419999998</v>
      </c>
      <c r="AI986" s="37" t="str" cm="1">
        <f t="array" ref="AI9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86">
        <v>0</v>
      </c>
      <c r="AK986" t="s">
        <v>3029</v>
      </c>
      <c r="AL986" s="17" t="s">
        <v>15040</v>
      </c>
    </row>
    <row r="987" spans="1:38" x14ac:dyDescent="0.3">
      <c r="A987">
        <v>986</v>
      </c>
      <c r="B987" t="s">
        <v>3030</v>
      </c>
      <c r="C987">
        <v>11</v>
      </c>
      <c r="D987">
        <v>22</v>
      </c>
      <c r="E987">
        <v>11</v>
      </c>
      <c r="F987">
        <v>1000</v>
      </c>
      <c r="G987">
        <f>Table1[[#This Row],[price]]*Table1[[#This Row],[units_sold]]</f>
        <v>11000</v>
      </c>
      <c r="H987" t="str" cm="1">
        <f t="array" ref="H9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87" t="s">
        <v>14089</v>
      </c>
      <c r="J987" s="28">
        <v>3.66</v>
      </c>
      <c r="K987" s="35" t="str" cm="1">
        <f t="array" ref="K9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87" s="29">
        <v>129</v>
      </c>
      <c r="M987" s="29">
        <v>59</v>
      </c>
      <c r="N987" s="29">
        <v>20</v>
      </c>
      <c r="O987" s="29">
        <v>18</v>
      </c>
      <c r="P987" s="29">
        <v>11</v>
      </c>
      <c r="Q987" s="30">
        <v>21</v>
      </c>
      <c r="R987">
        <v>0</v>
      </c>
      <c r="S987">
        <v>0</v>
      </c>
      <c r="T987">
        <v>0</v>
      </c>
      <c r="U987">
        <v>0</v>
      </c>
      <c r="V987" t="s">
        <v>34</v>
      </c>
      <c r="W987" t="s">
        <v>52</v>
      </c>
      <c r="X987" t="s">
        <v>36</v>
      </c>
      <c r="Y987">
        <v>2</v>
      </c>
      <c r="Z987">
        <v>0</v>
      </c>
      <c r="AA987">
        <v>35</v>
      </c>
      <c r="AB987" t="str" cm="1">
        <f t="array" ref="AB9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87">
        <v>50</v>
      </c>
      <c r="AE987" t="s">
        <v>136</v>
      </c>
      <c r="AF987" t="s">
        <v>3031</v>
      </c>
      <c r="AG987">
        <v>2078</v>
      </c>
      <c r="AH987">
        <v>3.768046198</v>
      </c>
      <c r="AI987" s="37" t="str" cm="1">
        <f t="array" ref="AI9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87">
        <v>0</v>
      </c>
      <c r="AK987" t="s">
        <v>3032</v>
      </c>
      <c r="AL987" s="18" t="s">
        <v>15041</v>
      </c>
    </row>
    <row r="988" spans="1:38" x14ac:dyDescent="0.3">
      <c r="A988">
        <v>987</v>
      </c>
      <c r="B988" t="s">
        <v>3033</v>
      </c>
      <c r="C988">
        <v>4</v>
      </c>
      <c r="D988">
        <v>4</v>
      </c>
      <c r="E988">
        <v>0</v>
      </c>
      <c r="F988">
        <v>100</v>
      </c>
      <c r="G988">
        <f>Table1[[#This Row],[price]]*Table1[[#This Row],[units_sold]]</f>
        <v>400</v>
      </c>
      <c r="H988" t="str" cm="1">
        <f t="array" ref="H9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88" t="s">
        <v>14088</v>
      </c>
      <c r="J988" s="28">
        <v>4.13</v>
      </c>
      <c r="K988" s="35" t="str" cm="1">
        <f t="array" ref="K9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88" s="29">
        <v>24</v>
      </c>
      <c r="M988" s="29">
        <v>13</v>
      </c>
      <c r="N988" s="29">
        <v>6</v>
      </c>
      <c r="O988" s="29">
        <v>2</v>
      </c>
      <c r="P988" s="29">
        <v>1</v>
      </c>
      <c r="Q988" s="30">
        <v>2</v>
      </c>
      <c r="R988">
        <v>0</v>
      </c>
      <c r="S988">
        <v>0</v>
      </c>
      <c r="T988">
        <v>0</v>
      </c>
      <c r="U988">
        <v>0</v>
      </c>
      <c r="V988" t="s">
        <v>70</v>
      </c>
      <c r="W988" t="s">
        <v>52</v>
      </c>
      <c r="X988" t="s">
        <v>36</v>
      </c>
      <c r="Y988">
        <v>1</v>
      </c>
      <c r="Z988">
        <v>0</v>
      </c>
      <c r="AA988">
        <v>127</v>
      </c>
      <c r="AB988" t="str" cm="1">
        <f t="array" ref="AB9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988">
        <v>50</v>
      </c>
      <c r="AD988">
        <v>1</v>
      </c>
      <c r="AE988" t="s">
        <v>37</v>
      </c>
      <c r="AF988" t="s">
        <v>3034</v>
      </c>
      <c r="AG988">
        <v>4572</v>
      </c>
      <c r="AH988">
        <v>3.937226597</v>
      </c>
      <c r="AI988" s="37" t="str" cm="1">
        <f t="array" ref="AI9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88">
        <v>0</v>
      </c>
      <c r="AK988" s="1" t="s">
        <v>3035</v>
      </c>
      <c r="AL988" s="17" t="s">
        <v>15042</v>
      </c>
    </row>
    <row r="989" spans="1:38" x14ac:dyDescent="0.3">
      <c r="A989">
        <v>988</v>
      </c>
      <c r="B989" t="s">
        <v>3036</v>
      </c>
      <c r="C989">
        <v>4.9000000000000004</v>
      </c>
      <c r="D989">
        <v>5</v>
      </c>
      <c r="E989">
        <v>0.1</v>
      </c>
      <c r="F989">
        <v>100</v>
      </c>
      <c r="G989">
        <f>Table1[[#This Row],[price]]*Table1[[#This Row],[units_sold]]</f>
        <v>490.00000000000006</v>
      </c>
      <c r="H989" t="str" cm="1">
        <f t="array" ref="H9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89" t="s">
        <v>14088</v>
      </c>
      <c r="J989" s="28">
        <v>3.96</v>
      </c>
      <c r="K989" s="35" t="str" cm="1">
        <f t="array" ref="K9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89" s="29">
        <v>25</v>
      </c>
      <c r="M989" s="29">
        <v>13</v>
      </c>
      <c r="N989" s="29">
        <v>5</v>
      </c>
      <c r="O989" s="29">
        <v>3</v>
      </c>
      <c r="P989" s="29">
        <v>1</v>
      </c>
      <c r="Q989" s="30">
        <v>3</v>
      </c>
      <c r="R989">
        <v>0</v>
      </c>
      <c r="S989">
        <v>0</v>
      </c>
      <c r="T989">
        <v>0</v>
      </c>
      <c r="U989">
        <v>0</v>
      </c>
      <c r="V989" t="s">
        <v>144</v>
      </c>
      <c r="W989" t="s">
        <v>43</v>
      </c>
      <c r="X989" t="s">
        <v>36</v>
      </c>
      <c r="Y989">
        <v>1</v>
      </c>
      <c r="Z989">
        <v>0</v>
      </c>
      <c r="AA989">
        <v>26</v>
      </c>
      <c r="AB989" t="str" cm="1">
        <f t="array" ref="AB9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89">
        <v>50</v>
      </c>
      <c r="AE989" t="s">
        <v>37</v>
      </c>
      <c r="AF989" t="s">
        <v>378</v>
      </c>
      <c r="AG989">
        <v>32858</v>
      </c>
      <c r="AH989">
        <v>3.8855377689999999</v>
      </c>
      <c r="AI989" s="37" t="str" cm="1">
        <f t="array" ref="AI9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89">
        <v>0</v>
      </c>
      <c r="AK989" t="s">
        <v>3037</v>
      </c>
      <c r="AL989" s="18" t="s">
        <v>15043</v>
      </c>
    </row>
    <row r="990" spans="1:38" x14ac:dyDescent="0.3">
      <c r="A990">
        <v>989</v>
      </c>
      <c r="B990" t="s">
        <v>3038</v>
      </c>
      <c r="C990">
        <v>9</v>
      </c>
      <c r="D990">
        <v>8</v>
      </c>
      <c r="E990">
        <v>-1</v>
      </c>
      <c r="F990">
        <v>1000</v>
      </c>
      <c r="G990">
        <f>Table1[[#This Row],[price]]*Table1[[#This Row],[units_sold]]</f>
        <v>9000</v>
      </c>
      <c r="H990" t="str" cm="1">
        <f t="array" ref="H9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90" t="s">
        <v>14088</v>
      </c>
      <c r="J990" s="28">
        <v>3.85</v>
      </c>
      <c r="K990" s="35" t="str" cm="1">
        <f t="array" ref="K9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90" s="29">
        <v>183</v>
      </c>
      <c r="M990" s="29">
        <v>88</v>
      </c>
      <c r="N990" s="29">
        <v>34</v>
      </c>
      <c r="O990" s="29">
        <v>28</v>
      </c>
      <c r="P990" s="29">
        <v>11</v>
      </c>
      <c r="Q990" s="30">
        <v>22</v>
      </c>
      <c r="R990">
        <v>0</v>
      </c>
      <c r="S990">
        <v>0</v>
      </c>
      <c r="T990">
        <v>0</v>
      </c>
      <c r="U990">
        <v>0</v>
      </c>
      <c r="V990" t="s">
        <v>34</v>
      </c>
      <c r="W990" t="s">
        <v>35</v>
      </c>
      <c r="X990" t="s">
        <v>36</v>
      </c>
      <c r="Y990">
        <v>3</v>
      </c>
      <c r="Z990">
        <v>0</v>
      </c>
      <c r="AA990">
        <v>55</v>
      </c>
      <c r="AB990" t="str" cm="1">
        <f t="array" ref="AB9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90">
        <v>50</v>
      </c>
      <c r="AD990">
        <v>1</v>
      </c>
      <c r="AE990" t="s">
        <v>37</v>
      </c>
      <c r="AF990" t="s">
        <v>285</v>
      </c>
      <c r="AG990">
        <v>7076</v>
      </c>
      <c r="AH990">
        <v>3.9680610509999998</v>
      </c>
      <c r="AI990" s="37" t="str" cm="1">
        <f t="array" ref="AI9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90">
        <v>0</v>
      </c>
      <c r="AK990" t="s">
        <v>3039</v>
      </c>
      <c r="AL990" s="17" t="s">
        <v>15044</v>
      </c>
    </row>
    <row r="991" spans="1:38" x14ac:dyDescent="0.3">
      <c r="A991">
        <v>990</v>
      </c>
      <c r="B991" t="s">
        <v>3040</v>
      </c>
      <c r="C991">
        <v>12</v>
      </c>
      <c r="D991">
        <v>43</v>
      </c>
      <c r="E991">
        <v>31</v>
      </c>
      <c r="F991">
        <v>100</v>
      </c>
      <c r="G991">
        <f>Table1[[#This Row],[price]]*Table1[[#This Row],[units_sold]]</f>
        <v>1200</v>
      </c>
      <c r="H991" t="str" cm="1">
        <f t="array" ref="H9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91" t="s">
        <v>14089</v>
      </c>
      <c r="J991" s="28">
        <v>3.65</v>
      </c>
      <c r="K991" s="35" t="str" cm="1">
        <f t="array" ref="K9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91" s="29">
        <v>26</v>
      </c>
      <c r="M991" s="29">
        <v>12</v>
      </c>
      <c r="N991" s="29">
        <v>5</v>
      </c>
      <c r="O991" s="29">
        <v>1</v>
      </c>
      <c r="P991" s="29">
        <v>4</v>
      </c>
      <c r="Q991" s="30">
        <v>4</v>
      </c>
      <c r="R991">
        <v>0</v>
      </c>
      <c r="S991">
        <v>0</v>
      </c>
      <c r="T991">
        <v>0</v>
      </c>
      <c r="U991">
        <v>0</v>
      </c>
      <c r="V991" t="s">
        <v>64</v>
      </c>
      <c r="W991" t="s">
        <v>101</v>
      </c>
      <c r="X991" t="s">
        <v>36</v>
      </c>
      <c r="Y991">
        <v>3</v>
      </c>
      <c r="Z991">
        <v>0</v>
      </c>
      <c r="AA991">
        <v>52</v>
      </c>
      <c r="AB991" t="str" cm="1">
        <f t="array" ref="AB9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91">
        <v>50</v>
      </c>
      <c r="AE991" t="s">
        <v>37</v>
      </c>
      <c r="AF991" t="s">
        <v>3041</v>
      </c>
      <c r="AG991">
        <v>425</v>
      </c>
      <c r="AH991">
        <v>4.1105882349999998</v>
      </c>
      <c r="AI991" s="37" t="str" cm="1">
        <f t="array" ref="AI9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91">
        <v>0</v>
      </c>
      <c r="AK991" s="1" t="s">
        <v>3042</v>
      </c>
      <c r="AL991" s="18" t="s">
        <v>15045</v>
      </c>
    </row>
    <row r="992" spans="1:38" x14ac:dyDescent="0.3">
      <c r="A992">
        <v>991</v>
      </c>
      <c r="B992" t="s">
        <v>256</v>
      </c>
      <c r="C992">
        <v>7</v>
      </c>
      <c r="D992">
        <v>30</v>
      </c>
      <c r="E992">
        <v>23</v>
      </c>
      <c r="F992">
        <v>1000</v>
      </c>
      <c r="G992">
        <f>Table1[[#This Row],[price]]*Table1[[#This Row],[units_sold]]</f>
        <v>7000</v>
      </c>
      <c r="H992" t="str" cm="1">
        <f t="array" ref="H9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92" t="s">
        <v>14089</v>
      </c>
      <c r="J992" s="28">
        <v>3.28</v>
      </c>
      <c r="K992" s="35" t="str" cm="1">
        <f t="array" ref="K9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992" s="29">
        <v>179</v>
      </c>
      <c r="M992" s="29">
        <v>64</v>
      </c>
      <c r="N992" s="29">
        <v>25</v>
      </c>
      <c r="O992" s="29">
        <v>30</v>
      </c>
      <c r="P992" s="29">
        <v>18</v>
      </c>
      <c r="Q992" s="30">
        <v>42</v>
      </c>
      <c r="R992">
        <v>0</v>
      </c>
      <c r="S992">
        <v>0</v>
      </c>
      <c r="T992">
        <v>0</v>
      </c>
      <c r="U992">
        <v>0</v>
      </c>
      <c r="V992" t="s">
        <v>34</v>
      </c>
      <c r="W992" t="s">
        <v>43</v>
      </c>
      <c r="X992" t="s">
        <v>36</v>
      </c>
      <c r="Y992">
        <v>2</v>
      </c>
      <c r="Z992">
        <v>0</v>
      </c>
      <c r="AA992">
        <v>109</v>
      </c>
      <c r="AB992" t="str" cm="1">
        <f t="array" ref="AB9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100-119</v>
      </c>
      <c r="AC992">
        <v>50</v>
      </c>
      <c r="AD992">
        <v>1</v>
      </c>
      <c r="AE992" t="s">
        <v>37</v>
      </c>
      <c r="AF992" t="s">
        <v>3043</v>
      </c>
      <c r="AG992">
        <v>13625</v>
      </c>
      <c r="AH992">
        <v>4.3820917430000002</v>
      </c>
      <c r="AI992" s="37" t="str" cm="1">
        <f t="array" ref="AI9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92">
        <v>1</v>
      </c>
      <c r="AK992" t="s">
        <v>3044</v>
      </c>
      <c r="AL992" s="17" t="s">
        <v>14185</v>
      </c>
    </row>
    <row r="993" spans="1:38" x14ac:dyDescent="0.3">
      <c r="A993">
        <v>992</v>
      </c>
      <c r="B993" t="s">
        <v>3045</v>
      </c>
      <c r="C993">
        <v>7</v>
      </c>
      <c r="D993">
        <v>8</v>
      </c>
      <c r="E993">
        <v>1</v>
      </c>
      <c r="F993">
        <v>1000</v>
      </c>
      <c r="G993">
        <f>Table1[[#This Row],[price]]*Table1[[#This Row],[units_sold]]</f>
        <v>7000</v>
      </c>
      <c r="H993" t="str" cm="1">
        <f t="array" ref="H9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93" t="s">
        <v>14089</v>
      </c>
      <c r="J993" s="28">
        <v>3.73</v>
      </c>
      <c r="K993" s="35" t="str" cm="1">
        <f t="array" ref="K9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93" s="29">
        <v>237</v>
      </c>
      <c r="M993" s="29">
        <v>111</v>
      </c>
      <c r="N993" s="29">
        <v>38</v>
      </c>
      <c r="O993" s="29">
        <v>36</v>
      </c>
      <c r="P993" s="29">
        <v>17</v>
      </c>
      <c r="Q993" s="30">
        <v>35</v>
      </c>
      <c r="R993">
        <v>0</v>
      </c>
      <c r="S993">
        <v>0</v>
      </c>
      <c r="T993">
        <v>0</v>
      </c>
      <c r="U993">
        <v>0</v>
      </c>
      <c r="V993" t="s">
        <v>144</v>
      </c>
      <c r="W993" t="s">
        <v>79</v>
      </c>
      <c r="X993" t="s">
        <v>36</v>
      </c>
      <c r="Y993">
        <v>2</v>
      </c>
      <c r="Z993">
        <v>0</v>
      </c>
      <c r="AA993">
        <v>38</v>
      </c>
      <c r="AB993" t="str" cm="1">
        <f t="array" ref="AB9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93">
        <v>50</v>
      </c>
      <c r="AD993">
        <v>1</v>
      </c>
      <c r="AE993" t="s">
        <v>37</v>
      </c>
      <c r="AF993" t="s">
        <v>1074</v>
      </c>
      <c r="AG993">
        <v>67171</v>
      </c>
      <c r="AH993">
        <v>4.1023209420000004</v>
      </c>
      <c r="AI993" s="37" t="str" cm="1">
        <f t="array" ref="AI9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93">
        <v>0</v>
      </c>
      <c r="AK993" t="s">
        <v>3046</v>
      </c>
      <c r="AL993" s="18" t="s">
        <v>15046</v>
      </c>
    </row>
    <row r="994" spans="1:38" x14ac:dyDescent="0.3">
      <c r="A994">
        <v>993</v>
      </c>
      <c r="B994" t="s">
        <v>3047</v>
      </c>
      <c r="C994">
        <v>1.85</v>
      </c>
      <c r="D994">
        <v>11</v>
      </c>
      <c r="E994">
        <v>9.15</v>
      </c>
      <c r="F994">
        <v>100</v>
      </c>
      <c r="G994">
        <f>Table1[[#This Row],[price]]*Table1[[#This Row],[units_sold]]</f>
        <v>185</v>
      </c>
      <c r="H994" t="str" cm="1">
        <f t="array" ref="H9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94" t="s">
        <v>14088</v>
      </c>
      <c r="J994" s="28">
        <v>3.9</v>
      </c>
      <c r="K994" s="35" t="str" cm="1">
        <f t="array" ref="K9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994" s="29">
        <v>97</v>
      </c>
      <c r="M994" s="29">
        <v>49</v>
      </c>
      <c r="N994" s="29">
        <v>16</v>
      </c>
      <c r="O994" s="29">
        <v>14</v>
      </c>
      <c r="P994" s="29">
        <v>9</v>
      </c>
      <c r="Q994" s="30">
        <v>9</v>
      </c>
      <c r="R994">
        <v>0</v>
      </c>
      <c r="S994">
        <v>0</v>
      </c>
      <c r="T994">
        <v>0</v>
      </c>
      <c r="U994">
        <v>0</v>
      </c>
      <c r="V994" t="s">
        <v>70</v>
      </c>
      <c r="W994" t="s">
        <v>79</v>
      </c>
      <c r="X994" t="s">
        <v>36</v>
      </c>
      <c r="Y994">
        <v>1</v>
      </c>
      <c r="Z994">
        <v>0</v>
      </c>
      <c r="AA994">
        <v>40</v>
      </c>
      <c r="AB994" t="str" cm="1">
        <f t="array" ref="AB9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94">
        <v>50</v>
      </c>
      <c r="AD994">
        <v>1</v>
      </c>
      <c r="AF994" t="s">
        <v>229</v>
      </c>
      <c r="AG994">
        <v>91631</v>
      </c>
      <c r="AH994">
        <v>3.8379369429999999</v>
      </c>
      <c r="AI994" s="37" t="str" cm="1">
        <f t="array" ref="AI9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994">
        <v>1</v>
      </c>
      <c r="AK994" t="s">
        <v>3049</v>
      </c>
      <c r="AL994" s="17" t="s">
        <v>15047</v>
      </c>
    </row>
    <row r="995" spans="1:38" x14ac:dyDescent="0.3">
      <c r="A995">
        <v>994</v>
      </c>
      <c r="B995" t="s">
        <v>1366</v>
      </c>
      <c r="C995">
        <v>12</v>
      </c>
      <c r="D995">
        <v>11</v>
      </c>
      <c r="E995">
        <v>-1</v>
      </c>
      <c r="F995">
        <v>100</v>
      </c>
      <c r="G995">
        <f>Table1[[#This Row],[price]]*Table1[[#This Row],[units_sold]]</f>
        <v>1200</v>
      </c>
      <c r="H995" t="str" cm="1">
        <f t="array" ref="H9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995" t="s">
        <v>14089</v>
      </c>
      <c r="J995" s="28">
        <v>5</v>
      </c>
      <c r="K995" s="35" t="str" cm="1">
        <f t="array" ref="K9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995" s="29">
        <v>0</v>
      </c>
      <c r="M995" s="29"/>
      <c r="N995" s="29"/>
      <c r="O995" s="29"/>
      <c r="P995" s="29"/>
      <c r="Q995" s="30"/>
      <c r="R995">
        <v>0</v>
      </c>
      <c r="S995">
        <v>0</v>
      </c>
      <c r="T995">
        <v>0</v>
      </c>
      <c r="U995">
        <v>0</v>
      </c>
      <c r="V995" t="s">
        <v>51</v>
      </c>
      <c r="W995" t="s">
        <v>43</v>
      </c>
      <c r="X995" t="s">
        <v>36</v>
      </c>
      <c r="Y995">
        <v>3</v>
      </c>
      <c r="Z995">
        <v>0</v>
      </c>
      <c r="AA995">
        <v>25</v>
      </c>
      <c r="AB995" t="str" cm="1">
        <f t="array" ref="AB9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95">
        <v>50</v>
      </c>
      <c r="AD995">
        <v>1</v>
      </c>
      <c r="AE995" t="s">
        <v>37</v>
      </c>
      <c r="AF995" t="s">
        <v>3050</v>
      </c>
      <c r="AG995">
        <v>6</v>
      </c>
      <c r="AH995">
        <v>4.5</v>
      </c>
      <c r="AI995" s="37" t="str" cm="1">
        <f t="array" ref="AI9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4.5 star</v>
      </c>
      <c r="AJ995">
        <v>0</v>
      </c>
      <c r="AK995" t="s">
        <v>3051</v>
      </c>
      <c r="AL995" s="18" t="s">
        <v>14512</v>
      </c>
    </row>
    <row r="996" spans="1:38" x14ac:dyDescent="0.3">
      <c r="A996">
        <v>995</v>
      </c>
      <c r="B996" t="s">
        <v>3052</v>
      </c>
      <c r="C996">
        <v>12</v>
      </c>
      <c r="D996">
        <v>110</v>
      </c>
      <c r="E996">
        <v>98</v>
      </c>
      <c r="F996">
        <v>20000</v>
      </c>
      <c r="G996">
        <f>Table1[[#This Row],[price]]*Table1[[#This Row],[units_sold]]</f>
        <v>240000</v>
      </c>
      <c r="H996" t="str" cm="1">
        <f t="array" ref="H9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996" t="s">
        <v>14089</v>
      </c>
      <c r="J996" s="28">
        <v>4.04</v>
      </c>
      <c r="K996" s="35" t="str" cm="1">
        <f t="array" ref="K9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96" s="29">
        <v>2748</v>
      </c>
      <c r="M996" s="29">
        <v>1530</v>
      </c>
      <c r="N996" s="29">
        <v>500</v>
      </c>
      <c r="O996" s="29">
        <v>295</v>
      </c>
      <c r="P996" s="29">
        <v>145</v>
      </c>
      <c r="Q996" s="30">
        <v>278</v>
      </c>
      <c r="R996">
        <v>0</v>
      </c>
      <c r="S996">
        <v>0</v>
      </c>
      <c r="T996">
        <v>0</v>
      </c>
      <c r="U996">
        <v>0</v>
      </c>
      <c r="V996" t="s">
        <v>4024</v>
      </c>
      <c r="W996" t="s">
        <v>35</v>
      </c>
      <c r="X996" t="s">
        <v>36</v>
      </c>
      <c r="Y996">
        <v>3</v>
      </c>
      <c r="Z996">
        <v>0</v>
      </c>
      <c r="AA996">
        <v>41</v>
      </c>
      <c r="AB996" t="str" cm="1">
        <f t="array" ref="AB9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96">
        <v>50</v>
      </c>
      <c r="AD996">
        <v>1</v>
      </c>
      <c r="AE996" t="s">
        <v>37</v>
      </c>
      <c r="AF996" t="s">
        <v>3053</v>
      </c>
      <c r="AG996">
        <v>8191</v>
      </c>
      <c r="AH996">
        <v>4.1902087659999996</v>
      </c>
      <c r="AI996" s="37" t="str" cm="1">
        <f t="array" ref="AI9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96">
        <v>0</v>
      </c>
      <c r="AK996" t="s">
        <v>3054</v>
      </c>
      <c r="AL996" s="17" t="s">
        <v>15048</v>
      </c>
    </row>
    <row r="997" spans="1:38" x14ac:dyDescent="0.3">
      <c r="A997">
        <v>996</v>
      </c>
      <c r="B997" t="s">
        <v>3055</v>
      </c>
      <c r="C997">
        <v>5.88</v>
      </c>
      <c r="D997">
        <v>9</v>
      </c>
      <c r="E997">
        <v>3.12</v>
      </c>
      <c r="F997">
        <v>20000</v>
      </c>
      <c r="G997">
        <f>Table1[[#This Row],[price]]*Table1[[#This Row],[units_sold]]</f>
        <v>117600</v>
      </c>
      <c r="H997" t="str" cm="1">
        <f t="array" ref="H9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997" t="s">
        <v>14088</v>
      </c>
      <c r="J997" s="28">
        <v>4.07</v>
      </c>
      <c r="K997" s="35" t="str" cm="1">
        <f t="array" ref="K9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97" s="29">
        <v>6450</v>
      </c>
      <c r="M997" s="29">
        <v>3383</v>
      </c>
      <c r="N997" s="29">
        <v>1430</v>
      </c>
      <c r="O997" s="29">
        <v>836</v>
      </c>
      <c r="P997" s="29">
        <v>335</v>
      </c>
      <c r="Q997" s="30">
        <v>466</v>
      </c>
      <c r="R997">
        <v>0</v>
      </c>
      <c r="S997">
        <v>0</v>
      </c>
      <c r="T997">
        <v>0</v>
      </c>
      <c r="U997">
        <v>0</v>
      </c>
      <c r="V997" t="s">
        <v>4024</v>
      </c>
      <c r="W997" t="s">
        <v>79</v>
      </c>
      <c r="X997" t="s">
        <v>36</v>
      </c>
      <c r="Y997">
        <v>2</v>
      </c>
      <c r="Z997">
        <v>0</v>
      </c>
      <c r="AA997">
        <v>55</v>
      </c>
      <c r="AB997" t="str" cm="1">
        <f t="array" ref="AB9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97">
        <v>50</v>
      </c>
      <c r="AE997" t="s">
        <v>37</v>
      </c>
      <c r="AF997" t="s">
        <v>3057</v>
      </c>
      <c r="AG997">
        <v>12304</v>
      </c>
      <c r="AH997">
        <v>4.3190019509999997</v>
      </c>
      <c r="AI997" s="37" t="str" cm="1">
        <f t="array" ref="AI9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97">
        <v>0</v>
      </c>
      <c r="AK997" t="s">
        <v>3059</v>
      </c>
      <c r="AL997" s="18" t="s">
        <v>15049</v>
      </c>
    </row>
    <row r="998" spans="1:38" x14ac:dyDescent="0.3">
      <c r="A998">
        <v>997</v>
      </c>
      <c r="B998" t="s">
        <v>3060</v>
      </c>
      <c r="C998">
        <v>15</v>
      </c>
      <c r="D998">
        <v>102</v>
      </c>
      <c r="E998">
        <v>87</v>
      </c>
      <c r="F998">
        <v>1000</v>
      </c>
      <c r="G998">
        <f>Table1[[#This Row],[price]]*Table1[[#This Row],[units_sold]]</f>
        <v>15000</v>
      </c>
      <c r="H998" t="str" cm="1">
        <f t="array" ref="H9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998" t="s">
        <v>14088</v>
      </c>
      <c r="J998" s="28">
        <v>4.2300000000000004</v>
      </c>
      <c r="K998" s="35" t="str" cm="1">
        <f t="array" ref="K9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98" s="29">
        <v>483</v>
      </c>
      <c r="M998" s="29">
        <v>279</v>
      </c>
      <c r="N998" s="29">
        <v>105</v>
      </c>
      <c r="O998" s="29">
        <v>51</v>
      </c>
      <c r="P998" s="29">
        <v>27</v>
      </c>
      <c r="Q998" s="30">
        <v>21</v>
      </c>
      <c r="R998">
        <v>0</v>
      </c>
      <c r="S998">
        <v>0</v>
      </c>
      <c r="T998">
        <v>0</v>
      </c>
      <c r="U998">
        <v>0</v>
      </c>
      <c r="V998" t="s">
        <v>42</v>
      </c>
      <c r="W998" t="s">
        <v>52</v>
      </c>
      <c r="X998" t="s">
        <v>36</v>
      </c>
      <c r="Y998">
        <v>4</v>
      </c>
      <c r="Z998">
        <v>0</v>
      </c>
      <c r="AA998">
        <v>40</v>
      </c>
      <c r="AB998" t="str" cm="1">
        <f t="array" ref="AB9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998">
        <v>50</v>
      </c>
      <c r="AE998" t="s">
        <v>37</v>
      </c>
      <c r="AF998" t="s">
        <v>2484</v>
      </c>
      <c r="AG998">
        <v>26833</v>
      </c>
      <c r="AH998">
        <v>4.2353818060000004</v>
      </c>
      <c r="AI998" s="37" t="str" cm="1">
        <f t="array" ref="AI9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98">
        <v>0</v>
      </c>
      <c r="AK998" t="s">
        <v>3061</v>
      </c>
      <c r="AL998" s="17" t="s">
        <v>15050</v>
      </c>
    </row>
    <row r="999" spans="1:38" x14ac:dyDescent="0.3">
      <c r="A999">
        <v>998</v>
      </c>
      <c r="B999" t="s">
        <v>3062</v>
      </c>
      <c r="C999">
        <v>8</v>
      </c>
      <c r="D999">
        <v>75</v>
      </c>
      <c r="E999">
        <v>67</v>
      </c>
      <c r="F999">
        <v>20000</v>
      </c>
      <c r="G999">
        <f>Table1[[#This Row],[price]]*Table1[[#This Row],[units_sold]]</f>
        <v>160000</v>
      </c>
      <c r="H999" t="str" cm="1">
        <f t="array" ref="H9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999" t="s">
        <v>14088</v>
      </c>
      <c r="J999" s="28">
        <v>4.3899999999999997</v>
      </c>
      <c r="K999" s="35" t="str" cm="1">
        <f t="array" ref="K9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999" s="29">
        <v>5254</v>
      </c>
      <c r="M999" s="29">
        <v>3360</v>
      </c>
      <c r="N999" s="29">
        <v>1065</v>
      </c>
      <c r="O999" s="29">
        <v>500</v>
      </c>
      <c r="P999" s="29">
        <v>159</v>
      </c>
      <c r="Q999" s="30">
        <v>170</v>
      </c>
      <c r="R999">
        <v>0</v>
      </c>
      <c r="S999">
        <v>0</v>
      </c>
      <c r="T999">
        <v>0</v>
      </c>
      <c r="U999">
        <v>0</v>
      </c>
      <c r="V999" t="s">
        <v>70</v>
      </c>
      <c r="W999" t="s">
        <v>52</v>
      </c>
      <c r="X999" t="s">
        <v>36</v>
      </c>
      <c r="Y999">
        <v>2</v>
      </c>
      <c r="Z999">
        <v>0</v>
      </c>
      <c r="AA999">
        <v>36</v>
      </c>
      <c r="AB999" t="str" cm="1">
        <f t="array" ref="AB9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999">
        <v>50</v>
      </c>
      <c r="AD999">
        <v>1</v>
      </c>
      <c r="AE999" t="s">
        <v>37</v>
      </c>
      <c r="AF999" t="s">
        <v>3064</v>
      </c>
      <c r="AG999">
        <v>6719</v>
      </c>
      <c r="AH999">
        <v>4.4475368360000003</v>
      </c>
      <c r="AI999" s="37" t="str" cm="1">
        <f t="array" ref="AI9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999">
        <v>0</v>
      </c>
      <c r="AK999" t="s">
        <v>3065</v>
      </c>
      <c r="AL999" s="18" t="s">
        <v>15051</v>
      </c>
    </row>
    <row r="1000" spans="1:38" x14ac:dyDescent="0.3">
      <c r="A1000">
        <v>999</v>
      </c>
      <c r="B1000" t="s">
        <v>3066</v>
      </c>
      <c r="C1000">
        <v>9</v>
      </c>
      <c r="D1000">
        <v>8</v>
      </c>
      <c r="E1000">
        <v>-1</v>
      </c>
      <c r="F1000">
        <v>10000</v>
      </c>
      <c r="G1000">
        <f>Table1[[#This Row],[price]]*Table1[[#This Row],[units_sold]]</f>
        <v>90000</v>
      </c>
      <c r="H1000" t="str" cm="1">
        <f t="array" ref="H10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00" t="s">
        <v>14088</v>
      </c>
      <c r="J1000" s="28">
        <v>4.2</v>
      </c>
      <c r="K1000" s="35" t="str" cm="1">
        <f t="array" ref="K10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00" s="29">
        <v>2749</v>
      </c>
      <c r="M1000" s="29">
        <v>1578</v>
      </c>
      <c r="N1000" s="29">
        <v>562</v>
      </c>
      <c r="O1000" s="29">
        <v>339</v>
      </c>
      <c r="P1000" s="29">
        <v>112</v>
      </c>
      <c r="Q1000" s="30">
        <v>158</v>
      </c>
      <c r="R1000">
        <v>1</v>
      </c>
      <c r="S1000">
        <v>0</v>
      </c>
      <c r="T1000">
        <v>1</v>
      </c>
      <c r="U1000">
        <v>0</v>
      </c>
      <c r="V1000" t="s">
        <v>281</v>
      </c>
      <c r="W1000" t="s">
        <v>35</v>
      </c>
      <c r="X1000" t="s">
        <v>36</v>
      </c>
      <c r="Y1000">
        <v>3</v>
      </c>
      <c r="Z1000">
        <v>0</v>
      </c>
      <c r="AA1000">
        <v>43</v>
      </c>
      <c r="AB1000" t="str" cm="1">
        <f t="array" ref="AB10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00">
        <v>50</v>
      </c>
      <c r="AE1000" t="s">
        <v>37</v>
      </c>
      <c r="AF1000" t="s">
        <v>839</v>
      </c>
      <c r="AG1000">
        <v>36361</v>
      </c>
      <c r="AH1000">
        <v>3.9675201449999999</v>
      </c>
      <c r="AI1000" s="37" t="str" cm="1">
        <f t="array" ref="AI10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00">
        <v>0</v>
      </c>
      <c r="AK1000" t="s">
        <v>3067</v>
      </c>
      <c r="AL1000" s="17" t="s">
        <v>15052</v>
      </c>
    </row>
    <row r="1001" spans="1:38" x14ac:dyDescent="0.3">
      <c r="A1001">
        <v>1000</v>
      </c>
      <c r="B1001" t="s">
        <v>3068</v>
      </c>
      <c r="C1001">
        <v>9</v>
      </c>
      <c r="D1001">
        <v>8</v>
      </c>
      <c r="E1001">
        <v>-1</v>
      </c>
      <c r="F1001">
        <v>50</v>
      </c>
      <c r="G1001">
        <f>Table1[[#This Row],[price]]*Table1[[#This Row],[units_sold]]</f>
        <v>450</v>
      </c>
      <c r="H1001" t="str" cm="1">
        <f t="array" ref="H10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01" t="s">
        <v>14088</v>
      </c>
      <c r="J1001" s="28">
        <v>3</v>
      </c>
      <c r="K1001" s="35" t="str" cm="1">
        <f t="array" ref="K10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01" s="29">
        <v>2</v>
      </c>
      <c r="M1001" s="29">
        <v>1</v>
      </c>
      <c r="N1001" s="29">
        <v>0</v>
      </c>
      <c r="O1001" s="29">
        <v>0</v>
      </c>
      <c r="P1001" s="29">
        <v>0</v>
      </c>
      <c r="Q1001" s="30">
        <v>1</v>
      </c>
      <c r="R1001">
        <v>0</v>
      </c>
      <c r="S1001">
        <v>0</v>
      </c>
      <c r="T1001">
        <v>0</v>
      </c>
      <c r="U1001">
        <v>0</v>
      </c>
      <c r="V1001" t="s">
        <v>4024</v>
      </c>
      <c r="W1001" t="s">
        <v>52</v>
      </c>
      <c r="X1001" t="s">
        <v>36</v>
      </c>
      <c r="Y1001">
        <v>3</v>
      </c>
      <c r="Z1001">
        <v>0</v>
      </c>
      <c r="AA1001">
        <v>38</v>
      </c>
      <c r="AB1001" t="str" cm="1">
        <f t="array" ref="AB10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01">
        <v>50</v>
      </c>
      <c r="AE1001" t="s">
        <v>37</v>
      </c>
      <c r="AF1001" t="s">
        <v>3069</v>
      </c>
      <c r="AG1001">
        <v>62</v>
      </c>
      <c r="AH1001">
        <v>3.774193548</v>
      </c>
      <c r="AI1001" s="37" t="str" cm="1">
        <f t="array" ref="AI10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01">
        <v>0</v>
      </c>
      <c r="AK1001" t="s">
        <v>3071</v>
      </c>
      <c r="AL1001" s="18" t="s">
        <v>15053</v>
      </c>
    </row>
    <row r="1002" spans="1:38" x14ac:dyDescent="0.3">
      <c r="A1002">
        <v>1001</v>
      </c>
      <c r="B1002" t="s">
        <v>3072</v>
      </c>
      <c r="C1002">
        <v>8</v>
      </c>
      <c r="D1002">
        <v>9</v>
      </c>
      <c r="E1002">
        <v>1</v>
      </c>
      <c r="F1002">
        <v>100</v>
      </c>
      <c r="G1002">
        <f>Table1[[#This Row],[price]]*Table1[[#This Row],[units_sold]]</f>
        <v>800</v>
      </c>
      <c r="H1002" t="str" cm="1">
        <f t="array" ref="H10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02" t="s">
        <v>14088</v>
      </c>
      <c r="J1002" s="28">
        <v>3.38</v>
      </c>
      <c r="K1002" s="35" t="str" cm="1">
        <f t="array" ref="K10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02" s="29">
        <v>94</v>
      </c>
      <c r="M1002" s="29">
        <v>34</v>
      </c>
      <c r="N1002" s="29">
        <v>13</v>
      </c>
      <c r="O1002" s="29">
        <v>19</v>
      </c>
      <c r="P1002" s="29">
        <v>11</v>
      </c>
      <c r="Q1002" s="30">
        <v>17</v>
      </c>
      <c r="R1002">
        <v>0</v>
      </c>
      <c r="S1002">
        <v>0</v>
      </c>
      <c r="T1002">
        <v>0</v>
      </c>
      <c r="U1002">
        <v>0</v>
      </c>
      <c r="V1002" t="s">
        <v>100</v>
      </c>
      <c r="W1002" t="s">
        <v>52</v>
      </c>
      <c r="X1002" t="s">
        <v>36</v>
      </c>
      <c r="Y1002">
        <v>2</v>
      </c>
      <c r="Z1002">
        <v>0</v>
      </c>
      <c r="AA1002">
        <v>41</v>
      </c>
      <c r="AB1002" t="str" cm="1">
        <f t="array" ref="AB10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02">
        <v>50</v>
      </c>
      <c r="AE1002" t="s">
        <v>37</v>
      </c>
      <c r="AF1002" t="s">
        <v>3073</v>
      </c>
      <c r="AG1002">
        <v>4955</v>
      </c>
      <c r="AH1002">
        <v>4.0052472249999997</v>
      </c>
      <c r="AI1002" s="37" t="str" cm="1">
        <f t="array" ref="AI10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02">
        <v>0</v>
      </c>
      <c r="AK1002" t="s">
        <v>3075</v>
      </c>
      <c r="AL1002" s="17" t="s">
        <v>15054</v>
      </c>
    </row>
    <row r="1003" spans="1:38" x14ac:dyDescent="0.3">
      <c r="A1003">
        <v>1002</v>
      </c>
      <c r="B1003" t="s">
        <v>3076</v>
      </c>
      <c r="C1003">
        <v>7</v>
      </c>
      <c r="D1003">
        <v>7</v>
      </c>
      <c r="E1003">
        <v>0</v>
      </c>
      <c r="F1003">
        <v>10</v>
      </c>
      <c r="G1003">
        <f>Table1[[#This Row],[price]]*Table1[[#This Row],[units_sold]]</f>
        <v>70</v>
      </c>
      <c r="H1003" t="str" cm="1">
        <f t="array" ref="H10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03" t="s">
        <v>14089</v>
      </c>
      <c r="J1003" s="28">
        <v>5</v>
      </c>
      <c r="K1003" s="35" t="str" cm="1">
        <f t="array" ref="K10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03" s="29">
        <v>0</v>
      </c>
      <c r="M1003" s="29"/>
      <c r="N1003" s="29"/>
      <c r="O1003" s="29"/>
      <c r="P1003" s="29"/>
      <c r="Q1003" s="30"/>
      <c r="R1003">
        <v>0</v>
      </c>
      <c r="S1003">
        <v>0</v>
      </c>
      <c r="T1003">
        <v>0</v>
      </c>
      <c r="U1003">
        <v>0</v>
      </c>
      <c r="V1003" t="s">
        <v>34</v>
      </c>
      <c r="W1003" t="s">
        <v>43</v>
      </c>
      <c r="X1003" t="s">
        <v>36</v>
      </c>
      <c r="Y1003">
        <v>2</v>
      </c>
      <c r="Z1003">
        <v>0</v>
      </c>
      <c r="AA1003">
        <v>22</v>
      </c>
      <c r="AB1003" t="str" cm="1">
        <f t="array" ref="AB10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03">
        <v>50</v>
      </c>
      <c r="AE1003" t="s">
        <v>37</v>
      </c>
      <c r="AF1003" t="s">
        <v>3077</v>
      </c>
      <c r="AG1003">
        <v>193</v>
      </c>
      <c r="AH1003">
        <v>4.0621761660000004</v>
      </c>
      <c r="AI1003" s="37" t="str" cm="1">
        <f t="array" ref="AI10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03">
        <v>0</v>
      </c>
      <c r="AK1003" t="s">
        <v>3078</v>
      </c>
      <c r="AL1003" s="18" t="s">
        <v>15055</v>
      </c>
    </row>
    <row r="1004" spans="1:38" x14ac:dyDescent="0.3">
      <c r="A1004">
        <v>1003</v>
      </c>
      <c r="B1004" t="s">
        <v>3079</v>
      </c>
      <c r="C1004">
        <v>6</v>
      </c>
      <c r="D1004">
        <v>6</v>
      </c>
      <c r="E1004">
        <v>0</v>
      </c>
      <c r="F1004">
        <v>100</v>
      </c>
      <c r="G1004">
        <f>Table1[[#This Row],[price]]*Table1[[#This Row],[units_sold]]</f>
        <v>600</v>
      </c>
      <c r="H1004" t="str" cm="1">
        <f t="array" ref="H10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04" t="s">
        <v>14088</v>
      </c>
      <c r="J1004" s="28">
        <v>3.3</v>
      </c>
      <c r="K1004" s="35" t="str" cm="1">
        <f t="array" ref="K10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04" s="29">
        <v>102</v>
      </c>
      <c r="M1004" s="29">
        <v>35</v>
      </c>
      <c r="N1004" s="29">
        <v>18</v>
      </c>
      <c r="O1004" s="29">
        <v>15</v>
      </c>
      <c r="P1004" s="29">
        <v>11</v>
      </c>
      <c r="Q1004" s="30">
        <v>23</v>
      </c>
      <c r="R1004">
        <v>0</v>
      </c>
      <c r="S1004">
        <v>0</v>
      </c>
      <c r="T1004">
        <v>0</v>
      </c>
      <c r="U1004">
        <v>0</v>
      </c>
      <c r="V1004" t="s">
        <v>100</v>
      </c>
      <c r="W1004" t="s">
        <v>43</v>
      </c>
      <c r="X1004" t="s">
        <v>36</v>
      </c>
      <c r="Y1004">
        <v>2</v>
      </c>
      <c r="Z1004">
        <v>0</v>
      </c>
      <c r="AA1004">
        <v>31</v>
      </c>
      <c r="AB1004" t="str" cm="1">
        <f t="array" ref="AB10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04">
        <v>50</v>
      </c>
      <c r="AE1004" t="s">
        <v>37</v>
      </c>
      <c r="AF1004" t="s">
        <v>1471</v>
      </c>
      <c r="AG1004">
        <v>5841</v>
      </c>
      <c r="AH1004">
        <v>4.2177709300000004</v>
      </c>
      <c r="AI1004" s="37" t="str" cm="1">
        <f t="array" ref="AI10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04">
        <v>0</v>
      </c>
      <c r="AK1004" t="s">
        <v>3080</v>
      </c>
      <c r="AL1004" s="17" t="s">
        <v>15056</v>
      </c>
    </row>
    <row r="1005" spans="1:38" x14ac:dyDescent="0.3">
      <c r="A1005">
        <v>1004</v>
      </c>
      <c r="B1005" t="s">
        <v>3081</v>
      </c>
      <c r="C1005">
        <v>4.7</v>
      </c>
      <c r="D1005">
        <v>19</v>
      </c>
      <c r="E1005">
        <v>14.3</v>
      </c>
      <c r="F1005">
        <v>100</v>
      </c>
      <c r="G1005">
        <f>Table1[[#This Row],[price]]*Table1[[#This Row],[units_sold]]</f>
        <v>470</v>
      </c>
      <c r="H1005" t="str" cm="1">
        <f t="array" ref="H10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05" t="s">
        <v>14088</v>
      </c>
      <c r="J1005" s="28">
        <v>3.87</v>
      </c>
      <c r="K1005" s="35" t="str" cm="1">
        <f t="array" ref="K10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05" s="29">
        <v>15</v>
      </c>
      <c r="M1005" s="29">
        <v>7</v>
      </c>
      <c r="N1005" s="29">
        <v>3</v>
      </c>
      <c r="O1005" s="29">
        <v>3</v>
      </c>
      <c r="P1005" s="29">
        <v>0</v>
      </c>
      <c r="Q1005" s="30">
        <v>2</v>
      </c>
      <c r="R1005">
        <v>0</v>
      </c>
      <c r="S1005">
        <v>0</v>
      </c>
      <c r="T1005">
        <v>0</v>
      </c>
      <c r="U1005">
        <v>0</v>
      </c>
      <c r="V1005" t="s">
        <v>70</v>
      </c>
      <c r="W1005" t="s">
        <v>52</v>
      </c>
      <c r="X1005" t="s">
        <v>36</v>
      </c>
      <c r="Y1005">
        <v>1</v>
      </c>
      <c r="Z1005">
        <v>0</v>
      </c>
      <c r="AA1005">
        <v>41</v>
      </c>
      <c r="AB1005" t="str" cm="1">
        <f t="array" ref="AB10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05">
        <v>50</v>
      </c>
      <c r="AE1005" t="s">
        <v>37</v>
      </c>
      <c r="AF1005" t="s">
        <v>3082</v>
      </c>
      <c r="AG1005">
        <v>14327</v>
      </c>
      <c r="AH1005">
        <v>4.1920848749999999</v>
      </c>
      <c r="AI1005" s="37" t="str" cm="1">
        <f t="array" ref="AI10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05">
        <v>0</v>
      </c>
      <c r="AK1005" t="s">
        <v>3083</v>
      </c>
      <c r="AL1005" s="18" t="s">
        <v>15057</v>
      </c>
    </row>
    <row r="1006" spans="1:38" x14ac:dyDescent="0.3">
      <c r="A1006">
        <v>1005</v>
      </c>
      <c r="B1006" t="s">
        <v>3084</v>
      </c>
      <c r="C1006">
        <v>6</v>
      </c>
      <c r="D1006">
        <v>7</v>
      </c>
      <c r="E1006">
        <v>1</v>
      </c>
      <c r="F1006">
        <v>1000</v>
      </c>
      <c r="G1006">
        <f>Table1[[#This Row],[price]]*Table1[[#This Row],[units_sold]]</f>
        <v>6000</v>
      </c>
      <c r="H1006" t="str" cm="1">
        <f t="array" ref="H10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06" t="s">
        <v>14088</v>
      </c>
      <c r="J1006" s="28">
        <v>3.67</v>
      </c>
      <c r="K1006" s="35" t="str" cm="1">
        <f t="array" ref="K10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06" s="29">
        <v>258</v>
      </c>
      <c r="M1006" s="29">
        <v>108</v>
      </c>
      <c r="N1006" s="29">
        <v>58</v>
      </c>
      <c r="O1006" s="29">
        <v>34</v>
      </c>
      <c r="P1006" s="29">
        <v>16</v>
      </c>
      <c r="Q1006" s="30">
        <v>42</v>
      </c>
      <c r="R1006">
        <v>0</v>
      </c>
      <c r="S1006">
        <v>0</v>
      </c>
      <c r="T1006">
        <v>0</v>
      </c>
      <c r="U1006">
        <v>0</v>
      </c>
      <c r="V1006" t="s">
        <v>4024</v>
      </c>
      <c r="W1006" t="s">
        <v>43</v>
      </c>
      <c r="X1006" t="s">
        <v>36</v>
      </c>
      <c r="Y1006">
        <v>2</v>
      </c>
      <c r="Z1006">
        <v>0</v>
      </c>
      <c r="AA1006">
        <v>40</v>
      </c>
      <c r="AB1006" t="str" cm="1">
        <f t="array" ref="AB10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06">
        <v>50</v>
      </c>
      <c r="AD1006">
        <v>1</v>
      </c>
      <c r="AE1006" t="s">
        <v>37</v>
      </c>
      <c r="AF1006" t="s">
        <v>3085</v>
      </c>
      <c r="AG1006">
        <v>2685</v>
      </c>
      <c r="AH1006">
        <v>3.9500931100000001</v>
      </c>
      <c r="AI1006" s="37" t="str" cm="1">
        <f t="array" ref="AI10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06">
        <v>0</v>
      </c>
      <c r="AK1006" t="s">
        <v>3086</v>
      </c>
      <c r="AL1006" s="17" t="s">
        <v>15058</v>
      </c>
    </row>
    <row r="1007" spans="1:38" x14ac:dyDescent="0.3">
      <c r="A1007">
        <v>1006</v>
      </c>
      <c r="B1007" t="s">
        <v>3087</v>
      </c>
      <c r="C1007">
        <v>4.93</v>
      </c>
      <c r="D1007">
        <v>6</v>
      </c>
      <c r="E1007">
        <v>1.07</v>
      </c>
      <c r="F1007">
        <v>100</v>
      </c>
      <c r="G1007">
        <f>Table1[[#This Row],[price]]*Table1[[#This Row],[units_sold]]</f>
        <v>493</v>
      </c>
      <c r="H1007" t="str" cm="1">
        <f t="array" ref="H10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07" t="s">
        <v>14088</v>
      </c>
      <c r="J1007" s="28">
        <v>3.77</v>
      </c>
      <c r="K1007" s="35" t="str" cm="1">
        <f t="array" ref="K10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07" s="29">
        <v>47</v>
      </c>
      <c r="M1007" s="29">
        <v>22</v>
      </c>
      <c r="N1007" s="29">
        <v>7</v>
      </c>
      <c r="O1007" s="29">
        <v>8</v>
      </c>
      <c r="P1007" s="29">
        <v>5</v>
      </c>
      <c r="Q1007" s="30">
        <v>5</v>
      </c>
      <c r="R1007">
        <v>0</v>
      </c>
      <c r="S1007">
        <v>0</v>
      </c>
      <c r="T1007">
        <v>0</v>
      </c>
      <c r="U1007">
        <v>0</v>
      </c>
      <c r="V1007" t="s">
        <v>100</v>
      </c>
      <c r="W1007" t="s">
        <v>52</v>
      </c>
      <c r="X1007" t="s">
        <v>571</v>
      </c>
      <c r="Y1007">
        <v>1</v>
      </c>
      <c r="Z1007">
        <v>0</v>
      </c>
      <c r="AA1007">
        <v>41</v>
      </c>
      <c r="AB1007" t="str" cm="1">
        <f t="array" ref="AB10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07">
        <v>50</v>
      </c>
      <c r="AD1007">
        <v>1</v>
      </c>
      <c r="AE1007" t="s">
        <v>37</v>
      </c>
      <c r="AF1007" t="s">
        <v>44</v>
      </c>
      <c r="AG1007">
        <v>17752</v>
      </c>
      <c r="AH1007">
        <v>3.8996732760000001</v>
      </c>
      <c r="AI1007" s="37" t="str" cm="1">
        <f t="array" ref="AI10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07">
        <v>0</v>
      </c>
      <c r="AK1007" t="s">
        <v>3089</v>
      </c>
      <c r="AL1007" s="18" t="s">
        <v>14734</v>
      </c>
    </row>
    <row r="1008" spans="1:38" x14ac:dyDescent="0.3">
      <c r="A1008">
        <v>1007</v>
      </c>
      <c r="B1008" t="s">
        <v>2184</v>
      </c>
      <c r="C1008">
        <v>3</v>
      </c>
      <c r="D1008">
        <v>3</v>
      </c>
      <c r="E1008">
        <v>0</v>
      </c>
      <c r="F1008">
        <v>1000</v>
      </c>
      <c r="G1008">
        <f>Table1[[#This Row],[price]]*Table1[[#This Row],[units_sold]]</f>
        <v>3000</v>
      </c>
      <c r="H1008" t="str" cm="1">
        <f t="array" ref="H10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08" t="s">
        <v>14088</v>
      </c>
      <c r="J1008" s="28">
        <v>3.94</v>
      </c>
      <c r="K1008" s="35" t="str" cm="1">
        <f t="array" ref="K10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08" s="29">
        <v>426</v>
      </c>
      <c r="M1008" s="29">
        <v>213</v>
      </c>
      <c r="N1008" s="29">
        <v>88</v>
      </c>
      <c r="O1008" s="29">
        <v>54</v>
      </c>
      <c r="P1008" s="29">
        <v>29</v>
      </c>
      <c r="Q1008" s="30">
        <v>42</v>
      </c>
      <c r="R1008">
        <v>0</v>
      </c>
      <c r="S1008">
        <v>0</v>
      </c>
      <c r="T1008">
        <v>0</v>
      </c>
      <c r="U1008">
        <v>0</v>
      </c>
      <c r="V1008" t="s">
        <v>576</v>
      </c>
      <c r="W1008" t="s">
        <v>52</v>
      </c>
      <c r="X1008" t="s">
        <v>36</v>
      </c>
      <c r="Y1008">
        <v>1</v>
      </c>
      <c r="Z1008">
        <v>0</v>
      </c>
      <c r="AA1008">
        <v>32</v>
      </c>
      <c r="AB1008" t="str" cm="1">
        <f t="array" ref="AB10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08">
        <v>50</v>
      </c>
      <c r="AE1008" t="s">
        <v>37</v>
      </c>
      <c r="AF1008" t="s">
        <v>467</v>
      </c>
      <c r="AG1008">
        <v>43676</v>
      </c>
      <c r="AH1008">
        <v>4.2836111370000003</v>
      </c>
      <c r="AI1008" s="37" t="str" cm="1">
        <f t="array" ref="AI10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08">
        <v>0</v>
      </c>
      <c r="AK1008" t="s">
        <v>3091</v>
      </c>
      <c r="AL1008" s="17" t="s">
        <v>15059</v>
      </c>
    </row>
    <row r="1009" spans="1:38" x14ac:dyDescent="0.3">
      <c r="A1009">
        <v>1008</v>
      </c>
      <c r="B1009" t="s">
        <v>3092</v>
      </c>
      <c r="C1009">
        <v>8</v>
      </c>
      <c r="D1009">
        <v>17</v>
      </c>
      <c r="E1009">
        <v>9</v>
      </c>
      <c r="F1009">
        <v>5000</v>
      </c>
      <c r="G1009">
        <f>Table1[[#This Row],[price]]*Table1[[#This Row],[units_sold]]</f>
        <v>40000</v>
      </c>
      <c r="H1009" t="str" cm="1">
        <f t="array" ref="H10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09" t="s">
        <v>14089</v>
      </c>
      <c r="J1009" s="28">
        <v>3.94</v>
      </c>
      <c r="K1009" s="35" t="str" cm="1">
        <f t="array" ref="K10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09" s="29">
        <v>787</v>
      </c>
      <c r="M1009" s="29">
        <v>394</v>
      </c>
      <c r="N1009" s="29">
        <v>156</v>
      </c>
      <c r="O1009" s="29">
        <v>104</v>
      </c>
      <c r="P1009" s="29">
        <v>60</v>
      </c>
      <c r="Q1009" s="30">
        <v>73</v>
      </c>
      <c r="R1009">
        <v>0</v>
      </c>
      <c r="S1009">
        <v>0</v>
      </c>
      <c r="T1009">
        <v>0</v>
      </c>
      <c r="U1009">
        <v>0</v>
      </c>
      <c r="V1009" t="s">
        <v>70</v>
      </c>
      <c r="W1009" t="s">
        <v>35</v>
      </c>
      <c r="X1009" t="s">
        <v>36</v>
      </c>
      <c r="Y1009">
        <v>2</v>
      </c>
      <c r="Z1009">
        <v>0</v>
      </c>
      <c r="AA1009">
        <v>43</v>
      </c>
      <c r="AB1009" t="str" cm="1">
        <f t="array" ref="AB10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09">
        <v>50</v>
      </c>
      <c r="AE1009" t="s">
        <v>37</v>
      </c>
      <c r="AF1009" t="s">
        <v>3093</v>
      </c>
      <c r="AG1009">
        <v>2700</v>
      </c>
      <c r="AH1009">
        <v>4.0462962960000004</v>
      </c>
      <c r="AI1009" s="37" t="str" cm="1">
        <f t="array" ref="AI10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09">
        <v>0</v>
      </c>
      <c r="AK1009" t="s">
        <v>3094</v>
      </c>
      <c r="AL1009" s="18" t="s">
        <v>15060</v>
      </c>
    </row>
    <row r="1010" spans="1:38" x14ac:dyDescent="0.3">
      <c r="A1010">
        <v>1009</v>
      </c>
      <c r="B1010" t="s">
        <v>3095</v>
      </c>
      <c r="C1010">
        <v>2</v>
      </c>
      <c r="D1010">
        <v>2</v>
      </c>
      <c r="E1010">
        <v>0</v>
      </c>
      <c r="F1010">
        <v>5000</v>
      </c>
      <c r="G1010">
        <f>Table1[[#This Row],[price]]*Table1[[#This Row],[units_sold]]</f>
        <v>10000</v>
      </c>
      <c r="H1010" t="str" cm="1">
        <f t="array" ref="H10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10" t="s">
        <v>14089</v>
      </c>
      <c r="J1010" s="28">
        <v>3.87</v>
      </c>
      <c r="K1010" s="35" t="str" cm="1">
        <f t="array" ref="K10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10" s="29">
        <v>320</v>
      </c>
      <c r="M1010" s="29">
        <v>154</v>
      </c>
      <c r="N1010" s="29">
        <v>65</v>
      </c>
      <c r="O1010" s="29">
        <v>44</v>
      </c>
      <c r="P1010" s="29">
        <v>20</v>
      </c>
      <c r="Q1010" s="30">
        <v>37</v>
      </c>
      <c r="R1010">
        <v>0</v>
      </c>
      <c r="S1010">
        <v>0</v>
      </c>
      <c r="T1010">
        <v>0</v>
      </c>
      <c r="U1010">
        <v>0</v>
      </c>
      <c r="V1010" t="s">
        <v>70</v>
      </c>
      <c r="W1010" t="s">
        <v>43</v>
      </c>
      <c r="X1010" t="s">
        <v>36</v>
      </c>
      <c r="Y1010">
        <v>1</v>
      </c>
      <c r="Z1010">
        <v>0</v>
      </c>
      <c r="AA1010">
        <v>20</v>
      </c>
      <c r="AB1010" t="str" cm="1">
        <f t="array" ref="AB10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10">
        <v>50</v>
      </c>
      <c r="AE1010" t="s">
        <v>37</v>
      </c>
      <c r="AF1010" t="s">
        <v>3096</v>
      </c>
      <c r="AG1010">
        <v>1029</v>
      </c>
      <c r="AH1010">
        <v>3.9659863949999998</v>
      </c>
      <c r="AI1010" s="37" t="str" cm="1">
        <f t="array" ref="AI10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10">
        <v>0</v>
      </c>
      <c r="AK1010" s="1" t="s">
        <v>3097</v>
      </c>
      <c r="AL1010" s="17" t="s">
        <v>15061</v>
      </c>
    </row>
    <row r="1011" spans="1:38" x14ac:dyDescent="0.3">
      <c r="A1011">
        <v>1010</v>
      </c>
      <c r="B1011" t="s">
        <v>3098</v>
      </c>
      <c r="C1011">
        <v>8</v>
      </c>
      <c r="D1011">
        <v>47</v>
      </c>
      <c r="E1011">
        <v>39</v>
      </c>
      <c r="F1011">
        <v>10000</v>
      </c>
      <c r="G1011">
        <f>Table1[[#This Row],[price]]*Table1[[#This Row],[units_sold]]</f>
        <v>80000</v>
      </c>
      <c r="H1011" t="str" cm="1">
        <f t="array" ref="H10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11" t="s">
        <v>14088</v>
      </c>
      <c r="J1011" s="28">
        <v>4.1399999999999997</v>
      </c>
      <c r="K1011" s="35" t="str" cm="1">
        <f t="array" ref="K10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11" s="29">
        <v>2360</v>
      </c>
      <c r="M1011" s="29">
        <v>1316</v>
      </c>
      <c r="N1011" s="29">
        <v>487</v>
      </c>
      <c r="O1011" s="29">
        <v>286</v>
      </c>
      <c r="P1011" s="29">
        <v>116</v>
      </c>
      <c r="Q1011" s="30">
        <v>155</v>
      </c>
      <c r="R1011">
        <v>0</v>
      </c>
      <c r="S1011">
        <v>0</v>
      </c>
      <c r="T1011">
        <v>0</v>
      </c>
      <c r="U1011">
        <v>0</v>
      </c>
      <c r="V1011" t="s">
        <v>100</v>
      </c>
      <c r="W1011" t="s">
        <v>52</v>
      </c>
      <c r="X1011" t="s">
        <v>36</v>
      </c>
      <c r="Y1011">
        <v>2</v>
      </c>
      <c r="Z1011">
        <v>0</v>
      </c>
      <c r="AA1011">
        <v>45</v>
      </c>
      <c r="AB1011" t="str" cm="1">
        <f t="array" ref="AB10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11">
        <v>50</v>
      </c>
      <c r="AE1011" t="s">
        <v>37</v>
      </c>
      <c r="AF1011" t="s">
        <v>1395</v>
      </c>
      <c r="AG1011">
        <v>139788</v>
      </c>
      <c r="AH1011">
        <v>4.1665092850000001</v>
      </c>
      <c r="AI1011" s="37" t="str" cm="1">
        <f t="array" ref="AI10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11">
        <v>0</v>
      </c>
      <c r="AK1011" t="s">
        <v>3099</v>
      </c>
      <c r="AL1011" s="18" t="s">
        <v>15062</v>
      </c>
    </row>
    <row r="1012" spans="1:38" x14ac:dyDescent="0.3">
      <c r="A1012">
        <v>1011</v>
      </c>
      <c r="B1012" t="s">
        <v>3100</v>
      </c>
      <c r="C1012">
        <v>14</v>
      </c>
      <c r="D1012">
        <v>12</v>
      </c>
      <c r="E1012">
        <v>-2</v>
      </c>
      <c r="F1012">
        <v>10000</v>
      </c>
      <c r="G1012">
        <f>Table1[[#This Row],[price]]*Table1[[#This Row],[units_sold]]</f>
        <v>140000</v>
      </c>
      <c r="H1012" t="str" cm="1">
        <f t="array" ref="H10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12" t="s">
        <v>14089</v>
      </c>
      <c r="J1012" s="28">
        <v>3.65</v>
      </c>
      <c r="K1012" s="35" t="str" cm="1">
        <f t="array" ref="K10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12" s="29">
        <v>3574</v>
      </c>
      <c r="M1012" s="29">
        <v>1464</v>
      </c>
      <c r="N1012" s="29">
        <v>713</v>
      </c>
      <c r="O1012" s="29">
        <v>586</v>
      </c>
      <c r="P1012" s="29">
        <v>309</v>
      </c>
      <c r="Q1012" s="30">
        <v>502</v>
      </c>
      <c r="R1012">
        <v>0</v>
      </c>
      <c r="S1012">
        <v>0</v>
      </c>
      <c r="T1012">
        <v>0</v>
      </c>
      <c r="U1012">
        <v>0</v>
      </c>
      <c r="V1012" t="s">
        <v>70</v>
      </c>
      <c r="W1012" t="s">
        <v>4023</v>
      </c>
      <c r="X1012" t="s">
        <v>36</v>
      </c>
      <c r="Y1012">
        <v>4</v>
      </c>
      <c r="Z1012">
        <v>0</v>
      </c>
      <c r="AA1012">
        <v>32</v>
      </c>
      <c r="AB1012" t="str" cm="1">
        <f t="array" ref="AB10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12">
        <v>50</v>
      </c>
      <c r="AE1012" t="s">
        <v>37</v>
      </c>
      <c r="AF1012" t="s">
        <v>3101</v>
      </c>
      <c r="AG1012">
        <v>16064</v>
      </c>
      <c r="AH1012">
        <v>4.2237923310000003</v>
      </c>
      <c r="AI1012" s="37" t="str" cm="1">
        <f t="array" ref="AI10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12">
        <v>0</v>
      </c>
      <c r="AK1012" t="s">
        <v>3103</v>
      </c>
      <c r="AL1012" s="17" t="s">
        <v>15063</v>
      </c>
    </row>
    <row r="1013" spans="1:38" x14ac:dyDescent="0.3">
      <c r="A1013">
        <v>1012</v>
      </c>
      <c r="B1013" t="s">
        <v>384</v>
      </c>
      <c r="C1013">
        <v>8</v>
      </c>
      <c r="D1013">
        <v>7</v>
      </c>
      <c r="E1013">
        <v>-1</v>
      </c>
      <c r="F1013">
        <v>5000</v>
      </c>
      <c r="G1013">
        <f>Table1[[#This Row],[price]]*Table1[[#This Row],[units_sold]]</f>
        <v>40000</v>
      </c>
      <c r="H1013" t="str" cm="1">
        <f t="array" ref="H10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13" t="s">
        <v>14088</v>
      </c>
      <c r="J1013" s="28">
        <v>4.2300000000000004</v>
      </c>
      <c r="K1013" s="35" t="str" cm="1">
        <f t="array" ref="K10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13" s="29">
        <v>870</v>
      </c>
      <c r="M1013" s="29">
        <v>530</v>
      </c>
      <c r="N1013" s="29">
        <v>163</v>
      </c>
      <c r="O1013" s="29">
        <v>82</v>
      </c>
      <c r="P1013" s="29">
        <v>39</v>
      </c>
      <c r="Q1013" s="30">
        <v>56</v>
      </c>
      <c r="R1013">
        <v>0</v>
      </c>
      <c r="S1013">
        <v>0</v>
      </c>
      <c r="T1013">
        <v>0</v>
      </c>
      <c r="U1013">
        <v>0</v>
      </c>
      <c r="V1013" t="s">
        <v>4024</v>
      </c>
      <c r="W1013" t="s">
        <v>52</v>
      </c>
      <c r="X1013" t="s">
        <v>36</v>
      </c>
      <c r="Y1013">
        <v>2</v>
      </c>
      <c r="Z1013">
        <v>0</v>
      </c>
      <c r="AA1013">
        <v>21</v>
      </c>
      <c r="AB1013" t="str" cm="1">
        <f t="array" ref="AB10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13">
        <v>50</v>
      </c>
      <c r="AE1013" t="s">
        <v>37</v>
      </c>
      <c r="AF1013" t="s">
        <v>3104</v>
      </c>
      <c r="AG1013">
        <v>2380</v>
      </c>
      <c r="AH1013">
        <v>4.2512605040000002</v>
      </c>
      <c r="AI1013" s="37" t="str" cm="1">
        <f t="array" ref="AI10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13">
        <v>0</v>
      </c>
      <c r="AK1013" t="s">
        <v>3105</v>
      </c>
      <c r="AL1013" s="18" t="s">
        <v>14220</v>
      </c>
    </row>
    <row r="1014" spans="1:38" x14ac:dyDescent="0.3">
      <c r="A1014">
        <v>1013</v>
      </c>
      <c r="B1014" t="s">
        <v>3106</v>
      </c>
      <c r="C1014">
        <v>5.67</v>
      </c>
      <c r="D1014">
        <v>19</v>
      </c>
      <c r="E1014">
        <v>13.33</v>
      </c>
      <c r="F1014">
        <v>100000</v>
      </c>
      <c r="G1014">
        <f>Table1[[#This Row],[price]]*Table1[[#This Row],[units_sold]]</f>
        <v>567000</v>
      </c>
      <c r="H1014" t="str" cm="1">
        <f t="array" ref="H10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1014" t="s">
        <v>14088</v>
      </c>
      <c r="J1014" s="28">
        <v>3.53</v>
      </c>
      <c r="K1014" s="35" t="str" cm="1">
        <f t="array" ref="K10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14" s="29">
        <v>18393</v>
      </c>
      <c r="M1014" s="29">
        <v>6769</v>
      </c>
      <c r="N1014" s="29">
        <v>3404</v>
      </c>
      <c r="O1014" s="29">
        <v>3658</v>
      </c>
      <c r="P1014" s="29">
        <v>2003</v>
      </c>
      <c r="Q1014" s="30">
        <v>2559</v>
      </c>
      <c r="R1014">
        <v>0</v>
      </c>
      <c r="S1014">
        <v>0</v>
      </c>
      <c r="T1014">
        <v>0</v>
      </c>
      <c r="U1014">
        <v>0</v>
      </c>
      <c r="V1014" t="s">
        <v>576</v>
      </c>
      <c r="W1014" t="s">
        <v>35</v>
      </c>
      <c r="X1014" t="s">
        <v>36</v>
      </c>
      <c r="Y1014">
        <v>1</v>
      </c>
      <c r="Z1014">
        <v>0</v>
      </c>
      <c r="AA1014">
        <v>37</v>
      </c>
      <c r="AB1014" t="str" cm="1">
        <f t="array" ref="AB10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14">
        <v>50</v>
      </c>
      <c r="AD1014">
        <v>1</v>
      </c>
      <c r="AE1014" t="s">
        <v>37</v>
      </c>
      <c r="AF1014" t="s">
        <v>3107</v>
      </c>
      <c r="AG1014">
        <v>19248</v>
      </c>
      <c r="AH1014">
        <v>3.8891313379999999</v>
      </c>
      <c r="AI1014" s="37" t="str" cm="1">
        <f t="array" ref="AI10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14">
        <v>0</v>
      </c>
      <c r="AK1014" t="s">
        <v>3108</v>
      </c>
      <c r="AL1014" s="17" t="s">
        <v>15064</v>
      </c>
    </row>
    <row r="1015" spans="1:38" x14ac:dyDescent="0.3">
      <c r="A1015">
        <v>1014</v>
      </c>
      <c r="B1015" t="s">
        <v>3109</v>
      </c>
      <c r="C1015">
        <v>14</v>
      </c>
      <c r="D1015">
        <v>84</v>
      </c>
      <c r="E1015">
        <v>70</v>
      </c>
      <c r="F1015">
        <v>5000</v>
      </c>
      <c r="G1015">
        <f>Table1[[#This Row],[price]]*Table1[[#This Row],[units_sold]]</f>
        <v>70000</v>
      </c>
      <c r="H1015" t="str" cm="1">
        <f t="array" ref="H10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15" t="s">
        <v>14088</v>
      </c>
      <c r="J1015" s="28">
        <v>4.22</v>
      </c>
      <c r="K1015" s="35" t="str" cm="1">
        <f t="array" ref="K10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15" s="29">
        <v>686</v>
      </c>
      <c r="M1015" s="29">
        <v>388</v>
      </c>
      <c r="N1015" s="29">
        <v>165</v>
      </c>
      <c r="O1015" s="29">
        <v>69</v>
      </c>
      <c r="P1015" s="29">
        <v>23</v>
      </c>
      <c r="Q1015" s="30">
        <v>41</v>
      </c>
      <c r="R1015">
        <v>0</v>
      </c>
      <c r="S1015">
        <v>0</v>
      </c>
      <c r="T1015">
        <v>0</v>
      </c>
      <c r="U1015">
        <v>0</v>
      </c>
      <c r="V1015" t="s">
        <v>576</v>
      </c>
      <c r="W1015" t="s">
        <v>35</v>
      </c>
      <c r="X1015" t="s">
        <v>36</v>
      </c>
      <c r="Y1015">
        <v>3</v>
      </c>
      <c r="Z1015">
        <v>0</v>
      </c>
      <c r="AA1015">
        <v>40</v>
      </c>
      <c r="AB1015" t="str" cm="1">
        <f t="array" ref="AB10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15">
        <v>50</v>
      </c>
      <c r="AE1015" t="s">
        <v>37</v>
      </c>
      <c r="AF1015" t="s">
        <v>3110</v>
      </c>
      <c r="AG1015">
        <v>32386</v>
      </c>
      <c r="AH1015">
        <v>4.2607917000000004</v>
      </c>
      <c r="AI1015" s="37" t="str" cm="1">
        <f t="array" ref="AI10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15">
        <v>0</v>
      </c>
      <c r="AK1015" t="s">
        <v>3112</v>
      </c>
      <c r="AL1015" s="18" t="s">
        <v>15065</v>
      </c>
    </row>
    <row r="1016" spans="1:38" x14ac:dyDescent="0.3">
      <c r="A1016">
        <v>1015</v>
      </c>
      <c r="B1016" t="s">
        <v>3113</v>
      </c>
      <c r="C1016">
        <v>7</v>
      </c>
      <c r="D1016">
        <v>43</v>
      </c>
      <c r="E1016">
        <v>36</v>
      </c>
      <c r="F1016">
        <v>1000</v>
      </c>
      <c r="G1016">
        <f>Table1[[#This Row],[price]]*Table1[[#This Row],[units_sold]]</f>
        <v>7000</v>
      </c>
      <c r="H1016" t="str" cm="1">
        <f t="array" ref="H10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16" t="s">
        <v>14089</v>
      </c>
      <c r="J1016" s="28">
        <v>3.36</v>
      </c>
      <c r="K1016" s="35" t="str" cm="1">
        <f t="array" ref="K10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16" s="29">
        <v>130</v>
      </c>
      <c r="M1016" s="29">
        <v>54</v>
      </c>
      <c r="N1016" s="29">
        <v>14</v>
      </c>
      <c r="O1016" s="29">
        <v>20</v>
      </c>
      <c r="P1016" s="29">
        <v>9</v>
      </c>
      <c r="Q1016" s="30">
        <v>33</v>
      </c>
      <c r="R1016">
        <v>0</v>
      </c>
      <c r="S1016">
        <v>0</v>
      </c>
      <c r="T1016">
        <v>0</v>
      </c>
      <c r="U1016">
        <v>0</v>
      </c>
      <c r="V1016" t="s">
        <v>144</v>
      </c>
      <c r="W1016" t="s">
        <v>43</v>
      </c>
      <c r="X1016" t="s">
        <v>36</v>
      </c>
      <c r="Y1016">
        <v>2</v>
      </c>
      <c r="Z1016">
        <v>0</v>
      </c>
      <c r="AA1016">
        <v>42</v>
      </c>
      <c r="AB1016" t="str" cm="1">
        <f t="array" ref="AB10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16">
        <v>50</v>
      </c>
      <c r="AD1016">
        <v>1</v>
      </c>
      <c r="AE1016" t="s">
        <v>37</v>
      </c>
      <c r="AF1016" t="s">
        <v>3114</v>
      </c>
      <c r="AG1016">
        <v>6731</v>
      </c>
      <c r="AH1016">
        <v>3.9849947999999999</v>
      </c>
      <c r="AI1016" s="37" t="str" cm="1">
        <f t="array" ref="AI10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16">
        <v>0</v>
      </c>
      <c r="AK1016" s="1" t="s">
        <v>3116</v>
      </c>
      <c r="AL1016" s="17" t="s">
        <v>15066</v>
      </c>
    </row>
    <row r="1017" spans="1:38" x14ac:dyDescent="0.3">
      <c r="A1017">
        <v>1016</v>
      </c>
      <c r="B1017" t="s">
        <v>3117</v>
      </c>
      <c r="C1017">
        <v>11</v>
      </c>
      <c r="D1017">
        <v>26</v>
      </c>
      <c r="E1017">
        <v>15</v>
      </c>
      <c r="F1017">
        <v>100</v>
      </c>
      <c r="G1017">
        <f>Table1[[#This Row],[price]]*Table1[[#This Row],[units_sold]]</f>
        <v>1100</v>
      </c>
      <c r="H1017" t="str" cm="1">
        <f t="array" ref="H10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17" t="s">
        <v>14089</v>
      </c>
      <c r="J1017" s="28">
        <v>5</v>
      </c>
      <c r="K1017" s="35" t="str" cm="1">
        <f t="array" ref="K10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17" s="29">
        <v>1</v>
      </c>
      <c r="M1017" s="29">
        <v>1</v>
      </c>
      <c r="N1017" s="29">
        <v>0</v>
      </c>
      <c r="O1017" s="29">
        <v>0</v>
      </c>
      <c r="P1017" s="29">
        <v>0</v>
      </c>
      <c r="Q1017" s="30">
        <v>0</v>
      </c>
      <c r="R1017">
        <v>0</v>
      </c>
      <c r="S1017">
        <v>0</v>
      </c>
      <c r="T1017">
        <v>0</v>
      </c>
      <c r="U1017">
        <v>0</v>
      </c>
      <c r="V1017" t="s">
        <v>70</v>
      </c>
      <c r="W1017" t="s">
        <v>52</v>
      </c>
      <c r="X1017" t="s">
        <v>36</v>
      </c>
      <c r="Y1017">
        <v>3</v>
      </c>
      <c r="Z1017">
        <v>0</v>
      </c>
      <c r="AA1017">
        <v>80</v>
      </c>
      <c r="AB1017" t="str" cm="1">
        <f t="array" ref="AB10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1017">
        <v>50</v>
      </c>
      <c r="AD1017">
        <v>1</v>
      </c>
      <c r="AE1017" t="s">
        <v>37</v>
      </c>
      <c r="AF1017" t="s">
        <v>3118</v>
      </c>
      <c r="AG1017">
        <v>8685</v>
      </c>
      <c r="AH1017">
        <v>4.1407023599999997</v>
      </c>
      <c r="AI1017" s="37" t="str" cm="1">
        <f t="array" ref="AI10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17">
        <v>0</v>
      </c>
      <c r="AK1017" t="s">
        <v>3119</v>
      </c>
      <c r="AL1017" s="18" t="s">
        <v>15067</v>
      </c>
    </row>
    <row r="1018" spans="1:38" x14ac:dyDescent="0.3">
      <c r="A1018">
        <v>1017</v>
      </c>
      <c r="B1018" t="s">
        <v>520</v>
      </c>
      <c r="C1018">
        <v>16</v>
      </c>
      <c r="D1018">
        <v>14</v>
      </c>
      <c r="E1018">
        <v>-2</v>
      </c>
      <c r="F1018">
        <v>10</v>
      </c>
      <c r="G1018">
        <f>Table1[[#This Row],[price]]*Table1[[#This Row],[units_sold]]</f>
        <v>160</v>
      </c>
      <c r="H1018" t="str" cm="1">
        <f t="array" ref="H10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18" t="s">
        <v>14088</v>
      </c>
      <c r="J1018" s="28">
        <v>3</v>
      </c>
      <c r="K1018" s="35" t="str" cm="1">
        <f t="array" ref="K10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18" s="29">
        <v>3</v>
      </c>
      <c r="M1018" s="29">
        <v>0</v>
      </c>
      <c r="N1018" s="29">
        <v>2</v>
      </c>
      <c r="O1018" s="29">
        <v>0</v>
      </c>
      <c r="P1018" s="29">
        <v>0</v>
      </c>
      <c r="Q1018" s="30">
        <v>1</v>
      </c>
      <c r="R1018">
        <v>0</v>
      </c>
      <c r="S1018">
        <v>0</v>
      </c>
      <c r="T1018">
        <v>0</v>
      </c>
      <c r="U1018">
        <v>0</v>
      </c>
      <c r="V1018" t="s">
        <v>42</v>
      </c>
      <c r="W1018" t="s">
        <v>52</v>
      </c>
      <c r="X1018" t="s">
        <v>36</v>
      </c>
      <c r="Y1018">
        <v>4</v>
      </c>
      <c r="Z1018">
        <v>0</v>
      </c>
      <c r="AA1018">
        <v>34</v>
      </c>
      <c r="AB1018" t="str" cm="1">
        <f t="array" ref="AB10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18">
        <v>50</v>
      </c>
      <c r="AE1018" t="s">
        <v>37</v>
      </c>
      <c r="AF1018" t="s">
        <v>522</v>
      </c>
      <c r="AG1018">
        <v>31</v>
      </c>
      <c r="AH1018">
        <v>3.548387097</v>
      </c>
      <c r="AI1018" s="37" t="str" cm="1">
        <f t="array" ref="AI10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18">
        <v>0</v>
      </c>
      <c r="AK1018" t="s">
        <v>523</v>
      </c>
      <c r="AL1018" s="17" t="s">
        <v>14260</v>
      </c>
    </row>
    <row r="1019" spans="1:38" x14ac:dyDescent="0.3">
      <c r="A1019">
        <v>1018</v>
      </c>
      <c r="B1019" t="s">
        <v>2184</v>
      </c>
      <c r="C1019">
        <v>6</v>
      </c>
      <c r="D1019">
        <v>7</v>
      </c>
      <c r="E1019">
        <v>1</v>
      </c>
      <c r="F1019">
        <v>100</v>
      </c>
      <c r="G1019">
        <f>Table1[[#This Row],[price]]*Table1[[#This Row],[units_sold]]</f>
        <v>600</v>
      </c>
      <c r="H1019" t="str" cm="1">
        <f t="array" ref="H10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19" t="s">
        <v>14088</v>
      </c>
      <c r="J1019" s="28">
        <v>3.31</v>
      </c>
      <c r="K1019" s="35" t="str" cm="1">
        <f t="array" ref="K10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19" s="29">
        <v>36</v>
      </c>
      <c r="M1019" s="29">
        <v>11</v>
      </c>
      <c r="N1019" s="29">
        <v>6</v>
      </c>
      <c r="O1019" s="29">
        <v>9</v>
      </c>
      <c r="P1019" s="29">
        <v>3</v>
      </c>
      <c r="Q1019" s="30">
        <v>7</v>
      </c>
      <c r="R1019">
        <v>0</v>
      </c>
      <c r="S1019">
        <v>0</v>
      </c>
      <c r="T1019">
        <v>0</v>
      </c>
      <c r="U1019">
        <v>0</v>
      </c>
      <c r="V1019" t="s">
        <v>42</v>
      </c>
      <c r="W1019" t="s">
        <v>79</v>
      </c>
      <c r="X1019" t="s">
        <v>36</v>
      </c>
      <c r="Y1019">
        <v>2</v>
      </c>
      <c r="Z1019">
        <v>0</v>
      </c>
      <c r="AA1019">
        <v>40</v>
      </c>
      <c r="AB1019" t="str" cm="1">
        <f t="array" ref="AB10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19">
        <v>50</v>
      </c>
      <c r="AE1019" t="s">
        <v>37</v>
      </c>
      <c r="AF1019" t="s">
        <v>2132</v>
      </c>
      <c r="AG1019">
        <v>4856</v>
      </c>
      <c r="AH1019">
        <v>4.1676276769999996</v>
      </c>
      <c r="AI1019" s="37" t="str" cm="1">
        <f t="array" ref="AI10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19">
        <v>0</v>
      </c>
      <c r="AK1019" s="1" t="s">
        <v>3120</v>
      </c>
      <c r="AL1019" s="18" t="s">
        <v>14772</v>
      </c>
    </row>
    <row r="1020" spans="1:38" x14ac:dyDescent="0.3">
      <c r="A1020">
        <v>1019</v>
      </c>
      <c r="B1020" t="s">
        <v>3121</v>
      </c>
      <c r="C1020">
        <v>12</v>
      </c>
      <c r="D1020">
        <v>17</v>
      </c>
      <c r="E1020">
        <v>5</v>
      </c>
      <c r="F1020">
        <v>1000</v>
      </c>
      <c r="G1020">
        <f>Table1[[#This Row],[price]]*Table1[[#This Row],[units_sold]]</f>
        <v>12000</v>
      </c>
      <c r="H1020" t="str" cm="1">
        <f t="array" ref="H10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20" t="s">
        <v>14088</v>
      </c>
      <c r="J1020" s="28">
        <v>3.36</v>
      </c>
      <c r="K1020" s="35" t="str" cm="1">
        <f t="array" ref="K10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20" s="29">
        <v>230</v>
      </c>
      <c r="M1020" s="29">
        <v>75</v>
      </c>
      <c r="N1020" s="29">
        <v>41</v>
      </c>
      <c r="O1020" s="29">
        <v>48</v>
      </c>
      <c r="P1020" s="29">
        <v>23</v>
      </c>
      <c r="Q1020" s="30">
        <v>43</v>
      </c>
      <c r="R1020">
        <v>0</v>
      </c>
      <c r="S1020">
        <v>0</v>
      </c>
      <c r="T1020">
        <v>0</v>
      </c>
      <c r="U1020">
        <v>0</v>
      </c>
      <c r="V1020" t="s">
        <v>144</v>
      </c>
      <c r="W1020" t="s">
        <v>35</v>
      </c>
      <c r="X1020" t="s">
        <v>36</v>
      </c>
      <c r="Y1020">
        <v>3</v>
      </c>
      <c r="Z1020">
        <v>0</v>
      </c>
      <c r="AA1020">
        <v>34</v>
      </c>
      <c r="AB1020" t="str" cm="1">
        <f t="array" ref="AB10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20">
        <v>50</v>
      </c>
      <c r="AE1020" t="s">
        <v>37</v>
      </c>
      <c r="AF1020" t="s">
        <v>3122</v>
      </c>
      <c r="AG1020">
        <v>1837</v>
      </c>
      <c r="AH1020">
        <v>4.1605879149999998</v>
      </c>
      <c r="AI1020" s="37" t="str" cm="1">
        <f t="array" ref="AI10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20">
        <v>0</v>
      </c>
      <c r="AK1020" t="s">
        <v>3123</v>
      </c>
      <c r="AL1020" s="17" t="s">
        <v>15068</v>
      </c>
    </row>
    <row r="1021" spans="1:38" x14ac:dyDescent="0.3">
      <c r="A1021">
        <v>1020</v>
      </c>
      <c r="B1021" t="s">
        <v>3124</v>
      </c>
      <c r="C1021">
        <v>16</v>
      </c>
      <c r="D1021">
        <v>14</v>
      </c>
      <c r="E1021">
        <v>-2</v>
      </c>
      <c r="F1021">
        <v>100</v>
      </c>
      <c r="G1021">
        <f>Table1[[#This Row],[price]]*Table1[[#This Row],[units_sold]]</f>
        <v>1600</v>
      </c>
      <c r="H1021" t="str" cm="1">
        <f t="array" ref="H10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21" t="s">
        <v>14089</v>
      </c>
      <c r="J1021" s="28">
        <v>3.28</v>
      </c>
      <c r="K1021" s="35" t="str" cm="1">
        <f t="array" ref="K10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21" s="29">
        <v>18</v>
      </c>
      <c r="M1021" s="29">
        <v>7</v>
      </c>
      <c r="N1021" s="29">
        <v>2</v>
      </c>
      <c r="O1021" s="29">
        <v>3</v>
      </c>
      <c r="P1021" s="29">
        <v>1</v>
      </c>
      <c r="Q1021" s="30">
        <v>5</v>
      </c>
      <c r="R1021">
        <v>0</v>
      </c>
      <c r="S1021">
        <v>0</v>
      </c>
      <c r="T1021">
        <v>0</v>
      </c>
      <c r="U1021">
        <v>0</v>
      </c>
      <c r="V1021" t="s">
        <v>70</v>
      </c>
      <c r="W1021" t="s">
        <v>101</v>
      </c>
      <c r="X1021" t="s">
        <v>36</v>
      </c>
      <c r="Y1021">
        <v>5</v>
      </c>
      <c r="Z1021">
        <v>0</v>
      </c>
      <c r="AA1021">
        <v>81</v>
      </c>
      <c r="AB1021" t="str" cm="1">
        <f t="array" ref="AB10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1021">
        <v>50</v>
      </c>
      <c r="AE1021" t="s">
        <v>37</v>
      </c>
      <c r="AF1021" t="s">
        <v>3125</v>
      </c>
      <c r="AG1021">
        <v>901</v>
      </c>
      <c r="AH1021">
        <v>3.9822419529999999</v>
      </c>
      <c r="AI1021" s="37" t="str" cm="1">
        <f t="array" ref="AI10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21">
        <v>1</v>
      </c>
      <c r="AK1021" t="s">
        <v>3126</v>
      </c>
      <c r="AL1021" s="18" t="s">
        <v>15069</v>
      </c>
    </row>
    <row r="1022" spans="1:38" x14ac:dyDescent="0.3">
      <c r="A1022">
        <v>1021</v>
      </c>
      <c r="B1022" t="s">
        <v>3127</v>
      </c>
      <c r="C1022">
        <v>12</v>
      </c>
      <c r="D1022">
        <v>17</v>
      </c>
      <c r="E1022">
        <v>5</v>
      </c>
      <c r="F1022">
        <v>1000</v>
      </c>
      <c r="G1022">
        <f>Table1[[#This Row],[price]]*Table1[[#This Row],[units_sold]]</f>
        <v>12000</v>
      </c>
      <c r="H1022" t="str" cm="1">
        <f t="array" ref="H10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22" t="s">
        <v>14088</v>
      </c>
      <c r="J1022" s="28">
        <v>4.21</v>
      </c>
      <c r="K1022" s="35" t="str" cm="1">
        <f t="array" ref="K10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22" s="29">
        <v>103</v>
      </c>
      <c r="M1022" s="29">
        <v>60</v>
      </c>
      <c r="N1022" s="29">
        <v>20</v>
      </c>
      <c r="O1022" s="29">
        <v>13</v>
      </c>
      <c r="P1022" s="29">
        <v>5</v>
      </c>
      <c r="Q1022" s="30">
        <v>5</v>
      </c>
      <c r="R1022">
        <v>0</v>
      </c>
      <c r="S1022">
        <v>0</v>
      </c>
      <c r="T1022">
        <v>0</v>
      </c>
      <c r="U1022">
        <v>0</v>
      </c>
      <c r="V1022" t="s">
        <v>34</v>
      </c>
      <c r="W1022" t="s">
        <v>35</v>
      </c>
      <c r="X1022" t="s">
        <v>36</v>
      </c>
      <c r="Y1022">
        <v>3</v>
      </c>
      <c r="Z1022">
        <v>0</v>
      </c>
      <c r="AA1022">
        <v>43</v>
      </c>
      <c r="AB1022" t="str" cm="1">
        <f t="array" ref="AB10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22">
        <v>50</v>
      </c>
      <c r="AD1022">
        <v>1</v>
      </c>
      <c r="AE1022" t="s">
        <v>37</v>
      </c>
      <c r="AF1022" t="s">
        <v>3128</v>
      </c>
      <c r="AG1022">
        <v>20478</v>
      </c>
      <c r="AH1022">
        <v>3.9103428070000001</v>
      </c>
      <c r="AI1022" s="37" t="str" cm="1">
        <f t="array" ref="AI10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22">
        <v>1</v>
      </c>
      <c r="AK1022" t="s">
        <v>3129</v>
      </c>
      <c r="AL1022" s="17" t="s">
        <v>15070</v>
      </c>
    </row>
    <row r="1023" spans="1:38" x14ac:dyDescent="0.3">
      <c r="A1023">
        <v>1022</v>
      </c>
      <c r="B1023" t="s">
        <v>3130</v>
      </c>
      <c r="C1023">
        <v>13</v>
      </c>
      <c r="D1023">
        <v>68</v>
      </c>
      <c r="E1023">
        <v>55</v>
      </c>
      <c r="F1023">
        <v>100</v>
      </c>
      <c r="G1023">
        <f>Table1[[#This Row],[price]]*Table1[[#This Row],[units_sold]]</f>
        <v>1300</v>
      </c>
      <c r="H1023" t="str" cm="1">
        <f t="array" ref="H10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23" t="s">
        <v>14089</v>
      </c>
      <c r="J1023" s="28">
        <v>3.48</v>
      </c>
      <c r="K1023" s="35" t="str" cm="1">
        <f t="array" ref="K10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23" s="29">
        <v>121</v>
      </c>
      <c r="M1023" s="29">
        <v>50</v>
      </c>
      <c r="N1023" s="29">
        <v>18</v>
      </c>
      <c r="O1023" s="29">
        <v>19</v>
      </c>
      <c r="P1023" s="29">
        <v>8</v>
      </c>
      <c r="Q1023" s="30">
        <v>26</v>
      </c>
      <c r="R1023">
        <v>0</v>
      </c>
      <c r="S1023">
        <v>0</v>
      </c>
      <c r="T1023">
        <v>0</v>
      </c>
      <c r="U1023">
        <v>0</v>
      </c>
      <c r="V1023" t="s">
        <v>70</v>
      </c>
      <c r="W1023" t="s">
        <v>52</v>
      </c>
      <c r="X1023" t="s">
        <v>36</v>
      </c>
      <c r="Y1023">
        <v>3</v>
      </c>
      <c r="Z1023">
        <v>0</v>
      </c>
      <c r="AA1023">
        <v>40</v>
      </c>
      <c r="AB1023" t="str" cm="1">
        <f t="array" ref="AB10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23">
        <v>50</v>
      </c>
      <c r="AE1023" t="s">
        <v>37</v>
      </c>
      <c r="AF1023" t="s">
        <v>3131</v>
      </c>
      <c r="AG1023">
        <v>18079</v>
      </c>
      <c r="AH1023">
        <v>4.1949222859999997</v>
      </c>
      <c r="AI1023" s="37" t="str" cm="1">
        <f t="array" ref="AI10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23">
        <v>0</v>
      </c>
      <c r="AK1023" t="s">
        <v>3132</v>
      </c>
      <c r="AL1023" s="18" t="s">
        <v>15071</v>
      </c>
    </row>
    <row r="1024" spans="1:38" x14ac:dyDescent="0.3">
      <c r="A1024">
        <v>1023</v>
      </c>
      <c r="B1024" t="s">
        <v>3133</v>
      </c>
      <c r="C1024">
        <v>11</v>
      </c>
      <c r="D1024">
        <v>10</v>
      </c>
      <c r="E1024">
        <v>-1</v>
      </c>
      <c r="F1024">
        <v>10000</v>
      </c>
      <c r="G1024">
        <f>Table1[[#This Row],[price]]*Table1[[#This Row],[units_sold]]</f>
        <v>110000</v>
      </c>
      <c r="H1024" t="str" cm="1">
        <f t="array" ref="H10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24" t="s">
        <v>14088</v>
      </c>
      <c r="J1024" s="28">
        <v>3.75</v>
      </c>
      <c r="K1024" s="35" t="str" cm="1">
        <f t="array" ref="K10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24" s="29">
        <v>1717</v>
      </c>
      <c r="M1024" s="29">
        <v>745</v>
      </c>
      <c r="N1024" s="29">
        <v>349</v>
      </c>
      <c r="O1024" s="29">
        <v>274</v>
      </c>
      <c r="P1024" s="29">
        <v>145</v>
      </c>
      <c r="Q1024" s="30">
        <v>204</v>
      </c>
      <c r="R1024">
        <v>0</v>
      </c>
      <c r="S1024">
        <v>0</v>
      </c>
      <c r="T1024">
        <v>0</v>
      </c>
      <c r="U1024">
        <v>0</v>
      </c>
      <c r="V1024" t="s">
        <v>34</v>
      </c>
      <c r="W1024" t="s">
        <v>4024</v>
      </c>
      <c r="X1024" t="s">
        <v>36</v>
      </c>
      <c r="Y1024">
        <v>3</v>
      </c>
      <c r="Z1024">
        <v>0</v>
      </c>
      <c r="AA1024">
        <v>23</v>
      </c>
      <c r="AB1024" t="str" cm="1">
        <f t="array" ref="AB10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24">
        <v>50</v>
      </c>
      <c r="AD1024">
        <v>1</v>
      </c>
      <c r="AE1024" t="s">
        <v>37</v>
      </c>
      <c r="AF1024" t="s">
        <v>3134</v>
      </c>
      <c r="AG1024">
        <v>190918</v>
      </c>
      <c r="AH1024">
        <v>4.2358866109999997</v>
      </c>
      <c r="AI1024" s="37" t="str" cm="1">
        <f t="array" ref="AI10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24">
        <v>0</v>
      </c>
      <c r="AK1024" t="s">
        <v>3135</v>
      </c>
      <c r="AL1024" s="17" t="s">
        <v>15072</v>
      </c>
    </row>
    <row r="1025" spans="1:38" x14ac:dyDescent="0.3">
      <c r="A1025">
        <v>1024</v>
      </c>
      <c r="B1025" t="s">
        <v>3136</v>
      </c>
      <c r="C1025">
        <v>11</v>
      </c>
      <c r="D1025">
        <v>38</v>
      </c>
      <c r="E1025">
        <v>27</v>
      </c>
      <c r="F1025">
        <v>5000</v>
      </c>
      <c r="G1025">
        <f>Table1[[#This Row],[price]]*Table1[[#This Row],[units_sold]]</f>
        <v>55000</v>
      </c>
      <c r="H1025" t="str" cm="1">
        <f t="array" ref="H10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25" t="s">
        <v>14088</v>
      </c>
      <c r="J1025" s="28">
        <v>3.91</v>
      </c>
      <c r="K1025" s="35" t="str" cm="1">
        <f t="array" ref="K10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25" s="29">
        <v>1433</v>
      </c>
      <c r="M1025" s="29">
        <v>699</v>
      </c>
      <c r="N1025" s="29">
        <v>283</v>
      </c>
      <c r="O1025" s="29">
        <v>211</v>
      </c>
      <c r="P1025" s="29">
        <v>102</v>
      </c>
      <c r="Q1025" s="30">
        <v>138</v>
      </c>
      <c r="R1025">
        <v>0</v>
      </c>
      <c r="S1025">
        <v>0</v>
      </c>
      <c r="T1025">
        <v>0</v>
      </c>
      <c r="U1025">
        <v>0</v>
      </c>
      <c r="V1025" t="s">
        <v>34</v>
      </c>
      <c r="W1025" t="s">
        <v>52</v>
      </c>
      <c r="X1025" t="s">
        <v>36</v>
      </c>
      <c r="Y1025">
        <v>2</v>
      </c>
      <c r="Z1025">
        <v>0</v>
      </c>
      <c r="AA1025">
        <v>63</v>
      </c>
      <c r="AB1025" t="str" cm="1">
        <f t="array" ref="AB10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025">
        <v>50</v>
      </c>
      <c r="AD1025">
        <v>1</v>
      </c>
      <c r="AE1025" t="s">
        <v>37</v>
      </c>
      <c r="AF1025" t="s">
        <v>2307</v>
      </c>
      <c r="AG1025">
        <v>30225</v>
      </c>
      <c r="AH1025">
        <v>4.2678908189999998</v>
      </c>
      <c r="AI1025" s="37" t="str" cm="1">
        <f t="array" ref="AI10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25">
        <v>0</v>
      </c>
      <c r="AK1025" t="s">
        <v>3138</v>
      </c>
      <c r="AL1025" s="18" t="s">
        <v>15073</v>
      </c>
    </row>
    <row r="1026" spans="1:38" x14ac:dyDescent="0.3">
      <c r="A1026">
        <v>1025</v>
      </c>
      <c r="B1026" t="s">
        <v>582</v>
      </c>
      <c r="C1026">
        <v>3.71</v>
      </c>
      <c r="D1026">
        <v>6</v>
      </c>
      <c r="E1026">
        <v>2.29</v>
      </c>
      <c r="F1026">
        <v>1000</v>
      </c>
      <c r="G1026">
        <f>Table1[[#This Row],[price]]*Table1[[#This Row],[units_sold]]</f>
        <v>3710</v>
      </c>
      <c r="H1026" t="str" cm="1">
        <f t="array" ref="H10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26" t="s">
        <v>14089</v>
      </c>
      <c r="J1026" s="28">
        <v>3.45</v>
      </c>
      <c r="K1026" s="35" t="str" cm="1">
        <f t="array" ref="K10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26" s="29">
        <v>181</v>
      </c>
      <c r="M1026" s="29">
        <v>69</v>
      </c>
      <c r="N1026" s="29">
        <v>29</v>
      </c>
      <c r="O1026" s="29">
        <v>33</v>
      </c>
      <c r="P1026" s="29">
        <v>14</v>
      </c>
      <c r="Q1026" s="30">
        <v>36</v>
      </c>
      <c r="R1026">
        <v>0</v>
      </c>
      <c r="S1026">
        <v>0</v>
      </c>
      <c r="T1026">
        <v>0</v>
      </c>
      <c r="U1026">
        <v>0</v>
      </c>
      <c r="V1026" t="s">
        <v>51</v>
      </c>
      <c r="W1026" t="s">
        <v>43</v>
      </c>
      <c r="X1026" t="s">
        <v>36</v>
      </c>
      <c r="Y1026">
        <v>1</v>
      </c>
      <c r="Z1026">
        <v>0</v>
      </c>
      <c r="AA1026">
        <v>42</v>
      </c>
      <c r="AB1026" t="str" cm="1">
        <f t="array" ref="AB10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26">
        <v>50</v>
      </c>
      <c r="AE1026" t="s">
        <v>37</v>
      </c>
      <c r="AF1026" t="s">
        <v>3139</v>
      </c>
      <c r="AG1026">
        <v>9651</v>
      </c>
      <c r="AH1026">
        <v>4.079162781</v>
      </c>
      <c r="AI1026" s="37" t="str" cm="1">
        <f t="array" ref="AI10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26">
        <v>0</v>
      </c>
      <c r="AK1026" t="s">
        <v>3140</v>
      </c>
      <c r="AL1026" s="17" t="s">
        <v>14278</v>
      </c>
    </row>
    <row r="1027" spans="1:38" x14ac:dyDescent="0.3">
      <c r="A1027">
        <v>1026</v>
      </c>
      <c r="B1027" t="s">
        <v>3141</v>
      </c>
      <c r="C1027">
        <v>6</v>
      </c>
      <c r="D1027">
        <v>9</v>
      </c>
      <c r="E1027">
        <v>3</v>
      </c>
      <c r="F1027">
        <v>1000</v>
      </c>
      <c r="G1027">
        <f>Table1[[#This Row],[price]]*Table1[[#This Row],[units_sold]]</f>
        <v>6000</v>
      </c>
      <c r="H1027" t="str" cm="1">
        <f t="array" ref="H10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27" t="s">
        <v>14088</v>
      </c>
      <c r="J1027" s="28">
        <v>3.8</v>
      </c>
      <c r="K1027" s="35" t="str" cm="1">
        <f t="array" ref="K10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27" s="29">
        <v>245</v>
      </c>
      <c r="M1027" s="29">
        <v>118</v>
      </c>
      <c r="N1027" s="29">
        <v>44</v>
      </c>
      <c r="O1027" s="29">
        <v>33</v>
      </c>
      <c r="P1027" s="29">
        <v>15</v>
      </c>
      <c r="Q1027" s="30">
        <v>35</v>
      </c>
      <c r="R1027">
        <v>0</v>
      </c>
      <c r="S1027">
        <v>0</v>
      </c>
      <c r="T1027">
        <v>0</v>
      </c>
      <c r="U1027">
        <v>0</v>
      </c>
      <c r="V1027" t="s">
        <v>576</v>
      </c>
      <c r="W1027" t="s">
        <v>79</v>
      </c>
      <c r="X1027" t="s">
        <v>36</v>
      </c>
      <c r="Y1027">
        <v>2</v>
      </c>
      <c r="Z1027">
        <v>0</v>
      </c>
      <c r="AA1027">
        <v>40</v>
      </c>
      <c r="AB1027" t="str" cm="1">
        <f t="array" ref="AB10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27">
        <v>50</v>
      </c>
      <c r="AE1027" t="s">
        <v>37</v>
      </c>
      <c r="AF1027" t="s">
        <v>2498</v>
      </c>
      <c r="AG1027">
        <v>7363</v>
      </c>
      <c r="AH1027">
        <v>4.1063425230000004</v>
      </c>
      <c r="AI1027" s="37" t="str" cm="1">
        <f t="array" ref="AI10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27">
        <v>0</v>
      </c>
      <c r="AK1027" t="s">
        <v>3143</v>
      </c>
      <c r="AL1027" s="18" t="s">
        <v>15074</v>
      </c>
    </row>
    <row r="1028" spans="1:38" x14ac:dyDescent="0.3">
      <c r="A1028">
        <v>1027</v>
      </c>
      <c r="B1028" t="s">
        <v>3144</v>
      </c>
      <c r="C1028">
        <v>6</v>
      </c>
      <c r="D1028">
        <v>6</v>
      </c>
      <c r="E1028">
        <v>0</v>
      </c>
      <c r="F1028">
        <v>5000</v>
      </c>
      <c r="G1028">
        <f>Table1[[#This Row],[price]]*Table1[[#This Row],[units_sold]]</f>
        <v>30000</v>
      </c>
      <c r="H1028" t="str" cm="1">
        <f t="array" ref="H10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28" t="s">
        <v>14089</v>
      </c>
      <c r="J1028" s="28">
        <v>3.89</v>
      </c>
      <c r="K1028" s="35" t="str" cm="1">
        <f t="array" ref="K10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28" s="29">
        <v>1229</v>
      </c>
      <c r="M1028" s="29">
        <v>583</v>
      </c>
      <c r="N1028" s="29">
        <v>258</v>
      </c>
      <c r="O1028" s="29">
        <v>179</v>
      </c>
      <c r="P1028" s="29">
        <v>92</v>
      </c>
      <c r="Q1028" s="30">
        <v>117</v>
      </c>
      <c r="R1028">
        <v>0</v>
      </c>
      <c r="S1028">
        <v>0</v>
      </c>
      <c r="T1028">
        <v>0</v>
      </c>
      <c r="U1028">
        <v>0</v>
      </c>
      <c r="V1028" t="s">
        <v>576</v>
      </c>
      <c r="W1028" t="s">
        <v>52</v>
      </c>
      <c r="X1028" t="s">
        <v>36</v>
      </c>
      <c r="Y1028">
        <v>2</v>
      </c>
      <c r="Z1028">
        <v>0</v>
      </c>
      <c r="AA1028">
        <v>41</v>
      </c>
      <c r="AB1028" t="str" cm="1">
        <f t="array" ref="AB10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28">
        <v>50</v>
      </c>
      <c r="AE1028" t="s">
        <v>37</v>
      </c>
      <c r="AF1028" t="s">
        <v>1417</v>
      </c>
      <c r="AG1028">
        <v>14676</v>
      </c>
      <c r="AH1028">
        <v>4.0742027800000002</v>
      </c>
      <c r="AI1028" s="37" t="str" cm="1">
        <f t="array" ref="AI10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28">
        <v>0</v>
      </c>
      <c r="AK1028" t="s">
        <v>3145</v>
      </c>
      <c r="AL1028" s="17" t="s">
        <v>15075</v>
      </c>
    </row>
    <row r="1029" spans="1:38" x14ac:dyDescent="0.3">
      <c r="A1029">
        <v>1028</v>
      </c>
      <c r="B1029" t="s">
        <v>3146</v>
      </c>
      <c r="C1029">
        <v>12</v>
      </c>
      <c r="D1029">
        <v>16</v>
      </c>
      <c r="E1029">
        <v>4</v>
      </c>
      <c r="F1029">
        <v>5000</v>
      </c>
      <c r="G1029">
        <f>Table1[[#This Row],[price]]*Table1[[#This Row],[units_sold]]</f>
        <v>60000</v>
      </c>
      <c r="H1029" t="str" cm="1">
        <f t="array" ref="H10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29" t="s">
        <v>14088</v>
      </c>
      <c r="J1029" s="28">
        <v>3.28</v>
      </c>
      <c r="K1029" s="35" t="str" cm="1">
        <f t="array" ref="K10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29" s="29">
        <v>701</v>
      </c>
      <c r="M1029" s="29">
        <v>245</v>
      </c>
      <c r="N1029" s="29">
        <v>109</v>
      </c>
      <c r="O1029" s="29">
        <v>103</v>
      </c>
      <c r="P1029" s="29">
        <v>87</v>
      </c>
      <c r="Q1029" s="30">
        <v>157</v>
      </c>
      <c r="R1029">
        <v>0</v>
      </c>
      <c r="S1029">
        <v>0</v>
      </c>
      <c r="T1029">
        <v>0</v>
      </c>
      <c r="U1029">
        <v>0</v>
      </c>
      <c r="V1029" t="s">
        <v>4024</v>
      </c>
      <c r="W1029" t="s">
        <v>52</v>
      </c>
      <c r="X1029" t="s">
        <v>36</v>
      </c>
      <c r="Y1029">
        <v>3</v>
      </c>
      <c r="Z1029">
        <v>0</v>
      </c>
      <c r="AA1029">
        <v>20</v>
      </c>
      <c r="AB1029" t="str" cm="1">
        <f t="array" ref="AB10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29">
        <v>50</v>
      </c>
      <c r="AE1029" t="s">
        <v>37</v>
      </c>
      <c r="AF1029" t="s">
        <v>3148</v>
      </c>
      <c r="AG1029">
        <v>3990</v>
      </c>
      <c r="AH1029">
        <v>3.8972431080000001</v>
      </c>
      <c r="AI1029" s="37" t="str" cm="1">
        <f t="array" ref="AI10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29">
        <v>0</v>
      </c>
      <c r="AK1029" t="s">
        <v>3150</v>
      </c>
      <c r="AL1029" s="18" t="s">
        <v>15076</v>
      </c>
    </row>
    <row r="1030" spans="1:38" x14ac:dyDescent="0.3">
      <c r="A1030">
        <v>1029</v>
      </c>
      <c r="B1030" t="s">
        <v>3151</v>
      </c>
      <c r="C1030">
        <v>2</v>
      </c>
      <c r="D1030">
        <v>2</v>
      </c>
      <c r="E1030">
        <v>0</v>
      </c>
      <c r="F1030">
        <v>50000</v>
      </c>
      <c r="G1030">
        <f>Table1[[#This Row],[price]]*Table1[[#This Row],[units_sold]]</f>
        <v>100000</v>
      </c>
      <c r="H1030" t="str" cm="1">
        <f t="array" ref="H10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30" t="s">
        <v>14088</v>
      </c>
      <c r="J1030" s="28">
        <v>4.01</v>
      </c>
      <c r="K1030" s="35" t="str" cm="1">
        <f t="array" ref="K10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30" s="29">
        <v>7575</v>
      </c>
      <c r="M1030" s="29">
        <v>4182</v>
      </c>
      <c r="N1030" s="29">
        <v>1317</v>
      </c>
      <c r="O1030" s="29">
        <v>857</v>
      </c>
      <c r="P1030" s="29">
        <v>429</v>
      </c>
      <c r="Q1030" s="30">
        <v>790</v>
      </c>
      <c r="R1030">
        <v>0</v>
      </c>
      <c r="S1030">
        <v>0</v>
      </c>
      <c r="T1030">
        <v>0</v>
      </c>
      <c r="U1030">
        <v>0</v>
      </c>
      <c r="V1030" t="s">
        <v>4024</v>
      </c>
      <c r="W1030" t="s">
        <v>4024</v>
      </c>
      <c r="X1030" t="s">
        <v>36</v>
      </c>
      <c r="Y1030">
        <v>1</v>
      </c>
      <c r="Z1030">
        <v>0</v>
      </c>
      <c r="AA1030">
        <v>51</v>
      </c>
      <c r="AB1030" t="str" cm="1">
        <f t="array" ref="AB10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30">
        <v>50</v>
      </c>
      <c r="AE1030" t="s">
        <v>37</v>
      </c>
      <c r="AF1030" t="s">
        <v>3153</v>
      </c>
      <c r="AG1030">
        <v>229199</v>
      </c>
      <c r="AH1030">
        <v>4.1650792540000001</v>
      </c>
      <c r="AI1030" s="37" t="str" cm="1">
        <f t="array" ref="AI10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30">
        <v>0</v>
      </c>
      <c r="AK1030" t="s">
        <v>3154</v>
      </c>
      <c r="AL1030" s="17" t="s">
        <v>15077</v>
      </c>
    </row>
    <row r="1031" spans="1:38" x14ac:dyDescent="0.3">
      <c r="A1031">
        <v>1030</v>
      </c>
      <c r="B1031" t="s">
        <v>3155</v>
      </c>
      <c r="C1031">
        <v>5</v>
      </c>
      <c r="D1031">
        <v>5</v>
      </c>
      <c r="E1031">
        <v>0</v>
      </c>
      <c r="F1031">
        <v>100</v>
      </c>
      <c r="G1031">
        <f>Table1[[#This Row],[price]]*Table1[[#This Row],[units_sold]]</f>
        <v>500</v>
      </c>
      <c r="H1031" t="str" cm="1">
        <f t="array" ref="H10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31" t="s">
        <v>14089</v>
      </c>
      <c r="J1031" s="28">
        <v>5</v>
      </c>
      <c r="K1031" s="35" t="str" cm="1">
        <f t="array" ref="K10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31" s="29">
        <v>0</v>
      </c>
      <c r="M1031" s="29"/>
      <c r="N1031" s="29"/>
      <c r="O1031" s="29"/>
      <c r="P1031" s="29"/>
      <c r="Q1031" s="30"/>
      <c r="R1031">
        <v>0</v>
      </c>
      <c r="S1031">
        <v>0</v>
      </c>
      <c r="T1031">
        <v>0</v>
      </c>
      <c r="U1031">
        <v>0</v>
      </c>
      <c r="V1031" t="s">
        <v>42</v>
      </c>
      <c r="W1031" t="s">
        <v>79</v>
      </c>
      <c r="X1031" t="s">
        <v>36</v>
      </c>
      <c r="Y1031">
        <v>1</v>
      </c>
      <c r="Z1031">
        <v>0</v>
      </c>
      <c r="AA1031">
        <v>35</v>
      </c>
      <c r="AB1031" t="str" cm="1">
        <f t="array" ref="AB10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31">
        <v>50</v>
      </c>
      <c r="AE1031" t="s">
        <v>37</v>
      </c>
      <c r="AF1031" t="s">
        <v>3156</v>
      </c>
      <c r="AG1031">
        <v>1172</v>
      </c>
      <c r="AH1031">
        <v>4.1228668940000004</v>
      </c>
      <c r="AI1031" s="37" t="str" cm="1">
        <f t="array" ref="AI10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31">
        <v>0</v>
      </c>
      <c r="AK1031" t="s">
        <v>3157</v>
      </c>
      <c r="AL1031" s="18" t="s">
        <v>15078</v>
      </c>
    </row>
    <row r="1032" spans="1:38" x14ac:dyDescent="0.3">
      <c r="A1032">
        <v>1031</v>
      </c>
      <c r="B1032" t="s">
        <v>3158</v>
      </c>
      <c r="C1032">
        <v>5</v>
      </c>
      <c r="D1032">
        <v>5</v>
      </c>
      <c r="E1032">
        <v>0</v>
      </c>
      <c r="F1032">
        <v>5000</v>
      </c>
      <c r="G1032">
        <f>Table1[[#This Row],[price]]*Table1[[#This Row],[units_sold]]</f>
        <v>25000</v>
      </c>
      <c r="H1032" t="str" cm="1">
        <f t="array" ref="H10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32" t="s">
        <v>14088</v>
      </c>
      <c r="J1032" s="28">
        <v>3.3</v>
      </c>
      <c r="K1032" s="35" t="str" cm="1">
        <f t="array" ref="K10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32" s="29">
        <v>1013</v>
      </c>
      <c r="M1032" s="29">
        <v>326</v>
      </c>
      <c r="N1032" s="29">
        <v>170</v>
      </c>
      <c r="O1032" s="29">
        <v>193</v>
      </c>
      <c r="P1032" s="29">
        <v>125</v>
      </c>
      <c r="Q1032" s="30">
        <v>199</v>
      </c>
      <c r="R1032">
        <v>0</v>
      </c>
      <c r="S1032">
        <v>0</v>
      </c>
      <c r="T1032">
        <v>0</v>
      </c>
      <c r="U1032">
        <v>0</v>
      </c>
      <c r="V1032" t="s">
        <v>4024</v>
      </c>
      <c r="W1032" t="s">
        <v>52</v>
      </c>
      <c r="X1032" t="s">
        <v>36</v>
      </c>
      <c r="Y1032">
        <v>2</v>
      </c>
      <c r="Z1032">
        <v>0</v>
      </c>
      <c r="AA1032">
        <v>32</v>
      </c>
      <c r="AB1032" t="str" cm="1">
        <f t="array" ref="AB10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32">
        <v>50</v>
      </c>
      <c r="AD1032">
        <v>1</v>
      </c>
      <c r="AE1032" t="s">
        <v>37</v>
      </c>
      <c r="AF1032" t="s">
        <v>3160</v>
      </c>
      <c r="AG1032">
        <v>13510</v>
      </c>
      <c r="AH1032">
        <v>4.297335307</v>
      </c>
      <c r="AI1032" s="37" t="str" cm="1">
        <f t="array" ref="AI10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32">
        <v>1</v>
      </c>
      <c r="AK1032" t="s">
        <v>3161</v>
      </c>
      <c r="AL1032" s="17" t="s">
        <v>15079</v>
      </c>
    </row>
    <row r="1033" spans="1:38" x14ac:dyDescent="0.3">
      <c r="A1033">
        <v>1032</v>
      </c>
      <c r="B1033" t="s">
        <v>3162</v>
      </c>
      <c r="C1033">
        <v>4.66</v>
      </c>
      <c r="D1033">
        <v>11</v>
      </c>
      <c r="E1033">
        <v>6.34</v>
      </c>
      <c r="F1033">
        <v>50000</v>
      </c>
      <c r="G1033">
        <f>Table1[[#This Row],[price]]*Table1[[#This Row],[units_sold]]</f>
        <v>233000</v>
      </c>
      <c r="H1033" t="str" cm="1">
        <f t="array" ref="H10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033" t="s">
        <v>14089</v>
      </c>
      <c r="J1033" s="28">
        <v>4.01</v>
      </c>
      <c r="K1033" s="35" t="str" cm="1">
        <f t="array" ref="K10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33" s="29">
        <v>10122</v>
      </c>
      <c r="M1033" s="29">
        <v>5274</v>
      </c>
      <c r="N1033" s="29">
        <v>1869</v>
      </c>
      <c r="O1033" s="29">
        <v>1519</v>
      </c>
      <c r="P1033" s="29">
        <v>684</v>
      </c>
      <c r="Q1033" s="30">
        <v>776</v>
      </c>
      <c r="R1033">
        <v>0</v>
      </c>
      <c r="S1033">
        <v>0</v>
      </c>
      <c r="T1033">
        <v>0</v>
      </c>
      <c r="U1033">
        <v>0</v>
      </c>
      <c r="V1033" t="s">
        <v>281</v>
      </c>
      <c r="W1033" t="s">
        <v>35</v>
      </c>
      <c r="X1033" t="s">
        <v>36</v>
      </c>
      <c r="Y1033">
        <v>1</v>
      </c>
      <c r="Z1033">
        <v>0</v>
      </c>
      <c r="AA1033">
        <v>44</v>
      </c>
      <c r="AB1033" t="str" cm="1">
        <f t="array" ref="AB10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33">
        <v>50</v>
      </c>
      <c r="AE1033" t="s">
        <v>37</v>
      </c>
      <c r="AF1033" t="s">
        <v>3163</v>
      </c>
      <c r="AG1033">
        <v>203805</v>
      </c>
      <c r="AH1033">
        <v>4.2164765339999999</v>
      </c>
      <c r="AI1033" s="37" t="str" cm="1">
        <f t="array" ref="AI10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33">
        <v>0</v>
      </c>
      <c r="AK1033" t="s">
        <v>3164</v>
      </c>
      <c r="AL1033" s="18" t="s">
        <v>15080</v>
      </c>
    </row>
    <row r="1034" spans="1:38" x14ac:dyDescent="0.3">
      <c r="A1034">
        <v>1033</v>
      </c>
      <c r="B1034" t="s">
        <v>3165</v>
      </c>
      <c r="C1034">
        <v>8</v>
      </c>
      <c r="D1034">
        <v>22</v>
      </c>
      <c r="E1034">
        <v>14</v>
      </c>
      <c r="F1034">
        <v>100</v>
      </c>
      <c r="G1034">
        <f>Table1[[#This Row],[price]]*Table1[[#This Row],[units_sold]]</f>
        <v>800</v>
      </c>
      <c r="H1034" t="str" cm="1">
        <f t="array" ref="H10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34" t="s">
        <v>14089</v>
      </c>
      <c r="J1034" s="28">
        <v>4</v>
      </c>
      <c r="K1034" s="35" t="str" cm="1">
        <f t="array" ref="K10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34" s="29">
        <v>17</v>
      </c>
      <c r="M1034" s="29">
        <v>9</v>
      </c>
      <c r="N1034" s="29">
        <v>4</v>
      </c>
      <c r="O1034" s="29">
        <v>0</v>
      </c>
      <c r="P1034" s="29">
        <v>3</v>
      </c>
      <c r="Q1034" s="30">
        <v>1</v>
      </c>
      <c r="R1034">
        <v>0</v>
      </c>
      <c r="S1034">
        <v>0</v>
      </c>
      <c r="T1034">
        <v>0</v>
      </c>
      <c r="U1034">
        <v>0</v>
      </c>
      <c r="V1034" t="s">
        <v>64</v>
      </c>
      <c r="W1034" t="s">
        <v>52</v>
      </c>
      <c r="X1034" t="s">
        <v>36</v>
      </c>
      <c r="Y1034">
        <v>2</v>
      </c>
      <c r="Z1034">
        <v>0</v>
      </c>
      <c r="AA1034">
        <v>43</v>
      </c>
      <c r="AB1034" t="str" cm="1">
        <f t="array" ref="AB10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34">
        <v>50</v>
      </c>
      <c r="AE1034" t="s">
        <v>37</v>
      </c>
      <c r="AF1034" t="s">
        <v>1094</v>
      </c>
      <c r="AG1034">
        <v>65189</v>
      </c>
      <c r="AH1034">
        <v>4.049640277</v>
      </c>
      <c r="AI1034" s="37" t="str" cm="1">
        <f t="array" ref="AI10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34">
        <v>0</v>
      </c>
      <c r="AK1034" t="s">
        <v>3166</v>
      </c>
      <c r="AL1034" s="17" t="s">
        <v>15081</v>
      </c>
    </row>
    <row r="1035" spans="1:38" x14ac:dyDescent="0.3">
      <c r="A1035">
        <v>1034</v>
      </c>
      <c r="B1035" t="s">
        <v>3167</v>
      </c>
      <c r="C1035">
        <v>8</v>
      </c>
      <c r="D1035">
        <v>9</v>
      </c>
      <c r="E1035">
        <v>1</v>
      </c>
      <c r="F1035">
        <v>1000</v>
      </c>
      <c r="G1035">
        <f>Table1[[#This Row],[price]]*Table1[[#This Row],[units_sold]]</f>
        <v>8000</v>
      </c>
      <c r="H1035" t="str" cm="1">
        <f t="array" ref="H10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35" t="s">
        <v>14089</v>
      </c>
      <c r="J1035" s="28">
        <v>3.95</v>
      </c>
      <c r="K1035" s="35" t="str" cm="1">
        <f t="array" ref="K10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35" s="29">
        <v>63</v>
      </c>
      <c r="M1035" s="29">
        <v>32</v>
      </c>
      <c r="N1035" s="29">
        <v>12</v>
      </c>
      <c r="O1035" s="29">
        <v>10</v>
      </c>
      <c r="P1035" s="29">
        <v>2</v>
      </c>
      <c r="Q1035" s="30">
        <v>7</v>
      </c>
      <c r="R1035">
        <v>0</v>
      </c>
      <c r="S1035">
        <v>0</v>
      </c>
      <c r="T1035">
        <v>0</v>
      </c>
      <c r="U1035">
        <v>0</v>
      </c>
      <c r="V1035" t="s">
        <v>70</v>
      </c>
      <c r="W1035" t="s">
        <v>52</v>
      </c>
      <c r="X1035" t="s">
        <v>36</v>
      </c>
      <c r="Y1035">
        <v>3</v>
      </c>
      <c r="Z1035">
        <v>0</v>
      </c>
      <c r="AA1035">
        <v>41</v>
      </c>
      <c r="AB1035" t="str" cm="1">
        <f t="array" ref="AB10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35">
        <v>50</v>
      </c>
      <c r="AE1035" t="s">
        <v>37</v>
      </c>
      <c r="AF1035" t="s">
        <v>3168</v>
      </c>
      <c r="AG1035">
        <v>36913</v>
      </c>
      <c r="AH1035">
        <v>3.9494216130000002</v>
      </c>
      <c r="AI1035" s="37" t="str" cm="1">
        <f t="array" ref="AI10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35">
        <v>1</v>
      </c>
      <c r="AK1035" t="s">
        <v>3169</v>
      </c>
      <c r="AL1035" s="18" t="s">
        <v>15082</v>
      </c>
    </row>
    <row r="1036" spans="1:38" x14ac:dyDescent="0.3">
      <c r="A1036">
        <v>1035</v>
      </c>
      <c r="B1036" t="s">
        <v>3170</v>
      </c>
      <c r="C1036">
        <v>16</v>
      </c>
      <c r="D1036">
        <v>14</v>
      </c>
      <c r="E1036">
        <v>-2</v>
      </c>
      <c r="F1036">
        <v>10</v>
      </c>
      <c r="G1036">
        <f>Table1[[#This Row],[price]]*Table1[[#This Row],[units_sold]]</f>
        <v>160</v>
      </c>
      <c r="H1036" t="str" cm="1">
        <f t="array" ref="H10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36" t="s">
        <v>14089</v>
      </c>
      <c r="J1036" s="28">
        <v>5</v>
      </c>
      <c r="K1036" s="35" t="str" cm="1">
        <f t="array" ref="K10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36" s="29">
        <v>0</v>
      </c>
      <c r="M1036" s="29"/>
      <c r="N1036" s="29"/>
      <c r="O1036" s="29"/>
      <c r="P1036" s="29"/>
      <c r="Q1036" s="30"/>
      <c r="R1036">
        <v>0</v>
      </c>
      <c r="S1036">
        <v>0</v>
      </c>
      <c r="T1036">
        <v>0</v>
      </c>
      <c r="U1036">
        <v>0</v>
      </c>
      <c r="V1036" t="s">
        <v>4024</v>
      </c>
      <c r="W1036" t="s">
        <v>52</v>
      </c>
      <c r="X1036" t="s">
        <v>36</v>
      </c>
      <c r="Y1036">
        <v>4</v>
      </c>
      <c r="Z1036">
        <v>0</v>
      </c>
      <c r="AA1036">
        <v>40</v>
      </c>
      <c r="AB1036" t="str" cm="1">
        <f t="array" ref="AB10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36">
        <v>50</v>
      </c>
      <c r="AE1036" t="s">
        <v>37</v>
      </c>
      <c r="AF1036" t="s">
        <v>3171</v>
      </c>
      <c r="AG1036">
        <v>1442</v>
      </c>
      <c r="AH1036">
        <v>4.466019417</v>
      </c>
      <c r="AI1036" s="37" t="str" cm="1">
        <f t="array" ref="AI10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36">
        <v>0</v>
      </c>
      <c r="AK1036" t="s">
        <v>3173</v>
      </c>
      <c r="AL1036" s="17" t="s">
        <v>15083</v>
      </c>
    </row>
    <row r="1037" spans="1:38" x14ac:dyDescent="0.3">
      <c r="A1037">
        <v>1036</v>
      </c>
      <c r="B1037" t="s">
        <v>3174</v>
      </c>
      <c r="C1037">
        <v>5</v>
      </c>
      <c r="D1037">
        <v>5</v>
      </c>
      <c r="E1037">
        <v>0</v>
      </c>
      <c r="F1037">
        <v>1000</v>
      </c>
      <c r="G1037">
        <f>Table1[[#This Row],[price]]*Table1[[#This Row],[units_sold]]</f>
        <v>5000</v>
      </c>
      <c r="H1037" t="str" cm="1">
        <f t="array" ref="H10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37" t="s">
        <v>14089</v>
      </c>
      <c r="J1037" s="28">
        <v>4.0999999999999996</v>
      </c>
      <c r="K1037" s="35" t="str" cm="1">
        <f t="array" ref="K10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37" s="29">
        <v>166</v>
      </c>
      <c r="M1037" s="29">
        <v>95</v>
      </c>
      <c r="N1037" s="29">
        <v>28</v>
      </c>
      <c r="O1037" s="29">
        <v>21</v>
      </c>
      <c r="P1037" s="29">
        <v>9</v>
      </c>
      <c r="Q1037" s="30">
        <v>13</v>
      </c>
      <c r="R1037">
        <v>1</v>
      </c>
      <c r="S1037">
        <v>0</v>
      </c>
      <c r="T1037">
        <v>1</v>
      </c>
      <c r="U1037">
        <v>0</v>
      </c>
      <c r="V1037" t="s">
        <v>34</v>
      </c>
      <c r="W1037" t="s">
        <v>52</v>
      </c>
      <c r="X1037" t="s">
        <v>36</v>
      </c>
      <c r="Y1037">
        <v>2</v>
      </c>
      <c r="Z1037">
        <v>0</v>
      </c>
      <c r="AA1037">
        <v>42</v>
      </c>
      <c r="AB1037" t="str" cm="1">
        <f t="array" ref="AB10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37">
        <v>50</v>
      </c>
      <c r="AE1037" t="s">
        <v>37</v>
      </c>
      <c r="AF1037" t="s">
        <v>3175</v>
      </c>
      <c r="AG1037">
        <v>13909</v>
      </c>
      <c r="AH1037">
        <v>4.3568193260000001</v>
      </c>
      <c r="AI1037" s="37" t="str" cm="1">
        <f t="array" ref="AI10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37">
        <v>0</v>
      </c>
      <c r="AK1037" t="s">
        <v>3177</v>
      </c>
      <c r="AL1037" s="18" t="s">
        <v>15084</v>
      </c>
    </row>
    <row r="1038" spans="1:38" x14ac:dyDescent="0.3">
      <c r="A1038">
        <v>1037</v>
      </c>
      <c r="B1038" t="s">
        <v>3178</v>
      </c>
      <c r="C1038">
        <v>6</v>
      </c>
      <c r="D1038">
        <v>6</v>
      </c>
      <c r="E1038">
        <v>0</v>
      </c>
      <c r="F1038">
        <v>10000</v>
      </c>
      <c r="G1038">
        <f>Table1[[#This Row],[price]]*Table1[[#This Row],[units_sold]]</f>
        <v>60000</v>
      </c>
      <c r="H1038" t="str" cm="1">
        <f t="array" ref="H10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38" t="s">
        <v>14089</v>
      </c>
      <c r="J1038" s="28">
        <v>4</v>
      </c>
      <c r="K1038" s="35" t="str" cm="1">
        <f t="array" ref="K10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38" s="29">
        <v>1244</v>
      </c>
      <c r="M1038" s="29">
        <v>648</v>
      </c>
      <c r="N1038" s="29">
        <v>233</v>
      </c>
      <c r="O1038" s="29">
        <v>180</v>
      </c>
      <c r="P1038" s="29">
        <v>76</v>
      </c>
      <c r="Q1038" s="30">
        <v>107</v>
      </c>
      <c r="R1038">
        <v>0</v>
      </c>
      <c r="S1038">
        <v>0</v>
      </c>
      <c r="T1038">
        <v>0</v>
      </c>
      <c r="U1038">
        <v>0</v>
      </c>
      <c r="V1038" t="s">
        <v>70</v>
      </c>
      <c r="W1038" t="s">
        <v>52</v>
      </c>
      <c r="X1038" t="s">
        <v>36</v>
      </c>
      <c r="Y1038">
        <v>2</v>
      </c>
      <c r="Z1038">
        <v>0</v>
      </c>
      <c r="AA1038">
        <v>35</v>
      </c>
      <c r="AB1038" t="str" cm="1">
        <f t="array" ref="AB10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38">
        <v>50</v>
      </c>
      <c r="AD1038">
        <v>1</v>
      </c>
      <c r="AE1038" t="s">
        <v>37</v>
      </c>
      <c r="AF1038" t="s">
        <v>320</v>
      </c>
      <c r="AG1038">
        <v>12974</v>
      </c>
      <c r="AH1038">
        <v>3.9657006319999999</v>
      </c>
      <c r="AI1038" s="37" t="str" cm="1">
        <f t="array" ref="AI10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38">
        <v>0</v>
      </c>
      <c r="AK1038" t="s">
        <v>3179</v>
      </c>
      <c r="AL1038" s="17" t="s">
        <v>15085</v>
      </c>
    </row>
    <row r="1039" spans="1:38" x14ac:dyDescent="0.3">
      <c r="A1039">
        <v>1038</v>
      </c>
      <c r="B1039" t="s">
        <v>3180</v>
      </c>
      <c r="C1039">
        <v>18</v>
      </c>
      <c r="D1039">
        <v>59</v>
      </c>
      <c r="E1039">
        <v>41</v>
      </c>
      <c r="F1039">
        <v>10</v>
      </c>
      <c r="G1039">
        <f>Table1[[#This Row],[price]]*Table1[[#This Row],[units_sold]]</f>
        <v>180</v>
      </c>
      <c r="H1039" t="str" cm="1">
        <f t="array" ref="H10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39" t="s">
        <v>14088</v>
      </c>
      <c r="J1039" s="28">
        <v>2.67</v>
      </c>
      <c r="K1039" s="35" t="str" cm="1">
        <f t="array" ref="K10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039" s="29">
        <v>6</v>
      </c>
      <c r="M1039" s="29">
        <v>1</v>
      </c>
      <c r="N1039" s="29">
        <v>0</v>
      </c>
      <c r="O1039" s="29">
        <v>3</v>
      </c>
      <c r="P1039" s="29">
        <v>0</v>
      </c>
      <c r="Q1039" s="30">
        <v>2</v>
      </c>
      <c r="R1039">
        <v>0</v>
      </c>
      <c r="S1039">
        <v>0</v>
      </c>
      <c r="T1039">
        <v>0</v>
      </c>
      <c r="U1039">
        <v>0</v>
      </c>
      <c r="V1039" t="s">
        <v>144</v>
      </c>
      <c r="W1039" t="s">
        <v>52</v>
      </c>
      <c r="X1039" t="s">
        <v>36</v>
      </c>
      <c r="Y1039">
        <v>5</v>
      </c>
      <c r="Z1039">
        <v>0</v>
      </c>
      <c r="AA1039">
        <v>34</v>
      </c>
      <c r="AB1039" t="str" cm="1">
        <f t="array" ref="AB10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39">
        <v>50</v>
      </c>
      <c r="AE1039" t="s">
        <v>37</v>
      </c>
      <c r="AF1039" t="s">
        <v>3181</v>
      </c>
      <c r="AG1039">
        <v>2038</v>
      </c>
      <c r="AH1039">
        <v>4.5014720309999996</v>
      </c>
      <c r="AI1039" s="37" t="str" cm="1">
        <f t="array" ref="AI10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4.5 star</v>
      </c>
      <c r="AJ1039">
        <v>0</v>
      </c>
      <c r="AK1039" t="s">
        <v>3182</v>
      </c>
      <c r="AL1039" s="18" t="s">
        <v>15086</v>
      </c>
    </row>
    <row r="1040" spans="1:38" x14ac:dyDescent="0.3">
      <c r="A1040">
        <v>1039</v>
      </c>
      <c r="B1040" t="s">
        <v>3183</v>
      </c>
      <c r="C1040">
        <v>8</v>
      </c>
      <c r="D1040">
        <v>7</v>
      </c>
      <c r="E1040">
        <v>-1</v>
      </c>
      <c r="F1040">
        <v>20000</v>
      </c>
      <c r="G1040">
        <f>Table1[[#This Row],[price]]*Table1[[#This Row],[units_sold]]</f>
        <v>160000</v>
      </c>
      <c r="H1040" t="str" cm="1">
        <f t="array" ref="H10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040" t="s">
        <v>14089</v>
      </c>
      <c r="J1040" s="28">
        <v>3.8</v>
      </c>
      <c r="K1040" s="35" t="str" cm="1">
        <f t="array" ref="K10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40" s="29">
        <v>9330</v>
      </c>
      <c r="M1040" s="29">
        <v>4150</v>
      </c>
      <c r="N1040" s="29">
        <v>1941</v>
      </c>
      <c r="O1040" s="29">
        <v>1495</v>
      </c>
      <c r="P1040" s="29">
        <v>731</v>
      </c>
      <c r="Q1040" s="30">
        <v>1013</v>
      </c>
      <c r="R1040">
        <v>0</v>
      </c>
      <c r="S1040">
        <v>0</v>
      </c>
      <c r="T1040">
        <v>0</v>
      </c>
      <c r="U1040">
        <v>0</v>
      </c>
      <c r="V1040" t="s">
        <v>70</v>
      </c>
      <c r="W1040" t="s">
        <v>43</v>
      </c>
      <c r="X1040" t="s">
        <v>36</v>
      </c>
      <c r="Y1040">
        <v>2</v>
      </c>
      <c r="Z1040">
        <v>0</v>
      </c>
      <c r="AA1040">
        <v>38</v>
      </c>
      <c r="AB1040" t="str" cm="1">
        <f t="array" ref="AB10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40">
        <v>50</v>
      </c>
      <c r="AD1040">
        <v>1</v>
      </c>
      <c r="AE1040" t="s">
        <v>37</v>
      </c>
      <c r="AF1040" t="s">
        <v>614</v>
      </c>
      <c r="AG1040">
        <v>70773</v>
      </c>
      <c r="AH1040">
        <v>4.0383196979999996</v>
      </c>
      <c r="AI1040" s="37" t="str" cm="1">
        <f t="array" ref="AI10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40">
        <v>0</v>
      </c>
      <c r="AK1040" t="s">
        <v>3184</v>
      </c>
      <c r="AL1040" s="17" t="s">
        <v>15087</v>
      </c>
    </row>
    <row r="1041" spans="1:38" x14ac:dyDescent="0.3">
      <c r="A1041">
        <v>1040</v>
      </c>
      <c r="B1041" t="s">
        <v>1963</v>
      </c>
      <c r="C1041">
        <v>11</v>
      </c>
      <c r="D1041">
        <v>10</v>
      </c>
      <c r="E1041">
        <v>-1</v>
      </c>
      <c r="F1041">
        <v>100</v>
      </c>
      <c r="G1041">
        <f>Table1[[#This Row],[price]]*Table1[[#This Row],[units_sold]]</f>
        <v>1100</v>
      </c>
      <c r="H1041" t="str" cm="1">
        <f t="array" ref="H10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41" t="s">
        <v>14089</v>
      </c>
      <c r="J1041" s="28">
        <v>3.8</v>
      </c>
      <c r="K1041" s="35" t="str" cm="1">
        <f t="array" ref="K10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41" s="29">
        <v>10</v>
      </c>
      <c r="M1041" s="29">
        <v>5</v>
      </c>
      <c r="N1041" s="29">
        <v>1</v>
      </c>
      <c r="O1041" s="29">
        <v>2</v>
      </c>
      <c r="P1041" s="29">
        <v>1</v>
      </c>
      <c r="Q1041" s="30">
        <v>1</v>
      </c>
      <c r="R1041">
        <v>0</v>
      </c>
      <c r="S1041">
        <v>0</v>
      </c>
      <c r="T1041">
        <v>0</v>
      </c>
      <c r="U1041">
        <v>0</v>
      </c>
      <c r="V1041" t="s">
        <v>51</v>
      </c>
      <c r="W1041" t="s">
        <v>43</v>
      </c>
      <c r="X1041" t="s">
        <v>36</v>
      </c>
      <c r="Y1041">
        <v>2</v>
      </c>
      <c r="Z1041">
        <v>0</v>
      </c>
      <c r="AA1041">
        <v>26</v>
      </c>
      <c r="AB1041" t="str" cm="1">
        <f t="array" ref="AB10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41">
        <v>50</v>
      </c>
      <c r="AD1041">
        <v>1</v>
      </c>
      <c r="AE1041" t="s">
        <v>37</v>
      </c>
      <c r="AF1041" t="s">
        <v>3185</v>
      </c>
      <c r="AG1041">
        <v>247</v>
      </c>
      <c r="AH1041">
        <v>3.9433198379999999</v>
      </c>
      <c r="AI1041" s="37" t="str" cm="1">
        <f t="array" ref="AI10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41">
        <v>0</v>
      </c>
      <c r="AK1041" t="s">
        <v>3186</v>
      </c>
      <c r="AL1041" s="18" t="s">
        <v>15088</v>
      </c>
    </row>
    <row r="1042" spans="1:38" x14ac:dyDescent="0.3">
      <c r="A1042">
        <v>1041</v>
      </c>
      <c r="B1042" t="s">
        <v>3187</v>
      </c>
      <c r="C1042">
        <v>5</v>
      </c>
      <c r="D1042">
        <v>25</v>
      </c>
      <c r="E1042">
        <v>20</v>
      </c>
      <c r="F1042">
        <v>10000</v>
      </c>
      <c r="G1042">
        <f>Table1[[#This Row],[price]]*Table1[[#This Row],[units_sold]]</f>
        <v>50000</v>
      </c>
      <c r="H1042" t="str" cm="1">
        <f t="array" ref="H10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42" t="s">
        <v>14089</v>
      </c>
      <c r="J1042" s="28">
        <v>4.1900000000000004</v>
      </c>
      <c r="K1042" s="35" t="str" cm="1">
        <f t="array" ref="K10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42" s="29">
        <v>494</v>
      </c>
      <c r="M1042" s="29">
        <v>300</v>
      </c>
      <c r="N1042" s="29">
        <v>80</v>
      </c>
      <c r="O1042" s="29">
        <v>52</v>
      </c>
      <c r="P1042" s="29">
        <v>34</v>
      </c>
      <c r="Q1042" s="30">
        <v>28</v>
      </c>
      <c r="R1042">
        <v>0</v>
      </c>
      <c r="S1042">
        <v>0</v>
      </c>
      <c r="T1042">
        <v>0</v>
      </c>
      <c r="U1042">
        <v>0</v>
      </c>
      <c r="V1042" t="s">
        <v>34</v>
      </c>
      <c r="W1042" t="s">
        <v>43</v>
      </c>
      <c r="X1042" t="s">
        <v>36</v>
      </c>
      <c r="Y1042">
        <v>2</v>
      </c>
      <c r="Z1042">
        <v>0</v>
      </c>
      <c r="AA1042">
        <v>43</v>
      </c>
      <c r="AB1042" t="str" cm="1">
        <f t="array" ref="AB10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42">
        <v>50</v>
      </c>
      <c r="AE1042" t="s">
        <v>37</v>
      </c>
      <c r="AF1042" t="s">
        <v>1771</v>
      </c>
      <c r="AG1042">
        <v>4524</v>
      </c>
      <c r="AH1042">
        <v>3.865384615</v>
      </c>
      <c r="AI1042" s="37" t="str" cm="1">
        <f t="array" ref="AI10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42">
        <v>0</v>
      </c>
      <c r="AK1042" s="1" t="s">
        <v>3188</v>
      </c>
      <c r="AL1042" s="17" t="s">
        <v>15089</v>
      </c>
    </row>
    <row r="1043" spans="1:38" x14ac:dyDescent="0.3">
      <c r="A1043">
        <v>1042</v>
      </c>
      <c r="B1043" t="s">
        <v>1608</v>
      </c>
      <c r="C1043">
        <v>5</v>
      </c>
      <c r="D1043">
        <v>10</v>
      </c>
      <c r="E1043">
        <v>5</v>
      </c>
      <c r="F1043">
        <v>100</v>
      </c>
      <c r="G1043">
        <f>Table1[[#This Row],[price]]*Table1[[#This Row],[units_sold]]</f>
        <v>500</v>
      </c>
      <c r="H1043" t="str" cm="1">
        <f t="array" ref="H10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43" t="s">
        <v>14088</v>
      </c>
      <c r="J1043" s="28">
        <v>4.08</v>
      </c>
      <c r="K1043" s="35" t="str" cm="1">
        <f t="array" ref="K10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43" s="29">
        <v>12</v>
      </c>
      <c r="M1043" s="29">
        <v>7</v>
      </c>
      <c r="N1043" s="29">
        <v>2</v>
      </c>
      <c r="O1043" s="29">
        <v>1</v>
      </c>
      <c r="P1043" s="29">
        <v>1</v>
      </c>
      <c r="Q1043" s="30">
        <v>1</v>
      </c>
      <c r="R1043">
        <v>0</v>
      </c>
      <c r="S1043">
        <v>0</v>
      </c>
      <c r="T1043">
        <v>0</v>
      </c>
      <c r="U1043">
        <v>0</v>
      </c>
      <c r="V1043" t="s">
        <v>4024</v>
      </c>
      <c r="W1043" t="s">
        <v>79</v>
      </c>
      <c r="X1043" t="s">
        <v>36</v>
      </c>
      <c r="Y1043">
        <v>2</v>
      </c>
      <c r="Z1043">
        <v>0</v>
      </c>
      <c r="AA1043">
        <v>40</v>
      </c>
      <c r="AB1043" t="str" cm="1">
        <f t="array" ref="AB10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43">
        <v>50</v>
      </c>
      <c r="AE1043" t="s">
        <v>37</v>
      </c>
      <c r="AF1043" t="s">
        <v>1706</v>
      </c>
      <c r="AG1043">
        <v>4150</v>
      </c>
      <c r="AH1043">
        <v>4.2522891569999999</v>
      </c>
      <c r="AI1043" s="37" t="str" cm="1">
        <f t="array" ref="AI10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43">
        <v>0</v>
      </c>
      <c r="AK1043" t="s">
        <v>3189</v>
      </c>
      <c r="AL1043" s="18" t="s">
        <v>14593</v>
      </c>
    </row>
    <row r="1044" spans="1:38" x14ac:dyDescent="0.3">
      <c r="A1044">
        <v>1043</v>
      </c>
      <c r="B1044" t="s">
        <v>3190</v>
      </c>
      <c r="C1044">
        <v>26</v>
      </c>
      <c r="D1044">
        <v>168</v>
      </c>
      <c r="E1044">
        <v>142</v>
      </c>
      <c r="F1044">
        <v>100</v>
      </c>
      <c r="G1044">
        <f>Table1[[#This Row],[price]]*Table1[[#This Row],[units_sold]]</f>
        <v>2600</v>
      </c>
      <c r="H1044" t="str" cm="1">
        <f t="array" ref="H10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44" t="s">
        <v>14089</v>
      </c>
      <c r="J1044" s="28">
        <v>4.1500000000000004</v>
      </c>
      <c r="K1044" s="35" t="str" cm="1">
        <f t="array" ref="K10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44" s="29">
        <v>20</v>
      </c>
      <c r="M1044" s="29">
        <v>9</v>
      </c>
      <c r="N1044" s="29">
        <v>8</v>
      </c>
      <c r="O1044" s="29">
        <v>1</v>
      </c>
      <c r="P1044" s="29">
        <v>1</v>
      </c>
      <c r="Q1044" s="30">
        <v>1</v>
      </c>
      <c r="R1044">
        <v>0</v>
      </c>
      <c r="S1044">
        <v>0</v>
      </c>
      <c r="T1044">
        <v>0</v>
      </c>
      <c r="U1044">
        <v>0</v>
      </c>
      <c r="V1044" t="s">
        <v>70</v>
      </c>
      <c r="W1044" t="s">
        <v>35</v>
      </c>
      <c r="X1044" t="s">
        <v>36</v>
      </c>
      <c r="Y1044">
        <v>7</v>
      </c>
      <c r="Z1044">
        <v>0</v>
      </c>
      <c r="AA1044">
        <v>17</v>
      </c>
      <c r="AB1044" t="str" cm="1">
        <f t="array" ref="AB10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044">
        <v>50</v>
      </c>
      <c r="AE1044" t="s">
        <v>37</v>
      </c>
      <c r="AF1044" t="s">
        <v>3191</v>
      </c>
      <c r="AG1044">
        <v>131</v>
      </c>
      <c r="AH1044">
        <v>3.8549618319999999</v>
      </c>
      <c r="AI1044" s="37" t="str" cm="1">
        <f t="array" ref="AI10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44">
        <v>0</v>
      </c>
      <c r="AK1044" t="s">
        <v>3192</v>
      </c>
      <c r="AL1044" s="17" t="s">
        <v>15090</v>
      </c>
    </row>
    <row r="1045" spans="1:38" x14ac:dyDescent="0.3">
      <c r="A1045">
        <v>1044</v>
      </c>
      <c r="B1045" t="s">
        <v>3193</v>
      </c>
      <c r="C1045">
        <v>6</v>
      </c>
      <c r="D1045">
        <v>6</v>
      </c>
      <c r="E1045">
        <v>0</v>
      </c>
      <c r="F1045">
        <v>100</v>
      </c>
      <c r="G1045">
        <f>Table1[[#This Row],[price]]*Table1[[#This Row],[units_sold]]</f>
        <v>600</v>
      </c>
      <c r="H1045" t="str" cm="1">
        <f t="array" ref="H10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45" t="s">
        <v>14088</v>
      </c>
      <c r="J1045" s="28">
        <v>3.83</v>
      </c>
      <c r="K1045" s="35" t="str" cm="1">
        <f t="array" ref="K10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45" s="29">
        <v>18</v>
      </c>
      <c r="M1045" s="29">
        <v>9</v>
      </c>
      <c r="N1045" s="29">
        <v>3</v>
      </c>
      <c r="O1045" s="29">
        <v>2</v>
      </c>
      <c r="P1045" s="29">
        <v>2</v>
      </c>
      <c r="Q1045" s="30">
        <v>2</v>
      </c>
      <c r="R1045">
        <v>0</v>
      </c>
      <c r="S1045">
        <v>0</v>
      </c>
      <c r="T1045">
        <v>0</v>
      </c>
      <c r="U1045">
        <v>0</v>
      </c>
      <c r="V1045" t="s">
        <v>70</v>
      </c>
      <c r="W1045" t="s">
        <v>43</v>
      </c>
      <c r="X1045" t="s">
        <v>36</v>
      </c>
      <c r="Y1045">
        <v>2</v>
      </c>
      <c r="Z1045">
        <v>0</v>
      </c>
      <c r="AA1045">
        <v>23</v>
      </c>
      <c r="AB1045" t="str" cm="1">
        <f t="array" ref="AB10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45">
        <v>50</v>
      </c>
      <c r="AE1045" t="s">
        <v>37</v>
      </c>
      <c r="AF1045" t="s">
        <v>3194</v>
      </c>
      <c r="AG1045">
        <v>116</v>
      </c>
      <c r="AH1045">
        <v>3.775862069</v>
      </c>
      <c r="AI1045" s="37" t="str" cm="1">
        <f t="array" ref="AI10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45">
        <v>0</v>
      </c>
      <c r="AK1045" t="s">
        <v>3195</v>
      </c>
      <c r="AL1045" s="18" t="s">
        <v>15091</v>
      </c>
    </row>
    <row r="1046" spans="1:38" x14ac:dyDescent="0.3">
      <c r="A1046">
        <v>1045</v>
      </c>
      <c r="B1046" t="s">
        <v>3196</v>
      </c>
      <c r="C1046">
        <v>5.78</v>
      </c>
      <c r="D1046">
        <v>9</v>
      </c>
      <c r="E1046">
        <v>3.22</v>
      </c>
      <c r="F1046">
        <v>100</v>
      </c>
      <c r="G1046">
        <f>Table1[[#This Row],[price]]*Table1[[#This Row],[units_sold]]</f>
        <v>578</v>
      </c>
      <c r="H1046" t="str" cm="1">
        <f t="array" ref="H10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46" t="s">
        <v>14089</v>
      </c>
      <c r="J1046" s="28">
        <v>3.71</v>
      </c>
      <c r="K1046" s="35" t="str" cm="1">
        <f t="array" ref="K10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46" s="29">
        <v>28</v>
      </c>
      <c r="M1046" s="29">
        <v>15</v>
      </c>
      <c r="N1046" s="29">
        <v>3</v>
      </c>
      <c r="O1046" s="29">
        <v>2</v>
      </c>
      <c r="P1046" s="29">
        <v>3</v>
      </c>
      <c r="Q1046" s="30">
        <v>5</v>
      </c>
      <c r="R1046">
        <v>0</v>
      </c>
      <c r="S1046">
        <v>0</v>
      </c>
      <c r="T1046">
        <v>0</v>
      </c>
      <c r="U1046">
        <v>0</v>
      </c>
      <c r="V1046" t="s">
        <v>70</v>
      </c>
      <c r="W1046" t="s">
        <v>43</v>
      </c>
      <c r="X1046" t="s">
        <v>36</v>
      </c>
      <c r="Y1046">
        <v>2</v>
      </c>
      <c r="Z1046">
        <v>0</v>
      </c>
      <c r="AA1046">
        <v>43</v>
      </c>
      <c r="AB1046" t="str" cm="1">
        <f t="array" ref="AB10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46">
        <v>50</v>
      </c>
      <c r="AE1046" t="s">
        <v>37</v>
      </c>
      <c r="AF1046" t="s">
        <v>2830</v>
      </c>
      <c r="AG1046">
        <v>33855</v>
      </c>
      <c r="AH1046">
        <v>3.9173534189999999</v>
      </c>
      <c r="AI1046" s="37" t="str" cm="1">
        <f t="array" ref="AI10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46">
        <v>0</v>
      </c>
      <c r="AK1046" t="s">
        <v>3197</v>
      </c>
      <c r="AL1046" s="17" t="s">
        <v>15092</v>
      </c>
    </row>
    <row r="1047" spans="1:38" x14ac:dyDescent="0.3">
      <c r="A1047">
        <v>1046</v>
      </c>
      <c r="B1047" t="s">
        <v>3198</v>
      </c>
      <c r="C1047">
        <v>5</v>
      </c>
      <c r="D1047">
        <v>7</v>
      </c>
      <c r="E1047">
        <v>2</v>
      </c>
      <c r="F1047">
        <v>20000</v>
      </c>
      <c r="G1047">
        <f>Table1[[#This Row],[price]]*Table1[[#This Row],[units_sold]]</f>
        <v>100000</v>
      </c>
      <c r="H1047" t="str" cm="1">
        <f t="array" ref="H10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47" t="s">
        <v>14089</v>
      </c>
      <c r="J1047" s="28">
        <v>4.13</v>
      </c>
      <c r="K1047" s="35" t="str" cm="1">
        <f t="array" ref="K10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47" s="29">
        <v>2409</v>
      </c>
      <c r="M1047" s="29">
        <v>1337</v>
      </c>
      <c r="N1047" s="29">
        <v>495</v>
      </c>
      <c r="O1047" s="29">
        <v>296</v>
      </c>
      <c r="P1047" s="29">
        <v>117</v>
      </c>
      <c r="Q1047" s="30">
        <v>164</v>
      </c>
      <c r="R1047">
        <v>0</v>
      </c>
      <c r="S1047">
        <v>0</v>
      </c>
      <c r="T1047">
        <v>0</v>
      </c>
      <c r="U1047">
        <v>0</v>
      </c>
      <c r="V1047" t="s">
        <v>100</v>
      </c>
      <c r="W1047" t="s">
        <v>52</v>
      </c>
      <c r="X1047" t="s">
        <v>36</v>
      </c>
      <c r="Y1047">
        <v>2</v>
      </c>
      <c r="Z1047">
        <v>0</v>
      </c>
      <c r="AA1047">
        <v>28</v>
      </c>
      <c r="AB1047" t="str" cm="1">
        <f t="array" ref="AB10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47">
        <v>50</v>
      </c>
      <c r="AE1047" t="s">
        <v>37</v>
      </c>
      <c r="AF1047" t="s">
        <v>444</v>
      </c>
      <c r="AG1047">
        <v>88193</v>
      </c>
      <c r="AH1047">
        <v>4.0808907740000002</v>
      </c>
      <c r="AI1047" s="37" t="str" cm="1">
        <f t="array" ref="AI10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47">
        <v>1</v>
      </c>
      <c r="AK1047" t="s">
        <v>3199</v>
      </c>
      <c r="AL1047" s="18" t="s">
        <v>15093</v>
      </c>
    </row>
    <row r="1048" spans="1:38" x14ac:dyDescent="0.3">
      <c r="A1048">
        <v>1047</v>
      </c>
      <c r="B1048" t="s">
        <v>3200</v>
      </c>
      <c r="C1048">
        <v>5.73</v>
      </c>
      <c r="D1048">
        <v>5</v>
      </c>
      <c r="E1048">
        <v>-0.73</v>
      </c>
      <c r="F1048">
        <v>100</v>
      </c>
      <c r="G1048">
        <f>Table1[[#This Row],[price]]*Table1[[#This Row],[units_sold]]</f>
        <v>573</v>
      </c>
      <c r="H1048" t="str" cm="1">
        <f t="array" ref="H10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48" t="s">
        <v>14088</v>
      </c>
      <c r="J1048" s="28">
        <v>3.86</v>
      </c>
      <c r="K1048" s="35" t="str" cm="1">
        <f t="array" ref="K10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48" s="29">
        <v>7</v>
      </c>
      <c r="M1048" s="29">
        <v>5</v>
      </c>
      <c r="N1048" s="29">
        <v>0</v>
      </c>
      <c r="O1048" s="29">
        <v>0</v>
      </c>
      <c r="P1048" s="29">
        <v>0</v>
      </c>
      <c r="Q1048" s="30">
        <v>2</v>
      </c>
      <c r="R1048">
        <v>0</v>
      </c>
      <c r="S1048">
        <v>0</v>
      </c>
      <c r="T1048">
        <v>0</v>
      </c>
      <c r="U1048">
        <v>0</v>
      </c>
      <c r="V1048" t="s">
        <v>34</v>
      </c>
      <c r="W1048" t="s">
        <v>35</v>
      </c>
      <c r="X1048" t="s">
        <v>36</v>
      </c>
      <c r="Y1048">
        <v>2</v>
      </c>
      <c r="Z1048">
        <v>0</v>
      </c>
      <c r="AA1048">
        <v>42</v>
      </c>
      <c r="AB1048" t="str" cm="1">
        <f t="array" ref="AB10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48">
        <v>50</v>
      </c>
      <c r="AE1048" t="s">
        <v>37</v>
      </c>
      <c r="AF1048" t="s">
        <v>1801</v>
      </c>
      <c r="AG1048">
        <v>885</v>
      </c>
      <c r="AH1048">
        <v>4.1559322029999999</v>
      </c>
      <c r="AI1048" s="37" t="str" cm="1">
        <f t="array" ref="AI10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48">
        <v>1</v>
      </c>
      <c r="AK1048" s="1" t="s">
        <v>3201</v>
      </c>
      <c r="AL1048" s="17" t="s">
        <v>15094</v>
      </c>
    </row>
    <row r="1049" spans="1:38" x14ac:dyDescent="0.3">
      <c r="A1049">
        <v>1048</v>
      </c>
      <c r="B1049" t="s">
        <v>3202</v>
      </c>
      <c r="C1049">
        <v>3.83</v>
      </c>
      <c r="D1049">
        <v>4</v>
      </c>
      <c r="E1049">
        <v>0.17</v>
      </c>
      <c r="F1049">
        <v>10000</v>
      </c>
      <c r="G1049">
        <f>Table1[[#This Row],[price]]*Table1[[#This Row],[units_sold]]</f>
        <v>38300</v>
      </c>
      <c r="H1049" t="str" cm="1">
        <f t="array" ref="H10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49" t="s">
        <v>14088</v>
      </c>
      <c r="J1049" s="28">
        <v>3.64</v>
      </c>
      <c r="K1049" s="35" t="str" cm="1">
        <f t="array" ref="K10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49" s="29">
        <v>1773</v>
      </c>
      <c r="M1049" s="29">
        <v>768</v>
      </c>
      <c r="N1049" s="29">
        <v>309</v>
      </c>
      <c r="O1049" s="29">
        <v>275</v>
      </c>
      <c r="P1049" s="29">
        <v>140</v>
      </c>
      <c r="Q1049" s="30">
        <v>281</v>
      </c>
      <c r="R1049">
        <v>0</v>
      </c>
      <c r="S1049">
        <v>0</v>
      </c>
      <c r="T1049">
        <v>0</v>
      </c>
      <c r="U1049">
        <v>0</v>
      </c>
      <c r="V1049" t="s">
        <v>87</v>
      </c>
      <c r="W1049" t="s">
        <v>43</v>
      </c>
      <c r="X1049" t="s">
        <v>36</v>
      </c>
      <c r="Y1049">
        <v>1</v>
      </c>
      <c r="Z1049">
        <v>0</v>
      </c>
      <c r="AA1049">
        <v>48</v>
      </c>
      <c r="AB1049" t="str" cm="1">
        <f t="array" ref="AB10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49">
        <v>50</v>
      </c>
      <c r="AD1049">
        <v>1</v>
      </c>
      <c r="AE1049" t="s">
        <v>37</v>
      </c>
      <c r="AF1049" t="s">
        <v>763</v>
      </c>
      <c r="AG1049">
        <v>32168</v>
      </c>
      <c r="AH1049">
        <v>3.884543646</v>
      </c>
      <c r="AI1049" s="37" t="str" cm="1">
        <f t="array" ref="AI10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49">
        <v>0</v>
      </c>
      <c r="AK1049" t="s">
        <v>3203</v>
      </c>
      <c r="AL1049" s="18" t="s">
        <v>15095</v>
      </c>
    </row>
    <row r="1050" spans="1:38" x14ac:dyDescent="0.3">
      <c r="A1050">
        <v>1049</v>
      </c>
      <c r="B1050" t="s">
        <v>3204</v>
      </c>
      <c r="C1050">
        <v>7</v>
      </c>
      <c r="D1050">
        <v>6</v>
      </c>
      <c r="E1050">
        <v>-1</v>
      </c>
      <c r="F1050">
        <v>100</v>
      </c>
      <c r="G1050">
        <f>Table1[[#This Row],[price]]*Table1[[#This Row],[units_sold]]</f>
        <v>700</v>
      </c>
      <c r="H1050" t="str" cm="1">
        <f t="array" ref="H10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50" t="s">
        <v>14088</v>
      </c>
      <c r="J1050" s="28">
        <v>3.69</v>
      </c>
      <c r="K1050" s="35" t="str" cm="1">
        <f t="array" ref="K10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50" s="29">
        <v>71</v>
      </c>
      <c r="M1050" s="29">
        <v>31</v>
      </c>
      <c r="N1050" s="29">
        <v>12</v>
      </c>
      <c r="O1050" s="29">
        <v>11</v>
      </c>
      <c r="P1050" s="29">
        <v>9</v>
      </c>
      <c r="Q1050" s="30">
        <v>8</v>
      </c>
      <c r="R1050">
        <v>0</v>
      </c>
      <c r="S1050">
        <v>0</v>
      </c>
      <c r="T1050">
        <v>0</v>
      </c>
      <c r="U1050">
        <v>0</v>
      </c>
      <c r="V1050" t="s">
        <v>64</v>
      </c>
      <c r="W1050" t="s">
        <v>52</v>
      </c>
      <c r="X1050" t="s">
        <v>36</v>
      </c>
      <c r="Y1050">
        <v>2</v>
      </c>
      <c r="Z1050">
        <v>0</v>
      </c>
      <c r="AA1050">
        <v>36</v>
      </c>
      <c r="AB1050" t="str" cm="1">
        <f t="array" ref="AB10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50">
        <v>50</v>
      </c>
      <c r="AE1050" t="s">
        <v>37</v>
      </c>
      <c r="AF1050" t="s">
        <v>3205</v>
      </c>
      <c r="AG1050">
        <v>12134</v>
      </c>
      <c r="AH1050">
        <v>3.866902917</v>
      </c>
      <c r="AI1050" s="37" t="str" cm="1">
        <f t="array" ref="AI10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50">
        <v>0</v>
      </c>
      <c r="AK1050" t="s">
        <v>3206</v>
      </c>
      <c r="AL1050" s="17" t="s">
        <v>15096</v>
      </c>
    </row>
    <row r="1051" spans="1:38" x14ac:dyDescent="0.3">
      <c r="A1051">
        <v>1050</v>
      </c>
      <c r="B1051" t="s">
        <v>3207</v>
      </c>
      <c r="C1051">
        <v>15</v>
      </c>
      <c r="D1051">
        <v>13</v>
      </c>
      <c r="E1051">
        <v>-2</v>
      </c>
      <c r="F1051">
        <v>100</v>
      </c>
      <c r="G1051">
        <f>Table1[[#This Row],[price]]*Table1[[#This Row],[units_sold]]</f>
        <v>1500</v>
      </c>
      <c r="H1051" t="str" cm="1">
        <f t="array" ref="H10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51" t="s">
        <v>14088</v>
      </c>
      <c r="J1051" s="28">
        <v>4.1100000000000003</v>
      </c>
      <c r="K1051" s="35" t="str" cm="1">
        <f t="array" ref="K10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51" s="29">
        <v>56</v>
      </c>
      <c r="M1051" s="29">
        <v>29</v>
      </c>
      <c r="N1051" s="29">
        <v>14</v>
      </c>
      <c r="O1051" s="29">
        <v>7</v>
      </c>
      <c r="P1051" s="29">
        <v>2</v>
      </c>
      <c r="Q1051" s="30">
        <v>4</v>
      </c>
      <c r="R1051">
        <v>0</v>
      </c>
      <c r="S1051">
        <v>0</v>
      </c>
      <c r="T1051">
        <v>0</v>
      </c>
      <c r="U1051">
        <v>0</v>
      </c>
      <c r="V1051" t="s">
        <v>64</v>
      </c>
      <c r="W1051" t="s">
        <v>101</v>
      </c>
      <c r="X1051" t="s">
        <v>36</v>
      </c>
      <c r="Y1051">
        <v>4</v>
      </c>
      <c r="Z1051">
        <v>0</v>
      </c>
      <c r="AA1051">
        <v>41</v>
      </c>
      <c r="AB1051" t="str" cm="1">
        <f t="array" ref="AB10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51">
        <v>50</v>
      </c>
      <c r="AD1051">
        <v>1</v>
      </c>
      <c r="AE1051" t="s">
        <v>37</v>
      </c>
      <c r="AF1051" t="s">
        <v>3208</v>
      </c>
      <c r="AG1051">
        <v>2166</v>
      </c>
      <c r="AH1051">
        <v>4.0304709140000003</v>
      </c>
      <c r="AI1051" s="37" t="str" cm="1">
        <f t="array" ref="AI10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51">
        <v>0</v>
      </c>
      <c r="AK1051" t="s">
        <v>3209</v>
      </c>
      <c r="AL1051" s="18" t="s">
        <v>15097</v>
      </c>
    </row>
    <row r="1052" spans="1:38" x14ac:dyDescent="0.3">
      <c r="A1052">
        <v>1051</v>
      </c>
      <c r="B1052" t="s">
        <v>3210</v>
      </c>
      <c r="C1052">
        <v>6</v>
      </c>
      <c r="D1052">
        <v>6</v>
      </c>
      <c r="E1052">
        <v>0</v>
      </c>
      <c r="F1052">
        <v>10</v>
      </c>
      <c r="G1052">
        <f>Table1[[#This Row],[price]]*Table1[[#This Row],[units_sold]]</f>
        <v>60</v>
      </c>
      <c r="H1052" t="str" cm="1">
        <f t="array" ref="H10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52" t="s">
        <v>14088</v>
      </c>
      <c r="J1052" s="28">
        <v>4.75</v>
      </c>
      <c r="K1052" s="35" t="str" cm="1">
        <f t="array" ref="K10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52" s="29">
        <v>4</v>
      </c>
      <c r="M1052" s="29">
        <v>3</v>
      </c>
      <c r="N1052" s="29">
        <v>1</v>
      </c>
      <c r="O1052" s="29">
        <v>0</v>
      </c>
      <c r="P1052" s="29">
        <v>0</v>
      </c>
      <c r="Q1052" s="30">
        <v>0</v>
      </c>
      <c r="R1052">
        <v>0</v>
      </c>
      <c r="S1052">
        <v>0</v>
      </c>
      <c r="T1052">
        <v>0</v>
      </c>
      <c r="U1052">
        <v>0</v>
      </c>
      <c r="V1052" t="s">
        <v>42</v>
      </c>
      <c r="W1052" t="s">
        <v>43</v>
      </c>
      <c r="X1052" t="s">
        <v>36</v>
      </c>
      <c r="Y1052">
        <v>2</v>
      </c>
      <c r="Z1052">
        <v>0</v>
      </c>
      <c r="AA1052">
        <v>25</v>
      </c>
      <c r="AB1052" t="str" cm="1">
        <f t="array" ref="AB10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52">
        <v>50</v>
      </c>
      <c r="AE1052" t="s">
        <v>37</v>
      </c>
      <c r="AF1052" t="s">
        <v>3211</v>
      </c>
      <c r="AG1052">
        <v>5123</v>
      </c>
      <c r="AH1052">
        <v>3.9586179970000002</v>
      </c>
      <c r="AI1052" s="37" t="str" cm="1">
        <f t="array" ref="AI10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52">
        <v>0</v>
      </c>
      <c r="AK1052" t="s">
        <v>3212</v>
      </c>
      <c r="AL1052" s="17" t="s">
        <v>15098</v>
      </c>
    </row>
    <row r="1053" spans="1:38" x14ac:dyDescent="0.3">
      <c r="A1053">
        <v>1052</v>
      </c>
      <c r="B1053" t="s">
        <v>3213</v>
      </c>
      <c r="C1053">
        <v>2.65</v>
      </c>
      <c r="D1053">
        <v>3</v>
      </c>
      <c r="E1053">
        <v>0.35</v>
      </c>
      <c r="F1053">
        <v>20000</v>
      </c>
      <c r="G1053">
        <f>Table1[[#This Row],[price]]*Table1[[#This Row],[units_sold]]</f>
        <v>53000</v>
      </c>
      <c r="H1053" t="str" cm="1">
        <f t="array" ref="H10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53" t="s">
        <v>14088</v>
      </c>
      <c r="J1053" s="28">
        <v>3.4</v>
      </c>
      <c r="K1053" s="35" t="str" cm="1">
        <f t="array" ref="K10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53" s="29">
        <v>3443</v>
      </c>
      <c r="M1053" s="29">
        <v>1232</v>
      </c>
      <c r="N1053" s="29">
        <v>593</v>
      </c>
      <c r="O1053" s="29">
        <v>622</v>
      </c>
      <c r="P1053" s="29">
        <v>327</v>
      </c>
      <c r="Q1053" s="30">
        <v>669</v>
      </c>
      <c r="R1053">
        <v>0</v>
      </c>
      <c r="S1053">
        <v>0</v>
      </c>
      <c r="T1053">
        <v>0</v>
      </c>
      <c r="U1053">
        <v>0</v>
      </c>
      <c r="V1053" t="s">
        <v>87</v>
      </c>
      <c r="W1053" t="s">
        <v>43</v>
      </c>
      <c r="X1053" t="s">
        <v>36</v>
      </c>
      <c r="Y1053">
        <v>1</v>
      </c>
      <c r="Z1053">
        <v>0</v>
      </c>
      <c r="AA1053">
        <v>31</v>
      </c>
      <c r="AB1053" t="str" cm="1">
        <f t="array" ref="AB10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53">
        <v>50</v>
      </c>
      <c r="AE1053" t="s">
        <v>37</v>
      </c>
      <c r="AF1053" t="s">
        <v>3214</v>
      </c>
      <c r="AG1053">
        <v>68022</v>
      </c>
      <c r="AH1053">
        <v>4.3205874570000002</v>
      </c>
      <c r="AI1053" s="37" t="str" cm="1">
        <f t="array" ref="AI10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53">
        <v>1</v>
      </c>
      <c r="AK1053" t="s">
        <v>3215</v>
      </c>
      <c r="AL1053" s="18" t="s">
        <v>15099</v>
      </c>
    </row>
    <row r="1054" spans="1:38" x14ac:dyDescent="0.3">
      <c r="A1054">
        <v>1053</v>
      </c>
      <c r="B1054" t="s">
        <v>237</v>
      </c>
      <c r="C1054">
        <v>3.71</v>
      </c>
      <c r="D1054">
        <v>4</v>
      </c>
      <c r="E1054">
        <v>0.28999999999999998</v>
      </c>
      <c r="F1054">
        <v>100</v>
      </c>
      <c r="G1054">
        <f>Table1[[#This Row],[price]]*Table1[[#This Row],[units_sold]]</f>
        <v>371</v>
      </c>
      <c r="H1054" t="str" cm="1">
        <f t="array" ref="H10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54" t="s">
        <v>14089</v>
      </c>
      <c r="J1054" s="28">
        <v>3.44</v>
      </c>
      <c r="K1054" s="35" t="str" cm="1">
        <f t="array" ref="K10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54" s="29">
        <v>16</v>
      </c>
      <c r="M1054" s="29">
        <v>8</v>
      </c>
      <c r="N1054" s="29">
        <v>1</v>
      </c>
      <c r="O1054" s="29">
        <v>2</v>
      </c>
      <c r="P1054" s="29">
        <v>0</v>
      </c>
      <c r="Q1054" s="30">
        <v>5</v>
      </c>
      <c r="R1054">
        <v>0</v>
      </c>
      <c r="S1054">
        <v>0</v>
      </c>
      <c r="T1054">
        <v>0</v>
      </c>
      <c r="U1054">
        <v>0</v>
      </c>
      <c r="V1054" t="s">
        <v>281</v>
      </c>
      <c r="W1054" t="s">
        <v>43</v>
      </c>
      <c r="X1054" t="s">
        <v>36</v>
      </c>
      <c r="Y1054">
        <v>1</v>
      </c>
      <c r="Z1054">
        <v>0</v>
      </c>
      <c r="AA1054">
        <v>23</v>
      </c>
      <c r="AB1054" t="str" cm="1">
        <f t="array" ref="AB10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54">
        <v>50</v>
      </c>
      <c r="AE1054" t="s">
        <v>37</v>
      </c>
      <c r="AF1054" t="s">
        <v>434</v>
      </c>
      <c r="AG1054">
        <v>12309</v>
      </c>
      <c r="AH1054">
        <v>4.0451702010000004</v>
      </c>
      <c r="AI1054" s="37" t="str" cm="1">
        <f t="array" ref="AI10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54">
        <v>1</v>
      </c>
      <c r="AK1054" t="s">
        <v>3216</v>
      </c>
      <c r="AL1054" s="17" t="s">
        <v>15100</v>
      </c>
    </row>
    <row r="1055" spans="1:38" x14ac:dyDescent="0.3">
      <c r="A1055">
        <v>1054</v>
      </c>
      <c r="B1055" t="s">
        <v>3217</v>
      </c>
      <c r="C1055">
        <v>13</v>
      </c>
      <c r="D1055">
        <v>26</v>
      </c>
      <c r="E1055">
        <v>13</v>
      </c>
      <c r="F1055">
        <v>100</v>
      </c>
      <c r="G1055">
        <f>Table1[[#This Row],[price]]*Table1[[#This Row],[units_sold]]</f>
        <v>1300</v>
      </c>
      <c r="H1055" t="str" cm="1">
        <f t="array" ref="H10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55" t="s">
        <v>14088</v>
      </c>
      <c r="J1055" s="28">
        <v>3.78</v>
      </c>
      <c r="K1055" s="35" t="str" cm="1">
        <f t="array" ref="K10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55" s="29">
        <v>37</v>
      </c>
      <c r="M1055" s="29">
        <v>17</v>
      </c>
      <c r="N1055" s="29">
        <v>8</v>
      </c>
      <c r="O1055" s="29">
        <v>5</v>
      </c>
      <c r="P1055" s="29">
        <v>1</v>
      </c>
      <c r="Q1055" s="30">
        <v>6</v>
      </c>
      <c r="R1055">
        <v>0</v>
      </c>
      <c r="S1055">
        <v>0</v>
      </c>
      <c r="T1055">
        <v>0</v>
      </c>
      <c r="U1055">
        <v>0</v>
      </c>
      <c r="V1055" t="s">
        <v>4024</v>
      </c>
      <c r="W1055" t="s">
        <v>35</v>
      </c>
      <c r="X1055" t="s">
        <v>36</v>
      </c>
      <c r="Y1055">
        <v>3</v>
      </c>
      <c r="Z1055">
        <v>0</v>
      </c>
      <c r="AA1055">
        <v>41</v>
      </c>
      <c r="AB1055" t="str" cm="1">
        <f t="array" ref="AB10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55">
        <v>50</v>
      </c>
      <c r="AE1055" t="s">
        <v>37</v>
      </c>
      <c r="AF1055" t="s">
        <v>3218</v>
      </c>
      <c r="AG1055">
        <v>1022</v>
      </c>
      <c r="AH1055">
        <v>3.8639921720000001</v>
      </c>
      <c r="AI1055" s="37" t="str" cm="1">
        <f t="array" ref="AI10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55">
        <v>0</v>
      </c>
      <c r="AK1055" t="s">
        <v>3220</v>
      </c>
      <c r="AL1055" s="18" t="s">
        <v>15101</v>
      </c>
    </row>
    <row r="1056" spans="1:38" x14ac:dyDescent="0.3">
      <c r="A1056">
        <v>1055</v>
      </c>
      <c r="B1056" t="s">
        <v>3221</v>
      </c>
      <c r="C1056">
        <v>12</v>
      </c>
      <c r="D1056">
        <v>11</v>
      </c>
      <c r="E1056">
        <v>-1</v>
      </c>
      <c r="F1056">
        <v>1000</v>
      </c>
      <c r="G1056">
        <f>Table1[[#This Row],[price]]*Table1[[#This Row],[units_sold]]</f>
        <v>12000</v>
      </c>
      <c r="H1056" t="str" cm="1">
        <f t="array" ref="H10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56" t="s">
        <v>14088</v>
      </c>
      <c r="J1056" s="28">
        <v>3.59</v>
      </c>
      <c r="K1056" s="35" t="str" cm="1">
        <f t="array" ref="K10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56" s="29">
        <v>181</v>
      </c>
      <c r="M1056" s="29">
        <v>69</v>
      </c>
      <c r="N1056" s="29">
        <v>42</v>
      </c>
      <c r="O1056" s="29">
        <v>27</v>
      </c>
      <c r="P1056" s="29">
        <v>13</v>
      </c>
      <c r="Q1056" s="30">
        <v>30</v>
      </c>
      <c r="R1056">
        <v>0</v>
      </c>
      <c r="S1056">
        <v>0</v>
      </c>
      <c r="T1056">
        <v>0</v>
      </c>
      <c r="U1056">
        <v>0</v>
      </c>
      <c r="V1056" t="s">
        <v>70</v>
      </c>
      <c r="W1056" t="s">
        <v>52</v>
      </c>
      <c r="X1056" t="s">
        <v>36</v>
      </c>
      <c r="Y1056">
        <v>3</v>
      </c>
      <c r="Z1056">
        <v>0</v>
      </c>
      <c r="AA1056">
        <v>54</v>
      </c>
      <c r="AB1056" t="str" cm="1">
        <f t="array" ref="AB10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56">
        <v>50</v>
      </c>
      <c r="AE1056" t="s">
        <v>37</v>
      </c>
      <c r="AF1056" t="s">
        <v>3222</v>
      </c>
      <c r="AG1056">
        <v>4924</v>
      </c>
      <c r="AH1056">
        <v>3.8196588139999998</v>
      </c>
      <c r="AI1056" s="37" t="str" cm="1">
        <f t="array" ref="AI10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56">
        <v>0</v>
      </c>
      <c r="AK1056" t="s">
        <v>3223</v>
      </c>
      <c r="AL1056" s="17" t="s">
        <v>15102</v>
      </c>
    </row>
    <row r="1057" spans="1:38" x14ac:dyDescent="0.3">
      <c r="A1057">
        <v>1056</v>
      </c>
      <c r="B1057" t="s">
        <v>3224</v>
      </c>
      <c r="C1057">
        <v>13</v>
      </c>
      <c r="D1057">
        <v>252</v>
      </c>
      <c r="E1057">
        <v>239</v>
      </c>
      <c r="F1057">
        <v>20000</v>
      </c>
      <c r="G1057">
        <f>Table1[[#This Row],[price]]*Table1[[#This Row],[units_sold]]</f>
        <v>260000</v>
      </c>
      <c r="H1057" t="str" cm="1">
        <f t="array" ref="H10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057" t="s">
        <v>14088</v>
      </c>
      <c r="J1057" s="28">
        <v>3.91</v>
      </c>
      <c r="K1057" s="35" t="str" cm="1">
        <f t="array" ref="K10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57" s="29">
        <v>12041</v>
      </c>
      <c r="M1057" s="29">
        <v>5723</v>
      </c>
      <c r="N1057" s="29">
        <v>2701</v>
      </c>
      <c r="O1057" s="29">
        <v>1656</v>
      </c>
      <c r="P1057" s="29">
        <v>751</v>
      </c>
      <c r="Q1057" s="30">
        <v>1210</v>
      </c>
      <c r="R1057">
        <v>0</v>
      </c>
      <c r="S1057">
        <v>0</v>
      </c>
      <c r="T1057">
        <v>0</v>
      </c>
      <c r="U1057">
        <v>0</v>
      </c>
      <c r="V1057" t="s">
        <v>70</v>
      </c>
      <c r="W1057" t="s">
        <v>4024</v>
      </c>
      <c r="X1057" t="s">
        <v>36</v>
      </c>
      <c r="Y1057">
        <v>3</v>
      </c>
      <c r="Z1057">
        <v>0</v>
      </c>
      <c r="AA1057">
        <v>35</v>
      </c>
      <c r="AB1057" t="str" cm="1">
        <f t="array" ref="AB10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57">
        <v>50</v>
      </c>
      <c r="AE1057" t="s">
        <v>37</v>
      </c>
      <c r="AF1057" t="s">
        <v>3225</v>
      </c>
      <c r="AG1057">
        <v>45964</v>
      </c>
      <c r="AH1057">
        <v>4.0971194850000003</v>
      </c>
      <c r="AI1057" s="37" t="str" cm="1">
        <f t="array" ref="AI10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57">
        <v>1</v>
      </c>
      <c r="AK1057" t="s">
        <v>3226</v>
      </c>
      <c r="AL1057" s="18" t="s">
        <v>15103</v>
      </c>
    </row>
    <row r="1058" spans="1:38" x14ac:dyDescent="0.3">
      <c r="A1058">
        <v>1057</v>
      </c>
      <c r="B1058" t="s">
        <v>3227</v>
      </c>
      <c r="C1058">
        <v>12</v>
      </c>
      <c r="D1058">
        <v>168</v>
      </c>
      <c r="E1058">
        <v>156</v>
      </c>
      <c r="F1058">
        <v>5000</v>
      </c>
      <c r="G1058">
        <f>Table1[[#This Row],[price]]*Table1[[#This Row],[units_sold]]</f>
        <v>60000</v>
      </c>
      <c r="H1058" t="str" cm="1">
        <f t="array" ref="H10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58" t="s">
        <v>14088</v>
      </c>
      <c r="J1058" s="28">
        <v>4.09</v>
      </c>
      <c r="K1058" s="35" t="str" cm="1">
        <f t="array" ref="K10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58" s="29">
        <v>529</v>
      </c>
      <c r="M1058" s="29">
        <v>288</v>
      </c>
      <c r="N1058" s="29">
        <v>113</v>
      </c>
      <c r="O1058" s="29">
        <v>60</v>
      </c>
      <c r="P1058" s="29">
        <v>26</v>
      </c>
      <c r="Q1058" s="30">
        <v>42</v>
      </c>
      <c r="R1058">
        <v>0</v>
      </c>
      <c r="S1058">
        <v>0</v>
      </c>
      <c r="T1058">
        <v>0</v>
      </c>
      <c r="U1058">
        <v>0</v>
      </c>
      <c r="V1058" t="s">
        <v>70</v>
      </c>
      <c r="W1058" t="s">
        <v>4024</v>
      </c>
      <c r="X1058" t="s">
        <v>36</v>
      </c>
      <c r="Y1058">
        <v>3</v>
      </c>
      <c r="Z1058">
        <v>0</v>
      </c>
      <c r="AA1058">
        <v>52</v>
      </c>
      <c r="AB1058" t="str" cm="1">
        <f t="array" ref="AB10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58">
        <v>50</v>
      </c>
      <c r="AD1058">
        <v>1</v>
      </c>
      <c r="AE1058" t="s">
        <v>37</v>
      </c>
      <c r="AF1058" t="s">
        <v>542</v>
      </c>
      <c r="AG1058">
        <v>73595</v>
      </c>
      <c r="AH1058">
        <v>4.3856919630000002</v>
      </c>
      <c r="AI1058" s="37" t="str" cm="1">
        <f t="array" ref="AI10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58">
        <v>1</v>
      </c>
      <c r="AK1058" t="s">
        <v>3229</v>
      </c>
      <c r="AL1058" s="17" t="s">
        <v>15104</v>
      </c>
    </row>
    <row r="1059" spans="1:38" x14ac:dyDescent="0.3">
      <c r="A1059">
        <v>1058</v>
      </c>
      <c r="B1059" t="s">
        <v>3230</v>
      </c>
      <c r="C1059">
        <v>5.69</v>
      </c>
      <c r="D1059">
        <v>17</v>
      </c>
      <c r="E1059">
        <v>11.31</v>
      </c>
      <c r="F1059">
        <v>5000</v>
      </c>
      <c r="G1059">
        <f>Table1[[#This Row],[price]]*Table1[[#This Row],[units_sold]]</f>
        <v>28450.000000000004</v>
      </c>
      <c r="H1059" t="str" cm="1">
        <f t="array" ref="H10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59" t="s">
        <v>14088</v>
      </c>
      <c r="J1059" s="28">
        <v>4.3099999999999996</v>
      </c>
      <c r="K1059" s="35" t="str" cm="1">
        <f t="array" ref="K10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59" s="29">
        <v>922</v>
      </c>
      <c r="M1059" s="29">
        <v>568</v>
      </c>
      <c r="N1059" s="29">
        <v>183</v>
      </c>
      <c r="O1059" s="29">
        <v>105</v>
      </c>
      <c r="P1059" s="29">
        <v>24</v>
      </c>
      <c r="Q1059" s="30">
        <v>42</v>
      </c>
      <c r="R1059">
        <v>0</v>
      </c>
      <c r="S1059">
        <v>0</v>
      </c>
      <c r="T1059">
        <v>0</v>
      </c>
      <c r="U1059">
        <v>0</v>
      </c>
      <c r="V1059" t="s">
        <v>34</v>
      </c>
      <c r="W1059" t="s">
        <v>35</v>
      </c>
      <c r="X1059" t="s">
        <v>36</v>
      </c>
      <c r="Y1059">
        <v>2</v>
      </c>
      <c r="Z1059">
        <v>0</v>
      </c>
      <c r="AA1059">
        <v>43</v>
      </c>
      <c r="AB1059" t="str" cm="1">
        <f t="array" ref="AB10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59">
        <v>50</v>
      </c>
      <c r="AE1059" t="s">
        <v>37</v>
      </c>
      <c r="AF1059" t="s">
        <v>3231</v>
      </c>
      <c r="AG1059">
        <v>9465</v>
      </c>
      <c r="AH1059">
        <v>4.1384046489999999</v>
      </c>
      <c r="AI1059" s="37" t="str" cm="1">
        <f t="array" ref="AI10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59">
        <v>0</v>
      </c>
      <c r="AK1059" t="s">
        <v>3232</v>
      </c>
      <c r="AL1059" s="18" t="s">
        <v>15105</v>
      </c>
    </row>
    <row r="1060" spans="1:38" x14ac:dyDescent="0.3">
      <c r="A1060">
        <v>1059</v>
      </c>
      <c r="B1060" t="s">
        <v>3233</v>
      </c>
      <c r="C1060">
        <v>6</v>
      </c>
      <c r="D1060">
        <v>8</v>
      </c>
      <c r="E1060">
        <v>2</v>
      </c>
      <c r="F1060">
        <v>10000</v>
      </c>
      <c r="G1060">
        <f>Table1[[#This Row],[price]]*Table1[[#This Row],[units_sold]]</f>
        <v>60000</v>
      </c>
      <c r="H1060" t="str" cm="1">
        <f t="array" ref="H10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60" t="s">
        <v>14089</v>
      </c>
      <c r="J1060" s="28">
        <v>3.79</v>
      </c>
      <c r="K1060" s="35" t="str" cm="1">
        <f t="array" ref="K10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60" s="29">
        <v>1010</v>
      </c>
      <c r="M1060" s="29">
        <v>477</v>
      </c>
      <c r="N1060" s="29">
        <v>180</v>
      </c>
      <c r="O1060" s="29">
        <v>152</v>
      </c>
      <c r="P1060" s="29">
        <v>70</v>
      </c>
      <c r="Q1060" s="30">
        <v>131</v>
      </c>
      <c r="R1060">
        <v>0</v>
      </c>
      <c r="S1060">
        <v>0</v>
      </c>
      <c r="T1060">
        <v>0</v>
      </c>
      <c r="U1060">
        <v>0</v>
      </c>
      <c r="V1060" t="s">
        <v>281</v>
      </c>
      <c r="W1060" t="s">
        <v>52</v>
      </c>
      <c r="X1060" t="s">
        <v>36</v>
      </c>
      <c r="Y1060">
        <v>2</v>
      </c>
      <c r="Z1060">
        <v>0</v>
      </c>
      <c r="AA1060">
        <v>6</v>
      </c>
      <c r="AB1060" t="str" cm="1">
        <f t="array" ref="AB10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060">
        <v>50</v>
      </c>
      <c r="AD1060">
        <v>1</v>
      </c>
      <c r="AE1060" t="s">
        <v>37</v>
      </c>
      <c r="AF1060" t="s">
        <v>3234</v>
      </c>
      <c r="AG1060">
        <v>10665</v>
      </c>
      <c r="AH1060">
        <v>4.0737927799999998</v>
      </c>
      <c r="AI1060" s="37" t="str" cm="1">
        <f t="array" ref="AI10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60">
        <v>0</v>
      </c>
      <c r="AK1060" t="s">
        <v>3235</v>
      </c>
      <c r="AL1060" s="17" t="s">
        <v>15106</v>
      </c>
    </row>
    <row r="1061" spans="1:38" x14ac:dyDescent="0.3">
      <c r="A1061">
        <v>1060</v>
      </c>
      <c r="B1061" t="s">
        <v>700</v>
      </c>
      <c r="C1061">
        <v>11</v>
      </c>
      <c r="D1061">
        <v>10</v>
      </c>
      <c r="E1061">
        <v>-1</v>
      </c>
      <c r="F1061">
        <v>1000</v>
      </c>
      <c r="G1061">
        <f>Table1[[#This Row],[price]]*Table1[[#This Row],[units_sold]]</f>
        <v>11000</v>
      </c>
      <c r="H1061" t="str" cm="1">
        <f t="array" ref="H10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61" t="s">
        <v>14089</v>
      </c>
      <c r="J1061" s="28">
        <v>4.0999999999999996</v>
      </c>
      <c r="K1061" s="35" t="str" cm="1">
        <f t="array" ref="K10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61" s="29">
        <v>413</v>
      </c>
      <c r="M1061" s="29">
        <v>238</v>
      </c>
      <c r="N1061" s="29">
        <v>75</v>
      </c>
      <c r="O1061" s="29">
        <v>43</v>
      </c>
      <c r="P1061" s="29">
        <v>19</v>
      </c>
      <c r="Q1061" s="30">
        <v>38</v>
      </c>
      <c r="R1061">
        <v>1</v>
      </c>
      <c r="S1061">
        <v>1</v>
      </c>
      <c r="T1061">
        <v>0</v>
      </c>
      <c r="U1061">
        <v>0</v>
      </c>
      <c r="V1061" t="s">
        <v>100</v>
      </c>
      <c r="W1061" t="s">
        <v>43</v>
      </c>
      <c r="X1061" t="s">
        <v>36</v>
      </c>
      <c r="Y1061">
        <v>3</v>
      </c>
      <c r="Z1061">
        <v>0</v>
      </c>
      <c r="AA1061">
        <v>29</v>
      </c>
      <c r="AB1061" t="str" cm="1">
        <f t="array" ref="AB10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61">
        <v>50</v>
      </c>
      <c r="AE1061" t="s">
        <v>37</v>
      </c>
      <c r="AF1061" t="s">
        <v>3236</v>
      </c>
      <c r="AG1061">
        <v>17922</v>
      </c>
      <c r="AH1061">
        <v>4.3802031020000003</v>
      </c>
      <c r="AI1061" s="37" t="str" cm="1">
        <f t="array" ref="AI10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61">
        <v>0</v>
      </c>
      <c r="AK1061" t="s">
        <v>3237</v>
      </c>
      <c r="AL1061" s="18" t="s">
        <v>14311</v>
      </c>
    </row>
    <row r="1062" spans="1:38" x14ac:dyDescent="0.3">
      <c r="A1062">
        <v>1061</v>
      </c>
      <c r="B1062" t="s">
        <v>3238</v>
      </c>
      <c r="C1062">
        <v>5</v>
      </c>
      <c r="D1062">
        <v>5</v>
      </c>
      <c r="E1062">
        <v>0</v>
      </c>
      <c r="F1062">
        <v>100</v>
      </c>
      <c r="G1062">
        <f>Table1[[#This Row],[price]]*Table1[[#This Row],[units_sold]]</f>
        <v>500</v>
      </c>
      <c r="H1062" t="str" cm="1">
        <f t="array" ref="H10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62" t="s">
        <v>14088</v>
      </c>
      <c r="J1062" s="28">
        <v>3.75</v>
      </c>
      <c r="K1062" s="35" t="str" cm="1">
        <f t="array" ref="K10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62" s="29">
        <v>20</v>
      </c>
      <c r="M1062" s="29">
        <v>9</v>
      </c>
      <c r="N1062" s="29">
        <v>3</v>
      </c>
      <c r="O1062" s="29">
        <v>3</v>
      </c>
      <c r="P1062" s="29">
        <v>4</v>
      </c>
      <c r="Q1062" s="30">
        <v>1</v>
      </c>
      <c r="R1062">
        <v>0</v>
      </c>
      <c r="S1062">
        <v>0</v>
      </c>
      <c r="T1062">
        <v>0</v>
      </c>
      <c r="U1062">
        <v>0</v>
      </c>
      <c r="V1062" t="s">
        <v>144</v>
      </c>
      <c r="W1062" t="s">
        <v>52</v>
      </c>
      <c r="X1062" t="s">
        <v>36</v>
      </c>
      <c r="Y1062">
        <v>2</v>
      </c>
      <c r="Z1062">
        <v>0</v>
      </c>
      <c r="AA1062">
        <v>50</v>
      </c>
      <c r="AB1062" t="str" cm="1">
        <f t="array" ref="AB10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62">
        <v>50</v>
      </c>
      <c r="AE1062" t="s">
        <v>37</v>
      </c>
      <c r="AF1062" t="s">
        <v>1135</v>
      </c>
      <c r="AG1062">
        <v>3053</v>
      </c>
      <c r="AH1062">
        <v>3.858499836</v>
      </c>
      <c r="AI1062" s="37" t="str" cm="1">
        <f t="array" ref="AI10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62">
        <v>0</v>
      </c>
      <c r="AK1062" t="s">
        <v>3239</v>
      </c>
      <c r="AL1062" s="17" t="s">
        <v>15107</v>
      </c>
    </row>
    <row r="1063" spans="1:38" x14ac:dyDescent="0.3">
      <c r="A1063">
        <v>1062</v>
      </c>
      <c r="B1063" t="s">
        <v>3240</v>
      </c>
      <c r="C1063">
        <v>7</v>
      </c>
      <c r="D1063">
        <v>6</v>
      </c>
      <c r="E1063">
        <v>-1</v>
      </c>
      <c r="F1063">
        <v>1000</v>
      </c>
      <c r="G1063">
        <f>Table1[[#This Row],[price]]*Table1[[#This Row],[units_sold]]</f>
        <v>7000</v>
      </c>
      <c r="H1063" t="str" cm="1">
        <f t="array" ref="H10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63" t="s">
        <v>14088</v>
      </c>
      <c r="J1063" s="28">
        <v>3.19</v>
      </c>
      <c r="K1063" s="35" t="str" cm="1">
        <f t="array" ref="K10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63" s="29">
        <v>245</v>
      </c>
      <c r="M1063" s="29">
        <v>77</v>
      </c>
      <c r="N1063" s="29">
        <v>44</v>
      </c>
      <c r="O1063" s="29">
        <v>39</v>
      </c>
      <c r="P1063" s="29">
        <v>19</v>
      </c>
      <c r="Q1063" s="30">
        <v>66</v>
      </c>
      <c r="R1063">
        <v>0</v>
      </c>
      <c r="S1063">
        <v>0</v>
      </c>
      <c r="T1063">
        <v>0</v>
      </c>
      <c r="U1063">
        <v>0</v>
      </c>
      <c r="V1063" t="s">
        <v>42</v>
      </c>
      <c r="W1063" t="s">
        <v>35</v>
      </c>
      <c r="X1063" t="s">
        <v>36</v>
      </c>
      <c r="Y1063">
        <v>2</v>
      </c>
      <c r="Z1063">
        <v>0</v>
      </c>
      <c r="AA1063">
        <v>43</v>
      </c>
      <c r="AB1063" t="str" cm="1">
        <f t="array" ref="AB10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63">
        <v>50</v>
      </c>
      <c r="AD1063">
        <v>1</v>
      </c>
      <c r="AE1063" t="s">
        <v>37</v>
      </c>
      <c r="AF1063" t="s">
        <v>3241</v>
      </c>
      <c r="AG1063">
        <v>9341</v>
      </c>
      <c r="AH1063">
        <v>4.0129536449999996</v>
      </c>
      <c r="AI1063" s="37" t="str" cm="1">
        <f t="array" ref="AI10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63">
        <v>1</v>
      </c>
      <c r="AK1063" t="s">
        <v>3243</v>
      </c>
      <c r="AL1063" s="18" t="s">
        <v>15108</v>
      </c>
    </row>
    <row r="1064" spans="1:38" x14ac:dyDescent="0.3">
      <c r="A1064">
        <v>1063</v>
      </c>
      <c r="B1064" t="s">
        <v>3244</v>
      </c>
      <c r="C1064">
        <v>11</v>
      </c>
      <c r="D1064">
        <v>10</v>
      </c>
      <c r="E1064">
        <v>-1</v>
      </c>
      <c r="F1064">
        <v>5000</v>
      </c>
      <c r="G1064">
        <f>Table1[[#This Row],[price]]*Table1[[#This Row],[units_sold]]</f>
        <v>55000</v>
      </c>
      <c r="H1064" t="str" cm="1">
        <f t="array" ref="H10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64" t="s">
        <v>14088</v>
      </c>
      <c r="J1064" s="28">
        <v>3.56</v>
      </c>
      <c r="K1064" s="35" t="str" cm="1">
        <f t="array" ref="K10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64" s="29">
        <v>402</v>
      </c>
      <c r="M1064" s="29">
        <v>168</v>
      </c>
      <c r="N1064" s="29">
        <v>69</v>
      </c>
      <c r="O1064" s="29">
        <v>56</v>
      </c>
      <c r="P1064" s="29">
        <v>37</v>
      </c>
      <c r="Q1064" s="30">
        <v>72</v>
      </c>
      <c r="R1064">
        <v>0</v>
      </c>
      <c r="S1064">
        <v>0</v>
      </c>
      <c r="T1064">
        <v>0</v>
      </c>
      <c r="U1064">
        <v>0</v>
      </c>
      <c r="V1064" t="s">
        <v>70</v>
      </c>
      <c r="W1064" t="s">
        <v>52</v>
      </c>
      <c r="X1064" t="s">
        <v>36</v>
      </c>
      <c r="Y1064">
        <v>3</v>
      </c>
      <c r="Z1064">
        <v>0</v>
      </c>
      <c r="AA1064">
        <v>41</v>
      </c>
      <c r="AB1064" t="str" cm="1">
        <f t="array" ref="AB10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64">
        <v>50</v>
      </c>
      <c r="AD1064">
        <v>1</v>
      </c>
      <c r="AE1064" t="s">
        <v>37</v>
      </c>
      <c r="AF1064" t="s">
        <v>3245</v>
      </c>
      <c r="AG1064">
        <v>20037</v>
      </c>
      <c r="AH1064">
        <v>3.8800718669999998</v>
      </c>
      <c r="AI1064" s="37" t="str" cm="1">
        <f t="array" ref="AI10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64">
        <v>0</v>
      </c>
      <c r="AK1064" t="s">
        <v>3246</v>
      </c>
      <c r="AL1064" s="17" t="s">
        <v>15109</v>
      </c>
    </row>
    <row r="1065" spans="1:38" x14ac:dyDescent="0.3">
      <c r="A1065">
        <v>1064</v>
      </c>
      <c r="B1065" t="s">
        <v>3247</v>
      </c>
      <c r="C1065">
        <v>5.85</v>
      </c>
      <c r="D1065">
        <v>5</v>
      </c>
      <c r="E1065">
        <v>-0.85</v>
      </c>
      <c r="F1065">
        <v>10000</v>
      </c>
      <c r="G1065">
        <f>Table1[[#This Row],[price]]*Table1[[#This Row],[units_sold]]</f>
        <v>58500</v>
      </c>
      <c r="H1065" t="str" cm="1">
        <f t="array" ref="H10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65" t="s">
        <v>14088</v>
      </c>
      <c r="J1065" s="28">
        <v>3.55</v>
      </c>
      <c r="K1065" s="35" t="str" cm="1">
        <f t="array" ref="K10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65" s="29">
        <v>1004</v>
      </c>
      <c r="M1065" s="29">
        <v>402</v>
      </c>
      <c r="N1065" s="29">
        <v>172</v>
      </c>
      <c r="O1065" s="29">
        <v>168</v>
      </c>
      <c r="P1065" s="29">
        <v>96</v>
      </c>
      <c r="Q1065" s="30">
        <v>166</v>
      </c>
      <c r="R1065">
        <v>0</v>
      </c>
      <c r="S1065">
        <v>0</v>
      </c>
      <c r="T1065">
        <v>0</v>
      </c>
      <c r="U1065">
        <v>0</v>
      </c>
      <c r="V1065" t="s">
        <v>70</v>
      </c>
      <c r="W1065" t="s">
        <v>43</v>
      </c>
      <c r="X1065" t="s">
        <v>36</v>
      </c>
      <c r="Y1065">
        <v>2</v>
      </c>
      <c r="Z1065">
        <v>0</v>
      </c>
      <c r="AA1065">
        <v>20</v>
      </c>
      <c r="AB1065" t="str" cm="1">
        <f t="array" ref="AB10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65">
        <v>50</v>
      </c>
      <c r="AE1065" t="s">
        <v>37</v>
      </c>
      <c r="AF1065" t="s">
        <v>753</v>
      </c>
      <c r="AG1065">
        <v>7314</v>
      </c>
      <c r="AH1065">
        <v>3.9382007109999999</v>
      </c>
      <c r="AI1065" s="37" t="str" cm="1">
        <f t="array" ref="AI10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65">
        <v>0</v>
      </c>
      <c r="AK1065" t="s">
        <v>3248</v>
      </c>
      <c r="AL1065" s="18" t="s">
        <v>15110</v>
      </c>
    </row>
    <row r="1066" spans="1:38" x14ac:dyDescent="0.3">
      <c r="A1066">
        <v>1065</v>
      </c>
      <c r="B1066" t="s">
        <v>3249</v>
      </c>
      <c r="C1066">
        <v>8</v>
      </c>
      <c r="D1066">
        <v>85</v>
      </c>
      <c r="E1066">
        <v>77</v>
      </c>
      <c r="F1066">
        <v>100</v>
      </c>
      <c r="G1066">
        <f>Table1[[#This Row],[price]]*Table1[[#This Row],[units_sold]]</f>
        <v>800</v>
      </c>
      <c r="H1066" t="str" cm="1">
        <f t="array" ref="H10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66" t="s">
        <v>14088</v>
      </c>
      <c r="J1066" s="28">
        <v>4.1100000000000003</v>
      </c>
      <c r="K1066" s="35" t="str" cm="1">
        <f t="array" ref="K10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66" s="29">
        <v>19</v>
      </c>
      <c r="M1066" s="29">
        <v>12</v>
      </c>
      <c r="N1066" s="29">
        <v>0</v>
      </c>
      <c r="O1066" s="29">
        <v>5</v>
      </c>
      <c r="P1066" s="29">
        <v>1</v>
      </c>
      <c r="Q1066" s="30">
        <v>1</v>
      </c>
      <c r="R1066">
        <v>0</v>
      </c>
      <c r="S1066">
        <v>0</v>
      </c>
      <c r="T1066">
        <v>0</v>
      </c>
      <c r="U1066">
        <v>0</v>
      </c>
      <c r="V1066" t="s">
        <v>64</v>
      </c>
      <c r="W1066" t="s">
        <v>35</v>
      </c>
      <c r="X1066" t="s">
        <v>36</v>
      </c>
      <c r="Y1066">
        <v>3</v>
      </c>
      <c r="Z1066">
        <v>0</v>
      </c>
      <c r="AA1066">
        <v>42</v>
      </c>
      <c r="AB1066" t="str" cm="1">
        <f t="array" ref="AB10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66">
        <v>50</v>
      </c>
      <c r="AE1066" t="s">
        <v>37</v>
      </c>
      <c r="AF1066" t="s">
        <v>3250</v>
      </c>
      <c r="AG1066">
        <v>14664</v>
      </c>
      <c r="AH1066">
        <v>4.2319285320000004</v>
      </c>
      <c r="AI1066" s="37" t="str" cm="1">
        <f t="array" ref="AI10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66">
        <v>0</v>
      </c>
      <c r="AK1066" t="s">
        <v>3252</v>
      </c>
      <c r="AL1066" s="17" t="s">
        <v>15111</v>
      </c>
    </row>
    <row r="1067" spans="1:38" x14ac:dyDescent="0.3">
      <c r="A1067">
        <v>1066</v>
      </c>
      <c r="B1067" t="s">
        <v>3253</v>
      </c>
      <c r="C1067">
        <v>6</v>
      </c>
      <c r="D1067">
        <v>6</v>
      </c>
      <c r="E1067">
        <v>0</v>
      </c>
      <c r="F1067">
        <v>5000</v>
      </c>
      <c r="G1067">
        <f>Table1[[#This Row],[price]]*Table1[[#This Row],[units_sold]]</f>
        <v>30000</v>
      </c>
      <c r="H1067" t="str" cm="1">
        <f t="array" ref="H10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67" t="s">
        <v>14089</v>
      </c>
      <c r="J1067" s="28">
        <v>4.13</v>
      </c>
      <c r="K1067" s="35" t="str" cm="1">
        <f t="array" ref="K10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67" s="29">
        <v>616</v>
      </c>
      <c r="M1067" s="29">
        <v>341</v>
      </c>
      <c r="N1067" s="29">
        <v>125</v>
      </c>
      <c r="O1067" s="29">
        <v>74</v>
      </c>
      <c r="P1067" s="29">
        <v>39</v>
      </c>
      <c r="Q1067" s="30">
        <v>37</v>
      </c>
      <c r="R1067">
        <v>0</v>
      </c>
      <c r="S1067">
        <v>0</v>
      </c>
      <c r="T1067">
        <v>0</v>
      </c>
      <c r="U1067">
        <v>0</v>
      </c>
      <c r="V1067" t="s">
        <v>64</v>
      </c>
      <c r="W1067" t="s">
        <v>43</v>
      </c>
      <c r="X1067" t="s">
        <v>36</v>
      </c>
      <c r="Y1067">
        <v>2</v>
      </c>
      <c r="Z1067">
        <v>0</v>
      </c>
      <c r="AA1067">
        <v>18</v>
      </c>
      <c r="AB1067" t="str" cm="1">
        <f t="array" ref="AB10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067">
        <v>50</v>
      </c>
      <c r="AE1067" t="s">
        <v>37</v>
      </c>
      <c r="AF1067" t="s">
        <v>3254</v>
      </c>
      <c r="AG1067">
        <v>15436</v>
      </c>
      <c r="AH1067">
        <v>4.0405545480000002</v>
      </c>
      <c r="AI1067" s="37" t="str" cm="1">
        <f t="array" ref="AI10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67">
        <v>0</v>
      </c>
      <c r="AK1067" t="s">
        <v>3255</v>
      </c>
      <c r="AL1067" s="18" t="s">
        <v>15112</v>
      </c>
    </row>
    <row r="1068" spans="1:38" x14ac:dyDescent="0.3">
      <c r="A1068">
        <v>1067</v>
      </c>
      <c r="B1068" t="s">
        <v>3256</v>
      </c>
      <c r="C1068">
        <v>11</v>
      </c>
      <c r="D1068">
        <v>10</v>
      </c>
      <c r="E1068">
        <v>-1</v>
      </c>
      <c r="F1068">
        <v>100</v>
      </c>
      <c r="G1068">
        <f>Table1[[#This Row],[price]]*Table1[[#This Row],[units_sold]]</f>
        <v>1100</v>
      </c>
      <c r="H1068" t="str" cm="1">
        <f t="array" ref="H10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68" t="s">
        <v>14088</v>
      </c>
      <c r="J1068" s="28">
        <v>3.96</v>
      </c>
      <c r="K1068" s="35" t="str" cm="1">
        <f t="array" ref="K10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68" s="29">
        <v>115</v>
      </c>
      <c r="M1068" s="29">
        <v>59</v>
      </c>
      <c r="N1068" s="29">
        <v>21</v>
      </c>
      <c r="O1068" s="29">
        <v>15</v>
      </c>
      <c r="P1068" s="29">
        <v>11</v>
      </c>
      <c r="Q1068" s="30">
        <v>9</v>
      </c>
      <c r="R1068">
        <v>0</v>
      </c>
      <c r="S1068">
        <v>0</v>
      </c>
      <c r="T1068">
        <v>0</v>
      </c>
      <c r="U1068">
        <v>0</v>
      </c>
      <c r="V1068" t="s">
        <v>34</v>
      </c>
      <c r="W1068" t="s">
        <v>52</v>
      </c>
      <c r="X1068" t="s">
        <v>36</v>
      </c>
      <c r="Y1068">
        <v>3</v>
      </c>
      <c r="Z1068">
        <v>0</v>
      </c>
      <c r="AA1068">
        <v>14</v>
      </c>
      <c r="AB1068" t="str" cm="1">
        <f t="array" ref="AB10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068">
        <v>50</v>
      </c>
      <c r="AE1068" t="s">
        <v>37</v>
      </c>
      <c r="AF1068" t="s">
        <v>3257</v>
      </c>
      <c r="AG1068">
        <v>5175</v>
      </c>
      <c r="AH1068">
        <v>3.8709178739999999</v>
      </c>
      <c r="AI1068" s="37" t="str" cm="1">
        <f t="array" ref="AI10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68">
        <v>0</v>
      </c>
      <c r="AK1068" t="s">
        <v>3259</v>
      </c>
      <c r="AL1068" s="17" t="s">
        <v>15113</v>
      </c>
    </row>
    <row r="1069" spans="1:38" x14ac:dyDescent="0.3">
      <c r="A1069">
        <v>1068</v>
      </c>
      <c r="B1069" t="s">
        <v>1865</v>
      </c>
      <c r="C1069">
        <v>14</v>
      </c>
      <c r="D1069">
        <v>26</v>
      </c>
      <c r="E1069">
        <v>12</v>
      </c>
      <c r="F1069">
        <v>5000</v>
      </c>
      <c r="G1069">
        <f>Table1[[#This Row],[price]]*Table1[[#This Row],[units_sold]]</f>
        <v>70000</v>
      </c>
      <c r="H1069" t="str" cm="1">
        <f t="array" ref="H10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69" t="s">
        <v>14088</v>
      </c>
      <c r="J1069" s="28">
        <v>4.12</v>
      </c>
      <c r="K1069" s="35" t="str" cm="1">
        <f t="array" ref="K10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69" s="29">
        <v>437</v>
      </c>
      <c r="M1069" s="29">
        <v>251</v>
      </c>
      <c r="N1069" s="29">
        <v>80</v>
      </c>
      <c r="O1069" s="29">
        <v>47</v>
      </c>
      <c r="P1069" s="29">
        <v>24</v>
      </c>
      <c r="Q1069" s="30">
        <v>35</v>
      </c>
      <c r="R1069">
        <v>0</v>
      </c>
      <c r="S1069">
        <v>0</v>
      </c>
      <c r="T1069">
        <v>0</v>
      </c>
      <c r="U1069">
        <v>0</v>
      </c>
      <c r="V1069" t="s">
        <v>34</v>
      </c>
      <c r="W1069" t="s">
        <v>52</v>
      </c>
      <c r="X1069" t="s">
        <v>36</v>
      </c>
      <c r="Y1069">
        <v>3</v>
      </c>
      <c r="Z1069">
        <v>0</v>
      </c>
      <c r="AA1069">
        <v>43</v>
      </c>
      <c r="AB1069" t="str" cm="1">
        <f t="array" ref="AB10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69">
        <v>50</v>
      </c>
      <c r="AE1069" t="s">
        <v>37</v>
      </c>
      <c r="AF1069" t="s">
        <v>3260</v>
      </c>
      <c r="AG1069">
        <v>4220</v>
      </c>
      <c r="AH1069">
        <v>4.1099526070000003</v>
      </c>
      <c r="AI1069" s="37" t="str" cm="1">
        <f t="array" ref="AI10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69">
        <v>0</v>
      </c>
      <c r="AK1069" t="s">
        <v>3261</v>
      </c>
      <c r="AL1069" s="18" t="s">
        <v>14677</v>
      </c>
    </row>
    <row r="1070" spans="1:38" x14ac:dyDescent="0.3">
      <c r="A1070">
        <v>1069</v>
      </c>
      <c r="B1070" t="s">
        <v>3262</v>
      </c>
      <c r="C1070">
        <v>3.68</v>
      </c>
      <c r="D1070">
        <v>4</v>
      </c>
      <c r="E1070">
        <v>0.32</v>
      </c>
      <c r="F1070">
        <v>100</v>
      </c>
      <c r="G1070">
        <f>Table1[[#This Row],[price]]*Table1[[#This Row],[units_sold]]</f>
        <v>368</v>
      </c>
      <c r="H1070" t="str" cm="1">
        <f t="array" ref="H10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70" t="s">
        <v>14088</v>
      </c>
      <c r="J1070" s="28">
        <v>3.71</v>
      </c>
      <c r="K1070" s="35" t="str" cm="1">
        <f t="array" ref="K10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70" s="29">
        <v>42</v>
      </c>
      <c r="M1070" s="29">
        <v>18</v>
      </c>
      <c r="N1070" s="29">
        <v>7</v>
      </c>
      <c r="O1070" s="29">
        <v>9</v>
      </c>
      <c r="P1070" s="29">
        <v>3</v>
      </c>
      <c r="Q1070" s="30">
        <v>5</v>
      </c>
      <c r="R1070">
        <v>0</v>
      </c>
      <c r="S1070">
        <v>0</v>
      </c>
      <c r="T1070">
        <v>0</v>
      </c>
      <c r="U1070">
        <v>0</v>
      </c>
      <c r="V1070" t="s">
        <v>4024</v>
      </c>
      <c r="W1070" t="s">
        <v>43</v>
      </c>
      <c r="X1070" t="s">
        <v>36</v>
      </c>
      <c r="Y1070">
        <v>1</v>
      </c>
      <c r="Z1070">
        <v>0</v>
      </c>
      <c r="AA1070">
        <v>38</v>
      </c>
      <c r="AB1070" t="str" cm="1">
        <f t="array" ref="AB10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70">
        <v>50</v>
      </c>
      <c r="AF1070" t="s">
        <v>583</v>
      </c>
      <c r="AG1070">
        <v>105015</v>
      </c>
      <c r="AH1070">
        <v>3.789601486</v>
      </c>
      <c r="AI1070" s="37" t="str" cm="1">
        <f t="array" ref="AI10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70">
        <v>0</v>
      </c>
      <c r="AK1070" t="s">
        <v>3264</v>
      </c>
      <c r="AL1070" s="17" t="s">
        <v>15114</v>
      </c>
    </row>
    <row r="1071" spans="1:38" x14ac:dyDescent="0.3">
      <c r="A1071">
        <v>1070</v>
      </c>
      <c r="B1071" t="s">
        <v>3265</v>
      </c>
      <c r="C1071">
        <v>18</v>
      </c>
      <c r="D1071">
        <v>76</v>
      </c>
      <c r="E1071">
        <v>58</v>
      </c>
      <c r="F1071">
        <v>100</v>
      </c>
      <c r="G1071">
        <f>Table1[[#This Row],[price]]*Table1[[#This Row],[units_sold]]</f>
        <v>1800</v>
      </c>
      <c r="H1071" t="str" cm="1">
        <f t="array" ref="H10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71" t="s">
        <v>14088</v>
      </c>
      <c r="J1071" s="28">
        <v>3.56</v>
      </c>
      <c r="K1071" s="35" t="str" cm="1">
        <f t="array" ref="K10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71" s="29">
        <v>120</v>
      </c>
      <c r="M1071" s="29">
        <v>47</v>
      </c>
      <c r="N1071" s="29">
        <v>24</v>
      </c>
      <c r="O1071" s="29">
        <v>19</v>
      </c>
      <c r="P1071" s="29">
        <v>9</v>
      </c>
      <c r="Q1071" s="30">
        <v>21</v>
      </c>
      <c r="R1071">
        <v>0</v>
      </c>
      <c r="S1071">
        <v>0</v>
      </c>
      <c r="T1071">
        <v>0</v>
      </c>
      <c r="U1071">
        <v>0</v>
      </c>
      <c r="V1071" t="s">
        <v>42</v>
      </c>
      <c r="W1071" t="s">
        <v>4023</v>
      </c>
      <c r="X1071" t="s">
        <v>36</v>
      </c>
      <c r="Y1071">
        <v>5</v>
      </c>
      <c r="Z1071">
        <v>0</v>
      </c>
      <c r="AA1071">
        <v>41</v>
      </c>
      <c r="AB1071" t="str" cm="1">
        <f t="array" ref="AB10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71">
        <v>38</v>
      </c>
      <c r="AD1071">
        <v>1</v>
      </c>
      <c r="AE1071" t="s">
        <v>37</v>
      </c>
      <c r="AF1071" t="s">
        <v>3266</v>
      </c>
      <c r="AG1071">
        <v>8950</v>
      </c>
      <c r="AH1071">
        <v>4.2743016760000003</v>
      </c>
      <c r="AI1071" s="37" t="str" cm="1">
        <f t="array" ref="AI10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71">
        <v>0</v>
      </c>
      <c r="AK1071" t="s">
        <v>3268</v>
      </c>
      <c r="AL1071" s="18" t="s">
        <v>15115</v>
      </c>
    </row>
    <row r="1072" spans="1:38" x14ac:dyDescent="0.3">
      <c r="A1072">
        <v>1071</v>
      </c>
      <c r="B1072" t="s">
        <v>3269</v>
      </c>
      <c r="C1072">
        <v>5</v>
      </c>
      <c r="D1072">
        <v>22</v>
      </c>
      <c r="E1072">
        <v>17</v>
      </c>
      <c r="F1072">
        <v>1000</v>
      </c>
      <c r="G1072">
        <f>Table1[[#This Row],[price]]*Table1[[#This Row],[units_sold]]</f>
        <v>5000</v>
      </c>
      <c r="H1072" t="str" cm="1">
        <f t="array" ref="H10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72" t="s">
        <v>14088</v>
      </c>
      <c r="J1072" s="28">
        <v>3.32</v>
      </c>
      <c r="K1072" s="35" t="str" cm="1">
        <f t="array" ref="K10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72" s="29">
        <v>395</v>
      </c>
      <c r="M1072" s="29">
        <v>146</v>
      </c>
      <c r="N1072" s="29">
        <v>64</v>
      </c>
      <c r="O1072" s="29">
        <v>53</v>
      </c>
      <c r="P1072" s="29">
        <v>36</v>
      </c>
      <c r="Q1072" s="30">
        <v>96</v>
      </c>
      <c r="R1072">
        <v>0</v>
      </c>
      <c r="S1072">
        <v>0</v>
      </c>
      <c r="T1072">
        <v>0</v>
      </c>
      <c r="U1072">
        <v>0</v>
      </c>
      <c r="V1072" t="s">
        <v>144</v>
      </c>
      <c r="W1072" t="s">
        <v>52</v>
      </c>
      <c r="X1072" t="s">
        <v>36</v>
      </c>
      <c r="Y1072">
        <v>1</v>
      </c>
      <c r="Z1072">
        <v>0</v>
      </c>
      <c r="AA1072">
        <v>39</v>
      </c>
      <c r="AB1072" t="str" cm="1">
        <f t="array" ref="AB10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72">
        <v>50</v>
      </c>
      <c r="AE1072" t="s">
        <v>37</v>
      </c>
      <c r="AF1072" t="s">
        <v>3270</v>
      </c>
      <c r="AG1072">
        <v>3809</v>
      </c>
      <c r="AH1072">
        <v>3.5828301389999999</v>
      </c>
      <c r="AI1072" s="37" t="str" cm="1">
        <f t="array" ref="AI10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72">
        <v>0</v>
      </c>
      <c r="AK1072" t="s">
        <v>3271</v>
      </c>
      <c r="AL1072" s="17" t="s">
        <v>15116</v>
      </c>
    </row>
    <row r="1073" spans="1:38" x14ac:dyDescent="0.3">
      <c r="A1073">
        <v>1072</v>
      </c>
      <c r="B1073" t="s">
        <v>2622</v>
      </c>
      <c r="C1073">
        <v>8</v>
      </c>
      <c r="D1073">
        <v>65</v>
      </c>
      <c r="E1073">
        <v>57</v>
      </c>
      <c r="F1073">
        <v>5000</v>
      </c>
      <c r="G1073">
        <f>Table1[[#This Row],[price]]*Table1[[#This Row],[units_sold]]</f>
        <v>40000</v>
      </c>
      <c r="H1073" t="str" cm="1">
        <f t="array" ref="H10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73" t="s">
        <v>14088</v>
      </c>
      <c r="J1073" s="28">
        <v>4.1399999999999997</v>
      </c>
      <c r="K1073" s="35" t="str" cm="1">
        <f t="array" ref="K10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73" s="29">
        <v>1366</v>
      </c>
      <c r="M1073" s="29">
        <v>752</v>
      </c>
      <c r="N1073" s="29">
        <v>300</v>
      </c>
      <c r="O1073" s="29">
        <v>156</v>
      </c>
      <c r="P1073" s="29">
        <v>76</v>
      </c>
      <c r="Q1073" s="30">
        <v>82</v>
      </c>
      <c r="R1073">
        <v>0</v>
      </c>
      <c r="S1073">
        <v>0</v>
      </c>
      <c r="T1073">
        <v>0</v>
      </c>
      <c r="U1073">
        <v>0</v>
      </c>
      <c r="V1073" t="s">
        <v>70</v>
      </c>
      <c r="W1073" t="s">
        <v>101</v>
      </c>
      <c r="X1073" t="s">
        <v>36</v>
      </c>
      <c r="Y1073">
        <v>2</v>
      </c>
      <c r="Z1073">
        <v>0</v>
      </c>
      <c r="AA1073">
        <v>93</v>
      </c>
      <c r="AB1073" t="str" cm="1">
        <f t="array" ref="AB10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1073">
        <v>50</v>
      </c>
      <c r="AE1073" t="s">
        <v>37</v>
      </c>
      <c r="AF1073" t="s">
        <v>3272</v>
      </c>
      <c r="AG1073">
        <v>20824</v>
      </c>
      <c r="AH1073">
        <v>4.0637245489999998</v>
      </c>
      <c r="AI1073" s="37" t="str" cm="1">
        <f t="array" ref="AI10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73">
        <v>0</v>
      </c>
      <c r="AK1073" t="s">
        <v>3273</v>
      </c>
      <c r="AL1073" s="18" t="s">
        <v>15117</v>
      </c>
    </row>
    <row r="1074" spans="1:38" x14ac:dyDescent="0.3">
      <c r="A1074">
        <v>1073</v>
      </c>
      <c r="B1074" t="s">
        <v>3274</v>
      </c>
      <c r="C1074">
        <v>16</v>
      </c>
      <c r="D1074">
        <v>14</v>
      </c>
      <c r="E1074">
        <v>-2</v>
      </c>
      <c r="F1074">
        <v>50</v>
      </c>
      <c r="G1074">
        <f>Table1[[#This Row],[price]]*Table1[[#This Row],[units_sold]]</f>
        <v>800</v>
      </c>
      <c r="H1074" t="str" cm="1">
        <f t="array" ref="H10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74" t="s">
        <v>14088</v>
      </c>
      <c r="J1074" s="28">
        <v>3.72</v>
      </c>
      <c r="K1074" s="35" t="str" cm="1">
        <f t="array" ref="K10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74" s="29">
        <v>18</v>
      </c>
      <c r="M1074" s="29">
        <v>8</v>
      </c>
      <c r="N1074" s="29">
        <v>5</v>
      </c>
      <c r="O1074" s="29">
        <v>0</v>
      </c>
      <c r="P1074" s="29">
        <v>2</v>
      </c>
      <c r="Q1074" s="30">
        <v>3</v>
      </c>
      <c r="R1074">
        <v>0</v>
      </c>
      <c r="S1074">
        <v>0</v>
      </c>
      <c r="T1074">
        <v>0</v>
      </c>
      <c r="U1074">
        <v>0</v>
      </c>
      <c r="V1074" t="s">
        <v>70</v>
      </c>
      <c r="W1074" t="s">
        <v>4023</v>
      </c>
      <c r="X1074" t="s">
        <v>36</v>
      </c>
      <c r="Y1074">
        <v>5</v>
      </c>
      <c r="Z1074">
        <v>0</v>
      </c>
      <c r="AA1074">
        <v>37</v>
      </c>
      <c r="AB1074" t="str" cm="1">
        <f t="array" ref="AB10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74">
        <v>2</v>
      </c>
      <c r="AE1074" t="s">
        <v>37</v>
      </c>
      <c r="AF1074" t="s">
        <v>3276</v>
      </c>
      <c r="AG1074">
        <v>5508</v>
      </c>
      <c r="AH1074">
        <v>4.3229847489999997</v>
      </c>
      <c r="AI1074" s="37" t="str" cm="1">
        <f t="array" ref="AI10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74">
        <v>0</v>
      </c>
      <c r="AK1074" t="s">
        <v>3277</v>
      </c>
      <c r="AL1074" s="17" t="s">
        <v>15118</v>
      </c>
    </row>
    <row r="1075" spans="1:38" x14ac:dyDescent="0.3">
      <c r="A1075">
        <v>1074</v>
      </c>
      <c r="B1075" t="s">
        <v>3278</v>
      </c>
      <c r="C1075">
        <v>5.74</v>
      </c>
      <c r="D1075">
        <v>5</v>
      </c>
      <c r="E1075">
        <v>-0.74</v>
      </c>
      <c r="F1075">
        <v>5000</v>
      </c>
      <c r="G1075">
        <f>Table1[[#This Row],[price]]*Table1[[#This Row],[units_sold]]</f>
        <v>28700</v>
      </c>
      <c r="H1075" t="str" cm="1">
        <f t="array" ref="H10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75" t="s">
        <v>14088</v>
      </c>
      <c r="J1075" s="28">
        <v>3.9</v>
      </c>
      <c r="K1075" s="35" t="str" cm="1">
        <f t="array" ref="K10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75" s="29">
        <v>1179</v>
      </c>
      <c r="M1075" s="29">
        <v>617</v>
      </c>
      <c r="N1075" s="29">
        <v>169</v>
      </c>
      <c r="O1075" s="29">
        <v>177</v>
      </c>
      <c r="P1075" s="29">
        <v>88</v>
      </c>
      <c r="Q1075" s="30">
        <v>128</v>
      </c>
      <c r="R1075">
        <v>0</v>
      </c>
      <c r="S1075">
        <v>0</v>
      </c>
      <c r="T1075">
        <v>0</v>
      </c>
      <c r="U1075">
        <v>0</v>
      </c>
      <c r="V1075" t="s">
        <v>42</v>
      </c>
      <c r="W1075" t="s">
        <v>43</v>
      </c>
      <c r="X1075" t="s">
        <v>36</v>
      </c>
      <c r="Y1075">
        <v>2</v>
      </c>
      <c r="Z1075">
        <v>0</v>
      </c>
      <c r="AA1075">
        <v>20</v>
      </c>
      <c r="AB1075" t="str" cm="1">
        <f t="array" ref="AB10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75">
        <v>50</v>
      </c>
      <c r="AE1075" t="s">
        <v>37</v>
      </c>
      <c r="AF1075" t="s">
        <v>3279</v>
      </c>
      <c r="AG1075">
        <v>11854</v>
      </c>
      <c r="AH1075">
        <v>4.0949046740000004</v>
      </c>
      <c r="AI1075" s="37" t="str" cm="1">
        <f t="array" ref="AI10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75">
        <v>0</v>
      </c>
      <c r="AK1075" t="s">
        <v>3280</v>
      </c>
      <c r="AL1075" s="18" t="s">
        <v>15119</v>
      </c>
    </row>
    <row r="1076" spans="1:38" x14ac:dyDescent="0.3">
      <c r="A1076">
        <v>1075</v>
      </c>
      <c r="B1076" t="s">
        <v>3281</v>
      </c>
      <c r="C1076">
        <v>8</v>
      </c>
      <c r="D1076">
        <v>7</v>
      </c>
      <c r="E1076">
        <v>-1</v>
      </c>
      <c r="F1076">
        <v>10000</v>
      </c>
      <c r="G1076">
        <f>Table1[[#This Row],[price]]*Table1[[#This Row],[units_sold]]</f>
        <v>80000</v>
      </c>
      <c r="H1076" t="str" cm="1">
        <f t="array" ref="H10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76" t="s">
        <v>14088</v>
      </c>
      <c r="J1076" s="28">
        <v>3.71</v>
      </c>
      <c r="K1076" s="35" t="str" cm="1">
        <f t="array" ref="K10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76" s="29">
        <v>2747</v>
      </c>
      <c r="M1076" s="29">
        <v>1253</v>
      </c>
      <c r="N1076" s="29">
        <v>470</v>
      </c>
      <c r="O1076" s="29">
        <v>390</v>
      </c>
      <c r="P1076" s="29">
        <v>233</v>
      </c>
      <c r="Q1076" s="30">
        <v>401</v>
      </c>
      <c r="R1076">
        <v>0</v>
      </c>
      <c r="S1076">
        <v>0</v>
      </c>
      <c r="T1076">
        <v>0</v>
      </c>
      <c r="U1076">
        <v>0</v>
      </c>
      <c r="V1076" t="s">
        <v>64</v>
      </c>
      <c r="W1076" t="s">
        <v>35</v>
      </c>
      <c r="X1076" t="s">
        <v>36</v>
      </c>
      <c r="Y1076">
        <v>3</v>
      </c>
      <c r="Z1076">
        <v>0</v>
      </c>
      <c r="AA1076">
        <v>43</v>
      </c>
      <c r="AB1076" t="str" cm="1">
        <f t="array" ref="AB10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76">
        <v>50</v>
      </c>
      <c r="AE1076" t="s">
        <v>37</v>
      </c>
      <c r="AF1076" t="s">
        <v>1094</v>
      </c>
      <c r="AG1076">
        <v>65189</v>
      </c>
      <c r="AH1076">
        <v>4.049640277</v>
      </c>
      <c r="AI1076" s="37" t="str" cm="1">
        <f t="array" ref="AI10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76">
        <v>0</v>
      </c>
      <c r="AK1076" t="s">
        <v>3282</v>
      </c>
      <c r="AL1076" s="17" t="s">
        <v>15120</v>
      </c>
    </row>
    <row r="1077" spans="1:38" x14ac:dyDescent="0.3">
      <c r="A1077">
        <v>1076</v>
      </c>
      <c r="B1077" t="s">
        <v>3283</v>
      </c>
      <c r="C1077">
        <v>8</v>
      </c>
      <c r="D1077">
        <v>7</v>
      </c>
      <c r="E1077">
        <v>-1</v>
      </c>
      <c r="F1077">
        <v>20000</v>
      </c>
      <c r="G1077">
        <f>Table1[[#This Row],[price]]*Table1[[#This Row],[units_sold]]</f>
        <v>160000</v>
      </c>
      <c r="H1077" t="str" cm="1">
        <f t="array" ref="H10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077" t="s">
        <v>14088</v>
      </c>
      <c r="J1077" s="28">
        <v>3.63</v>
      </c>
      <c r="K1077" s="35" t="str" cm="1">
        <f t="array" ref="K10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77" s="29">
        <v>2058</v>
      </c>
      <c r="M1077" s="29">
        <v>902</v>
      </c>
      <c r="N1077" s="29">
        <v>319</v>
      </c>
      <c r="O1077" s="29">
        <v>324</v>
      </c>
      <c r="P1077" s="29">
        <v>191</v>
      </c>
      <c r="Q1077" s="30">
        <v>322</v>
      </c>
      <c r="R1077">
        <v>0</v>
      </c>
      <c r="S1077">
        <v>0</v>
      </c>
      <c r="T1077">
        <v>0</v>
      </c>
      <c r="U1077">
        <v>0</v>
      </c>
      <c r="V1077" t="s">
        <v>70</v>
      </c>
      <c r="W1077" t="s">
        <v>52</v>
      </c>
      <c r="X1077" t="s">
        <v>36</v>
      </c>
      <c r="Y1077">
        <v>3</v>
      </c>
      <c r="Z1077">
        <v>0</v>
      </c>
      <c r="AA1077">
        <v>43</v>
      </c>
      <c r="AB1077" t="str" cm="1">
        <f t="array" ref="AB10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77">
        <v>50</v>
      </c>
      <c r="AD1077">
        <v>1</v>
      </c>
      <c r="AE1077" t="s">
        <v>37</v>
      </c>
      <c r="AF1077" t="s">
        <v>1094</v>
      </c>
      <c r="AG1077">
        <v>65189</v>
      </c>
      <c r="AH1077">
        <v>4.049640277</v>
      </c>
      <c r="AI1077" s="37" t="str" cm="1">
        <f t="array" ref="AI10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77">
        <v>0</v>
      </c>
      <c r="AK1077" t="s">
        <v>3284</v>
      </c>
      <c r="AL1077" s="18" t="s">
        <v>15121</v>
      </c>
    </row>
    <row r="1078" spans="1:38" x14ac:dyDescent="0.3">
      <c r="A1078">
        <v>1077</v>
      </c>
      <c r="B1078" t="s">
        <v>3285</v>
      </c>
      <c r="C1078">
        <v>3</v>
      </c>
      <c r="D1078">
        <v>14</v>
      </c>
      <c r="E1078">
        <v>11</v>
      </c>
      <c r="F1078">
        <v>100</v>
      </c>
      <c r="G1078">
        <f>Table1[[#This Row],[price]]*Table1[[#This Row],[units_sold]]</f>
        <v>300</v>
      </c>
      <c r="H1078" t="str" cm="1">
        <f t="array" ref="H10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78" t="s">
        <v>14088</v>
      </c>
      <c r="J1078" s="28">
        <v>3.9</v>
      </c>
      <c r="K1078" s="35" t="str" cm="1">
        <f t="array" ref="K10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78" s="29">
        <v>51</v>
      </c>
      <c r="M1078" s="29">
        <v>25</v>
      </c>
      <c r="N1078" s="29">
        <v>11</v>
      </c>
      <c r="O1078" s="29">
        <v>6</v>
      </c>
      <c r="P1078" s="29">
        <v>3</v>
      </c>
      <c r="Q1078" s="30">
        <v>6</v>
      </c>
      <c r="R1078">
        <v>0</v>
      </c>
      <c r="S1078">
        <v>0</v>
      </c>
      <c r="T1078">
        <v>0</v>
      </c>
      <c r="U1078">
        <v>0</v>
      </c>
      <c r="V1078" t="s">
        <v>576</v>
      </c>
      <c r="W1078" t="s">
        <v>52</v>
      </c>
      <c r="X1078" t="s">
        <v>36</v>
      </c>
      <c r="Y1078">
        <v>1</v>
      </c>
      <c r="Z1078">
        <v>0</v>
      </c>
      <c r="AA1078">
        <v>41</v>
      </c>
      <c r="AB1078" t="str" cm="1">
        <f t="array" ref="AB10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78">
        <v>50</v>
      </c>
      <c r="AD1078">
        <v>1</v>
      </c>
      <c r="AE1078" t="s">
        <v>37</v>
      </c>
      <c r="AF1078" t="s">
        <v>133</v>
      </c>
      <c r="AG1078">
        <v>9395</v>
      </c>
      <c r="AH1078">
        <v>4.110058542</v>
      </c>
      <c r="AI1078" s="37" t="str" cm="1">
        <f t="array" ref="AI10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78">
        <v>0</v>
      </c>
      <c r="AK1078" t="s">
        <v>3286</v>
      </c>
      <c r="AL1078" s="17" t="s">
        <v>15122</v>
      </c>
    </row>
    <row r="1079" spans="1:38" x14ac:dyDescent="0.3">
      <c r="A1079">
        <v>1078</v>
      </c>
      <c r="B1079" t="s">
        <v>2184</v>
      </c>
      <c r="C1079">
        <v>2.89</v>
      </c>
      <c r="D1079">
        <v>7</v>
      </c>
      <c r="E1079">
        <v>4.1100000000000003</v>
      </c>
      <c r="F1079">
        <v>50</v>
      </c>
      <c r="G1079">
        <f>Table1[[#This Row],[price]]*Table1[[#This Row],[units_sold]]</f>
        <v>144.5</v>
      </c>
      <c r="H1079" t="str" cm="1">
        <f t="array" ref="H10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79" t="s">
        <v>14088</v>
      </c>
      <c r="J1079" s="28">
        <v>5</v>
      </c>
      <c r="K1079" s="35" t="str" cm="1">
        <f t="array" ref="K10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79" s="29">
        <v>1</v>
      </c>
      <c r="M1079" s="29">
        <v>1</v>
      </c>
      <c r="N1079" s="29">
        <v>0</v>
      </c>
      <c r="O1079" s="29">
        <v>0</v>
      </c>
      <c r="P1079" s="29">
        <v>0</v>
      </c>
      <c r="Q1079" s="30">
        <v>0</v>
      </c>
      <c r="R1079">
        <v>0</v>
      </c>
      <c r="S1079">
        <v>0</v>
      </c>
      <c r="T1079">
        <v>0</v>
      </c>
      <c r="U1079">
        <v>0</v>
      </c>
      <c r="V1079" t="s">
        <v>42</v>
      </c>
      <c r="W1079" t="s">
        <v>79</v>
      </c>
      <c r="X1079" t="s">
        <v>36</v>
      </c>
      <c r="Y1079">
        <v>1</v>
      </c>
      <c r="Z1079">
        <v>0</v>
      </c>
      <c r="AA1079">
        <v>37</v>
      </c>
      <c r="AB1079" t="str" cm="1">
        <f t="array" ref="AB10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79">
        <v>50</v>
      </c>
      <c r="AD1079">
        <v>1</v>
      </c>
      <c r="AE1079" t="s">
        <v>37</v>
      </c>
      <c r="AF1079" t="s">
        <v>3287</v>
      </c>
      <c r="AG1079">
        <v>30</v>
      </c>
      <c r="AH1079">
        <v>3.733333333</v>
      </c>
      <c r="AI1079" s="37" t="str" cm="1">
        <f t="array" ref="AI10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79">
        <v>0</v>
      </c>
      <c r="AK1079" t="s">
        <v>3288</v>
      </c>
      <c r="AL1079" s="18" t="s">
        <v>15123</v>
      </c>
    </row>
    <row r="1080" spans="1:38" x14ac:dyDescent="0.3">
      <c r="A1080">
        <v>1079</v>
      </c>
      <c r="B1080" t="s">
        <v>582</v>
      </c>
      <c r="C1080">
        <v>2</v>
      </c>
      <c r="D1080">
        <v>6</v>
      </c>
      <c r="E1080">
        <v>4</v>
      </c>
      <c r="F1080">
        <v>1000</v>
      </c>
      <c r="G1080">
        <f>Table1[[#This Row],[price]]*Table1[[#This Row],[units_sold]]</f>
        <v>2000</v>
      </c>
      <c r="H1080" t="str" cm="1">
        <f t="array" ref="H10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80" t="s">
        <v>14088</v>
      </c>
      <c r="J1080" s="28">
        <v>3.32</v>
      </c>
      <c r="K1080" s="35" t="str" cm="1">
        <f t="array" ref="K10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080" s="29">
        <v>121</v>
      </c>
      <c r="M1080" s="29">
        <v>41</v>
      </c>
      <c r="N1080" s="29">
        <v>23</v>
      </c>
      <c r="O1080" s="29">
        <v>19</v>
      </c>
      <c r="P1080" s="29">
        <v>10</v>
      </c>
      <c r="Q1080" s="30">
        <v>28</v>
      </c>
      <c r="R1080">
        <v>0</v>
      </c>
      <c r="S1080">
        <v>0</v>
      </c>
      <c r="T1080">
        <v>0</v>
      </c>
      <c r="U1080">
        <v>0</v>
      </c>
      <c r="V1080" t="s">
        <v>100</v>
      </c>
      <c r="W1080" t="s">
        <v>43</v>
      </c>
      <c r="X1080" t="s">
        <v>36</v>
      </c>
      <c r="Y1080">
        <v>1</v>
      </c>
      <c r="Z1080">
        <v>0</v>
      </c>
      <c r="AA1080">
        <v>36</v>
      </c>
      <c r="AB1080" t="str" cm="1">
        <f t="array" ref="AB10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80">
        <v>50</v>
      </c>
      <c r="AE1080" t="s">
        <v>37</v>
      </c>
      <c r="AF1080" t="s">
        <v>3289</v>
      </c>
      <c r="AG1080">
        <v>543</v>
      </c>
      <c r="AH1080">
        <v>4.1197053410000004</v>
      </c>
      <c r="AI1080" s="37" t="str" cm="1">
        <f t="array" ref="AI10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80">
        <v>0</v>
      </c>
      <c r="AK1080" t="s">
        <v>3290</v>
      </c>
      <c r="AL1080" s="17" t="s">
        <v>14278</v>
      </c>
    </row>
    <row r="1081" spans="1:38" x14ac:dyDescent="0.3">
      <c r="A1081">
        <v>1080</v>
      </c>
      <c r="B1081" t="s">
        <v>3291</v>
      </c>
      <c r="C1081">
        <v>9</v>
      </c>
      <c r="D1081">
        <v>65</v>
      </c>
      <c r="E1081">
        <v>56</v>
      </c>
      <c r="F1081">
        <v>1000</v>
      </c>
      <c r="G1081">
        <f>Table1[[#This Row],[price]]*Table1[[#This Row],[units_sold]]</f>
        <v>9000</v>
      </c>
      <c r="H1081" t="str" cm="1">
        <f t="array" ref="H10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81" t="s">
        <v>14089</v>
      </c>
      <c r="J1081" s="28">
        <v>3.7</v>
      </c>
      <c r="K1081" s="35" t="str" cm="1">
        <f t="array" ref="K10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81" s="29">
        <v>162</v>
      </c>
      <c r="M1081" s="29">
        <v>70</v>
      </c>
      <c r="N1081" s="29">
        <v>32</v>
      </c>
      <c r="O1081" s="29">
        <v>26</v>
      </c>
      <c r="P1081" s="29">
        <v>10</v>
      </c>
      <c r="Q1081" s="30">
        <v>24</v>
      </c>
      <c r="R1081">
        <v>0</v>
      </c>
      <c r="S1081">
        <v>0</v>
      </c>
      <c r="T1081">
        <v>0</v>
      </c>
      <c r="U1081">
        <v>0</v>
      </c>
      <c r="V1081" t="s">
        <v>100</v>
      </c>
      <c r="W1081" t="s">
        <v>35</v>
      </c>
      <c r="X1081" t="s">
        <v>36</v>
      </c>
      <c r="Y1081">
        <v>3</v>
      </c>
      <c r="Z1081">
        <v>0</v>
      </c>
      <c r="AA1081">
        <v>36</v>
      </c>
      <c r="AB1081" t="str" cm="1">
        <f t="array" ref="AB10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81">
        <v>50</v>
      </c>
      <c r="AD1081">
        <v>1</v>
      </c>
      <c r="AE1081" t="s">
        <v>37</v>
      </c>
      <c r="AF1081" t="s">
        <v>3292</v>
      </c>
      <c r="AG1081">
        <v>3373</v>
      </c>
      <c r="AH1081">
        <v>3.9647198339999998</v>
      </c>
      <c r="AI1081" s="37" t="str" cm="1">
        <f t="array" ref="AI10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81">
        <v>0</v>
      </c>
      <c r="AK1081" t="s">
        <v>3294</v>
      </c>
      <c r="AL1081" s="18" t="s">
        <v>15124</v>
      </c>
    </row>
    <row r="1082" spans="1:38" x14ac:dyDescent="0.3">
      <c r="A1082">
        <v>1081</v>
      </c>
      <c r="B1082" t="s">
        <v>3295</v>
      </c>
      <c r="C1082">
        <v>9</v>
      </c>
      <c r="D1082">
        <v>9</v>
      </c>
      <c r="E1082">
        <v>0</v>
      </c>
      <c r="F1082">
        <v>100</v>
      </c>
      <c r="G1082">
        <f>Table1[[#This Row],[price]]*Table1[[#This Row],[units_sold]]</f>
        <v>900</v>
      </c>
      <c r="H1082" t="str" cm="1">
        <f t="array" ref="H10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82" t="s">
        <v>14089</v>
      </c>
      <c r="J1082" s="28">
        <v>5</v>
      </c>
      <c r="K1082" s="35" t="str" cm="1">
        <f t="array" ref="K10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82" s="29">
        <v>0</v>
      </c>
      <c r="M1082" s="29"/>
      <c r="N1082" s="29"/>
      <c r="O1082" s="29"/>
      <c r="P1082" s="29"/>
      <c r="Q1082" s="30"/>
      <c r="R1082">
        <v>0</v>
      </c>
      <c r="S1082">
        <v>0</v>
      </c>
      <c r="T1082">
        <v>0</v>
      </c>
      <c r="U1082">
        <v>0</v>
      </c>
      <c r="V1082" t="s">
        <v>34</v>
      </c>
      <c r="W1082" t="s">
        <v>52</v>
      </c>
      <c r="X1082" t="s">
        <v>36</v>
      </c>
      <c r="Y1082">
        <v>3</v>
      </c>
      <c r="Z1082">
        <v>0</v>
      </c>
      <c r="AA1082">
        <v>44</v>
      </c>
      <c r="AB1082" t="str" cm="1">
        <f t="array" ref="AB10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82">
        <v>50</v>
      </c>
      <c r="AD1082">
        <v>1</v>
      </c>
      <c r="AE1082" t="s">
        <v>37</v>
      </c>
      <c r="AF1082" t="s">
        <v>997</v>
      </c>
      <c r="AG1082">
        <v>246312</v>
      </c>
      <c r="AH1082">
        <v>4.2037253559999996</v>
      </c>
      <c r="AI1082" s="37" t="str" cm="1">
        <f t="array" ref="AI10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82">
        <v>0</v>
      </c>
      <c r="AK1082" t="s">
        <v>3296</v>
      </c>
      <c r="AL1082" s="17" t="s">
        <v>15125</v>
      </c>
    </row>
    <row r="1083" spans="1:38" x14ac:dyDescent="0.3">
      <c r="A1083">
        <v>1082</v>
      </c>
      <c r="B1083" t="s">
        <v>718</v>
      </c>
      <c r="C1083">
        <v>11</v>
      </c>
      <c r="D1083">
        <v>10</v>
      </c>
      <c r="E1083">
        <v>-1</v>
      </c>
      <c r="F1083">
        <v>5000</v>
      </c>
      <c r="G1083">
        <f>Table1[[#This Row],[price]]*Table1[[#This Row],[units_sold]]</f>
        <v>55000</v>
      </c>
      <c r="H1083" t="str" cm="1">
        <f t="array" ref="H10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083" t="s">
        <v>14088</v>
      </c>
      <c r="J1083" s="28">
        <v>4.03</v>
      </c>
      <c r="K1083" s="35" t="str" cm="1">
        <f t="array" ref="K10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83" s="29">
        <v>756</v>
      </c>
      <c r="M1083" s="29">
        <v>387</v>
      </c>
      <c r="N1083" s="29">
        <v>163</v>
      </c>
      <c r="O1083" s="29">
        <v>104</v>
      </c>
      <c r="P1083" s="29">
        <v>46</v>
      </c>
      <c r="Q1083" s="30">
        <v>56</v>
      </c>
      <c r="R1083">
        <v>0</v>
      </c>
      <c r="S1083">
        <v>0</v>
      </c>
      <c r="T1083">
        <v>0</v>
      </c>
      <c r="U1083">
        <v>0</v>
      </c>
      <c r="V1083" t="s">
        <v>34</v>
      </c>
      <c r="W1083" t="s">
        <v>52</v>
      </c>
      <c r="X1083" t="s">
        <v>36</v>
      </c>
      <c r="Y1083">
        <v>2</v>
      </c>
      <c r="Z1083">
        <v>0</v>
      </c>
      <c r="AA1083">
        <v>14</v>
      </c>
      <c r="AB1083" t="str" cm="1">
        <f t="array" ref="AB10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083">
        <v>50</v>
      </c>
      <c r="AE1083" t="s">
        <v>37</v>
      </c>
      <c r="AF1083" t="s">
        <v>269</v>
      </c>
      <c r="AG1083">
        <v>8821</v>
      </c>
      <c r="AH1083">
        <v>3.8720099760000002</v>
      </c>
      <c r="AI1083" s="37" t="str" cm="1">
        <f t="array" ref="AI10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83">
        <v>0</v>
      </c>
      <c r="AK1083" t="s">
        <v>3297</v>
      </c>
      <c r="AL1083" s="18" t="s">
        <v>14317</v>
      </c>
    </row>
    <row r="1084" spans="1:38" x14ac:dyDescent="0.3">
      <c r="A1084">
        <v>1083</v>
      </c>
      <c r="B1084" t="s">
        <v>1704</v>
      </c>
      <c r="C1084">
        <v>9</v>
      </c>
      <c r="D1084">
        <v>9</v>
      </c>
      <c r="E1084">
        <v>0</v>
      </c>
      <c r="F1084">
        <v>1000</v>
      </c>
      <c r="G1084">
        <f>Table1[[#This Row],[price]]*Table1[[#This Row],[units_sold]]</f>
        <v>9000</v>
      </c>
      <c r="H1084" t="str" cm="1">
        <f t="array" ref="H10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84" t="s">
        <v>14088</v>
      </c>
      <c r="J1084" s="28">
        <v>4.2</v>
      </c>
      <c r="K1084" s="35" t="str" cm="1">
        <f t="array" ref="K10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84" s="29">
        <v>300</v>
      </c>
      <c r="M1084" s="29">
        <v>188</v>
      </c>
      <c r="N1084" s="29">
        <v>51</v>
      </c>
      <c r="O1084" s="29">
        <v>20</v>
      </c>
      <c r="P1084" s="29">
        <v>15</v>
      </c>
      <c r="Q1084" s="30">
        <v>26</v>
      </c>
      <c r="R1084">
        <v>0</v>
      </c>
      <c r="S1084">
        <v>0</v>
      </c>
      <c r="T1084">
        <v>0</v>
      </c>
      <c r="U1084">
        <v>0</v>
      </c>
      <c r="V1084" t="s">
        <v>100</v>
      </c>
      <c r="W1084" t="s">
        <v>52</v>
      </c>
      <c r="X1084" t="s">
        <v>36</v>
      </c>
      <c r="Y1084">
        <v>3</v>
      </c>
      <c r="Z1084">
        <v>0</v>
      </c>
      <c r="AA1084">
        <v>40</v>
      </c>
      <c r="AB1084" t="str" cm="1">
        <f t="array" ref="AB10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84">
        <v>50</v>
      </c>
      <c r="AF1084" t="s">
        <v>3298</v>
      </c>
      <c r="AG1084">
        <v>82219</v>
      </c>
      <c r="AH1084">
        <v>3.5900825840000001</v>
      </c>
      <c r="AI1084" s="37" t="str" cm="1">
        <f t="array" ref="AI10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84">
        <v>1</v>
      </c>
      <c r="AK1084" t="s">
        <v>3299</v>
      </c>
      <c r="AL1084" s="17" t="s">
        <v>14977</v>
      </c>
    </row>
    <row r="1085" spans="1:38" x14ac:dyDescent="0.3">
      <c r="A1085">
        <v>1084</v>
      </c>
      <c r="B1085" t="s">
        <v>3300</v>
      </c>
      <c r="C1085">
        <v>8</v>
      </c>
      <c r="D1085">
        <v>10</v>
      </c>
      <c r="E1085">
        <v>2</v>
      </c>
      <c r="F1085">
        <v>50</v>
      </c>
      <c r="G1085">
        <f>Table1[[#This Row],[price]]*Table1[[#This Row],[units_sold]]</f>
        <v>400</v>
      </c>
      <c r="H1085" t="str" cm="1">
        <f t="array" ref="H10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85" t="s">
        <v>14088</v>
      </c>
      <c r="J1085" s="28">
        <v>3.8</v>
      </c>
      <c r="K1085" s="35" t="str" cm="1">
        <f t="array" ref="K10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85" s="29">
        <v>5</v>
      </c>
      <c r="M1085" s="29">
        <v>3</v>
      </c>
      <c r="N1085" s="29">
        <v>0</v>
      </c>
      <c r="O1085" s="29">
        <v>1</v>
      </c>
      <c r="P1085" s="29">
        <v>0</v>
      </c>
      <c r="Q1085" s="30">
        <v>1</v>
      </c>
      <c r="R1085">
        <v>0</v>
      </c>
      <c r="S1085">
        <v>0</v>
      </c>
      <c r="T1085">
        <v>0</v>
      </c>
      <c r="U1085">
        <v>0</v>
      </c>
      <c r="V1085" t="s">
        <v>64</v>
      </c>
      <c r="W1085" t="s">
        <v>43</v>
      </c>
      <c r="X1085" t="s">
        <v>36</v>
      </c>
      <c r="Y1085">
        <v>2</v>
      </c>
      <c r="Z1085">
        <v>0</v>
      </c>
      <c r="AA1085">
        <v>23</v>
      </c>
      <c r="AB1085" t="str" cm="1">
        <f t="array" ref="AB10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85">
        <v>50</v>
      </c>
      <c r="AD1085">
        <v>1</v>
      </c>
      <c r="AE1085" t="s">
        <v>37</v>
      </c>
      <c r="AF1085" t="s">
        <v>2412</v>
      </c>
      <c r="AG1085">
        <v>129</v>
      </c>
      <c r="AH1085">
        <v>3.790697674</v>
      </c>
      <c r="AI1085" s="37" t="str" cm="1">
        <f t="array" ref="AI10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85">
        <v>0</v>
      </c>
      <c r="AK1085" t="s">
        <v>3301</v>
      </c>
      <c r="AL1085" s="18" t="s">
        <v>15126</v>
      </c>
    </row>
    <row r="1086" spans="1:38" x14ac:dyDescent="0.3">
      <c r="A1086">
        <v>1085</v>
      </c>
      <c r="B1086" t="s">
        <v>3302</v>
      </c>
      <c r="C1086">
        <v>8</v>
      </c>
      <c r="D1086">
        <v>140</v>
      </c>
      <c r="E1086">
        <v>132</v>
      </c>
      <c r="F1086">
        <v>10000</v>
      </c>
      <c r="G1086">
        <f>Table1[[#This Row],[price]]*Table1[[#This Row],[units_sold]]</f>
        <v>80000</v>
      </c>
      <c r="H1086" t="str" cm="1">
        <f t="array" ref="H10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086" t="s">
        <v>14089</v>
      </c>
      <c r="J1086" s="28">
        <v>4.17</v>
      </c>
      <c r="K1086" s="35" t="str" cm="1">
        <f t="array" ref="K10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86" s="29">
        <v>1910</v>
      </c>
      <c r="M1086" s="29">
        <v>1141</v>
      </c>
      <c r="N1086" s="29">
        <v>329</v>
      </c>
      <c r="O1086" s="29">
        <v>212</v>
      </c>
      <c r="P1086" s="29">
        <v>88</v>
      </c>
      <c r="Q1086" s="30">
        <v>140</v>
      </c>
      <c r="R1086">
        <v>0</v>
      </c>
      <c r="S1086">
        <v>0</v>
      </c>
      <c r="T1086">
        <v>0</v>
      </c>
      <c r="U1086">
        <v>0</v>
      </c>
      <c r="V1086" t="s">
        <v>64</v>
      </c>
      <c r="W1086" t="s">
        <v>52</v>
      </c>
      <c r="X1086" t="s">
        <v>36</v>
      </c>
      <c r="Y1086">
        <v>3</v>
      </c>
      <c r="Z1086">
        <v>0</v>
      </c>
      <c r="AA1086">
        <v>19</v>
      </c>
      <c r="AB1086" t="str" cm="1">
        <f t="array" ref="AB10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086">
        <v>50</v>
      </c>
      <c r="AD1086">
        <v>1</v>
      </c>
      <c r="AE1086" t="s">
        <v>37</v>
      </c>
      <c r="AF1086" t="s">
        <v>3303</v>
      </c>
      <c r="AG1086">
        <v>2050</v>
      </c>
      <c r="AH1086">
        <v>4.1678048780000001</v>
      </c>
      <c r="AI1086" s="37" t="str" cm="1">
        <f t="array" ref="AI10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86">
        <v>0</v>
      </c>
      <c r="AK1086" t="s">
        <v>3304</v>
      </c>
      <c r="AL1086" s="17" t="s">
        <v>14688</v>
      </c>
    </row>
    <row r="1087" spans="1:38" x14ac:dyDescent="0.3">
      <c r="A1087">
        <v>1086</v>
      </c>
      <c r="B1087" t="s">
        <v>3305</v>
      </c>
      <c r="C1087">
        <v>5</v>
      </c>
      <c r="D1087">
        <v>5</v>
      </c>
      <c r="E1087">
        <v>0</v>
      </c>
      <c r="F1087">
        <v>1000</v>
      </c>
      <c r="G1087">
        <f>Table1[[#This Row],[price]]*Table1[[#This Row],[units_sold]]</f>
        <v>5000</v>
      </c>
      <c r="H1087" t="str" cm="1">
        <f t="array" ref="H10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87" t="s">
        <v>14089</v>
      </c>
      <c r="J1087" s="28">
        <v>2.98</v>
      </c>
      <c r="K1087" s="35" t="str" cm="1">
        <f t="array" ref="K10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087" s="29">
        <v>102</v>
      </c>
      <c r="M1087" s="29">
        <v>33</v>
      </c>
      <c r="N1087" s="29">
        <v>13</v>
      </c>
      <c r="O1087" s="29">
        <v>10</v>
      </c>
      <c r="P1087" s="29">
        <v>11</v>
      </c>
      <c r="Q1087" s="30">
        <v>35</v>
      </c>
      <c r="R1087">
        <v>0</v>
      </c>
      <c r="S1087">
        <v>0</v>
      </c>
      <c r="T1087">
        <v>0</v>
      </c>
      <c r="U1087">
        <v>0</v>
      </c>
      <c r="V1087" t="s">
        <v>144</v>
      </c>
      <c r="W1087" t="s">
        <v>43</v>
      </c>
      <c r="X1087" t="s">
        <v>36</v>
      </c>
      <c r="Y1087">
        <v>2</v>
      </c>
      <c r="Z1087">
        <v>0</v>
      </c>
      <c r="AA1087">
        <v>20</v>
      </c>
      <c r="AB1087" t="str" cm="1">
        <f t="array" ref="AB10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87">
        <v>50</v>
      </c>
      <c r="AD1087">
        <v>1</v>
      </c>
      <c r="AE1087" t="s">
        <v>37</v>
      </c>
      <c r="AF1087" t="s">
        <v>3306</v>
      </c>
      <c r="AG1087">
        <v>10320</v>
      </c>
      <c r="AH1087">
        <v>3.9049418600000001</v>
      </c>
      <c r="AI1087" s="37" t="str" cm="1">
        <f t="array" ref="AI10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87">
        <v>1</v>
      </c>
      <c r="AK1087" t="s">
        <v>3307</v>
      </c>
      <c r="AL1087" s="18" t="s">
        <v>15127</v>
      </c>
    </row>
    <row r="1088" spans="1:38" x14ac:dyDescent="0.3">
      <c r="A1088">
        <v>1087</v>
      </c>
      <c r="B1088" t="s">
        <v>3308</v>
      </c>
      <c r="C1088">
        <v>6</v>
      </c>
      <c r="D1088">
        <v>6</v>
      </c>
      <c r="E1088">
        <v>0</v>
      </c>
      <c r="F1088">
        <v>1000</v>
      </c>
      <c r="G1088">
        <f>Table1[[#This Row],[price]]*Table1[[#This Row],[units_sold]]</f>
        <v>6000</v>
      </c>
      <c r="H1088" t="str" cm="1">
        <f t="array" ref="H10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88" t="s">
        <v>14089</v>
      </c>
      <c r="J1088" s="28">
        <v>3.98</v>
      </c>
      <c r="K1088" s="35" t="str" cm="1">
        <f t="array" ref="K10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88" s="29">
        <v>330</v>
      </c>
      <c r="M1088" s="29">
        <v>160</v>
      </c>
      <c r="N1088" s="29">
        <v>76</v>
      </c>
      <c r="O1088" s="29">
        <v>44</v>
      </c>
      <c r="P1088" s="29">
        <v>26</v>
      </c>
      <c r="Q1088" s="30">
        <v>24</v>
      </c>
      <c r="R1088">
        <v>1</v>
      </c>
      <c r="S1088">
        <v>1</v>
      </c>
      <c r="T1088">
        <v>0</v>
      </c>
      <c r="U1088">
        <v>0</v>
      </c>
      <c r="V1088" t="s">
        <v>70</v>
      </c>
      <c r="W1088" t="s">
        <v>43</v>
      </c>
      <c r="X1088" t="s">
        <v>36</v>
      </c>
      <c r="Y1088">
        <v>2</v>
      </c>
      <c r="Z1088">
        <v>0</v>
      </c>
      <c r="AA1088">
        <v>26</v>
      </c>
      <c r="AB1088" t="str" cm="1">
        <f t="array" ref="AB10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88">
        <v>50</v>
      </c>
      <c r="AE1088" t="s">
        <v>37</v>
      </c>
      <c r="AF1088" t="s">
        <v>3309</v>
      </c>
      <c r="AG1088">
        <v>1428</v>
      </c>
      <c r="AH1088">
        <v>4.3515406160000003</v>
      </c>
      <c r="AI1088" s="37" t="str" cm="1">
        <f t="array" ref="AI10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88">
        <v>0</v>
      </c>
      <c r="AK1088" t="s">
        <v>3310</v>
      </c>
      <c r="AL1088" s="17" t="s">
        <v>15128</v>
      </c>
    </row>
    <row r="1089" spans="1:38" x14ac:dyDescent="0.3">
      <c r="A1089">
        <v>1088</v>
      </c>
      <c r="B1089" t="s">
        <v>3311</v>
      </c>
      <c r="C1089">
        <v>13</v>
      </c>
      <c r="D1089">
        <v>11</v>
      </c>
      <c r="E1089">
        <v>-2</v>
      </c>
      <c r="F1089">
        <v>1000</v>
      </c>
      <c r="G1089">
        <f>Table1[[#This Row],[price]]*Table1[[#This Row],[units_sold]]</f>
        <v>13000</v>
      </c>
      <c r="H1089" t="str" cm="1">
        <f t="array" ref="H10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89" t="s">
        <v>14088</v>
      </c>
      <c r="J1089" s="28">
        <v>4.1399999999999997</v>
      </c>
      <c r="K1089" s="35" t="str" cm="1">
        <f t="array" ref="K10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89" s="29">
        <v>582</v>
      </c>
      <c r="M1089" s="29">
        <v>313</v>
      </c>
      <c r="N1089" s="29">
        <v>139</v>
      </c>
      <c r="O1089" s="29">
        <v>66</v>
      </c>
      <c r="P1089" s="29">
        <v>28</v>
      </c>
      <c r="Q1089" s="30">
        <v>36</v>
      </c>
      <c r="R1089">
        <v>0</v>
      </c>
      <c r="S1089">
        <v>0</v>
      </c>
      <c r="T1089">
        <v>0</v>
      </c>
      <c r="U1089">
        <v>0</v>
      </c>
      <c r="V1089" t="s">
        <v>70</v>
      </c>
      <c r="W1089" t="s">
        <v>52</v>
      </c>
      <c r="X1089" t="s">
        <v>36</v>
      </c>
      <c r="Y1089">
        <v>3</v>
      </c>
      <c r="Z1089">
        <v>0</v>
      </c>
      <c r="AA1089">
        <v>36</v>
      </c>
      <c r="AB1089" t="str" cm="1">
        <f t="array" ref="AB10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89">
        <v>50</v>
      </c>
      <c r="AE1089" t="s">
        <v>37</v>
      </c>
      <c r="AF1089" t="s">
        <v>3013</v>
      </c>
      <c r="AG1089">
        <v>6329</v>
      </c>
      <c r="AH1089">
        <v>4.1629009320000003</v>
      </c>
      <c r="AI1089" s="37" t="str" cm="1">
        <f t="array" ref="AI10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89">
        <v>0</v>
      </c>
      <c r="AK1089" t="s">
        <v>3312</v>
      </c>
      <c r="AL1089" s="18" t="s">
        <v>15129</v>
      </c>
    </row>
    <row r="1090" spans="1:38" x14ac:dyDescent="0.3">
      <c r="A1090">
        <v>1089</v>
      </c>
      <c r="B1090" t="s">
        <v>2184</v>
      </c>
      <c r="C1090">
        <v>2.89</v>
      </c>
      <c r="D1090">
        <v>7</v>
      </c>
      <c r="E1090">
        <v>4.1100000000000003</v>
      </c>
      <c r="F1090">
        <v>50</v>
      </c>
      <c r="G1090">
        <f>Table1[[#This Row],[price]]*Table1[[#This Row],[units_sold]]</f>
        <v>144.5</v>
      </c>
      <c r="H1090" t="str" cm="1">
        <f t="array" ref="H10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90" t="s">
        <v>14088</v>
      </c>
      <c r="J1090" s="28">
        <v>5</v>
      </c>
      <c r="K1090" s="35" t="str" cm="1">
        <f t="array" ref="K10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090" s="29">
        <v>1</v>
      </c>
      <c r="M1090" s="29">
        <v>1</v>
      </c>
      <c r="N1090" s="29">
        <v>0</v>
      </c>
      <c r="O1090" s="29">
        <v>0</v>
      </c>
      <c r="P1090" s="29">
        <v>0</v>
      </c>
      <c r="Q1090" s="30">
        <v>0</v>
      </c>
      <c r="R1090">
        <v>0</v>
      </c>
      <c r="S1090">
        <v>0</v>
      </c>
      <c r="T1090">
        <v>0</v>
      </c>
      <c r="U1090">
        <v>0</v>
      </c>
      <c r="V1090" t="s">
        <v>42</v>
      </c>
      <c r="W1090" t="s">
        <v>79</v>
      </c>
      <c r="X1090" t="s">
        <v>36</v>
      </c>
      <c r="Y1090">
        <v>1</v>
      </c>
      <c r="Z1090">
        <v>0</v>
      </c>
      <c r="AA1090">
        <v>37</v>
      </c>
      <c r="AB1090" t="str" cm="1">
        <f t="array" ref="AB10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90">
        <v>50</v>
      </c>
      <c r="AE1090" t="s">
        <v>37</v>
      </c>
      <c r="AF1090" t="s">
        <v>3287</v>
      </c>
      <c r="AG1090">
        <v>30</v>
      </c>
      <c r="AH1090">
        <v>3.733333333</v>
      </c>
      <c r="AI1090" s="37" t="str" cm="1">
        <f t="array" ref="AI10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90">
        <v>0</v>
      </c>
      <c r="AK1090" t="s">
        <v>3288</v>
      </c>
      <c r="AL1090" s="17" t="s">
        <v>15123</v>
      </c>
    </row>
    <row r="1091" spans="1:38" x14ac:dyDescent="0.3">
      <c r="A1091">
        <v>1090</v>
      </c>
      <c r="B1091" t="s">
        <v>2876</v>
      </c>
      <c r="C1091">
        <v>11</v>
      </c>
      <c r="D1091">
        <v>10</v>
      </c>
      <c r="E1091">
        <v>-1</v>
      </c>
      <c r="F1091">
        <v>1000</v>
      </c>
      <c r="G1091">
        <f>Table1[[#This Row],[price]]*Table1[[#This Row],[units_sold]]</f>
        <v>11000</v>
      </c>
      <c r="H1091" t="str" cm="1">
        <f t="array" ref="H10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91" t="s">
        <v>14088</v>
      </c>
      <c r="J1091" s="28">
        <v>3.97</v>
      </c>
      <c r="K1091" s="35" t="str" cm="1">
        <f t="array" ref="K10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91" s="29">
        <v>212</v>
      </c>
      <c r="M1091" s="29">
        <v>109</v>
      </c>
      <c r="N1091" s="29">
        <v>42</v>
      </c>
      <c r="O1091" s="29">
        <v>28</v>
      </c>
      <c r="P1091" s="29">
        <v>11</v>
      </c>
      <c r="Q1091" s="30">
        <v>22</v>
      </c>
      <c r="R1091">
        <v>0</v>
      </c>
      <c r="S1091">
        <v>0</v>
      </c>
      <c r="T1091">
        <v>0</v>
      </c>
      <c r="U1091">
        <v>0</v>
      </c>
      <c r="V1091" t="s">
        <v>100</v>
      </c>
      <c r="W1091" t="s">
        <v>43</v>
      </c>
      <c r="X1091" t="s">
        <v>36</v>
      </c>
      <c r="Y1091">
        <v>3</v>
      </c>
      <c r="Z1091">
        <v>0</v>
      </c>
      <c r="AA1091">
        <v>21</v>
      </c>
      <c r="AB1091" t="str" cm="1">
        <f t="array" ref="AB10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91">
        <v>50</v>
      </c>
      <c r="AE1091" t="s">
        <v>37</v>
      </c>
      <c r="AF1091" t="s">
        <v>3313</v>
      </c>
      <c r="AG1091">
        <v>543</v>
      </c>
      <c r="AH1091">
        <v>3.9318600369999999</v>
      </c>
      <c r="AI1091" s="37" t="str" cm="1">
        <f t="array" ref="AI10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91">
        <v>0</v>
      </c>
      <c r="AK1091" t="s">
        <v>3314</v>
      </c>
      <c r="AL1091" s="18" t="s">
        <v>14991</v>
      </c>
    </row>
    <row r="1092" spans="1:38" x14ac:dyDescent="0.3">
      <c r="A1092">
        <v>1091</v>
      </c>
      <c r="B1092" t="s">
        <v>1454</v>
      </c>
      <c r="C1092">
        <v>7</v>
      </c>
      <c r="D1092">
        <v>6</v>
      </c>
      <c r="E1092">
        <v>-1</v>
      </c>
      <c r="F1092">
        <v>100</v>
      </c>
      <c r="G1092">
        <f>Table1[[#This Row],[price]]*Table1[[#This Row],[units_sold]]</f>
        <v>700</v>
      </c>
      <c r="H1092" t="str" cm="1">
        <f t="array" ref="H10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92" t="s">
        <v>14088</v>
      </c>
      <c r="J1092" s="28">
        <v>3.6</v>
      </c>
      <c r="K1092" s="35" t="str" cm="1">
        <f t="array" ref="K10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92" s="29">
        <v>25</v>
      </c>
      <c r="M1092" s="29">
        <v>10</v>
      </c>
      <c r="N1092" s="29">
        <v>4</v>
      </c>
      <c r="O1092" s="29">
        <v>5</v>
      </c>
      <c r="P1092" s="29">
        <v>3</v>
      </c>
      <c r="Q1092" s="30">
        <v>3</v>
      </c>
      <c r="R1092">
        <v>0</v>
      </c>
      <c r="S1092">
        <v>0</v>
      </c>
      <c r="T1092">
        <v>0</v>
      </c>
      <c r="U1092">
        <v>0</v>
      </c>
      <c r="V1092" t="s">
        <v>70</v>
      </c>
      <c r="W1092" t="s">
        <v>52</v>
      </c>
      <c r="X1092" t="s">
        <v>36</v>
      </c>
      <c r="Y1092">
        <v>2</v>
      </c>
      <c r="Z1092">
        <v>0</v>
      </c>
      <c r="AA1092">
        <v>127</v>
      </c>
      <c r="AB1092" t="str" cm="1">
        <f t="array" ref="AB10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092">
        <v>50</v>
      </c>
      <c r="AE1092" t="s">
        <v>37</v>
      </c>
      <c r="AF1092" t="s">
        <v>1455</v>
      </c>
      <c r="AG1092">
        <v>483</v>
      </c>
      <c r="AH1092">
        <v>4.155279503</v>
      </c>
      <c r="AI1092" s="37" t="str" cm="1">
        <f t="array" ref="AI10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92">
        <v>0</v>
      </c>
      <c r="AK1092" t="s">
        <v>1456</v>
      </c>
      <c r="AL1092" s="17" t="s">
        <v>14541</v>
      </c>
    </row>
    <row r="1093" spans="1:38" x14ac:dyDescent="0.3">
      <c r="A1093">
        <v>1092</v>
      </c>
      <c r="B1093" t="s">
        <v>3315</v>
      </c>
      <c r="C1093">
        <v>9</v>
      </c>
      <c r="D1093">
        <v>8</v>
      </c>
      <c r="E1093">
        <v>-1</v>
      </c>
      <c r="F1093">
        <v>1000</v>
      </c>
      <c r="G1093">
        <f>Table1[[#This Row],[price]]*Table1[[#This Row],[units_sold]]</f>
        <v>9000</v>
      </c>
      <c r="H1093" t="str" cm="1">
        <f t="array" ref="H10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93" t="s">
        <v>14089</v>
      </c>
      <c r="J1093" s="28">
        <v>4.24</v>
      </c>
      <c r="K1093" s="35" t="str" cm="1">
        <f t="array" ref="K10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93" s="29">
        <v>192</v>
      </c>
      <c r="M1093" s="29">
        <v>120</v>
      </c>
      <c r="N1093" s="29">
        <v>32</v>
      </c>
      <c r="O1093" s="29">
        <v>19</v>
      </c>
      <c r="P1093" s="29">
        <v>9</v>
      </c>
      <c r="Q1093" s="30">
        <v>12</v>
      </c>
      <c r="R1093">
        <v>2</v>
      </c>
      <c r="S1093">
        <v>1</v>
      </c>
      <c r="T1093">
        <v>1</v>
      </c>
      <c r="U1093">
        <v>0</v>
      </c>
      <c r="V1093" t="s">
        <v>4024</v>
      </c>
      <c r="W1093" t="s">
        <v>43</v>
      </c>
      <c r="X1093" t="s">
        <v>36</v>
      </c>
      <c r="Y1093">
        <v>3</v>
      </c>
      <c r="Z1093">
        <v>0</v>
      </c>
      <c r="AA1093">
        <v>28</v>
      </c>
      <c r="AB1093" t="str" cm="1">
        <f t="array" ref="AB10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93">
        <v>50</v>
      </c>
      <c r="AE1093" t="s">
        <v>37</v>
      </c>
      <c r="AF1093" t="s">
        <v>3317</v>
      </c>
      <c r="AG1093">
        <v>794</v>
      </c>
      <c r="AH1093">
        <v>4.2984886649999998</v>
      </c>
      <c r="AI1093" s="37" t="str" cm="1">
        <f t="array" ref="AI10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93">
        <v>0</v>
      </c>
      <c r="AK1093" t="s">
        <v>3318</v>
      </c>
      <c r="AL1093" s="18" t="s">
        <v>15130</v>
      </c>
    </row>
    <row r="1094" spans="1:38" x14ac:dyDescent="0.3">
      <c r="A1094">
        <v>1093</v>
      </c>
      <c r="B1094" t="s">
        <v>3319</v>
      </c>
      <c r="C1094">
        <v>12</v>
      </c>
      <c r="D1094">
        <v>11</v>
      </c>
      <c r="E1094">
        <v>-1</v>
      </c>
      <c r="F1094">
        <v>100</v>
      </c>
      <c r="G1094">
        <f>Table1[[#This Row],[price]]*Table1[[#This Row],[units_sold]]</f>
        <v>1200</v>
      </c>
      <c r="H1094" t="str" cm="1">
        <f t="array" ref="H10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94" t="s">
        <v>14088</v>
      </c>
      <c r="J1094" s="28">
        <v>3.6</v>
      </c>
      <c r="K1094" s="35" t="str" cm="1">
        <f t="array" ref="K10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94" s="29">
        <v>30</v>
      </c>
      <c r="M1094" s="29">
        <v>14</v>
      </c>
      <c r="N1094" s="29">
        <v>3</v>
      </c>
      <c r="O1094" s="29">
        <v>5</v>
      </c>
      <c r="P1094" s="29">
        <v>3</v>
      </c>
      <c r="Q1094" s="30">
        <v>5</v>
      </c>
      <c r="R1094">
        <v>0</v>
      </c>
      <c r="S1094">
        <v>0</v>
      </c>
      <c r="T1094">
        <v>0</v>
      </c>
      <c r="U1094">
        <v>0</v>
      </c>
      <c r="V1094" t="s">
        <v>70</v>
      </c>
      <c r="W1094" t="s">
        <v>35</v>
      </c>
      <c r="X1094" t="s">
        <v>36</v>
      </c>
      <c r="Y1094">
        <v>3</v>
      </c>
      <c r="Z1094">
        <v>0</v>
      </c>
      <c r="AA1094">
        <v>38</v>
      </c>
      <c r="AB1094" t="str" cm="1">
        <f t="array" ref="AB10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94">
        <v>50</v>
      </c>
      <c r="AD1094">
        <v>1</v>
      </c>
      <c r="AF1094" t="s">
        <v>583</v>
      </c>
      <c r="AG1094">
        <v>105015</v>
      </c>
      <c r="AH1094">
        <v>3.789601486</v>
      </c>
      <c r="AI1094" s="37" t="str" cm="1">
        <f t="array" ref="AI10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94">
        <v>0</v>
      </c>
      <c r="AK1094" t="s">
        <v>3320</v>
      </c>
      <c r="AL1094" s="17" t="s">
        <v>15047</v>
      </c>
    </row>
    <row r="1095" spans="1:38" x14ac:dyDescent="0.3">
      <c r="A1095">
        <v>1094</v>
      </c>
      <c r="B1095" t="s">
        <v>3321</v>
      </c>
      <c r="C1095">
        <v>5.75</v>
      </c>
      <c r="D1095">
        <v>25</v>
      </c>
      <c r="E1095">
        <v>19.25</v>
      </c>
      <c r="F1095">
        <v>1000</v>
      </c>
      <c r="G1095">
        <f>Table1[[#This Row],[price]]*Table1[[#This Row],[units_sold]]</f>
        <v>5750</v>
      </c>
      <c r="H1095" t="str" cm="1">
        <f t="array" ref="H10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95" t="s">
        <v>14088</v>
      </c>
      <c r="J1095" s="28">
        <v>3.67</v>
      </c>
      <c r="K1095" s="35" t="str" cm="1">
        <f t="array" ref="K10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95" s="29">
        <v>117</v>
      </c>
      <c r="M1095" s="29">
        <v>55</v>
      </c>
      <c r="N1095" s="29">
        <v>19</v>
      </c>
      <c r="O1095" s="29">
        <v>14</v>
      </c>
      <c r="P1095" s="29">
        <v>7</v>
      </c>
      <c r="Q1095" s="30">
        <v>22</v>
      </c>
      <c r="R1095">
        <v>0</v>
      </c>
      <c r="S1095">
        <v>0</v>
      </c>
      <c r="T1095">
        <v>0</v>
      </c>
      <c r="U1095">
        <v>0</v>
      </c>
      <c r="V1095" t="s">
        <v>51</v>
      </c>
      <c r="W1095" t="s">
        <v>52</v>
      </c>
      <c r="X1095" t="s">
        <v>36</v>
      </c>
      <c r="Y1095">
        <v>2</v>
      </c>
      <c r="Z1095">
        <v>0</v>
      </c>
      <c r="AA1095">
        <v>25</v>
      </c>
      <c r="AB1095" t="str" cm="1">
        <f t="array" ref="AB10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95">
        <v>50</v>
      </c>
      <c r="AE1095" t="s">
        <v>37</v>
      </c>
      <c r="AF1095" t="s">
        <v>3322</v>
      </c>
      <c r="AG1095">
        <v>706</v>
      </c>
      <c r="AH1095">
        <v>4.2096317279999997</v>
      </c>
      <c r="AI1095" s="37" t="str" cm="1">
        <f t="array" ref="AI10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95">
        <v>0</v>
      </c>
      <c r="AK1095" t="s">
        <v>3324</v>
      </c>
      <c r="AL1095" s="18" t="s">
        <v>15131</v>
      </c>
    </row>
    <row r="1096" spans="1:38" x14ac:dyDescent="0.3">
      <c r="A1096">
        <v>1095</v>
      </c>
      <c r="B1096" t="s">
        <v>3325</v>
      </c>
      <c r="C1096">
        <v>11</v>
      </c>
      <c r="D1096">
        <v>102</v>
      </c>
      <c r="E1096">
        <v>91</v>
      </c>
      <c r="F1096">
        <v>1000</v>
      </c>
      <c r="G1096">
        <f>Table1[[#This Row],[price]]*Table1[[#This Row],[units_sold]]</f>
        <v>11000</v>
      </c>
      <c r="H1096" t="str" cm="1">
        <f t="array" ref="H10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096" t="s">
        <v>14089</v>
      </c>
      <c r="J1096" s="28">
        <v>4.1500000000000004</v>
      </c>
      <c r="K1096" s="35" t="str" cm="1">
        <f t="array" ref="K10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096" s="29">
        <v>674</v>
      </c>
      <c r="M1096" s="29">
        <v>366</v>
      </c>
      <c r="N1096" s="29">
        <v>161</v>
      </c>
      <c r="O1096" s="29">
        <v>69</v>
      </c>
      <c r="P1096" s="29">
        <v>35</v>
      </c>
      <c r="Q1096" s="30">
        <v>43</v>
      </c>
      <c r="R1096">
        <v>0</v>
      </c>
      <c r="S1096">
        <v>0</v>
      </c>
      <c r="T1096">
        <v>0</v>
      </c>
      <c r="U1096">
        <v>0</v>
      </c>
      <c r="V1096" t="s">
        <v>70</v>
      </c>
      <c r="W1096" t="s">
        <v>52</v>
      </c>
      <c r="X1096" t="s">
        <v>36</v>
      </c>
      <c r="Y1096">
        <v>3</v>
      </c>
      <c r="Z1096">
        <v>0</v>
      </c>
      <c r="AA1096">
        <v>41</v>
      </c>
      <c r="AB1096" t="str" cm="1">
        <f t="array" ref="AB10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96">
        <v>50</v>
      </c>
      <c r="AE1096" t="s">
        <v>37</v>
      </c>
      <c r="AF1096" t="s">
        <v>3053</v>
      </c>
      <c r="AG1096">
        <v>8191</v>
      </c>
      <c r="AH1096">
        <v>4.1902087659999996</v>
      </c>
      <c r="AI1096" s="37" t="str" cm="1">
        <f t="array" ref="AI10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96">
        <v>0</v>
      </c>
      <c r="AK1096" t="s">
        <v>3326</v>
      </c>
      <c r="AL1096" s="17" t="s">
        <v>15132</v>
      </c>
    </row>
    <row r="1097" spans="1:38" x14ac:dyDescent="0.3">
      <c r="A1097">
        <v>1096</v>
      </c>
      <c r="B1097" t="s">
        <v>3327</v>
      </c>
      <c r="C1097">
        <v>7</v>
      </c>
      <c r="D1097">
        <v>6</v>
      </c>
      <c r="E1097">
        <v>-1</v>
      </c>
      <c r="F1097">
        <v>100</v>
      </c>
      <c r="G1097">
        <f>Table1[[#This Row],[price]]*Table1[[#This Row],[units_sold]]</f>
        <v>700</v>
      </c>
      <c r="H1097" t="str" cm="1">
        <f t="array" ref="H10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97" t="s">
        <v>14088</v>
      </c>
      <c r="J1097" s="28">
        <v>3.83</v>
      </c>
      <c r="K1097" s="35" t="str" cm="1">
        <f t="array" ref="K10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97" s="29">
        <v>18</v>
      </c>
      <c r="M1097" s="29">
        <v>10</v>
      </c>
      <c r="N1097" s="29">
        <v>2</v>
      </c>
      <c r="O1097" s="29">
        <v>2</v>
      </c>
      <c r="P1097" s="29">
        <v>1</v>
      </c>
      <c r="Q1097" s="30">
        <v>3</v>
      </c>
      <c r="R1097">
        <v>0</v>
      </c>
      <c r="S1097">
        <v>0</v>
      </c>
      <c r="T1097">
        <v>0</v>
      </c>
      <c r="U1097">
        <v>0</v>
      </c>
      <c r="V1097" t="s">
        <v>70</v>
      </c>
      <c r="W1097" t="s">
        <v>79</v>
      </c>
      <c r="X1097" t="s">
        <v>36</v>
      </c>
      <c r="Y1097">
        <v>2</v>
      </c>
      <c r="Z1097">
        <v>0</v>
      </c>
      <c r="AA1097">
        <v>26</v>
      </c>
      <c r="AB1097" t="str" cm="1">
        <f t="array" ref="AB10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097">
        <v>50</v>
      </c>
      <c r="AD1097">
        <v>1</v>
      </c>
      <c r="AE1097" t="s">
        <v>37</v>
      </c>
      <c r="AF1097" t="s">
        <v>3328</v>
      </c>
      <c r="AG1097">
        <v>75</v>
      </c>
      <c r="AH1097">
        <v>3.826666667</v>
      </c>
      <c r="AI1097" s="37" t="str" cm="1">
        <f t="array" ref="AI10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97">
        <v>0</v>
      </c>
      <c r="AK1097" t="s">
        <v>3329</v>
      </c>
      <c r="AL1097" s="18" t="s">
        <v>15133</v>
      </c>
    </row>
    <row r="1098" spans="1:38" x14ac:dyDescent="0.3">
      <c r="A1098">
        <v>1097</v>
      </c>
      <c r="B1098" t="s">
        <v>3330</v>
      </c>
      <c r="C1098">
        <v>1.72</v>
      </c>
      <c r="D1098">
        <v>2</v>
      </c>
      <c r="E1098">
        <v>0.28000000000000003</v>
      </c>
      <c r="F1098">
        <v>100</v>
      </c>
      <c r="G1098">
        <f>Table1[[#This Row],[price]]*Table1[[#This Row],[units_sold]]</f>
        <v>172</v>
      </c>
      <c r="H1098" t="str" cm="1">
        <f t="array" ref="H10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98" t="s">
        <v>14089</v>
      </c>
      <c r="J1098" s="28">
        <v>3.77</v>
      </c>
      <c r="K1098" s="35" t="str" cm="1">
        <f t="array" ref="K10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98" s="29">
        <v>30</v>
      </c>
      <c r="M1098" s="29">
        <v>15</v>
      </c>
      <c r="N1098" s="29">
        <v>3</v>
      </c>
      <c r="O1098" s="29">
        <v>5</v>
      </c>
      <c r="P1098" s="29">
        <v>4</v>
      </c>
      <c r="Q1098" s="30">
        <v>3</v>
      </c>
      <c r="R1098">
        <v>0</v>
      </c>
      <c r="S1098">
        <v>0</v>
      </c>
      <c r="T1098">
        <v>0</v>
      </c>
      <c r="U1098">
        <v>0</v>
      </c>
      <c r="V1098" t="s">
        <v>42</v>
      </c>
      <c r="W1098" t="s">
        <v>43</v>
      </c>
      <c r="X1098" t="s">
        <v>36</v>
      </c>
      <c r="Y1098">
        <v>1</v>
      </c>
      <c r="Z1098">
        <v>0</v>
      </c>
      <c r="AA1098">
        <v>48</v>
      </c>
      <c r="AB1098" t="str" cm="1">
        <f t="array" ref="AB10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098">
        <v>50</v>
      </c>
      <c r="AE1098" t="s">
        <v>37</v>
      </c>
      <c r="AF1098" t="s">
        <v>763</v>
      </c>
      <c r="AG1098">
        <v>32168</v>
      </c>
      <c r="AH1098">
        <v>3.884543646</v>
      </c>
      <c r="AI1098" s="37" t="str" cm="1">
        <f t="array" ref="AI10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098">
        <v>0</v>
      </c>
      <c r="AK1098" t="s">
        <v>3331</v>
      </c>
      <c r="AL1098" s="17" t="s">
        <v>15134</v>
      </c>
    </row>
    <row r="1099" spans="1:38" x14ac:dyDescent="0.3">
      <c r="A1099">
        <v>1098</v>
      </c>
      <c r="B1099" t="s">
        <v>2927</v>
      </c>
      <c r="C1099">
        <v>2.9</v>
      </c>
      <c r="D1099">
        <v>3</v>
      </c>
      <c r="E1099">
        <v>0.1</v>
      </c>
      <c r="F1099">
        <v>100</v>
      </c>
      <c r="G1099">
        <f>Table1[[#This Row],[price]]*Table1[[#This Row],[units_sold]]</f>
        <v>290</v>
      </c>
      <c r="H1099" t="str" cm="1">
        <f t="array" ref="H10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099" t="s">
        <v>14089</v>
      </c>
      <c r="J1099" s="28">
        <v>3.89</v>
      </c>
      <c r="K1099" s="35" t="str" cm="1">
        <f t="array" ref="K10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099" s="29">
        <v>19</v>
      </c>
      <c r="M1099" s="29">
        <v>9</v>
      </c>
      <c r="N1099" s="29">
        <v>5</v>
      </c>
      <c r="O1099" s="29">
        <v>1</v>
      </c>
      <c r="P1099" s="29">
        <v>2</v>
      </c>
      <c r="Q1099" s="30">
        <v>2</v>
      </c>
      <c r="R1099">
        <v>0</v>
      </c>
      <c r="S1099">
        <v>0</v>
      </c>
      <c r="T1099">
        <v>0</v>
      </c>
      <c r="U1099">
        <v>0</v>
      </c>
      <c r="V1099" t="s">
        <v>70</v>
      </c>
      <c r="W1099" t="s">
        <v>43</v>
      </c>
      <c r="X1099" t="s">
        <v>36</v>
      </c>
      <c r="Y1099">
        <v>1</v>
      </c>
      <c r="Z1099">
        <v>0</v>
      </c>
      <c r="AA1099">
        <v>139</v>
      </c>
      <c r="AB1099" t="str" cm="1">
        <f t="array" ref="AB10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099">
        <v>50</v>
      </c>
      <c r="AE1099" t="s">
        <v>37</v>
      </c>
      <c r="AF1099" t="s">
        <v>3332</v>
      </c>
      <c r="AG1099">
        <v>163</v>
      </c>
      <c r="AH1099">
        <v>4.190184049</v>
      </c>
      <c r="AI1099" s="37" t="str" cm="1">
        <f t="array" ref="AI10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099">
        <v>0</v>
      </c>
      <c r="AK1099" t="s">
        <v>3333</v>
      </c>
      <c r="AL1099" s="18" t="s">
        <v>15135</v>
      </c>
    </row>
    <row r="1100" spans="1:38" x14ac:dyDescent="0.3">
      <c r="A1100">
        <v>1099</v>
      </c>
      <c r="B1100" t="s">
        <v>3334</v>
      </c>
      <c r="C1100">
        <v>8</v>
      </c>
      <c r="D1100">
        <v>9</v>
      </c>
      <c r="E1100">
        <v>1</v>
      </c>
      <c r="F1100">
        <v>10000</v>
      </c>
      <c r="G1100">
        <f>Table1[[#This Row],[price]]*Table1[[#This Row],[units_sold]]</f>
        <v>80000</v>
      </c>
      <c r="H1100" t="str" cm="1">
        <f t="array" ref="H11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00" t="s">
        <v>14088</v>
      </c>
      <c r="J1100" s="28">
        <v>3.95</v>
      </c>
      <c r="K1100" s="35" t="str" cm="1">
        <f t="array" ref="K11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00" s="29">
        <v>903</v>
      </c>
      <c r="M1100" s="29">
        <v>475</v>
      </c>
      <c r="N1100" s="29">
        <v>148</v>
      </c>
      <c r="O1100" s="29">
        <v>135</v>
      </c>
      <c r="P1100" s="29">
        <v>50</v>
      </c>
      <c r="Q1100" s="30">
        <v>95</v>
      </c>
      <c r="R1100">
        <v>0</v>
      </c>
      <c r="S1100">
        <v>0</v>
      </c>
      <c r="T1100">
        <v>0</v>
      </c>
      <c r="U1100">
        <v>0</v>
      </c>
      <c r="V1100" t="s">
        <v>100</v>
      </c>
      <c r="W1100" t="s">
        <v>52</v>
      </c>
      <c r="X1100" t="s">
        <v>36</v>
      </c>
      <c r="Y1100">
        <v>2</v>
      </c>
      <c r="Z1100">
        <v>0</v>
      </c>
      <c r="AA1100">
        <v>39</v>
      </c>
      <c r="AB1100" t="str" cm="1">
        <f t="array" ref="AB11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00">
        <v>50</v>
      </c>
      <c r="AD1100">
        <v>1</v>
      </c>
      <c r="AE1100" t="s">
        <v>37</v>
      </c>
      <c r="AF1100" t="s">
        <v>508</v>
      </c>
      <c r="AG1100">
        <v>24564</v>
      </c>
      <c r="AH1100">
        <v>3.9288796609999999</v>
      </c>
      <c r="AI1100" s="37" t="str" cm="1">
        <f t="array" ref="AI11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00">
        <v>0</v>
      </c>
      <c r="AK1100" t="s">
        <v>3335</v>
      </c>
      <c r="AL1100" s="17" t="s">
        <v>15136</v>
      </c>
    </row>
    <row r="1101" spans="1:38" x14ac:dyDescent="0.3">
      <c r="A1101">
        <v>1100</v>
      </c>
      <c r="B1101" t="s">
        <v>2829</v>
      </c>
      <c r="C1101">
        <v>2.81</v>
      </c>
      <c r="D1101">
        <v>33</v>
      </c>
      <c r="E1101">
        <v>30.19</v>
      </c>
      <c r="F1101">
        <v>50</v>
      </c>
      <c r="G1101">
        <f>Table1[[#This Row],[price]]*Table1[[#This Row],[units_sold]]</f>
        <v>140.5</v>
      </c>
      <c r="H1101" t="str" cm="1">
        <f t="array" ref="H11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01" t="s">
        <v>14088</v>
      </c>
      <c r="J1101" s="28">
        <v>3.64</v>
      </c>
      <c r="K1101" s="35" t="str" cm="1">
        <f t="array" ref="K11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01" s="29">
        <v>14</v>
      </c>
      <c r="M1101" s="29">
        <v>5</v>
      </c>
      <c r="N1101" s="29">
        <v>2</v>
      </c>
      <c r="O1101" s="29">
        <v>5</v>
      </c>
      <c r="P1101" s="29">
        <v>1</v>
      </c>
      <c r="Q1101" s="30">
        <v>1</v>
      </c>
      <c r="R1101">
        <v>0</v>
      </c>
      <c r="S1101">
        <v>0</v>
      </c>
      <c r="T1101">
        <v>0</v>
      </c>
      <c r="U1101">
        <v>0</v>
      </c>
      <c r="V1101" t="s">
        <v>281</v>
      </c>
      <c r="W1101" t="s">
        <v>43</v>
      </c>
      <c r="X1101" t="s">
        <v>36</v>
      </c>
      <c r="Y1101">
        <v>1</v>
      </c>
      <c r="Z1101">
        <v>0</v>
      </c>
      <c r="AA1101">
        <v>43</v>
      </c>
      <c r="AB1101" t="str" cm="1">
        <f t="array" ref="AB11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01">
        <v>50</v>
      </c>
      <c r="AD1101">
        <v>1</v>
      </c>
      <c r="AE1101" t="s">
        <v>37</v>
      </c>
      <c r="AF1101" t="s">
        <v>880</v>
      </c>
      <c r="AG1101">
        <v>42919</v>
      </c>
      <c r="AH1101">
        <v>4.1059670539999997</v>
      </c>
      <c r="AI1101" s="37" t="str" cm="1">
        <f t="array" ref="AI11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01">
        <v>0</v>
      </c>
      <c r="AK1101" t="s">
        <v>3336</v>
      </c>
      <c r="AL1101" s="18" t="s">
        <v>15137</v>
      </c>
    </row>
    <row r="1102" spans="1:38" x14ac:dyDescent="0.3">
      <c r="A1102">
        <v>1101</v>
      </c>
      <c r="B1102" t="s">
        <v>1085</v>
      </c>
      <c r="C1102">
        <v>2</v>
      </c>
      <c r="D1102">
        <v>2</v>
      </c>
      <c r="E1102">
        <v>0</v>
      </c>
      <c r="F1102">
        <v>100</v>
      </c>
      <c r="G1102">
        <f>Table1[[#This Row],[price]]*Table1[[#This Row],[units_sold]]</f>
        <v>200</v>
      </c>
      <c r="H1102" t="str" cm="1">
        <f t="array" ref="H11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02" t="s">
        <v>14089</v>
      </c>
      <c r="J1102" s="28">
        <v>4.1500000000000004</v>
      </c>
      <c r="K1102" s="35" t="str" cm="1">
        <f t="array" ref="K11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02" s="29">
        <v>34</v>
      </c>
      <c r="M1102" s="29">
        <v>17</v>
      </c>
      <c r="N1102" s="29">
        <v>8</v>
      </c>
      <c r="O1102" s="29">
        <v>7</v>
      </c>
      <c r="P1102" s="29">
        <v>1</v>
      </c>
      <c r="Q1102" s="30">
        <v>1</v>
      </c>
      <c r="R1102">
        <v>0</v>
      </c>
      <c r="S1102">
        <v>0</v>
      </c>
      <c r="T1102">
        <v>0</v>
      </c>
      <c r="U1102">
        <v>0</v>
      </c>
      <c r="V1102" t="s">
        <v>34</v>
      </c>
      <c r="W1102" t="s">
        <v>4024</v>
      </c>
      <c r="X1102" t="s">
        <v>36</v>
      </c>
      <c r="Y1102">
        <v>1</v>
      </c>
      <c r="Z1102">
        <v>0</v>
      </c>
      <c r="AA1102">
        <v>48</v>
      </c>
      <c r="AB1102" t="str" cm="1">
        <f t="array" ref="AB11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02">
        <v>50</v>
      </c>
      <c r="AD1102">
        <v>1</v>
      </c>
      <c r="AE1102" t="s">
        <v>37</v>
      </c>
      <c r="AF1102" t="s">
        <v>3337</v>
      </c>
      <c r="AG1102">
        <v>620</v>
      </c>
      <c r="AH1102">
        <v>4.220967742</v>
      </c>
      <c r="AI1102" s="37" t="str" cm="1">
        <f t="array" ref="AI11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02">
        <v>0</v>
      </c>
      <c r="AK1102" t="s">
        <v>3339</v>
      </c>
      <c r="AL1102" s="17" t="s">
        <v>14427</v>
      </c>
    </row>
    <row r="1103" spans="1:38" x14ac:dyDescent="0.3">
      <c r="A1103">
        <v>1102</v>
      </c>
      <c r="B1103" t="s">
        <v>718</v>
      </c>
      <c r="C1103">
        <v>8</v>
      </c>
      <c r="D1103">
        <v>7</v>
      </c>
      <c r="E1103">
        <v>-1</v>
      </c>
      <c r="F1103">
        <v>100</v>
      </c>
      <c r="G1103">
        <f>Table1[[#This Row],[price]]*Table1[[#This Row],[units_sold]]</f>
        <v>800</v>
      </c>
      <c r="H1103" t="str" cm="1">
        <f t="array" ref="H11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03" t="s">
        <v>14088</v>
      </c>
      <c r="J1103" s="28">
        <v>4.2</v>
      </c>
      <c r="K1103" s="35" t="str" cm="1">
        <f t="array" ref="K11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03" s="29">
        <v>10</v>
      </c>
      <c r="M1103" s="29">
        <v>4</v>
      </c>
      <c r="N1103" s="29">
        <v>5</v>
      </c>
      <c r="O1103" s="29">
        <v>0</v>
      </c>
      <c r="P1103" s="29">
        <v>1</v>
      </c>
      <c r="Q1103" s="30">
        <v>0</v>
      </c>
      <c r="R1103">
        <v>0</v>
      </c>
      <c r="S1103">
        <v>0</v>
      </c>
      <c r="T1103">
        <v>0</v>
      </c>
      <c r="U1103">
        <v>0</v>
      </c>
      <c r="V1103" t="s">
        <v>34</v>
      </c>
      <c r="W1103" t="s">
        <v>43</v>
      </c>
      <c r="X1103" t="s">
        <v>36</v>
      </c>
      <c r="Y1103">
        <v>3</v>
      </c>
      <c r="Z1103">
        <v>0</v>
      </c>
      <c r="AA1103">
        <v>20</v>
      </c>
      <c r="AB1103" t="str" cm="1">
        <f t="array" ref="AB11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03">
        <v>50</v>
      </c>
      <c r="AE1103" t="s">
        <v>37</v>
      </c>
      <c r="AF1103" t="s">
        <v>3340</v>
      </c>
      <c r="AG1103">
        <v>88</v>
      </c>
      <c r="AH1103">
        <v>3.9318181820000002</v>
      </c>
      <c r="AI1103" s="37" t="str" cm="1">
        <f t="array" ref="AI11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03">
        <v>0</v>
      </c>
      <c r="AK1103" t="s">
        <v>3341</v>
      </c>
      <c r="AL1103" s="18" t="s">
        <v>14317</v>
      </c>
    </row>
    <row r="1104" spans="1:38" x14ac:dyDescent="0.3">
      <c r="A1104">
        <v>1103</v>
      </c>
      <c r="B1104" t="s">
        <v>3342</v>
      </c>
      <c r="C1104">
        <v>5.86</v>
      </c>
      <c r="D1104">
        <v>59</v>
      </c>
      <c r="E1104">
        <v>53.14</v>
      </c>
      <c r="F1104">
        <v>1000</v>
      </c>
      <c r="G1104">
        <f>Table1[[#This Row],[price]]*Table1[[#This Row],[units_sold]]</f>
        <v>5860</v>
      </c>
      <c r="H1104" t="str" cm="1">
        <f t="array" ref="H11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04" t="s">
        <v>14089</v>
      </c>
      <c r="J1104" s="28">
        <v>4.0599999999999996</v>
      </c>
      <c r="K1104" s="35" t="str" cm="1">
        <f t="array" ref="K11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04" s="29">
        <v>223</v>
      </c>
      <c r="M1104" s="29">
        <v>120</v>
      </c>
      <c r="N1104" s="29">
        <v>44</v>
      </c>
      <c r="O1104" s="29">
        <v>29</v>
      </c>
      <c r="P1104" s="29">
        <v>13</v>
      </c>
      <c r="Q1104" s="30">
        <v>17</v>
      </c>
      <c r="R1104">
        <v>0</v>
      </c>
      <c r="S1104">
        <v>0</v>
      </c>
      <c r="T1104">
        <v>0</v>
      </c>
      <c r="U1104">
        <v>0</v>
      </c>
      <c r="V1104" t="s">
        <v>144</v>
      </c>
      <c r="W1104" t="s">
        <v>43</v>
      </c>
      <c r="X1104" t="s">
        <v>36</v>
      </c>
      <c r="Y1104">
        <v>1</v>
      </c>
      <c r="Z1104">
        <v>0</v>
      </c>
      <c r="AA1104">
        <v>41</v>
      </c>
      <c r="AB1104" t="str" cm="1">
        <f t="array" ref="AB11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04">
        <v>50</v>
      </c>
      <c r="AE1104" t="s">
        <v>37</v>
      </c>
      <c r="AF1104" t="s">
        <v>943</v>
      </c>
      <c r="AG1104">
        <v>18877</v>
      </c>
      <c r="AH1104">
        <v>4.0798855749999996</v>
      </c>
      <c r="AI1104" s="37" t="str" cm="1">
        <f t="array" ref="AI11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04">
        <v>0</v>
      </c>
      <c r="AK1104" t="s">
        <v>3343</v>
      </c>
      <c r="AL1104" s="17" t="s">
        <v>15138</v>
      </c>
    </row>
    <row r="1105" spans="1:38" x14ac:dyDescent="0.3">
      <c r="A1105">
        <v>1104</v>
      </c>
      <c r="B1105" t="s">
        <v>3344</v>
      </c>
      <c r="C1105">
        <v>11</v>
      </c>
      <c r="D1105">
        <v>26</v>
      </c>
      <c r="E1105">
        <v>15</v>
      </c>
      <c r="F1105">
        <v>1000</v>
      </c>
      <c r="G1105">
        <f>Table1[[#This Row],[price]]*Table1[[#This Row],[units_sold]]</f>
        <v>11000</v>
      </c>
      <c r="H1105" t="str" cm="1">
        <f t="array" ref="H11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05" t="s">
        <v>14088</v>
      </c>
      <c r="J1105" s="28">
        <v>3.95</v>
      </c>
      <c r="K1105" s="35" t="str" cm="1">
        <f t="array" ref="K11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05" s="29">
        <v>596</v>
      </c>
      <c r="M1105" s="29">
        <v>304</v>
      </c>
      <c r="N1105" s="29">
        <v>112</v>
      </c>
      <c r="O1105" s="29">
        <v>86</v>
      </c>
      <c r="P1105" s="29">
        <v>36</v>
      </c>
      <c r="Q1105" s="30">
        <v>58</v>
      </c>
      <c r="R1105">
        <v>0</v>
      </c>
      <c r="S1105">
        <v>0</v>
      </c>
      <c r="T1105">
        <v>0</v>
      </c>
      <c r="U1105">
        <v>0</v>
      </c>
      <c r="V1105" t="s">
        <v>144</v>
      </c>
      <c r="W1105" t="s">
        <v>4023</v>
      </c>
      <c r="X1105" t="s">
        <v>36</v>
      </c>
      <c r="Y1105">
        <v>2</v>
      </c>
      <c r="Z1105">
        <v>0</v>
      </c>
      <c r="AA1105">
        <v>33</v>
      </c>
      <c r="AB1105" t="str" cm="1">
        <f t="array" ref="AB11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05">
        <v>50</v>
      </c>
      <c r="AD1105">
        <v>1</v>
      </c>
      <c r="AE1105" t="s">
        <v>37</v>
      </c>
      <c r="AF1105" t="s">
        <v>75</v>
      </c>
      <c r="AG1105">
        <v>5534</v>
      </c>
      <c r="AH1105">
        <v>3.9998192989999999</v>
      </c>
      <c r="AI1105" s="37" t="str" cm="1">
        <f t="array" ref="AI11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05">
        <v>0</v>
      </c>
      <c r="AK1105" t="s">
        <v>3345</v>
      </c>
      <c r="AL1105" s="18" t="s">
        <v>15139</v>
      </c>
    </row>
    <row r="1106" spans="1:38" x14ac:dyDescent="0.3">
      <c r="A1106">
        <v>1105</v>
      </c>
      <c r="B1106" t="s">
        <v>2094</v>
      </c>
      <c r="C1106">
        <v>11</v>
      </c>
      <c r="D1106">
        <v>10</v>
      </c>
      <c r="E1106">
        <v>-1</v>
      </c>
      <c r="F1106">
        <v>10000</v>
      </c>
      <c r="G1106">
        <f>Table1[[#This Row],[price]]*Table1[[#This Row],[units_sold]]</f>
        <v>110000</v>
      </c>
      <c r="H1106" t="str" cm="1">
        <f t="array" ref="H11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06" t="s">
        <v>14089</v>
      </c>
      <c r="J1106" s="28">
        <v>4.05</v>
      </c>
      <c r="K1106" s="35" t="str" cm="1">
        <f t="array" ref="K11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06" s="29">
        <v>1479</v>
      </c>
      <c r="M1106" s="29">
        <v>754</v>
      </c>
      <c r="N1106" s="29">
        <v>329</v>
      </c>
      <c r="O1106" s="29">
        <v>219</v>
      </c>
      <c r="P1106" s="29">
        <v>73</v>
      </c>
      <c r="Q1106" s="30">
        <v>104</v>
      </c>
      <c r="R1106">
        <v>0</v>
      </c>
      <c r="S1106">
        <v>0</v>
      </c>
      <c r="T1106">
        <v>0</v>
      </c>
      <c r="U1106">
        <v>0</v>
      </c>
      <c r="V1106" t="s">
        <v>70</v>
      </c>
      <c r="W1106" t="s">
        <v>35</v>
      </c>
      <c r="X1106" t="s">
        <v>36</v>
      </c>
      <c r="Y1106">
        <v>2</v>
      </c>
      <c r="Z1106">
        <v>0</v>
      </c>
      <c r="AA1106">
        <v>45</v>
      </c>
      <c r="AB1106" t="str" cm="1">
        <f t="array" ref="AB11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06">
        <v>50</v>
      </c>
      <c r="AD1106">
        <v>1</v>
      </c>
      <c r="AE1106" t="s">
        <v>37</v>
      </c>
      <c r="AF1106" t="s">
        <v>2095</v>
      </c>
      <c r="AG1106">
        <v>5816</v>
      </c>
      <c r="AH1106">
        <v>3.9363823930000001</v>
      </c>
      <c r="AI1106" s="37" t="str" cm="1">
        <f t="array" ref="AI11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06">
        <v>0</v>
      </c>
      <c r="AK1106" t="s">
        <v>2096</v>
      </c>
      <c r="AL1106" s="17" t="s">
        <v>14745</v>
      </c>
    </row>
    <row r="1107" spans="1:38" x14ac:dyDescent="0.3">
      <c r="A1107">
        <v>1106</v>
      </c>
      <c r="B1107" t="s">
        <v>3346</v>
      </c>
      <c r="C1107">
        <v>13</v>
      </c>
      <c r="D1107">
        <v>68</v>
      </c>
      <c r="E1107">
        <v>55</v>
      </c>
      <c r="F1107">
        <v>5000</v>
      </c>
      <c r="G1107">
        <f>Table1[[#This Row],[price]]*Table1[[#This Row],[units_sold]]</f>
        <v>65000</v>
      </c>
      <c r="H1107" t="str" cm="1">
        <f t="array" ref="H11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07" t="s">
        <v>14088</v>
      </c>
      <c r="J1107" s="28">
        <v>3.79</v>
      </c>
      <c r="K1107" s="35" t="str" cm="1">
        <f t="array" ref="K11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07" s="29">
        <v>1095</v>
      </c>
      <c r="M1107" s="29">
        <v>488</v>
      </c>
      <c r="N1107" s="29">
        <v>228</v>
      </c>
      <c r="O1107" s="29">
        <v>168</v>
      </c>
      <c r="P1107" s="29">
        <v>87</v>
      </c>
      <c r="Q1107" s="30">
        <v>124</v>
      </c>
      <c r="R1107">
        <v>0</v>
      </c>
      <c r="S1107">
        <v>0</v>
      </c>
      <c r="T1107">
        <v>0</v>
      </c>
      <c r="U1107">
        <v>0</v>
      </c>
      <c r="V1107" t="s">
        <v>70</v>
      </c>
      <c r="W1107" t="s">
        <v>52</v>
      </c>
      <c r="X1107" t="s">
        <v>36</v>
      </c>
      <c r="Y1107">
        <v>3</v>
      </c>
      <c r="Z1107">
        <v>0</v>
      </c>
      <c r="AA1107">
        <v>66</v>
      </c>
      <c r="AB1107" t="str" cm="1">
        <f t="array" ref="AB11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107">
        <v>50</v>
      </c>
      <c r="AD1107">
        <v>1</v>
      </c>
      <c r="AE1107" t="s">
        <v>136</v>
      </c>
      <c r="AF1107" t="s">
        <v>3347</v>
      </c>
      <c r="AG1107">
        <v>24306</v>
      </c>
      <c r="AH1107">
        <v>4.2366905289999996</v>
      </c>
      <c r="AI1107" s="37" t="str" cm="1">
        <f t="array" ref="AI11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07">
        <v>0</v>
      </c>
      <c r="AK1107" t="s">
        <v>3349</v>
      </c>
      <c r="AL1107" s="18" t="s">
        <v>15140</v>
      </c>
    </row>
    <row r="1108" spans="1:38" x14ac:dyDescent="0.3">
      <c r="A1108">
        <v>1107</v>
      </c>
      <c r="B1108" t="s">
        <v>228</v>
      </c>
      <c r="C1108">
        <v>5.65</v>
      </c>
      <c r="D1108">
        <v>10</v>
      </c>
      <c r="E1108">
        <v>4.3499999999999996</v>
      </c>
      <c r="F1108">
        <v>100</v>
      </c>
      <c r="G1108">
        <f>Table1[[#This Row],[price]]*Table1[[#This Row],[units_sold]]</f>
        <v>565</v>
      </c>
      <c r="H1108" t="str" cm="1">
        <f t="array" ref="H11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08" t="s">
        <v>14089</v>
      </c>
      <c r="J1108" s="28">
        <v>2.86</v>
      </c>
      <c r="K1108" s="35" t="str" cm="1">
        <f t="array" ref="K11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108" s="29">
        <v>7</v>
      </c>
      <c r="M1108" s="29">
        <v>1</v>
      </c>
      <c r="N1108" s="29">
        <v>1</v>
      </c>
      <c r="O1108" s="29">
        <v>2</v>
      </c>
      <c r="P1108" s="29">
        <v>2</v>
      </c>
      <c r="Q1108" s="30">
        <v>1</v>
      </c>
      <c r="R1108">
        <v>0</v>
      </c>
      <c r="S1108">
        <v>0</v>
      </c>
      <c r="T1108">
        <v>0</v>
      </c>
      <c r="U1108">
        <v>0</v>
      </c>
      <c r="V1108" t="s">
        <v>70</v>
      </c>
      <c r="W1108" t="s">
        <v>79</v>
      </c>
      <c r="X1108" t="s">
        <v>36</v>
      </c>
      <c r="Y1108">
        <v>1</v>
      </c>
      <c r="Z1108">
        <v>0</v>
      </c>
      <c r="AA1108">
        <v>41</v>
      </c>
      <c r="AB1108" t="str" cm="1">
        <f t="array" ref="AB11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08">
        <v>50</v>
      </c>
      <c r="AD1108">
        <v>1</v>
      </c>
      <c r="AE1108" t="s">
        <v>37</v>
      </c>
      <c r="AF1108" t="s">
        <v>44</v>
      </c>
      <c r="AG1108">
        <v>17752</v>
      </c>
      <c r="AH1108">
        <v>3.8996732760000001</v>
      </c>
      <c r="AI1108" s="37" t="str" cm="1">
        <f t="array" ref="AI11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08">
        <v>0</v>
      </c>
      <c r="AK1108" t="s">
        <v>3350</v>
      </c>
      <c r="AL1108" s="17" t="s">
        <v>14393</v>
      </c>
    </row>
    <row r="1109" spans="1:38" x14ac:dyDescent="0.3">
      <c r="A1109">
        <v>1108</v>
      </c>
      <c r="B1109" t="s">
        <v>3351</v>
      </c>
      <c r="C1109">
        <v>8</v>
      </c>
      <c r="D1109">
        <v>7</v>
      </c>
      <c r="E1109">
        <v>-1</v>
      </c>
      <c r="F1109">
        <v>100</v>
      </c>
      <c r="G1109">
        <f>Table1[[#This Row],[price]]*Table1[[#This Row],[units_sold]]</f>
        <v>800</v>
      </c>
      <c r="H1109" t="str" cm="1">
        <f t="array" ref="H11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09" t="s">
        <v>14088</v>
      </c>
      <c r="J1109" s="28">
        <v>4.04</v>
      </c>
      <c r="K1109" s="35" t="str" cm="1">
        <f t="array" ref="K11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09" s="29">
        <v>139</v>
      </c>
      <c r="M1109" s="29">
        <v>72</v>
      </c>
      <c r="N1109" s="29">
        <v>31</v>
      </c>
      <c r="O1109" s="29">
        <v>17</v>
      </c>
      <c r="P1109" s="29">
        <v>8</v>
      </c>
      <c r="Q1109" s="30">
        <v>11</v>
      </c>
      <c r="R1109">
        <v>0</v>
      </c>
      <c r="S1109">
        <v>0</v>
      </c>
      <c r="T1109">
        <v>0</v>
      </c>
      <c r="U1109">
        <v>0</v>
      </c>
      <c r="V1109" t="s">
        <v>281</v>
      </c>
      <c r="W1109" t="s">
        <v>43</v>
      </c>
      <c r="X1109" t="s">
        <v>36</v>
      </c>
      <c r="Y1109">
        <v>2</v>
      </c>
      <c r="Z1109">
        <v>0</v>
      </c>
      <c r="AA1109">
        <v>37</v>
      </c>
      <c r="AB1109" t="str" cm="1">
        <f t="array" ref="AB11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09">
        <v>50</v>
      </c>
      <c r="AE1109" t="s">
        <v>37</v>
      </c>
      <c r="AF1109" t="s">
        <v>3352</v>
      </c>
      <c r="AG1109">
        <v>12745</v>
      </c>
      <c r="AH1109">
        <v>4.2779913690000004</v>
      </c>
      <c r="AI1109" s="37" t="str" cm="1">
        <f t="array" ref="AI11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09">
        <v>0</v>
      </c>
      <c r="AK1109" t="s">
        <v>3353</v>
      </c>
      <c r="AL1109" s="18" t="s">
        <v>15141</v>
      </c>
    </row>
    <row r="1110" spans="1:38" x14ac:dyDescent="0.3">
      <c r="A1110">
        <v>1109</v>
      </c>
      <c r="B1110" t="s">
        <v>3354</v>
      </c>
      <c r="C1110">
        <v>14</v>
      </c>
      <c r="D1110">
        <v>102</v>
      </c>
      <c r="E1110">
        <v>88</v>
      </c>
      <c r="F1110">
        <v>1000</v>
      </c>
      <c r="G1110">
        <f>Table1[[#This Row],[price]]*Table1[[#This Row],[units_sold]]</f>
        <v>14000</v>
      </c>
      <c r="H1110" t="str" cm="1">
        <f t="array" ref="H11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10" t="s">
        <v>14088</v>
      </c>
      <c r="J1110" s="28">
        <v>4.18</v>
      </c>
      <c r="K1110" s="35" t="str" cm="1">
        <f t="array" ref="K11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10" s="29">
        <v>197</v>
      </c>
      <c r="M1110" s="29">
        <v>104</v>
      </c>
      <c r="N1110" s="29">
        <v>52</v>
      </c>
      <c r="O1110" s="29">
        <v>26</v>
      </c>
      <c r="P1110" s="29">
        <v>2</v>
      </c>
      <c r="Q1110" s="30">
        <v>13</v>
      </c>
      <c r="R1110">
        <v>1</v>
      </c>
      <c r="S1110">
        <v>0</v>
      </c>
      <c r="T1110">
        <v>1</v>
      </c>
      <c r="U1110">
        <v>0</v>
      </c>
      <c r="V1110" t="s">
        <v>51</v>
      </c>
      <c r="W1110" t="s">
        <v>101</v>
      </c>
      <c r="X1110" t="s">
        <v>571</v>
      </c>
      <c r="Y1110">
        <v>4</v>
      </c>
      <c r="Z1110">
        <v>0</v>
      </c>
      <c r="AA1110">
        <v>40</v>
      </c>
      <c r="AB1110" t="str" cm="1">
        <f t="array" ref="AB11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10">
        <v>50</v>
      </c>
      <c r="AE1110" t="s">
        <v>37</v>
      </c>
      <c r="AF1110" t="s">
        <v>3355</v>
      </c>
      <c r="AG1110">
        <v>17856</v>
      </c>
      <c r="AH1110">
        <v>4.1737231179999998</v>
      </c>
      <c r="AI1110" s="37" t="str" cm="1">
        <f t="array" ref="AI11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10">
        <v>0</v>
      </c>
      <c r="AK1110" t="s">
        <v>3357</v>
      </c>
      <c r="AL1110" s="17" t="s">
        <v>15142</v>
      </c>
    </row>
    <row r="1111" spans="1:38" x14ac:dyDescent="0.3">
      <c r="A1111">
        <v>1110</v>
      </c>
      <c r="B1111" t="s">
        <v>3358</v>
      </c>
      <c r="C1111">
        <v>7</v>
      </c>
      <c r="D1111">
        <v>23</v>
      </c>
      <c r="E1111">
        <v>16</v>
      </c>
      <c r="F1111">
        <v>10000</v>
      </c>
      <c r="G1111">
        <f>Table1[[#This Row],[price]]*Table1[[#This Row],[units_sold]]</f>
        <v>70000</v>
      </c>
      <c r="H1111" t="str" cm="1">
        <f t="array" ref="H11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11" t="s">
        <v>14088</v>
      </c>
      <c r="J1111" s="28">
        <v>3.98</v>
      </c>
      <c r="K1111" s="35" t="str" cm="1">
        <f t="array" ref="K11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11" s="29">
        <v>2159</v>
      </c>
      <c r="M1111" s="29">
        <v>1125</v>
      </c>
      <c r="N1111" s="29">
        <v>374</v>
      </c>
      <c r="O1111" s="29">
        <v>324</v>
      </c>
      <c r="P1111" s="29">
        <v>170</v>
      </c>
      <c r="Q1111" s="30">
        <v>166</v>
      </c>
      <c r="R1111">
        <v>0</v>
      </c>
      <c r="S1111">
        <v>0</v>
      </c>
      <c r="T1111">
        <v>0</v>
      </c>
      <c r="U1111">
        <v>0</v>
      </c>
      <c r="V1111" t="s">
        <v>70</v>
      </c>
      <c r="W1111" t="s">
        <v>43</v>
      </c>
      <c r="X1111" t="s">
        <v>36</v>
      </c>
      <c r="Y1111">
        <v>2</v>
      </c>
      <c r="Z1111">
        <v>0</v>
      </c>
      <c r="AA1111">
        <v>40</v>
      </c>
      <c r="AB1111" t="str" cm="1">
        <f t="array" ref="AB11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11">
        <v>50</v>
      </c>
      <c r="AD1111">
        <v>1</v>
      </c>
      <c r="AE1111" t="s">
        <v>37</v>
      </c>
      <c r="AF1111" t="s">
        <v>1385</v>
      </c>
      <c r="AG1111">
        <v>213709</v>
      </c>
      <c r="AH1111">
        <v>4.2938996490000001</v>
      </c>
      <c r="AI1111" s="37" t="str" cm="1">
        <f t="array" ref="AI11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11">
        <v>0</v>
      </c>
      <c r="AK1111" t="s">
        <v>3359</v>
      </c>
      <c r="AL1111" s="18" t="s">
        <v>15143</v>
      </c>
    </row>
    <row r="1112" spans="1:38" x14ac:dyDescent="0.3">
      <c r="A1112">
        <v>1111</v>
      </c>
      <c r="B1112" t="s">
        <v>3360</v>
      </c>
      <c r="C1112">
        <v>11</v>
      </c>
      <c r="D1112">
        <v>10</v>
      </c>
      <c r="E1112">
        <v>-1</v>
      </c>
      <c r="F1112">
        <v>10000</v>
      </c>
      <c r="G1112">
        <f>Table1[[#This Row],[price]]*Table1[[#This Row],[units_sold]]</f>
        <v>110000</v>
      </c>
      <c r="H1112" t="str" cm="1">
        <f t="array" ref="H11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12" t="s">
        <v>14089</v>
      </c>
      <c r="J1112" s="28">
        <v>3.86</v>
      </c>
      <c r="K1112" s="35" t="str" cm="1">
        <f t="array" ref="K11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12" s="29">
        <v>2102</v>
      </c>
      <c r="M1112" s="29">
        <v>981</v>
      </c>
      <c r="N1112" s="29">
        <v>445</v>
      </c>
      <c r="O1112" s="29">
        <v>301</v>
      </c>
      <c r="P1112" s="29">
        <v>141</v>
      </c>
      <c r="Q1112" s="30">
        <v>234</v>
      </c>
      <c r="R1112">
        <v>0</v>
      </c>
      <c r="S1112">
        <v>0</v>
      </c>
      <c r="T1112">
        <v>0</v>
      </c>
      <c r="U1112">
        <v>0</v>
      </c>
      <c r="V1112" t="s">
        <v>4024</v>
      </c>
      <c r="W1112" t="s">
        <v>43</v>
      </c>
      <c r="X1112" t="s">
        <v>36</v>
      </c>
      <c r="Y1112">
        <v>2</v>
      </c>
      <c r="Z1112">
        <v>0</v>
      </c>
      <c r="AA1112">
        <v>39</v>
      </c>
      <c r="AB1112" t="str" cm="1">
        <f t="array" ref="AB11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12">
        <v>50</v>
      </c>
      <c r="AE1112" t="s">
        <v>37</v>
      </c>
      <c r="AF1112" t="s">
        <v>3361</v>
      </c>
      <c r="AG1112">
        <v>14284</v>
      </c>
      <c r="AH1112">
        <v>4.0256230750000004</v>
      </c>
      <c r="AI1112" s="37" t="str" cm="1">
        <f t="array" ref="AI11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12">
        <v>0</v>
      </c>
      <c r="AK1112" t="s">
        <v>3362</v>
      </c>
      <c r="AL1112" s="17" t="s">
        <v>15144</v>
      </c>
    </row>
    <row r="1113" spans="1:38" x14ac:dyDescent="0.3">
      <c r="A1113">
        <v>1112</v>
      </c>
      <c r="B1113" t="s">
        <v>3363</v>
      </c>
      <c r="C1113">
        <v>9</v>
      </c>
      <c r="D1113">
        <v>31</v>
      </c>
      <c r="E1113">
        <v>22</v>
      </c>
      <c r="F1113">
        <v>1000</v>
      </c>
      <c r="G1113">
        <f>Table1[[#This Row],[price]]*Table1[[#This Row],[units_sold]]</f>
        <v>9000</v>
      </c>
      <c r="H1113" t="str" cm="1">
        <f t="array" ref="H11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13" t="s">
        <v>14089</v>
      </c>
      <c r="J1113" s="28">
        <v>3.92</v>
      </c>
      <c r="K1113" s="35" t="str" cm="1">
        <f t="array" ref="K11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13" s="29">
        <v>317</v>
      </c>
      <c r="M1113" s="29">
        <v>151</v>
      </c>
      <c r="N1113" s="29">
        <v>72</v>
      </c>
      <c r="O1113" s="29">
        <v>45</v>
      </c>
      <c r="P1113" s="29">
        <v>17</v>
      </c>
      <c r="Q1113" s="30">
        <v>32</v>
      </c>
      <c r="R1113">
        <v>0</v>
      </c>
      <c r="S1113">
        <v>0</v>
      </c>
      <c r="T1113">
        <v>0</v>
      </c>
      <c r="U1113">
        <v>0</v>
      </c>
      <c r="V1113" t="s">
        <v>100</v>
      </c>
      <c r="W1113" t="s">
        <v>52</v>
      </c>
      <c r="X1113" t="s">
        <v>36</v>
      </c>
      <c r="Y1113">
        <v>3</v>
      </c>
      <c r="Z1113">
        <v>0</v>
      </c>
      <c r="AA1113">
        <v>34</v>
      </c>
      <c r="AB1113" t="str" cm="1">
        <f t="array" ref="AB11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13">
        <v>50</v>
      </c>
      <c r="AE1113" t="s">
        <v>37</v>
      </c>
      <c r="AF1113" t="s">
        <v>3364</v>
      </c>
      <c r="AG1113">
        <v>8043</v>
      </c>
      <c r="AH1113">
        <v>4.165982842</v>
      </c>
      <c r="AI1113" s="37" t="str" cm="1">
        <f t="array" ref="AI11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13">
        <v>0</v>
      </c>
      <c r="AK1113" t="s">
        <v>3366</v>
      </c>
      <c r="AL1113" s="18" t="s">
        <v>15145</v>
      </c>
    </row>
    <row r="1114" spans="1:38" x14ac:dyDescent="0.3">
      <c r="A1114">
        <v>1113</v>
      </c>
      <c r="B1114" t="s">
        <v>3367</v>
      </c>
      <c r="C1114">
        <v>8</v>
      </c>
      <c r="D1114">
        <v>7</v>
      </c>
      <c r="E1114">
        <v>-1</v>
      </c>
      <c r="F1114">
        <v>100</v>
      </c>
      <c r="G1114">
        <f>Table1[[#This Row],[price]]*Table1[[#This Row],[units_sold]]</f>
        <v>800</v>
      </c>
      <c r="H1114" t="str" cm="1">
        <f t="array" ref="H11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14" t="s">
        <v>14088</v>
      </c>
      <c r="J1114" s="28">
        <v>4.3899999999999997</v>
      </c>
      <c r="K1114" s="35" t="str" cm="1">
        <f t="array" ref="K11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14" s="29">
        <v>23</v>
      </c>
      <c r="M1114" s="29">
        <v>15</v>
      </c>
      <c r="N1114" s="29">
        <v>4</v>
      </c>
      <c r="O1114" s="29">
        <v>3</v>
      </c>
      <c r="P1114" s="29">
        <v>0</v>
      </c>
      <c r="Q1114" s="30">
        <v>1</v>
      </c>
      <c r="R1114">
        <v>0</v>
      </c>
      <c r="S1114">
        <v>0</v>
      </c>
      <c r="T1114">
        <v>0</v>
      </c>
      <c r="U1114">
        <v>0</v>
      </c>
      <c r="V1114" t="s">
        <v>64</v>
      </c>
      <c r="W1114" t="s">
        <v>43</v>
      </c>
      <c r="X1114" t="s">
        <v>36</v>
      </c>
      <c r="Y1114">
        <v>2</v>
      </c>
      <c r="Z1114">
        <v>0</v>
      </c>
      <c r="AA1114">
        <v>20</v>
      </c>
      <c r="AB1114" t="str" cm="1">
        <f t="array" ref="AB11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14">
        <v>50</v>
      </c>
      <c r="AD1114">
        <v>1</v>
      </c>
      <c r="AE1114" t="s">
        <v>37</v>
      </c>
      <c r="AF1114" t="s">
        <v>3368</v>
      </c>
      <c r="AG1114">
        <v>107</v>
      </c>
      <c r="AH1114">
        <v>3.897196262</v>
      </c>
      <c r="AI1114" s="37" t="str" cm="1">
        <f t="array" ref="AI11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14">
        <v>0</v>
      </c>
      <c r="AK1114" t="s">
        <v>3369</v>
      </c>
      <c r="AL1114" s="17" t="s">
        <v>15146</v>
      </c>
    </row>
    <row r="1115" spans="1:38" x14ac:dyDescent="0.3">
      <c r="A1115">
        <v>1114</v>
      </c>
      <c r="B1115" t="s">
        <v>69</v>
      </c>
      <c r="C1115">
        <v>11</v>
      </c>
      <c r="D1115">
        <v>84</v>
      </c>
      <c r="E1115">
        <v>73</v>
      </c>
      <c r="F1115">
        <v>100</v>
      </c>
      <c r="G1115">
        <f>Table1[[#This Row],[price]]*Table1[[#This Row],[units_sold]]</f>
        <v>1100</v>
      </c>
      <c r="H1115" t="str" cm="1">
        <f t="array" ref="H11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15" t="s">
        <v>14088</v>
      </c>
      <c r="J1115" s="28">
        <v>3.65</v>
      </c>
      <c r="K1115" s="35" t="str" cm="1">
        <f t="array" ref="K11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15" s="29">
        <v>31</v>
      </c>
      <c r="M1115" s="29">
        <v>12</v>
      </c>
      <c r="N1115" s="29">
        <v>4</v>
      </c>
      <c r="O1115" s="29">
        <v>8</v>
      </c>
      <c r="P1115" s="29">
        <v>6</v>
      </c>
      <c r="Q1115" s="30">
        <v>1</v>
      </c>
      <c r="R1115">
        <v>0</v>
      </c>
      <c r="S1115">
        <v>0</v>
      </c>
      <c r="T1115">
        <v>0</v>
      </c>
      <c r="U1115">
        <v>0</v>
      </c>
      <c r="V1115" t="s">
        <v>70</v>
      </c>
      <c r="W1115" t="s">
        <v>35</v>
      </c>
      <c r="X1115" t="s">
        <v>36</v>
      </c>
      <c r="Y1115">
        <v>2</v>
      </c>
      <c r="Z1115">
        <v>0</v>
      </c>
      <c r="AA1115">
        <v>34</v>
      </c>
      <c r="AB1115" t="str" cm="1">
        <f t="array" ref="AB11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15">
        <v>50</v>
      </c>
      <c r="AE1115" t="s">
        <v>136</v>
      </c>
      <c r="AF1115" t="s">
        <v>3370</v>
      </c>
      <c r="AG1115">
        <v>5311</v>
      </c>
      <c r="AH1115">
        <v>4.0346450760000003</v>
      </c>
      <c r="AI1115" s="37" t="str" cm="1">
        <f t="array" ref="AI11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15">
        <v>0</v>
      </c>
      <c r="AK1115" t="s">
        <v>3371</v>
      </c>
      <c r="AL1115" s="18" t="s">
        <v>14133</v>
      </c>
    </row>
    <row r="1116" spans="1:38" x14ac:dyDescent="0.3">
      <c r="A1116">
        <v>1115</v>
      </c>
      <c r="B1116" t="s">
        <v>520</v>
      </c>
      <c r="C1116">
        <v>15</v>
      </c>
      <c r="D1116">
        <v>13</v>
      </c>
      <c r="E1116">
        <v>-2</v>
      </c>
      <c r="F1116">
        <v>50</v>
      </c>
      <c r="G1116">
        <f>Table1[[#This Row],[price]]*Table1[[#This Row],[units_sold]]</f>
        <v>750</v>
      </c>
      <c r="H1116" t="str" cm="1">
        <f t="array" ref="H11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16" t="s">
        <v>14089</v>
      </c>
      <c r="J1116" s="28">
        <v>4.4000000000000004</v>
      </c>
      <c r="K1116" s="35" t="str" cm="1">
        <f t="array" ref="K11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16" s="29">
        <v>10</v>
      </c>
      <c r="M1116" s="29">
        <v>5</v>
      </c>
      <c r="N1116" s="29">
        <v>4</v>
      </c>
      <c r="O1116" s="29">
        <v>1</v>
      </c>
      <c r="P1116" s="29">
        <v>0</v>
      </c>
      <c r="Q1116" s="30">
        <v>0</v>
      </c>
      <c r="R1116">
        <v>0</v>
      </c>
      <c r="S1116">
        <v>0</v>
      </c>
      <c r="T1116">
        <v>0</v>
      </c>
      <c r="U1116">
        <v>0</v>
      </c>
      <c r="V1116" t="s">
        <v>42</v>
      </c>
      <c r="W1116" t="s">
        <v>52</v>
      </c>
      <c r="X1116" t="s">
        <v>36</v>
      </c>
      <c r="Y1116">
        <v>4</v>
      </c>
      <c r="Z1116">
        <v>0</v>
      </c>
      <c r="AA1116">
        <v>36</v>
      </c>
      <c r="AB1116" t="str" cm="1">
        <f t="array" ref="AB11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16">
        <v>50</v>
      </c>
      <c r="AE1116" t="s">
        <v>37</v>
      </c>
      <c r="AF1116" t="s">
        <v>3372</v>
      </c>
      <c r="AG1116">
        <v>34</v>
      </c>
      <c r="AH1116">
        <v>3.6764705879999999</v>
      </c>
      <c r="AI1116" s="37" t="str" cm="1">
        <f t="array" ref="AI11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16">
        <v>0</v>
      </c>
      <c r="AK1116" s="1" t="s">
        <v>3373</v>
      </c>
      <c r="AL1116" s="17" t="s">
        <v>15147</v>
      </c>
    </row>
    <row r="1117" spans="1:38" x14ac:dyDescent="0.3">
      <c r="A1117">
        <v>1116</v>
      </c>
      <c r="B1117" t="s">
        <v>3374</v>
      </c>
      <c r="C1117">
        <v>16</v>
      </c>
      <c r="D1117">
        <v>14</v>
      </c>
      <c r="E1117">
        <v>-2</v>
      </c>
      <c r="F1117">
        <v>100</v>
      </c>
      <c r="G1117">
        <f>Table1[[#This Row],[price]]*Table1[[#This Row],[units_sold]]</f>
        <v>1600</v>
      </c>
      <c r="H1117" t="str" cm="1">
        <f t="array" ref="H11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17" t="s">
        <v>14089</v>
      </c>
      <c r="J1117" s="28">
        <v>3.44</v>
      </c>
      <c r="K1117" s="35" t="str" cm="1">
        <f t="array" ref="K11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17" s="29">
        <v>27</v>
      </c>
      <c r="M1117" s="29">
        <v>13</v>
      </c>
      <c r="N1117" s="29">
        <v>2</v>
      </c>
      <c r="O1117" s="29">
        <v>2</v>
      </c>
      <c r="P1117" s="29">
        <v>4</v>
      </c>
      <c r="Q1117" s="30">
        <v>6</v>
      </c>
      <c r="R1117">
        <v>0</v>
      </c>
      <c r="S1117">
        <v>0</v>
      </c>
      <c r="T1117">
        <v>0</v>
      </c>
      <c r="U1117">
        <v>0</v>
      </c>
      <c r="V1117" t="s">
        <v>70</v>
      </c>
      <c r="W1117" t="s">
        <v>35</v>
      </c>
      <c r="X1117" t="s">
        <v>36</v>
      </c>
      <c r="Y1117">
        <v>4</v>
      </c>
      <c r="Z1117">
        <v>0</v>
      </c>
      <c r="AA1117">
        <v>35</v>
      </c>
      <c r="AB1117" t="str" cm="1">
        <f t="array" ref="AB11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17">
        <v>50</v>
      </c>
      <c r="AE1117" t="s">
        <v>396</v>
      </c>
      <c r="AF1117" t="s">
        <v>3375</v>
      </c>
      <c r="AG1117">
        <v>572</v>
      </c>
      <c r="AH1117">
        <v>3.367132867</v>
      </c>
      <c r="AI1117" s="37" t="str" cm="1">
        <f t="array" ref="AI11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1117">
        <v>0</v>
      </c>
      <c r="AK1117" t="s">
        <v>3376</v>
      </c>
      <c r="AL1117" s="18" t="s">
        <v>15148</v>
      </c>
    </row>
    <row r="1118" spans="1:38" x14ac:dyDescent="0.3">
      <c r="A1118">
        <v>1117</v>
      </c>
      <c r="B1118" t="s">
        <v>3377</v>
      </c>
      <c r="C1118">
        <v>5</v>
      </c>
      <c r="D1118">
        <v>5</v>
      </c>
      <c r="E1118">
        <v>0</v>
      </c>
      <c r="F1118">
        <v>5000</v>
      </c>
      <c r="G1118">
        <f>Table1[[#This Row],[price]]*Table1[[#This Row],[units_sold]]</f>
        <v>25000</v>
      </c>
      <c r="H1118" t="str" cm="1">
        <f t="array" ref="H11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18" t="s">
        <v>14089</v>
      </c>
      <c r="J1118" s="28">
        <v>2.94</v>
      </c>
      <c r="K1118" s="35" t="str" cm="1">
        <f t="array" ref="K11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118" s="29">
        <v>667</v>
      </c>
      <c r="M1118" s="29">
        <v>175</v>
      </c>
      <c r="N1118" s="29">
        <v>90</v>
      </c>
      <c r="O1118" s="29">
        <v>127</v>
      </c>
      <c r="P1118" s="29">
        <v>70</v>
      </c>
      <c r="Q1118" s="30">
        <v>205</v>
      </c>
      <c r="R1118">
        <v>0</v>
      </c>
      <c r="S1118">
        <v>0</v>
      </c>
      <c r="T1118">
        <v>0</v>
      </c>
      <c r="U1118">
        <v>0</v>
      </c>
      <c r="V1118" t="s">
        <v>34</v>
      </c>
      <c r="W1118" t="s">
        <v>52</v>
      </c>
      <c r="X1118" t="s">
        <v>36</v>
      </c>
      <c r="Y1118">
        <v>2</v>
      </c>
      <c r="Z1118">
        <v>0</v>
      </c>
      <c r="AA1118">
        <v>25</v>
      </c>
      <c r="AB1118" t="str" cm="1">
        <f t="array" ref="AB11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18">
        <v>50</v>
      </c>
      <c r="AE1118" t="s">
        <v>37</v>
      </c>
      <c r="AF1118" t="s">
        <v>3378</v>
      </c>
      <c r="AG1118">
        <v>8740</v>
      </c>
      <c r="AH1118">
        <v>4.2303203659999999</v>
      </c>
      <c r="AI1118" s="37" t="str" cm="1">
        <f t="array" ref="AI11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18">
        <v>0</v>
      </c>
      <c r="AK1118" t="s">
        <v>3380</v>
      </c>
      <c r="AL1118" s="17" t="s">
        <v>15149</v>
      </c>
    </row>
    <row r="1119" spans="1:38" x14ac:dyDescent="0.3">
      <c r="A1119">
        <v>1118</v>
      </c>
      <c r="B1119" t="s">
        <v>3381</v>
      </c>
      <c r="C1119">
        <v>13</v>
      </c>
      <c r="D1119">
        <v>85</v>
      </c>
      <c r="E1119">
        <v>72</v>
      </c>
      <c r="F1119">
        <v>100</v>
      </c>
      <c r="G1119">
        <f>Table1[[#This Row],[price]]*Table1[[#This Row],[units_sold]]</f>
        <v>1300</v>
      </c>
      <c r="H1119" t="str" cm="1">
        <f t="array" ref="H11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19" t="s">
        <v>14088</v>
      </c>
      <c r="J1119" s="28">
        <v>4.1100000000000003</v>
      </c>
      <c r="K1119" s="35" t="str" cm="1">
        <f t="array" ref="K11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19" s="29">
        <v>47</v>
      </c>
      <c r="M1119" s="29">
        <v>29</v>
      </c>
      <c r="N1119" s="29">
        <v>6</v>
      </c>
      <c r="O1119" s="29">
        <v>4</v>
      </c>
      <c r="P1119" s="29">
        <v>4</v>
      </c>
      <c r="Q1119" s="30">
        <v>4</v>
      </c>
      <c r="R1119">
        <v>0</v>
      </c>
      <c r="S1119">
        <v>0</v>
      </c>
      <c r="T1119">
        <v>0</v>
      </c>
      <c r="U1119">
        <v>0</v>
      </c>
      <c r="V1119" t="s">
        <v>4024</v>
      </c>
      <c r="W1119" t="s">
        <v>52</v>
      </c>
      <c r="X1119" t="s">
        <v>36</v>
      </c>
      <c r="Y1119">
        <v>3</v>
      </c>
      <c r="Z1119">
        <v>0</v>
      </c>
      <c r="AA1119">
        <v>40</v>
      </c>
      <c r="AB1119" t="str" cm="1">
        <f t="array" ref="AB11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19">
        <v>50</v>
      </c>
      <c r="AD1119">
        <v>1</v>
      </c>
      <c r="AE1119" t="s">
        <v>37</v>
      </c>
      <c r="AF1119" t="s">
        <v>404</v>
      </c>
      <c r="AG1119">
        <v>9078</v>
      </c>
      <c r="AH1119">
        <v>3.8781669970000001</v>
      </c>
      <c r="AI1119" s="37" t="str" cm="1">
        <f t="array" ref="AI11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19">
        <v>0</v>
      </c>
      <c r="AK1119" t="s">
        <v>3382</v>
      </c>
      <c r="AL1119" s="18" t="s">
        <v>15150</v>
      </c>
    </row>
    <row r="1120" spans="1:38" x14ac:dyDescent="0.3">
      <c r="A1120">
        <v>1119</v>
      </c>
      <c r="B1120" t="s">
        <v>3383</v>
      </c>
      <c r="C1120">
        <v>20</v>
      </c>
      <c r="D1120">
        <v>17</v>
      </c>
      <c r="E1120">
        <v>-3</v>
      </c>
      <c r="F1120">
        <v>100</v>
      </c>
      <c r="G1120">
        <f>Table1[[#This Row],[price]]*Table1[[#This Row],[units_sold]]</f>
        <v>2000</v>
      </c>
      <c r="H1120" t="str" cm="1">
        <f t="array" ref="H11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20" t="s">
        <v>14089</v>
      </c>
      <c r="J1120" s="28">
        <v>3.2</v>
      </c>
      <c r="K1120" s="35" t="str" cm="1">
        <f t="array" ref="K11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20" s="29">
        <v>60</v>
      </c>
      <c r="M1120" s="29">
        <v>22</v>
      </c>
      <c r="N1120" s="29">
        <v>7</v>
      </c>
      <c r="O1120" s="29">
        <v>9</v>
      </c>
      <c r="P1120" s="29">
        <v>5</v>
      </c>
      <c r="Q1120" s="30">
        <v>17</v>
      </c>
      <c r="R1120">
        <v>0</v>
      </c>
      <c r="S1120">
        <v>0</v>
      </c>
      <c r="T1120">
        <v>0</v>
      </c>
      <c r="U1120">
        <v>0</v>
      </c>
      <c r="V1120" t="s">
        <v>42</v>
      </c>
      <c r="W1120" t="s">
        <v>4024</v>
      </c>
      <c r="X1120" t="s">
        <v>36</v>
      </c>
      <c r="Y1120">
        <v>6</v>
      </c>
      <c r="Z1120">
        <v>0</v>
      </c>
      <c r="AA1120">
        <v>36</v>
      </c>
      <c r="AB1120" t="str" cm="1">
        <f t="array" ref="AB11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20">
        <v>50</v>
      </c>
      <c r="AE1120" t="s">
        <v>37</v>
      </c>
      <c r="AF1120" t="s">
        <v>3384</v>
      </c>
      <c r="AG1120">
        <v>64</v>
      </c>
      <c r="AH1120">
        <v>3.25</v>
      </c>
      <c r="AI1120" s="37" t="str" cm="1">
        <f t="array" ref="AI11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1120">
        <v>0</v>
      </c>
      <c r="AK1120" t="s">
        <v>3386</v>
      </c>
      <c r="AL1120" s="17" t="s">
        <v>15151</v>
      </c>
    </row>
    <row r="1121" spans="1:38" x14ac:dyDescent="0.3">
      <c r="A1121">
        <v>1120</v>
      </c>
      <c r="B1121" t="s">
        <v>3387</v>
      </c>
      <c r="C1121">
        <v>16</v>
      </c>
      <c r="D1121">
        <v>14</v>
      </c>
      <c r="E1121">
        <v>-2</v>
      </c>
      <c r="F1121">
        <v>100</v>
      </c>
      <c r="G1121">
        <f>Table1[[#This Row],[price]]*Table1[[#This Row],[units_sold]]</f>
        <v>1600</v>
      </c>
      <c r="H1121" t="str" cm="1">
        <f t="array" ref="H11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21" t="s">
        <v>14089</v>
      </c>
      <c r="J1121" s="28">
        <v>3.73</v>
      </c>
      <c r="K1121" s="35" t="str" cm="1">
        <f t="array" ref="K11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21" s="29">
        <v>89</v>
      </c>
      <c r="M1121" s="29">
        <v>39</v>
      </c>
      <c r="N1121" s="29">
        <v>21</v>
      </c>
      <c r="O1121" s="29">
        <v>10</v>
      </c>
      <c r="P1121" s="29">
        <v>4</v>
      </c>
      <c r="Q1121" s="30">
        <v>15</v>
      </c>
      <c r="R1121">
        <v>0</v>
      </c>
      <c r="S1121">
        <v>0</v>
      </c>
      <c r="T1121">
        <v>0</v>
      </c>
      <c r="U1121">
        <v>0</v>
      </c>
      <c r="V1121" t="s">
        <v>51</v>
      </c>
      <c r="W1121" t="s">
        <v>35</v>
      </c>
      <c r="X1121" t="s">
        <v>36</v>
      </c>
      <c r="Y1121">
        <v>5</v>
      </c>
      <c r="Z1121">
        <v>0</v>
      </c>
      <c r="AA1121">
        <v>41</v>
      </c>
      <c r="AB1121" t="str" cm="1">
        <f t="array" ref="AB11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21">
        <v>50</v>
      </c>
      <c r="AD1121">
        <v>1</v>
      </c>
      <c r="AE1121" t="s">
        <v>37</v>
      </c>
      <c r="AF1121" t="s">
        <v>437</v>
      </c>
      <c r="AG1121">
        <v>130598</v>
      </c>
      <c r="AH1121">
        <v>3.9467909159999999</v>
      </c>
      <c r="AI1121" s="37" t="str" cm="1">
        <f t="array" ref="AI11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21">
        <v>0</v>
      </c>
      <c r="AK1121" s="1" t="s">
        <v>3388</v>
      </c>
      <c r="AL1121" s="18" t="s">
        <v>15152</v>
      </c>
    </row>
    <row r="1122" spans="1:38" x14ac:dyDescent="0.3">
      <c r="A1122">
        <v>1121</v>
      </c>
      <c r="B1122" t="s">
        <v>3389</v>
      </c>
      <c r="C1122">
        <v>9</v>
      </c>
      <c r="D1122">
        <v>14</v>
      </c>
      <c r="E1122">
        <v>5</v>
      </c>
      <c r="F1122">
        <v>20000</v>
      </c>
      <c r="G1122">
        <f>Table1[[#This Row],[price]]*Table1[[#This Row],[units_sold]]</f>
        <v>180000</v>
      </c>
      <c r="H1122" t="str" cm="1">
        <f t="array" ref="H11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122" t="s">
        <v>14089</v>
      </c>
      <c r="J1122" s="28">
        <v>3.31</v>
      </c>
      <c r="K1122" s="35" t="str" cm="1">
        <f t="array" ref="K11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22" s="29">
        <v>3344</v>
      </c>
      <c r="M1122" s="29">
        <v>1162</v>
      </c>
      <c r="N1122" s="29">
        <v>542</v>
      </c>
      <c r="O1122" s="29">
        <v>559</v>
      </c>
      <c r="P1122" s="29">
        <v>339</v>
      </c>
      <c r="Q1122" s="30">
        <v>742</v>
      </c>
      <c r="R1122">
        <v>0</v>
      </c>
      <c r="S1122">
        <v>0</v>
      </c>
      <c r="T1122">
        <v>0</v>
      </c>
      <c r="U1122">
        <v>0</v>
      </c>
      <c r="V1122" t="s">
        <v>34</v>
      </c>
      <c r="W1122" t="s">
        <v>52</v>
      </c>
      <c r="X1122" t="s">
        <v>36</v>
      </c>
      <c r="Y1122">
        <v>3</v>
      </c>
      <c r="Z1122">
        <v>0</v>
      </c>
      <c r="AA1122">
        <v>33</v>
      </c>
      <c r="AB1122" t="str" cm="1">
        <f t="array" ref="AB11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22">
        <v>50</v>
      </c>
      <c r="AE1122" t="s">
        <v>37</v>
      </c>
      <c r="AF1122" t="s">
        <v>2232</v>
      </c>
      <c r="AG1122">
        <v>25356</v>
      </c>
      <c r="AH1122">
        <v>3.9025477199999998</v>
      </c>
      <c r="AI1122" s="37" t="str" cm="1">
        <f t="array" ref="AI11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22">
        <v>0</v>
      </c>
      <c r="AK1122" t="s">
        <v>3390</v>
      </c>
      <c r="AL1122" s="17" t="s">
        <v>15153</v>
      </c>
    </row>
    <row r="1123" spans="1:38" x14ac:dyDescent="0.3">
      <c r="A1123">
        <v>1122</v>
      </c>
      <c r="B1123" t="s">
        <v>3391</v>
      </c>
      <c r="C1123">
        <v>14</v>
      </c>
      <c r="D1123">
        <v>12</v>
      </c>
      <c r="E1123">
        <v>-2</v>
      </c>
      <c r="F1123">
        <v>1000</v>
      </c>
      <c r="G1123">
        <f>Table1[[#This Row],[price]]*Table1[[#This Row],[units_sold]]</f>
        <v>14000</v>
      </c>
      <c r="H1123" t="str" cm="1">
        <f t="array" ref="H11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23" t="s">
        <v>14088</v>
      </c>
      <c r="J1123" s="28">
        <v>4.26</v>
      </c>
      <c r="K1123" s="35" t="str" cm="1">
        <f t="array" ref="K11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23" s="29">
        <v>429</v>
      </c>
      <c r="M1123" s="29">
        <v>262</v>
      </c>
      <c r="N1123" s="29">
        <v>81</v>
      </c>
      <c r="O1123" s="29">
        <v>46</v>
      </c>
      <c r="P1123" s="29">
        <v>14</v>
      </c>
      <c r="Q1123" s="30">
        <v>26</v>
      </c>
      <c r="R1123">
        <v>1</v>
      </c>
      <c r="S1123">
        <v>0</v>
      </c>
      <c r="T1123">
        <v>1</v>
      </c>
      <c r="U1123">
        <v>0</v>
      </c>
      <c r="V1123" t="s">
        <v>4024</v>
      </c>
      <c r="W1123" t="s">
        <v>52</v>
      </c>
      <c r="X1123" t="s">
        <v>36</v>
      </c>
      <c r="Y1123">
        <v>3</v>
      </c>
      <c r="Z1123">
        <v>0</v>
      </c>
      <c r="AA1123">
        <v>22</v>
      </c>
      <c r="AB1123" t="str" cm="1">
        <f t="array" ref="AB11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23">
        <v>50</v>
      </c>
      <c r="AD1123">
        <v>1</v>
      </c>
      <c r="AE1123" t="s">
        <v>37</v>
      </c>
      <c r="AF1123" t="s">
        <v>3392</v>
      </c>
      <c r="AG1123">
        <v>1178</v>
      </c>
      <c r="AH1123">
        <v>4.2232597619999996</v>
      </c>
      <c r="AI1123" s="37" t="str" cm="1">
        <f t="array" ref="AI11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23">
        <v>0</v>
      </c>
      <c r="AK1123" t="s">
        <v>3394</v>
      </c>
      <c r="AL1123" s="18" t="s">
        <v>15154</v>
      </c>
    </row>
    <row r="1124" spans="1:38" x14ac:dyDescent="0.3">
      <c r="A1124">
        <v>1123</v>
      </c>
      <c r="B1124" t="s">
        <v>314</v>
      </c>
      <c r="C1124">
        <v>6</v>
      </c>
      <c r="D1124">
        <v>17</v>
      </c>
      <c r="E1124">
        <v>11</v>
      </c>
      <c r="F1124">
        <v>6</v>
      </c>
      <c r="G1124">
        <f>Table1[[#This Row],[price]]*Table1[[#This Row],[units_sold]]</f>
        <v>36</v>
      </c>
      <c r="H1124" t="str" cm="1">
        <f t="array" ref="H11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24" t="s">
        <v>14088</v>
      </c>
      <c r="J1124" s="28">
        <v>5</v>
      </c>
      <c r="K1124" s="35" t="str" cm="1">
        <f t="array" ref="K11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124" s="29">
        <v>0</v>
      </c>
      <c r="M1124" s="29"/>
      <c r="N1124" s="29"/>
      <c r="O1124" s="29"/>
      <c r="P1124" s="29"/>
      <c r="Q1124" s="30"/>
      <c r="R1124">
        <v>0</v>
      </c>
      <c r="S1124">
        <v>0</v>
      </c>
      <c r="T1124">
        <v>0</v>
      </c>
      <c r="U1124">
        <v>0</v>
      </c>
      <c r="V1124" t="s">
        <v>34</v>
      </c>
      <c r="W1124" t="s">
        <v>43</v>
      </c>
      <c r="X1124" t="s">
        <v>36</v>
      </c>
      <c r="Y1124">
        <v>2</v>
      </c>
      <c r="Z1124">
        <v>0</v>
      </c>
      <c r="AA1124">
        <v>43</v>
      </c>
      <c r="AB1124" t="str" cm="1">
        <f t="array" ref="AB11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24">
        <v>50</v>
      </c>
      <c r="AE1124" t="s">
        <v>37</v>
      </c>
      <c r="AF1124" t="s">
        <v>1094</v>
      </c>
      <c r="AG1124">
        <v>65189</v>
      </c>
      <c r="AH1124">
        <v>4.049640277</v>
      </c>
      <c r="AI1124" s="37" t="str" cm="1">
        <f t="array" ref="AI11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24">
        <v>0</v>
      </c>
      <c r="AK1124" t="s">
        <v>3395</v>
      </c>
      <c r="AL1124" s="17" t="s">
        <v>14201</v>
      </c>
    </row>
    <row r="1125" spans="1:38" x14ac:dyDescent="0.3">
      <c r="A1125">
        <v>1124</v>
      </c>
      <c r="B1125" t="s">
        <v>3396</v>
      </c>
      <c r="C1125">
        <v>7</v>
      </c>
      <c r="D1125">
        <v>6</v>
      </c>
      <c r="E1125">
        <v>-1</v>
      </c>
      <c r="F1125">
        <v>100</v>
      </c>
      <c r="G1125">
        <f>Table1[[#This Row],[price]]*Table1[[#This Row],[units_sold]]</f>
        <v>700</v>
      </c>
      <c r="H1125" t="str" cm="1">
        <f t="array" ref="H11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25" t="s">
        <v>14088</v>
      </c>
      <c r="J1125" s="28">
        <v>2.75</v>
      </c>
      <c r="K1125" s="35" t="str" cm="1">
        <f t="array" ref="K11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125" s="29">
        <v>4</v>
      </c>
      <c r="M1125" s="29">
        <v>1</v>
      </c>
      <c r="N1125" s="29">
        <v>1</v>
      </c>
      <c r="O1125" s="29">
        <v>0</v>
      </c>
      <c r="P1125" s="29">
        <v>0</v>
      </c>
      <c r="Q1125" s="30">
        <v>2</v>
      </c>
      <c r="R1125">
        <v>0</v>
      </c>
      <c r="S1125">
        <v>0</v>
      </c>
      <c r="T1125">
        <v>0</v>
      </c>
      <c r="U1125">
        <v>0</v>
      </c>
      <c r="V1125" t="s">
        <v>51</v>
      </c>
      <c r="W1125" t="s">
        <v>43</v>
      </c>
      <c r="X1125" t="s">
        <v>36</v>
      </c>
      <c r="Y1125">
        <v>2</v>
      </c>
      <c r="Z1125">
        <v>0</v>
      </c>
      <c r="AA1125">
        <v>24</v>
      </c>
      <c r="AB1125" t="str" cm="1">
        <f t="array" ref="AB11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25">
        <v>50</v>
      </c>
      <c r="AD1125">
        <v>1</v>
      </c>
      <c r="AE1125" t="s">
        <v>37</v>
      </c>
      <c r="AF1125" t="s">
        <v>200</v>
      </c>
      <c r="AG1125">
        <v>10474</v>
      </c>
      <c r="AH1125">
        <v>3.9085354209999998</v>
      </c>
      <c r="AI1125" s="37" t="str" cm="1">
        <f t="array" ref="AI11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25">
        <v>0</v>
      </c>
      <c r="AK1125" t="s">
        <v>3397</v>
      </c>
      <c r="AL1125" s="18" t="s">
        <v>15155</v>
      </c>
    </row>
    <row r="1126" spans="1:38" x14ac:dyDescent="0.3">
      <c r="A1126">
        <v>1125</v>
      </c>
      <c r="B1126" t="s">
        <v>3398</v>
      </c>
      <c r="C1126">
        <v>11</v>
      </c>
      <c r="D1126">
        <v>10</v>
      </c>
      <c r="E1126">
        <v>-1</v>
      </c>
      <c r="F1126">
        <v>5000</v>
      </c>
      <c r="G1126">
        <f>Table1[[#This Row],[price]]*Table1[[#This Row],[units_sold]]</f>
        <v>55000</v>
      </c>
      <c r="H1126" t="str" cm="1">
        <f t="array" ref="H11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26" t="s">
        <v>14088</v>
      </c>
      <c r="J1126" s="28">
        <v>3.91</v>
      </c>
      <c r="K1126" s="35" t="str" cm="1">
        <f t="array" ref="K11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26" s="29">
        <v>487</v>
      </c>
      <c r="M1126" s="29">
        <v>244</v>
      </c>
      <c r="N1126" s="29">
        <v>90</v>
      </c>
      <c r="O1126" s="29">
        <v>67</v>
      </c>
      <c r="P1126" s="29">
        <v>36</v>
      </c>
      <c r="Q1126" s="30">
        <v>50</v>
      </c>
      <c r="R1126">
        <v>0</v>
      </c>
      <c r="S1126">
        <v>0</v>
      </c>
      <c r="T1126">
        <v>0</v>
      </c>
      <c r="U1126">
        <v>0</v>
      </c>
      <c r="V1126" t="s">
        <v>42</v>
      </c>
      <c r="W1126" t="s">
        <v>35</v>
      </c>
      <c r="X1126" t="s">
        <v>36</v>
      </c>
      <c r="Y1126">
        <v>2</v>
      </c>
      <c r="Z1126">
        <v>0</v>
      </c>
      <c r="AA1126">
        <v>52</v>
      </c>
      <c r="AB1126" t="str" cm="1">
        <f t="array" ref="AB11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26">
        <v>50</v>
      </c>
      <c r="AE1126" t="s">
        <v>37</v>
      </c>
      <c r="AF1126" t="s">
        <v>2628</v>
      </c>
      <c r="AG1126">
        <v>5042</v>
      </c>
      <c r="AH1126">
        <v>4.1465688219999999</v>
      </c>
      <c r="AI1126" s="37" t="str" cm="1">
        <f t="array" ref="AI11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26">
        <v>0</v>
      </c>
      <c r="AK1126" t="s">
        <v>3400</v>
      </c>
      <c r="AL1126" s="17" t="s">
        <v>15156</v>
      </c>
    </row>
    <row r="1127" spans="1:38" x14ac:dyDescent="0.3">
      <c r="A1127">
        <v>1126</v>
      </c>
      <c r="B1127" t="s">
        <v>3330</v>
      </c>
      <c r="C1127">
        <v>1.72</v>
      </c>
      <c r="D1127">
        <v>2</v>
      </c>
      <c r="E1127">
        <v>0.28000000000000003</v>
      </c>
      <c r="F1127">
        <v>100</v>
      </c>
      <c r="G1127">
        <f>Table1[[#This Row],[price]]*Table1[[#This Row],[units_sold]]</f>
        <v>172</v>
      </c>
      <c r="H1127" t="str" cm="1">
        <f t="array" ref="H11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27" t="s">
        <v>14089</v>
      </c>
      <c r="J1127" s="28">
        <v>3.77</v>
      </c>
      <c r="K1127" s="35" t="str" cm="1">
        <f t="array" ref="K11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27" s="29">
        <v>30</v>
      </c>
      <c r="M1127" s="29">
        <v>15</v>
      </c>
      <c r="N1127" s="29">
        <v>3</v>
      </c>
      <c r="O1127" s="29">
        <v>5</v>
      </c>
      <c r="P1127" s="29">
        <v>4</v>
      </c>
      <c r="Q1127" s="30">
        <v>3</v>
      </c>
      <c r="R1127">
        <v>0</v>
      </c>
      <c r="S1127">
        <v>0</v>
      </c>
      <c r="T1127">
        <v>0</v>
      </c>
      <c r="U1127">
        <v>0</v>
      </c>
      <c r="V1127" t="s">
        <v>42</v>
      </c>
      <c r="W1127" t="s">
        <v>43</v>
      </c>
      <c r="X1127" t="s">
        <v>36</v>
      </c>
      <c r="Y1127">
        <v>1</v>
      </c>
      <c r="Z1127">
        <v>0</v>
      </c>
      <c r="AA1127">
        <v>48</v>
      </c>
      <c r="AB1127" t="str" cm="1">
        <f t="array" ref="AB11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27">
        <v>50</v>
      </c>
      <c r="AD1127">
        <v>1</v>
      </c>
      <c r="AE1127" t="s">
        <v>37</v>
      </c>
      <c r="AF1127" t="s">
        <v>763</v>
      </c>
      <c r="AG1127">
        <v>32168</v>
      </c>
      <c r="AH1127">
        <v>3.884543646</v>
      </c>
      <c r="AI1127" s="37" t="str" cm="1">
        <f t="array" ref="AI11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27">
        <v>0</v>
      </c>
      <c r="AK1127" t="s">
        <v>3331</v>
      </c>
      <c r="AL1127" s="18" t="s">
        <v>15134</v>
      </c>
    </row>
    <row r="1128" spans="1:38" x14ac:dyDescent="0.3">
      <c r="A1128">
        <v>1127</v>
      </c>
      <c r="B1128" t="s">
        <v>3401</v>
      </c>
      <c r="C1128">
        <v>5.67</v>
      </c>
      <c r="D1128">
        <v>5</v>
      </c>
      <c r="E1128">
        <v>-0.67</v>
      </c>
      <c r="F1128">
        <v>20000</v>
      </c>
      <c r="G1128">
        <f>Table1[[#This Row],[price]]*Table1[[#This Row],[units_sold]]</f>
        <v>113400</v>
      </c>
      <c r="H1128" t="str" cm="1">
        <f t="array" ref="H11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28" t="s">
        <v>14088</v>
      </c>
      <c r="J1128" s="28">
        <v>3.63</v>
      </c>
      <c r="K1128" s="35" t="str" cm="1">
        <f t="array" ref="K11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28" s="29">
        <v>7242</v>
      </c>
      <c r="M1128" s="29">
        <v>2867</v>
      </c>
      <c r="N1128" s="29">
        <v>1406</v>
      </c>
      <c r="O1128" s="29">
        <v>1330</v>
      </c>
      <c r="P1128" s="29">
        <v>695</v>
      </c>
      <c r="Q1128" s="30">
        <v>944</v>
      </c>
      <c r="R1128">
        <v>0</v>
      </c>
      <c r="S1128">
        <v>0</v>
      </c>
      <c r="T1128">
        <v>0</v>
      </c>
      <c r="U1128">
        <v>0</v>
      </c>
      <c r="V1128" t="s">
        <v>34</v>
      </c>
      <c r="W1128" t="s">
        <v>4024</v>
      </c>
      <c r="X1128" t="s">
        <v>36</v>
      </c>
      <c r="Y1128">
        <v>1</v>
      </c>
      <c r="Z1128">
        <v>0</v>
      </c>
      <c r="AA1128">
        <v>40</v>
      </c>
      <c r="AB1128" t="str" cm="1">
        <f t="array" ref="AB11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28">
        <v>50</v>
      </c>
      <c r="AD1128">
        <v>1</v>
      </c>
      <c r="AF1128" t="s">
        <v>1458</v>
      </c>
      <c r="AG1128">
        <v>839882</v>
      </c>
      <c r="AH1128">
        <v>4.103759814</v>
      </c>
      <c r="AI1128" s="37" t="str" cm="1">
        <f t="array" ref="AI11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28">
        <v>0</v>
      </c>
      <c r="AK1128" t="s">
        <v>3402</v>
      </c>
      <c r="AL1128" s="17" t="s">
        <v>15157</v>
      </c>
    </row>
    <row r="1129" spans="1:38" x14ac:dyDescent="0.3">
      <c r="A1129">
        <v>1128</v>
      </c>
      <c r="B1129" t="s">
        <v>3403</v>
      </c>
      <c r="C1129">
        <v>6</v>
      </c>
      <c r="D1129">
        <v>7</v>
      </c>
      <c r="E1129">
        <v>1</v>
      </c>
      <c r="F1129">
        <v>100</v>
      </c>
      <c r="G1129">
        <f>Table1[[#This Row],[price]]*Table1[[#This Row],[units_sold]]</f>
        <v>600</v>
      </c>
      <c r="H1129" t="str" cm="1">
        <f t="array" ref="H11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29" t="s">
        <v>14089</v>
      </c>
      <c r="J1129" s="28">
        <v>4.3099999999999996</v>
      </c>
      <c r="K1129" s="35" t="str" cm="1">
        <f t="array" ref="K11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29" s="29">
        <v>13</v>
      </c>
      <c r="M1129" s="29">
        <v>8</v>
      </c>
      <c r="N1129" s="29">
        <v>3</v>
      </c>
      <c r="O1129" s="29">
        <v>1</v>
      </c>
      <c r="P1129" s="29">
        <v>0</v>
      </c>
      <c r="Q1129" s="30">
        <v>1</v>
      </c>
      <c r="R1129">
        <v>0</v>
      </c>
      <c r="S1129">
        <v>0</v>
      </c>
      <c r="T1129">
        <v>0</v>
      </c>
      <c r="U1129">
        <v>0</v>
      </c>
      <c r="V1129" t="s">
        <v>70</v>
      </c>
      <c r="W1129" t="s">
        <v>43</v>
      </c>
      <c r="X1129" t="s">
        <v>36</v>
      </c>
      <c r="Y1129">
        <v>2</v>
      </c>
      <c r="Z1129">
        <v>0</v>
      </c>
      <c r="AA1129">
        <v>41</v>
      </c>
      <c r="AB1129" t="str" cm="1">
        <f t="array" ref="AB11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29">
        <v>50</v>
      </c>
      <c r="AE1129" t="s">
        <v>37</v>
      </c>
      <c r="AF1129" t="s">
        <v>650</v>
      </c>
      <c r="AG1129">
        <v>25222</v>
      </c>
      <c r="AH1129">
        <v>4.0015462690000003</v>
      </c>
      <c r="AI1129" s="37" t="str" cm="1">
        <f t="array" ref="AI11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29">
        <v>0</v>
      </c>
      <c r="AK1129" t="s">
        <v>3404</v>
      </c>
      <c r="AL1129" s="18" t="s">
        <v>15158</v>
      </c>
    </row>
    <row r="1130" spans="1:38" x14ac:dyDescent="0.3">
      <c r="A1130">
        <v>1129</v>
      </c>
      <c r="B1130" t="s">
        <v>3405</v>
      </c>
      <c r="C1130">
        <v>12</v>
      </c>
      <c r="D1130">
        <v>102</v>
      </c>
      <c r="E1130">
        <v>90</v>
      </c>
      <c r="F1130">
        <v>100</v>
      </c>
      <c r="G1130">
        <f>Table1[[#This Row],[price]]*Table1[[#This Row],[units_sold]]</f>
        <v>1200</v>
      </c>
      <c r="H1130" t="str" cm="1">
        <f t="array" ref="H11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30" t="s">
        <v>14089</v>
      </c>
      <c r="J1130" s="28">
        <v>4.1100000000000003</v>
      </c>
      <c r="K1130" s="35" t="str" cm="1">
        <f t="array" ref="K11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30" s="29">
        <v>75</v>
      </c>
      <c r="M1130" s="29">
        <v>39</v>
      </c>
      <c r="N1130" s="29">
        <v>19</v>
      </c>
      <c r="O1130" s="29">
        <v>8</v>
      </c>
      <c r="P1130" s="29">
        <v>4</v>
      </c>
      <c r="Q1130" s="30">
        <v>5</v>
      </c>
      <c r="R1130">
        <v>0</v>
      </c>
      <c r="S1130">
        <v>0</v>
      </c>
      <c r="T1130">
        <v>0</v>
      </c>
      <c r="U1130">
        <v>0</v>
      </c>
      <c r="V1130" t="s">
        <v>4024</v>
      </c>
      <c r="W1130" t="s">
        <v>52</v>
      </c>
      <c r="X1130" t="s">
        <v>36</v>
      </c>
      <c r="Y1130">
        <v>3</v>
      </c>
      <c r="Z1130">
        <v>0</v>
      </c>
      <c r="AA1130">
        <v>40</v>
      </c>
      <c r="AB1130" t="str" cm="1">
        <f t="array" ref="AB11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30">
        <v>50</v>
      </c>
      <c r="AE1130" t="s">
        <v>37</v>
      </c>
      <c r="AF1130" t="s">
        <v>3406</v>
      </c>
      <c r="AG1130">
        <v>7740</v>
      </c>
      <c r="AH1130">
        <v>4.2272609819999998</v>
      </c>
      <c r="AI1130" s="37" t="str" cm="1">
        <f t="array" ref="AI11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30">
        <v>1</v>
      </c>
      <c r="AK1130" t="s">
        <v>3407</v>
      </c>
      <c r="AL1130" s="17" t="s">
        <v>15159</v>
      </c>
    </row>
    <row r="1131" spans="1:38" x14ac:dyDescent="0.3">
      <c r="A1131">
        <v>1130</v>
      </c>
      <c r="B1131" t="s">
        <v>3408</v>
      </c>
      <c r="C1131">
        <v>11</v>
      </c>
      <c r="D1131">
        <v>59</v>
      </c>
      <c r="E1131">
        <v>48</v>
      </c>
      <c r="F1131">
        <v>100</v>
      </c>
      <c r="G1131">
        <f>Table1[[#This Row],[price]]*Table1[[#This Row],[units_sold]]</f>
        <v>1100</v>
      </c>
      <c r="H1131" t="str" cm="1">
        <f t="array" ref="H11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31" t="s">
        <v>14089</v>
      </c>
      <c r="J1131" s="28">
        <v>3.61</v>
      </c>
      <c r="K1131" s="35" t="str" cm="1">
        <f t="array" ref="K11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31" s="29">
        <v>28</v>
      </c>
      <c r="M1131" s="29">
        <v>12</v>
      </c>
      <c r="N1131" s="29">
        <v>5</v>
      </c>
      <c r="O1131" s="29">
        <v>4</v>
      </c>
      <c r="P1131" s="29">
        <v>2</v>
      </c>
      <c r="Q1131" s="30">
        <v>5</v>
      </c>
      <c r="R1131">
        <v>0</v>
      </c>
      <c r="S1131">
        <v>0</v>
      </c>
      <c r="T1131">
        <v>0</v>
      </c>
      <c r="U1131">
        <v>0</v>
      </c>
      <c r="V1131" t="s">
        <v>70</v>
      </c>
      <c r="W1131" t="s">
        <v>35</v>
      </c>
      <c r="X1131" t="s">
        <v>36</v>
      </c>
      <c r="Y1131">
        <v>3</v>
      </c>
      <c r="Z1131">
        <v>0</v>
      </c>
      <c r="AA1131">
        <v>40</v>
      </c>
      <c r="AB1131" t="str" cm="1">
        <f t="array" ref="AB11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31">
        <v>50</v>
      </c>
      <c r="AE1131" t="s">
        <v>37</v>
      </c>
      <c r="AF1131" t="s">
        <v>1986</v>
      </c>
      <c r="AG1131">
        <v>14291</v>
      </c>
      <c r="AH1131">
        <v>4.1847316489999997</v>
      </c>
      <c r="AI1131" s="37" t="str" cm="1">
        <f t="array" ref="AI11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31">
        <v>0</v>
      </c>
      <c r="AK1131" t="s">
        <v>3409</v>
      </c>
      <c r="AL1131" s="18" t="s">
        <v>15160</v>
      </c>
    </row>
    <row r="1132" spans="1:38" x14ac:dyDescent="0.3">
      <c r="A1132">
        <v>1131</v>
      </c>
      <c r="B1132" t="s">
        <v>3410</v>
      </c>
      <c r="C1132">
        <v>12</v>
      </c>
      <c r="D1132">
        <v>17</v>
      </c>
      <c r="E1132">
        <v>5</v>
      </c>
      <c r="F1132">
        <v>50</v>
      </c>
      <c r="G1132">
        <f>Table1[[#This Row],[price]]*Table1[[#This Row],[units_sold]]</f>
        <v>600</v>
      </c>
      <c r="H1132" t="str" cm="1">
        <f t="array" ref="H11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32" t="s">
        <v>14088</v>
      </c>
      <c r="J1132" s="28">
        <v>4.17</v>
      </c>
      <c r="K1132" s="35" t="str" cm="1">
        <f t="array" ref="K11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32" s="29">
        <v>18</v>
      </c>
      <c r="M1132" s="29">
        <v>9</v>
      </c>
      <c r="N1132" s="29">
        <v>5</v>
      </c>
      <c r="O1132" s="29">
        <v>3</v>
      </c>
      <c r="P1132" s="29">
        <v>0</v>
      </c>
      <c r="Q1132" s="30">
        <v>1</v>
      </c>
      <c r="R1132">
        <v>0</v>
      </c>
      <c r="S1132">
        <v>0</v>
      </c>
      <c r="T1132">
        <v>0</v>
      </c>
      <c r="U1132">
        <v>0</v>
      </c>
      <c r="V1132" t="s">
        <v>34</v>
      </c>
      <c r="W1132" t="s">
        <v>4024</v>
      </c>
      <c r="X1132" t="s">
        <v>36</v>
      </c>
      <c r="Y1132">
        <v>3</v>
      </c>
      <c r="Z1132">
        <v>0</v>
      </c>
      <c r="AA1132">
        <v>37</v>
      </c>
      <c r="AB1132" t="str" cm="1">
        <f t="array" ref="AB11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32">
        <v>50</v>
      </c>
      <c r="AD1132">
        <v>1</v>
      </c>
      <c r="AE1132" t="s">
        <v>37</v>
      </c>
      <c r="AF1132" t="s">
        <v>3412</v>
      </c>
      <c r="AG1132">
        <v>71919</v>
      </c>
      <c r="AH1132">
        <v>4.3852945669999999</v>
      </c>
      <c r="AI1132" s="37" t="str" cm="1">
        <f t="array" ref="AI11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32">
        <v>0</v>
      </c>
      <c r="AK1132" t="s">
        <v>3413</v>
      </c>
      <c r="AL1132" s="17" t="s">
        <v>15161</v>
      </c>
    </row>
    <row r="1133" spans="1:38" x14ac:dyDescent="0.3">
      <c r="A1133">
        <v>1132</v>
      </c>
      <c r="B1133" t="s">
        <v>3414</v>
      </c>
      <c r="C1133">
        <v>11</v>
      </c>
      <c r="D1133">
        <v>10</v>
      </c>
      <c r="E1133">
        <v>-1</v>
      </c>
      <c r="F1133">
        <v>1000</v>
      </c>
      <c r="G1133">
        <f>Table1[[#This Row],[price]]*Table1[[#This Row],[units_sold]]</f>
        <v>11000</v>
      </c>
      <c r="H1133" t="str" cm="1">
        <f t="array" ref="H11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33" t="s">
        <v>14089</v>
      </c>
      <c r="J1133" s="28">
        <v>3.58</v>
      </c>
      <c r="K1133" s="35" t="str" cm="1">
        <f t="array" ref="K11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33" s="29">
        <v>483</v>
      </c>
      <c r="M1133" s="29">
        <v>199</v>
      </c>
      <c r="N1133" s="29">
        <v>83</v>
      </c>
      <c r="O1133" s="29">
        <v>79</v>
      </c>
      <c r="P1133" s="29">
        <v>44</v>
      </c>
      <c r="Q1133" s="30">
        <v>78</v>
      </c>
      <c r="R1133">
        <v>0</v>
      </c>
      <c r="S1133">
        <v>0</v>
      </c>
      <c r="T1133">
        <v>0</v>
      </c>
      <c r="U1133">
        <v>0</v>
      </c>
      <c r="V1133" t="s">
        <v>64</v>
      </c>
      <c r="W1133" t="s">
        <v>79</v>
      </c>
      <c r="X1133" t="s">
        <v>36</v>
      </c>
      <c r="Y1133">
        <v>3</v>
      </c>
      <c r="Z1133">
        <v>0</v>
      </c>
      <c r="AA1133">
        <v>38</v>
      </c>
      <c r="AB1133" t="str" cm="1">
        <f t="array" ref="AB11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33">
        <v>50</v>
      </c>
      <c r="AE1133" t="s">
        <v>37</v>
      </c>
      <c r="AF1133" t="s">
        <v>3415</v>
      </c>
      <c r="AG1133">
        <v>6364</v>
      </c>
      <c r="AH1133">
        <v>4.1324638589999996</v>
      </c>
      <c r="AI1133" s="37" t="str" cm="1">
        <f t="array" ref="AI11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33">
        <v>0</v>
      </c>
      <c r="AK1133" t="s">
        <v>3416</v>
      </c>
      <c r="AL1133" s="18" t="s">
        <v>15162</v>
      </c>
    </row>
    <row r="1134" spans="1:38" x14ac:dyDescent="0.3">
      <c r="A1134">
        <v>1133</v>
      </c>
      <c r="B1134" t="s">
        <v>3417</v>
      </c>
      <c r="C1134">
        <v>8</v>
      </c>
      <c r="D1134">
        <v>7</v>
      </c>
      <c r="E1134">
        <v>-1</v>
      </c>
      <c r="F1134">
        <v>1000</v>
      </c>
      <c r="G1134">
        <f>Table1[[#This Row],[price]]*Table1[[#This Row],[units_sold]]</f>
        <v>8000</v>
      </c>
      <c r="H1134" t="str" cm="1">
        <f t="array" ref="H11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34" t="s">
        <v>14088</v>
      </c>
      <c r="J1134" s="28">
        <v>3.76</v>
      </c>
      <c r="K1134" s="35" t="str" cm="1">
        <f t="array" ref="K11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34" s="29">
        <v>843</v>
      </c>
      <c r="M1134" s="29">
        <v>392</v>
      </c>
      <c r="N1134" s="29">
        <v>144</v>
      </c>
      <c r="O1134" s="29">
        <v>134</v>
      </c>
      <c r="P1134" s="29">
        <v>62</v>
      </c>
      <c r="Q1134" s="30">
        <v>111</v>
      </c>
      <c r="R1134">
        <v>1</v>
      </c>
      <c r="S1134">
        <v>1</v>
      </c>
      <c r="T1134">
        <v>0</v>
      </c>
      <c r="U1134">
        <v>0</v>
      </c>
      <c r="V1134" t="s">
        <v>70</v>
      </c>
      <c r="W1134" t="s">
        <v>101</v>
      </c>
      <c r="X1134" t="s">
        <v>36</v>
      </c>
      <c r="Y1134">
        <v>3</v>
      </c>
      <c r="Z1134">
        <v>0</v>
      </c>
      <c r="AA1134">
        <v>37</v>
      </c>
      <c r="AB1134" t="str" cm="1">
        <f t="array" ref="AB11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34">
        <v>50</v>
      </c>
      <c r="AE1134" t="s">
        <v>37</v>
      </c>
      <c r="AF1134" t="s">
        <v>3418</v>
      </c>
      <c r="AG1134">
        <v>25752</v>
      </c>
      <c r="AH1134">
        <v>4.2568732530000002</v>
      </c>
      <c r="AI1134" s="37" t="str" cm="1">
        <f t="array" ref="AI11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34">
        <v>0</v>
      </c>
      <c r="AK1134" t="s">
        <v>3419</v>
      </c>
      <c r="AL1134" s="17" t="s">
        <v>15163</v>
      </c>
    </row>
    <row r="1135" spans="1:38" x14ac:dyDescent="0.3">
      <c r="A1135">
        <v>1134</v>
      </c>
      <c r="B1135" t="s">
        <v>3420</v>
      </c>
      <c r="C1135">
        <v>5</v>
      </c>
      <c r="D1135">
        <v>24</v>
      </c>
      <c r="E1135">
        <v>19</v>
      </c>
      <c r="F1135">
        <v>100</v>
      </c>
      <c r="G1135">
        <f>Table1[[#This Row],[price]]*Table1[[#This Row],[units_sold]]</f>
        <v>500</v>
      </c>
      <c r="H1135" t="str" cm="1">
        <f t="array" ref="H11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35" t="s">
        <v>14088</v>
      </c>
      <c r="J1135" s="28">
        <v>3.7</v>
      </c>
      <c r="K1135" s="35" t="str" cm="1">
        <f t="array" ref="K11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35" s="29">
        <v>10</v>
      </c>
      <c r="M1135" s="29">
        <v>4</v>
      </c>
      <c r="N1135" s="29">
        <v>2</v>
      </c>
      <c r="O1135" s="29">
        <v>2</v>
      </c>
      <c r="P1135" s="29">
        <v>1</v>
      </c>
      <c r="Q1135" s="30">
        <v>1</v>
      </c>
      <c r="R1135">
        <v>0</v>
      </c>
      <c r="S1135">
        <v>0</v>
      </c>
      <c r="T1135">
        <v>0</v>
      </c>
      <c r="U1135">
        <v>0</v>
      </c>
      <c r="V1135" t="s">
        <v>42</v>
      </c>
      <c r="W1135" t="s">
        <v>43</v>
      </c>
      <c r="X1135" t="s">
        <v>36</v>
      </c>
      <c r="Y1135">
        <v>1</v>
      </c>
      <c r="Z1135">
        <v>0</v>
      </c>
      <c r="AA1135">
        <v>42</v>
      </c>
      <c r="AB1135" t="str" cm="1">
        <f t="array" ref="AB11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35">
        <v>50</v>
      </c>
      <c r="AE1135" t="s">
        <v>37</v>
      </c>
      <c r="AF1135" t="s">
        <v>668</v>
      </c>
      <c r="AG1135">
        <v>35262</v>
      </c>
      <c r="AH1135">
        <v>3.9394815950000002</v>
      </c>
      <c r="AI1135" s="37" t="str" cm="1">
        <f t="array" ref="AI11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35">
        <v>0</v>
      </c>
      <c r="AK1135" t="s">
        <v>3421</v>
      </c>
      <c r="AL1135" s="18" t="s">
        <v>15164</v>
      </c>
    </row>
    <row r="1136" spans="1:38" x14ac:dyDescent="0.3">
      <c r="A1136">
        <v>1135</v>
      </c>
      <c r="B1136" t="s">
        <v>3422</v>
      </c>
      <c r="C1136">
        <v>4</v>
      </c>
      <c r="D1136">
        <v>4</v>
      </c>
      <c r="E1136">
        <v>0</v>
      </c>
      <c r="F1136">
        <v>100</v>
      </c>
      <c r="G1136">
        <f>Table1[[#This Row],[price]]*Table1[[#This Row],[units_sold]]</f>
        <v>400</v>
      </c>
      <c r="H1136" t="str" cm="1">
        <f t="array" ref="H11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36" t="s">
        <v>14089</v>
      </c>
      <c r="J1136" s="28">
        <v>4.5</v>
      </c>
      <c r="K1136" s="35" t="str" cm="1">
        <f t="array" ref="K11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136" s="29">
        <v>2</v>
      </c>
      <c r="M1136" s="29">
        <v>1</v>
      </c>
      <c r="N1136" s="29">
        <v>1</v>
      </c>
      <c r="O1136" s="29">
        <v>0</v>
      </c>
      <c r="P1136" s="29">
        <v>0</v>
      </c>
      <c r="Q1136" s="30">
        <v>0</v>
      </c>
      <c r="R1136">
        <v>0</v>
      </c>
      <c r="S1136">
        <v>0</v>
      </c>
      <c r="T1136">
        <v>0</v>
      </c>
      <c r="U1136">
        <v>0</v>
      </c>
      <c r="V1136" t="s">
        <v>144</v>
      </c>
      <c r="W1136" t="s">
        <v>43</v>
      </c>
      <c r="X1136" t="s">
        <v>36</v>
      </c>
      <c r="Y1136">
        <v>1</v>
      </c>
      <c r="Z1136">
        <v>0</v>
      </c>
      <c r="AA1136">
        <v>20</v>
      </c>
      <c r="AB1136" t="str" cm="1">
        <f t="array" ref="AB11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36">
        <v>50</v>
      </c>
      <c r="AE1136" t="s">
        <v>37</v>
      </c>
      <c r="AF1136" t="s">
        <v>2289</v>
      </c>
      <c r="AG1136">
        <v>2707</v>
      </c>
      <c r="AH1136">
        <v>4.189139269</v>
      </c>
      <c r="AI1136" s="37" t="str" cm="1">
        <f t="array" ref="AI11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36">
        <v>0</v>
      </c>
      <c r="AK1136" t="s">
        <v>3423</v>
      </c>
      <c r="AL1136" s="17" t="s">
        <v>15165</v>
      </c>
    </row>
    <row r="1137" spans="1:38" x14ac:dyDescent="0.3">
      <c r="A1137">
        <v>1136</v>
      </c>
      <c r="B1137" t="s">
        <v>3424</v>
      </c>
      <c r="C1137">
        <v>11</v>
      </c>
      <c r="D1137">
        <v>43</v>
      </c>
      <c r="E1137">
        <v>32</v>
      </c>
      <c r="F1137">
        <v>10000</v>
      </c>
      <c r="G1137">
        <f>Table1[[#This Row],[price]]*Table1[[#This Row],[units_sold]]</f>
        <v>110000</v>
      </c>
      <c r="H1137" t="str" cm="1">
        <f t="array" ref="H11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37" t="s">
        <v>14088</v>
      </c>
      <c r="J1137" s="28">
        <v>3.28</v>
      </c>
      <c r="K1137" s="35" t="str" cm="1">
        <f t="array" ref="K11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37" s="29">
        <v>2521</v>
      </c>
      <c r="M1137" s="29">
        <v>723</v>
      </c>
      <c r="N1137" s="29">
        <v>505</v>
      </c>
      <c r="O1137" s="29">
        <v>513</v>
      </c>
      <c r="P1137" s="29">
        <v>315</v>
      </c>
      <c r="Q1137" s="30">
        <v>465</v>
      </c>
      <c r="R1137">
        <v>0</v>
      </c>
      <c r="S1137">
        <v>0</v>
      </c>
      <c r="T1137">
        <v>0</v>
      </c>
      <c r="U1137">
        <v>0</v>
      </c>
      <c r="V1137" t="s">
        <v>70</v>
      </c>
      <c r="W1137" t="s">
        <v>35</v>
      </c>
      <c r="X1137" t="s">
        <v>36</v>
      </c>
      <c r="Y1137">
        <v>3</v>
      </c>
      <c r="Z1137">
        <v>0</v>
      </c>
      <c r="AA1137">
        <v>35</v>
      </c>
      <c r="AB1137" t="str" cm="1">
        <f t="array" ref="AB11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37">
        <v>50</v>
      </c>
      <c r="AE1137" t="s">
        <v>37</v>
      </c>
      <c r="AF1137" t="s">
        <v>3425</v>
      </c>
      <c r="AG1137">
        <v>15502</v>
      </c>
      <c r="AH1137">
        <v>4.1152754480000002</v>
      </c>
      <c r="AI1137" s="37" t="str" cm="1">
        <f t="array" ref="AI11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37">
        <v>0</v>
      </c>
      <c r="AK1137" t="s">
        <v>3426</v>
      </c>
      <c r="AL1137" s="18" t="s">
        <v>15166</v>
      </c>
    </row>
    <row r="1138" spans="1:38" x14ac:dyDescent="0.3">
      <c r="A1138">
        <v>1137</v>
      </c>
      <c r="B1138" t="s">
        <v>3427</v>
      </c>
      <c r="C1138">
        <v>12</v>
      </c>
      <c r="D1138">
        <v>11</v>
      </c>
      <c r="E1138">
        <v>-1</v>
      </c>
      <c r="F1138">
        <v>50</v>
      </c>
      <c r="G1138">
        <f>Table1[[#This Row],[price]]*Table1[[#This Row],[units_sold]]</f>
        <v>600</v>
      </c>
      <c r="H1138" t="str" cm="1">
        <f t="array" ref="H11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38" t="s">
        <v>14088</v>
      </c>
      <c r="J1138" s="28">
        <v>4.24</v>
      </c>
      <c r="K1138" s="35" t="str" cm="1">
        <f t="array" ref="K11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38" s="29">
        <v>17</v>
      </c>
      <c r="M1138" s="29">
        <v>9</v>
      </c>
      <c r="N1138" s="29">
        <v>6</v>
      </c>
      <c r="O1138" s="29">
        <v>0</v>
      </c>
      <c r="P1138" s="29">
        <v>1</v>
      </c>
      <c r="Q1138" s="30">
        <v>1</v>
      </c>
      <c r="R1138">
        <v>0</v>
      </c>
      <c r="S1138">
        <v>0</v>
      </c>
      <c r="T1138">
        <v>0</v>
      </c>
      <c r="U1138">
        <v>0</v>
      </c>
      <c r="V1138" t="s">
        <v>70</v>
      </c>
      <c r="W1138" t="s">
        <v>43</v>
      </c>
      <c r="X1138" t="s">
        <v>36</v>
      </c>
      <c r="Y1138">
        <v>3</v>
      </c>
      <c r="Z1138">
        <v>0</v>
      </c>
      <c r="AA1138">
        <v>36</v>
      </c>
      <c r="AB1138" t="str" cm="1">
        <f t="array" ref="AB11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38">
        <v>50</v>
      </c>
      <c r="AE1138" t="s">
        <v>37</v>
      </c>
      <c r="AF1138" t="s">
        <v>3428</v>
      </c>
      <c r="AG1138">
        <v>2647</v>
      </c>
      <c r="AH1138">
        <v>3.839818663</v>
      </c>
      <c r="AI1138" s="37" t="str" cm="1">
        <f t="array" ref="AI11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38">
        <v>0</v>
      </c>
      <c r="AK1138" s="1" t="s">
        <v>3429</v>
      </c>
      <c r="AL1138" s="17" t="s">
        <v>15167</v>
      </c>
    </row>
    <row r="1139" spans="1:38" x14ac:dyDescent="0.3">
      <c r="A1139">
        <v>1138</v>
      </c>
      <c r="B1139" t="s">
        <v>3430</v>
      </c>
      <c r="C1139">
        <v>11</v>
      </c>
      <c r="D1139">
        <v>17</v>
      </c>
      <c r="E1139">
        <v>6</v>
      </c>
      <c r="F1139">
        <v>5000</v>
      </c>
      <c r="G1139">
        <f>Table1[[#This Row],[price]]*Table1[[#This Row],[units_sold]]</f>
        <v>55000</v>
      </c>
      <c r="H1139" t="str" cm="1">
        <f t="array" ref="H11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39" t="s">
        <v>14088</v>
      </c>
      <c r="J1139" s="28">
        <v>3.26</v>
      </c>
      <c r="K1139" s="35" t="str" cm="1">
        <f t="array" ref="K11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39" s="29">
        <v>692</v>
      </c>
      <c r="M1139" s="29">
        <v>217</v>
      </c>
      <c r="N1139" s="29">
        <v>125</v>
      </c>
      <c r="O1139" s="29">
        <v>128</v>
      </c>
      <c r="P1139" s="29">
        <v>68</v>
      </c>
      <c r="Q1139" s="30">
        <v>154</v>
      </c>
      <c r="R1139">
        <v>0</v>
      </c>
      <c r="S1139">
        <v>0</v>
      </c>
      <c r="T1139">
        <v>0</v>
      </c>
      <c r="U1139">
        <v>0</v>
      </c>
      <c r="V1139" t="s">
        <v>100</v>
      </c>
      <c r="W1139" t="s">
        <v>43</v>
      </c>
      <c r="X1139" t="s">
        <v>36</v>
      </c>
      <c r="Y1139">
        <v>3</v>
      </c>
      <c r="Z1139">
        <v>0</v>
      </c>
      <c r="AA1139">
        <v>37</v>
      </c>
      <c r="AB1139" t="str" cm="1">
        <f t="array" ref="AB11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39">
        <v>50</v>
      </c>
      <c r="AD1139">
        <v>1</v>
      </c>
      <c r="AE1139" t="s">
        <v>37</v>
      </c>
      <c r="AF1139" t="s">
        <v>3431</v>
      </c>
      <c r="AG1139">
        <v>4830</v>
      </c>
      <c r="AH1139">
        <v>3.843064182</v>
      </c>
      <c r="AI1139" s="37" t="str" cm="1">
        <f t="array" ref="AI11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39">
        <v>0</v>
      </c>
      <c r="AK1139" t="s">
        <v>3432</v>
      </c>
      <c r="AL1139" s="18" t="s">
        <v>15168</v>
      </c>
    </row>
    <row r="1140" spans="1:38" x14ac:dyDescent="0.3">
      <c r="A1140">
        <v>1139</v>
      </c>
      <c r="B1140" t="s">
        <v>954</v>
      </c>
      <c r="C1140">
        <v>8</v>
      </c>
      <c r="D1140">
        <v>7</v>
      </c>
      <c r="E1140">
        <v>-1</v>
      </c>
      <c r="F1140">
        <v>50</v>
      </c>
      <c r="G1140">
        <f>Table1[[#This Row],[price]]*Table1[[#This Row],[units_sold]]</f>
        <v>400</v>
      </c>
      <c r="H1140" t="str" cm="1">
        <f t="array" ref="H11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40" t="s">
        <v>14088</v>
      </c>
      <c r="J1140" s="28">
        <v>3.88</v>
      </c>
      <c r="K1140" s="35" t="str" cm="1">
        <f t="array" ref="K11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40" s="29">
        <v>8</v>
      </c>
      <c r="M1140" s="29">
        <v>5</v>
      </c>
      <c r="N1140" s="29">
        <v>1</v>
      </c>
      <c r="O1140" s="29">
        <v>0</v>
      </c>
      <c r="P1140" s="29">
        <v>0</v>
      </c>
      <c r="Q1140" s="30">
        <v>2</v>
      </c>
      <c r="R1140">
        <v>0</v>
      </c>
      <c r="S1140">
        <v>0</v>
      </c>
      <c r="T1140">
        <v>0</v>
      </c>
      <c r="U1140">
        <v>0</v>
      </c>
      <c r="V1140" t="s">
        <v>51</v>
      </c>
      <c r="W1140" t="s">
        <v>43</v>
      </c>
      <c r="X1140" t="s">
        <v>36</v>
      </c>
      <c r="Y1140">
        <v>2</v>
      </c>
      <c r="Z1140">
        <v>0</v>
      </c>
      <c r="AA1140">
        <v>25</v>
      </c>
      <c r="AB1140" t="str" cm="1">
        <f t="array" ref="AB11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40">
        <v>50</v>
      </c>
      <c r="AD1140">
        <v>1</v>
      </c>
      <c r="AE1140" t="s">
        <v>37</v>
      </c>
      <c r="AF1140" t="s">
        <v>955</v>
      </c>
      <c r="AG1140">
        <v>334</v>
      </c>
      <c r="AH1140">
        <v>3.7365269460000001</v>
      </c>
      <c r="AI1140" s="37" t="str" cm="1">
        <f t="array" ref="AI11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40">
        <v>0</v>
      </c>
      <c r="AK1140" t="s">
        <v>956</v>
      </c>
      <c r="AL1140" s="17" t="s">
        <v>14390</v>
      </c>
    </row>
    <row r="1141" spans="1:38" x14ac:dyDescent="0.3">
      <c r="A1141">
        <v>1140</v>
      </c>
      <c r="B1141" t="s">
        <v>3433</v>
      </c>
      <c r="C1141">
        <v>7</v>
      </c>
      <c r="D1141">
        <v>7</v>
      </c>
      <c r="E1141">
        <v>0</v>
      </c>
      <c r="F1141">
        <v>10000</v>
      </c>
      <c r="G1141">
        <f>Table1[[#This Row],[price]]*Table1[[#This Row],[units_sold]]</f>
        <v>70000</v>
      </c>
      <c r="H1141" t="str" cm="1">
        <f t="array" ref="H11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41" t="s">
        <v>14088</v>
      </c>
      <c r="J1141" s="28">
        <v>3.85</v>
      </c>
      <c r="K1141" s="35" t="str" cm="1">
        <f t="array" ref="K11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41" s="29">
        <v>1193</v>
      </c>
      <c r="M1141" s="29">
        <v>550</v>
      </c>
      <c r="N1141" s="29">
        <v>257</v>
      </c>
      <c r="O1141" s="29">
        <v>171</v>
      </c>
      <c r="P1141" s="29">
        <v>86</v>
      </c>
      <c r="Q1141" s="30">
        <v>129</v>
      </c>
      <c r="R1141">
        <v>0</v>
      </c>
      <c r="S1141">
        <v>0</v>
      </c>
      <c r="T1141">
        <v>0</v>
      </c>
      <c r="U1141">
        <v>0</v>
      </c>
      <c r="V1141" t="s">
        <v>70</v>
      </c>
      <c r="W1141" t="s">
        <v>43</v>
      </c>
      <c r="X1141" t="s">
        <v>36</v>
      </c>
      <c r="Y1141">
        <v>2</v>
      </c>
      <c r="Z1141">
        <v>0</v>
      </c>
      <c r="AA1141">
        <v>31</v>
      </c>
      <c r="AB1141" t="str" cm="1">
        <f t="array" ref="AB11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41">
        <v>50</v>
      </c>
      <c r="AD1141">
        <v>1</v>
      </c>
      <c r="AE1141" t="s">
        <v>37</v>
      </c>
      <c r="AF1141" t="s">
        <v>1600</v>
      </c>
      <c r="AG1141">
        <v>17816</v>
      </c>
      <c r="AH1141">
        <v>4.1794454419999996</v>
      </c>
      <c r="AI1141" s="37" t="str" cm="1">
        <f t="array" ref="AI11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1">
        <v>1</v>
      </c>
      <c r="AK1141" t="s">
        <v>3435</v>
      </c>
      <c r="AL1141" s="18" t="s">
        <v>15169</v>
      </c>
    </row>
    <row r="1142" spans="1:38" x14ac:dyDescent="0.3">
      <c r="A1142">
        <v>1141</v>
      </c>
      <c r="B1142" t="s">
        <v>3436</v>
      </c>
      <c r="C1142">
        <v>8</v>
      </c>
      <c r="D1142">
        <v>11</v>
      </c>
      <c r="E1142">
        <v>3</v>
      </c>
      <c r="F1142">
        <v>100</v>
      </c>
      <c r="G1142">
        <f>Table1[[#This Row],[price]]*Table1[[#This Row],[units_sold]]</f>
        <v>800</v>
      </c>
      <c r="H1142" t="str" cm="1">
        <f t="array" ref="H11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42" t="s">
        <v>14088</v>
      </c>
      <c r="J1142" s="28">
        <v>3.87</v>
      </c>
      <c r="K1142" s="35" t="str" cm="1">
        <f t="array" ref="K11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42" s="29">
        <v>91</v>
      </c>
      <c r="M1142" s="29">
        <v>40</v>
      </c>
      <c r="N1142" s="29">
        <v>24</v>
      </c>
      <c r="O1142" s="29">
        <v>13</v>
      </c>
      <c r="P1142" s="29">
        <v>3</v>
      </c>
      <c r="Q1142" s="30">
        <v>11</v>
      </c>
      <c r="R1142">
        <v>0</v>
      </c>
      <c r="S1142">
        <v>0</v>
      </c>
      <c r="T1142">
        <v>0</v>
      </c>
      <c r="U1142">
        <v>0</v>
      </c>
      <c r="V1142" t="s">
        <v>100</v>
      </c>
      <c r="W1142" t="s">
        <v>79</v>
      </c>
      <c r="X1142" t="s">
        <v>36</v>
      </c>
      <c r="Y1142">
        <v>3</v>
      </c>
      <c r="Z1142">
        <v>0</v>
      </c>
      <c r="AA1142">
        <v>25</v>
      </c>
      <c r="AB1142" t="str" cm="1">
        <f t="array" ref="AB11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42">
        <v>50</v>
      </c>
      <c r="AE1142" t="s">
        <v>37</v>
      </c>
      <c r="AF1142" t="s">
        <v>3437</v>
      </c>
      <c r="AG1142">
        <v>11557</v>
      </c>
      <c r="AH1142">
        <v>4.0400622999999998</v>
      </c>
      <c r="AI1142" s="37" t="str" cm="1">
        <f t="array" ref="AI11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2">
        <v>0</v>
      </c>
      <c r="AK1142" t="s">
        <v>3438</v>
      </c>
      <c r="AL1142" s="17" t="s">
        <v>15170</v>
      </c>
    </row>
    <row r="1143" spans="1:38" x14ac:dyDescent="0.3">
      <c r="A1143">
        <v>1142</v>
      </c>
      <c r="B1143" t="s">
        <v>3439</v>
      </c>
      <c r="C1143">
        <v>1.88</v>
      </c>
      <c r="D1143">
        <v>25</v>
      </c>
      <c r="E1143">
        <v>23.12</v>
      </c>
      <c r="F1143">
        <v>100</v>
      </c>
      <c r="G1143">
        <f>Table1[[#This Row],[price]]*Table1[[#This Row],[units_sold]]</f>
        <v>188</v>
      </c>
      <c r="H1143" t="str" cm="1">
        <f t="array" ref="H11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43" t="s">
        <v>14089</v>
      </c>
      <c r="J1143" s="28">
        <v>4.46</v>
      </c>
      <c r="K1143" s="35" t="str" cm="1">
        <f t="array" ref="K11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43" s="29">
        <v>26</v>
      </c>
      <c r="M1143" s="29">
        <v>19</v>
      </c>
      <c r="N1143" s="29">
        <v>4</v>
      </c>
      <c r="O1143" s="29">
        <v>1</v>
      </c>
      <c r="P1143" s="29">
        <v>0</v>
      </c>
      <c r="Q1143" s="30">
        <v>2</v>
      </c>
      <c r="R1143">
        <v>1</v>
      </c>
      <c r="S1143">
        <v>0</v>
      </c>
      <c r="T1143">
        <v>1</v>
      </c>
      <c r="U1143">
        <v>0</v>
      </c>
      <c r="V1143" t="s">
        <v>34</v>
      </c>
      <c r="W1143" t="s">
        <v>43</v>
      </c>
      <c r="X1143" t="s">
        <v>36</v>
      </c>
      <c r="Y1143">
        <v>1</v>
      </c>
      <c r="Z1143">
        <v>0</v>
      </c>
      <c r="AA1143">
        <v>43</v>
      </c>
      <c r="AB1143" t="str" cm="1">
        <f t="array" ref="AB11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43">
        <v>50</v>
      </c>
      <c r="AE1143" t="s">
        <v>37</v>
      </c>
      <c r="AF1143" t="s">
        <v>2382</v>
      </c>
      <c r="AG1143">
        <v>1373</v>
      </c>
      <c r="AH1143">
        <v>4.0072833210000001</v>
      </c>
      <c r="AI1143" s="37" t="str" cm="1">
        <f t="array" ref="AI11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3">
        <v>0</v>
      </c>
      <c r="AK1143" s="1" t="s">
        <v>3440</v>
      </c>
      <c r="AL1143" s="18" t="s">
        <v>15171</v>
      </c>
    </row>
    <row r="1144" spans="1:38" x14ac:dyDescent="0.3">
      <c r="A1144">
        <v>1143</v>
      </c>
      <c r="B1144" t="s">
        <v>3441</v>
      </c>
      <c r="C1144">
        <v>11</v>
      </c>
      <c r="D1144">
        <v>10</v>
      </c>
      <c r="E1144">
        <v>-1</v>
      </c>
      <c r="F1144">
        <v>1000</v>
      </c>
      <c r="G1144">
        <f>Table1[[#This Row],[price]]*Table1[[#This Row],[units_sold]]</f>
        <v>11000</v>
      </c>
      <c r="H1144" t="str" cm="1">
        <f t="array" ref="H11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44" t="s">
        <v>14088</v>
      </c>
      <c r="J1144" s="28">
        <v>4.32</v>
      </c>
      <c r="K1144" s="35" t="str" cm="1">
        <f t="array" ref="K11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44" s="29">
        <v>269</v>
      </c>
      <c r="M1144" s="29">
        <v>169</v>
      </c>
      <c r="N1144" s="29">
        <v>53</v>
      </c>
      <c r="O1144" s="29">
        <v>25</v>
      </c>
      <c r="P1144" s="29">
        <v>8</v>
      </c>
      <c r="Q1144" s="30">
        <v>14</v>
      </c>
      <c r="R1144">
        <v>1</v>
      </c>
      <c r="S1144">
        <v>0</v>
      </c>
      <c r="T1144">
        <v>1</v>
      </c>
      <c r="U1144">
        <v>0</v>
      </c>
      <c r="V1144" t="s">
        <v>70</v>
      </c>
      <c r="W1144" t="s">
        <v>101</v>
      </c>
      <c r="X1144" t="s">
        <v>36</v>
      </c>
      <c r="Y1144">
        <v>2</v>
      </c>
      <c r="Z1144">
        <v>0</v>
      </c>
      <c r="AA1144">
        <v>54</v>
      </c>
      <c r="AB1144" t="str" cm="1">
        <f t="array" ref="AB11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44">
        <v>50</v>
      </c>
      <c r="AE1144" t="s">
        <v>37</v>
      </c>
      <c r="AF1144" t="s">
        <v>860</v>
      </c>
      <c r="AG1144">
        <v>4811</v>
      </c>
      <c r="AH1144">
        <v>4.1945541469999998</v>
      </c>
      <c r="AI1144" s="37" t="str" cm="1">
        <f t="array" ref="AI11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4">
        <v>0</v>
      </c>
      <c r="AK1144" t="s">
        <v>3443</v>
      </c>
      <c r="AL1144" s="17" t="s">
        <v>15172</v>
      </c>
    </row>
    <row r="1145" spans="1:38" x14ac:dyDescent="0.3">
      <c r="A1145">
        <v>1144</v>
      </c>
      <c r="B1145" t="s">
        <v>3444</v>
      </c>
      <c r="C1145">
        <v>9</v>
      </c>
      <c r="D1145">
        <v>135</v>
      </c>
      <c r="E1145">
        <v>126</v>
      </c>
      <c r="F1145">
        <v>100</v>
      </c>
      <c r="G1145">
        <f>Table1[[#This Row],[price]]*Table1[[#This Row],[units_sold]]</f>
        <v>900</v>
      </c>
      <c r="H1145" t="str" cm="1">
        <f t="array" ref="H11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45" t="s">
        <v>14088</v>
      </c>
      <c r="J1145" s="28">
        <v>3.55</v>
      </c>
      <c r="K1145" s="35" t="str" cm="1">
        <f t="array" ref="K11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45" s="29">
        <v>33</v>
      </c>
      <c r="M1145" s="29">
        <v>10</v>
      </c>
      <c r="N1145" s="29">
        <v>10</v>
      </c>
      <c r="O1145" s="29">
        <v>5</v>
      </c>
      <c r="P1145" s="29">
        <v>4</v>
      </c>
      <c r="Q1145" s="30">
        <v>4</v>
      </c>
      <c r="R1145">
        <v>0</v>
      </c>
      <c r="S1145">
        <v>0</v>
      </c>
      <c r="T1145">
        <v>0</v>
      </c>
      <c r="U1145">
        <v>0</v>
      </c>
      <c r="V1145" t="s">
        <v>34</v>
      </c>
      <c r="W1145" t="s">
        <v>52</v>
      </c>
      <c r="X1145" t="s">
        <v>36</v>
      </c>
      <c r="Y1145">
        <v>3</v>
      </c>
      <c r="Z1145">
        <v>0</v>
      </c>
      <c r="AA1145">
        <v>39</v>
      </c>
      <c r="AB1145" t="str" cm="1">
        <f t="array" ref="AB11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45">
        <v>50</v>
      </c>
      <c r="AE1145" t="s">
        <v>37</v>
      </c>
      <c r="AF1145" t="s">
        <v>1855</v>
      </c>
      <c r="AG1145">
        <v>9940</v>
      </c>
      <c r="AH1145">
        <v>4.0489939640000001</v>
      </c>
      <c r="AI1145" s="37" t="str" cm="1">
        <f t="array" ref="AI11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5">
        <v>0</v>
      </c>
      <c r="AK1145" t="s">
        <v>3446</v>
      </c>
      <c r="AL1145" s="18" t="s">
        <v>15173</v>
      </c>
    </row>
    <row r="1146" spans="1:38" x14ac:dyDescent="0.3">
      <c r="A1146">
        <v>1145</v>
      </c>
      <c r="B1146" t="s">
        <v>3447</v>
      </c>
      <c r="C1146">
        <v>3.88</v>
      </c>
      <c r="D1146">
        <v>5</v>
      </c>
      <c r="E1146">
        <v>1.1200000000000001</v>
      </c>
      <c r="F1146">
        <v>10000</v>
      </c>
      <c r="G1146">
        <f>Table1[[#This Row],[price]]*Table1[[#This Row],[units_sold]]</f>
        <v>38800</v>
      </c>
      <c r="H1146" t="str" cm="1">
        <f t="array" ref="H11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46" t="s">
        <v>14088</v>
      </c>
      <c r="J1146" s="28">
        <v>3.66</v>
      </c>
      <c r="K1146" s="35" t="str" cm="1">
        <f t="array" ref="K11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46" s="29">
        <v>585</v>
      </c>
      <c r="M1146" s="29">
        <v>246</v>
      </c>
      <c r="N1146" s="29">
        <v>105</v>
      </c>
      <c r="O1146" s="29">
        <v>107</v>
      </c>
      <c r="P1146" s="29">
        <v>43</v>
      </c>
      <c r="Q1146" s="30">
        <v>84</v>
      </c>
      <c r="R1146">
        <v>0</v>
      </c>
      <c r="S1146">
        <v>0</v>
      </c>
      <c r="T1146">
        <v>0</v>
      </c>
      <c r="U1146">
        <v>0</v>
      </c>
      <c r="V1146" t="s">
        <v>100</v>
      </c>
      <c r="W1146" t="s">
        <v>52</v>
      </c>
      <c r="X1146" t="s">
        <v>36</v>
      </c>
      <c r="Y1146">
        <v>1</v>
      </c>
      <c r="Z1146">
        <v>0</v>
      </c>
      <c r="AA1146">
        <v>41</v>
      </c>
      <c r="AB1146" t="str" cm="1">
        <f t="array" ref="AB11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46">
        <v>50</v>
      </c>
      <c r="AE1146" t="s">
        <v>37</v>
      </c>
      <c r="AF1146" t="s">
        <v>2473</v>
      </c>
      <c r="AG1146">
        <v>35358</v>
      </c>
      <c r="AH1146">
        <v>4.0181571360000001</v>
      </c>
      <c r="AI1146" s="37" t="str" cm="1">
        <f t="array" ref="AI11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6">
        <v>1</v>
      </c>
      <c r="AK1146" t="s">
        <v>3448</v>
      </c>
      <c r="AL1146" s="17" t="s">
        <v>15174</v>
      </c>
    </row>
    <row r="1147" spans="1:38" x14ac:dyDescent="0.3">
      <c r="A1147">
        <v>1146</v>
      </c>
      <c r="B1147" t="s">
        <v>501</v>
      </c>
      <c r="C1147">
        <v>11</v>
      </c>
      <c r="D1147">
        <v>11</v>
      </c>
      <c r="E1147">
        <v>0</v>
      </c>
      <c r="F1147">
        <v>1000</v>
      </c>
      <c r="G1147">
        <f>Table1[[#This Row],[price]]*Table1[[#This Row],[units_sold]]</f>
        <v>11000</v>
      </c>
      <c r="H1147" t="str" cm="1">
        <f t="array" ref="H11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47" t="s">
        <v>14088</v>
      </c>
      <c r="J1147" s="28">
        <v>2.99</v>
      </c>
      <c r="K1147" s="35" t="str" cm="1">
        <f t="array" ref="K11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147" s="29">
        <v>228</v>
      </c>
      <c r="M1147" s="29">
        <v>59</v>
      </c>
      <c r="N1147" s="29">
        <v>38</v>
      </c>
      <c r="O1147" s="29">
        <v>36</v>
      </c>
      <c r="P1147" s="29">
        <v>32</v>
      </c>
      <c r="Q1147" s="30">
        <v>63</v>
      </c>
      <c r="R1147">
        <v>0</v>
      </c>
      <c r="S1147">
        <v>0</v>
      </c>
      <c r="T1147">
        <v>0</v>
      </c>
      <c r="U1147">
        <v>0</v>
      </c>
      <c r="V1147" t="s">
        <v>100</v>
      </c>
      <c r="W1147" t="s">
        <v>52</v>
      </c>
      <c r="X1147" t="s">
        <v>36</v>
      </c>
      <c r="Y1147">
        <v>2</v>
      </c>
      <c r="Z1147">
        <v>0</v>
      </c>
      <c r="AA1147">
        <v>17</v>
      </c>
      <c r="AB1147" t="str" cm="1">
        <f t="array" ref="AB11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147">
        <v>50</v>
      </c>
      <c r="AE1147" t="s">
        <v>37</v>
      </c>
      <c r="AF1147" t="s">
        <v>3449</v>
      </c>
      <c r="AG1147">
        <v>5264</v>
      </c>
      <c r="AH1147">
        <v>4.0328647420000001</v>
      </c>
      <c r="AI1147" s="37" t="str" cm="1">
        <f t="array" ref="AI11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7">
        <v>0</v>
      </c>
      <c r="AK1147" t="s">
        <v>3450</v>
      </c>
      <c r="AL1147" s="18" t="s">
        <v>14254</v>
      </c>
    </row>
    <row r="1148" spans="1:38" x14ac:dyDescent="0.3">
      <c r="A1148">
        <v>1147</v>
      </c>
      <c r="B1148" t="s">
        <v>3451</v>
      </c>
      <c r="C1148">
        <v>5.65</v>
      </c>
      <c r="D1148">
        <v>6</v>
      </c>
      <c r="E1148">
        <v>0.35</v>
      </c>
      <c r="F1148">
        <v>1000</v>
      </c>
      <c r="G1148">
        <f>Table1[[#This Row],[price]]*Table1[[#This Row],[units_sold]]</f>
        <v>5650</v>
      </c>
      <c r="H1148" t="str" cm="1">
        <f t="array" ref="H11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48" t="s">
        <v>14089</v>
      </c>
      <c r="J1148" s="28">
        <v>3.96</v>
      </c>
      <c r="K1148" s="35" t="str" cm="1">
        <f t="array" ref="K11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48" s="29">
        <v>164</v>
      </c>
      <c r="M1148" s="29">
        <v>86</v>
      </c>
      <c r="N1148" s="29">
        <v>26</v>
      </c>
      <c r="O1148" s="29">
        <v>28</v>
      </c>
      <c r="P1148" s="29">
        <v>8</v>
      </c>
      <c r="Q1148" s="30">
        <v>16</v>
      </c>
      <c r="R1148">
        <v>0</v>
      </c>
      <c r="S1148">
        <v>0</v>
      </c>
      <c r="T1148">
        <v>0</v>
      </c>
      <c r="U1148">
        <v>0</v>
      </c>
      <c r="V1148" t="s">
        <v>70</v>
      </c>
      <c r="W1148" t="s">
        <v>35</v>
      </c>
      <c r="X1148" t="s">
        <v>36</v>
      </c>
      <c r="Y1148">
        <v>2</v>
      </c>
      <c r="Z1148">
        <v>0</v>
      </c>
      <c r="AA1148">
        <v>23</v>
      </c>
      <c r="AB1148" t="str" cm="1">
        <f t="array" ref="AB11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48">
        <v>50</v>
      </c>
      <c r="AD1148">
        <v>1</v>
      </c>
      <c r="AE1148" t="s">
        <v>37</v>
      </c>
      <c r="AF1148" t="s">
        <v>434</v>
      </c>
      <c r="AG1148">
        <v>12309</v>
      </c>
      <c r="AH1148">
        <v>4.0451702010000004</v>
      </c>
      <c r="AI1148" s="37" t="str" cm="1">
        <f t="array" ref="AI11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48">
        <v>1</v>
      </c>
      <c r="AK1148" t="s">
        <v>3452</v>
      </c>
      <c r="AL1148" s="17" t="s">
        <v>15175</v>
      </c>
    </row>
    <row r="1149" spans="1:38" x14ac:dyDescent="0.3">
      <c r="A1149">
        <v>1148</v>
      </c>
      <c r="B1149" t="s">
        <v>3291</v>
      </c>
      <c r="C1149">
        <v>8</v>
      </c>
      <c r="D1149">
        <v>65</v>
      </c>
      <c r="E1149">
        <v>57</v>
      </c>
      <c r="F1149">
        <v>100</v>
      </c>
      <c r="G1149">
        <f>Table1[[#This Row],[price]]*Table1[[#This Row],[units_sold]]</f>
        <v>800</v>
      </c>
      <c r="H1149" t="str" cm="1">
        <f t="array" ref="H11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49" t="s">
        <v>14088</v>
      </c>
      <c r="J1149" s="28">
        <v>3.97</v>
      </c>
      <c r="K1149" s="35" t="str" cm="1">
        <f t="array" ref="K11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49" s="29">
        <v>29</v>
      </c>
      <c r="M1149" s="29">
        <v>18</v>
      </c>
      <c r="N1149" s="29">
        <v>1</v>
      </c>
      <c r="O1149" s="29">
        <v>5</v>
      </c>
      <c r="P1149" s="29">
        <v>1</v>
      </c>
      <c r="Q1149" s="30">
        <v>4</v>
      </c>
      <c r="R1149">
        <v>0</v>
      </c>
      <c r="S1149">
        <v>0</v>
      </c>
      <c r="T1149">
        <v>0</v>
      </c>
      <c r="U1149">
        <v>0</v>
      </c>
      <c r="V1149" t="s">
        <v>34</v>
      </c>
      <c r="W1149" t="s">
        <v>52</v>
      </c>
      <c r="X1149" t="s">
        <v>36</v>
      </c>
      <c r="Y1149">
        <v>2</v>
      </c>
      <c r="Z1149">
        <v>0</v>
      </c>
      <c r="AA1149">
        <v>33</v>
      </c>
      <c r="AB1149" t="str" cm="1">
        <f t="array" ref="AB11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49">
        <v>50</v>
      </c>
      <c r="AD1149">
        <v>1</v>
      </c>
      <c r="AE1149" t="s">
        <v>37</v>
      </c>
      <c r="AF1149" t="s">
        <v>3453</v>
      </c>
      <c r="AG1149">
        <v>239</v>
      </c>
      <c r="AH1149">
        <v>3.8828451880000001</v>
      </c>
      <c r="AI1149" s="37" t="str" cm="1">
        <f t="array" ref="AI11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49">
        <v>0</v>
      </c>
      <c r="AK1149" t="s">
        <v>3455</v>
      </c>
      <c r="AL1149" s="18" t="s">
        <v>15124</v>
      </c>
    </row>
    <row r="1150" spans="1:38" x14ac:dyDescent="0.3">
      <c r="A1150">
        <v>1149</v>
      </c>
      <c r="B1150" t="s">
        <v>1637</v>
      </c>
      <c r="C1150">
        <v>12</v>
      </c>
      <c r="D1150">
        <v>13</v>
      </c>
      <c r="E1150">
        <v>1</v>
      </c>
      <c r="F1150">
        <v>1000</v>
      </c>
      <c r="G1150">
        <f>Table1[[#This Row],[price]]*Table1[[#This Row],[units_sold]]</f>
        <v>12000</v>
      </c>
      <c r="H1150" t="str" cm="1">
        <f t="array" ref="H11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50" t="s">
        <v>14088</v>
      </c>
      <c r="J1150" s="28">
        <v>4.25</v>
      </c>
      <c r="K1150" s="35" t="str" cm="1">
        <f t="array" ref="K11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50" s="29">
        <v>215</v>
      </c>
      <c r="M1150" s="29">
        <v>136</v>
      </c>
      <c r="N1150" s="29">
        <v>32</v>
      </c>
      <c r="O1150" s="29">
        <v>23</v>
      </c>
      <c r="P1150" s="29">
        <v>13</v>
      </c>
      <c r="Q1150" s="30">
        <v>11</v>
      </c>
      <c r="R1150">
        <v>0</v>
      </c>
      <c r="S1150">
        <v>0</v>
      </c>
      <c r="T1150">
        <v>0</v>
      </c>
      <c r="U1150">
        <v>0</v>
      </c>
      <c r="V1150" t="s">
        <v>144</v>
      </c>
      <c r="W1150" t="s">
        <v>52</v>
      </c>
      <c r="X1150" t="s">
        <v>36</v>
      </c>
      <c r="Y1150">
        <v>3</v>
      </c>
      <c r="Z1150">
        <v>0</v>
      </c>
      <c r="AA1150">
        <v>40</v>
      </c>
      <c r="AB1150" t="str" cm="1">
        <f t="array" ref="AB11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50">
        <v>50</v>
      </c>
      <c r="AE1150" t="s">
        <v>37</v>
      </c>
      <c r="AF1150" t="s">
        <v>785</v>
      </c>
      <c r="AG1150">
        <v>15076</v>
      </c>
      <c r="AH1150">
        <v>4.0849694879999996</v>
      </c>
      <c r="AI1150" s="37" t="str" cm="1">
        <f t="array" ref="AI11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50">
        <v>0</v>
      </c>
      <c r="AK1150" t="s">
        <v>3456</v>
      </c>
      <c r="AL1150" s="17" t="s">
        <v>15176</v>
      </c>
    </row>
    <row r="1151" spans="1:38" x14ac:dyDescent="0.3">
      <c r="A1151">
        <v>1150</v>
      </c>
      <c r="B1151" t="s">
        <v>3457</v>
      </c>
      <c r="C1151">
        <v>1.66</v>
      </c>
      <c r="D1151">
        <v>2</v>
      </c>
      <c r="E1151">
        <v>0.34</v>
      </c>
      <c r="F1151">
        <v>100</v>
      </c>
      <c r="G1151">
        <f>Table1[[#This Row],[price]]*Table1[[#This Row],[units_sold]]</f>
        <v>166</v>
      </c>
      <c r="H1151" t="str" cm="1">
        <f t="array" ref="H11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51" t="s">
        <v>14089</v>
      </c>
      <c r="J1151" s="28">
        <v>3.75</v>
      </c>
      <c r="K1151" s="35" t="str" cm="1">
        <f t="array" ref="K11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51" s="29">
        <v>20</v>
      </c>
      <c r="M1151" s="29">
        <v>8</v>
      </c>
      <c r="N1151" s="29">
        <v>5</v>
      </c>
      <c r="O1151" s="29">
        <v>4</v>
      </c>
      <c r="P1151" s="29">
        <v>0</v>
      </c>
      <c r="Q1151" s="30">
        <v>3</v>
      </c>
      <c r="R1151">
        <v>0</v>
      </c>
      <c r="S1151">
        <v>0</v>
      </c>
      <c r="T1151">
        <v>0</v>
      </c>
      <c r="U1151">
        <v>0</v>
      </c>
      <c r="V1151" t="s">
        <v>281</v>
      </c>
      <c r="W1151" t="s">
        <v>43</v>
      </c>
      <c r="X1151" t="s">
        <v>36</v>
      </c>
      <c r="Y1151">
        <v>1</v>
      </c>
      <c r="Z1151">
        <v>0</v>
      </c>
      <c r="AA1151">
        <v>26</v>
      </c>
      <c r="AB1151" t="str" cm="1">
        <f t="array" ref="AB11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51">
        <v>50</v>
      </c>
      <c r="AE1151" t="s">
        <v>37</v>
      </c>
      <c r="AF1151" t="s">
        <v>3185</v>
      </c>
      <c r="AG1151">
        <v>247</v>
      </c>
      <c r="AH1151">
        <v>3.9433198379999999</v>
      </c>
      <c r="AI1151" s="37" t="str" cm="1">
        <f t="array" ref="AI11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51">
        <v>0</v>
      </c>
      <c r="AK1151" s="1" t="s">
        <v>3458</v>
      </c>
      <c r="AL1151" s="18" t="s">
        <v>15177</v>
      </c>
    </row>
    <row r="1152" spans="1:38" x14ac:dyDescent="0.3">
      <c r="A1152">
        <v>1151</v>
      </c>
      <c r="B1152" t="s">
        <v>3459</v>
      </c>
      <c r="C1152">
        <v>7</v>
      </c>
      <c r="D1152">
        <v>6</v>
      </c>
      <c r="E1152">
        <v>-1</v>
      </c>
      <c r="F1152">
        <v>1000</v>
      </c>
      <c r="G1152">
        <f>Table1[[#This Row],[price]]*Table1[[#This Row],[units_sold]]</f>
        <v>7000</v>
      </c>
      <c r="H1152" t="str" cm="1">
        <f t="array" ref="H11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52" t="s">
        <v>14088</v>
      </c>
      <c r="J1152" s="28">
        <v>3.27</v>
      </c>
      <c r="K1152" s="35" t="str" cm="1">
        <f t="array" ref="K11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52" s="29">
        <v>601</v>
      </c>
      <c r="M1152" s="29">
        <v>208</v>
      </c>
      <c r="N1152" s="29">
        <v>94</v>
      </c>
      <c r="O1152" s="29">
        <v>91</v>
      </c>
      <c r="P1152" s="29">
        <v>66</v>
      </c>
      <c r="Q1152" s="30">
        <v>142</v>
      </c>
      <c r="R1152">
        <v>0</v>
      </c>
      <c r="S1152">
        <v>0</v>
      </c>
      <c r="T1152">
        <v>0</v>
      </c>
      <c r="U1152">
        <v>0</v>
      </c>
      <c r="V1152" t="s">
        <v>34</v>
      </c>
      <c r="W1152" t="s">
        <v>52</v>
      </c>
      <c r="X1152" t="s">
        <v>36</v>
      </c>
      <c r="Y1152">
        <v>2</v>
      </c>
      <c r="Z1152">
        <v>0</v>
      </c>
      <c r="AA1152">
        <v>9</v>
      </c>
      <c r="AB1152" t="str" cm="1">
        <f t="array" ref="AB11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152">
        <v>50</v>
      </c>
      <c r="AE1152" t="s">
        <v>37</v>
      </c>
      <c r="AF1152" t="s">
        <v>3460</v>
      </c>
      <c r="AG1152">
        <v>16757</v>
      </c>
      <c r="AH1152">
        <v>3.965387599</v>
      </c>
      <c r="AI1152" s="37" t="str" cm="1">
        <f t="array" ref="AI11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52">
        <v>0</v>
      </c>
      <c r="AK1152" t="s">
        <v>3462</v>
      </c>
      <c r="AL1152" s="17" t="s">
        <v>15178</v>
      </c>
    </row>
    <row r="1153" spans="1:38" x14ac:dyDescent="0.3">
      <c r="A1153">
        <v>1152</v>
      </c>
      <c r="B1153" t="s">
        <v>3463</v>
      </c>
      <c r="C1153">
        <v>9</v>
      </c>
      <c r="D1153">
        <v>8</v>
      </c>
      <c r="E1153">
        <v>-1</v>
      </c>
      <c r="F1153">
        <v>1000</v>
      </c>
      <c r="G1153">
        <f>Table1[[#This Row],[price]]*Table1[[#This Row],[units_sold]]</f>
        <v>9000</v>
      </c>
      <c r="H1153" t="str" cm="1">
        <f t="array" ref="H11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53" t="s">
        <v>14089</v>
      </c>
      <c r="J1153" s="28">
        <v>4.03</v>
      </c>
      <c r="K1153" s="35" t="str" cm="1">
        <f t="array" ref="K11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53" s="29">
        <v>248</v>
      </c>
      <c r="M1153" s="29">
        <v>127</v>
      </c>
      <c r="N1153" s="29">
        <v>59</v>
      </c>
      <c r="O1153" s="29">
        <v>26</v>
      </c>
      <c r="P1153" s="29">
        <v>15</v>
      </c>
      <c r="Q1153" s="30">
        <v>21</v>
      </c>
      <c r="R1153">
        <v>0</v>
      </c>
      <c r="S1153">
        <v>0</v>
      </c>
      <c r="T1153">
        <v>0</v>
      </c>
      <c r="U1153">
        <v>0</v>
      </c>
      <c r="V1153" t="s">
        <v>64</v>
      </c>
      <c r="W1153" t="s">
        <v>43</v>
      </c>
      <c r="X1153" t="s">
        <v>36</v>
      </c>
      <c r="Y1153">
        <v>3</v>
      </c>
      <c r="Z1153">
        <v>0</v>
      </c>
      <c r="AA1153">
        <v>45</v>
      </c>
      <c r="AB1153" t="str" cm="1">
        <f t="array" ref="AB11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53">
        <v>50</v>
      </c>
      <c r="AE1153" t="s">
        <v>3464</v>
      </c>
      <c r="AF1153" t="s">
        <v>3465</v>
      </c>
      <c r="AG1153">
        <v>1722</v>
      </c>
      <c r="AH1153">
        <v>3.906504065</v>
      </c>
      <c r="AI1153" s="37" t="str" cm="1">
        <f t="array" ref="AI11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53">
        <v>0</v>
      </c>
      <c r="AK1153" t="s">
        <v>3466</v>
      </c>
      <c r="AL1153" s="18" t="s">
        <v>15179</v>
      </c>
    </row>
    <row r="1154" spans="1:38" x14ac:dyDescent="0.3">
      <c r="A1154">
        <v>1153</v>
      </c>
      <c r="B1154" t="s">
        <v>3467</v>
      </c>
      <c r="C1154">
        <v>8</v>
      </c>
      <c r="D1154">
        <v>7</v>
      </c>
      <c r="E1154">
        <v>-1</v>
      </c>
      <c r="F1154">
        <v>1000</v>
      </c>
      <c r="G1154">
        <f>Table1[[#This Row],[price]]*Table1[[#This Row],[units_sold]]</f>
        <v>8000</v>
      </c>
      <c r="H1154" t="str" cm="1">
        <f t="array" ref="H11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54" t="s">
        <v>14089</v>
      </c>
      <c r="J1154" s="28">
        <v>3.69</v>
      </c>
      <c r="K1154" s="35" t="str" cm="1">
        <f t="array" ref="K11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54" s="29">
        <v>294</v>
      </c>
      <c r="M1154" s="29">
        <v>128</v>
      </c>
      <c r="N1154" s="29">
        <v>57</v>
      </c>
      <c r="O1154" s="29">
        <v>44</v>
      </c>
      <c r="P1154" s="29">
        <v>20</v>
      </c>
      <c r="Q1154" s="30">
        <v>45</v>
      </c>
      <c r="R1154">
        <v>0</v>
      </c>
      <c r="S1154">
        <v>0</v>
      </c>
      <c r="T1154">
        <v>0</v>
      </c>
      <c r="U1154">
        <v>0</v>
      </c>
      <c r="V1154" t="s">
        <v>34</v>
      </c>
      <c r="W1154" t="s">
        <v>52</v>
      </c>
      <c r="X1154" t="s">
        <v>36</v>
      </c>
      <c r="Y1154">
        <v>2</v>
      </c>
      <c r="Z1154">
        <v>0</v>
      </c>
      <c r="AA1154">
        <v>36</v>
      </c>
      <c r="AB1154" t="str" cm="1">
        <f t="array" ref="AB11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54">
        <v>50</v>
      </c>
      <c r="AE1154" t="s">
        <v>37</v>
      </c>
      <c r="AF1154" t="s">
        <v>3468</v>
      </c>
      <c r="AG1154">
        <v>821</v>
      </c>
      <c r="AH1154">
        <v>3.7661388549999999</v>
      </c>
      <c r="AI1154" s="37" t="str" cm="1">
        <f t="array" ref="AI11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54">
        <v>0</v>
      </c>
      <c r="AK1154" t="s">
        <v>3469</v>
      </c>
      <c r="AL1154" s="17" t="s">
        <v>15180</v>
      </c>
    </row>
    <row r="1155" spans="1:38" x14ac:dyDescent="0.3">
      <c r="A1155">
        <v>1154</v>
      </c>
      <c r="B1155" t="s">
        <v>3470</v>
      </c>
      <c r="C1155">
        <v>14</v>
      </c>
      <c r="D1155">
        <v>107</v>
      </c>
      <c r="E1155">
        <v>93</v>
      </c>
      <c r="F1155">
        <v>1000</v>
      </c>
      <c r="G1155">
        <f>Table1[[#This Row],[price]]*Table1[[#This Row],[units_sold]]</f>
        <v>14000</v>
      </c>
      <c r="H1155" t="str" cm="1">
        <f t="array" ref="H11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55" t="s">
        <v>14089</v>
      </c>
      <c r="J1155" s="28">
        <v>4.38</v>
      </c>
      <c r="K1155" s="35" t="str" cm="1">
        <f t="array" ref="K11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55" s="29">
        <v>425</v>
      </c>
      <c r="M1155" s="29">
        <v>299</v>
      </c>
      <c r="N1155" s="29">
        <v>54</v>
      </c>
      <c r="O1155" s="29">
        <v>31</v>
      </c>
      <c r="P1155" s="29">
        <v>17</v>
      </c>
      <c r="Q1155" s="30">
        <v>24</v>
      </c>
      <c r="R1155">
        <v>1</v>
      </c>
      <c r="S1155">
        <v>0</v>
      </c>
      <c r="T1155">
        <v>1</v>
      </c>
      <c r="U1155">
        <v>0</v>
      </c>
      <c r="V1155" t="s">
        <v>34</v>
      </c>
      <c r="W1155" t="s">
        <v>35</v>
      </c>
      <c r="X1155" t="s">
        <v>36</v>
      </c>
      <c r="Y1155">
        <v>4</v>
      </c>
      <c r="Z1155">
        <v>0</v>
      </c>
      <c r="AA1155">
        <v>10</v>
      </c>
      <c r="AB1155" t="str" cm="1">
        <f t="array" ref="AB11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155">
        <v>50</v>
      </c>
      <c r="AE1155" t="s">
        <v>37</v>
      </c>
      <c r="AF1155" t="s">
        <v>2040</v>
      </c>
      <c r="AG1155">
        <v>27175</v>
      </c>
      <c r="AH1155">
        <v>3.9660349589999999</v>
      </c>
      <c r="AI1155" s="37" t="str" cm="1">
        <f t="array" ref="AI11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55">
        <v>0</v>
      </c>
      <c r="AK1155" t="s">
        <v>3471</v>
      </c>
      <c r="AL1155" s="18" t="s">
        <v>15181</v>
      </c>
    </row>
    <row r="1156" spans="1:38" x14ac:dyDescent="0.3">
      <c r="A1156">
        <v>1155</v>
      </c>
      <c r="B1156" t="s">
        <v>3472</v>
      </c>
      <c r="C1156">
        <v>8</v>
      </c>
      <c r="D1156">
        <v>13</v>
      </c>
      <c r="E1156">
        <v>5</v>
      </c>
      <c r="F1156">
        <v>1000</v>
      </c>
      <c r="G1156">
        <f>Table1[[#This Row],[price]]*Table1[[#This Row],[units_sold]]</f>
        <v>8000</v>
      </c>
      <c r="H1156" t="str" cm="1">
        <f t="array" ref="H11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56" t="s">
        <v>14088</v>
      </c>
      <c r="J1156" s="28">
        <v>4.3899999999999997</v>
      </c>
      <c r="K1156" s="35" t="str" cm="1">
        <f t="array" ref="K11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56" s="29">
        <v>574</v>
      </c>
      <c r="M1156" s="29">
        <v>370</v>
      </c>
      <c r="N1156" s="29">
        <v>115</v>
      </c>
      <c r="O1156" s="29">
        <v>50</v>
      </c>
      <c r="P1156" s="29">
        <v>21</v>
      </c>
      <c r="Q1156" s="30">
        <v>18</v>
      </c>
      <c r="R1156">
        <v>1</v>
      </c>
      <c r="S1156">
        <v>0</v>
      </c>
      <c r="T1156">
        <v>1</v>
      </c>
      <c r="U1156">
        <v>0</v>
      </c>
      <c r="V1156" t="s">
        <v>576</v>
      </c>
      <c r="W1156" t="s">
        <v>35</v>
      </c>
      <c r="X1156" t="s">
        <v>36</v>
      </c>
      <c r="Y1156">
        <v>3</v>
      </c>
      <c r="Z1156">
        <v>0</v>
      </c>
      <c r="AA1156">
        <v>52</v>
      </c>
      <c r="AB1156" t="str" cm="1">
        <f t="array" ref="AB11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56">
        <v>50</v>
      </c>
      <c r="AE1156" t="s">
        <v>37</v>
      </c>
      <c r="AF1156" t="s">
        <v>2628</v>
      </c>
      <c r="AG1156">
        <v>5042</v>
      </c>
      <c r="AH1156">
        <v>4.1465688219999999</v>
      </c>
      <c r="AI1156" s="37" t="str" cm="1">
        <f t="array" ref="AI11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56">
        <v>0</v>
      </c>
      <c r="AK1156" t="s">
        <v>3473</v>
      </c>
      <c r="AL1156" s="17" t="s">
        <v>15182</v>
      </c>
    </row>
    <row r="1157" spans="1:38" x14ac:dyDescent="0.3">
      <c r="A1157">
        <v>1156</v>
      </c>
      <c r="B1157" t="s">
        <v>3474</v>
      </c>
      <c r="C1157">
        <v>11</v>
      </c>
      <c r="D1157">
        <v>43</v>
      </c>
      <c r="E1157">
        <v>32</v>
      </c>
      <c r="F1157">
        <v>10000</v>
      </c>
      <c r="G1157">
        <f>Table1[[#This Row],[price]]*Table1[[#This Row],[units_sold]]</f>
        <v>110000</v>
      </c>
      <c r="H1157" t="str" cm="1">
        <f t="array" ref="H11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57" t="s">
        <v>14089</v>
      </c>
      <c r="J1157" s="28">
        <v>3.98</v>
      </c>
      <c r="K1157" s="35" t="str" cm="1">
        <f t="array" ref="K11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57" s="29">
        <v>397</v>
      </c>
      <c r="M1157" s="29">
        <v>219</v>
      </c>
      <c r="N1157" s="29">
        <v>63</v>
      </c>
      <c r="O1157" s="29">
        <v>46</v>
      </c>
      <c r="P1157" s="29">
        <v>25</v>
      </c>
      <c r="Q1157" s="30">
        <v>44</v>
      </c>
      <c r="R1157">
        <v>0</v>
      </c>
      <c r="S1157">
        <v>0</v>
      </c>
      <c r="T1157">
        <v>0</v>
      </c>
      <c r="U1157">
        <v>0</v>
      </c>
      <c r="V1157" t="s">
        <v>64</v>
      </c>
      <c r="W1157" t="s">
        <v>52</v>
      </c>
      <c r="X1157" t="s">
        <v>36</v>
      </c>
      <c r="Y1157">
        <v>2</v>
      </c>
      <c r="Z1157">
        <v>0</v>
      </c>
      <c r="AA1157">
        <v>43</v>
      </c>
      <c r="AB1157" t="str" cm="1">
        <f t="array" ref="AB11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57">
        <v>50</v>
      </c>
      <c r="AE1157" t="s">
        <v>37</v>
      </c>
      <c r="AF1157" t="s">
        <v>3475</v>
      </c>
      <c r="AG1157">
        <v>29615</v>
      </c>
      <c r="AH1157">
        <v>3.9280094550000002</v>
      </c>
      <c r="AI1157" s="37" t="str" cm="1">
        <f t="array" ref="AI11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57">
        <v>0</v>
      </c>
      <c r="AK1157" t="s">
        <v>3477</v>
      </c>
      <c r="AL1157" s="18" t="s">
        <v>15183</v>
      </c>
    </row>
    <row r="1158" spans="1:38" x14ac:dyDescent="0.3">
      <c r="A1158">
        <v>1157</v>
      </c>
      <c r="B1158" t="s">
        <v>3478</v>
      </c>
      <c r="C1158">
        <v>19</v>
      </c>
      <c r="D1158">
        <v>17</v>
      </c>
      <c r="E1158">
        <v>-2</v>
      </c>
      <c r="F1158">
        <v>100</v>
      </c>
      <c r="G1158">
        <f>Table1[[#This Row],[price]]*Table1[[#This Row],[units_sold]]</f>
        <v>1900</v>
      </c>
      <c r="H1158" t="str" cm="1">
        <f t="array" ref="H11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58" t="s">
        <v>14089</v>
      </c>
      <c r="J1158" s="28">
        <v>4.33</v>
      </c>
      <c r="K1158" s="35" t="str" cm="1">
        <f t="array" ref="K11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58" s="29">
        <v>61</v>
      </c>
      <c r="M1158" s="29">
        <v>39</v>
      </c>
      <c r="N1158" s="29">
        <v>12</v>
      </c>
      <c r="O1158" s="29">
        <v>5</v>
      </c>
      <c r="P1158" s="29">
        <v>1</v>
      </c>
      <c r="Q1158" s="30">
        <v>4</v>
      </c>
      <c r="R1158">
        <v>0</v>
      </c>
      <c r="S1158">
        <v>0</v>
      </c>
      <c r="T1158">
        <v>0</v>
      </c>
      <c r="U1158">
        <v>0</v>
      </c>
      <c r="V1158" t="s">
        <v>4024</v>
      </c>
      <c r="W1158" t="s">
        <v>35</v>
      </c>
      <c r="X1158" t="s">
        <v>36</v>
      </c>
      <c r="Y1158">
        <v>6</v>
      </c>
      <c r="Z1158">
        <v>0</v>
      </c>
      <c r="AA1158">
        <v>38</v>
      </c>
      <c r="AB1158" t="str" cm="1">
        <f t="array" ref="AB11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58">
        <v>50</v>
      </c>
      <c r="AE1158" t="s">
        <v>37</v>
      </c>
      <c r="AF1158" t="s">
        <v>3480</v>
      </c>
      <c r="AG1158">
        <v>487</v>
      </c>
      <c r="AH1158">
        <v>4.2340862420000001</v>
      </c>
      <c r="AI1158" s="37" t="str" cm="1">
        <f t="array" ref="AI11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58">
        <v>0</v>
      </c>
      <c r="AK1158" t="s">
        <v>3481</v>
      </c>
      <c r="AL1158" s="17" t="s">
        <v>15184</v>
      </c>
    </row>
    <row r="1159" spans="1:38" x14ac:dyDescent="0.3">
      <c r="A1159">
        <v>1158</v>
      </c>
      <c r="B1159" t="s">
        <v>237</v>
      </c>
      <c r="C1159">
        <v>7</v>
      </c>
      <c r="D1159">
        <v>6</v>
      </c>
      <c r="E1159">
        <v>-1</v>
      </c>
      <c r="F1159">
        <v>50</v>
      </c>
      <c r="G1159">
        <f>Table1[[#This Row],[price]]*Table1[[#This Row],[units_sold]]</f>
        <v>350</v>
      </c>
      <c r="H1159" t="str" cm="1">
        <f t="array" ref="H11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59" t="s">
        <v>14088</v>
      </c>
      <c r="J1159" s="28">
        <v>4</v>
      </c>
      <c r="K1159" s="35" t="str" cm="1">
        <f t="array" ref="K11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59" s="29">
        <v>4</v>
      </c>
      <c r="M1159" s="29">
        <v>3</v>
      </c>
      <c r="N1159" s="29">
        <v>0</v>
      </c>
      <c r="O1159" s="29">
        <v>0</v>
      </c>
      <c r="P1159" s="29">
        <v>0</v>
      </c>
      <c r="Q1159" s="30">
        <v>1</v>
      </c>
      <c r="R1159">
        <v>0</v>
      </c>
      <c r="S1159">
        <v>0</v>
      </c>
      <c r="T1159">
        <v>0</v>
      </c>
      <c r="U1159">
        <v>0</v>
      </c>
      <c r="V1159" t="s">
        <v>64</v>
      </c>
      <c r="W1159" t="s">
        <v>43</v>
      </c>
      <c r="X1159" t="s">
        <v>36</v>
      </c>
      <c r="Y1159">
        <v>2</v>
      </c>
      <c r="Z1159">
        <v>0</v>
      </c>
      <c r="AA1159">
        <v>139</v>
      </c>
      <c r="AB1159" t="str" cm="1">
        <f t="array" ref="AB11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159">
        <v>50</v>
      </c>
      <c r="AE1159" t="s">
        <v>37</v>
      </c>
      <c r="AF1159" t="s">
        <v>238</v>
      </c>
      <c r="AG1159">
        <v>34</v>
      </c>
      <c r="AH1159">
        <v>4.3529411759999999</v>
      </c>
      <c r="AI1159" s="37" t="str" cm="1">
        <f t="array" ref="AI11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59">
        <v>0</v>
      </c>
      <c r="AK1159" t="s">
        <v>239</v>
      </c>
      <c r="AL1159" s="18" t="s">
        <v>14179</v>
      </c>
    </row>
    <row r="1160" spans="1:38" x14ac:dyDescent="0.3">
      <c r="A1160">
        <v>1159</v>
      </c>
      <c r="B1160" t="s">
        <v>3482</v>
      </c>
      <c r="C1160">
        <v>8</v>
      </c>
      <c r="D1160">
        <v>8</v>
      </c>
      <c r="E1160">
        <v>0</v>
      </c>
      <c r="F1160">
        <v>10000</v>
      </c>
      <c r="G1160">
        <f>Table1[[#This Row],[price]]*Table1[[#This Row],[units_sold]]</f>
        <v>80000</v>
      </c>
      <c r="H1160" t="str" cm="1">
        <f t="array" ref="H11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60" t="s">
        <v>14089</v>
      </c>
      <c r="J1160" s="28">
        <v>3.61</v>
      </c>
      <c r="K1160" s="35" t="str" cm="1">
        <f t="array" ref="K11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60" s="29">
        <v>2187</v>
      </c>
      <c r="M1160" s="29">
        <v>843</v>
      </c>
      <c r="N1160" s="29">
        <v>484</v>
      </c>
      <c r="O1160" s="29">
        <v>350</v>
      </c>
      <c r="P1160" s="29">
        <v>182</v>
      </c>
      <c r="Q1160" s="30">
        <v>328</v>
      </c>
      <c r="R1160">
        <v>0</v>
      </c>
      <c r="S1160">
        <v>0</v>
      </c>
      <c r="T1160">
        <v>0</v>
      </c>
      <c r="U1160">
        <v>0</v>
      </c>
      <c r="V1160" t="s">
        <v>64</v>
      </c>
      <c r="W1160" t="s">
        <v>79</v>
      </c>
      <c r="X1160" t="s">
        <v>36</v>
      </c>
      <c r="Y1160">
        <v>2</v>
      </c>
      <c r="Z1160">
        <v>0</v>
      </c>
      <c r="AA1160">
        <v>38</v>
      </c>
      <c r="AB1160" t="str" cm="1">
        <f t="array" ref="AB11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60">
        <v>50</v>
      </c>
      <c r="AE1160" t="s">
        <v>37</v>
      </c>
      <c r="AF1160" t="s">
        <v>614</v>
      </c>
      <c r="AG1160">
        <v>70773</v>
      </c>
      <c r="AH1160">
        <v>4.0383196979999996</v>
      </c>
      <c r="AI1160" s="37" t="str" cm="1">
        <f t="array" ref="AI11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60">
        <v>0</v>
      </c>
      <c r="AK1160" t="s">
        <v>3483</v>
      </c>
      <c r="AL1160" s="17" t="s">
        <v>15185</v>
      </c>
    </row>
    <row r="1161" spans="1:38" x14ac:dyDescent="0.3">
      <c r="A1161">
        <v>1160</v>
      </c>
      <c r="B1161" t="s">
        <v>3484</v>
      </c>
      <c r="C1161">
        <v>11</v>
      </c>
      <c r="D1161">
        <v>10</v>
      </c>
      <c r="E1161">
        <v>-1</v>
      </c>
      <c r="F1161">
        <v>1000</v>
      </c>
      <c r="G1161">
        <f>Table1[[#This Row],[price]]*Table1[[#This Row],[units_sold]]</f>
        <v>11000</v>
      </c>
      <c r="H1161" t="str" cm="1">
        <f t="array" ref="H11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61" t="s">
        <v>14089</v>
      </c>
      <c r="J1161" s="28">
        <v>3.69</v>
      </c>
      <c r="K1161" s="35" t="str" cm="1">
        <f t="array" ref="K11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61" s="29">
        <v>113</v>
      </c>
      <c r="M1161" s="29">
        <v>55</v>
      </c>
      <c r="N1161" s="29">
        <v>16</v>
      </c>
      <c r="O1161" s="29">
        <v>14</v>
      </c>
      <c r="P1161" s="29">
        <v>8</v>
      </c>
      <c r="Q1161" s="30">
        <v>20</v>
      </c>
      <c r="R1161">
        <v>0</v>
      </c>
      <c r="S1161">
        <v>0</v>
      </c>
      <c r="T1161">
        <v>0</v>
      </c>
      <c r="U1161">
        <v>0</v>
      </c>
      <c r="V1161" t="s">
        <v>144</v>
      </c>
      <c r="W1161" t="s">
        <v>43</v>
      </c>
      <c r="X1161" t="s">
        <v>36</v>
      </c>
      <c r="Y1161">
        <v>3</v>
      </c>
      <c r="Z1161">
        <v>0</v>
      </c>
      <c r="AA1161">
        <v>20</v>
      </c>
      <c r="AB1161" t="str" cm="1">
        <f t="array" ref="AB11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61">
        <v>50</v>
      </c>
      <c r="AE1161" t="s">
        <v>37</v>
      </c>
      <c r="AF1161" t="s">
        <v>3485</v>
      </c>
      <c r="AG1161">
        <v>1403</v>
      </c>
      <c r="AH1161">
        <v>3.8959372769999998</v>
      </c>
      <c r="AI1161" s="37" t="str" cm="1">
        <f t="array" ref="AI11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61">
        <v>0</v>
      </c>
      <c r="AK1161" s="1" t="s">
        <v>3486</v>
      </c>
      <c r="AL1161" s="18" t="s">
        <v>15186</v>
      </c>
    </row>
    <row r="1162" spans="1:38" x14ac:dyDescent="0.3">
      <c r="A1162">
        <v>1161</v>
      </c>
      <c r="B1162" t="s">
        <v>3487</v>
      </c>
      <c r="C1162">
        <v>12</v>
      </c>
      <c r="D1162">
        <v>93</v>
      </c>
      <c r="E1162">
        <v>81</v>
      </c>
      <c r="F1162">
        <v>1000</v>
      </c>
      <c r="G1162">
        <f>Table1[[#This Row],[price]]*Table1[[#This Row],[units_sold]]</f>
        <v>12000</v>
      </c>
      <c r="H1162" t="str" cm="1">
        <f t="array" ref="H11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62" t="s">
        <v>14089</v>
      </c>
      <c r="J1162" s="28">
        <v>4.0999999999999996</v>
      </c>
      <c r="K1162" s="35" t="str" cm="1">
        <f t="array" ref="K11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62" s="29">
        <v>534</v>
      </c>
      <c r="M1162" s="29">
        <v>280</v>
      </c>
      <c r="N1162" s="29">
        <v>128</v>
      </c>
      <c r="O1162" s="29">
        <v>63</v>
      </c>
      <c r="P1162" s="29">
        <v>28</v>
      </c>
      <c r="Q1162" s="30">
        <v>35</v>
      </c>
      <c r="R1162">
        <v>0</v>
      </c>
      <c r="S1162">
        <v>0</v>
      </c>
      <c r="T1162">
        <v>0</v>
      </c>
      <c r="U1162">
        <v>0</v>
      </c>
      <c r="V1162" t="s">
        <v>70</v>
      </c>
      <c r="W1162" t="s">
        <v>52</v>
      </c>
      <c r="X1162" t="s">
        <v>36</v>
      </c>
      <c r="Y1162">
        <v>3</v>
      </c>
      <c r="Z1162">
        <v>0</v>
      </c>
      <c r="AA1162">
        <v>40</v>
      </c>
      <c r="AB1162" t="str" cm="1">
        <f t="array" ref="AB11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62">
        <v>50</v>
      </c>
      <c r="AD1162">
        <v>1</v>
      </c>
      <c r="AE1162" t="s">
        <v>37</v>
      </c>
      <c r="AF1162" t="s">
        <v>3488</v>
      </c>
      <c r="AG1162">
        <v>15540</v>
      </c>
      <c r="AH1162">
        <v>4.2413127409999998</v>
      </c>
      <c r="AI1162" s="37" t="str" cm="1">
        <f t="array" ref="AI11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62">
        <v>0</v>
      </c>
      <c r="AK1162" t="s">
        <v>3490</v>
      </c>
      <c r="AL1162" s="17" t="s">
        <v>15187</v>
      </c>
    </row>
    <row r="1163" spans="1:38" x14ac:dyDescent="0.3">
      <c r="A1163">
        <v>1162</v>
      </c>
      <c r="B1163" t="s">
        <v>3491</v>
      </c>
      <c r="C1163">
        <v>2</v>
      </c>
      <c r="D1163">
        <v>9</v>
      </c>
      <c r="E1163">
        <v>7</v>
      </c>
      <c r="F1163">
        <v>100</v>
      </c>
      <c r="G1163">
        <f>Table1[[#This Row],[price]]*Table1[[#This Row],[units_sold]]</f>
        <v>200</v>
      </c>
      <c r="H1163" t="str" cm="1">
        <f t="array" ref="H11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63" t="s">
        <v>14089</v>
      </c>
      <c r="J1163" s="28">
        <v>3.67</v>
      </c>
      <c r="K1163" s="35" t="str" cm="1">
        <f t="array" ref="K11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63" s="29">
        <v>12</v>
      </c>
      <c r="M1163" s="29">
        <v>5</v>
      </c>
      <c r="N1163" s="29">
        <v>3</v>
      </c>
      <c r="O1163" s="29">
        <v>1</v>
      </c>
      <c r="P1163" s="29">
        <v>1</v>
      </c>
      <c r="Q1163" s="30">
        <v>2</v>
      </c>
      <c r="R1163">
        <v>0</v>
      </c>
      <c r="S1163">
        <v>0</v>
      </c>
      <c r="T1163">
        <v>0</v>
      </c>
      <c r="U1163">
        <v>0</v>
      </c>
      <c r="V1163" t="s">
        <v>144</v>
      </c>
      <c r="W1163" t="s">
        <v>43</v>
      </c>
      <c r="X1163" t="s">
        <v>36</v>
      </c>
      <c r="Y1163">
        <v>1</v>
      </c>
      <c r="Z1163">
        <v>0</v>
      </c>
      <c r="AA1163">
        <v>41</v>
      </c>
      <c r="AB1163" t="str" cm="1">
        <f t="array" ref="AB11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63">
        <v>50</v>
      </c>
      <c r="AD1163">
        <v>1</v>
      </c>
      <c r="AE1163" t="s">
        <v>37</v>
      </c>
      <c r="AF1163" t="s">
        <v>2186</v>
      </c>
      <c r="AG1163">
        <v>111</v>
      </c>
      <c r="AH1163">
        <v>3.801801802</v>
      </c>
      <c r="AI1163" s="37" t="str" cm="1">
        <f t="array" ref="AI11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63">
        <v>0</v>
      </c>
      <c r="AK1163" t="s">
        <v>3492</v>
      </c>
      <c r="AL1163" s="18" t="s">
        <v>15188</v>
      </c>
    </row>
    <row r="1164" spans="1:38" x14ac:dyDescent="0.3">
      <c r="A1164">
        <v>1163</v>
      </c>
      <c r="B1164" t="s">
        <v>3493</v>
      </c>
      <c r="C1164">
        <v>8</v>
      </c>
      <c r="D1164">
        <v>7</v>
      </c>
      <c r="E1164">
        <v>-1</v>
      </c>
      <c r="F1164">
        <v>100</v>
      </c>
      <c r="G1164">
        <f>Table1[[#This Row],[price]]*Table1[[#This Row],[units_sold]]</f>
        <v>800</v>
      </c>
      <c r="H1164" t="str" cm="1">
        <f t="array" ref="H11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64" t="s">
        <v>14089</v>
      </c>
      <c r="J1164" s="28">
        <v>3.37</v>
      </c>
      <c r="K1164" s="35" t="str" cm="1">
        <f t="array" ref="K11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64" s="29">
        <v>19</v>
      </c>
      <c r="M1164" s="29">
        <v>9</v>
      </c>
      <c r="N1164" s="29">
        <v>2</v>
      </c>
      <c r="O1164" s="29">
        <v>1</v>
      </c>
      <c r="P1164" s="29">
        <v>1</v>
      </c>
      <c r="Q1164" s="30">
        <v>6</v>
      </c>
      <c r="R1164">
        <v>0</v>
      </c>
      <c r="S1164">
        <v>0</v>
      </c>
      <c r="T1164">
        <v>0</v>
      </c>
      <c r="U1164">
        <v>0</v>
      </c>
      <c r="V1164" t="s">
        <v>64</v>
      </c>
      <c r="W1164" t="s">
        <v>52</v>
      </c>
      <c r="X1164" t="s">
        <v>36</v>
      </c>
      <c r="Y1164">
        <v>3</v>
      </c>
      <c r="Z1164">
        <v>0</v>
      </c>
      <c r="AA1164">
        <v>41</v>
      </c>
      <c r="AB1164" t="str" cm="1">
        <f t="array" ref="AB11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64">
        <v>50</v>
      </c>
      <c r="AD1164">
        <v>1</v>
      </c>
      <c r="AE1164" t="s">
        <v>37</v>
      </c>
      <c r="AF1164" t="s">
        <v>3494</v>
      </c>
      <c r="AG1164">
        <v>36033</v>
      </c>
      <c r="AH1164">
        <v>3.9653373300000001</v>
      </c>
      <c r="AI1164" s="37" t="str" cm="1">
        <f t="array" ref="AI11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64">
        <v>1</v>
      </c>
      <c r="AK1164" t="s">
        <v>3495</v>
      </c>
      <c r="AL1164" s="17" t="s">
        <v>15189</v>
      </c>
    </row>
    <row r="1165" spans="1:38" x14ac:dyDescent="0.3">
      <c r="A1165">
        <v>1164</v>
      </c>
      <c r="B1165" t="s">
        <v>3496</v>
      </c>
      <c r="C1165">
        <v>5</v>
      </c>
      <c r="D1165">
        <v>9</v>
      </c>
      <c r="E1165">
        <v>4</v>
      </c>
      <c r="F1165">
        <v>100</v>
      </c>
      <c r="G1165">
        <f>Table1[[#This Row],[price]]*Table1[[#This Row],[units_sold]]</f>
        <v>500</v>
      </c>
      <c r="H1165" t="str" cm="1">
        <f t="array" ref="H11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65" t="s">
        <v>14088</v>
      </c>
      <c r="J1165" s="28">
        <v>4.08</v>
      </c>
      <c r="K1165" s="35" t="str" cm="1">
        <f t="array" ref="K11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65" s="29">
        <v>13</v>
      </c>
      <c r="M1165" s="29">
        <v>5</v>
      </c>
      <c r="N1165" s="29">
        <v>5</v>
      </c>
      <c r="O1165" s="29">
        <v>2</v>
      </c>
      <c r="P1165" s="29">
        <v>1</v>
      </c>
      <c r="Q1165" s="30">
        <v>0</v>
      </c>
      <c r="R1165">
        <v>0</v>
      </c>
      <c r="S1165">
        <v>0</v>
      </c>
      <c r="T1165">
        <v>0</v>
      </c>
      <c r="U1165">
        <v>0</v>
      </c>
      <c r="V1165" t="s">
        <v>70</v>
      </c>
      <c r="W1165" t="s">
        <v>43</v>
      </c>
      <c r="X1165" t="s">
        <v>36</v>
      </c>
      <c r="Y1165">
        <v>2</v>
      </c>
      <c r="Z1165">
        <v>0</v>
      </c>
      <c r="AA1165">
        <v>43</v>
      </c>
      <c r="AB1165" t="str" cm="1">
        <f t="array" ref="AB11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65">
        <v>50</v>
      </c>
      <c r="AE1165" t="s">
        <v>37</v>
      </c>
      <c r="AF1165" t="s">
        <v>3497</v>
      </c>
      <c r="AG1165">
        <v>26018</v>
      </c>
      <c r="AH1165">
        <v>3.891421324</v>
      </c>
      <c r="AI1165" s="37" t="str" cm="1">
        <f t="array" ref="AI11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65">
        <v>0</v>
      </c>
      <c r="AK1165" s="1" t="s">
        <v>3498</v>
      </c>
      <c r="AL1165" s="18" t="s">
        <v>15190</v>
      </c>
    </row>
    <row r="1166" spans="1:38" x14ac:dyDescent="0.3">
      <c r="A1166">
        <v>1165</v>
      </c>
      <c r="B1166" t="s">
        <v>3499</v>
      </c>
      <c r="C1166">
        <v>13</v>
      </c>
      <c r="D1166">
        <v>34</v>
      </c>
      <c r="E1166">
        <v>21</v>
      </c>
      <c r="F1166">
        <v>100</v>
      </c>
      <c r="G1166">
        <f>Table1[[#This Row],[price]]*Table1[[#This Row],[units_sold]]</f>
        <v>1300</v>
      </c>
      <c r="H1166" t="str" cm="1">
        <f t="array" ref="H11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66" t="s">
        <v>14088</v>
      </c>
      <c r="J1166" s="28">
        <v>3.74</v>
      </c>
      <c r="K1166" s="35" t="str" cm="1">
        <f t="array" ref="K11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66" s="29">
        <v>54</v>
      </c>
      <c r="M1166" s="29">
        <v>23</v>
      </c>
      <c r="N1166" s="29">
        <v>14</v>
      </c>
      <c r="O1166" s="29">
        <v>5</v>
      </c>
      <c r="P1166" s="29">
        <v>4</v>
      </c>
      <c r="Q1166" s="30">
        <v>8</v>
      </c>
      <c r="R1166">
        <v>0</v>
      </c>
      <c r="S1166">
        <v>0</v>
      </c>
      <c r="T1166">
        <v>0</v>
      </c>
      <c r="U1166">
        <v>0</v>
      </c>
      <c r="V1166" t="s">
        <v>51</v>
      </c>
      <c r="W1166" t="s">
        <v>43</v>
      </c>
      <c r="X1166" t="s">
        <v>36</v>
      </c>
      <c r="Y1166">
        <v>3</v>
      </c>
      <c r="Z1166">
        <v>0</v>
      </c>
      <c r="AA1166">
        <v>41</v>
      </c>
      <c r="AB1166" t="str" cm="1">
        <f t="array" ref="AB11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66">
        <v>50</v>
      </c>
      <c r="AD1166">
        <v>1</v>
      </c>
      <c r="AE1166" t="s">
        <v>37</v>
      </c>
      <c r="AF1166" t="s">
        <v>3500</v>
      </c>
      <c r="AG1166">
        <v>4080</v>
      </c>
      <c r="AH1166">
        <v>3.9879901960000002</v>
      </c>
      <c r="AI1166" s="37" t="str" cm="1">
        <f t="array" ref="AI11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66">
        <v>0</v>
      </c>
      <c r="AK1166" t="s">
        <v>3501</v>
      </c>
      <c r="AL1166" s="17" t="s">
        <v>15191</v>
      </c>
    </row>
    <row r="1167" spans="1:38" x14ac:dyDescent="0.3">
      <c r="A1167">
        <v>1166</v>
      </c>
      <c r="B1167" t="s">
        <v>3502</v>
      </c>
      <c r="C1167">
        <v>2</v>
      </c>
      <c r="D1167">
        <v>7</v>
      </c>
      <c r="E1167">
        <v>5</v>
      </c>
      <c r="F1167">
        <v>5000</v>
      </c>
      <c r="G1167">
        <f>Table1[[#This Row],[price]]*Table1[[#This Row],[units_sold]]</f>
        <v>10000</v>
      </c>
      <c r="H1167" t="str" cm="1">
        <f t="array" ref="H11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67" t="s">
        <v>14088</v>
      </c>
      <c r="J1167" s="28">
        <v>3.91</v>
      </c>
      <c r="K1167" s="35" t="str" cm="1">
        <f t="array" ref="K11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67" s="29">
        <v>239</v>
      </c>
      <c r="M1167" s="29">
        <v>118</v>
      </c>
      <c r="N1167" s="29">
        <v>42</v>
      </c>
      <c r="O1167" s="29">
        <v>38</v>
      </c>
      <c r="P1167" s="29">
        <v>22</v>
      </c>
      <c r="Q1167" s="30">
        <v>19</v>
      </c>
      <c r="R1167">
        <v>0</v>
      </c>
      <c r="S1167">
        <v>0</v>
      </c>
      <c r="T1167">
        <v>0</v>
      </c>
      <c r="U1167">
        <v>0</v>
      </c>
      <c r="V1167" t="s">
        <v>4024</v>
      </c>
      <c r="W1167" t="s">
        <v>35</v>
      </c>
      <c r="X1167" t="s">
        <v>36</v>
      </c>
      <c r="Y1167">
        <v>1</v>
      </c>
      <c r="Z1167">
        <v>0</v>
      </c>
      <c r="AA1167">
        <v>40</v>
      </c>
      <c r="AB1167" t="str" cm="1">
        <f t="array" ref="AB11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67">
        <v>50</v>
      </c>
      <c r="AE1167" t="s">
        <v>37</v>
      </c>
      <c r="AF1167" t="s">
        <v>3503</v>
      </c>
      <c r="AG1167">
        <v>591</v>
      </c>
      <c r="AH1167">
        <v>4.0998307949999999</v>
      </c>
      <c r="AI1167" s="37" t="str" cm="1">
        <f t="array" ref="AI11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67">
        <v>0</v>
      </c>
      <c r="AK1167" t="s">
        <v>3505</v>
      </c>
      <c r="AL1167" s="18" t="s">
        <v>15192</v>
      </c>
    </row>
    <row r="1168" spans="1:38" x14ac:dyDescent="0.3">
      <c r="A1168">
        <v>1167</v>
      </c>
      <c r="B1168" t="s">
        <v>3506</v>
      </c>
      <c r="C1168">
        <v>8</v>
      </c>
      <c r="D1168">
        <v>48</v>
      </c>
      <c r="E1168">
        <v>40</v>
      </c>
      <c r="F1168">
        <v>100</v>
      </c>
      <c r="G1168">
        <f>Table1[[#This Row],[price]]*Table1[[#This Row],[units_sold]]</f>
        <v>800</v>
      </c>
      <c r="H1168" t="str" cm="1">
        <f t="array" ref="H11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68" t="s">
        <v>14089</v>
      </c>
      <c r="J1168" s="28">
        <v>4.01</v>
      </c>
      <c r="K1168" s="35" t="str" cm="1">
        <f t="array" ref="K11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68" s="29">
        <v>79</v>
      </c>
      <c r="M1168" s="29">
        <v>47</v>
      </c>
      <c r="N1168" s="29">
        <v>11</v>
      </c>
      <c r="O1168" s="29">
        <v>7</v>
      </c>
      <c r="P1168" s="29">
        <v>3</v>
      </c>
      <c r="Q1168" s="30">
        <v>11</v>
      </c>
      <c r="R1168">
        <v>0</v>
      </c>
      <c r="S1168">
        <v>0</v>
      </c>
      <c r="T1168">
        <v>0</v>
      </c>
      <c r="U1168">
        <v>0</v>
      </c>
      <c r="V1168" t="s">
        <v>4024</v>
      </c>
      <c r="W1168" t="s">
        <v>4024</v>
      </c>
      <c r="X1168" t="s">
        <v>36</v>
      </c>
      <c r="Y1168">
        <v>3</v>
      </c>
      <c r="Z1168">
        <v>0</v>
      </c>
      <c r="AA1168">
        <v>17</v>
      </c>
      <c r="AB1168" t="str" cm="1">
        <f t="array" ref="AB11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168">
        <v>50</v>
      </c>
      <c r="AE1168" t="s">
        <v>37</v>
      </c>
      <c r="AF1168" t="s">
        <v>3191</v>
      </c>
      <c r="AG1168">
        <v>131</v>
      </c>
      <c r="AH1168">
        <v>3.8549618319999999</v>
      </c>
      <c r="AI1168" s="37" t="str" cm="1">
        <f t="array" ref="AI11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68">
        <v>0</v>
      </c>
      <c r="AK1168" t="s">
        <v>3509</v>
      </c>
      <c r="AL1168" s="17" t="s">
        <v>15193</v>
      </c>
    </row>
    <row r="1169" spans="1:38" x14ac:dyDescent="0.3">
      <c r="A1169">
        <v>1168</v>
      </c>
      <c r="B1169" t="s">
        <v>2262</v>
      </c>
      <c r="C1169">
        <v>5.86</v>
      </c>
      <c r="D1169">
        <v>5</v>
      </c>
      <c r="E1169">
        <v>-0.86</v>
      </c>
      <c r="F1169">
        <v>100</v>
      </c>
      <c r="G1169">
        <f>Table1[[#This Row],[price]]*Table1[[#This Row],[units_sold]]</f>
        <v>586</v>
      </c>
      <c r="H1169" t="str" cm="1">
        <f t="array" ref="H11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69" t="s">
        <v>14089</v>
      </c>
      <c r="J1169" s="28">
        <v>4.55</v>
      </c>
      <c r="K1169" s="35" t="str" cm="1">
        <f t="array" ref="K11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169" s="29">
        <v>76</v>
      </c>
      <c r="M1169" s="29">
        <v>57</v>
      </c>
      <c r="N1169" s="29">
        <v>9</v>
      </c>
      <c r="O1169" s="29">
        <v>7</v>
      </c>
      <c r="P1169" s="29">
        <v>1</v>
      </c>
      <c r="Q1169" s="30">
        <v>2</v>
      </c>
      <c r="R1169">
        <v>0</v>
      </c>
      <c r="S1169">
        <v>0</v>
      </c>
      <c r="T1169">
        <v>0</v>
      </c>
      <c r="U1169">
        <v>0</v>
      </c>
      <c r="V1169" t="s">
        <v>70</v>
      </c>
      <c r="W1169" t="s">
        <v>4024</v>
      </c>
      <c r="X1169" t="s">
        <v>36</v>
      </c>
      <c r="Y1169">
        <v>2</v>
      </c>
      <c r="Z1169">
        <v>0</v>
      </c>
      <c r="AA1169">
        <v>23</v>
      </c>
      <c r="AB1169" t="str" cm="1">
        <f t="array" ref="AB11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69">
        <v>50</v>
      </c>
      <c r="AE1169" t="s">
        <v>37</v>
      </c>
      <c r="AF1169" t="s">
        <v>3510</v>
      </c>
      <c r="AG1169">
        <v>96</v>
      </c>
      <c r="AH1169">
        <v>4.3645833329999997</v>
      </c>
      <c r="AI1169" s="37" t="str" cm="1">
        <f t="array" ref="AI11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69">
        <v>0</v>
      </c>
      <c r="AK1169" t="s">
        <v>3511</v>
      </c>
      <c r="AL1169" s="18" t="s">
        <v>14797</v>
      </c>
    </row>
    <row r="1170" spans="1:38" x14ac:dyDescent="0.3">
      <c r="A1170">
        <v>1169</v>
      </c>
      <c r="B1170" t="s">
        <v>1322</v>
      </c>
      <c r="C1170">
        <v>7</v>
      </c>
      <c r="D1170">
        <v>34</v>
      </c>
      <c r="E1170">
        <v>27</v>
      </c>
      <c r="F1170">
        <v>5000</v>
      </c>
      <c r="G1170">
        <f>Table1[[#This Row],[price]]*Table1[[#This Row],[units_sold]]</f>
        <v>35000</v>
      </c>
      <c r="H1170" t="str" cm="1">
        <f t="array" ref="H11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70" t="s">
        <v>14088</v>
      </c>
      <c r="J1170" s="28">
        <v>3.81</v>
      </c>
      <c r="K1170" s="35" t="str" cm="1">
        <f t="array" ref="K11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70" s="29">
        <v>192</v>
      </c>
      <c r="M1170" s="29">
        <v>104</v>
      </c>
      <c r="N1170" s="29">
        <v>20</v>
      </c>
      <c r="O1170" s="29">
        <v>29</v>
      </c>
      <c r="P1170" s="29">
        <v>6</v>
      </c>
      <c r="Q1170" s="30">
        <v>33</v>
      </c>
      <c r="R1170">
        <v>0</v>
      </c>
      <c r="S1170">
        <v>0</v>
      </c>
      <c r="T1170">
        <v>0</v>
      </c>
      <c r="U1170">
        <v>0</v>
      </c>
      <c r="V1170" t="s">
        <v>70</v>
      </c>
      <c r="W1170" t="s">
        <v>43</v>
      </c>
      <c r="X1170" t="s">
        <v>36</v>
      </c>
      <c r="Y1170">
        <v>2</v>
      </c>
      <c r="Z1170">
        <v>0</v>
      </c>
      <c r="AA1170">
        <v>43</v>
      </c>
      <c r="AB1170" t="str" cm="1">
        <f t="array" ref="AB11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70">
        <v>50</v>
      </c>
      <c r="AE1170" t="s">
        <v>37</v>
      </c>
      <c r="AF1170" t="s">
        <v>1582</v>
      </c>
      <c r="AG1170">
        <v>15348</v>
      </c>
      <c r="AH1170">
        <v>4.0138128750000002</v>
      </c>
      <c r="AI1170" s="37" t="str" cm="1">
        <f t="array" ref="AI11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70">
        <v>0</v>
      </c>
      <c r="AK1170" t="s">
        <v>3512</v>
      </c>
      <c r="AL1170" s="17" t="s">
        <v>14499</v>
      </c>
    </row>
    <row r="1171" spans="1:38" x14ac:dyDescent="0.3">
      <c r="A1171">
        <v>1170</v>
      </c>
      <c r="B1171" t="s">
        <v>228</v>
      </c>
      <c r="C1171">
        <v>2</v>
      </c>
      <c r="D1171">
        <v>2</v>
      </c>
      <c r="E1171">
        <v>0</v>
      </c>
      <c r="F1171">
        <v>10</v>
      </c>
      <c r="G1171">
        <f>Table1[[#This Row],[price]]*Table1[[#This Row],[units_sold]]</f>
        <v>20</v>
      </c>
      <c r="H1171" t="str" cm="1">
        <f t="array" ref="H11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71" t="s">
        <v>14088</v>
      </c>
      <c r="J1171" s="28">
        <v>4.8</v>
      </c>
      <c r="K1171" s="35" t="str" cm="1">
        <f t="array" ref="K11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171" s="29">
        <v>5</v>
      </c>
      <c r="M1171" s="29">
        <v>4</v>
      </c>
      <c r="N1171" s="29">
        <v>1</v>
      </c>
      <c r="O1171" s="29">
        <v>0</v>
      </c>
      <c r="P1171" s="29">
        <v>0</v>
      </c>
      <c r="Q1171" s="30">
        <v>0</v>
      </c>
      <c r="R1171">
        <v>0</v>
      </c>
      <c r="S1171">
        <v>0</v>
      </c>
      <c r="T1171">
        <v>0</v>
      </c>
      <c r="U1171">
        <v>0</v>
      </c>
      <c r="V1171" t="s">
        <v>34</v>
      </c>
      <c r="W1171" t="s">
        <v>79</v>
      </c>
      <c r="X1171" t="s">
        <v>36</v>
      </c>
      <c r="Y1171">
        <v>1</v>
      </c>
      <c r="Z1171">
        <v>0</v>
      </c>
      <c r="AA1171">
        <v>35</v>
      </c>
      <c r="AB1171" t="str" cm="1">
        <f t="array" ref="AB11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71">
        <v>50</v>
      </c>
      <c r="AD1171">
        <v>1</v>
      </c>
      <c r="AE1171" t="s">
        <v>37</v>
      </c>
      <c r="AF1171" t="s">
        <v>3513</v>
      </c>
      <c r="AG1171">
        <v>42</v>
      </c>
      <c r="AH1171">
        <v>3.6666666669999999</v>
      </c>
      <c r="AI1171" s="37" t="str" cm="1">
        <f t="array" ref="AI11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71">
        <v>0</v>
      </c>
      <c r="AK1171" t="s">
        <v>3514</v>
      </c>
      <c r="AL1171" s="18" t="s">
        <v>14393</v>
      </c>
    </row>
    <row r="1172" spans="1:38" x14ac:dyDescent="0.3">
      <c r="A1172">
        <v>1171</v>
      </c>
      <c r="B1172" t="s">
        <v>228</v>
      </c>
      <c r="C1172">
        <v>1.68</v>
      </c>
      <c r="D1172">
        <v>2</v>
      </c>
      <c r="E1172">
        <v>0.32</v>
      </c>
      <c r="F1172">
        <v>100</v>
      </c>
      <c r="G1172">
        <f>Table1[[#This Row],[price]]*Table1[[#This Row],[units_sold]]</f>
        <v>168</v>
      </c>
      <c r="H1172" t="str" cm="1">
        <f t="array" ref="H11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72" t="s">
        <v>14089</v>
      </c>
      <c r="J1172" s="28">
        <v>3.67</v>
      </c>
      <c r="K1172" s="35" t="str" cm="1">
        <f t="array" ref="K11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72" s="29">
        <v>12</v>
      </c>
      <c r="M1172" s="29">
        <v>6</v>
      </c>
      <c r="N1172" s="29">
        <v>2</v>
      </c>
      <c r="O1172" s="29">
        <v>1</v>
      </c>
      <c r="P1172" s="29">
        <v>0</v>
      </c>
      <c r="Q1172" s="30">
        <v>3</v>
      </c>
      <c r="R1172">
        <v>0</v>
      </c>
      <c r="S1172">
        <v>0</v>
      </c>
      <c r="T1172">
        <v>0</v>
      </c>
      <c r="U1172">
        <v>0</v>
      </c>
      <c r="V1172" t="s">
        <v>34</v>
      </c>
      <c r="W1172" t="s">
        <v>79</v>
      </c>
      <c r="X1172" t="s">
        <v>36</v>
      </c>
      <c r="Y1172">
        <v>1</v>
      </c>
      <c r="Z1172">
        <v>0</v>
      </c>
      <c r="AA1172">
        <v>40</v>
      </c>
      <c r="AB1172" t="str" cm="1">
        <f t="array" ref="AB11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72">
        <v>50</v>
      </c>
      <c r="AE1172" t="s">
        <v>37</v>
      </c>
      <c r="AF1172" t="s">
        <v>2050</v>
      </c>
      <c r="AG1172">
        <v>1047</v>
      </c>
      <c r="AH1172">
        <v>3.9560649470000002</v>
      </c>
      <c r="AI1172" s="37" t="str" cm="1">
        <f t="array" ref="AI11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72">
        <v>0</v>
      </c>
      <c r="AK1172" t="s">
        <v>3515</v>
      </c>
      <c r="AL1172" s="17" t="s">
        <v>14393</v>
      </c>
    </row>
    <row r="1173" spans="1:38" x14ac:dyDescent="0.3">
      <c r="A1173">
        <v>1172</v>
      </c>
      <c r="B1173" t="s">
        <v>3516</v>
      </c>
      <c r="C1173">
        <v>8</v>
      </c>
      <c r="D1173">
        <v>252</v>
      </c>
      <c r="E1173">
        <v>244</v>
      </c>
      <c r="F1173">
        <v>1000</v>
      </c>
      <c r="G1173">
        <f>Table1[[#This Row],[price]]*Table1[[#This Row],[units_sold]]</f>
        <v>8000</v>
      </c>
      <c r="H1173" t="str" cm="1">
        <f t="array" ref="H11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73" t="s">
        <v>14089</v>
      </c>
      <c r="J1173" s="28">
        <v>3.88</v>
      </c>
      <c r="K1173" s="35" t="str" cm="1">
        <f t="array" ref="K11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73" s="29">
        <v>161</v>
      </c>
      <c r="M1173" s="29">
        <v>79</v>
      </c>
      <c r="N1173" s="29">
        <v>23</v>
      </c>
      <c r="O1173" s="29">
        <v>34</v>
      </c>
      <c r="P1173" s="29">
        <v>10</v>
      </c>
      <c r="Q1173" s="30">
        <v>15</v>
      </c>
      <c r="R1173">
        <v>0</v>
      </c>
      <c r="S1173">
        <v>0</v>
      </c>
      <c r="T1173">
        <v>0</v>
      </c>
      <c r="U1173">
        <v>0</v>
      </c>
      <c r="V1173" t="s">
        <v>70</v>
      </c>
      <c r="W1173" t="s">
        <v>43</v>
      </c>
      <c r="X1173" t="s">
        <v>36</v>
      </c>
      <c r="Y1173">
        <v>3</v>
      </c>
      <c r="Z1173">
        <v>0</v>
      </c>
      <c r="AA1173">
        <v>41</v>
      </c>
      <c r="AB1173" t="str" cm="1">
        <f t="array" ref="AB11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73">
        <v>50</v>
      </c>
      <c r="AE1173" t="s">
        <v>37</v>
      </c>
      <c r="AF1173" t="s">
        <v>3517</v>
      </c>
      <c r="AG1173">
        <v>14780</v>
      </c>
      <c r="AH1173">
        <v>3.9508119079999999</v>
      </c>
      <c r="AI1173" s="37" t="str" cm="1">
        <f t="array" ref="AI11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73">
        <v>0</v>
      </c>
      <c r="AK1173" t="s">
        <v>3518</v>
      </c>
      <c r="AL1173" s="18" t="s">
        <v>15194</v>
      </c>
    </row>
    <row r="1174" spans="1:38" x14ac:dyDescent="0.3">
      <c r="A1174">
        <v>1173</v>
      </c>
      <c r="B1174" t="s">
        <v>3519</v>
      </c>
      <c r="C1174">
        <v>12</v>
      </c>
      <c r="D1174">
        <v>11</v>
      </c>
      <c r="E1174">
        <v>-1</v>
      </c>
      <c r="F1174">
        <v>1000</v>
      </c>
      <c r="G1174">
        <f>Table1[[#This Row],[price]]*Table1[[#This Row],[units_sold]]</f>
        <v>12000</v>
      </c>
      <c r="H1174" t="str" cm="1">
        <f t="array" ref="H11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74" t="s">
        <v>14088</v>
      </c>
      <c r="J1174" s="28">
        <v>3.7</v>
      </c>
      <c r="K1174" s="35" t="str" cm="1">
        <f t="array" ref="K11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74" s="29">
        <v>647</v>
      </c>
      <c r="M1174" s="29">
        <v>271</v>
      </c>
      <c r="N1174" s="29">
        <v>139</v>
      </c>
      <c r="O1174" s="29">
        <v>101</v>
      </c>
      <c r="P1174" s="29">
        <v>44</v>
      </c>
      <c r="Q1174" s="30">
        <v>92</v>
      </c>
      <c r="R1174">
        <v>0</v>
      </c>
      <c r="S1174">
        <v>0</v>
      </c>
      <c r="T1174">
        <v>0</v>
      </c>
      <c r="U1174">
        <v>0</v>
      </c>
      <c r="V1174" t="s">
        <v>70</v>
      </c>
      <c r="W1174" t="s">
        <v>52</v>
      </c>
      <c r="X1174" t="s">
        <v>36</v>
      </c>
      <c r="Y1174">
        <v>3</v>
      </c>
      <c r="Z1174">
        <v>0</v>
      </c>
      <c r="AA1174">
        <v>24</v>
      </c>
      <c r="AB1174" t="str" cm="1">
        <f t="array" ref="AB11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74">
        <v>50</v>
      </c>
      <c r="AE1174" t="s">
        <v>37</v>
      </c>
      <c r="AF1174" t="s">
        <v>1478</v>
      </c>
      <c r="AG1174">
        <v>17471</v>
      </c>
      <c r="AH1174">
        <v>3.9528361279999999</v>
      </c>
      <c r="AI1174" s="37" t="str" cm="1">
        <f t="array" ref="AI11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74">
        <v>0</v>
      </c>
      <c r="AK1174" t="s">
        <v>3522</v>
      </c>
      <c r="AL1174" s="17" t="s">
        <v>15195</v>
      </c>
    </row>
    <row r="1175" spans="1:38" x14ac:dyDescent="0.3">
      <c r="A1175">
        <v>1174</v>
      </c>
      <c r="B1175" t="s">
        <v>3523</v>
      </c>
      <c r="C1175">
        <v>2</v>
      </c>
      <c r="D1175">
        <v>4</v>
      </c>
      <c r="E1175">
        <v>2</v>
      </c>
      <c r="F1175">
        <v>100</v>
      </c>
      <c r="G1175">
        <f>Table1[[#This Row],[price]]*Table1[[#This Row],[units_sold]]</f>
        <v>200</v>
      </c>
      <c r="H1175" t="str" cm="1">
        <f t="array" ref="H11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75" t="s">
        <v>14089</v>
      </c>
      <c r="J1175" s="28">
        <v>3.1</v>
      </c>
      <c r="K1175" s="35" t="str" cm="1">
        <f t="array" ref="K11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75" s="29">
        <v>30</v>
      </c>
      <c r="M1175" s="29">
        <v>8</v>
      </c>
      <c r="N1175" s="29">
        <v>7</v>
      </c>
      <c r="O1175" s="29">
        <v>3</v>
      </c>
      <c r="P1175" s="29">
        <v>4</v>
      </c>
      <c r="Q1175" s="30">
        <v>8</v>
      </c>
      <c r="R1175">
        <v>0</v>
      </c>
      <c r="S1175">
        <v>0</v>
      </c>
      <c r="T1175">
        <v>0</v>
      </c>
      <c r="U1175">
        <v>0</v>
      </c>
      <c r="V1175" t="s">
        <v>144</v>
      </c>
      <c r="W1175" t="s">
        <v>79</v>
      </c>
      <c r="X1175" t="s">
        <v>36</v>
      </c>
      <c r="Y1175">
        <v>1</v>
      </c>
      <c r="Z1175">
        <v>0</v>
      </c>
      <c r="AA1175">
        <v>40</v>
      </c>
      <c r="AB1175" t="str" cm="1">
        <f t="array" ref="AB11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75">
        <v>50</v>
      </c>
      <c r="AE1175" t="s">
        <v>37</v>
      </c>
      <c r="AF1175" t="s">
        <v>3524</v>
      </c>
      <c r="AG1175">
        <v>71</v>
      </c>
      <c r="AH1175">
        <v>3.422535211</v>
      </c>
      <c r="AI1175" s="37" t="str" cm="1">
        <f t="array" ref="AI11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1175">
        <v>0</v>
      </c>
      <c r="AK1175" t="s">
        <v>3525</v>
      </c>
      <c r="AL1175" s="18" t="s">
        <v>15196</v>
      </c>
    </row>
    <row r="1176" spans="1:38" x14ac:dyDescent="0.3">
      <c r="A1176">
        <v>1175</v>
      </c>
      <c r="B1176" t="s">
        <v>3526</v>
      </c>
      <c r="C1176">
        <v>11</v>
      </c>
      <c r="D1176">
        <v>83</v>
      </c>
      <c r="E1176">
        <v>72</v>
      </c>
      <c r="F1176">
        <v>1000</v>
      </c>
      <c r="G1176">
        <f>Table1[[#This Row],[price]]*Table1[[#This Row],[units_sold]]</f>
        <v>11000</v>
      </c>
      <c r="H1176" t="str" cm="1">
        <f t="array" ref="H11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76" t="s">
        <v>14088</v>
      </c>
      <c r="J1176" s="28">
        <v>3.63</v>
      </c>
      <c r="K1176" s="35" t="str" cm="1">
        <f t="array" ref="K11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76" s="29">
        <v>118</v>
      </c>
      <c r="M1176" s="29">
        <v>48</v>
      </c>
      <c r="N1176" s="29">
        <v>17</v>
      </c>
      <c r="O1176" s="29">
        <v>27</v>
      </c>
      <c r="P1176" s="29">
        <v>13</v>
      </c>
      <c r="Q1176" s="30">
        <v>13</v>
      </c>
      <c r="R1176">
        <v>0</v>
      </c>
      <c r="S1176">
        <v>0</v>
      </c>
      <c r="T1176">
        <v>0</v>
      </c>
      <c r="U1176">
        <v>0</v>
      </c>
      <c r="V1176" t="s">
        <v>70</v>
      </c>
      <c r="W1176" t="s">
        <v>35</v>
      </c>
      <c r="X1176" t="s">
        <v>36</v>
      </c>
      <c r="Y1176">
        <v>3</v>
      </c>
      <c r="Z1176">
        <v>0</v>
      </c>
      <c r="AA1176">
        <v>42</v>
      </c>
      <c r="AB1176" t="str" cm="1">
        <f t="array" ref="AB11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76">
        <v>50</v>
      </c>
      <c r="AE1176" t="s">
        <v>37</v>
      </c>
      <c r="AF1176" t="s">
        <v>3527</v>
      </c>
      <c r="AG1176">
        <v>626</v>
      </c>
      <c r="AH1176">
        <v>3.7028753989999998</v>
      </c>
      <c r="AI1176" s="37" t="str" cm="1">
        <f t="array" ref="AI11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76">
        <v>0</v>
      </c>
      <c r="AK1176" t="s">
        <v>3528</v>
      </c>
      <c r="AL1176" s="17" t="s">
        <v>15197</v>
      </c>
    </row>
    <row r="1177" spans="1:38" x14ac:dyDescent="0.3">
      <c r="A1177">
        <v>1176</v>
      </c>
      <c r="B1177" t="s">
        <v>3529</v>
      </c>
      <c r="C1177">
        <v>8</v>
      </c>
      <c r="D1177">
        <v>7</v>
      </c>
      <c r="E1177">
        <v>-1</v>
      </c>
      <c r="F1177">
        <v>10000</v>
      </c>
      <c r="G1177">
        <f>Table1[[#This Row],[price]]*Table1[[#This Row],[units_sold]]</f>
        <v>80000</v>
      </c>
      <c r="H1177" t="str" cm="1">
        <f t="array" ref="H11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77" t="s">
        <v>14089</v>
      </c>
      <c r="J1177" s="28">
        <v>4.1399999999999997</v>
      </c>
      <c r="K1177" s="35" t="str" cm="1">
        <f t="array" ref="K11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77" s="29">
        <v>2604</v>
      </c>
      <c r="M1177" s="29">
        <v>1428</v>
      </c>
      <c r="N1177" s="29">
        <v>555</v>
      </c>
      <c r="O1177" s="29">
        <v>340</v>
      </c>
      <c r="P1177" s="29">
        <v>122</v>
      </c>
      <c r="Q1177" s="30">
        <v>159</v>
      </c>
      <c r="R1177">
        <v>0</v>
      </c>
      <c r="S1177">
        <v>0</v>
      </c>
      <c r="T1177">
        <v>0</v>
      </c>
      <c r="U1177">
        <v>0</v>
      </c>
      <c r="V1177" t="s">
        <v>70</v>
      </c>
      <c r="W1177" t="s">
        <v>52</v>
      </c>
      <c r="X1177" t="s">
        <v>36</v>
      </c>
      <c r="Y1177">
        <v>2</v>
      </c>
      <c r="Z1177">
        <v>0</v>
      </c>
      <c r="AA1177">
        <v>42</v>
      </c>
      <c r="AB1177" t="str" cm="1">
        <f t="array" ref="AB11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77">
        <v>50</v>
      </c>
      <c r="AD1177">
        <v>1</v>
      </c>
      <c r="AE1177" t="s">
        <v>37</v>
      </c>
      <c r="AF1177" t="s">
        <v>3530</v>
      </c>
      <c r="AG1177">
        <v>13399</v>
      </c>
      <c r="AH1177">
        <v>4.0770953060000004</v>
      </c>
      <c r="AI1177" s="37" t="str" cm="1">
        <f t="array" ref="AI11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77">
        <v>0</v>
      </c>
      <c r="AK1177" t="s">
        <v>3531</v>
      </c>
      <c r="AL1177" s="18" t="s">
        <v>15198</v>
      </c>
    </row>
    <row r="1178" spans="1:38" x14ac:dyDescent="0.3">
      <c r="A1178">
        <v>1177</v>
      </c>
      <c r="B1178" t="s">
        <v>3532</v>
      </c>
      <c r="C1178">
        <v>16</v>
      </c>
      <c r="D1178">
        <v>50</v>
      </c>
      <c r="E1178">
        <v>34</v>
      </c>
      <c r="F1178">
        <v>100</v>
      </c>
      <c r="G1178">
        <f>Table1[[#This Row],[price]]*Table1[[#This Row],[units_sold]]</f>
        <v>1600</v>
      </c>
      <c r="H1178" t="str" cm="1">
        <f t="array" ref="H11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78" t="s">
        <v>14088</v>
      </c>
      <c r="J1178" s="28">
        <v>3.93</v>
      </c>
      <c r="K1178" s="35" t="str" cm="1">
        <f t="array" ref="K11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78" s="29">
        <v>46</v>
      </c>
      <c r="M1178" s="29">
        <v>22</v>
      </c>
      <c r="N1178" s="29">
        <v>12</v>
      </c>
      <c r="O1178" s="29">
        <v>4</v>
      </c>
      <c r="P1178" s="29">
        <v>3</v>
      </c>
      <c r="Q1178" s="30">
        <v>5</v>
      </c>
      <c r="R1178">
        <v>0</v>
      </c>
      <c r="S1178">
        <v>0</v>
      </c>
      <c r="T1178">
        <v>0</v>
      </c>
      <c r="U1178">
        <v>0</v>
      </c>
      <c r="V1178" t="s">
        <v>70</v>
      </c>
      <c r="W1178" t="s">
        <v>43</v>
      </c>
      <c r="X1178" t="s">
        <v>36</v>
      </c>
      <c r="Y1178">
        <v>5</v>
      </c>
      <c r="Z1178">
        <v>0</v>
      </c>
      <c r="AA1178">
        <v>32</v>
      </c>
      <c r="AB1178" t="str" cm="1">
        <f t="array" ref="AB11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78">
        <v>50</v>
      </c>
      <c r="AE1178" t="s">
        <v>37</v>
      </c>
      <c r="AF1178" t="s">
        <v>3533</v>
      </c>
      <c r="AG1178">
        <v>19632</v>
      </c>
      <c r="AH1178">
        <v>4.3106662589999996</v>
      </c>
      <c r="AI1178" s="37" t="str" cm="1">
        <f t="array" ref="AI11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78">
        <v>0</v>
      </c>
      <c r="AK1178" t="s">
        <v>3534</v>
      </c>
      <c r="AL1178" s="17" t="s">
        <v>15199</v>
      </c>
    </row>
    <row r="1179" spans="1:38" x14ac:dyDescent="0.3">
      <c r="A1179">
        <v>1178</v>
      </c>
      <c r="B1179" t="s">
        <v>3535</v>
      </c>
      <c r="C1179">
        <v>9</v>
      </c>
      <c r="D1179">
        <v>8</v>
      </c>
      <c r="E1179">
        <v>-1</v>
      </c>
      <c r="F1179">
        <v>5000</v>
      </c>
      <c r="G1179">
        <f>Table1[[#This Row],[price]]*Table1[[#This Row],[units_sold]]</f>
        <v>45000</v>
      </c>
      <c r="H1179" t="str" cm="1">
        <f t="array" ref="H11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79" t="s">
        <v>14089</v>
      </c>
      <c r="J1179" s="28">
        <v>4.41</v>
      </c>
      <c r="K1179" s="35" t="str" cm="1">
        <f t="array" ref="K11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79" s="29">
        <v>1153</v>
      </c>
      <c r="M1179" s="29">
        <v>735</v>
      </c>
      <c r="N1179" s="29">
        <v>250</v>
      </c>
      <c r="O1179" s="29">
        <v>107</v>
      </c>
      <c r="P1179" s="29">
        <v>23</v>
      </c>
      <c r="Q1179" s="30">
        <v>38</v>
      </c>
      <c r="R1179">
        <v>1</v>
      </c>
      <c r="S1179">
        <v>0</v>
      </c>
      <c r="T1179">
        <v>1</v>
      </c>
      <c r="U1179">
        <v>0</v>
      </c>
      <c r="V1179" t="s">
        <v>51</v>
      </c>
      <c r="W1179" t="s">
        <v>35</v>
      </c>
      <c r="X1179" t="s">
        <v>36</v>
      </c>
      <c r="Y1179">
        <v>3</v>
      </c>
      <c r="Z1179">
        <v>0</v>
      </c>
      <c r="AA1179">
        <v>36</v>
      </c>
      <c r="AB1179" t="str" cm="1">
        <f t="array" ref="AB11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79">
        <v>50</v>
      </c>
      <c r="AE1179" t="s">
        <v>37</v>
      </c>
      <c r="AF1179" t="s">
        <v>92</v>
      </c>
      <c r="AG1179">
        <v>55499</v>
      </c>
      <c r="AH1179">
        <v>4.138885385</v>
      </c>
      <c r="AI1179" s="37" t="str" cm="1">
        <f t="array" ref="AI11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79">
        <v>0</v>
      </c>
      <c r="AK1179" t="s">
        <v>3536</v>
      </c>
      <c r="AL1179" s="18" t="s">
        <v>15200</v>
      </c>
    </row>
    <row r="1180" spans="1:38" x14ac:dyDescent="0.3">
      <c r="A1180">
        <v>1179</v>
      </c>
      <c r="B1180" t="s">
        <v>3537</v>
      </c>
      <c r="C1180">
        <v>11</v>
      </c>
      <c r="D1180">
        <v>38</v>
      </c>
      <c r="E1180">
        <v>27</v>
      </c>
      <c r="F1180">
        <v>5000</v>
      </c>
      <c r="G1180">
        <f>Table1[[#This Row],[price]]*Table1[[#This Row],[units_sold]]</f>
        <v>55000</v>
      </c>
      <c r="H1180" t="str" cm="1">
        <f t="array" ref="H11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80" t="s">
        <v>14088</v>
      </c>
      <c r="J1180" s="28">
        <v>4.1100000000000003</v>
      </c>
      <c r="K1180" s="35" t="str" cm="1">
        <f t="array" ref="K11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80" s="29">
        <v>377</v>
      </c>
      <c r="M1180" s="29">
        <v>236</v>
      </c>
      <c r="N1180" s="29">
        <v>46</v>
      </c>
      <c r="O1180" s="29">
        <v>33</v>
      </c>
      <c r="P1180" s="29">
        <v>23</v>
      </c>
      <c r="Q1180" s="30">
        <v>39</v>
      </c>
      <c r="R1180">
        <v>0</v>
      </c>
      <c r="S1180">
        <v>0</v>
      </c>
      <c r="T1180">
        <v>0</v>
      </c>
      <c r="U1180">
        <v>0</v>
      </c>
      <c r="V1180" t="s">
        <v>51</v>
      </c>
      <c r="W1180" t="s">
        <v>43</v>
      </c>
      <c r="X1180" t="s">
        <v>36</v>
      </c>
      <c r="Y1180">
        <v>2</v>
      </c>
      <c r="Z1180">
        <v>0</v>
      </c>
      <c r="AA1180">
        <v>28</v>
      </c>
      <c r="AB1180" t="str" cm="1">
        <f t="array" ref="AB11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80">
        <v>50</v>
      </c>
      <c r="AE1180" t="s">
        <v>37</v>
      </c>
      <c r="AF1180" t="s">
        <v>3538</v>
      </c>
      <c r="AG1180">
        <v>602</v>
      </c>
      <c r="AH1180">
        <v>4.1710963459999997</v>
      </c>
      <c r="AI1180" s="37" t="str" cm="1">
        <f t="array" ref="AI11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80">
        <v>0</v>
      </c>
      <c r="AK1180" t="s">
        <v>3539</v>
      </c>
      <c r="AL1180" s="17" t="s">
        <v>15201</v>
      </c>
    </row>
    <row r="1181" spans="1:38" x14ac:dyDescent="0.3">
      <c r="A1181">
        <v>1180</v>
      </c>
      <c r="B1181" t="s">
        <v>1993</v>
      </c>
      <c r="C1181">
        <v>8</v>
      </c>
      <c r="D1181">
        <v>7</v>
      </c>
      <c r="E1181">
        <v>-1</v>
      </c>
      <c r="F1181">
        <v>5000</v>
      </c>
      <c r="G1181">
        <f>Table1[[#This Row],[price]]*Table1[[#This Row],[units_sold]]</f>
        <v>40000</v>
      </c>
      <c r="H1181" t="str" cm="1">
        <f t="array" ref="H11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81" t="s">
        <v>14089</v>
      </c>
      <c r="J1181" s="28">
        <v>3.71</v>
      </c>
      <c r="K1181" s="35" t="str" cm="1">
        <f t="array" ref="K11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81" s="29">
        <v>346</v>
      </c>
      <c r="M1181" s="29">
        <v>148</v>
      </c>
      <c r="N1181" s="29">
        <v>68</v>
      </c>
      <c r="O1181" s="29">
        <v>53</v>
      </c>
      <c r="P1181" s="29">
        <v>34</v>
      </c>
      <c r="Q1181" s="30">
        <v>43</v>
      </c>
      <c r="R1181">
        <v>0</v>
      </c>
      <c r="S1181">
        <v>0</v>
      </c>
      <c r="T1181">
        <v>0</v>
      </c>
      <c r="U1181">
        <v>0</v>
      </c>
      <c r="V1181" t="s">
        <v>144</v>
      </c>
      <c r="W1181" t="s">
        <v>52</v>
      </c>
      <c r="X1181" t="s">
        <v>36</v>
      </c>
      <c r="Y1181">
        <v>3</v>
      </c>
      <c r="Z1181">
        <v>0</v>
      </c>
      <c r="AA1181">
        <v>50</v>
      </c>
      <c r="AB1181" t="str" cm="1">
        <f t="array" ref="AB11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81">
        <v>50</v>
      </c>
      <c r="AE1181" t="s">
        <v>37</v>
      </c>
      <c r="AF1181" t="s">
        <v>1135</v>
      </c>
      <c r="AG1181">
        <v>3053</v>
      </c>
      <c r="AH1181">
        <v>3.858499836</v>
      </c>
      <c r="AI1181" s="37" t="str" cm="1">
        <f t="array" ref="AI11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81">
        <v>0</v>
      </c>
      <c r="AK1181" t="s">
        <v>3540</v>
      </c>
      <c r="AL1181" s="18" t="s">
        <v>15202</v>
      </c>
    </row>
    <row r="1182" spans="1:38" x14ac:dyDescent="0.3">
      <c r="A1182">
        <v>1181</v>
      </c>
      <c r="B1182" t="s">
        <v>3541</v>
      </c>
      <c r="C1182">
        <v>8</v>
      </c>
      <c r="D1182">
        <v>50</v>
      </c>
      <c r="E1182">
        <v>42</v>
      </c>
      <c r="F1182">
        <v>5000</v>
      </c>
      <c r="G1182">
        <f>Table1[[#This Row],[price]]*Table1[[#This Row],[units_sold]]</f>
        <v>40000</v>
      </c>
      <c r="H1182" t="str" cm="1">
        <f t="array" ref="H11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82" t="s">
        <v>14089</v>
      </c>
      <c r="J1182" s="28">
        <v>4.26</v>
      </c>
      <c r="K1182" s="35" t="str" cm="1">
        <f t="array" ref="K11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82" s="29">
        <v>1057</v>
      </c>
      <c r="M1182" s="29">
        <v>625</v>
      </c>
      <c r="N1182" s="29">
        <v>213</v>
      </c>
      <c r="O1182" s="29">
        <v>134</v>
      </c>
      <c r="P1182" s="29">
        <v>44</v>
      </c>
      <c r="Q1182" s="30">
        <v>41</v>
      </c>
      <c r="R1182">
        <v>1</v>
      </c>
      <c r="S1182">
        <v>0</v>
      </c>
      <c r="T1182">
        <v>1</v>
      </c>
      <c r="U1182">
        <v>0</v>
      </c>
      <c r="V1182" t="s">
        <v>144</v>
      </c>
      <c r="W1182" t="s">
        <v>52</v>
      </c>
      <c r="X1182" t="s">
        <v>36</v>
      </c>
      <c r="Y1182">
        <v>3</v>
      </c>
      <c r="Z1182">
        <v>0</v>
      </c>
      <c r="AA1182">
        <v>27</v>
      </c>
      <c r="AB1182" t="str" cm="1">
        <f t="array" ref="AB11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82">
        <v>50</v>
      </c>
      <c r="AD1182">
        <v>1</v>
      </c>
      <c r="AE1182" t="s">
        <v>37</v>
      </c>
      <c r="AF1182" t="s">
        <v>3542</v>
      </c>
      <c r="AG1182">
        <v>7631</v>
      </c>
      <c r="AH1182">
        <v>3.8638448429999999</v>
      </c>
      <c r="AI1182" s="37" t="str" cm="1">
        <f t="array" ref="AI11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82">
        <v>0</v>
      </c>
      <c r="AK1182" t="s">
        <v>3543</v>
      </c>
      <c r="AL1182" s="17" t="s">
        <v>15203</v>
      </c>
    </row>
    <row r="1183" spans="1:38" x14ac:dyDescent="0.3">
      <c r="A1183">
        <v>1182</v>
      </c>
      <c r="B1183" t="s">
        <v>3544</v>
      </c>
      <c r="C1183">
        <v>11</v>
      </c>
      <c r="D1183">
        <v>85</v>
      </c>
      <c r="E1183">
        <v>74</v>
      </c>
      <c r="F1183">
        <v>50</v>
      </c>
      <c r="G1183">
        <f>Table1[[#This Row],[price]]*Table1[[#This Row],[units_sold]]</f>
        <v>550</v>
      </c>
      <c r="H1183" t="str" cm="1">
        <f t="array" ref="H11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83" t="s">
        <v>14089</v>
      </c>
      <c r="J1183" s="28">
        <v>4</v>
      </c>
      <c r="K1183" s="35" t="str" cm="1">
        <f t="array" ref="K11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83" s="29">
        <v>7</v>
      </c>
      <c r="M1183" s="29">
        <v>4</v>
      </c>
      <c r="N1183" s="29">
        <v>0</v>
      </c>
      <c r="O1183" s="29">
        <v>2</v>
      </c>
      <c r="P1183" s="29">
        <v>1</v>
      </c>
      <c r="Q1183" s="30">
        <v>0</v>
      </c>
      <c r="R1183">
        <v>0</v>
      </c>
      <c r="S1183">
        <v>0</v>
      </c>
      <c r="T1183">
        <v>0</v>
      </c>
      <c r="U1183">
        <v>0</v>
      </c>
      <c r="V1183" t="s">
        <v>34</v>
      </c>
      <c r="W1183" t="s">
        <v>43</v>
      </c>
      <c r="X1183" t="s">
        <v>36</v>
      </c>
      <c r="Y1183">
        <v>3</v>
      </c>
      <c r="Z1183">
        <v>0</v>
      </c>
      <c r="AA1183">
        <v>36</v>
      </c>
      <c r="AB1183" t="str" cm="1">
        <f t="array" ref="AB11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83">
        <v>50</v>
      </c>
      <c r="AD1183">
        <v>1</v>
      </c>
      <c r="AE1183" t="s">
        <v>37</v>
      </c>
      <c r="AF1183" t="s">
        <v>3545</v>
      </c>
      <c r="AG1183">
        <v>21</v>
      </c>
      <c r="AH1183">
        <v>3.7142857139999998</v>
      </c>
      <c r="AI1183" s="37" t="str" cm="1">
        <f t="array" ref="AI11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83">
        <v>0</v>
      </c>
      <c r="AK1183" t="s">
        <v>3546</v>
      </c>
      <c r="AL1183" s="18" t="s">
        <v>15204</v>
      </c>
    </row>
    <row r="1184" spans="1:38" x14ac:dyDescent="0.3">
      <c r="A1184">
        <v>1183</v>
      </c>
      <c r="B1184" t="s">
        <v>3547</v>
      </c>
      <c r="C1184">
        <v>17</v>
      </c>
      <c r="D1184">
        <v>75</v>
      </c>
      <c r="E1184">
        <v>58</v>
      </c>
      <c r="F1184">
        <v>1000</v>
      </c>
      <c r="G1184">
        <f>Table1[[#This Row],[price]]*Table1[[#This Row],[units_sold]]</f>
        <v>17000</v>
      </c>
      <c r="H1184" t="str" cm="1">
        <f t="array" ref="H11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84" t="s">
        <v>14088</v>
      </c>
      <c r="J1184" s="28">
        <v>4.18</v>
      </c>
      <c r="K1184" s="35" t="str" cm="1">
        <f t="array" ref="K11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84" s="29">
        <v>479</v>
      </c>
      <c r="M1184" s="29">
        <v>280</v>
      </c>
      <c r="N1184" s="29">
        <v>94</v>
      </c>
      <c r="O1184" s="29">
        <v>56</v>
      </c>
      <c r="P1184" s="29">
        <v>11</v>
      </c>
      <c r="Q1184" s="30">
        <v>38</v>
      </c>
      <c r="R1184">
        <v>0</v>
      </c>
      <c r="S1184">
        <v>0</v>
      </c>
      <c r="T1184">
        <v>0</v>
      </c>
      <c r="U1184">
        <v>0</v>
      </c>
      <c r="V1184" t="s">
        <v>70</v>
      </c>
      <c r="W1184" t="s">
        <v>52</v>
      </c>
      <c r="X1184" t="s">
        <v>36</v>
      </c>
      <c r="Y1184">
        <v>5</v>
      </c>
      <c r="Z1184">
        <v>0</v>
      </c>
      <c r="AA1184">
        <v>60</v>
      </c>
      <c r="AB1184" t="str" cm="1">
        <f t="array" ref="AB11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184">
        <v>50</v>
      </c>
      <c r="AE1184" t="s">
        <v>37</v>
      </c>
      <c r="AF1184" t="s">
        <v>3548</v>
      </c>
      <c r="AG1184">
        <v>4778</v>
      </c>
      <c r="AH1184">
        <v>4.1808287990000004</v>
      </c>
      <c r="AI1184" s="37" t="str" cm="1">
        <f t="array" ref="AI11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84">
        <v>1</v>
      </c>
      <c r="AK1184" t="s">
        <v>3549</v>
      </c>
      <c r="AL1184" s="17" t="s">
        <v>15205</v>
      </c>
    </row>
    <row r="1185" spans="1:38" x14ac:dyDescent="0.3">
      <c r="A1185">
        <v>1184</v>
      </c>
      <c r="B1185" t="s">
        <v>1993</v>
      </c>
      <c r="C1185">
        <v>7</v>
      </c>
      <c r="D1185">
        <v>68</v>
      </c>
      <c r="E1185">
        <v>61</v>
      </c>
      <c r="F1185">
        <v>10</v>
      </c>
      <c r="G1185">
        <f>Table1[[#This Row],[price]]*Table1[[#This Row],[units_sold]]</f>
        <v>70</v>
      </c>
      <c r="H1185" t="str" cm="1">
        <f t="array" ref="H11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85" t="s">
        <v>14088</v>
      </c>
      <c r="J1185" s="28">
        <v>1.5</v>
      </c>
      <c r="K1185" s="35" t="str" cm="1">
        <f t="array" ref="K11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1.5 star</v>
      </c>
      <c r="L1185" s="29">
        <v>2</v>
      </c>
      <c r="M1185" s="29">
        <v>0</v>
      </c>
      <c r="N1185" s="29">
        <v>0</v>
      </c>
      <c r="O1185" s="29">
        <v>0</v>
      </c>
      <c r="P1185" s="29">
        <v>1</v>
      </c>
      <c r="Q1185" s="30">
        <v>1</v>
      </c>
      <c r="R1185">
        <v>0</v>
      </c>
      <c r="S1185">
        <v>0</v>
      </c>
      <c r="T1185">
        <v>0</v>
      </c>
      <c r="U1185">
        <v>0</v>
      </c>
      <c r="V1185" t="s">
        <v>34</v>
      </c>
      <c r="W1185" t="s">
        <v>52</v>
      </c>
      <c r="X1185" t="s">
        <v>36</v>
      </c>
      <c r="Y1185">
        <v>2</v>
      </c>
      <c r="Z1185">
        <v>0</v>
      </c>
      <c r="AA1185">
        <v>43</v>
      </c>
      <c r="AB1185" t="str" cm="1">
        <f t="array" ref="AB11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85">
        <v>50</v>
      </c>
      <c r="AD1185">
        <v>1</v>
      </c>
      <c r="AE1185" t="s">
        <v>37</v>
      </c>
      <c r="AF1185" t="s">
        <v>3550</v>
      </c>
      <c r="AG1185">
        <v>397</v>
      </c>
      <c r="AH1185">
        <v>3.8589420649999999</v>
      </c>
      <c r="AI1185" s="37" t="str" cm="1">
        <f t="array" ref="AI11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85">
        <v>0</v>
      </c>
      <c r="AK1185" t="s">
        <v>3552</v>
      </c>
      <c r="AL1185" s="18" t="s">
        <v>14713</v>
      </c>
    </row>
    <row r="1186" spans="1:38" x14ac:dyDescent="0.3">
      <c r="A1186">
        <v>1185</v>
      </c>
      <c r="B1186" t="s">
        <v>3553</v>
      </c>
      <c r="C1186">
        <v>2.8</v>
      </c>
      <c r="D1186">
        <v>3</v>
      </c>
      <c r="E1186">
        <v>0.2</v>
      </c>
      <c r="F1186">
        <v>1000</v>
      </c>
      <c r="G1186">
        <f>Table1[[#This Row],[price]]*Table1[[#This Row],[units_sold]]</f>
        <v>2800</v>
      </c>
      <c r="H1186" t="str" cm="1">
        <f t="array" ref="H11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86" t="s">
        <v>14089</v>
      </c>
      <c r="J1186" s="28">
        <v>3.4</v>
      </c>
      <c r="K1186" s="35" t="str" cm="1">
        <f t="array" ref="K11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86" s="29">
        <v>78</v>
      </c>
      <c r="M1186" s="29">
        <v>26</v>
      </c>
      <c r="N1186" s="29">
        <v>14</v>
      </c>
      <c r="O1186" s="29">
        <v>19</v>
      </c>
      <c r="P1186" s="29">
        <v>3</v>
      </c>
      <c r="Q1186" s="30">
        <v>16</v>
      </c>
      <c r="R1186">
        <v>0</v>
      </c>
      <c r="S1186">
        <v>0</v>
      </c>
      <c r="T1186">
        <v>0</v>
      </c>
      <c r="U1186">
        <v>0</v>
      </c>
      <c r="V1186" t="s">
        <v>51</v>
      </c>
      <c r="W1186" t="s">
        <v>43</v>
      </c>
      <c r="X1186" t="s">
        <v>36</v>
      </c>
      <c r="Y1186">
        <v>1</v>
      </c>
      <c r="Z1186">
        <v>0</v>
      </c>
      <c r="AA1186">
        <v>20</v>
      </c>
      <c r="AB1186" t="str" cm="1">
        <f t="array" ref="AB11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86">
        <v>50</v>
      </c>
      <c r="AE1186" t="s">
        <v>37</v>
      </c>
      <c r="AF1186" t="s">
        <v>3554</v>
      </c>
      <c r="AG1186">
        <v>1281</v>
      </c>
      <c r="AH1186">
        <v>4.0187353630000002</v>
      </c>
      <c r="AI1186" s="37" t="str" cm="1">
        <f t="array" ref="AI11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86">
        <v>0</v>
      </c>
      <c r="AK1186" s="1" t="s">
        <v>3555</v>
      </c>
      <c r="AL1186" s="17" t="s">
        <v>15206</v>
      </c>
    </row>
    <row r="1187" spans="1:38" x14ac:dyDescent="0.3">
      <c r="A1187">
        <v>1186</v>
      </c>
      <c r="B1187" t="s">
        <v>183</v>
      </c>
      <c r="C1187">
        <v>8</v>
      </c>
      <c r="D1187">
        <v>7</v>
      </c>
      <c r="E1187">
        <v>-1</v>
      </c>
      <c r="F1187">
        <v>50</v>
      </c>
      <c r="G1187">
        <f>Table1[[#This Row],[price]]*Table1[[#This Row],[units_sold]]</f>
        <v>400</v>
      </c>
      <c r="H1187" t="str" cm="1">
        <f t="array" ref="H11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87" t="s">
        <v>14089</v>
      </c>
      <c r="J1187" s="28">
        <v>3.43</v>
      </c>
      <c r="K1187" s="35" t="str" cm="1">
        <f t="array" ref="K11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87" s="29">
        <v>7</v>
      </c>
      <c r="M1187" s="29">
        <v>3</v>
      </c>
      <c r="N1187" s="29">
        <v>0</v>
      </c>
      <c r="O1187" s="29">
        <v>2</v>
      </c>
      <c r="P1187" s="29">
        <v>1</v>
      </c>
      <c r="Q1187" s="30">
        <v>1</v>
      </c>
      <c r="R1187">
        <v>0</v>
      </c>
      <c r="S1187">
        <v>0</v>
      </c>
      <c r="T1187">
        <v>0</v>
      </c>
      <c r="U1187">
        <v>0</v>
      </c>
      <c r="V1187" t="s">
        <v>576</v>
      </c>
      <c r="W1187" t="s">
        <v>52</v>
      </c>
      <c r="X1187" t="s">
        <v>36</v>
      </c>
      <c r="Y1187">
        <v>3</v>
      </c>
      <c r="Z1187">
        <v>0</v>
      </c>
      <c r="AA1187">
        <v>15</v>
      </c>
      <c r="AB1187" t="str" cm="1">
        <f t="array" ref="AB11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187">
        <v>50</v>
      </c>
      <c r="AE1187" t="s">
        <v>37</v>
      </c>
      <c r="AF1187" t="s">
        <v>3556</v>
      </c>
      <c r="AG1187">
        <v>249</v>
      </c>
      <c r="AH1187">
        <v>3.979919679</v>
      </c>
      <c r="AI1187" s="37" t="str" cm="1">
        <f t="array" ref="AI11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87">
        <v>0</v>
      </c>
      <c r="AK1187" t="s">
        <v>3557</v>
      </c>
      <c r="AL1187" s="18" t="s">
        <v>14164</v>
      </c>
    </row>
    <row r="1188" spans="1:38" x14ac:dyDescent="0.3">
      <c r="A1188">
        <v>1187</v>
      </c>
      <c r="B1188" t="s">
        <v>3558</v>
      </c>
      <c r="C1188">
        <v>5.89</v>
      </c>
      <c r="D1188">
        <v>5</v>
      </c>
      <c r="E1188">
        <v>-0.89</v>
      </c>
      <c r="F1188">
        <v>100</v>
      </c>
      <c r="G1188">
        <f>Table1[[#This Row],[price]]*Table1[[#This Row],[units_sold]]</f>
        <v>589</v>
      </c>
      <c r="H1188" t="str" cm="1">
        <f t="array" ref="H11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88" t="s">
        <v>14089</v>
      </c>
      <c r="J1188" s="28">
        <v>4.1500000000000004</v>
      </c>
      <c r="K1188" s="35" t="str" cm="1">
        <f t="array" ref="K11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88" s="29">
        <v>48</v>
      </c>
      <c r="M1188" s="29">
        <v>30</v>
      </c>
      <c r="N1188" s="29">
        <v>7</v>
      </c>
      <c r="O1188" s="29">
        <v>4</v>
      </c>
      <c r="P1188" s="29">
        <v>2</v>
      </c>
      <c r="Q1188" s="30">
        <v>5</v>
      </c>
      <c r="R1188">
        <v>0</v>
      </c>
      <c r="S1188">
        <v>0</v>
      </c>
      <c r="T1188">
        <v>0</v>
      </c>
      <c r="U1188">
        <v>0</v>
      </c>
      <c r="V1188" t="s">
        <v>70</v>
      </c>
      <c r="W1188" t="s">
        <v>43</v>
      </c>
      <c r="X1188" t="s">
        <v>36</v>
      </c>
      <c r="Y1188">
        <v>1</v>
      </c>
      <c r="Z1188">
        <v>0</v>
      </c>
      <c r="AA1188">
        <v>30</v>
      </c>
      <c r="AB1188" t="str" cm="1">
        <f t="array" ref="AB11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88">
        <v>50</v>
      </c>
      <c r="AD1188">
        <v>1</v>
      </c>
      <c r="AE1188" t="s">
        <v>37</v>
      </c>
      <c r="AF1188" t="s">
        <v>3559</v>
      </c>
      <c r="AG1188">
        <v>150</v>
      </c>
      <c r="AH1188">
        <v>3.9933333329999998</v>
      </c>
      <c r="AI1188" s="37" t="str" cm="1">
        <f t="array" ref="AI11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88">
        <v>0</v>
      </c>
      <c r="AK1188" t="s">
        <v>3560</v>
      </c>
      <c r="AL1188" s="17" t="s">
        <v>15207</v>
      </c>
    </row>
    <row r="1189" spans="1:38" x14ac:dyDescent="0.3">
      <c r="A1189">
        <v>1188</v>
      </c>
      <c r="B1189" t="s">
        <v>3561</v>
      </c>
      <c r="C1189">
        <v>8</v>
      </c>
      <c r="D1189">
        <v>7</v>
      </c>
      <c r="E1189">
        <v>-1</v>
      </c>
      <c r="F1189">
        <v>1000</v>
      </c>
      <c r="G1189">
        <f>Table1[[#This Row],[price]]*Table1[[#This Row],[units_sold]]</f>
        <v>8000</v>
      </c>
      <c r="H1189" t="str" cm="1">
        <f t="array" ref="H11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89" t="s">
        <v>14088</v>
      </c>
      <c r="J1189" s="28">
        <v>3.4</v>
      </c>
      <c r="K1189" s="35" t="str" cm="1">
        <f t="array" ref="K11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89" s="29">
        <v>94</v>
      </c>
      <c r="M1189" s="29">
        <v>34</v>
      </c>
      <c r="N1189" s="29">
        <v>14</v>
      </c>
      <c r="O1189" s="29">
        <v>18</v>
      </c>
      <c r="P1189" s="29">
        <v>12</v>
      </c>
      <c r="Q1189" s="30">
        <v>16</v>
      </c>
      <c r="R1189">
        <v>0</v>
      </c>
      <c r="S1189">
        <v>0</v>
      </c>
      <c r="T1189">
        <v>0</v>
      </c>
      <c r="U1189">
        <v>0</v>
      </c>
      <c r="V1189" t="s">
        <v>576</v>
      </c>
      <c r="W1189" t="s">
        <v>52</v>
      </c>
      <c r="X1189" t="s">
        <v>36</v>
      </c>
      <c r="Y1189">
        <v>3</v>
      </c>
      <c r="Z1189">
        <v>0</v>
      </c>
      <c r="AA1189">
        <v>37</v>
      </c>
      <c r="AB1189" t="str" cm="1">
        <f t="array" ref="AB11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89">
        <v>50</v>
      </c>
      <c r="AD1189">
        <v>1</v>
      </c>
      <c r="AE1189" t="s">
        <v>37</v>
      </c>
      <c r="AF1189" t="s">
        <v>863</v>
      </c>
      <c r="AG1189">
        <v>5281</v>
      </c>
      <c r="AH1189">
        <v>4.0232910430000004</v>
      </c>
      <c r="AI1189" s="37" t="str" cm="1">
        <f t="array" ref="AI11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89">
        <v>1</v>
      </c>
      <c r="AK1189" t="s">
        <v>3562</v>
      </c>
      <c r="AL1189" s="18" t="s">
        <v>15208</v>
      </c>
    </row>
    <row r="1190" spans="1:38" x14ac:dyDescent="0.3">
      <c r="A1190">
        <v>1189</v>
      </c>
      <c r="B1190" t="s">
        <v>3563</v>
      </c>
      <c r="C1190">
        <v>1</v>
      </c>
      <c r="D1190">
        <v>1</v>
      </c>
      <c r="E1190">
        <v>0</v>
      </c>
      <c r="F1190">
        <v>100</v>
      </c>
      <c r="G1190">
        <f>Table1[[#This Row],[price]]*Table1[[#This Row],[units_sold]]</f>
        <v>100</v>
      </c>
      <c r="H1190" t="str" cm="1">
        <f t="array" ref="H11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90" t="s">
        <v>14089</v>
      </c>
      <c r="J1190" s="28">
        <v>3.17</v>
      </c>
      <c r="K1190" s="35" t="str" cm="1">
        <f t="array" ref="K11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190" s="29">
        <v>6</v>
      </c>
      <c r="M1190" s="29">
        <v>2</v>
      </c>
      <c r="N1190" s="29">
        <v>1</v>
      </c>
      <c r="O1190" s="29">
        <v>1</v>
      </c>
      <c r="P1190" s="29">
        <v>0</v>
      </c>
      <c r="Q1190" s="30">
        <v>2</v>
      </c>
      <c r="R1190">
        <v>0</v>
      </c>
      <c r="S1190">
        <v>0</v>
      </c>
      <c r="T1190">
        <v>0</v>
      </c>
      <c r="U1190">
        <v>0</v>
      </c>
      <c r="V1190" t="s">
        <v>100</v>
      </c>
      <c r="W1190" t="s">
        <v>101</v>
      </c>
      <c r="X1190" t="s">
        <v>36</v>
      </c>
      <c r="Y1190">
        <v>1</v>
      </c>
      <c r="Z1190">
        <v>0</v>
      </c>
      <c r="AA1190">
        <v>16</v>
      </c>
      <c r="AB1190" t="str" cm="1">
        <f t="array" ref="AB11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190">
        <v>50</v>
      </c>
      <c r="AE1190" t="s">
        <v>37</v>
      </c>
      <c r="AF1190" t="s">
        <v>3565</v>
      </c>
      <c r="AG1190">
        <v>30</v>
      </c>
      <c r="AH1190">
        <v>4.1666666670000003</v>
      </c>
      <c r="AI1190" s="37" t="str" cm="1">
        <f t="array" ref="AI11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0">
        <v>0</v>
      </c>
      <c r="AK1190" t="s">
        <v>3566</v>
      </c>
      <c r="AL1190" s="17" t="s">
        <v>15209</v>
      </c>
    </row>
    <row r="1191" spans="1:38" x14ac:dyDescent="0.3">
      <c r="A1191">
        <v>1190</v>
      </c>
      <c r="B1191" t="s">
        <v>3567</v>
      </c>
      <c r="C1191">
        <v>16</v>
      </c>
      <c r="D1191">
        <v>14</v>
      </c>
      <c r="E1191">
        <v>-2</v>
      </c>
      <c r="F1191">
        <v>10000</v>
      </c>
      <c r="G1191">
        <f>Table1[[#This Row],[price]]*Table1[[#This Row],[units_sold]]</f>
        <v>160000</v>
      </c>
      <c r="H1191" t="str" cm="1">
        <f t="array" ref="H11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191" t="s">
        <v>14088</v>
      </c>
      <c r="J1191" s="28">
        <v>3.87</v>
      </c>
      <c r="K1191" s="35" t="str" cm="1">
        <f t="array" ref="K11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91" s="29">
        <v>770</v>
      </c>
      <c r="M1191" s="29">
        <v>381</v>
      </c>
      <c r="N1191" s="29">
        <v>134</v>
      </c>
      <c r="O1191" s="29">
        <v>110</v>
      </c>
      <c r="P1191" s="29">
        <v>66</v>
      </c>
      <c r="Q1191" s="30">
        <v>79</v>
      </c>
      <c r="R1191">
        <v>0</v>
      </c>
      <c r="S1191">
        <v>0</v>
      </c>
      <c r="T1191">
        <v>0</v>
      </c>
      <c r="U1191">
        <v>0</v>
      </c>
      <c r="V1191" t="s">
        <v>4024</v>
      </c>
      <c r="W1191" t="s">
        <v>52</v>
      </c>
      <c r="X1191" t="s">
        <v>36</v>
      </c>
      <c r="Y1191">
        <v>4</v>
      </c>
      <c r="Z1191">
        <v>0</v>
      </c>
      <c r="AA1191">
        <v>41</v>
      </c>
      <c r="AB1191" t="str" cm="1">
        <f t="array" ref="AB11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91">
        <v>50</v>
      </c>
      <c r="AE1191" t="s">
        <v>37</v>
      </c>
      <c r="AF1191" t="s">
        <v>97</v>
      </c>
      <c r="AG1191">
        <v>39381</v>
      </c>
      <c r="AH1191">
        <v>4.0663264010000004</v>
      </c>
      <c r="AI1191" s="37" t="str" cm="1">
        <f t="array" ref="AI11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1">
        <v>0</v>
      </c>
      <c r="AK1191" t="s">
        <v>3568</v>
      </c>
      <c r="AL1191" s="18" t="s">
        <v>15210</v>
      </c>
    </row>
    <row r="1192" spans="1:38" x14ac:dyDescent="0.3">
      <c r="A1192">
        <v>1191</v>
      </c>
      <c r="B1192" t="s">
        <v>3569</v>
      </c>
      <c r="C1192">
        <v>1.66</v>
      </c>
      <c r="D1192">
        <v>2</v>
      </c>
      <c r="E1192">
        <v>0.34</v>
      </c>
      <c r="F1192">
        <v>1000</v>
      </c>
      <c r="G1192">
        <f>Table1[[#This Row],[price]]*Table1[[#This Row],[units_sold]]</f>
        <v>1660</v>
      </c>
      <c r="H1192" t="str" cm="1">
        <f t="array" ref="H11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92" t="s">
        <v>14089</v>
      </c>
      <c r="J1192" s="28">
        <v>4.21</v>
      </c>
      <c r="K1192" s="35" t="str" cm="1">
        <f t="array" ref="K11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92" s="29">
        <v>33</v>
      </c>
      <c r="M1192" s="29">
        <v>21</v>
      </c>
      <c r="N1192" s="29">
        <v>6</v>
      </c>
      <c r="O1192" s="29">
        <v>2</v>
      </c>
      <c r="P1192" s="29">
        <v>0</v>
      </c>
      <c r="Q1192" s="30">
        <v>4</v>
      </c>
      <c r="R1192">
        <v>1</v>
      </c>
      <c r="S1192">
        <v>0</v>
      </c>
      <c r="T1192">
        <v>1</v>
      </c>
      <c r="U1192">
        <v>0</v>
      </c>
      <c r="V1192" t="s">
        <v>4024</v>
      </c>
      <c r="W1192" t="s">
        <v>4024</v>
      </c>
      <c r="X1192" t="s">
        <v>36</v>
      </c>
      <c r="Y1192">
        <v>1</v>
      </c>
      <c r="Z1192">
        <v>0</v>
      </c>
      <c r="AA1192">
        <v>34</v>
      </c>
      <c r="AB1192" t="str" cm="1">
        <f t="array" ref="AB11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92">
        <v>50</v>
      </c>
      <c r="AE1192" t="s">
        <v>37</v>
      </c>
      <c r="AF1192" t="s">
        <v>3571</v>
      </c>
      <c r="AG1192">
        <v>15221</v>
      </c>
      <c r="AH1192">
        <v>4.3932067540000004</v>
      </c>
      <c r="AI1192" s="37" t="str" cm="1">
        <f t="array" ref="AI11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2">
        <v>0</v>
      </c>
      <c r="AK1192" s="1" t="s">
        <v>3573</v>
      </c>
      <c r="AL1192" s="17" t="s">
        <v>15211</v>
      </c>
    </row>
    <row r="1193" spans="1:38" x14ac:dyDescent="0.3">
      <c r="A1193">
        <v>1192</v>
      </c>
      <c r="B1193" t="s">
        <v>228</v>
      </c>
      <c r="C1193">
        <v>2.71</v>
      </c>
      <c r="D1193">
        <v>3</v>
      </c>
      <c r="E1193">
        <v>0.28999999999999998</v>
      </c>
      <c r="F1193">
        <v>100</v>
      </c>
      <c r="G1193">
        <f>Table1[[#This Row],[price]]*Table1[[#This Row],[units_sold]]</f>
        <v>271</v>
      </c>
      <c r="H1193" t="str" cm="1">
        <f t="array" ref="H11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93" t="s">
        <v>14089</v>
      </c>
      <c r="J1193" s="28">
        <v>4.33</v>
      </c>
      <c r="K1193" s="35" t="str" cm="1">
        <f t="array" ref="K11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93" s="29">
        <v>12</v>
      </c>
      <c r="M1193" s="29">
        <v>8</v>
      </c>
      <c r="N1193" s="29">
        <v>2</v>
      </c>
      <c r="O1193" s="29">
        <v>1</v>
      </c>
      <c r="P1193" s="29">
        <v>0</v>
      </c>
      <c r="Q1193" s="30">
        <v>1</v>
      </c>
      <c r="R1193">
        <v>0</v>
      </c>
      <c r="S1193">
        <v>0</v>
      </c>
      <c r="T1193">
        <v>0</v>
      </c>
      <c r="U1193">
        <v>0</v>
      </c>
      <c r="V1193" t="s">
        <v>34</v>
      </c>
      <c r="W1193" t="s">
        <v>79</v>
      </c>
      <c r="X1193" t="s">
        <v>36</v>
      </c>
      <c r="Y1193">
        <v>1</v>
      </c>
      <c r="Z1193">
        <v>0</v>
      </c>
      <c r="AA1193">
        <v>37</v>
      </c>
      <c r="AB1193" t="str" cm="1">
        <f t="array" ref="AB11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93">
        <v>50</v>
      </c>
      <c r="AD1193">
        <v>1</v>
      </c>
      <c r="AE1193" t="s">
        <v>37</v>
      </c>
      <c r="AF1193" t="s">
        <v>3574</v>
      </c>
      <c r="AG1193">
        <v>576</v>
      </c>
      <c r="AH1193">
        <v>4.1145833329999997</v>
      </c>
      <c r="AI1193" s="37" t="str" cm="1">
        <f t="array" ref="AI11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3">
        <v>0</v>
      </c>
      <c r="AK1193" t="s">
        <v>3575</v>
      </c>
      <c r="AL1193" s="18" t="s">
        <v>14393</v>
      </c>
    </row>
    <row r="1194" spans="1:38" x14ac:dyDescent="0.3">
      <c r="A1194">
        <v>1193</v>
      </c>
      <c r="B1194" t="s">
        <v>3576</v>
      </c>
      <c r="C1194">
        <v>8</v>
      </c>
      <c r="D1194">
        <v>7</v>
      </c>
      <c r="E1194">
        <v>-1</v>
      </c>
      <c r="F1194">
        <v>10000</v>
      </c>
      <c r="G1194">
        <f>Table1[[#This Row],[price]]*Table1[[#This Row],[units_sold]]</f>
        <v>80000</v>
      </c>
      <c r="H1194" t="str" cm="1">
        <f t="array" ref="H11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94" t="s">
        <v>14089</v>
      </c>
      <c r="J1194" s="28">
        <v>3.7</v>
      </c>
      <c r="K1194" s="35" t="str" cm="1">
        <f t="array" ref="K11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94" s="29">
        <v>2441</v>
      </c>
      <c r="M1194" s="29">
        <v>1070</v>
      </c>
      <c r="N1194" s="29">
        <v>460</v>
      </c>
      <c r="O1194" s="29">
        <v>373</v>
      </c>
      <c r="P1194" s="29">
        <v>181</v>
      </c>
      <c r="Q1194" s="30">
        <v>357</v>
      </c>
      <c r="R1194">
        <v>0</v>
      </c>
      <c r="S1194">
        <v>0</v>
      </c>
      <c r="T1194">
        <v>0</v>
      </c>
      <c r="U1194">
        <v>0</v>
      </c>
      <c r="V1194" t="s">
        <v>34</v>
      </c>
      <c r="W1194" t="s">
        <v>52</v>
      </c>
      <c r="X1194" t="s">
        <v>36</v>
      </c>
      <c r="Y1194">
        <v>3</v>
      </c>
      <c r="Z1194">
        <v>0</v>
      </c>
      <c r="AA1194">
        <v>41</v>
      </c>
      <c r="AB1194" t="str" cm="1">
        <f t="array" ref="AB11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94">
        <v>50</v>
      </c>
      <c r="AD1194">
        <v>1</v>
      </c>
      <c r="AE1194" t="s">
        <v>37</v>
      </c>
      <c r="AF1194" t="s">
        <v>97</v>
      </c>
      <c r="AG1194">
        <v>39381</v>
      </c>
      <c r="AH1194">
        <v>4.0663264010000004</v>
      </c>
      <c r="AI1194" s="37" t="str" cm="1">
        <f t="array" ref="AI11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4">
        <v>0</v>
      </c>
      <c r="AK1194" t="s">
        <v>3577</v>
      </c>
      <c r="AL1194" s="17" t="s">
        <v>15212</v>
      </c>
    </row>
    <row r="1195" spans="1:38" x14ac:dyDescent="0.3">
      <c r="A1195">
        <v>1194</v>
      </c>
      <c r="B1195" t="s">
        <v>3578</v>
      </c>
      <c r="C1195">
        <v>16</v>
      </c>
      <c r="D1195">
        <v>34</v>
      </c>
      <c r="E1195">
        <v>18</v>
      </c>
      <c r="F1195">
        <v>5000</v>
      </c>
      <c r="G1195">
        <f>Table1[[#This Row],[price]]*Table1[[#This Row],[units_sold]]</f>
        <v>80000</v>
      </c>
      <c r="H1195" t="str" cm="1">
        <f t="array" ref="H11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195" t="s">
        <v>14089</v>
      </c>
      <c r="J1195" s="28">
        <v>4.28</v>
      </c>
      <c r="K1195" s="35" t="str" cm="1">
        <f t="array" ref="K11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95" s="29">
        <v>1612</v>
      </c>
      <c r="M1195" s="29">
        <v>976</v>
      </c>
      <c r="N1195" s="29">
        <v>328</v>
      </c>
      <c r="O1195" s="29">
        <v>162</v>
      </c>
      <c r="P1195" s="29">
        <v>70</v>
      </c>
      <c r="Q1195" s="30">
        <v>76</v>
      </c>
      <c r="R1195">
        <v>1</v>
      </c>
      <c r="S1195">
        <v>0</v>
      </c>
      <c r="T1195">
        <v>1</v>
      </c>
      <c r="U1195">
        <v>0</v>
      </c>
      <c r="V1195" t="s">
        <v>70</v>
      </c>
      <c r="W1195" t="s">
        <v>35</v>
      </c>
      <c r="X1195" t="s">
        <v>36</v>
      </c>
      <c r="Y1195">
        <v>5</v>
      </c>
      <c r="Z1195">
        <v>0</v>
      </c>
      <c r="AA1195">
        <v>39</v>
      </c>
      <c r="AB1195" t="str" cm="1">
        <f t="array" ref="AB11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95">
        <v>50</v>
      </c>
      <c r="AD1195">
        <v>1</v>
      </c>
      <c r="AE1195" t="s">
        <v>37</v>
      </c>
      <c r="AF1195" t="s">
        <v>3579</v>
      </c>
      <c r="AG1195">
        <v>228676</v>
      </c>
      <c r="AH1195">
        <v>4.230903112</v>
      </c>
      <c r="AI1195" s="37" t="str" cm="1">
        <f t="array" ref="AI11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5">
        <v>1</v>
      </c>
      <c r="AK1195" t="s">
        <v>3580</v>
      </c>
      <c r="AL1195" s="18" t="s">
        <v>15213</v>
      </c>
    </row>
    <row r="1196" spans="1:38" x14ac:dyDescent="0.3">
      <c r="A1196">
        <v>1195</v>
      </c>
      <c r="B1196" t="s">
        <v>3581</v>
      </c>
      <c r="C1196">
        <v>5</v>
      </c>
      <c r="D1196">
        <v>5</v>
      </c>
      <c r="E1196">
        <v>0</v>
      </c>
      <c r="F1196">
        <v>1000</v>
      </c>
      <c r="G1196">
        <f>Table1[[#This Row],[price]]*Table1[[#This Row],[units_sold]]</f>
        <v>5000</v>
      </c>
      <c r="H1196" t="str" cm="1">
        <f t="array" ref="H11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196" t="s">
        <v>14088</v>
      </c>
      <c r="J1196" s="28">
        <v>3.85</v>
      </c>
      <c r="K1196" s="35" t="str" cm="1">
        <f t="array" ref="K11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196" s="29">
        <v>279</v>
      </c>
      <c r="M1196" s="29">
        <v>133</v>
      </c>
      <c r="N1196" s="29">
        <v>59</v>
      </c>
      <c r="O1196" s="29">
        <v>32</v>
      </c>
      <c r="P1196" s="29">
        <v>23</v>
      </c>
      <c r="Q1196" s="30">
        <v>32</v>
      </c>
      <c r="R1196">
        <v>0</v>
      </c>
      <c r="S1196">
        <v>0</v>
      </c>
      <c r="T1196">
        <v>0</v>
      </c>
      <c r="U1196">
        <v>0</v>
      </c>
      <c r="V1196" t="s">
        <v>64</v>
      </c>
      <c r="W1196" t="s">
        <v>43</v>
      </c>
      <c r="X1196" t="s">
        <v>36</v>
      </c>
      <c r="Y1196">
        <v>2</v>
      </c>
      <c r="Z1196">
        <v>0</v>
      </c>
      <c r="AA1196">
        <v>29</v>
      </c>
      <c r="AB1196" t="str" cm="1">
        <f t="array" ref="AB11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196">
        <v>50</v>
      </c>
      <c r="AE1196" t="s">
        <v>37</v>
      </c>
      <c r="AF1196" t="s">
        <v>3582</v>
      </c>
      <c r="AG1196">
        <v>11078</v>
      </c>
      <c r="AH1196">
        <v>4.0437804660000003</v>
      </c>
      <c r="AI1196" s="37" t="str" cm="1">
        <f t="array" ref="AI11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6">
        <v>0</v>
      </c>
      <c r="AK1196" t="s">
        <v>3584</v>
      </c>
      <c r="AL1196" s="17" t="s">
        <v>15214</v>
      </c>
    </row>
    <row r="1197" spans="1:38" x14ac:dyDescent="0.3">
      <c r="A1197">
        <v>1196</v>
      </c>
      <c r="B1197" t="s">
        <v>3585</v>
      </c>
      <c r="C1197">
        <v>11</v>
      </c>
      <c r="D1197">
        <v>26</v>
      </c>
      <c r="E1197">
        <v>15</v>
      </c>
      <c r="F1197">
        <v>5000</v>
      </c>
      <c r="G1197">
        <f>Table1[[#This Row],[price]]*Table1[[#This Row],[units_sold]]</f>
        <v>55000</v>
      </c>
      <c r="H1197" t="str" cm="1">
        <f t="array" ref="H11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197" t="s">
        <v>14089</v>
      </c>
      <c r="J1197" s="28">
        <v>4.04</v>
      </c>
      <c r="K1197" s="35" t="str" cm="1">
        <f t="array" ref="K11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97" s="29">
        <v>1571</v>
      </c>
      <c r="M1197" s="29">
        <v>867</v>
      </c>
      <c r="N1197" s="29">
        <v>275</v>
      </c>
      <c r="O1197" s="29">
        <v>190</v>
      </c>
      <c r="P1197" s="29">
        <v>99</v>
      </c>
      <c r="Q1197" s="30">
        <v>140</v>
      </c>
      <c r="R1197">
        <v>0</v>
      </c>
      <c r="S1197">
        <v>0</v>
      </c>
      <c r="T1197">
        <v>0</v>
      </c>
      <c r="U1197">
        <v>0</v>
      </c>
      <c r="V1197" t="s">
        <v>34</v>
      </c>
      <c r="W1197" t="s">
        <v>35</v>
      </c>
      <c r="X1197" t="s">
        <v>36</v>
      </c>
      <c r="Y1197">
        <v>3</v>
      </c>
      <c r="Z1197">
        <v>0</v>
      </c>
      <c r="AA1197">
        <v>46</v>
      </c>
      <c r="AB1197" t="str" cm="1">
        <f t="array" ref="AB11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97">
        <v>50</v>
      </c>
      <c r="AE1197" t="s">
        <v>37</v>
      </c>
      <c r="AF1197" t="s">
        <v>3586</v>
      </c>
      <c r="AG1197">
        <v>47476</v>
      </c>
      <c r="AH1197">
        <v>4.4653509140000001</v>
      </c>
      <c r="AI1197" s="37" t="str" cm="1">
        <f t="array" ref="AI11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7">
        <v>0</v>
      </c>
      <c r="AK1197" t="s">
        <v>3587</v>
      </c>
      <c r="AL1197" s="18" t="s">
        <v>15215</v>
      </c>
    </row>
    <row r="1198" spans="1:38" x14ac:dyDescent="0.3">
      <c r="A1198">
        <v>1197</v>
      </c>
      <c r="B1198" t="s">
        <v>3588</v>
      </c>
      <c r="C1198">
        <v>4.88</v>
      </c>
      <c r="D1198">
        <v>25</v>
      </c>
      <c r="E1198">
        <v>20.12</v>
      </c>
      <c r="F1198">
        <v>1000</v>
      </c>
      <c r="G1198">
        <f>Table1[[#This Row],[price]]*Table1[[#This Row],[units_sold]]</f>
        <v>4880</v>
      </c>
      <c r="H1198" t="str" cm="1">
        <f t="array" ref="H11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198" t="s">
        <v>14088</v>
      </c>
      <c r="J1198" s="28">
        <v>4</v>
      </c>
      <c r="K1198" s="35" t="str" cm="1">
        <f t="array" ref="K11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98" s="29">
        <v>16</v>
      </c>
      <c r="M1198" s="29">
        <v>8</v>
      </c>
      <c r="N1198" s="29">
        <v>1</v>
      </c>
      <c r="O1198" s="29">
        <v>6</v>
      </c>
      <c r="P1198" s="29">
        <v>1</v>
      </c>
      <c r="Q1198" s="30">
        <v>0</v>
      </c>
      <c r="R1198">
        <v>0</v>
      </c>
      <c r="S1198">
        <v>0</v>
      </c>
      <c r="T1198">
        <v>0</v>
      </c>
      <c r="U1198">
        <v>0</v>
      </c>
      <c r="V1198" t="s">
        <v>34</v>
      </c>
      <c r="W1198" t="s">
        <v>43</v>
      </c>
      <c r="X1198" t="s">
        <v>36</v>
      </c>
      <c r="Y1198">
        <v>1</v>
      </c>
      <c r="Z1198">
        <v>0</v>
      </c>
      <c r="AA1198">
        <v>41</v>
      </c>
      <c r="AB1198" t="str" cm="1">
        <f t="array" ref="AB11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198">
        <v>50</v>
      </c>
      <c r="AE1198" t="s">
        <v>37</v>
      </c>
      <c r="AF1198" t="s">
        <v>437</v>
      </c>
      <c r="AG1198">
        <v>130598</v>
      </c>
      <c r="AH1198">
        <v>3.9467909159999999</v>
      </c>
      <c r="AI1198" s="37" t="str" cm="1">
        <f t="array" ref="AI11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198">
        <v>0</v>
      </c>
      <c r="AK1198" t="s">
        <v>3589</v>
      </c>
      <c r="AL1198" s="17" t="s">
        <v>15216</v>
      </c>
    </row>
    <row r="1199" spans="1:38" x14ac:dyDescent="0.3">
      <c r="A1199">
        <v>1198</v>
      </c>
      <c r="B1199" t="s">
        <v>3590</v>
      </c>
      <c r="C1199">
        <v>16</v>
      </c>
      <c r="D1199">
        <v>14</v>
      </c>
      <c r="E1199">
        <v>-2</v>
      </c>
      <c r="F1199">
        <v>20000</v>
      </c>
      <c r="G1199">
        <f>Table1[[#This Row],[price]]*Table1[[#This Row],[units_sold]]</f>
        <v>320000</v>
      </c>
      <c r="H1199" t="str" cm="1">
        <f t="array" ref="H11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1199" t="s">
        <v>14088</v>
      </c>
      <c r="J1199" s="28">
        <v>4.2699999999999996</v>
      </c>
      <c r="K1199" s="35" t="str" cm="1">
        <f t="array" ref="K11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199" s="29">
        <v>2859</v>
      </c>
      <c r="M1199" s="29">
        <v>1736</v>
      </c>
      <c r="N1199" s="29">
        <v>573</v>
      </c>
      <c r="O1199" s="29">
        <v>281</v>
      </c>
      <c r="P1199" s="29">
        <v>111</v>
      </c>
      <c r="Q1199" s="30">
        <v>158</v>
      </c>
      <c r="R1199">
        <v>1</v>
      </c>
      <c r="S1199">
        <v>0</v>
      </c>
      <c r="T1199">
        <v>1</v>
      </c>
      <c r="U1199">
        <v>0</v>
      </c>
      <c r="V1199" t="s">
        <v>70</v>
      </c>
      <c r="W1199" t="s">
        <v>35</v>
      </c>
      <c r="X1199" t="s">
        <v>36</v>
      </c>
      <c r="Y1199">
        <v>5</v>
      </c>
      <c r="Z1199">
        <v>0</v>
      </c>
      <c r="AA1199">
        <v>10</v>
      </c>
      <c r="AB1199" t="str" cm="1">
        <f t="array" ref="AB11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199">
        <v>50</v>
      </c>
      <c r="AE1199" t="s">
        <v>37</v>
      </c>
      <c r="AF1199" t="s">
        <v>1592</v>
      </c>
      <c r="AG1199">
        <v>18910</v>
      </c>
      <c r="AH1199">
        <v>4.3874140669999999</v>
      </c>
      <c r="AI1199" s="37" t="str" cm="1">
        <f t="array" ref="AI11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199">
        <v>1</v>
      </c>
      <c r="AK1199" t="s">
        <v>3591</v>
      </c>
      <c r="AL1199" s="18" t="s">
        <v>15217</v>
      </c>
    </row>
    <row r="1200" spans="1:38" x14ac:dyDescent="0.3">
      <c r="A1200">
        <v>1199</v>
      </c>
      <c r="B1200" t="s">
        <v>3592</v>
      </c>
      <c r="C1200">
        <v>11</v>
      </c>
      <c r="D1200">
        <v>75</v>
      </c>
      <c r="E1200">
        <v>64</v>
      </c>
      <c r="F1200">
        <v>1000</v>
      </c>
      <c r="G1200">
        <f>Table1[[#This Row],[price]]*Table1[[#This Row],[units_sold]]</f>
        <v>11000</v>
      </c>
      <c r="H1200" t="str" cm="1">
        <f t="array" ref="H12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00" t="s">
        <v>14089</v>
      </c>
      <c r="J1200" s="28">
        <v>3.43</v>
      </c>
      <c r="K1200" s="35" t="str" cm="1">
        <f t="array" ref="K12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00" s="29">
        <v>70</v>
      </c>
      <c r="M1200" s="29">
        <v>28</v>
      </c>
      <c r="N1200" s="29">
        <v>12</v>
      </c>
      <c r="O1200" s="29">
        <v>8</v>
      </c>
      <c r="P1200" s="29">
        <v>6</v>
      </c>
      <c r="Q1200" s="30">
        <v>16</v>
      </c>
      <c r="R1200">
        <v>0</v>
      </c>
      <c r="S1200">
        <v>0</v>
      </c>
      <c r="T1200">
        <v>0</v>
      </c>
      <c r="U1200">
        <v>0</v>
      </c>
      <c r="V1200" t="s">
        <v>281</v>
      </c>
      <c r="W1200" t="s">
        <v>4024</v>
      </c>
      <c r="X1200" t="s">
        <v>36</v>
      </c>
      <c r="Y1200">
        <v>3</v>
      </c>
      <c r="Z1200">
        <v>0</v>
      </c>
      <c r="AA1200">
        <v>25</v>
      </c>
      <c r="AB1200" t="str" cm="1">
        <f t="array" ref="AB12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00">
        <v>50</v>
      </c>
      <c r="AE1200" t="s">
        <v>37</v>
      </c>
      <c r="AF1200" t="s">
        <v>3593</v>
      </c>
      <c r="AG1200">
        <v>104</v>
      </c>
      <c r="AH1200">
        <v>3.682692308</v>
      </c>
      <c r="AI1200" s="37" t="str" cm="1">
        <f t="array" ref="AI12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00">
        <v>0</v>
      </c>
      <c r="AK1200" s="1" t="s">
        <v>3594</v>
      </c>
      <c r="AL1200" s="17" t="s">
        <v>15218</v>
      </c>
    </row>
    <row r="1201" spans="1:38" x14ac:dyDescent="0.3">
      <c r="A1201">
        <v>1200</v>
      </c>
      <c r="B1201" t="s">
        <v>890</v>
      </c>
      <c r="C1201">
        <v>5</v>
      </c>
      <c r="D1201">
        <v>25</v>
      </c>
      <c r="E1201">
        <v>20</v>
      </c>
      <c r="F1201">
        <v>1000</v>
      </c>
      <c r="G1201">
        <f>Table1[[#This Row],[price]]*Table1[[#This Row],[units_sold]]</f>
        <v>5000</v>
      </c>
      <c r="H1201" t="str" cm="1">
        <f t="array" ref="H12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01" t="s">
        <v>14088</v>
      </c>
      <c r="J1201" s="28">
        <v>3.64</v>
      </c>
      <c r="K1201" s="35" t="str" cm="1">
        <f t="array" ref="K12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01" s="29">
        <v>44</v>
      </c>
      <c r="M1201" s="29">
        <v>15</v>
      </c>
      <c r="N1201" s="29">
        <v>11</v>
      </c>
      <c r="O1201" s="29">
        <v>11</v>
      </c>
      <c r="P1201" s="29">
        <v>1</v>
      </c>
      <c r="Q1201" s="30">
        <v>6</v>
      </c>
      <c r="R1201">
        <v>0</v>
      </c>
      <c r="S1201">
        <v>0</v>
      </c>
      <c r="T1201">
        <v>0</v>
      </c>
      <c r="U1201">
        <v>0</v>
      </c>
      <c r="V1201" t="s">
        <v>64</v>
      </c>
      <c r="W1201" t="s">
        <v>4024</v>
      </c>
      <c r="X1201" t="s">
        <v>36</v>
      </c>
      <c r="Y1201">
        <v>2</v>
      </c>
      <c r="Z1201">
        <v>0</v>
      </c>
      <c r="AA1201">
        <v>43</v>
      </c>
      <c r="AB1201" t="str" cm="1">
        <f t="array" ref="AB12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01">
        <v>50</v>
      </c>
      <c r="AE1201" t="s">
        <v>37</v>
      </c>
      <c r="AF1201" t="s">
        <v>1254</v>
      </c>
      <c r="AG1201">
        <v>13979</v>
      </c>
      <c r="AH1201">
        <v>3.8707346729999998</v>
      </c>
      <c r="AI1201" s="37" t="str" cm="1">
        <f t="array" ref="AI12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01">
        <v>1</v>
      </c>
      <c r="AK1201" t="s">
        <v>3595</v>
      </c>
      <c r="AL1201" s="18" t="s">
        <v>14371</v>
      </c>
    </row>
    <row r="1202" spans="1:38" x14ac:dyDescent="0.3">
      <c r="A1202">
        <v>1201</v>
      </c>
      <c r="B1202" t="s">
        <v>3596</v>
      </c>
      <c r="C1202">
        <v>6</v>
      </c>
      <c r="D1202">
        <v>10</v>
      </c>
      <c r="E1202">
        <v>4</v>
      </c>
      <c r="F1202">
        <v>10000</v>
      </c>
      <c r="G1202">
        <f>Table1[[#This Row],[price]]*Table1[[#This Row],[units_sold]]</f>
        <v>60000</v>
      </c>
      <c r="H1202" t="str" cm="1">
        <f t="array" ref="H12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02" t="s">
        <v>14088</v>
      </c>
      <c r="J1202" s="28">
        <v>4.0599999999999996</v>
      </c>
      <c r="K1202" s="35" t="str" cm="1">
        <f t="array" ref="K12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02" s="29">
        <v>1496</v>
      </c>
      <c r="M1202" s="29">
        <v>794</v>
      </c>
      <c r="N1202" s="29">
        <v>291</v>
      </c>
      <c r="O1202" s="29">
        <v>215</v>
      </c>
      <c r="P1202" s="29">
        <v>92</v>
      </c>
      <c r="Q1202" s="30">
        <v>104</v>
      </c>
      <c r="R1202">
        <v>0</v>
      </c>
      <c r="S1202">
        <v>0</v>
      </c>
      <c r="T1202">
        <v>0</v>
      </c>
      <c r="U1202">
        <v>0</v>
      </c>
      <c r="V1202" t="s">
        <v>70</v>
      </c>
      <c r="W1202" t="s">
        <v>52</v>
      </c>
      <c r="X1202" t="s">
        <v>36</v>
      </c>
      <c r="Y1202">
        <v>2</v>
      </c>
      <c r="Z1202">
        <v>0</v>
      </c>
      <c r="AA1202">
        <v>25</v>
      </c>
      <c r="AB1202" t="str" cm="1">
        <f t="array" ref="AB12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02">
        <v>50</v>
      </c>
      <c r="AD1202">
        <v>1</v>
      </c>
      <c r="AE1202" t="s">
        <v>37</v>
      </c>
      <c r="AF1202" t="s">
        <v>3597</v>
      </c>
      <c r="AG1202">
        <v>2359</v>
      </c>
      <c r="AH1202">
        <v>4.1882153449999997</v>
      </c>
      <c r="AI1202" s="37" t="str" cm="1">
        <f t="array" ref="AI12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02">
        <v>0</v>
      </c>
      <c r="AK1202" t="s">
        <v>3598</v>
      </c>
      <c r="AL1202" s="17" t="s">
        <v>15219</v>
      </c>
    </row>
    <row r="1203" spans="1:38" x14ac:dyDescent="0.3">
      <c r="A1203">
        <v>1202</v>
      </c>
      <c r="B1203" t="s">
        <v>3599</v>
      </c>
      <c r="C1203">
        <v>6</v>
      </c>
      <c r="D1203">
        <v>6</v>
      </c>
      <c r="E1203">
        <v>0</v>
      </c>
      <c r="F1203">
        <v>1000</v>
      </c>
      <c r="G1203">
        <f>Table1[[#This Row],[price]]*Table1[[#This Row],[units_sold]]</f>
        <v>6000</v>
      </c>
      <c r="H1203" t="str" cm="1">
        <f t="array" ref="H12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03" t="s">
        <v>14089</v>
      </c>
      <c r="J1203" s="28">
        <v>3.15</v>
      </c>
      <c r="K1203" s="35" t="str" cm="1">
        <f t="array" ref="K12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03" s="29">
        <v>170</v>
      </c>
      <c r="M1203" s="29">
        <v>57</v>
      </c>
      <c r="N1203" s="29">
        <v>20</v>
      </c>
      <c r="O1203" s="29">
        <v>34</v>
      </c>
      <c r="P1203" s="29">
        <v>9</v>
      </c>
      <c r="Q1203" s="30">
        <v>50</v>
      </c>
      <c r="R1203">
        <v>0</v>
      </c>
      <c r="S1203">
        <v>0</v>
      </c>
      <c r="T1203">
        <v>0</v>
      </c>
      <c r="U1203">
        <v>0</v>
      </c>
      <c r="V1203" t="s">
        <v>34</v>
      </c>
      <c r="W1203" t="s">
        <v>4024</v>
      </c>
      <c r="X1203" t="s">
        <v>36</v>
      </c>
      <c r="Y1203">
        <v>2</v>
      </c>
      <c r="Z1203">
        <v>0</v>
      </c>
      <c r="AA1203">
        <v>62</v>
      </c>
      <c r="AB1203" t="str" cm="1">
        <f t="array" ref="AB12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203">
        <v>50</v>
      </c>
      <c r="AE1203" t="s">
        <v>37</v>
      </c>
      <c r="AF1203" t="s">
        <v>3600</v>
      </c>
      <c r="AG1203">
        <v>2510</v>
      </c>
      <c r="AH1203">
        <v>4.1976095620000002</v>
      </c>
      <c r="AI1203" s="37" t="str" cm="1">
        <f t="array" ref="AI12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03">
        <v>0</v>
      </c>
      <c r="AK1203" t="s">
        <v>3601</v>
      </c>
      <c r="AL1203" s="18" t="s">
        <v>15220</v>
      </c>
    </row>
    <row r="1204" spans="1:38" x14ac:dyDescent="0.3">
      <c r="A1204">
        <v>1203</v>
      </c>
      <c r="B1204" t="s">
        <v>3602</v>
      </c>
      <c r="C1204">
        <v>14</v>
      </c>
      <c r="D1204">
        <v>139</v>
      </c>
      <c r="E1204">
        <v>125</v>
      </c>
      <c r="F1204">
        <v>10000</v>
      </c>
      <c r="G1204">
        <f>Table1[[#This Row],[price]]*Table1[[#This Row],[units_sold]]</f>
        <v>140000</v>
      </c>
      <c r="H1204" t="str" cm="1">
        <f t="array" ref="H12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04" t="s">
        <v>14089</v>
      </c>
      <c r="J1204" s="28">
        <v>4.26</v>
      </c>
      <c r="K1204" s="35" t="str" cm="1">
        <f t="array" ref="K12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04" s="29">
        <v>2107</v>
      </c>
      <c r="M1204" s="29">
        <v>1334</v>
      </c>
      <c r="N1204" s="29">
        <v>348</v>
      </c>
      <c r="O1204" s="29">
        <v>206</v>
      </c>
      <c r="P1204" s="29">
        <v>86</v>
      </c>
      <c r="Q1204" s="30">
        <v>133</v>
      </c>
      <c r="R1204">
        <v>1</v>
      </c>
      <c r="S1204">
        <v>0</v>
      </c>
      <c r="T1204">
        <v>1</v>
      </c>
      <c r="U1204">
        <v>0</v>
      </c>
      <c r="V1204" t="s">
        <v>64</v>
      </c>
      <c r="W1204" t="s">
        <v>52</v>
      </c>
      <c r="X1204" t="s">
        <v>36</v>
      </c>
      <c r="Y1204">
        <v>4</v>
      </c>
      <c r="Z1204">
        <v>0</v>
      </c>
      <c r="AA1204">
        <v>44</v>
      </c>
      <c r="AB1204" t="str" cm="1">
        <f t="array" ref="AB12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04">
        <v>50</v>
      </c>
      <c r="AD1204">
        <v>1</v>
      </c>
      <c r="AE1204" t="s">
        <v>37</v>
      </c>
      <c r="AF1204" t="s">
        <v>2323</v>
      </c>
      <c r="AG1204">
        <v>20387</v>
      </c>
      <c r="AH1204">
        <v>4.1934566149999997</v>
      </c>
      <c r="AI1204" s="37" t="str" cm="1">
        <f t="array" ref="AI12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04">
        <v>0</v>
      </c>
      <c r="AK1204" t="s">
        <v>3603</v>
      </c>
      <c r="AL1204" s="17" t="s">
        <v>15221</v>
      </c>
    </row>
    <row r="1205" spans="1:38" x14ac:dyDescent="0.3">
      <c r="A1205">
        <v>1204</v>
      </c>
      <c r="B1205" t="s">
        <v>172</v>
      </c>
      <c r="C1205">
        <v>6</v>
      </c>
      <c r="D1205">
        <v>33</v>
      </c>
      <c r="E1205">
        <v>27</v>
      </c>
      <c r="F1205">
        <v>10</v>
      </c>
      <c r="G1205">
        <f>Table1[[#This Row],[price]]*Table1[[#This Row],[units_sold]]</f>
        <v>60</v>
      </c>
      <c r="H1205" t="str" cm="1">
        <f t="array" ref="H12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05" t="s">
        <v>14088</v>
      </c>
      <c r="J1205" s="28">
        <v>2.33</v>
      </c>
      <c r="K1205" s="35" t="str" cm="1">
        <f t="array" ref="K12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 star</v>
      </c>
      <c r="L1205" s="29">
        <v>3</v>
      </c>
      <c r="M1205" s="29">
        <v>1</v>
      </c>
      <c r="N1205" s="29">
        <v>0</v>
      </c>
      <c r="O1205" s="29">
        <v>0</v>
      </c>
      <c r="P1205" s="29">
        <v>0</v>
      </c>
      <c r="Q1205" s="30">
        <v>2</v>
      </c>
      <c r="R1205">
        <v>0</v>
      </c>
      <c r="S1205">
        <v>0</v>
      </c>
      <c r="T1205">
        <v>0</v>
      </c>
      <c r="U1205">
        <v>0</v>
      </c>
      <c r="V1205" t="s">
        <v>64</v>
      </c>
      <c r="W1205" t="s">
        <v>52</v>
      </c>
      <c r="X1205" t="s">
        <v>36</v>
      </c>
      <c r="Y1205">
        <v>2</v>
      </c>
      <c r="Z1205">
        <v>0</v>
      </c>
      <c r="AA1205">
        <v>41</v>
      </c>
      <c r="AB1205" t="str" cm="1">
        <f t="array" ref="AB12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05">
        <v>50</v>
      </c>
      <c r="AE1205" t="s">
        <v>37</v>
      </c>
      <c r="AF1205" t="s">
        <v>1622</v>
      </c>
      <c r="AG1205">
        <v>32394</v>
      </c>
      <c r="AH1205">
        <v>3.9246774090000001</v>
      </c>
      <c r="AI1205" s="37" t="str" cm="1">
        <f t="array" ref="AI12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05">
        <v>0</v>
      </c>
      <c r="AK1205" t="s">
        <v>3604</v>
      </c>
      <c r="AL1205" s="18" t="s">
        <v>14788</v>
      </c>
    </row>
    <row r="1206" spans="1:38" x14ac:dyDescent="0.3">
      <c r="A1206">
        <v>1205</v>
      </c>
      <c r="B1206" t="s">
        <v>3605</v>
      </c>
      <c r="C1206">
        <v>9</v>
      </c>
      <c r="D1206">
        <v>17</v>
      </c>
      <c r="E1206">
        <v>8</v>
      </c>
      <c r="F1206">
        <v>100</v>
      </c>
      <c r="G1206">
        <f>Table1[[#This Row],[price]]*Table1[[#This Row],[units_sold]]</f>
        <v>900</v>
      </c>
      <c r="H1206" t="str" cm="1">
        <f t="array" ref="H12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06" t="s">
        <v>14089</v>
      </c>
      <c r="J1206" s="28">
        <v>4.18</v>
      </c>
      <c r="K1206" s="35" t="str" cm="1">
        <f t="array" ref="K12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06" s="29">
        <v>34</v>
      </c>
      <c r="M1206" s="29">
        <v>22</v>
      </c>
      <c r="N1206" s="29">
        <v>4</v>
      </c>
      <c r="O1206" s="29">
        <v>3</v>
      </c>
      <c r="P1206" s="29">
        <v>2</v>
      </c>
      <c r="Q1206" s="30">
        <v>3</v>
      </c>
      <c r="R1206">
        <v>0</v>
      </c>
      <c r="S1206">
        <v>0</v>
      </c>
      <c r="T1206">
        <v>0</v>
      </c>
      <c r="U1206">
        <v>0</v>
      </c>
      <c r="V1206" t="s">
        <v>281</v>
      </c>
      <c r="W1206" t="s">
        <v>43</v>
      </c>
      <c r="X1206" t="s">
        <v>36</v>
      </c>
      <c r="Y1206">
        <v>3</v>
      </c>
      <c r="Z1206">
        <v>0</v>
      </c>
      <c r="AA1206">
        <v>27</v>
      </c>
      <c r="AB1206" t="str" cm="1">
        <f t="array" ref="AB12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06">
        <v>50</v>
      </c>
      <c r="AE1206" t="s">
        <v>37</v>
      </c>
      <c r="AF1206" t="s">
        <v>3606</v>
      </c>
      <c r="AG1206">
        <v>1928</v>
      </c>
      <c r="AH1206">
        <v>4.1301867220000004</v>
      </c>
      <c r="AI1206" s="37" t="str" cm="1">
        <f t="array" ref="AI12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06">
        <v>0</v>
      </c>
      <c r="AK1206" t="s">
        <v>3607</v>
      </c>
      <c r="AL1206" s="17" t="s">
        <v>15222</v>
      </c>
    </row>
    <row r="1207" spans="1:38" x14ac:dyDescent="0.3">
      <c r="A1207">
        <v>1206</v>
      </c>
      <c r="B1207" t="s">
        <v>2514</v>
      </c>
      <c r="C1207">
        <v>5</v>
      </c>
      <c r="D1207">
        <v>5</v>
      </c>
      <c r="E1207">
        <v>0</v>
      </c>
      <c r="F1207">
        <v>5000</v>
      </c>
      <c r="G1207">
        <f>Table1[[#This Row],[price]]*Table1[[#This Row],[units_sold]]</f>
        <v>25000</v>
      </c>
      <c r="H1207" t="str" cm="1">
        <f t="array" ref="H12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07" t="s">
        <v>14089</v>
      </c>
      <c r="J1207" s="28">
        <v>4.0999999999999996</v>
      </c>
      <c r="K1207" s="35" t="str" cm="1">
        <f t="array" ref="K12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07" s="29">
        <v>478</v>
      </c>
      <c r="M1207" s="29">
        <v>281</v>
      </c>
      <c r="N1207" s="29">
        <v>77</v>
      </c>
      <c r="O1207" s="29">
        <v>51</v>
      </c>
      <c r="P1207" s="29">
        <v>23</v>
      </c>
      <c r="Q1207" s="30">
        <v>46</v>
      </c>
      <c r="R1207">
        <v>0</v>
      </c>
      <c r="S1207">
        <v>0</v>
      </c>
      <c r="T1207">
        <v>0</v>
      </c>
      <c r="U1207">
        <v>0</v>
      </c>
      <c r="V1207" t="s">
        <v>281</v>
      </c>
      <c r="W1207" t="s">
        <v>52</v>
      </c>
      <c r="X1207" t="s">
        <v>36</v>
      </c>
      <c r="Y1207">
        <v>2</v>
      </c>
      <c r="Z1207">
        <v>0</v>
      </c>
      <c r="AA1207">
        <v>35</v>
      </c>
      <c r="AB1207" t="str" cm="1">
        <f t="array" ref="AB12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07">
        <v>50</v>
      </c>
      <c r="AE1207" t="s">
        <v>37</v>
      </c>
      <c r="AF1207" t="s">
        <v>1934</v>
      </c>
      <c r="AG1207">
        <v>14095</v>
      </c>
      <c r="AH1207">
        <v>4.0896771899999997</v>
      </c>
      <c r="AI1207" s="37" t="str" cm="1">
        <f t="array" ref="AI12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07">
        <v>0</v>
      </c>
      <c r="AK1207" t="s">
        <v>3608</v>
      </c>
      <c r="AL1207" s="18" t="s">
        <v>14879</v>
      </c>
    </row>
    <row r="1208" spans="1:38" x14ac:dyDescent="0.3">
      <c r="A1208">
        <v>1207</v>
      </c>
      <c r="B1208" t="s">
        <v>3609</v>
      </c>
      <c r="C1208">
        <v>7</v>
      </c>
      <c r="D1208">
        <v>6</v>
      </c>
      <c r="E1208">
        <v>-1</v>
      </c>
      <c r="F1208">
        <v>20000</v>
      </c>
      <c r="G1208">
        <f>Table1[[#This Row],[price]]*Table1[[#This Row],[units_sold]]</f>
        <v>140000</v>
      </c>
      <c r="H1208" t="str" cm="1">
        <f t="array" ref="H12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08" t="s">
        <v>14089</v>
      </c>
      <c r="J1208" s="28">
        <v>4.22</v>
      </c>
      <c r="K1208" s="35" t="str" cm="1">
        <f t="array" ref="K12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08" s="29">
        <v>2019</v>
      </c>
      <c r="M1208" s="29">
        <v>1182</v>
      </c>
      <c r="N1208" s="29">
        <v>393</v>
      </c>
      <c r="O1208" s="29">
        <v>257</v>
      </c>
      <c r="P1208" s="29">
        <v>90</v>
      </c>
      <c r="Q1208" s="30">
        <v>97</v>
      </c>
      <c r="R1208">
        <v>1</v>
      </c>
      <c r="S1208">
        <v>0</v>
      </c>
      <c r="T1208">
        <v>1</v>
      </c>
      <c r="U1208">
        <v>0</v>
      </c>
      <c r="V1208" t="s">
        <v>42</v>
      </c>
      <c r="W1208" t="s">
        <v>52</v>
      </c>
      <c r="X1208" t="s">
        <v>36</v>
      </c>
      <c r="Y1208">
        <v>2</v>
      </c>
      <c r="Z1208">
        <v>0</v>
      </c>
      <c r="AA1208">
        <v>36</v>
      </c>
      <c r="AB1208" t="str" cm="1">
        <f t="array" ref="AB12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08">
        <v>50</v>
      </c>
      <c r="AD1208">
        <v>1</v>
      </c>
      <c r="AE1208" t="s">
        <v>37</v>
      </c>
      <c r="AF1208" t="s">
        <v>3610</v>
      </c>
      <c r="AG1208">
        <v>8501</v>
      </c>
      <c r="AH1208">
        <v>4.1648041410000003</v>
      </c>
      <c r="AI1208" s="37" t="str" cm="1">
        <f t="array" ref="AI12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08">
        <v>0</v>
      </c>
      <c r="AK1208" t="s">
        <v>3611</v>
      </c>
      <c r="AL1208" s="17" t="s">
        <v>15223</v>
      </c>
    </row>
    <row r="1209" spans="1:38" x14ac:dyDescent="0.3">
      <c r="A1209">
        <v>1208</v>
      </c>
      <c r="B1209" t="s">
        <v>3612</v>
      </c>
      <c r="C1209">
        <v>9</v>
      </c>
      <c r="D1209">
        <v>11</v>
      </c>
      <c r="E1209">
        <v>2</v>
      </c>
      <c r="F1209">
        <v>100</v>
      </c>
      <c r="G1209">
        <f>Table1[[#This Row],[price]]*Table1[[#This Row],[units_sold]]</f>
        <v>900</v>
      </c>
      <c r="H1209" t="str" cm="1">
        <f t="array" ref="H12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09" t="s">
        <v>14088</v>
      </c>
      <c r="J1209" s="28">
        <v>4.4000000000000004</v>
      </c>
      <c r="K1209" s="35" t="str" cm="1">
        <f t="array" ref="K12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09" s="29">
        <v>15</v>
      </c>
      <c r="M1209" s="29">
        <v>9</v>
      </c>
      <c r="N1209" s="29">
        <v>4</v>
      </c>
      <c r="O1209" s="29">
        <v>1</v>
      </c>
      <c r="P1209" s="29">
        <v>1</v>
      </c>
      <c r="Q1209" s="30">
        <v>0</v>
      </c>
      <c r="R1209">
        <v>0</v>
      </c>
      <c r="S1209">
        <v>0</v>
      </c>
      <c r="T1209">
        <v>0</v>
      </c>
      <c r="U1209">
        <v>0</v>
      </c>
      <c r="V1209" t="s">
        <v>281</v>
      </c>
      <c r="W1209" t="s">
        <v>52</v>
      </c>
      <c r="X1209" t="s">
        <v>36</v>
      </c>
      <c r="Y1209">
        <v>3</v>
      </c>
      <c r="Z1209">
        <v>0</v>
      </c>
      <c r="AA1209">
        <v>43</v>
      </c>
      <c r="AB1209" t="str" cm="1">
        <f t="array" ref="AB12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09">
        <v>50</v>
      </c>
      <c r="AE1209" t="s">
        <v>37</v>
      </c>
      <c r="AF1209" t="s">
        <v>3475</v>
      </c>
      <c r="AG1209">
        <v>29615</v>
      </c>
      <c r="AH1209">
        <v>3.9280094550000002</v>
      </c>
      <c r="AI1209" s="37" t="str" cm="1">
        <f t="array" ref="AI12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09">
        <v>0</v>
      </c>
      <c r="AK1209" t="s">
        <v>3613</v>
      </c>
      <c r="AL1209" s="18" t="s">
        <v>15224</v>
      </c>
    </row>
    <row r="1210" spans="1:38" x14ac:dyDescent="0.3">
      <c r="A1210">
        <v>1209</v>
      </c>
      <c r="B1210" t="s">
        <v>3614</v>
      </c>
      <c r="C1210">
        <v>15</v>
      </c>
      <c r="D1210">
        <v>13</v>
      </c>
      <c r="E1210">
        <v>-2</v>
      </c>
      <c r="F1210">
        <v>1000</v>
      </c>
      <c r="G1210">
        <f>Table1[[#This Row],[price]]*Table1[[#This Row],[units_sold]]</f>
        <v>15000</v>
      </c>
      <c r="H1210" t="str" cm="1">
        <f t="array" ref="H12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10" t="s">
        <v>14089</v>
      </c>
      <c r="J1210" s="28">
        <v>3.5</v>
      </c>
      <c r="K1210" s="35" t="str" cm="1">
        <f t="array" ref="K12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10" s="29">
        <v>497</v>
      </c>
      <c r="M1210" s="29">
        <v>184</v>
      </c>
      <c r="N1210" s="29">
        <v>93</v>
      </c>
      <c r="O1210" s="29">
        <v>92</v>
      </c>
      <c r="P1210" s="29">
        <v>44</v>
      </c>
      <c r="Q1210" s="30">
        <v>84</v>
      </c>
      <c r="R1210">
        <v>0</v>
      </c>
      <c r="S1210">
        <v>0</v>
      </c>
      <c r="T1210">
        <v>0</v>
      </c>
      <c r="U1210">
        <v>0</v>
      </c>
      <c r="V1210" t="s">
        <v>70</v>
      </c>
      <c r="W1210" t="s">
        <v>43</v>
      </c>
      <c r="X1210" t="s">
        <v>36</v>
      </c>
      <c r="Y1210">
        <v>4</v>
      </c>
      <c r="Z1210">
        <v>0</v>
      </c>
      <c r="AA1210">
        <v>41</v>
      </c>
      <c r="AB1210" t="str" cm="1">
        <f t="array" ref="AB12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10">
        <v>50</v>
      </c>
      <c r="AD1210">
        <v>1</v>
      </c>
      <c r="AE1210" t="s">
        <v>37</v>
      </c>
      <c r="AF1210" t="s">
        <v>3615</v>
      </c>
      <c r="AG1210">
        <v>3533</v>
      </c>
      <c r="AH1210">
        <v>4.2287008210000003</v>
      </c>
      <c r="AI1210" s="37" t="str" cm="1">
        <f t="array" ref="AI12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10">
        <v>0</v>
      </c>
      <c r="AK1210" t="s">
        <v>3617</v>
      </c>
      <c r="AL1210" s="17" t="s">
        <v>15225</v>
      </c>
    </row>
    <row r="1211" spans="1:38" x14ac:dyDescent="0.3">
      <c r="A1211">
        <v>1210</v>
      </c>
      <c r="B1211" t="s">
        <v>3618</v>
      </c>
      <c r="C1211">
        <v>7</v>
      </c>
      <c r="D1211">
        <v>6</v>
      </c>
      <c r="E1211">
        <v>-1</v>
      </c>
      <c r="F1211">
        <v>1000</v>
      </c>
      <c r="G1211">
        <f>Table1[[#This Row],[price]]*Table1[[#This Row],[units_sold]]</f>
        <v>7000</v>
      </c>
      <c r="H1211" t="str" cm="1">
        <f t="array" ref="H12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11" t="s">
        <v>14088</v>
      </c>
      <c r="J1211" s="28">
        <v>3.75</v>
      </c>
      <c r="K1211" s="35" t="str" cm="1">
        <f t="array" ref="K12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11" s="29">
        <v>68</v>
      </c>
      <c r="M1211" s="29">
        <v>28</v>
      </c>
      <c r="N1211" s="29">
        <v>16</v>
      </c>
      <c r="O1211" s="29">
        <v>11</v>
      </c>
      <c r="P1211" s="29">
        <v>5</v>
      </c>
      <c r="Q1211" s="30">
        <v>8</v>
      </c>
      <c r="R1211">
        <v>0</v>
      </c>
      <c r="S1211">
        <v>0</v>
      </c>
      <c r="T1211">
        <v>0</v>
      </c>
      <c r="U1211">
        <v>0</v>
      </c>
      <c r="V1211" t="s">
        <v>70</v>
      </c>
      <c r="W1211" t="s">
        <v>43</v>
      </c>
      <c r="X1211" t="s">
        <v>36</v>
      </c>
      <c r="Y1211">
        <v>2</v>
      </c>
      <c r="Z1211">
        <v>0</v>
      </c>
      <c r="AA1211">
        <v>135</v>
      </c>
      <c r="AB1211" t="str" cm="1">
        <f t="array" ref="AB12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211">
        <v>50</v>
      </c>
      <c r="AE1211" t="s">
        <v>37</v>
      </c>
      <c r="AF1211" t="s">
        <v>3619</v>
      </c>
      <c r="AG1211">
        <v>331</v>
      </c>
      <c r="AH1211">
        <v>3.9305135949999999</v>
      </c>
      <c r="AI1211" s="37" t="str" cm="1">
        <f t="array" ref="AI12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11">
        <v>0</v>
      </c>
      <c r="AK1211" t="s">
        <v>3620</v>
      </c>
      <c r="AL1211" s="18" t="s">
        <v>15226</v>
      </c>
    </row>
    <row r="1212" spans="1:38" x14ac:dyDescent="0.3">
      <c r="A1212">
        <v>1211</v>
      </c>
      <c r="B1212" t="s">
        <v>3621</v>
      </c>
      <c r="C1212">
        <v>13</v>
      </c>
      <c r="D1212">
        <v>11</v>
      </c>
      <c r="E1212">
        <v>-2</v>
      </c>
      <c r="F1212">
        <v>1000</v>
      </c>
      <c r="G1212">
        <f>Table1[[#This Row],[price]]*Table1[[#This Row],[units_sold]]</f>
        <v>13000</v>
      </c>
      <c r="H1212" t="str" cm="1">
        <f t="array" ref="H12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12" t="s">
        <v>14088</v>
      </c>
      <c r="J1212" s="28">
        <v>3.97</v>
      </c>
      <c r="K1212" s="35" t="str" cm="1">
        <f t="array" ref="K12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12" s="29">
        <v>289</v>
      </c>
      <c r="M1212" s="29">
        <v>148</v>
      </c>
      <c r="N1212" s="29">
        <v>59</v>
      </c>
      <c r="O1212" s="29">
        <v>38</v>
      </c>
      <c r="P1212" s="29">
        <v>13</v>
      </c>
      <c r="Q1212" s="30">
        <v>31</v>
      </c>
      <c r="R1212">
        <v>0</v>
      </c>
      <c r="S1212">
        <v>0</v>
      </c>
      <c r="T1212">
        <v>0</v>
      </c>
      <c r="U1212">
        <v>0</v>
      </c>
      <c r="V1212" t="s">
        <v>34</v>
      </c>
      <c r="W1212" t="s">
        <v>101</v>
      </c>
      <c r="X1212" t="s">
        <v>36</v>
      </c>
      <c r="Y1212">
        <v>3</v>
      </c>
      <c r="Z1212">
        <v>0</v>
      </c>
      <c r="AA1212">
        <v>54</v>
      </c>
      <c r="AB1212" t="str" cm="1">
        <f t="array" ref="AB12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12">
        <v>50</v>
      </c>
      <c r="AE1212" t="s">
        <v>37</v>
      </c>
      <c r="AF1212" t="s">
        <v>149</v>
      </c>
      <c r="AG1212">
        <v>7034</v>
      </c>
      <c r="AH1212">
        <v>4.0602786469999996</v>
      </c>
      <c r="AI1212" s="37" t="str" cm="1">
        <f t="array" ref="AI12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12">
        <v>0</v>
      </c>
      <c r="AK1212" t="s">
        <v>3622</v>
      </c>
      <c r="AL1212" s="17" t="s">
        <v>15227</v>
      </c>
    </row>
    <row r="1213" spans="1:38" x14ac:dyDescent="0.3">
      <c r="A1213">
        <v>1212</v>
      </c>
      <c r="B1213" t="s">
        <v>3623</v>
      </c>
      <c r="C1213">
        <v>7</v>
      </c>
      <c r="D1213">
        <v>17</v>
      </c>
      <c r="E1213">
        <v>10</v>
      </c>
      <c r="F1213">
        <v>100</v>
      </c>
      <c r="G1213">
        <f>Table1[[#This Row],[price]]*Table1[[#This Row],[units_sold]]</f>
        <v>700</v>
      </c>
      <c r="H1213" t="str" cm="1">
        <f t="array" ref="H12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13" t="s">
        <v>14089</v>
      </c>
      <c r="J1213" s="28">
        <v>3.89</v>
      </c>
      <c r="K1213" s="35" t="str" cm="1">
        <f t="array" ref="K12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13" s="29">
        <v>27</v>
      </c>
      <c r="M1213" s="29">
        <v>11</v>
      </c>
      <c r="N1213" s="29">
        <v>7</v>
      </c>
      <c r="O1213" s="29">
        <v>5</v>
      </c>
      <c r="P1213" s="29">
        <v>3</v>
      </c>
      <c r="Q1213" s="30">
        <v>1</v>
      </c>
      <c r="R1213">
        <v>0</v>
      </c>
      <c r="S1213">
        <v>0</v>
      </c>
      <c r="T1213">
        <v>0</v>
      </c>
      <c r="U1213">
        <v>0</v>
      </c>
      <c r="V1213" t="s">
        <v>100</v>
      </c>
      <c r="W1213" t="s">
        <v>79</v>
      </c>
      <c r="X1213" t="s">
        <v>36</v>
      </c>
      <c r="Y1213">
        <v>2</v>
      </c>
      <c r="Z1213">
        <v>0</v>
      </c>
      <c r="AA1213">
        <v>35</v>
      </c>
      <c r="AB1213" t="str" cm="1">
        <f t="array" ref="AB12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13">
        <v>50</v>
      </c>
      <c r="AE1213" t="s">
        <v>37</v>
      </c>
      <c r="AF1213" t="s">
        <v>3624</v>
      </c>
      <c r="AG1213">
        <v>88</v>
      </c>
      <c r="AH1213">
        <v>4</v>
      </c>
      <c r="AI1213" s="37" t="str" cm="1">
        <f t="array" ref="AI12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13">
        <v>0</v>
      </c>
      <c r="AK1213" t="s">
        <v>3625</v>
      </c>
      <c r="AL1213" s="18" t="s">
        <v>15228</v>
      </c>
    </row>
    <row r="1214" spans="1:38" x14ac:dyDescent="0.3">
      <c r="A1214">
        <v>1213</v>
      </c>
      <c r="B1214" t="s">
        <v>3626</v>
      </c>
      <c r="C1214">
        <v>4</v>
      </c>
      <c r="D1214">
        <v>4</v>
      </c>
      <c r="E1214">
        <v>0</v>
      </c>
      <c r="F1214">
        <v>5000</v>
      </c>
      <c r="G1214">
        <f>Table1[[#This Row],[price]]*Table1[[#This Row],[units_sold]]</f>
        <v>20000</v>
      </c>
      <c r="H1214" t="str" cm="1">
        <f t="array" ref="H12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14" t="s">
        <v>14088</v>
      </c>
      <c r="J1214" s="28">
        <v>4.1900000000000004</v>
      </c>
      <c r="K1214" s="35" t="str" cm="1">
        <f t="array" ref="K12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14" s="29">
        <v>999</v>
      </c>
      <c r="M1214" s="29">
        <v>587</v>
      </c>
      <c r="N1214" s="29">
        <v>180</v>
      </c>
      <c r="O1214" s="29">
        <v>123</v>
      </c>
      <c r="P1214" s="29">
        <v>54</v>
      </c>
      <c r="Q1214" s="30">
        <v>55</v>
      </c>
      <c r="R1214">
        <v>1</v>
      </c>
      <c r="S1214">
        <v>0</v>
      </c>
      <c r="T1214">
        <v>1</v>
      </c>
      <c r="U1214">
        <v>0</v>
      </c>
      <c r="V1214" t="s">
        <v>576</v>
      </c>
      <c r="W1214" t="s">
        <v>52</v>
      </c>
      <c r="X1214" t="s">
        <v>36</v>
      </c>
      <c r="Y1214">
        <v>1</v>
      </c>
      <c r="Z1214">
        <v>0</v>
      </c>
      <c r="AA1214">
        <v>41</v>
      </c>
      <c r="AB1214" t="str" cm="1">
        <f t="array" ref="AB12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14">
        <v>50</v>
      </c>
      <c r="AE1214" t="s">
        <v>37</v>
      </c>
      <c r="AF1214" t="s">
        <v>323</v>
      </c>
      <c r="AG1214">
        <v>225438</v>
      </c>
      <c r="AH1214">
        <v>4.3011204850000002</v>
      </c>
      <c r="AI1214" s="37" t="str" cm="1">
        <f t="array" ref="AI12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14">
        <v>0</v>
      </c>
      <c r="AK1214" t="s">
        <v>3627</v>
      </c>
      <c r="AL1214" s="17" t="s">
        <v>15229</v>
      </c>
    </row>
    <row r="1215" spans="1:38" x14ac:dyDescent="0.3">
      <c r="A1215">
        <v>1214</v>
      </c>
      <c r="B1215" t="s">
        <v>3628</v>
      </c>
      <c r="C1215">
        <v>14</v>
      </c>
      <c r="D1215">
        <v>84</v>
      </c>
      <c r="E1215">
        <v>70</v>
      </c>
      <c r="F1215">
        <v>1000</v>
      </c>
      <c r="G1215">
        <f>Table1[[#This Row],[price]]*Table1[[#This Row],[units_sold]]</f>
        <v>14000</v>
      </c>
      <c r="H1215" t="str" cm="1">
        <f t="array" ref="H12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15" t="s">
        <v>14088</v>
      </c>
      <c r="J1215" s="28">
        <v>3.27</v>
      </c>
      <c r="K1215" s="35" t="str" cm="1">
        <f t="array" ref="K12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15" s="29">
        <v>130</v>
      </c>
      <c r="M1215" s="29">
        <v>40</v>
      </c>
      <c r="N1215" s="29">
        <v>24</v>
      </c>
      <c r="O1215" s="29">
        <v>26</v>
      </c>
      <c r="P1215" s="29">
        <v>11</v>
      </c>
      <c r="Q1215" s="30">
        <v>29</v>
      </c>
      <c r="R1215">
        <v>0</v>
      </c>
      <c r="S1215">
        <v>0</v>
      </c>
      <c r="T1215">
        <v>0</v>
      </c>
      <c r="U1215">
        <v>0</v>
      </c>
      <c r="V1215" t="s">
        <v>42</v>
      </c>
      <c r="W1215" t="s">
        <v>52</v>
      </c>
      <c r="X1215" t="s">
        <v>36</v>
      </c>
      <c r="Y1215">
        <v>4</v>
      </c>
      <c r="Z1215">
        <v>0</v>
      </c>
      <c r="AA1215">
        <v>40</v>
      </c>
      <c r="AB1215" t="str" cm="1">
        <f t="array" ref="AB12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15">
        <v>50</v>
      </c>
      <c r="AE1215" t="s">
        <v>37</v>
      </c>
      <c r="AF1215" t="s">
        <v>251</v>
      </c>
      <c r="AG1215">
        <v>11900</v>
      </c>
      <c r="AH1215">
        <v>4.1507563029999996</v>
      </c>
      <c r="AI1215" s="37" t="str" cm="1">
        <f t="array" ref="AI12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15">
        <v>1</v>
      </c>
      <c r="AK1215" s="1" t="s">
        <v>3630</v>
      </c>
      <c r="AL1215" s="18" t="s">
        <v>15230</v>
      </c>
    </row>
    <row r="1216" spans="1:38" x14ac:dyDescent="0.3">
      <c r="A1216">
        <v>1215</v>
      </c>
      <c r="B1216" t="s">
        <v>3631</v>
      </c>
      <c r="C1216">
        <v>8</v>
      </c>
      <c r="D1216">
        <v>31</v>
      </c>
      <c r="E1216">
        <v>23</v>
      </c>
      <c r="F1216">
        <v>1000</v>
      </c>
      <c r="G1216">
        <f>Table1[[#This Row],[price]]*Table1[[#This Row],[units_sold]]</f>
        <v>8000</v>
      </c>
      <c r="H1216" t="str" cm="1">
        <f t="array" ref="H12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16" t="s">
        <v>14089</v>
      </c>
      <c r="J1216" s="28">
        <v>4.12</v>
      </c>
      <c r="K1216" s="35" t="str" cm="1">
        <f t="array" ref="K12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16" s="29">
        <v>155</v>
      </c>
      <c r="M1216" s="29">
        <v>84</v>
      </c>
      <c r="N1216" s="29">
        <v>31</v>
      </c>
      <c r="O1216" s="29">
        <v>22</v>
      </c>
      <c r="P1216" s="29">
        <v>11</v>
      </c>
      <c r="Q1216" s="30">
        <v>7</v>
      </c>
      <c r="R1216">
        <v>0</v>
      </c>
      <c r="S1216">
        <v>0</v>
      </c>
      <c r="T1216">
        <v>0</v>
      </c>
      <c r="U1216">
        <v>0</v>
      </c>
      <c r="V1216" t="s">
        <v>34</v>
      </c>
      <c r="W1216" t="s">
        <v>52</v>
      </c>
      <c r="X1216" t="s">
        <v>36</v>
      </c>
      <c r="Y1216">
        <v>2</v>
      </c>
      <c r="Z1216">
        <v>0</v>
      </c>
      <c r="AA1216">
        <v>43</v>
      </c>
      <c r="AB1216" t="str" cm="1">
        <f t="array" ref="AB12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16">
        <v>50</v>
      </c>
      <c r="AE1216" t="s">
        <v>37</v>
      </c>
      <c r="AF1216" t="s">
        <v>2393</v>
      </c>
      <c r="AG1216">
        <v>28295</v>
      </c>
      <c r="AH1216">
        <v>3.8099664249999998</v>
      </c>
      <c r="AI1216" s="37" t="str" cm="1">
        <f t="array" ref="AI12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16">
        <v>0</v>
      </c>
      <c r="AK1216" t="s">
        <v>3632</v>
      </c>
      <c r="AL1216" s="17" t="s">
        <v>15231</v>
      </c>
    </row>
    <row r="1217" spans="1:38" x14ac:dyDescent="0.3">
      <c r="A1217">
        <v>1216</v>
      </c>
      <c r="B1217" t="s">
        <v>3633</v>
      </c>
      <c r="C1217">
        <v>4</v>
      </c>
      <c r="D1217">
        <v>26</v>
      </c>
      <c r="E1217">
        <v>22</v>
      </c>
      <c r="F1217">
        <v>5000</v>
      </c>
      <c r="G1217">
        <f>Table1[[#This Row],[price]]*Table1[[#This Row],[units_sold]]</f>
        <v>20000</v>
      </c>
      <c r="H1217" t="str" cm="1">
        <f t="array" ref="H12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17" t="s">
        <v>14089</v>
      </c>
      <c r="J1217" s="28">
        <v>4.3</v>
      </c>
      <c r="K1217" s="35" t="str" cm="1">
        <f t="array" ref="K12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17" s="29">
        <v>825</v>
      </c>
      <c r="M1217" s="29">
        <v>530</v>
      </c>
      <c r="N1217" s="29">
        <v>136</v>
      </c>
      <c r="O1217" s="29">
        <v>82</v>
      </c>
      <c r="P1217" s="29">
        <v>34</v>
      </c>
      <c r="Q1217" s="30">
        <v>43</v>
      </c>
      <c r="R1217">
        <v>1</v>
      </c>
      <c r="S1217">
        <v>0</v>
      </c>
      <c r="T1217">
        <v>1</v>
      </c>
      <c r="U1217">
        <v>0</v>
      </c>
      <c r="V1217" t="s">
        <v>51</v>
      </c>
      <c r="W1217" t="s">
        <v>4024</v>
      </c>
      <c r="X1217" t="s">
        <v>36</v>
      </c>
      <c r="Y1217">
        <v>1</v>
      </c>
      <c r="Z1217">
        <v>0</v>
      </c>
      <c r="AA1217">
        <v>48</v>
      </c>
      <c r="AB1217" t="str" cm="1">
        <f t="array" ref="AB12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17">
        <v>50</v>
      </c>
      <c r="AE1217" t="s">
        <v>136</v>
      </c>
      <c r="AF1217" t="s">
        <v>3634</v>
      </c>
      <c r="AG1217">
        <v>12666</v>
      </c>
      <c r="AH1217">
        <v>4.3983104370000001</v>
      </c>
      <c r="AI1217" s="37" t="str" cm="1">
        <f t="array" ref="AI12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17">
        <v>0</v>
      </c>
      <c r="AK1217" t="s">
        <v>3636</v>
      </c>
      <c r="AL1217" s="18" t="s">
        <v>15232</v>
      </c>
    </row>
    <row r="1218" spans="1:38" x14ac:dyDescent="0.3">
      <c r="A1218">
        <v>1217</v>
      </c>
      <c r="B1218" t="s">
        <v>228</v>
      </c>
      <c r="C1218">
        <v>1.68</v>
      </c>
      <c r="D1218">
        <v>2</v>
      </c>
      <c r="E1218">
        <v>0.32</v>
      </c>
      <c r="F1218">
        <v>100</v>
      </c>
      <c r="G1218">
        <f>Table1[[#This Row],[price]]*Table1[[#This Row],[units_sold]]</f>
        <v>168</v>
      </c>
      <c r="H1218" t="str" cm="1">
        <f t="array" ref="H12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18" t="s">
        <v>14089</v>
      </c>
      <c r="J1218" s="28">
        <v>3.67</v>
      </c>
      <c r="K1218" s="35" t="str" cm="1">
        <f t="array" ref="K12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18" s="29">
        <v>12</v>
      </c>
      <c r="M1218" s="29">
        <v>6</v>
      </c>
      <c r="N1218" s="29">
        <v>2</v>
      </c>
      <c r="O1218" s="29">
        <v>1</v>
      </c>
      <c r="P1218" s="29">
        <v>0</v>
      </c>
      <c r="Q1218" s="30">
        <v>3</v>
      </c>
      <c r="R1218">
        <v>0</v>
      </c>
      <c r="S1218">
        <v>0</v>
      </c>
      <c r="T1218">
        <v>0</v>
      </c>
      <c r="U1218">
        <v>0</v>
      </c>
      <c r="V1218" t="s">
        <v>34</v>
      </c>
      <c r="W1218" t="s">
        <v>79</v>
      </c>
      <c r="X1218" t="s">
        <v>36</v>
      </c>
      <c r="Y1218">
        <v>1</v>
      </c>
      <c r="Z1218">
        <v>0</v>
      </c>
      <c r="AA1218">
        <v>40</v>
      </c>
      <c r="AB1218" t="str" cm="1">
        <f t="array" ref="AB12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18">
        <v>50</v>
      </c>
      <c r="AD1218">
        <v>1</v>
      </c>
      <c r="AE1218" t="s">
        <v>37</v>
      </c>
      <c r="AF1218" t="s">
        <v>2050</v>
      </c>
      <c r="AG1218">
        <v>1047</v>
      </c>
      <c r="AH1218">
        <v>3.9560649470000002</v>
      </c>
      <c r="AI1218" s="37" t="str" cm="1">
        <f t="array" ref="AI12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18">
        <v>0</v>
      </c>
      <c r="AK1218" t="s">
        <v>3515</v>
      </c>
      <c r="AL1218" s="17" t="s">
        <v>14393</v>
      </c>
    </row>
    <row r="1219" spans="1:38" x14ac:dyDescent="0.3">
      <c r="A1219">
        <v>1218</v>
      </c>
      <c r="B1219" t="s">
        <v>3637</v>
      </c>
      <c r="C1219">
        <v>11</v>
      </c>
      <c r="D1219">
        <v>10</v>
      </c>
      <c r="E1219">
        <v>-1</v>
      </c>
      <c r="F1219">
        <v>10000</v>
      </c>
      <c r="G1219">
        <f>Table1[[#This Row],[price]]*Table1[[#This Row],[units_sold]]</f>
        <v>110000</v>
      </c>
      <c r="H1219" t="str" cm="1">
        <f t="array" ref="H12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19" t="s">
        <v>14088</v>
      </c>
      <c r="J1219" s="28">
        <v>4.16</v>
      </c>
      <c r="K1219" s="35" t="str" cm="1">
        <f t="array" ref="K12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19" s="29">
        <v>1780</v>
      </c>
      <c r="M1219" s="29">
        <v>975</v>
      </c>
      <c r="N1219" s="29">
        <v>406</v>
      </c>
      <c r="O1219" s="29">
        <v>210</v>
      </c>
      <c r="P1219" s="29">
        <v>94</v>
      </c>
      <c r="Q1219" s="30">
        <v>95</v>
      </c>
      <c r="R1219">
        <v>1</v>
      </c>
      <c r="S1219">
        <v>1</v>
      </c>
      <c r="T1219">
        <v>0</v>
      </c>
      <c r="U1219">
        <v>0</v>
      </c>
      <c r="V1219" t="s">
        <v>70</v>
      </c>
      <c r="W1219" t="s">
        <v>52</v>
      </c>
      <c r="X1219" t="s">
        <v>36</v>
      </c>
      <c r="Y1219">
        <v>2</v>
      </c>
      <c r="Z1219">
        <v>0</v>
      </c>
      <c r="AA1219">
        <v>72</v>
      </c>
      <c r="AB1219" t="str" cm="1">
        <f t="array" ref="AB12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60-79</v>
      </c>
      <c r="AC1219">
        <v>50</v>
      </c>
      <c r="AE1219" t="s">
        <v>37</v>
      </c>
      <c r="AF1219" t="s">
        <v>3638</v>
      </c>
      <c r="AG1219">
        <v>19436</v>
      </c>
      <c r="AH1219">
        <v>4.1090244909999996</v>
      </c>
      <c r="AI1219" s="37" t="str" cm="1">
        <f t="array" ref="AI12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19">
        <v>0</v>
      </c>
      <c r="AK1219" t="s">
        <v>3640</v>
      </c>
      <c r="AL1219" s="18" t="s">
        <v>15233</v>
      </c>
    </row>
    <row r="1220" spans="1:38" x14ac:dyDescent="0.3">
      <c r="A1220">
        <v>1219</v>
      </c>
      <c r="B1220" t="s">
        <v>3641</v>
      </c>
      <c r="C1220">
        <v>5.85</v>
      </c>
      <c r="D1220">
        <v>43</v>
      </c>
      <c r="E1220">
        <v>37.15</v>
      </c>
      <c r="F1220">
        <v>100</v>
      </c>
      <c r="G1220">
        <f>Table1[[#This Row],[price]]*Table1[[#This Row],[units_sold]]</f>
        <v>585</v>
      </c>
      <c r="H1220" t="str" cm="1">
        <f t="array" ref="H12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20" t="s">
        <v>14089</v>
      </c>
      <c r="J1220" s="28">
        <v>3.67</v>
      </c>
      <c r="K1220" s="35" t="str" cm="1">
        <f t="array" ref="K12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20" s="29">
        <v>45</v>
      </c>
      <c r="M1220" s="29">
        <v>21</v>
      </c>
      <c r="N1220" s="29">
        <v>8</v>
      </c>
      <c r="O1220" s="29">
        <v>4</v>
      </c>
      <c r="P1220" s="29">
        <v>4</v>
      </c>
      <c r="Q1220" s="30">
        <v>8</v>
      </c>
      <c r="R1220">
        <v>0</v>
      </c>
      <c r="S1220">
        <v>0</v>
      </c>
      <c r="T1220">
        <v>0</v>
      </c>
      <c r="U1220">
        <v>0</v>
      </c>
      <c r="V1220" t="s">
        <v>4024</v>
      </c>
      <c r="W1220" t="s">
        <v>4023</v>
      </c>
      <c r="X1220" t="s">
        <v>36</v>
      </c>
      <c r="Y1220">
        <v>1</v>
      </c>
      <c r="Z1220">
        <v>0</v>
      </c>
      <c r="AA1220">
        <v>45</v>
      </c>
      <c r="AB1220" t="str" cm="1">
        <f t="array" ref="AB12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20">
        <v>50</v>
      </c>
      <c r="AE1220" t="s">
        <v>37</v>
      </c>
      <c r="AF1220" t="s">
        <v>3643</v>
      </c>
      <c r="AG1220">
        <v>1972</v>
      </c>
      <c r="AH1220">
        <v>4.3407707909999997</v>
      </c>
      <c r="AI1220" s="37" t="str" cm="1">
        <f t="array" ref="AI12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20">
        <v>1</v>
      </c>
      <c r="AK1220" s="1" t="s">
        <v>3644</v>
      </c>
      <c r="AL1220" s="17" t="s">
        <v>15234</v>
      </c>
    </row>
    <row r="1221" spans="1:38" x14ac:dyDescent="0.3">
      <c r="A1221">
        <v>1220</v>
      </c>
      <c r="B1221" t="s">
        <v>1125</v>
      </c>
      <c r="C1221">
        <v>5.69</v>
      </c>
      <c r="D1221">
        <v>10</v>
      </c>
      <c r="E1221">
        <v>4.3099999999999996</v>
      </c>
      <c r="F1221">
        <v>1000</v>
      </c>
      <c r="G1221">
        <f>Table1[[#This Row],[price]]*Table1[[#This Row],[units_sold]]</f>
        <v>5690</v>
      </c>
      <c r="H1221" t="str" cm="1">
        <f t="array" ref="H12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21" t="s">
        <v>14088</v>
      </c>
      <c r="J1221" s="28">
        <v>3.74</v>
      </c>
      <c r="K1221" s="35" t="str" cm="1">
        <f t="array" ref="K12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21" s="29">
        <v>76</v>
      </c>
      <c r="M1221" s="29">
        <v>30</v>
      </c>
      <c r="N1221" s="29">
        <v>17</v>
      </c>
      <c r="O1221" s="29">
        <v>15</v>
      </c>
      <c r="P1221" s="29">
        <v>7</v>
      </c>
      <c r="Q1221" s="30">
        <v>7</v>
      </c>
      <c r="R1221">
        <v>0</v>
      </c>
      <c r="S1221">
        <v>0</v>
      </c>
      <c r="T1221">
        <v>0</v>
      </c>
      <c r="U1221">
        <v>0</v>
      </c>
      <c r="V1221" t="s">
        <v>51</v>
      </c>
      <c r="W1221" t="s">
        <v>43</v>
      </c>
      <c r="X1221" t="s">
        <v>36</v>
      </c>
      <c r="Y1221">
        <v>2</v>
      </c>
      <c r="Z1221">
        <v>0</v>
      </c>
      <c r="AA1221">
        <v>20</v>
      </c>
      <c r="AB1221" t="str" cm="1">
        <f t="array" ref="AB12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21">
        <v>50</v>
      </c>
      <c r="AE1221" t="s">
        <v>37</v>
      </c>
      <c r="AF1221" t="s">
        <v>3645</v>
      </c>
      <c r="AG1221">
        <v>161</v>
      </c>
      <c r="AH1221">
        <v>4.0745341609999999</v>
      </c>
      <c r="AI1221" s="37" t="str" cm="1">
        <f t="array" ref="AI12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21">
        <v>0</v>
      </c>
      <c r="AK1221" t="s">
        <v>3646</v>
      </c>
      <c r="AL1221" s="18" t="s">
        <v>14439</v>
      </c>
    </row>
    <row r="1222" spans="1:38" x14ac:dyDescent="0.3">
      <c r="A1222">
        <v>1221</v>
      </c>
      <c r="B1222" t="s">
        <v>3647</v>
      </c>
      <c r="C1222">
        <v>5.71</v>
      </c>
      <c r="D1222">
        <v>84</v>
      </c>
      <c r="E1222">
        <v>78.290000000000006</v>
      </c>
      <c r="F1222">
        <v>20000</v>
      </c>
      <c r="G1222">
        <f>Table1[[#This Row],[price]]*Table1[[#This Row],[units_sold]]</f>
        <v>114200</v>
      </c>
      <c r="H1222" t="str" cm="1">
        <f t="array" ref="H12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22" t="s">
        <v>14088</v>
      </c>
      <c r="J1222" s="28">
        <v>3.9</v>
      </c>
      <c r="K1222" s="35" t="str" cm="1">
        <f t="array" ref="K12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22" s="29">
        <v>4657</v>
      </c>
      <c r="M1222" s="29">
        <v>2011</v>
      </c>
      <c r="N1222" s="29">
        <v>1127</v>
      </c>
      <c r="O1222" s="29">
        <v>849</v>
      </c>
      <c r="P1222" s="29">
        <v>360</v>
      </c>
      <c r="Q1222" s="30">
        <v>310</v>
      </c>
      <c r="R1222">
        <v>0</v>
      </c>
      <c r="S1222">
        <v>0</v>
      </c>
      <c r="T1222">
        <v>0</v>
      </c>
      <c r="U1222">
        <v>0</v>
      </c>
      <c r="V1222" t="s">
        <v>64</v>
      </c>
      <c r="W1222" t="s">
        <v>4023</v>
      </c>
      <c r="X1222" t="s">
        <v>36</v>
      </c>
      <c r="Y1222">
        <v>2</v>
      </c>
      <c r="Z1222">
        <v>0</v>
      </c>
      <c r="AA1222">
        <v>47</v>
      </c>
      <c r="AB1222" t="str" cm="1">
        <f t="array" ref="AB12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22">
        <v>50</v>
      </c>
      <c r="AD1222">
        <v>1</v>
      </c>
      <c r="AE1222" t="s">
        <v>37</v>
      </c>
      <c r="AF1222" t="s">
        <v>3648</v>
      </c>
      <c r="AG1222">
        <v>127966</v>
      </c>
      <c r="AH1222">
        <v>4.1974587000000003</v>
      </c>
      <c r="AI1222" s="37" t="str" cm="1">
        <f t="array" ref="AI12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22">
        <v>0</v>
      </c>
      <c r="AK1222" t="s">
        <v>3650</v>
      </c>
      <c r="AL1222" s="17" t="s">
        <v>15235</v>
      </c>
    </row>
    <row r="1223" spans="1:38" x14ac:dyDescent="0.3">
      <c r="A1223">
        <v>1222</v>
      </c>
      <c r="B1223" t="s">
        <v>3651</v>
      </c>
      <c r="C1223">
        <v>9</v>
      </c>
      <c r="D1223">
        <v>84</v>
      </c>
      <c r="E1223">
        <v>75</v>
      </c>
      <c r="F1223">
        <v>1000</v>
      </c>
      <c r="G1223">
        <f>Table1[[#This Row],[price]]*Table1[[#This Row],[units_sold]]</f>
        <v>9000</v>
      </c>
      <c r="H1223" t="str" cm="1">
        <f t="array" ref="H12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23" t="s">
        <v>14088</v>
      </c>
      <c r="J1223" s="28">
        <v>4.3</v>
      </c>
      <c r="K1223" s="35" t="str" cm="1">
        <f t="array" ref="K12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23" s="29">
        <v>420</v>
      </c>
      <c r="M1223" s="29">
        <v>255</v>
      </c>
      <c r="N1223" s="29">
        <v>83</v>
      </c>
      <c r="O1223" s="29">
        <v>52</v>
      </c>
      <c r="P1223" s="29">
        <v>15</v>
      </c>
      <c r="Q1223" s="30">
        <v>15</v>
      </c>
      <c r="R1223">
        <v>0</v>
      </c>
      <c r="S1223">
        <v>0</v>
      </c>
      <c r="T1223">
        <v>0</v>
      </c>
      <c r="U1223">
        <v>0</v>
      </c>
      <c r="V1223" t="s">
        <v>70</v>
      </c>
      <c r="W1223" t="s">
        <v>35</v>
      </c>
      <c r="X1223" t="s">
        <v>36</v>
      </c>
      <c r="Y1223">
        <v>3</v>
      </c>
      <c r="Z1223">
        <v>0</v>
      </c>
      <c r="AA1223">
        <v>43</v>
      </c>
      <c r="AB1223" t="str" cm="1">
        <f t="array" ref="AB12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23">
        <v>50</v>
      </c>
      <c r="AD1223">
        <v>1</v>
      </c>
      <c r="AE1223" t="s">
        <v>37</v>
      </c>
      <c r="AF1223" t="s">
        <v>3652</v>
      </c>
      <c r="AG1223">
        <v>8404</v>
      </c>
      <c r="AH1223">
        <v>4.2461922889999997</v>
      </c>
      <c r="AI1223" s="37" t="str" cm="1">
        <f t="array" ref="AI12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23">
        <v>0</v>
      </c>
      <c r="AK1223" t="s">
        <v>3653</v>
      </c>
      <c r="AL1223" s="18" t="s">
        <v>15236</v>
      </c>
    </row>
    <row r="1224" spans="1:38" x14ac:dyDescent="0.3">
      <c r="A1224">
        <v>1223</v>
      </c>
      <c r="B1224" t="s">
        <v>3654</v>
      </c>
      <c r="C1224">
        <v>12</v>
      </c>
      <c r="D1224">
        <v>11</v>
      </c>
      <c r="E1224">
        <v>-1</v>
      </c>
      <c r="F1224">
        <v>5000</v>
      </c>
      <c r="G1224">
        <f>Table1[[#This Row],[price]]*Table1[[#This Row],[units_sold]]</f>
        <v>60000</v>
      </c>
      <c r="H1224" t="str" cm="1">
        <f t="array" ref="H12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24" t="s">
        <v>14088</v>
      </c>
      <c r="J1224" s="28">
        <v>3.6</v>
      </c>
      <c r="K1224" s="35" t="str" cm="1">
        <f t="array" ref="K12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24" s="29">
        <v>518</v>
      </c>
      <c r="M1224" s="29">
        <v>216</v>
      </c>
      <c r="N1224" s="29">
        <v>90</v>
      </c>
      <c r="O1224" s="29">
        <v>86</v>
      </c>
      <c r="P1224" s="29">
        <v>43</v>
      </c>
      <c r="Q1224" s="30">
        <v>83</v>
      </c>
      <c r="R1224">
        <v>0</v>
      </c>
      <c r="S1224">
        <v>0</v>
      </c>
      <c r="T1224">
        <v>0</v>
      </c>
      <c r="U1224">
        <v>0</v>
      </c>
      <c r="V1224" t="s">
        <v>144</v>
      </c>
      <c r="W1224" t="s">
        <v>43</v>
      </c>
      <c r="X1224" t="s">
        <v>36</v>
      </c>
      <c r="Y1224">
        <v>3</v>
      </c>
      <c r="Z1224">
        <v>0</v>
      </c>
      <c r="AA1224">
        <v>43</v>
      </c>
      <c r="AB1224" t="str" cm="1">
        <f t="array" ref="AB12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24">
        <v>50</v>
      </c>
      <c r="AE1224" t="s">
        <v>37</v>
      </c>
      <c r="AF1224" t="s">
        <v>487</v>
      </c>
      <c r="AG1224">
        <v>13127</v>
      </c>
      <c r="AH1224">
        <v>4.1239430180000003</v>
      </c>
      <c r="AI1224" s="37" t="str" cm="1">
        <f t="array" ref="AI12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24">
        <v>0</v>
      </c>
      <c r="AK1224" t="s">
        <v>3655</v>
      </c>
      <c r="AL1224" s="17" t="s">
        <v>15237</v>
      </c>
    </row>
    <row r="1225" spans="1:38" x14ac:dyDescent="0.3">
      <c r="A1225">
        <v>1224</v>
      </c>
      <c r="B1225" t="s">
        <v>3656</v>
      </c>
      <c r="C1225">
        <v>5</v>
      </c>
      <c r="D1225">
        <v>5</v>
      </c>
      <c r="E1225">
        <v>0</v>
      </c>
      <c r="F1225">
        <v>20000</v>
      </c>
      <c r="G1225">
        <f>Table1[[#This Row],[price]]*Table1[[#This Row],[units_sold]]</f>
        <v>100000</v>
      </c>
      <c r="H1225" t="str" cm="1">
        <f t="array" ref="H12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25" t="s">
        <v>14088</v>
      </c>
      <c r="J1225" s="28">
        <v>4.1900000000000004</v>
      </c>
      <c r="K1225" s="35" t="str" cm="1">
        <f t="array" ref="K12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25" s="29">
        <v>7773</v>
      </c>
      <c r="M1225" s="29">
        <v>4220</v>
      </c>
      <c r="N1225" s="29">
        <v>1795</v>
      </c>
      <c r="O1225" s="29">
        <v>1098</v>
      </c>
      <c r="P1225" s="29">
        <v>351</v>
      </c>
      <c r="Q1225" s="30">
        <v>309</v>
      </c>
      <c r="R1225">
        <v>1</v>
      </c>
      <c r="S1225">
        <v>0</v>
      </c>
      <c r="T1225">
        <v>1</v>
      </c>
      <c r="U1225">
        <v>0</v>
      </c>
      <c r="V1225" t="s">
        <v>70</v>
      </c>
      <c r="W1225" t="s">
        <v>35</v>
      </c>
      <c r="X1225" t="s">
        <v>36</v>
      </c>
      <c r="Y1225">
        <v>1</v>
      </c>
      <c r="Z1225">
        <v>0</v>
      </c>
      <c r="AA1225">
        <v>38</v>
      </c>
      <c r="AB1225" t="str" cm="1">
        <f t="array" ref="AB12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25">
        <v>50</v>
      </c>
      <c r="AE1225" t="s">
        <v>37</v>
      </c>
      <c r="AF1225" t="s">
        <v>3657</v>
      </c>
      <c r="AG1225">
        <v>10269</v>
      </c>
      <c r="AH1225">
        <v>4.2600058430000001</v>
      </c>
      <c r="AI1225" s="37" t="str" cm="1">
        <f t="array" ref="AI12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25">
        <v>0</v>
      </c>
      <c r="AK1225" t="s">
        <v>3658</v>
      </c>
      <c r="AL1225" s="18" t="s">
        <v>15238</v>
      </c>
    </row>
    <row r="1226" spans="1:38" x14ac:dyDescent="0.3">
      <c r="A1226">
        <v>1225</v>
      </c>
      <c r="B1226" t="s">
        <v>277</v>
      </c>
      <c r="C1226">
        <v>9</v>
      </c>
      <c r="D1226">
        <v>8</v>
      </c>
      <c r="E1226">
        <v>-1</v>
      </c>
      <c r="F1226">
        <v>100</v>
      </c>
      <c r="G1226">
        <f>Table1[[#This Row],[price]]*Table1[[#This Row],[units_sold]]</f>
        <v>900</v>
      </c>
      <c r="H1226" t="str" cm="1">
        <f t="array" ref="H12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26" t="s">
        <v>14088</v>
      </c>
      <c r="J1226" s="28">
        <v>4.5</v>
      </c>
      <c r="K1226" s="35" t="str" cm="1">
        <f t="array" ref="K12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226" s="29">
        <v>8</v>
      </c>
      <c r="M1226" s="29">
        <v>6</v>
      </c>
      <c r="N1226" s="29">
        <v>0</v>
      </c>
      <c r="O1226" s="29">
        <v>2</v>
      </c>
      <c r="P1226" s="29">
        <v>0</v>
      </c>
      <c r="Q1226" s="30">
        <v>0</v>
      </c>
      <c r="R1226">
        <v>0</v>
      </c>
      <c r="S1226">
        <v>0</v>
      </c>
      <c r="T1226">
        <v>0</v>
      </c>
      <c r="U1226">
        <v>0</v>
      </c>
      <c r="V1226" t="s">
        <v>42</v>
      </c>
      <c r="W1226" t="s">
        <v>52</v>
      </c>
      <c r="X1226" t="s">
        <v>36</v>
      </c>
      <c r="Y1226">
        <v>3</v>
      </c>
      <c r="Z1226">
        <v>0</v>
      </c>
      <c r="AA1226">
        <v>46</v>
      </c>
      <c r="AB1226" t="str" cm="1">
        <f t="array" ref="AB12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26">
        <v>50</v>
      </c>
      <c r="AE1226" t="s">
        <v>37</v>
      </c>
      <c r="AF1226" t="s">
        <v>3659</v>
      </c>
      <c r="AG1226">
        <v>5988</v>
      </c>
      <c r="AH1226">
        <v>3.9452237810000002</v>
      </c>
      <c r="AI1226" s="37" t="str" cm="1">
        <f t="array" ref="AI12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26">
        <v>1</v>
      </c>
      <c r="AK1226" s="1" t="s">
        <v>3661</v>
      </c>
      <c r="AL1226" s="17" t="s">
        <v>14191</v>
      </c>
    </row>
    <row r="1227" spans="1:38" x14ac:dyDescent="0.3">
      <c r="A1227">
        <v>1226</v>
      </c>
      <c r="B1227" t="s">
        <v>3662</v>
      </c>
      <c r="C1227">
        <v>8</v>
      </c>
      <c r="D1227">
        <v>59</v>
      </c>
      <c r="E1227">
        <v>51</v>
      </c>
      <c r="F1227">
        <v>100</v>
      </c>
      <c r="G1227">
        <f>Table1[[#This Row],[price]]*Table1[[#This Row],[units_sold]]</f>
        <v>800</v>
      </c>
      <c r="H1227" t="str" cm="1">
        <f t="array" ref="H12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27" t="s">
        <v>14089</v>
      </c>
      <c r="J1227" s="28">
        <v>4.05</v>
      </c>
      <c r="K1227" s="35" t="str" cm="1">
        <f t="array" ref="K12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27" s="29">
        <v>114</v>
      </c>
      <c r="M1227" s="29">
        <v>55</v>
      </c>
      <c r="N1227" s="29">
        <v>30</v>
      </c>
      <c r="O1227" s="29">
        <v>16</v>
      </c>
      <c r="P1227" s="29">
        <v>6</v>
      </c>
      <c r="Q1227" s="30">
        <v>7</v>
      </c>
      <c r="R1227">
        <v>0</v>
      </c>
      <c r="S1227">
        <v>0</v>
      </c>
      <c r="T1227">
        <v>0</v>
      </c>
      <c r="U1227">
        <v>0</v>
      </c>
      <c r="V1227" t="s">
        <v>51</v>
      </c>
      <c r="W1227" t="s">
        <v>79</v>
      </c>
      <c r="X1227" t="s">
        <v>36</v>
      </c>
      <c r="Y1227">
        <v>3</v>
      </c>
      <c r="Z1227">
        <v>0</v>
      </c>
      <c r="AA1227">
        <v>18</v>
      </c>
      <c r="AB1227" t="str" cm="1">
        <f t="array" ref="AB12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227">
        <v>50</v>
      </c>
      <c r="AD1227">
        <v>1</v>
      </c>
      <c r="AE1227" t="s">
        <v>136</v>
      </c>
      <c r="AF1227" t="s">
        <v>3663</v>
      </c>
      <c r="AG1227">
        <v>231</v>
      </c>
      <c r="AH1227">
        <v>3.766233766</v>
      </c>
      <c r="AI1227" s="37" t="str" cm="1">
        <f t="array" ref="AI12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27">
        <v>0</v>
      </c>
      <c r="AK1227" t="s">
        <v>3665</v>
      </c>
      <c r="AL1227" s="18" t="s">
        <v>15239</v>
      </c>
    </row>
    <row r="1228" spans="1:38" x14ac:dyDescent="0.3">
      <c r="A1228">
        <v>1227</v>
      </c>
      <c r="B1228" t="s">
        <v>3666</v>
      </c>
      <c r="C1228">
        <v>9</v>
      </c>
      <c r="D1228">
        <v>13</v>
      </c>
      <c r="E1228">
        <v>4</v>
      </c>
      <c r="F1228">
        <v>5000</v>
      </c>
      <c r="G1228">
        <f>Table1[[#This Row],[price]]*Table1[[#This Row],[units_sold]]</f>
        <v>45000</v>
      </c>
      <c r="H1228" t="str" cm="1">
        <f t="array" ref="H12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28" t="s">
        <v>14089</v>
      </c>
      <c r="J1228" s="28">
        <v>3.75</v>
      </c>
      <c r="K1228" s="35" t="str" cm="1">
        <f t="array" ref="K12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28" s="29">
        <v>1017</v>
      </c>
      <c r="M1228" s="29">
        <v>431</v>
      </c>
      <c r="N1228" s="29">
        <v>207</v>
      </c>
      <c r="O1228" s="29">
        <v>185</v>
      </c>
      <c r="P1228" s="29">
        <v>78</v>
      </c>
      <c r="Q1228" s="30">
        <v>116</v>
      </c>
      <c r="R1228">
        <v>0</v>
      </c>
      <c r="S1228">
        <v>0</v>
      </c>
      <c r="T1228">
        <v>0</v>
      </c>
      <c r="U1228">
        <v>0</v>
      </c>
      <c r="V1228" t="s">
        <v>70</v>
      </c>
      <c r="W1228" t="s">
        <v>4024</v>
      </c>
      <c r="X1228" t="s">
        <v>36</v>
      </c>
      <c r="Y1228">
        <v>3</v>
      </c>
      <c r="Z1228">
        <v>0</v>
      </c>
      <c r="AA1228">
        <v>36</v>
      </c>
      <c r="AB1228" t="str" cm="1">
        <f t="array" ref="AB12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28">
        <v>50</v>
      </c>
      <c r="AE1228" t="s">
        <v>37</v>
      </c>
      <c r="AF1228" t="s">
        <v>3668</v>
      </c>
      <c r="AG1228">
        <v>2359</v>
      </c>
      <c r="AH1228">
        <v>4.0584993640000002</v>
      </c>
      <c r="AI1228" s="37" t="str" cm="1">
        <f t="array" ref="AI12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28">
        <v>0</v>
      </c>
      <c r="AK1228" t="s">
        <v>3670</v>
      </c>
      <c r="AL1228" s="17" t="s">
        <v>15240</v>
      </c>
    </row>
    <row r="1229" spans="1:38" x14ac:dyDescent="0.3">
      <c r="A1229">
        <v>1228</v>
      </c>
      <c r="B1229" t="s">
        <v>3671</v>
      </c>
      <c r="C1229">
        <v>7</v>
      </c>
      <c r="D1229">
        <v>13</v>
      </c>
      <c r="E1229">
        <v>6</v>
      </c>
      <c r="F1229">
        <v>1000</v>
      </c>
      <c r="G1229">
        <f>Table1[[#This Row],[price]]*Table1[[#This Row],[units_sold]]</f>
        <v>7000</v>
      </c>
      <c r="H1229" t="str" cm="1">
        <f t="array" ref="H12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29" t="s">
        <v>14089</v>
      </c>
      <c r="J1229" s="28">
        <v>3.74</v>
      </c>
      <c r="K1229" s="35" t="str" cm="1">
        <f t="array" ref="K12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29" s="29">
        <v>54</v>
      </c>
      <c r="M1229" s="29">
        <v>25</v>
      </c>
      <c r="N1229" s="29">
        <v>8</v>
      </c>
      <c r="O1229" s="29">
        <v>10</v>
      </c>
      <c r="P1229" s="29">
        <v>4</v>
      </c>
      <c r="Q1229" s="30">
        <v>7</v>
      </c>
      <c r="R1229">
        <v>0</v>
      </c>
      <c r="S1229">
        <v>0</v>
      </c>
      <c r="T1229">
        <v>0</v>
      </c>
      <c r="U1229">
        <v>0</v>
      </c>
      <c r="V1229" t="s">
        <v>144</v>
      </c>
      <c r="W1229" t="s">
        <v>52</v>
      </c>
      <c r="X1229" t="s">
        <v>36</v>
      </c>
      <c r="Y1229">
        <v>2</v>
      </c>
      <c r="Z1229">
        <v>0</v>
      </c>
      <c r="AA1229">
        <v>41</v>
      </c>
      <c r="AB1229" t="str" cm="1">
        <f t="array" ref="AB12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29">
        <v>50</v>
      </c>
      <c r="AD1229">
        <v>1</v>
      </c>
      <c r="AE1229" t="s">
        <v>37</v>
      </c>
      <c r="AF1229" t="s">
        <v>3168</v>
      </c>
      <c r="AG1229">
        <v>36913</v>
      </c>
      <c r="AH1229">
        <v>3.9494216130000002</v>
      </c>
      <c r="AI1229" s="37" t="str" cm="1">
        <f t="array" ref="AI12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29">
        <v>1</v>
      </c>
      <c r="AK1229" s="1" t="s">
        <v>3672</v>
      </c>
      <c r="AL1229" s="18" t="s">
        <v>14479</v>
      </c>
    </row>
    <row r="1230" spans="1:38" x14ac:dyDescent="0.3">
      <c r="A1230">
        <v>1229</v>
      </c>
      <c r="B1230" t="s">
        <v>3673</v>
      </c>
      <c r="C1230">
        <v>7</v>
      </c>
      <c r="D1230">
        <v>6</v>
      </c>
      <c r="E1230">
        <v>-1</v>
      </c>
      <c r="F1230">
        <v>100</v>
      </c>
      <c r="G1230">
        <f>Table1[[#This Row],[price]]*Table1[[#This Row],[units_sold]]</f>
        <v>700</v>
      </c>
      <c r="H1230" t="str" cm="1">
        <f t="array" ref="H12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30" t="s">
        <v>14088</v>
      </c>
      <c r="J1230" s="28">
        <v>3.36</v>
      </c>
      <c r="K1230" s="35" t="str" cm="1">
        <f t="array" ref="K12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30" s="29">
        <v>11</v>
      </c>
      <c r="M1230" s="29">
        <v>4</v>
      </c>
      <c r="N1230" s="29">
        <v>2</v>
      </c>
      <c r="O1230" s="29">
        <v>2</v>
      </c>
      <c r="P1230" s="29">
        <v>0</v>
      </c>
      <c r="Q1230" s="30">
        <v>3</v>
      </c>
      <c r="R1230">
        <v>0</v>
      </c>
      <c r="S1230">
        <v>0</v>
      </c>
      <c r="T1230">
        <v>0</v>
      </c>
      <c r="U1230">
        <v>0</v>
      </c>
      <c r="V1230" t="s">
        <v>64</v>
      </c>
      <c r="W1230" t="s">
        <v>43</v>
      </c>
      <c r="X1230" t="s">
        <v>36</v>
      </c>
      <c r="Y1230">
        <v>2</v>
      </c>
      <c r="Z1230">
        <v>0</v>
      </c>
      <c r="AA1230">
        <v>21</v>
      </c>
      <c r="AB1230" t="str" cm="1">
        <f t="array" ref="AB12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30">
        <v>50</v>
      </c>
      <c r="AE1230" t="s">
        <v>37</v>
      </c>
      <c r="AF1230" t="s">
        <v>386</v>
      </c>
      <c r="AG1230">
        <v>8989</v>
      </c>
      <c r="AH1230">
        <v>3.8519301370000001</v>
      </c>
      <c r="AI1230" s="37" t="str" cm="1">
        <f t="array" ref="AI12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30">
        <v>1</v>
      </c>
      <c r="AK1230" t="s">
        <v>3674</v>
      </c>
      <c r="AL1230" s="17" t="s">
        <v>15241</v>
      </c>
    </row>
    <row r="1231" spans="1:38" x14ac:dyDescent="0.3">
      <c r="A1231">
        <v>1230</v>
      </c>
      <c r="B1231" t="s">
        <v>3675</v>
      </c>
      <c r="C1231">
        <v>15</v>
      </c>
      <c r="D1231">
        <v>13</v>
      </c>
      <c r="E1231">
        <v>-2</v>
      </c>
      <c r="F1231">
        <v>1000</v>
      </c>
      <c r="G1231">
        <f>Table1[[#This Row],[price]]*Table1[[#This Row],[units_sold]]</f>
        <v>15000</v>
      </c>
      <c r="H1231" t="str" cm="1">
        <f t="array" ref="H12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31" t="s">
        <v>14088</v>
      </c>
      <c r="J1231" s="28">
        <v>3.88</v>
      </c>
      <c r="K1231" s="35" t="str" cm="1">
        <f t="array" ref="K12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31" s="29">
        <v>854</v>
      </c>
      <c r="M1231" s="29">
        <v>431</v>
      </c>
      <c r="N1231" s="29">
        <v>156</v>
      </c>
      <c r="O1231" s="29">
        <v>106</v>
      </c>
      <c r="P1231" s="29">
        <v>59</v>
      </c>
      <c r="Q1231" s="30">
        <v>102</v>
      </c>
      <c r="R1231">
        <v>0</v>
      </c>
      <c r="S1231">
        <v>0</v>
      </c>
      <c r="T1231">
        <v>0</v>
      </c>
      <c r="U1231">
        <v>0</v>
      </c>
      <c r="V1231" t="s">
        <v>64</v>
      </c>
      <c r="W1231" t="s">
        <v>52</v>
      </c>
      <c r="X1231" t="s">
        <v>36</v>
      </c>
      <c r="Y1231">
        <v>4</v>
      </c>
      <c r="Z1231">
        <v>0</v>
      </c>
      <c r="AA1231">
        <v>40</v>
      </c>
      <c r="AB1231" t="str" cm="1">
        <f t="array" ref="AB12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31">
        <v>50</v>
      </c>
      <c r="AE1231" t="s">
        <v>37</v>
      </c>
      <c r="AF1231" t="s">
        <v>3676</v>
      </c>
      <c r="AG1231">
        <v>11354</v>
      </c>
      <c r="AH1231">
        <v>3.8936938520000002</v>
      </c>
      <c r="AI1231" s="37" t="str" cm="1">
        <f t="array" ref="AI12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31">
        <v>0</v>
      </c>
      <c r="AK1231" t="s">
        <v>3677</v>
      </c>
      <c r="AL1231" s="18" t="s">
        <v>15242</v>
      </c>
    </row>
    <row r="1232" spans="1:38" x14ac:dyDescent="0.3">
      <c r="A1232">
        <v>1231</v>
      </c>
      <c r="B1232" t="s">
        <v>3678</v>
      </c>
      <c r="C1232">
        <v>8</v>
      </c>
      <c r="D1232">
        <v>8</v>
      </c>
      <c r="E1232">
        <v>0</v>
      </c>
      <c r="F1232">
        <v>10000</v>
      </c>
      <c r="G1232">
        <f>Table1[[#This Row],[price]]*Table1[[#This Row],[units_sold]]</f>
        <v>80000</v>
      </c>
      <c r="H1232" t="str" cm="1">
        <f t="array" ref="H12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32" t="s">
        <v>14089</v>
      </c>
      <c r="J1232" s="28">
        <v>3.98</v>
      </c>
      <c r="K1232" s="35" t="str" cm="1">
        <f t="array" ref="K12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32" s="29">
        <v>1612</v>
      </c>
      <c r="M1232" s="29">
        <v>777</v>
      </c>
      <c r="N1232" s="29">
        <v>367</v>
      </c>
      <c r="O1232" s="29">
        <v>241</v>
      </c>
      <c r="P1232" s="29">
        <v>112</v>
      </c>
      <c r="Q1232" s="30">
        <v>115</v>
      </c>
      <c r="R1232">
        <v>0</v>
      </c>
      <c r="S1232">
        <v>0</v>
      </c>
      <c r="T1232">
        <v>0</v>
      </c>
      <c r="U1232">
        <v>0</v>
      </c>
      <c r="V1232" t="s">
        <v>70</v>
      </c>
      <c r="W1232" t="s">
        <v>52</v>
      </c>
      <c r="X1232" t="s">
        <v>36</v>
      </c>
      <c r="Y1232">
        <v>3</v>
      </c>
      <c r="Z1232">
        <v>0</v>
      </c>
      <c r="AA1232">
        <v>42</v>
      </c>
      <c r="AB1232" t="str" cm="1">
        <f t="array" ref="AB12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32">
        <v>50</v>
      </c>
      <c r="AD1232">
        <v>1</v>
      </c>
      <c r="AE1232" t="s">
        <v>37</v>
      </c>
      <c r="AF1232" t="s">
        <v>668</v>
      </c>
      <c r="AG1232">
        <v>35262</v>
      </c>
      <c r="AH1232">
        <v>3.9394815950000002</v>
      </c>
      <c r="AI1232" s="37" t="str" cm="1">
        <f t="array" ref="AI12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32">
        <v>0</v>
      </c>
      <c r="AK1232" t="s">
        <v>3679</v>
      </c>
      <c r="AL1232" s="17" t="s">
        <v>15243</v>
      </c>
    </row>
    <row r="1233" spans="1:38" x14ac:dyDescent="0.3">
      <c r="A1233">
        <v>1232</v>
      </c>
      <c r="B1233" t="s">
        <v>3680</v>
      </c>
      <c r="C1233">
        <v>8</v>
      </c>
      <c r="D1233">
        <v>7</v>
      </c>
      <c r="E1233">
        <v>-1</v>
      </c>
      <c r="F1233">
        <v>10</v>
      </c>
      <c r="G1233">
        <f>Table1[[#This Row],[price]]*Table1[[#This Row],[units_sold]]</f>
        <v>80</v>
      </c>
      <c r="H1233" t="str" cm="1">
        <f t="array" ref="H12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33" t="s">
        <v>14089</v>
      </c>
      <c r="J1233" s="28">
        <v>4.5</v>
      </c>
      <c r="K1233" s="35" t="str" cm="1">
        <f t="array" ref="K12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233" s="29">
        <v>2</v>
      </c>
      <c r="M1233" s="29">
        <v>1</v>
      </c>
      <c r="N1233" s="29">
        <v>1</v>
      </c>
      <c r="O1233" s="29">
        <v>0</v>
      </c>
      <c r="P1233" s="29">
        <v>0</v>
      </c>
      <c r="Q1233" s="30">
        <v>0</v>
      </c>
      <c r="R1233">
        <v>0</v>
      </c>
      <c r="S1233">
        <v>0</v>
      </c>
      <c r="T1233">
        <v>0</v>
      </c>
      <c r="U1233">
        <v>0</v>
      </c>
      <c r="V1233" t="s">
        <v>64</v>
      </c>
      <c r="W1233" t="s">
        <v>4024</v>
      </c>
      <c r="X1233" t="s">
        <v>36</v>
      </c>
      <c r="Y1233">
        <v>2</v>
      </c>
      <c r="Z1233">
        <v>0</v>
      </c>
      <c r="AA1233">
        <v>33</v>
      </c>
      <c r="AB1233" t="str" cm="1">
        <f t="array" ref="AB12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33">
        <v>50</v>
      </c>
      <c r="AE1233" t="s">
        <v>37</v>
      </c>
      <c r="AF1233" t="s">
        <v>3682</v>
      </c>
      <c r="AG1233">
        <v>173992</v>
      </c>
      <c r="AH1233">
        <v>4.3264632860000001</v>
      </c>
      <c r="AI1233" s="37" t="str" cm="1">
        <f t="array" ref="AI12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33">
        <v>1</v>
      </c>
      <c r="AK1233" t="s">
        <v>3684</v>
      </c>
      <c r="AL1233" s="18" t="s">
        <v>15244</v>
      </c>
    </row>
    <row r="1234" spans="1:38" x14ac:dyDescent="0.3">
      <c r="A1234">
        <v>1233</v>
      </c>
      <c r="B1234" t="s">
        <v>3685</v>
      </c>
      <c r="C1234">
        <v>16</v>
      </c>
      <c r="D1234">
        <v>108</v>
      </c>
      <c r="E1234">
        <v>92</v>
      </c>
      <c r="F1234">
        <v>10000</v>
      </c>
      <c r="G1234">
        <f>Table1[[#This Row],[price]]*Table1[[#This Row],[units_sold]]</f>
        <v>160000</v>
      </c>
      <c r="H1234" t="str" cm="1">
        <f t="array" ref="H12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234" t="s">
        <v>14089</v>
      </c>
      <c r="J1234" s="28">
        <v>4.25</v>
      </c>
      <c r="K1234" s="35" t="str" cm="1">
        <f t="array" ref="K12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34" s="29">
        <v>1524</v>
      </c>
      <c r="M1234" s="29">
        <v>905</v>
      </c>
      <c r="N1234" s="29">
        <v>313</v>
      </c>
      <c r="O1234" s="29">
        <v>169</v>
      </c>
      <c r="P1234" s="29">
        <v>63</v>
      </c>
      <c r="Q1234" s="30">
        <v>74</v>
      </c>
      <c r="R1234">
        <v>1</v>
      </c>
      <c r="S1234">
        <v>0</v>
      </c>
      <c r="T1234">
        <v>1</v>
      </c>
      <c r="U1234">
        <v>0</v>
      </c>
      <c r="V1234" t="s">
        <v>100</v>
      </c>
      <c r="W1234" t="s">
        <v>101</v>
      </c>
      <c r="X1234" t="s">
        <v>36</v>
      </c>
      <c r="Y1234">
        <v>4</v>
      </c>
      <c r="Z1234">
        <v>0</v>
      </c>
      <c r="AA1234">
        <v>40</v>
      </c>
      <c r="AB1234" t="str" cm="1">
        <f t="array" ref="AB12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34">
        <v>50</v>
      </c>
      <c r="AD1234">
        <v>1</v>
      </c>
      <c r="AE1234" t="s">
        <v>37</v>
      </c>
      <c r="AF1234" t="s">
        <v>1724</v>
      </c>
      <c r="AG1234">
        <v>90105</v>
      </c>
      <c r="AH1234">
        <v>4.2012984849999997</v>
      </c>
      <c r="AI1234" s="37" t="str" cm="1">
        <f t="array" ref="AI12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34">
        <v>1</v>
      </c>
      <c r="AK1234" t="s">
        <v>3686</v>
      </c>
      <c r="AL1234" s="17" t="s">
        <v>15245</v>
      </c>
    </row>
    <row r="1235" spans="1:38" x14ac:dyDescent="0.3">
      <c r="A1235">
        <v>1234</v>
      </c>
      <c r="B1235" t="s">
        <v>3687</v>
      </c>
      <c r="C1235">
        <v>8</v>
      </c>
      <c r="D1235">
        <v>42</v>
      </c>
      <c r="E1235">
        <v>34</v>
      </c>
      <c r="F1235">
        <v>5000</v>
      </c>
      <c r="G1235">
        <f>Table1[[#This Row],[price]]*Table1[[#This Row],[units_sold]]</f>
        <v>40000</v>
      </c>
      <c r="H1235" t="str" cm="1">
        <f t="array" ref="H12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35" t="s">
        <v>14088</v>
      </c>
      <c r="J1235" s="28">
        <v>4.47</v>
      </c>
      <c r="K1235" s="35" t="str" cm="1">
        <f t="array" ref="K12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35" s="29">
        <v>1038</v>
      </c>
      <c r="M1235" s="29">
        <v>720</v>
      </c>
      <c r="N1235" s="29">
        <v>176</v>
      </c>
      <c r="O1235" s="29">
        <v>75</v>
      </c>
      <c r="P1235" s="29">
        <v>41</v>
      </c>
      <c r="Q1235" s="30">
        <v>26</v>
      </c>
      <c r="R1235">
        <v>1</v>
      </c>
      <c r="S1235">
        <v>0</v>
      </c>
      <c r="T1235">
        <v>1</v>
      </c>
      <c r="U1235">
        <v>0</v>
      </c>
      <c r="V1235" t="s">
        <v>70</v>
      </c>
      <c r="W1235" t="s">
        <v>35</v>
      </c>
      <c r="X1235" t="s">
        <v>36</v>
      </c>
      <c r="Y1235">
        <v>3</v>
      </c>
      <c r="Z1235">
        <v>0</v>
      </c>
      <c r="AA1235">
        <v>48</v>
      </c>
      <c r="AB1235" t="str" cm="1">
        <f t="array" ref="AB12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35">
        <v>50</v>
      </c>
      <c r="AE1235" t="s">
        <v>37</v>
      </c>
      <c r="AF1235" t="s">
        <v>741</v>
      </c>
      <c r="AG1235">
        <v>5781</v>
      </c>
      <c r="AH1235">
        <v>4.2748659399999998</v>
      </c>
      <c r="AI1235" s="37" t="str" cm="1">
        <f t="array" ref="AI12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35">
        <v>0</v>
      </c>
      <c r="AK1235" t="s">
        <v>3688</v>
      </c>
      <c r="AL1235" s="18" t="s">
        <v>15246</v>
      </c>
    </row>
    <row r="1236" spans="1:38" x14ac:dyDescent="0.3">
      <c r="A1236">
        <v>1235</v>
      </c>
      <c r="B1236" t="s">
        <v>3689</v>
      </c>
      <c r="C1236">
        <v>9</v>
      </c>
      <c r="D1236">
        <v>8</v>
      </c>
      <c r="E1236">
        <v>-1</v>
      </c>
      <c r="F1236">
        <v>5000</v>
      </c>
      <c r="G1236">
        <f>Table1[[#This Row],[price]]*Table1[[#This Row],[units_sold]]</f>
        <v>45000</v>
      </c>
      <c r="H1236" t="str" cm="1">
        <f t="array" ref="H12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36" t="s">
        <v>14089</v>
      </c>
      <c r="J1236" s="28">
        <v>4.08</v>
      </c>
      <c r="K1236" s="35" t="str" cm="1">
        <f t="array" ref="K12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36" s="29">
        <v>1052</v>
      </c>
      <c r="M1236" s="29">
        <v>572</v>
      </c>
      <c r="N1236" s="29">
        <v>221</v>
      </c>
      <c r="O1236" s="29">
        <v>123</v>
      </c>
      <c r="P1236" s="29">
        <v>46</v>
      </c>
      <c r="Q1236" s="30">
        <v>90</v>
      </c>
      <c r="R1236">
        <v>0</v>
      </c>
      <c r="S1236">
        <v>0</v>
      </c>
      <c r="T1236">
        <v>0</v>
      </c>
      <c r="U1236">
        <v>0</v>
      </c>
      <c r="V1236" t="s">
        <v>70</v>
      </c>
      <c r="W1236" t="s">
        <v>52</v>
      </c>
      <c r="X1236" t="s">
        <v>36</v>
      </c>
      <c r="Y1236">
        <v>3</v>
      </c>
      <c r="Z1236">
        <v>0</v>
      </c>
      <c r="AA1236">
        <v>33</v>
      </c>
      <c r="AB1236" t="str" cm="1">
        <f t="array" ref="AB12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36">
        <v>50</v>
      </c>
      <c r="AE1236" t="s">
        <v>37</v>
      </c>
      <c r="AF1236" t="s">
        <v>219</v>
      </c>
      <c r="AG1236">
        <v>16013</v>
      </c>
      <c r="AH1236">
        <v>4.1088490599999998</v>
      </c>
      <c r="AI1236" s="37" t="str" cm="1">
        <f t="array" ref="AI12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36">
        <v>0</v>
      </c>
      <c r="AK1236" t="s">
        <v>3690</v>
      </c>
      <c r="AL1236" s="17" t="s">
        <v>15247</v>
      </c>
    </row>
    <row r="1237" spans="1:38" x14ac:dyDescent="0.3">
      <c r="A1237">
        <v>1236</v>
      </c>
      <c r="B1237" t="s">
        <v>3691</v>
      </c>
      <c r="C1237">
        <v>8</v>
      </c>
      <c r="D1237">
        <v>7</v>
      </c>
      <c r="E1237">
        <v>-1</v>
      </c>
      <c r="F1237">
        <v>5000</v>
      </c>
      <c r="G1237">
        <f>Table1[[#This Row],[price]]*Table1[[#This Row],[units_sold]]</f>
        <v>40000</v>
      </c>
      <c r="H1237" t="str" cm="1">
        <f t="array" ref="H12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37" t="s">
        <v>14088</v>
      </c>
      <c r="J1237" s="28">
        <v>4.3</v>
      </c>
      <c r="K1237" s="35" t="str" cm="1">
        <f t="array" ref="K12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37" s="29">
        <v>830</v>
      </c>
      <c r="M1237" s="29">
        <v>523</v>
      </c>
      <c r="N1237" s="29">
        <v>147</v>
      </c>
      <c r="O1237" s="29">
        <v>87</v>
      </c>
      <c r="P1237" s="29">
        <v>32</v>
      </c>
      <c r="Q1237" s="30">
        <v>41</v>
      </c>
      <c r="R1237">
        <v>1</v>
      </c>
      <c r="S1237">
        <v>0</v>
      </c>
      <c r="T1237">
        <v>1</v>
      </c>
      <c r="U1237">
        <v>0</v>
      </c>
      <c r="V1237" t="s">
        <v>4024</v>
      </c>
      <c r="W1237" t="s">
        <v>52</v>
      </c>
      <c r="X1237" t="s">
        <v>36</v>
      </c>
      <c r="Y1237">
        <v>3</v>
      </c>
      <c r="Z1237">
        <v>0</v>
      </c>
      <c r="AA1237">
        <v>36</v>
      </c>
      <c r="AB1237" t="str" cm="1">
        <f t="array" ref="AB12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37">
        <v>50</v>
      </c>
      <c r="AD1237">
        <v>1</v>
      </c>
      <c r="AE1237" t="s">
        <v>37</v>
      </c>
      <c r="AF1237" t="s">
        <v>282</v>
      </c>
      <c r="AG1237">
        <v>9200</v>
      </c>
      <c r="AH1237">
        <v>4.2896739129999997</v>
      </c>
      <c r="AI1237" s="37" t="str" cm="1">
        <f t="array" ref="AI12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37">
        <v>0</v>
      </c>
      <c r="AK1237" t="s">
        <v>3693</v>
      </c>
      <c r="AL1237" s="18" t="s">
        <v>14192</v>
      </c>
    </row>
    <row r="1238" spans="1:38" x14ac:dyDescent="0.3">
      <c r="A1238">
        <v>1237</v>
      </c>
      <c r="B1238" t="s">
        <v>3694</v>
      </c>
      <c r="C1238">
        <v>9</v>
      </c>
      <c r="D1238">
        <v>8</v>
      </c>
      <c r="E1238">
        <v>-1</v>
      </c>
      <c r="F1238">
        <v>5000</v>
      </c>
      <c r="G1238">
        <f>Table1[[#This Row],[price]]*Table1[[#This Row],[units_sold]]</f>
        <v>45000</v>
      </c>
      <c r="H1238" t="str" cm="1">
        <f t="array" ref="H12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38" t="s">
        <v>14088</v>
      </c>
      <c r="J1238" s="28">
        <v>4.08</v>
      </c>
      <c r="K1238" s="35" t="str" cm="1">
        <f t="array" ref="K12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38" s="29">
        <v>1336</v>
      </c>
      <c r="M1238" s="29">
        <v>725</v>
      </c>
      <c r="N1238" s="29">
        <v>274</v>
      </c>
      <c r="O1238" s="29">
        <v>160</v>
      </c>
      <c r="P1238" s="29">
        <v>73</v>
      </c>
      <c r="Q1238" s="30">
        <v>104</v>
      </c>
      <c r="R1238">
        <v>0</v>
      </c>
      <c r="S1238">
        <v>0</v>
      </c>
      <c r="T1238">
        <v>0</v>
      </c>
      <c r="U1238">
        <v>0</v>
      </c>
      <c r="V1238" t="s">
        <v>64</v>
      </c>
      <c r="W1238" t="s">
        <v>52</v>
      </c>
      <c r="X1238" t="s">
        <v>36</v>
      </c>
      <c r="Y1238">
        <v>3</v>
      </c>
      <c r="Z1238">
        <v>0</v>
      </c>
      <c r="AA1238">
        <v>36</v>
      </c>
      <c r="AB1238" t="str" cm="1">
        <f t="array" ref="AB12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38">
        <v>50</v>
      </c>
      <c r="AE1238" t="s">
        <v>37</v>
      </c>
      <c r="AF1238" t="s">
        <v>3695</v>
      </c>
      <c r="AG1238">
        <v>12933</v>
      </c>
      <c r="AH1238">
        <v>4.0447691949999998</v>
      </c>
      <c r="AI1238" s="37" t="str" cm="1">
        <f t="array" ref="AI12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38">
        <v>0</v>
      </c>
      <c r="AK1238" t="s">
        <v>3697</v>
      </c>
      <c r="AL1238" s="17" t="s">
        <v>15248</v>
      </c>
    </row>
    <row r="1239" spans="1:38" x14ac:dyDescent="0.3">
      <c r="A1239">
        <v>1238</v>
      </c>
      <c r="B1239" t="s">
        <v>3698</v>
      </c>
      <c r="C1239">
        <v>3.65</v>
      </c>
      <c r="D1239">
        <v>4</v>
      </c>
      <c r="E1239">
        <v>0.35</v>
      </c>
      <c r="F1239">
        <v>20000</v>
      </c>
      <c r="G1239">
        <f>Table1[[#This Row],[price]]*Table1[[#This Row],[units_sold]]</f>
        <v>73000</v>
      </c>
      <c r="H1239" t="str" cm="1">
        <f t="array" ref="H12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39" t="s">
        <v>14089</v>
      </c>
      <c r="J1239" s="28">
        <v>3.93</v>
      </c>
      <c r="K1239" s="35" t="str" cm="1">
        <f t="array" ref="K12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39" s="29">
        <v>4215</v>
      </c>
      <c r="M1239" s="29">
        <v>2184</v>
      </c>
      <c r="N1239" s="29">
        <v>717</v>
      </c>
      <c r="O1239" s="29">
        <v>605</v>
      </c>
      <c r="P1239" s="29">
        <v>271</v>
      </c>
      <c r="Q1239" s="30">
        <v>438</v>
      </c>
      <c r="R1239">
        <v>0</v>
      </c>
      <c r="S1239">
        <v>0</v>
      </c>
      <c r="T1239">
        <v>0</v>
      </c>
      <c r="U1239">
        <v>0</v>
      </c>
      <c r="V1239" t="s">
        <v>4024</v>
      </c>
      <c r="W1239" t="s">
        <v>4024</v>
      </c>
      <c r="X1239" t="s">
        <v>36</v>
      </c>
      <c r="Y1239">
        <v>1</v>
      </c>
      <c r="Z1239">
        <v>0</v>
      </c>
      <c r="AA1239">
        <v>81</v>
      </c>
      <c r="AB1239" t="str" cm="1">
        <f t="array" ref="AB12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80-99</v>
      </c>
      <c r="AC1239">
        <v>50</v>
      </c>
      <c r="AE1239" t="s">
        <v>37</v>
      </c>
      <c r="AF1239" t="s">
        <v>3700</v>
      </c>
      <c r="AG1239">
        <v>4570</v>
      </c>
      <c r="AH1239">
        <v>4.1964989060000004</v>
      </c>
      <c r="AI1239" s="37" t="str" cm="1">
        <f t="array" ref="AI12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39">
        <v>0</v>
      </c>
      <c r="AK1239" t="s">
        <v>3701</v>
      </c>
      <c r="AL1239" s="18" t="s">
        <v>15249</v>
      </c>
    </row>
    <row r="1240" spans="1:38" x14ac:dyDescent="0.3">
      <c r="A1240">
        <v>1239</v>
      </c>
      <c r="B1240" t="s">
        <v>3702</v>
      </c>
      <c r="C1240">
        <v>4.67</v>
      </c>
      <c r="D1240">
        <v>4</v>
      </c>
      <c r="E1240">
        <v>-0.67</v>
      </c>
      <c r="F1240">
        <v>100</v>
      </c>
      <c r="G1240">
        <f>Table1[[#This Row],[price]]*Table1[[#This Row],[units_sold]]</f>
        <v>467</v>
      </c>
      <c r="H1240" t="str" cm="1">
        <f t="array" ref="H12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40" t="s">
        <v>14089</v>
      </c>
      <c r="J1240" s="28">
        <v>2.88</v>
      </c>
      <c r="K1240" s="35" t="str" cm="1">
        <f t="array" ref="K12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240" s="29">
        <v>82</v>
      </c>
      <c r="M1240" s="29">
        <v>18</v>
      </c>
      <c r="N1240" s="29">
        <v>11</v>
      </c>
      <c r="O1240" s="29">
        <v>21</v>
      </c>
      <c r="P1240" s="29">
        <v>7</v>
      </c>
      <c r="Q1240" s="30">
        <v>25</v>
      </c>
      <c r="R1240">
        <v>0</v>
      </c>
      <c r="S1240">
        <v>0</v>
      </c>
      <c r="T1240">
        <v>0</v>
      </c>
      <c r="U1240">
        <v>0</v>
      </c>
      <c r="V1240" t="s">
        <v>64</v>
      </c>
      <c r="W1240" t="s">
        <v>43</v>
      </c>
      <c r="X1240" t="s">
        <v>36</v>
      </c>
      <c r="Y1240">
        <v>1</v>
      </c>
      <c r="Z1240">
        <v>0</v>
      </c>
      <c r="AA1240">
        <v>25</v>
      </c>
      <c r="AB1240" t="str" cm="1">
        <f t="array" ref="AB12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40">
        <v>50</v>
      </c>
      <c r="AD1240">
        <v>1</v>
      </c>
      <c r="AE1240" t="s">
        <v>37</v>
      </c>
      <c r="AF1240" t="s">
        <v>3704</v>
      </c>
      <c r="AG1240">
        <v>7497</v>
      </c>
      <c r="AH1240">
        <v>4.0793650789999996</v>
      </c>
      <c r="AI1240" s="37" t="str" cm="1">
        <f t="array" ref="AI12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40">
        <v>0</v>
      </c>
      <c r="AK1240" t="s">
        <v>3705</v>
      </c>
      <c r="AL1240" s="17" t="s">
        <v>15250</v>
      </c>
    </row>
    <row r="1241" spans="1:38" x14ac:dyDescent="0.3">
      <c r="A1241">
        <v>1240</v>
      </c>
      <c r="B1241" t="s">
        <v>3706</v>
      </c>
      <c r="C1241">
        <v>11</v>
      </c>
      <c r="D1241">
        <v>76</v>
      </c>
      <c r="E1241">
        <v>65</v>
      </c>
      <c r="F1241">
        <v>1000</v>
      </c>
      <c r="G1241">
        <f>Table1[[#This Row],[price]]*Table1[[#This Row],[units_sold]]</f>
        <v>11000</v>
      </c>
      <c r="H1241" t="str" cm="1">
        <f t="array" ref="H12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41" t="s">
        <v>14088</v>
      </c>
      <c r="J1241" s="28">
        <v>4.2300000000000004</v>
      </c>
      <c r="K1241" s="35" t="str" cm="1">
        <f t="array" ref="K12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41" s="29">
        <v>474</v>
      </c>
      <c r="M1241" s="29">
        <v>270</v>
      </c>
      <c r="N1241" s="29">
        <v>106</v>
      </c>
      <c r="O1241" s="29">
        <v>57</v>
      </c>
      <c r="P1241" s="29">
        <v>21</v>
      </c>
      <c r="Q1241" s="30">
        <v>20</v>
      </c>
      <c r="R1241">
        <v>0</v>
      </c>
      <c r="S1241">
        <v>0</v>
      </c>
      <c r="T1241">
        <v>0</v>
      </c>
      <c r="U1241">
        <v>0</v>
      </c>
      <c r="V1241" t="s">
        <v>70</v>
      </c>
      <c r="W1241" t="s">
        <v>35</v>
      </c>
      <c r="X1241" t="s">
        <v>36</v>
      </c>
      <c r="Y1241">
        <v>2</v>
      </c>
      <c r="Z1241">
        <v>0</v>
      </c>
      <c r="AA1241">
        <v>43</v>
      </c>
      <c r="AB1241" t="str" cm="1">
        <f t="array" ref="AB12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41">
        <v>50</v>
      </c>
      <c r="AE1241" t="s">
        <v>37</v>
      </c>
      <c r="AF1241" t="s">
        <v>2830</v>
      </c>
      <c r="AG1241">
        <v>33855</v>
      </c>
      <c r="AH1241">
        <v>3.9173534189999999</v>
      </c>
      <c r="AI1241" s="37" t="str" cm="1">
        <f t="array" ref="AI12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41">
        <v>0</v>
      </c>
      <c r="AK1241" t="s">
        <v>3707</v>
      </c>
      <c r="AL1241" s="18" t="s">
        <v>15251</v>
      </c>
    </row>
    <row r="1242" spans="1:38" x14ac:dyDescent="0.3">
      <c r="A1242">
        <v>1241</v>
      </c>
      <c r="B1242" t="s">
        <v>3708</v>
      </c>
      <c r="C1242">
        <v>8</v>
      </c>
      <c r="D1242">
        <v>7</v>
      </c>
      <c r="E1242">
        <v>-1</v>
      </c>
      <c r="F1242">
        <v>1000</v>
      </c>
      <c r="G1242">
        <f>Table1[[#This Row],[price]]*Table1[[#This Row],[units_sold]]</f>
        <v>8000</v>
      </c>
      <c r="H1242" t="str" cm="1">
        <f t="array" ref="H12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42" t="s">
        <v>14089</v>
      </c>
      <c r="J1242" s="28">
        <v>3.41</v>
      </c>
      <c r="K1242" s="35" t="str" cm="1">
        <f t="array" ref="K12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42" s="29">
        <v>64</v>
      </c>
      <c r="M1242" s="29">
        <v>19</v>
      </c>
      <c r="N1242" s="29">
        <v>13</v>
      </c>
      <c r="O1242" s="29">
        <v>16</v>
      </c>
      <c r="P1242" s="29">
        <v>7</v>
      </c>
      <c r="Q1242" s="30">
        <v>9</v>
      </c>
      <c r="R1242">
        <v>0</v>
      </c>
      <c r="S1242">
        <v>0</v>
      </c>
      <c r="T1242">
        <v>0</v>
      </c>
      <c r="U1242">
        <v>0</v>
      </c>
      <c r="V1242" t="s">
        <v>144</v>
      </c>
      <c r="W1242" t="s">
        <v>52</v>
      </c>
      <c r="X1242" t="s">
        <v>36</v>
      </c>
      <c r="Y1242">
        <v>3</v>
      </c>
      <c r="Z1242">
        <v>0</v>
      </c>
      <c r="AA1242">
        <v>36</v>
      </c>
      <c r="AB1242" t="str" cm="1">
        <f t="array" ref="AB12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42">
        <v>50</v>
      </c>
      <c r="AE1242" t="s">
        <v>37</v>
      </c>
      <c r="AF1242" t="s">
        <v>2130</v>
      </c>
      <c r="AG1242">
        <v>942</v>
      </c>
      <c r="AH1242">
        <v>3.4755838639999999</v>
      </c>
      <c r="AI1242" s="37" t="str" cm="1">
        <f t="array" ref="AI12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1242">
        <v>0</v>
      </c>
      <c r="AK1242" s="1" t="s">
        <v>3709</v>
      </c>
      <c r="AL1242" s="17" t="s">
        <v>15252</v>
      </c>
    </row>
    <row r="1243" spans="1:38" x14ac:dyDescent="0.3">
      <c r="A1243">
        <v>1242</v>
      </c>
      <c r="B1243" t="s">
        <v>3710</v>
      </c>
      <c r="C1243">
        <v>8</v>
      </c>
      <c r="D1243">
        <v>9</v>
      </c>
      <c r="E1243">
        <v>1</v>
      </c>
      <c r="F1243">
        <v>1000</v>
      </c>
      <c r="G1243">
        <f>Table1[[#This Row],[price]]*Table1[[#This Row],[units_sold]]</f>
        <v>8000</v>
      </c>
      <c r="H1243" t="str" cm="1">
        <f t="array" ref="H12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43" t="s">
        <v>14088</v>
      </c>
      <c r="J1243" s="28">
        <v>4.22</v>
      </c>
      <c r="K1243" s="35" t="str" cm="1">
        <f t="array" ref="K12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43" s="29">
        <v>117</v>
      </c>
      <c r="M1243" s="29">
        <v>77</v>
      </c>
      <c r="N1243" s="29">
        <v>14</v>
      </c>
      <c r="O1243" s="29">
        <v>11</v>
      </c>
      <c r="P1243" s="29">
        <v>5</v>
      </c>
      <c r="Q1243" s="30">
        <v>10</v>
      </c>
      <c r="R1243">
        <v>0</v>
      </c>
      <c r="S1243">
        <v>0</v>
      </c>
      <c r="T1243">
        <v>0</v>
      </c>
      <c r="U1243">
        <v>0</v>
      </c>
      <c r="V1243" t="s">
        <v>281</v>
      </c>
      <c r="W1243" t="s">
        <v>35</v>
      </c>
      <c r="X1243" t="s">
        <v>36</v>
      </c>
      <c r="Y1243">
        <v>3</v>
      </c>
      <c r="Z1243">
        <v>0</v>
      </c>
      <c r="AA1243">
        <v>41</v>
      </c>
      <c r="AB1243" t="str" cm="1">
        <f t="array" ref="AB12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43">
        <v>50</v>
      </c>
      <c r="AE1243" t="s">
        <v>37</v>
      </c>
      <c r="AF1243" t="s">
        <v>723</v>
      </c>
      <c r="AG1243">
        <v>23832</v>
      </c>
      <c r="AH1243">
        <v>4.02043471</v>
      </c>
      <c r="AI1243" s="37" t="str" cm="1">
        <f t="array" ref="AI12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43">
        <v>0</v>
      </c>
      <c r="AK1243" t="s">
        <v>3711</v>
      </c>
      <c r="AL1243" s="18" t="s">
        <v>15253</v>
      </c>
    </row>
    <row r="1244" spans="1:38" x14ac:dyDescent="0.3">
      <c r="A1244">
        <v>1243</v>
      </c>
      <c r="B1244" t="s">
        <v>3712</v>
      </c>
      <c r="C1244">
        <v>8</v>
      </c>
      <c r="D1244">
        <v>7</v>
      </c>
      <c r="E1244">
        <v>-1</v>
      </c>
      <c r="F1244">
        <v>5000</v>
      </c>
      <c r="G1244">
        <f>Table1[[#This Row],[price]]*Table1[[#This Row],[units_sold]]</f>
        <v>40000</v>
      </c>
      <c r="H1244" t="str" cm="1">
        <f t="array" ref="H12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44" t="s">
        <v>14089</v>
      </c>
      <c r="J1244" s="28">
        <v>3.6</v>
      </c>
      <c r="K1244" s="35" t="str" cm="1">
        <f t="array" ref="K12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44" s="29">
        <v>983</v>
      </c>
      <c r="M1244" s="29">
        <v>394</v>
      </c>
      <c r="N1244" s="29">
        <v>182</v>
      </c>
      <c r="O1244" s="29">
        <v>172</v>
      </c>
      <c r="P1244" s="29">
        <v>92</v>
      </c>
      <c r="Q1244" s="30">
        <v>143</v>
      </c>
      <c r="R1244">
        <v>0</v>
      </c>
      <c r="S1244">
        <v>0</v>
      </c>
      <c r="T1244">
        <v>0</v>
      </c>
      <c r="U1244">
        <v>0</v>
      </c>
      <c r="V1244" t="s">
        <v>100</v>
      </c>
      <c r="W1244" t="s">
        <v>43</v>
      </c>
      <c r="X1244" t="s">
        <v>36</v>
      </c>
      <c r="Y1244">
        <v>3</v>
      </c>
      <c r="Z1244">
        <v>0</v>
      </c>
      <c r="AA1244">
        <v>139</v>
      </c>
      <c r="AB1244" t="str" cm="1">
        <f t="array" ref="AB12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244">
        <v>50</v>
      </c>
      <c r="AE1244" t="s">
        <v>37</v>
      </c>
      <c r="AF1244" t="s">
        <v>3713</v>
      </c>
      <c r="AG1244">
        <v>4921</v>
      </c>
      <c r="AH1244">
        <v>4.1310709210000001</v>
      </c>
      <c r="AI1244" s="37" t="str" cm="1">
        <f t="array" ref="AI12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44">
        <v>0</v>
      </c>
      <c r="AK1244" t="s">
        <v>3715</v>
      </c>
      <c r="AL1244" s="17" t="s">
        <v>15254</v>
      </c>
    </row>
    <row r="1245" spans="1:38" x14ac:dyDescent="0.3">
      <c r="A1245">
        <v>1244</v>
      </c>
      <c r="B1245" t="s">
        <v>3716</v>
      </c>
      <c r="C1245">
        <v>12</v>
      </c>
      <c r="D1245">
        <v>11</v>
      </c>
      <c r="E1245">
        <v>-1</v>
      </c>
      <c r="F1245">
        <v>100</v>
      </c>
      <c r="G1245">
        <f>Table1[[#This Row],[price]]*Table1[[#This Row],[units_sold]]</f>
        <v>1200</v>
      </c>
      <c r="H1245" t="str" cm="1">
        <f t="array" ref="H12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45" t="s">
        <v>14089</v>
      </c>
      <c r="J1245" s="28">
        <v>1</v>
      </c>
      <c r="K1245" s="35" t="str" cm="1">
        <f t="array" ref="K12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1.5 star</v>
      </c>
      <c r="L1245" s="29">
        <v>1</v>
      </c>
      <c r="M1245" s="29">
        <v>0</v>
      </c>
      <c r="N1245" s="29">
        <v>0</v>
      </c>
      <c r="O1245" s="29">
        <v>0</v>
      </c>
      <c r="P1245" s="29">
        <v>0</v>
      </c>
      <c r="Q1245" s="30">
        <v>1</v>
      </c>
      <c r="R1245">
        <v>0</v>
      </c>
      <c r="S1245">
        <v>0</v>
      </c>
      <c r="T1245">
        <v>0</v>
      </c>
      <c r="U1245">
        <v>0</v>
      </c>
      <c r="V1245" t="s">
        <v>51</v>
      </c>
      <c r="W1245" t="s">
        <v>43</v>
      </c>
      <c r="X1245" t="s">
        <v>36</v>
      </c>
      <c r="Y1245">
        <v>3</v>
      </c>
      <c r="Z1245">
        <v>0</v>
      </c>
      <c r="AA1245">
        <v>25</v>
      </c>
      <c r="AB1245" t="str" cm="1">
        <f t="array" ref="AB12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45">
        <v>50</v>
      </c>
      <c r="AE1245" t="s">
        <v>37</v>
      </c>
      <c r="AF1245" t="s">
        <v>3717</v>
      </c>
      <c r="AG1245">
        <v>3</v>
      </c>
      <c r="AH1245">
        <v>3</v>
      </c>
      <c r="AI1245" s="37" t="str" cm="1">
        <f t="array" ref="AI12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 star</v>
      </c>
      <c r="AJ1245">
        <v>0</v>
      </c>
      <c r="AK1245" t="s">
        <v>3718</v>
      </c>
      <c r="AL1245" s="18" t="s">
        <v>15255</v>
      </c>
    </row>
    <row r="1246" spans="1:38" x14ac:dyDescent="0.3">
      <c r="A1246">
        <v>1245</v>
      </c>
      <c r="B1246" t="s">
        <v>3719</v>
      </c>
      <c r="C1246">
        <v>8</v>
      </c>
      <c r="D1246">
        <v>7</v>
      </c>
      <c r="E1246">
        <v>-1</v>
      </c>
      <c r="F1246">
        <v>20000</v>
      </c>
      <c r="G1246">
        <f>Table1[[#This Row],[price]]*Table1[[#This Row],[units_sold]]</f>
        <v>160000</v>
      </c>
      <c r="H1246" t="str" cm="1">
        <f t="array" ref="H12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246" t="s">
        <v>14088</v>
      </c>
      <c r="J1246" s="28">
        <v>3.92</v>
      </c>
      <c r="K1246" s="35" t="str" cm="1">
        <f t="array" ref="K12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46" s="29">
        <v>3080</v>
      </c>
      <c r="M1246" s="29">
        <v>1542</v>
      </c>
      <c r="N1246" s="29">
        <v>573</v>
      </c>
      <c r="O1246" s="29">
        <v>448</v>
      </c>
      <c r="P1246" s="29">
        <v>212</v>
      </c>
      <c r="Q1246" s="30">
        <v>305</v>
      </c>
      <c r="R1246">
        <v>0</v>
      </c>
      <c r="S1246">
        <v>0</v>
      </c>
      <c r="T1246">
        <v>0</v>
      </c>
      <c r="U1246">
        <v>0</v>
      </c>
      <c r="V1246" t="s">
        <v>64</v>
      </c>
      <c r="W1246" t="s">
        <v>52</v>
      </c>
      <c r="X1246" t="s">
        <v>36</v>
      </c>
      <c r="Y1246">
        <v>3</v>
      </c>
      <c r="Z1246">
        <v>0</v>
      </c>
      <c r="AA1246">
        <v>20</v>
      </c>
      <c r="AB1246" t="str" cm="1">
        <f t="array" ref="AB12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46">
        <v>50</v>
      </c>
      <c r="AE1246" t="s">
        <v>37</v>
      </c>
      <c r="AF1246" t="s">
        <v>3279</v>
      </c>
      <c r="AG1246">
        <v>11854</v>
      </c>
      <c r="AH1246">
        <v>4.0949046740000004</v>
      </c>
      <c r="AI1246" s="37" t="str" cm="1">
        <f t="array" ref="AI12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46">
        <v>0</v>
      </c>
      <c r="AK1246" t="s">
        <v>3720</v>
      </c>
      <c r="AL1246" s="17" t="s">
        <v>15256</v>
      </c>
    </row>
    <row r="1247" spans="1:38" x14ac:dyDescent="0.3">
      <c r="A1247">
        <v>1246</v>
      </c>
      <c r="B1247" t="s">
        <v>3721</v>
      </c>
      <c r="C1247">
        <v>6</v>
      </c>
      <c r="D1247">
        <v>22</v>
      </c>
      <c r="E1247">
        <v>16</v>
      </c>
      <c r="F1247">
        <v>1000</v>
      </c>
      <c r="G1247">
        <f>Table1[[#This Row],[price]]*Table1[[#This Row],[units_sold]]</f>
        <v>6000</v>
      </c>
      <c r="H1247" t="str" cm="1">
        <f t="array" ref="H12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47" t="s">
        <v>14089</v>
      </c>
      <c r="J1247" s="28">
        <v>4.45</v>
      </c>
      <c r="K1247" s="35" t="str" cm="1">
        <f t="array" ref="K12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47" s="29">
        <v>47</v>
      </c>
      <c r="M1247" s="29">
        <v>32</v>
      </c>
      <c r="N1247" s="29">
        <v>8</v>
      </c>
      <c r="O1247" s="29">
        <v>4</v>
      </c>
      <c r="P1247" s="29">
        <v>2</v>
      </c>
      <c r="Q1247" s="30">
        <v>1</v>
      </c>
      <c r="R1247">
        <v>0</v>
      </c>
      <c r="S1247">
        <v>0</v>
      </c>
      <c r="T1247">
        <v>0</v>
      </c>
      <c r="U1247">
        <v>0</v>
      </c>
      <c r="V1247" t="s">
        <v>100</v>
      </c>
      <c r="W1247" t="s">
        <v>52</v>
      </c>
      <c r="X1247" t="s">
        <v>36</v>
      </c>
      <c r="Y1247">
        <v>2</v>
      </c>
      <c r="Z1247">
        <v>0</v>
      </c>
      <c r="AA1247">
        <v>41</v>
      </c>
      <c r="AB1247" t="str" cm="1">
        <f t="array" ref="AB12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47">
        <v>50</v>
      </c>
      <c r="AD1247">
        <v>1</v>
      </c>
      <c r="AE1247" t="s">
        <v>37</v>
      </c>
      <c r="AF1247" t="s">
        <v>3722</v>
      </c>
      <c r="AG1247">
        <v>15812</v>
      </c>
      <c r="AH1247">
        <v>3.8551732859999999</v>
      </c>
      <c r="AI1247" s="37" t="str" cm="1">
        <f t="array" ref="AI12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47">
        <v>0</v>
      </c>
      <c r="AK1247" t="s">
        <v>3723</v>
      </c>
      <c r="AL1247" s="18" t="s">
        <v>15257</v>
      </c>
    </row>
    <row r="1248" spans="1:38" x14ac:dyDescent="0.3">
      <c r="A1248">
        <v>1247</v>
      </c>
      <c r="B1248" t="s">
        <v>968</v>
      </c>
      <c r="C1248">
        <v>8</v>
      </c>
      <c r="D1248">
        <v>10</v>
      </c>
      <c r="E1248">
        <v>2</v>
      </c>
      <c r="F1248">
        <v>50</v>
      </c>
      <c r="G1248">
        <f>Table1[[#This Row],[price]]*Table1[[#This Row],[units_sold]]</f>
        <v>400</v>
      </c>
      <c r="H1248" t="str" cm="1">
        <f t="array" ref="H12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48" t="s">
        <v>14088</v>
      </c>
      <c r="J1248" s="28">
        <v>5</v>
      </c>
      <c r="K1248" s="35" t="str" cm="1">
        <f t="array" ref="K12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248" s="29">
        <v>2</v>
      </c>
      <c r="M1248" s="29">
        <v>2</v>
      </c>
      <c r="N1248" s="29">
        <v>0</v>
      </c>
      <c r="O1248" s="29">
        <v>0</v>
      </c>
      <c r="P1248" s="29">
        <v>0</v>
      </c>
      <c r="Q1248" s="30">
        <v>0</v>
      </c>
      <c r="R1248">
        <v>0</v>
      </c>
      <c r="S1248">
        <v>0</v>
      </c>
      <c r="T1248">
        <v>0</v>
      </c>
      <c r="U1248">
        <v>0</v>
      </c>
      <c r="V1248" t="s">
        <v>51</v>
      </c>
      <c r="W1248" t="s">
        <v>43</v>
      </c>
      <c r="X1248" t="s">
        <v>36</v>
      </c>
      <c r="Y1248">
        <v>2</v>
      </c>
      <c r="Z1248">
        <v>0</v>
      </c>
      <c r="AA1248">
        <v>23</v>
      </c>
      <c r="AB1248" t="str" cm="1">
        <f t="array" ref="AB12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48">
        <v>50</v>
      </c>
      <c r="AD1248">
        <v>1</v>
      </c>
      <c r="AE1248" t="s">
        <v>37</v>
      </c>
      <c r="AF1248" t="s">
        <v>720</v>
      </c>
      <c r="AG1248">
        <v>127</v>
      </c>
      <c r="AH1248">
        <v>3.8740157480000001</v>
      </c>
      <c r="AI1248" s="37" t="str" cm="1">
        <f t="array" ref="AI12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48">
        <v>0</v>
      </c>
      <c r="AK1248" t="s">
        <v>2569</v>
      </c>
      <c r="AL1248" s="17" t="s">
        <v>14395</v>
      </c>
    </row>
    <row r="1249" spans="1:38" x14ac:dyDescent="0.3">
      <c r="A1249">
        <v>1248</v>
      </c>
      <c r="B1249" t="s">
        <v>406</v>
      </c>
      <c r="C1249">
        <v>2.69</v>
      </c>
      <c r="D1249">
        <v>3</v>
      </c>
      <c r="E1249">
        <v>0.31</v>
      </c>
      <c r="F1249">
        <v>100</v>
      </c>
      <c r="G1249">
        <f>Table1[[#This Row],[price]]*Table1[[#This Row],[units_sold]]</f>
        <v>269</v>
      </c>
      <c r="H1249" t="str" cm="1">
        <f t="array" ref="H12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49" t="s">
        <v>14088</v>
      </c>
      <c r="J1249" s="28">
        <v>5</v>
      </c>
      <c r="K1249" s="35" t="str" cm="1">
        <f t="array" ref="K12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249" s="29">
        <v>1</v>
      </c>
      <c r="M1249" s="29">
        <v>1</v>
      </c>
      <c r="N1249" s="29">
        <v>0</v>
      </c>
      <c r="O1249" s="29">
        <v>0</v>
      </c>
      <c r="P1249" s="29">
        <v>0</v>
      </c>
      <c r="Q1249" s="30">
        <v>0</v>
      </c>
      <c r="R1249">
        <v>0</v>
      </c>
      <c r="S1249">
        <v>0</v>
      </c>
      <c r="T1249">
        <v>0</v>
      </c>
      <c r="U1249">
        <v>0</v>
      </c>
      <c r="V1249" t="s">
        <v>281</v>
      </c>
      <c r="W1249" t="s">
        <v>43</v>
      </c>
      <c r="X1249" t="s">
        <v>36</v>
      </c>
      <c r="Y1249">
        <v>1</v>
      </c>
      <c r="Z1249">
        <v>0</v>
      </c>
      <c r="AA1249">
        <v>43</v>
      </c>
      <c r="AB1249" t="str" cm="1">
        <f t="array" ref="AB12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49">
        <v>50</v>
      </c>
      <c r="AE1249" t="s">
        <v>37</v>
      </c>
      <c r="AF1249" t="s">
        <v>3724</v>
      </c>
      <c r="AG1249">
        <v>7218</v>
      </c>
      <c r="AH1249">
        <v>4.2477140479999997</v>
      </c>
      <c r="AI1249" s="37" t="str" cm="1">
        <f t="array" ref="AI12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49">
        <v>0</v>
      </c>
      <c r="AK1249" t="s">
        <v>3725</v>
      </c>
      <c r="AL1249" s="18" t="s">
        <v>14226</v>
      </c>
    </row>
    <row r="1250" spans="1:38" x14ac:dyDescent="0.3">
      <c r="A1250">
        <v>1249</v>
      </c>
      <c r="B1250" t="s">
        <v>3726</v>
      </c>
      <c r="C1250">
        <v>1.67</v>
      </c>
      <c r="D1250">
        <v>2</v>
      </c>
      <c r="E1250">
        <v>0.33</v>
      </c>
      <c r="F1250">
        <v>100</v>
      </c>
      <c r="G1250">
        <f>Table1[[#This Row],[price]]*Table1[[#This Row],[units_sold]]</f>
        <v>167</v>
      </c>
      <c r="H1250" t="str" cm="1">
        <f t="array" ref="H12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50" t="s">
        <v>14089</v>
      </c>
      <c r="J1250" s="28">
        <v>3.59</v>
      </c>
      <c r="K1250" s="35" t="str" cm="1">
        <f t="array" ref="K12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50" s="29">
        <v>32</v>
      </c>
      <c r="M1250" s="29">
        <v>13</v>
      </c>
      <c r="N1250" s="29">
        <v>6</v>
      </c>
      <c r="O1250" s="29">
        <v>4</v>
      </c>
      <c r="P1250" s="29">
        <v>5</v>
      </c>
      <c r="Q1250" s="30">
        <v>4</v>
      </c>
      <c r="R1250">
        <v>1</v>
      </c>
      <c r="S1250">
        <v>0</v>
      </c>
      <c r="T1250">
        <v>0</v>
      </c>
      <c r="U1250">
        <v>1</v>
      </c>
      <c r="V1250" t="s">
        <v>87</v>
      </c>
      <c r="W1250" t="s">
        <v>79</v>
      </c>
      <c r="X1250" t="s">
        <v>36</v>
      </c>
      <c r="Y1250">
        <v>1</v>
      </c>
      <c r="Z1250">
        <v>0</v>
      </c>
      <c r="AA1250">
        <v>43</v>
      </c>
      <c r="AB1250" t="str" cm="1">
        <f t="array" ref="AB12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50">
        <v>50</v>
      </c>
      <c r="AE1250" t="s">
        <v>136</v>
      </c>
      <c r="AF1250" t="s">
        <v>3727</v>
      </c>
      <c r="AG1250">
        <v>185</v>
      </c>
      <c r="AH1250">
        <v>3.9675675680000002</v>
      </c>
      <c r="AI1250" s="37" t="str" cm="1">
        <f t="array" ref="AI12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50">
        <v>0</v>
      </c>
      <c r="AK1250" t="s">
        <v>3728</v>
      </c>
      <c r="AL1250" s="17" t="s">
        <v>15258</v>
      </c>
    </row>
    <row r="1251" spans="1:38" x14ac:dyDescent="0.3">
      <c r="A1251">
        <v>1250</v>
      </c>
      <c r="B1251" t="s">
        <v>3729</v>
      </c>
      <c r="C1251">
        <v>8</v>
      </c>
      <c r="D1251">
        <v>7</v>
      </c>
      <c r="E1251">
        <v>-1</v>
      </c>
      <c r="F1251">
        <v>100</v>
      </c>
      <c r="G1251">
        <f>Table1[[#This Row],[price]]*Table1[[#This Row],[units_sold]]</f>
        <v>800</v>
      </c>
      <c r="H1251" t="str" cm="1">
        <f t="array" ref="H12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51" t="s">
        <v>14089</v>
      </c>
      <c r="J1251" s="28">
        <v>3</v>
      </c>
      <c r="K1251" s="35" t="str" cm="1">
        <f t="array" ref="K12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51" s="29">
        <v>11</v>
      </c>
      <c r="M1251" s="29">
        <v>3</v>
      </c>
      <c r="N1251" s="29">
        <v>1</v>
      </c>
      <c r="O1251" s="29">
        <v>3</v>
      </c>
      <c r="P1251" s="29">
        <v>1</v>
      </c>
      <c r="Q1251" s="30">
        <v>3</v>
      </c>
      <c r="R1251">
        <v>0</v>
      </c>
      <c r="S1251">
        <v>0</v>
      </c>
      <c r="T1251">
        <v>0</v>
      </c>
      <c r="U1251">
        <v>0</v>
      </c>
      <c r="V1251" t="s">
        <v>34</v>
      </c>
      <c r="W1251" t="s">
        <v>52</v>
      </c>
      <c r="X1251" t="s">
        <v>36</v>
      </c>
      <c r="Y1251">
        <v>2</v>
      </c>
      <c r="Z1251">
        <v>0</v>
      </c>
      <c r="AA1251">
        <v>35</v>
      </c>
      <c r="AB1251" t="str" cm="1">
        <f t="array" ref="AB12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51">
        <v>50</v>
      </c>
      <c r="AE1251" t="s">
        <v>37</v>
      </c>
      <c r="AF1251" t="s">
        <v>3730</v>
      </c>
      <c r="AG1251">
        <v>5768</v>
      </c>
      <c r="AH1251">
        <v>4.4843966709999998</v>
      </c>
      <c r="AI1251" s="37" t="str" cm="1">
        <f t="array" ref="AI12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1">
        <v>0</v>
      </c>
      <c r="AK1251" t="s">
        <v>3731</v>
      </c>
      <c r="AL1251" s="18" t="s">
        <v>15259</v>
      </c>
    </row>
    <row r="1252" spans="1:38" x14ac:dyDescent="0.3">
      <c r="A1252">
        <v>1251</v>
      </c>
      <c r="B1252" t="s">
        <v>1243</v>
      </c>
      <c r="C1252">
        <v>8</v>
      </c>
      <c r="D1252">
        <v>7</v>
      </c>
      <c r="E1252">
        <v>-1</v>
      </c>
      <c r="F1252">
        <v>5000</v>
      </c>
      <c r="G1252">
        <f>Table1[[#This Row],[price]]*Table1[[#This Row],[units_sold]]</f>
        <v>40000</v>
      </c>
      <c r="H1252" t="str" cm="1">
        <f t="array" ref="H12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52" t="s">
        <v>14089</v>
      </c>
      <c r="J1252" s="28">
        <v>3.66</v>
      </c>
      <c r="K1252" s="35" t="str" cm="1">
        <f t="array" ref="K12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52" s="29">
        <v>581</v>
      </c>
      <c r="M1252" s="29">
        <v>230</v>
      </c>
      <c r="N1252" s="29">
        <v>120</v>
      </c>
      <c r="O1252" s="29">
        <v>107</v>
      </c>
      <c r="P1252" s="29">
        <v>52</v>
      </c>
      <c r="Q1252" s="30">
        <v>72</v>
      </c>
      <c r="R1252">
        <v>0</v>
      </c>
      <c r="S1252">
        <v>0</v>
      </c>
      <c r="T1252">
        <v>0</v>
      </c>
      <c r="U1252">
        <v>0</v>
      </c>
      <c r="V1252" t="s">
        <v>34</v>
      </c>
      <c r="W1252" t="s">
        <v>52</v>
      </c>
      <c r="X1252" t="s">
        <v>36</v>
      </c>
      <c r="Y1252">
        <v>2</v>
      </c>
      <c r="Z1252">
        <v>0</v>
      </c>
      <c r="AA1252">
        <v>32</v>
      </c>
      <c r="AB1252" t="str" cm="1">
        <f t="array" ref="AB12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52">
        <v>50</v>
      </c>
      <c r="AD1252">
        <v>1</v>
      </c>
      <c r="AE1252" t="s">
        <v>37</v>
      </c>
      <c r="AF1252" t="s">
        <v>3732</v>
      </c>
      <c r="AG1252">
        <v>12574</v>
      </c>
      <c r="AH1252">
        <v>4.0022268170000004</v>
      </c>
      <c r="AI1252" s="37" t="str" cm="1">
        <f t="array" ref="AI12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2">
        <v>0</v>
      </c>
      <c r="AK1252" t="s">
        <v>3733</v>
      </c>
      <c r="AL1252" s="17" t="s">
        <v>14475</v>
      </c>
    </row>
    <row r="1253" spans="1:38" x14ac:dyDescent="0.3">
      <c r="A1253">
        <v>1252</v>
      </c>
      <c r="B1253" t="s">
        <v>3734</v>
      </c>
      <c r="C1253">
        <v>9</v>
      </c>
      <c r="D1253">
        <v>8</v>
      </c>
      <c r="E1253">
        <v>-1</v>
      </c>
      <c r="F1253">
        <v>5000</v>
      </c>
      <c r="G1253">
        <f>Table1[[#This Row],[price]]*Table1[[#This Row],[units_sold]]</f>
        <v>45000</v>
      </c>
      <c r="H1253" t="str" cm="1">
        <f t="array" ref="H12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53" t="s">
        <v>14089</v>
      </c>
      <c r="J1253" s="28">
        <v>3.8</v>
      </c>
      <c r="K1253" s="35" t="str" cm="1">
        <f t="array" ref="K12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53" s="29">
        <v>501</v>
      </c>
      <c r="M1253" s="29">
        <v>217</v>
      </c>
      <c r="N1253" s="29">
        <v>96</v>
      </c>
      <c r="O1253" s="29">
        <v>102</v>
      </c>
      <c r="P1253" s="29">
        <v>42</v>
      </c>
      <c r="Q1253" s="30">
        <v>44</v>
      </c>
      <c r="R1253">
        <v>0</v>
      </c>
      <c r="S1253">
        <v>0</v>
      </c>
      <c r="T1253">
        <v>0</v>
      </c>
      <c r="U1253">
        <v>0</v>
      </c>
      <c r="V1253" t="s">
        <v>34</v>
      </c>
      <c r="W1253" t="s">
        <v>35</v>
      </c>
      <c r="X1253" t="s">
        <v>36</v>
      </c>
      <c r="Y1253">
        <v>3</v>
      </c>
      <c r="Z1253">
        <v>0</v>
      </c>
      <c r="AA1253">
        <v>43</v>
      </c>
      <c r="AB1253" t="str" cm="1">
        <f t="array" ref="AB12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53">
        <v>50</v>
      </c>
      <c r="AD1253">
        <v>1</v>
      </c>
      <c r="AE1253" t="s">
        <v>37</v>
      </c>
      <c r="AF1253" t="s">
        <v>1530</v>
      </c>
      <c r="AG1253">
        <v>11505</v>
      </c>
      <c r="AH1253">
        <v>4.1367231640000002</v>
      </c>
      <c r="AI1253" s="37" t="str" cm="1">
        <f t="array" ref="AI12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3">
        <v>0</v>
      </c>
      <c r="AK1253" t="s">
        <v>3735</v>
      </c>
      <c r="AL1253" s="18" t="s">
        <v>15260</v>
      </c>
    </row>
    <row r="1254" spans="1:38" x14ac:dyDescent="0.3">
      <c r="A1254">
        <v>1253</v>
      </c>
      <c r="B1254" t="s">
        <v>3736</v>
      </c>
      <c r="C1254">
        <v>3</v>
      </c>
      <c r="D1254">
        <v>17</v>
      </c>
      <c r="E1254">
        <v>14</v>
      </c>
      <c r="F1254">
        <v>5000</v>
      </c>
      <c r="G1254">
        <f>Table1[[#This Row],[price]]*Table1[[#This Row],[units_sold]]</f>
        <v>15000</v>
      </c>
      <c r="H1254" t="str" cm="1">
        <f t="array" ref="H12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54" t="s">
        <v>14088</v>
      </c>
      <c r="J1254" s="28">
        <v>4.17</v>
      </c>
      <c r="K1254" s="35" t="str" cm="1">
        <f t="array" ref="K12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54" s="29">
        <v>788</v>
      </c>
      <c r="M1254" s="29">
        <v>466</v>
      </c>
      <c r="N1254" s="29">
        <v>149</v>
      </c>
      <c r="O1254" s="29">
        <v>77</v>
      </c>
      <c r="P1254" s="29">
        <v>35</v>
      </c>
      <c r="Q1254" s="30">
        <v>61</v>
      </c>
      <c r="R1254">
        <v>0</v>
      </c>
      <c r="S1254">
        <v>0</v>
      </c>
      <c r="T1254">
        <v>0</v>
      </c>
      <c r="U1254">
        <v>0</v>
      </c>
      <c r="V1254" t="s">
        <v>64</v>
      </c>
      <c r="W1254" t="s">
        <v>4024</v>
      </c>
      <c r="X1254" t="s">
        <v>36</v>
      </c>
      <c r="Y1254">
        <v>1</v>
      </c>
      <c r="Z1254">
        <v>0</v>
      </c>
      <c r="AA1254">
        <v>21</v>
      </c>
      <c r="AB1254" t="str" cm="1">
        <f t="array" ref="AB12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54">
        <v>50</v>
      </c>
      <c r="AE1254" t="s">
        <v>37</v>
      </c>
      <c r="AF1254" t="s">
        <v>3737</v>
      </c>
      <c r="AG1254">
        <v>4191</v>
      </c>
      <c r="AH1254">
        <v>4.3039847289999997</v>
      </c>
      <c r="AI1254" s="37" t="str" cm="1">
        <f t="array" ref="AI12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4">
        <v>0</v>
      </c>
      <c r="AK1254" t="s">
        <v>3738</v>
      </c>
      <c r="AL1254" s="17" t="s">
        <v>15261</v>
      </c>
    </row>
    <row r="1255" spans="1:38" x14ac:dyDescent="0.3">
      <c r="A1255">
        <v>1254</v>
      </c>
      <c r="B1255" t="s">
        <v>3739</v>
      </c>
      <c r="C1255">
        <v>3</v>
      </c>
      <c r="D1255">
        <v>3</v>
      </c>
      <c r="E1255">
        <v>0</v>
      </c>
      <c r="F1255">
        <v>100</v>
      </c>
      <c r="G1255">
        <f>Table1[[#This Row],[price]]*Table1[[#This Row],[units_sold]]</f>
        <v>300</v>
      </c>
      <c r="H1255" t="str" cm="1">
        <f t="array" ref="H12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55" t="s">
        <v>14089</v>
      </c>
      <c r="J1255" s="28">
        <v>3.63</v>
      </c>
      <c r="K1255" s="35" t="str" cm="1">
        <f t="array" ref="K12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55" s="29">
        <v>8</v>
      </c>
      <c r="M1255" s="29">
        <v>4</v>
      </c>
      <c r="N1255" s="29">
        <v>1</v>
      </c>
      <c r="O1255" s="29">
        <v>1</v>
      </c>
      <c r="P1255" s="29">
        <v>0</v>
      </c>
      <c r="Q1255" s="30">
        <v>2</v>
      </c>
      <c r="R1255">
        <v>0</v>
      </c>
      <c r="S1255">
        <v>0</v>
      </c>
      <c r="T1255">
        <v>0</v>
      </c>
      <c r="U1255">
        <v>0</v>
      </c>
      <c r="V1255" t="s">
        <v>70</v>
      </c>
      <c r="W1255" t="s">
        <v>4024</v>
      </c>
      <c r="X1255" t="s">
        <v>36</v>
      </c>
      <c r="Y1255">
        <v>1</v>
      </c>
      <c r="Z1255">
        <v>0</v>
      </c>
      <c r="AA1255">
        <v>26</v>
      </c>
      <c r="AB1255" t="str" cm="1">
        <f t="array" ref="AB12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55">
        <v>50</v>
      </c>
      <c r="AD1255">
        <v>1</v>
      </c>
      <c r="AE1255" t="s">
        <v>37</v>
      </c>
      <c r="AF1255" t="s">
        <v>3740</v>
      </c>
      <c r="AG1255">
        <v>1086</v>
      </c>
      <c r="AH1255">
        <v>4.0561694289999997</v>
      </c>
      <c r="AI1255" s="37" t="str" cm="1">
        <f t="array" ref="AI12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5">
        <v>0</v>
      </c>
      <c r="AK1255" t="s">
        <v>3741</v>
      </c>
      <c r="AL1255" s="18" t="s">
        <v>15262</v>
      </c>
    </row>
    <row r="1256" spans="1:38" x14ac:dyDescent="0.3">
      <c r="A1256">
        <v>1255</v>
      </c>
      <c r="B1256" t="s">
        <v>228</v>
      </c>
      <c r="C1256">
        <v>1</v>
      </c>
      <c r="D1256">
        <v>8</v>
      </c>
      <c r="E1256">
        <v>7</v>
      </c>
      <c r="F1256">
        <v>50</v>
      </c>
      <c r="G1256">
        <f>Table1[[#This Row],[price]]*Table1[[#This Row],[units_sold]]</f>
        <v>50</v>
      </c>
      <c r="H1256" t="str" cm="1">
        <f t="array" ref="H12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56" t="s">
        <v>14088</v>
      </c>
      <c r="J1256" s="28">
        <v>3.75</v>
      </c>
      <c r="K1256" s="35" t="str" cm="1">
        <f t="array" ref="K12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56" s="29">
        <v>4</v>
      </c>
      <c r="M1256" s="29">
        <v>2</v>
      </c>
      <c r="N1256" s="29">
        <v>1</v>
      </c>
      <c r="O1256" s="29">
        <v>0</v>
      </c>
      <c r="P1256" s="29">
        <v>0</v>
      </c>
      <c r="Q1256" s="30">
        <v>1</v>
      </c>
      <c r="R1256">
        <v>0</v>
      </c>
      <c r="S1256">
        <v>0</v>
      </c>
      <c r="T1256">
        <v>0</v>
      </c>
      <c r="U1256">
        <v>0</v>
      </c>
      <c r="V1256" t="s">
        <v>34</v>
      </c>
      <c r="W1256" t="s">
        <v>79</v>
      </c>
      <c r="X1256" t="s">
        <v>36</v>
      </c>
      <c r="Y1256">
        <v>1</v>
      </c>
      <c r="Z1256">
        <v>0</v>
      </c>
      <c r="AA1256">
        <v>39</v>
      </c>
      <c r="AB1256" t="str" cm="1">
        <f t="array" ref="AB12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56">
        <v>50</v>
      </c>
      <c r="AE1256" t="s">
        <v>37</v>
      </c>
      <c r="AF1256" t="s">
        <v>3742</v>
      </c>
      <c r="AG1256">
        <v>47</v>
      </c>
      <c r="AH1256">
        <v>4.1702127659999997</v>
      </c>
      <c r="AI1256" s="37" t="str" cm="1">
        <f t="array" ref="AI12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6">
        <v>0</v>
      </c>
      <c r="AK1256" t="s">
        <v>3743</v>
      </c>
      <c r="AL1256" s="17" t="s">
        <v>14393</v>
      </c>
    </row>
    <row r="1257" spans="1:38" x14ac:dyDescent="0.3">
      <c r="A1257">
        <v>1256</v>
      </c>
      <c r="B1257" t="s">
        <v>3744</v>
      </c>
      <c r="C1257">
        <v>11</v>
      </c>
      <c r="D1257">
        <v>10</v>
      </c>
      <c r="E1257">
        <v>-1</v>
      </c>
      <c r="F1257">
        <v>100</v>
      </c>
      <c r="G1257">
        <f>Table1[[#This Row],[price]]*Table1[[#This Row],[units_sold]]</f>
        <v>1100</v>
      </c>
      <c r="H1257" t="str" cm="1">
        <f t="array" ref="H12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57" t="s">
        <v>14088</v>
      </c>
      <c r="J1257" s="28">
        <v>3.96</v>
      </c>
      <c r="K1257" s="35" t="str" cm="1">
        <f t="array" ref="K12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57" s="29">
        <v>98</v>
      </c>
      <c r="M1257" s="29">
        <v>46</v>
      </c>
      <c r="N1257" s="29">
        <v>24</v>
      </c>
      <c r="O1257" s="29">
        <v>14</v>
      </c>
      <c r="P1257" s="29">
        <v>6</v>
      </c>
      <c r="Q1257" s="30">
        <v>8</v>
      </c>
      <c r="R1257">
        <v>0</v>
      </c>
      <c r="S1257">
        <v>0</v>
      </c>
      <c r="T1257">
        <v>0</v>
      </c>
      <c r="U1257">
        <v>0</v>
      </c>
      <c r="V1257" t="s">
        <v>100</v>
      </c>
      <c r="W1257" t="s">
        <v>35</v>
      </c>
      <c r="X1257" t="s">
        <v>36</v>
      </c>
      <c r="Y1257">
        <v>2</v>
      </c>
      <c r="Z1257">
        <v>0</v>
      </c>
      <c r="AA1257">
        <v>42</v>
      </c>
      <c r="AB1257" t="str" cm="1">
        <f t="array" ref="AB12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57">
        <v>50</v>
      </c>
      <c r="AE1257" t="s">
        <v>37</v>
      </c>
      <c r="AF1257" t="s">
        <v>3746</v>
      </c>
      <c r="AG1257">
        <v>5070</v>
      </c>
      <c r="AH1257">
        <v>4.2767258379999999</v>
      </c>
      <c r="AI1257" s="37" t="str" cm="1">
        <f t="array" ref="AI12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7">
        <v>0</v>
      </c>
      <c r="AK1257" t="s">
        <v>3747</v>
      </c>
      <c r="AL1257" s="18" t="s">
        <v>15263</v>
      </c>
    </row>
    <row r="1258" spans="1:38" x14ac:dyDescent="0.3">
      <c r="A1258">
        <v>1257</v>
      </c>
      <c r="B1258" t="s">
        <v>3748</v>
      </c>
      <c r="C1258">
        <v>6</v>
      </c>
      <c r="D1258">
        <v>7</v>
      </c>
      <c r="E1258">
        <v>1</v>
      </c>
      <c r="F1258">
        <v>50</v>
      </c>
      <c r="G1258">
        <f>Table1[[#This Row],[price]]*Table1[[#This Row],[units_sold]]</f>
        <v>300</v>
      </c>
      <c r="H1258" t="str" cm="1">
        <f t="array" ref="H12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58" t="s">
        <v>14089</v>
      </c>
      <c r="J1258" s="28">
        <v>4</v>
      </c>
      <c r="K1258" s="35" t="str" cm="1">
        <f t="array" ref="K12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58" s="29">
        <v>4</v>
      </c>
      <c r="M1258" s="29">
        <v>2</v>
      </c>
      <c r="N1258" s="29">
        <v>1</v>
      </c>
      <c r="O1258" s="29">
        <v>0</v>
      </c>
      <c r="P1258" s="29">
        <v>1</v>
      </c>
      <c r="Q1258" s="30">
        <v>0</v>
      </c>
      <c r="R1258">
        <v>0</v>
      </c>
      <c r="S1258">
        <v>0</v>
      </c>
      <c r="T1258">
        <v>0</v>
      </c>
      <c r="U1258">
        <v>0</v>
      </c>
      <c r="V1258" t="s">
        <v>64</v>
      </c>
      <c r="W1258" t="s">
        <v>52</v>
      </c>
      <c r="X1258" t="s">
        <v>36</v>
      </c>
      <c r="Y1258">
        <v>2</v>
      </c>
      <c r="Z1258">
        <v>0</v>
      </c>
      <c r="AA1258">
        <v>45</v>
      </c>
      <c r="AB1258" t="str" cm="1">
        <f t="array" ref="AB12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58">
        <v>50</v>
      </c>
      <c r="AD1258">
        <v>1</v>
      </c>
      <c r="AE1258" t="s">
        <v>37</v>
      </c>
      <c r="AF1258" t="s">
        <v>1395</v>
      </c>
      <c r="AG1258">
        <v>139788</v>
      </c>
      <c r="AH1258">
        <v>4.1665092850000001</v>
      </c>
      <c r="AI1258" s="37" t="str" cm="1">
        <f t="array" ref="AI12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58">
        <v>0</v>
      </c>
      <c r="AK1258" t="s">
        <v>3749</v>
      </c>
      <c r="AL1258" s="17" t="s">
        <v>15264</v>
      </c>
    </row>
    <row r="1259" spans="1:38" x14ac:dyDescent="0.3">
      <c r="A1259">
        <v>1258</v>
      </c>
      <c r="B1259" t="s">
        <v>3750</v>
      </c>
      <c r="C1259">
        <v>5</v>
      </c>
      <c r="D1259">
        <v>5</v>
      </c>
      <c r="E1259">
        <v>0</v>
      </c>
      <c r="F1259">
        <v>5000</v>
      </c>
      <c r="G1259">
        <f>Table1[[#This Row],[price]]*Table1[[#This Row],[units_sold]]</f>
        <v>25000</v>
      </c>
      <c r="H1259" t="str" cm="1">
        <f t="array" ref="H12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59" t="s">
        <v>14088</v>
      </c>
      <c r="J1259" s="28">
        <v>3.76</v>
      </c>
      <c r="K1259" s="35" t="str" cm="1">
        <f t="array" ref="K12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59" s="29">
        <v>669</v>
      </c>
      <c r="M1259" s="29">
        <v>289</v>
      </c>
      <c r="N1259" s="29">
        <v>136</v>
      </c>
      <c r="O1259" s="29">
        <v>115</v>
      </c>
      <c r="P1259" s="29">
        <v>52</v>
      </c>
      <c r="Q1259" s="30">
        <v>77</v>
      </c>
      <c r="R1259">
        <v>0</v>
      </c>
      <c r="S1259">
        <v>0</v>
      </c>
      <c r="T1259">
        <v>0</v>
      </c>
      <c r="U1259">
        <v>0</v>
      </c>
      <c r="V1259" t="s">
        <v>34</v>
      </c>
      <c r="W1259" t="s">
        <v>52</v>
      </c>
      <c r="X1259" t="s">
        <v>36</v>
      </c>
      <c r="Y1259">
        <v>2</v>
      </c>
      <c r="Z1259">
        <v>0</v>
      </c>
      <c r="AA1259">
        <v>48</v>
      </c>
      <c r="AB1259" t="str" cm="1">
        <f t="array" ref="AB12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59">
        <v>50</v>
      </c>
      <c r="AD1259">
        <v>1</v>
      </c>
      <c r="AE1259" t="s">
        <v>37</v>
      </c>
      <c r="AF1259" t="s">
        <v>763</v>
      </c>
      <c r="AG1259">
        <v>32168</v>
      </c>
      <c r="AH1259">
        <v>3.884543646</v>
      </c>
      <c r="AI1259" s="37" t="str" cm="1">
        <f t="array" ref="AI12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59">
        <v>0</v>
      </c>
      <c r="AK1259" t="s">
        <v>3751</v>
      </c>
      <c r="AL1259" s="18" t="s">
        <v>15265</v>
      </c>
    </row>
    <row r="1260" spans="1:38" x14ac:dyDescent="0.3">
      <c r="A1260">
        <v>1259</v>
      </c>
      <c r="B1260" t="s">
        <v>3752</v>
      </c>
      <c r="C1260">
        <v>11</v>
      </c>
      <c r="D1260">
        <v>10</v>
      </c>
      <c r="E1260">
        <v>-1</v>
      </c>
      <c r="F1260">
        <v>100</v>
      </c>
      <c r="G1260">
        <f>Table1[[#This Row],[price]]*Table1[[#This Row],[units_sold]]</f>
        <v>1100</v>
      </c>
      <c r="H1260" t="str" cm="1">
        <f t="array" ref="H12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60" t="s">
        <v>14089</v>
      </c>
      <c r="J1260" s="28">
        <v>2.77</v>
      </c>
      <c r="K1260" s="35" t="str" cm="1">
        <f t="array" ref="K12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260" s="29">
        <v>26</v>
      </c>
      <c r="M1260" s="29">
        <v>5</v>
      </c>
      <c r="N1260" s="29">
        <v>4</v>
      </c>
      <c r="O1260" s="29">
        <v>4</v>
      </c>
      <c r="P1260" s="29">
        <v>6</v>
      </c>
      <c r="Q1260" s="30">
        <v>7</v>
      </c>
      <c r="R1260">
        <v>0</v>
      </c>
      <c r="S1260">
        <v>0</v>
      </c>
      <c r="T1260">
        <v>0</v>
      </c>
      <c r="U1260">
        <v>0</v>
      </c>
      <c r="V1260" t="s">
        <v>144</v>
      </c>
      <c r="W1260" t="s">
        <v>43</v>
      </c>
      <c r="X1260" t="s">
        <v>36</v>
      </c>
      <c r="Y1260">
        <v>2</v>
      </c>
      <c r="Z1260">
        <v>0</v>
      </c>
      <c r="AA1260">
        <v>49</v>
      </c>
      <c r="AB1260" t="str" cm="1">
        <f t="array" ref="AB12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60">
        <v>50</v>
      </c>
      <c r="AE1260" t="s">
        <v>37</v>
      </c>
      <c r="AF1260" t="s">
        <v>3753</v>
      </c>
      <c r="AG1260">
        <v>99</v>
      </c>
      <c r="AH1260">
        <v>3.5454545450000001</v>
      </c>
      <c r="AI1260" s="37" t="str" cm="1">
        <f t="array" ref="AI12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60">
        <v>0</v>
      </c>
      <c r="AK1260" t="s">
        <v>3754</v>
      </c>
      <c r="AL1260" s="17" t="s">
        <v>15255</v>
      </c>
    </row>
    <row r="1261" spans="1:38" x14ac:dyDescent="0.3">
      <c r="A1261">
        <v>1260</v>
      </c>
      <c r="B1261" t="s">
        <v>3755</v>
      </c>
      <c r="C1261">
        <v>2.72</v>
      </c>
      <c r="D1261">
        <v>17</v>
      </c>
      <c r="E1261">
        <v>14.28</v>
      </c>
      <c r="F1261">
        <v>1000</v>
      </c>
      <c r="G1261">
        <f>Table1[[#This Row],[price]]*Table1[[#This Row],[units_sold]]</f>
        <v>2720</v>
      </c>
      <c r="H1261" t="str" cm="1">
        <f t="array" ref="H12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61" t="s">
        <v>14089</v>
      </c>
      <c r="J1261" s="28">
        <v>3.63</v>
      </c>
      <c r="K1261" s="35" t="str" cm="1">
        <f t="array" ref="K12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61" s="29">
        <v>116</v>
      </c>
      <c r="M1261" s="29">
        <v>50</v>
      </c>
      <c r="N1261" s="29">
        <v>18</v>
      </c>
      <c r="O1261" s="29">
        <v>17</v>
      </c>
      <c r="P1261" s="29">
        <v>17</v>
      </c>
      <c r="Q1261" s="30">
        <v>14</v>
      </c>
      <c r="R1261">
        <v>0</v>
      </c>
      <c r="S1261">
        <v>0</v>
      </c>
      <c r="T1261">
        <v>0</v>
      </c>
      <c r="U1261">
        <v>0</v>
      </c>
      <c r="V1261" t="s">
        <v>64</v>
      </c>
      <c r="W1261" t="s">
        <v>43</v>
      </c>
      <c r="X1261" t="s">
        <v>36</v>
      </c>
      <c r="Y1261">
        <v>1</v>
      </c>
      <c r="Z1261">
        <v>0</v>
      </c>
      <c r="AA1261">
        <v>43</v>
      </c>
      <c r="AB1261" t="str" cm="1">
        <f t="array" ref="AB12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61">
        <v>50</v>
      </c>
      <c r="AE1261" t="s">
        <v>37</v>
      </c>
      <c r="AF1261" t="s">
        <v>3756</v>
      </c>
      <c r="AG1261">
        <v>37375</v>
      </c>
      <c r="AH1261">
        <v>4.1794247489999998</v>
      </c>
      <c r="AI1261" s="37" t="str" cm="1">
        <f t="array" ref="AI12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61">
        <v>0</v>
      </c>
      <c r="AK1261" t="s">
        <v>3757</v>
      </c>
      <c r="AL1261" s="18" t="s">
        <v>15266</v>
      </c>
    </row>
    <row r="1262" spans="1:38" x14ac:dyDescent="0.3">
      <c r="A1262">
        <v>1261</v>
      </c>
      <c r="B1262" t="s">
        <v>3499</v>
      </c>
      <c r="C1262">
        <v>3.81</v>
      </c>
      <c r="D1262">
        <v>4</v>
      </c>
      <c r="E1262">
        <v>0.19</v>
      </c>
      <c r="F1262">
        <v>1000</v>
      </c>
      <c r="G1262">
        <f>Table1[[#This Row],[price]]*Table1[[#This Row],[units_sold]]</f>
        <v>3810</v>
      </c>
      <c r="H1262" t="str" cm="1">
        <f t="array" ref="H12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62" t="s">
        <v>14088</v>
      </c>
      <c r="J1262" s="28">
        <v>3.48</v>
      </c>
      <c r="K1262" s="35" t="str" cm="1">
        <f t="array" ref="K12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62" s="29">
        <v>101</v>
      </c>
      <c r="M1262" s="29">
        <v>41</v>
      </c>
      <c r="N1262" s="29">
        <v>13</v>
      </c>
      <c r="O1262" s="29">
        <v>18</v>
      </c>
      <c r="P1262" s="29">
        <v>11</v>
      </c>
      <c r="Q1262" s="30">
        <v>18</v>
      </c>
      <c r="R1262">
        <v>0</v>
      </c>
      <c r="S1262">
        <v>0</v>
      </c>
      <c r="T1262">
        <v>0</v>
      </c>
      <c r="U1262">
        <v>0</v>
      </c>
      <c r="V1262" t="s">
        <v>70</v>
      </c>
      <c r="W1262" t="s">
        <v>43</v>
      </c>
      <c r="X1262" t="s">
        <v>36</v>
      </c>
      <c r="Y1262">
        <v>1</v>
      </c>
      <c r="Z1262">
        <v>0</v>
      </c>
      <c r="AA1262">
        <v>37</v>
      </c>
      <c r="AB1262" t="str" cm="1">
        <f t="array" ref="AB12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62">
        <v>50</v>
      </c>
      <c r="AE1262" t="s">
        <v>37</v>
      </c>
      <c r="AF1262" t="s">
        <v>3758</v>
      </c>
      <c r="AG1262">
        <v>1012</v>
      </c>
      <c r="AH1262">
        <v>3.9832015809999999</v>
      </c>
      <c r="AI1262" s="37" t="str" cm="1">
        <f t="array" ref="AI12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62">
        <v>0</v>
      </c>
      <c r="AK1262" t="s">
        <v>3759</v>
      </c>
      <c r="AL1262" s="17" t="s">
        <v>15191</v>
      </c>
    </row>
    <row r="1263" spans="1:38" x14ac:dyDescent="0.3">
      <c r="A1263">
        <v>1262</v>
      </c>
      <c r="B1263" t="s">
        <v>3760</v>
      </c>
      <c r="C1263">
        <v>11</v>
      </c>
      <c r="D1263">
        <v>10</v>
      </c>
      <c r="E1263">
        <v>-1</v>
      </c>
      <c r="F1263">
        <v>100</v>
      </c>
      <c r="G1263">
        <f>Table1[[#This Row],[price]]*Table1[[#This Row],[units_sold]]</f>
        <v>1100</v>
      </c>
      <c r="H1263" t="str" cm="1">
        <f t="array" ref="H12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63" t="s">
        <v>14089</v>
      </c>
      <c r="J1263" s="28">
        <v>4.1399999999999997</v>
      </c>
      <c r="K1263" s="35" t="str" cm="1">
        <f t="array" ref="K12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63" s="29">
        <v>37</v>
      </c>
      <c r="M1263" s="29">
        <v>20</v>
      </c>
      <c r="N1263" s="29">
        <v>7</v>
      </c>
      <c r="O1263" s="29">
        <v>6</v>
      </c>
      <c r="P1263" s="29">
        <v>3</v>
      </c>
      <c r="Q1263" s="30">
        <v>1</v>
      </c>
      <c r="R1263">
        <v>0</v>
      </c>
      <c r="S1263">
        <v>0</v>
      </c>
      <c r="T1263">
        <v>0</v>
      </c>
      <c r="U1263">
        <v>0</v>
      </c>
      <c r="V1263" t="s">
        <v>100</v>
      </c>
      <c r="W1263" t="s">
        <v>35</v>
      </c>
      <c r="X1263" t="s">
        <v>36</v>
      </c>
      <c r="Y1263">
        <v>3</v>
      </c>
      <c r="Z1263">
        <v>0</v>
      </c>
      <c r="AA1263">
        <v>41</v>
      </c>
      <c r="AB1263" t="str" cm="1">
        <f t="array" ref="AB12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63">
        <v>50</v>
      </c>
      <c r="AE1263" t="s">
        <v>37</v>
      </c>
      <c r="AF1263" t="s">
        <v>407</v>
      </c>
      <c r="AG1263">
        <v>9703</v>
      </c>
      <c r="AH1263">
        <v>3.970730702</v>
      </c>
      <c r="AI1263" s="37" t="str" cm="1">
        <f t="array" ref="AI12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63">
        <v>0</v>
      </c>
      <c r="AK1263" t="s">
        <v>3761</v>
      </c>
      <c r="AL1263" s="18" t="s">
        <v>15267</v>
      </c>
    </row>
    <row r="1264" spans="1:38" x14ac:dyDescent="0.3">
      <c r="A1264">
        <v>1263</v>
      </c>
      <c r="B1264" t="s">
        <v>3762</v>
      </c>
      <c r="C1264">
        <v>6</v>
      </c>
      <c r="D1264">
        <v>6</v>
      </c>
      <c r="E1264">
        <v>0</v>
      </c>
      <c r="F1264">
        <v>100</v>
      </c>
      <c r="G1264">
        <f>Table1[[#This Row],[price]]*Table1[[#This Row],[units_sold]]</f>
        <v>600</v>
      </c>
      <c r="H1264" t="str" cm="1">
        <f t="array" ref="H126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64" t="s">
        <v>14089</v>
      </c>
      <c r="J1264" s="28">
        <v>3.99</v>
      </c>
      <c r="K1264" s="35" t="str" cm="1">
        <f t="array" ref="K126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64" s="29">
        <v>160</v>
      </c>
      <c r="M1264" s="29">
        <v>79</v>
      </c>
      <c r="N1264" s="29">
        <v>39</v>
      </c>
      <c r="O1264" s="29">
        <v>17</v>
      </c>
      <c r="P1264" s="29">
        <v>12</v>
      </c>
      <c r="Q1264" s="30">
        <v>13</v>
      </c>
      <c r="R1264">
        <v>0</v>
      </c>
      <c r="S1264">
        <v>0</v>
      </c>
      <c r="T1264">
        <v>0</v>
      </c>
      <c r="U1264">
        <v>0</v>
      </c>
      <c r="V1264" t="s">
        <v>4024</v>
      </c>
      <c r="W1264" t="s">
        <v>79</v>
      </c>
      <c r="X1264" t="s">
        <v>36</v>
      </c>
      <c r="Y1264">
        <v>2</v>
      </c>
      <c r="Z1264">
        <v>0</v>
      </c>
      <c r="AA1264">
        <v>38</v>
      </c>
      <c r="AB1264" t="str" cm="1">
        <f t="array" ref="AB126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64">
        <v>50</v>
      </c>
      <c r="AE1264" t="s">
        <v>37</v>
      </c>
      <c r="AF1264" t="s">
        <v>3022</v>
      </c>
      <c r="AG1264">
        <v>8776</v>
      </c>
      <c r="AH1264">
        <v>4.1530309939999999</v>
      </c>
      <c r="AI1264" s="37" t="str" cm="1">
        <f t="array" ref="AI126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64">
        <v>0</v>
      </c>
      <c r="AK1264" t="s">
        <v>3763</v>
      </c>
      <c r="AL1264" s="17" t="s">
        <v>15268</v>
      </c>
    </row>
    <row r="1265" spans="1:38" x14ac:dyDescent="0.3">
      <c r="A1265">
        <v>1264</v>
      </c>
      <c r="B1265" t="s">
        <v>3764</v>
      </c>
      <c r="C1265">
        <v>5</v>
      </c>
      <c r="D1265">
        <v>48</v>
      </c>
      <c r="E1265">
        <v>43</v>
      </c>
      <c r="F1265">
        <v>100</v>
      </c>
      <c r="G1265">
        <f>Table1[[#This Row],[price]]*Table1[[#This Row],[units_sold]]</f>
        <v>500</v>
      </c>
      <c r="H1265" t="str" cm="1">
        <f t="array" ref="H126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65" t="s">
        <v>14089</v>
      </c>
      <c r="J1265" s="28">
        <v>4.07</v>
      </c>
      <c r="K1265" s="35" t="str" cm="1">
        <f t="array" ref="K126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65" s="29">
        <v>30</v>
      </c>
      <c r="M1265" s="29">
        <v>15</v>
      </c>
      <c r="N1265" s="29">
        <v>5</v>
      </c>
      <c r="O1265" s="29">
        <v>8</v>
      </c>
      <c r="P1265" s="29">
        <v>1</v>
      </c>
      <c r="Q1265" s="30">
        <v>1</v>
      </c>
      <c r="R1265">
        <v>0</v>
      </c>
      <c r="S1265">
        <v>0</v>
      </c>
      <c r="T1265">
        <v>0</v>
      </c>
      <c r="U1265">
        <v>0</v>
      </c>
      <c r="V1265" t="s">
        <v>42</v>
      </c>
      <c r="W1265" t="s">
        <v>43</v>
      </c>
      <c r="X1265" t="s">
        <v>36</v>
      </c>
      <c r="Y1265">
        <v>2</v>
      </c>
      <c r="Z1265">
        <v>0</v>
      </c>
      <c r="AA1265">
        <v>45</v>
      </c>
      <c r="AB1265" t="str" cm="1">
        <f t="array" ref="AB126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65">
        <v>50</v>
      </c>
      <c r="AD1265">
        <v>1</v>
      </c>
      <c r="AE1265" t="s">
        <v>37</v>
      </c>
      <c r="AF1265" t="s">
        <v>3765</v>
      </c>
      <c r="AG1265">
        <v>43876</v>
      </c>
      <c r="AH1265">
        <v>4.0897757319999997</v>
      </c>
      <c r="AI1265" s="37" t="str" cm="1">
        <f t="array" ref="AI126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65">
        <v>0</v>
      </c>
      <c r="AK1265" t="s">
        <v>3766</v>
      </c>
      <c r="AL1265" s="18" t="s">
        <v>15269</v>
      </c>
    </row>
    <row r="1266" spans="1:38" x14ac:dyDescent="0.3">
      <c r="A1266">
        <v>1265</v>
      </c>
      <c r="B1266" t="s">
        <v>3767</v>
      </c>
      <c r="C1266">
        <v>8</v>
      </c>
      <c r="D1266">
        <v>8</v>
      </c>
      <c r="E1266">
        <v>0</v>
      </c>
      <c r="F1266">
        <v>10000</v>
      </c>
      <c r="G1266">
        <f>Table1[[#This Row],[price]]*Table1[[#This Row],[units_sold]]</f>
        <v>80000</v>
      </c>
      <c r="H1266" t="str" cm="1">
        <f t="array" ref="H126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66" t="s">
        <v>14088</v>
      </c>
      <c r="J1266" s="28">
        <v>4.3</v>
      </c>
      <c r="K1266" s="35" t="str" cm="1">
        <f t="array" ref="K126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66" s="29">
        <v>1858</v>
      </c>
      <c r="M1266" s="29">
        <v>1124</v>
      </c>
      <c r="N1266" s="29">
        <v>389</v>
      </c>
      <c r="O1266" s="29">
        <v>200</v>
      </c>
      <c r="P1266" s="29">
        <v>69</v>
      </c>
      <c r="Q1266" s="30">
        <v>76</v>
      </c>
      <c r="R1266">
        <v>1</v>
      </c>
      <c r="S1266">
        <v>0</v>
      </c>
      <c r="T1266">
        <v>1</v>
      </c>
      <c r="U1266">
        <v>0</v>
      </c>
      <c r="V1266" t="s">
        <v>64</v>
      </c>
      <c r="W1266" t="s">
        <v>52</v>
      </c>
      <c r="X1266" t="s">
        <v>36</v>
      </c>
      <c r="Y1266">
        <v>3</v>
      </c>
      <c r="Z1266">
        <v>0</v>
      </c>
      <c r="AA1266">
        <v>41</v>
      </c>
      <c r="AB1266" t="str" cm="1">
        <f t="array" ref="AB126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66">
        <v>50</v>
      </c>
      <c r="AE1266" t="s">
        <v>37</v>
      </c>
      <c r="AF1266" t="s">
        <v>3768</v>
      </c>
      <c r="AG1266">
        <v>19879</v>
      </c>
      <c r="AH1266">
        <v>3.9947180439999999</v>
      </c>
      <c r="AI1266" s="37" t="str" cm="1">
        <f t="array" ref="AI126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66">
        <v>0</v>
      </c>
      <c r="AK1266" t="s">
        <v>3769</v>
      </c>
      <c r="AL1266" s="17" t="s">
        <v>15270</v>
      </c>
    </row>
    <row r="1267" spans="1:38" x14ac:dyDescent="0.3">
      <c r="A1267">
        <v>1266</v>
      </c>
      <c r="B1267" t="s">
        <v>3770</v>
      </c>
      <c r="C1267">
        <v>8</v>
      </c>
      <c r="D1267">
        <v>59</v>
      </c>
      <c r="E1267">
        <v>51</v>
      </c>
      <c r="F1267">
        <v>100</v>
      </c>
      <c r="G1267">
        <f>Table1[[#This Row],[price]]*Table1[[#This Row],[units_sold]]</f>
        <v>800</v>
      </c>
      <c r="H1267" t="str" cm="1">
        <f t="array" ref="H126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67" t="s">
        <v>14088</v>
      </c>
      <c r="J1267" s="28">
        <v>3.78</v>
      </c>
      <c r="K1267" s="35" t="str" cm="1">
        <f t="array" ref="K126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67" s="29">
        <v>45</v>
      </c>
      <c r="M1267" s="29">
        <v>17</v>
      </c>
      <c r="N1267" s="29">
        <v>10</v>
      </c>
      <c r="O1267" s="29">
        <v>11</v>
      </c>
      <c r="P1267" s="29">
        <v>5</v>
      </c>
      <c r="Q1267" s="30">
        <v>2</v>
      </c>
      <c r="R1267">
        <v>0</v>
      </c>
      <c r="S1267">
        <v>0</v>
      </c>
      <c r="T1267">
        <v>0</v>
      </c>
      <c r="U1267">
        <v>0</v>
      </c>
      <c r="V1267" t="s">
        <v>42</v>
      </c>
      <c r="W1267" t="s">
        <v>43</v>
      </c>
      <c r="X1267" t="s">
        <v>36</v>
      </c>
      <c r="Y1267">
        <v>3</v>
      </c>
      <c r="Z1267">
        <v>0</v>
      </c>
      <c r="AA1267">
        <v>41</v>
      </c>
      <c r="AB1267" t="str" cm="1">
        <f t="array" ref="AB126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67">
        <v>50</v>
      </c>
      <c r="AE1267" t="s">
        <v>37</v>
      </c>
      <c r="AF1267" t="s">
        <v>3771</v>
      </c>
      <c r="AG1267">
        <v>58154</v>
      </c>
      <c r="AH1267">
        <v>3.8713588059999999</v>
      </c>
      <c r="AI1267" s="37" t="str" cm="1">
        <f t="array" ref="AI126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67">
        <v>1</v>
      </c>
      <c r="AK1267" t="s">
        <v>3772</v>
      </c>
      <c r="AL1267" s="18" t="s">
        <v>15271</v>
      </c>
    </row>
    <row r="1268" spans="1:38" x14ac:dyDescent="0.3">
      <c r="A1268">
        <v>1267</v>
      </c>
      <c r="B1268" t="s">
        <v>3773</v>
      </c>
      <c r="C1268">
        <v>11</v>
      </c>
      <c r="D1268">
        <v>47</v>
      </c>
      <c r="E1268">
        <v>36</v>
      </c>
      <c r="F1268">
        <v>100</v>
      </c>
      <c r="G1268">
        <f>Table1[[#This Row],[price]]*Table1[[#This Row],[units_sold]]</f>
        <v>1100</v>
      </c>
      <c r="H1268" t="str" cm="1">
        <f t="array" ref="H126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68" t="s">
        <v>14088</v>
      </c>
      <c r="J1268" s="28">
        <v>4.3899999999999997</v>
      </c>
      <c r="K1268" s="35" t="str" cm="1">
        <f t="array" ref="K126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68" s="29">
        <v>23</v>
      </c>
      <c r="M1268" s="29">
        <v>14</v>
      </c>
      <c r="N1268" s="29">
        <v>7</v>
      </c>
      <c r="O1268" s="29">
        <v>0</v>
      </c>
      <c r="P1268" s="29">
        <v>1</v>
      </c>
      <c r="Q1268" s="30">
        <v>1</v>
      </c>
      <c r="R1268">
        <v>0</v>
      </c>
      <c r="S1268">
        <v>0</v>
      </c>
      <c r="T1268">
        <v>0</v>
      </c>
      <c r="U1268">
        <v>0</v>
      </c>
      <c r="V1268" t="s">
        <v>42</v>
      </c>
      <c r="W1268" t="s">
        <v>4023</v>
      </c>
      <c r="X1268" t="s">
        <v>36</v>
      </c>
      <c r="Y1268">
        <v>3</v>
      </c>
      <c r="Z1268">
        <v>0</v>
      </c>
      <c r="AA1268">
        <v>40</v>
      </c>
      <c r="AB1268" t="str" cm="1">
        <f t="array" ref="AB126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68">
        <v>50</v>
      </c>
      <c r="AD1268">
        <v>1</v>
      </c>
      <c r="AE1268" t="s">
        <v>37</v>
      </c>
      <c r="AF1268" t="s">
        <v>3775</v>
      </c>
      <c r="AG1268">
        <v>7197</v>
      </c>
      <c r="AH1268">
        <v>4.3609837430000002</v>
      </c>
      <c r="AI1268" s="37" t="str" cm="1">
        <f t="array" ref="AI126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68">
        <v>0</v>
      </c>
      <c r="AK1268" t="s">
        <v>3777</v>
      </c>
      <c r="AL1268" s="17" t="s">
        <v>15272</v>
      </c>
    </row>
    <row r="1269" spans="1:38" x14ac:dyDescent="0.3">
      <c r="A1269">
        <v>1268</v>
      </c>
      <c r="B1269" t="s">
        <v>3778</v>
      </c>
      <c r="C1269">
        <v>15</v>
      </c>
      <c r="D1269">
        <v>13</v>
      </c>
      <c r="E1269">
        <v>-2</v>
      </c>
      <c r="F1269">
        <v>5000</v>
      </c>
      <c r="G1269">
        <f>Table1[[#This Row],[price]]*Table1[[#This Row],[units_sold]]</f>
        <v>75000</v>
      </c>
      <c r="H1269" t="str" cm="1">
        <f t="array" ref="H126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69" t="s">
        <v>14089</v>
      </c>
      <c r="J1269" s="28">
        <v>3.73</v>
      </c>
      <c r="K1269" s="35" t="str" cm="1">
        <f t="array" ref="K126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69" s="29">
        <v>1072</v>
      </c>
      <c r="M1269" s="29">
        <v>467</v>
      </c>
      <c r="N1269" s="29">
        <v>220</v>
      </c>
      <c r="O1269" s="29">
        <v>163</v>
      </c>
      <c r="P1269" s="29">
        <v>73</v>
      </c>
      <c r="Q1269" s="30">
        <v>149</v>
      </c>
      <c r="R1269">
        <v>0</v>
      </c>
      <c r="S1269">
        <v>0</v>
      </c>
      <c r="T1269">
        <v>0</v>
      </c>
      <c r="U1269">
        <v>0</v>
      </c>
      <c r="V1269" t="s">
        <v>42</v>
      </c>
      <c r="W1269" t="s">
        <v>52</v>
      </c>
      <c r="X1269" t="s">
        <v>36</v>
      </c>
      <c r="Y1269">
        <v>4</v>
      </c>
      <c r="Z1269">
        <v>0</v>
      </c>
      <c r="AA1269">
        <v>28</v>
      </c>
      <c r="AB1269" t="str" cm="1">
        <f t="array" ref="AB126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69">
        <v>50</v>
      </c>
      <c r="AE1269" t="s">
        <v>37</v>
      </c>
      <c r="AF1269" t="s">
        <v>3779</v>
      </c>
      <c r="AG1269">
        <v>24095</v>
      </c>
      <c r="AH1269">
        <v>3.818634571</v>
      </c>
      <c r="AI1269" s="37" t="str" cm="1">
        <f t="array" ref="AI126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69">
        <v>0</v>
      </c>
      <c r="AK1269" t="s">
        <v>3781</v>
      </c>
      <c r="AL1269" s="18" t="s">
        <v>15273</v>
      </c>
    </row>
    <row r="1270" spans="1:38" x14ac:dyDescent="0.3">
      <c r="A1270">
        <v>1269</v>
      </c>
      <c r="B1270" t="s">
        <v>3167</v>
      </c>
      <c r="C1270">
        <v>11</v>
      </c>
      <c r="D1270">
        <v>10</v>
      </c>
      <c r="E1270">
        <v>-1</v>
      </c>
      <c r="F1270">
        <v>100</v>
      </c>
      <c r="G1270">
        <f>Table1[[#This Row],[price]]*Table1[[#This Row],[units_sold]]</f>
        <v>1100</v>
      </c>
      <c r="H1270" t="str" cm="1">
        <f t="array" ref="H127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70" t="s">
        <v>14089</v>
      </c>
      <c r="J1270" s="28">
        <v>4</v>
      </c>
      <c r="K1270" s="35" t="str" cm="1">
        <f t="array" ref="K127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70" s="29">
        <v>29</v>
      </c>
      <c r="M1270" s="29">
        <v>17</v>
      </c>
      <c r="N1270" s="29">
        <v>2</v>
      </c>
      <c r="O1270" s="29">
        <v>6</v>
      </c>
      <c r="P1270" s="29">
        <v>1</v>
      </c>
      <c r="Q1270" s="30">
        <v>3</v>
      </c>
      <c r="R1270">
        <v>0</v>
      </c>
      <c r="S1270">
        <v>0</v>
      </c>
      <c r="T1270">
        <v>0</v>
      </c>
      <c r="U1270">
        <v>0</v>
      </c>
      <c r="V1270" t="s">
        <v>70</v>
      </c>
      <c r="W1270" t="s">
        <v>52</v>
      </c>
      <c r="X1270" t="s">
        <v>36</v>
      </c>
      <c r="Y1270">
        <v>2</v>
      </c>
      <c r="Z1270">
        <v>0</v>
      </c>
      <c r="AA1270">
        <v>39</v>
      </c>
      <c r="AB1270" t="str" cm="1">
        <f t="array" ref="AB127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70">
        <v>50</v>
      </c>
      <c r="AE1270" t="s">
        <v>37</v>
      </c>
      <c r="AF1270" t="s">
        <v>508</v>
      </c>
      <c r="AG1270">
        <v>24564</v>
      </c>
      <c r="AH1270">
        <v>3.9288796609999999</v>
      </c>
      <c r="AI1270" s="37" t="str" cm="1">
        <f t="array" ref="AI127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70">
        <v>0</v>
      </c>
      <c r="AK1270" t="s">
        <v>3783</v>
      </c>
      <c r="AL1270" s="17" t="s">
        <v>15082</v>
      </c>
    </row>
    <row r="1271" spans="1:38" x14ac:dyDescent="0.3">
      <c r="A1271">
        <v>1270</v>
      </c>
      <c r="B1271" t="s">
        <v>3784</v>
      </c>
      <c r="C1271">
        <v>2.81</v>
      </c>
      <c r="D1271">
        <v>3</v>
      </c>
      <c r="E1271">
        <v>0.19</v>
      </c>
      <c r="F1271">
        <v>100</v>
      </c>
      <c r="G1271">
        <f>Table1[[#This Row],[price]]*Table1[[#This Row],[units_sold]]</f>
        <v>281</v>
      </c>
      <c r="H1271" t="str" cm="1">
        <f t="array" ref="H127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71" t="s">
        <v>14089</v>
      </c>
      <c r="J1271" s="28">
        <v>3.5</v>
      </c>
      <c r="K1271" s="35" t="str" cm="1">
        <f t="array" ref="K127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71" s="29">
        <v>8</v>
      </c>
      <c r="M1271" s="29">
        <v>2</v>
      </c>
      <c r="N1271" s="29">
        <v>4</v>
      </c>
      <c r="O1271" s="29">
        <v>0</v>
      </c>
      <c r="P1271" s="29">
        <v>0</v>
      </c>
      <c r="Q1271" s="30">
        <v>2</v>
      </c>
      <c r="R1271">
        <v>0</v>
      </c>
      <c r="S1271">
        <v>0</v>
      </c>
      <c r="T1271">
        <v>0</v>
      </c>
      <c r="U1271">
        <v>0</v>
      </c>
      <c r="V1271" t="s">
        <v>70</v>
      </c>
      <c r="W1271" t="s">
        <v>4024</v>
      </c>
      <c r="X1271" t="s">
        <v>36</v>
      </c>
      <c r="Y1271">
        <v>1</v>
      </c>
      <c r="Z1271">
        <v>0</v>
      </c>
      <c r="AA1271">
        <v>35</v>
      </c>
      <c r="AB1271" t="str" cm="1">
        <f t="array" ref="AB127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71">
        <v>50</v>
      </c>
      <c r="AE1271" t="s">
        <v>37</v>
      </c>
      <c r="AF1271" t="s">
        <v>289</v>
      </c>
      <c r="AG1271">
        <v>126370</v>
      </c>
      <c r="AH1271">
        <v>4.1469573469999998</v>
      </c>
      <c r="AI1271" s="37" t="str" cm="1">
        <f t="array" ref="AI127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71">
        <v>1</v>
      </c>
      <c r="AK1271" t="s">
        <v>3786</v>
      </c>
      <c r="AL1271" s="18" t="s">
        <v>15274</v>
      </c>
    </row>
    <row r="1272" spans="1:38" x14ac:dyDescent="0.3">
      <c r="A1272">
        <v>1271</v>
      </c>
      <c r="B1272" t="s">
        <v>3787</v>
      </c>
      <c r="C1272">
        <v>6</v>
      </c>
      <c r="D1272">
        <v>17</v>
      </c>
      <c r="E1272">
        <v>11</v>
      </c>
      <c r="F1272">
        <v>5000</v>
      </c>
      <c r="G1272">
        <f>Table1[[#This Row],[price]]*Table1[[#This Row],[units_sold]]</f>
        <v>30000</v>
      </c>
      <c r="H1272" t="str" cm="1">
        <f t="array" ref="H127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72" t="s">
        <v>14088</v>
      </c>
      <c r="J1272" s="28">
        <v>4.24</v>
      </c>
      <c r="K1272" s="35" t="str" cm="1">
        <f t="array" ref="K127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72" s="29">
        <v>1650</v>
      </c>
      <c r="M1272" s="29">
        <v>969</v>
      </c>
      <c r="N1272" s="29">
        <v>344</v>
      </c>
      <c r="O1272" s="29">
        <v>182</v>
      </c>
      <c r="P1272" s="29">
        <v>72</v>
      </c>
      <c r="Q1272" s="30">
        <v>83</v>
      </c>
      <c r="R1272">
        <v>1</v>
      </c>
      <c r="S1272">
        <v>0</v>
      </c>
      <c r="T1272">
        <v>1</v>
      </c>
      <c r="U1272">
        <v>0</v>
      </c>
      <c r="V1272" t="s">
        <v>34</v>
      </c>
      <c r="W1272" t="s">
        <v>52</v>
      </c>
      <c r="X1272" t="s">
        <v>36</v>
      </c>
      <c r="Y1272">
        <v>2</v>
      </c>
      <c r="Z1272">
        <v>0</v>
      </c>
      <c r="AA1272">
        <v>44</v>
      </c>
      <c r="AB1272" t="str" cm="1">
        <f t="array" ref="AB127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72">
        <v>50</v>
      </c>
      <c r="AE1272" t="s">
        <v>37</v>
      </c>
      <c r="AF1272" t="s">
        <v>3788</v>
      </c>
      <c r="AG1272">
        <v>13308</v>
      </c>
      <c r="AH1272">
        <v>4.1559963929999997</v>
      </c>
      <c r="AI1272" s="37" t="str" cm="1">
        <f t="array" ref="AI127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72">
        <v>0</v>
      </c>
      <c r="AK1272" t="s">
        <v>3789</v>
      </c>
      <c r="AL1272" s="17" t="s">
        <v>15275</v>
      </c>
    </row>
    <row r="1273" spans="1:38" x14ac:dyDescent="0.3">
      <c r="A1273">
        <v>1272</v>
      </c>
      <c r="B1273" t="s">
        <v>3790</v>
      </c>
      <c r="C1273">
        <v>5.66</v>
      </c>
      <c r="D1273">
        <v>5</v>
      </c>
      <c r="E1273">
        <v>-0.66</v>
      </c>
      <c r="F1273">
        <v>1000</v>
      </c>
      <c r="G1273">
        <f>Table1[[#This Row],[price]]*Table1[[#This Row],[units_sold]]</f>
        <v>5660</v>
      </c>
      <c r="H1273" t="str" cm="1">
        <f t="array" ref="H127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73" t="s">
        <v>14088</v>
      </c>
      <c r="J1273" s="28">
        <v>4.21</v>
      </c>
      <c r="K1273" s="35" t="str" cm="1">
        <f t="array" ref="K127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73" s="29">
        <v>217</v>
      </c>
      <c r="M1273" s="29">
        <v>134</v>
      </c>
      <c r="N1273" s="29">
        <v>37</v>
      </c>
      <c r="O1273" s="29">
        <v>17</v>
      </c>
      <c r="P1273" s="29">
        <v>16</v>
      </c>
      <c r="Q1273" s="30">
        <v>13</v>
      </c>
      <c r="R1273">
        <v>1</v>
      </c>
      <c r="S1273">
        <v>0</v>
      </c>
      <c r="T1273">
        <v>1</v>
      </c>
      <c r="U1273">
        <v>0</v>
      </c>
      <c r="V1273" t="s">
        <v>70</v>
      </c>
      <c r="W1273" t="s">
        <v>4023</v>
      </c>
      <c r="X1273" t="s">
        <v>36</v>
      </c>
      <c r="Y1273">
        <v>2</v>
      </c>
      <c r="Z1273">
        <v>0</v>
      </c>
      <c r="AA1273">
        <v>35</v>
      </c>
      <c r="AB1273" t="str" cm="1">
        <f t="array" ref="AB127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73">
        <v>50</v>
      </c>
      <c r="AD1273">
        <v>1</v>
      </c>
      <c r="AE1273" t="s">
        <v>37</v>
      </c>
      <c r="AF1273" t="s">
        <v>1721</v>
      </c>
      <c r="AG1273">
        <v>9857</v>
      </c>
      <c r="AH1273">
        <v>4.053971797</v>
      </c>
      <c r="AI1273" s="37" t="str" cm="1">
        <f t="array" ref="AI127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73">
        <v>0</v>
      </c>
      <c r="AK1273" t="s">
        <v>3791</v>
      </c>
      <c r="AL1273" s="18" t="s">
        <v>15276</v>
      </c>
    </row>
    <row r="1274" spans="1:38" x14ac:dyDescent="0.3">
      <c r="A1274">
        <v>1273</v>
      </c>
      <c r="B1274" t="s">
        <v>3792</v>
      </c>
      <c r="C1274">
        <v>6</v>
      </c>
      <c r="D1274">
        <v>7</v>
      </c>
      <c r="E1274">
        <v>1</v>
      </c>
      <c r="F1274">
        <v>10000</v>
      </c>
      <c r="G1274">
        <f>Table1[[#This Row],[price]]*Table1[[#This Row],[units_sold]]</f>
        <v>60000</v>
      </c>
      <c r="H1274" t="str" cm="1">
        <f t="array" ref="H127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74" t="s">
        <v>14088</v>
      </c>
      <c r="J1274" s="28">
        <v>3.75</v>
      </c>
      <c r="K1274" s="35" t="str" cm="1">
        <f t="array" ref="K127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74" s="29">
        <v>1238</v>
      </c>
      <c r="M1274" s="29">
        <v>537</v>
      </c>
      <c r="N1274" s="29">
        <v>264</v>
      </c>
      <c r="O1274" s="29">
        <v>187</v>
      </c>
      <c r="P1274" s="29">
        <v>91</v>
      </c>
      <c r="Q1274" s="30">
        <v>159</v>
      </c>
      <c r="R1274">
        <v>0</v>
      </c>
      <c r="S1274">
        <v>0</v>
      </c>
      <c r="T1274">
        <v>0</v>
      </c>
      <c r="U1274">
        <v>0</v>
      </c>
      <c r="V1274" t="s">
        <v>70</v>
      </c>
      <c r="W1274" t="s">
        <v>43</v>
      </c>
      <c r="X1274" t="s">
        <v>36</v>
      </c>
      <c r="Y1274">
        <v>2</v>
      </c>
      <c r="Z1274">
        <v>0</v>
      </c>
      <c r="AA1274">
        <v>31</v>
      </c>
      <c r="AB1274" t="str" cm="1">
        <f t="array" ref="AB127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74">
        <v>50</v>
      </c>
      <c r="AD1274">
        <v>1</v>
      </c>
      <c r="AE1274" t="s">
        <v>37</v>
      </c>
      <c r="AF1274" t="s">
        <v>3793</v>
      </c>
      <c r="AG1274">
        <v>5993</v>
      </c>
      <c r="AH1274">
        <v>4.0552311029999997</v>
      </c>
      <c r="AI1274" s="37" t="str" cm="1">
        <f t="array" ref="AI127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74">
        <v>1</v>
      </c>
      <c r="AK1274" t="s">
        <v>3794</v>
      </c>
      <c r="AL1274" s="17" t="s">
        <v>15277</v>
      </c>
    </row>
    <row r="1275" spans="1:38" x14ac:dyDescent="0.3">
      <c r="A1275">
        <v>1274</v>
      </c>
      <c r="B1275" t="s">
        <v>3795</v>
      </c>
      <c r="C1275">
        <v>8</v>
      </c>
      <c r="D1275">
        <v>84</v>
      </c>
      <c r="E1275">
        <v>76</v>
      </c>
      <c r="F1275">
        <v>50000</v>
      </c>
      <c r="G1275">
        <f>Table1[[#This Row],[price]]*Table1[[#This Row],[units_sold]]</f>
        <v>400000</v>
      </c>
      <c r="H1275" t="str" cm="1">
        <f t="array" ref="H127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1275" t="s">
        <v>14088</v>
      </c>
      <c r="J1275" s="28">
        <v>3.6</v>
      </c>
      <c r="K1275" s="35" t="str" cm="1">
        <f t="array" ref="K127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75" s="29">
        <v>18463</v>
      </c>
      <c r="M1275" s="29">
        <v>7530</v>
      </c>
      <c r="N1275" s="29">
        <v>3351</v>
      </c>
      <c r="O1275" s="29">
        <v>3057</v>
      </c>
      <c r="P1275" s="29">
        <v>1736</v>
      </c>
      <c r="Q1275" s="30">
        <v>2789</v>
      </c>
      <c r="R1275">
        <v>1</v>
      </c>
      <c r="S1275">
        <v>0</v>
      </c>
      <c r="T1275">
        <v>0</v>
      </c>
      <c r="U1275">
        <v>1</v>
      </c>
      <c r="V1275" t="s">
        <v>4024</v>
      </c>
      <c r="W1275" t="s">
        <v>52</v>
      </c>
      <c r="X1275" t="s">
        <v>36</v>
      </c>
      <c r="Y1275">
        <v>3</v>
      </c>
      <c r="Z1275">
        <v>0</v>
      </c>
      <c r="AA1275">
        <v>36</v>
      </c>
      <c r="AB1275" t="str" cm="1">
        <f t="array" ref="AB127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75">
        <v>50</v>
      </c>
      <c r="AD1275">
        <v>1</v>
      </c>
      <c r="AE1275" t="s">
        <v>37</v>
      </c>
      <c r="AF1275" t="s">
        <v>152</v>
      </c>
      <c r="AG1275">
        <v>51369</v>
      </c>
      <c r="AH1275">
        <v>3.9682688000000002</v>
      </c>
      <c r="AI1275" s="37" t="str" cm="1">
        <f t="array" ref="AI127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75">
        <v>1</v>
      </c>
      <c r="AK1275" t="s">
        <v>3797</v>
      </c>
      <c r="AL1275" s="18" t="s">
        <v>15278</v>
      </c>
    </row>
    <row r="1276" spans="1:38" x14ac:dyDescent="0.3">
      <c r="A1276">
        <v>1275</v>
      </c>
      <c r="B1276" t="s">
        <v>3798</v>
      </c>
      <c r="C1276">
        <v>7</v>
      </c>
      <c r="D1276">
        <v>9</v>
      </c>
      <c r="E1276">
        <v>2</v>
      </c>
      <c r="F1276">
        <v>10000</v>
      </c>
      <c r="G1276">
        <f>Table1[[#This Row],[price]]*Table1[[#This Row],[units_sold]]</f>
        <v>70000</v>
      </c>
      <c r="H1276" t="str" cm="1">
        <f t="array" ref="H127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76" t="s">
        <v>14089</v>
      </c>
      <c r="J1276" s="28">
        <v>4.1900000000000004</v>
      </c>
      <c r="K1276" s="35" t="str" cm="1">
        <f t="array" ref="K127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76" s="29">
        <v>1378</v>
      </c>
      <c r="M1276" s="29">
        <v>801</v>
      </c>
      <c r="N1276" s="29">
        <v>270</v>
      </c>
      <c r="O1276" s="29">
        <v>158</v>
      </c>
      <c r="P1276" s="29">
        <v>66</v>
      </c>
      <c r="Q1276" s="30">
        <v>83</v>
      </c>
      <c r="R1276">
        <v>0</v>
      </c>
      <c r="S1276">
        <v>0</v>
      </c>
      <c r="T1276">
        <v>0</v>
      </c>
      <c r="U1276">
        <v>0</v>
      </c>
      <c r="V1276" t="s">
        <v>42</v>
      </c>
      <c r="W1276" t="s">
        <v>52</v>
      </c>
      <c r="X1276" t="s">
        <v>36</v>
      </c>
      <c r="Y1276">
        <v>2</v>
      </c>
      <c r="Z1276">
        <v>0</v>
      </c>
      <c r="AA1276">
        <v>43</v>
      </c>
      <c r="AB1276" t="str" cm="1">
        <f t="array" ref="AB127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76">
        <v>50</v>
      </c>
      <c r="AD1276">
        <v>1</v>
      </c>
      <c r="AE1276" t="s">
        <v>37</v>
      </c>
      <c r="AF1276" t="s">
        <v>880</v>
      </c>
      <c r="AG1276">
        <v>42919</v>
      </c>
      <c r="AH1276">
        <v>4.1059670539999997</v>
      </c>
      <c r="AI1276" s="37" t="str" cm="1">
        <f t="array" ref="AI127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76">
        <v>0</v>
      </c>
      <c r="AK1276" t="s">
        <v>3799</v>
      </c>
      <c r="AL1276" s="17" t="s">
        <v>15279</v>
      </c>
    </row>
    <row r="1277" spans="1:38" x14ac:dyDescent="0.3">
      <c r="A1277">
        <v>1276</v>
      </c>
      <c r="B1277" t="s">
        <v>3800</v>
      </c>
      <c r="C1277">
        <v>14</v>
      </c>
      <c r="D1277">
        <v>50</v>
      </c>
      <c r="E1277">
        <v>36</v>
      </c>
      <c r="F1277">
        <v>100</v>
      </c>
      <c r="G1277">
        <f>Table1[[#This Row],[price]]*Table1[[#This Row],[units_sold]]</f>
        <v>1400</v>
      </c>
      <c r="H1277" t="str" cm="1">
        <f t="array" ref="H127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77" t="s">
        <v>14089</v>
      </c>
      <c r="J1277" s="28">
        <v>5</v>
      </c>
      <c r="K1277" s="35" t="str" cm="1">
        <f t="array" ref="K127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277" s="29">
        <v>0</v>
      </c>
      <c r="M1277" s="29"/>
      <c r="N1277" s="29"/>
      <c r="O1277" s="29"/>
      <c r="P1277" s="29"/>
      <c r="Q1277" s="30"/>
      <c r="R1277">
        <v>0</v>
      </c>
      <c r="S1277">
        <v>0</v>
      </c>
      <c r="T1277">
        <v>0</v>
      </c>
      <c r="U1277">
        <v>0</v>
      </c>
      <c r="V1277" t="s">
        <v>64</v>
      </c>
      <c r="W1277" t="s">
        <v>52</v>
      </c>
      <c r="X1277" t="s">
        <v>36</v>
      </c>
      <c r="Y1277">
        <v>3</v>
      </c>
      <c r="Z1277">
        <v>0</v>
      </c>
      <c r="AA1277">
        <v>43</v>
      </c>
      <c r="AB1277" t="str" cm="1">
        <f t="array" ref="AB127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77">
        <v>50</v>
      </c>
      <c r="AE1277" t="s">
        <v>37</v>
      </c>
      <c r="AF1277" t="s">
        <v>1851</v>
      </c>
      <c r="AG1277">
        <v>22711</v>
      </c>
      <c r="AH1277">
        <v>3.8720443840000001</v>
      </c>
      <c r="AI1277" s="37" t="str" cm="1">
        <f t="array" ref="AI127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77">
        <v>0</v>
      </c>
      <c r="AK1277" t="s">
        <v>3801</v>
      </c>
      <c r="AL1277" s="18" t="s">
        <v>15280</v>
      </c>
    </row>
    <row r="1278" spans="1:38" x14ac:dyDescent="0.3">
      <c r="A1278">
        <v>1277</v>
      </c>
      <c r="B1278" t="s">
        <v>3802</v>
      </c>
      <c r="C1278">
        <v>1.84</v>
      </c>
      <c r="D1278">
        <v>2</v>
      </c>
      <c r="E1278">
        <v>0.16</v>
      </c>
      <c r="F1278">
        <v>100</v>
      </c>
      <c r="G1278">
        <f>Table1[[#This Row],[price]]*Table1[[#This Row],[units_sold]]</f>
        <v>184</v>
      </c>
      <c r="H1278" t="str" cm="1">
        <f t="array" ref="H127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78" t="s">
        <v>14089</v>
      </c>
      <c r="J1278" s="28">
        <v>3.68</v>
      </c>
      <c r="K1278" s="35" t="str" cm="1">
        <f t="array" ref="K127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78" s="29">
        <v>38</v>
      </c>
      <c r="M1278" s="29">
        <v>16</v>
      </c>
      <c r="N1278" s="29">
        <v>6</v>
      </c>
      <c r="O1278" s="29">
        <v>8</v>
      </c>
      <c r="P1278" s="29">
        <v>4</v>
      </c>
      <c r="Q1278" s="30">
        <v>4</v>
      </c>
      <c r="R1278">
        <v>0</v>
      </c>
      <c r="S1278">
        <v>0</v>
      </c>
      <c r="T1278">
        <v>0</v>
      </c>
      <c r="U1278">
        <v>0</v>
      </c>
      <c r="V1278" t="s">
        <v>4024</v>
      </c>
      <c r="W1278" t="s">
        <v>35</v>
      </c>
      <c r="X1278" t="s">
        <v>36</v>
      </c>
      <c r="Y1278">
        <v>1</v>
      </c>
      <c r="Z1278">
        <v>0</v>
      </c>
      <c r="AA1278">
        <v>57</v>
      </c>
      <c r="AB1278" t="str" cm="1">
        <f t="array" ref="AB127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78">
        <v>50</v>
      </c>
      <c r="AE1278" t="s">
        <v>37</v>
      </c>
      <c r="AF1278" t="s">
        <v>2774</v>
      </c>
      <c r="AG1278">
        <v>484</v>
      </c>
      <c r="AH1278">
        <v>3.9917355369999998</v>
      </c>
      <c r="AI1278" s="37" t="str" cm="1">
        <f t="array" ref="AI127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78">
        <v>0</v>
      </c>
      <c r="AK1278" t="s">
        <v>3804</v>
      </c>
      <c r="AL1278" s="17" t="s">
        <v>15281</v>
      </c>
    </row>
    <row r="1279" spans="1:38" x14ac:dyDescent="0.3">
      <c r="A1279">
        <v>1278</v>
      </c>
      <c r="B1279" t="s">
        <v>3805</v>
      </c>
      <c r="C1279">
        <v>8</v>
      </c>
      <c r="D1279">
        <v>7</v>
      </c>
      <c r="E1279">
        <v>-1</v>
      </c>
      <c r="F1279">
        <v>1000</v>
      </c>
      <c r="G1279">
        <f>Table1[[#This Row],[price]]*Table1[[#This Row],[units_sold]]</f>
        <v>8000</v>
      </c>
      <c r="H1279" t="str" cm="1">
        <f t="array" ref="H127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79" t="s">
        <v>14088</v>
      </c>
      <c r="J1279" s="28">
        <v>4.05</v>
      </c>
      <c r="K1279" s="35" t="str" cm="1">
        <f t="array" ref="K127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79" s="29">
        <v>152</v>
      </c>
      <c r="M1279" s="29">
        <v>76</v>
      </c>
      <c r="N1279" s="29">
        <v>39</v>
      </c>
      <c r="O1279" s="29">
        <v>18</v>
      </c>
      <c r="P1279" s="29">
        <v>6</v>
      </c>
      <c r="Q1279" s="30">
        <v>13</v>
      </c>
      <c r="R1279">
        <v>0</v>
      </c>
      <c r="S1279">
        <v>0</v>
      </c>
      <c r="T1279">
        <v>0</v>
      </c>
      <c r="U1279">
        <v>0</v>
      </c>
      <c r="V1279" t="s">
        <v>34</v>
      </c>
      <c r="W1279" t="s">
        <v>43</v>
      </c>
      <c r="X1279" t="s">
        <v>36</v>
      </c>
      <c r="Y1279">
        <v>2</v>
      </c>
      <c r="Z1279">
        <v>0</v>
      </c>
      <c r="AA1279">
        <v>24</v>
      </c>
      <c r="AB1279" t="str" cm="1">
        <f t="array" ref="AB127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79">
        <v>50</v>
      </c>
      <c r="AE1279" t="s">
        <v>37</v>
      </c>
      <c r="AF1279" t="s">
        <v>3806</v>
      </c>
      <c r="AG1279">
        <v>466</v>
      </c>
      <c r="AH1279">
        <v>3.8927038629999999</v>
      </c>
      <c r="AI1279" s="37" t="str" cm="1">
        <f t="array" ref="AI127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79">
        <v>0</v>
      </c>
      <c r="AK1279" t="s">
        <v>3807</v>
      </c>
      <c r="AL1279" s="18" t="s">
        <v>15282</v>
      </c>
    </row>
    <row r="1280" spans="1:38" x14ac:dyDescent="0.3">
      <c r="A1280">
        <v>1279</v>
      </c>
      <c r="B1280" t="s">
        <v>3808</v>
      </c>
      <c r="C1280">
        <v>9</v>
      </c>
      <c r="D1280">
        <v>8</v>
      </c>
      <c r="E1280">
        <v>-1</v>
      </c>
      <c r="F1280">
        <v>10000</v>
      </c>
      <c r="G1280">
        <f>Table1[[#This Row],[price]]*Table1[[#This Row],[units_sold]]</f>
        <v>90000</v>
      </c>
      <c r="H1280" t="str" cm="1">
        <f t="array" ref="H128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80" t="s">
        <v>14088</v>
      </c>
      <c r="J1280" s="28">
        <v>4.03</v>
      </c>
      <c r="K1280" s="35" t="str" cm="1">
        <f t="array" ref="K128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80" s="29">
        <v>3024</v>
      </c>
      <c r="M1280" s="29">
        <v>1491</v>
      </c>
      <c r="N1280" s="29">
        <v>717</v>
      </c>
      <c r="O1280" s="29">
        <v>430</v>
      </c>
      <c r="P1280" s="29">
        <v>178</v>
      </c>
      <c r="Q1280" s="30">
        <v>208</v>
      </c>
      <c r="R1280">
        <v>0</v>
      </c>
      <c r="S1280">
        <v>0</v>
      </c>
      <c r="T1280">
        <v>0</v>
      </c>
      <c r="U1280">
        <v>0</v>
      </c>
      <c r="V1280" t="s">
        <v>34</v>
      </c>
      <c r="W1280" t="s">
        <v>35</v>
      </c>
      <c r="X1280" t="s">
        <v>36</v>
      </c>
      <c r="Y1280">
        <v>3</v>
      </c>
      <c r="Z1280">
        <v>0</v>
      </c>
      <c r="AA1280">
        <v>38</v>
      </c>
      <c r="AB1280" t="str" cm="1">
        <f t="array" ref="AB128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80">
        <v>50</v>
      </c>
      <c r="AD1280">
        <v>1</v>
      </c>
      <c r="AE1280" t="s">
        <v>37</v>
      </c>
      <c r="AF1280" t="s">
        <v>3809</v>
      </c>
      <c r="AG1280">
        <v>4295</v>
      </c>
      <c r="AH1280">
        <v>4.2086146680000001</v>
      </c>
      <c r="AI1280" s="37" t="str" cm="1">
        <f t="array" ref="AI128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80">
        <v>0</v>
      </c>
      <c r="AK1280" t="s">
        <v>3811</v>
      </c>
      <c r="AL1280" s="17" t="s">
        <v>15283</v>
      </c>
    </row>
    <row r="1281" spans="1:38" x14ac:dyDescent="0.3">
      <c r="A1281">
        <v>1280</v>
      </c>
      <c r="B1281" t="s">
        <v>3812</v>
      </c>
      <c r="C1281">
        <v>7</v>
      </c>
      <c r="D1281">
        <v>22</v>
      </c>
      <c r="E1281">
        <v>15</v>
      </c>
      <c r="F1281">
        <v>100</v>
      </c>
      <c r="G1281">
        <f>Table1[[#This Row],[price]]*Table1[[#This Row],[units_sold]]</f>
        <v>700</v>
      </c>
      <c r="H1281" t="str" cm="1">
        <f t="array" ref="H128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81" t="s">
        <v>14088</v>
      </c>
      <c r="J1281" s="28">
        <v>4.46</v>
      </c>
      <c r="K1281" s="35" t="str" cm="1">
        <f t="array" ref="K128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81" s="29">
        <v>52</v>
      </c>
      <c r="M1281" s="29">
        <v>35</v>
      </c>
      <c r="N1281" s="29">
        <v>9</v>
      </c>
      <c r="O1281" s="29">
        <v>5</v>
      </c>
      <c r="P1281" s="29">
        <v>3</v>
      </c>
      <c r="Q1281" s="30">
        <v>0</v>
      </c>
      <c r="R1281">
        <v>0</v>
      </c>
      <c r="S1281">
        <v>0</v>
      </c>
      <c r="T1281">
        <v>0</v>
      </c>
      <c r="U1281">
        <v>0</v>
      </c>
      <c r="V1281" t="s">
        <v>576</v>
      </c>
      <c r="W1281" t="s">
        <v>35</v>
      </c>
      <c r="X1281" t="s">
        <v>36</v>
      </c>
      <c r="Y1281">
        <v>2</v>
      </c>
      <c r="Z1281">
        <v>0</v>
      </c>
      <c r="AA1281">
        <v>51</v>
      </c>
      <c r="AB1281" t="str" cm="1">
        <f t="array" ref="AB128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81">
        <v>50</v>
      </c>
      <c r="AE1281" t="s">
        <v>136</v>
      </c>
      <c r="AF1281" t="s">
        <v>716</v>
      </c>
      <c r="AG1281">
        <v>2199</v>
      </c>
      <c r="AH1281">
        <v>4.2364711230000003</v>
      </c>
      <c r="AI1281" s="37" t="str" cm="1">
        <f t="array" ref="AI128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81">
        <v>0</v>
      </c>
      <c r="AK1281" t="s">
        <v>3813</v>
      </c>
      <c r="AL1281" s="18" t="s">
        <v>15284</v>
      </c>
    </row>
    <row r="1282" spans="1:38" x14ac:dyDescent="0.3">
      <c r="A1282">
        <v>1281</v>
      </c>
      <c r="B1282" t="s">
        <v>3814</v>
      </c>
      <c r="C1282">
        <v>5</v>
      </c>
      <c r="D1282">
        <v>9</v>
      </c>
      <c r="E1282">
        <v>4</v>
      </c>
      <c r="F1282">
        <v>100</v>
      </c>
      <c r="G1282">
        <f>Table1[[#This Row],[price]]*Table1[[#This Row],[units_sold]]</f>
        <v>500</v>
      </c>
      <c r="H1282" t="str" cm="1">
        <f t="array" ref="H128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82" t="s">
        <v>14089</v>
      </c>
      <c r="J1282" s="28">
        <v>4.67</v>
      </c>
      <c r="K1282" s="35" t="str" cm="1">
        <f t="array" ref="K128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282" s="29">
        <v>6</v>
      </c>
      <c r="M1282" s="29">
        <v>5</v>
      </c>
      <c r="N1282" s="29">
        <v>0</v>
      </c>
      <c r="O1282" s="29">
        <v>1</v>
      </c>
      <c r="P1282" s="29">
        <v>0</v>
      </c>
      <c r="Q1282" s="30">
        <v>0</v>
      </c>
      <c r="R1282">
        <v>0</v>
      </c>
      <c r="S1282">
        <v>0</v>
      </c>
      <c r="T1282">
        <v>0</v>
      </c>
      <c r="U1282">
        <v>0</v>
      </c>
      <c r="V1282" t="s">
        <v>4024</v>
      </c>
      <c r="W1282" t="s">
        <v>4024</v>
      </c>
      <c r="X1282" t="s">
        <v>36</v>
      </c>
      <c r="Y1282">
        <v>2</v>
      </c>
      <c r="Z1282">
        <v>0</v>
      </c>
      <c r="AA1282">
        <v>140</v>
      </c>
      <c r="AB1282" t="str" cm="1">
        <f t="array" ref="AB128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282">
        <v>50</v>
      </c>
      <c r="AE1282" t="s">
        <v>37</v>
      </c>
      <c r="AF1282" t="s">
        <v>3816</v>
      </c>
      <c r="AG1282">
        <v>2805</v>
      </c>
      <c r="AH1282">
        <v>4.4866310159999996</v>
      </c>
      <c r="AI1282" s="37" t="str" cm="1">
        <f t="array" ref="AI128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82">
        <v>0</v>
      </c>
      <c r="AK1282" t="s">
        <v>3817</v>
      </c>
      <c r="AL1282" s="17" t="s">
        <v>15285</v>
      </c>
    </row>
    <row r="1283" spans="1:38" x14ac:dyDescent="0.3">
      <c r="A1283">
        <v>1282</v>
      </c>
      <c r="B1283" t="s">
        <v>3818</v>
      </c>
      <c r="C1283">
        <v>3.72</v>
      </c>
      <c r="D1283">
        <v>11</v>
      </c>
      <c r="E1283">
        <v>7.28</v>
      </c>
      <c r="F1283">
        <v>1000</v>
      </c>
      <c r="G1283">
        <f>Table1[[#This Row],[price]]*Table1[[#This Row],[units_sold]]</f>
        <v>3720</v>
      </c>
      <c r="H1283" t="str" cm="1">
        <f t="array" ref="H128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83" t="s">
        <v>14089</v>
      </c>
      <c r="J1283" s="28">
        <v>4.29</v>
      </c>
      <c r="K1283" s="35" t="str" cm="1">
        <f t="array" ref="K128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83" s="29">
        <v>178</v>
      </c>
      <c r="M1283" s="29">
        <v>104</v>
      </c>
      <c r="N1283" s="29">
        <v>41</v>
      </c>
      <c r="O1283" s="29">
        <v>20</v>
      </c>
      <c r="P1283" s="29">
        <v>7</v>
      </c>
      <c r="Q1283" s="30">
        <v>6</v>
      </c>
      <c r="R1283">
        <v>1</v>
      </c>
      <c r="S1283">
        <v>0</v>
      </c>
      <c r="T1283">
        <v>1</v>
      </c>
      <c r="U1283">
        <v>0</v>
      </c>
      <c r="V1283" t="s">
        <v>70</v>
      </c>
      <c r="W1283" t="s">
        <v>4024</v>
      </c>
      <c r="X1283" t="s">
        <v>571</v>
      </c>
      <c r="Y1283">
        <v>1</v>
      </c>
      <c r="Z1283">
        <v>0</v>
      </c>
      <c r="AA1283">
        <v>21</v>
      </c>
      <c r="AB1283" t="str" cm="1">
        <f t="array" ref="AB128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83">
        <v>50</v>
      </c>
      <c r="AE1283" t="s">
        <v>37</v>
      </c>
      <c r="AF1283" t="s">
        <v>3819</v>
      </c>
      <c r="AG1283">
        <v>32318</v>
      </c>
      <c r="AH1283">
        <v>4.350176372</v>
      </c>
      <c r="AI1283" s="37" t="str" cm="1">
        <f t="array" ref="AI128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83">
        <v>0</v>
      </c>
      <c r="AK1283" t="s">
        <v>3821</v>
      </c>
      <c r="AL1283" s="18" t="s">
        <v>15286</v>
      </c>
    </row>
    <row r="1284" spans="1:38" x14ac:dyDescent="0.3">
      <c r="A1284">
        <v>1283</v>
      </c>
      <c r="B1284" t="s">
        <v>3822</v>
      </c>
      <c r="C1284">
        <v>3.81</v>
      </c>
      <c r="D1284">
        <v>59</v>
      </c>
      <c r="E1284">
        <v>55.19</v>
      </c>
      <c r="F1284">
        <v>5000</v>
      </c>
      <c r="G1284">
        <f>Table1[[#This Row],[price]]*Table1[[#This Row],[units_sold]]</f>
        <v>19050</v>
      </c>
      <c r="H1284" t="str" cm="1">
        <f t="array" ref="H128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84" t="s">
        <v>14088</v>
      </c>
      <c r="J1284" s="28">
        <v>3.74</v>
      </c>
      <c r="K1284" s="35" t="str" cm="1">
        <f t="array" ref="K128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84" s="29">
        <v>1444</v>
      </c>
      <c r="M1284" s="29">
        <v>591</v>
      </c>
      <c r="N1284" s="29">
        <v>308</v>
      </c>
      <c r="O1284" s="29">
        <v>275</v>
      </c>
      <c r="P1284" s="29">
        <v>115</v>
      </c>
      <c r="Q1284" s="30">
        <v>155</v>
      </c>
      <c r="R1284">
        <v>0</v>
      </c>
      <c r="S1284">
        <v>0</v>
      </c>
      <c r="T1284">
        <v>0</v>
      </c>
      <c r="U1284">
        <v>0</v>
      </c>
      <c r="V1284" t="s">
        <v>100</v>
      </c>
      <c r="W1284" t="s">
        <v>52</v>
      </c>
      <c r="X1284" t="s">
        <v>36</v>
      </c>
      <c r="Y1284">
        <v>1</v>
      </c>
      <c r="Z1284">
        <v>0</v>
      </c>
      <c r="AA1284">
        <v>41</v>
      </c>
      <c r="AB1284" t="str" cm="1">
        <f t="array" ref="AB128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84">
        <v>50</v>
      </c>
      <c r="AE1284" t="s">
        <v>37</v>
      </c>
      <c r="AF1284" t="s">
        <v>106</v>
      </c>
      <c r="AG1284">
        <v>139223</v>
      </c>
      <c r="AH1284">
        <v>3.9335813769999999</v>
      </c>
      <c r="AI1284" s="37" t="str" cm="1">
        <f t="array" ref="AI128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84">
        <v>0</v>
      </c>
      <c r="AK1284" t="s">
        <v>3823</v>
      </c>
      <c r="AL1284" s="17" t="s">
        <v>15287</v>
      </c>
    </row>
    <row r="1285" spans="1:38" x14ac:dyDescent="0.3">
      <c r="A1285">
        <v>1284</v>
      </c>
      <c r="B1285" t="s">
        <v>3824</v>
      </c>
      <c r="C1285">
        <v>4.93</v>
      </c>
      <c r="D1285">
        <v>5</v>
      </c>
      <c r="E1285">
        <v>7.0000000000000007E-2</v>
      </c>
      <c r="F1285">
        <v>1000</v>
      </c>
      <c r="G1285">
        <f>Table1[[#This Row],[price]]*Table1[[#This Row],[units_sold]]</f>
        <v>4930</v>
      </c>
      <c r="H1285" t="str" cm="1">
        <f t="array" ref="H128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85" t="s">
        <v>14089</v>
      </c>
      <c r="J1285" s="28">
        <v>3.36</v>
      </c>
      <c r="K1285" s="35" t="str" cm="1">
        <f t="array" ref="K128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85" s="29">
        <v>83</v>
      </c>
      <c r="M1285" s="29">
        <v>28</v>
      </c>
      <c r="N1285" s="29">
        <v>13</v>
      </c>
      <c r="O1285" s="29">
        <v>17</v>
      </c>
      <c r="P1285" s="29">
        <v>11</v>
      </c>
      <c r="Q1285" s="30">
        <v>14</v>
      </c>
      <c r="R1285">
        <v>0</v>
      </c>
      <c r="S1285">
        <v>0</v>
      </c>
      <c r="T1285">
        <v>0</v>
      </c>
      <c r="U1285">
        <v>0</v>
      </c>
      <c r="V1285" t="s">
        <v>144</v>
      </c>
      <c r="W1285" t="s">
        <v>52</v>
      </c>
      <c r="X1285" t="s">
        <v>36</v>
      </c>
      <c r="Y1285">
        <v>1</v>
      </c>
      <c r="Z1285">
        <v>0</v>
      </c>
      <c r="AA1285">
        <v>45</v>
      </c>
      <c r="AB1285" t="str" cm="1">
        <f t="array" ref="AB128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85">
        <v>50</v>
      </c>
      <c r="AE1285" t="s">
        <v>37</v>
      </c>
      <c r="AF1285" t="s">
        <v>165</v>
      </c>
      <c r="AG1285">
        <v>10600</v>
      </c>
      <c r="AH1285">
        <v>3.8675471699999999</v>
      </c>
      <c r="AI1285" s="37" t="str" cm="1">
        <f t="array" ref="AI128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85">
        <v>0</v>
      </c>
      <c r="AK1285" t="s">
        <v>3825</v>
      </c>
      <c r="AL1285" s="18" t="s">
        <v>15288</v>
      </c>
    </row>
    <row r="1286" spans="1:38" x14ac:dyDescent="0.3">
      <c r="A1286">
        <v>1285</v>
      </c>
      <c r="B1286" t="s">
        <v>3826</v>
      </c>
      <c r="C1286">
        <v>6</v>
      </c>
      <c r="D1286">
        <v>6</v>
      </c>
      <c r="E1286">
        <v>0</v>
      </c>
      <c r="F1286">
        <v>1000</v>
      </c>
      <c r="G1286">
        <f>Table1[[#This Row],[price]]*Table1[[#This Row],[units_sold]]</f>
        <v>6000</v>
      </c>
      <c r="H1286" t="str" cm="1">
        <f t="array" ref="H128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86" t="s">
        <v>14089</v>
      </c>
      <c r="J1286" s="28">
        <v>3.68</v>
      </c>
      <c r="K1286" s="35" t="str" cm="1">
        <f t="array" ref="K128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86" s="29">
        <v>895</v>
      </c>
      <c r="M1286" s="29">
        <v>356</v>
      </c>
      <c r="N1286" s="29">
        <v>198</v>
      </c>
      <c r="O1286" s="29">
        <v>157</v>
      </c>
      <c r="P1286" s="29">
        <v>70</v>
      </c>
      <c r="Q1286" s="30">
        <v>114</v>
      </c>
      <c r="R1286">
        <v>0</v>
      </c>
      <c r="S1286">
        <v>0</v>
      </c>
      <c r="T1286">
        <v>0</v>
      </c>
      <c r="U1286">
        <v>0</v>
      </c>
      <c r="V1286" t="s">
        <v>70</v>
      </c>
      <c r="W1286" t="s">
        <v>79</v>
      </c>
      <c r="X1286" t="s">
        <v>36</v>
      </c>
      <c r="Y1286">
        <v>2</v>
      </c>
      <c r="Z1286">
        <v>0</v>
      </c>
      <c r="AA1286">
        <v>39</v>
      </c>
      <c r="AB1286" t="str" cm="1">
        <f t="array" ref="AB128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86">
        <v>50</v>
      </c>
      <c r="AD1286">
        <v>1</v>
      </c>
      <c r="AE1286" t="s">
        <v>37</v>
      </c>
      <c r="AF1286" t="s">
        <v>1791</v>
      </c>
      <c r="AG1286">
        <v>25260</v>
      </c>
      <c r="AH1286">
        <v>3.9956057010000001</v>
      </c>
      <c r="AI1286" s="37" t="str" cm="1">
        <f t="array" ref="AI128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86">
        <v>0</v>
      </c>
      <c r="AK1286" t="s">
        <v>3827</v>
      </c>
      <c r="AL1286" s="17" t="s">
        <v>15289</v>
      </c>
    </row>
    <row r="1287" spans="1:38" x14ac:dyDescent="0.3">
      <c r="A1287">
        <v>1286</v>
      </c>
      <c r="B1287" t="s">
        <v>172</v>
      </c>
      <c r="C1287">
        <v>7</v>
      </c>
      <c r="D1287">
        <v>33</v>
      </c>
      <c r="E1287">
        <v>26</v>
      </c>
      <c r="F1287">
        <v>50</v>
      </c>
      <c r="G1287">
        <f>Table1[[#This Row],[price]]*Table1[[#This Row],[units_sold]]</f>
        <v>350</v>
      </c>
      <c r="H1287" t="str" cm="1">
        <f t="array" ref="H128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87" t="s">
        <v>14088</v>
      </c>
      <c r="J1287" s="28">
        <v>3</v>
      </c>
      <c r="K1287" s="35" t="str" cm="1">
        <f t="array" ref="K128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87" s="29">
        <v>2</v>
      </c>
      <c r="M1287" s="29">
        <v>0</v>
      </c>
      <c r="N1287" s="29">
        <v>1</v>
      </c>
      <c r="O1287" s="29">
        <v>0</v>
      </c>
      <c r="P1287" s="29">
        <v>1</v>
      </c>
      <c r="Q1287" s="30">
        <v>0</v>
      </c>
      <c r="R1287">
        <v>0</v>
      </c>
      <c r="S1287">
        <v>0</v>
      </c>
      <c r="T1287">
        <v>0</v>
      </c>
      <c r="U1287">
        <v>0</v>
      </c>
      <c r="V1287" t="s">
        <v>64</v>
      </c>
      <c r="W1287" t="s">
        <v>52</v>
      </c>
      <c r="X1287" t="s">
        <v>36</v>
      </c>
      <c r="Y1287">
        <v>2</v>
      </c>
      <c r="Z1287">
        <v>0</v>
      </c>
      <c r="AA1287">
        <v>41</v>
      </c>
      <c r="AB1287" t="str" cm="1">
        <f t="array" ref="AB128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87">
        <v>50</v>
      </c>
      <c r="AD1287">
        <v>1</v>
      </c>
      <c r="AE1287" t="s">
        <v>37</v>
      </c>
      <c r="AF1287" t="s">
        <v>650</v>
      </c>
      <c r="AG1287">
        <v>25222</v>
      </c>
      <c r="AH1287">
        <v>4.0015462690000003</v>
      </c>
      <c r="AI1287" s="37" t="str" cm="1">
        <f t="array" ref="AI128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87">
        <v>0</v>
      </c>
      <c r="AK1287" t="s">
        <v>2236</v>
      </c>
      <c r="AL1287" s="18" t="s">
        <v>14788</v>
      </c>
    </row>
    <row r="1288" spans="1:38" x14ac:dyDescent="0.3">
      <c r="A1288">
        <v>1287</v>
      </c>
      <c r="B1288" t="s">
        <v>3828</v>
      </c>
      <c r="C1288">
        <v>16</v>
      </c>
      <c r="D1288">
        <v>14</v>
      </c>
      <c r="E1288">
        <v>-2</v>
      </c>
      <c r="F1288">
        <v>5000</v>
      </c>
      <c r="G1288">
        <f>Table1[[#This Row],[price]]*Table1[[#This Row],[units_sold]]</f>
        <v>80000</v>
      </c>
      <c r="H1288" t="str" cm="1">
        <f t="array" ref="H128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88" t="s">
        <v>14089</v>
      </c>
      <c r="J1288" s="28">
        <v>3.34</v>
      </c>
      <c r="K1288" s="35" t="str" cm="1">
        <f t="array" ref="K128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88" s="29">
        <v>687</v>
      </c>
      <c r="M1288" s="29">
        <v>251</v>
      </c>
      <c r="N1288" s="29">
        <v>106</v>
      </c>
      <c r="O1288" s="29">
        <v>108</v>
      </c>
      <c r="P1288" s="29">
        <v>70</v>
      </c>
      <c r="Q1288" s="30">
        <v>152</v>
      </c>
      <c r="R1288">
        <v>0</v>
      </c>
      <c r="S1288">
        <v>0</v>
      </c>
      <c r="T1288">
        <v>0</v>
      </c>
      <c r="U1288">
        <v>0</v>
      </c>
      <c r="V1288" t="s">
        <v>87</v>
      </c>
      <c r="W1288" t="s">
        <v>4024</v>
      </c>
      <c r="X1288" t="s">
        <v>36</v>
      </c>
      <c r="Y1288">
        <v>4</v>
      </c>
      <c r="Z1288">
        <v>0</v>
      </c>
      <c r="AA1288">
        <v>26</v>
      </c>
      <c r="AB1288" t="str" cm="1">
        <f t="array" ref="AB128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88">
        <v>50</v>
      </c>
      <c r="AE1288" t="s">
        <v>136</v>
      </c>
      <c r="AF1288" t="s">
        <v>1757</v>
      </c>
      <c r="AG1288">
        <v>2363</v>
      </c>
      <c r="AH1288">
        <v>3.8535759629999999</v>
      </c>
      <c r="AI1288" s="37" t="str" cm="1">
        <f t="array" ref="AI128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88">
        <v>0</v>
      </c>
      <c r="AK1288" t="s">
        <v>3831</v>
      </c>
      <c r="AL1288" s="17" t="s">
        <v>15290</v>
      </c>
    </row>
    <row r="1289" spans="1:38" x14ac:dyDescent="0.3">
      <c r="A1289">
        <v>1288</v>
      </c>
      <c r="B1289" t="s">
        <v>1993</v>
      </c>
      <c r="C1289">
        <v>8</v>
      </c>
      <c r="D1289">
        <v>68</v>
      </c>
      <c r="E1289">
        <v>60</v>
      </c>
      <c r="F1289">
        <v>8</v>
      </c>
      <c r="G1289">
        <f>Table1[[#This Row],[price]]*Table1[[#This Row],[units_sold]]</f>
        <v>64</v>
      </c>
      <c r="H1289" t="str" cm="1">
        <f t="array" ref="H128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89" t="s">
        <v>14088</v>
      </c>
      <c r="J1289" s="28">
        <v>5</v>
      </c>
      <c r="K1289" s="35" t="str" cm="1">
        <f t="array" ref="K128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289" s="29">
        <v>0</v>
      </c>
      <c r="M1289" s="29"/>
      <c r="N1289" s="29"/>
      <c r="O1289" s="29"/>
      <c r="P1289" s="29"/>
      <c r="Q1289" s="30"/>
      <c r="R1289">
        <v>0</v>
      </c>
      <c r="S1289">
        <v>0</v>
      </c>
      <c r="T1289">
        <v>0</v>
      </c>
      <c r="U1289">
        <v>0</v>
      </c>
      <c r="V1289" t="s">
        <v>34</v>
      </c>
      <c r="W1289" t="s">
        <v>52</v>
      </c>
      <c r="X1289" t="s">
        <v>36</v>
      </c>
      <c r="Y1289">
        <v>3</v>
      </c>
      <c r="Z1289">
        <v>0</v>
      </c>
      <c r="AA1289">
        <v>43</v>
      </c>
      <c r="AB1289" t="str" cm="1">
        <f t="array" ref="AB128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89">
        <v>50</v>
      </c>
      <c r="AE1289" t="s">
        <v>37</v>
      </c>
      <c r="AF1289" t="s">
        <v>2071</v>
      </c>
      <c r="AG1289">
        <v>626</v>
      </c>
      <c r="AH1289">
        <v>3.9169329070000001</v>
      </c>
      <c r="AI1289" s="37" t="str" cm="1">
        <f t="array" ref="AI128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89">
        <v>0</v>
      </c>
      <c r="AK1289" t="s">
        <v>2072</v>
      </c>
      <c r="AL1289" s="18" t="s">
        <v>14738</v>
      </c>
    </row>
    <row r="1290" spans="1:38" x14ac:dyDescent="0.3">
      <c r="A1290">
        <v>1289</v>
      </c>
      <c r="B1290" t="s">
        <v>3832</v>
      </c>
      <c r="C1290">
        <v>9</v>
      </c>
      <c r="D1290">
        <v>8</v>
      </c>
      <c r="E1290">
        <v>-1</v>
      </c>
      <c r="F1290">
        <v>1000</v>
      </c>
      <c r="G1290">
        <f>Table1[[#This Row],[price]]*Table1[[#This Row],[units_sold]]</f>
        <v>9000</v>
      </c>
      <c r="H1290" t="str" cm="1">
        <f t="array" ref="H129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90" t="s">
        <v>14088</v>
      </c>
      <c r="J1290" s="28">
        <v>4.07</v>
      </c>
      <c r="K1290" s="35" t="str" cm="1">
        <f t="array" ref="K129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290" s="29">
        <v>201</v>
      </c>
      <c r="M1290" s="29">
        <v>114</v>
      </c>
      <c r="N1290" s="29">
        <v>36</v>
      </c>
      <c r="O1290" s="29">
        <v>22</v>
      </c>
      <c r="P1290" s="29">
        <v>9</v>
      </c>
      <c r="Q1290" s="30">
        <v>20</v>
      </c>
      <c r="R1290">
        <v>0</v>
      </c>
      <c r="S1290">
        <v>0</v>
      </c>
      <c r="T1290">
        <v>0</v>
      </c>
      <c r="U1290">
        <v>0</v>
      </c>
      <c r="V1290" t="s">
        <v>70</v>
      </c>
      <c r="W1290" t="s">
        <v>35</v>
      </c>
      <c r="X1290" t="s">
        <v>36</v>
      </c>
      <c r="Y1290">
        <v>3</v>
      </c>
      <c r="Z1290">
        <v>0</v>
      </c>
      <c r="AA1290">
        <v>55</v>
      </c>
      <c r="AB1290" t="str" cm="1">
        <f t="array" ref="AB129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90">
        <v>50</v>
      </c>
      <c r="AE1290" t="s">
        <v>136</v>
      </c>
      <c r="AF1290" t="s">
        <v>511</v>
      </c>
      <c r="AG1290">
        <v>5819</v>
      </c>
      <c r="AH1290">
        <v>4.1519161369999997</v>
      </c>
      <c r="AI1290" s="37" t="str" cm="1">
        <f t="array" ref="AI129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90">
        <v>0</v>
      </c>
      <c r="AK1290" t="s">
        <v>3833</v>
      </c>
      <c r="AL1290" s="17" t="s">
        <v>15291</v>
      </c>
    </row>
    <row r="1291" spans="1:38" x14ac:dyDescent="0.3">
      <c r="A1291">
        <v>1290</v>
      </c>
      <c r="B1291" t="s">
        <v>3834</v>
      </c>
      <c r="C1291">
        <v>8</v>
      </c>
      <c r="D1291">
        <v>22</v>
      </c>
      <c r="E1291">
        <v>14</v>
      </c>
      <c r="F1291">
        <v>100</v>
      </c>
      <c r="G1291">
        <f>Table1[[#This Row],[price]]*Table1[[#This Row],[units_sold]]</f>
        <v>800</v>
      </c>
      <c r="H1291" t="str" cm="1">
        <f t="array" ref="H129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91" t="s">
        <v>14089</v>
      </c>
      <c r="J1291" s="28">
        <v>4.5999999999999996</v>
      </c>
      <c r="K1291" s="35" t="str" cm="1">
        <f t="array" ref="K129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291" s="29">
        <v>10</v>
      </c>
      <c r="M1291" s="29">
        <v>8</v>
      </c>
      <c r="N1291" s="29">
        <v>1</v>
      </c>
      <c r="O1291" s="29">
        <v>0</v>
      </c>
      <c r="P1291" s="29">
        <v>1</v>
      </c>
      <c r="Q1291" s="30">
        <v>0</v>
      </c>
      <c r="R1291">
        <v>0</v>
      </c>
      <c r="S1291">
        <v>0</v>
      </c>
      <c r="T1291">
        <v>0</v>
      </c>
      <c r="U1291">
        <v>0</v>
      </c>
      <c r="V1291" t="s">
        <v>34</v>
      </c>
      <c r="W1291" t="s">
        <v>79</v>
      </c>
      <c r="X1291" t="s">
        <v>36</v>
      </c>
      <c r="Y1291">
        <v>2</v>
      </c>
      <c r="Z1291">
        <v>0</v>
      </c>
      <c r="AA1291">
        <v>24</v>
      </c>
      <c r="AB1291" t="str" cm="1">
        <f t="array" ref="AB129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91">
        <v>50</v>
      </c>
      <c r="AE1291" t="s">
        <v>37</v>
      </c>
      <c r="AF1291" t="s">
        <v>3835</v>
      </c>
      <c r="AG1291">
        <v>63</v>
      </c>
      <c r="AH1291">
        <v>4.2380952379999997</v>
      </c>
      <c r="AI1291" s="37" t="str" cm="1">
        <f t="array" ref="AI129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91">
        <v>0</v>
      </c>
      <c r="AK1291" t="s">
        <v>3836</v>
      </c>
      <c r="AL1291" s="18" t="s">
        <v>15292</v>
      </c>
    </row>
    <row r="1292" spans="1:38" x14ac:dyDescent="0.3">
      <c r="A1292">
        <v>1291</v>
      </c>
      <c r="B1292" t="s">
        <v>3837</v>
      </c>
      <c r="C1292">
        <v>8</v>
      </c>
      <c r="D1292">
        <v>11</v>
      </c>
      <c r="E1292">
        <v>3</v>
      </c>
      <c r="F1292">
        <v>10000</v>
      </c>
      <c r="G1292">
        <f>Table1[[#This Row],[price]]*Table1[[#This Row],[units_sold]]</f>
        <v>80000</v>
      </c>
      <c r="H1292" t="str" cm="1">
        <f t="array" ref="H129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92" t="s">
        <v>14089</v>
      </c>
      <c r="J1292" s="28">
        <v>3.82</v>
      </c>
      <c r="K1292" s="35" t="str" cm="1">
        <f t="array" ref="K129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92" s="29">
        <v>1715</v>
      </c>
      <c r="M1292" s="29">
        <v>742</v>
      </c>
      <c r="N1292" s="29">
        <v>397</v>
      </c>
      <c r="O1292" s="29">
        <v>274</v>
      </c>
      <c r="P1292" s="29">
        <v>124</v>
      </c>
      <c r="Q1292" s="30">
        <v>178</v>
      </c>
      <c r="R1292">
        <v>0</v>
      </c>
      <c r="S1292">
        <v>0</v>
      </c>
      <c r="T1292">
        <v>0</v>
      </c>
      <c r="U1292">
        <v>0</v>
      </c>
      <c r="V1292" t="s">
        <v>34</v>
      </c>
      <c r="W1292" t="s">
        <v>35</v>
      </c>
      <c r="X1292" t="s">
        <v>36</v>
      </c>
      <c r="Y1292">
        <v>2</v>
      </c>
      <c r="Z1292">
        <v>0</v>
      </c>
      <c r="AA1292">
        <v>37</v>
      </c>
      <c r="AB1292" t="str" cm="1">
        <f t="array" ref="AB129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92">
        <v>50</v>
      </c>
      <c r="AE1292" t="s">
        <v>37</v>
      </c>
      <c r="AF1292" t="s">
        <v>3838</v>
      </c>
      <c r="AG1292">
        <v>4907</v>
      </c>
      <c r="AH1292">
        <v>4.240676584</v>
      </c>
      <c r="AI1292" s="37" t="str" cm="1">
        <f t="array" ref="AI129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92">
        <v>0</v>
      </c>
      <c r="AK1292" t="s">
        <v>3840</v>
      </c>
      <c r="AL1292" s="17" t="s">
        <v>15293</v>
      </c>
    </row>
    <row r="1293" spans="1:38" x14ac:dyDescent="0.3">
      <c r="A1293">
        <v>1292</v>
      </c>
      <c r="B1293" t="s">
        <v>3841</v>
      </c>
      <c r="C1293">
        <v>5</v>
      </c>
      <c r="D1293">
        <v>41</v>
      </c>
      <c r="E1293">
        <v>36</v>
      </c>
      <c r="F1293">
        <v>100</v>
      </c>
      <c r="G1293">
        <f>Table1[[#This Row],[price]]*Table1[[#This Row],[units_sold]]</f>
        <v>500</v>
      </c>
      <c r="H1293" t="str" cm="1">
        <f t="array" ref="H129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93" t="s">
        <v>14089</v>
      </c>
      <c r="J1293" s="28">
        <v>3.67</v>
      </c>
      <c r="K1293" s="35" t="str" cm="1">
        <f t="array" ref="K129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93" s="29">
        <v>6</v>
      </c>
      <c r="M1293" s="29">
        <v>4</v>
      </c>
      <c r="N1293" s="29">
        <v>0</v>
      </c>
      <c r="O1293" s="29">
        <v>0</v>
      </c>
      <c r="P1293" s="29">
        <v>0</v>
      </c>
      <c r="Q1293" s="30">
        <v>2</v>
      </c>
      <c r="R1293">
        <v>0</v>
      </c>
      <c r="S1293">
        <v>0</v>
      </c>
      <c r="T1293">
        <v>0</v>
      </c>
      <c r="U1293">
        <v>0</v>
      </c>
      <c r="V1293" t="s">
        <v>70</v>
      </c>
      <c r="W1293" t="s">
        <v>43</v>
      </c>
      <c r="X1293" t="s">
        <v>36</v>
      </c>
      <c r="Y1293">
        <v>2</v>
      </c>
      <c r="Z1293">
        <v>0</v>
      </c>
      <c r="AA1293">
        <v>43</v>
      </c>
      <c r="AB1293" t="str" cm="1">
        <f t="array" ref="AB129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93">
        <v>50</v>
      </c>
      <c r="AE1293" t="s">
        <v>37</v>
      </c>
      <c r="AF1293" t="s">
        <v>1582</v>
      </c>
      <c r="AG1293">
        <v>15348</v>
      </c>
      <c r="AH1293">
        <v>4.0138128750000002</v>
      </c>
      <c r="AI1293" s="37" t="str" cm="1">
        <f t="array" ref="AI129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93">
        <v>0</v>
      </c>
      <c r="AK1293" t="s">
        <v>3842</v>
      </c>
      <c r="AL1293" s="18" t="s">
        <v>15294</v>
      </c>
    </row>
    <row r="1294" spans="1:38" x14ac:dyDescent="0.3">
      <c r="A1294">
        <v>1293</v>
      </c>
      <c r="B1294" t="s">
        <v>3843</v>
      </c>
      <c r="C1294">
        <v>14</v>
      </c>
      <c r="D1294">
        <v>51</v>
      </c>
      <c r="E1294">
        <v>37</v>
      </c>
      <c r="F1294">
        <v>1000</v>
      </c>
      <c r="G1294">
        <f>Table1[[#This Row],[price]]*Table1[[#This Row],[units_sold]]</f>
        <v>14000</v>
      </c>
      <c r="H1294" t="str" cm="1">
        <f t="array" ref="H129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294" t="s">
        <v>14088</v>
      </c>
      <c r="J1294" s="28">
        <v>3.73</v>
      </c>
      <c r="K1294" s="35" t="str" cm="1">
        <f t="array" ref="K129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94" s="29">
        <v>445</v>
      </c>
      <c r="M1294" s="29">
        <v>186</v>
      </c>
      <c r="N1294" s="29">
        <v>99</v>
      </c>
      <c r="O1294" s="29">
        <v>63</v>
      </c>
      <c r="P1294" s="29">
        <v>46</v>
      </c>
      <c r="Q1294" s="30">
        <v>51</v>
      </c>
      <c r="R1294">
        <v>0</v>
      </c>
      <c r="S1294">
        <v>0</v>
      </c>
      <c r="T1294">
        <v>0</v>
      </c>
      <c r="U1294">
        <v>0</v>
      </c>
      <c r="V1294" t="s">
        <v>34</v>
      </c>
      <c r="W1294" t="s">
        <v>52</v>
      </c>
      <c r="X1294" t="s">
        <v>36</v>
      </c>
      <c r="Y1294">
        <v>3</v>
      </c>
      <c r="Z1294">
        <v>0</v>
      </c>
      <c r="AA1294">
        <v>43</v>
      </c>
      <c r="AB1294" t="str" cm="1">
        <f t="array" ref="AB129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94">
        <v>50</v>
      </c>
      <c r="AE1294" t="s">
        <v>37</v>
      </c>
      <c r="AF1294" t="s">
        <v>3844</v>
      </c>
      <c r="AG1294">
        <v>4622</v>
      </c>
      <c r="AH1294">
        <v>4.0140631759999996</v>
      </c>
      <c r="AI1294" s="37" t="str" cm="1">
        <f t="array" ref="AI129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94">
        <v>1</v>
      </c>
      <c r="AK1294" t="s">
        <v>3845</v>
      </c>
      <c r="AL1294" s="17" t="s">
        <v>15295</v>
      </c>
    </row>
    <row r="1295" spans="1:38" x14ac:dyDescent="0.3">
      <c r="A1295">
        <v>1294</v>
      </c>
      <c r="B1295" t="s">
        <v>3846</v>
      </c>
      <c r="C1295">
        <v>14</v>
      </c>
      <c r="D1295">
        <v>14</v>
      </c>
      <c r="E1295">
        <v>0</v>
      </c>
      <c r="F1295">
        <v>1</v>
      </c>
      <c r="G1295">
        <f>Table1[[#This Row],[price]]*Table1[[#This Row],[units_sold]]</f>
        <v>14</v>
      </c>
      <c r="H1295" t="str" cm="1">
        <f t="array" ref="H129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95" t="s">
        <v>14088</v>
      </c>
      <c r="J1295" s="28">
        <v>5</v>
      </c>
      <c r="K1295" s="35" t="str" cm="1">
        <f t="array" ref="K129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295" s="29">
        <v>0</v>
      </c>
      <c r="M1295" s="29"/>
      <c r="N1295" s="29"/>
      <c r="O1295" s="29"/>
      <c r="P1295" s="29"/>
      <c r="Q1295" s="30"/>
      <c r="R1295">
        <v>0</v>
      </c>
      <c r="S1295">
        <v>0</v>
      </c>
      <c r="T1295">
        <v>0</v>
      </c>
      <c r="U1295">
        <v>0</v>
      </c>
      <c r="V1295" t="s">
        <v>42</v>
      </c>
      <c r="W1295" t="s">
        <v>79</v>
      </c>
      <c r="X1295" t="s">
        <v>36</v>
      </c>
      <c r="Y1295">
        <v>4</v>
      </c>
      <c r="Z1295">
        <v>0</v>
      </c>
      <c r="AA1295">
        <v>27</v>
      </c>
      <c r="AB1295" t="str" cm="1">
        <f t="array" ref="AB129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95">
        <v>50</v>
      </c>
      <c r="AE1295" t="s">
        <v>37</v>
      </c>
      <c r="AF1295" t="s">
        <v>3848</v>
      </c>
      <c r="AG1295">
        <v>1134</v>
      </c>
      <c r="AH1295">
        <v>3.9559082889999999</v>
      </c>
      <c r="AI1295" s="37" t="str" cm="1">
        <f t="array" ref="AI129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95">
        <v>0</v>
      </c>
      <c r="AK1295" t="s">
        <v>3849</v>
      </c>
      <c r="AL1295" s="18" t="s">
        <v>15296</v>
      </c>
    </row>
    <row r="1296" spans="1:38" x14ac:dyDescent="0.3">
      <c r="A1296">
        <v>1295</v>
      </c>
      <c r="B1296" t="s">
        <v>3850</v>
      </c>
      <c r="C1296">
        <v>8</v>
      </c>
      <c r="D1296">
        <v>108</v>
      </c>
      <c r="E1296">
        <v>100</v>
      </c>
      <c r="F1296">
        <v>10000</v>
      </c>
      <c r="G1296">
        <f>Table1[[#This Row],[price]]*Table1[[#This Row],[units_sold]]</f>
        <v>80000</v>
      </c>
      <c r="H1296" t="str" cm="1">
        <f t="array" ref="H129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296" t="s">
        <v>14088</v>
      </c>
      <c r="J1296" s="28">
        <v>3.96</v>
      </c>
      <c r="K1296" s="35" t="str" cm="1">
        <f t="array" ref="K129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96" s="29">
        <v>1559</v>
      </c>
      <c r="M1296" s="29">
        <v>786</v>
      </c>
      <c r="N1296" s="29">
        <v>304</v>
      </c>
      <c r="O1296" s="29">
        <v>223</v>
      </c>
      <c r="P1296" s="29">
        <v>109</v>
      </c>
      <c r="Q1296" s="30">
        <v>137</v>
      </c>
      <c r="R1296">
        <v>0</v>
      </c>
      <c r="S1296">
        <v>0</v>
      </c>
      <c r="T1296">
        <v>0</v>
      </c>
      <c r="U1296">
        <v>0</v>
      </c>
      <c r="V1296" t="s">
        <v>34</v>
      </c>
      <c r="W1296" t="s">
        <v>52</v>
      </c>
      <c r="X1296" t="s">
        <v>36</v>
      </c>
      <c r="Y1296">
        <v>2</v>
      </c>
      <c r="Z1296">
        <v>0</v>
      </c>
      <c r="AA1296">
        <v>41</v>
      </c>
      <c r="AB1296" t="str" cm="1">
        <f t="array" ref="AB129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296">
        <v>50</v>
      </c>
      <c r="AE1296" t="s">
        <v>37</v>
      </c>
      <c r="AF1296" t="s">
        <v>937</v>
      </c>
      <c r="AG1296">
        <v>5316</v>
      </c>
      <c r="AH1296">
        <v>4.2246049660000002</v>
      </c>
      <c r="AI1296" s="37" t="str" cm="1">
        <f t="array" ref="AI129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96">
        <v>0</v>
      </c>
      <c r="AK1296" t="s">
        <v>3851</v>
      </c>
      <c r="AL1296" s="17" t="s">
        <v>15297</v>
      </c>
    </row>
    <row r="1297" spans="1:38" x14ac:dyDescent="0.3">
      <c r="A1297">
        <v>1296</v>
      </c>
      <c r="B1297" t="s">
        <v>520</v>
      </c>
      <c r="C1297">
        <v>11</v>
      </c>
      <c r="D1297">
        <v>168</v>
      </c>
      <c r="E1297">
        <v>157</v>
      </c>
      <c r="F1297">
        <v>10</v>
      </c>
      <c r="G1297">
        <f>Table1[[#This Row],[price]]*Table1[[#This Row],[units_sold]]</f>
        <v>110</v>
      </c>
      <c r="H1297" t="str" cm="1">
        <f t="array" ref="H129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97" t="s">
        <v>14088</v>
      </c>
      <c r="J1297" s="28">
        <v>3.33</v>
      </c>
      <c r="K1297" s="35" t="str" cm="1">
        <f t="array" ref="K129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97" s="29">
        <v>3</v>
      </c>
      <c r="M1297" s="29">
        <v>0</v>
      </c>
      <c r="N1297" s="29">
        <v>2</v>
      </c>
      <c r="O1297" s="29">
        <v>0</v>
      </c>
      <c r="P1297" s="29">
        <v>1</v>
      </c>
      <c r="Q1297" s="30">
        <v>0</v>
      </c>
      <c r="R1297">
        <v>0</v>
      </c>
      <c r="S1297">
        <v>0</v>
      </c>
      <c r="T1297">
        <v>0</v>
      </c>
      <c r="U1297">
        <v>0</v>
      </c>
      <c r="V1297" t="s">
        <v>34</v>
      </c>
      <c r="W1297" t="s">
        <v>52</v>
      </c>
      <c r="X1297" t="s">
        <v>36</v>
      </c>
      <c r="Y1297">
        <v>3</v>
      </c>
      <c r="Z1297">
        <v>0</v>
      </c>
      <c r="AA1297">
        <v>33</v>
      </c>
      <c r="AB1297" t="str" cm="1">
        <f t="array" ref="AB129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97">
        <v>50</v>
      </c>
      <c r="AE1297" t="s">
        <v>37</v>
      </c>
      <c r="AF1297" t="s">
        <v>1510</v>
      </c>
      <c r="AG1297">
        <v>47</v>
      </c>
      <c r="AH1297">
        <v>3.9148936170000002</v>
      </c>
      <c r="AI1297" s="37" t="str" cm="1">
        <f t="array" ref="AI129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97">
        <v>0</v>
      </c>
      <c r="AK1297" t="s">
        <v>1511</v>
      </c>
      <c r="AL1297" s="18" t="s">
        <v>14559</v>
      </c>
    </row>
    <row r="1298" spans="1:38" x14ac:dyDescent="0.3">
      <c r="A1298">
        <v>1297</v>
      </c>
      <c r="B1298" t="s">
        <v>3852</v>
      </c>
      <c r="C1298">
        <v>9</v>
      </c>
      <c r="D1298">
        <v>8</v>
      </c>
      <c r="E1298">
        <v>-1</v>
      </c>
      <c r="F1298">
        <v>5000</v>
      </c>
      <c r="G1298">
        <f>Table1[[#This Row],[price]]*Table1[[#This Row],[units_sold]]</f>
        <v>45000</v>
      </c>
      <c r="H1298" t="str" cm="1">
        <f t="array" ref="H129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298" t="s">
        <v>14088</v>
      </c>
      <c r="J1298" s="28">
        <v>3.47</v>
      </c>
      <c r="K1298" s="35" t="str" cm="1">
        <f t="array" ref="K129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298" s="29">
        <v>593</v>
      </c>
      <c r="M1298" s="29">
        <v>233</v>
      </c>
      <c r="N1298" s="29">
        <v>97</v>
      </c>
      <c r="O1298" s="29">
        <v>95</v>
      </c>
      <c r="P1298" s="29">
        <v>53</v>
      </c>
      <c r="Q1298" s="30">
        <v>115</v>
      </c>
      <c r="R1298">
        <v>0</v>
      </c>
      <c r="S1298">
        <v>0</v>
      </c>
      <c r="T1298">
        <v>0</v>
      </c>
      <c r="U1298">
        <v>0</v>
      </c>
      <c r="V1298" t="s">
        <v>51</v>
      </c>
      <c r="W1298" t="s">
        <v>52</v>
      </c>
      <c r="X1298" t="s">
        <v>571</v>
      </c>
      <c r="Y1298">
        <v>3</v>
      </c>
      <c r="Z1298">
        <v>0</v>
      </c>
      <c r="AA1298">
        <v>32</v>
      </c>
      <c r="AB1298" t="str" cm="1">
        <f t="array" ref="AB129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98">
        <v>50</v>
      </c>
      <c r="AE1298" t="s">
        <v>37</v>
      </c>
      <c r="AF1298" t="s">
        <v>3853</v>
      </c>
      <c r="AG1298">
        <v>1821</v>
      </c>
      <c r="AH1298">
        <v>3.98132894</v>
      </c>
      <c r="AI1298" s="37" t="str" cm="1">
        <f t="array" ref="AI129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298">
        <v>0</v>
      </c>
      <c r="AK1298" t="s">
        <v>3855</v>
      </c>
      <c r="AL1298" s="17" t="s">
        <v>15298</v>
      </c>
    </row>
    <row r="1299" spans="1:38" x14ac:dyDescent="0.3">
      <c r="A1299">
        <v>1298</v>
      </c>
      <c r="B1299" t="s">
        <v>3856</v>
      </c>
      <c r="C1299">
        <v>16</v>
      </c>
      <c r="D1299">
        <v>88</v>
      </c>
      <c r="E1299">
        <v>72</v>
      </c>
      <c r="F1299">
        <v>100</v>
      </c>
      <c r="G1299">
        <f>Table1[[#This Row],[price]]*Table1[[#This Row],[units_sold]]</f>
        <v>1600</v>
      </c>
      <c r="H1299" t="str" cm="1">
        <f t="array" ref="H129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299" t="s">
        <v>14088</v>
      </c>
      <c r="J1299" s="28">
        <v>3.67</v>
      </c>
      <c r="K1299" s="35" t="str" cm="1">
        <f t="array" ref="K129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299" s="29">
        <v>9</v>
      </c>
      <c r="M1299" s="29">
        <v>5</v>
      </c>
      <c r="N1299" s="29">
        <v>1</v>
      </c>
      <c r="O1299" s="29">
        <v>0</v>
      </c>
      <c r="P1299" s="29">
        <v>1</v>
      </c>
      <c r="Q1299" s="30">
        <v>2</v>
      </c>
      <c r="R1299">
        <v>0</v>
      </c>
      <c r="S1299">
        <v>0</v>
      </c>
      <c r="T1299">
        <v>0</v>
      </c>
      <c r="U1299">
        <v>0</v>
      </c>
      <c r="V1299" t="s">
        <v>70</v>
      </c>
      <c r="W1299" t="s">
        <v>35</v>
      </c>
      <c r="X1299" t="s">
        <v>36</v>
      </c>
      <c r="Y1299">
        <v>4</v>
      </c>
      <c r="Z1299">
        <v>0</v>
      </c>
      <c r="AA1299">
        <v>32</v>
      </c>
      <c r="AB1299" t="str" cm="1">
        <f t="array" ref="AB129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299">
        <v>50</v>
      </c>
      <c r="AE1299" t="s">
        <v>37</v>
      </c>
      <c r="AF1299" t="s">
        <v>3857</v>
      </c>
      <c r="AG1299">
        <v>16726</v>
      </c>
      <c r="AH1299">
        <v>4.0444816450000003</v>
      </c>
      <c r="AI1299" s="37" t="str" cm="1">
        <f t="array" ref="AI129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299">
        <v>1</v>
      </c>
      <c r="AK1299" t="s">
        <v>3858</v>
      </c>
      <c r="AL1299" s="18" t="s">
        <v>15299</v>
      </c>
    </row>
    <row r="1300" spans="1:38" x14ac:dyDescent="0.3">
      <c r="A1300">
        <v>1299</v>
      </c>
      <c r="B1300" t="s">
        <v>3859</v>
      </c>
      <c r="C1300">
        <v>6</v>
      </c>
      <c r="D1300">
        <v>11</v>
      </c>
      <c r="E1300">
        <v>5</v>
      </c>
      <c r="F1300">
        <v>100</v>
      </c>
      <c r="G1300">
        <f>Table1[[#This Row],[price]]*Table1[[#This Row],[units_sold]]</f>
        <v>600</v>
      </c>
      <c r="H1300" t="str" cm="1">
        <f t="array" ref="H130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00" t="s">
        <v>14088</v>
      </c>
      <c r="J1300" s="28">
        <v>3</v>
      </c>
      <c r="K1300" s="35" t="str" cm="1">
        <f t="array" ref="K130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00" s="29">
        <v>4</v>
      </c>
      <c r="M1300" s="29">
        <v>0</v>
      </c>
      <c r="N1300" s="29">
        <v>2</v>
      </c>
      <c r="O1300" s="29">
        <v>1</v>
      </c>
      <c r="P1300" s="29">
        <v>0</v>
      </c>
      <c r="Q1300" s="30">
        <v>1</v>
      </c>
      <c r="R1300">
        <v>0</v>
      </c>
      <c r="S1300">
        <v>0</v>
      </c>
      <c r="T1300">
        <v>0</v>
      </c>
      <c r="U1300">
        <v>0</v>
      </c>
      <c r="V1300" t="s">
        <v>34</v>
      </c>
      <c r="W1300" t="s">
        <v>52</v>
      </c>
      <c r="X1300" t="s">
        <v>36</v>
      </c>
      <c r="Y1300">
        <v>2</v>
      </c>
      <c r="Z1300">
        <v>0</v>
      </c>
      <c r="AA1300">
        <v>17</v>
      </c>
      <c r="AB1300" t="str" cm="1">
        <f t="array" ref="AB130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00">
        <v>50</v>
      </c>
      <c r="AD1300">
        <v>1</v>
      </c>
      <c r="AE1300" t="s">
        <v>37</v>
      </c>
      <c r="AF1300" t="s">
        <v>3449</v>
      </c>
      <c r="AG1300">
        <v>5264</v>
      </c>
      <c r="AH1300">
        <v>4.0328647420000001</v>
      </c>
      <c r="AI1300" s="37" t="str" cm="1">
        <f t="array" ref="AI130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00">
        <v>0</v>
      </c>
      <c r="AK1300" t="s">
        <v>3860</v>
      </c>
      <c r="AL1300" s="17" t="s">
        <v>15300</v>
      </c>
    </row>
    <row r="1301" spans="1:38" x14ac:dyDescent="0.3">
      <c r="A1301">
        <v>1300</v>
      </c>
      <c r="B1301" t="s">
        <v>3861</v>
      </c>
      <c r="C1301">
        <v>7</v>
      </c>
      <c r="D1301">
        <v>6</v>
      </c>
      <c r="E1301">
        <v>-1</v>
      </c>
      <c r="F1301">
        <v>10000</v>
      </c>
      <c r="G1301">
        <f>Table1[[#This Row],[price]]*Table1[[#This Row],[units_sold]]</f>
        <v>70000</v>
      </c>
      <c r="H1301" t="str" cm="1">
        <f t="array" ref="H130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01" t="s">
        <v>14088</v>
      </c>
      <c r="J1301" s="28">
        <v>3.88</v>
      </c>
      <c r="K1301" s="35" t="str" cm="1">
        <f t="array" ref="K130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01" s="29">
        <v>2427</v>
      </c>
      <c r="M1301" s="29">
        <v>1122</v>
      </c>
      <c r="N1301" s="29">
        <v>520</v>
      </c>
      <c r="O1301" s="29">
        <v>386</v>
      </c>
      <c r="P1301" s="29">
        <v>173</v>
      </c>
      <c r="Q1301" s="30">
        <v>226</v>
      </c>
      <c r="R1301">
        <v>0</v>
      </c>
      <c r="S1301">
        <v>0</v>
      </c>
      <c r="T1301">
        <v>0</v>
      </c>
      <c r="U1301">
        <v>0</v>
      </c>
      <c r="V1301" t="s">
        <v>144</v>
      </c>
      <c r="W1301" t="s">
        <v>52</v>
      </c>
      <c r="X1301" t="s">
        <v>36</v>
      </c>
      <c r="Y1301">
        <v>2</v>
      </c>
      <c r="Z1301">
        <v>0</v>
      </c>
      <c r="AA1301">
        <v>48</v>
      </c>
      <c r="AB1301" t="str" cm="1">
        <f t="array" ref="AB130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1">
        <v>50</v>
      </c>
      <c r="AE1301" t="s">
        <v>37</v>
      </c>
      <c r="AF1301" t="s">
        <v>763</v>
      </c>
      <c r="AG1301">
        <v>32168</v>
      </c>
      <c r="AH1301">
        <v>3.884543646</v>
      </c>
      <c r="AI1301" s="37" t="str" cm="1">
        <f t="array" ref="AI130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01">
        <v>0</v>
      </c>
      <c r="AK1301" t="s">
        <v>3862</v>
      </c>
      <c r="AL1301" s="18" t="s">
        <v>15301</v>
      </c>
    </row>
    <row r="1302" spans="1:38" x14ac:dyDescent="0.3">
      <c r="A1302">
        <v>1301</v>
      </c>
      <c r="B1302" t="s">
        <v>3863</v>
      </c>
      <c r="C1302">
        <v>3.66</v>
      </c>
      <c r="D1302">
        <v>4</v>
      </c>
      <c r="E1302">
        <v>0.34</v>
      </c>
      <c r="F1302">
        <v>20000</v>
      </c>
      <c r="G1302">
        <f>Table1[[#This Row],[price]]*Table1[[#This Row],[units_sold]]</f>
        <v>73200</v>
      </c>
      <c r="H1302" t="str" cm="1">
        <f t="array" ref="H130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02" t="s">
        <v>14088</v>
      </c>
      <c r="J1302" s="28">
        <v>4.4800000000000004</v>
      </c>
      <c r="K1302" s="35" t="str" cm="1">
        <f t="array" ref="K130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02" s="29">
        <v>5882</v>
      </c>
      <c r="M1302" s="29">
        <v>4130</v>
      </c>
      <c r="N1302" s="29">
        <v>994</v>
      </c>
      <c r="O1302" s="29">
        <v>409</v>
      </c>
      <c r="P1302" s="29">
        <v>148</v>
      </c>
      <c r="Q1302" s="30">
        <v>201</v>
      </c>
      <c r="R1302">
        <v>1</v>
      </c>
      <c r="S1302">
        <v>0</v>
      </c>
      <c r="T1302">
        <v>1</v>
      </c>
      <c r="U1302">
        <v>0</v>
      </c>
      <c r="V1302" t="s">
        <v>144</v>
      </c>
      <c r="W1302" t="s">
        <v>4024</v>
      </c>
      <c r="X1302" t="s">
        <v>36</v>
      </c>
      <c r="Y1302">
        <v>1</v>
      </c>
      <c r="Z1302">
        <v>0</v>
      </c>
      <c r="AA1302">
        <v>49</v>
      </c>
      <c r="AB1302" t="str" cm="1">
        <f t="array" ref="AB130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2">
        <v>50</v>
      </c>
      <c r="AE1302" t="s">
        <v>37</v>
      </c>
      <c r="AF1302" t="s">
        <v>3865</v>
      </c>
      <c r="AG1302">
        <v>100789</v>
      </c>
      <c r="AH1302">
        <v>4.4623024339999997</v>
      </c>
      <c r="AI1302" s="37" t="str" cm="1">
        <f t="array" ref="AI130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02">
        <v>1</v>
      </c>
      <c r="AK1302" t="s">
        <v>3866</v>
      </c>
      <c r="AL1302" s="17" t="s">
        <v>15302</v>
      </c>
    </row>
    <row r="1303" spans="1:38" x14ac:dyDescent="0.3">
      <c r="A1303">
        <v>1302</v>
      </c>
      <c r="B1303" t="s">
        <v>3867</v>
      </c>
      <c r="C1303">
        <v>7</v>
      </c>
      <c r="D1303">
        <v>50</v>
      </c>
      <c r="E1303">
        <v>43</v>
      </c>
      <c r="F1303">
        <v>5000</v>
      </c>
      <c r="G1303">
        <f>Table1[[#This Row],[price]]*Table1[[#This Row],[units_sold]]</f>
        <v>35000</v>
      </c>
      <c r="H1303" t="str" cm="1">
        <f t="array" ref="H130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03" t="s">
        <v>14088</v>
      </c>
      <c r="J1303" s="28">
        <v>4.0199999999999996</v>
      </c>
      <c r="K1303" s="35" t="str" cm="1">
        <f t="array" ref="K130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03" s="29">
        <v>1046</v>
      </c>
      <c r="M1303" s="29">
        <v>545</v>
      </c>
      <c r="N1303" s="29">
        <v>200</v>
      </c>
      <c r="O1303" s="29">
        <v>161</v>
      </c>
      <c r="P1303" s="29">
        <v>59</v>
      </c>
      <c r="Q1303" s="30">
        <v>81</v>
      </c>
      <c r="R1303">
        <v>0</v>
      </c>
      <c r="S1303">
        <v>0</v>
      </c>
      <c r="T1303">
        <v>0</v>
      </c>
      <c r="U1303">
        <v>0</v>
      </c>
      <c r="V1303" t="s">
        <v>100</v>
      </c>
      <c r="W1303" t="s">
        <v>52</v>
      </c>
      <c r="X1303" t="s">
        <v>36</v>
      </c>
      <c r="Y1303">
        <v>2</v>
      </c>
      <c r="Z1303">
        <v>0</v>
      </c>
      <c r="AA1303">
        <v>43</v>
      </c>
      <c r="AB1303" t="str" cm="1">
        <f t="array" ref="AB130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3">
        <v>50</v>
      </c>
      <c r="AD1303">
        <v>1</v>
      </c>
      <c r="AE1303" t="s">
        <v>37</v>
      </c>
      <c r="AF1303" t="s">
        <v>839</v>
      </c>
      <c r="AG1303">
        <v>36361</v>
      </c>
      <c r="AH1303">
        <v>3.9675201449999999</v>
      </c>
      <c r="AI1303" s="37" t="str" cm="1">
        <f t="array" ref="AI130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03">
        <v>0</v>
      </c>
      <c r="AK1303" t="s">
        <v>3869</v>
      </c>
      <c r="AL1303" s="18" t="s">
        <v>15303</v>
      </c>
    </row>
    <row r="1304" spans="1:38" x14ac:dyDescent="0.3">
      <c r="A1304">
        <v>1303</v>
      </c>
      <c r="B1304" t="s">
        <v>528</v>
      </c>
      <c r="C1304">
        <v>6</v>
      </c>
      <c r="D1304">
        <v>76</v>
      </c>
      <c r="E1304">
        <v>70</v>
      </c>
      <c r="F1304">
        <v>1000</v>
      </c>
      <c r="G1304">
        <f>Table1[[#This Row],[price]]*Table1[[#This Row],[units_sold]]</f>
        <v>6000</v>
      </c>
      <c r="H1304" t="str" cm="1">
        <f t="array" ref="H130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04" t="s">
        <v>14088</v>
      </c>
      <c r="J1304" s="28">
        <v>3.61</v>
      </c>
      <c r="K1304" s="35" t="str" cm="1">
        <f t="array" ref="K130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04" s="29">
        <v>613</v>
      </c>
      <c r="M1304" s="29">
        <v>234</v>
      </c>
      <c r="N1304" s="29">
        <v>125</v>
      </c>
      <c r="O1304" s="29">
        <v>121</v>
      </c>
      <c r="P1304" s="29">
        <v>47</v>
      </c>
      <c r="Q1304" s="30">
        <v>86</v>
      </c>
      <c r="R1304">
        <v>0</v>
      </c>
      <c r="S1304">
        <v>0</v>
      </c>
      <c r="T1304">
        <v>0</v>
      </c>
      <c r="U1304">
        <v>0</v>
      </c>
      <c r="V1304" t="s">
        <v>4024</v>
      </c>
      <c r="W1304" t="s">
        <v>52</v>
      </c>
      <c r="X1304" t="s">
        <v>36</v>
      </c>
      <c r="Y1304">
        <v>2</v>
      </c>
      <c r="Z1304">
        <v>0</v>
      </c>
      <c r="AA1304">
        <v>41</v>
      </c>
      <c r="AB1304" t="str" cm="1">
        <f t="array" ref="AB130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4">
        <v>50</v>
      </c>
      <c r="AE1304" t="s">
        <v>37</v>
      </c>
      <c r="AF1304" t="s">
        <v>2250</v>
      </c>
      <c r="AG1304">
        <v>37956</v>
      </c>
      <c r="AH1304">
        <v>4.0303772789999996</v>
      </c>
      <c r="AI1304" s="37" t="str" cm="1">
        <f t="array" ref="AI130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04">
        <v>0</v>
      </c>
      <c r="AK1304" t="s">
        <v>3870</v>
      </c>
      <c r="AL1304" s="17" t="s">
        <v>15304</v>
      </c>
    </row>
    <row r="1305" spans="1:38" x14ac:dyDescent="0.3">
      <c r="A1305">
        <v>1304</v>
      </c>
      <c r="B1305" t="s">
        <v>3871</v>
      </c>
      <c r="C1305">
        <v>4.8099999999999996</v>
      </c>
      <c r="D1305">
        <v>5</v>
      </c>
      <c r="E1305">
        <v>0.19</v>
      </c>
      <c r="F1305">
        <v>10000</v>
      </c>
      <c r="G1305">
        <f>Table1[[#This Row],[price]]*Table1[[#This Row],[units_sold]]</f>
        <v>48099.999999999993</v>
      </c>
      <c r="H1305" t="str" cm="1">
        <f t="array" ref="H130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05" t="s">
        <v>14088</v>
      </c>
      <c r="J1305" s="28">
        <v>3.84</v>
      </c>
      <c r="K1305" s="35" t="str" cm="1">
        <f t="array" ref="K130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05" s="29">
        <v>903</v>
      </c>
      <c r="M1305" s="29">
        <v>449</v>
      </c>
      <c r="N1305" s="29">
        <v>140</v>
      </c>
      <c r="O1305" s="29">
        <v>135</v>
      </c>
      <c r="P1305" s="29">
        <v>77</v>
      </c>
      <c r="Q1305" s="30">
        <v>102</v>
      </c>
      <c r="R1305">
        <v>0</v>
      </c>
      <c r="S1305">
        <v>0</v>
      </c>
      <c r="T1305">
        <v>0</v>
      </c>
      <c r="U1305">
        <v>0</v>
      </c>
      <c r="V1305" t="s">
        <v>281</v>
      </c>
      <c r="W1305" t="s">
        <v>43</v>
      </c>
      <c r="X1305" t="s">
        <v>36</v>
      </c>
      <c r="Y1305">
        <v>1</v>
      </c>
      <c r="Z1305">
        <v>0</v>
      </c>
      <c r="AA1305">
        <v>40</v>
      </c>
      <c r="AB1305" t="str" cm="1">
        <f t="array" ref="AB130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5">
        <v>50</v>
      </c>
      <c r="AE1305" t="s">
        <v>37</v>
      </c>
      <c r="AF1305" t="s">
        <v>804</v>
      </c>
      <c r="AG1305">
        <v>45964</v>
      </c>
      <c r="AH1305">
        <v>3.9986511180000002</v>
      </c>
      <c r="AI1305" s="37" t="str" cm="1">
        <f t="array" ref="AI130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05">
        <v>0</v>
      </c>
      <c r="AK1305" t="s">
        <v>3872</v>
      </c>
      <c r="AL1305" s="18" t="s">
        <v>15305</v>
      </c>
    </row>
    <row r="1306" spans="1:38" x14ac:dyDescent="0.3">
      <c r="A1306">
        <v>1305</v>
      </c>
      <c r="B1306" t="s">
        <v>3873</v>
      </c>
      <c r="C1306">
        <v>8</v>
      </c>
      <c r="D1306">
        <v>7</v>
      </c>
      <c r="E1306">
        <v>-1</v>
      </c>
      <c r="F1306">
        <v>20000</v>
      </c>
      <c r="G1306">
        <f>Table1[[#This Row],[price]]*Table1[[#This Row],[units_sold]]</f>
        <v>160000</v>
      </c>
      <c r="H1306" t="str" cm="1">
        <f t="array" ref="H130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306" t="s">
        <v>14089</v>
      </c>
      <c r="J1306" s="28">
        <v>4.17</v>
      </c>
      <c r="K1306" s="35" t="str" cm="1">
        <f t="array" ref="K130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06" s="29">
        <v>3090</v>
      </c>
      <c r="M1306" s="29">
        <v>1800</v>
      </c>
      <c r="N1306" s="29">
        <v>575</v>
      </c>
      <c r="O1306" s="29">
        <v>364</v>
      </c>
      <c r="P1306" s="29">
        <v>143</v>
      </c>
      <c r="Q1306" s="30">
        <v>208</v>
      </c>
      <c r="R1306">
        <v>0</v>
      </c>
      <c r="S1306">
        <v>0</v>
      </c>
      <c r="T1306">
        <v>0</v>
      </c>
      <c r="U1306">
        <v>0</v>
      </c>
      <c r="V1306" t="s">
        <v>42</v>
      </c>
      <c r="W1306" t="s">
        <v>52</v>
      </c>
      <c r="X1306" t="s">
        <v>36</v>
      </c>
      <c r="Y1306">
        <v>3</v>
      </c>
      <c r="Z1306">
        <v>0</v>
      </c>
      <c r="AA1306">
        <v>41</v>
      </c>
      <c r="AB1306" t="str" cm="1">
        <f t="array" ref="AB130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6">
        <v>50</v>
      </c>
      <c r="AE1306" t="s">
        <v>37</v>
      </c>
      <c r="AF1306" t="s">
        <v>3874</v>
      </c>
      <c r="AG1306">
        <v>21892</v>
      </c>
      <c r="AH1306">
        <v>4.1468572989999997</v>
      </c>
      <c r="AI1306" s="37" t="str" cm="1">
        <f t="array" ref="AI130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06">
        <v>0</v>
      </c>
      <c r="AK1306" t="s">
        <v>3875</v>
      </c>
      <c r="AL1306" s="17" t="s">
        <v>15306</v>
      </c>
    </row>
    <row r="1307" spans="1:38" x14ac:dyDescent="0.3">
      <c r="A1307">
        <v>1306</v>
      </c>
      <c r="B1307" t="s">
        <v>3876</v>
      </c>
      <c r="C1307">
        <v>14</v>
      </c>
      <c r="D1307">
        <v>12</v>
      </c>
      <c r="E1307">
        <v>-2</v>
      </c>
      <c r="F1307">
        <v>5000</v>
      </c>
      <c r="G1307">
        <f>Table1[[#This Row],[price]]*Table1[[#This Row],[units_sold]]</f>
        <v>70000</v>
      </c>
      <c r="H1307" t="str" cm="1">
        <f t="array" ref="H130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07" t="s">
        <v>14088</v>
      </c>
      <c r="J1307" s="28">
        <v>3.94</v>
      </c>
      <c r="K1307" s="35" t="str" cm="1">
        <f t="array" ref="K130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07" s="29">
        <v>1863</v>
      </c>
      <c r="M1307" s="29">
        <v>963</v>
      </c>
      <c r="N1307" s="29">
        <v>334</v>
      </c>
      <c r="O1307" s="29">
        <v>250</v>
      </c>
      <c r="P1307" s="29">
        <v>119</v>
      </c>
      <c r="Q1307" s="30">
        <v>197</v>
      </c>
      <c r="R1307">
        <v>0</v>
      </c>
      <c r="S1307">
        <v>0</v>
      </c>
      <c r="T1307">
        <v>0</v>
      </c>
      <c r="U1307">
        <v>0</v>
      </c>
      <c r="V1307" t="s">
        <v>144</v>
      </c>
      <c r="W1307" t="s">
        <v>52</v>
      </c>
      <c r="X1307" t="s">
        <v>36</v>
      </c>
      <c r="Y1307">
        <v>4</v>
      </c>
      <c r="Z1307">
        <v>0</v>
      </c>
      <c r="AA1307">
        <v>41</v>
      </c>
      <c r="AB1307" t="str" cm="1">
        <f t="array" ref="AB130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7">
        <v>50</v>
      </c>
      <c r="AE1307" t="s">
        <v>37</v>
      </c>
      <c r="AF1307" t="s">
        <v>1982</v>
      </c>
      <c r="AG1307">
        <v>31916</v>
      </c>
      <c r="AH1307">
        <v>4.1057776659999998</v>
      </c>
      <c r="AI1307" s="37" t="str" cm="1">
        <f t="array" ref="AI130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07">
        <v>1</v>
      </c>
      <c r="AK1307" t="s">
        <v>3877</v>
      </c>
      <c r="AL1307" s="18" t="s">
        <v>15307</v>
      </c>
    </row>
    <row r="1308" spans="1:38" x14ac:dyDescent="0.3">
      <c r="A1308">
        <v>1307</v>
      </c>
      <c r="B1308" t="s">
        <v>3878</v>
      </c>
      <c r="C1308">
        <v>4.67</v>
      </c>
      <c r="D1308">
        <v>4</v>
      </c>
      <c r="E1308">
        <v>-0.67</v>
      </c>
      <c r="F1308">
        <v>10000</v>
      </c>
      <c r="G1308">
        <f>Table1[[#This Row],[price]]*Table1[[#This Row],[units_sold]]</f>
        <v>46700</v>
      </c>
      <c r="H1308" t="str" cm="1">
        <f t="array" ref="H130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08" t="s">
        <v>14089</v>
      </c>
      <c r="J1308" s="28">
        <v>3.92</v>
      </c>
      <c r="K1308" s="35" t="str" cm="1">
        <f t="array" ref="K130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08" s="29">
        <v>2151</v>
      </c>
      <c r="M1308" s="29">
        <v>1116</v>
      </c>
      <c r="N1308" s="29">
        <v>357</v>
      </c>
      <c r="O1308" s="29">
        <v>300</v>
      </c>
      <c r="P1308" s="29">
        <v>142</v>
      </c>
      <c r="Q1308" s="30">
        <v>236</v>
      </c>
      <c r="R1308">
        <v>0</v>
      </c>
      <c r="S1308">
        <v>0</v>
      </c>
      <c r="T1308">
        <v>0</v>
      </c>
      <c r="U1308">
        <v>0</v>
      </c>
      <c r="V1308" t="s">
        <v>64</v>
      </c>
      <c r="W1308" t="s">
        <v>4023</v>
      </c>
      <c r="X1308" t="s">
        <v>36</v>
      </c>
      <c r="Y1308">
        <v>1</v>
      </c>
      <c r="Z1308">
        <v>0</v>
      </c>
      <c r="AA1308">
        <v>138</v>
      </c>
      <c r="AB1308" t="str" cm="1">
        <f t="array" ref="AB130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308">
        <v>50</v>
      </c>
      <c r="AD1308">
        <v>1</v>
      </c>
      <c r="AE1308" t="s">
        <v>37</v>
      </c>
      <c r="AF1308" t="s">
        <v>126</v>
      </c>
      <c r="AG1308">
        <v>96838</v>
      </c>
      <c r="AH1308">
        <v>4.2646585019999996</v>
      </c>
      <c r="AI1308" s="37" t="str" cm="1">
        <f t="array" ref="AI130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08">
        <v>0</v>
      </c>
      <c r="AK1308" t="s">
        <v>3880</v>
      </c>
      <c r="AL1308" s="17" t="s">
        <v>15308</v>
      </c>
    </row>
    <row r="1309" spans="1:38" x14ac:dyDescent="0.3">
      <c r="A1309">
        <v>1308</v>
      </c>
      <c r="B1309" t="s">
        <v>3881</v>
      </c>
      <c r="C1309">
        <v>1.8</v>
      </c>
      <c r="D1309">
        <v>2</v>
      </c>
      <c r="E1309">
        <v>0.2</v>
      </c>
      <c r="F1309">
        <v>1000</v>
      </c>
      <c r="G1309">
        <f>Table1[[#This Row],[price]]*Table1[[#This Row],[units_sold]]</f>
        <v>1800</v>
      </c>
      <c r="H1309" t="str" cm="1">
        <f t="array" ref="H130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09" t="s">
        <v>14089</v>
      </c>
      <c r="J1309" s="28">
        <v>4.2</v>
      </c>
      <c r="K1309" s="35" t="str" cm="1">
        <f t="array" ref="K130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09" s="29">
        <v>15</v>
      </c>
      <c r="M1309" s="29">
        <v>7</v>
      </c>
      <c r="N1309" s="29">
        <v>4</v>
      </c>
      <c r="O1309" s="29">
        <v>4</v>
      </c>
      <c r="P1309" s="29">
        <v>0</v>
      </c>
      <c r="Q1309" s="30">
        <v>0</v>
      </c>
      <c r="R1309">
        <v>0</v>
      </c>
      <c r="S1309">
        <v>0</v>
      </c>
      <c r="T1309">
        <v>0</v>
      </c>
      <c r="U1309">
        <v>0</v>
      </c>
      <c r="V1309" t="s">
        <v>87</v>
      </c>
      <c r="W1309" t="s">
        <v>43</v>
      </c>
      <c r="X1309" t="s">
        <v>36</v>
      </c>
      <c r="Y1309">
        <v>1</v>
      </c>
      <c r="Z1309">
        <v>0</v>
      </c>
      <c r="AA1309">
        <v>41</v>
      </c>
      <c r="AB1309" t="str" cm="1">
        <f t="array" ref="AB130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09">
        <v>50</v>
      </c>
      <c r="AE1309" t="s">
        <v>37</v>
      </c>
      <c r="AF1309" t="s">
        <v>2326</v>
      </c>
      <c r="AG1309">
        <v>50864</v>
      </c>
      <c r="AH1309">
        <v>4.0796437560000003</v>
      </c>
      <c r="AI1309" s="37" t="str" cm="1">
        <f t="array" ref="AI130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09">
        <v>1</v>
      </c>
      <c r="AK1309" t="s">
        <v>3882</v>
      </c>
      <c r="AL1309" s="18" t="s">
        <v>15309</v>
      </c>
    </row>
    <row r="1310" spans="1:38" x14ac:dyDescent="0.3">
      <c r="A1310">
        <v>1309</v>
      </c>
      <c r="B1310" t="s">
        <v>3883</v>
      </c>
      <c r="C1310">
        <v>5.9</v>
      </c>
      <c r="D1310">
        <v>5</v>
      </c>
      <c r="E1310">
        <v>-0.9</v>
      </c>
      <c r="F1310">
        <v>5000</v>
      </c>
      <c r="G1310">
        <f>Table1[[#This Row],[price]]*Table1[[#This Row],[units_sold]]</f>
        <v>29500</v>
      </c>
      <c r="H1310" t="str" cm="1">
        <f t="array" ref="H131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10" t="s">
        <v>14089</v>
      </c>
      <c r="J1310" s="28">
        <v>3.5</v>
      </c>
      <c r="K1310" s="35" t="str" cm="1">
        <f t="array" ref="K131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10" s="29">
        <v>425</v>
      </c>
      <c r="M1310" s="29">
        <v>158</v>
      </c>
      <c r="N1310" s="29">
        <v>75</v>
      </c>
      <c r="O1310" s="29">
        <v>79</v>
      </c>
      <c r="P1310" s="29">
        <v>46</v>
      </c>
      <c r="Q1310" s="30">
        <v>67</v>
      </c>
      <c r="R1310">
        <v>0</v>
      </c>
      <c r="S1310">
        <v>0</v>
      </c>
      <c r="T1310">
        <v>0</v>
      </c>
      <c r="U1310">
        <v>0</v>
      </c>
      <c r="V1310" t="s">
        <v>281</v>
      </c>
      <c r="W1310" t="s">
        <v>79</v>
      </c>
      <c r="X1310" t="s">
        <v>36</v>
      </c>
      <c r="Y1310">
        <v>2</v>
      </c>
      <c r="Z1310">
        <v>0</v>
      </c>
      <c r="AA1310">
        <v>58</v>
      </c>
      <c r="AB1310" t="str" cm="1">
        <f t="array" ref="AB131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10">
        <v>50</v>
      </c>
      <c r="AD1310">
        <v>1</v>
      </c>
      <c r="AE1310" t="s">
        <v>37</v>
      </c>
      <c r="AF1310" t="s">
        <v>2031</v>
      </c>
      <c r="AG1310">
        <v>6357</v>
      </c>
      <c r="AH1310">
        <v>4.2542079599999996</v>
      </c>
      <c r="AI1310" s="37" t="str" cm="1">
        <f t="array" ref="AI131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10">
        <v>0</v>
      </c>
      <c r="AK1310" t="s">
        <v>3884</v>
      </c>
      <c r="AL1310" s="17" t="s">
        <v>15310</v>
      </c>
    </row>
    <row r="1311" spans="1:38" x14ac:dyDescent="0.3">
      <c r="A1311">
        <v>1310</v>
      </c>
      <c r="B1311" t="s">
        <v>3885</v>
      </c>
      <c r="C1311">
        <v>5</v>
      </c>
      <c r="D1311">
        <v>5</v>
      </c>
      <c r="E1311">
        <v>0</v>
      </c>
      <c r="F1311">
        <v>1000</v>
      </c>
      <c r="G1311">
        <f>Table1[[#This Row],[price]]*Table1[[#This Row],[units_sold]]</f>
        <v>5000</v>
      </c>
      <c r="H1311" t="str" cm="1">
        <f t="array" ref="H131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11" t="s">
        <v>14088</v>
      </c>
      <c r="J1311" s="28">
        <v>4.6399999999999997</v>
      </c>
      <c r="K1311" s="35" t="str" cm="1">
        <f t="array" ref="K131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311" s="29">
        <v>377</v>
      </c>
      <c r="M1311" s="29">
        <v>293</v>
      </c>
      <c r="N1311" s="29">
        <v>52</v>
      </c>
      <c r="O1311" s="29">
        <v>19</v>
      </c>
      <c r="P1311" s="29">
        <v>6</v>
      </c>
      <c r="Q1311" s="30">
        <v>7</v>
      </c>
      <c r="R1311">
        <v>1</v>
      </c>
      <c r="S1311">
        <v>0</v>
      </c>
      <c r="T1311">
        <v>1</v>
      </c>
      <c r="U1311">
        <v>0</v>
      </c>
      <c r="V1311" t="s">
        <v>4024</v>
      </c>
      <c r="W1311" t="s">
        <v>4024</v>
      </c>
      <c r="X1311" t="s">
        <v>36</v>
      </c>
      <c r="Y1311">
        <v>2</v>
      </c>
      <c r="Z1311">
        <v>0</v>
      </c>
      <c r="AA1311">
        <v>35</v>
      </c>
      <c r="AB1311" t="str" cm="1">
        <f t="array" ref="AB131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11">
        <v>50</v>
      </c>
      <c r="AE1311" t="s">
        <v>37</v>
      </c>
      <c r="AF1311" t="s">
        <v>3887</v>
      </c>
      <c r="AG1311">
        <v>2904</v>
      </c>
      <c r="AH1311">
        <v>4.4225206610000001</v>
      </c>
      <c r="AI1311" s="37" t="str" cm="1">
        <f t="array" ref="AI131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11">
        <v>0</v>
      </c>
      <c r="AK1311" t="s">
        <v>3889</v>
      </c>
      <c r="AL1311" s="18" t="s">
        <v>15311</v>
      </c>
    </row>
    <row r="1312" spans="1:38" x14ac:dyDescent="0.3">
      <c r="A1312">
        <v>1311</v>
      </c>
      <c r="B1312" t="s">
        <v>3890</v>
      </c>
      <c r="C1312">
        <v>12</v>
      </c>
      <c r="D1312">
        <v>11</v>
      </c>
      <c r="E1312">
        <v>-1</v>
      </c>
      <c r="F1312">
        <v>20000</v>
      </c>
      <c r="G1312">
        <f>Table1[[#This Row],[price]]*Table1[[#This Row],[units_sold]]</f>
        <v>240000</v>
      </c>
      <c r="H1312" t="str" cm="1">
        <f t="array" ref="H131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312" t="s">
        <v>14088</v>
      </c>
      <c r="J1312" s="28">
        <v>4.1500000000000004</v>
      </c>
      <c r="K1312" s="35" t="str" cm="1">
        <f t="array" ref="K131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12" s="29">
        <v>5351</v>
      </c>
      <c r="M1312" s="29">
        <v>2940</v>
      </c>
      <c r="N1312" s="29">
        <v>1130</v>
      </c>
      <c r="O1312" s="29">
        <v>712</v>
      </c>
      <c r="P1312" s="29">
        <v>295</v>
      </c>
      <c r="Q1312" s="30">
        <v>274</v>
      </c>
      <c r="R1312">
        <v>0</v>
      </c>
      <c r="S1312">
        <v>0</v>
      </c>
      <c r="T1312">
        <v>0</v>
      </c>
      <c r="U1312">
        <v>0</v>
      </c>
      <c r="V1312" t="s">
        <v>51</v>
      </c>
      <c r="W1312" t="s">
        <v>101</v>
      </c>
      <c r="X1312" t="s">
        <v>36</v>
      </c>
      <c r="Y1312">
        <v>3</v>
      </c>
      <c r="Z1312">
        <v>0</v>
      </c>
      <c r="AA1312">
        <v>36</v>
      </c>
      <c r="AB1312" t="str" cm="1">
        <f t="array" ref="AB131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12">
        <v>50</v>
      </c>
      <c r="AE1312" t="s">
        <v>37</v>
      </c>
      <c r="AF1312" t="s">
        <v>3891</v>
      </c>
      <c r="AG1312">
        <v>30892</v>
      </c>
      <c r="AH1312">
        <v>4.1116470280000001</v>
      </c>
      <c r="AI1312" s="37" t="str" cm="1">
        <f t="array" ref="AI131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12">
        <v>1</v>
      </c>
      <c r="AK1312" t="s">
        <v>3892</v>
      </c>
      <c r="AL1312" s="17" t="s">
        <v>15312</v>
      </c>
    </row>
    <row r="1313" spans="1:38" x14ac:dyDescent="0.3">
      <c r="A1313">
        <v>1312</v>
      </c>
      <c r="B1313" t="s">
        <v>3893</v>
      </c>
      <c r="C1313">
        <v>5</v>
      </c>
      <c r="D1313">
        <v>5</v>
      </c>
      <c r="E1313">
        <v>0</v>
      </c>
      <c r="F1313">
        <v>20000</v>
      </c>
      <c r="G1313">
        <f>Table1[[#This Row],[price]]*Table1[[#This Row],[units_sold]]</f>
        <v>100000</v>
      </c>
      <c r="H1313" t="str" cm="1">
        <f t="array" ref="H131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313" t="s">
        <v>14088</v>
      </c>
      <c r="J1313" s="28">
        <v>4.07</v>
      </c>
      <c r="K1313" s="35" t="str" cm="1">
        <f t="array" ref="K131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13" s="29">
        <v>7753</v>
      </c>
      <c r="M1313" s="29">
        <v>4166</v>
      </c>
      <c r="N1313" s="29">
        <v>1546</v>
      </c>
      <c r="O1313" s="29">
        <v>1044</v>
      </c>
      <c r="P1313" s="29">
        <v>438</v>
      </c>
      <c r="Q1313" s="30">
        <v>559</v>
      </c>
      <c r="R1313">
        <v>0</v>
      </c>
      <c r="S1313">
        <v>0</v>
      </c>
      <c r="T1313">
        <v>0</v>
      </c>
      <c r="U1313">
        <v>0</v>
      </c>
      <c r="V1313" t="s">
        <v>576</v>
      </c>
      <c r="W1313" t="s">
        <v>52</v>
      </c>
      <c r="X1313" t="s">
        <v>36</v>
      </c>
      <c r="Y1313">
        <v>2</v>
      </c>
      <c r="Z1313">
        <v>0</v>
      </c>
      <c r="AA1313">
        <v>32</v>
      </c>
      <c r="AB1313" t="str" cm="1">
        <f t="array" ref="AB131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13">
        <v>50</v>
      </c>
      <c r="AE1313" t="s">
        <v>37</v>
      </c>
      <c r="AF1313" t="s">
        <v>467</v>
      </c>
      <c r="AG1313">
        <v>43676</v>
      </c>
      <c r="AH1313">
        <v>4.2836111370000003</v>
      </c>
      <c r="AI1313" s="37" t="str" cm="1">
        <f t="array" ref="AI131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13">
        <v>0</v>
      </c>
      <c r="AK1313" t="s">
        <v>3894</v>
      </c>
      <c r="AL1313" s="18" t="s">
        <v>15313</v>
      </c>
    </row>
    <row r="1314" spans="1:38" x14ac:dyDescent="0.3">
      <c r="A1314">
        <v>1313</v>
      </c>
      <c r="B1314" t="s">
        <v>46</v>
      </c>
      <c r="C1314">
        <v>14</v>
      </c>
      <c r="D1314">
        <v>43</v>
      </c>
      <c r="E1314">
        <v>29</v>
      </c>
      <c r="F1314">
        <v>1000</v>
      </c>
      <c r="G1314">
        <f>Table1[[#This Row],[price]]*Table1[[#This Row],[units_sold]]</f>
        <v>14000</v>
      </c>
      <c r="H1314" t="str" cm="1">
        <f t="array" ref="H131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14" t="s">
        <v>14089</v>
      </c>
      <c r="J1314" s="28">
        <v>4.05</v>
      </c>
      <c r="K1314" s="35" t="str" cm="1">
        <f t="array" ref="K131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14" s="29">
        <v>167</v>
      </c>
      <c r="M1314" s="29">
        <v>93</v>
      </c>
      <c r="N1314" s="29">
        <v>32</v>
      </c>
      <c r="O1314" s="29">
        <v>18</v>
      </c>
      <c r="P1314" s="29">
        <v>5</v>
      </c>
      <c r="Q1314" s="30">
        <v>19</v>
      </c>
      <c r="R1314">
        <v>0</v>
      </c>
      <c r="S1314">
        <v>0</v>
      </c>
      <c r="T1314">
        <v>0</v>
      </c>
      <c r="U1314">
        <v>0</v>
      </c>
      <c r="V1314" t="s">
        <v>4024</v>
      </c>
      <c r="W1314" t="s">
        <v>52</v>
      </c>
      <c r="X1314" t="s">
        <v>36</v>
      </c>
      <c r="Y1314">
        <v>3</v>
      </c>
      <c r="Z1314">
        <v>0</v>
      </c>
      <c r="AA1314">
        <v>43</v>
      </c>
      <c r="AB1314" t="str" cm="1">
        <f t="array" ref="AB131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14">
        <v>50</v>
      </c>
      <c r="AD1314">
        <v>1</v>
      </c>
      <c r="AE1314" t="s">
        <v>37</v>
      </c>
      <c r="AF1314" t="s">
        <v>1851</v>
      </c>
      <c r="AG1314">
        <v>22711</v>
      </c>
      <c r="AH1314">
        <v>3.8720443840000001</v>
      </c>
      <c r="AI1314" s="37" t="str" cm="1">
        <f t="array" ref="AI131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14">
        <v>0</v>
      </c>
      <c r="AK1314" t="s">
        <v>3896</v>
      </c>
      <c r="AL1314" s="17" t="s">
        <v>15314</v>
      </c>
    </row>
    <row r="1315" spans="1:38" x14ac:dyDescent="0.3">
      <c r="A1315">
        <v>1314</v>
      </c>
      <c r="B1315" t="s">
        <v>3897</v>
      </c>
      <c r="C1315">
        <v>12</v>
      </c>
      <c r="D1315">
        <v>76</v>
      </c>
      <c r="E1315">
        <v>64</v>
      </c>
      <c r="F1315">
        <v>20000</v>
      </c>
      <c r="G1315">
        <f>Table1[[#This Row],[price]]*Table1[[#This Row],[units_sold]]</f>
        <v>240000</v>
      </c>
      <c r="H1315" t="str" cm="1">
        <f t="array" ref="H131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315" t="s">
        <v>14088</v>
      </c>
      <c r="J1315" s="28">
        <v>4.17</v>
      </c>
      <c r="K1315" s="35" t="str" cm="1">
        <f t="array" ref="K131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15" s="29">
        <v>2477</v>
      </c>
      <c r="M1315" s="29">
        <v>1312</v>
      </c>
      <c r="N1315" s="29">
        <v>611</v>
      </c>
      <c r="O1315" s="29">
        <v>337</v>
      </c>
      <c r="P1315" s="29">
        <v>88</v>
      </c>
      <c r="Q1315" s="30">
        <v>129</v>
      </c>
      <c r="R1315">
        <v>0</v>
      </c>
      <c r="S1315">
        <v>0</v>
      </c>
      <c r="T1315">
        <v>0</v>
      </c>
      <c r="U1315">
        <v>0</v>
      </c>
      <c r="V1315" t="s">
        <v>4024</v>
      </c>
      <c r="W1315" t="s">
        <v>101</v>
      </c>
      <c r="X1315" t="s">
        <v>36</v>
      </c>
      <c r="Y1315">
        <v>3</v>
      </c>
      <c r="Z1315">
        <v>0</v>
      </c>
      <c r="AA1315">
        <v>38</v>
      </c>
      <c r="AB1315" t="str" cm="1">
        <f t="array" ref="AB131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15">
        <v>50</v>
      </c>
      <c r="AE1315" t="s">
        <v>37</v>
      </c>
      <c r="AF1315" t="s">
        <v>1556</v>
      </c>
      <c r="AG1315">
        <v>151914</v>
      </c>
      <c r="AH1315">
        <v>4.1279210610000003</v>
      </c>
      <c r="AI1315" s="37" t="str" cm="1">
        <f t="array" ref="AI131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15">
        <v>0</v>
      </c>
      <c r="AK1315" t="s">
        <v>3899</v>
      </c>
      <c r="AL1315" s="18" t="s">
        <v>15315</v>
      </c>
    </row>
    <row r="1316" spans="1:38" x14ac:dyDescent="0.3">
      <c r="A1316">
        <v>1315</v>
      </c>
      <c r="B1316" t="s">
        <v>3900</v>
      </c>
      <c r="C1316">
        <v>5.84</v>
      </c>
      <c r="D1316">
        <v>5</v>
      </c>
      <c r="E1316">
        <v>-0.84</v>
      </c>
      <c r="F1316">
        <v>100</v>
      </c>
      <c r="G1316">
        <f>Table1[[#This Row],[price]]*Table1[[#This Row],[units_sold]]</f>
        <v>584</v>
      </c>
      <c r="H1316" t="str" cm="1">
        <f t="array" ref="H131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16" t="s">
        <v>14088</v>
      </c>
      <c r="J1316" s="28">
        <v>4.04</v>
      </c>
      <c r="K1316" s="35" t="str" cm="1">
        <f t="array" ref="K131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16" s="29">
        <v>24</v>
      </c>
      <c r="M1316" s="29">
        <v>12</v>
      </c>
      <c r="N1316" s="29">
        <v>7</v>
      </c>
      <c r="O1316" s="29">
        <v>2</v>
      </c>
      <c r="P1316" s="29">
        <v>0</v>
      </c>
      <c r="Q1316" s="30">
        <v>3</v>
      </c>
      <c r="R1316">
        <v>0</v>
      </c>
      <c r="S1316">
        <v>0</v>
      </c>
      <c r="T1316">
        <v>0</v>
      </c>
      <c r="U1316">
        <v>0</v>
      </c>
      <c r="V1316" t="s">
        <v>42</v>
      </c>
      <c r="W1316" t="s">
        <v>43</v>
      </c>
      <c r="X1316" t="s">
        <v>36</v>
      </c>
      <c r="Y1316">
        <v>1</v>
      </c>
      <c r="Z1316">
        <v>0</v>
      </c>
      <c r="AA1316">
        <v>25</v>
      </c>
      <c r="AB1316" t="str" cm="1">
        <f t="array" ref="AB131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16">
        <v>50</v>
      </c>
      <c r="AE1316" t="s">
        <v>37</v>
      </c>
      <c r="AF1316" t="s">
        <v>80</v>
      </c>
      <c r="AG1316">
        <v>9470</v>
      </c>
      <c r="AH1316">
        <v>3.9568109819999999</v>
      </c>
      <c r="AI1316" s="37" t="str" cm="1">
        <f t="array" ref="AI131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16">
        <v>0</v>
      </c>
      <c r="AK1316" t="s">
        <v>3901</v>
      </c>
      <c r="AL1316" s="17" t="s">
        <v>15316</v>
      </c>
    </row>
    <row r="1317" spans="1:38" x14ac:dyDescent="0.3">
      <c r="A1317">
        <v>1316</v>
      </c>
      <c r="B1317" t="s">
        <v>2514</v>
      </c>
      <c r="C1317">
        <v>6</v>
      </c>
      <c r="D1317">
        <v>6</v>
      </c>
      <c r="E1317">
        <v>0</v>
      </c>
      <c r="F1317">
        <v>10000</v>
      </c>
      <c r="G1317">
        <f>Table1[[#This Row],[price]]*Table1[[#This Row],[units_sold]]</f>
        <v>60000</v>
      </c>
      <c r="H1317" t="str" cm="1">
        <f t="array" ref="H131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17" t="s">
        <v>14089</v>
      </c>
      <c r="J1317" s="28">
        <v>3.96</v>
      </c>
      <c r="K1317" s="35" t="str" cm="1">
        <f t="array" ref="K131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17" s="29">
        <v>661</v>
      </c>
      <c r="M1317" s="29">
        <v>337</v>
      </c>
      <c r="N1317" s="29">
        <v>124</v>
      </c>
      <c r="O1317" s="29">
        <v>98</v>
      </c>
      <c r="P1317" s="29">
        <v>38</v>
      </c>
      <c r="Q1317" s="30">
        <v>64</v>
      </c>
      <c r="R1317">
        <v>0</v>
      </c>
      <c r="S1317">
        <v>0</v>
      </c>
      <c r="T1317">
        <v>0</v>
      </c>
      <c r="U1317">
        <v>0</v>
      </c>
      <c r="V1317" t="s">
        <v>576</v>
      </c>
      <c r="W1317" t="s">
        <v>52</v>
      </c>
      <c r="X1317" t="s">
        <v>36</v>
      </c>
      <c r="Y1317">
        <v>2</v>
      </c>
      <c r="Z1317">
        <v>0</v>
      </c>
      <c r="AA1317">
        <v>35</v>
      </c>
      <c r="AB1317" t="str" cm="1">
        <f t="array" ref="AB131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17">
        <v>50</v>
      </c>
      <c r="AE1317" t="s">
        <v>37</v>
      </c>
      <c r="AF1317" t="s">
        <v>1934</v>
      </c>
      <c r="AG1317">
        <v>14095</v>
      </c>
      <c r="AH1317">
        <v>4.0896771899999997</v>
      </c>
      <c r="AI1317" s="37" t="str" cm="1">
        <f t="array" ref="AI131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17">
        <v>0</v>
      </c>
      <c r="AK1317" t="s">
        <v>3902</v>
      </c>
      <c r="AL1317" s="18" t="s">
        <v>15317</v>
      </c>
    </row>
    <row r="1318" spans="1:38" x14ac:dyDescent="0.3">
      <c r="A1318">
        <v>1317</v>
      </c>
      <c r="B1318" t="s">
        <v>3903</v>
      </c>
      <c r="C1318">
        <v>9</v>
      </c>
      <c r="D1318">
        <v>51</v>
      </c>
      <c r="E1318">
        <v>42</v>
      </c>
      <c r="F1318">
        <v>5000</v>
      </c>
      <c r="G1318">
        <f>Table1[[#This Row],[price]]*Table1[[#This Row],[units_sold]]</f>
        <v>45000</v>
      </c>
      <c r="H1318" t="str" cm="1">
        <f t="array" ref="H131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18" t="s">
        <v>14088</v>
      </c>
      <c r="J1318" s="28">
        <v>4.1100000000000003</v>
      </c>
      <c r="K1318" s="35" t="str" cm="1">
        <f t="array" ref="K131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18" s="29">
        <v>283</v>
      </c>
      <c r="M1318" s="29">
        <v>173</v>
      </c>
      <c r="N1318" s="29">
        <v>46</v>
      </c>
      <c r="O1318" s="29">
        <v>18</v>
      </c>
      <c r="P1318" s="29">
        <v>15</v>
      </c>
      <c r="Q1318" s="30">
        <v>31</v>
      </c>
      <c r="R1318">
        <v>0</v>
      </c>
      <c r="S1318">
        <v>0</v>
      </c>
      <c r="T1318">
        <v>0</v>
      </c>
      <c r="U1318">
        <v>0</v>
      </c>
      <c r="V1318" t="s">
        <v>70</v>
      </c>
      <c r="W1318" t="s">
        <v>52</v>
      </c>
      <c r="X1318" t="s">
        <v>36</v>
      </c>
      <c r="Y1318">
        <v>3</v>
      </c>
      <c r="Z1318">
        <v>0</v>
      </c>
      <c r="AA1318">
        <v>43</v>
      </c>
      <c r="AB1318" t="str" cm="1">
        <f t="array" ref="AB131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18">
        <v>50</v>
      </c>
      <c r="AD1318">
        <v>1</v>
      </c>
      <c r="AE1318" t="s">
        <v>37</v>
      </c>
      <c r="AF1318" t="s">
        <v>130</v>
      </c>
      <c r="AG1318">
        <v>80093</v>
      </c>
      <c r="AH1318">
        <v>4.0066922199999997</v>
      </c>
      <c r="AI1318" s="37" t="str" cm="1">
        <f t="array" ref="AI131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18">
        <v>0</v>
      </c>
      <c r="AK1318" t="s">
        <v>3904</v>
      </c>
      <c r="AL1318" s="17" t="s">
        <v>15318</v>
      </c>
    </row>
    <row r="1319" spans="1:38" x14ac:dyDescent="0.3">
      <c r="A1319">
        <v>1318</v>
      </c>
      <c r="B1319" t="s">
        <v>3905</v>
      </c>
      <c r="C1319">
        <v>15</v>
      </c>
      <c r="D1319">
        <v>13</v>
      </c>
      <c r="E1319">
        <v>-2</v>
      </c>
      <c r="F1319">
        <v>20000</v>
      </c>
      <c r="G1319">
        <f>Table1[[#This Row],[price]]*Table1[[#This Row],[units_sold]]</f>
        <v>300000</v>
      </c>
      <c r="H1319" t="str" cm="1">
        <f t="array" ref="H131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300-600k</v>
      </c>
      <c r="I1319" t="s">
        <v>14088</v>
      </c>
      <c r="J1319" s="28">
        <v>4.34</v>
      </c>
      <c r="K1319" s="35" t="str" cm="1">
        <f t="array" ref="K131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19" s="29">
        <v>3845</v>
      </c>
      <c r="M1319" s="29">
        <v>2458</v>
      </c>
      <c r="N1319" s="29">
        <v>726</v>
      </c>
      <c r="O1319" s="29">
        <v>355</v>
      </c>
      <c r="P1319" s="29">
        <v>134</v>
      </c>
      <c r="Q1319" s="30">
        <v>172</v>
      </c>
      <c r="R1319">
        <v>1</v>
      </c>
      <c r="S1319">
        <v>0</v>
      </c>
      <c r="T1319">
        <v>1</v>
      </c>
      <c r="U1319">
        <v>0</v>
      </c>
      <c r="V1319" t="s">
        <v>34</v>
      </c>
      <c r="W1319" t="s">
        <v>35</v>
      </c>
      <c r="X1319" t="s">
        <v>36</v>
      </c>
      <c r="Y1319">
        <v>4</v>
      </c>
      <c r="Z1319">
        <v>0</v>
      </c>
      <c r="AA1319">
        <v>10</v>
      </c>
      <c r="AB1319" t="str" cm="1">
        <f t="array" ref="AB131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19">
        <v>50</v>
      </c>
      <c r="AE1319" t="s">
        <v>37</v>
      </c>
      <c r="AF1319" t="s">
        <v>1592</v>
      </c>
      <c r="AG1319">
        <v>18910</v>
      </c>
      <c r="AH1319">
        <v>4.3874140669999999</v>
      </c>
      <c r="AI1319" s="37" t="str" cm="1">
        <f t="array" ref="AI131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19">
        <v>1</v>
      </c>
      <c r="AK1319" t="s">
        <v>3906</v>
      </c>
      <c r="AL1319" s="18" t="s">
        <v>15319</v>
      </c>
    </row>
    <row r="1320" spans="1:38" x14ac:dyDescent="0.3">
      <c r="A1320">
        <v>1319</v>
      </c>
      <c r="B1320" t="s">
        <v>3907</v>
      </c>
      <c r="C1320">
        <v>8</v>
      </c>
      <c r="D1320">
        <v>7</v>
      </c>
      <c r="E1320">
        <v>-1</v>
      </c>
      <c r="F1320">
        <v>5000</v>
      </c>
      <c r="G1320">
        <f>Table1[[#This Row],[price]]*Table1[[#This Row],[units_sold]]</f>
        <v>40000</v>
      </c>
      <c r="H1320" t="str" cm="1">
        <f t="array" ref="H132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20" t="s">
        <v>14089</v>
      </c>
      <c r="J1320" s="28">
        <v>3.99</v>
      </c>
      <c r="K1320" s="35" t="str" cm="1">
        <f t="array" ref="K132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20" s="29">
        <v>219</v>
      </c>
      <c r="M1320" s="29">
        <v>117</v>
      </c>
      <c r="N1320" s="29">
        <v>42</v>
      </c>
      <c r="O1320" s="29">
        <v>23</v>
      </c>
      <c r="P1320" s="29">
        <v>15</v>
      </c>
      <c r="Q1320" s="30">
        <v>22</v>
      </c>
      <c r="R1320">
        <v>0</v>
      </c>
      <c r="S1320">
        <v>0</v>
      </c>
      <c r="T1320">
        <v>0</v>
      </c>
      <c r="U1320">
        <v>0</v>
      </c>
      <c r="V1320" t="s">
        <v>281</v>
      </c>
      <c r="W1320" t="s">
        <v>35</v>
      </c>
      <c r="X1320" t="s">
        <v>36</v>
      </c>
      <c r="Y1320">
        <v>3</v>
      </c>
      <c r="Z1320">
        <v>0</v>
      </c>
      <c r="AA1320">
        <v>23</v>
      </c>
      <c r="AB1320" t="str" cm="1">
        <f t="array" ref="AB132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20">
        <v>50</v>
      </c>
      <c r="AE1320" t="s">
        <v>37</v>
      </c>
      <c r="AF1320" t="s">
        <v>434</v>
      </c>
      <c r="AG1320">
        <v>12309</v>
      </c>
      <c r="AH1320">
        <v>4.0451702010000004</v>
      </c>
      <c r="AI1320" s="37" t="str" cm="1">
        <f t="array" ref="AI132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20">
        <v>1</v>
      </c>
      <c r="AK1320" t="s">
        <v>3908</v>
      </c>
      <c r="AL1320" s="17" t="s">
        <v>15320</v>
      </c>
    </row>
    <row r="1321" spans="1:38" x14ac:dyDescent="0.3">
      <c r="A1321">
        <v>1320</v>
      </c>
      <c r="B1321" t="s">
        <v>3909</v>
      </c>
      <c r="C1321">
        <v>8</v>
      </c>
      <c r="D1321">
        <v>11</v>
      </c>
      <c r="E1321">
        <v>3</v>
      </c>
      <c r="F1321">
        <v>1000</v>
      </c>
      <c r="G1321">
        <f>Table1[[#This Row],[price]]*Table1[[#This Row],[units_sold]]</f>
        <v>8000</v>
      </c>
      <c r="H1321" t="str" cm="1">
        <f t="array" ref="H132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21" t="s">
        <v>14089</v>
      </c>
      <c r="J1321" s="28">
        <v>3.84</v>
      </c>
      <c r="K1321" s="35" t="str" cm="1">
        <f t="array" ref="K132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21" s="29">
        <v>153</v>
      </c>
      <c r="M1321" s="29">
        <v>72</v>
      </c>
      <c r="N1321" s="29">
        <v>30</v>
      </c>
      <c r="O1321" s="29">
        <v>23</v>
      </c>
      <c r="P1321" s="29">
        <v>10</v>
      </c>
      <c r="Q1321" s="30">
        <v>18</v>
      </c>
      <c r="R1321">
        <v>0</v>
      </c>
      <c r="S1321">
        <v>0</v>
      </c>
      <c r="T1321">
        <v>0</v>
      </c>
      <c r="U1321">
        <v>0</v>
      </c>
      <c r="V1321" t="s">
        <v>42</v>
      </c>
      <c r="W1321" t="s">
        <v>52</v>
      </c>
      <c r="X1321" t="s">
        <v>36</v>
      </c>
      <c r="Y1321">
        <v>2</v>
      </c>
      <c r="Z1321">
        <v>0</v>
      </c>
      <c r="AA1321">
        <v>43</v>
      </c>
      <c r="AB1321" t="str" cm="1">
        <f t="array" ref="AB132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21">
        <v>50</v>
      </c>
      <c r="AD1321">
        <v>1</v>
      </c>
      <c r="AE1321" t="s">
        <v>37</v>
      </c>
      <c r="AF1321" t="s">
        <v>3910</v>
      </c>
      <c r="AG1321">
        <v>2992</v>
      </c>
      <c r="AH1321">
        <v>4.2600267379999996</v>
      </c>
      <c r="AI1321" s="37" t="str" cm="1">
        <f t="array" ref="AI132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21">
        <v>0</v>
      </c>
      <c r="AK1321" t="s">
        <v>3911</v>
      </c>
      <c r="AL1321" s="18" t="s">
        <v>15321</v>
      </c>
    </row>
    <row r="1322" spans="1:38" x14ac:dyDescent="0.3">
      <c r="A1322">
        <v>1321</v>
      </c>
      <c r="B1322" t="s">
        <v>3912</v>
      </c>
      <c r="C1322">
        <v>8</v>
      </c>
      <c r="D1322">
        <v>7</v>
      </c>
      <c r="E1322">
        <v>-1</v>
      </c>
      <c r="F1322">
        <v>1000</v>
      </c>
      <c r="G1322">
        <f>Table1[[#This Row],[price]]*Table1[[#This Row],[units_sold]]</f>
        <v>8000</v>
      </c>
      <c r="H1322" t="str" cm="1">
        <f t="array" ref="H132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22" t="s">
        <v>14088</v>
      </c>
      <c r="J1322" s="28">
        <v>3.5</v>
      </c>
      <c r="K1322" s="35" t="str" cm="1">
        <f t="array" ref="K132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22" s="29">
        <v>558</v>
      </c>
      <c r="M1322" s="29">
        <v>204</v>
      </c>
      <c r="N1322" s="29">
        <v>110</v>
      </c>
      <c r="O1322" s="29">
        <v>99</v>
      </c>
      <c r="P1322" s="29">
        <v>49</v>
      </c>
      <c r="Q1322" s="30">
        <v>96</v>
      </c>
      <c r="R1322">
        <v>0</v>
      </c>
      <c r="S1322">
        <v>0</v>
      </c>
      <c r="T1322">
        <v>0</v>
      </c>
      <c r="U1322">
        <v>0</v>
      </c>
      <c r="V1322" t="s">
        <v>64</v>
      </c>
      <c r="W1322" t="s">
        <v>43</v>
      </c>
      <c r="X1322" t="s">
        <v>36</v>
      </c>
      <c r="Y1322">
        <v>2</v>
      </c>
      <c r="Z1322">
        <v>0</v>
      </c>
      <c r="AA1322">
        <v>139</v>
      </c>
      <c r="AB1322" t="str" cm="1">
        <f t="array" ref="AB132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322">
        <v>50</v>
      </c>
      <c r="AE1322" t="s">
        <v>37</v>
      </c>
      <c r="AF1322" t="s">
        <v>3913</v>
      </c>
      <c r="AG1322">
        <v>8352</v>
      </c>
      <c r="AH1322">
        <v>4.2169540230000004</v>
      </c>
      <c r="AI1322" s="37" t="str" cm="1">
        <f t="array" ref="AI132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22">
        <v>0</v>
      </c>
      <c r="AK1322" t="s">
        <v>3915</v>
      </c>
      <c r="AL1322" s="17" t="s">
        <v>14704</v>
      </c>
    </row>
    <row r="1323" spans="1:38" x14ac:dyDescent="0.3">
      <c r="A1323">
        <v>1322</v>
      </c>
      <c r="B1323" t="s">
        <v>3916</v>
      </c>
      <c r="C1323">
        <v>2.69</v>
      </c>
      <c r="D1323">
        <v>3</v>
      </c>
      <c r="E1323">
        <v>0.31</v>
      </c>
      <c r="F1323">
        <v>1000</v>
      </c>
      <c r="G1323">
        <f>Table1[[#This Row],[price]]*Table1[[#This Row],[units_sold]]</f>
        <v>2690</v>
      </c>
      <c r="H1323" t="str" cm="1">
        <f t="array" ref="H132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23" t="s">
        <v>14089</v>
      </c>
      <c r="J1323" s="28">
        <v>3.32</v>
      </c>
      <c r="K1323" s="35" t="str" cm="1">
        <f t="array" ref="K132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23" s="29">
        <v>74</v>
      </c>
      <c r="M1323" s="29">
        <v>30</v>
      </c>
      <c r="N1323" s="29">
        <v>12</v>
      </c>
      <c r="O1323" s="29">
        <v>5</v>
      </c>
      <c r="P1323" s="29">
        <v>6</v>
      </c>
      <c r="Q1323" s="30">
        <v>21</v>
      </c>
      <c r="R1323">
        <v>0</v>
      </c>
      <c r="S1323">
        <v>0</v>
      </c>
      <c r="T1323">
        <v>0</v>
      </c>
      <c r="U1323">
        <v>0</v>
      </c>
      <c r="V1323" t="s">
        <v>64</v>
      </c>
      <c r="W1323" t="s">
        <v>35</v>
      </c>
      <c r="X1323" t="s">
        <v>36</v>
      </c>
      <c r="Y1323">
        <v>1</v>
      </c>
      <c r="Z1323">
        <v>0</v>
      </c>
      <c r="AA1323">
        <v>127</v>
      </c>
      <c r="AB1323" t="str" cm="1">
        <f t="array" ref="AB132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323">
        <v>50</v>
      </c>
      <c r="AE1323" t="s">
        <v>37</v>
      </c>
      <c r="AF1323" t="s">
        <v>3918</v>
      </c>
      <c r="AG1323">
        <v>193</v>
      </c>
      <c r="AH1323">
        <v>3.9585492229999999</v>
      </c>
      <c r="AI1323" s="37" t="str" cm="1">
        <f t="array" ref="AI132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23">
        <v>0</v>
      </c>
      <c r="AK1323" t="s">
        <v>3920</v>
      </c>
      <c r="AL1323" s="18" t="s">
        <v>15322</v>
      </c>
    </row>
    <row r="1324" spans="1:38" x14ac:dyDescent="0.3">
      <c r="A1324">
        <v>1323</v>
      </c>
      <c r="B1324" t="s">
        <v>3921</v>
      </c>
      <c r="C1324">
        <v>6</v>
      </c>
      <c r="D1324">
        <v>29</v>
      </c>
      <c r="E1324">
        <v>23</v>
      </c>
      <c r="F1324">
        <v>5000</v>
      </c>
      <c r="G1324">
        <f>Table1[[#This Row],[price]]*Table1[[#This Row],[units_sold]]</f>
        <v>30000</v>
      </c>
      <c r="H1324" t="str" cm="1">
        <f t="array" ref="H132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24" t="s">
        <v>14088</v>
      </c>
      <c r="J1324" s="28">
        <v>3.71</v>
      </c>
      <c r="K1324" s="35" t="str" cm="1">
        <f t="array" ref="K132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24" s="29">
        <v>615</v>
      </c>
      <c r="M1324" s="29">
        <v>309</v>
      </c>
      <c r="N1324" s="29">
        <v>86</v>
      </c>
      <c r="O1324" s="29">
        <v>60</v>
      </c>
      <c r="P1324" s="29">
        <v>55</v>
      </c>
      <c r="Q1324" s="30">
        <v>105</v>
      </c>
      <c r="R1324">
        <v>0</v>
      </c>
      <c r="S1324">
        <v>0</v>
      </c>
      <c r="T1324">
        <v>0</v>
      </c>
      <c r="U1324">
        <v>0</v>
      </c>
      <c r="V1324" t="s">
        <v>4024</v>
      </c>
      <c r="W1324" t="s">
        <v>4024</v>
      </c>
      <c r="X1324" t="s">
        <v>36</v>
      </c>
      <c r="Y1324">
        <v>2</v>
      </c>
      <c r="Z1324">
        <v>0</v>
      </c>
      <c r="AA1324">
        <v>42</v>
      </c>
      <c r="AB1324" t="str" cm="1">
        <f t="array" ref="AB132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24">
        <v>50</v>
      </c>
      <c r="AE1324" t="s">
        <v>37</v>
      </c>
      <c r="AF1324" t="s">
        <v>3923</v>
      </c>
      <c r="AG1324">
        <v>1998</v>
      </c>
      <c r="AH1324">
        <v>4.0690690690000002</v>
      </c>
      <c r="AI1324" s="37" t="str" cm="1">
        <f t="array" ref="AI132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24">
        <v>0</v>
      </c>
      <c r="AK1324" t="s">
        <v>3924</v>
      </c>
      <c r="AL1324" s="17" t="s">
        <v>15323</v>
      </c>
    </row>
    <row r="1325" spans="1:38" x14ac:dyDescent="0.3">
      <c r="A1325">
        <v>1324</v>
      </c>
      <c r="B1325" t="s">
        <v>86</v>
      </c>
      <c r="C1325">
        <v>8</v>
      </c>
      <c r="D1325">
        <v>7</v>
      </c>
      <c r="E1325">
        <v>-1</v>
      </c>
      <c r="F1325">
        <v>1000</v>
      </c>
      <c r="G1325">
        <f>Table1[[#This Row],[price]]*Table1[[#This Row],[units_sold]]</f>
        <v>8000</v>
      </c>
      <c r="H1325" t="str" cm="1">
        <f t="array" ref="H132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25" t="s">
        <v>14089</v>
      </c>
      <c r="J1325" s="28">
        <v>3.52</v>
      </c>
      <c r="K1325" s="35" t="str" cm="1">
        <f t="array" ref="K132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25" s="29">
        <v>118</v>
      </c>
      <c r="M1325" s="29">
        <v>46</v>
      </c>
      <c r="N1325" s="29">
        <v>20</v>
      </c>
      <c r="O1325" s="29">
        <v>20</v>
      </c>
      <c r="P1325" s="29">
        <v>13</v>
      </c>
      <c r="Q1325" s="30">
        <v>19</v>
      </c>
      <c r="R1325">
        <v>0</v>
      </c>
      <c r="S1325">
        <v>0</v>
      </c>
      <c r="T1325">
        <v>0</v>
      </c>
      <c r="U1325">
        <v>0</v>
      </c>
      <c r="V1325" t="s">
        <v>144</v>
      </c>
      <c r="W1325" t="s">
        <v>52</v>
      </c>
      <c r="X1325" t="s">
        <v>36</v>
      </c>
      <c r="Y1325">
        <v>3</v>
      </c>
      <c r="Z1325">
        <v>0</v>
      </c>
      <c r="AA1325">
        <v>39</v>
      </c>
      <c r="AB1325" t="str" cm="1">
        <f t="array" ref="AB132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25">
        <v>50</v>
      </c>
      <c r="AD1325">
        <v>1</v>
      </c>
      <c r="AE1325" t="s">
        <v>37</v>
      </c>
      <c r="AF1325" t="s">
        <v>3925</v>
      </c>
      <c r="AG1325">
        <v>612</v>
      </c>
      <c r="AH1325">
        <v>4.1094771239999996</v>
      </c>
      <c r="AI1325" s="37" t="str" cm="1">
        <f t="array" ref="AI132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25">
        <v>0</v>
      </c>
      <c r="AK1325" t="s">
        <v>3927</v>
      </c>
      <c r="AL1325" s="18" t="s">
        <v>14137</v>
      </c>
    </row>
    <row r="1326" spans="1:38" x14ac:dyDescent="0.3">
      <c r="A1326">
        <v>1325</v>
      </c>
      <c r="B1326" t="s">
        <v>3928</v>
      </c>
      <c r="C1326">
        <v>5.83</v>
      </c>
      <c r="D1326">
        <v>64</v>
      </c>
      <c r="E1326">
        <v>58.17</v>
      </c>
      <c r="F1326">
        <v>100</v>
      </c>
      <c r="G1326">
        <f>Table1[[#This Row],[price]]*Table1[[#This Row],[units_sold]]</f>
        <v>583</v>
      </c>
      <c r="H1326" t="str" cm="1">
        <f t="array" ref="H132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26" t="s">
        <v>14089</v>
      </c>
      <c r="J1326" s="28">
        <v>3.19</v>
      </c>
      <c r="K1326" s="35" t="str" cm="1">
        <f t="array" ref="K132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26" s="29">
        <v>52</v>
      </c>
      <c r="M1326" s="29">
        <v>17</v>
      </c>
      <c r="N1326" s="29">
        <v>8</v>
      </c>
      <c r="O1326" s="29">
        <v>9</v>
      </c>
      <c r="P1326" s="29">
        <v>4</v>
      </c>
      <c r="Q1326" s="30">
        <v>14</v>
      </c>
      <c r="R1326">
        <v>0</v>
      </c>
      <c r="S1326">
        <v>0</v>
      </c>
      <c r="T1326">
        <v>0</v>
      </c>
      <c r="U1326">
        <v>0</v>
      </c>
      <c r="V1326" t="s">
        <v>51</v>
      </c>
      <c r="W1326" t="s">
        <v>35</v>
      </c>
      <c r="X1326" t="s">
        <v>36</v>
      </c>
      <c r="Y1326">
        <v>2</v>
      </c>
      <c r="Z1326">
        <v>0</v>
      </c>
      <c r="AA1326">
        <v>9</v>
      </c>
      <c r="AB1326" t="str" cm="1">
        <f t="array" ref="AB132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26">
        <v>50</v>
      </c>
      <c r="AE1326" t="s">
        <v>37</v>
      </c>
      <c r="AF1326" t="s">
        <v>3929</v>
      </c>
      <c r="AG1326">
        <v>4943</v>
      </c>
      <c r="AH1326">
        <v>4.1183491810000001</v>
      </c>
      <c r="AI1326" s="37" t="str" cm="1">
        <f t="array" ref="AI132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26">
        <v>0</v>
      </c>
      <c r="AK1326" t="s">
        <v>3930</v>
      </c>
      <c r="AL1326" s="17" t="s">
        <v>15324</v>
      </c>
    </row>
    <row r="1327" spans="1:38" x14ac:dyDescent="0.3">
      <c r="A1327">
        <v>1326</v>
      </c>
      <c r="B1327" t="s">
        <v>3321</v>
      </c>
      <c r="C1327">
        <v>11</v>
      </c>
      <c r="D1327">
        <v>17</v>
      </c>
      <c r="E1327">
        <v>6</v>
      </c>
      <c r="F1327">
        <v>100</v>
      </c>
      <c r="G1327">
        <f>Table1[[#This Row],[price]]*Table1[[#This Row],[units_sold]]</f>
        <v>1100</v>
      </c>
      <c r="H1327" t="str" cm="1">
        <f t="array" ref="H132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27" t="s">
        <v>14088</v>
      </c>
      <c r="J1327" s="28">
        <v>4.67</v>
      </c>
      <c r="K1327" s="35" t="str" cm="1">
        <f t="array" ref="K132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4.5 star</v>
      </c>
      <c r="L1327" s="29">
        <v>3</v>
      </c>
      <c r="M1327" s="29">
        <v>2</v>
      </c>
      <c r="N1327" s="29">
        <v>1</v>
      </c>
      <c r="O1327" s="29">
        <v>0</v>
      </c>
      <c r="P1327" s="29">
        <v>0</v>
      </c>
      <c r="Q1327" s="30">
        <v>0</v>
      </c>
      <c r="R1327">
        <v>0</v>
      </c>
      <c r="S1327">
        <v>0</v>
      </c>
      <c r="T1327">
        <v>0</v>
      </c>
      <c r="U1327">
        <v>0</v>
      </c>
      <c r="V1327" t="s">
        <v>100</v>
      </c>
      <c r="W1327" t="s">
        <v>52</v>
      </c>
      <c r="X1327" t="s">
        <v>36</v>
      </c>
      <c r="Y1327">
        <v>2</v>
      </c>
      <c r="Z1327">
        <v>0</v>
      </c>
      <c r="AA1327">
        <v>14</v>
      </c>
      <c r="AB1327" t="str" cm="1">
        <f t="array" ref="AB132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27">
        <v>50</v>
      </c>
      <c r="AD1327">
        <v>1</v>
      </c>
      <c r="AE1327" t="s">
        <v>37</v>
      </c>
      <c r="AF1327" t="s">
        <v>3931</v>
      </c>
      <c r="AG1327">
        <v>1279</v>
      </c>
      <c r="AH1327">
        <v>3.7075840499999999</v>
      </c>
      <c r="AI1327" s="37" t="str" cm="1">
        <f t="array" ref="AI132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27">
        <v>0</v>
      </c>
      <c r="AK1327" t="s">
        <v>3933</v>
      </c>
      <c r="AL1327" s="18" t="s">
        <v>15325</v>
      </c>
    </row>
    <row r="1328" spans="1:38" x14ac:dyDescent="0.3">
      <c r="A1328">
        <v>1327</v>
      </c>
      <c r="B1328" t="s">
        <v>3934</v>
      </c>
      <c r="C1328">
        <v>11</v>
      </c>
      <c r="D1328">
        <v>10</v>
      </c>
      <c r="E1328">
        <v>-1</v>
      </c>
      <c r="F1328">
        <v>1000</v>
      </c>
      <c r="G1328">
        <f>Table1[[#This Row],[price]]*Table1[[#This Row],[units_sold]]</f>
        <v>11000</v>
      </c>
      <c r="H1328" t="str" cm="1">
        <f t="array" ref="H132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28" t="s">
        <v>14089</v>
      </c>
      <c r="J1328" s="28">
        <v>4.34</v>
      </c>
      <c r="K1328" s="35" t="str" cm="1">
        <f t="array" ref="K132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28" s="29">
        <v>101</v>
      </c>
      <c r="M1328" s="29">
        <v>55</v>
      </c>
      <c r="N1328" s="29">
        <v>29</v>
      </c>
      <c r="O1328" s="29">
        <v>14</v>
      </c>
      <c r="P1328" s="29">
        <v>2</v>
      </c>
      <c r="Q1328" s="30">
        <v>1</v>
      </c>
      <c r="R1328">
        <v>1</v>
      </c>
      <c r="S1328">
        <v>0</v>
      </c>
      <c r="T1328">
        <v>1</v>
      </c>
      <c r="U1328">
        <v>0</v>
      </c>
      <c r="V1328" t="s">
        <v>281</v>
      </c>
      <c r="W1328" t="s">
        <v>52</v>
      </c>
      <c r="X1328" t="s">
        <v>36</v>
      </c>
      <c r="Y1328">
        <v>2</v>
      </c>
      <c r="Z1328">
        <v>0</v>
      </c>
      <c r="AA1328">
        <v>40</v>
      </c>
      <c r="AB1328" t="str" cm="1">
        <f t="array" ref="AB132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28">
        <v>50</v>
      </c>
      <c r="AE1328" t="s">
        <v>37</v>
      </c>
      <c r="AF1328" t="s">
        <v>3935</v>
      </c>
      <c r="AG1328">
        <v>32715</v>
      </c>
      <c r="AH1328">
        <v>4.1650007640000002</v>
      </c>
      <c r="AI1328" s="37" t="str" cm="1">
        <f t="array" ref="AI132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28">
        <v>0</v>
      </c>
      <c r="AK1328" s="1" t="s">
        <v>3937</v>
      </c>
      <c r="AL1328" s="17" t="s">
        <v>15326</v>
      </c>
    </row>
    <row r="1329" spans="1:38" x14ac:dyDescent="0.3">
      <c r="A1329">
        <v>1328</v>
      </c>
      <c r="B1329" t="s">
        <v>3938</v>
      </c>
      <c r="C1329">
        <v>27</v>
      </c>
      <c r="D1329">
        <v>23</v>
      </c>
      <c r="E1329">
        <v>-4</v>
      </c>
      <c r="F1329">
        <v>50</v>
      </c>
      <c r="G1329">
        <f>Table1[[#This Row],[price]]*Table1[[#This Row],[units_sold]]</f>
        <v>1350</v>
      </c>
      <c r="H1329" t="str" cm="1">
        <f t="array" ref="H132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29" t="s">
        <v>14089</v>
      </c>
      <c r="J1329" s="28">
        <v>4.25</v>
      </c>
      <c r="K1329" s="35" t="str" cm="1">
        <f t="array" ref="K132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29" s="29">
        <v>12</v>
      </c>
      <c r="M1329" s="29">
        <v>7</v>
      </c>
      <c r="N1329" s="29">
        <v>2</v>
      </c>
      <c r="O1329" s="29">
        <v>2</v>
      </c>
      <c r="P1329" s="29">
        <v>1</v>
      </c>
      <c r="Q1329" s="30">
        <v>0</v>
      </c>
      <c r="R1329">
        <v>0</v>
      </c>
      <c r="S1329">
        <v>0</v>
      </c>
      <c r="T1329">
        <v>0</v>
      </c>
      <c r="U1329">
        <v>0</v>
      </c>
      <c r="V1329" t="s">
        <v>70</v>
      </c>
      <c r="W1329" t="s">
        <v>43</v>
      </c>
      <c r="X1329" t="s">
        <v>571</v>
      </c>
      <c r="Y1329">
        <v>7</v>
      </c>
      <c r="Z1329">
        <v>0</v>
      </c>
      <c r="AA1329">
        <v>26</v>
      </c>
      <c r="AB1329" t="str" cm="1">
        <f t="array" ref="AB132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29">
        <v>50</v>
      </c>
      <c r="AE1329" t="s">
        <v>37</v>
      </c>
      <c r="AF1329" t="s">
        <v>3939</v>
      </c>
      <c r="AG1329">
        <v>399</v>
      </c>
      <c r="AH1329">
        <v>3.9373433580000001</v>
      </c>
      <c r="AI1329" s="37" t="str" cm="1">
        <f t="array" ref="AI132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29">
        <v>0</v>
      </c>
      <c r="AK1329" t="s">
        <v>3941</v>
      </c>
      <c r="AL1329" s="18" t="s">
        <v>15327</v>
      </c>
    </row>
    <row r="1330" spans="1:38" x14ac:dyDescent="0.3">
      <c r="A1330">
        <v>1329</v>
      </c>
      <c r="B1330" t="s">
        <v>3942</v>
      </c>
      <c r="C1330">
        <v>4</v>
      </c>
      <c r="D1330">
        <v>4</v>
      </c>
      <c r="E1330">
        <v>0</v>
      </c>
      <c r="F1330">
        <v>10</v>
      </c>
      <c r="G1330">
        <f>Table1[[#This Row],[price]]*Table1[[#This Row],[units_sold]]</f>
        <v>40</v>
      </c>
      <c r="H1330" t="str" cm="1">
        <f t="array" ref="H133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30" t="s">
        <v>14089</v>
      </c>
      <c r="J1330" s="28">
        <v>5</v>
      </c>
      <c r="K1330" s="35" t="str" cm="1">
        <f t="array" ref="K133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5 star</v>
      </c>
      <c r="L1330" s="29">
        <v>0</v>
      </c>
      <c r="M1330" s="29"/>
      <c r="N1330" s="29"/>
      <c r="O1330" s="29"/>
      <c r="P1330" s="29"/>
      <c r="Q1330" s="30"/>
      <c r="R1330">
        <v>0</v>
      </c>
      <c r="S1330">
        <v>0</v>
      </c>
      <c r="T1330">
        <v>0</v>
      </c>
      <c r="U1330">
        <v>0</v>
      </c>
      <c r="V1330" t="s">
        <v>70</v>
      </c>
      <c r="W1330" t="s">
        <v>79</v>
      </c>
      <c r="X1330" t="s">
        <v>36</v>
      </c>
      <c r="Y1330">
        <v>1</v>
      </c>
      <c r="Z1330">
        <v>0</v>
      </c>
      <c r="AA1330">
        <v>58</v>
      </c>
      <c r="AB1330" t="str" cm="1">
        <f t="array" ref="AB133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30">
        <v>50</v>
      </c>
      <c r="AD1330">
        <v>1</v>
      </c>
      <c r="AE1330" t="s">
        <v>37</v>
      </c>
      <c r="AF1330" t="s">
        <v>2031</v>
      </c>
      <c r="AG1330">
        <v>6357</v>
      </c>
      <c r="AH1330">
        <v>4.2542079599999996</v>
      </c>
      <c r="AI1330" s="37" t="str" cm="1">
        <f t="array" ref="AI133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30">
        <v>0</v>
      </c>
      <c r="AK1330" t="s">
        <v>3943</v>
      </c>
      <c r="AL1330" s="17" t="s">
        <v>15328</v>
      </c>
    </row>
    <row r="1331" spans="1:38" x14ac:dyDescent="0.3">
      <c r="A1331">
        <v>1330</v>
      </c>
      <c r="B1331" t="s">
        <v>3944</v>
      </c>
      <c r="C1331">
        <v>16</v>
      </c>
      <c r="D1331">
        <v>14</v>
      </c>
      <c r="E1331">
        <v>-2</v>
      </c>
      <c r="F1331">
        <v>10000</v>
      </c>
      <c r="G1331">
        <f>Table1[[#This Row],[price]]*Table1[[#This Row],[units_sold]]</f>
        <v>160000</v>
      </c>
      <c r="H1331" t="str" cm="1">
        <f t="array" ref="H133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331" t="s">
        <v>14088</v>
      </c>
      <c r="J1331" s="28">
        <v>3.74</v>
      </c>
      <c r="K1331" s="35" t="str" cm="1">
        <f t="array" ref="K133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31" s="29">
        <v>3079</v>
      </c>
      <c r="M1331" s="29">
        <v>1311</v>
      </c>
      <c r="N1331" s="29">
        <v>663</v>
      </c>
      <c r="O1331" s="29">
        <v>461</v>
      </c>
      <c r="P1331" s="29">
        <v>291</v>
      </c>
      <c r="Q1331" s="30">
        <v>353</v>
      </c>
      <c r="R1331">
        <v>0</v>
      </c>
      <c r="S1331">
        <v>0</v>
      </c>
      <c r="T1331">
        <v>0</v>
      </c>
      <c r="U1331">
        <v>0</v>
      </c>
      <c r="V1331" t="s">
        <v>4024</v>
      </c>
      <c r="W1331" t="s">
        <v>52</v>
      </c>
      <c r="X1331" t="s">
        <v>36</v>
      </c>
      <c r="Y1331">
        <v>4</v>
      </c>
      <c r="Z1331">
        <v>0</v>
      </c>
      <c r="AA1331">
        <v>46</v>
      </c>
      <c r="AB1331" t="str" cm="1">
        <f t="array" ref="AB133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31">
        <v>50</v>
      </c>
      <c r="AD1331">
        <v>1</v>
      </c>
      <c r="AE1331" t="s">
        <v>37</v>
      </c>
      <c r="AF1331" t="s">
        <v>869</v>
      </c>
      <c r="AG1331">
        <v>78616</v>
      </c>
      <c r="AH1331">
        <v>4.3104329909999999</v>
      </c>
      <c r="AI1331" s="37" t="str" cm="1">
        <f t="array" ref="AI133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31">
        <v>0</v>
      </c>
      <c r="AK1331" t="s">
        <v>3945</v>
      </c>
      <c r="AL1331" s="18" t="s">
        <v>15329</v>
      </c>
    </row>
    <row r="1332" spans="1:38" x14ac:dyDescent="0.3">
      <c r="A1332">
        <v>1331</v>
      </c>
      <c r="B1332" t="s">
        <v>3946</v>
      </c>
      <c r="C1332">
        <v>11</v>
      </c>
      <c r="D1332">
        <v>18</v>
      </c>
      <c r="E1332">
        <v>7</v>
      </c>
      <c r="F1332">
        <v>20000</v>
      </c>
      <c r="G1332">
        <f>Table1[[#This Row],[price]]*Table1[[#This Row],[units_sold]]</f>
        <v>220000</v>
      </c>
      <c r="H1332" t="str" cm="1">
        <f t="array" ref="H133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332" t="s">
        <v>14089</v>
      </c>
      <c r="J1332" s="28">
        <v>4.1399999999999997</v>
      </c>
      <c r="K1332" s="35" t="str" cm="1">
        <f t="array" ref="K133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32" s="29">
        <v>5759</v>
      </c>
      <c r="M1332" s="29">
        <v>3125</v>
      </c>
      <c r="N1332" s="29">
        <v>1205</v>
      </c>
      <c r="O1332" s="29">
        <v>838</v>
      </c>
      <c r="P1332" s="29">
        <v>305</v>
      </c>
      <c r="Q1332" s="30">
        <v>286</v>
      </c>
      <c r="R1332">
        <v>0</v>
      </c>
      <c r="S1332">
        <v>0</v>
      </c>
      <c r="T1332">
        <v>0</v>
      </c>
      <c r="U1332">
        <v>0</v>
      </c>
      <c r="V1332" t="s">
        <v>144</v>
      </c>
      <c r="W1332" t="s">
        <v>52</v>
      </c>
      <c r="X1332" t="s">
        <v>36</v>
      </c>
      <c r="Y1332">
        <v>3</v>
      </c>
      <c r="Z1332">
        <v>0</v>
      </c>
      <c r="AA1332">
        <v>46</v>
      </c>
      <c r="AB1332" t="str" cm="1">
        <f t="array" ref="AB133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32">
        <v>50</v>
      </c>
      <c r="AD1332">
        <v>1</v>
      </c>
      <c r="AE1332" t="s">
        <v>37</v>
      </c>
      <c r="AF1332" t="s">
        <v>2755</v>
      </c>
      <c r="AG1332">
        <v>320031</v>
      </c>
      <c r="AH1332">
        <v>4.2188662969999999</v>
      </c>
      <c r="AI1332" s="37" t="str" cm="1">
        <f t="array" ref="AI133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32">
        <v>1</v>
      </c>
      <c r="AK1332" t="s">
        <v>3947</v>
      </c>
      <c r="AL1332" s="17" t="s">
        <v>15330</v>
      </c>
    </row>
    <row r="1333" spans="1:38" x14ac:dyDescent="0.3">
      <c r="A1333">
        <v>1332</v>
      </c>
      <c r="B1333" t="s">
        <v>3948</v>
      </c>
      <c r="C1333">
        <v>8</v>
      </c>
      <c r="D1333">
        <v>30</v>
      </c>
      <c r="E1333">
        <v>22</v>
      </c>
      <c r="F1333">
        <v>20000</v>
      </c>
      <c r="G1333">
        <f>Table1[[#This Row],[price]]*Table1[[#This Row],[units_sold]]</f>
        <v>160000</v>
      </c>
      <c r="H1333" t="str" cm="1">
        <f t="array" ref="H133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333" t="s">
        <v>14088</v>
      </c>
      <c r="J1333" s="28">
        <v>3.61</v>
      </c>
      <c r="K1333" s="35" t="str" cm="1">
        <f t="array" ref="K133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33" s="29">
        <v>5756</v>
      </c>
      <c r="M1333" s="29">
        <v>2107</v>
      </c>
      <c r="N1333" s="29">
        <v>1226</v>
      </c>
      <c r="O1333" s="29">
        <v>1189</v>
      </c>
      <c r="P1333" s="29">
        <v>553</v>
      </c>
      <c r="Q1333" s="30">
        <v>681</v>
      </c>
      <c r="R1333">
        <v>0</v>
      </c>
      <c r="S1333">
        <v>0</v>
      </c>
      <c r="T1333">
        <v>0</v>
      </c>
      <c r="U1333">
        <v>0</v>
      </c>
      <c r="V1333" t="s">
        <v>34</v>
      </c>
      <c r="W1333" t="s">
        <v>52</v>
      </c>
      <c r="X1333" t="s">
        <v>36</v>
      </c>
      <c r="Y1333">
        <v>2</v>
      </c>
      <c r="Z1333">
        <v>0</v>
      </c>
      <c r="AA1333">
        <v>42</v>
      </c>
      <c r="AB1333" t="str" cm="1">
        <f t="array" ref="AB133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33">
        <v>50</v>
      </c>
      <c r="AE1333" t="s">
        <v>37</v>
      </c>
      <c r="AF1333" t="s">
        <v>1408</v>
      </c>
      <c r="AG1333">
        <v>73701</v>
      </c>
      <c r="AH1333">
        <v>4.1051274749999997</v>
      </c>
      <c r="AI1333" s="37" t="str" cm="1">
        <f t="array" ref="AI133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33">
        <v>0</v>
      </c>
      <c r="AK1333" t="s">
        <v>3949</v>
      </c>
      <c r="AL1333" s="18" t="s">
        <v>15331</v>
      </c>
    </row>
    <row r="1334" spans="1:38" x14ac:dyDescent="0.3">
      <c r="A1334">
        <v>1333</v>
      </c>
      <c r="B1334" t="s">
        <v>3950</v>
      </c>
      <c r="C1334">
        <v>5.77</v>
      </c>
      <c r="D1334">
        <v>9</v>
      </c>
      <c r="E1334">
        <v>3.23</v>
      </c>
      <c r="F1334">
        <v>100</v>
      </c>
      <c r="G1334">
        <f>Table1[[#This Row],[price]]*Table1[[#This Row],[units_sold]]</f>
        <v>577</v>
      </c>
      <c r="H1334" t="str" cm="1">
        <f t="array" ref="H133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34" t="s">
        <v>14088</v>
      </c>
      <c r="J1334" s="28">
        <v>2.9</v>
      </c>
      <c r="K1334" s="35" t="str" cm="1">
        <f t="array" ref="K133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2.5 star</v>
      </c>
      <c r="L1334" s="29">
        <v>62</v>
      </c>
      <c r="M1334" s="29">
        <v>16</v>
      </c>
      <c r="N1334" s="29">
        <v>8</v>
      </c>
      <c r="O1334" s="29">
        <v>13</v>
      </c>
      <c r="P1334" s="29">
        <v>4</v>
      </c>
      <c r="Q1334" s="30">
        <v>21</v>
      </c>
      <c r="R1334">
        <v>0</v>
      </c>
      <c r="S1334">
        <v>0</v>
      </c>
      <c r="T1334">
        <v>0</v>
      </c>
      <c r="U1334">
        <v>0</v>
      </c>
      <c r="V1334" t="s">
        <v>144</v>
      </c>
      <c r="W1334" t="s">
        <v>52</v>
      </c>
      <c r="X1334" t="s">
        <v>36</v>
      </c>
      <c r="Y1334">
        <v>2</v>
      </c>
      <c r="Z1334">
        <v>0</v>
      </c>
      <c r="AA1334">
        <v>43</v>
      </c>
      <c r="AB1334" t="str" cm="1">
        <f t="array" ref="AB133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34">
        <v>50</v>
      </c>
      <c r="AD1334">
        <v>1</v>
      </c>
      <c r="AE1334" t="s">
        <v>37</v>
      </c>
      <c r="AF1334" t="s">
        <v>2119</v>
      </c>
      <c r="AG1334">
        <v>2044</v>
      </c>
      <c r="AH1334">
        <v>4.0029354210000001</v>
      </c>
      <c r="AI1334" s="37" t="str" cm="1">
        <f t="array" ref="AI133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34">
        <v>0</v>
      </c>
      <c r="AK1334" t="s">
        <v>3951</v>
      </c>
      <c r="AL1334" s="17" t="s">
        <v>15332</v>
      </c>
    </row>
    <row r="1335" spans="1:38" x14ac:dyDescent="0.3">
      <c r="A1335">
        <v>1334</v>
      </c>
      <c r="B1335" t="s">
        <v>3952</v>
      </c>
      <c r="C1335">
        <v>11</v>
      </c>
      <c r="D1335">
        <v>12</v>
      </c>
      <c r="E1335">
        <v>1</v>
      </c>
      <c r="F1335">
        <v>10000</v>
      </c>
      <c r="G1335">
        <f>Table1[[#This Row],[price]]*Table1[[#This Row],[units_sold]]</f>
        <v>110000</v>
      </c>
      <c r="H1335" t="str" cm="1">
        <f t="array" ref="H133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335" t="s">
        <v>14088</v>
      </c>
      <c r="J1335" s="28">
        <v>3.96</v>
      </c>
      <c r="K1335" s="35" t="str" cm="1">
        <f t="array" ref="K133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35" s="29">
        <v>666</v>
      </c>
      <c r="M1335" s="29">
        <v>360</v>
      </c>
      <c r="N1335" s="29">
        <v>100</v>
      </c>
      <c r="O1335" s="29">
        <v>91</v>
      </c>
      <c r="P1335" s="29">
        <v>47</v>
      </c>
      <c r="Q1335" s="30">
        <v>68</v>
      </c>
      <c r="R1335">
        <v>0</v>
      </c>
      <c r="S1335">
        <v>0</v>
      </c>
      <c r="T1335">
        <v>0</v>
      </c>
      <c r="U1335">
        <v>0</v>
      </c>
      <c r="V1335" t="s">
        <v>576</v>
      </c>
      <c r="W1335" t="s">
        <v>52</v>
      </c>
      <c r="X1335" t="s">
        <v>36</v>
      </c>
      <c r="Y1335">
        <v>2</v>
      </c>
      <c r="Z1335">
        <v>0</v>
      </c>
      <c r="AA1335">
        <v>23</v>
      </c>
      <c r="AB1335" t="str" cm="1">
        <f t="array" ref="AB133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35">
        <v>50</v>
      </c>
      <c r="AE1335" t="s">
        <v>37</v>
      </c>
      <c r="AF1335" t="s">
        <v>3953</v>
      </c>
      <c r="AG1335">
        <v>9325</v>
      </c>
      <c r="AH1335">
        <v>4.1224664879999997</v>
      </c>
      <c r="AI1335" s="37" t="str" cm="1">
        <f t="array" ref="AI133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35">
        <v>0</v>
      </c>
      <c r="AK1335" t="s">
        <v>3954</v>
      </c>
      <c r="AL1335" s="18" t="s">
        <v>15333</v>
      </c>
    </row>
    <row r="1336" spans="1:38" x14ac:dyDescent="0.3">
      <c r="A1336">
        <v>1335</v>
      </c>
      <c r="B1336" t="s">
        <v>3955</v>
      </c>
      <c r="C1336">
        <v>9</v>
      </c>
      <c r="D1336">
        <v>8</v>
      </c>
      <c r="E1336">
        <v>-1</v>
      </c>
      <c r="F1336">
        <v>1000</v>
      </c>
      <c r="G1336">
        <f>Table1[[#This Row],[price]]*Table1[[#This Row],[units_sold]]</f>
        <v>9000</v>
      </c>
      <c r="H1336" t="str" cm="1">
        <f t="array" ref="H133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36" t="s">
        <v>14089</v>
      </c>
      <c r="J1336" s="28">
        <v>3.72</v>
      </c>
      <c r="K1336" s="35" t="str" cm="1">
        <f t="array" ref="K133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36" s="29">
        <v>489</v>
      </c>
      <c r="M1336" s="29">
        <v>204</v>
      </c>
      <c r="N1336" s="29">
        <v>100</v>
      </c>
      <c r="O1336" s="29">
        <v>84</v>
      </c>
      <c r="P1336" s="29">
        <v>44</v>
      </c>
      <c r="Q1336" s="30">
        <v>57</v>
      </c>
      <c r="R1336">
        <v>0</v>
      </c>
      <c r="S1336">
        <v>0</v>
      </c>
      <c r="T1336">
        <v>0</v>
      </c>
      <c r="U1336">
        <v>0</v>
      </c>
      <c r="V1336" t="s">
        <v>34</v>
      </c>
      <c r="W1336" t="s">
        <v>79</v>
      </c>
      <c r="X1336" t="s">
        <v>36</v>
      </c>
      <c r="Y1336">
        <v>3</v>
      </c>
      <c r="Z1336">
        <v>0</v>
      </c>
      <c r="AA1336">
        <v>38</v>
      </c>
      <c r="AB1336" t="str" cm="1">
        <f t="array" ref="AB133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36">
        <v>50</v>
      </c>
      <c r="AD1336">
        <v>1</v>
      </c>
      <c r="AE1336" t="s">
        <v>37</v>
      </c>
      <c r="AF1336" t="s">
        <v>1508</v>
      </c>
      <c r="AG1336">
        <v>40245</v>
      </c>
      <c r="AH1336">
        <v>3.9975897630000001</v>
      </c>
      <c r="AI1336" s="37" t="str" cm="1">
        <f t="array" ref="AI133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36">
        <v>0</v>
      </c>
      <c r="AK1336" t="s">
        <v>3956</v>
      </c>
      <c r="AL1336" s="17" t="s">
        <v>15334</v>
      </c>
    </row>
    <row r="1337" spans="1:38" x14ac:dyDescent="0.3">
      <c r="A1337">
        <v>1336</v>
      </c>
      <c r="B1337" t="s">
        <v>3957</v>
      </c>
      <c r="C1337">
        <v>12</v>
      </c>
      <c r="D1337">
        <v>11</v>
      </c>
      <c r="E1337">
        <v>-1</v>
      </c>
      <c r="F1337">
        <v>1000</v>
      </c>
      <c r="G1337">
        <f>Table1[[#This Row],[price]]*Table1[[#This Row],[units_sold]]</f>
        <v>12000</v>
      </c>
      <c r="H1337" t="str" cm="1">
        <f t="array" ref="H133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37" t="s">
        <v>14088</v>
      </c>
      <c r="J1337" s="28">
        <v>3.94</v>
      </c>
      <c r="K1337" s="35" t="str" cm="1">
        <f t="array" ref="K133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37" s="29">
        <v>841</v>
      </c>
      <c r="M1337" s="29">
        <v>418</v>
      </c>
      <c r="N1337" s="29">
        <v>166</v>
      </c>
      <c r="O1337" s="29">
        <v>119</v>
      </c>
      <c r="P1337" s="29">
        <v>63</v>
      </c>
      <c r="Q1337" s="30">
        <v>75</v>
      </c>
      <c r="R1337">
        <v>0</v>
      </c>
      <c r="S1337">
        <v>0</v>
      </c>
      <c r="T1337">
        <v>0</v>
      </c>
      <c r="U1337">
        <v>0</v>
      </c>
      <c r="V1337" t="s">
        <v>70</v>
      </c>
      <c r="W1337" t="s">
        <v>52</v>
      </c>
      <c r="X1337" t="s">
        <v>36</v>
      </c>
      <c r="Y1337">
        <v>3</v>
      </c>
      <c r="Z1337">
        <v>0</v>
      </c>
      <c r="AA1337">
        <v>17</v>
      </c>
      <c r="AB1337" t="str" cm="1">
        <f t="array" ref="AB133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37">
        <v>50</v>
      </c>
      <c r="AE1337" t="s">
        <v>37</v>
      </c>
      <c r="AF1337" t="s">
        <v>3449</v>
      </c>
      <c r="AG1337">
        <v>5264</v>
      </c>
      <c r="AH1337">
        <v>4.0328647420000001</v>
      </c>
      <c r="AI1337" s="37" t="str" cm="1">
        <f t="array" ref="AI133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37">
        <v>0</v>
      </c>
      <c r="AK1337" t="s">
        <v>3958</v>
      </c>
      <c r="AL1337" s="18" t="s">
        <v>15335</v>
      </c>
    </row>
    <row r="1338" spans="1:38" x14ac:dyDescent="0.3">
      <c r="A1338">
        <v>1337</v>
      </c>
      <c r="B1338" t="s">
        <v>3959</v>
      </c>
      <c r="C1338">
        <v>7</v>
      </c>
      <c r="D1338">
        <v>84</v>
      </c>
      <c r="E1338">
        <v>77</v>
      </c>
      <c r="F1338">
        <v>100</v>
      </c>
      <c r="G1338">
        <f>Table1[[#This Row],[price]]*Table1[[#This Row],[units_sold]]</f>
        <v>700</v>
      </c>
      <c r="H1338" t="str" cm="1">
        <f t="array" ref="H133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38" t="s">
        <v>14089</v>
      </c>
      <c r="J1338" s="28">
        <v>3.7</v>
      </c>
      <c r="K1338" s="35" t="str" cm="1">
        <f t="array" ref="K133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38" s="29">
        <v>46</v>
      </c>
      <c r="M1338" s="29">
        <v>18</v>
      </c>
      <c r="N1338" s="29">
        <v>7</v>
      </c>
      <c r="O1338" s="29">
        <v>13</v>
      </c>
      <c r="P1338" s="29">
        <v>5</v>
      </c>
      <c r="Q1338" s="30">
        <v>3</v>
      </c>
      <c r="R1338">
        <v>0</v>
      </c>
      <c r="S1338">
        <v>0</v>
      </c>
      <c r="T1338">
        <v>0</v>
      </c>
      <c r="U1338">
        <v>0</v>
      </c>
      <c r="V1338" t="s">
        <v>576</v>
      </c>
      <c r="W1338" t="s">
        <v>43</v>
      </c>
      <c r="X1338" t="s">
        <v>36</v>
      </c>
      <c r="Y1338">
        <v>2</v>
      </c>
      <c r="Z1338">
        <v>0</v>
      </c>
      <c r="AA1338">
        <v>38</v>
      </c>
      <c r="AB1338" t="str" cm="1">
        <f t="array" ref="AB133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38">
        <v>50</v>
      </c>
      <c r="AE1338" t="s">
        <v>37</v>
      </c>
      <c r="AF1338" t="s">
        <v>3960</v>
      </c>
      <c r="AG1338">
        <v>263</v>
      </c>
      <c r="AH1338">
        <v>3.7794676809999999</v>
      </c>
      <c r="AI1338" s="37" t="str" cm="1">
        <f t="array" ref="AI133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38">
        <v>0</v>
      </c>
      <c r="AK1338" t="s">
        <v>3962</v>
      </c>
      <c r="AL1338" s="17" t="s">
        <v>15336</v>
      </c>
    </row>
    <row r="1339" spans="1:38" x14ac:dyDescent="0.3">
      <c r="A1339">
        <v>1338</v>
      </c>
      <c r="B1339" t="s">
        <v>3963</v>
      </c>
      <c r="C1339">
        <v>8</v>
      </c>
      <c r="D1339">
        <v>7</v>
      </c>
      <c r="E1339">
        <v>-1</v>
      </c>
      <c r="F1339">
        <v>1000</v>
      </c>
      <c r="G1339">
        <f>Table1[[#This Row],[price]]*Table1[[#This Row],[units_sold]]</f>
        <v>8000</v>
      </c>
      <c r="H1339" t="str" cm="1">
        <f t="array" ref="H133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39" t="s">
        <v>14088</v>
      </c>
      <c r="J1339" s="28">
        <v>3.97</v>
      </c>
      <c r="K1339" s="35" t="str" cm="1">
        <f t="array" ref="K133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39" s="29">
        <v>200</v>
      </c>
      <c r="M1339" s="29">
        <v>102</v>
      </c>
      <c r="N1339" s="29">
        <v>35</v>
      </c>
      <c r="O1339" s="29">
        <v>35</v>
      </c>
      <c r="P1339" s="29">
        <v>11</v>
      </c>
      <c r="Q1339" s="30">
        <v>17</v>
      </c>
      <c r="R1339">
        <v>0</v>
      </c>
      <c r="S1339">
        <v>0</v>
      </c>
      <c r="T1339">
        <v>0</v>
      </c>
      <c r="U1339">
        <v>0</v>
      </c>
      <c r="V1339" t="s">
        <v>64</v>
      </c>
      <c r="W1339" t="s">
        <v>52</v>
      </c>
      <c r="X1339" t="s">
        <v>36</v>
      </c>
      <c r="Y1339">
        <v>3</v>
      </c>
      <c r="Z1339">
        <v>0</v>
      </c>
      <c r="AA1339">
        <v>14</v>
      </c>
      <c r="AB1339" t="str" cm="1">
        <f t="array" ref="AB133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39">
        <v>50</v>
      </c>
      <c r="AE1339" t="s">
        <v>37</v>
      </c>
      <c r="AF1339" t="s">
        <v>3257</v>
      </c>
      <c r="AG1339">
        <v>5175</v>
      </c>
      <c r="AH1339">
        <v>3.8709178739999999</v>
      </c>
      <c r="AI1339" s="37" t="str" cm="1">
        <f t="array" ref="AI133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39">
        <v>0</v>
      </c>
      <c r="AK1339" t="s">
        <v>3965</v>
      </c>
      <c r="AL1339" s="18" t="s">
        <v>15337</v>
      </c>
    </row>
    <row r="1340" spans="1:38" x14ac:dyDescent="0.3">
      <c r="A1340">
        <v>1339</v>
      </c>
      <c r="B1340" t="s">
        <v>3966</v>
      </c>
      <c r="C1340">
        <v>7</v>
      </c>
      <c r="D1340">
        <v>6</v>
      </c>
      <c r="E1340">
        <v>-1</v>
      </c>
      <c r="F1340">
        <v>1000</v>
      </c>
      <c r="G1340">
        <f>Table1[[#This Row],[price]]*Table1[[#This Row],[units_sold]]</f>
        <v>7000</v>
      </c>
      <c r="H1340" t="str" cm="1">
        <f t="array" ref="H134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40" t="s">
        <v>14089</v>
      </c>
      <c r="J1340" s="28">
        <v>4.2</v>
      </c>
      <c r="K1340" s="35" t="str" cm="1">
        <f t="array" ref="K134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40" s="29">
        <v>107</v>
      </c>
      <c r="M1340" s="29">
        <v>66</v>
      </c>
      <c r="N1340" s="29">
        <v>13</v>
      </c>
      <c r="O1340" s="29">
        <v>18</v>
      </c>
      <c r="P1340" s="29">
        <v>3</v>
      </c>
      <c r="Q1340" s="30">
        <v>7</v>
      </c>
      <c r="R1340">
        <v>0</v>
      </c>
      <c r="S1340">
        <v>0</v>
      </c>
      <c r="T1340">
        <v>0</v>
      </c>
      <c r="U1340">
        <v>0</v>
      </c>
      <c r="V1340" t="s">
        <v>34</v>
      </c>
      <c r="W1340" t="s">
        <v>43</v>
      </c>
      <c r="X1340" t="s">
        <v>36</v>
      </c>
      <c r="Y1340">
        <v>2</v>
      </c>
      <c r="Z1340">
        <v>0</v>
      </c>
      <c r="AA1340">
        <v>26</v>
      </c>
      <c r="AB1340" t="str" cm="1">
        <f t="array" ref="AB134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40">
        <v>50</v>
      </c>
      <c r="AD1340">
        <v>1</v>
      </c>
      <c r="AE1340" t="s">
        <v>37</v>
      </c>
      <c r="AF1340" t="s">
        <v>3185</v>
      </c>
      <c r="AG1340">
        <v>247</v>
      </c>
      <c r="AH1340">
        <v>3.9433198379999999</v>
      </c>
      <c r="AI1340" s="37" t="str" cm="1">
        <f t="array" ref="AI134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40">
        <v>0</v>
      </c>
      <c r="AK1340" s="1" t="s">
        <v>3967</v>
      </c>
      <c r="AL1340" s="17" t="s">
        <v>15338</v>
      </c>
    </row>
    <row r="1341" spans="1:38" x14ac:dyDescent="0.3">
      <c r="A1341">
        <v>1340</v>
      </c>
      <c r="B1341" t="s">
        <v>3968</v>
      </c>
      <c r="C1341">
        <v>9</v>
      </c>
      <c r="D1341">
        <v>8</v>
      </c>
      <c r="E1341">
        <v>-1</v>
      </c>
      <c r="F1341">
        <v>5000</v>
      </c>
      <c r="G1341">
        <f>Table1[[#This Row],[price]]*Table1[[#This Row],[units_sold]]</f>
        <v>45000</v>
      </c>
      <c r="H1341" t="str" cm="1">
        <f t="array" ref="H134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41" t="s">
        <v>14088</v>
      </c>
      <c r="J1341" s="28">
        <v>4.28</v>
      </c>
      <c r="K1341" s="35" t="str" cm="1">
        <f t="array" ref="K134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41" s="29">
        <v>1120</v>
      </c>
      <c r="M1341" s="29">
        <v>698</v>
      </c>
      <c r="N1341" s="29">
        <v>205</v>
      </c>
      <c r="O1341" s="29">
        <v>108</v>
      </c>
      <c r="P1341" s="29">
        <v>47</v>
      </c>
      <c r="Q1341" s="30">
        <v>62</v>
      </c>
      <c r="R1341">
        <v>1</v>
      </c>
      <c r="S1341">
        <v>0</v>
      </c>
      <c r="T1341">
        <v>1</v>
      </c>
      <c r="U1341">
        <v>0</v>
      </c>
      <c r="V1341" t="s">
        <v>70</v>
      </c>
      <c r="W1341" t="s">
        <v>52</v>
      </c>
      <c r="X1341" t="s">
        <v>36</v>
      </c>
      <c r="Y1341">
        <v>3</v>
      </c>
      <c r="Z1341">
        <v>0</v>
      </c>
      <c r="AA1341">
        <v>39</v>
      </c>
      <c r="AB1341" t="str" cm="1">
        <f t="array" ref="AB134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41">
        <v>50</v>
      </c>
      <c r="AE1341" t="s">
        <v>37</v>
      </c>
      <c r="AF1341" t="s">
        <v>508</v>
      </c>
      <c r="AG1341">
        <v>24564</v>
      </c>
      <c r="AH1341">
        <v>3.9288796609999999</v>
      </c>
      <c r="AI1341" s="37" t="str" cm="1">
        <f t="array" ref="AI134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41">
        <v>0</v>
      </c>
      <c r="AK1341" t="s">
        <v>3969</v>
      </c>
      <c r="AL1341" s="18" t="s">
        <v>15339</v>
      </c>
    </row>
    <row r="1342" spans="1:38" x14ac:dyDescent="0.3">
      <c r="A1342">
        <v>1341</v>
      </c>
      <c r="B1342" t="s">
        <v>1125</v>
      </c>
      <c r="C1342">
        <v>8</v>
      </c>
      <c r="D1342">
        <v>7</v>
      </c>
      <c r="E1342">
        <v>-1</v>
      </c>
      <c r="F1342">
        <v>1000</v>
      </c>
      <c r="G1342">
        <f>Table1[[#This Row],[price]]*Table1[[#This Row],[units_sold]]</f>
        <v>8000</v>
      </c>
      <c r="H1342" t="str" cm="1">
        <f t="array" ref="H134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42" t="s">
        <v>14088</v>
      </c>
      <c r="J1342" s="28">
        <v>3.4</v>
      </c>
      <c r="K1342" s="35" t="str" cm="1">
        <f t="array" ref="K134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42" s="29">
        <v>62</v>
      </c>
      <c r="M1342" s="29">
        <v>24</v>
      </c>
      <c r="N1342" s="29">
        <v>11</v>
      </c>
      <c r="O1342" s="29">
        <v>7</v>
      </c>
      <c r="P1342" s="29">
        <v>6</v>
      </c>
      <c r="Q1342" s="30">
        <v>14</v>
      </c>
      <c r="R1342">
        <v>0</v>
      </c>
      <c r="S1342">
        <v>0</v>
      </c>
      <c r="T1342">
        <v>0</v>
      </c>
      <c r="U1342">
        <v>0</v>
      </c>
      <c r="V1342" t="s">
        <v>51</v>
      </c>
      <c r="W1342" t="s">
        <v>43</v>
      </c>
      <c r="X1342" t="s">
        <v>36</v>
      </c>
      <c r="Y1342">
        <v>2</v>
      </c>
      <c r="Z1342">
        <v>0</v>
      </c>
      <c r="AA1342">
        <v>14</v>
      </c>
      <c r="AB1342" t="str" cm="1">
        <f t="array" ref="AB134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42">
        <v>50</v>
      </c>
      <c r="AE1342" t="s">
        <v>37</v>
      </c>
      <c r="AF1342" t="s">
        <v>3970</v>
      </c>
      <c r="AG1342">
        <v>738</v>
      </c>
      <c r="AH1342">
        <v>3.8292682930000002</v>
      </c>
      <c r="AI1342" s="37" t="str" cm="1">
        <f t="array" ref="AI134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42">
        <v>0</v>
      </c>
      <c r="AK1342" s="1" t="s">
        <v>3971</v>
      </c>
      <c r="AL1342" s="17" t="s">
        <v>14439</v>
      </c>
    </row>
    <row r="1343" spans="1:38" x14ac:dyDescent="0.3">
      <c r="A1343">
        <v>1342</v>
      </c>
      <c r="B1343" t="s">
        <v>2512</v>
      </c>
      <c r="C1343">
        <v>2.71</v>
      </c>
      <c r="D1343">
        <v>6</v>
      </c>
      <c r="E1343">
        <v>3.29</v>
      </c>
      <c r="F1343">
        <v>100</v>
      </c>
      <c r="G1343">
        <f>Table1[[#This Row],[price]]*Table1[[#This Row],[units_sold]]</f>
        <v>271</v>
      </c>
      <c r="H1343" t="str" cm="1">
        <f t="array" ref="H134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43" t="s">
        <v>14089</v>
      </c>
      <c r="J1343" s="28">
        <v>3.4</v>
      </c>
      <c r="K1343" s="35" t="str" cm="1">
        <f t="array" ref="K134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43" s="29">
        <v>20</v>
      </c>
      <c r="M1343" s="29">
        <v>6</v>
      </c>
      <c r="N1343" s="29">
        <v>5</v>
      </c>
      <c r="O1343" s="29">
        <v>4</v>
      </c>
      <c r="P1343" s="29">
        <v>1</v>
      </c>
      <c r="Q1343" s="30">
        <v>4</v>
      </c>
      <c r="R1343">
        <v>0</v>
      </c>
      <c r="S1343">
        <v>0</v>
      </c>
      <c r="T1343">
        <v>0</v>
      </c>
      <c r="U1343">
        <v>0</v>
      </c>
      <c r="V1343" t="s">
        <v>144</v>
      </c>
      <c r="W1343" t="s">
        <v>43</v>
      </c>
      <c r="X1343" t="s">
        <v>36</v>
      </c>
      <c r="Y1343">
        <v>1</v>
      </c>
      <c r="Z1343">
        <v>0</v>
      </c>
      <c r="AA1343">
        <v>31</v>
      </c>
      <c r="AB1343" t="str" cm="1">
        <f t="array" ref="AB134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43">
        <v>50</v>
      </c>
      <c r="AD1343">
        <v>1</v>
      </c>
      <c r="AE1343" t="s">
        <v>37</v>
      </c>
      <c r="AF1343" t="s">
        <v>2074</v>
      </c>
      <c r="AG1343">
        <v>3762</v>
      </c>
      <c r="AH1343">
        <v>3.7974481660000001</v>
      </c>
      <c r="AI1343" s="37" t="str" cm="1">
        <f t="array" ref="AI134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43">
        <v>0</v>
      </c>
      <c r="AK1343" t="s">
        <v>3972</v>
      </c>
      <c r="AL1343" s="18" t="s">
        <v>14878</v>
      </c>
    </row>
    <row r="1344" spans="1:38" x14ac:dyDescent="0.3">
      <c r="A1344">
        <v>1343</v>
      </c>
      <c r="B1344" t="s">
        <v>3973</v>
      </c>
      <c r="C1344">
        <v>12</v>
      </c>
      <c r="D1344">
        <v>87</v>
      </c>
      <c r="E1344">
        <v>75</v>
      </c>
      <c r="F1344">
        <v>10000</v>
      </c>
      <c r="G1344">
        <f>Table1[[#This Row],[price]]*Table1[[#This Row],[units_sold]]</f>
        <v>120000</v>
      </c>
      <c r="H1344" t="str" cm="1">
        <f t="array" ref="H134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344" t="s">
        <v>14088</v>
      </c>
      <c r="J1344" s="28">
        <v>4.1100000000000003</v>
      </c>
      <c r="K1344" s="35" t="str" cm="1">
        <f t="array" ref="K134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44" s="29">
        <v>2404</v>
      </c>
      <c r="M1344" s="29">
        <v>1324</v>
      </c>
      <c r="N1344" s="29">
        <v>488</v>
      </c>
      <c r="O1344" s="29">
        <v>294</v>
      </c>
      <c r="P1344" s="29">
        <v>122</v>
      </c>
      <c r="Q1344" s="30">
        <v>176</v>
      </c>
      <c r="R1344">
        <v>0</v>
      </c>
      <c r="S1344">
        <v>0</v>
      </c>
      <c r="T1344">
        <v>0</v>
      </c>
      <c r="U1344">
        <v>0</v>
      </c>
      <c r="V1344" t="s">
        <v>34</v>
      </c>
      <c r="W1344" t="s">
        <v>35</v>
      </c>
      <c r="X1344" t="s">
        <v>36</v>
      </c>
      <c r="Y1344">
        <v>3</v>
      </c>
      <c r="Z1344">
        <v>0</v>
      </c>
      <c r="AA1344">
        <v>40</v>
      </c>
      <c r="AB1344" t="str" cm="1">
        <f t="array" ref="AB134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44">
        <v>50</v>
      </c>
      <c r="AE1344" t="s">
        <v>37</v>
      </c>
      <c r="AF1344" t="s">
        <v>1724</v>
      </c>
      <c r="AG1344">
        <v>90105</v>
      </c>
      <c r="AH1344">
        <v>4.2012984849999997</v>
      </c>
      <c r="AI1344" s="37" t="str" cm="1">
        <f t="array" ref="AI134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44">
        <v>1</v>
      </c>
      <c r="AK1344" t="s">
        <v>3974</v>
      </c>
      <c r="AL1344" s="17" t="s">
        <v>15340</v>
      </c>
    </row>
    <row r="1345" spans="1:38" x14ac:dyDescent="0.3">
      <c r="A1345">
        <v>1344</v>
      </c>
      <c r="B1345" t="s">
        <v>3975</v>
      </c>
      <c r="C1345">
        <v>13</v>
      </c>
      <c r="D1345">
        <v>72</v>
      </c>
      <c r="E1345">
        <v>59</v>
      </c>
      <c r="F1345">
        <v>1000</v>
      </c>
      <c r="G1345">
        <f>Table1[[#This Row],[price]]*Table1[[#This Row],[units_sold]]</f>
        <v>13000</v>
      </c>
      <c r="H1345" t="str" cm="1">
        <f t="array" ref="H134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45" t="s">
        <v>14088</v>
      </c>
      <c r="J1345" s="28">
        <v>3.99</v>
      </c>
      <c r="K1345" s="35" t="str" cm="1">
        <f t="array" ref="K134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45" s="29">
        <v>326</v>
      </c>
      <c r="M1345" s="29">
        <v>161</v>
      </c>
      <c r="N1345" s="29">
        <v>71</v>
      </c>
      <c r="O1345" s="29">
        <v>51</v>
      </c>
      <c r="P1345" s="29">
        <v>17</v>
      </c>
      <c r="Q1345" s="30">
        <v>26</v>
      </c>
      <c r="R1345">
        <v>0</v>
      </c>
      <c r="S1345">
        <v>0</v>
      </c>
      <c r="T1345">
        <v>0</v>
      </c>
      <c r="U1345">
        <v>0</v>
      </c>
      <c r="V1345" t="s">
        <v>70</v>
      </c>
      <c r="W1345" t="s">
        <v>52</v>
      </c>
      <c r="X1345" t="s">
        <v>36</v>
      </c>
      <c r="Y1345">
        <v>3</v>
      </c>
      <c r="Z1345">
        <v>0</v>
      </c>
      <c r="AA1345">
        <v>48</v>
      </c>
      <c r="AB1345" t="str" cm="1">
        <f t="array" ref="AB134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45">
        <v>50</v>
      </c>
      <c r="AE1345" t="s">
        <v>37</v>
      </c>
      <c r="AF1345" t="s">
        <v>3976</v>
      </c>
      <c r="AG1345">
        <v>1370</v>
      </c>
      <c r="AH1345">
        <v>4.4204379559999998</v>
      </c>
      <c r="AI1345" s="37" t="str" cm="1">
        <f t="array" ref="AI134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45">
        <v>1</v>
      </c>
      <c r="AK1345" t="s">
        <v>3977</v>
      </c>
      <c r="AL1345" s="18" t="s">
        <v>15341</v>
      </c>
    </row>
    <row r="1346" spans="1:38" x14ac:dyDescent="0.3">
      <c r="A1346">
        <v>1345</v>
      </c>
      <c r="B1346" t="s">
        <v>3978</v>
      </c>
      <c r="C1346">
        <v>3</v>
      </c>
      <c r="D1346">
        <v>3</v>
      </c>
      <c r="E1346">
        <v>0</v>
      </c>
      <c r="F1346">
        <v>5000</v>
      </c>
      <c r="G1346">
        <f>Table1[[#This Row],[price]]*Table1[[#This Row],[units_sold]]</f>
        <v>15000</v>
      </c>
      <c r="H1346" t="str" cm="1">
        <f t="array" ref="H134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46" t="s">
        <v>14088</v>
      </c>
      <c r="J1346" s="28">
        <v>3.2</v>
      </c>
      <c r="K1346" s="35" t="str" cm="1">
        <f t="array" ref="K134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46" s="29">
        <v>1166</v>
      </c>
      <c r="M1346" s="29">
        <v>334</v>
      </c>
      <c r="N1346" s="29">
        <v>211</v>
      </c>
      <c r="O1346" s="29">
        <v>233</v>
      </c>
      <c r="P1346" s="29">
        <v>131</v>
      </c>
      <c r="Q1346" s="30">
        <v>257</v>
      </c>
      <c r="R1346">
        <v>1</v>
      </c>
      <c r="S1346">
        <v>1</v>
      </c>
      <c r="T1346">
        <v>0</v>
      </c>
      <c r="U1346">
        <v>0</v>
      </c>
      <c r="V1346" t="s">
        <v>34</v>
      </c>
      <c r="W1346" t="s">
        <v>52</v>
      </c>
      <c r="X1346" t="s">
        <v>36</v>
      </c>
      <c r="Y1346">
        <v>1</v>
      </c>
      <c r="Z1346">
        <v>0</v>
      </c>
      <c r="AA1346">
        <v>32</v>
      </c>
      <c r="AB1346" t="str" cm="1">
        <f t="array" ref="AB134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46">
        <v>50</v>
      </c>
      <c r="AE1346" t="s">
        <v>37</v>
      </c>
      <c r="AF1346" t="s">
        <v>3028</v>
      </c>
      <c r="AG1346">
        <v>13884</v>
      </c>
      <c r="AH1346">
        <v>4.2228464419999998</v>
      </c>
      <c r="AI1346" s="37" t="str" cm="1">
        <f t="array" ref="AI134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46">
        <v>0</v>
      </c>
      <c r="AK1346" t="s">
        <v>3979</v>
      </c>
      <c r="AL1346" s="17" t="s">
        <v>15342</v>
      </c>
    </row>
    <row r="1347" spans="1:38" x14ac:dyDescent="0.3">
      <c r="A1347">
        <v>1346</v>
      </c>
      <c r="B1347" t="s">
        <v>3980</v>
      </c>
      <c r="C1347">
        <v>5</v>
      </c>
      <c r="D1347">
        <v>5</v>
      </c>
      <c r="E1347">
        <v>0</v>
      </c>
      <c r="F1347">
        <v>5000</v>
      </c>
      <c r="G1347">
        <f>Table1[[#This Row],[price]]*Table1[[#This Row],[units_sold]]</f>
        <v>25000</v>
      </c>
      <c r="H1347" t="str" cm="1">
        <f t="array" ref="H134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47" t="s">
        <v>14088</v>
      </c>
      <c r="J1347" s="28">
        <v>3.2</v>
      </c>
      <c r="K1347" s="35" t="str" cm="1">
        <f t="array" ref="K134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47" s="29">
        <v>1185</v>
      </c>
      <c r="M1347" s="29">
        <v>360</v>
      </c>
      <c r="N1347" s="29">
        <v>190</v>
      </c>
      <c r="O1347" s="29">
        <v>231</v>
      </c>
      <c r="P1347" s="29">
        <v>137</v>
      </c>
      <c r="Q1347" s="30">
        <v>267</v>
      </c>
      <c r="R1347">
        <v>0</v>
      </c>
      <c r="S1347">
        <v>0</v>
      </c>
      <c r="T1347">
        <v>0</v>
      </c>
      <c r="U1347">
        <v>0</v>
      </c>
      <c r="V1347" t="s">
        <v>42</v>
      </c>
      <c r="W1347" t="s">
        <v>52</v>
      </c>
      <c r="X1347" t="s">
        <v>36</v>
      </c>
      <c r="Y1347">
        <v>2</v>
      </c>
      <c r="Z1347">
        <v>0</v>
      </c>
      <c r="AA1347">
        <v>48</v>
      </c>
      <c r="AB1347" t="str" cm="1">
        <f t="array" ref="AB134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47">
        <v>50</v>
      </c>
      <c r="AE1347" t="s">
        <v>37</v>
      </c>
      <c r="AF1347" t="s">
        <v>763</v>
      </c>
      <c r="AG1347">
        <v>32168</v>
      </c>
      <c r="AH1347">
        <v>3.884543646</v>
      </c>
      <c r="AI1347" s="37" t="str" cm="1">
        <f t="array" ref="AI134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47">
        <v>0</v>
      </c>
      <c r="AK1347" t="s">
        <v>3981</v>
      </c>
      <c r="AL1347" s="18" t="s">
        <v>15343</v>
      </c>
    </row>
    <row r="1348" spans="1:38" x14ac:dyDescent="0.3">
      <c r="A1348">
        <v>1347</v>
      </c>
      <c r="B1348" t="s">
        <v>2539</v>
      </c>
      <c r="C1348">
        <v>6</v>
      </c>
      <c r="D1348">
        <v>6</v>
      </c>
      <c r="E1348">
        <v>0</v>
      </c>
      <c r="F1348">
        <v>100</v>
      </c>
      <c r="G1348">
        <f>Table1[[#This Row],[price]]*Table1[[#This Row],[units_sold]]</f>
        <v>600</v>
      </c>
      <c r="H1348" t="str" cm="1">
        <f t="array" ref="H134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48" t="s">
        <v>14088</v>
      </c>
      <c r="J1348" s="28">
        <v>3.4</v>
      </c>
      <c r="K1348" s="35" t="str" cm="1">
        <f t="array" ref="K134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48" s="29">
        <v>5</v>
      </c>
      <c r="M1348" s="29">
        <v>2</v>
      </c>
      <c r="N1348" s="29">
        <v>0</v>
      </c>
      <c r="O1348" s="29">
        <v>2</v>
      </c>
      <c r="P1348" s="29">
        <v>0</v>
      </c>
      <c r="Q1348" s="30">
        <v>1</v>
      </c>
      <c r="R1348">
        <v>0</v>
      </c>
      <c r="S1348">
        <v>0</v>
      </c>
      <c r="T1348">
        <v>0</v>
      </c>
      <c r="U1348">
        <v>0</v>
      </c>
      <c r="V1348" t="s">
        <v>51</v>
      </c>
      <c r="W1348" t="s">
        <v>43</v>
      </c>
      <c r="X1348" t="s">
        <v>36</v>
      </c>
      <c r="Y1348">
        <v>2</v>
      </c>
      <c r="Z1348">
        <v>0</v>
      </c>
      <c r="AA1348">
        <v>14</v>
      </c>
      <c r="AB1348" t="str" cm="1">
        <f t="array" ref="AB134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48">
        <v>50</v>
      </c>
      <c r="AE1348" t="s">
        <v>37</v>
      </c>
      <c r="AF1348" t="s">
        <v>2540</v>
      </c>
      <c r="AG1348">
        <v>112</v>
      </c>
      <c r="AH1348">
        <v>3.625</v>
      </c>
      <c r="AI1348" s="37" t="str" cm="1">
        <f t="array" ref="AI134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48">
        <v>0</v>
      </c>
      <c r="AK1348" t="s">
        <v>2541</v>
      </c>
      <c r="AL1348" s="17" t="s">
        <v>14888</v>
      </c>
    </row>
    <row r="1349" spans="1:38" ht="14.4" customHeight="1" x14ac:dyDescent="0.3">
      <c r="A1349">
        <v>1348</v>
      </c>
      <c r="B1349" s="2" t="s">
        <v>3982</v>
      </c>
      <c r="C1349">
        <v>12</v>
      </c>
      <c r="D1349">
        <v>11</v>
      </c>
      <c r="E1349">
        <v>-1</v>
      </c>
      <c r="F1349">
        <v>5000</v>
      </c>
      <c r="G1349">
        <f>Table1[[#This Row],[price]]*Table1[[#This Row],[units_sold]]</f>
        <v>60000</v>
      </c>
      <c r="H1349" t="str" cm="1">
        <f t="array" ref="H134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49" t="s">
        <v>14088</v>
      </c>
      <c r="J1349" s="28">
        <v>3.68</v>
      </c>
      <c r="K1349" s="35" t="str" cm="1">
        <f t="array" ref="K134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49" s="29">
        <v>781</v>
      </c>
      <c r="M1349" s="29">
        <v>301</v>
      </c>
      <c r="N1349" s="29">
        <v>173</v>
      </c>
      <c r="O1349" s="29">
        <v>148</v>
      </c>
      <c r="P1349" s="29">
        <v>72</v>
      </c>
      <c r="Q1349" s="30">
        <v>87</v>
      </c>
      <c r="R1349">
        <v>0</v>
      </c>
      <c r="S1349">
        <v>0</v>
      </c>
      <c r="T1349">
        <v>0</v>
      </c>
      <c r="U1349">
        <v>0</v>
      </c>
      <c r="V1349" t="s">
        <v>64</v>
      </c>
      <c r="W1349" t="s">
        <v>35</v>
      </c>
      <c r="X1349" t="s">
        <v>36</v>
      </c>
      <c r="Y1349">
        <v>3</v>
      </c>
      <c r="Z1349">
        <v>0</v>
      </c>
      <c r="AA1349">
        <v>139</v>
      </c>
      <c r="AB1349" t="str" cm="1">
        <f t="array" ref="AB134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120-150</v>
      </c>
      <c r="AC1349">
        <v>50</v>
      </c>
      <c r="AE1349" t="s">
        <v>37</v>
      </c>
      <c r="AF1349" t="s">
        <v>1241</v>
      </c>
      <c r="AG1349">
        <v>779</v>
      </c>
      <c r="AH1349">
        <v>3.7766367139999999</v>
      </c>
      <c r="AI1349" s="37" t="str" cm="1">
        <f t="array" ref="AI134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49">
        <v>0</v>
      </c>
      <c r="AK1349" t="s">
        <v>3983</v>
      </c>
      <c r="AL1349" s="18" t="s">
        <v>14474</v>
      </c>
    </row>
    <row r="1350" spans="1:38" x14ac:dyDescent="0.3">
      <c r="A1350">
        <v>1349</v>
      </c>
      <c r="B1350" t="s">
        <v>3984</v>
      </c>
      <c r="C1350">
        <v>8</v>
      </c>
      <c r="D1350">
        <v>7</v>
      </c>
      <c r="E1350">
        <v>-1</v>
      </c>
      <c r="F1350">
        <v>50</v>
      </c>
      <c r="G1350">
        <f>Table1[[#This Row],[price]]*Table1[[#This Row],[units_sold]]</f>
        <v>400</v>
      </c>
      <c r="H1350" t="str" cm="1">
        <f t="array" ref="H135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50" t="s">
        <v>14088</v>
      </c>
      <c r="J1350" s="28">
        <v>4</v>
      </c>
      <c r="K1350" s="35" t="str" cm="1">
        <f t="array" ref="K135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50" s="29">
        <v>8</v>
      </c>
      <c r="M1350" s="29">
        <v>4</v>
      </c>
      <c r="N1350" s="29">
        <v>2</v>
      </c>
      <c r="O1350" s="29">
        <v>1</v>
      </c>
      <c r="P1350" s="29">
        <v>0</v>
      </c>
      <c r="Q1350" s="30">
        <v>1</v>
      </c>
      <c r="R1350">
        <v>0</v>
      </c>
      <c r="S1350">
        <v>0</v>
      </c>
      <c r="T1350">
        <v>0</v>
      </c>
      <c r="U1350">
        <v>0</v>
      </c>
      <c r="V1350" t="s">
        <v>144</v>
      </c>
      <c r="W1350" t="s">
        <v>43</v>
      </c>
      <c r="X1350" t="s">
        <v>36</v>
      </c>
      <c r="Y1350">
        <v>3</v>
      </c>
      <c r="Z1350">
        <v>0</v>
      </c>
      <c r="AA1350">
        <v>36</v>
      </c>
      <c r="AB1350" t="str" cm="1">
        <f t="array" ref="AB135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50">
        <v>50</v>
      </c>
      <c r="AE1350" t="s">
        <v>37</v>
      </c>
      <c r="AF1350" t="s">
        <v>3985</v>
      </c>
      <c r="AG1350">
        <v>2283</v>
      </c>
      <c r="AH1350">
        <v>4.1279018829999998</v>
      </c>
      <c r="AI1350" s="37" t="str" cm="1">
        <f t="array" ref="AI135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50">
        <v>0</v>
      </c>
      <c r="AK1350" t="s">
        <v>3986</v>
      </c>
      <c r="AL1350" s="17" t="s">
        <v>15344</v>
      </c>
    </row>
    <row r="1351" spans="1:38" x14ac:dyDescent="0.3">
      <c r="A1351">
        <v>1350</v>
      </c>
      <c r="B1351" t="s">
        <v>3308</v>
      </c>
      <c r="C1351">
        <v>7</v>
      </c>
      <c r="D1351">
        <v>6</v>
      </c>
      <c r="E1351">
        <v>-1</v>
      </c>
      <c r="F1351">
        <v>1000</v>
      </c>
      <c r="G1351">
        <f>Table1[[#This Row],[price]]*Table1[[#This Row],[units_sold]]</f>
        <v>7000</v>
      </c>
      <c r="H1351" t="str" cm="1">
        <f t="array" ref="H135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51" t="s">
        <v>14089</v>
      </c>
      <c r="J1351" s="28">
        <v>3.98</v>
      </c>
      <c r="K1351" s="35" t="str" cm="1">
        <f t="array" ref="K135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51" s="29">
        <v>129</v>
      </c>
      <c r="M1351" s="29">
        <v>64</v>
      </c>
      <c r="N1351" s="29">
        <v>21</v>
      </c>
      <c r="O1351" s="29">
        <v>28</v>
      </c>
      <c r="P1351" s="29">
        <v>9</v>
      </c>
      <c r="Q1351" s="30">
        <v>7</v>
      </c>
      <c r="R1351">
        <v>1</v>
      </c>
      <c r="S1351">
        <v>1</v>
      </c>
      <c r="T1351">
        <v>0</v>
      </c>
      <c r="U1351">
        <v>0</v>
      </c>
      <c r="V1351" t="s">
        <v>34</v>
      </c>
      <c r="W1351" t="s">
        <v>43</v>
      </c>
      <c r="X1351" t="s">
        <v>36</v>
      </c>
      <c r="Y1351">
        <v>2</v>
      </c>
      <c r="Z1351">
        <v>0</v>
      </c>
      <c r="AA1351">
        <v>27</v>
      </c>
      <c r="AB1351" t="str" cm="1">
        <f t="array" ref="AB135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51">
        <v>50</v>
      </c>
      <c r="AE1351" t="s">
        <v>37</v>
      </c>
      <c r="AF1351" t="s">
        <v>701</v>
      </c>
      <c r="AG1351">
        <v>794</v>
      </c>
      <c r="AH1351">
        <v>4.2770780860000004</v>
      </c>
      <c r="AI1351" s="37" t="str" cm="1">
        <f t="array" ref="AI135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51">
        <v>0</v>
      </c>
      <c r="AK1351" t="s">
        <v>3988</v>
      </c>
      <c r="AL1351" s="18" t="s">
        <v>15128</v>
      </c>
    </row>
    <row r="1352" spans="1:38" x14ac:dyDescent="0.3">
      <c r="A1352">
        <v>1351</v>
      </c>
      <c r="B1352" t="s">
        <v>3989</v>
      </c>
      <c r="C1352">
        <v>9</v>
      </c>
      <c r="D1352">
        <v>76</v>
      </c>
      <c r="E1352">
        <v>67</v>
      </c>
      <c r="F1352">
        <v>20000</v>
      </c>
      <c r="G1352">
        <f>Table1[[#This Row],[price]]*Table1[[#This Row],[units_sold]]</f>
        <v>180000</v>
      </c>
      <c r="H1352" t="str" cm="1">
        <f t="array" ref="H135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352" t="s">
        <v>14088</v>
      </c>
      <c r="J1352" s="28">
        <v>3.55</v>
      </c>
      <c r="K1352" s="35" t="str" cm="1">
        <f t="array" ref="K135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52" s="29">
        <v>7088</v>
      </c>
      <c r="M1352" s="29">
        <v>2635</v>
      </c>
      <c r="N1352" s="29">
        <v>1394</v>
      </c>
      <c r="O1352" s="29">
        <v>1315</v>
      </c>
      <c r="P1352" s="29">
        <v>715</v>
      </c>
      <c r="Q1352" s="30">
        <v>1029</v>
      </c>
      <c r="R1352">
        <v>0</v>
      </c>
      <c r="S1352">
        <v>0</v>
      </c>
      <c r="T1352">
        <v>0</v>
      </c>
      <c r="U1352">
        <v>0</v>
      </c>
      <c r="V1352" t="s">
        <v>42</v>
      </c>
      <c r="W1352" t="s">
        <v>52</v>
      </c>
      <c r="X1352" t="s">
        <v>36</v>
      </c>
      <c r="Y1352">
        <v>3</v>
      </c>
      <c r="Z1352">
        <v>0</v>
      </c>
      <c r="AA1352">
        <v>36</v>
      </c>
      <c r="AB1352" t="str" cm="1">
        <f t="array" ref="AB135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52">
        <v>50</v>
      </c>
      <c r="AE1352" t="s">
        <v>37</v>
      </c>
      <c r="AF1352" t="s">
        <v>152</v>
      </c>
      <c r="AG1352">
        <v>51369</v>
      </c>
      <c r="AH1352">
        <v>3.9682688000000002</v>
      </c>
      <c r="AI1352" s="37" t="str" cm="1">
        <f t="array" ref="AI135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52">
        <v>1</v>
      </c>
      <c r="AK1352" t="s">
        <v>3990</v>
      </c>
      <c r="AL1352" s="17" t="s">
        <v>15345</v>
      </c>
    </row>
    <row r="1353" spans="1:38" x14ac:dyDescent="0.3">
      <c r="A1353">
        <v>1352</v>
      </c>
      <c r="B1353" t="s">
        <v>3991</v>
      </c>
      <c r="C1353">
        <v>13</v>
      </c>
      <c r="D1353">
        <v>11</v>
      </c>
      <c r="E1353">
        <v>-2</v>
      </c>
      <c r="F1353">
        <v>10000</v>
      </c>
      <c r="G1353">
        <f>Table1[[#This Row],[price]]*Table1[[#This Row],[units_sold]]</f>
        <v>130000</v>
      </c>
      <c r="H1353" t="str" cm="1">
        <f t="array" ref="H135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75-150k</v>
      </c>
      <c r="I1353" t="s">
        <v>14088</v>
      </c>
      <c r="J1353" s="28">
        <v>4.12</v>
      </c>
      <c r="K1353" s="35" t="str" cm="1">
        <f t="array" ref="K135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53" s="29">
        <v>2901</v>
      </c>
      <c r="M1353" s="29">
        <v>1573</v>
      </c>
      <c r="N1353" s="29">
        <v>606</v>
      </c>
      <c r="O1353" s="29">
        <v>399</v>
      </c>
      <c r="P1353" s="29">
        <v>135</v>
      </c>
      <c r="Q1353" s="30">
        <v>188</v>
      </c>
      <c r="R1353">
        <v>0</v>
      </c>
      <c r="S1353">
        <v>0</v>
      </c>
      <c r="T1353">
        <v>0</v>
      </c>
      <c r="U1353">
        <v>0</v>
      </c>
      <c r="V1353" t="s">
        <v>70</v>
      </c>
      <c r="W1353" t="s">
        <v>35</v>
      </c>
      <c r="X1353" t="s">
        <v>36</v>
      </c>
      <c r="Y1353">
        <v>3</v>
      </c>
      <c r="Z1353">
        <v>0</v>
      </c>
      <c r="AA1353">
        <v>36</v>
      </c>
      <c r="AB1353" t="str" cm="1">
        <f t="array" ref="AB135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53">
        <v>50</v>
      </c>
      <c r="AD1353">
        <v>1</v>
      </c>
      <c r="AE1353" t="s">
        <v>37</v>
      </c>
      <c r="AF1353" t="s">
        <v>3992</v>
      </c>
      <c r="AG1353">
        <v>14502</v>
      </c>
      <c r="AH1353">
        <v>4.1478416769999997</v>
      </c>
      <c r="AI1353" s="37" t="str" cm="1">
        <f t="array" ref="AI135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53">
        <v>1</v>
      </c>
      <c r="AK1353" t="s">
        <v>3994</v>
      </c>
      <c r="AL1353" s="18" t="s">
        <v>15346</v>
      </c>
    </row>
    <row r="1354" spans="1:38" x14ac:dyDescent="0.3">
      <c r="A1354">
        <v>1353</v>
      </c>
      <c r="B1354" t="s">
        <v>3995</v>
      </c>
      <c r="C1354">
        <v>7</v>
      </c>
      <c r="D1354">
        <v>25</v>
      </c>
      <c r="E1354">
        <v>18</v>
      </c>
      <c r="F1354">
        <v>5000</v>
      </c>
      <c r="G1354">
        <f>Table1[[#This Row],[price]]*Table1[[#This Row],[units_sold]]</f>
        <v>35000</v>
      </c>
      <c r="H1354" t="str" cm="1">
        <f t="array" ref="H1354">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54" t="s">
        <v>14088</v>
      </c>
      <c r="J1354" s="28">
        <v>3.5</v>
      </c>
      <c r="K1354" s="35" t="str" cm="1">
        <f t="array" ref="K1354">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54" s="29">
        <v>774</v>
      </c>
      <c r="M1354" s="29">
        <v>258</v>
      </c>
      <c r="N1354" s="29">
        <v>176</v>
      </c>
      <c r="O1354" s="29">
        <v>147</v>
      </c>
      <c r="P1354" s="29">
        <v>81</v>
      </c>
      <c r="Q1354" s="30">
        <v>112</v>
      </c>
      <c r="R1354">
        <v>0</v>
      </c>
      <c r="S1354">
        <v>0</v>
      </c>
      <c r="T1354">
        <v>0</v>
      </c>
      <c r="U1354">
        <v>0</v>
      </c>
      <c r="V1354" t="s">
        <v>100</v>
      </c>
      <c r="W1354" t="s">
        <v>52</v>
      </c>
      <c r="X1354" t="s">
        <v>36</v>
      </c>
      <c r="Y1354">
        <v>2</v>
      </c>
      <c r="Z1354">
        <v>0</v>
      </c>
      <c r="AA1354">
        <v>27</v>
      </c>
      <c r="AB1354" t="str" cm="1">
        <f t="array" ref="AB1354">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54">
        <v>50</v>
      </c>
      <c r="AE1354" t="s">
        <v>37</v>
      </c>
      <c r="AF1354" t="s">
        <v>3996</v>
      </c>
      <c r="AG1354">
        <v>11680</v>
      </c>
      <c r="AH1354">
        <v>4.1928938359999997</v>
      </c>
      <c r="AI1354" s="37" t="str" cm="1">
        <f t="array" ref="AI1354">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54">
        <v>0</v>
      </c>
      <c r="AK1354" t="s">
        <v>3997</v>
      </c>
      <c r="AL1354" s="17" t="s">
        <v>15347</v>
      </c>
    </row>
    <row r="1355" spans="1:38" x14ac:dyDescent="0.3">
      <c r="A1355">
        <v>1354</v>
      </c>
      <c r="B1355" t="s">
        <v>3998</v>
      </c>
      <c r="C1355">
        <v>3.87</v>
      </c>
      <c r="D1355">
        <v>4</v>
      </c>
      <c r="E1355">
        <v>0.13</v>
      </c>
      <c r="F1355">
        <v>1000</v>
      </c>
      <c r="G1355">
        <f>Table1[[#This Row],[price]]*Table1[[#This Row],[units_sold]]</f>
        <v>3870</v>
      </c>
      <c r="H1355" t="str" cm="1">
        <f t="array" ref="H1355">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55" t="s">
        <v>14089</v>
      </c>
      <c r="J1355" s="28">
        <v>3.68</v>
      </c>
      <c r="K1355" s="35" t="str" cm="1">
        <f t="array" ref="K1355">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55" s="29">
        <v>62</v>
      </c>
      <c r="M1355" s="29">
        <v>28</v>
      </c>
      <c r="N1355" s="29">
        <v>11</v>
      </c>
      <c r="O1355" s="29">
        <v>7</v>
      </c>
      <c r="P1355" s="29">
        <v>7</v>
      </c>
      <c r="Q1355" s="30">
        <v>9</v>
      </c>
      <c r="R1355">
        <v>0</v>
      </c>
      <c r="S1355">
        <v>0</v>
      </c>
      <c r="T1355">
        <v>0</v>
      </c>
      <c r="U1355">
        <v>0</v>
      </c>
      <c r="V1355" t="s">
        <v>42</v>
      </c>
      <c r="W1355" t="s">
        <v>43</v>
      </c>
      <c r="X1355" t="s">
        <v>36</v>
      </c>
      <c r="Y1355">
        <v>1</v>
      </c>
      <c r="Z1355">
        <v>0</v>
      </c>
      <c r="AA1355">
        <v>40</v>
      </c>
      <c r="AB1355" t="str" cm="1">
        <f t="array" ref="AB1355">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55">
        <v>50</v>
      </c>
      <c r="AD1355">
        <v>1</v>
      </c>
      <c r="AE1355" t="s">
        <v>37</v>
      </c>
      <c r="AF1355" t="s">
        <v>3999</v>
      </c>
      <c r="AG1355">
        <v>265</v>
      </c>
      <c r="AH1355">
        <v>3.626415094</v>
      </c>
      <c r="AI1355" s="37" t="str" cm="1">
        <f t="array" ref="AI1355">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55">
        <v>0</v>
      </c>
      <c r="AK1355" t="s">
        <v>4000</v>
      </c>
      <c r="AL1355" s="18" t="s">
        <v>15348</v>
      </c>
    </row>
    <row r="1356" spans="1:38" x14ac:dyDescent="0.3">
      <c r="A1356">
        <v>1355</v>
      </c>
      <c r="B1356" t="s">
        <v>4001</v>
      </c>
      <c r="C1356">
        <v>15</v>
      </c>
      <c r="D1356">
        <v>92</v>
      </c>
      <c r="E1356">
        <v>77</v>
      </c>
      <c r="F1356">
        <v>100</v>
      </c>
      <c r="G1356">
        <f>Table1[[#This Row],[price]]*Table1[[#This Row],[units_sold]]</f>
        <v>1500</v>
      </c>
      <c r="H1356" t="str" cm="1">
        <f t="array" ref="H1356">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56" t="s">
        <v>14088</v>
      </c>
      <c r="J1356" s="28">
        <v>3.51</v>
      </c>
      <c r="K1356" s="35" t="str" cm="1">
        <f t="array" ref="K1356">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56" s="29">
        <v>74</v>
      </c>
      <c r="M1356" s="29">
        <v>26</v>
      </c>
      <c r="N1356" s="29">
        <v>15</v>
      </c>
      <c r="O1356" s="29">
        <v>15</v>
      </c>
      <c r="P1356" s="29">
        <v>7</v>
      </c>
      <c r="Q1356" s="30">
        <v>11</v>
      </c>
      <c r="R1356">
        <v>0</v>
      </c>
      <c r="S1356">
        <v>0</v>
      </c>
      <c r="T1356">
        <v>0</v>
      </c>
      <c r="U1356">
        <v>0</v>
      </c>
      <c r="V1356" t="s">
        <v>100</v>
      </c>
      <c r="W1356" t="s">
        <v>101</v>
      </c>
      <c r="X1356" t="s">
        <v>36</v>
      </c>
      <c r="Y1356">
        <v>4</v>
      </c>
      <c r="Z1356">
        <v>0</v>
      </c>
      <c r="AA1356">
        <v>38</v>
      </c>
      <c r="AB1356" t="str" cm="1">
        <f t="array" ref="AB1356">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56">
        <v>50</v>
      </c>
      <c r="AE1356" t="s">
        <v>37</v>
      </c>
      <c r="AF1356" t="s">
        <v>1556</v>
      </c>
      <c r="AG1356">
        <v>151914</v>
      </c>
      <c r="AH1356">
        <v>4.1279210610000003</v>
      </c>
      <c r="AI1356" s="37" t="str" cm="1">
        <f t="array" ref="AI1356">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56">
        <v>0</v>
      </c>
      <c r="AK1356" t="s">
        <v>4003</v>
      </c>
      <c r="AL1356" s="17" t="s">
        <v>15349</v>
      </c>
    </row>
    <row r="1357" spans="1:38" x14ac:dyDescent="0.3">
      <c r="A1357">
        <v>1356</v>
      </c>
      <c r="B1357" t="s">
        <v>4004</v>
      </c>
      <c r="C1357">
        <v>5.91</v>
      </c>
      <c r="D1357">
        <v>5</v>
      </c>
      <c r="E1357">
        <v>-0.91</v>
      </c>
      <c r="F1357">
        <v>1000</v>
      </c>
      <c r="G1357">
        <f>Table1[[#This Row],[price]]*Table1[[#This Row],[units_sold]]</f>
        <v>5910</v>
      </c>
      <c r="H1357" t="str" cm="1">
        <f t="array" ref="H1357">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5-25k</v>
      </c>
      <c r="I1357" t="s">
        <v>14088</v>
      </c>
      <c r="J1357" s="28">
        <v>3.38</v>
      </c>
      <c r="K1357" s="35" t="str" cm="1">
        <f t="array" ref="K1357">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57" s="29">
        <v>414</v>
      </c>
      <c r="M1357" s="29">
        <v>156</v>
      </c>
      <c r="N1357" s="29">
        <v>58</v>
      </c>
      <c r="O1357" s="29">
        <v>72</v>
      </c>
      <c r="P1357" s="29">
        <v>45</v>
      </c>
      <c r="Q1357" s="30">
        <v>83</v>
      </c>
      <c r="R1357">
        <v>0</v>
      </c>
      <c r="S1357">
        <v>0</v>
      </c>
      <c r="T1357">
        <v>0</v>
      </c>
      <c r="U1357">
        <v>0</v>
      </c>
      <c r="V1357" t="s">
        <v>34</v>
      </c>
      <c r="W1357" t="s">
        <v>52</v>
      </c>
      <c r="X1357" t="s">
        <v>36</v>
      </c>
      <c r="Y1357">
        <v>2</v>
      </c>
      <c r="Z1357">
        <v>0</v>
      </c>
      <c r="AA1357">
        <v>36</v>
      </c>
      <c r="AB1357" t="str" cm="1">
        <f t="array" ref="AB1357">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57">
        <v>50</v>
      </c>
      <c r="AD1357">
        <v>1</v>
      </c>
      <c r="AE1357" t="s">
        <v>37</v>
      </c>
      <c r="AF1357" t="s">
        <v>3205</v>
      </c>
      <c r="AG1357">
        <v>12134</v>
      </c>
      <c r="AH1357">
        <v>3.866902917</v>
      </c>
      <c r="AI1357" s="37" t="str" cm="1">
        <f t="array" ref="AI1357">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57">
        <v>0</v>
      </c>
      <c r="AK1357" t="s">
        <v>4005</v>
      </c>
      <c r="AL1357" s="18" t="s">
        <v>15350</v>
      </c>
    </row>
    <row r="1358" spans="1:38" x14ac:dyDescent="0.3">
      <c r="A1358">
        <v>1357</v>
      </c>
      <c r="B1358" t="s">
        <v>4006</v>
      </c>
      <c r="C1358">
        <v>3</v>
      </c>
      <c r="D1358">
        <v>8</v>
      </c>
      <c r="E1358">
        <v>5</v>
      </c>
      <c r="F1358">
        <v>100</v>
      </c>
      <c r="G1358">
        <f>Table1[[#This Row],[price]]*Table1[[#This Row],[units_sold]]</f>
        <v>300</v>
      </c>
      <c r="H1358" t="str" cm="1">
        <f t="array" ref="H1358">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58" t="s">
        <v>14089</v>
      </c>
      <c r="J1358" s="28">
        <v>3.79</v>
      </c>
      <c r="K1358" s="35" t="str" cm="1">
        <f t="array" ref="K1358">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58" s="29">
        <v>57</v>
      </c>
      <c r="M1358" s="29">
        <v>25</v>
      </c>
      <c r="N1358" s="29">
        <v>10</v>
      </c>
      <c r="O1358" s="29">
        <v>13</v>
      </c>
      <c r="P1358" s="29">
        <v>3</v>
      </c>
      <c r="Q1358" s="30">
        <v>6</v>
      </c>
      <c r="R1358">
        <v>0</v>
      </c>
      <c r="S1358">
        <v>0</v>
      </c>
      <c r="T1358">
        <v>0</v>
      </c>
      <c r="U1358">
        <v>0</v>
      </c>
      <c r="V1358" t="s">
        <v>64</v>
      </c>
      <c r="W1358" t="s">
        <v>43</v>
      </c>
      <c r="X1358" t="s">
        <v>36</v>
      </c>
      <c r="Y1358">
        <v>1</v>
      </c>
      <c r="Z1358">
        <v>0</v>
      </c>
      <c r="AA1358">
        <v>41</v>
      </c>
      <c r="AB1358" t="str" cm="1">
        <f t="array" ref="AB1358">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58">
        <v>50</v>
      </c>
      <c r="AD1358">
        <v>1</v>
      </c>
      <c r="AE1358" t="s">
        <v>37</v>
      </c>
      <c r="AF1358" t="s">
        <v>3500</v>
      </c>
      <c r="AG1358">
        <v>4080</v>
      </c>
      <c r="AH1358">
        <v>3.9879901960000002</v>
      </c>
      <c r="AI1358" s="37" t="str" cm="1">
        <f t="array" ref="AI1358">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58">
        <v>0</v>
      </c>
      <c r="AK1358" t="s">
        <v>4008</v>
      </c>
      <c r="AL1358" s="17" t="s">
        <v>14593</v>
      </c>
    </row>
    <row r="1359" spans="1:38" x14ac:dyDescent="0.3">
      <c r="A1359">
        <v>1358</v>
      </c>
      <c r="B1359" t="s">
        <v>4009</v>
      </c>
      <c r="C1359">
        <v>8</v>
      </c>
      <c r="D1359">
        <v>7</v>
      </c>
      <c r="E1359">
        <v>-1</v>
      </c>
      <c r="F1359">
        <v>20000</v>
      </c>
      <c r="G1359">
        <f>Table1[[#This Row],[price]]*Table1[[#This Row],[units_sold]]</f>
        <v>160000</v>
      </c>
      <c r="H1359" t="str" cm="1">
        <f t="array" ref="H1359">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150-300k</v>
      </c>
      <c r="I1359" t="s">
        <v>14089</v>
      </c>
      <c r="J1359" s="28">
        <v>4.25</v>
      </c>
      <c r="K1359" s="35" t="str" cm="1">
        <f t="array" ref="K1359">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59" s="29">
        <v>3127</v>
      </c>
      <c r="M1359" s="29">
        <v>1919</v>
      </c>
      <c r="N1359" s="29">
        <v>580</v>
      </c>
      <c r="O1359" s="29">
        <v>304</v>
      </c>
      <c r="P1359" s="29">
        <v>128</v>
      </c>
      <c r="Q1359" s="30">
        <v>196</v>
      </c>
      <c r="R1359">
        <v>1</v>
      </c>
      <c r="S1359">
        <v>0</v>
      </c>
      <c r="T1359">
        <v>1</v>
      </c>
      <c r="U1359">
        <v>0</v>
      </c>
      <c r="V1359" t="s">
        <v>70</v>
      </c>
      <c r="W1359" t="s">
        <v>35</v>
      </c>
      <c r="X1359" t="s">
        <v>36</v>
      </c>
      <c r="Y1359">
        <v>2</v>
      </c>
      <c r="Z1359">
        <v>0</v>
      </c>
      <c r="AA1359">
        <v>44</v>
      </c>
      <c r="AB1359" t="str" cm="1">
        <f t="array" ref="AB1359">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59">
        <v>50</v>
      </c>
      <c r="AE1359" t="s">
        <v>37</v>
      </c>
      <c r="AF1359" t="s">
        <v>1123</v>
      </c>
      <c r="AG1359">
        <v>16803</v>
      </c>
      <c r="AH1359">
        <v>4.1550318400000004</v>
      </c>
      <c r="AI1359" s="37" t="str" cm="1">
        <f t="array" ref="AI1359">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59">
        <v>0</v>
      </c>
      <c r="AK1359" t="s">
        <v>4010</v>
      </c>
      <c r="AL1359" s="18" t="s">
        <v>15351</v>
      </c>
    </row>
    <row r="1360" spans="1:38" x14ac:dyDescent="0.3">
      <c r="A1360">
        <v>1359</v>
      </c>
      <c r="B1360" t="s">
        <v>4011</v>
      </c>
      <c r="C1360">
        <v>6</v>
      </c>
      <c r="D1360">
        <v>9</v>
      </c>
      <c r="E1360">
        <v>3</v>
      </c>
      <c r="F1360">
        <v>10000</v>
      </c>
      <c r="G1360">
        <f>Table1[[#This Row],[price]]*Table1[[#This Row],[units_sold]]</f>
        <v>60000</v>
      </c>
      <c r="H1360" t="str" cm="1">
        <f t="array" ref="H1360">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25-75k</v>
      </c>
      <c r="I1360" t="s">
        <v>14089</v>
      </c>
      <c r="J1360" s="28">
        <v>4.08</v>
      </c>
      <c r="K1360" s="35" t="str" cm="1">
        <f t="array" ref="K1360">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60" s="29">
        <v>1367</v>
      </c>
      <c r="M1360" s="29">
        <v>722</v>
      </c>
      <c r="N1360" s="29">
        <v>293</v>
      </c>
      <c r="O1360" s="29">
        <v>185</v>
      </c>
      <c r="P1360" s="29">
        <v>77</v>
      </c>
      <c r="Q1360" s="30">
        <v>90</v>
      </c>
      <c r="R1360">
        <v>0</v>
      </c>
      <c r="S1360">
        <v>0</v>
      </c>
      <c r="T1360">
        <v>0</v>
      </c>
      <c r="U1360">
        <v>0</v>
      </c>
      <c r="V1360" t="s">
        <v>64</v>
      </c>
      <c r="W1360" t="s">
        <v>52</v>
      </c>
      <c r="X1360" t="s">
        <v>36</v>
      </c>
      <c r="Y1360">
        <v>2</v>
      </c>
      <c r="Z1360">
        <v>0</v>
      </c>
      <c r="AA1360">
        <v>41</v>
      </c>
      <c r="AB1360" t="str" cm="1">
        <f t="array" ref="AB1360">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60">
        <v>50</v>
      </c>
      <c r="AE1360" t="s">
        <v>37</v>
      </c>
      <c r="AF1360" t="s">
        <v>937</v>
      </c>
      <c r="AG1360">
        <v>5316</v>
      </c>
      <c r="AH1360">
        <v>4.2246049660000002</v>
      </c>
      <c r="AI1360" s="37" t="str" cm="1">
        <f t="array" ref="AI1360">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60">
        <v>0</v>
      </c>
      <c r="AK1360" t="s">
        <v>4012</v>
      </c>
      <c r="AL1360" s="17" t="s">
        <v>15352</v>
      </c>
    </row>
    <row r="1361" spans="1:38" x14ac:dyDescent="0.3">
      <c r="A1361">
        <v>1360</v>
      </c>
      <c r="B1361" t="s">
        <v>4013</v>
      </c>
      <c r="C1361">
        <v>2</v>
      </c>
      <c r="D1361">
        <v>56</v>
      </c>
      <c r="E1361">
        <v>54</v>
      </c>
      <c r="F1361">
        <v>100</v>
      </c>
      <c r="G1361">
        <f>Table1[[#This Row],[price]]*Table1[[#This Row],[units_sold]]</f>
        <v>200</v>
      </c>
      <c r="H1361" t="str" cm="1">
        <f t="array" ref="H1361">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61" t="s">
        <v>14089</v>
      </c>
      <c r="J1361" s="28">
        <v>3.07</v>
      </c>
      <c r="K1361" s="35" t="str" cm="1">
        <f t="array" ref="K1361">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 star</v>
      </c>
      <c r="L1361" s="29">
        <v>28</v>
      </c>
      <c r="M1361" s="29">
        <v>11</v>
      </c>
      <c r="N1361" s="29">
        <v>3</v>
      </c>
      <c r="O1361" s="29">
        <v>1</v>
      </c>
      <c r="P1361" s="29">
        <v>3</v>
      </c>
      <c r="Q1361" s="30">
        <v>10</v>
      </c>
      <c r="R1361">
        <v>0</v>
      </c>
      <c r="S1361">
        <v>0</v>
      </c>
      <c r="T1361">
        <v>0</v>
      </c>
      <c r="U1361">
        <v>0</v>
      </c>
      <c r="V1361" t="s">
        <v>64</v>
      </c>
      <c r="W1361" t="s">
        <v>52</v>
      </c>
      <c r="X1361" t="s">
        <v>36</v>
      </c>
      <c r="Y1361">
        <v>1</v>
      </c>
      <c r="Z1361">
        <v>0</v>
      </c>
      <c r="AA1361">
        <v>26</v>
      </c>
      <c r="AB1361" t="str" cm="1">
        <f t="array" ref="AB1361">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20-39</v>
      </c>
      <c r="AC1361">
        <v>50</v>
      </c>
      <c r="AD1361">
        <v>1</v>
      </c>
      <c r="AE1361" t="s">
        <v>37</v>
      </c>
      <c r="AF1361" t="s">
        <v>2329</v>
      </c>
      <c r="AG1361">
        <v>4435</v>
      </c>
      <c r="AH1361">
        <v>3.6960541149999999</v>
      </c>
      <c r="AI1361" s="37" t="str" cm="1">
        <f t="array" ref="AI1361">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61">
        <v>0</v>
      </c>
      <c r="AK1361" t="s">
        <v>4014</v>
      </c>
      <c r="AL1361" s="18" t="s">
        <v>15353</v>
      </c>
    </row>
    <row r="1362" spans="1:38" x14ac:dyDescent="0.3">
      <c r="A1362">
        <v>1361</v>
      </c>
      <c r="B1362" t="s">
        <v>4015</v>
      </c>
      <c r="C1362">
        <v>5</v>
      </c>
      <c r="D1362">
        <v>19</v>
      </c>
      <c r="E1362">
        <v>14</v>
      </c>
      <c r="F1362">
        <v>100</v>
      </c>
      <c r="G1362">
        <f>Table1[[#This Row],[price]]*Table1[[#This Row],[units_sold]]</f>
        <v>500</v>
      </c>
      <c r="H1362" t="str" cm="1">
        <f t="array" ref="H1362">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62" t="s">
        <v>14088</v>
      </c>
      <c r="J1362" s="28">
        <v>3.71</v>
      </c>
      <c r="K1362" s="35" t="str" cm="1">
        <f t="array" ref="K1362">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3.5 star</v>
      </c>
      <c r="L1362" s="29">
        <v>59</v>
      </c>
      <c r="M1362" s="29">
        <v>24</v>
      </c>
      <c r="N1362" s="29">
        <v>15</v>
      </c>
      <c r="O1362" s="29">
        <v>8</v>
      </c>
      <c r="P1362" s="29">
        <v>3</v>
      </c>
      <c r="Q1362" s="30">
        <v>9</v>
      </c>
      <c r="R1362">
        <v>0</v>
      </c>
      <c r="S1362">
        <v>0</v>
      </c>
      <c r="T1362">
        <v>0</v>
      </c>
      <c r="U1362">
        <v>0</v>
      </c>
      <c r="V1362" t="s">
        <v>34</v>
      </c>
      <c r="W1362" t="s">
        <v>52</v>
      </c>
      <c r="X1362" t="s">
        <v>36</v>
      </c>
      <c r="Y1362">
        <v>2</v>
      </c>
      <c r="Z1362">
        <v>0</v>
      </c>
      <c r="AA1362">
        <v>11</v>
      </c>
      <c r="AB1362" t="str" cm="1">
        <f t="array" ref="AB1362">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1-19</v>
      </c>
      <c r="AC1362">
        <v>50</v>
      </c>
      <c r="AE1362" t="s">
        <v>37</v>
      </c>
      <c r="AF1362" t="s">
        <v>4017</v>
      </c>
      <c r="AG1362">
        <v>210</v>
      </c>
      <c r="AH1362">
        <v>3.9619047620000001</v>
      </c>
      <c r="AI1362" s="37" t="str" cm="1">
        <f t="array" ref="AI1362">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3.5 star</v>
      </c>
      <c r="AJ1362">
        <v>0</v>
      </c>
      <c r="AK1362" t="s">
        <v>4018</v>
      </c>
      <c r="AL1362" s="17" t="s">
        <v>15354</v>
      </c>
    </row>
    <row r="1363" spans="1:38" ht="15" thickBot="1" x14ac:dyDescent="0.35">
      <c r="A1363">
        <v>1362</v>
      </c>
      <c r="B1363" t="s">
        <v>4019</v>
      </c>
      <c r="C1363">
        <v>7</v>
      </c>
      <c r="D1363">
        <v>6</v>
      </c>
      <c r="E1363">
        <v>-1</v>
      </c>
      <c r="F1363">
        <v>100</v>
      </c>
      <c r="G1363">
        <f>Table1[[#This Row],[price]]*Table1[[#This Row],[units_sold]]</f>
        <v>700</v>
      </c>
      <c r="H1363" t="str" cm="1">
        <f t="array" ref="H1363">_xlfn.IFS(Table1[[#This Row],[total_revenue]]&lt;5000,"0-5k",Table1[[#This Row],[total_revenue]]&lt;25000,"5-25k",Table1[[#This Row],[total_revenue]]&lt;75000,"25-75k",Table1[[#This Row],[total_revenue]]&lt;150000,"75-150k",Table1[[#This Row],[total_revenue]]&lt;300000,"150-300k",Table1[[#This Row],[total_revenue]]&lt;600000,"300-600k",Table1[[#This Row],[total_revenue]]&gt;=600000,"600k+")</f>
        <v>0-5k</v>
      </c>
      <c r="I1363" t="s">
        <v>14089</v>
      </c>
      <c r="J1363" s="31">
        <v>4.07</v>
      </c>
      <c r="K1363" s="36" t="str" cm="1">
        <f t="array" ref="K1363">_xlfn.IFS(Table1[[#This Row],[rating]]&lt;1,"0 star",Table1[[#This Row],[rating]]&lt;2,"1.5 star",Table1[[#This Row],[rating]]&lt;2.5,"2 star",Table1[[#This Row],[rating]]&lt;3,"2.5 star",Table1[[#This Row],[rating]]&lt;3.5,"3 star",Table1[[#This Row],[rating]]&lt;4,"3.5 star",Table1[[#This Row],[rating]]&lt;4.5,"4 star",Table1[[#This Row],[rating]]&lt;4.75,"4.5 star",Table1[[#This Row],[rating]]&gt;=4.75,"5 star")</f>
        <v>4 star</v>
      </c>
      <c r="L1363" s="32">
        <v>14</v>
      </c>
      <c r="M1363" s="32">
        <v>8</v>
      </c>
      <c r="N1363" s="32">
        <v>3</v>
      </c>
      <c r="O1363" s="32">
        <v>1</v>
      </c>
      <c r="P1363" s="32">
        <v>0</v>
      </c>
      <c r="Q1363" s="33">
        <v>2</v>
      </c>
      <c r="R1363">
        <v>0</v>
      </c>
      <c r="S1363">
        <v>0</v>
      </c>
      <c r="T1363">
        <v>0</v>
      </c>
      <c r="U1363">
        <v>0</v>
      </c>
      <c r="V1363" t="s">
        <v>100</v>
      </c>
      <c r="W1363" t="s">
        <v>52</v>
      </c>
      <c r="X1363" t="s">
        <v>36</v>
      </c>
      <c r="Y1363">
        <v>2</v>
      </c>
      <c r="Z1363">
        <v>0</v>
      </c>
      <c r="AA1363">
        <v>41</v>
      </c>
      <c r="AB1363" t="str" cm="1">
        <f t="array" ref="AB1363">_xlfn.IFS(Table1[[#This Row],[countries_shipped_to]]&lt;20,"1-19",Table1[[#This Row],[countries_shipped_to]]&lt;40,"20-39",Table1[[#This Row],[countries_shipped_to]]&lt;60,"40-59",Table1[[#This Row],[countries_shipped_to]]&lt;80,"60-79",+Table1[[#This Row],[countries_shipped_to]]&lt;100,"80-99",+Table1[[#This Row],[countries_shipped_to]]&lt;120,"100-119",+Table1[[#This Row],[countries_shipped_to]]&lt;150,"120-150")</f>
        <v>40-59</v>
      </c>
      <c r="AC1363">
        <v>50</v>
      </c>
      <c r="AE1363" t="s">
        <v>37</v>
      </c>
      <c r="AF1363" t="s">
        <v>4020</v>
      </c>
      <c r="AG1363">
        <v>7023</v>
      </c>
      <c r="AH1363">
        <v>4.2359390570000004</v>
      </c>
      <c r="AI1363" s="37" t="str" cm="1">
        <f t="array" ref="AI1363">_xlfn.IFS(Table1[[#This Row],[merchant_rating]]&lt;1,"0 star",Table1[[#This Row],[merchant_rating]]&lt;2,"1.5 star",Table1[[#This Row],[merchant_rating]]&lt;2.5,"2 star",Table1[[#This Row],[merchant_rating]]&lt;3,"2.5 star",Table1[[#This Row],[merchant_rating]]&lt;3.5,"3 star",Table1[[#This Row],[merchant_rating]]&lt;4,"3.5 star",Table1[[#This Row],[merchant_rating]]&lt;4.5,"4 star",Table1[[#This Row],[merchant_rating]]&lt;4.75,"4.5 star",Table1[[#This Row],[merchant_rating]]&gt;=4.75,"5 star")</f>
        <v>4 star</v>
      </c>
      <c r="AJ1363">
        <v>0</v>
      </c>
      <c r="AK1363" s="1" t="s">
        <v>4021</v>
      </c>
      <c r="AL1363" s="18" t="s">
        <v>15355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3C1A56"/>
  </sheetPr>
  <dimension ref="A1:BN1363"/>
  <sheetViews>
    <sheetView topLeftCell="A1303" workbookViewId="0">
      <selection activeCell="A1331" sqref="A1331"/>
    </sheetView>
  </sheetViews>
  <sheetFormatPr defaultRowHeight="14.4" x14ac:dyDescent="0.3"/>
  <cols>
    <col min="2" max="2" width="11.44140625" customWidth="1"/>
    <col min="3" max="3" width="15" customWidth="1"/>
    <col min="4" max="6" width="14.21875" customWidth="1"/>
    <col min="7" max="8" width="18.109375" customWidth="1"/>
    <col min="9" max="9" width="12.6640625" style="8" customWidth="1"/>
    <col min="10" max="11" width="14.6640625" style="9" customWidth="1"/>
  </cols>
  <sheetData>
    <row r="1" spans="1:66" x14ac:dyDescent="0.3">
      <c r="A1" t="s">
        <v>0</v>
      </c>
      <c r="B1" t="s">
        <v>32</v>
      </c>
      <c r="C1" t="s">
        <v>5</v>
      </c>
      <c r="D1" t="s">
        <v>14023</v>
      </c>
      <c r="E1" t="s">
        <v>18</v>
      </c>
      <c r="F1" t="s">
        <v>4022</v>
      </c>
      <c r="G1" t="s">
        <v>14125</v>
      </c>
      <c r="H1" t="s">
        <v>16946</v>
      </c>
      <c r="I1" s="8" t="s">
        <v>14026</v>
      </c>
      <c r="J1" s="14" t="s">
        <v>14027</v>
      </c>
      <c r="K1" s="8" t="s">
        <v>14028</v>
      </c>
      <c r="L1" s="8" t="s">
        <v>14029</v>
      </c>
      <c r="M1" s="14" t="s">
        <v>14030</v>
      </c>
      <c r="N1" s="8" t="s">
        <v>14031</v>
      </c>
      <c r="O1" s="8" t="s">
        <v>14032</v>
      </c>
      <c r="P1" s="14" t="s">
        <v>14033</v>
      </c>
      <c r="Q1" s="8" t="s">
        <v>14034</v>
      </c>
      <c r="R1" s="8" t="s">
        <v>14035</v>
      </c>
      <c r="S1" s="14" t="s">
        <v>14036</v>
      </c>
      <c r="T1" s="8" t="s">
        <v>14037</v>
      </c>
      <c r="U1" s="8" t="s">
        <v>14038</v>
      </c>
      <c r="V1" s="14" t="s">
        <v>14039</v>
      </c>
      <c r="W1" s="8" t="s">
        <v>14040</v>
      </c>
      <c r="X1" s="8" t="s">
        <v>14041</v>
      </c>
      <c r="Y1" s="14" t="s">
        <v>14042</v>
      </c>
      <c r="Z1" s="8" t="s">
        <v>14043</v>
      </c>
      <c r="AA1" s="8" t="s">
        <v>14044</v>
      </c>
      <c r="AB1" s="14" t="s">
        <v>14045</v>
      </c>
      <c r="AC1" s="8" t="s">
        <v>14046</v>
      </c>
      <c r="AD1" s="8" t="s">
        <v>14047</v>
      </c>
      <c r="AE1" s="14" t="s">
        <v>14048</v>
      </c>
      <c r="AF1" s="8" t="s">
        <v>14049</v>
      </c>
      <c r="AG1" s="8" t="s">
        <v>14050</v>
      </c>
      <c r="AH1" s="14" t="s">
        <v>14051</v>
      </c>
      <c r="AI1" s="8" t="s">
        <v>14052</v>
      </c>
      <c r="AJ1" s="8" t="s">
        <v>14053</v>
      </c>
      <c r="AK1" s="14" t="s">
        <v>14054</v>
      </c>
      <c r="AL1" s="8" t="s">
        <v>14055</v>
      </c>
      <c r="AM1" s="8" t="s">
        <v>14056</v>
      </c>
      <c r="AN1" s="14" t="s">
        <v>14057</v>
      </c>
      <c r="AO1" s="8" t="s">
        <v>14058</v>
      </c>
      <c r="AP1" s="8" t="s">
        <v>14059</v>
      </c>
      <c r="AQ1" s="14" t="s">
        <v>14060</v>
      </c>
      <c r="AR1" s="8" t="s">
        <v>14061</v>
      </c>
      <c r="AS1" s="8" t="s">
        <v>14062</v>
      </c>
      <c r="AT1" s="14" t="s">
        <v>14063</v>
      </c>
      <c r="AU1" s="8" t="s">
        <v>14064</v>
      </c>
      <c r="AV1" s="8" t="s">
        <v>14065</v>
      </c>
      <c r="AW1" s="14" t="s">
        <v>14066</v>
      </c>
      <c r="AX1" s="8" t="s">
        <v>14067</v>
      </c>
      <c r="AY1" s="8" t="s">
        <v>14068</v>
      </c>
      <c r="AZ1" s="14" t="s">
        <v>14069</v>
      </c>
      <c r="BA1" s="8" t="s">
        <v>14070</v>
      </c>
      <c r="BB1" s="8" t="s">
        <v>14071</v>
      </c>
      <c r="BC1" s="14" t="s">
        <v>14072</v>
      </c>
      <c r="BD1" s="8" t="s">
        <v>14073</v>
      </c>
      <c r="BE1" s="8" t="s">
        <v>14074</v>
      </c>
      <c r="BF1" s="14" t="s">
        <v>14075</v>
      </c>
      <c r="BG1" s="8" t="s">
        <v>14076</v>
      </c>
      <c r="BH1" s="8" t="s">
        <v>14077</v>
      </c>
      <c r="BI1" s="14" t="s">
        <v>14078</v>
      </c>
      <c r="BJ1" s="8" t="s">
        <v>14079</v>
      </c>
      <c r="BK1" s="8" t="s">
        <v>14080</v>
      </c>
      <c r="BL1" s="14" t="s">
        <v>14081</v>
      </c>
      <c r="BM1" s="8" t="s">
        <v>14082</v>
      </c>
      <c r="BN1" s="8" t="s">
        <v>14083</v>
      </c>
    </row>
    <row r="2" spans="1:66" x14ac:dyDescent="0.3">
      <c r="A2">
        <v>1</v>
      </c>
      <c r="B2" s="4" t="s">
        <v>40</v>
      </c>
      <c r="C2" s="39">
        <f>VLOOKUP(tags[[#This Row],[Index]],Table1[],6)</f>
        <v>100</v>
      </c>
      <c r="D2" s="50">
        <v>1600</v>
      </c>
      <c r="E2" s="17" t="str">
        <f>VLOOKUP(tags[[#This Row],[Index]],Table1[],22)</f>
        <v>white</v>
      </c>
      <c r="F2" s="17" t="str">
        <f>VLOOKUP(tags[[#This Row],[Index]],Table1[],23)</f>
        <v>M</v>
      </c>
      <c r="G2" s="17" t="str">
        <f>VLOOKUP(tags[[#This Row],[product_id]],copy[],4,FALSE)</f>
        <v>Summer,Fashion,womenunderwearsuit,printedpajamasset,womencasualshort,Women's Fashion,flamingo,loungewearset,Casual,Shirt,casualsleepwear,Shorts,flamingotshirt,Elastic,Vintage,Tops,tshirtandshortsset,Women,Sleepwear,Print,womenpajamasset,womennightwear,Pajamas,womensleepwearset</v>
      </c>
      <c r="H2" s="17"/>
      <c r="I2" s="48" t="s">
        <v>11402</v>
      </c>
      <c r="J2" s="49" t="s">
        <v>11404</v>
      </c>
      <c r="K2" s="49" t="s">
        <v>12611</v>
      </c>
      <c r="L2" s="49" t="s">
        <v>13074</v>
      </c>
      <c r="M2" s="49" t="s">
        <v>12217</v>
      </c>
      <c r="N2" s="49" t="s">
        <v>11403</v>
      </c>
      <c r="O2" s="49" t="s">
        <v>12407</v>
      </c>
      <c r="P2" s="49" t="s">
        <v>13248</v>
      </c>
      <c r="Q2" s="49" t="s">
        <v>11406</v>
      </c>
      <c r="R2" s="49" t="s">
        <v>11417</v>
      </c>
      <c r="S2" s="49" t="s">
        <v>13604</v>
      </c>
      <c r="T2" s="49" t="s">
        <v>11410</v>
      </c>
      <c r="U2" s="49" t="s">
        <v>13441</v>
      </c>
      <c r="V2" s="49" t="s">
        <v>11470</v>
      </c>
      <c r="W2" s="49" t="s">
        <v>11481</v>
      </c>
      <c r="X2" s="49" t="s">
        <v>11411</v>
      </c>
      <c r="Y2" s="49" t="s">
        <v>12736</v>
      </c>
      <c r="Z2" s="49" t="s">
        <v>11405</v>
      </c>
      <c r="AA2" s="49" t="s">
        <v>11670</v>
      </c>
      <c r="AB2" s="49" t="s">
        <v>11416</v>
      </c>
      <c r="AC2" s="49" t="s">
        <v>12638</v>
      </c>
      <c r="AD2" s="49" t="s">
        <v>12644</v>
      </c>
      <c r="AE2" s="49" t="s">
        <v>11848</v>
      </c>
      <c r="AF2" s="49" t="s">
        <v>12626</v>
      </c>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row>
    <row r="3" spans="1:66" x14ac:dyDescent="0.3">
      <c r="A3">
        <v>2</v>
      </c>
      <c r="B3" s="5" t="s">
        <v>45</v>
      </c>
      <c r="C3" s="40">
        <f>VLOOKUP(tags[[#This Row],[Index]],Table1[],6)</f>
        <v>20000</v>
      </c>
      <c r="D3" s="51">
        <v>160000</v>
      </c>
      <c r="E3" s="18" t="str">
        <f>VLOOKUP(tags[[#This Row],[Index]],Table1[],22)</f>
        <v>green</v>
      </c>
      <c r="F3" s="18" t="str">
        <f>VLOOKUP(tags[[#This Row],[Index]],Table1[],23)</f>
        <v>XS</v>
      </c>
      <c r="G3" s="18" t="str">
        <f>VLOOKUP(tags[[#This Row],[product_id]],copy[],4,FALSE)</f>
        <v>Mini,womens dresses,Summer,Patchwork,fashion dress,Dress,Mini dress,Women's Fashion,Women S Clothing,backless,party,summer dresses,sleeveless,sexy,Casual</v>
      </c>
      <c r="H3" s="18"/>
      <c r="I3" s="48" t="s">
        <v>11436</v>
      </c>
      <c r="J3" s="49" t="s">
        <v>11563</v>
      </c>
      <c r="K3" s="49" t="s">
        <v>11402</v>
      </c>
      <c r="L3" s="49" t="s">
        <v>11672</v>
      </c>
      <c r="M3" s="49" t="s">
        <v>11573</v>
      </c>
      <c r="N3" s="49" t="s">
        <v>11409</v>
      </c>
      <c r="O3" s="49" t="s">
        <v>11435</v>
      </c>
      <c r="P3" s="49" t="s">
        <v>11403</v>
      </c>
      <c r="Q3" s="49" t="s">
        <v>11529</v>
      </c>
      <c r="R3" s="49" t="s">
        <v>11450</v>
      </c>
      <c r="S3" s="49" t="s">
        <v>11443</v>
      </c>
      <c r="T3" s="49" t="s">
        <v>11464</v>
      </c>
      <c r="U3" s="49" t="s">
        <v>11408</v>
      </c>
      <c r="V3" s="49" t="s">
        <v>11412</v>
      </c>
      <c r="W3" s="49" t="s">
        <v>11406</v>
      </c>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row>
    <row r="4" spans="1:66" x14ac:dyDescent="0.3">
      <c r="A4">
        <v>3</v>
      </c>
      <c r="B4" s="4" t="s">
        <v>49</v>
      </c>
      <c r="C4" s="39">
        <f>VLOOKUP(tags[[#This Row],[Index]],Table1[],6)</f>
        <v>100</v>
      </c>
      <c r="D4" s="50">
        <v>800</v>
      </c>
      <c r="E4" s="17" t="str">
        <f>VLOOKUP(tags[[#This Row],[Index]],Table1[],22)</f>
        <v>other</v>
      </c>
      <c r="F4" s="17" t="str">
        <f>VLOOKUP(tags[[#This Row],[Index]],Table1[],23)</f>
        <v>XS</v>
      </c>
      <c r="G4" s="17" t="str">
        <f>VLOOKUP(tags[[#This Row],[product_id]],copy[],4,FALSE)</f>
        <v>Summer,cardigan,women beachwear,chiffon,Sexy women,Coat,summercardigan,openfront,short sleeves,Swimsuit,Women's Fashion,leaf,Green,printed,Spring,longcardigan,Women,Beach,kimono</v>
      </c>
      <c r="H4" s="17"/>
      <c r="I4" s="48" t="s">
        <v>11402</v>
      </c>
      <c r="J4" s="49" t="s">
        <v>11914</v>
      </c>
      <c r="K4" s="49" t="s">
        <v>11637</v>
      </c>
      <c r="L4" s="49" t="s">
        <v>11503</v>
      </c>
      <c r="M4" s="49" t="s">
        <v>13846</v>
      </c>
      <c r="N4" s="49" t="s">
        <v>11803</v>
      </c>
      <c r="O4" s="49" t="s">
        <v>12079</v>
      </c>
      <c r="P4" s="49" t="s">
        <v>12109</v>
      </c>
      <c r="Q4" s="49" t="s">
        <v>11415</v>
      </c>
      <c r="R4" s="49" t="s">
        <v>11454</v>
      </c>
      <c r="S4" s="49" t="s">
        <v>11403</v>
      </c>
      <c r="T4" s="49" t="s">
        <v>11716</v>
      </c>
      <c r="U4" s="49" t="s">
        <v>11620</v>
      </c>
      <c r="V4" s="49" t="s">
        <v>11421</v>
      </c>
      <c r="W4" s="49" t="s">
        <v>11490</v>
      </c>
      <c r="X4" s="49" t="s">
        <v>12120</v>
      </c>
      <c r="Y4" s="49" t="s">
        <v>11405</v>
      </c>
      <c r="Z4" s="49" t="s">
        <v>11413</v>
      </c>
      <c r="AA4" s="49" t="s">
        <v>11784</v>
      </c>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c r="BM4" s="49"/>
      <c r="BN4" s="49"/>
    </row>
    <row r="5" spans="1:66" x14ac:dyDescent="0.3">
      <c r="A5">
        <v>4</v>
      </c>
      <c r="B5" s="5" t="s">
        <v>54</v>
      </c>
      <c r="C5" s="40">
        <f>VLOOKUP(tags[[#This Row],[Index]],Table1[],6)</f>
        <v>100</v>
      </c>
      <c r="D5" s="51">
        <v>272</v>
      </c>
      <c r="E5" s="18" t="str">
        <f>VLOOKUP(tags[[#This Row],[Index]],Table1[],22)</f>
        <v>yellow</v>
      </c>
      <c r="F5" s="18" t="str">
        <f>VLOOKUP(tags[[#This Row],[Index]],Table1[],23)</f>
        <v>S</v>
      </c>
      <c r="G5" s="18" t="str">
        <f>VLOOKUP(tags[[#This Row],[product_id]],copy[],4,FALSE)</f>
        <v>Summer,Plus Size,Lace,Casual pants,Bottom,pants,Loose,Women's Fashion,Shorts,Lace Up,Elastic,Casual,Women</v>
      </c>
      <c r="H5" s="18"/>
      <c r="I5" s="48" t="s">
        <v>11402</v>
      </c>
      <c r="J5" s="49" t="s">
        <v>11407</v>
      </c>
      <c r="K5" s="49" t="s">
        <v>11434</v>
      </c>
      <c r="L5" s="49" t="s">
        <v>11476</v>
      </c>
      <c r="M5" s="49" t="s">
        <v>11533</v>
      </c>
      <c r="N5" s="49" t="s">
        <v>11429</v>
      </c>
      <c r="O5" s="49" t="s">
        <v>11427</v>
      </c>
      <c r="P5" s="49" t="s">
        <v>11403</v>
      </c>
      <c r="Q5" s="49" t="s">
        <v>11410</v>
      </c>
      <c r="R5" s="49" t="s">
        <v>11486</v>
      </c>
      <c r="S5" s="49" t="s">
        <v>11470</v>
      </c>
      <c r="T5" s="49" t="s">
        <v>11406</v>
      </c>
      <c r="U5" s="49" t="s">
        <v>11405</v>
      </c>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row>
    <row r="6" spans="1:66" x14ac:dyDescent="0.3">
      <c r="A6">
        <v>5</v>
      </c>
      <c r="B6" s="4" t="s">
        <v>59</v>
      </c>
      <c r="C6" s="39">
        <f>VLOOKUP(tags[[#This Row],[Index]],Table1[],6)</f>
        <v>10</v>
      </c>
      <c r="D6" s="50">
        <v>39.200000000000003</v>
      </c>
      <c r="E6" s="17" t="str">
        <f>VLOOKUP(tags[[#This Row],[Index]],Table1[],22)</f>
        <v>blue</v>
      </c>
      <c r="F6" s="17" t="str">
        <f>VLOOKUP(tags[[#This Row],[Index]],Table1[],23)</f>
        <v>XS</v>
      </c>
      <c r="G6" s="17" t="str">
        <f>VLOOKUP(tags[[#This Row],[product_id]],copy[],4,FALSE)</f>
        <v>Deep V-Neck,Summer,Plus Size,Spaghetti Strap,Overalls,Women's Fashion,sleeveless,Women,Casual,jumpsuit</v>
      </c>
      <c r="H6" s="17"/>
      <c r="I6" s="48" t="s">
        <v>11471</v>
      </c>
      <c r="J6" s="49" t="s">
        <v>11402</v>
      </c>
      <c r="K6" s="49" t="s">
        <v>11407</v>
      </c>
      <c r="L6" s="49" t="s">
        <v>11463</v>
      </c>
      <c r="M6" s="49" t="s">
        <v>11508</v>
      </c>
      <c r="N6" s="49" t="s">
        <v>11403</v>
      </c>
      <c r="O6" s="49" t="s">
        <v>11408</v>
      </c>
      <c r="P6" s="49" t="s">
        <v>11405</v>
      </c>
      <c r="Q6" s="49" t="s">
        <v>11406</v>
      </c>
      <c r="R6" s="49" t="s">
        <v>11451</v>
      </c>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row>
    <row r="7" spans="1:66" x14ac:dyDescent="0.3">
      <c r="A7">
        <v>6</v>
      </c>
      <c r="B7" s="5" t="s">
        <v>62</v>
      </c>
      <c r="C7" s="40">
        <f>VLOOKUP(tags[[#This Row],[Index]],Table1[],6)</f>
        <v>50000</v>
      </c>
      <c r="D7" s="51">
        <v>350000</v>
      </c>
      <c r="E7" s="18" t="str">
        <f>VLOOKUP(tags[[#This Row],[Index]],Table1[],22)</f>
        <v>white</v>
      </c>
      <c r="F7" s="18" t="str">
        <f>VLOOKUP(tags[[#This Row],[Index]],Table1[],23)</f>
        <v>XS</v>
      </c>
      <c r="G7" s="18" t="str">
        <f>VLOOKUP(tags[[#This Row],[product_id]],copy[],4,FALSE)</f>
        <v>blouse,Women,lace t shirt,summer t-shirts,Lace,Sleeve,Women Blouse,loose shirt,Short Sleeve Blouses,Pure Color,Womens Blouse,Bat,lace shirts,Necks,Women's Fashion,Plus Size,loose t-shirt,Short Sleeve T-Shirt,Fashion,Tops,Shirt</v>
      </c>
      <c r="H7" s="18"/>
      <c r="I7" s="48" t="s">
        <v>11428</v>
      </c>
      <c r="J7" s="49" t="s">
        <v>11405</v>
      </c>
      <c r="K7" s="49" t="s">
        <v>13295</v>
      </c>
      <c r="L7" s="49" t="s">
        <v>11468</v>
      </c>
      <c r="M7" s="49" t="s">
        <v>11434</v>
      </c>
      <c r="N7" s="49" t="s">
        <v>11414</v>
      </c>
      <c r="O7" s="49" t="s">
        <v>11558</v>
      </c>
      <c r="P7" s="49" t="s">
        <v>11782</v>
      </c>
      <c r="Q7" s="49" t="s">
        <v>11721</v>
      </c>
      <c r="R7" s="49" t="s">
        <v>11496</v>
      </c>
      <c r="S7" s="49" t="s">
        <v>11793</v>
      </c>
      <c r="T7" s="49" t="s">
        <v>12201</v>
      </c>
      <c r="U7" s="49" t="s">
        <v>11900</v>
      </c>
      <c r="V7" s="49" t="s">
        <v>11419</v>
      </c>
      <c r="W7" s="49" t="s">
        <v>11403</v>
      </c>
      <c r="X7" s="49" t="s">
        <v>11407</v>
      </c>
      <c r="Y7" s="49" t="s">
        <v>11524</v>
      </c>
      <c r="Z7" s="49" t="s">
        <v>11600</v>
      </c>
      <c r="AA7" s="49" t="s">
        <v>11404</v>
      </c>
      <c r="AB7" s="49" t="s">
        <v>11411</v>
      </c>
      <c r="AC7" s="49" t="s">
        <v>11417</v>
      </c>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49"/>
      <c r="BL7" s="49"/>
      <c r="BM7" s="49"/>
      <c r="BN7" s="49"/>
    </row>
    <row r="8" spans="1:66" x14ac:dyDescent="0.3">
      <c r="A8">
        <v>7</v>
      </c>
      <c r="B8" s="4" t="s">
        <v>68</v>
      </c>
      <c r="C8" s="39">
        <f>VLOOKUP(tags[[#This Row],[Index]],Table1[],6)</f>
        <v>1000</v>
      </c>
      <c r="D8" s="50">
        <v>12000</v>
      </c>
      <c r="E8" s="17" t="str">
        <f>VLOOKUP(tags[[#This Row],[Index]],Table1[],22)</f>
        <v>blue</v>
      </c>
      <c r="F8" s="17" t="str">
        <f>VLOOKUP(tags[[#This Row],[Index]],Table1[],23)</f>
        <v>M</v>
      </c>
      <c r="G8" s="17" t="str">
        <f>VLOOKUP(tags[[#This Row],[product_id]],copy[],4,FALSE)</f>
        <v>Jeans,Fashion,tunic,Shirt,Summer,Dress,Denim,summer dress,denimjeansdres,short sleeves,casual dresses,Women's Fashion,Tunic dress,minishirtdres,Lines,mididre</v>
      </c>
      <c r="H8" s="17"/>
      <c r="I8" s="48" t="s">
        <v>11506</v>
      </c>
      <c r="J8" s="49" t="s">
        <v>11404</v>
      </c>
      <c r="K8" s="49" t="s">
        <v>11493</v>
      </c>
      <c r="L8" s="49" t="s">
        <v>11417</v>
      </c>
      <c r="M8" s="49" t="s">
        <v>11402</v>
      </c>
      <c r="N8" s="49" t="s">
        <v>11409</v>
      </c>
      <c r="O8" s="49" t="s">
        <v>11544</v>
      </c>
      <c r="P8" s="49" t="s">
        <v>11425</v>
      </c>
      <c r="Q8" s="49" t="s">
        <v>11751</v>
      </c>
      <c r="R8" s="49" t="s">
        <v>11415</v>
      </c>
      <c r="S8" s="49" t="s">
        <v>11526</v>
      </c>
      <c r="T8" s="49" t="s">
        <v>11403</v>
      </c>
      <c r="U8" s="49" t="s">
        <v>11617</v>
      </c>
      <c r="V8" s="49" t="s">
        <v>11745</v>
      </c>
      <c r="W8" s="49" t="s">
        <v>11725</v>
      </c>
      <c r="X8" s="49" t="s">
        <v>11746</v>
      </c>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row>
    <row r="9" spans="1:66" x14ac:dyDescent="0.3">
      <c r="A9">
        <v>8</v>
      </c>
      <c r="B9" s="5" t="s">
        <v>72</v>
      </c>
      <c r="C9" s="40">
        <f>VLOOKUP(tags[[#This Row],[Index]],Table1[],6)</f>
        <v>100</v>
      </c>
      <c r="D9" s="51">
        <v>1100</v>
      </c>
      <c r="E9" s="18" t="str">
        <f>VLOOKUP(tags[[#This Row],[Index]],Table1[],22)</f>
        <v>black</v>
      </c>
      <c r="F9" s="18" t="str">
        <f>VLOOKUP(tags[[#This Row],[Index]],Table1[],23)</f>
        <v>M</v>
      </c>
      <c r="G9" s="18" t="str">
        <f>VLOOKUP(tags[[#This Row],[product_id]],copy[],4,FALSE)</f>
        <v>slim dress,summer dress,womenshortsleevedre,Sleeve,Summer,Dress,slim,short sleeves,Women's Fashion,Shorts,boho dress,slimfitdre,Fashion,Casual</v>
      </c>
      <c r="H9" s="18"/>
      <c r="I9" s="48" t="s">
        <v>11551</v>
      </c>
      <c r="J9" s="49" t="s">
        <v>11425</v>
      </c>
      <c r="K9" s="49" t="s">
        <v>12058</v>
      </c>
      <c r="L9" s="49" t="s">
        <v>11414</v>
      </c>
      <c r="M9" s="49" t="s">
        <v>11402</v>
      </c>
      <c r="N9" s="49" t="s">
        <v>11409</v>
      </c>
      <c r="O9" s="49" t="s">
        <v>11437</v>
      </c>
      <c r="P9" s="49" t="s">
        <v>11415</v>
      </c>
      <c r="Q9" s="49" t="s">
        <v>11403</v>
      </c>
      <c r="R9" s="49" t="s">
        <v>11410</v>
      </c>
      <c r="S9" s="49" t="s">
        <v>11499</v>
      </c>
      <c r="T9" s="49" t="s">
        <v>12283</v>
      </c>
      <c r="U9" s="49" t="s">
        <v>11404</v>
      </c>
      <c r="V9" s="49" t="s">
        <v>11406</v>
      </c>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row>
    <row r="10" spans="1:66" x14ac:dyDescent="0.3">
      <c r="A10">
        <v>9</v>
      </c>
      <c r="B10" s="4" t="s">
        <v>76</v>
      </c>
      <c r="C10" s="39">
        <f>VLOOKUP(tags[[#This Row],[Index]],Table1[],6)</f>
        <v>5000</v>
      </c>
      <c r="D10" s="50">
        <v>28900</v>
      </c>
      <c r="E10" s="17" t="str">
        <f>VLOOKUP(tags[[#This Row],[Index]],Table1[],22)</f>
        <v>other</v>
      </c>
      <c r="F10" s="17" t="str">
        <f>VLOOKUP(tags[[#This Row],[Index]],Table1[],23)</f>
        <v>S</v>
      </c>
      <c r="G10" s="17" t="str">
        <f>VLOOKUP(tags[[#This Row],[product_id]],copy[],4,FALSE)</f>
        <v>blouse,Summer,Plus Size,Floral print,Necks,Sleeve,summer shirt,Loose,short sleeves,Casual,T Shirts,Shorts,Fashion,Floral,Women,Women's Fashion,Tops,printed</v>
      </c>
      <c r="H10" s="17"/>
      <c r="I10" s="48" t="s">
        <v>11428</v>
      </c>
      <c r="J10" s="49" t="s">
        <v>11402</v>
      </c>
      <c r="K10" s="49" t="s">
        <v>11407</v>
      </c>
      <c r="L10" s="49" t="s">
        <v>11447</v>
      </c>
      <c r="M10" s="49" t="s">
        <v>11419</v>
      </c>
      <c r="N10" s="49" t="s">
        <v>11414</v>
      </c>
      <c r="O10" s="49" t="s">
        <v>11606</v>
      </c>
      <c r="P10" s="49" t="s">
        <v>11427</v>
      </c>
      <c r="Q10" s="49" t="s">
        <v>11415</v>
      </c>
      <c r="R10" s="49" t="s">
        <v>11406</v>
      </c>
      <c r="S10" s="49" t="s">
        <v>11422</v>
      </c>
      <c r="T10" s="49" t="s">
        <v>11410</v>
      </c>
      <c r="U10" s="49" t="s">
        <v>11404</v>
      </c>
      <c r="V10" s="49" t="s">
        <v>11433</v>
      </c>
      <c r="W10" s="49" t="s">
        <v>11405</v>
      </c>
      <c r="X10" s="49" t="s">
        <v>11403</v>
      </c>
      <c r="Y10" s="49" t="s">
        <v>11411</v>
      </c>
      <c r="Z10" s="49" t="s">
        <v>11421</v>
      </c>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row>
    <row r="11" spans="1:66" x14ac:dyDescent="0.3">
      <c r="A11">
        <v>10</v>
      </c>
      <c r="B11" s="5" t="s">
        <v>81</v>
      </c>
      <c r="C11" s="40">
        <f>VLOOKUP(tags[[#This Row],[Index]],Table1[],6)</f>
        <v>1000</v>
      </c>
      <c r="D11" s="51">
        <v>5790</v>
      </c>
      <c r="E11" s="18" t="str">
        <f>VLOOKUP(tags[[#This Row],[Index]],Table1[],22)</f>
        <v>gray</v>
      </c>
      <c r="F11" s="18" t="str">
        <f>VLOOKUP(tags[[#This Row],[Index]],Table1[],23)</f>
        <v>XXS</v>
      </c>
      <c r="G11" s="18" t="str">
        <f>VLOOKUP(tags[[#This Row],[product_id]],copy[],4,FALSE)</f>
        <v>Summer,Plus Size,long dress,plus size dress,Dress,Women's Fashion,maxi dress,Casual,beach dress,Sleeveless dress,summer dresses,women dress,Fashion,loose dress,sleeveless</v>
      </c>
      <c r="H11" s="18"/>
      <c r="I11" s="48" t="s">
        <v>11402</v>
      </c>
      <c r="J11" s="49" t="s">
        <v>11407</v>
      </c>
      <c r="K11" s="49" t="s">
        <v>11444</v>
      </c>
      <c r="L11" s="49" t="s">
        <v>11501</v>
      </c>
      <c r="M11" s="49" t="s">
        <v>11409</v>
      </c>
      <c r="N11" s="49" t="s">
        <v>11403</v>
      </c>
      <c r="O11" s="49" t="s">
        <v>11479</v>
      </c>
      <c r="P11" s="49" t="s">
        <v>11406</v>
      </c>
      <c r="Q11" s="49" t="s">
        <v>11431</v>
      </c>
      <c r="R11" s="49" t="s">
        <v>11438</v>
      </c>
      <c r="S11" s="49" t="s">
        <v>11464</v>
      </c>
      <c r="T11" s="49" t="s">
        <v>11432</v>
      </c>
      <c r="U11" s="49" t="s">
        <v>11404</v>
      </c>
      <c r="V11" s="49" t="s">
        <v>11455</v>
      </c>
      <c r="W11" s="49" t="s">
        <v>11408</v>
      </c>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row>
    <row r="12" spans="1:66" x14ac:dyDescent="0.3">
      <c r="A12">
        <v>11</v>
      </c>
      <c r="B12" s="4" t="s">
        <v>85</v>
      </c>
      <c r="C12" s="39">
        <f>VLOOKUP(tags[[#This Row],[Index]],Table1[],6)</f>
        <v>100</v>
      </c>
      <c r="D12" s="50">
        <v>600</v>
      </c>
      <c r="E12" s="17" t="str">
        <f>VLOOKUP(tags[[#This Row],[Index]],Table1[],22)</f>
        <v>blue</v>
      </c>
      <c r="F12" s="17" t="str">
        <f>VLOOKUP(tags[[#This Row],[Index]],Table1[],23)</f>
        <v>XS</v>
      </c>
      <c r="G12" s="17" t="str">
        <f>VLOOKUP(tags[[#This Row],[product_id]],copy[],4,FALSE)</f>
        <v>Summer,Plus Size,Cotton T Shirt,womens shirt,summer t-shirts,short sleeves,V-neck,T Shirts,Fashion,sexy,Casual,Women,blouse,Shorts,Sleeve,Pure Color,Women's Fashion,Pullovers,Tops</v>
      </c>
      <c r="H12" s="17"/>
      <c r="I12" s="48" t="s">
        <v>11402</v>
      </c>
      <c r="J12" s="49" t="s">
        <v>11407</v>
      </c>
      <c r="K12" s="49" t="s">
        <v>11505</v>
      </c>
      <c r="L12" s="49" t="s">
        <v>11861</v>
      </c>
      <c r="M12" s="49" t="s">
        <v>11468</v>
      </c>
      <c r="N12" s="49" t="s">
        <v>11415</v>
      </c>
      <c r="O12" s="49" t="s">
        <v>11420</v>
      </c>
      <c r="P12" s="49" t="s">
        <v>11422</v>
      </c>
      <c r="Q12" s="49" t="s">
        <v>11404</v>
      </c>
      <c r="R12" s="49" t="s">
        <v>11412</v>
      </c>
      <c r="S12" s="49" t="s">
        <v>11406</v>
      </c>
      <c r="T12" s="49" t="s">
        <v>11405</v>
      </c>
      <c r="U12" s="49" t="s">
        <v>11428</v>
      </c>
      <c r="V12" s="49" t="s">
        <v>11410</v>
      </c>
      <c r="W12" s="49" t="s">
        <v>11414</v>
      </c>
      <c r="X12" s="49" t="s">
        <v>11496</v>
      </c>
      <c r="Y12" s="49" t="s">
        <v>11403</v>
      </c>
      <c r="Z12" s="49" t="s">
        <v>11552</v>
      </c>
      <c r="AA12" s="49" t="s">
        <v>11411</v>
      </c>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c r="BM12" s="49"/>
      <c r="BN12" s="49"/>
    </row>
    <row r="13" spans="1:66" x14ac:dyDescent="0.3">
      <c r="A13">
        <v>12</v>
      </c>
      <c r="B13" s="5" t="s">
        <v>90</v>
      </c>
      <c r="C13" s="40">
        <f>VLOOKUP(tags[[#This Row],[Index]],Table1[],6)</f>
        <v>1000</v>
      </c>
      <c r="D13" s="51">
        <v>1910</v>
      </c>
      <c r="E13" s="18" t="str">
        <f>VLOOKUP(tags[[#This Row],[Index]],Table1[],22)</f>
        <v>orange</v>
      </c>
      <c r="F13" s="18" t="str">
        <f>VLOOKUP(tags[[#This Row],[Index]],Table1[],23)</f>
        <v>XS</v>
      </c>
      <c r="G13" s="18" t="str">
        <f>VLOOKUP(tags[[#This Row],[product_id]],copy[],4,FALSE)</f>
        <v>Summer,Women,Shorts,pants,Loose,Short pants,drawstring,Causal</v>
      </c>
      <c r="H13" s="18"/>
      <c r="I13" s="48" t="s">
        <v>11402</v>
      </c>
      <c r="J13" s="49" t="s">
        <v>11405</v>
      </c>
      <c r="K13" s="49" t="s">
        <v>11410</v>
      </c>
      <c r="L13" s="49" t="s">
        <v>11429</v>
      </c>
      <c r="M13" s="49" t="s">
        <v>11427</v>
      </c>
      <c r="N13" s="49" t="s">
        <v>11452</v>
      </c>
      <c r="O13" s="49" t="s">
        <v>11789</v>
      </c>
      <c r="P13" s="49" t="s">
        <v>11649</v>
      </c>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row>
    <row r="14" spans="1:66" x14ac:dyDescent="0.3">
      <c r="A14">
        <v>13</v>
      </c>
      <c r="B14" s="4" t="s">
        <v>94</v>
      </c>
      <c r="C14" s="39">
        <f>VLOOKUP(tags[[#This Row],[Index]],Table1[],6)</f>
        <v>20000</v>
      </c>
      <c r="D14" s="50">
        <v>40000</v>
      </c>
      <c r="E14" s="17" t="str">
        <f>VLOOKUP(tags[[#This Row],[Index]],Table1[],22)</f>
        <v>yellow</v>
      </c>
      <c r="F14" s="17" t="str">
        <f>VLOOKUP(tags[[#This Row],[Index]],Table1[],23)</f>
        <v>S</v>
      </c>
      <c r="G14" s="17" t="str">
        <f>VLOOKUP(tags[[#This Row],[product_id]],copy[],4,FALSE)</f>
        <v>Summer,Fashion,Mini,Dress,Loose,Polkas,V-neck,Tops,Women's Fashion,black,polka dot,sleeveless,backless,Casual,Women Fashion</v>
      </c>
      <c r="H14" s="17"/>
      <c r="I14" s="48" t="s">
        <v>11402</v>
      </c>
      <c r="J14" s="49" t="s">
        <v>11404</v>
      </c>
      <c r="K14" s="49" t="s">
        <v>11436</v>
      </c>
      <c r="L14" s="49" t="s">
        <v>11409</v>
      </c>
      <c r="M14" s="49" t="s">
        <v>11427</v>
      </c>
      <c r="N14" s="49" t="s">
        <v>11512</v>
      </c>
      <c r="O14" s="49" t="s">
        <v>11420</v>
      </c>
      <c r="P14" s="49" t="s">
        <v>11411</v>
      </c>
      <c r="Q14" s="49" t="s">
        <v>11403</v>
      </c>
      <c r="R14" s="49" t="s">
        <v>70</v>
      </c>
      <c r="S14" s="49" t="s">
        <v>11507</v>
      </c>
      <c r="T14" s="49" t="s">
        <v>11408</v>
      </c>
      <c r="U14" s="49" t="s">
        <v>11450</v>
      </c>
      <c r="V14" s="49" t="s">
        <v>11406</v>
      </c>
      <c r="W14" s="49" t="s">
        <v>11439</v>
      </c>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49"/>
      <c r="BI14" s="49"/>
      <c r="BJ14" s="49"/>
      <c r="BK14" s="49"/>
      <c r="BL14" s="49"/>
      <c r="BM14" s="49"/>
      <c r="BN14" s="49"/>
    </row>
    <row r="15" spans="1:66" x14ac:dyDescent="0.3">
      <c r="A15">
        <v>14</v>
      </c>
      <c r="B15" s="5" t="s">
        <v>98</v>
      </c>
      <c r="C15" s="40">
        <f>VLOOKUP(tags[[#This Row],[Index]],Table1[],6)</f>
        <v>1000</v>
      </c>
      <c r="D15" s="51">
        <v>11000</v>
      </c>
      <c r="E15" s="18" t="str">
        <f>VLOOKUP(tags[[#This Row],[Index]],Table1[],22)</f>
        <v>black</v>
      </c>
      <c r="F15" s="18" t="str">
        <f>VLOOKUP(tags[[#This Row],[Index]],Table1[],23)</f>
        <v>S</v>
      </c>
      <c r="G15" s="18" t="str">
        <f>VLOOKUP(tags[[#This Row],[product_id]],copy[],4,FALSE)</f>
        <v>Summer,Plus Size,Shirt,Sleeve,cute,Long Sleeve,flare,Tops,topsamptshirt,Women's Fashion,Clothes for women,cuteshirt,Fashion,long sleeve t shirt,solidcolorshirt,Summer Fashion,loose t-shirt,T Shirts</v>
      </c>
      <c r="H15" s="18"/>
      <c r="I15" s="48" t="s">
        <v>11402</v>
      </c>
      <c r="J15" s="49" t="s">
        <v>11407</v>
      </c>
      <c r="K15" s="49" t="s">
        <v>11417</v>
      </c>
      <c r="L15" s="49" t="s">
        <v>11414</v>
      </c>
      <c r="M15" s="49" t="s">
        <v>11502</v>
      </c>
      <c r="N15" s="49" t="s">
        <v>11543</v>
      </c>
      <c r="O15" s="49" t="s">
        <v>13440</v>
      </c>
      <c r="P15" s="49" t="s">
        <v>11411</v>
      </c>
      <c r="Q15" s="49" t="s">
        <v>11488</v>
      </c>
      <c r="R15" s="49" t="s">
        <v>11403</v>
      </c>
      <c r="S15" s="49" t="s">
        <v>11941</v>
      </c>
      <c r="T15" s="49" t="s">
        <v>12144</v>
      </c>
      <c r="U15" s="49" t="s">
        <v>11404</v>
      </c>
      <c r="V15" s="49" t="s">
        <v>12121</v>
      </c>
      <c r="W15" s="49" t="s">
        <v>12088</v>
      </c>
      <c r="X15" s="49" t="s">
        <v>11484</v>
      </c>
      <c r="Y15" s="49" t="s">
        <v>11524</v>
      </c>
      <c r="Z15" s="49" t="s">
        <v>11422</v>
      </c>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c r="BM15" s="49"/>
      <c r="BN15" s="49"/>
    </row>
    <row r="16" spans="1:66" x14ac:dyDescent="0.3">
      <c r="A16">
        <v>15</v>
      </c>
      <c r="B16" s="4" t="s">
        <v>104</v>
      </c>
      <c r="C16" s="39">
        <f>VLOOKUP(tags[[#This Row],[Index]],Table1[],6)</f>
        <v>10000</v>
      </c>
      <c r="D16" s="50">
        <v>110000</v>
      </c>
      <c r="E16" s="17" t="str">
        <f>VLOOKUP(tags[[#This Row],[Index]],Table1[],22)</f>
        <v>red</v>
      </c>
      <c r="F16" s="17" t="str">
        <f>VLOOKUP(tags[[#This Row],[Index]],Table1[],23)</f>
        <v>L</v>
      </c>
      <c r="G16" s="17" t="str">
        <f>VLOOKUP(tags[[#This Row],[product_id]],copy[],4,FALSE)</f>
        <v>Summer,fashion women,Fashion,Mini,Dresses,Tops,Polkas,V-neck,Mini dress,Women's Fashion,Party Dress,backless,party,Sexy Dress,Dress,sleeveless,polka dot,Casual,casual dress</v>
      </c>
      <c r="H16" s="17"/>
      <c r="I16" s="48" t="s">
        <v>11402</v>
      </c>
      <c r="J16" s="49" t="s">
        <v>11556</v>
      </c>
      <c r="K16" s="49" t="s">
        <v>11404</v>
      </c>
      <c r="L16" s="49" t="s">
        <v>11436</v>
      </c>
      <c r="M16" s="49" t="s">
        <v>11460</v>
      </c>
      <c r="N16" s="49" t="s">
        <v>11411</v>
      </c>
      <c r="O16" s="49" t="s">
        <v>11512</v>
      </c>
      <c r="P16" s="49" t="s">
        <v>11420</v>
      </c>
      <c r="Q16" s="49" t="s">
        <v>11435</v>
      </c>
      <c r="R16" s="49" t="s">
        <v>11403</v>
      </c>
      <c r="S16" s="49" t="s">
        <v>11445</v>
      </c>
      <c r="T16" s="49" t="s">
        <v>11450</v>
      </c>
      <c r="U16" s="49" t="s">
        <v>11443</v>
      </c>
      <c r="V16" s="49" t="s">
        <v>11474</v>
      </c>
      <c r="W16" s="49" t="s">
        <v>11409</v>
      </c>
      <c r="X16" s="49" t="s">
        <v>11408</v>
      </c>
      <c r="Y16" s="49" t="s">
        <v>11507</v>
      </c>
      <c r="Z16" s="49" t="s">
        <v>11406</v>
      </c>
      <c r="AA16" s="49" t="s">
        <v>11441</v>
      </c>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c r="BM16" s="49"/>
      <c r="BN16" s="49"/>
    </row>
    <row r="17" spans="1:66" x14ac:dyDescent="0.3">
      <c r="A17">
        <v>16</v>
      </c>
      <c r="B17" s="5" t="s">
        <v>107</v>
      </c>
      <c r="C17" s="40">
        <f>VLOOKUP(tags[[#This Row],[Index]],Table1[],6)</f>
        <v>100000</v>
      </c>
      <c r="D17" s="51">
        <v>500000</v>
      </c>
      <c r="E17" s="18" t="str">
        <f>VLOOKUP(tags[[#This Row],[Index]],Table1[],22)</f>
        <v>white</v>
      </c>
      <c r="F17" s="18" t="str">
        <f>VLOOKUP(tags[[#This Row],[Index]],Table1[],23)</f>
        <v>S</v>
      </c>
      <c r="G17" s="18" t="str">
        <f>VLOOKUP(tags[[#This Row],[product_id]],copy[],4,FALSE)</f>
        <v>blouse,Plus Size,Lace,lace top,Tops,Fashion,strappy,sexy,sleeveless,summer tops,Women Fashion</v>
      </c>
      <c r="H17" s="18"/>
      <c r="I17" s="48" t="s">
        <v>11428</v>
      </c>
      <c r="J17" s="49" t="s">
        <v>11407</v>
      </c>
      <c r="K17" s="49" t="s">
        <v>11434</v>
      </c>
      <c r="L17" s="49" t="s">
        <v>11628</v>
      </c>
      <c r="M17" s="49" t="s">
        <v>11411</v>
      </c>
      <c r="N17" s="49" t="s">
        <v>11404</v>
      </c>
      <c r="O17" s="49" t="s">
        <v>11653</v>
      </c>
      <c r="P17" s="49" t="s">
        <v>11412</v>
      </c>
      <c r="Q17" s="49" t="s">
        <v>11408</v>
      </c>
      <c r="R17" s="49" t="s">
        <v>11472</v>
      </c>
      <c r="S17" s="49" t="s">
        <v>11439</v>
      </c>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c r="BM17" s="49"/>
      <c r="BN17" s="49"/>
    </row>
    <row r="18" spans="1:66" x14ac:dyDescent="0.3">
      <c r="A18">
        <v>17</v>
      </c>
      <c r="B18" s="4" t="s">
        <v>110</v>
      </c>
      <c r="C18" s="39">
        <f>VLOOKUP(tags[[#This Row],[Index]],Table1[],6)</f>
        <v>20000</v>
      </c>
      <c r="D18" s="50">
        <v>180000</v>
      </c>
      <c r="E18" s="17" t="str">
        <f>VLOOKUP(tags[[#This Row],[Index]],Table1[],22)</f>
        <v>blue</v>
      </c>
      <c r="F18" s="17" t="str">
        <f>VLOOKUP(tags[[#This Row],[Index]],Table1[],23)</f>
        <v>S</v>
      </c>
      <c r="G18" s="17" t="str">
        <f>VLOOKUP(tags[[#This Row],[product_id]],copy[],4,FALSE)</f>
        <v>Summer,Fashion,tunic,Women Vest,Tank,Tops,topsamptshirt,tank top,doublelayer,Women's Fashion,backless,sexy,Ladies,sleeveless,Casual,Women</v>
      </c>
      <c r="H18" s="17"/>
      <c r="I18" s="48" t="s">
        <v>11402</v>
      </c>
      <c r="J18" s="49" t="s">
        <v>11404</v>
      </c>
      <c r="K18" s="49" t="s">
        <v>11493</v>
      </c>
      <c r="L18" s="49" t="s">
        <v>11489</v>
      </c>
      <c r="M18" s="49" t="s">
        <v>11418</v>
      </c>
      <c r="N18" s="49" t="s">
        <v>11411</v>
      </c>
      <c r="O18" s="49" t="s">
        <v>11488</v>
      </c>
      <c r="P18" s="49" t="s">
        <v>11423</v>
      </c>
      <c r="Q18" s="49" t="s">
        <v>13501</v>
      </c>
      <c r="R18" s="49" t="s">
        <v>11403</v>
      </c>
      <c r="S18" s="49" t="s">
        <v>11450</v>
      </c>
      <c r="T18" s="49" t="s">
        <v>11412</v>
      </c>
      <c r="U18" s="49" t="s">
        <v>11426</v>
      </c>
      <c r="V18" s="49" t="s">
        <v>11408</v>
      </c>
      <c r="W18" s="49" t="s">
        <v>11406</v>
      </c>
      <c r="X18" s="49" t="s">
        <v>11405</v>
      </c>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c r="BM18" s="49"/>
      <c r="BN18" s="49"/>
    </row>
    <row r="19" spans="1:66" x14ac:dyDescent="0.3">
      <c r="A19">
        <v>18</v>
      </c>
      <c r="B19" s="5" t="s">
        <v>113</v>
      </c>
      <c r="C19" s="40">
        <f>VLOOKUP(tags[[#This Row],[Index]],Table1[],6)</f>
        <v>1000</v>
      </c>
      <c r="D19" s="51">
        <v>7000</v>
      </c>
      <c r="E19" s="18" t="str">
        <f>VLOOKUP(tags[[#This Row],[Index]],Table1[],22)</f>
        <v>red</v>
      </c>
      <c r="F19" s="18" t="str">
        <f>VLOOKUP(tags[[#This Row],[Index]],Table1[],23)</f>
        <v>S</v>
      </c>
      <c r="G19" s="18" t="str">
        <f>VLOOKUP(tags[[#This Row],[product_id]],copy[],4,FALSE)</f>
        <v>blouse,Summer,Vest,Plus Size,Tank,zippers,Tops,Slim Fit,tank top,Women's Fashion,V-neck,topsampblouse,sleeveless,women top,slim,Casual</v>
      </c>
      <c r="H19" s="18"/>
      <c r="I19" s="48" t="s">
        <v>11428</v>
      </c>
      <c r="J19" s="49" t="s">
        <v>11402</v>
      </c>
      <c r="K19" s="49" t="s">
        <v>11430</v>
      </c>
      <c r="L19" s="49" t="s">
        <v>11407</v>
      </c>
      <c r="M19" s="49" t="s">
        <v>11418</v>
      </c>
      <c r="N19" s="49" t="s">
        <v>11591</v>
      </c>
      <c r="O19" s="49" t="s">
        <v>11411</v>
      </c>
      <c r="P19" s="49" t="s">
        <v>11448</v>
      </c>
      <c r="Q19" s="49" t="s">
        <v>11423</v>
      </c>
      <c r="R19" s="49" t="s">
        <v>11403</v>
      </c>
      <c r="S19" s="49" t="s">
        <v>11420</v>
      </c>
      <c r="T19" s="49" t="s">
        <v>11577</v>
      </c>
      <c r="U19" s="49" t="s">
        <v>11408</v>
      </c>
      <c r="V19" s="49" t="s">
        <v>11473</v>
      </c>
      <c r="W19" s="49" t="s">
        <v>11437</v>
      </c>
      <c r="X19" s="49" t="s">
        <v>11406</v>
      </c>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49"/>
      <c r="BI19" s="49"/>
      <c r="BJ19" s="49"/>
      <c r="BK19" s="49"/>
      <c r="BL19" s="49"/>
      <c r="BM19" s="49"/>
      <c r="BN19" s="49"/>
    </row>
    <row r="20" spans="1:66" x14ac:dyDescent="0.3">
      <c r="A20">
        <v>19</v>
      </c>
      <c r="B20" s="4" t="s">
        <v>116</v>
      </c>
      <c r="C20" s="39">
        <f>VLOOKUP(tags[[#This Row],[Index]],Table1[],6)</f>
        <v>5000</v>
      </c>
      <c r="D20" s="50">
        <v>55000</v>
      </c>
      <c r="E20" s="17" t="str">
        <f>VLOOKUP(tags[[#This Row],[Index]],Table1[],22)</f>
        <v>green</v>
      </c>
      <c r="F20" s="17" t="str">
        <f>VLOOKUP(tags[[#This Row],[Index]],Table1[],23)</f>
        <v>S</v>
      </c>
      <c r="G20" s="17" t="str">
        <f>VLOOKUP(tags[[#This Row],[product_id]],copy[],4,FALSE)</f>
        <v>Fashion,Floral print,Tops,sexy bikini,Swimwear,Swimsuit,padded,Bikini,sexy,Women,Women's Fashion,Swimming</v>
      </c>
      <c r="H20" s="17"/>
      <c r="I20" s="48" t="s">
        <v>11404</v>
      </c>
      <c r="J20" s="49" t="s">
        <v>11447</v>
      </c>
      <c r="K20" s="49" t="s">
        <v>11411</v>
      </c>
      <c r="L20" s="49" t="s">
        <v>11586</v>
      </c>
      <c r="M20" s="49" t="s">
        <v>11458</v>
      </c>
      <c r="N20" s="49" t="s">
        <v>11454</v>
      </c>
      <c r="O20" s="49" t="s">
        <v>11567</v>
      </c>
      <c r="P20" s="49" t="s">
        <v>11453</v>
      </c>
      <c r="Q20" s="49" t="s">
        <v>11412</v>
      </c>
      <c r="R20" s="49" t="s">
        <v>11405</v>
      </c>
      <c r="S20" s="49" t="s">
        <v>11403</v>
      </c>
      <c r="T20" s="49" t="s">
        <v>11459</v>
      </c>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49"/>
      <c r="BI20" s="49"/>
      <c r="BJ20" s="49"/>
      <c r="BK20" s="49"/>
      <c r="BL20" s="49"/>
      <c r="BM20" s="49"/>
      <c r="BN20" s="49"/>
    </row>
    <row r="21" spans="1:66" x14ac:dyDescent="0.3">
      <c r="A21">
        <v>20</v>
      </c>
      <c r="B21" s="5" t="s">
        <v>120</v>
      </c>
      <c r="C21" s="40">
        <f>VLOOKUP(tags[[#This Row],[Index]],Table1[],6)</f>
        <v>20000</v>
      </c>
      <c r="D21" s="51">
        <v>100000</v>
      </c>
      <c r="E21" s="18" t="str">
        <f>VLOOKUP(tags[[#This Row],[Index]],Table1[],22)</f>
        <v>black</v>
      </c>
      <c r="F21" s="18" t="str">
        <f>VLOOKUP(tags[[#This Row],[Index]],Table1[],23)</f>
        <v>S</v>
      </c>
      <c r="G21" s="18" t="str">
        <f>VLOOKUP(tags[[#This Row],[product_id]],copy[],4,FALSE)</f>
        <v>Summer,Vest,Fashion,Tank,Lace,Tops,slim,Women's Fashion,tank top,T Shirts,Lace Up,topsamptee,sexy,sleeveless,Women,Women Fashion,Cotton</v>
      </c>
      <c r="H21" s="18"/>
      <c r="I21" s="48" t="s">
        <v>11402</v>
      </c>
      <c r="J21" s="49" t="s">
        <v>11430</v>
      </c>
      <c r="K21" s="49" t="s">
        <v>11404</v>
      </c>
      <c r="L21" s="49" t="s">
        <v>11418</v>
      </c>
      <c r="M21" s="49" t="s">
        <v>11434</v>
      </c>
      <c r="N21" s="49" t="s">
        <v>11411</v>
      </c>
      <c r="O21" s="49" t="s">
        <v>11437</v>
      </c>
      <c r="P21" s="49" t="s">
        <v>11403</v>
      </c>
      <c r="Q21" s="49" t="s">
        <v>11423</v>
      </c>
      <c r="R21" s="49" t="s">
        <v>11422</v>
      </c>
      <c r="S21" s="49" t="s">
        <v>11486</v>
      </c>
      <c r="T21" s="49" t="s">
        <v>11677</v>
      </c>
      <c r="U21" s="49" t="s">
        <v>11412</v>
      </c>
      <c r="V21" s="49" t="s">
        <v>11408</v>
      </c>
      <c r="W21" s="49" t="s">
        <v>11405</v>
      </c>
      <c r="X21" s="49" t="s">
        <v>11439</v>
      </c>
      <c r="Y21" s="49" t="s">
        <v>11424</v>
      </c>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49"/>
      <c r="BI21" s="49"/>
      <c r="BJ21" s="49"/>
      <c r="BK21" s="49"/>
      <c r="BL21" s="49"/>
      <c r="BM21" s="49"/>
      <c r="BN21" s="49"/>
    </row>
    <row r="22" spans="1:66" x14ac:dyDescent="0.3">
      <c r="A22">
        <v>21</v>
      </c>
      <c r="B22" s="6" t="s">
        <v>124</v>
      </c>
      <c r="C22" s="41">
        <f>VLOOKUP(tags[[#This Row],[Index]],Table1[],6)</f>
        <v>1000</v>
      </c>
      <c r="D22" s="50">
        <v>11000</v>
      </c>
      <c r="E22" s="17" t="str">
        <f>VLOOKUP(tags[[#This Row],[Index]],Table1[],22)</f>
        <v>green</v>
      </c>
      <c r="F22" s="17" t="str">
        <f>VLOOKUP(tags[[#This Row],[Index]],Table1[],23)</f>
        <v>S</v>
      </c>
      <c r="G22" s="17" t="str">
        <f>VLOOKUP(tags[[#This Row],[product_id]],copy[],4,FALSE)</f>
        <v>Women Vest,Vest,Fashion,buttontop,camisole,Summer,Spaghetti Strap,tank top,Women's Fashion,Plus Size,Design,V-neck,sleeveless,sexy,Spaghetti,summer tops,Cotton,Tank,Tops,Casual,Cotton Vest,Women,sleevelesstshirt,Casual Tops,Holiday,Beach,button</v>
      </c>
      <c r="H22" s="17"/>
      <c r="I22" s="48" t="s">
        <v>11489</v>
      </c>
      <c r="J22" s="49" t="s">
        <v>11430</v>
      </c>
      <c r="K22" s="49" t="s">
        <v>11404</v>
      </c>
      <c r="L22" s="49" t="s">
        <v>12450</v>
      </c>
      <c r="M22" s="49" t="s">
        <v>11518</v>
      </c>
      <c r="N22" s="49" t="s">
        <v>11402</v>
      </c>
      <c r="O22" s="49" t="s">
        <v>11463</v>
      </c>
      <c r="P22" s="49" t="s">
        <v>11423</v>
      </c>
      <c r="Q22" s="49" t="s">
        <v>11403</v>
      </c>
      <c r="R22" s="49" t="s">
        <v>11407</v>
      </c>
      <c r="S22" s="49" t="s">
        <v>11698</v>
      </c>
      <c r="T22" s="49" t="s">
        <v>11420</v>
      </c>
      <c r="U22" s="49" t="s">
        <v>11408</v>
      </c>
      <c r="V22" s="49" t="s">
        <v>11412</v>
      </c>
      <c r="W22" s="49" t="s">
        <v>11449</v>
      </c>
      <c r="X22" s="49" t="s">
        <v>11472</v>
      </c>
      <c r="Y22" s="49" t="s">
        <v>11424</v>
      </c>
      <c r="Z22" s="49" t="s">
        <v>11418</v>
      </c>
      <c r="AA22" s="49" t="s">
        <v>11411</v>
      </c>
      <c r="AB22" s="49" t="s">
        <v>11406</v>
      </c>
      <c r="AC22" s="49" t="s">
        <v>11801</v>
      </c>
      <c r="AD22" s="49" t="s">
        <v>11405</v>
      </c>
      <c r="AE22" s="49" t="s">
        <v>11877</v>
      </c>
      <c r="AF22" s="49" t="s">
        <v>11562</v>
      </c>
      <c r="AG22" s="49" t="s">
        <v>11561</v>
      </c>
      <c r="AH22" s="49" t="s">
        <v>11413</v>
      </c>
      <c r="AI22" s="49" t="s">
        <v>11527</v>
      </c>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49"/>
      <c r="BI22" s="49"/>
      <c r="BJ22" s="49"/>
      <c r="BK22" s="49"/>
      <c r="BL22" s="49"/>
      <c r="BM22" s="49"/>
      <c r="BN22" s="49"/>
    </row>
    <row r="23" spans="1:66" x14ac:dyDescent="0.3">
      <c r="A23">
        <v>22</v>
      </c>
      <c r="B23" s="5" t="s">
        <v>128</v>
      </c>
      <c r="C23" s="40">
        <f>VLOOKUP(tags[[#This Row],[Index]],Table1[],6)</f>
        <v>5000</v>
      </c>
      <c r="D23" s="51">
        <v>35000</v>
      </c>
      <c r="E23" s="18" t="str">
        <f>VLOOKUP(tags[[#This Row],[Index]],Table1[],22)</f>
        <v>green</v>
      </c>
      <c r="F23" s="18" t="str">
        <f>VLOOKUP(tags[[#This Row],[Index]],Table1[],23)</f>
        <v>M</v>
      </c>
      <c r="G23" s="18" t="str">
        <f>VLOOKUP(tags[[#This Row],[product_id]],copy[],4,FALSE)</f>
        <v>blouse,Summer,Shorts,Sleeve,fashiontee,Tops,slim,short sleeves,Pullovers,Women's Fashion,Plus Size,Summer Fashion,Cotton,Fashion,Casual,T Shirts,Women</v>
      </c>
      <c r="H23" s="18"/>
      <c r="I23" s="48" t="s">
        <v>11428</v>
      </c>
      <c r="J23" s="49" t="s">
        <v>11402</v>
      </c>
      <c r="K23" s="49" t="s">
        <v>11410</v>
      </c>
      <c r="L23" s="49" t="s">
        <v>11414</v>
      </c>
      <c r="M23" s="49" t="s">
        <v>13460</v>
      </c>
      <c r="N23" s="49" t="s">
        <v>11411</v>
      </c>
      <c r="O23" s="49" t="s">
        <v>11437</v>
      </c>
      <c r="P23" s="49" t="s">
        <v>11415</v>
      </c>
      <c r="Q23" s="49" t="s">
        <v>11552</v>
      </c>
      <c r="R23" s="49" t="s">
        <v>11403</v>
      </c>
      <c r="S23" s="49" t="s">
        <v>11407</v>
      </c>
      <c r="T23" s="49" t="s">
        <v>11484</v>
      </c>
      <c r="U23" s="49" t="s">
        <v>11424</v>
      </c>
      <c r="V23" s="49" t="s">
        <v>11404</v>
      </c>
      <c r="W23" s="49" t="s">
        <v>11406</v>
      </c>
      <c r="X23" s="49" t="s">
        <v>11422</v>
      </c>
      <c r="Y23" s="49" t="s">
        <v>11405</v>
      </c>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49"/>
      <c r="BI23" s="49"/>
      <c r="BJ23" s="49"/>
      <c r="BK23" s="49"/>
      <c r="BL23" s="49"/>
      <c r="BM23" s="49"/>
      <c r="BN23" s="49"/>
    </row>
    <row r="24" spans="1:66" x14ac:dyDescent="0.3">
      <c r="A24">
        <v>23</v>
      </c>
      <c r="B24" s="4" t="s">
        <v>131</v>
      </c>
      <c r="C24" s="39">
        <f>VLOOKUP(tags[[#This Row],[Index]],Table1[],6)</f>
        <v>1000</v>
      </c>
      <c r="D24" s="50">
        <v>5710</v>
      </c>
      <c r="E24" s="17" t="str">
        <f>VLOOKUP(tags[[#This Row],[Index]],Table1[],22)</f>
        <v>black</v>
      </c>
      <c r="F24" s="17" t="str">
        <f>VLOOKUP(tags[[#This Row],[Index]],Table1[],23)</f>
        <v>XXS</v>
      </c>
      <c r="G24" s="17" t="str">
        <f>VLOOKUP(tags[[#This Row],[product_id]],copy[],4,FALSE)</f>
        <v>Summer,Vest,Fashion,Tank,Shirt,backless top,summer shirt,topsamptshirt,tank top,Ladies,Sleeveless Shirt,backless,V-neck,solid color,sexy,summervest,Tops,Women Fashion,Ladies Fashion</v>
      </c>
      <c r="H24" s="17"/>
      <c r="I24" s="48" t="s">
        <v>11402</v>
      </c>
      <c r="J24" s="49" t="s">
        <v>11430</v>
      </c>
      <c r="K24" s="49" t="s">
        <v>11404</v>
      </c>
      <c r="L24" s="49" t="s">
        <v>11418</v>
      </c>
      <c r="M24" s="49" t="s">
        <v>11417</v>
      </c>
      <c r="N24" s="49" t="s">
        <v>12018</v>
      </c>
      <c r="O24" s="49" t="s">
        <v>11606</v>
      </c>
      <c r="P24" s="49" t="s">
        <v>11488</v>
      </c>
      <c r="Q24" s="49" t="s">
        <v>11423</v>
      </c>
      <c r="R24" s="49" t="s">
        <v>11426</v>
      </c>
      <c r="S24" s="49" t="s">
        <v>11547</v>
      </c>
      <c r="T24" s="49" t="s">
        <v>11450</v>
      </c>
      <c r="U24" s="49" t="s">
        <v>11420</v>
      </c>
      <c r="V24" s="49" t="s">
        <v>11467</v>
      </c>
      <c r="W24" s="49" t="s">
        <v>11412</v>
      </c>
      <c r="X24" s="49" t="s">
        <v>11740</v>
      </c>
      <c r="Y24" s="49" t="s">
        <v>11411</v>
      </c>
      <c r="Z24" s="49" t="s">
        <v>11439</v>
      </c>
      <c r="AA24" s="49" t="s">
        <v>11475</v>
      </c>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49"/>
      <c r="BI24" s="49"/>
      <c r="BJ24" s="49"/>
      <c r="BK24" s="49"/>
      <c r="BL24" s="49"/>
      <c r="BM24" s="49"/>
      <c r="BN24" s="49"/>
    </row>
    <row r="25" spans="1:66" x14ac:dyDescent="0.3">
      <c r="A25">
        <v>24</v>
      </c>
      <c r="B25" s="5" t="s">
        <v>134</v>
      </c>
      <c r="C25" s="40">
        <f>VLOOKUP(tags[[#This Row],[Index]],Table1[],6)</f>
        <v>1000</v>
      </c>
      <c r="D25" s="51">
        <v>9000</v>
      </c>
      <c r="E25" s="18" t="str">
        <f>VLOOKUP(tags[[#This Row],[Index]],Table1[],22)</f>
        <v>green</v>
      </c>
      <c r="F25" s="18" t="str">
        <f>VLOOKUP(tags[[#This Row],[Index]],Table1[],23)</f>
        <v>M</v>
      </c>
      <c r="G25" s="18" t="str">
        <f>VLOOKUP(tags[[#This Row],[product_id]],copy[],4,FALSE)</f>
        <v>Summer,Vest,Fashion,Tank,Slim T-shirt,camouflage,Tops,camouflagevest,tank top,Cool T-Shirts,Women's Fashion,sleeveless tops,Women,Casual T-Shirt,Casual Tops,Military,Casual,sleeveless,t</v>
      </c>
      <c r="H25" s="18"/>
      <c r="I25" s="48" t="s">
        <v>11402</v>
      </c>
      <c r="J25" s="49" t="s">
        <v>11430</v>
      </c>
      <c r="K25" s="49" t="s">
        <v>11404</v>
      </c>
      <c r="L25" s="49" t="s">
        <v>11418</v>
      </c>
      <c r="M25" s="49" t="s">
        <v>12166</v>
      </c>
      <c r="N25" s="49" t="s">
        <v>400</v>
      </c>
      <c r="O25" s="49" t="s">
        <v>11411</v>
      </c>
      <c r="P25" s="49" t="s">
        <v>12447</v>
      </c>
      <c r="Q25" s="49" t="s">
        <v>11423</v>
      </c>
      <c r="R25" s="49" t="s">
        <v>11647</v>
      </c>
      <c r="S25" s="49" t="s">
        <v>11403</v>
      </c>
      <c r="T25" s="49" t="s">
        <v>11465</v>
      </c>
      <c r="U25" s="49" t="s">
        <v>11405</v>
      </c>
      <c r="V25" s="49" t="s">
        <v>11497</v>
      </c>
      <c r="W25" s="49" t="s">
        <v>11562</v>
      </c>
      <c r="X25" s="49" t="s">
        <v>13884</v>
      </c>
      <c r="Y25" s="49" t="s">
        <v>11406</v>
      </c>
      <c r="Z25" s="49" t="s">
        <v>11408</v>
      </c>
      <c r="AA25" s="49" t="s">
        <v>11541</v>
      </c>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c r="BK25" s="49"/>
      <c r="BL25" s="49"/>
      <c r="BM25" s="49"/>
      <c r="BN25" s="49"/>
    </row>
    <row r="26" spans="1:66" x14ac:dyDescent="0.3">
      <c r="A26">
        <v>25</v>
      </c>
      <c r="B26" s="4" t="s">
        <v>138</v>
      </c>
      <c r="C26" s="39">
        <f>VLOOKUP(tags[[#This Row],[Index]],Table1[],6)</f>
        <v>1000</v>
      </c>
      <c r="D26" s="50">
        <v>9000</v>
      </c>
      <c r="E26" s="17" t="str">
        <f>VLOOKUP(tags[[#This Row],[Index]],Table1[],22)</f>
        <v>other</v>
      </c>
      <c r="F26" s="17" t="str">
        <f>VLOOKUP(tags[[#This Row],[Index]],Table1[],23)</f>
        <v>M</v>
      </c>
      <c r="G26" s="17" t="str">
        <f>VLOOKUP(tags[[#This Row],[product_id]],copy[],4,FALSE)</f>
        <v>Summer,midsleevebeachblouse,summerswimsuit,womensummerswimwear,crochet,Cover,womenbeachblouse,Swimsuit,Bikini,beachblouse,Swimwear,bikinibeachcoverup,Women,women fashion dress,women bathing suit,budsilkblouse,Suits,Women's Fashion,Lace</v>
      </c>
      <c r="H26" s="17"/>
      <c r="I26" s="48" t="s">
        <v>11402</v>
      </c>
      <c r="J26" s="49" t="s">
        <v>13196</v>
      </c>
      <c r="K26" s="49" t="s">
        <v>12826</v>
      </c>
      <c r="L26" s="49" t="s">
        <v>12616</v>
      </c>
      <c r="M26" s="49" t="s">
        <v>11790</v>
      </c>
      <c r="N26" s="49" t="s">
        <v>11800</v>
      </c>
      <c r="O26" s="49" t="s">
        <v>12658</v>
      </c>
      <c r="P26" s="49" t="s">
        <v>11454</v>
      </c>
      <c r="Q26" s="49" t="s">
        <v>11453</v>
      </c>
      <c r="R26" s="49" t="s">
        <v>13728</v>
      </c>
      <c r="S26" s="49" t="s">
        <v>11458</v>
      </c>
      <c r="T26" s="49" t="s">
        <v>13701</v>
      </c>
      <c r="U26" s="49" t="s">
        <v>11405</v>
      </c>
      <c r="V26" s="49" t="s">
        <v>12667</v>
      </c>
      <c r="W26" s="49" t="s">
        <v>11703</v>
      </c>
      <c r="X26" s="49" t="s">
        <v>13649</v>
      </c>
      <c r="Y26" s="49" t="s">
        <v>11469</v>
      </c>
      <c r="Z26" s="49" t="s">
        <v>11403</v>
      </c>
      <c r="AA26" s="49" t="s">
        <v>11434</v>
      </c>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c r="BK26" s="49"/>
      <c r="BL26" s="49"/>
      <c r="BM26" s="49"/>
      <c r="BN26" s="49"/>
    </row>
    <row r="27" spans="1:66" x14ac:dyDescent="0.3">
      <c r="A27">
        <v>26</v>
      </c>
      <c r="B27" s="5" t="s">
        <v>142</v>
      </c>
      <c r="C27" s="40">
        <f>VLOOKUP(tags[[#This Row],[Index]],Table1[],6)</f>
        <v>20000</v>
      </c>
      <c r="D27" s="51">
        <v>113000</v>
      </c>
      <c r="E27" s="18" t="str">
        <f>VLOOKUP(tags[[#This Row],[Index]],Table1[],22)</f>
        <v>white</v>
      </c>
      <c r="F27" s="18" t="str">
        <f>VLOOKUP(tags[[#This Row],[Index]],Table1[],23)</f>
        <v>S</v>
      </c>
      <c r="G27" s="18" t="str">
        <f>VLOOKUP(tags[[#This Row],[product_id]],copy[],4,FALSE)</f>
        <v>Women Vest,Vest,Fashion,yoga top,low cut,Women's Fashion,off shoulder,sportwear,sleeveless,sexy,Casual,sexyvest,knitted,Tank,Shirt,Tops,Slim Fit,beach wear,soildcolor,Women,Print,Lace Up,Cotton,tank top</v>
      </c>
      <c r="H27" s="18"/>
      <c r="I27" s="48" t="s">
        <v>11489</v>
      </c>
      <c r="J27" s="49" t="s">
        <v>11430</v>
      </c>
      <c r="K27" s="49" t="s">
        <v>11404</v>
      </c>
      <c r="L27" s="49" t="s">
        <v>11650</v>
      </c>
      <c r="M27" s="49" t="s">
        <v>12117</v>
      </c>
      <c r="N27" s="49" t="s">
        <v>11403</v>
      </c>
      <c r="O27" s="49" t="s">
        <v>11495</v>
      </c>
      <c r="P27" s="49" t="s">
        <v>12878</v>
      </c>
      <c r="Q27" s="49" t="s">
        <v>11408</v>
      </c>
      <c r="R27" s="49" t="s">
        <v>11412</v>
      </c>
      <c r="S27" s="49" t="s">
        <v>11406</v>
      </c>
      <c r="T27" s="49" t="s">
        <v>12300</v>
      </c>
      <c r="U27" s="49" t="s">
        <v>12128</v>
      </c>
      <c r="V27" s="49" t="s">
        <v>11418</v>
      </c>
      <c r="W27" s="49" t="s">
        <v>11417</v>
      </c>
      <c r="X27" s="49" t="s">
        <v>11411</v>
      </c>
      <c r="Y27" s="49" t="s">
        <v>11448</v>
      </c>
      <c r="Z27" s="49" t="s">
        <v>11511</v>
      </c>
      <c r="AA27" s="49" t="s">
        <v>12089</v>
      </c>
      <c r="AB27" s="49" t="s">
        <v>11405</v>
      </c>
      <c r="AC27" s="49" t="s">
        <v>11416</v>
      </c>
      <c r="AD27" s="49" t="s">
        <v>11486</v>
      </c>
      <c r="AE27" s="49" t="s">
        <v>11424</v>
      </c>
      <c r="AF27" s="49" t="s">
        <v>11423</v>
      </c>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49"/>
      <c r="BL27" s="49"/>
      <c r="BM27" s="49"/>
      <c r="BN27" s="49"/>
    </row>
    <row r="28" spans="1:66" x14ac:dyDescent="0.3">
      <c r="A28">
        <v>27</v>
      </c>
      <c r="B28" s="4" t="s">
        <v>146</v>
      </c>
      <c r="C28" s="39">
        <f>VLOOKUP(tags[[#This Row],[Index]],Table1[],6)</f>
        <v>100</v>
      </c>
      <c r="D28" s="50">
        <v>174</v>
      </c>
      <c r="E28" s="17" t="str">
        <f>VLOOKUP(tags[[#This Row],[Index]],Table1[],22)</f>
        <v>pink</v>
      </c>
      <c r="F28" s="17" t="str">
        <f>VLOOKUP(tags[[#This Row],[Index]],Table1[],23)</f>
        <v>XS</v>
      </c>
      <c r="G28" s="17" t="str">
        <f>VLOOKUP(tags[[#This Row],[product_id]],copy[],4,FALSE)</f>
        <v>pink,Vest,Fashion,Lace,Summer,outweartop,slim,tank top,Women's Fashion,sleeveless tops,summerwomentop,Women,Deep V-Neck,Tank,Necks,Women Fashion,lace top,Tops,lace vest,black,blackwhitepink,scallopedtrimtop,sleeveless,white</v>
      </c>
      <c r="H28" s="17"/>
      <c r="I28" s="48" t="s">
        <v>144</v>
      </c>
      <c r="J28" s="49" t="s">
        <v>11430</v>
      </c>
      <c r="K28" s="49" t="s">
        <v>11404</v>
      </c>
      <c r="L28" s="49" t="s">
        <v>11434</v>
      </c>
      <c r="M28" s="49" t="s">
        <v>11402</v>
      </c>
      <c r="N28" s="49" t="s">
        <v>13144</v>
      </c>
      <c r="O28" s="49" t="s">
        <v>11437</v>
      </c>
      <c r="P28" s="49" t="s">
        <v>11423</v>
      </c>
      <c r="Q28" s="49" t="s">
        <v>11403</v>
      </c>
      <c r="R28" s="49" t="s">
        <v>11465</v>
      </c>
      <c r="S28" s="49" t="s">
        <v>12820</v>
      </c>
      <c r="T28" s="49" t="s">
        <v>11405</v>
      </c>
      <c r="U28" s="49" t="s">
        <v>11471</v>
      </c>
      <c r="V28" s="49" t="s">
        <v>11418</v>
      </c>
      <c r="W28" s="49" t="s">
        <v>11419</v>
      </c>
      <c r="X28" s="49" t="s">
        <v>11439</v>
      </c>
      <c r="Y28" s="49" t="s">
        <v>11628</v>
      </c>
      <c r="Z28" s="49" t="s">
        <v>11411</v>
      </c>
      <c r="AA28" s="49" t="s">
        <v>12370</v>
      </c>
      <c r="AB28" s="49" t="s">
        <v>70</v>
      </c>
      <c r="AC28" s="49" t="s">
        <v>13691</v>
      </c>
      <c r="AD28" s="49" t="s">
        <v>13013</v>
      </c>
      <c r="AE28" s="49" t="s">
        <v>11408</v>
      </c>
      <c r="AF28" s="49" t="s">
        <v>34</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row>
    <row r="29" spans="1:66" x14ac:dyDescent="0.3">
      <c r="A29">
        <v>28</v>
      </c>
      <c r="B29" s="5" t="s">
        <v>150</v>
      </c>
      <c r="C29" s="40">
        <f>VLOOKUP(tags[[#This Row],[Index]],Table1[],6)</f>
        <v>1000</v>
      </c>
      <c r="D29" s="51">
        <v>5650</v>
      </c>
      <c r="E29" s="18" t="str">
        <f>VLOOKUP(tags[[#This Row],[Index]],Table1[],22)</f>
        <v>white</v>
      </c>
      <c r="F29" s="18" t="str">
        <f>VLOOKUP(tags[[#This Row],[Index]],Table1[],23)</f>
        <v>XLplus</v>
      </c>
      <c r="G29" s="18" t="str">
        <f>VLOOKUP(tags[[#This Row],[product_id]],copy[],4,FALSE)</f>
        <v>Summer,strapless,Plus Size,tunic,tunic top,Tops,Shorts,slim fit shirt,Women's Fashion,Fashion,topsamptee,women tank top,solid color,sleeveless,Pullovers,Casual,Cotton</v>
      </c>
      <c r="H29" s="18"/>
      <c r="I29" s="48" t="s">
        <v>11402</v>
      </c>
      <c r="J29" s="49" t="s">
        <v>11550</v>
      </c>
      <c r="K29" s="49" t="s">
        <v>11407</v>
      </c>
      <c r="L29" s="49" t="s">
        <v>11493</v>
      </c>
      <c r="M29" s="49" t="s">
        <v>11623</v>
      </c>
      <c r="N29" s="49" t="s">
        <v>11411</v>
      </c>
      <c r="O29" s="49" t="s">
        <v>11410</v>
      </c>
      <c r="P29" s="49" t="s">
        <v>12284</v>
      </c>
      <c r="Q29" s="49" t="s">
        <v>11403</v>
      </c>
      <c r="R29" s="49" t="s">
        <v>11404</v>
      </c>
      <c r="S29" s="49" t="s">
        <v>11677</v>
      </c>
      <c r="T29" s="49" t="s">
        <v>11583</v>
      </c>
      <c r="U29" s="49" t="s">
        <v>11467</v>
      </c>
      <c r="V29" s="49" t="s">
        <v>11408</v>
      </c>
      <c r="W29" s="49" t="s">
        <v>11552</v>
      </c>
      <c r="X29" s="49" t="s">
        <v>11406</v>
      </c>
      <c r="Y29" s="49" t="s">
        <v>11424</v>
      </c>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c r="BK29" s="49"/>
      <c r="BL29" s="49"/>
      <c r="BM29" s="49"/>
      <c r="BN29" s="49"/>
    </row>
    <row r="30" spans="1:66" x14ac:dyDescent="0.3">
      <c r="A30">
        <v>29</v>
      </c>
      <c r="B30" s="4" t="s">
        <v>153</v>
      </c>
      <c r="C30" s="39">
        <f>VLOOKUP(tags[[#This Row],[Index]],Table1[],6)</f>
        <v>100</v>
      </c>
      <c r="D30" s="50">
        <v>1400</v>
      </c>
      <c r="E30" s="17" t="str">
        <f>VLOOKUP(tags[[#This Row],[Index]],Table1[],22)</f>
        <v>other</v>
      </c>
      <c r="F30" s="17" t="str">
        <f>VLOOKUP(tags[[#This Row],[Index]],Table1[],23)</f>
        <v>S</v>
      </c>
      <c r="G30" s="17" t="str">
        <f>VLOOKUP(tags[[#This Row],[product_id]],copy[],4,FALSE)</f>
        <v>Summer,Plus Size,Love,plus size dress,Dress,short sleeves,Women's Fashion,Party Dress,Graffiti,uniquedres,Clothing,Bodycon Dress,casual dress,Shorts,Sleeve,summer dress,Cotton Dress,Women Clothing,print dress,Print,party,Short Sleeved,Women,Fashion</v>
      </c>
      <c r="H30" s="17"/>
      <c r="I30" s="48" t="s">
        <v>11402</v>
      </c>
      <c r="J30" s="49" t="s">
        <v>11407</v>
      </c>
      <c r="K30" s="49" t="s">
        <v>11724</v>
      </c>
      <c r="L30" s="49" t="s">
        <v>11501</v>
      </c>
      <c r="M30" s="49" t="s">
        <v>11409</v>
      </c>
      <c r="N30" s="49" t="s">
        <v>11415</v>
      </c>
      <c r="O30" s="49" t="s">
        <v>11403</v>
      </c>
      <c r="P30" s="49" t="s">
        <v>11445</v>
      </c>
      <c r="Q30" s="49" t="s">
        <v>12187</v>
      </c>
      <c r="R30" s="49" t="s">
        <v>12719</v>
      </c>
      <c r="S30" s="49" t="s">
        <v>11545</v>
      </c>
      <c r="T30" s="49" t="s">
        <v>11633</v>
      </c>
      <c r="U30" s="49" t="s">
        <v>11441</v>
      </c>
      <c r="V30" s="49" t="s">
        <v>11410</v>
      </c>
      <c r="W30" s="49" t="s">
        <v>11414</v>
      </c>
      <c r="X30" s="49" t="s">
        <v>11425</v>
      </c>
      <c r="Y30" s="49" t="s">
        <v>11510</v>
      </c>
      <c r="Z30" s="49" t="s">
        <v>11569</v>
      </c>
      <c r="AA30" s="49" t="s">
        <v>11554</v>
      </c>
      <c r="AB30" s="49" t="s">
        <v>11416</v>
      </c>
      <c r="AC30" s="49" t="s">
        <v>11443</v>
      </c>
      <c r="AD30" s="49" t="s">
        <v>11671</v>
      </c>
      <c r="AE30" s="49" t="s">
        <v>11405</v>
      </c>
      <c r="AF30" s="49" t="s">
        <v>11404</v>
      </c>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c r="BM30" s="49"/>
      <c r="BN30" s="49"/>
    </row>
    <row r="31" spans="1:66" x14ac:dyDescent="0.3">
      <c r="A31">
        <v>30</v>
      </c>
      <c r="B31" s="5" t="s">
        <v>156</v>
      </c>
      <c r="C31" s="40">
        <f>VLOOKUP(tags[[#This Row],[Index]],Table1[],6)</f>
        <v>1000</v>
      </c>
      <c r="D31" s="51">
        <v>5650</v>
      </c>
      <c r="E31" s="18" t="str">
        <f>VLOOKUP(tags[[#This Row],[Index]],Table1[],22)</f>
        <v>black</v>
      </c>
      <c r="F31" s="18" t="str">
        <f>VLOOKUP(tags[[#This Row],[Index]],Table1[],23)</f>
        <v>XXS</v>
      </c>
      <c r="G31" s="18" t="str">
        <f>VLOOKUP(tags[[#This Row],[product_id]],copy[],4,FALSE)</f>
        <v>tank top women,Vest,Beading,Cotton Shirt,camisole,Women Vest,Sweets,Tops,Spaghetti Strap,Women's Fashion,Spaghetti,Cami,Summer,Bandages,Tank,Women,Cool Tees,Shirt</v>
      </c>
      <c r="H31" s="18"/>
      <c r="I31" s="48" t="s">
        <v>11678</v>
      </c>
      <c r="J31" s="49" t="s">
        <v>11430</v>
      </c>
      <c r="K31" s="49" t="s">
        <v>13982</v>
      </c>
      <c r="L31" s="49" t="s">
        <v>11621</v>
      </c>
      <c r="M31" s="49" t="s">
        <v>11518</v>
      </c>
      <c r="N31" s="49" t="s">
        <v>11489</v>
      </c>
      <c r="O31" s="49" t="s">
        <v>12495</v>
      </c>
      <c r="P31" s="49" t="s">
        <v>11411</v>
      </c>
      <c r="Q31" s="49" t="s">
        <v>11463</v>
      </c>
      <c r="R31" s="49" t="s">
        <v>11403</v>
      </c>
      <c r="S31" s="49" t="s">
        <v>11449</v>
      </c>
      <c r="T31" s="49" t="s">
        <v>11943</v>
      </c>
      <c r="U31" s="49" t="s">
        <v>11402</v>
      </c>
      <c r="V31" s="49" t="s">
        <v>12202</v>
      </c>
      <c r="W31" s="49" t="s">
        <v>11418</v>
      </c>
      <c r="X31" s="49" t="s">
        <v>11405</v>
      </c>
      <c r="Y31" s="49" t="s">
        <v>13948</v>
      </c>
      <c r="Z31" s="49" t="s">
        <v>11417</v>
      </c>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c r="BK31" s="49"/>
      <c r="BL31" s="49"/>
      <c r="BM31" s="49"/>
      <c r="BN31" s="49"/>
    </row>
    <row r="32" spans="1:66" x14ac:dyDescent="0.3">
      <c r="A32">
        <v>31</v>
      </c>
      <c r="B32" s="4" t="s">
        <v>160</v>
      </c>
      <c r="C32" s="39">
        <f>VLOOKUP(tags[[#This Row],[Index]],Table1[],6)</f>
        <v>1000</v>
      </c>
      <c r="D32" s="50">
        <v>8000</v>
      </c>
      <c r="E32" s="17" t="str">
        <f>VLOOKUP(tags[[#This Row],[Index]],Table1[],22)</f>
        <v>other</v>
      </c>
      <c r="F32" s="17" t="str">
        <f>VLOOKUP(tags[[#This Row],[Index]],Table1[],23)</f>
        <v>S</v>
      </c>
      <c r="G32" s="17" t="str">
        <f>VLOOKUP(tags[[#This Row],[product_id]],copy[],4,FALSE)</f>
        <v>Summer,camisole,chiffon,Dress,slim,beach dress,Ladies,Women's Fashion,backless,printed,Floral,Robes,Beach,Casual,Women</v>
      </c>
      <c r="H32" s="17"/>
      <c r="I32" s="48" t="s">
        <v>11402</v>
      </c>
      <c r="J32" s="49" t="s">
        <v>11518</v>
      </c>
      <c r="K32" s="49" t="s">
        <v>11503</v>
      </c>
      <c r="L32" s="49" t="s">
        <v>11409</v>
      </c>
      <c r="M32" s="49" t="s">
        <v>11437</v>
      </c>
      <c r="N32" s="49" t="s">
        <v>11431</v>
      </c>
      <c r="O32" s="49" t="s">
        <v>11426</v>
      </c>
      <c r="P32" s="49" t="s">
        <v>11403</v>
      </c>
      <c r="Q32" s="49" t="s">
        <v>11450</v>
      </c>
      <c r="R32" s="49" t="s">
        <v>11421</v>
      </c>
      <c r="S32" s="49" t="s">
        <v>11433</v>
      </c>
      <c r="T32" s="49" t="s">
        <v>11570</v>
      </c>
      <c r="U32" s="49" t="s">
        <v>11413</v>
      </c>
      <c r="V32" s="49" t="s">
        <v>11406</v>
      </c>
      <c r="W32" s="49" t="s">
        <v>11405</v>
      </c>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c r="BK32" s="49"/>
      <c r="BL32" s="49"/>
      <c r="BM32" s="49"/>
      <c r="BN32" s="49"/>
    </row>
    <row r="33" spans="1:66" x14ac:dyDescent="0.3">
      <c r="A33">
        <v>32</v>
      </c>
      <c r="B33" s="5" t="s">
        <v>163</v>
      </c>
      <c r="C33" s="40">
        <f>VLOOKUP(tags[[#This Row],[Index]],Table1[],6)</f>
        <v>5000</v>
      </c>
      <c r="D33" s="51">
        <v>13300</v>
      </c>
      <c r="E33" s="18" t="str">
        <f>VLOOKUP(tags[[#This Row],[Index]],Table1[],22)</f>
        <v>black</v>
      </c>
      <c r="F33" s="18" t="str">
        <f>VLOOKUP(tags[[#This Row],[Index]],Table1[],23)</f>
        <v>M</v>
      </c>
      <c r="G33" s="18" t="str">
        <f>VLOOKUP(tags[[#This Row],[product_id]],copy[],4,FALSE)</f>
        <v>Vest,Fashion,Yoga,SEXY CROP TOP,girl bra,Tops,strapless,topbra,Tee,Women's Fashion,straplesstanktop,T Shirts,Casual,Bras,Women</v>
      </c>
      <c r="H33" s="18"/>
      <c r="I33" s="48" t="s">
        <v>11430</v>
      </c>
      <c r="J33" s="49" t="s">
        <v>11404</v>
      </c>
      <c r="K33" s="49" t="s">
        <v>11483</v>
      </c>
      <c r="L33" s="49" t="s">
        <v>12511</v>
      </c>
      <c r="M33" s="49" t="s">
        <v>12401</v>
      </c>
      <c r="N33" s="49" t="s">
        <v>11411</v>
      </c>
      <c r="O33" s="49" t="s">
        <v>11550</v>
      </c>
      <c r="P33" s="49" t="s">
        <v>12754</v>
      </c>
      <c r="Q33" s="49" t="s">
        <v>11757</v>
      </c>
      <c r="R33" s="49" t="s">
        <v>11403</v>
      </c>
      <c r="S33" s="49" t="s">
        <v>12866</v>
      </c>
      <c r="T33" s="49" t="s">
        <v>11422</v>
      </c>
      <c r="U33" s="49" t="s">
        <v>11406</v>
      </c>
      <c r="V33" s="49" t="s">
        <v>11515</v>
      </c>
      <c r="W33" s="49" t="s">
        <v>11405</v>
      </c>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c r="BK33" s="49"/>
      <c r="BL33" s="49"/>
      <c r="BM33" s="49"/>
      <c r="BN33" s="49"/>
    </row>
    <row r="34" spans="1:66" x14ac:dyDescent="0.3">
      <c r="A34">
        <v>33</v>
      </c>
      <c r="B34" s="4" t="s">
        <v>167</v>
      </c>
      <c r="C34" s="39">
        <f>VLOOKUP(tags[[#This Row],[Index]],Table1[],6)</f>
        <v>10000</v>
      </c>
      <c r="D34" s="50">
        <v>90000</v>
      </c>
      <c r="E34" s="17" t="str">
        <f>VLOOKUP(tags[[#This Row],[Index]],Table1[],22)</f>
        <v>yellow</v>
      </c>
      <c r="F34" s="17" t="str">
        <f>VLOOKUP(tags[[#This Row],[Index]],Table1[],23)</f>
        <v>S</v>
      </c>
      <c r="G34" s="17" t="str">
        <f>VLOOKUP(tags[[#This Row],[product_id]],copy[],4,FALSE)</f>
        <v>Summer,Vest,Plus Size,Tank,Lace,Tops,Loose,beach wear,Women's Fashion,Pure Color,sleeveless,Fashion,Casual,Women Fashion,Women</v>
      </c>
      <c r="H34" s="17"/>
      <c r="I34" s="48" t="s">
        <v>11402</v>
      </c>
      <c r="J34" s="49" t="s">
        <v>11430</v>
      </c>
      <c r="K34" s="49" t="s">
        <v>11407</v>
      </c>
      <c r="L34" s="49" t="s">
        <v>11418</v>
      </c>
      <c r="M34" s="49" t="s">
        <v>11434</v>
      </c>
      <c r="N34" s="49" t="s">
        <v>11411</v>
      </c>
      <c r="O34" s="49" t="s">
        <v>11427</v>
      </c>
      <c r="P34" s="49" t="s">
        <v>11511</v>
      </c>
      <c r="Q34" s="49" t="s">
        <v>11403</v>
      </c>
      <c r="R34" s="49" t="s">
        <v>11496</v>
      </c>
      <c r="S34" s="49" t="s">
        <v>11408</v>
      </c>
      <c r="T34" s="49" t="s">
        <v>11404</v>
      </c>
      <c r="U34" s="49" t="s">
        <v>11406</v>
      </c>
      <c r="V34" s="49" t="s">
        <v>11439</v>
      </c>
      <c r="W34" s="49" t="s">
        <v>11405</v>
      </c>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c r="BK34" s="49"/>
      <c r="BL34" s="49"/>
      <c r="BM34" s="49"/>
      <c r="BN34" s="49"/>
    </row>
    <row r="35" spans="1:66" x14ac:dyDescent="0.3">
      <c r="A35">
        <v>34</v>
      </c>
      <c r="B35" s="5" t="s">
        <v>171</v>
      </c>
      <c r="C35" s="40">
        <f>VLOOKUP(tags[[#This Row],[Index]],Table1[],6)</f>
        <v>1000</v>
      </c>
      <c r="D35" s="51">
        <v>11000</v>
      </c>
      <c r="E35" s="18" t="str">
        <f>VLOOKUP(tags[[#This Row],[Index]],Table1[],22)</f>
        <v>white</v>
      </c>
      <c r="F35" s="18" t="str">
        <f>VLOOKUP(tags[[#This Row],[Index]],Table1[],23)</f>
        <v>S</v>
      </c>
      <c r="G35" s="18" t="str">
        <f>VLOOKUP(tags[[#This Row],[product_id]],copy[],4,FALSE)</f>
        <v>blouse,Summer,Plus Size,Floral print,ruffled,Sleeve,Tops,sexyblouse,short sleeves,Floral,Women's Fashion,Shorts,Print,sexy,Fashion</v>
      </c>
      <c r="H35" s="18"/>
      <c r="I35" s="48" t="s">
        <v>11428</v>
      </c>
      <c r="J35" s="49" t="s">
        <v>11402</v>
      </c>
      <c r="K35" s="49" t="s">
        <v>11407</v>
      </c>
      <c r="L35" s="49" t="s">
        <v>11447</v>
      </c>
      <c r="M35" s="49" t="s">
        <v>11889</v>
      </c>
      <c r="N35" s="49" t="s">
        <v>11414</v>
      </c>
      <c r="O35" s="49" t="s">
        <v>11411</v>
      </c>
      <c r="P35" s="49" t="s">
        <v>11816</v>
      </c>
      <c r="Q35" s="49" t="s">
        <v>11415</v>
      </c>
      <c r="R35" s="49" t="s">
        <v>11433</v>
      </c>
      <c r="S35" s="49" t="s">
        <v>11403</v>
      </c>
      <c r="T35" s="49" t="s">
        <v>11410</v>
      </c>
      <c r="U35" s="49" t="s">
        <v>11416</v>
      </c>
      <c r="V35" s="49" t="s">
        <v>11412</v>
      </c>
      <c r="W35" s="49" t="s">
        <v>11404</v>
      </c>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c r="BK35" s="49"/>
      <c r="BL35" s="49"/>
      <c r="BM35" s="49"/>
      <c r="BN35" s="49"/>
    </row>
    <row r="36" spans="1:66" x14ac:dyDescent="0.3">
      <c r="A36">
        <v>35</v>
      </c>
      <c r="B36" s="4" t="s">
        <v>174</v>
      </c>
      <c r="C36" s="39">
        <f>VLOOKUP(tags[[#This Row],[Index]],Table1[],6)</f>
        <v>100</v>
      </c>
      <c r="D36" s="50">
        <v>800</v>
      </c>
      <c r="E36" s="17" t="str">
        <f>VLOOKUP(tags[[#This Row],[Index]],Table1[],22)</f>
        <v>blue</v>
      </c>
      <c r="F36" s="17" t="str">
        <f>VLOOKUP(tags[[#This Row],[Index]],Table1[],23)</f>
        <v>S</v>
      </c>
      <c r="G36" s="17" t="str">
        <f>VLOOKUP(tags[[#This Row],[product_id]],copy[],4,FALSE)</f>
        <v>butterflyprint,Vest,Plus Size,Necks,Tops,Spaghetti Strap,tank top,Casual,Round neck,Fashion,sleeveless tops,Casual Tops,summervest,womens vest</v>
      </c>
      <c r="H36" s="17"/>
      <c r="I36" s="48" t="s">
        <v>11915</v>
      </c>
      <c r="J36" s="49" t="s">
        <v>11430</v>
      </c>
      <c r="K36" s="49" t="s">
        <v>11407</v>
      </c>
      <c r="L36" s="49" t="s">
        <v>11419</v>
      </c>
      <c r="M36" s="49" t="s">
        <v>11411</v>
      </c>
      <c r="N36" s="49" t="s">
        <v>11463</v>
      </c>
      <c r="O36" s="49" t="s">
        <v>11423</v>
      </c>
      <c r="P36" s="49" t="s">
        <v>11406</v>
      </c>
      <c r="Q36" s="49" t="s">
        <v>11440</v>
      </c>
      <c r="R36" s="49" t="s">
        <v>11404</v>
      </c>
      <c r="S36" s="49" t="s">
        <v>11465</v>
      </c>
      <c r="T36" s="49" t="s">
        <v>11562</v>
      </c>
      <c r="U36" s="49" t="s">
        <v>11740</v>
      </c>
      <c r="V36" s="49" t="s">
        <v>11734</v>
      </c>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c r="BK36" s="49"/>
      <c r="BL36" s="49"/>
      <c r="BM36" s="49"/>
      <c r="BN36" s="49"/>
    </row>
    <row r="37" spans="1:66" x14ac:dyDescent="0.3">
      <c r="A37">
        <v>36</v>
      </c>
      <c r="B37" s="5" t="s">
        <v>177</v>
      </c>
      <c r="C37" s="40">
        <f>VLOOKUP(tags[[#This Row],[Index]],Table1[],6)</f>
        <v>100</v>
      </c>
      <c r="D37" s="51">
        <v>580</v>
      </c>
      <c r="E37" s="18" t="str">
        <f>VLOOKUP(tags[[#This Row],[Index]],Table1[],22)</f>
        <v>green</v>
      </c>
      <c r="F37" s="18" t="str">
        <f>VLOOKUP(tags[[#This Row],[Index]],Table1[],23)</f>
        <v>XS</v>
      </c>
      <c r="G37" s="18" t="str">
        <f>VLOOKUP(tags[[#This Row],[product_id]],copy[],4,FALSE)</f>
        <v>Summer,Fashion,Shirt,Necks,Loose,Round neck,Womens T Shirts,T Shirts,Print,sleeveless,Sweatshirts,Cotton,graphicprint</v>
      </c>
      <c r="H37" s="18"/>
      <c r="I37" s="48" t="s">
        <v>11402</v>
      </c>
      <c r="J37" s="49" t="s">
        <v>11404</v>
      </c>
      <c r="K37" s="49" t="s">
        <v>11417</v>
      </c>
      <c r="L37" s="49" t="s">
        <v>11419</v>
      </c>
      <c r="M37" s="49" t="s">
        <v>11427</v>
      </c>
      <c r="N37" s="49" t="s">
        <v>11440</v>
      </c>
      <c r="O37" s="49" t="s">
        <v>11839</v>
      </c>
      <c r="P37" s="49" t="s">
        <v>11422</v>
      </c>
      <c r="Q37" s="49" t="s">
        <v>11416</v>
      </c>
      <c r="R37" s="49" t="s">
        <v>11408</v>
      </c>
      <c r="S37" s="49" t="s">
        <v>12027</v>
      </c>
      <c r="T37" s="49" t="s">
        <v>11424</v>
      </c>
      <c r="U37" s="49" t="s">
        <v>13384</v>
      </c>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c r="BK37" s="49"/>
      <c r="BL37" s="49"/>
      <c r="BM37" s="49"/>
      <c r="BN37" s="49"/>
    </row>
    <row r="38" spans="1:66" x14ac:dyDescent="0.3">
      <c r="A38">
        <v>37</v>
      </c>
      <c r="B38" s="4" t="s">
        <v>179</v>
      </c>
      <c r="C38" s="39">
        <f>VLOOKUP(tags[[#This Row],[Index]],Table1[],6)</f>
        <v>1000</v>
      </c>
      <c r="D38" s="50">
        <v>13000</v>
      </c>
      <c r="E38" s="17" t="str">
        <f>VLOOKUP(tags[[#This Row],[Index]],Table1[],22)</f>
        <v>pink</v>
      </c>
      <c r="F38" s="17" t="str">
        <f>VLOOKUP(tags[[#This Row],[Index]],Table1[],23)</f>
        <v>S</v>
      </c>
      <c r="G38" s="17" t="str">
        <f>VLOOKUP(tags[[#This Row],[product_id]],copy[],4,FALSE)</f>
        <v>Summer,Plus Size,Lace,Mini,Dress,slim,camouflage,Mini dress,Pocket,high waist,Women's Fashion,Fashion,Lace Up,t,print dress,Print,sleeveless,bodycon,Casual,Women Fashion,Waist</v>
      </c>
      <c r="H38" s="17"/>
      <c r="I38" s="48" t="s">
        <v>11402</v>
      </c>
      <c r="J38" s="49" t="s">
        <v>11407</v>
      </c>
      <c r="K38" s="49" t="s">
        <v>11434</v>
      </c>
      <c r="L38" s="49" t="s">
        <v>11436</v>
      </c>
      <c r="M38" s="49" t="s">
        <v>11409</v>
      </c>
      <c r="N38" s="49" t="s">
        <v>11437</v>
      </c>
      <c r="O38" s="49" t="s">
        <v>400</v>
      </c>
      <c r="P38" s="49" t="s">
        <v>11435</v>
      </c>
      <c r="Q38" s="49" t="s">
        <v>11513</v>
      </c>
      <c r="R38" s="49" t="s">
        <v>11456</v>
      </c>
      <c r="S38" s="49" t="s">
        <v>11403</v>
      </c>
      <c r="T38" s="49" t="s">
        <v>11404</v>
      </c>
      <c r="U38" s="49" t="s">
        <v>11486</v>
      </c>
      <c r="V38" s="49" t="s">
        <v>11541</v>
      </c>
      <c r="W38" s="49" t="s">
        <v>11554</v>
      </c>
      <c r="X38" s="49" t="s">
        <v>11416</v>
      </c>
      <c r="Y38" s="49" t="s">
        <v>11408</v>
      </c>
      <c r="Z38" s="49" t="s">
        <v>11631</v>
      </c>
      <c r="AA38" s="49" t="s">
        <v>11406</v>
      </c>
      <c r="AB38" s="49" t="s">
        <v>11439</v>
      </c>
      <c r="AC38" s="49" t="s">
        <v>11442</v>
      </c>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c r="BK38" s="49"/>
      <c r="BL38" s="49"/>
      <c r="BM38" s="49"/>
      <c r="BN38" s="49"/>
    </row>
    <row r="39" spans="1:66" x14ac:dyDescent="0.3">
      <c r="A39">
        <v>38</v>
      </c>
      <c r="B39" s="5" t="s">
        <v>182</v>
      </c>
      <c r="C39" s="40">
        <f>VLOOKUP(tags[[#This Row],[Index]],Table1[],6)</f>
        <v>50000</v>
      </c>
      <c r="D39" s="51">
        <v>450000</v>
      </c>
      <c r="E39" s="18" t="str">
        <f>VLOOKUP(tags[[#This Row],[Index]],Table1[],22)</f>
        <v>black</v>
      </c>
      <c r="F39" s="18" t="str">
        <f>VLOOKUP(tags[[#This Row],[Index]],Table1[],23)</f>
        <v>L</v>
      </c>
      <c r="G39" s="18" t="str">
        <f>VLOOKUP(tags[[#This Row],[product_id]],copy[],4,FALSE)</f>
        <v>blouse,Mini,Fashion,longtop,Shirt,kaftandresse,stripetee,Tops,short sleeves,Mini dress,T Shirts,Sexy Dress,Dress,Tops &amp; Blouses,Beach,Women's Fashion,Casual,Women</v>
      </c>
      <c r="H39" s="18"/>
      <c r="I39" s="48" t="s">
        <v>11428</v>
      </c>
      <c r="J39" s="49" t="s">
        <v>11436</v>
      </c>
      <c r="K39" s="49" t="s">
        <v>11404</v>
      </c>
      <c r="L39" s="49" t="s">
        <v>13255</v>
      </c>
      <c r="M39" s="49" t="s">
        <v>11417</v>
      </c>
      <c r="N39" s="49" t="s">
        <v>12380</v>
      </c>
      <c r="O39" s="49" t="s">
        <v>12858</v>
      </c>
      <c r="P39" s="49" t="s">
        <v>11411</v>
      </c>
      <c r="Q39" s="49" t="s">
        <v>11415</v>
      </c>
      <c r="R39" s="49" t="s">
        <v>11435</v>
      </c>
      <c r="S39" s="49" t="s">
        <v>11422</v>
      </c>
      <c r="T39" s="49" t="s">
        <v>11474</v>
      </c>
      <c r="U39" s="49" t="s">
        <v>11409</v>
      </c>
      <c r="V39" s="49" t="s">
        <v>11498</v>
      </c>
      <c r="W39" s="49" t="s">
        <v>11413</v>
      </c>
      <c r="X39" s="49" t="s">
        <v>11403</v>
      </c>
      <c r="Y39" s="49" t="s">
        <v>11406</v>
      </c>
      <c r="Z39" s="49" t="s">
        <v>11405</v>
      </c>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row>
    <row r="40" spans="1:66" x14ac:dyDescent="0.3">
      <c r="A40">
        <v>39</v>
      </c>
      <c r="B40" s="4" t="s">
        <v>186</v>
      </c>
      <c r="C40" s="39">
        <f>VLOOKUP(tags[[#This Row],[Index]],Table1[],6)</f>
        <v>100</v>
      </c>
      <c r="D40" s="50">
        <v>1200</v>
      </c>
      <c r="E40" s="17" t="str">
        <f>VLOOKUP(tags[[#This Row],[Index]],Table1[],22)</f>
        <v>black</v>
      </c>
      <c r="F40" s="17" t="str">
        <f>VLOOKUP(tags[[#This Row],[Index]],Table1[],23)</f>
        <v>S</v>
      </c>
      <c r="G40" s="17" t="str">
        <f>VLOOKUP(tags[[#This Row],[product_id]],copy[],4,FALSE)</f>
        <v>Summer,Shorts,pants,Fitness,Short pants,runningpant,Men's Fashion,Casual,Red,Cotton</v>
      </c>
      <c r="H40" s="17"/>
      <c r="I40" s="48" t="s">
        <v>11402</v>
      </c>
      <c r="J40" s="49" t="s">
        <v>11410</v>
      </c>
      <c r="K40" s="49" t="s">
        <v>11429</v>
      </c>
      <c r="L40" s="49" t="s">
        <v>11487</v>
      </c>
      <c r="M40" s="49" t="s">
        <v>11452</v>
      </c>
      <c r="N40" s="49" t="s">
        <v>11888</v>
      </c>
      <c r="O40" s="49" t="s">
        <v>11482</v>
      </c>
      <c r="P40" s="49" t="s">
        <v>11406</v>
      </c>
      <c r="Q40" s="49" t="s">
        <v>11927</v>
      </c>
      <c r="R40" s="49" t="s">
        <v>11424</v>
      </c>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row>
    <row r="41" spans="1:66" x14ac:dyDescent="0.3">
      <c r="A41">
        <v>40</v>
      </c>
      <c r="B41" s="7" t="s">
        <v>189</v>
      </c>
      <c r="C41" s="42">
        <f>VLOOKUP(tags[[#This Row],[Index]],Table1[],6)</f>
        <v>100</v>
      </c>
      <c r="D41" s="51">
        <v>369</v>
      </c>
      <c r="E41" s="18" t="str">
        <f>VLOOKUP(tags[[#This Row],[Index]],Table1[],22)</f>
        <v>gray</v>
      </c>
      <c r="F41" s="18" t="str">
        <f>VLOOKUP(tags[[#This Row],[Index]],Table1[],23)</f>
        <v>XS</v>
      </c>
      <c r="G41" s="18" t="str">
        <f>VLOOKUP(tags[[#This Row],[product_id]],copy[],4,FALSE)</f>
        <v>Summer,Shorts,Cotton,Cotton T Shirt,letter print,cute,teeshirthomme,short sleeves,Casual,Round neck,Women's Fashion,Fashion,printed,beetshirt,Women,Sleeve,T Shirts,Necks</v>
      </c>
      <c r="H41" s="18"/>
      <c r="I41" s="48" t="s">
        <v>11402</v>
      </c>
      <c r="J41" s="49" t="s">
        <v>11410</v>
      </c>
      <c r="K41" s="49" t="s">
        <v>11424</v>
      </c>
      <c r="L41" s="49" t="s">
        <v>11505</v>
      </c>
      <c r="M41" s="49" t="s">
        <v>11478</v>
      </c>
      <c r="N41" s="49" t="s">
        <v>11502</v>
      </c>
      <c r="O41" s="49" t="s">
        <v>11871</v>
      </c>
      <c r="P41" s="49" t="s">
        <v>11415</v>
      </c>
      <c r="Q41" s="49" t="s">
        <v>11406</v>
      </c>
      <c r="R41" s="49" t="s">
        <v>11440</v>
      </c>
      <c r="S41" s="49" t="s">
        <v>11403</v>
      </c>
      <c r="T41" s="49" t="s">
        <v>11404</v>
      </c>
      <c r="U41" s="49" t="s">
        <v>11421</v>
      </c>
      <c r="V41" s="49" t="s">
        <v>12013</v>
      </c>
      <c r="W41" s="49" t="s">
        <v>11405</v>
      </c>
      <c r="X41" s="49" t="s">
        <v>11414</v>
      </c>
      <c r="Y41" s="49" t="s">
        <v>11422</v>
      </c>
      <c r="Z41" s="49" t="s">
        <v>11419</v>
      </c>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row>
    <row r="42" spans="1:66" x14ac:dyDescent="0.3">
      <c r="A42">
        <v>41</v>
      </c>
      <c r="B42" s="4" t="s">
        <v>192</v>
      </c>
      <c r="C42" s="39">
        <f>VLOOKUP(tags[[#This Row],[Index]],Table1[],6)</f>
        <v>10000</v>
      </c>
      <c r="D42" s="50">
        <v>50000</v>
      </c>
      <c r="E42" s="17" t="str">
        <f>VLOOKUP(tags[[#This Row],[Index]],Table1[],22)</f>
        <v>white</v>
      </c>
      <c r="F42" s="17" t="str">
        <f>VLOOKUP(tags[[#This Row],[Index]],Table1[],23)</f>
        <v>other</v>
      </c>
      <c r="G42" s="17" t="str">
        <f>VLOOKUP(tags[[#This Row],[product_id]],copy[],4,FALSE)</f>
        <v>Fashion,Tops &amp; Blouses,Coat,Tops,tank top,Hollow,Jacket,Women's Fashion,kimono,crochet,Ladies,Women,Women Clothing</v>
      </c>
      <c r="H42" s="17"/>
      <c r="I42" s="48" t="s">
        <v>11404</v>
      </c>
      <c r="J42" s="49" t="s">
        <v>11498</v>
      </c>
      <c r="K42" s="49" t="s">
        <v>11803</v>
      </c>
      <c r="L42" s="49" t="s">
        <v>11411</v>
      </c>
      <c r="M42" s="49" t="s">
        <v>11423</v>
      </c>
      <c r="N42" s="49" t="s">
        <v>12546</v>
      </c>
      <c r="O42" s="49" t="s">
        <v>12180</v>
      </c>
      <c r="P42" s="49" t="s">
        <v>11403</v>
      </c>
      <c r="Q42" s="49" t="s">
        <v>11784</v>
      </c>
      <c r="R42" s="49" t="s">
        <v>11790</v>
      </c>
      <c r="S42" s="49" t="s">
        <v>11426</v>
      </c>
      <c r="T42" s="49" t="s">
        <v>11405</v>
      </c>
      <c r="U42" s="49" t="s">
        <v>11569</v>
      </c>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49"/>
      <c r="BN42" s="49"/>
    </row>
    <row r="43" spans="1:66" x14ac:dyDescent="0.3">
      <c r="A43">
        <v>42</v>
      </c>
      <c r="B43" s="5" t="s">
        <v>194</v>
      </c>
      <c r="C43" s="40">
        <f>VLOOKUP(tags[[#This Row],[Index]],Table1[],6)</f>
        <v>100</v>
      </c>
      <c r="D43" s="51">
        <v>584</v>
      </c>
      <c r="E43" s="18" t="str">
        <f>VLOOKUP(tags[[#This Row],[Index]],Table1[],22)</f>
        <v>green</v>
      </c>
      <c r="F43" s="18" t="str">
        <f>VLOOKUP(tags[[#This Row],[Index]],Table1[],23)</f>
        <v>S</v>
      </c>
      <c r="G43" s="18" t="str">
        <f>VLOOKUP(tags[[#This Row],[product_id]],copy[],4,FALSE)</f>
        <v>Summer,off shoulder top,Fashion,crop top,Spring,Vest,yoga top,Women's Fashion,tank top,sexy,Sport,summer tops,Women,fashion women,Fashion tank top,Tank,summer tank top,Tops,sexy tank top,Casual,Ladies,sleeveless,women top</v>
      </c>
      <c r="H43" s="18"/>
      <c r="I43" s="48" t="s">
        <v>11402</v>
      </c>
      <c r="J43" s="49" t="s">
        <v>11686</v>
      </c>
      <c r="K43" s="49" t="s">
        <v>11404</v>
      </c>
      <c r="L43" s="49" t="s">
        <v>11480</v>
      </c>
      <c r="M43" s="49" t="s">
        <v>11490</v>
      </c>
      <c r="N43" s="49" t="s">
        <v>11430</v>
      </c>
      <c r="O43" s="49" t="s">
        <v>11650</v>
      </c>
      <c r="P43" s="49" t="s">
        <v>11403</v>
      </c>
      <c r="Q43" s="49" t="s">
        <v>11423</v>
      </c>
      <c r="R43" s="49" t="s">
        <v>11412</v>
      </c>
      <c r="S43" s="49" t="s">
        <v>11446</v>
      </c>
      <c r="T43" s="49" t="s">
        <v>11472</v>
      </c>
      <c r="U43" s="49" t="s">
        <v>11405</v>
      </c>
      <c r="V43" s="49" t="s">
        <v>11556</v>
      </c>
      <c r="W43" s="49" t="s">
        <v>12192</v>
      </c>
      <c r="X43" s="49" t="s">
        <v>11418</v>
      </c>
      <c r="Y43" s="49" t="s">
        <v>11605</v>
      </c>
      <c r="Z43" s="49" t="s">
        <v>11411</v>
      </c>
      <c r="AA43" s="49" t="s">
        <v>11883</v>
      </c>
      <c r="AB43" s="49" t="s">
        <v>11406</v>
      </c>
      <c r="AC43" s="49" t="s">
        <v>11426</v>
      </c>
      <c r="AD43" s="49" t="s">
        <v>11408</v>
      </c>
      <c r="AE43" s="49" t="s">
        <v>11473</v>
      </c>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c r="BM43" s="49"/>
      <c r="BN43" s="49"/>
    </row>
    <row r="44" spans="1:66" x14ac:dyDescent="0.3">
      <c r="A44">
        <v>43</v>
      </c>
      <c r="B44" s="4" t="s">
        <v>198</v>
      </c>
      <c r="C44" s="39">
        <f>VLOOKUP(tags[[#This Row],[Index]],Table1[],6)</f>
        <v>1000</v>
      </c>
      <c r="D44" s="50">
        <v>13000</v>
      </c>
      <c r="E44" s="17" t="str">
        <f>VLOOKUP(tags[[#This Row],[Index]],Table1[],22)</f>
        <v>blue</v>
      </c>
      <c r="F44" s="17" t="str">
        <f>VLOOKUP(tags[[#This Row],[Index]],Table1[],23)</f>
        <v>S</v>
      </c>
      <c r="G44" s="17" t="str">
        <f>VLOOKUP(tags[[#This Row],[product_id]],copy[],4,FALSE)</f>
        <v>bohemia,sleeveless,printeddre,Rose,long dress,Vintage,Dress,Women's Fashion,Beach,boho,Shorts,midcalfdre,vestido,jumpsuit,maxi dress,printed,Vintage dress,Fashion,Women</v>
      </c>
      <c r="H44" s="17"/>
      <c r="I44" s="48" t="s">
        <v>11594</v>
      </c>
      <c r="J44" s="49" t="s">
        <v>11408</v>
      </c>
      <c r="K44" s="49" t="s">
        <v>11743</v>
      </c>
      <c r="L44" s="49" t="s">
        <v>11847</v>
      </c>
      <c r="M44" s="49" t="s">
        <v>11444</v>
      </c>
      <c r="N44" s="49" t="s">
        <v>11481</v>
      </c>
      <c r="O44" s="49" t="s">
        <v>11409</v>
      </c>
      <c r="P44" s="49" t="s">
        <v>11403</v>
      </c>
      <c r="Q44" s="49" t="s">
        <v>11413</v>
      </c>
      <c r="R44" s="49" t="s">
        <v>11457</v>
      </c>
      <c r="S44" s="49" t="s">
        <v>11410</v>
      </c>
      <c r="T44" s="49" t="s">
        <v>13202</v>
      </c>
      <c r="U44" s="49" t="s">
        <v>11593</v>
      </c>
      <c r="V44" s="49" t="s">
        <v>11451</v>
      </c>
      <c r="W44" s="49" t="s">
        <v>11479</v>
      </c>
      <c r="X44" s="49" t="s">
        <v>11421</v>
      </c>
      <c r="Y44" s="49" t="s">
        <v>11694</v>
      </c>
      <c r="Z44" s="49" t="s">
        <v>11404</v>
      </c>
      <c r="AA44" s="49" t="s">
        <v>11405</v>
      </c>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9"/>
      <c r="BH44" s="49"/>
      <c r="BI44" s="49"/>
      <c r="BJ44" s="49"/>
      <c r="BK44" s="49"/>
      <c r="BL44" s="49"/>
      <c r="BM44" s="49"/>
      <c r="BN44" s="49"/>
    </row>
    <row r="45" spans="1:66" x14ac:dyDescent="0.3">
      <c r="A45">
        <v>44</v>
      </c>
      <c r="B45" s="5" t="s">
        <v>202</v>
      </c>
      <c r="C45" s="40">
        <f>VLOOKUP(tags[[#This Row],[Index]],Table1[],6)</f>
        <v>10000</v>
      </c>
      <c r="D45" s="51">
        <v>90000</v>
      </c>
      <c r="E45" s="18" t="str">
        <f>VLOOKUP(tags[[#This Row],[Index]],Table1[],22)</f>
        <v>white</v>
      </c>
      <c r="F45" s="18" t="str">
        <f>VLOOKUP(tags[[#This Row],[Index]],Table1[],23)</f>
        <v>S</v>
      </c>
      <c r="G45" s="18" t="str">
        <f>VLOOKUP(tags[[#This Row],[product_id]],copy[],4,FALSE)</f>
        <v>Summer,Plus Size,Floral print,Lace,Sleeve,Long Sleeve,Dress,Loose,V-neck,Floral,Women's Fashion,Fashion,Floral dress,summer dress,Print,Casual,Necks</v>
      </c>
      <c r="H45" s="18"/>
      <c r="I45" s="48" t="s">
        <v>11402</v>
      </c>
      <c r="J45" s="49" t="s">
        <v>11407</v>
      </c>
      <c r="K45" s="49" t="s">
        <v>11447</v>
      </c>
      <c r="L45" s="49" t="s">
        <v>11434</v>
      </c>
      <c r="M45" s="49" t="s">
        <v>11414</v>
      </c>
      <c r="N45" s="49" t="s">
        <v>11543</v>
      </c>
      <c r="O45" s="49" t="s">
        <v>11409</v>
      </c>
      <c r="P45" s="49" t="s">
        <v>11427</v>
      </c>
      <c r="Q45" s="49" t="s">
        <v>11420</v>
      </c>
      <c r="R45" s="49" t="s">
        <v>11433</v>
      </c>
      <c r="S45" s="49" t="s">
        <v>11403</v>
      </c>
      <c r="T45" s="49" t="s">
        <v>11404</v>
      </c>
      <c r="U45" s="49" t="s">
        <v>11500</v>
      </c>
      <c r="V45" s="49" t="s">
        <v>11425</v>
      </c>
      <c r="W45" s="49" t="s">
        <v>11416</v>
      </c>
      <c r="X45" s="49" t="s">
        <v>11406</v>
      </c>
      <c r="Y45" s="49" t="s">
        <v>11419</v>
      </c>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c r="BK45" s="49"/>
      <c r="BL45" s="49"/>
      <c r="BM45" s="49"/>
      <c r="BN45" s="49"/>
    </row>
    <row r="46" spans="1:66" x14ac:dyDescent="0.3">
      <c r="A46">
        <v>45</v>
      </c>
      <c r="B46" s="4" t="s">
        <v>206</v>
      </c>
      <c r="C46" s="39">
        <f>VLOOKUP(tags[[#This Row],[Index]],Table1[],6)</f>
        <v>100</v>
      </c>
      <c r="D46" s="50">
        <v>700</v>
      </c>
      <c r="E46" s="17" t="str">
        <f>VLOOKUP(tags[[#This Row],[Index]],Table1[],22)</f>
        <v>black</v>
      </c>
      <c r="F46" s="17" t="str">
        <f>VLOOKUP(tags[[#This Row],[Index]],Table1[],23)</f>
        <v>S</v>
      </c>
      <c r="G46" s="17" t="str">
        <f>VLOOKUP(tags[[#This Row],[product_id]],copy[],4,FALSE)</f>
        <v>Summer,Plus Size,Love,Graphic T-Shirt,Funny,summer t-shirts,short sleeves,T Shirts,Funny T Shirt,Women's Fashion,Fashion,Women</v>
      </c>
      <c r="H46" s="17"/>
      <c r="I46" s="48" t="s">
        <v>11402</v>
      </c>
      <c r="J46" s="49" t="s">
        <v>11407</v>
      </c>
      <c r="K46" s="49" t="s">
        <v>11724</v>
      </c>
      <c r="L46" s="49" t="s">
        <v>12044</v>
      </c>
      <c r="M46" s="49" t="s">
        <v>11504</v>
      </c>
      <c r="N46" s="49" t="s">
        <v>11468</v>
      </c>
      <c r="O46" s="49" t="s">
        <v>11415</v>
      </c>
      <c r="P46" s="49" t="s">
        <v>11422</v>
      </c>
      <c r="Q46" s="49" t="s">
        <v>11728</v>
      </c>
      <c r="R46" s="49" t="s">
        <v>11403</v>
      </c>
      <c r="S46" s="49" t="s">
        <v>11404</v>
      </c>
      <c r="T46" s="49" t="s">
        <v>11405</v>
      </c>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c r="BK46" s="49"/>
      <c r="BL46" s="49"/>
      <c r="BM46" s="49"/>
      <c r="BN46" s="49"/>
    </row>
    <row r="47" spans="1:66" x14ac:dyDescent="0.3">
      <c r="A47">
        <v>46</v>
      </c>
      <c r="B47" s="5" t="s">
        <v>209</v>
      </c>
      <c r="C47" s="40">
        <f>VLOOKUP(tags[[#This Row],[Index]],Table1[],6)</f>
        <v>100</v>
      </c>
      <c r="D47" s="51">
        <v>1100</v>
      </c>
      <c r="E47" s="18" t="str">
        <f>VLOOKUP(tags[[#This Row],[Index]],Table1[],22)</f>
        <v>white</v>
      </c>
      <c r="F47" s="18" t="str">
        <f>VLOOKUP(tags[[#This Row],[Index]],Table1[],23)</f>
        <v>S</v>
      </c>
      <c r="G47" s="18" t="str">
        <f>VLOOKUP(tags[[#This Row],[product_id]],copy[],4,FALSE)</f>
        <v>Summer,Vest,Plus Size,Tank,Necks,Tops,Loose,Women's Fashion,tank top,T Shirts,Fashion,V-neck,solid color,sleeveless,women top,Casual,Women</v>
      </c>
      <c r="H47" s="18"/>
      <c r="I47" s="48" t="s">
        <v>11402</v>
      </c>
      <c r="J47" s="49" t="s">
        <v>11430</v>
      </c>
      <c r="K47" s="49" t="s">
        <v>11407</v>
      </c>
      <c r="L47" s="49" t="s">
        <v>11418</v>
      </c>
      <c r="M47" s="49" t="s">
        <v>11419</v>
      </c>
      <c r="N47" s="49" t="s">
        <v>11411</v>
      </c>
      <c r="O47" s="49" t="s">
        <v>11427</v>
      </c>
      <c r="P47" s="49" t="s">
        <v>11403</v>
      </c>
      <c r="Q47" s="49" t="s">
        <v>11423</v>
      </c>
      <c r="R47" s="49" t="s">
        <v>11422</v>
      </c>
      <c r="S47" s="49" t="s">
        <v>11404</v>
      </c>
      <c r="T47" s="49" t="s">
        <v>11420</v>
      </c>
      <c r="U47" s="49" t="s">
        <v>11467</v>
      </c>
      <c r="V47" s="49" t="s">
        <v>11408</v>
      </c>
      <c r="W47" s="49" t="s">
        <v>11473</v>
      </c>
      <c r="X47" s="49" t="s">
        <v>11406</v>
      </c>
      <c r="Y47" s="49" t="s">
        <v>11405</v>
      </c>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49"/>
      <c r="BL47" s="49"/>
      <c r="BM47" s="49"/>
      <c r="BN47" s="49"/>
    </row>
    <row r="48" spans="1:66" x14ac:dyDescent="0.3">
      <c r="A48">
        <v>47</v>
      </c>
      <c r="B48" s="4" t="s">
        <v>212</v>
      </c>
      <c r="C48" s="39">
        <f>VLOOKUP(tags[[#This Row],[Index]],Table1[],6)</f>
        <v>1000</v>
      </c>
      <c r="D48" s="50">
        <v>1000</v>
      </c>
      <c r="E48" s="17" t="str">
        <f>VLOOKUP(tags[[#This Row],[Index]],Table1[],22)</f>
        <v>blue</v>
      </c>
      <c r="F48" s="17" t="str">
        <f>VLOOKUP(tags[[#This Row],[Index]],Table1[],23)</f>
        <v>XXS</v>
      </c>
      <c r="G48" s="17" t="str">
        <f>VLOOKUP(tags[[#This Row],[product_id]],copy[],4,FALSE)</f>
        <v>Summer,Vest,Fashion,slim,gothicshirt,tank top,punkshirt,T Shirts,Plus Size,gothic,skullshirt,Goth,summer tops,Cotton,Tank,Shirt,skull,graphic tee,Tops,Slim Fit,Women's Fashion,Tops &amp; T-Shirts,Print,sleeveless</v>
      </c>
      <c r="H48" s="17"/>
      <c r="I48" s="48" t="s">
        <v>11402</v>
      </c>
      <c r="J48" s="49" t="s">
        <v>11430</v>
      </c>
      <c r="K48" s="49" t="s">
        <v>11404</v>
      </c>
      <c r="L48" s="49" t="s">
        <v>11437</v>
      </c>
      <c r="M48" s="49" t="s">
        <v>12134</v>
      </c>
      <c r="N48" s="49" t="s">
        <v>11423</v>
      </c>
      <c r="O48" s="49" t="s">
        <v>13061</v>
      </c>
      <c r="P48" s="49" t="s">
        <v>11422</v>
      </c>
      <c r="Q48" s="49" t="s">
        <v>11407</v>
      </c>
      <c r="R48" s="49" t="s">
        <v>11904</v>
      </c>
      <c r="S48" s="49" t="s">
        <v>12940</v>
      </c>
      <c r="T48" s="49" t="s">
        <v>12045</v>
      </c>
      <c r="U48" s="49" t="s">
        <v>11472</v>
      </c>
      <c r="V48" s="49" t="s">
        <v>11424</v>
      </c>
      <c r="W48" s="49" t="s">
        <v>11418</v>
      </c>
      <c r="X48" s="49" t="s">
        <v>11417</v>
      </c>
      <c r="Y48" s="49" t="s">
        <v>11625</v>
      </c>
      <c r="Z48" s="49" t="s">
        <v>11525</v>
      </c>
      <c r="AA48" s="49" t="s">
        <v>11411</v>
      </c>
      <c r="AB48" s="49" t="s">
        <v>11448</v>
      </c>
      <c r="AC48" s="49" t="s">
        <v>11403</v>
      </c>
      <c r="AD48" s="49" t="s">
        <v>11494</v>
      </c>
      <c r="AE48" s="49" t="s">
        <v>11416</v>
      </c>
      <c r="AF48" s="49" t="s">
        <v>11408</v>
      </c>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c r="BK48" s="49"/>
      <c r="BL48" s="49"/>
      <c r="BM48" s="49"/>
      <c r="BN48" s="49"/>
    </row>
    <row r="49" spans="1:66" x14ac:dyDescent="0.3">
      <c r="A49">
        <v>48</v>
      </c>
      <c r="B49" s="5" t="s">
        <v>216</v>
      </c>
      <c r="C49" s="40">
        <f>VLOOKUP(tags[[#This Row],[Index]],Table1[],6)</f>
        <v>1000</v>
      </c>
      <c r="D49" s="51">
        <v>11000</v>
      </c>
      <c r="E49" s="18" t="str">
        <f>VLOOKUP(tags[[#This Row],[Index]],Table1[],22)</f>
        <v>white</v>
      </c>
      <c r="F49" s="18" t="str">
        <f>VLOOKUP(tags[[#This Row],[Index]],Table1[],23)</f>
        <v>S</v>
      </c>
      <c r="G49" s="18" t="str">
        <f>VLOOKUP(tags[[#This Row],[product_id]],copy[],4,FALSE)</f>
        <v>Summer,Plus Size,Necks,long dress,Dress,summer dress,V-neck,Women's Fashion,printed,wavepoint,Women,Loose,Casual,casual dress</v>
      </c>
      <c r="H49" s="18"/>
      <c r="I49" s="48" t="s">
        <v>11402</v>
      </c>
      <c r="J49" s="49" t="s">
        <v>11407</v>
      </c>
      <c r="K49" s="49" t="s">
        <v>11419</v>
      </c>
      <c r="L49" s="49" t="s">
        <v>11444</v>
      </c>
      <c r="M49" s="49" t="s">
        <v>11409</v>
      </c>
      <c r="N49" s="49" t="s">
        <v>11425</v>
      </c>
      <c r="O49" s="49" t="s">
        <v>11420</v>
      </c>
      <c r="P49" s="49" t="s">
        <v>11403</v>
      </c>
      <c r="Q49" s="49" t="s">
        <v>11421</v>
      </c>
      <c r="R49" s="49" t="s">
        <v>11811</v>
      </c>
      <c r="S49" s="49" t="s">
        <v>11405</v>
      </c>
      <c r="T49" s="49" t="s">
        <v>11427</v>
      </c>
      <c r="U49" s="49" t="s">
        <v>11406</v>
      </c>
      <c r="V49" s="49" t="s">
        <v>11441</v>
      </c>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c r="BK49" s="49"/>
      <c r="BL49" s="49"/>
      <c r="BM49" s="49"/>
      <c r="BN49" s="49"/>
    </row>
    <row r="50" spans="1:66" x14ac:dyDescent="0.3">
      <c r="A50">
        <v>49</v>
      </c>
      <c r="B50" s="4" t="s">
        <v>221</v>
      </c>
      <c r="C50" s="39">
        <f>VLOOKUP(tags[[#This Row],[Index]],Table1[],6)</f>
        <v>5000</v>
      </c>
      <c r="D50" s="50">
        <v>45000</v>
      </c>
      <c r="E50" s="17" t="str">
        <f>VLOOKUP(tags[[#This Row],[Index]],Table1[],22)</f>
        <v>blue</v>
      </c>
      <c r="F50" s="17" t="str">
        <f>VLOOKUP(tags[[#This Row],[Index]],Table1[],23)</f>
        <v>L</v>
      </c>
      <c r="G50" s="17" t="str">
        <f>VLOOKUP(tags[[#This Row],[product_id]],copy[],4,FALSE)</f>
        <v>Summer,Spaghetti Strap,short dress,Mini,Shorts,Dress,summer dress,Party Dress,Floral dress,Mini dress,Women's Fashion,Sleeveless dress,backless,Plus Size,sleeveless,Floral,party,Spaghetti,Casual,casual dress</v>
      </c>
      <c r="H50" s="17"/>
      <c r="I50" s="48" t="s">
        <v>11402</v>
      </c>
      <c r="J50" s="49" t="s">
        <v>11463</v>
      </c>
      <c r="K50" s="49" t="s">
        <v>11517</v>
      </c>
      <c r="L50" s="49" t="s">
        <v>11436</v>
      </c>
      <c r="M50" s="49" t="s">
        <v>11410</v>
      </c>
      <c r="N50" s="49" t="s">
        <v>11409</v>
      </c>
      <c r="O50" s="49" t="s">
        <v>11425</v>
      </c>
      <c r="P50" s="49" t="s">
        <v>11445</v>
      </c>
      <c r="Q50" s="49" t="s">
        <v>11500</v>
      </c>
      <c r="R50" s="49" t="s">
        <v>11435</v>
      </c>
      <c r="S50" s="49" t="s">
        <v>11403</v>
      </c>
      <c r="T50" s="49" t="s">
        <v>11438</v>
      </c>
      <c r="U50" s="49" t="s">
        <v>11450</v>
      </c>
      <c r="V50" s="49" t="s">
        <v>11407</v>
      </c>
      <c r="W50" s="49" t="s">
        <v>11408</v>
      </c>
      <c r="X50" s="49" t="s">
        <v>11433</v>
      </c>
      <c r="Y50" s="49" t="s">
        <v>11443</v>
      </c>
      <c r="Z50" s="49" t="s">
        <v>11449</v>
      </c>
      <c r="AA50" s="49" t="s">
        <v>11406</v>
      </c>
      <c r="AB50" s="49" t="s">
        <v>11441</v>
      </c>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c r="BM50" s="49"/>
      <c r="BN50" s="49"/>
    </row>
    <row r="51" spans="1:66" x14ac:dyDescent="0.3">
      <c r="A51">
        <v>50</v>
      </c>
      <c r="B51" s="5" t="s">
        <v>227</v>
      </c>
      <c r="C51" s="40">
        <f>VLOOKUP(tags[[#This Row],[Index]],Table1[],6)</f>
        <v>1000</v>
      </c>
      <c r="D51" s="51">
        <v>6000</v>
      </c>
      <c r="E51" s="18" t="str">
        <f>VLOOKUP(tags[[#This Row],[Index]],Table1[],22)</f>
        <v>red</v>
      </c>
      <c r="F51" s="18" t="str">
        <f>VLOOKUP(tags[[#This Row],[Index]],Table1[],23)</f>
        <v>other</v>
      </c>
      <c r="G51" s="18" t="str">
        <f>VLOOKUP(tags[[#This Row],[product_id]],copy[],4,FALSE)</f>
        <v>Mini,Summer,pleated dress,Lace,women dresses,Dress,V-neck,Mini dress,backless,Sexy Dress,sexy lace,sleeveless,sexy,Beach,Women</v>
      </c>
      <c r="H51" s="18"/>
      <c r="I51" s="48" t="s">
        <v>11436</v>
      </c>
      <c r="J51" s="49" t="s">
        <v>11402</v>
      </c>
      <c r="K51" s="49" t="s">
        <v>11713</v>
      </c>
      <c r="L51" s="49" t="s">
        <v>11434</v>
      </c>
      <c r="M51" s="49" t="s">
        <v>11534</v>
      </c>
      <c r="N51" s="49" t="s">
        <v>11409</v>
      </c>
      <c r="O51" s="49" t="s">
        <v>11420</v>
      </c>
      <c r="P51" s="49" t="s">
        <v>11435</v>
      </c>
      <c r="Q51" s="49" t="s">
        <v>11450</v>
      </c>
      <c r="R51" s="49" t="s">
        <v>11474</v>
      </c>
      <c r="S51" s="49" t="s">
        <v>11585</v>
      </c>
      <c r="T51" s="49" t="s">
        <v>11408</v>
      </c>
      <c r="U51" s="49" t="s">
        <v>11412</v>
      </c>
      <c r="V51" s="49" t="s">
        <v>11413</v>
      </c>
      <c r="W51" s="49" t="s">
        <v>11405</v>
      </c>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c r="BK51" s="49"/>
      <c r="BL51" s="49"/>
      <c r="BM51" s="49"/>
      <c r="BN51" s="49"/>
    </row>
    <row r="52" spans="1:66" x14ac:dyDescent="0.3">
      <c r="A52">
        <v>51</v>
      </c>
      <c r="B52" s="4" t="s">
        <v>230</v>
      </c>
      <c r="C52" s="39">
        <f>VLOOKUP(tags[[#This Row],[Index]],Table1[],6)</f>
        <v>100</v>
      </c>
      <c r="D52" s="50">
        <v>100</v>
      </c>
      <c r="E52" s="17" t="str">
        <f>VLOOKUP(tags[[#This Row],[Index]],Table1[],22)</f>
        <v>white</v>
      </c>
      <c r="F52" s="17" t="str">
        <f>VLOOKUP(tags[[#This Row],[Index]],Table1[],23)</f>
        <v>XXS</v>
      </c>
      <c r="G52" s="17" t="str">
        <f>VLOOKUP(tags[[#This Row],[product_id]],copy[],4,FALSE)</f>
        <v>Summer,Fashion,Necks,Beach,Dress,Loose,beach dress,Round neck,Women's Fashion,sleeveless,Skirts,Casual,Women</v>
      </c>
      <c r="H52" s="17"/>
      <c r="I52" s="48" t="s">
        <v>11402</v>
      </c>
      <c r="J52" s="49" t="s">
        <v>11404</v>
      </c>
      <c r="K52" s="49" t="s">
        <v>11419</v>
      </c>
      <c r="L52" s="49" t="s">
        <v>11413</v>
      </c>
      <c r="M52" s="49" t="s">
        <v>11409</v>
      </c>
      <c r="N52" s="49" t="s">
        <v>11427</v>
      </c>
      <c r="O52" s="49" t="s">
        <v>11431</v>
      </c>
      <c r="P52" s="49" t="s">
        <v>11440</v>
      </c>
      <c r="Q52" s="49" t="s">
        <v>11403</v>
      </c>
      <c r="R52" s="49" t="s">
        <v>11408</v>
      </c>
      <c r="S52" s="49" t="s">
        <v>11462</v>
      </c>
      <c r="T52" s="49" t="s">
        <v>11406</v>
      </c>
      <c r="U52" s="49" t="s">
        <v>11405</v>
      </c>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c r="BM52" s="49"/>
      <c r="BN52" s="49"/>
    </row>
    <row r="53" spans="1:66" x14ac:dyDescent="0.3">
      <c r="A53">
        <v>52</v>
      </c>
      <c r="B53" s="5" t="s">
        <v>233</v>
      </c>
      <c r="C53" s="40">
        <f>VLOOKUP(tags[[#This Row],[Index]],Table1[],6)</f>
        <v>5000</v>
      </c>
      <c r="D53" s="51">
        <v>45000</v>
      </c>
      <c r="E53" s="18" t="str">
        <f>VLOOKUP(tags[[#This Row],[Index]],Table1[],22)</f>
        <v>orange</v>
      </c>
      <c r="F53" s="18" t="str">
        <f>VLOOKUP(tags[[#This Row],[Index]],Table1[],23)</f>
        <v>S</v>
      </c>
      <c r="G53" s="18" t="str">
        <f>VLOOKUP(tags[[#This Row],[product_id]],copy[],4,FALSE)</f>
        <v>Summer,Plus Size,ruffle,ruffled,chiffon,Tank,Pure Color,Cami,tank top,Women's Fashion,Fashion,V-neck,blousesampshirt,sexy,Tops,Women</v>
      </c>
      <c r="H53" s="18"/>
      <c r="I53" s="48" t="s">
        <v>11402</v>
      </c>
      <c r="J53" s="49" t="s">
        <v>11407</v>
      </c>
      <c r="K53" s="49" t="s">
        <v>11587</v>
      </c>
      <c r="L53" s="49" t="s">
        <v>11889</v>
      </c>
      <c r="M53" s="49" t="s">
        <v>11503</v>
      </c>
      <c r="N53" s="49" t="s">
        <v>11418</v>
      </c>
      <c r="O53" s="49" t="s">
        <v>11496</v>
      </c>
      <c r="P53" s="49" t="s">
        <v>11943</v>
      </c>
      <c r="Q53" s="49" t="s">
        <v>11423</v>
      </c>
      <c r="R53" s="49" t="s">
        <v>11403</v>
      </c>
      <c r="S53" s="49" t="s">
        <v>11404</v>
      </c>
      <c r="T53" s="49" t="s">
        <v>11420</v>
      </c>
      <c r="U53" s="49" t="s">
        <v>11641</v>
      </c>
      <c r="V53" s="49" t="s">
        <v>11412</v>
      </c>
      <c r="W53" s="49" t="s">
        <v>11411</v>
      </c>
      <c r="X53" s="49" t="s">
        <v>11405</v>
      </c>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row>
    <row r="54" spans="1:66" x14ac:dyDescent="0.3">
      <c r="A54">
        <v>53</v>
      </c>
      <c r="B54" s="4" t="s">
        <v>236</v>
      </c>
      <c r="C54" s="39">
        <f>VLOOKUP(tags[[#This Row],[Index]],Table1[],6)</f>
        <v>1000</v>
      </c>
      <c r="D54" s="50">
        <v>11000</v>
      </c>
      <c r="E54" s="17" t="str">
        <f>VLOOKUP(tags[[#This Row],[Index]],Table1[],22)</f>
        <v>red</v>
      </c>
      <c r="F54" s="17" t="str">
        <f>VLOOKUP(tags[[#This Row],[Index]],Table1[],23)</f>
        <v>M</v>
      </c>
      <c r="G54" s="17" t="str">
        <f>VLOOKUP(tags[[#This Row],[product_id]],copy[],4,FALSE)</f>
        <v>Summer,Plus Size,women39sfashion,Necks,Tunic dress,summer dress,Women's Fashion,Floral print,Casual,Crewneck,dressesforwomen,Graffiti,printeddre,sleeveless,Robes,Women,Dress,printed</v>
      </c>
      <c r="H54" s="17"/>
      <c r="I54" s="48" t="s">
        <v>11402</v>
      </c>
      <c r="J54" s="49" t="s">
        <v>11407</v>
      </c>
      <c r="K54" s="49" t="s">
        <v>12659</v>
      </c>
      <c r="L54" s="49" t="s">
        <v>11419</v>
      </c>
      <c r="M54" s="49" t="s">
        <v>11617</v>
      </c>
      <c r="N54" s="49" t="s">
        <v>11425</v>
      </c>
      <c r="O54" s="49" t="s">
        <v>11403</v>
      </c>
      <c r="P54" s="49" t="s">
        <v>11447</v>
      </c>
      <c r="Q54" s="49" t="s">
        <v>11406</v>
      </c>
      <c r="R54" s="49" t="s">
        <v>12195</v>
      </c>
      <c r="S54" s="49" t="s">
        <v>11580</v>
      </c>
      <c r="T54" s="49" t="s">
        <v>12187</v>
      </c>
      <c r="U54" s="49" t="s">
        <v>11743</v>
      </c>
      <c r="V54" s="49" t="s">
        <v>11408</v>
      </c>
      <c r="W54" s="49" t="s">
        <v>11570</v>
      </c>
      <c r="X54" s="49" t="s">
        <v>11405</v>
      </c>
      <c r="Y54" s="49" t="s">
        <v>11409</v>
      </c>
      <c r="Z54" s="49" t="s">
        <v>11421</v>
      </c>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c r="BM54" s="49"/>
      <c r="BN54" s="49"/>
    </row>
    <row r="55" spans="1:66" x14ac:dyDescent="0.3">
      <c r="A55">
        <v>54</v>
      </c>
      <c r="B55" s="5" t="s">
        <v>239</v>
      </c>
      <c r="C55" s="40">
        <f>VLOOKUP(tags[[#This Row],[Index]],Table1[],6)</f>
        <v>50</v>
      </c>
      <c r="D55" s="51">
        <v>350</v>
      </c>
      <c r="E55" s="18" t="str">
        <f>VLOOKUP(tags[[#This Row],[Index]],Table1[],22)</f>
        <v>blue</v>
      </c>
      <c r="F55" s="18" t="str">
        <f>VLOOKUP(tags[[#This Row],[Index]],Table1[],23)</f>
        <v>XS</v>
      </c>
      <c r="G55" s="18" t="str">
        <f>VLOOKUP(tags[[#This Row],[product_id]],copy[],4,FALSE)</f>
        <v>Summer,Fashion,Elastic,pants,slim,Short pants,Women's Fashion,Running,Shorts,Sport,Casual,Slim Fit</v>
      </c>
      <c r="H55" s="18"/>
      <c r="I55" s="48" t="s">
        <v>11402</v>
      </c>
      <c r="J55" s="49" t="s">
        <v>11404</v>
      </c>
      <c r="K55" s="49" t="s">
        <v>11470</v>
      </c>
      <c r="L55" s="49" t="s">
        <v>11429</v>
      </c>
      <c r="M55" s="49" t="s">
        <v>11437</v>
      </c>
      <c r="N55" s="49" t="s">
        <v>11452</v>
      </c>
      <c r="O55" s="49" t="s">
        <v>11403</v>
      </c>
      <c r="P55" s="49" t="s">
        <v>11536</v>
      </c>
      <c r="Q55" s="49" t="s">
        <v>11410</v>
      </c>
      <c r="R55" s="49" t="s">
        <v>11446</v>
      </c>
      <c r="S55" s="49" t="s">
        <v>11406</v>
      </c>
      <c r="T55" s="49" t="s">
        <v>11448</v>
      </c>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c r="BM55" s="49"/>
      <c r="BN55" s="49"/>
    </row>
    <row r="56" spans="1:66" x14ac:dyDescent="0.3">
      <c r="A56">
        <v>55</v>
      </c>
      <c r="B56" s="4" t="s">
        <v>242</v>
      </c>
      <c r="C56" s="39">
        <f>VLOOKUP(tags[[#This Row],[Index]],Table1[],6)</f>
        <v>50</v>
      </c>
      <c r="D56" s="50">
        <v>250</v>
      </c>
      <c r="E56" s="17" t="str">
        <f>VLOOKUP(tags[[#This Row],[Index]],Table1[],22)</f>
        <v>other</v>
      </c>
      <c r="F56" s="17" t="str">
        <f>VLOOKUP(tags[[#This Row],[Index]],Table1[],23)</f>
        <v>XS</v>
      </c>
      <c r="G56" s="17" t="str">
        <f>VLOOKUP(tags[[#This Row],[product_id]],copy[],4,FALSE)</f>
        <v>Summer,Fashion,pants,widelegpant,Women's Fashion,trousers,solid color,Wool,Casual,Women</v>
      </c>
      <c r="H56" s="17"/>
      <c r="I56" s="48" t="s">
        <v>11402</v>
      </c>
      <c r="J56" s="49" t="s">
        <v>11404</v>
      </c>
      <c r="K56" s="49" t="s">
        <v>11429</v>
      </c>
      <c r="L56" s="49" t="s">
        <v>11622</v>
      </c>
      <c r="M56" s="49" t="s">
        <v>11403</v>
      </c>
      <c r="N56" s="49" t="s">
        <v>11466</v>
      </c>
      <c r="O56" s="49" t="s">
        <v>11467</v>
      </c>
      <c r="P56" s="49" t="s">
        <v>11557</v>
      </c>
      <c r="Q56" s="49" t="s">
        <v>11406</v>
      </c>
      <c r="R56" s="49" t="s">
        <v>11405</v>
      </c>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row>
    <row r="57" spans="1:66" x14ac:dyDescent="0.3">
      <c r="A57">
        <v>56</v>
      </c>
      <c r="B57" s="5" t="s">
        <v>246</v>
      </c>
      <c r="C57" s="40">
        <f>VLOOKUP(tags[[#This Row],[Index]],Table1[],6)</f>
        <v>1000</v>
      </c>
      <c r="D57" s="51">
        <v>5870</v>
      </c>
      <c r="E57" s="18" t="str">
        <f>VLOOKUP(tags[[#This Row],[Index]],Table1[],22)</f>
        <v>white</v>
      </c>
      <c r="F57" s="18" t="str">
        <f>VLOOKUP(tags[[#This Row],[Index]],Table1[],23)</f>
        <v>S</v>
      </c>
      <c r="G57" s="18" t="str">
        <f>VLOOKUP(tags[[#This Row],[product_id]],copy[],4,FALSE)</f>
        <v>Summer,Fashion,night dress,Dress,Classics,short sleeves,Cotton Dress,Women's Fashion,european,Ladies,American,Large Size,Clothing,Pajamas,Cotton</v>
      </c>
      <c r="H57" s="18"/>
      <c r="I57" s="48" t="s">
        <v>11402</v>
      </c>
      <c r="J57" s="49" t="s">
        <v>11404</v>
      </c>
      <c r="K57" s="49" t="s">
        <v>12113</v>
      </c>
      <c r="L57" s="49" t="s">
        <v>11409</v>
      </c>
      <c r="M57" s="49" t="s">
        <v>11699</v>
      </c>
      <c r="N57" s="49" t="s">
        <v>11415</v>
      </c>
      <c r="O57" s="49" t="s">
        <v>11510</v>
      </c>
      <c r="P57" s="49" t="s">
        <v>11403</v>
      </c>
      <c r="Q57" s="49" t="s">
        <v>11832</v>
      </c>
      <c r="R57" s="49" t="s">
        <v>11426</v>
      </c>
      <c r="S57" s="49" t="s">
        <v>12053</v>
      </c>
      <c r="T57" s="49" t="s">
        <v>12038</v>
      </c>
      <c r="U57" s="49" t="s">
        <v>11545</v>
      </c>
      <c r="V57" s="49" t="s">
        <v>11848</v>
      </c>
      <c r="W57" s="49" t="s">
        <v>11424</v>
      </c>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49"/>
      <c r="BL57" s="49"/>
      <c r="BM57" s="49"/>
      <c r="BN57" s="49"/>
    </row>
    <row r="58" spans="1:66" x14ac:dyDescent="0.3">
      <c r="A58">
        <v>57</v>
      </c>
      <c r="B58" s="4" t="s">
        <v>249</v>
      </c>
      <c r="C58" s="39">
        <f>VLOOKUP(tags[[#This Row],[Index]],Table1[],6)</f>
        <v>100</v>
      </c>
      <c r="D58" s="50">
        <v>800</v>
      </c>
      <c r="E58" s="17" t="str">
        <f>VLOOKUP(tags[[#This Row],[Index]],Table1[],22)</f>
        <v>red</v>
      </c>
      <c r="F58" s="17" t="str">
        <f>VLOOKUP(tags[[#This Row],[Index]],Table1[],23)</f>
        <v>XS</v>
      </c>
      <c r="G58" s="17" t="str">
        <f>VLOOKUP(tags[[#This Row],[product_id]],copy[],4,FALSE)</f>
        <v>Summer,V Collar,Plus Size,Stitching,Sleeve,Dresses,Dress,summer dress,long dress,short sleeves,Casual,ladies dress,Women's Fashion,Shorts,Women,Ladies,women dress,Short Sleeved,Cotton,Collar,casual dress</v>
      </c>
      <c r="H58" s="17"/>
      <c r="I58" s="48" t="s">
        <v>11402</v>
      </c>
      <c r="J58" s="49" t="s">
        <v>13801</v>
      </c>
      <c r="K58" s="49" t="s">
        <v>11407</v>
      </c>
      <c r="L58" s="49" t="s">
        <v>12500</v>
      </c>
      <c r="M58" s="49" t="s">
        <v>11414</v>
      </c>
      <c r="N58" s="49" t="s">
        <v>11460</v>
      </c>
      <c r="O58" s="49" t="s">
        <v>11409</v>
      </c>
      <c r="P58" s="49" t="s">
        <v>11425</v>
      </c>
      <c r="Q58" s="49" t="s">
        <v>11444</v>
      </c>
      <c r="R58" s="49" t="s">
        <v>11415</v>
      </c>
      <c r="S58" s="49" t="s">
        <v>11406</v>
      </c>
      <c r="T58" s="49" t="s">
        <v>11825</v>
      </c>
      <c r="U58" s="49" t="s">
        <v>11403</v>
      </c>
      <c r="V58" s="49" t="s">
        <v>11410</v>
      </c>
      <c r="W58" s="49" t="s">
        <v>11405</v>
      </c>
      <c r="X58" s="49" t="s">
        <v>11426</v>
      </c>
      <c r="Y58" s="49" t="s">
        <v>11432</v>
      </c>
      <c r="Z58" s="49" t="s">
        <v>11671</v>
      </c>
      <c r="AA58" s="49" t="s">
        <v>11424</v>
      </c>
      <c r="AB58" s="49" t="s">
        <v>11648</v>
      </c>
      <c r="AC58" s="49" t="s">
        <v>11441</v>
      </c>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49"/>
      <c r="BN58" s="49"/>
    </row>
    <row r="59" spans="1:66" x14ac:dyDescent="0.3">
      <c r="A59">
        <v>58</v>
      </c>
      <c r="B59" s="5" t="s">
        <v>252</v>
      </c>
      <c r="C59" s="40">
        <f>VLOOKUP(tags[[#This Row],[Index]],Table1[],6)</f>
        <v>1000</v>
      </c>
      <c r="D59" s="51">
        <v>14000</v>
      </c>
      <c r="E59" s="18" t="str">
        <f>VLOOKUP(tags[[#This Row],[Index]],Table1[],22)</f>
        <v>blue</v>
      </c>
      <c r="F59" s="18" t="str">
        <f>VLOOKUP(tags[[#This Row],[Index]],Table1[],23)</f>
        <v>M</v>
      </c>
      <c r="G59" s="18" t="str">
        <f>VLOOKUP(tags[[#This Row],[product_id]],copy[],4,FALSE)</f>
        <v>Summer,Plus Size,Cotton,summershirtsformen,Chinese,loose shirt,cottonlinenshirt,Tops,buttonup,short sleeves,men shirt,Men's Fashion,Fashion,Men,solid color,Shirt,camisamen,Clothing,basictshirt,beachshirt</v>
      </c>
      <c r="H59" s="18"/>
      <c r="I59" s="48" t="s">
        <v>11402</v>
      </c>
      <c r="J59" s="49" t="s">
        <v>11407</v>
      </c>
      <c r="K59" s="49" t="s">
        <v>11424</v>
      </c>
      <c r="L59" s="49" t="s">
        <v>12837</v>
      </c>
      <c r="M59" s="49" t="s">
        <v>13954</v>
      </c>
      <c r="N59" s="49" t="s">
        <v>11782</v>
      </c>
      <c r="O59" s="49" t="s">
        <v>12146</v>
      </c>
      <c r="P59" s="49" t="s">
        <v>11411</v>
      </c>
      <c r="Q59" s="49" t="s">
        <v>13639</v>
      </c>
      <c r="R59" s="49" t="s">
        <v>11415</v>
      </c>
      <c r="S59" s="49" t="s">
        <v>13227</v>
      </c>
      <c r="T59" s="49" t="s">
        <v>11482</v>
      </c>
      <c r="U59" s="49" t="s">
        <v>11404</v>
      </c>
      <c r="V59" s="49" t="s">
        <v>11492</v>
      </c>
      <c r="W59" s="49" t="s">
        <v>11467</v>
      </c>
      <c r="X59" s="49" t="s">
        <v>11417</v>
      </c>
      <c r="Y59" s="49" t="s">
        <v>13637</v>
      </c>
      <c r="Z59" s="49" t="s">
        <v>11545</v>
      </c>
      <c r="AA59" s="49" t="s">
        <v>13736</v>
      </c>
      <c r="AB59" s="49" t="s">
        <v>13718</v>
      </c>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c r="BK59" s="49"/>
      <c r="BL59" s="49"/>
      <c r="BM59" s="49"/>
      <c r="BN59" s="49"/>
    </row>
    <row r="60" spans="1:66" x14ac:dyDescent="0.3">
      <c r="A60">
        <v>59</v>
      </c>
      <c r="B60" s="4" t="s">
        <v>255</v>
      </c>
      <c r="C60" s="39">
        <f>VLOOKUP(tags[[#This Row],[Index]],Table1[],6)</f>
        <v>10000</v>
      </c>
      <c r="D60" s="50">
        <v>80000</v>
      </c>
      <c r="E60" s="17" t="str">
        <f>VLOOKUP(tags[[#This Row],[Index]],Table1[],22)</f>
        <v>yellow</v>
      </c>
      <c r="F60" s="17" t="str">
        <f>VLOOKUP(tags[[#This Row],[Index]],Table1[],23)</f>
        <v>M</v>
      </c>
      <c r="G60" s="17" t="str">
        <f>VLOOKUP(tags[[#This Row],[product_id]],copy[],4,FALSE)</f>
        <v>Summer,soildcolor,Plus Size,Tank,camisole,Tops,Loose,tank top,Women's Fashion,Fashion,sleeveless tops,sleeveless,Women,Lace,Casual,summerampspring</v>
      </c>
      <c r="H60" s="17"/>
      <c r="I60" s="48" t="s">
        <v>11402</v>
      </c>
      <c r="J60" s="49" t="s">
        <v>12089</v>
      </c>
      <c r="K60" s="49" t="s">
        <v>11407</v>
      </c>
      <c r="L60" s="49" t="s">
        <v>11418</v>
      </c>
      <c r="M60" s="49" t="s">
        <v>11518</v>
      </c>
      <c r="N60" s="49" t="s">
        <v>11411</v>
      </c>
      <c r="O60" s="49" t="s">
        <v>11427</v>
      </c>
      <c r="P60" s="49" t="s">
        <v>11423</v>
      </c>
      <c r="Q60" s="49" t="s">
        <v>11403</v>
      </c>
      <c r="R60" s="49" t="s">
        <v>11404</v>
      </c>
      <c r="S60" s="49" t="s">
        <v>11465</v>
      </c>
      <c r="T60" s="49" t="s">
        <v>11408</v>
      </c>
      <c r="U60" s="49" t="s">
        <v>11405</v>
      </c>
      <c r="V60" s="49" t="s">
        <v>11434</v>
      </c>
      <c r="W60" s="49" t="s">
        <v>11406</v>
      </c>
      <c r="X60" s="49" t="s">
        <v>12259</v>
      </c>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49"/>
      <c r="BN60" s="49"/>
    </row>
    <row r="61" spans="1:66" x14ac:dyDescent="0.3">
      <c r="A61">
        <v>60</v>
      </c>
      <c r="B61" s="5" t="s">
        <v>259</v>
      </c>
      <c r="C61" s="40">
        <f>VLOOKUP(tags[[#This Row],[Index]],Table1[],6)</f>
        <v>1000</v>
      </c>
      <c r="D61" s="51">
        <v>5790</v>
      </c>
      <c r="E61" s="18" t="str">
        <f>VLOOKUP(tags[[#This Row],[Index]],Table1[],22)</f>
        <v>white</v>
      </c>
      <c r="F61" s="18" t="str">
        <f>VLOOKUP(tags[[#This Row],[Index]],Table1[],23)</f>
        <v>XS</v>
      </c>
      <c r="G61" s="18" t="str">
        <f>VLOOKUP(tags[[#This Row],[product_id]],copy[],4,FALSE)</f>
        <v>blouse,Plus Size,Summer,Dress,short sleeves,V-neck,beach dress,Fashion,Casual,Deep V-Neck,Shorts,Tops &amp; Blouses,Sleeve,summer dress,Women's Fashion,Swimsuit,Party Dress,Ladies,party,linen dress,Beach,loose dress,Swimming</v>
      </c>
      <c r="H61" s="18"/>
      <c r="I61" s="48" t="s">
        <v>11428</v>
      </c>
      <c r="J61" s="49" t="s">
        <v>11407</v>
      </c>
      <c r="K61" s="49" t="s">
        <v>11402</v>
      </c>
      <c r="L61" s="49" t="s">
        <v>11409</v>
      </c>
      <c r="M61" s="49" t="s">
        <v>11415</v>
      </c>
      <c r="N61" s="49" t="s">
        <v>11420</v>
      </c>
      <c r="O61" s="49" t="s">
        <v>11431</v>
      </c>
      <c r="P61" s="49" t="s">
        <v>11404</v>
      </c>
      <c r="Q61" s="49" t="s">
        <v>11406</v>
      </c>
      <c r="R61" s="49" t="s">
        <v>11471</v>
      </c>
      <c r="S61" s="49" t="s">
        <v>11410</v>
      </c>
      <c r="T61" s="49" t="s">
        <v>11498</v>
      </c>
      <c r="U61" s="49" t="s">
        <v>11414</v>
      </c>
      <c r="V61" s="49" t="s">
        <v>11425</v>
      </c>
      <c r="W61" s="49" t="s">
        <v>11403</v>
      </c>
      <c r="X61" s="49" t="s">
        <v>11454</v>
      </c>
      <c r="Y61" s="49" t="s">
        <v>11445</v>
      </c>
      <c r="Z61" s="49" t="s">
        <v>11426</v>
      </c>
      <c r="AA61" s="49" t="s">
        <v>11443</v>
      </c>
      <c r="AB61" s="49" t="s">
        <v>11783</v>
      </c>
      <c r="AC61" s="49" t="s">
        <v>11413</v>
      </c>
      <c r="AD61" s="49" t="s">
        <v>11455</v>
      </c>
      <c r="AE61" s="49" t="s">
        <v>11459</v>
      </c>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c r="BK61" s="49"/>
      <c r="BL61" s="49"/>
      <c r="BM61" s="49"/>
      <c r="BN61" s="49"/>
    </row>
    <row r="62" spans="1:66" x14ac:dyDescent="0.3">
      <c r="A62">
        <v>61</v>
      </c>
      <c r="B62" s="4" t="s">
        <v>263</v>
      </c>
      <c r="C62" s="39">
        <f>VLOOKUP(tags[[#This Row],[Index]],Table1[],6)</f>
        <v>100</v>
      </c>
      <c r="D62" s="50">
        <v>800</v>
      </c>
      <c r="E62" s="17" t="str">
        <f>VLOOKUP(tags[[#This Row],[Index]],Table1[],22)</f>
        <v>red</v>
      </c>
      <c r="F62" s="17" t="str">
        <f>VLOOKUP(tags[[#This Row],[Index]],Table1[],23)</f>
        <v>S</v>
      </c>
      <c r="G62" s="17" t="str">
        <f>VLOOKUP(tags[[#This Row],[product_id]],copy[],4,FALSE)</f>
        <v>Deep V-Neck,Summer,Plus Size,Tank,Shirt,rodeotank,Tops,Sleeveless Shirt,tank top,Women's Fashion,women shirt,V-neck,sleeveless,Design,T Shirts,Women,countrymusicshirt,Casual,countrythunder,printed</v>
      </c>
      <c r="H62" s="17"/>
      <c r="I62" s="48" t="s">
        <v>11471</v>
      </c>
      <c r="J62" s="49" t="s">
        <v>11402</v>
      </c>
      <c r="K62" s="49" t="s">
        <v>11407</v>
      </c>
      <c r="L62" s="49" t="s">
        <v>11418</v>
      </c>
      <c r="M62" s="49" t="s">
        <v>11417</v>
      </c>
      <c r="N62" s="49" t="s">
        <v>13041</v>
      </c>
      <c r="O62" s="49" t="s">
        <v>11411</v>
      </c>
      <c r="P62" s="49" t="s">
        <v>11547</v>
      </c>
      <c r="Q62" s="49" t="s">
        <v>11423</v>
      </c>
      <c r="R62" s="49" t="s">
        <v>11403</v>
      </c>
      <c r="S62" s="49" t="s">
        <v>11592</v>
      </c>
      <c r="T62" s="49" t="s">
        <v>11420</v>
      </c>
      <c r="U62" s="49" t="s">
        <v>11408</v>
      </c>
      <c r="V62" s="49" t="s">
        <v>11698</v>
      </c>
      <c r="W62" s="49" t="s">
        <v>11422</v>
      </c>
      <c r="X62" s="49" t="s">
        <v>11405</v>
      </c>
      <c r="Y62" s="49" t="s">
        <v>13552</v>
      </c>
      <c r="Z62" s="49" t="s">
        <v>11406</v>
      </c>
      <c r="AA62" s="49" t="s">
        <v>13551</v>
      </c>
      <c r="AB62" s="49" t="s">
        <v>11421</v>
      </c>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49"/>
      <c r="BN62" s="49"/>
    </row>
    <row r="63" spans="1:66" x14ac:dyDescent="0.3">
      <c r="A63">
        <v>62</v>
      </c>
      <c r="B63" s="5" t="s">
        <v>267</v>
      </c>
      <c r="C63" s="40">
        <f>VLOOKUP(tags[[#This Row],[Index]],Table1[],6)</f>
        <v>10000</v>
      </c>
      <c r="D63" s="51">
        <v>49400.000000000007</v>
      </c>
      <c r="E63" s="18" t="str">
        <f>VLOOKUP(tags[[#This Row],[Index]],Table1[],22)</f>
        <v>black</v>
      </c>
      <c r="F63" s="18" t="str">
        <f>VLOOKUP(tags[[#This Row],[Index]],Table1[],23)</f>
        <v>M</v>
      </c>
      <c r="G63" s="18" t="str">
        <f>VLOOKUP(tags[[#This Row],[product_id]],copy[],4,FALSE)</f>
        <v>Summer,dress slim,Fashion,neck dress,Necks,Dress,slim,Round neck,Women's Fashion,Sleeveless dress,Flowers,Floral,sleeveless,printed,Casual,Women</v>
      </c>
      <c r="H63" s="18"/>
      <c r="I63" s="48" t="s">
        <v>11402</v>
      </c>
      <c r="J63" s="49" t="s">
        <v>11788</v>
      </c>
      <c r="K63" s="49" t="s">
        <v>11404</v>
      </c>
      <c r="L63" s="49" t="s">
        <v>11578</v>
      </c>
      <c r="M63" s="49" t="s">
        <v>11419</v>
      </c>
      <c r="N63" s="49" t="s">
        <v>11409</v>
      </c>
      <c r="O63" s="49" t="s">
        <v>11437</v>
      </c>
      <c r="P63" s="49" t="s">
        <v>11440</v>
      </c>
      <c r="Q63" s="49" t="s">
        <v>11403</v>
      </c>
      <c r="R63" s="49" t="s">
        <v>11438</v>
      </c>
      <c r="S63" s="49" t="s">
        <v>11509</v>
      </c>
      <c r="T63" s="49" t="s">
        <v>11433</v>
      </c>
      <c r="U63" s="49" t="s">
        <v>11408</v>
      </c>
      <c r="V63" s="49" t="s">
        <v>11421</v>
      </c>
      <c r="W63" s="49" t="s">
        <v>11406</v>
      </c>
      <c r="X63" s="49" t="s">
        <v>11405</v>
      </c>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c r="BK63" s="49"/>
      <c r="BL63" s="49"/>
      <c r="BM63" s="49"/>
      <c r="BN63" s="49"/>
    </row>
    <row r="64" spans="1:66" x14ac:dyDescent="0.3">
      <c r="A64">
        <v>63</v>
      </c>
      <c r="B64" s="4" t="s">
        <v>270</v>
      </c>
      <c r="C64" s="39">
        <f>VLOOKUP(tags[[#This Row],[Index]],Table1[],6)</f>
        <v>10000</v>
      </c>
      <c r="D64" s="50">
        <v>80000</v>
      </c>
      <c r="E64" s="17" t="str">
        <f>VLOOKUP(tags[[#This Row],[Index]],Table1[],22)</f>
        <v>orange</v>
      </c>
      <c r="F64" s="17" t="str">
        <f>VLOOKUP(tags[[#This Row],[Index]],Table1[],23)</f>
        <v>M</v>
      </c>
      <c r="G64" s="17" t="str">
        <f>VLOOKUP(tags[[#This Row],[product_id]],copy[],4,FALSE)</f>
        <v>Summer,Fashion,tunic,Ladies Fashion,asymmetric,Tops,tank top,Women's Fashion,Music,Ladies,Tank,Printed T Shirts,Women</v>
      </c>
      <c r="H64" s="17"/>
      <c r="I64" s="48" t="s">
        <v>11402</v>
      </c>
      <c r="J64" s="49" t="s">
        <v>11404</v>
      </c>
      <c r="K64" s="49" t="s">
        <v>11493</v>
      </c>
      <c r="L64" s="49" t="s">
        <v>11475</v>
      </c>
      <c r="M64" s="49" t="s">
        <v>11753</v>
      </c>
      <c r="N64" s="49" t="s">
        <v>11411</v>
      </c>
      <c r="O64" s="49" t="s">
        <v>11423</v>
      </c>
      <c r="P64" s="49" t="s">
        <v>11403</v>
      </c>
      <c r="Q64" s="49" t="s">
        <v>12034</v>
      </c>
      <c r="R64" s="49" t="s">
        <v>11426</v>
      </c>
      <c r="S64" s="49" t="s">
        <v>11418</v>
      </c>
      <c r="T64" s="49" t="s">
        <v>11602</v>
      </c>
      <c r="U64" s="49" t="s">
        <v>11405</v>
      </c>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c r="BK64" s="49"/>
      <c r="BL64" s="49"/>
      <c r="BM64" s="49"/>
      <c r="BN64" s="49"/>
    </row>
    <row r="65" spans="1:66" x14ac:dyDescent="0.3">
      <c r="A65">
        <v>64</v>
      </c>
      <c r="B65" s="5" t="s">
        <v>273</v>
      </c>
      <c r="C65" s="40">
        <f>VLOOKUP(tags[[#This Row],[Index]],Table1[],6)</f>
        <v>10</v>
      </c>
      <c r="D65" s="51">
        <v>80</v>
      </c>
      <c r="E65" s="18" t="str">
        <f>VLOOKUP(tags[[#This Row],[Index]],Table1[],22)</f>
        <v>black</v>
      </c>
      <c r="F65" s="18" t="str">
        <f>VLOOKUP(tags[[#This Row],[Index]],Table1[],23)</f>
        <v>S</v>
      </c>
      <c r="G65" s="18" t="str">
        <f>VLOOKUP(tags[[#This Row],[product_id]],copy[],4,FALSE)</f>
        <v>Vest,Fashion,Lace,V-neck,Women's Fashion,lacebra,sexy,silk,Casual,Women,Tank,Necks,casualsuspendertop,lace top,Tops,lace vest,slingtop,black,sleeveless</v>
      </c>
      <c r="H65" s="18"/>
      <c r="I65" s="48" t="s">
        <v>11430</v>
      </c>
      <c r="J65" s="49" t="s">
        <v>11404</v>
      </c>
      <c r="K65" s="49" t="s">
        <v>11434</v>
      </c>
      <c r="L65" s="49" t="s">
        <v>11420</v>
      </c>
      <c r="M65" s="49" t="s">
        <v>11403</v>
      </c>
      <c r="N65" s="49" t="s">
        <v>13293</v>
      </c>
      <c r="O65" s="49" t="s">
        <v>11412</v>
      </c>
      <c r="P65" s="49" t="s">
        <v>11681</v>
      </c>
      <c r="Q65" s="49" t="s">
        <v>11406</v>
      </c>
      <c r="R65" s="49" t="s">
        <v>11405</v>
      </c>
      <c r="S65" s="49" t="s">
        <v>11418</v>
      </c>
      <c r="T65" s="49" t="s">
        <v>11419</v>
      </c>
      <c r="U65" s="49" t="s">
        <v>13600</v>
      </c>
      <c r="V65" s="49" t="s">
        <v>11628</v>
      </c>
      <c r="W65" s="49" t="s">
        <v>11411</v>
      </c>
      <c r="X65" s="49" t="s">
        <v>12370</v>
      </c>
      <c r="Y65" s="49" t="s">
        <v>11962</v>
      </c>
      <c r="Z65" s="49" t="s">
        <v>70</v>
      </c>
      <c r="AA65" s="49" t="s">
        <v>11408</v>
      </c>
      <c r="AB65" s="49"/>
      <c r="AC65" s="49"/>
      <c r="AD65" s="49"/>
      <c r="AE65" s="49"/>
      <c r="AF65" s="49"/>
      <c r="AG65" s="49"/>
      <c r="AH65" s="49"/>
      <c r="AI65" s="49"/>
      <c r="AJ65" s="49"/>
      <c r="AK65" s="49"/>
      <c r="AL65" s="49"/>
      <c r="AM65" s="49"/>
      <c r="AN65" s="49"/>
      <c r="AO65" s="49"/>
      <c r="AP65" s="49"/>
      <c r="AQ65" s="49"/>
      <c r="AR65" s="49"/>
      <c r="AS65" s="49"/>
      <c r="AT65" s="49"/>
      <c r="AU65" s="49"/>
      <c r="AV65" s="49"/>
      <c r="AW65" s="49"/>
      <c r="AX65" s="49"/>
      <c r="AY65" s="49"/>
      <c r="AZ65" s="49"/>
      <c r="BA65" s="49"/>
      <c r="BB65" s="49"/>
      <c r="BC65" s="49"/>
      <c r="BD65" s="49"/>
      <c r="BE65" s="49"/>
      <c r="BF65" s="49"/>
      <c r="BG65" s="49"/>
      <c r="BH65" s="49"/>
      <c r="BI65" s="49"/>
      <c r="BJ65" s="49"/>
      <c r="BK65" s="49"/>
      <c r="BL65" s="49"/>
      <c r="BM65" s="49"/>
      <c r="BN65" s="49"/>
    </row>
    <row r="66" spans="1:66" x14ac:dyDescent="0.3">
      <c r="A66">
        <v>65</v>
      </c>
      <c r="B66" s="4" t="s">
        <v>276</v>
      </c>
      <c r="C66" s="39">
        <f>VLOOKUP(tags[[#This Row],[Index]],Table1[],6)</f>
        <v>50</v>
      </c>
      <c r="D66" s="50">
        <v>450</v>
      </c>
      <c r="E66" s="17" t="str">
        <f>VLOOKUP(tags[[#This Row],[Index]],Table1[],22)</f>
        <v>white</v>
      </c>
      <c r="F66" s="17" t="str">
        <f>VLOOKUP(tags[[#This Row],[Index]],Table1[],23)</f>
        <v>S</v>
      </c>
      <c r="G66" s="17" t="str">
        <f>VLOOKUP(tags[[#This Row],[product_id]],copy[],4,FALSE)</f>
        <v>blouse,Summer,Plus Size,Shirt,Heart,womens shirt,print shirt,Tops,short sleeves,Round neck,Funny,Women's Fashion,cute,Women,Casual,Necks</v>
      </c>
      <c r="H66" s="17"/>
      <c r="I66" s="48" t="s">
        <v>11428</v>
      </c>
      <c r="J66" s="49" t="s">
        <v>11402</v>
      </c>
      <c r="K66" s="49" t="s">
        <v>11407</v>
      </c>
      <c r="L66" s="49" t="s">
        <v>11417</v>
      </c>
      <c r="M66" s="49" t="s">
        <v>12182</v>
      </c>
      <c r="N66" s="49" t="s">
        <v>11861</v>
      </c>
      <c r="O66" s="49" t="s">
        <v>11976</v>
      </c>
      <c r="P66" s="49" t="s">
        <v>11411</v>
      </c>
      <c r="Q66" s="49" t="s">
        <v>11415</v>
      </c>
      <c r="R66" s="49" t="s">
        <v>11440</v>
      </c>
      <c r="S66" s="49" t="s">
        <v>11504</v>
      </c>
      <c r="T66" s="49" t="s">
        <v>11403</v>
      </c>
      <c r="U66" s="49" t="s">
        <v>11502</v>
      </c>
      <c r="V66" s="49" t="s">
        <v>11405</v>
      </c>
      <c r="W66" s="49" t="s">
        <v>11406</v>
      </c>
      <c r="X66" s="49" t="s">
        <v>11419</v>
      </c>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c r="AY66" s="49"/>
      <c r="AZ66" s="49"/>
      <c r="BA66" s="49"/>
      <c r="BB66" s="49"/>
      <c r="BC66" s="49"/>
      <c r="BD66" s="49"/>
      <c r="BE66" s="49"/>
      <c r="BF66" s="49"/>
      <c r="BG66" s="49"/>
      <c r="BH66" s="49"/>
      <c r="BI66" s="49"/>
      <c r="BJ66" s="49"/>
      <c r="BK66" s="49"/>
      <c r="BL66" s="49"/>
      <c r="BM66" s="49"/>
      <c r="BN66" s="49"/>
    </row>
    <row r="67" spans="1:66" x14ac:dyDescent="0.3">
      <c r="A67">
        <v>66</v>
      </c>
      <c r="B67" s="7" t="s">
        <v>279</v>
      </c>
      <c r="C67" s="42">
        <f>VLOOKUP(tags[[#This Row],[Index]],Table1[],6)</f>
        <v>100</v>
      </c>
      <c r="D67" s="51">
        <v>700</v>
      </c>
      <c r="E67" s="18" t="str">
        <f>VLOOKUP(tags[[#This Row],[Index]],Table1[],22)</f>
        <v>green</v>
      </c>
      <c r="F67" s="18" t="str">
        <f>VLOOKUP(tags[[#This Row],[Index]],Table1[],23)</f>
        <v>S</v>
      </c>
      <c r="G67" s="18" t="str">
        <f>VLOOKUP(tags[[#This Row],[product_id]],copy[],4,FALSE)</f>
        <v>Summer,Shorts,Women,shortromper,Spaghetti,onepiece,Spaghetti Strap,One-Piece Suits,shortjumpsuit,Women's Fashion,Fashion,Casual,summerjumpsuit,sleeveless,Rompers,women Jumpsuit,playsuit,jumpsuit</v>
      </c>
      <c r="H67" s="18"/>
      <c r="I67" s="48" t="s">
        <v>11402</v>
      </c>
      <c r="J67" s="49" t="s">
        <v>11410</v>
      </c>
      <c r="K67" s="49" t="s">
        <v>11405</v>
      </c>
      <c r="L67" s="49" t="s">
        <v>12294</v>
      </c>
      <c r="M67" s="49" t="s">
        <v>11449</v>
      </c>
      <c r="N67" s="49" t="s">
        <v>11555</v>
      </c>
      <c r="O67" s="49" t="s">
        <v>11463</v>
      </c>
      <c r="P67" s="49" t="s">
        <v>12033</v>
      </c>
      <c r="Q67" s="49" t="s">
        <v>11881</v>
      </c>
      <c r="R67" s="49" t="s">
        <v>11403</v>
      </c>
      <c r="S67" s="49" t="s">
        <v>11404</v>
      </c>
      <c r="T67" s="49" t="s">
        <v>11406</v>
      </c>
      <c r="U67" s="49" t="s">
        <v>11624</v>
      </c>
      <c r="V67" s="49" t="s">
        <v>11408</v>
      </c>
      <c r="W67" s="49" t="s">
        <v>11523</v>
      </c>
      <c r="X67" s="49" t="s">
        <v>11477</v>
      </c>
      <c r="Y67" s="49" t="s">
        <v>11639</v>
      </c>
      <c r="Z67" s="49" t="s">
        <v>11451</v>
      </c>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49"/>
      <c r="BL67" s="49"/>
      <c r="BM67" s="49"/>
      <c r="BN67" s="49"/>
    </row>
    <row r="68" spans="1:66" x14ac:dyDescent="0.3">
      <c r="A68">
        <v>67</v>
      </c>
      <c r="B68" s="4" t="s">
        <v>283</v>
      </c>
      <c r="C68" s="39">
        <f>VLOOKUP(tags[[#This Row],[Index]],Table1[],6)</f>
        <v>10000</v>
      </c>
      <c r="D68" s="50">
        <v>110000</v>
      </c>
      <c r="E68" s="17" t="str">
        <f>VLOOKUP(tags[[#This Row],[Index]],Table1[],22)</f>
        <v>purple</v>
      </c>
      <c r="F68" s="17" t="str">
        <f>VLOOKUP(tags[[#This Row],[Index]],Table1[],23)</f>
        <v>S</v>
      </c>
      <c r="G68" s="17" t="str">
        <f>VLOOKUP(tags[[#This Row],[product_id]],copy[],4,FALSE)</f>
        <v>bandage top,Fashion,crop top,Halter,Summer,Women Set,elasticwaistshort,Women's Fashion,elastic waist,Casual,Women,Shorts,Waist,Elastic,Tops,pants,shortssuit,backless,Suits,Print,sleeveless,twopiecesset</v>
      </c>
      <c r="H68" s="17"/>
      <c r="I68" s="48" t="s">
        <v>12017</v>
      </c>
      <c r="J68" s="49" t="s">
        <v>11404</v>
      </c>
      <c r="K68" s="49" t="s">
        <v>11480</v>
      </c>
      <c r="L68" s="49" t="s">
        <v>11461</v>
      </c>
      <c r="M68" s="49" t="s">
        <v>11402</v>
      </c>
      <c r="N68" s="49" t="s">
        <v>11720</v>
      </c>
      <c r="O68" s="49" t="s">
        <v>12000</v>
      </c>
      <c r="P68" s="49" t="s">
        <v>11403</v>
      </c>
      <c r="Q68" s="49" t="s">
        <v>11521</v>
      </c>
      <c r="R68" s="49" t="s">
        <v>11406</v>
      </c>
      <c r="S68" s="49" t="s">
        <v>11405</v>
      </c>
      <c r="T68" s="49" t="s">
        <v>11410</v>
      </c>
      <c r="U68" s="49" t="s">
        <v>11442</v>
      </c>
      <c r="V68" s="49" t="s">
        <v>11470</v>
      </c>
      <c r="W68" s="49" t="s">
        <v>11411</v>
      </c>
      <c r="X68" s="49" t="s">
        <v>11429</v>
      </c>
      <c r="Y68" s="49" t="s">
        <v>11967</v>
      </c>
      <c r="Z68" s="49" t="s">
        <v>11450</v>
      </c>
      <c r="AA68" s="49" t="s">
        <v>11469</v>
      </c>
      <c r="AB68" s="49" t="s">
        <v>11416</v>
      </c>
      <c r="AC68" s="49" t="s">
        <v>11408</v>
      </c>
      <c r="AD68" s="49" t="s">
        <v>11867</v>
      </c>
      <c r="AE68" s="49"/>
      <c r="AF68" s="49"/>
      <c r="AG68" s="49"/>
      <c r="AH68" s="49"/>
      <c r="AI68" s="49"/>
      <c r="AJ68" s="49"/>
      <c r="AK68" s="49"/>
      <c r="AL68" s="49"/>
      <c r="AM68" s="49"/>
      <c r="AN68" s="49"/>
      <c r="AO68" s="49"/>
      <c r="AP68" s="49"/>
      <c r="AQ68" s="49"/>
      <c r="AR68" s="49"/>
      <c r="AS68" s="49"/>
      <c r="AT68" s="49"/>
      <c r="AU68" s="49"/>
      <c r="AV68" s="49"/>
      <c r="AW68" s="49"/>
      <c r="AX68" s="49"/>
      <c r="AY68" s="49"/>
      <c r="AZ68" s="49"/>
      <c r="BA68" s="49"/>
      <c r="BB68" s="49"/>
      <c r="BC68" s="49"/>
      <c r="BD68" s="49"/>
      <c r="BE68" s="49"/>
      <c r="BF68" s="49"/>
      <c r="BG68" s="49"/>
      <c r="BH68" s="49"/>
      <c r="BI68" s="49"/>
      <c r="BJ68" s="49"/>
      <c r="BK68" s="49"/>
      <c r="BL68" s="49"/>
      <c r="BM68" s="49"/>
      <c r="BN68" s="49"/>
    </row>
    <row r="69" spans="1:66" x14ac:dyDescent="0.3">
      <c r="A69">
        <v>68</v>
      </c>
      <c r="B69" s="5" t="s">
        <v>286</v>
      </c>
      <c r="C69" s="40">
        <f>VLOOKUP(tags[[#This Row],[Index]],Table1[],6)</f>
        <v>100</v>
      </c>
      <c r="D69" s="51">
        <v>800</v>
      </c>
      <c r="E69" s="18" t="str">
        <f>VLOOKUP(tags[[#This Row],[Index]],Table1[],22)</f>
        <v>yellow</v>
      </c>
      <c r="F69" s="18" t="str">
        <f>VLOOKUP(tags[[#This Row],[Index]],Table1[],23)</f>
        <v>S</v>
      </c>
      <c r="G69" s="18" t="str">
        <f>VLOOKUP(tags[[#This Row],[product_id]],copy[],4,FALSE)</f>
        <v>Summer,Plus Size,letter print,print shirt,summer t-shirts,short sleeves,Women's Fashion,Fashion,slimtop,slim,Women Fashion,Necks,rainbow,Shorts,Cotton Shirt,Shirt,Sleeve,graphic tee,Tops,Slim Fit,Round neck,women shirt,Tops &amp; T-Shirts,Print,Cotton</v>
      </c>
      <c r="H69" s="18"/>
      <c r="I69" s="48" t="s">
        <v>11402</v>
      </c>
      <c r="J69" s="49" t="s">
        <v>11407</v>
      </c>
      <c r="K69" s="49" t="s">
        <v>11478</v>
      </c>
      <c r="L69" s="49" t="s">
        <v>11976</v>
      </c>
      <c r="M69" s="49" t="s">
        <v>11468</v>
      </c>
      <c r="N69" s="49" t="s">
        <v>11415</v>
      </c>
      <c r="O69" s="49" t="s">
        <v>11403</v>
      </c>
      <c r="P69" s="49" t="s">
        <v>11404</v>
      </c>
      <c r="Q69" s="49" t="s">
        <v>12090</v>
      </c>
      <c r="R69" s="49" t="s">
        <v>11437</v>
      </c>
      <c r="S69" s="49" t="s">
        <v>11439</v>
      </c>
      <c r="T69" s="49" t="s">
        <v>11419</v>
      </c>
      <c r="U69" s="49" t="s">
        <v>2670</v>
      </c>
      <c r="V69" s="49" t="s">
        <v>11410</v>
      </c>
      <c r="W69" s="49" t="s">
        <v>11621</v>
      </c>
      <c r="X69" s="49" t="s">
        <v>11417</v>
      </c>
      <c r="Y69" s="49" t="s">
        <v>11414</v>
      </c>
      <c r="Z69" s="49" t="s">
        <v>11525</v>
      </c>
      <c r="AA69" s="49" t="s">
        <v>11411</v>
      </c>
      <c r="AB69" s="49" t="s">
        <v>11448</v>
      </c>
      <c r="AC69" s="49" t="s">
        <v>11440</v>
      </c>
      <c r="AD69" s="49" t="s">
        <v>11592</v>
      </c>
      <c r="AE69" s="49" t="s">
        <v>11494</v>
      </c>
      <c r="AF69" s="49" t="s">
        <v>11416</v>
      </c>
      <c r="AG69" s="49" t="s">
        <v>11424</v>
      </c>
      <c r="AH69" s="49"/>
      <c r="AI69" s="49"/>
      <c r="AJ69" s="49"/>
      <c r="AK69" s="49"/>
      <c r="AL69" s="49"/>
      <c r="AM69" s="49"/>
      <c r="AN69" s="49"/>
      <c r="AO69" s="49"/>
      <c r="AP69" s="49"/>
      <c r="AQ69" s="49"/>
      <c r="AR69" s="49"/>
      <c r="AS69" s="49"/>
      <c r="AT69" s="49"/>
      <c r="AU69" s="49"/>
      <c r="AV69" s="49"/>
      <c r="AW69" s="49"/>
      <c r="AX69" s="49"/>
      <c r="AY69" s="49"/>
      <c r="AZ69" s="49"/>
      <c r="BA69" s="49"/>
      <c r="BB69" s="49"/>
      <c r="BC69" s="49"/>
      <c r="BD69" s="49"/>
      <c r="BE69" s="49"/>
      <c r="BF69" s="49"/>
      <c r="BG69" s="49"/>
      <c r="BH69" s="49"/>
      <c r="BI69" s="49"/>
      <c r="BJ69" s="49"/>
      <c r="BK69" s="49"/>
      <c r="BL69" s="49"/>
      <c r="BM69" s="49"/>
      <c r="BN69" s="49"/>
    </row>
    <row r="70" spans="1:66" x14ac:dyDescent="0.3">
      <c r="A70">
        <v>69</v>
      </c>
      <c r="B70" s="4" t="s">
        <v>291</v>
      </c>
      <c r="C70" s="39">
        <f>VLOOKUP(tags[[#This Row],[Index]],Table1[],6)</f>
        <v>10000</v>
      </c>
      <c r="D70" s="50">
        <v>58300</v>
      </c>
      <c r="E70" s="17" t="str">
        <f>VLOOKUP(tags[[#This Row],[Index]],Table1[],22)</f>
        <v>white</v>
      </c>
      <c r="F70" s="17" t="str">
        <f>VLOOKUP(tags[[#This Row],[Index]],Table1[],23)</f>
        <v>S</v>
      </c>
      <c r="G70" s="17" t="str">
        <f>VLOOKUP(tags[[#This Row],[product_id]],copy[],4,FALSE)</f>
        <v>Summer,sexy bathing suit,Bikinis Set,Swimwear,Swimsuit,Bikini,splitbikiniset,Fashion,Two Pieces,printed,Women's Fashion,Beach,splits</v>
      </c>
      <c r="H70" s="17"/>
      <c r="I70" s="48" t="s">
        <v>11402</v>
      </c>
      <c r="J70" s="49" t="s">
        <v>11777</v>
      </c>
      <c r="K70" s="49" t="s">
        <v>11590</v>
      </c>
      <c r="L70" s="49" t="s">
        <v>11458</v>
      </c>
      <c r="M70" s="49" t="s">
        <v>11454</v>
      </c>
      <c r="N70" s="49" t="s">
        <v>11453</v>
      </c>
      <c r="O70" s="49" t="s">
        <v>11774</v>
      </c>
      <c r="P70" s="49" t="s">
        <v>11404</v>
      </c>
      <c r="Q70" s="49" t="s">
        <v>11616</v>
      </c>
      <c r="R70" s="49" t="s">
        <v>11421</v>
      </c>
      <c r="S70" s="49" t="s">
        <v>11403</v>
      </c>
      <c r="T70" s="49" t="s">
        <v>11413</v>
      </c>
      <c r="U70" s="49" t="s">
        <v>11566</v>
      </c>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c r="AY70" s="49"/>
      <c r="AZ70" s="49"/>
      <c r="BA70" s="49"/>
      <c r="BB70" s="49"/>
      <c r="BC70" s="49"/>
      <c r="BD70" s="49"/>
      <c r="BE70" s="49"/>
      <c r="BF70" s="49"/>
      <c r="BG70" s="49"/>
      <c r="BH70" s="49"/>
      <c r="BI70" s="49"/>
      <c r="BJ70" s="49"/>
      <c r="BK70" s="49"/>
      <c r="BL70" s="49"/>
      <c r="BM70" s="49"/>
      <c r="BN70" s="49"/>
    </row>
    <row r="71" spans="1:66" x14ac:dyDescent="0.3">
      <c r="A71">
        <v>70</v>
      </c>
      <c r="B71" s="5" t="s">
        <v>295</v>
      </c>
      <c r="C71" s="40">
        <f>VLOOKUP(tags[[#This Row],[Index]],Table1[],6)</f>
        <v>100</v>
      </c>
      <c r="D71" s="51">
        <v>577</v>
      </c>
      <c r="E71" s="18" t="str">
        <f>VLOOKUP(tags[[#This Row],[Index]],Table1[],22)</f>
        <v>green</v>
      </c>
      <c r="F71" s="18" t="str">
        <f>VLOOKUP(tags[[#This Row],[Index]],Table1[],23)</f>
        <v>S</v>
      </c>
      <c r="G71" s="18" t="str">
        <f>VLOOKUP(tags[[#This Row],[product_id]],copy[],4,FALSE)</f>
        <v>blouse,Summer,Vest,Plus Size,Tank,Lace,Women Skirts,Shirt,Dress,Plus size top,Tops,lace blouse,Women's Fashion,Fashion,sleeveless,blousesampshirt,sexy,Women,Casual,Cotton</v>
      </c>
      <c r="H71" s="18"/>
      <c r="I71" s="48" t="s">
        <v>11428</v>
      </c>
      <c r="J71" s="49" t="s">
        <v>11402</v>
      </c>
      <c r="K71" s="49" t="s">
        <v>11430</v>
      </c>
      <c r="L71" s="49" t="s">
        <v>11407</v>
      </c>
      <c r="M71" s="49" t="s">
        <v>11418</v>
      </c>
      <c r="N71" s="49" t="s">
        <v>11434</v>
      </c>
      <c r="O71" s="49" t="s">
        <v>11664</v>
      </c>
      <c r="P71" s="49" t="s">
        <v>11417</v>
      </c>
      <c r="Q71" s="49" t="s">
        <v>11409</v>
      </c>
      <c r="R71" s="49" t="s">
        <v>11603</v>
      </c>
      <c r="S71" s="49" t="s">
        <v>11411</v>
      </c>
      <c r="T71" s="49" t="s">
        <v>12127</v>
      </c>
      <c r="U71" s="49" t="s">
        <v>11403</v>
      </c>
      <c r="V71" s="49" t="s">
        <v>11404</v>
      </c>
      <c r="W71" s="49" t="s">
        <v>11408</v>
      </c>
      <c r="X71" s="49" t="s">
        <v>11641</v>
      </c>
      <c r="Y71" s="49" t="s">
        <v>11412</v>
      </c>
      <c r="Z71" s="49" t="s">
        <v>11405</v>
      </c>
      <c r="AA71" s="49" t="s">
        <v>11406</v>
      </c>
      <c r="AB71" s="49" t="s">
        <v>11424</v>
      </c>
      <c r="AC71" s="49"/>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c r="BM71" s="49"/>
      <c r="BN71" s="49"/>
    </row>
    <row r="72" spans="1:66" x14ac:dyDescent="0.3">
      <c r="A72">
        <v>71</v>
      </c>
      <c r="B72" s="4" t="s">
        <v>300</v>
      </c>
      <c r="C72" s="39">
        <f>VLOOKUP(tags[[#This Row],[Index]],Table1[],6)</f>
        <v>10000</v>
      </c>
      <c r="D72" s="50">
        <v>59000</v>
      </c>
      <c r="E72" s="17" t="str">
        <f>VLOOKUP(tags[[#This Row],[Index]],Table1[],22)</f>
        <v>gray</v>
      </c>
      <c r="F72" s="17" t="str">
        <f>VLOOKUP(tags[[#This Row],[Index]],Table1[],23)</f>
        <v>XS</v>
      </c>
      <c r="G72" s="17" t="str">
        <f>VLOOKUP(tags[[#This Row],[product_id]],copy[],4,FALSE)</f>
        <v>Summer,Fashion,plus size dress,Dress,slim,V-neck,Women's Fashion,Plus Size,sleeveless,Floral,Party Dresses,Skirts,Casual,casual dress,Deep V-Neck,party,Slim Fit,print dress,Evening Dress,Ladies,women dress,Beach</v>
      </c>
      <c r="H72" s="17"/>
      <c r="I72" s="48" t="s">
        <v>11402</v>
      </c>
      <c r="J72" s="49" t="s">
        <v>11404</v>
      </c>
      <c r="K72" s="49" t="s">
        <v>11501</v>
      </c>
      <c r="L72" s="49" t="s">
        <v>11409</v>
      </c>
      <c r="M72" s="49" t="s">
        <v>11437</v>
      </c>
      <c r="N72" s="49" t="s">
        <v>11420</v>
      </c>
      <c r="O72" s="49" t="s">
        <v>11403</v>
      </c>
      <c r="P72" s="49" t="s">
        <v>11407</v>
      </c>
      <c r="Q72" s="49" t="s">
        <v>11408</v>
      </c>
      <c r="R72" s="49" t="s">
        <v>11433</v>
      </c>
      <c r="S72" s="49" t="s">
        <v>11530</v>
      </c>
      <c r="T72" s="49" t="s">
        <v>11462</v>
      </c>
      <c r="U72" s="49" t="s">
        <v>11406</v>
      </c>
      <c r="V72" s="49" t="s">
        <v>11441</v>
      </c>
      <c r="W72" s="49" t="s">
        <v>11471</v>
      </c>
      <c r="X72" s="49" t="s">
        <v>11443</v>
      </c>
      <c r="Y72" s="49" t="s">
        <v>11448</v>
      </c>
      <c r="Z72" s="49" t="s">
        <v>11554</v>
      </c>
      <c r="AA72" s="49" t="s">
        <v>11549</v>
      </c>
      <c r="AB72" s="49" t="s">
        <v>11426</v>
      </c>
      <c r="AC72" s="49" t="s">
        <v>11432</v>
      </c>
      <c r="AD72" s="49" t="s">
        <v>11413</v>
      </c>
      <c r="AE72" s="49"/>
      <c r="AF72" s="49"/>
      <c r="AG72" s="49"/>
      <c r="AH72" s="49"/>
      <c r="AI72" s="49"/>
      <c r="AJ72" s="49"/>
      <c r="AK72" s="49"/>
      <c r="AL72" s="49"/>
      <c r="AM72" s="49"/>
      <c r="AN72" s="49"/>
      <c r="AO72" s="49"/>
      <c r="AP72" s="49"/>
      <c r="AQ72" s="49"/>
      <c r="AR72" s="49"/>
      <c r="AS72" s="49"/>
      <c r="AT72" s="49"/>
      <c r="AU72" s="49"/>
      <c r="AV72" s="49"/>
      <c r="AW72" s="49"/>
      <c r="AX72" s="49"/>
      <c r="AY72" s="49"/>
      <c r="AZ72" s="49"/>
      <c r="BA72" s="49"/>
      <c r="BB72" s="49"/>
      <c r="BC72" s="49"/>
      <c r="BD72" s="49"/>
      <c r="BE72" s="49"/>
      <c r="BF72" s="49"/>
      <c r="BG72" s="49"/>
      <c r="BH72" s="49"/>
      <c r="BI72" s="49"/>
      <c r="BJ72" s="49"/>
      <c r="BK72" s="49"/>
      <c r="BL72" s="49"/>
      <c r="BM72" s="49"/>
      <c r="BN72" s="49"/>
    </row>
    <row r="73" spans="1:66" x14ac:dyDescent="0.3">
      <c r="A73">
        <v>72</v>
      </c>
      <c r="B73" s="5" t="s">
        <v>304</v>
      </c>
      <c r="C73" s="40">
        <f>VLOOKUP(tags[[#This Row],[Index]],Table1[],6)</f>
        <v>100</v>
      </c>
      <c r="D73" s="51">
        <v>600</v>
      </c>
      <c r="E73" s="18" t="str">
        <f>VLOOKUP(tags[[#This Row],[Index]],Table1[],22)</f>
        <v>red</v>
      </c>
      <c r="F73" s="18" t="str">
        <f>VLOOKUP(tags[[#This Row],[Index]],Table1[],23)</f>
        <v>S</v>
      </c>
      <c r="G73" s="18" t="str">
        <f>VLOOKUP(tags[[#This Row],[product_id]],copy[],4,FALSE)</f>
        <v>strappydre,Mini,summer dress,short dress,Summer,Shorts,Dress,Slim Fit,V-neck,Mini dress,Women's Fashion,Sleeveless dress,strappy,Plus Size,Sexy Dress,solid color,sexy,Fashion,sleeveless,Women</v>
      </c>
      <c r="H73" s="18"/>
      <c r="I73" s="48" t="s">
        <v>12863</v>
      </c>
      <c r="J73" s="49" t="s">
        <v>11436</v>
      </c>
      <c r="K73" s="49" t="s">
        <v>11425</v>
      </c>
      <c r="L73" s="49" t="s">
        <v>11517</v>
      </c>
      <c r="M73" s="49" t="s">
        <v>11402</v>
      </c>
      <c r="N73" s="49" t="s">
        <v>11410</v>
      </c>
      <c r="O73" s="49" t="s">
        <v>11409</v>
      </c>
      <c r="P73" s="49" t="s">
        <v>11448</v>
      </c>
      <c r="Q73" s="49" t="s">
        <v>11420</v>
      </c>
      <c r="R73" s="49" t="s">
        <v>11435</v>
      </c>
      <c r="S73" s="49" t="s">
        <v>11403</v>
      </c>
      <c r="T73" s="49" t="s">
        <v>11438</v>
      </c>
      <c r="U73" s="49" t="s">
        <v>11653</v>
      </c>
      <c r="V73" s="49" t="s">
        <v>11407</v>
      </c>
      <c r="W73" s="49" t="s">
        <v>11474</v>
      </c>
      <c r="X73" s="49" t="s">
        <v>11467</v>
      </c>
      <c r="Y73" s="49" t="s">
        <v>11412</v>
      </c>
      <c r="Z73" s="49" t="s">
        <v>11404</v>
      </c>
      <c r="AA73" s="49" t="s">
        <v>11408</v>
      </c>
      <c r="AB73" s="49" t="s">
        <v>11405</v>
      </c>
      <c r="AC73" s="49"/>
      <c r="AD73" s="49"/>
      <c r="AE73" s="49"/>
      <c r="AF73" s="49"/>
      <c r="AG73" s="49"/>
      <c r="AH73" s="49"/>
      <c r="AI73" s="49"/>
      <c r="AJ73" s="49"/>
      <c r="AK73" s="49"/>
      <c r="AL73" s="49"/>
      <c r="AM73" s="49"/>
      <c r="AN73" s="49"/>
      <c r="AO73" s="49"/>
      <c r="AP73" s="49"/>
      <c r="AQ73" s="49"/>
      <c r="AR73" s="49"/>
      <c r="AS73" s="49"/>
      <c r="AT73" s="49"/>
      <c r="AU73" s="49"/>
      <c r="AV73" s="49"/>
      <c r="AW73" s="49"/>
      <c r="AX73" s="49"/>
      <c r="AY73" s="49"/>
      <c r="AZ73" s="49"/>
      <c r="BA73" s="49"/>
      <c r="BB73" s="49"/>
      <c r="BC73" s="49"/>
      <c r="BD73" s="49"/>
      <c r="BE73" s="49"/>
      <c r="BF73" s="49"/>
      <c r="BG73" s="49"/>
      <c r="BH73" s="49"/>
      <c r="BI73" s="49"/>
      <c r="BJ73" s="49"/>
      <c r="BK73" s="49"/>
      <c r="BL73" s="49"/>
      <c r="BM73" s="49"/>
      <c r="BN73" s="49"/>
    </row>
    <row r="74" spans="1:66" x14ac:dyDescent="0.3">
      <c r="A74">
        <v>73</v>
      </c>
      <c r="B74" s="4" t="s">
        <v>306</v>
      </c>
      <c r="C74" s="39">
        <f>VLOOKUP(tags[[#This Row],[Index]],Table1[],6)</f>
        <v>50000</v>
      </c>
      <c r="D74" s="50">
        <v>350000</v>
      </c>
      <c r="E74" s="17" t="str">
        <f>VLOOKUP(tags[[#This Row],[Index]],Table1[],22)</f>
        <v>green</v>
      </c>
      <c r="F74" s="17" t="str">
        <f>VLOOKUP(tags[[#This Row],[Index]],Table1[],23)</f>
        <v>M</v>
      </c>
      <c r="G74" s="17" t="str">
        <f>VLOOKUP(tags[[#This Row],[product_id]],copy[],4,FALSE)</f>
        <v>blouse,Summer,Plus Size,Tank,Lace,Tops,topsamptshirt,tank top,Women's Fashion,Fashion,Loose,topsampblouse,Print,sleeveless,sexy,Cotton,Casual,Women</v>
      </c>
      <c r="H74" s="17"/>
      <c r="I74" s="48" t="s">
        <v>11428</v>
      </c>
      <c r="J74" s="49" t="s">
        <v>11402</v>
      </c>
      <c r="K74" s="49" t="s">
        <v>11407</v>
      </c>
      <c r="L74" s="49" t="s">
        <v>11418</v>
      </c>
      <c r="M74" s="49" t="s">
        <v>11434</v>
      </c>
      <c r="N74" s="49" t="s">
        <v>11411</v>
      </c>
      <c r="O74" s="49" t="s">
        <v>11488</v>
      </c>
      <c r="P74" s="49" t="s">
        <v>11423</v>
      </c>
      <c r="Q74" s="49" t="s">
        <v>11403</v>
      </c>
      <c r="R74" s="49" t="s">
        <v>11404</v>
      </c>
      <c r="S74" s="49" t="s">
        <v>11427</v>
      </c>
      <c r="T74" s="49" t="s">
        <v>11577</v>
      </c>
      <c r="U74" s="49" t="s">
        <v>11416</v>
      </c>
      <c r="V74" s="49" t="s">
        <v>11408</v>
      </c>
      <c r="W74" s="49" t="s">
        <v>11412</v>
      </c>
      <c r="X74" s="49" t="s">
        <v>11424</v>
      </c>
      <c r="Y74" s="49" t="s">
        <v>11406</v>
      </c>
      <c r="Z74" s="49" t="s">
        <v>11405</v>
      </c>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c r="AY74" s="49"/>
      <c r="AZ74" s="49"/>
      <c r="BA74" s="49"/>
      <c r="BB74" s="49"/>
      <c r="BC74" s="49"/>
      <c r="BD74" s="49"/>
      <c r="BE74" s="49"/>
      <c r="BF74" s="49"/>
      <c r="BG74" s="49"/>
      <c r="BH74" s="49"/>
      <c r="BI74" s="49"/>
      <c r="BJ74" s="49"/>
      <c r="BK74" s="49"/>
      <c r="BL74" s="49"/>
      <c r="BM74" s="49"/>
      <c r="BN74" s="49"/>
    </row>
    <row r="75" spans="1:66" x14ac:dyDescent="0.3">
      <c r="A75">
        <v>74</v>
      </c>
      <c r="B75" s="5" t="s">
        <v>309</v>
      </c>
      <c r="C75" s="40">
        <f>VLOOKUP(tags[[#This Row],[Index]],Table1[],6)</f>
        <v>10000</v>
      </c>
      <c r="D75" s="51">
        <v>80000</v>
      </c>
      <c r="E75" s="18" t="str">
        <f>VLOOKUP(tags[[#This Row],[Index]],Table1[],22)</f>
        <v>pink</v>
      </c>
      <c r="F75" s="18" t="str">
        <f>VLOOKUP(tags[[#This Row],[Index]],Table1[],23)</f>
        <v>M</v>
      </c>
      <c r="G75" s="18" t="str">
        <f>VLOOKUP(tags[[#This Row],[product_id]],copy[],4,FALSE)</f>
        <v>blouse,Summer,Fashion,Lace,Tops,Loose,V-neck,Women's Fashion,Lace Up,Print,Short Sleeved,feather,Casual,Shirt</v>
      </c>
      <c r="H75" s="18"/>
      <c r="I75" s="48" t="s">
        <v>11428</v>
      </c>
      <c r="J75" s="49" t="s">
        <v>11402</v>
      </c>
      <c r="K75" s="49" t="s">
        <v>11404</v>
      </c>
      <c r="L75" s="49" t="s">
        <v>11434</v>
      </c>
      <c r="M75" s="49" t="s">
        <v>11411</v>
      </c>
      <c r="N75" s="49" t="s">
        <v>11427</v>
      </c>
      <c r="O75" s="49" t="s">
        <v>11420</v>
      </c>
      <c r="P75" s="49" t="s">
        <v>11403</v>
      </c>
      <c r="Q75" s="49" t="s">
        <v>11486</v>
      </c>
      <c r="R75" s="49" t="s">
        <v>11416</v>
      </c>
      <c r="S75" s="49" t="s">
        <v>11671</v>
      </c>
      <c r="T75" s="49" t="s">
        <v>11659</v>
      </c>
      <c r="U75" s="49" t="s">
        <v>11406</v>
      </c>
      <c r="V75" s="49" t="s">
        <v>11417</v>
      </c>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c r="AY75" s="49"/>
      <c r="AZ75" s="49"/>
      <c r="BA75" s="49"/>
      <c r="BB75" s="49"/>
      <c r="BC75" s="49"/>
      <c r="BD75" s="49"/>
      <c r="BE75" s="49"/>
      <c r="BF75" s="49"/>
      <c r="BG75" s="49"/>
      <c r="BH75" s="49"/>
      <c r="BI75" s="49"/>
      <c r="BJ75" s="49"/>
      <c r="BK75" s="49"/>
      <c r="BL75" s="49"/>
      <c r="BM75" s="49"/>
      <c r="BN75" s="49"/>
    </row>
    <row r="76" spans="1:66" x14ac:dyDescent="0.3">
      <c r="A76">
        <v>75</v>
      </c>
      <c r="B76" s="4" t="s">
        <v>313</v>
      </c>
      <c r="C76" s="39">
        <f>VLOOKUP(tags[[#This Row],[Index]],Table1[],6)</f>
        <v>20000</v>
      </c>
      <c r="D76" s="50">
        <v>115600</v>
      </c>
      <c r="E76" s="17" t="str">
        <f>VLOOKUP(tags[[#This Row],[Index]],Table1[],22)</f>
        <v>pink</v>
      </c>
      <c r="F76" s="17" t="str">
        <f>VLOOKUP(tags[[#This Row],[Index]],Table1[],23)</f>
        <v>XS</v>
      </c>
      <c r="G76" s="17" t="str">
        <f>VLOOKUP(tags[[#This Row],[product_id]],copy[],4,FALSE)</f>
        <v>bathing suit,two piece swimsuit,bikini set,Swimwear,Swimsuit,Bikini,bandage bikini,Push up bikini,Beach</v>
      </c>
      <c r="H76" s="17"/>
      <c r="I76" s="48" t="s">
        <v>11519</v>
      </c>
      <c r="J76" s="49" t="s">
        <v>11812</v>
      </c>
      <c r="K76" s="49" t="s">
        <v>11528</v>
      </c>
      <c r="L76" s="49" t="s">
        <v>11458</v>
      </c>
      <c r="M76" s="49" t="s">
        <v>11454</v>
      </c>
      <c r="N76" s="49" t="s">
        <v>11453</v>
      </c>
      <c r="O76" s="49" t="s">
        <v>11752</v>
      </c>
      <c r="P76" s="49" t="s">
        <v>11582</v>
      </c>
      <c r="Q76" s="49" t="s">
        <v>11413</v>
      </c>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c r="BJ76" s="49"/>
      <c r="BK76" s="49"/>
      <c r="BL76" s="49"/>
      <c r="BM76" s="49"/>
      <c r="BN76" s="49"/>
    </row>
    <row r="77" spans="1:66" x14ac:dyDescent="0.3">
      <c r="A77">
        <v>76</v>
      </c>
      <c r="B77" s="5" t="s">
        <v>317</v>
      </c>
      <c r="C77" s="40">
        <f>VLOOKUP(tags[[#This Row],[Index]],Table1[],6)</f>
        <v>5000</v>
      </c>
      <c r="D77" s="51">
        <v>60000</v>
      </c>
      <c r="E77" s="18" t="str">
        <f>VLOOKUP(tags[[#This Row],[Index]],Table1[],22)</f>
        <v>white</v>
      </c>
      <c r="F77" s="18" t="str">
        <f>VLOOKUP(tags[[#This Row],[Index]],Table1[],23)</f>
        <v>S</v>
      </c>
      <c r="G77" s="18" t="str">
        <f>VLOOKUP(tags[[#This Row],[product_id]],copy[],4,FALSE)</f>
        <v>Summer,Fashion,cottontee,Sleeve,Tops &amp; Tees,Leopard,short sleeves,Shorts,Round neck,T Shirts,lipsshirt,lip,Tops &amp; T-Shirts,Casual Tops,Women's Fashion,Casual,Women Fashion,Women</v>
      </c>
      <c r="H77" s="18"/>
      <c r="I77" s="48" t="s">
        <v>11402</v>
      </c>
      <c r="J77" s="49" t="s">
        <v>11404</v>
      </c>
      <c r="K77" s="49" t="s">
        <v>12001</v>
      </c>
      <c r="L77" s="49" t="s">
        <v>11414</v>
      </c>
      <c r="M77" s="49" t="s">
        <v>11666</v>
      </c>
      <c r="N77" s="49" t="s">
        <v>11930</v>
      </c>
      <c r="O77" s="49" t="s">
        <v>11415</v>
      </c>
      <c r="P77" s="49" t="s">
        <v>11410</v>
      </c>
      <c r="Q77" s="49" t="s">
        <v>11440</v>
      </c>
      <c r="R77" s="49" t="s">
        <v>11422</v>
      </c>
      <c r="S77" s="49" t="s">
        <v>12363</v>
      </c>
      <c r="T77" s="49" t="s">
        <v>11689</v>
      </c>
      <c r="U77" s="49" t="s">
        <v>11494</v>
      </c>
      <c r="V77" s="49" t="s">
        <v>11562</v>
      </c>
      <c r="W77" s="49" t="s">
        <v>11403</v>
      </c>
      <c r="X77" s="49" t="s">
        <v>11406</v>
      </c>
      <c r="Y77" s="49" t="s">
        <v>11439</v>
      </c>
      <c r="Z77" s="49" t="s">
        <v>11405</v>
      </c>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c r="AY77" s="49"/>
      <c r="AZ77" s="49"/>
      <c r="BA77" s="49"/>
      <c r="BB77" s="49"/>
      <c r="BC77" s="49"/>
      <c r="BD77" s="49"/>
      <c r="BE77" s="49"/>
      <c r="BF77" s="49"/>
      <c r="BG77" s="49"/>
      <c r="BH77" s="49"/>
      <c r="BI77" s="49"/>
      <c r="BJ77" s="49"/>
      <c r="BK77" s="49"/>
      <c r="BL77" s="49"/>
      <c r="BM77" s="49"/>
      <c r="BN77" s="49"/>
    </row>
    <row r="78" spans="1:66" x14ac:dyDescent="0.3">
      <c r="A78">
        <v>77</v>
      </c>
      <c r="B78" s="4" t="s">
        <v>321</v>
      </c>
      <c r="C78" s="39">
        <f>VLOOKUP(tags[[#This Row],[Index]],Table1[],6)</f>
        <v>20000</v>
      </c>
      <c r="D78" s="50">
        <v>220000</v>
      </c>
      <c r="E78" s="17" t="str">
        <f>VLOOKUP(tags[[#This Row],[Index]],Table1[],22)</f>
        <v>other</v>
      </c>
      <c r="F78" s="17" t="str">
        <f>VLOOKUP(tags[[#This Row],[Index]],Table1[],23)</f>
        <v>L</v>
      </c>
      <c r="G78" s="17" t="str">
        <f>VLOOKUP(tags[[#This Row],[product_id]],copy[],4,FALSE)</f>
        <v>Sleeveless dress,Summer,Dresses,Dress,slingdre,Floral dress,Women's Fashion,Party Dress,backless,V-neck,bohemian dress,Floral,summer dresses,printed,Women,sleeveless,casual dress</v>
      </c>
      <c r="H78" s="17"/>
      <c r="I78" s="48" t="s">
        <v>11438</v>
      </c>
      <c r="J78" s="49" t="s">
        <v>11402</v>
      </c>
      <c r="K78" s="49" t="s">
        <v>11460</v>
      </c>
      <c r="L78" s="49" t="s">
        <v>11409</v>
      </c>
      <c r="M78" s="49" t="s">
        <v>11679</v>
      </c>
      <c r="N78" s="49" t="s">
        <v>11500</v>
      </c>
      <c r="O78" s="49" t="s">
        <v>11403</v>
      </c>
      <c r="P78" s="49" t="s">
        <v>11445</v>
      </c>
      <c r="Q78" s="49" t="s">
        <v>11450</v>
      </c>
      <c r="R78" s="49" t="s">
        <v>11420</v>
      </c>
      <c r="S78" s="49" t="s">
        <v>11662</v>
      </c>
      <c r="T78" s="49" t="s">
        <v>11433</v>
      </c>
      <c r="U78" s="49" t="s">
        <v>11464</v>
      </c>
      <c r="V78" s="49" t="s">
        <v>11421</v>
      </c>
      <c r="W78" s="49" t="s">
        <v>11405</v>
      </c>
      <c r="X78" s="49" t="s">
        <v>11408</v>
      </c>
      <c r="Y78" s="49" t="s">
        <v>11441</v>
      </c>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c r="AY78" s="49"/>
      <c r="AZ78" s="49"/>
      <c r="BA78" s="49"/>
      <c r="BB78" s="49"/>
      <c r="BC78" s="49"/>
      <c r="BD78" s="49"/>
      <c r="BE78" s="49"/>
      <c r="BF78" s="49"/>
      <c r="BG78" s="49"/>
      <c r="BH78" s="49"/>
      <c r="BI78" s="49"/>
      <c r="BJ78" s="49"/>
      <c r="BK78" s="49"/>
      <c r="BL78" s="49"/>
      <c r="BM78" s="49"/>
      <c r="BN78" s="49"/>
    </row>
    <row r="79" spans="1:66" x14ac:dyDescent="0.3">
      <c r="A79">
        <v>78</v>
      </c>
      <c r="B79" s="5" t="s">
        <v>324</v>
      </c>
      <c r="C79" s="40">
        <f>VLOOKUP(tags[[#This Row],[Index]],Table1[],6)</f>
        <v>100</v>
      </c>
      <c r="D79" s="51">
        <v>1100</v>
      </c>
      <c r="E79" s="18" t="str">
        <f>VLOOKUP(tags[[#This Row],[Index]],Table1[],22)</f>
        <v>black</v>
      </c>
      <c r="F79" s="18" t="str">
        <f>VLOOKUP(tags[[#This Row],[Index]],Table1[],23)</f>
        <v>S</v>
      </c>
      <c r="G79" s="18" t="str">
        <f>VLOOKUP(tags[[#This Row],[product_id]],copy[],4,FALSE)</f>
        <v>Summer,trousers,Casual pants,pants,Bottom,fashion pants,chiffonpant,Long pants,widelegpant,harem pants,summerpant,Plus Size,printed,Women's Fashion,Casual,Women</v>
      </c>
      <c r="H79" s="18"/>
      <c r="I79" s="48" t="s">
        <v>11402</v>
      </c>
      <c r="J79" s="49" t="s">
        <v>11466</v>
      </c>
      <c r="K79" s="49" t="s">
        <v>11476</v>
      </c>
      <c r="L79" s="49" t="s">
        <v>11429</v>
      </c>
      <c r="M79" s="49" t="s">
        <v>11533</v>
      </c>
      <c r="N79" s="49" t="s">
        <v>11831</v>
      </c>
      <c r="O79" s="49" t="s">
        <v>12439</v>
      </c>
      <c r="P79" s="49" t="s">
        <v>11537</v>
      </c>
      <c r="Q79" s="49" t="s">
        <v>11622</v>
      </c>
      <c r="R79" s="49" t="s">
        <v>11579</v>
      </c>
      <c r="S79" s="49" t="s">
        <v>11565</v>
      </c>
      <c r="T79" s="49" t="s">
        <v>11407</v>
      </c>
      <c r="U79" s="49" t="s">
        <v>11421</v>
      </c>
      <c r="V79" s="49" t="s">
        <v>11403</v>
      </c>
      <c r="W79" s="49" t="s">
        <v>11406</v>
      </c>
      <c r="X79" s="49" t="s">
        <v>11405</v>
      </c>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c r="AY79" s="49"/>
      <c r="AZ79" s="49"/>
      <c r="BA79" s="49"/>
      <c r="BB79" s="49"/>
      <c r="BC79" s="49"/>
      <c r="BD79" s="49"/>
      <c r="BE79" s="49"/>
      <c r="BF79" s="49"/>
      <c r="BG79" s="49"/>
      <c r="BH79" s="49"/>
      <c r="BI79" s="49"/>
      <c r="BJ79" s="49"/>
      <c r="BK79" s="49"/>
      <c r="BL79" s="49"/>
      <c r="BM79" s="49"/>
      <c r="BN79" s="49"/>
    </row>
    <row r="80" spans="1:66" x14ac:dyDescent="0.3">
      <c r="A80">
        <v>79</v>
      </c>
      <c r="B80" s="4" t="s">
        <v>327</v>
      </c>
      <c r="C80" s="39">
        <f>VLOOKUP(tags[[#This Row],[Index]],Table1[],6)</f>
        <v>100000</v>
      </c>
      <c r="D80" s="50">
        <v>577000</v>
      </c>
      <c r="E80" s="17" t="str">
        <f>VLOOKUP(tags[[#This Row],[Index]],Table1[],22)</f>
        <v>black</v>
      </c>
      <c r="F80" s="17" t="str">
        <f>VLOOKUP(tags[[#This Row],[Index]],Table1[],23)</f>
        <v>XS</v>
      </c>
      <c r="G80" s="17" t="str">
        <f>VLOOKUP(tags[[#This Row],[product_id]],copy[],4,FALSE)</f>
        <v>Mini,Strapless Dress,Spaghetti Strap,Tank,Tops,slim,tank top,Mini dress,Women's Fashion,Fashion,Women,Dress,sleevelessdresse,bodycon,Spaghetti,Casual,casual dress</v>
      </c>
      <c r="H80" s="17"/>
      <c r="I80" s="48" t="s">
        <v>11436</v>
      </c>
      <c r="J80" s="49" t="s">
        <v>11643</v>
      </c>
      <c r="K80" s="49" t="s">
        <v>11463</v>
      </c>
      <c r="L80" s="49" t="s">
        <v>11418</v>
      </c>
      <c r="M80" s="49" t="s">
        <v>11411</v>
      </c>
      <c r="N80" s="49" t="s">
        <v>11437</v>
      </c>
      <c r="O80" s="49" t="s">
        <v>11423</v>
      </c>
      <c r="P80" s="49" t="s">
        <v>11435</v>
      </c>
      <c r="Q80" s="49" t="s">
        <v>11403</v>
      </c>
      <c r="R80" s="49" t="s">
        <v>11404</v>
      </c>
      <c r="S80" s="49" t="s">
        <v>11405</v>
      </c>
      <c r="T80" s="49" t="s">
        <v>11409</v>
      </c>
      <c r="U80" s="49" t="s">
        <v>11965</v>
      </c>
      <c r="V80" s="49" t="s">
        <v>11631</v>
      </c>
      <c r="W80" s="49" t="s">
        <v>11449</v>
      </c>
      <c r="X80" s="49" t="s">
        <v>11406</v>
      </c>
      <c r="Y80" s="49" t="s">
        <v>11441</v>
      </c>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49"/>
      <c r="BN80" s="49"/>
    </row>
    <row r="81" spans="1:66" x14ac:dyDescent="0.3">
      <c r="A81">
        <v>80</v>
      </c>
      <c r="B81" s="5" t="s">
        <v>330</v>
      </c>
      <c r="C81" s="40">
        <f>VLOOKUP(tags[[#This Row],[Index]],Table1[],6)</f>
        <v>20000</v>
      </c>
      <c r="D81" s="51">
        <v>180000</v>
      </c>
      <c r="E81" s="18" t="str">
        <f>VLOOKUP(tags[[#This Row],[Index]],Table1[],22)</f>
        <v>gray</v>
      </c>
      <c r="F81" s="18" t="str">
        <f>VLOOKUP(tags[[#This Row],[Index]],Table1[],23)</f>
        <v>M</v>
      </c>
      <c r="G81" s="18" t="str">
        <f>VLOOKUP(tags[[#This Row],[product_id]],copy[],4,FALSE)</f>
        <v>Summer,short sleeve dress,Mini,Pleated,t-shirt dress,beach dress,Fashion,pocketsdres,summer dresses,Casual,Cotton,Ladies Fashion,Tops,Ladies,women dress,Robes,Women,Beach,Plus Size,ruffle,Dress,short sleeves,Mini dress,Pocket,Women's Fashion,party,sexy,casual dress,Shorts,Tank,Sleeve,T Shirts,Cotton Dress,loose dress</v>
      </c>
      <c r="H81" s="18"/>
      <c r="I81" s="48" t="s">
        <v>11402</v>
      </c>
      <c r="J81" s="49" t="s">
        <v>11522</v>
      </c>
      <c r="K81" s="49" t="s">
        <v>11436</v>
      </c>
      <c r="L81" s="49" t="s">
        <v>11485</v>
      </c>
      <c r="M81" s="49" t="s">
        <v>11610</v>
      </c>
      <c r="N81" s="49" t="s">
        <v>11431</v>
      </c>
      <c r="O81" s="49" t="s">
        <v>11404</v>
      </c>
      <c r="P81" s="49" t="s">
        <v>12329</v>
      </c>
      <c r="Q81" s="49" t="s">
        <v>11464</v>
      </c>
      <c r="R81" s="49" t="s">
        <v>11406</v>
      </c>
      <c r="S81" s="49" t="s">
        <v>11424</v>
      </c>
      <c r="T81" s="49" t="s">
        <v>11475</v>
      </c>
      <c r="U81" s="49" t="s">
        <v>11411</v>
      </c>
      <c r="V81" s="49" t="s">
        <v>11426</v>
      </c>
      <c r="W81" s="49" t="s">
        <v>11432</v>
      </c>
      <c r="X81" s="49" t="s">
        <v>11570</v>
      </c>
      <c r="Y81" s="49" t="s">
        <v>11405</v>
      </c>
      <c r="Z81" s="49" t="s">
        <v>11413</v>
      </c>
      <c r="AA81" s="49" t="s">
        <v>11407</v>
      </c>
      <c r="AB81" s="49" t="s">
        <v>11587</v>
      </c>
      <c r="AC81" s="49" t="s">
        <v>11409</v>
      </c>
      <c r="AD81" s="49" t="s">
        <v>11415</v>
      </c>
      <c r="AE81" s="49" t="s">
        <v>11435</v>
      </c>
      <c r="AF81" s="49" t="s">
        <v>11513</v>
      </c>
      <c r="AG81" s="49" t="s">
        <v>11403</v>
      </c>
      <c r="AH81" s="49" t="s">
        <v>11443</v>
      </c>
      <c r="AI81" s="49" t="s">
        <v>11412</v>
      </c>
      <c r="AJ81" s="49" t="s">
        <v>11441</v>
      </c>
      <c r="AK81" s="49" t="s">
        <v>11410</v>
      </c>
      <c r="AL81" s="49" t="s">
        <v>11418</v>
      </c>
      <c r="AM81" s="49" t="s">
        <v>11414</v>
      </c>
      <c r="AN81" s="49" t="s">
        <v>11422</v>
      </c>
      <c r="AO81" s="49" t="s">
        <v>11510</v>
      </c>
      <c r="AP81" s="49" t="s">
        <v>11455</v>
      </c>
      <c r="AQ81" s="49"/>
      <c r="AR81" s="49"/>
      <c r="AS81" s="49"/>
      <c r="AT81" s="49"/>
      <c r="AU81" s="49"/>
      <c r="AV81" s="49"/>
      <c r="AW81" s="49"/>
      <c r="AX81" s="49"/>
      <c r="AY81" s="49"/>
      <c r="AZ81" s="49"/>
      <c r="BA81" s="49"/>
      <c r="BB81" s="49"/>
      <c r="BC81" s="49"/>
      <c r="BD81" s="49"/>
      <c r="BE81" s="49"/>
      <c r="BF81" s="49"/>
      <c r="BG81" s="49"/>
      <c r="BH81" s="49"/>
      <c r="BI81" s="49"/>
      <c r="BJ81" s="49"/>
      <c r="BK81" s="49"/>
      <c r="BL81" s="49"/>
      <c r="BM81" s="49"/>
      <c r="BN81" s="49"/>
    </row>
    <row r="82" spans="1:66" x14ac:dyDescent="0.3">
      <c r="A82">
        <v>81</v>
      </c>
      <c r="B82" s="6" t="s">
        <v>332</v>
      </c>
      <c r="C82" s="41">
        <f>VLOOKUP(tags[[#This Row],[Index]],Table1[],6)</f>
        <v>100</v>
      </c>
      <c r="D82" s="50">
        <v>186</v>
      </c>
      <c r="E82" s="17" t="str">
        <f>VLOOKUP(tags[[#This Row],[Index]],Table1[],22)</f>
        <v>pink</v>
      </c>
      <c r="F82" s="17" t="str">
        <f>VLOOKUP(tags[[#This Row],[Index]],Table1[],23)</f>
        <v>XS</v>
      </c>
      <c r="G82" s="17" t="str">
        <f>VLOOKUP(tags[[#This Row],[product_id]],copy[],4,FALSE)</f>
        <v>Summer,Fashion,pants,widelegpant,Women's Fashion,trousers,solid color,Wool,Casual,Women</v>
      </c>
      <c r="H82" s="17"/>
      <c r="I82" s="48" t="s">
        <v>11402</v>
      </c>
      <c r="J82" s="49" t="s">
        <v>11404</v>
      </c>
      <c r="K82" s="49" t="s">
        <v>11429</v>
      </c>
      <c r="L82" s="49" t="s">
        <v>11622</v>
      </c>
      <c r="M82" s="49" t="s">
        <v>11403</v>
      </c>
      <c r="N82" s="49" t="s">
        <v>11466</v>
      </c>
      <c r="O82" s="49" t="s">
        <v>11467</v>
      </c>
      <c r="P82" s="49" t="s">
        <v>11557</v>
      </c>
      <c r="Q82" s="49" t="s">
        <v>11406</v>
      </c>
      <c r="R82" s="49" t="s">
        <v>11405</v>
      </c>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49"/>
      <c r="BN82" s="49"/>
    </row>
    <row r="83" spans="1:66" x14ac:dyDescent="0.3">
      <c r="A83">
        <v>82</v>
      </c>
      <c r="B83" s="5" t="s">
        <v>335</v>
      </c>
      <c r="C83" s="40">
        <f>VLOOKUP(tags[[#This Row],[Index]],Table1[],6)</f>
        <v>100</v>
      </c>
      <c r="D83" s="51">
        <v>1400</v>
      </c>
      <c r="E83" s="18" t="str">
        <f>VLOOKUP(tags[[#This Row],[Index]],Table1[],22)</f>
        <v>black</v>
      </c>
      <c r="F83" s="18" t="str">
        <f>VLOOKUP(tags[[#This Row],[Index]],Table1[],23)</f>
        <v>XS</v>
      </c>
      <c r="G83" s="18" t="str">
        <f>VLOOKUP(tags[[#This Row],[product_id]],copy[],4,FALSE)</f>
        <v>Summer,Two-Piece Suits,women crop top,pants,Tops,track suit,Outfits,Women's Fashion,Shorts,Clothes,Suits,Print,Women,short sleeve shirt,Sport,Fashion,Striped,Sports Wear,sexy Women's Fashion</v>
      </c>
      <c r="H83" s="18"/>
      <c r="I83" s="48" t="s">
        <v>11402</v>
      </c>
      <c r="J83" s="49" t="s">
        <v>12024</v>
      </c>
      <c r="K83" s="49" t="s">
        <v>11736</v>
      </c>
      <c r="L83" s="49" t="s">
        <v>11429</v>
      </c>
      <c r="M83" s="49" t="s">
        <v>11411</v>
      </c>
      <c r="N83" s="49" t="s">
        <v>12237</v>
      </c>
      <c r="O83" s="49" t="s">
        <v>11531</v>
      </c>
      <c r="P83" s="49" t="s">
        <v>11403</v>
      </c>
      <c r="Q83" s="49" t="s">
        <v>11410</v>
      </c>
      <c r="R83" s="49" t="s">
        <v>11539</v>
      </c>
      <c r="S83" s="49" t="s">
        <v>11469</v>
      </c>
      <c r="T83" s="49" t="s">
        <v>11416</v>
      </c>
      <c r="U83" s="49" t="s">
        <v>11405</v>
      </c>
      <c r="V83" s="49" t="s">
        <v>11553</v>
      </c>
      <c r="W83" s="49" t="s">
        <v>11446</v>
      </c>
      <c r="X83" s="49" t="s">
        <v>11404</v>
      </c>
      <c r="Y83" s="49" t="s">
        <v>11546</v>
      </c>
      <c r="Z83" s="49" t="s">
        <v>11668</v>
      </c>
      <c r="AA83" s="49" t="s">
        <v>12307</v>
      </c>
      <c r="AB83" s="49"/>
      <c r="AC83" s="49"/>
      <c r="AD83" s="49"/>
      <c r="AE83" s="49"/>
      <c r="AF83" s="49"/>
      <c r="AG83" s="49"/>
      <c r="AH83" s="49"/>
      <c r="AI83" s="49"/>
      <c r="AJ83" s="49"/>
      <c r="AK83" s="49"/>
      <c r="AL83" s="49"/>
      <c r="AM83" s="49"/>
      <c r="AN83" s="49"/>
      <c r="AO83" s="49"/>
      <c r="AP83" s="49"/>
      <c r="AQ83" s="49"/>
      <c r="AR83" s="49"/>
      <c r="AS83" s="49"/>
      <c r="AT83" s="49"/>
      <c r="AU83" s="49"/>
      <c r="AV83" s="49"/>
      <c r="AW83" s="49"/>
      <c r="AX83" s="49"/>
      <c r="AY83" s="49"/>
      <c r="AZ83" s="49"/>
      <c r="BA83" s="49"/>
      <c r="BB83" s="49"/>
      <c r="BC83" s="49"/>
      <c r="BD83" s="49"/>
      <c r="BE83" s="49"/>
      <c r="BF83" s="49"/>
      <c r="BG83" s="49"/>
      <c r="BH83" s="49"/>
      <c r="BI83" s="49"/>
      <c r="BJ83" s="49"/>
      <c r="BK83" s="49"/>
      <c r="BL83" s="49"/>
      <c r="BM83" s="49"/>
      <c r="BN83" s="49"/>
    </row>
    <row r="84" spans="1:66" x14ac:dyDescent="0.3">
      <c r="A84">
        <v>83</v>
      </c>
      <c r="B84" s="4" t="s">
        <v>338</v>
      </c>
      <c r="C84" s="39">
        <f>VLOOKUP(tags[[#This Row],[Index]],Table1[],6)</f>
        <v>1000</v>
      </c>
      <c r="D84" s="50">
        <v>3690</v>
      </c>
      <c r="E84" s="17" t="str">
        <f>VLOOKUP(tags[[#This Row],[Index]],Table1[],22)</f>
        <v>red</v>
      </c>
      <c r="F84" s="17" t="str">
        <f>VLOOKUP(tags[[#This Row],[Index]],Table1[],23)</f>
        <v>XS</v>
      </c>
      <c r="G84" s="17" t="str">
        <f>VLOOKUP(tags[[#This Row],[product_id]],copy[],4,FALSE)</f>
        <v>Summer,Vest,Plus Size,Floral print,splice,Loose,V-neck,Floral,Women's Fashion,Fashion,wavepoint,Print,Casual,Necks</v>
      </c>
      <c r="H84" s="17"/>
      <c r="I84" s="48" t="s">
        <v>11402</v>
      </c>
      <c r="J84" s="49" t="s">
        <v>11430</v>
      </c>
      <c r="K84" s="49" t="s">
        <v>11407</v>
      </c>
      <c r="L84" s="49" t="s">
        <v>11447</v>
      </c>
      <c r="M84" s="49" t="s">
        <v>12895</v>
      </c>
      <c r="N84" s="49" t="s">
        <v>11427</v>
      </c>
      <c r="O84" s="49" t="s">
        <v>11420</v>
      </c>
      <c r="P84" s="49" t="s">
        <v>11433</v>
      </c>
      <c r="Q84" s="49" t="s">
        <v>11403</v>
      </c>
      <c r="R84" s="49" t="s">
        <v>11404</v>
      </c>
      <c r="S84" s="49" t="s">
        <v>11811</v>
      </c>
      <c r="T84" s="49" t="s">
        <v>11416</v>
      </c>
      <c r="U84" s="49" t="s">
        <v>11406</v>
      </c>
      <c r="V84" s="49" t="s">
        <v>11419</v>
      </c>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c r="AY84" s="49"/>
      <c r="AZ84" s="49"/>
      <c r="BA84" s="49"/>
      <c r="BB84" s="49"/>
      <c r="BC84" s="49"/>
      <c r="BD84" s="49"/>
      <c r="BE84" s="49"/>
      <c r="BF84" s="49"/>
      <c r="BG84" s="49"/>
      <c r="BH84" s="49"/>
      <c r="BI84" s="49"/>
      <c r="BJ84" s="49"/>
      <c r="BK84" s="49"/>
      <c r="BL84" s="49"/>
      <c r="BM84" s="49"/>
      <c r="BN84" s="49"/>
    </row>
    <row r="85" spans="1:66" x14ac:dyDescent="0.3">
      <c r="A85">
        <v>84</v>
      </c>
      <c r="B85" s="5" t="s">
        <v>341</v>
      </c>
      <c r="C85" s="40">
        <f>VLOOKUP(tags[[#This Row],[Index]],Table1[],6)</f>
        <v>1000</v>
      </c>
      <c r="D85" s="51">
        <v>5790</v>
      </c>
      <c r="E85" s="18" t="str">
        <f>VLOOKUP(tags[[#This Row],[Index]],Table1[],22)</f>
        <v>red</v>
      </c>
      <c r="F85" s="18" t="str">
        <f>VLOOKUP(tags[[#This Row],[Index]],Table1[],23)</f>
        <v>S</v>
      </c>
      <c r="G85" s="18" t="str">
        <f>VLOOKUP(tags[[#This Row],[product_id]],copy[],4,FALSE)</f>
        <v>Summer,Vest,summer t-shirts,looseblouse,Cross,tank top,Spaghetti Strap,Sleeveless Shirt,Plus Size,topandblouse,deepneck,Spaghetti,Casual,Women Fashion,Women,blouse,Tank,Necks,Beach,Tops,beachvest,Women's Fashion,T Shirts,Fashion,sleeveless</v>
      </c>
      <c r="H85" s="18"/>
      <c r="I85" s="48" t="s">
        <v>11402</v>
      </c>
      <c r="J85" s="49" t="s">
        <v>11430</v>
      </c>
      <c r="K85" s="49" t="s">
        <v>11468</v>
      </c>
      <c r="L85" s="49" t="s">
        <v>11747</v>
      </c>
      <c r="M85" s="49" t="s">
        <v>11576</v>
      </c>
      <c r="N85" s="49" t="s">
        <v>11423</v>
      </c>
      <c r="O85" s="49" t="s">
        <v>11463</v>
      </c>
      <c r="P85" s="49" t="s">
        <v>11547</v>
      </c>
      <c r="Q85" s="49" t="s">
        <v>11407</v>
      </c>
      <c r="R85" s="49" t="s">
        <v>12240</v>
      </c>
      <c r="S85" s="49" t="s">
        <v>12424</v>
      </c>
      <c r="T85" s="49" t="s">
        <v>11449</v>
      </c>
      <c r="U85" s="49" t="s">
        <v>11406</v>
      </c>
      <c r="V85" s="49" t="s">
        <v>11439</v>
      </c>
      <c r="W85" s="49" t="s">
        <v>11405</v>
      </c>
      <c r="X85" s="49" t="s">
        <v>11428</v>
      </c>
      <c r="Y85" s="49" t="s">
        <v>11418</v>
      </c>
      <c r="Z85" s="49" t="s">
        <v>11419</v>
      </c>
      <c r="AA85" s="49" t="s">
        <v>11413</v>
      </c>
      <c r="AB85" s="49" t="s">
        <v>11411</v>
      </c>
      <c r="AC85" s="49" t="s">
        <v>12156</v>
      </c>
      <c r="AD85" s="49" t="s">
        <v>11403</v>
      </c>
      <c r="AE85" s="49" t="s">
        <v>11422</v>
      </c>
      <c r="AF85" s="49" t="s">
        <v>11404</v>
      </c>
      <c r="AG85" s="49" t="s">
        <v>11408</v>
      </c>
      <c r="AH85" s="49"/>
      <c r="AI85" s="49"/>
      <c r="AJ85" s="49"/>
      <c r="AK85" s="49"/>
      <c r="AL85" s="49"/>
      <c r="AM85" s="49"/>
      <c r="AN85" s="49"/>
      <c r="AO85" s="49"/>
      <c r="AP85" s="49"/>
      <c r="AQ85" s="49"/>
      <c r="AR85" s="49"/>
      <c r="AS85" s="49"/>
      <c r="AT85" s="49"/>
      <c r="AU85" s="49"/>
      <c r="AV85" s="49"/>
      <c r="AW85" s="49"/>
      <c r="AX85" s="49"/>
      <c r="AY85" s="49"/>
      <c r="AZ85" s="49"/>
      <c r="BA85" s="49"/>
      <c r="BB85" s="49"/>
      <c r="BC85" s="49"/>
      <c r="BD85" s="49"/>
      <c r="BE85" s="49"/>
      <c r="BF85" s="49"/>
      <c r="BG85" s="49"/>
      <c r="BH85" s="49"/>
      <c r="BI85" s="49"/>
      <c r="BJ85" s="49"/>
      <c r="BK85" s="49"/>
      <c r="BL85" s="49"/>
      <c r="BM85" s="49"/>
      <c r="BN85" s="49"/>
    </row>
    <row r="86" spans="1:66" x14ac:dyDescent="0.3">
      <c r="A86">
        <v>85</v>
      </c>
      <c r="B86" s="4" t="s">
        <v>346</v>
      </c>
      <c r="C86" s="39">
        <f>VLOOKUP(tags[[#This Row],[Index]],Table1[],6)</f>
        <v>100</v>
      </c>
      <c r="D86" s="50">
        <v>1100</v>
      </c>
      <c r="E86" s="17" t="str">
        <f>VLOOKUP(tags[[#This Row],[Index]],Table1[],22)</f>
        <v>orange</v>
      </c>
      <c r="F86" s="17" t="str">
        <f>VLOOKUP(tags[[#This Row],[Index]],Table1[],23)</f>
        <v>other</v>
      </c>
      <c r="G86" s="17" t="str">
        <f>VLOOKUP(tags[[#This Row],[product_id]],copy[],4,FALSE)</f>
        <v>Shorts,Waist,Casual pants,pants,summer shorts,Men,5pointspant,camouflage,Men's Fashion,Beach Shorts,t,Men Shorts,cargoshort,camouflageshort,Cotton</v>
      </c>
      <c r="H86" s="17"/>
      <c r="I86" s="48" t="s">
        <v>11410</v>
      </c>
      <c r="J86" s="49" t="s">
        <v>11442</v>
      </c>
      <c r="K86" s="49" t="s">
        <v>11476</v>
      </c>
      <c r="L86" s="49" t="s">
        <v>11429</v>
      </c>
      <c r="M86" s="49" t="s">
        <v>11491</v>
      </c>
      <c r="N86" s="49" t="s">
        <v>11492</v>
      </c>
      <c r="O86" s="49" t="s">
        <v>13999</v>
      </c>
      <c r="P86" s="49" t="s">
        <v>400</v>
      </c>
      <c r="Q86" s="49" t="s">
        <v>11482</v>
      </c>
      <c r="R86" s="49" t="s">
        <v>11572</v>
      </c>
      <c r="S86" s="49" t="s">
        <v>11541</v>
      </c>
      <c r="T86" s="49" t="s">
        <v>11645</v>
      </c>
      <c r="U86" s="49" t="s">
        <v>13617</v>
      </c>
      <c r="V86" s="49" t="s">
        <v>13627</v>
      </c>
      <c r="W86" s="49" t="s">
        <v>11424</v>
      </c>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49"/>
      <c r="BN86" s="49"/>
    </row>
    <row r="87" spans="1:66" x14ac:dyDescent="0.3">
      <c r="A87">
        <v>86</v>
      </c>
      <c r="B87" s="5" t="s">
        <v>349</v>
      </c>
      <c r="C87" s="40">
        <f>VLOOKUP(tags[[#This Row],[Index]],Table1[],6)</f>
        <v>10000</v>
      </c>
      <c r="D87" s="51">
        <v>60000</v>
      </c>
      <c r="E87" s="18" t="str">
        <f>VLOOKUP(tags[[#This Row],[Index]],Table1[],22)</f>
        <v>black</v>
      </c>
      <c r="F87" s="18" t="str">
        <f>VLOOKUP(tags[[#This Row],[Index]],Table1[],23)</f>
        <v>L</v>
      </c>
      <c r="G87" s="18" t="str">
        <f>VLOOKUP(tags[[#This Row],[product_id]],copy[],4,FALSE)</f>
        <v>Summer,off shoulder top,Plus Size,Lace,cute,topsamptshirt,short sleeves,cottontop,T Shirts,Outdoor,sexy,topsampblouse,slimtop,slim,Casual,Women Fashion,Cotton,blouse,Spaghetti,Shorts,Sleeve,lace top,Tops,spaghettistraptshirt,Print,Casual Tops,jackdanielsprinttop,Fashion</v>
      </c>
      <c r="H87" s="18"/>
      <c r="I87" s="48" t="s">
        <v>11402</v>
      </c>
      <c r="J87" s="49" t="s">
        <v>11686</v>
      </c>
      <c r="K87" s="49" t="s">
        <v>11407</v>
      </c>
      <c r="L87" s="49" t="s">
        <v>11434</v>
      </c>
      <c r="M87" s="49" t="s">
        <v>11502</v>
      </c>
      <c r="N87" s="49" t="s">
        <v>11488</v>
      </c>
      <c r="O87" s="49" t="s">
        <v>11415</v>
      </c>
      <c r="P87" s="49" t="s">
        <v>11911</v>
      </c>
      <c r="Q87" s="49" t="s">
        <v>11422</v>
      </c>
      <c r="R87" s="49" t="s">
        <v>11548</v>
      </c>
      <c r="S87" s="49" t="s">
        <v>11412</v>
      </c>
      <c r="T87" s="49" t="s">
        <v>11577</v>
      </c>
      <c r="U87" s="49" t="s">
        <v>12090</v>
      </c>
      <c r="V87" s="49" t="s">
        <v>11437</v>
      </c>
      <c r="W87" s="49" t="s">
        <v>11406</v>
      </c>
      <c r="X87" s="49" t="s">
        <v>11439</v>
      </c>
      <c r="Y87" s="49" t="s">
        <v>11424</v>
      </c>
      <c r="Z87" s="49" t="s">
        <v>11428</v>
      </c>
      <c r="AA87" s="49" t="s">
        <v>11449</v>
      </c>
      <c r="AB87" s="49" t="s">
        <v>11410</v>
      </c>
      <c r="AC87" s="49" t="s">
        <v>11414</v>
      </c>
      <c r="AD87" s="49" t="s">
        <v>11628</v>
      </c>
      <c r="AE87" s="49" t="s">
        <v>11411</v>
      </c>
      <c r="AF87" s="49" t="s">
        <v>12273</v>
      </c>
      <c r="AG87" s="49" t="s">
        <v>11416</v>
      </c>
      <c r="AH87" s="49" t="s">
        <v>11562</v>
      </c>
      <c r="AI87" s="49" t="s">
        <v>12386</v>
      </c>
      <c r="AJ87" s="49" t="s">
        <v>11404</v>
      </c>
      <c r="AK87" s="49"/>
      <c r="AL87" s="49"/>
      <c r="AM87" s="49"/>
      <c r="AN87" s="49"/>
      <c r="AO87" s="49"/>
      <c r="AP87" s="49"/>
      <c r="AQ87" s="49"/>
      <c r="AR87" s="49"/>
      <c r="AS87" s="49"/>
      <c r="AT87" s="49"/>
      <c r="AU87" s="49"/>
      <c r="AV87" s="49"/>
      <c r="AW87" s="49"/>
      <c r="AX87" s="49"/>
      <c r="AY87" s="49"/>
      <c r="AZ87" s="49"/>
      <c r="BA87" s="49"/>
      <c r="BB87" s="49"/>
      <c r="BC87" s="49"/>
      <c r="BD87" s="49"/>
      <c r="BE87" s="49"/>
      <c r="BF87" s="49"/>
      <c r="BG87" s="49"/>
      <c r="BH87" s="49"/>
      <c r="BI87" s="49"/>
      <c r="BJ87" s="49"/>
      <c r="BK87" s="49"/>
      <c r="BL87" s="49"/>
      <c r="BM87" s="49"/>
      <c r="BN87" s="49"/>
    </row>
    <row r="88" spans="1:66" x14ac:dyDescent="0.3">
      <c r="A88">
        <v>87</v>
      </c>
      <c r="B88" s="4" t="s">
        <v>354</v>
      </c>
      <c r="C88" s="39">
        <f>VLOOKUP(tags[[#This Row],[Index]],Table1[],6)</f>
        <v>100</v>
      </c>
      <c r="D88" s="50">
        <v>2000</v>
      </c>
      <c r="E88" s="17" t="str">
        <f>VLOOKUP(tags[[#This Row],[Index]],Table1[],22)</f>
        <v>green</v>
      </c>
      <c r="F88" s="17" t="str">
        <f>VLOOKUP(tags[[#This Row],[Index]],Table1[],23)</f>
        <v>other</v>
      </c>
      <c r="G88" s="17" t="str">
        <f>VLOOKUP(tags[[#This Row],[product_id]],copy[],4,FALSE)</f>
        <v>Mens T Shirt,Fashion,Men's Fashion,Sleeve,Summer,Athletics,tshirtshort,Men,summer shorts,short sleeves,Casual,Cool T-Shirts,sportsshort,Shorts,fashionbrandsuit,3D T-shirt,fashion brand,men's shorts,menssummersuit,T Shirts</v>
      </c>
      <c r="H88" s="17"/>
      <c r="I88" s="48" t="s">
        <v>11796</v>
      </c>
      <c r="J88" s="49" t="s">
        <v>11404</v>
      </c>
      <c r="K88" s="49" t="s">
        <v>11482</v>
      </c>
      <c r="L88" s="49" t="s">
        <v>11414</v>
      </c>
      <c r="M88" s="49" t="s">
        <v>11402</v>
      </c>
      <c r="N88" s="49" t="s">
        <v>11634</v>
      </c>
      <c r="O88" s="49" t="s">
        <v>12235</v>
      </c>
      <c r="P88" s="49" t="s">
        <v>11492</v>
      </c>
      <c r="Q88" s="49" t="s">
        <v>11491</v>
      </c>
      <c r="R88" s="49" t="s">
        <v>11415</v>
      </c>
      <c r="S88" s="49" t="s">
        <v>11406</v>
      </c>
      <c r="T88" s="49" t="s">
        <v>11647</v>
      </c>
      <c r="U88" s="49" t="s">
        <v>12082</v>
      </c>
      <c r="V88" s="49" t="s">
        <v>11410</v>
      </c>
      <c r="W88" s="49" t="s">
        <v>12413</v>
      </c>
      <c r="X88" s="49" t="s">
        <v>12054</v>
      </c>
      <c r="Y88" s="49" t="s">
        <v>12414</v>
      </c>
      <c r="Z88" s="49" t="s">
        <v>11598</v>
      </c>
      <c r="AA88" s="49" t="s">
        <v>12352</v>
      </c>
      <c r="AB88" s="49" t="s">
        <v>11422</v>
      </c>
      <c r="AC88" s="49"/>
      <c r="AD88" s="49"/>
      <c r="AE88" s="49"/>
      <c r="AF88" s="49"/>
      <c r="AG88" s="49"/>
      <c r="AH88" s="49"/>
      <c r="AI88" s="49"/>
      <c r="AJ88" s="49"/>
      <c r="AK88" s="49"/>
      <c r="AL88" s="49"/>
      <c r="AM88" s="49"/>
      <c r="AN88" s="49"/>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c r="BM88" s="49"/>
      <c r="BN88" s="49"/>
    </row>
    <row r="89" spans="1:66" x14ac:dyDescent="0.3">
      <c r="A89">
        <v>88</v>
      </c>
      <c r="B89" s="5" t="s">
        <v>358</v>
      </c>
      <c r="C89" s="40">
        <f>VLOOKUP(tags[[#This Row],[Index]],Table1[],6)</f>
        <v>5000</v>
      </c>
      <c r="D89" s="51">
        <v>28300</v>
      </c>
      <c r="E89" s="18" t="str">
        <f>VLOOKUP(tags[[#This Row],[Index]],Table1[],22)</f>
        <v>black</v>
      </c>
      <c r="F89" s="18" t="str">
        <f>VLOOKUP(tags[[#This Row],[Index]],Table1[],23)</f>
        <v>S</v>
      </c>
      <c r="G89" s="18" t="str">
        <f>VLOOKUP(tags[[#This Row],[product_id]],copy[],4,FALSE)</f>
        <v>Tops &amp; Tees,Fashion,Slim T-shirt,Summer,Tops,bowtop,Women's Fashion,V-neck,Short top,womenhotshirt,T Shirts,Women S Clothing,off shoulder,Women,sexy,Bow,slim,Casual,Fitted,Cotton</v>
      </c>
      <c r="H89" s="18"/>
      <c r="I89" s="48" t="s">
        <v>11666</v>
      </c>
      <c r="J89" s="49" t="s">
        <v>11404</v>
      </c>
      <c r="K89" s="49" t="s">
        <v>12166</v>
      </c>
      <c r="L89" s="49" t="s">
        <v>11402</v>
      </c>
      <c r="M89" s="49" t="s">
        <v>11411</v>
      </c>
      <c r="N89" s="49" t="s">
        <v>13659</v>
      </c>
      <c r="O89" s="49" t="s">
        <v>11403</v>
      </c>
      <c r="P89" s="49" t="s">
        <v>11420</v>
      </c>
      <c r="Q89" s="49" t="s">
        <v>12507</v>
      </c>
      <c r="R89" s="49" t="s">
        <v>12646</v>
      </c>
      <c r="S89" s="49" t="s">
        <v>11422</v>
      </c>
      <c r="T89" s="49" t="s">
        <v>11529</v>
      </c>
      <c r="U89" s="49" t="s">
        <v>11495</v>
      </c>
      <c r="V89" s="49" t="s">
        <v>11405</v>
      </c>
      <c r="W89" s="49" t="s">
        <v>11412</v>
      </c>
      <c r="X89" s="49" t="s">
        <v>11855</v>
      </c>
      <c r="Y89" s="49" t="s">
        <v>11437</v>
      </c>
      <c r="Z89" s="49" t="s">
        <v>11406</v>
      </c>
      <c r="AA89" s="49" t="s">
        <v>12559</v>
      </c>
      <c r="AB89" s="49" t="s">
        <v>11424</v>
      </c>
      <c r="AC89" s="49"/>
      <c r="AD89" s="49"/>
      <c r="AE89" s="49"/>
      <c r="AF89" s="49"/>
      <c r="AG89" s="49"/>
      <c r="AH89" s="49"/>
      <c r="AI89" s="49"/>
      <c r="AJ89" s="49"/>
      <c r="AK89" s="49"/>
      <c r="AL89" s="49"/>
      <c r="AM89" s="49"/>
      <c r="AN89" s="49"/>
      <c r="AO89" s="49"/>
      <c r="AP89" s="49"/>
      <c r="AQ89" s="49"/>
      <c r="AR89" s="49"/>
      <c r="AS89" s="49"/>
      <c r="AT89" s="49"/>
      <c r="AU89" s="49"/>
      <c r="AV89" s="49"/>
      <c r="AW89" s="49"/>
      <c r="AX89" s="49"/>
      <c r="AY89" s="49"/>
      <c r="AZ89" s="49"/>
      <c r="BA89" s="49"/>
      <c r="BB89" s="49"/>
      <c r="BC89" s="49"/>
      <c r="BD89" s="49"/>
      <c r="BE89" s="49"/>
      <c r="BF89" s="49"/>
      <c r="BG89" s="49"/>
      <c r="BH89" s="49"/>
      <c r="BI89" s="49"/>
      <c r="BJ89" s="49"/>
      <c r="BK89" s="49"/>
      <c r="BL89" s="49"/>
      <c r="BM89" s="49"/>
      <c r="BN89" s="49"/>
    </row>
    <row r="90" spans="1:66" x14ac:dyDescent="0.3">
      <c r="A90">
        <v>89</v>
      </c>
      <c r="B90" s="4" t="s">
        <v>363</v>
      </c>
      <c r="C90" s="39">
        <f>VLOOKUP(tags[[#This Row],[Index]],Table1[],6)</f>
        <v>1000</v>
      </c>
      <c r="D90" s="50">
        <v>8000</v>
      </c>
      <c r="E90" s="17" t="str">
        <f>VLOOKUP(tags[[#This Row],[Index]],Table1[],22)</f>
        <v>yellow</v>
      </c>
      <c r="F90" s="17" t="str">
        <f>VLOOKUP(tags[[#This Row],[Index]],Table1[],23)</f>
        <v>XXS</v>
      </c>
      <c r="G90" s="17" t="str">
        <f>VLOOKUP(tags[[#This Row],[product_id]],copy[],4,FALSE)</f>
        <v>Summer,womens dresses,Dress,Spaghetti Strap,Floral dress,kleider,beach dress,Party Dress,party,Floral,summer dresses,Spaghetti,Casual,casual dress,tunic,saty,Women's Fashion,Floral print,Print,sleeveless,sexy,Women,Beach</v>
      </c>
      <c r="H90" s="17"/>
      <c r="I90" s="48" t="s">
        <v>11402</v>
      </c>
      <c r="J90" s="49" t="s">
        <v>11563</v>
      </c>
      <c r="K90" s="49" t="s">
        <v>11409</v>
      </c>
      <c r="L90" s="49" t="s">
        <v>11463</v>
      </c>
      <c r="M90" s="49" t="s">
        <v>11500</v>
      </c>
      <c r="N90" s="49" t="s">
        <v>13302</v>
      </c>
      <c r="O90" s="49" t="s">
        <v>11431</v>
      </c>
      <c r="P90" s="49" t="s">
        <v>11445</v>
      </c>
      <c r="Q90" s="49" t="s">
        <v>11443</v>
      </c>
      <c r="R90" s="49" t="s">
        <v>11433</v>
      </c>
      <c r="S90" s="49" t="s">
        <v>11464</v>
      </c>
      <c r="T90" s="49" t="s">
        <v>11449</v>
      </c>
      <c r="U90" s="49" t="s">
        <v>11406</v>
      </c>
      <c r="V90" s="49" t="s">
        <v>11441</v>
      </c>
      <c r="W90" s="49" t="s">
        <v>11493</v>
      </c>
      <c r="X90" s="49" t="s">
        <v>13014</v>
      </c>
      <c r="Y90" s="49" t="s">
        <v>11403</v>
      </c>
      <c r="Z90" s="49" t="s">
        <v>11447</v>
      </c>
      <c r="AA90" s="49" t="s">
        <v>11416</v>
      </c>
      <c r="AB90" s="49" t="s">
        <v>11408</v>
      </c>
      <c r="AC90" s="49" t="s">
        <v>11412</v>
      </c>
      <c r="AD90" s="49" t="s">
        <v>11405</v>
      </c>
      <c r="AE90" s="49" t="s">
        <v>11413</v>
      </c>
      <c r="AF90" s="49"/>
      <c r="AG90" s="49"/>
      <c r="AH90" s="49"/>
      <c r="AI90" s="49"/>
      <c r="AJ90" s="49"/>
      <c r="AK90" s="49"/>
      <c r="AL90" s="49"/>
      <c r="AM90" s="49"/>
      <c r="AN90" s="49"/>
      <c r="AO90" s="49"/>
      <c r="AP90" s="49"/>
      <c r="AQ90" s="49"/>
      <c r="AR90" s="49"/>
      <c r="AS90" s="49"/>
      <c r="AT90" s="49"/>
      <c r="AU90" s="49"/>
      <c r="AV90" s="49"/>
      <c r="AW90" s="49"/>
      <c r="AX90" s="49"/>
      <c r="AY90" s="49"/>
      <c r="AZ90" s="49"/>
      <c r="BA90" s="49"/>
      <c r="BB90" s="49"/>
      <c r="BC90" s="49"/>
      <c r="BD90" s="49"/>
      <c r="BE90" s="49"/>
      <c r="BF90" s="49"/>
      <c r="BG90" s="49"/>
      <c r="BH90" s="49"/>
      <c r="BI90" s="49"/>
      <c r="BJ90" s="49"/>
      <c r="BK90" s="49"/>
      <c r="BL90" s="49"/>
      <c r="BM90" s="49"/>
      <c r="BN90" s="49"/>
    </row>
    <row r="91" spans="1:66" x14ac:dyDescent="0.3">
      <c r="A91">
        <v>90</v>
      </c>
      <c r="B91" s="5" t="s">
        <v>366</v>
      </c>
      <c r="C91" s="40">
        <f>VLOOKUP(tags[[#This Row],[Index]],Table1[],6)</f>
        <v>1000</v>
      </c>
      <c r="D91" s="51">
        <v>6000</v>
      </c>
      <c r="E91" s="18" t="str">
        <f>VLOOKUP(tags[[#This Row],[Index]],Table1[],22)</f>
        <v>gray</v>
      </c>
      <c r="F91" s="18" t="str">
        <f>VLOOKUP(tags[[#This Row],[Index]],Table1[],23)</f>
        <v>S</v>
      </c>
      <c r="G91" s="18" t="str">
        <f>VLOOKUP(tags[[#This Row],[product_id]],copy[],4,FALSE)</f>
        <v>Fashion,fit,pants,Brand,slim,Short pants,jogging,Shorts,printed,Men,Sport,Casual,trousers,Slim Fit</v>
      </c>
      <c r="H91" s="18"/>
      <c r="I91" s="48" t="s">
        <v>11404</v>
      </c>
      <c r="J91" s="49" t="s">
        <v>12409</v>
      </c>
      <c r="K91" s="49" t="s">
        <v>11429</v>
      </c>
      <c r="L91" s="49" t="s">
        <v>13967</v>
      </c>
      <c r="M91" s="49" t="s">
        <v>11437</v>
      </c>
      <c r="N91" s="49" t="s">
        <v>11452</v>
      </c>
      <c r="O91" s="49" t="s">
        <v>11717</v>
      </c>
      <c r="P91" s="49" t="s">
        <v>11410</v>
      </c>
      <c r="Q91" s="49" t="s">
        <v>11421</v>
      </c>
      <c r="R91" s="49" t="s">
        <v>11492</v>
      </c>
      <c r="S91" s="49" t="s">
        <v>11446</v>
      </c>
      <c r="T91" s="49" t="s">
        <v>11406</v>
      </c>
      <c r="U91" s="49" t="s">
        <v>11466</v>
      </c>
      <c r="V91" s="49" t="s">
        <v>11448</v>
      </c>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c r="BM91" s="49"/>
      <c r="BN91" s="49"/>
    </row>
    <row r="92" spans="1:66" x14ac:dyDescent="0.3">
      <c r="A92">
        <v>91</v>
      </c>
      <c r="B92" s="4" t="s">
        <v>370</v>
      </c>
      <c r="C92" s="39">
        <f>VLOOKUP(tags[[#This Row],[Index]],Table1[],6)</f>
        <v>5000</v>
      </c>
      <c r="D92" s="50">
        <v>55000</v>
      </c>
      <c r="E92" s="17" t="str">
        <f>VLOOKUP(tags[[#This Row],[Index]],Table1[],22)</f>
        <v>black</v>
      </c>
      <c r="F92" s="17" t="str">
        <f>VLOOKUP(tags[[#This Row],[Index]],Table1[],23)</f>
        <v>S</v>
      </c>
      <c r="G92" s="17" t="str">
        <f>VLOOKUP(tags[[#This Row],[product_id]],copy[],4,FALSE)</f>
        <v>bathing suit,bandage swimsuit,Fashion,leaf,bikini set,Summer,womenbra,Women's Fashion,strappy bikini,Swimsuit,Bikini,Two Pieces,printed,printedswimwear,Women,Beach,Swimming</v>
      </c>
      <c r="H92" s="17"/>
      <c r="I92" s="48" t="s">
        <v>11519</v>
      </c>
      <c r="J92" s="49" t="s">
        <v>12470</v>
      </c>
      <c r="K92" s="49" t="s">
        <v>11404</v>
      </c>
      <c r="L92" s="49" t="s">
        <v>11716</v>
      </c>
      <c r="M92" s="49" t="s">
        <v>11528</v>
      </c>
      <c r="N92" s="49" t="s">
        <v>11402</v>
      </c>
      <c r="O92" s="49" t="s">
        <v>12654</v>
      </c>
      <c r="P92" s="49" t="s">
        <v>11403</v>
      </c>
      <c r="Q92" s="49" t="s">
        <v>12864</v>
      </c>
      <c r="R92" s="49" t="s">
        <v>11454</v>
      </c>
      <c r="S92" s="49" t="s">
        <v>11453</v>
      </c>
      <c r="T92" s="49" t="s">
        <v>11616</v>
      </c>
      <c r="U92" s="49" t="s">
        <v>11421</v>
      </c>
      <c r="V92" s="49" t="s">
        <v>13073</v>
      </c>
      <c r="W92" s="49" t="s">
        <v>11405</v>
      </c>
      <c r="X92" s="49" t="s">
        <v>11413</v>
      </c>
      <c r="Y92" s="49" t="s">
        <v>11459</v>
      </c>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c r="BJ92" s="49"/>
      <c r="BK92" s="49"/>
      <c r="BL92" s="49"/>
      <c r="BM92" s="49"/>
      <c r="BN92" s="49"/>
    </row>
    <row r="93" spans="1:66" x14ac:dyDescent="0.3">
      <c r="A93">
        <v>92</v>
      </c>
      <c r="B93" s="5" t="s">
        <v>372</v>
      </c>
      <c r="C93" s="40">
        <f>VLOOKUP(tags[[#This Row],[Index]],Table1[],6)</f>
        <v>10000</v>
      </c>
      <c r="D93" s="51">
        <v>110000</v>
      </c>
      <c r="E93" s="18" t="str">
        <f>VLOOKUP(tags[[#This Row],[Index]],Table1[],22)</f>
        <v>red</v>
      </c>
      <c r="F93" s="18" t="str">
        <f>VLOOKUP(tags[[#This Row],[Index]],Table1[],23)</f>
        <v>XS</v>
      </c>
      <c r="G93" s="18" t="str">
        <f>VLOOKUP(tags[[#This Row],[product_id]],copy[],4,FALSE)</f>
        <v>Summer,womens dresses,leaf,short dress,Sleeve,Mini,Dress,Loose,short sleeves,Mini dress,Necks,Women's Fashion,Shorts,leafprint,printed,Tops &amp; T-Shirts,Women,Casual,casual dress</v>
      </c>
      <c r="H93" s="18"/>
      <c r="I93" s="48" t="s">
        <v>11402</v>
      </c>
      <c r="J93" s="49" t="s">
        <v>11563</v>
      </c>
      <c r="K93" s="49" t="s">
        <v>11716</v>
      </c>
      <c r="L93" s="49" t="s">
        <v>11517</v>
      </c>
      <c r="M93" s="49" t="s">
        <v>11414</v>
      </c>
      <c r="N93" s="49" t="s">
        <v>11436</v>
      </c>
      <c r="O93" s="49" t="s">
        <v>11409</v>
      </c>
      <c r="P93" s="49" t="s">
        <v>11427</v>
      </c>
      <c r="Q93" s="49" t="s">
        <v>11415</v>
      </c>
      <c r="R93" s="49" t="s">
        <v>11435</v>
      </c>
      <c r="S93" s="49" t="s">
        <v>11419</v>
      </c>
      <c r="T93" s="49" t="s">
        <v>11403</v>
      </c>
      <c r="U93" s="49" t="s">
        <v>11410</v>
      </c>
      <c r="V93" s="49" t="s">
        <v>13275</v>
      </c>
      <c r="W93" s="49" t="s">
        <v>11421</v>
      </c>
      <c r="X93" s="49" t="s">
        <v>11494</v>
      </c>
      <c r="Y93" s="49" t="s">
        <v>11405</v>
      </c>
      <c r="Z93" s="49" t="s">
        <v>11406</v>
      </c>
      <c r="AA93" s="49" t="s">
        <v>11441</v>
      </c>
      <c r="AB93" s="49"/>
      <c r="AC93" s="49"/>
      <c r="AD93" s="49"/>
      <c r="AE93" s="49"/>
      <c r="AF93" s="49"/>
      <c r="AG93" s="49"/>
      <c r="AH93" s="49"/>
      <c r="AI93" s="49"/>
      <c r="AJ93" s="49"/>
      <c r="AK93" s="49"/>
      <c r="AL93" s="49"/>
      <c r="AM93" s="49"/>
      <c r="AN93" s="49"/>
      <c r="AO93" s="49"/>
      <c r="AP93" s="49"/>
      <c r="AQ93" s="49"/>
      <c r="AR93" s="49"/>
      <c r="AS93" s="49"/>
      <c r="AT93" s="49"/>
      <c r="AU93" s="49"/>
      <c r="AV93" s="49"/>
      <c r="AW93" s="49"/>
      <c r="AX93" s="49"/>
      <c r="AY93" s="49"/>
      <c r="AZ93" s="49"/>
      <c r="BA93" s="49"/>
      <c r="BB93" s="49"/>
      <c r="BC93" s="49"/>
      <c r="BD93" s="49"/>
      <c r="BE93" s="49"/>
      <c r="BF93" s="49"/>
      <c r="BG93" s="49"/>
      <c r="BH93" s="49"/>
      <c r="BI93" s="49"/>
      <c r="BJ93" s="49"/>
      <c r="BK93" s="49"/>
      <c r="BL93" s="49"/>
      <c r="BM93" s="49"/>
      <c r="BN93" s="49"/>
    </row>
    <row r="94" spans="1:66" x14ac:dyDescent="0.3">
      <c r="A94">
        <v>93</v>
      </c>
      <c r="B94" s="6" t="s">
        <v>375</v>
      </c>
      <c r="C94" s="41">
        <f>VLOOKUP(tags[[#This Row],[Index]],Table1[],6)</f>
        <v>100</v>
      </c>
      <c r="D94" s="50">
        <v>581</v>
      </c>
      <c r="E94" s="17" t="str">
        <f>VLOOKUP(tags[[#This Row],[Index]],Table1[],22)</f>
        <v>green</v>
      </c>
      <c r="F94" s="17" t="str">
        <f>VLOOKUP(tags[[#This Row],[Index]],Table1[],23)</f>
        <v>XS</v>
      </c>
      <c r="G94" s="17" t="str">
        <f>VLOOKUP(tags[[#This Row],[product_id]],copy[],4,FALSE)</f>
        <v>Summer,Shorts,Slim Fit,slim,twopiecesoutfit,V-neck,Women's Fashion,Fashion,tank top,Women,sexy,Sport,Casual,Women Fashion,Cotton</v>
      </c>
      <c r="H94" s="17"/>
      <c r="I94" s="48" t="s">
        <v>11402</v>
      </c>
      <c r="J94" s="49" t="s">
        <v>11410</v>
      </c>
      <c r="K94" s="49" t="s">
        <v>11448</v>
      </c>
      <c r="L94" s="49" t="s">
        <v>11437</v>
      </c>
      <c r="M94" s="49" t="s">
        <v>12068</v>
      </c>
      <c r="N94" s="49" t="s">
        <v>11420</v>
      </c>
      <c r="O94" s="49" t="s">
        <v>11403</v>
      </c>
      <c r="P94" s="49" t="s">
        <v>11404</v>
      </c>
      <c r="Q94" s="49" t="s">
        <v>11423</v>
      </c>
      <c r="R94" s="49" t="s">
        <v>11405</v>
      </c>
      <c r="S94" s="49" t="s">
        <v>11412</v>
      </c>
      <c r="T94" s="49" t="s">
        <v>11446</v>
      </c>
      <c r="U94" s="49" t="s">
        <v>11406</v>
      </c>
      <c r="V94" s="49" t="s">
        <v>11439</v>
      </c>
      <c r="W94" s="49" t="s">
        <v>11424</v>
      </c>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c r="AY94" s="49"/>
      <c r="AZ94" s="49"/>
      <c r="BA94" s="49"/>
      <c r="BB94" s="49"/>
      <c r="BC94" s="49"/>
      <c r="BD94" s="49"/>
      <c r="BE94" s="49"/>
      <c r="BF94" s="49"/>
      <c r="BG94" s="49"/>
      <c r="BH94" s="49"/>
      <c r="BI94" s="49"/>
      <c r="BJ94" s="49"/>
      <c r="BK94" s="49"/>
      <c r="BL94" s="49"/>
      <c r="BM94" s="49"/>
      <c r="BN94" s="49"/>
    </row>
    <row r="95" spans="1:66" x14ac:dyDescent="0.3">
      <c r="A95">
        <v>94</v>
      </c>
      <c r="B95" s="5" t="s">
        <v>379</v>
      </c>
      <c r="C95" s="40">
        <f>VLOOKUP(tags[[#This Row],[Index]],Table1[],6)</f>
        <v>10000</v>
      </c>
      <c r="D95" s="51">
        <v>140000</v>
      </c>
      <c r="E95" s="18" t="str">
        <f>VLOOKUP(tags[[#This Row],[Index]],Table1[],22)</f>
        <v>blue</v>
      </c>
      <c r="F95" s="18" t="str">
        <f>VLOOKUP(tags[[#This Row],[Index]],Table1[],23)</f>
        <v>XLplus</v>
      </c>
      <c r="G95" s="18" t="str">
        <f>VLOOKUP(tags[[#This Row],[product_id]],copy[],4,FALSE)</f>
        <v>Mini,halter dress,Necks,Cocktail dresses,Halter,Dress,Lace Dress,backless dress,Mini dress,Women's Fashion,Party Dress,prom dress,retro,Ladies,sexy,sexy lace,backless</v>
      </c>
      <c r="H95" s="18"/>
      <c r="I95" s="48" t="s">
        <v>11436</v>
      </c>
      <c r="J95" s="49" t="s">
        <v>11542</v>
      </c>
      <c r="K95" s="49" t="s">
        <v>11419</v>
      </c>
      <c r="L95" s="49" t="s">
        <v>11940</v>
      </c>
      <c r="M95" s="49" t="s">
        <v>11461</v>
      </c>
      <c r="N95" s="49" t="s">
        <v>11409</v>
      </c>
      <c r="O95" s="49" t="s">
        <v>11514</v>
      </c>
      <c r="P95" s="49" t="s">
        <v>11614</v>
      </c>
      <c r="Q95" s="49" t="s">
        <v>11435</v>
      </c>
      <c r="R95" s="49" t="s">
        <v>11403</v>
      </c>
      <c r="S95" s="49" t="s">
        <v>11445</v>
      </c>
      <c r="T95" s="49" t="s">
        <v>11974</v>
      </c>
      <c r="U95" s="49" t="s">
        <v>11607</v>
      </c>
      <c r="V95" s="49" t="s">
        <v>11426</v>
      </c>
      <c r="W95" s="49" t="s">
        <v>11412</v>
      </c>
      <c r="X95" s="49" t="s">
        <v>11585</v>
      </c>
      <c r="Y95" s="49" t="s">
        <v>11450</v>
      </c>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c r="AY95" s="49"/>
      <c r="AZ95" s="49"/>
      <c r="BA95" s="49"/>
      <c r="BB95" s="49"/>
      <c r="BC95" s="49"/>
      <c r="BD95" s="49"/>
      <c r="BE95" s="49"/>
      <c r="BF95" s="49"/>
      <c r="BG95" s="49"/>
      <c r="BH95" s="49"/>
      <c r="BI95" s="49"/>
      <c r="BJ95" s="49"/>
      <c r="BK95" s="49"/>
      <c r="BL95" s="49"/>
      <c r="BM95" s="49"/>
      <c r="BN95" s="49"/>
    </row>
    <row r="96" spans="1:66" x14ac:dyDescent="0.3">
      <c r="A96">
        <v>95</v>
      </c>
      <c r="B96" s="4" t="s">
        <v>383</v>
      </c>
      <c r="C96" s="39">
        <f>VLOOKUP(tags[[#This Row],[Index]],Table1[],6)</f>
        <v>100</v>
      </c>
      <c r="D96" s="50">
        <v>500</v>
      </c>
      <c r="E96" s="17" t="str">
        <f>VLOOKUP(tags[[#This Row],[Index]],Table1[],22)</f>
        <v>black</v>
      </c>
      <c r="F96" s="17" t="str">
        <f>VLOOKUP(tags[[#This Row],[Index]],Table1[],23)</f>
        <v>XXS</v>
      </c>
      <c r="G96" s="17" t="str">
        <f>VLOOKUP(tags[[#This Row],[product_id]],copy[],4,FALSE)</f>
        <v>Summer,Fashion,Stitching,Lace,Denim,jeansforwomen,Women's Fashion,Shorts,Denim Shorts,sexy,Jeans,Women</v>
      </c>
      <c r="H96" s="17"/>
      <c r="I96" s="48" t="s">
        <v>11402</v>
      </c>
      <c r="J96" s="49" t="s">
        <v>11404</v>
      </c>
      <c r="K96" s="49" t="s">
        <v>12500</v>
      </c>
      <c r="L96" s="49" t="s">
        <v>11434</v>
      </c>
      <c r="M96" s="49" t="s">
        <v>11544</v>
      </c>
      <c r="N96" s="49" t="s">
        <v>12131</v>
      </c>
      <c r="O96" s="49" t="s">
        <v>11403</v>
      </c>
      <c r="P96" s="49" t="s">
        <v>11410</v>
      </c>
      <c r="Q96" s="49" t="s">
        <v>11575</v>
      </c>
      <c r="R96" s="49" t="s">
        <v>11412</v>
      </c>
      <c r="S96" s="49" t="s">
        <v>11506</v>
      </c>
      <c r="T96" s="49" t="s">
        <v>11405</v>
      </c>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c r="AY96" s="49"/>
      <c r="AZ96" s="49"/>
      <c r="BA96" s="49"/>
      <c r="BB96" s="49"/>
      <c r="BC96" s="49"/>
      <c r="BD96" s="49"/>
      <c r="BE96" s="49"/>
      <c r="BF96" s="49"/>
      <c r="BG96" s="49"/>
      <c r="BH96" s="49"/>
      <c r="BI96" s="49"/>
      <c r="BJ96" s="49"/>
      <c r="BK96" s="49"/>
      <c r="BL96" s="49"/>
      <c r="BM96" s="49"/>
      <c r="BN96" s="49"/>
    </row>
    <row r="97" spans="1:66" x14ac:dyDescent="0.3">
      <c r="A97">
        <v>96</v>
      </c>
      <c r="B97" s="5" t="s">
        <v>388</v>
      </c>
      <c r="C97" s="40">
        <f>VLOOKUP(tags[[#This Row],[Index]],Table1[],6)</f>
        <v>1000</v>
      </c>
      <c r="D97" s="51">
        <v>11000</v>
      </c>
      <c r="E97" s="18" t="str">
        <f>VLOOKUP(tags[[#This Row],[Index]],Table1[],22)</f>
        <v>other</v>
      </c>
      <c r="F97" s="18" t="str">
        <f>VLOOKUP(tags[[#This Row],[Index]],Table1[],23)</f>
        <v>S</v>
      </c>
      <c r="G97" s="18" t="str">
        <f>VLOOKUP(tags[[#This Row],[product_id]],copy[],4,FALSE)</f>
        <v>blouse,Summer,Womens Blouse,long sleeve blouse,Shirt,Sleeve,Women Blouse,Plus Size,Blouses &amp; Shirts,casual shirt,Casual,Tops,Women's Fashion,blouse women,Casual T-Shirt,Tops &amp; Blouses,Printed T Shirts,Fashion,long sleeve shirt,Women</v>
      </c>
      <c r="H97" s="18"/>
      <c r="I97" s="48" t="s">
        <v>11428</v>
      </c>
      <c r="J97" s="49" t="s">
        <v>11402</v>
      </c>
      <c r="K97" s="49" t="s">
        <v>11793</v>
      </c>
      <c r="L97" s="49" t="s">
        <v>11984</v>
      </c>
      <c r="M97" s="49" t="s">
        <v>11417</v>
      </c>
      <c r="N97" s="49" t="s">
        <v>11414</v>
      </c>
      <c r="O97" s="49" t="s">
        <v>11558</v>
      </c>
      <c r="P97" s="49" t="s">
        <v>11407</v>
      </c>
      <c r="Q97" s="49" t="s">
        <v>11804</v>
      </c>
      <c r="R97" s="49" t="s">
        <v>11581</v>
      </c>
      <c r="S97" s="49" t="s">
        <v>11406</v>
      </c>
      <c r="T97" s="49" t="s">
        <v>11411</v>
      </c>
      <c r="U97" s="49" t="s">
        <v>11403</v>
      </c>
      <c r="V97" s="49" t="s">
        <v>11916</v>
      </c>
      <c r="W97" s="49" t="s">
        <v>11497</v>
      </c>
      <c r="X97" s="49" t="s">
        <v>11498</v>
      </c>
      <c r="Y97" s="49" t="s">
        <v>11602</v>
      </c>
      <c r="Z97" s="49" t="s">
        <v>11404</v>
      </c>
      <c r="AA97" s="49" t="s">
        <v>12122</v>
      </c>
      <c r="AB97" s="49" t="s">
        <v>11405</v>
      </c>
      <c r="AC97" s="49"/>
      <c r="AD97" s="49"/>
      <c r="AE97" s="49"/>
      <c r="AF97" s="49"/>
      <c r="AG97" s="49"/>
      <c r="AH97" s="49"/>
      <c r="AI97" s="49"/>
      <c r="AJ97" s="49"/>
      <c r="AK97" s="49"/>
      <c r="AL97" s="49"/>
      <c r="AM97" s="49"/>
      <c r="AN97" s="49"/>
      <c r="AO97" s="49"/>
      <c r="AP97" s="49"/>
      <c r="AQ97" s="49"/>
      <c r="AR97" s="49"/>
      <c r="AS97" s="49"/>
      <c r="AT97" s="49"/>
      <c r="AU97" s="49"/>
      <c r="AV97" s="49"/>
      <c r="AW97" s="49"/>
      <c r="AX97" s="49"/>
      <c r="AY97" s="49"/>
      <c r="AZ97" s="49"/>
      <c r="BA97" s="49"/>
      <c r="BB97" s="49"/>
      <c r="BC97" s="49"/>
      <c r="BD97" s="49"/>
      <c r="BE97" s="49"/>
      <c r="BF97" s="49"/>
      <c r="BG97" s="49"/>
      <c r="BH97" s="49"/>
      <c r="BI97" s="49"/>
      <c r="BJ97" s="49"/>
      <c r="BK97" s="49"/>
      <c r="BL97" s="49"/>
      <c r="BM97" s="49"/>
      <c r="BN97" s="49"/>
    </row>
    <row r="98" spans="1:66" x14ac:dyDescent="0.3">
      <c r="A98">
        <v>97</v>
      </c>
      <c r="B98" s="4" t="s">
        <v>391</v>
      </c>
      <c r="C98" s="39">
        <f>VLOOKUP(tags[[#This Row],[Index]],Table1[],6)</f>
        <v>10</v>
      </c>
      <c r="D98" s="50">
        <v>120</v>
      </c>
      <c r="E98" s="17" t="str">
        <f>VLOOKUP(tags[[#This Row],[Index]],Table1[],22)</f>
        <v>pink</v>
      </c>
      <c r="F98" s="17" t="str">
        <f>VLOOKUP(tags[[#This Row],[Index]],Table1[],23)</f>
        <v>XS</v>
      </c>
      <c r="G98" s="17" t="str">
        <f>VLOOKUP(tags[[#This Row],[product_id]],copy[],4,FALSE)</f>
        <v>Summer,Shorts,women beachwear,women crop top,Tops,short sleeves,T Shirts,Fashion,Sport,Women,Suits,womencausaltshirt,Yoga,Women's Fashion,Casual,Sports Wear,Cotton</v>
      </c>
      <c r="H98" s="17"/>
      <c r="I98" s="48" t="s">
        <v>11402</v>
      </c>
      <c r="J98" s="49" t="s">
        <v>11410</v>
      </c>
      <c r="K98" s="49" t="s">
        <v>11637</v>
      </c>
      <c r="L98" s="49" t="s">
        <v>11736</v>
      </c>
      <c r="M98" s="49" t="s">
        <v>11411</v>
      </c>
      <c r="N98" s="49" t="s">
        <v>11415</v>
      </c>
      <c r="O98" s="49" t="s">
        <v>11422</v>
      </c>
      <c r="P98" s="49" t="s">
        <v>11404</v>
      </c>
      <c r="Q98" s="49" t="s">
        <v>11446</v>
      </c>
      <c r="R98" s="49" t="s">
        <v>11405</v>
      </c>
      <c r="S98" s="49" t="s">
        <v>11469</v>
      </c>
      <c r="T98" s="49" t="s">
        <v>12652</v>
      </c>
      <c r="U98" s="49" t="s">
        <v>11483</v>
      </c>
      <c r="V98" s="49" t="s">
        <v>11403</v>
      </c>
      <c r="W98" s="49" t="s">
        <v>11406</v>
      </c>
      <c r="X98" s="49" t="s">
        <v>11668</v>
      </c>
      <c r="Y98" s="49" t="s">
        <v>11424</v>
      </c>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49"/>
      <c r="BN98" s="49"/>
    </row>
    <row r="99" spans="1:66" x14ac:dyDescent="0.3">
      <c r="A99">
        <v>98</v>
      </c>
      <c r="B99" s="5" t="s">
        <v>394</v>
      </c>
      <c r="C99" s="40">
        <f>VLOOKUP(tags[[#This Row],[Index]],Table1[],6)</f>
        <v>10</v>
      </c>
      <c r="D99" s="51">
        <v>56.8</v>
      </c>
      <c r="E99" s="18" t="str">
        <f>VLOOKUP(tags[[#This Row],[Index]],Table1[],22)</f>
        <v>purple</v>
      </c>
      <c r="F99" s="18" t="str">
        <f>VLOOKUP(tags[[#This Row],[Index]],Table1[],23)</f>
        <v>other</v>
      </c>
      <c r="G99" s="18" t="str">
        <f>VLOOKUP(tags[[#This Row],[product_id]],copy[],4,FALSE)</f>
        <v>Summer,fashion women,Fashion,headdress,women hats,æ¼å¸«ã®å¸½å­,Outdoor,Bucket Hats,daisy,sun hat,Hats,fishermanshat,Electric</v>
      </c>
      <c r="H99" s="18"/>
      <c r="I99" s="48" t="s">
        <v>11402</v>
      </c>
      <c r="J99" s="49" t="s">
        <v>11556</v>
      </c>
      <c r="K99" s="49" t="s">
        <v>11404</v>
      </c>
      <c r="L99" s="49" t="s">
        <v>13361</v>
      </c>
      <c r="M99" s="49" t="s">
        <v>12665</v>
      </c>
      <c r="N99" s="49" t="s">
        <v>12598</v>
      </c>
      <c r="O99" s="49" t="s">
        <v>11548</v>
      </c>
      <c r="P99" s="49" t="s">
        <v>13965</v>
      </c>
      <c r="Q99" s="49" t="s">
        <v>12426</v>
      </c>
      <c r="R99" s="49" t="s">
        <v>12253</v>
      </c>
      <c r="S99" s="49" t="s">
        <v>12183</v>
      </c>
      <c r="T99" s="49" t="s">
        <v>13448</v>
      </c>
      <c r="U99" s="49" t="s">
        <v>12565</v>
      </c>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c r="AY99" s="49"/>
      <c r="AZ99" s="49"/>
      <c r="BA99" s="49"/>
      <c r="BB99" s="49"/>
      <c r="BC99" s="49"/>
      <c r="BD99" s="49"/>
      <c r="BE99" s="49"/>
      <c r="BF99" s="49"/>
      <c r="BG99" s="49"/>
      <c r="BH99" s="49"/>
      <c r="BI99" s="49"/>
      <c r="BJ99" s="49"/>
      <c r="BK99" s="49"/>
      <c r="BL99" s="49"/>
      <c r="BM99" s="49"/>
      <c r="BN99" s="49"/>
    </row>
    <row r="100" spans="1:66" x14ac:dyDescent="0.3">
      <c r="A100">
        <v>99</v>
      </c>
      <c r="B100" s="4" t="s">
        <v>398</v>
      </c>
      <c r="C100" s="39">
        <f>VLOOKUP(tags[[#This Row],[Index]],Table1[],6)</f>
        <v>100</v>
      </c>
      <c r="D100" s="50">
        <v>1100</v>
      </c>
      <c r="E100" s="17" t="str">
        <f>VLOOKUP(tags[[#This Row],[Index]],Table1[],22)</f>
        <v>black</v>
      </c>
      <c r="F100" s="17" t="str">
        <f>VLOOKUP(tags[[#This Row],[Index]],Table1[],23)</f>
        <v>S</v>
      </c>
      <c r="G100" s="17" t="str">
        <f>VLOOKUP(tags[[#This Row],[product_id]],copy[],4,FALSE)</f>
        <v>mensboardshort,Summer,Beach Shorts,pants,Shorts,Slim Fit,Swimsuit,quickdry,Men's Fashion,bodybuildingshort,mensswimtrunk,Swimming,Swim Shorts,Beach,Men</v>
      </c>
      <c r="H100" s="17"/>
      <c r="I100" s="48" t="s">
        <v>13221</v>
      </c>
      <c r="J100" s="49" t="s">
        <v>11402</v>
      </c>
      <c r="K100" s="49" t="s">
        <v>11572</v>
      </c>
      <c r="L100" s="49" t="s">
        <v>11429</v>
      </c>
      <c r="M100" s="49" t="s">
        <v>11410</v>
      </c>
      <c r="N100" s="49" t="s">
        <v>11448</v>
      </c>
      <c r="O100" s="49" t="s">
        <v>11454</v>
      </c>
      <c r="P100" s="49" t="s">
        <v>12101</v>
      </c>
      <c r="Q100" s="49" t="s">
        <v>11482</v>
      </c>
      <c r="R100" s="49" t="s">
        <v>12011</v>
      </c>
      <c r="S100" s="49" t="s">
        <v>13211</v>
      </c>
      <c r="T100" s="49" t="s">
        <v>11459</v>
      </c>
      <c r="U100" s="49" t="s">
        <v>13821</v>
      </c>
      <c r="V100" s="49" t="s">
        <v>11413</v>
      </c>
      <c r="W100" s="49" t="s">
        <v>11492</v>
      </c>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c r="AY100" s="49"/>
      <c r="AZ100" s="49"/>
      <c r="BA100" s="49"/>
      <c r="BB100" s="49"/>
      <c r="BC100" s="49"/>
      <c r="BD100" s="49"/>
      <c r="BE100" s="49"/>
      <c r="BF100" s="49"/>
      <c r="BG100" s="49"/>
      <c r="BH100" s="49"/>
      <c r="BI100" s="49"/>
      <c r="BJ100" s="49"/>
      <c r="BK100" s="49"/>
      <c r="BL100" s="49"/>
      <c r="BM100" s="49"/>
      <c r="BN100" s="49"/>
    </row>
    <row r="101" spans="1:66" x14ac:dyDescent="0.3">
      <c r="A101">
        <v>100</v>
      </c>
      <c r="B101" s="5" t="s">
        <v>402</v>
      </c>
      <c r="C101" s="40">
        <f>VLOOKUP(tags[[#This Row],[Index]],Table1[],6)</f>
        <v>10000</v>
      </c>
      <c r="D101" s="51">
        <v>170000</v>
      </c>
      <c r="E101" s="18" t="str">
        <f>VLOOKUP(tags[[#This Row],[Index]],Table1[],22)</f>
        <v>other</v>
      </c>
      <c r="F101" s="18" t="str">
        <f>VLOOKUP(tags[[#This Row],[Index]],Table1[],23)</f>
        <v>S</v>
      </c>
      <c r="G101" s="18" t="str">
        <f>VLOOKUP(tags[[#This Row],[product_id]],copy[],4,FALSE)</f>
        <v>Trousers &amp; Shorts,Fashion,pants,camouflageshortsforwomen,Loose,Short pants,camouflage,Women's Fashion,Shorts,t,basic,sexy,womenssexyshort,Board Shorts,Women</v>
      </c>
      <c r="H101" s="18"/>
      <c r="I101" s="48" t="s">
        <v>12160</v>
      </c>
      <c r="J101" s="49" t="s">
        <v>11404</v>
      </c>
      <c r="K101" s="49" t="s">
        <v>11429</v>
      </c>
      <c r="L101" s="49" t="s">
        <v>13625</v>
      </c>
      <c r="M101" s="49" t="s">
        <v>11427</v>
      </c>
      <c r="N101" s="49" t="s">
        <v>11452</v>
      </c>
      <c r="O101" s="49" t="s">
        <v>400</v>
      </c>
      <c r="P101" s="49" t="s">
        <v>11403</v>
      </c>
      <c r="Q101" s="49" t="s">
        <v>11410</v>
      </c>
      <c r="R101" s="49" t="s">
        <v>11541</v>
      </c>
      <c r="S101" s="49" t="s">
        <v>13739</v>
      </c>
      <c r="T101" s="49" t="s">
        <v>11412</v>
      </c>
      <c r="U101" s="49" t="s">
        <v>12622</v>
      </c>
      <c r="V101" s="49" t="s">
        <v>13970</v>
      </c>
      <c r="W101" s="49" t="s">
        <v>11405</v>
      </c>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c r="AY101" s="49"/>
      <c r="AZ101" s="49"/>
      <c r="BA101" s="49"/>
      <c r="BB101" s="49"/>
      <c r="BC101" s="49"/>
      <c r="BD101" s="49"/>
      <c r="BE101" s="49"/>
      <c r="BF101" s="49"/>
      <c r="BG101" s="49"/>
      <c r="BH101" s="49"/>
      <c r="BI101" s="49"/>
      <c r="BJ101" s="49"/>
      <c r="BK101" s="49"/>
      <c r="BL101" s="49"/>
      <c r="BM101" s="49"/>
      <c r="BN101" s="49"/>
    </row>
    <row r="102" spans="1:66" x14ac:dyDescent="0.3">
      <c r="A102">
        <v>101</v>
      </c>
      <c r="B102" s="4" t="s">
        <v>405</v>
      </c>
      <c r="C102" s="39">
        <f>VLOOKUP(tags[[#This Row],[Index]],Table1[],6)</f>
        <v>100</v>
      </c>
      <c r="D102" s="50">
        <v>700</v>
      </c>
      <c r="E102" s="17" t="str">
        <f>VLOOKUP(tags[[#This Row],[Index]],Table1[],22)</f>
        <v>purple</v>
      </c>
      <c r="F102" s="17" t="str">
        <f>VLOOKUP(tags[[#This Row],[Index]],Table1[],23)</f>
        <v>S</v>
      </c>
      <c r="G102" s="17" t="str">
        <f>VLOOKUP(tags[[#This Row],[product_id]],copy[],4,FALSE)</f>
        <v>blouse,printtank,Vest,Fashion,Tank,camisole,Summer,Tops,tank top,Women's Fashion,sleeveless tops,V-neck,sleeveless,printed,Casual,Cotton</v>
      </c>
      <c r="H102" s="17"/>
      <c r="I102" s="48" t="s">
        <v>11428</v>
      </c>
      <c r="J102" s="49" t="s">
        <v>12324</v>
      </c>
      <c r="K102" s="49" t="s">
        <v>11430</v>
      </c>
      <c r="L102" s="49" t="s">
        <v>11404</v>
      </c>
      <c r="M102" s="49" t="s">
        <v>11418</v>
      </c>
      <c r="N102" s="49" t="s">
        <v>11518</v>
      </c>
      <c r="O102" s="49" t="s">
        <v>11402</v>
      </c>
      <c r="P102" s="49" t="s">
        <v>11411</v>
      </c>
      <c r="Q102" s="49" t="s">
        <v>11423</v>
      </c>
      <c r="R102" s="49" t="s">
        <v>11403</v>
      </c>
      <c r="S102" s="49" t="s">
        <v>11465</v>
      </c>
      <c r="T102" s="49" t="s">
        <v>11420</v>
      </c>
      <c r="U102" s="49" t="s">
        <v>11408</v>
      </c>
      <c r="V102" s="49" t="s">
        <v>11421</v>
      </c>
      <c r="W102" s="49" t="s">
        <v>11406</v>
      </c>
      <c r="X102" s="49" t="s">
        <v>11424</v>
      </c>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49"/>
      <c r="BN102" s="49"/>
    </row>
    <row r="103" spans="1:66" x14ac:dyDescent="0.3">
      <c r="A103">
        <v>102</v>
      </c>
      <c r="B103" s="5" t="s">
        <v>409</v>
      </c>
      <c r="C103" s="40">
        <f>VLOOKUP(tags[[#This Row],[Index]],Table1[],6)</f>
        <v>100</v>
      </c>
      <c r="D103" s="51">
        <v>700</v>
      </c>
      <c r="E103" s="18" t="str">
        <f>VLOOKUP(tags[[#This Row],[Index]],Table1[],22)</f>
        <v>black</v>
      </c>
      <c r="F103" s="18" t="str">
        <f>VLOOKUP(tags[[#This Row],[Index]],Table1[],23)</f>
        <v>S</v>
      </c>
      <c r="G103" s="18" t="str">
        <f>VLOOKUP(tags[[#This Row],[product_id]],copy[],4,FALSE)</f>
        <v>Summer,Vest,Plus Size,Tank,Tops,V-neck,Fashion,tank top,knot,solid color,sleeveless,Casual,Women Fashion,Cotton</v>
      </c>
      <c r="H103" s="18"/>
      <c r="I103" s="48" t="s">
        <v>11402</v>
      </c>
      <c r="J103" s="49" t="s">
        <v>11430</v>
      </c>
      <c r="K103" s="49" t="s">
        <v>11407</v>
      </c>
      <c r="L103" s="49" t="s">
        <v>11418</v>
      </c>
      <c r="M103" s="49" t="s">
        <v>11411</v>
      </c>
      <c r="N103" s="49" t="s">
        <v>11420</v>
      </c>
      <c r="O103" s="49" t="s">
        <v>11404</v>
      </c>
      <c r="P103" s="49" t="s">
        <v>11423</v>
      </c>
      <c r="Q103" s="49" t="s">
        <v>12374</v>
      </c>
      <c r="R103" s="49" t="s">
        <v>11467</v>
      </c>
      <c r="S103" s="49" t="s">
        <v>11408</v>
      </c>
      <c r="T103" s="49" t="s">
        <v>11406</v>
      </c>
      <c r="U103" s="49" t="s">
        <v>11439</v>
      </c>
      <c r="V103" s="49" t="s">
        <v>11424</v>
      </c>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c r="AY103" s="49"/>
      <c r="AZ103" s="49"/>
      <c r="BA103" s="49"/>
      <c r="BB103" s="49"/>
      <c r="BC103" s="49"/>
      <c r="BD103" s="49"/>
      <c r="BE103" s="49"/>
      <c r="BF103" s="49"/>
      <c r="BG103" s="49"/>
      <c r="BH103" s="49"/>
      <c r="BI103" s="49"/>
      <c r="BJ103" s="49"/>
      <c r="BK103" s="49"/>
      <c r="BL103" s="49"/>
      <c r="BM103" s="49"/>
      <c r="BN103" s="49"/>
    </row>
    <row r="104" spans="1:66" x14ac:dyDescent="0.3">
      <c r="A104">
        <v>103</v>
      </c>
      <c r="B104" s="4" t="s">
        <v>412</v>
      </c>
      <c r="C104" s="39">
        <f>VLOOKUP(tags[[#This Row],[Index]],Table1[],6)</f>
        <v>1000</v>
      </c>
      <c r="D104" s="50">
        <v>11000</v>
      </c>
      <c r="E104" s="17" t="str">
        <f>VLOOKUP(tags[[#This Row],[Index]],Table1[],22)</f>
        <v>yellow</v>
      </c>
      <c r="F104" s="17" t="str">
        <f>VLOOKUP(tags[[#This Row],[Index]],Table1[],23)</f>
        <v>M</v>
      </c>
      <c r="G104" s="17" t="str">
        <f>VLOOKUP(tags[[#This Row],[product_id]],copy[],4,FALSE)</f>
        <v>Summer,Plus Size,letter print,Dress,short sleeves,bodycon,Women's Fashion,Fashion,Sexy Dress,t-shirt dress,Skirts,mini dresses,Shirt,Shorts,Jewelry,skewshoulder,Dresses,Casual,print dress,Sleeve,Print,Women,silver</v>
      </c>
      <c r="H104" s="17"/>
      <c r="I104" s="48" t="s">
        <v>11402</v>
      </c>
      <c r="J104" s="49" t="s">
        <v>11407</v>
      </c>
      <c r="K104" s="49" t="s">
        <v>11478</v>
      </c>
      <c r="L104" s="49" t="s">
        <v>11409</v>
      </c>
      <c r="M104" s="49" t="s">
        <v>11415</v>
      </c>
      <c r="N104" s="49" t="s">
        <v>11631</v>
      </c>
      <c r="O104" s="49" t="s">
        <v>11403</v>
      </c>
      <c r="P104" s="49" t="s">
        <v>11404</v>
      </c>
      <c r="Q104" s="49" t="s">
        <v>11474</v>
      </c>
      <c r="R104" s="49" t="s">
        <v>11610</v>
      </c>
      <c r="S104" s="49" t="s">
        <v>11462</v>
      </c>
      <c r="T104" s="49" t="s">
        <v>13192</v>
      </c>
      <c r="U104" s="49" t="s">
        <v>11417</v>
      </c>
      <c r="V104" s="49" t="s">
        <v>11410</v>
      </c>
      <c r="W104" s="49" t="s">
        <v>11797</v>
      </c>
      <c r="X104" s="49" t="s">
        <v>12949</v>
      </c>
      <c r="Y104" s="49" t="s">
        <v>11460</v>
      </c>
      <c r="Z104" s="49" t="s">
        <v>11406</v>
      </c>
      <c r="AA104" s="49" t="s">
        <v>11554</v>
      </c>
      <c r="AB104" s="49" t="s">
        <v>11414</v>
      </c>
      <c r="AC104" s="49" t="s">
        <v>11416</v>
      </c>
      <c r="AD104" s="49" t="s">
        <v>11405</v>
      </c>
      <c r="AE104" s="49" t="s">
        <v>459</v>
      </c>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c r="BB104" s="49"/>
      <c r="BC104" s="49"/>
      <c r="BD104" s="49"/>
      <c r="BE104" s="49"/>
      <c r="BF104" s="49"/>
      <c r="BG104" s="49"/>
      <c r="BH104" s="49"/>
      <c r="BI104" s="49"/>
      <c r="BJ104" s="49"/>
      <c r="BK104" s="49"/>
      <c r="BL104" s="49"/>
      <c r="BM104" s="49"/>
      <c r="BN104" s="49"/>
    </row>
    <row r="105" spans="1:66" x14ac:dyDescent="0.3">
      <c r="A105">
        <v>104</v>
      </c>
      <c r="B105" s="7" t="s">
        <v>417</v>
      </c>
      <c r="C105" s="42">
        <f>VLOOKUP(tags[[#This Row],[Index]],Table1[],6)</f>
        <v>100</v>
      </c>
      <c r="D105" s="51">
        <v>1200</v>
      </c>
      <c r="E105" s="18" t="str">
        <f>VLOOKUP(tags[[#This Row],[Index]],Table1[],22)</f>
        <v>pink</v>
      </c>
      <c r="F105" s="18" t="str">
        <f>VLOOKUP(tags[[#This Row],[Index]],Table1[],23)</f>
        <v>M</v>
      </c>
      <c r="G105" s="18" t="str">
        <f>VLOOKUP(tags[[#This Row],[product_id]],copy[],4,FALSE)</f>
        <v>Women Pants,capripant,elastic waist,Waist,Elastic,pants,Summer,Fitness,jogging,harem pants,Women's Fashion,trousers,34pant,Sport,Fashion,Casual</v>
      </c>
      <c r="H105" s="18"/>
      <c r="I105" s="48" t="s">
        <v>11599</v>
      </c>
      <c r="J105" s="49" t="s">
        <v>11834</v>
      </c>
      <c r="K105" s="49" t="s">
        <v>11521</v>
      </c>
      <c r="L105" s="49" t="s">
        <v>11442</v>
      </c>
      <c r="M105" s="49" t="s">
        <v>11470</v>
      </c>
      <c r="N105" s="49" t="s">
        <v>11429</v>
      </c>
      <c r="O105" s="49" t="s">
        <v>11402</v>
      </c>
      <c r="P105" s="49" t="s">
        <v>11487</v>
      </c>
      <c r="Q105" s="49" t="s">
        <v>11717</v>
      </c>
      <c r="R105" s="49" t="s">
        <v>11579</v>
      </c>
      <c r="S105" s="49" t="s">
        <v>11403</v>
      </c>
      <c r="T105" s="49" t="s">
        <v>11466</v>
      </c>
      <c r="U105" s="49" t="s">
        <v>12055</v>
      </c>
      <c r="V105" s="49" t="s">
        <v>11446</v>
      </c>
      <c r="W105" s="49" t="s">
        <v>11404</v>
      </c>
      <c r="X105" s="49" t="s">
        <v>11406</v>
      </c>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c r="AY105" s="49"/>
      <c r="AZ105" s="49"/>
      <c r="BA105" s="49"/>
      <c r="BB105" s="49"/>
      <c r="BC105" s="49"/>
      <c r="BD105" s="49"/>
      <c r="BE105" s="49"/>
      <c r="BF105" s="49"/>
      <c r="BG105" s="49"/>
      <c r="BH105" s="49"/>
      <c r="BI105" s="49"/>
      <c r="BJ105" s="49"/>
      <c r="BK105" s="49"/>
      <c r="BL105" s="49"/>
      <c r="BM105" s="49"/>
      <c r="BN105" s="49"/>
    </row>
    <row r="106" spans="1:66" x14ac:dyDescent="0.3">
      <c r="A106">
        <v>105</v>
      </c>
      <c r="B106" s="4" t="s">
        <v>420</v>
      </c>
      <c r="C106" s="39">
        <f>VLOOKUP(tags[[#This Row],[Index]],Table1[],6)</f>
        <v>5000</v>
      </c>
      <c r="D106" s="50">
        <v>65000</v>
      </c>
      <c r="E106" s="17" t="str">
        <f>VLOOKUP(tags[[#This Row],[Index]],Table1[],22)</f>
        <v>yellow</v>
      </c>
      <c r="F106" s="17" t="str">
        <f>VLOOKUP(tags[[#This Row],[Index]],Table1[],23)</f>
        <v>S</v>
      </c>
      <c r="G106" s="17" t="str">
        <f>VLOOKUP(tags[[#This Row],[product_id]],copy[],4,FALSE)</f>
        <v>Summer,Shorts,sportsset,short sleeves,tiedyeprinted,Sport,women shorts,Fashion,Two Pieces,women t shirt,Casual,Women,printed,tracksuitsforwomen,Women's Fashion,runningset,Two piece set</v>
      </c>
      <c r="H106" s="17"/>
      <c r="I106" s="48" t="s">
        <v>11402</v>
      </c>
      <c r="J106" s="49" t="s">
        <v>11410</v>
      </c>
      <c r="K106" s="49" t="s">
        <v>11773</v>
      </c>
      <c r="L106" s="49" t="s">
        <v>11415</v>
      </c>
      <c r="M106" s="49" t="s">
        <v>12763</v>
      </c>
      <c r="N106" s="49" t="s">
        <v>11446</v>
      </c>
      <c r="O106" s="49" t="s">
        <v>11516</v>
      </c>
      <c r="P106" s="49" t="s">
        <v>11404</v>
      </c>
      <c r="Q106" s="49" t="s">
        <v>11616</v>
      </c>
      <c r="R106" s="49" t="s">
        <v>11540</v>
      </c>
      <c r="S106" s="49" t="s">
        <v>11406</v>
      </c>
      <c r="T106" s="49" t="s">
        <v>11405</v>
      </c>
      <c r="U106" s="49" t="s">
        <v>11421</v>
      </c>
      <c r="V106" s="49" t="s">
        <v>11870</v>
      </c>
      <c r="W106" s="49" t="s">
        <v>11403</v>
      </c>
      <c r="X106" s="49" t="s">
        <v>11887</v>
      </c>
      <c r="Y106" s="49" t="s">
        <v>11615</v>
      </c>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c r="AY106" s="49"/>
      <c r="AZ106" s="49"/>
      <c r="BA106" s="49"/>
      <c r="BB106" s="49"/>
      <c r="BC106" s="49"/>
      <c r="BD106" s="49"/>
      <c r="BE106" s="49"/>
      <c r="BF106" s="49"/>
      <c r="BG106" s="49"/>
      <c r="BH106" s="49"/>
      <c r="BI106" s="49"/>
      <c r="BJ106" s="49"/>
      <c r="BK106" s="49"/>
      <c r="BL106" s="49"/>
      <c r="BM106" s="49"/>
      <c r="BN106" s="49"/>
    </row>
    <row r="107" spans="1:66" x14ac:dyDescent="0.3">
      <c r="A107">
        <v>106</v>
      </c>
      <c r="B107" s="5" t="s">
        <v>423</v>
      </c>
      <c r="C107" s="40">
        <f>VLOOKUP(tags[[#This Row],[Index]],Table1[],6)</f>
        <v>1</v>
      </c>
      <c r="D107" s="51">
        <v>2.72</v>
      </c>
      <c r="E107" s="18" t="str">
        <f>VLOOKUP(tags[[#This Row],[Index]],Table1[],22)</f>
        <v>orange</v>
      </c>
      <c r="F107" s="18" t="str">
        <f>VLOOKUP(tags[[#This Row],[Index]],Table1[],23)</f>
        <v>XS</v>
      </c>
      <c r="G107" s="18" t="str">
        <f>VLOOKUP(tags[[#This Row],[product_id]],copy[],4,FALSE)</f>
        <v>Summer,Plus Size,Shirt,long dress,Dress,Women's Fashion,V-neck,Maxi Dresses,beach dress,Party Dress,Stripes,Sleeveless dress,summer dresses,women dress,Beach,Casual,sleeveless</v>
      </c>
      <c r="H107" s="18"/>
      <c r="I107" s="48" t="s">
        <v>11402</v>
      </c>
      <c r="J107" s="49" t="s">
        <v>11407</v>
      </c>
      <c r="K107" s="49" t="s">
        <v>11417</v>
      </c>
      <c r="L107" s="49" t="s">
        <v>11444</v>
      </c>
      <c r="M107" s="49" t="s">
        <v>11409</v>
      </c>
      <c r="N107" s="49" t="s">
        <v>11403</v>
      </c>
      <c r="O107" s="49" t="s">
        <v>11420</v>
      </c>
      <c r="P107" s="49" t="s">
        <v>11609</v>
      </c>
      <c r="Q107" s="49" t="s">
        <v>11431</v>
      </c>
      <c r="R107" s="49" t="s">
        <v>11445</v>
      </c>
      <c r="S107" s="49" t="s">
        <v>11574</v>
      </c>
      <c r="T107" s="49" t="s">
        <v>11438</v>
      </c>
      <c r="U107" s="49" t="s">
        <v>11464</v>
      </c>
      <c r="V107" s="49" t="s">
        <v>11432</v>
      </c>
      <c r="W107" s="49" t="s">
        <v>11413</v>
      </c>
      <c r="X107" s="49" t="s">
        <v>11406</v>
      </c>
      <c r="Y107" s="49" t="s">
        <v>11408</v>
      </c>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49"/>
      <c r="BN107" s="49"/>
    </row>
    <row r="108" spans="1:66" x14ac:dyDescent="0.3">
      <c r="A108">
        <v>107</v>
      </c>
      <c r="B108" s="4" t="s">
        <v>425</v>
      </c>
      <c r="C108" s="39">
        <f>VLOOKUP(tags[[#This Row],[Index]],Table1[],6)</f>
        <v>20000</v>
      </c>
      <c r="D108" s="50">
        <v>120000</v>
      </c>
      <c r="E108" s="17" t="str">
        <f>VLOOKUP(tags[[#This Row],[Index]],Table1[],22)</f>
        <v>green</v>
      </c>
      <c r="F108" s="17" t="str">
        <f>VLOOKUP(tags[[#This Row],[Index]],Table1[],23)</f>
        <v>L</v>
      </c>
      <c r="G108" s="17" t="str">
        <f>VLOOKUP(tags[[#This Row],[product_id]],copy[],4,FALSE)</f>
        <v>blouse,Summer,Vest,Plus Size,Tank,Cotton,Tops,topsamptshirt,T Shirts,tank top,Women's Fashion,Fashion,sleeveless tops,blousesampshirt,sleeveless,o-neck,Casual,Women</v>
      </c>
      <c r="H108" s="17"/>
      <c r="I108" s="48" t="s">
        <v>11428</v>
      </c>
      <c r="J108" s="49" t="s">
        <v>11402</v>
      </c>
      <c r="K108" s="49" t="s">
        <v>11430</v>
      </c>
      <c r="L108" s="49" t="s">
        <v>11407</v>
      </c>
      <c r="M108" s="49" t="s">
        <v>11418</v>
      </c>
      <c r="N108" s="49" t="s">
        <v>11424</v>
      </c>
      <c r="O108" s="49" t="s">
        <v>11411</v>
      </c>
      <c r="P108" s="49" t="s">
        <v>11488</v>
      </c>
      <c r="Q108" s="49" t="s">
        <v>11422</v>
      </c>
      <c r="R108" s="49" t="s">
        <v>11423</v>
      </c>
      <c r="S108" s="49" t="s">
        <v>11403</v>
      </c>
      <c r="T108" s="49" t="s">
        <v>11404</v>
      </c>
      <c r="U108" s="49" t="s">
        <v>11465</v>
      </c>
      <c r="V108" s="49" t="s">
        <v>11641</v>
      </c>
      <c r="W108" s="49" t="s">
        <v>11408</v>
      </c>
      <c r="X108" s="49" t="s">
        <v>11597</v>
      </c>
      <c r="Y108" s="49" t="s">
        <v>11406</v>
      </c>
      <c r="Z108" s="49" t="s">
        <v>11405</v>
      </c>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c r="AY108" s="49"/>
      <c r="AZ108" s="49"/>
      <c r="BA108" s="49"/>
      <c r="BB108" s="49"/>
      <c r="BC108" s="49"/>
      <c r="BD108" s="49"/>
      <c r="BE108" s="49"/>
      <c r="BF108" s="49"/>
      <c r="BG108" s="49"/>
      <c r="BH108" s="49"/>
      <c r="BI108" s="49"/>
      <c r="BJ108" s="49"/>
      <c r="BK108" s="49"/>
      <c r="BL108" s="49"/>
      <c r="BM108" s="49"/>
      <c r="BN108" s="49"/>
    </row>
    <row r="109" spans="1:66" x14ac:dyDescent="0.3">
      <c r="A109">
        <v>108</v>
      </c>
      <c r="B109" s="7" t="s">
        <v>429</v>
      </c>
      <c r="C109" s="42">
        <f>VLOOKUP(tags[[#This Row],[Index]],Table1[],6)</f>
        <v>100</v>
      </c>
      <c r="D109" s="51">
        <v>900</v>
      </c>
      <c r="E109" s="18" t="str">
        <f>VLOOKUP(tags[[#This Row],[Index]],Table1[],22)</f>
        <v>black</v>
      </c>
      <c r="F109" s="18" t="str">
        <f>VLOOKUP(tags[[#This Row],[Index]],Table1[],23)</f>
        <v>XXS</v>
      </c>
      <c r="G109" s="18" t="str">
        <f>VLOOKUP(tags[[#This Row],[product_id]],copy[],4,FALSE)</f>
        <v>Summer,Two-Piece Suits,Fashion,Sleeve,Spring,Tops,short sleeves,sport suit women,Shorts,Sport Suits,suits for women,jogging suits for women,women sport suit,tiktoktshirt,womens shorts suit</v>
      </c>
      <c r="H109" s="18"/>
      <c r="I109" s="48" t="s">
        <v>11402</v>
      </c>
      <c r="J109" s="49" t="s">
        <v>12024</v>
      </c>
      <c r="K109" s="49" t="s">
        <v>11404</v>
      </c>
      <c r="L109" s="49" t="s">
        <v>11414</v>
      </c>
      <c r="M109" s="49" t="s">
        <v>11490</v>
      </c>
      <c r="N109" s="49" t="s">
        <v>11411</v>
      </c>
      <c r="O109" s="49" t="s">
        <v>11415</v>
      </c>
      <c r="P109" s="49" t="s">
        <v>12271</v>
      </c>
      <c r="Q109" s="49" t="s">
        <v>11410</v>
      </c>
      <c r="R109" s="49" t="s">
        <v>11618</v>
      </c>
      <c r="S109" s="49" t="s">
        <v>12260</v>
      </c>
      <c r="T109" s="49" t="s">
        <v>12385</v>
      </c>
      <c r="U109" s="49" t="s">
        <v>12221</v>
      </c>
      <c r="V109" s="49" t="s">
        <v>12241</v>
      </c>
      <c r="W109" s="49" t="s">
        <v>12212</v>
      </c>
      <c r="X109" s="49"/>
      <c r="Y109" s="49"/>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c r="AY109" s="49"/>
      <c r="AZ109" s="49"/>
      <c r="BA109" s="49"/>
      <c r="BB109" s="49"/>
      <c r="BC109" s="49"/>
      <c r="BD109" s="49"/>
      <c r="BE109" s="49"/>
      <c r="BF109" s="49"/>
      <c r="BG109" s="49"/>
      <c r="BH109" s="49"/>
      <c r="BI109" s="49"/>
      <c r="BJ109" s="49"/>
      <c r="BK109" s="49"/>
      <c r="BL109" s="49"/>
      <c r="BM109" s="49"/>
      <c r="BN109" s="49"/>
    </row>
    <row r="110" spans="1:66" x14ac:dyDescent="0.3">
      <c r="A110">
        <v>109</v>
      </c>
      <c r="B110" s="4" t="s">
        <v>432</v>
      </c>
      <c r="C110" s="39">
        <f>VLOOKUP(tags[[#This Row],[Index]],Table1[],6)</f>
        <v>1000</v>
      </c>
      <c r="D110" s="50">
        <v>5860</v>
      </c>
      <c r="E110" s="17" t="str">
        <f>VLOOKUP(tags[[#This Row],[Index]],Table1[],22)</f>
        <v>white</v>
      </c>
      <c r="F110" s="17" t="str">
        <f>VLOOKUP(tags[[#This Row],[Index]],Table1[],23)</f>
        <v>XS</v>
      </c>
      <c r="G110" s="17" t="str">
        <f>VLOOKUP(tags[[#This Row],[product_id]],copy[],4,FALSE)</f>
        <v>Summer,womens top,Cotton T Shirt,Food,summer t-shirts,short sleeves,V-neck,Women's Fashion,Plus Size,short sleeve shirt,Casual,Shirt,blouse,Cotton,Shorts,Tops &amp; Blouses,Ladies Fashion,Sleeve,Tops,T Shirts,candy,Pullovers,Tops &amp; T-Shirts,Ladies,loose t-shirt,Women,Fashion</v>
      </c>
      <c r="H110" s="17"/>
      <c r="I110" s="48" t="s">
        <v>11402</v>
      </c>
      <c r="J110" s="49" t="s">
        <v>11604</v>
      </c>
      <c r="K110" s="49" t="s">
        <v>11505</v>
      </c>
      <c r="L110" s="49" t="s">
        <v>12046</v>
      </c>
      <c r="M110" s="49" t="s">
        <v>11468</v>
      </c>
      <c r="N110" s="49" t="s">
        <v>11415</v>
      </c>
      <c r="O110" s="49" t="s">
        <v>11420</v>
      </c>
      <c r="P110" s="49" t="s">
        <v>11403</v>
      </c>
      <c r="Q110" s="49" t="s">
        <v>11407</v>
      </c>
      <c r="R110" s="49" t="s">
        <v>11553</v>
      </c>
      <c r="S110" s="49" t="s">
        <v>11406</v>
      </c>
      <c r="T110" s="49" t="s">
        <v>11417</v>
      </c>
      <c r="U110" s="49" t="s">
        <v>11428</v>
      </c>
      <c r="V110" s="49" t="s">
        <v>11424</v>
      </c>
      <c r="W110" s="49" t="s">
        <v>11410</v>
      </c>
      <c r="X110" s="49" t="s">
        <v>11498</v>
      </c>
      <c r="Y110" s="49" t="s">
        <v>11475</v>
      </c>
      <c r="Z110" s="49" t="s">
        <v>11414</v>
      </c>
      <c r="AA110" s="49" t="s">
        <v>11411</v>
      </c>
      <c r="AB110" s="49" t="s">
        <v>11422</v>
      </c>
      <c r="AC110" s="49" t="s">
        <v>12005</v>
      </c>
      <c r="AD110" s="49" t="s">
        <v>11552</v>
      </c>
      <c r="AE110" s="49" t="s">
        <v>11494</v>
      </c>
      <c r="AF110" s="49" t="s">
        <v>11426</v>
      </c>
      <c r="AG110" s="49" t="s">
        <v>11524</v>
      </c>
      <c r="AH110" s="49" t="s">
        <v>11405</v>
      </c>
      <c r="AI110" s="49" t="s">
        <v>11404</v>
      </c>
      <c r="AJ110" s="49"/>
      <c r="AK110" s="49"/>
      <c r="AL110" s="49"/>
      <c r="AM110" s="49"/>
      <c r="AN110" s="49"/>
      <c r="AO110" s="49"/>
      <c r="AP110" s="49"/>
      <c r="AQ110" s="49"/>
      <c r="AR110" s="49"/>
      <c r="AS110" s="49"/>
      <c r="AT110" s="49"/>
      <c r="AU110" s="49"/>
      <c r="AV110" s="49"/>
      <c r="AW110" s="49"/>
      <c r="AX110" s="49"/>
      <c r="AY110" s="49"/>
      <c r="AZ110" s="49"/>
      <c r="BA110" s="49"/>
      <c r="BB110" s="49"/>
      <c r="BC110" s="49"/>
      <c r="BD110" s="49"/>
      <c r="BE110" s="49"/>
      <c r="BF110" s="49"/>
      <c r="BG110" s="49"/>
      <c r="BH110" s="49"/>
      <c r="BI110" s="49"/>
      <c r="BJ110" s="49"/>
      <c r="BK110" s="49"/>
      <c r="BL110" s="49"/>
      <c r="BM110" s="49"/>
      <c r="BN110" s="49"/>
    </row>
    <row r="111" spans="1:66" x14ac:dyDescent="0.3">
      <c r="A111">
        <v>110</v>
      </c>
      <c r="B111" s="5" t="s">
        <v>435</v>
      </c>
      <c r="C111" s="40">
        <f>VLOOKUP(tags[[#This Row],[Index]],Table1[],6)</f>
        <v>10000</v>
      </c>
      <c r="D111" s="51">
        <v>20000</v>
      </c>
      <c r="E111" s="18" t="str">
        <f>VLOOKUP(tags[[#This Row],[Index]],Table1[],22)</f>
        <v>green</v>
      </c>
      <c r="F111" s="18" t="str">
        <f>VLOOKUP(tags[[#This Row],[Index]],Table1[],23)</f>
        <v>S</v>
      </c>
      <c r="G111" s="18" t="str">
        <f>VLOOKUP(tags[[#This Row],[product_id]],copy[],4,FALSE)</f>
        <v>Summer,Plus Size,Tank,Tops,uneck,tank top,Floral print,Print,Women's Fashion,Fashion,Floral,sleeveless,Casual</v>
      </c>
      <c r="H111" s="18"/>
      <c r="I111" s="48" t="s">
        <v>11402</v>
      </c>
      <c r="J111" s="49" t="s">
        <v>11407</v>
      </c>
      <c r="K111" s="49" t="s">
        <v>11418</v>
      </c>
      <c r="L111" s="49" t="s">
        <v>11411</v>
      </c>
      <c r="M111" s="49" t="s">
        <v>12721</v>
      </c>
      <c r="N111" s="49" t="s">
        <v>11423</v>
      </c>
      <c r="O111" s="49" t="s">
        <v>11447</v>
      </c>
      <c r="P111" s="49" t="s">
        <v>11416</v>
      </c>
      <c r="Q111" s="49" t="s">
        <v>11403</v>
      </c>
      <c r="R111" s="49" t="s">
        <v>11404</v>
      </c>
      <c r="S111" s="49" t="s">
        <v>11433</v>
      </c>
      <c r="T111" s="49" t="s">
        <v>11408</v>
      </c>
      <c r="U111" s="49" t="s">
        <v>11406</v>
      </c>
      <c r="V111" s="49"/>
      <c r="W111" s="49"/>
      <c r="X111" s="49"/>
      <c r="Y111" s="49"/>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c r="AY111" s="49"/>
      <c r="AZ111" s="49"/>
      <c r="BA111" s="49"/>
      <c r="BB111" s="49"/>
      <c r="BC111" s="49"/>
      <c r="BD111" s="49"/>
      <c r="BE111" s="49"/>
      <c r="BF111" s="49"/>
      <c r="BG111" s="49"/>
      <c r="BH111" s="49"/>
      <c r="BI111" s="49"/>
      <c r="BJ111" s="49"/>
      <c r="BK111" s="49"/>
      <c r="BL111" s="49"/>
      <c r="BM111" s="49"/>
      <c r="BN111" s="49"/>
    </row>
    <row r="112" spans="1:66" x14ac:dyDescent="0.3">
      <c r="A112">
        <v>111</v>
      </c>
      <c r="B112" s="4" t="s">
        <v>438</v>
      </c>
      <c r="C112" s="39">
        <f>VLOOKUP(tags[[#This Row],[Index]],Table1[],6)</f>
        <v>5000</v>
      </c>
      <c r="D112" s="50">
        <v>35000</v>
      </c>
      <c r="E112" s="17" t="str">
        <f>VLOOKUP(tags[[#This Row],[Index]],Table1[],22)</f>
        <v>gray</v>
      </c>
      <c r="F112" s="17" t="str">
        <f>VLOOKUP(tags[[#This Row],[Index]],Table1[],23)</f>
        <v>XS</v>
      </c>
      <c r="G112" s="17" t="str">
        <f>VLOOKUP(tags[[#This Row],[product_id]],copy[],4,FALSE)</f>
        <v>Women's Fashion,Tanktops for women,Fashion,Cotton Shirt,summer tank top,letter print,Summer,summer shirt,Tops,gothicshirt,tank top,Print,Sleeveless Shirt,sleeveless,blousesampshirt,Tank,moonshirt,Casual,Shirt</v>
      </c>
      <c r="H112" s="17"/>
      <c r="I112" s="48" t="s">
        <v>11403</v>
      </c>
      <c r="J112" s="49" t="s">
        <v>11842</v>
      </c>
      <c r="K112" s="49" t="s">
        <v>11404</v>
      </c>
      <c r="L112" s="49" t="s">
        <v>11621</v>
      </c>
      <c r="M112" s="49" t="s">
        <v>11605</v>
      </c>
      <c r="N112" s="49" t="s">
        <v>11478</v>
      </c>
      <c r="O112" s="49" t="s">
        <v>11402</v>
      </c>
      <c r="P112" s="49" t="s">
        <v>11606</v>
      </c>
      <c r="Q112" s="49" t="s">
        <v>11411</v>
      </c>
      <c r="R112" s="49" t="s">
        <v>12134</v>
      </c>
      <c r="S112" s="49" t="s">
        <v>11423</v>
      </c>
      <c r="T112" s="49" t="s">
        <v>11416</v>
      </c>
      <c r="U112" s="49" t="s">
        <v>11547</v>
      </c>
      <c r="V112" s="49" t="s">
        <v>11408</v>
      </c>
      <c r="W112" s="49" t="s">
        <v>11641</v>
      </c>
      <c r="X112" s="49" t="s">
        <v>11418</v>
      </c>
      <c r="Y112" s="49" t="s">
        <v>12348</v>
      </c>
      <c r="Z112" s="49" t="s">
        <v>11406</v>
      </c>
      <c r="AA112" s="49" t="s">
        <v>11417</v>
      </c>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c r="AY112" s="49"/>
      <c r="AZ112" s="49"/>
      <c r="BA112" s="49"/>
      <c r="BB112" s="49"/>
      <c r="BC112" s="49"/>
      <c r="BD112" s="49"/>
      <c r="BE112" s="49"/>
      <c r="BF112" s="49"/>
      <c r="BG112" s="49"/>
      <c r="BH112" s="49"/>
      <c r="BI112" s="49"/>
      <c r="BJ112" s="49"/>
      <c r="BK112" s="49"/>
      <c r="BL112" s="49"/>
      <c r="BM112" s="49"/>
      <c r="BN112" s="49"/>
    </row>
    <row r="113" spans="1:66" x14ac:dyDescent="0.3">
      <c r="A113">
        <v>112</v>
      </c>
      <c r="B113" s="5" t="s">
        <v>442</v>
      </c>
      <c r="C113" s="40">
        <f>VLOOKUP(tags[[#This Row],[Index]],Table1[],6)</f>
        <v>5000</v>
      </c>
      <c r="D113" s="51">
        <v>65000</v>
      </c>
      <c r="E113" s="18" t="str">
        <f>VLOOKUP(tags[[#This Row],[Index]],Table1[],22)</f>
        <v>pink</v>
      </c>
      <c r="F113" s="18" t="str">
        <f>VLOOKUP(tags[[#This Row],[Index]],Table1[],23)</f>
        <v>XS</v>
      </c>
      <c r="G113" s="18" t="str">
        <f>VLOOKUP(tags[[#This Row],[product_id]],copy[],4,FALSE)</f>
        <v>Summer,Plus Size,Halter,letter print,long dress,Dyes,Dress,Women's Fashion,maxi dress,boho,Fashion,boho dress,Tie Dye,sleeveless,Print,bohemian dress,bohemian,Women Fashion,Cotton</v>
      </c>
      <c r="H113" s="18"/>
      <c r="I113" s="48" t="s">
        <v>11402</v>
      </c>
      <c r="J113" s="49" t="s">
        <v>11407</v>
      </c>
      <c r="K113" s="49" t="s">
        <v>11461</v>
      </c>
      <c r="L113" s="49" t="s">
        <v>11478</v>
      </c>
      <c r="M113" s="49" t="s">
        <v>11444</v>
      </c>
      <c r="N113" s="49" t="s">
        <v>11571</v>
      </c>
      <c r="O113" s="49" t="s">
        <v>11409</v>
      </c>
      <c r="P113" s="49" t="s">
        <v>11403</v>
      </c>
      <c r="Q113" s="49" t="s">
        <v>11479</v>
      </c>
      <c r="R113" s="49" t="s">
        <v>11457</v>
      </c>
      <c r="S113" s="49" t="s">
        <v>11404</v>
      </c>
      <c r="T113" s="49" t="s">
        <v>11499</v>
      </c>
      <c r="U113" s="49" t="s">
        <v>11559</v>
      </c>
      <c r="V113" s="49" t="s">
        <v>11408</v>
      </c>
      <c r="W113" s="49" t="s">
        <v>11416</v>
      </c>
      <c r="X113" s="49" t="s">
        <v>11662</v>
      </c>
      <c r="Y113" s="49" t="s">
        <v>11612</v>
      </c>
      <c r="Z113" s="49" t="s">
        <v>11439</v>
      </c>
      <c r="AA113" s="49" t="s">
        <v>11424</v>
      </c>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c r="AY113" s="49"/>
      <c r="AZ113" s="49"/>
      <c r="BA113" s="49"/>
      <c r="BB113" s="49"/>
      <c r="BC113" s="49"/>
      <c r="BD113" s="49"/>
      <c r="BE113" s="49"/>
      <c r="BF113" s="49"/>
      <c r="BG113" s="49"/>
      <c r="BH113" s="49"/>
      <c r="BI113" s="49"/>
      <c r="BJ113" s="49"/>
      <c r="BK113" s="49"/>
      <c r="BL113" s="49"/>
      <c r="BM113" s="49"/>
      <c r="BN113" s="49"/>
    </row>
    <row r="114" spans="1:66" x14ac:dyDescent="0.3">
      <c r="A114">
        <v>113</v>
      </c>
      <c r="B114" s="4" t="s">
        <v>446</v>
      </c>
      <c r="C114" s="39">
        <f>VLOOKUP(tags[[#This Row],[Index]],Table1[],6)</f>
        <v>5000</v>
      </c>
      <c r="D114" s="50">
        <v>40000</v>
      </c>
      <c r="E114" s="17" t="str">
        <f>VLOOKUP(tags[[#This Row],[Index]],Table1[],22)</f>
        <v>yellow</v>
      </c>
      <c r="F114" s="17" t="str">
        <f>VLOOKUP(tags[[#This Row],[Index]],Table1[],23)</f>
        <v>L</v>
      </c>
      <c r="G114" s="17" t="str">
        <f>VLOOKUP(tags[[#This Row],[product_id]],copy[],4,FALSE)</f>
        <v>Summer,Fashion,Mini,Tops,Loose,Polkas,V-neck,Casual,backless,polka dot,sleeveless,Dress,Women Fashion,black</v>
      </c>
      <c r="H114" s="17"/>
      <c r="I114" s="48" t="s">
        <v>11402</v>
      </c>
      <c r="J114" s="49" t="s">
        <v>11404</v>
      </c>
      <c r="K114" s="49" t="s">
        <v>11436</v>
      </c>
      <c r="L114" s="49" t="s">
        <v>11411</v>
      </c>
      <c r="M114" s="49" t="s">
        <v>11427</v>
      </c>
      <c r="N114" s="49" t="s">
        <v>11512</v>
      </c>
      <c r="O114" s="49" t="s">
        <v>11420</v>
      </c>
      <c r="P114" s="49" t="s">
        <v>11406</v>
      </c>
      <c r="Q114" s="49" t="s">
        <v>11450</v>
      </c>
      <c r="R114" s="49" t="s">
        <v>11507</v>
      </c>
      <c r="S114" s="49" t="s">
        <v>11408</v>
      </c>
      <c r="T114" s="49" t="s">
        <v>11409</v>
      </c>
      <c r="U114" s="49" t="s">
        <v>11439</v>
      </c>
      <c r="V114" s="49" t="s">
        <v>70</v>
      </c>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row>
    <row r="115" spans="1:66" x14ac:dyDescent="0.3">
      <c r="A115">
        <v>114</v>
      </c>
      <c r="B115" s="7" t="s">
        <v>451</v>
      </c>
      <c r="C115" s="42">
        <f>VLOOKUP(tags[[#This Row],[Index]],Table1[],6)</f>
        <v>1000</v>
      </c>
      <c r="D115" s="51">
        <v>11000</v>
      </c>
      <c r="E115" s="18" t="str">
        <f>VLOOKUP(tags[[#This Row],[Index]],Table1[],22)</f>
        <v>gray</v>
      </c>
      <c r="F115" s="18" t="str">
        <f>VLOOKUP(tags[[#This Row],[Index]],Table1[],23)</f>
        <v>other</v>
      </c>
      <c r="G115" s="18" t="str">
        <f>VLOOKUP(tags[[#This Row],[product_id]],copy[],4,FALSE)</f>
        <v>slidesforwomen,sandalendamen,Sandals,Platform Shoes,Summer,Vintage,sandalswomen,Buckles,summer shoes,Women's Fashion,flatshoesforwoman,sandalefemme,sandaliasmujer,Roman,open toe,Casual,Women,Beach,wedgesshoeswomen,Slippers,slippers for women</v>
      </c>
      <c r="H115" s="18"/>
      <c r="I115" s="48" t="s">
        <v>12926</v>
      </c>
      <c r="J115" s="49" t="s">
        <v>12310</v>
      </c>
      <c r="K115" s="49" t="s">
        <v>11601</v>
      </c>
      <c r="L115" s="49" t="s">
        <v>12521</v>
      </c>
      <c r="M115" s="49" t="s">
        <v>11402</v>
      </c>
      <c r="N115" s="49" t="s">
        <v>11481</v>
      </c>
      <c r="O115" s="49" t="s">
        <v>12309</v>
      </c>
      <c r="P115" s="49" t="s">
        <v>12050</v>
      </c>
      <c r="Q115" s="49" t="s">
        <v>11956</v>
      </c>
      <c r="R115" s="49" t="s">
        <v>11403</v>
      </c>
      <c r="S115" s="49" t="s">
        <v>13438</v>
      </c>
      <c r="T115" s="49" t="s">
        <v>12311</v>
      </c>
      <c r="U115" s="49" t="s">
        <v>13016</v>
      </c>
      <c r="V115" s="49" t="s">
        <v>13853</v>
      </c>
      <c r="W115" s="49" t="s">
        <v>11823</v>
      </c>
      <c r="X115" s="49" t="s">
        <v>11406</v>
      </c>
      <c r="Y115" s="49" t="s">
        <v>11405</v>
      </c>
      <c r="Z115" s="49" t="s">
        <v>11413</v>
      </c>
      <c r="AA115" s="49" t="s">
        <v>12682</v>
      </c>
      <c r="AB115" s="49" t="s">
        <v>11608</v>
      </c>
      <c r="AC115" s="49" t="s">
        <v>12279</v>
      </c>
      <c r="AD115" s="49"/>
      <c r="AE115" s="49"/>
      <c r="AF115" s="49"/>
      <c r="AG115" s="49"/>
      <c r="AH115" s="49"/>
      <c r="AI115" s="49"/>
      <c r="AJ115" s="49"/>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c r="BM115" s="49"/>
      <c r="BN115" s="49"/>
    </row>
    <row r="116" spans="1:66" x14ac:dyDescent="0.3">
      <c r="A116">
        <v>115</v>
      </c>
      <c r="B116" s="4" t="s">
        <v>454</v>
      </c>
      <c r="C116" s="39">
        <f>VLOOKUP(tags[[#This Row],[Index]],Table1[],6)</f>
        <v>20000</v>
      </c>
      <c r="D116" s="50">
        <v>160000</v>
      </c>
      <c r="E116" s="17" t="str">
        <f>VLOOKUP(tags[[#This Row],[Index]],Table1[],22)</f>
        <v>black</v>
      </c>
      <c r="F116" s="17" t="str">
        <f>VLOOKUP(tags[[#This Row],[Index]],Table1[],23)</f>
        <v>S</v>
      </c>
      <c r="G116" s="17" t="str">
        <f>VLOOKUP(tags[[#This Row],[product_id]],copy[],4,FALSE)</f>
        <v>strapless,Bikinis Set,tankini bathing suits,Tops,triangle bikini swimwear,Swimwear,Swimsuit,Tankinis,Fashion,Stripes,Tankini Set,Bikinis For Women,strand</v>
      </c>
      <c r="H116" s="17"/>
      <c r="I116" s="48" t="s">
        <v>11550</v>
      </c>
      <c r="J116" s="49" t="s">
        <v>11590</v>
      </c>
      <c r="K116" s="49" t="s">
        <v>12247</v>
      </c>
      <c r="L116" s="49" t="s">
        <v>11411</v>
      </c>
      <c r="M116" s="49" t="s">
        <v>12236</v>
      </c>
      <c r="N116" s="49" t="s">
        <v>11458</v>
      </c>
      <c r="O116" s="49" t="s">
        <v>11454</v>
      </c>
      <c r="P116" s="49" t="s">
        <v>11695</v>
      </c>
      <c r="Q116" s="49" t="s">
        <v>11404</v>
      </c>
      <c r="R116" s="49" t="s">
        <v>11574</v>
      </c>
      <c r="S116" s="49" t="s">
        <v>11843</v>
      </c>
      <c r="T116" s="49" t="s">
        <v>12051</v>
      </c>
      <c r="U116" s="49" t="s">
        <v>12267</v>
      </c>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c r="AY116" s="49"/>
      <c r="AZ116" s="49"/>
      <c r="BA116" s="49"/>
      <c r="BB116" s="49"/>
      <c r="BC116" s="49"/>
      <c r="BD116" s="49"/>
      <c r="BE116" s="49"/>
      <c r="BF116" s="49"/>
      <c r="BG116" s="49"/>
      <c r="BH116" s="49"/>
      <c r="BI116" s="49"/>
      <c r="BJ116" s="49"/>
      <c r="BK116" s="49"/>
      <c r="BL116" s="49"/>
      <c r="BM116" s="49"/>
      <c r="BN116" s="49"/>
    </row>
    <row r="117" spans="1:66" x14ac:dyDescent="0.3">
      <c r="A117">
        <v>116</v>
      </c>
      <c r="B117" s="5" t="s">
        <v>457</v>
      </c>
      <c r="C117" s="40">
        <f>VLOOKUP(tags[[#This Row],[Index]],Table1[],6)</f>
        <v>100</v>
      </c>
      <c r="D117" s="51">
        <v>1600</v>
      </c>
      <c r="E117" s="18" t="str">
        <f>VLOOKUP(tags[[#This Row],[Index]],Table1[],22)</f>
        <v>red</v>
      </c>
      <c r="F117" s="18" t="str">
        <f>VLOOKUP(tags[[#This Row],[Index]],Table1[],23)</f>
        <v>S</v>
      </c>
      <c r="G117" s="18" t="str">
        <f>VLOOKUP(tags[[#This Row],[product_id]],copy[],4,FALSE)</f>
        <v>Head,Fashion,longfleece,bigcode,solid,Sweaters,Men,sleevehead,young,Stamps,easy,Men Tops,velvet</v>
      </c>
      <c r="H117" s="18"/>
      <c r="I117" s="48" t="s">
        <v>11936</v>
      </c>
      <c r="J117" s="49" t="s">
        <v>11404</v>
      </c>
      <c r="K117" s="49" t="s">
        <v>13258</v>
      </c>
      <c r="L117" s="49" t="s">
        <v>13707</v>
      </c>
      <c r="M117" s="49" t="s">
        <v>11814</v>
      </c>
      <c r="N117" s="49" t="s">
        <v>12496</v>
      </c>
      <c r="O117" s="49" t="s">
        <v>11492</v>
      </c>
      <c r="P117" s="49" t="s">
        <v>12933</v>
      </c>
      <c r="Q117" s="49" t="s">
        <v>12601</v>
      </c>
      <c r="R117" s="49" t="s">
        <v>13827</v>
      </c>
      <c r="S117" s="49" t="s">
        <v>12420</v>
      </c>
      <c r="T117" s="49" t="s">
        <v>12036</v>
      </c>
      <c r="U117" s="49" t="s">
        <v>12228</v>
      </c>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c r="AY117" s="49"/>
      <c r="AZ117" s="49"/>
      <c r="BA117" s="49"/>
      <c r="BB117" s="49"/>
      <c r="BC117" s="49"/>
      <c r="BD117" s="49"/>
      <c r="BE117" s="49"/>
      <c r="BF117" s="49"/>
      <c r="BG117" s="49"/>
      <c r="BH117" s="49"/>
      <c r="BI117" s="49"/>
      <c r="BJ117" s="49"/>
      <c r="BK117" s="49"/>
      <c r="BL117" s="49"/>
      <c r="BM117" s="49"/>
      <c r="BN117" s="49"/>
    </row>
    <row r="118" spans="1:66" x14ac:dyDescent="0.3">
      <c r="A118">
        <v>117</v>
      </c>
      <c r="B118" s="4" t="s">
        <v>461</v>
      </c>
      <c r="C118" s="39">
        <f>VLOOKUP(tags[[#This Row],[Index]],Table1[],6)</f>
        <v>100</v>
      </c>
      <c r="D118" s="50">
        <v>1100</v>
      </c>
      <c r="E118" s="17" t="str">
        <f>VLOOKUP(tags[[#This Row],[Index]],Table1[],22)</f>
        <v>other</v>
      </c>
      <c r="F118" s="17" t="str">
        <f>VLOOKUP(tags[[#This Row],[Index]],Table1[],23)</f>
        <v>other</v>
      </c>
      <c r="G118" s="17" t="str">
        <f>VLOOKUP(tags[[#This Row],[product_id]],copy[],4,FALSE)</f>
        <v>Summer,Flip Flops,hotrhinestone,Womens Shoes,Vacation,new2020,Slippers,flipflopsandal,Sandals,Shoes,casualsandal,Holiday,flat shoe</v>
      </c>
      <c r="H118" s="17"/>
      <c r="I118" s="48" t="s">
        <v>11402</v>
      </c>
      <c r="J118" s="49" t="s">
        <v>11937</v>
      </c>
      <c r="K118" s="49" t="s">
        <v>13340</v>
      </c>
      <c r="L118" s="49" t="s">
        <v>11840</v>
      </c>
      <c r="M118" s="49" t="s">
        <v>11841</v>
      </c>
      <c r="N118" s="49" t="s">
        <v>13168</v>
      </c>
      <c r="O118" s="49" t="s">
        <v>11608</v>
      </c>
      <c r="P118" s="49" t="s">
        <v>13437</v>
      </c>
      <c r="Q118" s="49" t="s">
        <v>11601</v>
      </c>
      <c r="R118" s="49" t="s">
        <v>11644</v>
      </c>
      <c r="S118" s="49" t="s">
        <v>13609</v>
      </c>
      <c r="T118" s="49" t="s">
        <v>11561</v>
      </c>
      <c r="U118" s="49" t="s">
        <v>12137</v>
      </c>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c r="BM118" s="49"/>
      <c r="BN118" s="49"/>
    </row>
    <row r="119" spans="1:66" x14ac:dyDescent="0.3">
      <c r="A119">
        <v>118</v>
      </c>
      <c r="B119" s="5" t="s">
        <v>465</v>
      </c>
      <c r="C119" s="40">
        <f>VLOOKUP(tags[[#This Row],[Index]],Table1[],6)</f>
        <v>5000</v>
      </c>
      <c r="D119" s="51">
        <v>55000</v>
      </c>
      <c r="E119" s="18" t="str">
        <f>VLOOKUP(tags[[#This Row],[Index]],Table1[],22)</f>
        <v>white</v>
      </c>
      <c r="F119" s="18" t="str">
        <f>VLOOKUP(tags[[#This Row],[Index]],Table1[],23)</f>
        <v>M</v>
      </c>
      <c r="G119" s="18" t="str">
        <f>VLOOKUP(tags[[#This Row],[product_id]],copy[],4,FALSE)</f>
        <v>Summer,Shorts,Rompers,Casual,Ladies,Women's Fashion,Fashion,off shoulder,sexy,Floral,sleeveless,Women,Beach,playsuit,jumpsuit</v>
      </c>
      <c r="H119" s="18"/>
      <c r="I119" s="48" t="s">
        <v>11402</v>
      </c>
      <c r="J119" s="49" t="s">
        <v>11410</v>
      </c>
      <c r="K119" s="49" t="s">
        <v>11523</v>
      </c>
      <c r="L119" s="49" t="s">
        <v>11406</v>
      </c>
      <c r="M119" s="49" t="s">
        <v>11426</v>
      </c>
      <c r="N119" s="49" t="s">
        <v>11403</v>
      </c>
      <c r="O119" s="49" t="s">
        <v>11404</v>
      </c>
      <c r="P119" s="49" t="s">
        <v>11495</v>
      </c>
      <c r="Q119" s="49" t="s">
        <v>11412</v>
      </c>
      <c r="R119" s="49" t="s">
        <v>11433</v>
      </c>
      <c r="S119" s="49" t="s">
        <v>11408</v>
      </c>
      <c r="T119" s="49" t="s">
        <v>11405</v>
      </c>
      <c r="U119" s="49" t="s">
        <v>11413</v>
      </c>
      <c r="V119" s="49" t="s">
        <v>11639</v>
      </c>
      <c r="W119" s="49" t="s">
        <v>11451</v>
      </c>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c r="AY119" s="49"/>
      <c r="AZ119" s="49"/>
      <c r="BA119" s="49"/>
      <c r="BB119" s="49"/>
      <c r="BC119" s="49"/>
      <c r="BD119" s="49"/>
      <c r="BE119" s="49"/>
      <c r="BF119" s="49"/>
      <c r="BG119" s="49"/>
      <c r="BH119" s="49"/>
      <c r="BI119" s="49"/>
      <c r="BJ119" s="49"/>
      <c r="BK119" s="49"/>
      <c r="BL119" s="49"/>
      <c r="BM119" s="49"/>
      <c r="BN119" s="49"/>
    </row>
    <row r="120" spans="1:66" x14ac:dyDescent="0.3">
      <c r="A120">
        <v>119</v>
      </c>
      <c r="B120" s="4" t="s">
        <v>468</v>
      </c>
      <c r="C120" s="39">
        <f>VLOOKUP(tags[[#This Row],[Index]],Table1[],6)</f>
        <v>20000</v>
      </c>
      <c r="D120" s="50">
        <v>160000</v>
      </c>
      <c r="E120" s="17" t="str">
        <f>VLOOKUP(tags[[#This Row],[Index]],Table1[],22)</f>
        <v>black</v>
      </c>
      <c r="F120" s="17" t="str">
        <f>VLOOKUP(tags[[#This Row],[Index]],Table1[],23)</f>
        <v>S</v>
      </c>
      <c r="G120" s="17" t="str">
        <f>VLOOKUP(tags[[#This Row],[product_id]],copy[],4,FALSE)</f>
        <v>Chiffon top,Shirt,chiffon,Long Sleeve,Tops,Necks,Women's Fashion,Halter,sexy tops for women,chiffon dress,T Shirts,off shoulder,sexy,chiffontshirt,Sleeve,Women</v>
      </c>
      <c r="H120" s="17"/>
      <c r="I120" s="48" t="s">
        <v>12575</v>
      </c>
      <c r="J120" s="49" t="s">
        <v>11417</v>
      </c>
      <c r="K120" s="49" t="s">
        <v>11503</v>
      </c>
      <c r="L120" s="49" t="s">
        <v>11543</v>
      </c>
      <c r="M120" s="49" t="s">
        <v>11411</v>
      </c>
      <c r="N120" s="49" t="s">
        <v>11419</v>
      </c>
      <c r="O120" s="49" t="s">
        <v>11403</v>
      </c>
      <c r="P120" s="49" t="s">
        <v>11461</v>
      </c>
      <c r="Q120" s="49" t="s">
        <v>12997</v>
      </c>
      <c r="R120" s="49" t="s">
        <v>11660</v>
      </c>
      <c r="S120" s="49" t="s">
        <v>11422</v>
      </c>
      <c r="T120" s="49" t="s">
        <v>11495</v>
      </c>
      <c r="U120" s="49" t="s">
        <v>11412</v>
      </c>
      <c r="V120" s="49" t="s">
        <v>12438</v>
      </c>
      <c r="W120" s="49" t="s">
        <v>11414</v>
      </c>
      <c r="X120" s="49" t="s">
        <v>11405</v>
      </c>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c r="AY120" s="49"/>
      <c r="AZ120" s="49"/>
      <c r="BA120" s="49"/>
      <c r="BB120" s="49"/>
      <c r="BC120" s="49"/>
      <c r="BD120" s="49"/>
      <c r="BE120" s="49"/>
      <c r="BF120" s="49"/>
      <c r="BG120" s="49"/>
      <c r="BH120" s="49"/>
      <c r="BI120" s="49"/>
      <c r="BJ120" s="49"/>
      <c r="BK120" s="49"/>
      <c r="BL120" s="49"/>
      <c r="BM120" s="49"/>
      <c r="BN120" s="49"/>
    </row>
    <row r="121" spans="1:66" x14ac:dyDescent="0.3">
      <c r="A121">
        <v>120</v>
      </c>
      <c r="B121" s="5" t="s">
        <v>470</v>
      </c>
      <c r="C121" s="40">
        <f>VLOOKUP(tags[[#This Row],[Index]],Table1[],6)</f>
        <v>1000</v>
      </c>
      <c r="D121" s="51">
        <v>14000</v>
      </c>
      <c r="E121" s="18" t="str">
        <f>VLOOKUP(tags[[#This Row],[Index]],Table1[],22)</f>
        <v>blue</v>
      </c>
      <c r="F121" s="18" t="str">
        <f>VLOOKUP(tags[[#This Row],[Index]],Table1[],23)</f>
        <v>M</v>
      </c>
      <c r="G121" s="18" t="str">
        <f>VLOOKUP(tags[[#This Row],[product_id]],copy[],4,FALSE)</f>
        <v>Summer,Leggings,Shorts,high waist,pants,Denim,slim,Short pants,jean shorts,Women's Fashion,Fashion,Denim Shorts,Plus Size,rippedshort,Jeans,Casual,Women</v>
      </c>
      <c r="H121" s="18"/>
      <c r="I121" s="48" t="s">
        <v>11402</v>
      </c>
      <c r="J121" s="49" t="s">
        <v>11520</v>
      </c>
      <c r="K121" s="49" t="s">
        <v>11410</v>
      </c>
      <c r="L121" s="49" t="s">
        <v>11456</v>
      </c>
      <c r="M121" s="49" t="s">
        <v>11429</v>
      </c>
      <c r="N121" s="49" t="s">
        <v>11544</v>
      </c>
      <c r="O121" s="49" t="s">
        <v>11437</v>
      </c>
      <c r="P121" s="49" t="s">
        <v>11452</v>
      </c>
      <c r="Q121" s="49" t="s">
        <v>11785</v>
      </c>
      <c r="R121" s="49" t="s">
        <v>11403</v>
      </c>
      <c r="S121" s="49" t="s">
        <v>11404</v>
      </c>
      <c r="T121" s="49" t="s">
        <v>11575</v>
      </c>
      <c r="U121" s="49" t="s">
        <v>11407</v>
      </c>
      <c r="V121" s="49" t="s">
        <v>12318</v>
      </c>
      <c r="W121" s="49" t="s">
        <v>11506</v>
      </c>
      <c r="X121" s="49" t="s">
        <v>11406</v>
      </c>
      <c r="Y121" s="49" t="s">
        <v>11405</v>
      </c>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49"/>
      <c r="AZ121" s="49"/>
      <c r="BA121" s="49"/>
      <c r="BB121" s="49"/>
      <c r="BC121" s="49"/>
      <c r="BD121" s="49"/>
      <c r="BE121" s="49"/>
      <c r="BF121" s="49"/>
      <c r="BG121" s="49"/>
      <c r="BH121" s="49"/>
      <c r="BI121" s="49"/>
      <c r="BJ121" s="49"/>
      <c r="BK121" s="49"/>
      <c r="BL121" s="49"/>
      <c r="BM121" s="49"/>
      <c r="BN121" s="49"/>
    </row>
    <row r="122" spans="1:66" x14ac:dyDescent="0.3">
      <c r="A122">
        <v>121</v>
      </c>
      <c r="B122" s="4" t="s">
        <v>474</v>
      </c>
      <c r="C122" s="39">
        <f>VLOOKUP(tags[[#This Row],[Index]],Table1[],6)</f>
        <v>20000</v>
      </c>
      <c r="D122" s="50">
        <v>240000</v>
      </c>
      <c r="E122" s="17" t="str">
        <f>VLOOKUP(tags[[#This Row],[Index]],Table1[],22)</f>
        <v>pink</v>
      </c>
      <c r="F122" s="17" t="str">
        <f>VLOOKUP(tags[[#This Row],[Index]],Table1[],23)</f>
        <v>L</v>
      </c>
      <c r="G122" s="17" t="str">
        <f>VLOOKUP(tags[[#This Row],[product_id]],copy[],4,FALSE)</f>
        <v>Summer,Fashion,Plaid Dress,Vintage,Dress,Party Dress,Women's Fashion,plaid,party,sleeveless,Casual,Women</v>
      </c>
      <c r="H122" s="17"/>
      <c r="I122" s="48" t="s">
        <v>11402</v>
      </c>
      <c r="J122" s="49" t="s">
        <v>11404</v>
      </c>
      <c r="K122" s="49" t="s">
        <v>13863</v>
      </c>
      <c r="L122" s="49" t="s">
        <v>11481</v>
      </c>
      <c r="M122" s="49" t="s">
        <v>11409</v>
      </c>
      <c r="N122" s="49" t="s">
        <v>11445</v>
      </c>
      <c r="O122" s="49" t="s">
        <v>11403</v>
      </c>
      <c r="P122" s="49" t="s">
        <v>11892</v>
      </c>
      <c r="Q122" s="49" t="s">
        <v>11443</v>
      </c>
      <c r="R122" s="49" t="s">
        <v>11408</v>
      </c>
      <c r="S122" s="49" t="s">
        <v>11406</v>
      </c>
      <c r="T122" s="49" t="s">
        <v>11405</v>
      </c>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c r="AY122" s="49"/>
      <c r="AZ122" s="49"/>
      <c r="BA122" s="49"/>
      <c r="BB122" s="49"/>
      <c r="BC122" s="49"/>
      <c r="BD122" s="49"/>
      <c r="BE122" s="49"/>
      <c r="BF122" s="49"/>
      <c r="BG122" s="49"/>
      <c r="BH122" s="49"/>
      <c r="BI122" s="49"/>
      <c r="BJ122" s="49"/>
      <c r="BK122" s="49"/>
      <c r="BL122" s="49"/>
      <c r="BM122" s="49"/>
      <c r="BN122" s="49"/>
    </row>
    <row r="123" spans="1:66" x14ac:dyDescent="0.3">
      <c r="A123">
        <v>122</v>
      </c>
      <c r="B123" s="5" t="s">
        <v>478</v>
      </c>
      <c r="C123" s="40">
        <f>VLOOKUP(tags[[#This Row],[Index]],Table1[],6)</f>
        <v>100</v>
      </c>
      <c r="D123" s="51">
        <v>600</v>
      </c>
      <c r="E123" s="18" t="str">
        <f>VLOOKUP(tags[[#This Row],[Index]],Table1[],22)</f>
        <v>white</v>
      </c>
      <c r="F123" s="18" t="str">
        <f>VLOOKUP(tags[[#This Row],[Index]],Table1[],23)</f>
        <v>S</v>
      </c>
      <c r="G123" s="18" t="str">
        <f>VLOOKUP(tags[[#This Row],[product_id]],copy[],4,FALSE)</f>
        <v>Summer,Plus Size,Elastic,Lace,Casual pants,summer shorts,Short pants,women shorts,Shorts,Beach Shorts Women,Beach Shorts,loosepant,Panties,high waisted shorts,Lace Up,Women's Fashion,Casual,Women</v>
      </c>
      <c r="H123" s="18"/>
      <c r="I123" s="48" t="s">
        <v>11402</v>
      </c>
      <c r="J123" s="49" t="s">
        <v>11407</v>
      </c>
      <c r="K123" s="49" t="s">
        <v>11470</v>
      </c>
      <c r="L123" s="49" t="s">
        <v>11434</v>
      </c>
      <c r="M123" s="49" t="s">
        <v>11476</v>
      </c>
      <c r="N123" s="49" t="s">
        <v>11491</v>
      </c>
      <c r="O123" s="49" t="s">
        <v>11452</v>
      </c>
      <c r="P123" s="49" t="s">
        <v>11516</v>
      </c>
      <c r="Q123" s="49" t="s">
        <v>11410</v>
      </c>
      <c r="R123" s="49" t="s">
        <v>11858</v>
      </c>
      <c r="S123" s="49" t="s">
        <v>11572</v>
      </c>
      <c r="T123" s="49" t="s">
        <v>11688</v>
      </c>
      <c r="U123" s="49" t="s">
        <v>11589</v>
      </c>
      <c r="V123" s="49" t="s">
        <v>11629</v>
      </c>
      <c r="W123" s="49" t="s">
        <v>11486</v>
      </c>
      <c r="X123" s="49" t="s">
        <v>11403</v>
      </c>
      <c r="Y123" s="49" t="s">
        <v>11406</v>
      </c>
      <c r="Z123" s="49" t="s">
        <v>11405</v>
      </c>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c r="AY123" s="49"/>
      <c r="AZ123" s="49"/>
      <c r="BA123" s="49"/>
      <c r="BB123" s="49"/>
      <c r="BC123" s="49"/>
      <c r="BD123" s="49"/>
      <c r="BE123" s="49"/>
      <c r="BF123" s="49"/>
      <c r="BG123" s="49"/>
      <c r="BH123" s="49"/>
      <c r="BI123" s="49"/>
      <c r="BJ123" s="49"/>
      <c r="BK123" s="49"/>
      <c r="BL123" s="49"/>
      <c r="BM123" s="49"/>
      <c r="BN123" s="49"/>
    </row>
    <row r="124" spans="1:66" x14ac:dyDescent="0.3">
      <c r="A124">
        <v>123</v>
      </c>
      <c r="B124" s="4" t="s">
        <v>482</v>
      </c>
      <c r="C124" s="39">
        <f>VLOOKUP(tags[[#This Row],[Index]],Table1[],6)</f>
        <v>1000</v>
      </c>
      <c r="D124" s="50">
        <v>8000</v>
      </c>
      <c r="E124" s="17" t="str">
        <f>VLOOKUP(tags[[#This Row],[Index]],Table1[],22)</f>
        <v>green</v>
      </c>
      <c r="F124" s="17" t="str">
        <f>VLOOKUP(tags[[#This Row],[Index]],Table1[],23)</f>
        <v>S</v>
      </c>
      <c r="G124" s="17" t="str">
        <f>VLOOKUP(tags[[#This Row],[product_id]],copy[],4,FALSE)</f>
        <v>blouse,Summer,Fashion,Tank,Shirt,Tops,Spaghetti Strap,tank top,Women's Fashion,Plus Size,printed,sleeveless,Cotton,Casual,Women</v>
      </c>
      <c r="H124" s="17"/>
      <c r="I124" s="48" t="s">
        <v>11428</v>
      </c>
      <c r="J124" s="49" t="s">
        <v>11402</v>
      </c>
      <c r="K124" s="49" t="s">
        <v>11404</v>
      </c>
      <c r="L124" s="49" t="s">
        <v>11418</v>
      </c>
      <c r="M124" s="49" t="s">
        <v>11417</v>
      </c>
      <c r="N124" s="49" t="s">
        <v>11411</v>
      </c>
      <c r="O124" s="49" t="s">
        <v>11463</v>
      </c>
      <c r="P124" s="49" t="s">
        <v>11423</v>
      </c>
      <c r="Q124" s="49" t="s">
        <v>11403</v>
      </c>
      <c r="R124" s="49" t="s">
        <v>11407</v>
      </c>
      <c r="S124" s="49" t="s">
        <v>11421</v>
      </c>
      <c r="T124" s="49" t="s">
        <v>11408</v>
      </c>
      <c r="U124" s="49" t="s">
        <v>11424</v>
      </c>
      <c r="V124" s="49" t="s">
        <v>11406</v>
      </c>
      <c r="W124" s="49" t="s">
        <v>11405</v>
      </c>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c r="AY124" s="49"/>
      <c r="AZ124" s="49"/>
      <c r="BA124" s="49"/>
      <c r="BB124" s="49"/>
      <c r="BC124" s="49"/>
      <c r="BD124" s="49"/>
      <c r="BE124" s="49"/>
      <c r="BF124" s="49"/>
      <c r="BG124" s="49"/>
      <c r="BH124" s="49"/>
      <c r="BI124" s="49"/>
      <c r="BJ124" s="49"/>
      <c r="BK124" s="49"/>
      <c r="BL124" s="49"/>
      <c r="BM124" s="49"/>
      <c r="BN124" s="49"/>
    </row>
    <row r="125" spans="1:66" x14ac:dyDescent="0.3">
      <c r="A125">
        <v>124</v>
      </c>
      <c r="B125" s="5" t="s">
        <v>485</v>
      </c>
      <c r="C125" s="40">
        <f>VLOOKUP(tags[[#This Row],[Index]],Table1[],6)</f>
        <v>20000</v>
      </c>
      <c r="D125" s="51">
        <v>160000</v>
      </c>
      <c r="E125" s="18" t="str">
        <f>VLOOKUP(tags[[#This Row],[Index]],Table1[],22)</f>
        <v>other</v>
      </c>
      <c r="F125" s="18" t="str">
        <f>VLOOKUP(tags[[#This Row],[Index]],Table1[],23)</f>
        <v>S</v>
      </c>
      <c r="G125" s="18" t="str">
        <f>VLOOKUP(tags[[#This Row],[product_id]],copy[],4,FALSE)</f>
        <v>Fashion,Triangles,Swimming,sexy bikini,beach wear,Swimsuit,Swimwear,Bikini,bandage bikini,women bathing suit,Push up bikini,Women's Fashion,bandage monokini</v>
      </c>
      <c r="H125" s="18"/>
      <c r="I125" s="48" t="s">
        <v>11404</v>
      </c>
      <c r="J125" s="49" t="s">
        <v>12025</v>
      </c>
      <c r="K125" s="49" t="s">
        <v>11459</v>
      </c>
      <c r="L125" s="49" t="s">
        <v>11586</v>
      </c>
      <c r="M125" s="49" t="s">
        <v>11511</v>
      </c>
      <c r="N125" s="49" t="s">
        <v>11454</v>
      </c>
      <c r="O125" s="49" t="s">
        <v>11458</v>
      </c>
      <c r="P125" s="49" t="s">
        <v>11453</v>
      </c>
      <c r="Q125" s="49" t="s">
        <v>11752</v>
      </c>
      <c r="R125" s="49" t="s">
        <v>11703</v>
      </c>
      <c r="S125" s="49" t="s">
        <v>11582</v>
      </c>
      <c r="T125" s="49" t="s">
        <v>11403</v>
      </c>
      <c r="U125" s="49" t="s">
        <v>13746</v>
      </c>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c r="AY125" s="49"/>
      <c r="AZ125" s="49"/>
      <c r="BA125" s="49"/>
      <c r="BB125" s="49"/>
      <c r="BC125" s="49"/>
      <c r="BD125" s="49"/>
      <c r="BE125" s="49"/>
      <c r="BF125" s="49"/>
      <c r="BG125" s="49"/>
      <c r="BH125" s="49"/>
      <c r="BI125" s="49"/>
      <c r="BJ125" s="49"/>
      <c r="BK125" s="49"/>
      <c r="BL125" s="49"/>
      <c r="BM125" s="49"/>
      <c r="BN125" s="49"/>
    </row>
    <row r="126" spans="1:66" x14ac:dyDescent="0.3">
      <c r="A126">
        <v>125</v>
      </c>
      <c r="B126" s="4" t="s">
        <v>488</v>
      </c>
      <c r="C126" s="39">
        <f>VLOOKUP(tags[[#This Row],[Index]],Table1[],6)</f>
        <v>5000</v>
      </c>
      <c r="D126" s="50">
        <v>40000</v>
      </c>
      <c r="E126" s="17" t="str">
        <f>VLOOKUP(tags[[#This Row],[Index]],Table1[],22)</f>
        <v>blue</v>
      </c>
      <c r="F126" s="17" t="str">
        <f>VLOOKUP(tags[[#This Row],[Index]],Table1[],23)</f>
        <v>XS</v>
      </c>
      <c r="G126" s="17" t="str">
        <f>VLOOKUP(tags[[#This Row],[product_id]],copy[],4,FALSE)</f>
        <v>Tanktops for women,Fashion,Tank,Ladies Fashion,lace trim,lacepaneltanktop,Tops,tank top,Women's Fashion,Summer,Tie Dye,Dyes,Ladies,sleeveless,openworkpanel,Casual,tiedyetank,Women</v>
      </c>
      <c r="H126" s="17"/>
      <c r="I126" s="48" t="s">
        <v>11842</v>
      </c>
      <c r="J126" s="49" t="s">
        <v>11404</v>
      </c>
      <c r="K126" s="49" t="s">
        <v>11418</v>
      </c>
      <c r="L126" s="49" t="s">
        <v>11475</v>
      </c>
      <c r="M126" s="49" t="s">
        <v>11826</v>
      </c>
      <c r="N126" s="49" t="s">
        <v>13288</v>
      </c>
      <c r="O126" s="49" t="s">
        <v>11411</v>
      </c>
      <c r="P126" s="49" t="s">
        <v>11423</v>
      </c>
      <c r="Q126" s="49" t="s">
        <v>11403</v>
      </c>
      <c r="R126" s="49" t="s">
        <v>11402</v>
      </c>
      <c r="S126" s="49" t="s">
        <v>11559</v>
      </c>
      <c r="T126" s="49" t="s">
        <v>11571</v>
      </c>
      <c r="U126" s="49" t="s">
        <v>11426</v>
      </c>
      <c r="V126" s="49" t="s">
        <v>11408</v>
      </c>
      <c r="W126" s="49" t="s">
        <v>13151</v>
      </c>
      <c r="X126" s="49" t="s">
        <v>11406</v>
      </c>
      <c r="Y126" s="49" t="s">
        <v>12761</v>
      </c>
      <c r="Z126" s="49" t="s">
        <v>11405</v>
      </c>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c r="AY126" s="49"/>
      <c r="AZ126" s="49"/>
      <c r="BA126" s="49"/>
      <c r="BB126" s="49"/>
      <c r="BC126" s="49"/>
      <c r="BD126" s="49"/>
      <c r="BE126" s="49"/>
      <c r="BF126" s="49"/>
      <c r="BG126" s="49"/>
      <c r="BH126" s="49"/>
      <c r="BI126" s="49"/>
      <c r="BJ126" s="49"/>
      <c r="BK126" s="49"/>
      <c r="BL126" s="49"/>
      <c r="BM126" s="49"/>
      <c r="BN126" s="49"/>
    </row>
    <row r="127" spans="1:66" x14ac:dyDescent="0.3">
      <c r="A127">
        <v>126</v>
      </c>
      <c r="B127" s="5" t="s">
        <v>491</v>
      </c>
      <c r="C127" s="40">
        <f>VLOOKUP(tags[[#This Row],[Index]],Table1[],6)</f>
        <v>1000</v>
      </c>
      <c r="D127" s="51">
        <v>11000</v>
      </c>
      <c r="E127" s="18" t="str">
        <f>VLOOKUP(tags[[#This Row],[Index]],Table1[],22)</f>
        <v>black</v>
      </c>
      <c r="F127" s="18" t="str">
        <f>VLOOKUP(tags[[#This Row],[Index]],Table1[],23)</f>
        <v>XS</v>
      </c>
      <c r="G127" s="18" t="str">
        <f>VLOOKUP(tags[[#This Row],[product_id]],copy[],4,FALSE)</f>
        <v>blouse,Summer,off shoulder top,Fashion,Lace,Sleeve,Women Blouse,Round Collar,lace top,Tops,short-sleeved shirt,tops for women,Casual,Women's Fashion,Shorts,women shirt,Casual T-Shirt,Short Sleeve Blouses,Women,summer tops,Shirt</v>
      </c>
      <c r="H127" s="18"/>
      <c r="I127" s="48" t="s">
        <v>11428</v>
      </c>
      <c r="J127" s="49" t="s">
        <v>11402</v>
      </c>
      <c r="K127" s="49" t="s">
        <v>11686</v>
      </c>
      <c r="L127" s="49" t="s">
        <v>11404</v>
      </c>
      <c r="M127" s="49" t="s">
        <v>11434</v>
      </c>
      <c r="N127" s="49" t="s">
        <v>11414</v>
      </c>
      <c r="O127" s="49" t="s">
        <v>11558</v>
      </c>
      <c r="P127" s="49" t="s">
        <v>11760</v>
      </c>
      <c r="Q127" s="49" t="s">
        <v>11628</v>
      </c>
      <c r="R127" s="49" t="s">
        <v>11411</v>
      </c>
      <c r="S127" s="49" t="s">
        <v>12296</v>
      </c>
      <c r="T127" s="49" t="s">
        <v>11535</v>
      </c>
      <c r="U127" s="49" t="s">
        <v>11406</v>
      </c>
      <c r="V127" s="49" t="s">
        <v>11403</v>
      </c>
      <c r="W127" s="49" t="s">
        <v>11410</v>
      </c>
      <c r="X127" s="49" t="s">
        <v>11592</v>
      </c>
      <c r="Y127" s="49" t="s">
        <v>11497</v>
      </c>
      <c r="Z127" s="49" t="s">
        <v>11721</v>
      </c>
      <c r="AA127" s="49" t="s">
        <v>11405</v>
      </c>
      <c r="AB127" s="49" t="s">
        <v>11472</v>
      </c>
      <c r="AC127" s="49" t="s">
        <v>11417</v>
      </c>
      <c r="AD127" s="49"/>
      <c r="AE127" s="49"/>
      <c r="AF127" s="49"/>
      <c r="AG127" s="49"/>
      <c r="AH127" s="49"/>
      <c r="AI127" s="49"/>
      <c r="AJ127" s="49"/>
      <c r="AK127" s="49"/>
      <c r="AL127" s="49"/>
      <c r="AM127" s="49"/>
      <c r="AN127" s="49"/>
      <c r="AO127" s="49"/>
      <c r="AP127" s="49"/>
      <c r="AQ127" s="49"/>
      <c r="AR127" s="49"/>
      <c r="AS127" s="49"/>
      <c r="AT127" s="49"/>
      <c r="AU127" s="49"/>
      <c r="AV127" s="49"/>
      <c r="AW127" s="49"/>
      <c r="AX127" s="49"/>
      <c r="AY127" s="49"/>
      <c r="AZ127" s="49"/>
      <c r="BA127" s="49"/>
      <c r="BB127" s="49"/>
      <c r="BC127" s="49"/>
      <c r="BD127" s="49"/>
      <c r="BE127" s="49"/>
      <c r="BF127" s="49"/>
      <c r="BG127" s="49"/>
      <c r="BH127" s="49"/>
      <c r="BI127" s="49"/>
      <c r="BJ127" s="49"/>
      <c r="BK127" s="49"/>
      <c r="BL127" s="49"/>
      <c r="BM127" s="49"/>
      <c r="BN127" s="49"/>
    </row>
    <row r="128" spans="1:66" x14ac:dyDescent="0.3">
      <c r="A128">
        <v>127</v>
      </c>
      <c r="B128" s="4" t="s">
        <v>494</v>
      </c>
      <c r="C128" s="39">
        <f>VLOOKUP(tags[[#This Row],[Index]],Table1[],6)</f>
        <v>5000</v>
      </c>
      <c r="D128" s="50">
        <v>18300</v>
      </c>
      <c r="E128" s="17" t="str">
        <f>VLOOKUP(tags[[#This Row],[Index]],Table1[],22)</f>
        <v>green</v>
      </c>
      <c r="F128" s="17" t="str">
        <f>VLOOKUP(tags[[#This Row],[Index]],Table1[],23)</f>
        <v>S</v>
      </c>
      <c r="G128" s="17" t="str">
        <f>VLOOKUP(tags[[#This Row],[product_id]],copy[],4,FALSE)</f>
        <v>Deep V-Neck,Summer,Vest,Plus Size,Tank,sleevelessblouse,Pleated,topsamptshirt,beach wear,tank top,Casual,Women's Fashion,Fashion,backless,V-neck,sexy,blouse,sleeveless,Tops,Women</v>
      </c>
      <c r="H128" s="17"/>
      <c r="I128" s="48" t="s">
        <v>11471</v>
      </c>
      <c r="J128" s="49" t="s">
        <v>11402</v>
      </c>
      <c r="K128" s="49" t="s">
        <v>11430</v>
      </c>
      <c r="L128" s="49" t="s">
        <v>11407</v>
      </c>
      <c r="M128" s="49" t="s">
        <v>11418</v>
      </c>
      <c r="N128" s="49" t="s">
        <v>11655</v>
      </c>
      <c r="O128" s="49" t="s">
        <v>11485</v>
      </c>
      <c r="P128" s="49" t="s">
        <v>11488</v>
      </c>
      <c r="Q128" s="49" t="s">
        <v>11511</v>
      </c>
      <c r="R128" s="49" t="s">
        <v>11423</v>
      </c>
      <c r="S128" s="49" t="s">
        <v>11406</v>
      </c>
      <c r="T128" s="49" t="s">
        <v>11403</v>
      </c>
      <c r="U128" s="49" t="s">
        <v>11404</v>
      </c>
      <c r="V128" s="49" t="s">
        <v>11450</v>
      </c>
      <c r="W128" s="49" t="s">
        <v>11420</v>
      </c>
      <c r="X128" s="49" t="s">
        <v>11412</v>
      </c>
      <c r="Y128" s="49" t="s">
        <v>11428</v>
      </c>
      <c r="Z128" s="49" t="s">
        <v>11408</v>
      </c>
      <c r="AA128" s="49" t="s">
        <v>11411</v>
      </c>
      <c r="AB128" s="49" t="s">
        <v>11405</v>
      </c>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c r="AY128" s="49"/>
      <c r="AZ128" s="49"/>
      <c r="BA128" s="49"/>
      <c r="BB128" s="49"/>
      <c r="BC128" s="49"/>
      <c r="BD128" s="49"/>
      <c r="BE128" s="49"/>
      <c r="BF128" s="49"/>
      <c r="BG128" s="49"/>
      <c r="BH128" s="49"/>
      <c r="BI128" s="49"/>
      <c r="BJ128" s="49"/>
      <c r="BK128" s="49"/>
      <c r="BL128" s="49"/>
      <c r="BM128" s="49"/>
      <c r="BN128" s="49"/>
    </row>
    <row r="129" spans="1:66" x14ac:dyDescent="0.3">
      <c r="A129">
        <v>128</v>
      </c>
      <c r="B129" s="5" t="s">
        <v>498</v>
      </c>
      <c r="C129" s="40">
        <f>VLOOKUP(tags[[#This Row],[Index]],Table1[],6)</f>
        <v>100</v>
      </c>
      <c r="D129" s="51">
        <v>1300</v>
      </c>
      <c r="E129" s="18" t="str">
        <f>VLOOKUP(tags[[#This Row],[Index]],Table1[],22)</f>
        <v>white</v>
      </c>
      <c r="F129" s="18" t="str">
        <f>VLOOKUP(tags[[#This Row],[Index]],Table1[],23)</f>
        <v>other</v>
      </c>
      <c r="G129" s="18" t="str">
        <f>VLOOKUP(tags[[#This Row],[product_id]],copy[],4,FALSE)</f>
        <v>Summer,fashion women,Fashion,Lace,Dresses,Dress,Lace Dress,Women's Fashion,ladies dress,beach dress,Sleeveless dress,backless,women's dress,sleeveless,Ladies,women dress,V-neck Dresses,Women,Beach,white,Necks</v>
      </c>
      <c r="H129" s="18"/>
      <c r="I129" s="48" t="s">
        <v>11402</v>
      </c>
      <c r="J129" s="49" t="s">
        <v>11556</v>
      </c>
      <c r="K129" s="49" t="s">
        <v>11404</v>
      </c>
      <c r="L129" s="49" t="s">
        <v>11434</v>
      </c>
      <c r="M129" s="49" t="s">
        <v>11460</v>
      </c>
      <c r="N129" s="49" t="s">
        <v>11409</v>
      </c>
      <c r="O129" s="49" t="s">
        <v>11514</v>
      </c>
      <c r="P129" s="49" t="s">
        <v>11403</v>
      </c>
      <c r="Q129" s="49" t="s">
        <v>11825</v>
      </c>
      <c r="R129" s="49" t="s">
        <v>11431</v>
      </c>
      <c r="S129" s="49" t="s">
        <v>11438</v>
      </c>
      <c r="T129" s="49" t="s">
        <v>11450</v>
      </c>
      <c r="U129" s="49" t="s">
        <v>11635</v>
      </c>
      <c r="V129" s="49" t="s">
        <v>11408</v>
      </c>
      <c r="W129" s="49" t="s">
        <v>11426</v>
      </c>
      <c r="X129" s="49" t="s">
        <v>11432</v>
      </c>
      <c r="Y129" s="49" t="s">
        <v>11755</v>
      </c>
      <c r="Z129" s="49" t="s">
        <v>11405</v>
      </c>
      <c r="AA129" s="49" t="s">
        <v>11413</v>
      </c>
      <c r="AB129" s="49" t="s">
        <v>34</v>
      </c>
      <c r="AC129" s="49" t="s">
        <v>11419</v>
      </c>
      <c r="AD129" s="49"/>
      <c r="AE129" s="49"/>
      <c r="AF129" s="49"/>
      <c r="AG129" s="49"/>
      <c r="AH129" s="49"/>
      <c r="AI129" s="49"/>
      <c r="AJ129" s="49"/>
      <c r="AK129" s="49"/>
      <c r="AL129" s="49"/>
      <c r="AM129" s="49"/>
      <c r="AN129" s="49"/>
      <c r="AO129" s="49"/>
      <c r="AP129" s="49"/>
      <c r="AQ129" s="49"/>
      <c r="AR129" s="49"/>
      <c r="AS129" s="49"/>
      <c r="AT129" s="49"/>
      <c r="AU129" s="49"/>
      <c r="AV129" s="49"/>
      <c r="AW129" s="49"/>
      <c r="AX129" s="49"/>
      <c r="AY129" s="49"/>
      <c r="AZ129" s="49"/>
      <c r="BA129" s="49"/>
      <c r="BB129" s="49"/>
      <c r="BC129" s="49"/>
      <c r="BD129" s="49"/>
      <c r="BE129" s="49"/>
      <c r="BF129" s="49"/>
      <c r="BG129" s="49"/>
      <c r="BH129" s="49"/>
      <c r="BI129" s="49"/>
      <c r="BJ129" s="49"/>
      <c r="BK129" s="49"/>
      <c r="BL129" s="49"/>
      <c r="BM129" s="49"/>
      <c r="BN129" s="49"/>
    </row>
    <row r="130" spans="1:66" x14ac:dyDescent="0.3">
      <c r="A130">
        <v>129</v>
      </c>
      <c r="B130" s="4" t="s">
        <v>500</v>
      </c>
      <c r="C130" s="39">
        <f>VLOOKUP(tags[[#This Row],[Index]],Table1[],6)</f>
        <v>1000</v>
      </c>
      <c r="D130" s="50">
        <v>13000</v>
      </c>
      <c r="E130" s="17" t="str">
        <f>VLOOKUP(tags[[#This Row],[Index]],Table1[],22)</f>
        <v>yellow</v>
      </c>
      <c r="F130" s="17" t="str">
        <f>VLOOKUP(tags[[#This Row],[Index]],Table1[],23)</f>
        <v>S</v>
      </c>
      <c r="G130" s="17" t="str">
        <f>VLOOKUP(tags[[#This Row],[product_id]],copy[],4,FALSE)</f>
        <v>Summer,Plus Size,2pieceset,Women,slim,T Shirts,Shorts,tshirtandtop,Women's Fashion,twopieceoutfit,printed,Tie Dye,Dyes,sexy,shortsforwomen,Outfits,Fashion,Women Fashion,Slim Fit</v>
      </c>
      <c r="H130" s="17"/>
      <c r="I130" s="48" t="s">
        <v>11402</v>
      </c>
      <c r="J130" s="49" t="s">
        <v>11407</v>
      </c>
      <c r="K130" s="49" t="s">
        <v>11732</v>
      </c>
      <c r="L130" s="49" t="s">
        <v>11405</v>
      </c>
      <c r="M130" s="49" t="s">
        <v>11437</v>
      </c>
      <c r="N130" s="49" t="s">
        <v>11422</v>
      </c>
      <c r="O130" s="49" t="s">
        <v>11410</v>
      </c>
      <c r="P130" s="49" t="s">
        <v>12071</v>
      </c>
      <c r="Q130" s="49" t="s">
        <v>11403</v>
      </c>
      <c r="R130" s="49" t="s">
        <v>11737</v>
      </c>
      <c r="S130" s="49" t="s">
        <v>11421</v>
      </c>
      <c r="T130" s="49" t="s">
        <v>11559</v>
      </c>
      <c r="U130" s="49" t="s">
        <v>11571</v>
      </c>
      <c r="V130" s="49" t="s">
        <v>11412</v>
      </c>
      <c r="W130" s="49" t="s">
        <v>11596</v>
      </c>
      <c r="X130" s="49" t="s">
        <v>11531</v>
      </c>
      <c r="Y130" s="49" t="s">
        <v>11404</v>
      </c>
      <c r="Z130" s="49" t="s">
        <v>11439</v>
      </c>
      <c r="AA130" s="49" t="s">
        <v>11448</v>
      </c>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c r="AY130" s="49"/>
      <c r="AZ130" s="49"/>
      <c r="BA130" s="49"/>
      <c r="BB130" s="49"/>
      <c r="BC130" s="49"/>
      <c r="BD130" s="49"/>
      <c r="BE130" s="49"/>
      <c r="BF130" s="49"/>
      <c r="BG130" s="49"/>
      <c r="BH130" s="49"/>
      <c r="BI130" s="49"/>
      <c r="BJ130" s="49"/>
      <c r="BK130" s="49"/>
      <c r="BL130" s="49"/>
      <c r="BM130" s="49"/>
      <c r="BN130" s="49"/>
    </row>
    <row r="131" spans="1:66" x14ac:dyDescent="0.3">
      <c r="A131">
        <v>130</v>
      </c>
      <c r="B131" s="5" t="s">
        <v>503</v>
      </c>
      <c r="C131" s="40">
        <f>VLOOKUP(tags[[#This Row],[Index]],Table1[],6)</f>
        <v>100</v>
      </c>
      <c r="D131" s="51">
        <v>1100</v>
      </c>
      <c r="E131" s="18" t="str">
        <f>VLOOKUP(tags[[#This Row],[Index]],Table1[],22)</f>
        <v>red</v>
      </c>
      <c r="F131" s="18" t="str">
        <f>VLOOKUP(tags[[#This Row],[Index]],Table1[],23)</f>
        <v>S</v>
      </c>
      <c r="G131" s="18" t="str">
        <f>VLOOKUP(tags[[#This Row],[product_id]],copy[],4,FALSE)</f>
        <v>Summer,Women Rompers,Plus Size,women long pants,linenjumpsuit,pants,Overalls,Loose,plussizejumpsuit,Women's Fashion,strappant,Long pants,Jumpsuits &amp; Rompers,rompers womens jumpsuit,Vintage,Women,women Jumpsuit,Casual,jumpsuit</v>
      </c>
      <c r="H131" s="18"/>
      <c r="I131" s="48" t="s">
        <v>11402</v>
      </c>
      <c r="J131" s="49" t="s">
        <v>11588</v>
      </c>
      <c r="K131" s="49" t="s">
        <v>11407</v>
      </c>
      <c r="L131" s="49" t="s">
        <v>11702</v>
      </c>
      <c r="M131" s="49" t="s">
        <v>11715</v>
      </c>
      <c r="N131" s="49" t="s">
        <v>11429</v>
      </c>
      <c r="O131" s="49" t="s">
        <v>11508</v>
      </c>
      <c r="P131" s="49" t="s">
        <v>11427</v>
      </c>
      <c r="Q131" s="49" t="s">
        <v>11778</v>
      </c>
      <c r="R131" s="49" t="s">
        <v>11403</v>
      </c>
      <c r="S131" s="49" t="s">
        <v>11772</v>
      </c>
      <c r="T131" s="49" t="s">
        <v>11537</v>
      </c>
      <c r="U131" s="49" t="s">
        <v>11538</v>
      </c>
      <c r="V131" s="49" t="s">
        <v>11626</v>
      </c>
      <c r="W131" s="49" t="s">
        <v>11481</v>
      </c>
      <c r="X131" s="49" t="s">
        <v>11405</v>
      </c>
      <c r="Y131" s="49" t="s">
        <v>11477</v>
      </c>
      <c r="Z131" s="49" t="s">
        <v>11406</v>
      </c>
      <c r="AA131" s="49" t="s">
        <v>11451</v>
      </c>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c r="AY131" s="49"/>
      <c r="AZ131" s="49"/>
      <c r="BA131" s="49"/>
      <c r="BB131" s="49"/>
      <c r="BC131" s="49"/>
      <c r="BD131" s="49"/>
      <c r="BE131" s="49"/>
      <c r="BF131" s="49"/>
      <c r="BG131" s="49"/>
      <c r="BH131" s="49"/>
      <c r="BI131" s="49"/>
      <c r="BJ131" s="49"/>
      <c r="BK131" s="49"/>
      <c r="BL131" s="49"/>
      <c r="BM131" s="49"/>
      <c r="BN131" s="49"/>
    </row>
    <row r="132" spans="1:66" x14ac:dyDescent="0.3">
      <c r="A132">
        <v>131</v>
      </c>
      <c r="B132" s="4" t="s">
        <v>506</v>
      </c>
      <c r="C132" s="39">
        <f>VLOOKUP(tags[[#This Row],[Index]],Table1[],6)</f>
        <v>1000</v>
      </c>
      <c r="D132" s="50">
        <v>7000</v>
      </c>
      <c r="E132" s="17" t="str">
        <f>VLOOKUP(tags[[#This Row],[Index]],Table1[],22)</f>
        <v>black</v>
      </c>
      <c r="F132" s="17" t="str">
        <f>VLOOKUP(tags[[#This Row],[Index]],Table1[],23)</f>
        <v>S</v>
      </c>
      <c r="G132" s="17" t="str">
        <f>VLOOKUP(tags[[#This Row],[product_id]],copy[],4,FALSE)</f>
        <v>Round neck,Plus Size,Necks,Summer,Dress,Loose,Pocket,Women's Fashion,Fashion,Pure Color,sleeveless,Casual,Women</v>
      </c>
      <c r="H132" s="17"/>
      <c r="I132" s="48" t="s">
        <v>11440</v>
      </c>
      <c r="J132" s="49" t="s">
        <v>11407</v>
      </c>
      <c r="K132" s="49" t="s">
        <v>11419</v>
      </c>
      <c r="L132" s="49" t="s">
        <v>11402</v>
      </c>
      <c r="M132" s="49" t="s">
        <v>11409</v>
      </c>
      <c r="N132" s="49" t="s">
        <v>11427</v>
      </c>
      <c r="O132" s="49" t="s">
        <v>11513</v>
      </c>
      <c r="P132" s="49" t="s">
        <v>11403</v>
      </c>
      <c r="Q132" s="49" t="s">
        <v>11404</v>
      </c>
      <c r="R132" s="49" t="s">
        <v>11496</v>
      </c>
      <c r="S132" s="49" t="s">
        <v>11408</v>
      </c>
      <c r="T132" s="49" t="s">
        <v>11406</v>
      </c>
      <c r="U132" s="49" t="s">
        <v>11405</v>
      </c>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49"/>
      <c r="BJ132" s="49"/>
      <c r="BK132" s="49"/>
      <c r="BL132" s="49"/>
      <c r="BM132" s="49"/>
      <c r="BN132" s="49"/>
    </row>
    <row r="133" spans="1:66" x14ac:dyDescent="0.3">
      <c r="A133">
        <v>132</v>
      </c>
      <c r="B133" s="5" t="s">
        <v>509</v>
      </c>
      <c r="C133" s="40">
        <f>VLOOKUP(tags[[#This Row],[Index]],Table1[],6)</f>
        <v>10000</v>
      </c>
      <c r="D133" s="51">
        <v>48099.999999999993</v>
      </c>
      <c r="E133" s="18" t="str">
        <f>VLOOKUP(tags[[#This Row],[Index]],Table1[],22)</f>
        <v>purple</v>
      </c>
      <c r="F133" s="18" t="str">
        <f>VLOOKUP(tags[[#This Row],[Index]],Table1[],23)</f>
        <v>S</v>
      </c>
      <c r="G133" s="18" t="str">
        <f>VLOOKUP(tags[[#This Row],[product_id]],copy[],4,FALSE)</f>
        <v>blouse,Women Vest,Vest,Fashion,Tank,Shirt,letter print,Summer,Tops,Casual T-Shirt,tank top,Casual,Women's Fashion,Women,womens workout tank tops,Print,topsampblouse,womens tank tops,tops for women,sleeveless,Cotton</v>
      </c>
      <c r="H133" s="18"/>
      <c r="I133" s="48" t="s">
        <v>11428</v>
      </c>
      <c r="J133" s="49" t="s">
        <v>11489</v>
      </c>
      <c r="K133" s="49" t="s">
        <v>11430</v>
      </c>
      <c r="L133" s="49" t="s">
        <v>11404</v>
      </c>
      <c r="M133" s="49" t="s">
        <v>11418</v>
      </c>
      <c r="N133" s="49" t="s">
        <v>11417</v>
      </c>
      <c r="O133" s="49" t="s">
        <v>11478</v>
      </c>
      <c r="P133" s="49" t="s">
        <v>11402</v>
      </c>
      <c r="Q133" s="49" t="s">
        <v>11411</v>
      </c>
      <c r="R133" s="49" t="s">
        <v>11497</v>
      </c>
      <c r="S133" s="49" t="s">
        <v>11423</v>
      </c>
      <c r="T133" s="49" t="s">
        <v>11406</v>
      </c>
      <c r="U133" s="49" t="s">
        <v>11403</v>
      </c>
      <c r="V133" s="49" t="s">
        <v>11405</v>
      </c>
      <c r="W133" s="49" t="s">
        <v>12636</v>
      </c>
      <c r="X133" s="49" t="s">
        <v>11416</v>
      </c>
      <c r="Y133" s="49" t="s">
        <v>11577</v>
      </c>
      <c r="Z133" s="49" t="s">
        <v>11676</v>
      </c>
      <c r="AA133" s="49" t="s">
        <v>11535</v>
      </c>
      <c r="AB133" s="49" t="s">
        <v>11408</v>
      </c>
      <c r="AC133" s="49" t="s">
        <v>11424</v>
      </c>
      <c r="AD133" s="49"/>
      <c r="AE133" s="49"/>
      <c r="AF133" s="49"/>
      <c r="AG133" s="49"/>
      <c r="AH133" s="49"/>
      <c r="AI133" s="49"/>
      <c r="AJ133" s="49"/>
      <c r="AK133" s="49"/>
      <c r="AL133" s="49"/>
      <c r="AM133" s="49"/>
      <c r="AN133" s="49"/>
      <c r="AO133" s="49"/>
      <c r="AP133" s="49"/>
      <c r="AQ133" s="49"/>
      <c r="AR133" s="49"/>
      <c r="AS133" s="49"/>
      <c r="AT133" s="49"/>
      <c r="AU133" s="49"/>
      <c r="AV133" s="49"/>
      <c r="AW133" s="49"/>
      <c r="AX133" s="49"/>
      <c r="AY133" s="49"/>
      <c r="AZ133" s="49"/>
      <c r="BA133" s="49"/>
      <c r="BB133" s="49"/>
      <c r="BC133" s="49"/>
      <c r="BD133" s="49"/>
      <c r="BE133" s="49"/>
      <c r="BF133" s="49"/>
      <c r="BG133" s="49"/>
      <c r="BH133" s="49"/>
      <c r="BI133" s="49"/>
      <c r="BJ133" s="49"/>
      <c r="BK133" s="49"/>
      <c r="BL133" s="49"/>
      <c r="BM133" s="49"/>
      <c r="BN133" s="49"/>
    </row>
    <row r="134" spans="1:66" x14ac:dyDescent="0.3">
      <c r="A134">
        <v>133</v>
      </c>
      <c r="B134" s="4" t="s">
        <v>512</v>
      </c>
      <c r="C134" s="39">
        <f>VLOOKUP(tags[[#This Row],[Index]],Table1[],6)</f>
        <v>5000</v>
      </c>
      <c r="D134" s="50">
        <v>45000</v>
      </c>
      <c r="E134" s="17" t="str">
        <f>VLOOKUP(tags[[#This Row],[Index]],Table1[],22)</f>
        <v>red</v>
      </c>
      <c r="F134" s="17" t="str">
        <f>VLOOKUP(tags[[#This Row],[Index]],Table1[],23)</f>
        <v>M</v>
      </c>
      <c r="G134" s="17" t="str">
        <f>VLOOKUP(tags[[#This Row],[product_id]],copy[],4,FALSE)</f>
        <v>Summer,Funny T Shirt,Graphic T-Shirt,letter print,cute,shortsleevestee,T Shirts,Plus Size,printed,summer tops,Women Fashion,Women,Funny,Shorts,Shirt,Pure Color,casualteeshirt,Women's Fashion,Round neck,Necks,print t-shirt,Print,o-neck,tops for women</v>
      </c>
      <c r="H134" s="17"/>
      <c r="I134" s="48" t="s">
        <v>11402</v>
      </c>
      <c r="J134" s="49" t="s">
        <v>11728</v>
      </c>
      <c r="K134" s="49" t="s">
        <v>12044</v>
      </c>
      <c r="L134" s="49" t="s">
        <v>11478</v>
      </c>
      <c r="M134" s="49" t="s">
        <v>11502</v>
      </c>
      <c r="N134" s="49" t="s">
        <v>12968</v>
      </c>
      <c r="O134" s="49" t="s">
        <v>11422</v>
      </c>
      <c r="P134" s="49" t="s">
        <v>11407</v>
      </c>
      <c r="Q134" s="49" t="s">
        <v>11421</v>
      </c>
      <c r="R134" s="49" t="s">
        <v>11472</v>
      </c>
      <c r="S134" s="49" t="s">
        <v>11439</v>
      </c>
      <c r="T134" s="49" t="s">
        <v>11405</v>
      </c>
      <c r="U134" s="49" t="s">
        <v>11504</v>
      </c>
      <c r="V134" s="49" t="s">
        <v>11410</v>
      </c>
      <c r="W134" s="49" t="s">
        <v>11417</v>
      </c>
      <c r="X134" s="49" t="s">
        <v>11496</v>
      </c>
      <c r="Y134" s="49" t="s">
        <v>13599</v>
      </c>
      <c r="Z134" s="49" t="s">
        <v>11403</v>
      </c>
      <c r="AA134" s="49" t="s">
        <v>11440</v>
      </c>
      <c r="AB134" s="49" t="s">
        <v>11419</v>
      </c>
      <c r="AC134" s="49" t="s">
        <v>11822</v>
      </c>
      <c r="AD134" s="49" t="s">
        <v>11416</v>
      </c>
      <c r="AE134" s="49" t="s">
        <v>11597</v>
      </c>
      <c r="AF134" s="49" t="s">
        <v>11535</v>
      </c>
      <c r="AG134" s="49"/>
      <c r="AH134" s="49"/>
      <c r="AI134" s="49"/>
      <c r="AJ134" s="49"/>
      <c r="AK134" s="49"/>
      <c r="AL134" s="49"/>
      <c r="AM134" s="49"/>
      <c r="AN134" s="49"/>
      <c r="AO134" s="49"/>
      <c r="AP134" s="49"/>
      <c r="AQ134" s="49"/>
      <c r="AR134" s="49"/>
      <c r="AS134" s="49"/>
      <c r="AT134" s="49"/>
      <c r="AU134" s="49"/>
      <c r="AV134" s="49"/>
      <c r="AW134" s="49"/>
      <c r="AX134" s="49"/>
      <c r="AY134" s="49"/>
      <c r="AZ134" s="49"/>
      <c r="BA134" s="49"/>
      <c r="BB134" s="49"/>
      <c r="BC134" s="49"/>
      <c r="BD134" s="49"/>
      <c r="BE134" s="49"/>
      <c r="BF134" s="49"/>
      <c r="BG134" s="49"/>
      <c r="BH134" s="49"/>
      <c r="BI134" s="49"/>
      <c r="BJ134" s="49"/>
      <c r="BK134" s="49"/>
      <c r="BL134" s="49"/>
      <c r="BM134" s="49"/>
      <c r="BN134" s="49"/>
    </row>
    <row r="135" spans="1:66" x14ac:dyDescent="0.3">
      <c r="A135">
        <v>134</v>
      </c>
      <c r="B135" s="5" t="s">
        <v>516</v>
      </c>
      <c r="C135" s="40">
        <f>VLOOKUP(tags[[#This Row],[Index]],Table1[],6)</f>
        <v>100</v>
      </c>
      <c r="D135" s="51">
        <v>1800</v>
      </c>
      <c r="E135" s="18" t="str">
        <f>VLOOKUP(tags[[#This Row],[Index]],Table1[],22)</f>
        <v>red</v>
      </c>
      <c r="F135" s="18" t="str">
        <f>VLOOKUP(tags[[#This Row],[Index]],Table1[],23)</f>
        <v>M</v>
      </c>
      <c r="G135" s="18" t="str">
        <f>VLOOKUP(tags[[#This Row],[product_id]],copy[],4,FALSE)</f>
        <v>Summer,Plus Size,Office,Sleeve,Dresses,Lady,Dress,short sleeves,V-neck,Shorts,Elegant,Women's Fashion,Printing,Temperament,sexy,silk,Fashion,Women</v>
      </c>
      <c r="H135" s="18"/>
      <c r="I135" s="48" t="s">
        <v>11402</v>
      </c>
      <c r="J135" s="49" t="s">
        <v>11407</v>
      </c>
      <c r="K135" s="49" t="s">
        <v>12526</v>
      </c>
      <c r="L135" s="49" t="s">
        <v>11414</v>
      </c>
      <c r="M135" s="49" t="s">
        <v>11460</v>
      </c>
      <c r="N135" s="49" t="s">
        <v>13902</v>
      </c>
      <c r="O135" s="49" t="s">
        <v>11409</v>
      </c>
      <c r="P135" s="49" t="s">
        <v>11415</v>
      </c>
      <c r="Q135" s="49" t="s">
        <v>11420</v>
      </c>
      <c r="R135" s="49" t="s">
        <v>11410</v>
      </c>
      <c r="S135" s="49" t="s">
        <v>11532</v>
      </c>
      <c r="T135" s="49" t="s">
        <v>11403</v>
      </c>
      <c r="U135" s="49" t="s">
        <v>11696</v>
      </c>
      <c r="V135" s="49" t="s">
        <v>13814</v>
      </c>
      <c r="W135" s="49" t="s">
        <v>11412</v>
      </c>
      <c r="X135" s="49" t="s">
        <v>11681</v>
      </c>
      <c r="Y135" s="49" t="s">
        <v>11404</v>
      </c>
      <c r="Z135" s="49" t="s">
        <v>11405</v>
      </c>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c r="AY135" s="49"/>
      <c r="AZ135" s="49"/>
      <c r="BA135" s="49"/>
      <c r="BB135" s="49"/>
      <c r="BC135" s="49"/>
      <c r="BD135" s="49"/>
      <c r="BE135" s="49"/>
      <c r="BF135" s="49"/>
      <c r="BG135" s="49"/>
      <c r="BH135" s="49"/>
      <c r="BI135" s="49"/>
      <c r="BJ135" s="49"/>
      <c r="BK135" s="49"/>
      <c r="BL135" s="49"/>
      <c r="BM135" s="49"/>
      <c r="BN135" s="49"/>
    </row>
    <row r="136" spans="1:66" x14ac:dyDescent="0.3">
      <c r="A136">
        <v>135</v>
      </c>
      <c r="B136" s="4" t="s">
        <v>519</v>
      </c>
      <c r="C136" s="39">
        <f>VLOOKUP(tags[[#This Row],[Index]],Table1[],6)</f>
        <v>5000</v>
      </c>
      <c r="D136" s="50">
        <v>35000</v>
      </c>
      <c r="E136" s="17" t="str">
        <f>VLOOKUP(tags[[#This Row],[Index]],Table1[],22)</f>
        <v>other</v>
      </c>
      <c r="F136" s="17" t="str">
        <f>VLOOKUP(tags[[#This Row],[Index]],Table1[],23)</f>
        <v>S</v>
      </c>
      <c r="G136" s="17" t="str">
        <f>VLOOKUP(tags[[#This Row],[product_id]],copy[],4,FALSE)</f>
        <v>Summer,Plus Size,pants,casualshort,summerpant,Shorts,women shorts,Fashion,solid color,Women,Sport,Women's Fashion,Casual,looseshort,Cotton</v>
      </c>
      <c r="H136" s="17"/>
      <c r="I136" s="48" t="s">
        <v>11402</v>
      </c>
      <c r="J136" s="49" t="s">
        <v>11407</v>
      </c>
      <c r="K136" s="49" t="s">
        <v>11429</v>
      </c>
      <c r="L136" s="49" t="s">
        <v>11630</v>
      </c>
      <c r="M136" s="49" t="s">
        <v>11565</v>
      </c>
      <c r="N136" s="49" t="s">
        <v>11410</v>
      </c>
      <c r="O136" s="49" t="s">
        <v>11516</v>
      </c>
      <c r="P136" s="49" t="s">
        <v>11404</v>
      </c>
      <c r="Q136" s="49" t="s">
        <v>11467</v>
      </c>
      <c r="R136" s="49" t="s">
        <v>11405</v>
      </c>
      <c r="S136" s="49" t="s">
        <v>11446</v>
      </c>
      <c r="T136" s="49" t="s">
        <v>11403</v>
      </c>
      <c r="U136" s="49" t="s">
        <v>11406</v>
      </c>
      <c r="V136" s="49" t="s">
        <v>11983</v>
      </c>
      <c r="W136" s="49" t="s">
        <v>11424</v>
      </c>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c r="AY136" s="49"/>
      <c r="AZ136" s="49"/>
      <c r="BA136" s="49"/>
      <c r="BB136" s="49"/>
      <c r="BC136" s="49"/>
      <c r="BD136" s="49"/>
      <c r="BE136" s="49"/>
      <c r="BF136" s="49"/>
      <c r="BG136" s="49"/>
      <c r="BH136" s="49"/>
      <c r="BI136" s="49"/>
      <c r="BJ136" s="49"/>
      <c r="BK136" s="49"/>
      <c r="BL136" s="49"/>
      <c r="BM136" s="49"/>
      <c r="BN136" s="49"/>
    </row>
    <row r="137" spans="1:66" x14ac:dyDescent="0.3">
      <c r="A137">
        <v>136</v>
      </c>
      <c r="B137" s="5" t="s">
        <v>523</v>
      </c>
      <c r="C137" s="40">
        <f>VLOOKUP(tags[[#This Row],[Index]],Table1[],6)</f>
        <v>10</v>
      </c>
      <c r="D137" s="51">
        <v>160</v>
      </c>
      <c r="E137" s="18" t="str">
        <f>VLOOKUP(tags[[#This Row],[Index]],Table1[],22)</f>
        <v>green</v>
      </c>
      <c r="F137" s="18" t="str">
        <f>VLOOKUP(tags[[#This Row],[Index]],Table1[],23)</f>
        <v>S</v>
      </c>
      <c r="G137" s="18" t="str">
        <f>VLOOKUP(tags[[#This Row],[product_id]],copy[],4,FALSE)</f>
        <v>Summer,Shorts,women's jogging suits,Sleeve,shortsleeveset,Short pants,summersuitset,short sleeves,Sport,summerpant,mensjoggingsuit,Suits,Sport Suits,short sleeve shirt,Outfits,men's suits,Casual</v>
      </c>
      <c r="H137" s="18"/>
      <c r="I137" s="48" t="s">
        <v>11402</v>
      </c>
      <c r="J137" s="49" t="s">
        <v>11410</v>
      </c>
      <c r="K137" s="49" t="s">
        <v>12060</v>
      </c>
      <c r="L137" s="49" t="s">
        <v>11414</v>
      </c>
      <c r="M137" s="49" t="s">
        <v>11682</v>
      </c>
      <c r="N137" s="49" t="s">
        <v>11452</v>
      </c>
      <c r="O137" s="49" t="s">
        <v>11741</v>
      </c>
      <c r="P137" s="49" t="s">
        <v>11415</v>
      </c>
      <c r="Q137" s="49" t="s">
        <v>11446</v>
      </c>
      <c r="R137" s="49" t="s">
        <v>11565</v>
      </c>
      <c r="S137" s="49" t="s">
        <v>11981</v>
      </c>
      <c r="T137" s="49" t="s">
        <v>11469</v>
      </c>
      <c r="U137" s="49" t="s">
        <v>11618</v>
      </c>
      <c r="V137" s="49" t="s">
        <v>11553</v>
      </c>
      <c r="W137" s="49" t="s">
        <v>11531</v>
      </c>
      <c r="X137" s="49" t="s">
        <v>11687</v>
      </c>
      <c r="Y137" s="49" t="s">
        <v>11406</v>
      </c>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c r="AY137" s="49"/>
      <c r="AZ137" s="49"/>
      <c r="BA137" s="49"/>
      <c r="BB137" s="49"/>
      <c r="BC137" s="49"/>
      <c r="BD137" s="49"/>
      <c r="BE137" s="49"/>
      <c r="BF137" s="49"/>
      <c r="BG137" s="49"/>
      <c r="BH137" s="49"/>
      <c r="BI137" s="49"/>
      <c r="BJ137" s="49"/>
      <c r="BK137" s="49"/>
      <c r="BL137" s="49"/>
      <c r="BM137" s="49"/>
      <c r="BN137" s="49"/>
    </row>
    <row r="138" spans="1:66" x14ac:dyDescent="0.3">
      <c r="A138">
        <v>137</v>
      </c>
      <c r="B138" s="4" t="s">
        <v>527</v>
      </c>
      <c r="C138" s="39">
        <f>VLOOKUP(tags[[#This Row],[Index]],Table1[],6)</f>
        <v>1000</v>
      </c>
      <c r="D138" s="50">
        <v>5000</v>
      </c>
      <c r="E138" s="17" t="str">
        <f>VLOOKUP(tags[[#This Row],[Index]],Table1[],22)</f>
        <v>green</v>
      </c>
      <c r="F138" s="17" t="str">
        <f>VLOOKUP(tags[[#This Row],[Index]],Table1[],23)</f>
        <v>XXS</v>
      </c>
      <c r="G138" s="17" t="str">
        <f>VLOOKUP(tags[[#This Row],[product_id]],copy[],4,FALSE)</f>
        <v>Mini,womens dresses,Summer,Patchwork,fashion dress,Dress,Mini dress,Women's Fashion,backless,party,summer dresses,sleeveless,sexy,Casual</v>
      </c>
      <c r="H138" s="17"/>
      <c r="I138" s="48" t="s">
        <v>11436</v>
      </c>
      <c r="J138" s="49" t="s">
        <v>11563</v>
      </c>
      <c r="K138" s="49" t="s">
        <v>11402</v>
      </c>
      <c r="L138" s="49" t="s">
        <v>11672</v>
      </c>
      <c r="M138" s="49" t="s">
        <v>11573</v>
      </c>
      <c r="N138" s="49" t="s">
        <v>11409</v>
      </c>
      <c r="O138" s="49" t="s">
        <v>11435</v>
      </c>
      <c r="P138" s="49" t="s">
        <v>11403</v>
      </c>
      <c r="Q138" s="49" t="s">
        <v>11450</v>
      </c>
      <c r="R138" s="49" t="s">
        <v>11443</v>
      </c>
      <c r="S138" s="49" t="s">
        <v>11464</v>
      </c>
      <c r="T138" s="49" t="s">
        <v>11408</v>
      </c>
      <c r="U138" s="49" t="s">
        <v>11412</v>
      </c>
      <c r="V138" s="49" t="s">
        <v>11406</v>
      </c>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c r="AY138" s="49"/>
      <c r="AZ138" s="49"/>
      <c r="BA138" s="49"/>
      <c r="BB138" s="49"/>
      <c r="BC138" s="49"/>
      <c r="BD138" s="49"/>
      <c r="BE138" s="49"/>
      <c r="BF138" s="49"/>
      <c r="BG138" s="49"/>
      <c r="BH138" s="49"/>
      <c r="BI138" s="49"/>
      <c r="BJ138" s="49"/>
      <c r="BK138" s="49"/>
      <c r="BL138" s="49"/>
      <c r="BM138" s="49"/>
      <c r="BN138" s="49"/>
    </row>
    <row r="139" spans="1:66" x14ac:dyDescent="0.3">
      <c r="A139">
        <v>138</v>
      </c>
      <c r="B139" s="5" t="s">
        <v>530</v>
      </c>
      <c r="C139" s="40">
        <f>VLOOKUP(tags[[#This Row],[Index]],Table1[],6)</f>
        <v>1000</v>
      </c>
      <c r="D139" s="51">
        <v>1680</v>
      </c>
      <c r="E139" s="18" t="str">
        <f>VLOOKUP(tags[[#This Row],[Index]],Table1[],22)</f>
        <v>black</v>
      </c>
      <c r="F139" s="18" t="str">
        <f>VLOOKUP(tags[[#This Row],[Index]],Table1[],23)</f>
        <v>XS</v>
      </c>
      <c r="G139" s="18" t="str">
        <f>VLOOKUP(tags[[#This Row],[product_id]],copy[],4,FALSE)</f>
        <v>Summer,Fashion,Lace,pants,Short pants,Waist,Loose,high waisted,Pocket,high waist,Women's Fashion,Shorts,Lace Up,Pure Color,Beach,Cotton,woven,Casual,Women</v>
      </c>
      <c r="H139" s="18"/>
      <c r="I139" s="48" t="s">
        <v>11402</v>
      </c>
      <c r="J139" s="49" t="s">
        <v>11404</v>
      </c>
      <c r="K139" s="49" t="s">
        <v>11434</v>
      </c>
      <c r="L139" s="49" t="s">
        <v>11429</v>
      </c>
      <c r="M139" s="49" t="s">
        <v>11452</v>
      </c>
      <c r="N139" s="49" t="s">
        <v>11442</v>
      </c>
      <c r="O139" s="49" t="s">
        <v>11427</v>
      </c>
      <c r="P139" s="49" t="s">
        <v>11827</v>
      </c>
      <c r="Q139" s="49" t="s">
        <v>11513</v>
      </c>
      <c r="R139" s="49" t="s">
        <v>11456</v>
      </c>
      <c r="S139" s="49" t="s">
        <v>11403</v>
      </c>
      <c r="T139" s="49" t="s">
        <v>11410</v>
      </c>
      <c r="U139" s="49" t="s">
        <v>11486</v>
      </c>
      <c r="V139" s="49" t="s">
        <v>11496</v>
      </c>
      <c r="W139" s="49" t="s">
        <v>11413</v>
      </c>
      <c r="X139" s="49" t="s">
        <v>11424</v>
      </c>
      <c r="Y139" s="49" t="s">
        <v>12056</v>
      </c>
      <c r="Z139" s="49" t="s">
        <v>11406</v>
      </c>
      <c r="AA139" s="49" t="s">
        <v>11405</v>
      </c>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c r="AY139" s="49"/>
      <c r="AZ139" s="49"/>
      <c r="BA139" s="49"/>
      <c r="BB139" s="49"/>
      <c r="BC139" s="49"/>
      <c r="BD139" s="49"/>
      <c r="BE139" s="49"/>
      <c r="BF139" s="49"/>
      <c r="BG139" s="49"/>
      <c r="BH139" s="49"/>
      <c r="BI139" s="49"/>
      <c r="BJ139" s="49"/>
      <c r="BK139" s="49"/>
      <c r="BL139" s="49"/>
      <c r="BM139" s="49"/>
      <c r="BN139" s="49"/>
    </row>
    <row r="140" spans="1:66" x14ac:dyDescent="0.3">
      <c r="A140">
        <v>139</v>
      </c>
      <c r="B140" s="6" t="s">
        <v>534</v>
      </c>
      <c r="C140" s="41">
        <f>VLOOKUP(tags[[#This Row],[Index]],Table1[],6)</f>
        <v>100</v>
      </c>
      <c r="D140" s="50">
        <v>700</v>
      </c>
      <c r="E140" s="17" t="str">
        <f>VLOOKUP(tags[[#This Row],[Index]],Table1[],22)</f>
        <v>blue</v>
      </c>
      <c r="F140" s="17" t="str">
        <f>VLOOKUP(tags[[#This Row],[Index]],Table1[],23)</f>
        <v>M</v>
      </c>
      <c r="G140" s="17" t="str">
        <f>VLOOKUP(tags[[#This Row],[product_id]],copy[],4,FALSE)</f>
        <v>decoration,Patio,Hunting,camping,Army,patiodecoration,carcover,camouflage,camouflagenet,t,militarycamo,Photography,Garden,sunshadecover</v>
      </c>
      <c r="H140" s="17"/>
      <c r="I140" s="48" t="s">
        <v>12142</v>
      </c>
      <c r="J140" s="49" t="s">
        <v>13869</v>
      </c>
      <c r="K140" s="49" t="s">
        <v>12544</v>
      </c>
      <c r="L140" s="49" t="s">
        <v>12006</v>
      </c>
      <c r="M140" s="49" t="s">
        <v>11701</v>
      </c>
      <c r="N140" s="49" t="s">
        <v>13127</v>
      </c>
      <c r="O140" s="49" t="s">
        <v>13618</v>
      </c>
      <c r="P140" s="49" t="s">
        <v>400</v>
      </c>
      <c r="Q140" s="49" t="s">
        <v>13629</v>
      </c>
      <c r="R140" s="49" t="s">
        <v>11541</v>
      </c>
      <c r="S140" s="49" t="s">
        <v>13194</v>
      </c>
      <c r="T140" s="49" t="s">
        <v>13864</v>
      </c>
      <c r="U140" s="49" t="s">
        <v>12556</v>
      </c>
      <c r="V140" s="49" t="s">
        <v>12813</v>
      </c>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c r="AY140" s="49"/>
      <c r="AZ140" s="49"/>
      <c r="BA140" s="49"/>
      <c r="BB140" s="49"/>
      <c r="BC140" s="49"/>
      <c r="BD140" s="49"/>
      <c r="BE140" s="49"/>
      <c r="BF140" s="49"/>
      <c r="BG140" s="49"/>
      <c r="BH140" s="49"/>
      <c r="BI140" s="49"/>
      <c r="BJ140" s="49"/>
      <c r="BK140" s="49"/>
      <c r="BL140" s="49"/>
      <c r="BM140" s="49"/>
      <c r="BN140" s="49"/>
    </row>
    <row r="141" spans="1:66" x14ac:dyDescent="0.3">
      <c r="A141">
        <v>140</v>
      </c>
      <c r="B141" s="5" t="s">
        <v>537</v>
      </c>
      <c r="C141" s="40">
        <f>VLOOKUP(tags[[#This Row],[Index]],Table1[],6)</f>
        <v>50</v>
      </c>
      <c r="D141" s="51">
        <v>300</v>
      </c>
      <c r="E141" s="18" t="str">
        <f>VLOOKUP(tags[[#This Row],[Index]],Table1[],22)</f>
        <v>pink</v>
      </c>
      <c r="F141" s="18" t="str">
        <f>VLOOKUP(tags[[#This Row],[Index]],Table1[],23)</f>
        <v>S</v>
      </c>
      <c r="G141" s="18" t="str">
        <f>VLOOKUP(tags[[#This Row],[product_id]],copy[],4,FALSE)</f>
        <v>Cotton,Women Vest,Vest,Women's Casual Tops,loose top,Tops &amp; Tees,printed shirts,Tops,Sleeveless Shirt,Women's Fashion,Summer,sleeveless tops,sleeveless,Tank,womens tank tops,summer tops,printed</v>
      </c>
      <c r="H141" s="18"/>
      <c r="I141" s="48" t="s">
        <v>11424</v>
      </c>
      <c r="J141" s="49" t="s">
        <v>11489</v>
      </c>
      <c r="K141" s="49" t="s">
        <v>11430</v>
      </c>
      <c r="L141" s="49" t="s">
        <v>12021</v>
      </c>
      <c r="M141" s="49" t="s">
        <v>11781</v>
      </c>
      <c r="N141" s="49" t="s">
        <v>11666</v>
      </c>
      <c r="O141" s="49" t="s">
        <v>11821</v>
      </c>
      <c r="P141" s="49" t="s">
        <v>11411</v>
      </c>
      <c r="Q141" s="49" t="s">
        <v>11547</v>
      </c>
      <c r="R141" s="49" t="s">
        <v>11403</v>
      </c>
      <c r="S141" s="49" t="s">
        <v>11402</v>
      </c>
      <c r="T141" s="49" t="s">
        <v>11465</v>
      </c>
      <c r="U141" s="49" t="s">
        <v>11408</v>
      </c>
      <c r="V141" s="49" t="s">
        <v>11418</v>
      </c>
      <c r="W141" s="49" t="s">
        <v>11676</v>
      </c>
      <c r="X141" s="49" t="s">
        <v>11472</v>
      </c>
      <c r="Y141" s="49" t="s">
        <v>11421</v>
      </c>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c r="AY141" s="49"/>
      <c r="AZ141" s="49"/>
      <c r="BA141" s="49"/>
      <c r="BB141" s="49"/>
      <c r="BC141" s="49"/>
      <c r="BD141" s="49"/>
      <c r="BE141" s="49"/>
      <c r="BF141" s="49"/>
      <c r="BG141" s="49"/>
      <c r="BH141" s="49"/>
      <c r="BI141" s="49"/>
      <c r="BJ141" s="49"/>
      <c r="BK141" s="49"/>
      <c r="BL141" s="49"/>
      <c r="BM141" s="49"/>
      <c r="BN141" s="49"/>
    </row>
    <row r="142" spans="1:66" x14ac:dyDescent="0.3">
      <c r="A142">
        <v>141</v>
      </c>
      <c r="B142" s="4" t="s">
        <v>540</v>
      </c>
      <c r="C142" s="39">
        <f>VLOOKUP(tags[[#This Row],[Index]],Table1[],6)</f>
        <v>1000</v>
      </c>
      <c r="D142" s="50">
        <v>13000</v>
      </c>
      <c r="E142" s="17" t="str">
        <f>VLOOKUP(tags[[#This Row],[Index]],Table1[],22)</f>
        <v>black</v>
      </c>
      <c r="F142" s="17" t="str">
        <f>VLOOKUP(tags[[#This Row],[Index]],Table1[],23)</f>
        <v>S</v>
      </c>
      <c r="G142" s="17" t="str">
        <f>VLOOKUP(tags[[#This Row],[product_id]],copy[],4,FALSE)</f>
        <v>Summer,Fashion,beach5pant,Athletics,pants,athleticpant,Sport,Men's Fashion,Shorts,Men's pants,Men,Print,fivepant,Casual,Cotton</v>
      </c>
      <c r="H142" s="17"/>
      <c r="I142" s="48" t="s">
        <v>11402</v>
      </c>
      <c r="J142" s="49" t="s">
        <v>11404</v>
      </c>
      <c r="K142" s="49" t="s">
        <v>12463</v>
      </c>
      <c r="L142" s="49" t="s">
        <v>11634</v>
      </c>
      <c r="M142" s="49" t="s">
        <v>11429</v>
      </c>
      <c r="N142" s="49" t="s">
        <v>12480</v>
      </c>
      <c r="O142" s="49" t="s">
        <v>11446</v>
      </c>
      <c r="P142" s="49" t="s">
        <v>11482</v>
      </c>
      <c r="Q142" s="49" t="s">
        <v>11410</v>
      </c>
      <c r="R142" s="49" t="s">
        <v>11723</v>
      </c>
      <c r="S142" s="49" t="s">
        <v>11492</v>
      </c>
      <c r="T142" s="49" t="s">
        <v>11416</v>
      </c>
      <c r="U142" s="49" t="s">
        <v>13442</v>
      </c>
      <c r="V142" s="49" t="s">
        <v>11406</v>
      </c>
      <c r="W142" s="49" t="s">
        <v>11424</v>
      </c>
      <c r="X142" s="49"/>
      <c r="Y142" s="49"/>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c r="AY142" s="49"/>
      <c r="AZ142" s="49"/>
      <c r="BA142" s="49"/>
      <c r="BB142" s="49"/>
      <c r="BC142" s="49"/>
      <c r="BD142" s="49"/>
      <c r="BE142" s="49"/>
      <c r="BF142" s="49"/>
      <c r="BG142" s="49"/>
      <c r="BH142" s="49"/>
      <c r="BI142" s="49"/>
      <c r="BJ142" s="49"/>
      <c r="BK142" s="49"/>
      <c r="BL142" s="49"/>
      <c r="BM142" s="49"/>
      <c r="BN142" s="49"/>
    </row>
    <row r="143" spans="1:66" x14ac:dyDescent="0.3">
      <c r="A143">
        <v>142</v>
      </c>
      <c r="B143" s="7" t="s">
        <v>543</v>
      </c>
      <c r="C143" s="42">
        <f>VLOOKUP(tags[[#This Row],[Index]],Table1[],6)</f>
        <v>100</v>
      </c>
      <c r="D143" s="51">
        <v>1100</v>
      </c>
      <c r="E143" s="18" t="str">
        <f>VLOOKUP(tags[[#This Row],[Index]],Table1[],22)</f>
        <v>black</v>
      </c>
      <c r="F143" s="18" t="str">
        <f>VLOOKUP(tags[[#This Row],[Index]],Table1[],23)</f>
        <v>S</v>
      </c>
      <c r="G143" s="18" t="str">
        <f>VLOOKUP(tags[[#This Row],[product_id]],copy[],4,FALSE)</f>
        <v>Summer,Women Rompers,Shorts,women beachwear,womenonepiece,lace top,lace bralette top,womensjumpsuitsromper,V-neck,Rompers,women summer tops,lace lingerie,Women S Clothing,Ladies,jumpsuit,slim,Casual,Lace</v>
      </c>
      <c r="H143" s="18"/>
      <c r="I143" s="48" t="s">
        <v>11402</v>
      </c>
      <c r="J143" s="49" t="s">
        <v>11588</v>
      </c>
      <c r="K143" s="49" t="s">
        <v>11410</v>
      </c>
      <c r="L143" s="49" t="s">
        <v>11637</v>
      </c>
      <c r="M143" s="49" t="s">
        <v>12643</v>
      </c>
      <c r="N143" s="49" t="s">
        <v>11628</v>
      </c>
      <c r="O143" s="49" t="s">
        <v>12126</v>
      </c>
      <c r="P143" s="49" t="s">
        <v>12627</v>
      </c>
      <c r="Q143" s="49" t="s">
        <v>11420</v>
      </c>
      <c r="R143" s="49" t="s">
        <v>11523</v>
      </c>
      <c r="S143" s="49" t="s">
        <v>11863</v>
      </c>
      <c r="T143" s="49" t="s">
        <v>11988</v>
      </c>
      <c r="U143" s="49" t="s">
        <v>11529</v>
      </c>
      <c r="V143" s="49" t="s">
        <v>11426</v>
      </c>
      <c r="W143" s="49" t="s">
        <v>11451</v>
      </c>
      <c r="X143" s="49" t="s">
        <v>11437</v>
      </c>
      <c r="Y143" s="49" t="s">
        <v>11406</v>
      </c>
      <c r="Z143" s="49" t="s">
        <v>11434</v>
      </c>
      <c r="AA143" s="49"/>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c r="AY143" s="49"/>
      <c r="AZ143" s="49"/>
      <c r="BA143" s="49"/>
      <c r="BB143" s="49"/>
      <c r="BC143" s="49"/>
      <c r="BD143" s="49"/>
      <c r="BE143" s="49"/>
      <c r="BF143" s="49"/>
      <c r="BG143" s="49"/>
      <c r="BH143" s="49"/>
      <c r="BI143" s="49"/>
      <c r="BJ143" s="49"/>
      <c r="BK143" s="49"/>
      <c r="BL143" s="49"/>
      <c r="BM143" s="49"/>
      <c r="BN143" s="49"/>
    </row>
    <row r="144" spans="1:66" x14ac:dyDescent="0.3">
      <c r="A144">
        <v>143</v>
      </c>
      <c r="B144" s="4" t="s">
        <v>545</v>
      </c>
      <c r="C144" s="39">
        <f>VLOOKUP(tags[[#This Row],[Index]],Table1[],6)</f>
        <v>5000</v>
      </c>
      <c r="D144" s="50">
        <v>35000</v>
      </c>
      <c r="E144" s="17" t="str">
        <f>VLOOKUP(tags[[#This Row],[Index]],Table1[],22)</f>
        <v>gray</v>
      </c>
      <c r="F144" s="17" t="str">
        <f>VLOOKUP(tags[[#This Row],[Index]],Table1[],23)</f>
        <v>S</v>
      </c>
      <c r="G144" s="17" t="str">
        <f>VLOOKUP(tags[[#This Row],[product_id]],copy[],4,FALSE)</f>
        <v>bigswing,Summer,Plus Size,Sling,long dress,Dress,Loose,V-neck,letterprinted,Women's Fashion,printed,sleeveless,offsholuder,Holiday,Beach,Casual,Women</v>
      </c>
      <c r="H144" s="17"/>
      <c r="I144" s="48" t="s">
        <v>11917</v>
      </c>
      <c r="J144" s="49" t="s">
        <v>11402</v>
      </c>
      <c r="K144" s="49" t="s">
        <v>11407</v>
      </c>
      <c r="L144" s="49" t="s">
        <v>11669</v>
      </c>
      <c r="M144" s="49" t="s">
        <v>11444</v>
      </c>
      <c r="N144" s="49" t="s">
        <v>11409</v>
      </c>
      <c r="O144" s="49" t="s">
        <v>11427</v>
      </c>
      <c r="P144" s="49" t="s">
        <v>11420</v>
      </c>
      <c r="Q144" s="49" t="s">
        <v>11986</v>
      </c>
      <c r="R144" s="49" t="s">
        <v>11403</v>
      </c>
      <c r="S144" s="49" t="s">
        <v>11421</v>
      </c>
      <c r="T144" s="49" t="s">
        <v>11408</v>
      </c>
      <c r="U144" s="49" t="s">
        <v>12346</v>
      </c>
      <c r="V144" s="49" t="s">
        <v>11561</v>
      </c>
      <c r="W144" s="49" t="s">
        <v>11413</v>
      </c>
      <c r="X144" s="49" t="s">
        <v>11406</v>
      </c>
      <c r="Y144" s="49" t="s">
        <v>11405</v>
      </c>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49"/>
      <c r="AZ144" s="49"/>
      <c r="BA144" s="49"/>
      <c r="BB144" s="49"/>
      <c r="BC144" s="49"/>
      <c r="BD144" s="49"/>
      <c r="BE144" s="49"/>
      <c r="BF144" s="49"/>
      <c r="BG144" s="49"/>
      <c r="BH144" s="49"/>
      <c r="BI144" s="49"/>
      <c r="BJ144" s="49"/>
      <c r="BK144" s="49"/>
      <c r="BL144" s="49"/>
      <c r="BM144" s="49"/>
      <c r="BN144" s="49"/>
    </row>
    <row r="145" spans="1:66" x14ac:dyDescent="0.3">
      <c r="A145">
        <v>144</v>
      </c>
      <c r="B145" s="5" t="s">
        <v>548</v>
      </c>
      <c r="C145" s="40">
        <f>VLOOKUP(tags[[#This Row],[Index]],Table1[],6)</f>
        <v>100</v>
      </c>
      <c r="D145" s="51">
        <v>1200</v>
      </c>
      <c r="E145" s="18" t="str">
        <f>VLOOKUP(tags[[#This Row],[Index]],Table1[],22)</f>
        <v>pink</v>
      </c>
      <c r="F145" s="18" t="str">
        <f>VLOOKUP(tags[[#This Row],[Index]],Table1[],23)</f>
        <v>XS</v>
      </c>
      <c r="G145" s="18" t="str">
        <f>VLOOKUP(tags[[#This Row],[product_id]],copy[],4,FALSE)</f>
        <v>blouse,Summer,Plus Size,Shirt,Sleeve,Tops,Ladies Top,short sleeves,Shorts,Round neck,T Shirts,Women S Clothing,Fashion,Tie Dye,Casual,Dyes,Women's Fashion,tshirts for women,Necks</v>
      </c>
      <c r="H145" s="18"/>
      <c r="I145" s="48" t="s">
        <v>11428</v>
      </c>
      <c r="J145" s="49" t="s">
        <v>11402</v>
      </c>
      <c r="K145" s="49" t="s">
        <v>11407</v>
      </c>
      <c r="L145" s="49" t="s">
        <v>11417</v>
      </c>
      <c r="M145" s="49" t="s">
        <v>11414</v>
      </c>
      <c r="N145" s="49" t="s">
        <v>11411</v>
      </c>
      <c r="O145" s="49" t="s">
        <v>11931</v>
      </c>
      <c r="P145" s="49" t="s">
        <v>11415</v>
      </c>
      <c r="Q145" s="49" t="s">
        <v>11410</v>
      </c>
      <c r="R145" s="49" t="s">
        <v>11440</v>
      </c>
      <c r="S145" s="49" t="s">
        <v>11422</v>
      </c>
      <c r="T145" s="49" t="s">
        <v>11529</v>
      </c>
      <c r="U145" s="49" t="s">
        <v>11404</v>
      </c>
      <c r="V145" s="49" t="s">
        <v>11559</v>
      </c>
      <c r="W145" s="49" t="s">
        <v>11406</v>
      </c>
      <c r="X145" s="49" t="s">
        <v>11571</v>
      </c>
      <c r="Y145" s="49" t="s">
        <v>11403</v>
      </c>
      <c r="Z145" s="49" t="s">
        <v>12733</v>
      </c>
      <c r="AA145" s="49" t="s">
        <v>11419</v>
      </c>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c r="AY145" s="49"/>
      <c r="AZ145" s="49"/>
      <c r="BA145" s="49"/>
      <c r="BB145" s="49"/>
      <c r="BC145" s="49"/>
      <c r="BD145" s="49"/>
      <c r="BE145" s="49"/>
      <c r="BF145" s="49"/>
      <c r="BG145" s="49"/>
      <c r="BH145" s="49"/>
      <c r="BI145" s="49"/>
      <c r="BJ145" s="49"/>
      <c r="BK145" s="49"/>
      <c r="BL145" s="49"/>
      <c r="BM145" s="49"/>
      <c r="BN145" s="49"/>
    </row>
    <row r="146" spans="1:66" x14ac:dyDescent="0.3">
      <c r="A146">
        <v>145</v>
      </c>
      <c r="B146" s="4" t="s">
        <v>552</v>
      </c>
      <c r="C146" s="39">
        <f>VLOOKUP(tags[[#This Row],[Index]],Table1[],6)</f>
        <v>100</v>
      </c>
      <c r="D146" s="50">
        <v>600</v>
      </c>
      <c r="E146" s="17" t="str">
        <f>VLOOKUP(tags[[#This Row],[Index]],Table1[],22)</f>
        <v>black</v>
      </c>
      <c r="F146" s="17" t="str">
        <f>VLOOKUP(tags[[#This Row],[Index]],Table1[],23)</f>
        <v>M</v>
      </c>
      <c r="G146" s="17" t="str">
        <f>VLOOKUP(tags[[#This Row],[product_id]],copy[],4,FALSE)</f>
        <v>Summer,Shorts,crop top,womensummeroutfit,women track suit,Sport,Tops,yoga2pcsset,Outfits,womenoutfit,Women's Fashion,Fashion,Sport Suits,Suits,Yoga,womensportoutfit,yogasuit,bodyconclothe,Padded Bra,Women</v>
      </c>
      <c r="H146" s="17"/>
      <c r="I146" s="48" t="s">
        <v>11402</v>
      </c>
      <c r="J146" s="49" t="s">
        <v>11410</v>
      </c>
      <c r="K146" s="49" t="s">
        <v>11480</v>
      </c>
      <c r="L146" s="49" t="s">
        <v>12619</v>
      </c>
      <c r="M146" s="49" t="s">
        <v>12662</v>
      </c>
      <c r="N146" s="49" t="s">
        <v>11446</v>
      </c>
      <c r="O146" s="49" t="s">
        <v>11411</v>
      </c>
      <c r="P146" s="49" t="s">
        <v>12605</v>
      </c>
      <c r="Q146" s="49" t="s">
        <v>11531</v>
      </c>
      <c r="R146" s="49" t="s">
        <v>12641</v>
      </c>
      <c r="S146" s="49" t="s">
        <v>11403</v>
      </c>
      <c r="T146" s="49" t="s">
        <v>11404</v>
      </c>
      <c r="U146" s="49" t="s">
        <v>11618</v>
      </c>
      <c r="V146" s="49" t="s">
        <v>11469</v>
      </c>
      <c r="W146" s="49" t="s">
        <v>11483</v>
      </c>
      <c r="X146" s="49" t="s">
        <v>12625</v>
      </c>
      <c r="Y146" s="49" t="s">
        <v>12208</v>
      </c>
      <c r="Z146" s="49" t="s">
        <v>13682</v>
      </c>
      <c r="AA146" s="49" t="s">
        <v>12525</v>
      </c>
      <c r="AB146" s="49" t="s">
        <v>11405</v>
      </c>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c r="AY146" s="49"/>
      <c r="AZ146" s="49"/>
      <c r="BA146" s="49"/>
      <c r="BB146" s="49"/>
      <c r="BC146" s="49"/>
      <c r="BD146" s="49"/>
      <c r="BE146" s="49"/>
      <c r="BF146" s="49"/>
      <c r="BG146" s="49"/>
      <c r="BH146" s="49"/>
      <c r="BI146" s="49"/>
      <c r="BJ146" s="49"/>
      <c r="BK146" s="49"/>
      <c r="BL146" s="49"/>
      <c r="BM146" s="49"/>
      <c r="BN146" s="49"/>
    </row>
    <row r="147" spans="1:66" x14ac:dyDescent="0.3">
      <c r="A147">
        <v>146</v>
      </c>
      <c r="B147" s="5" t="s">
        <v>556</v>
      </c>
      <c r="C147" s="40">
        <f>VLOOKUP(tags[[#This Row],[Index]],Table1[],6)</f>
        <v>5000</v>
      </c>
      <c r="D147" s="51">
        <v>30000</v>
      </c>
      <c r="E147" s="18" t="str">
        <f>VLOOKUP(tags[[#This Row],[Index]],Table1[],22)</f>
        <v>white</v>
      </c>
      <c r="F147" s="18" t="str">
        <f>VLOOKUP(tags[[#This Row],[Index]],Table1[],23)</f>
        <v>XLplus</v>
      </c>
      <c r="G147" s="18" t="str">
        <f>VLOOKUP(tags[[#This Row],[product_id]],copy[],4,FALSE)</f>
        <v>Summer,korea,cute,korean style,summer t-shirts,short sleeves,Harajuku,Women's Fashion,cartoon t shirt,women t shirt,Casual T-Shirt,short sleeve shirt,kawaiicute,Cartoons,Women,Kawaii,Shorts,Shirt,Sleeve,Tops,T Shirts,Casual,Print,Korean,Printed T Shirts,Fashion,powerpuffgirl</v>
      </c>
      <c r="H147" s="18"/>
      <c r="I147" s="48" t="s">
        <v>11402</v>
      </c>
      <c r="J147" s="49" t="s">
        <v>12373</v>
      </c>
      <c r="K147" s="49" t="s">
        <v>11502</v>
      </c>
      <c r="L147" s="49" t="s">
        <v>11989</v>
      </c>
      <c r="M147" s="49" t="s">
        <v>11468</v>
      </c>
      <c r="N147" s="49" t="s">
        <v>11415</v>
      </c>
      <c r="O147" s="49" t="s">
        <v>11849</v>
      </c>
      <c r="P147" s="49" t="s">
        <v>11403</v>
      </c>
      <c r="Q147" s="49" t="s">
        <v>13615</v>
      </c>
      <c r="R147" s="49" t="s">
        <v>11540</v>
      </c>
      <c r="S147" s="49" t="s">
        <v>11497</v>
      </c>
      <c r="T147" s="49" t="s">
        <v>11553</v>
      </c>
      <c r="U147" s="49" t="s">
        <v>13305</v>
      </c>
      <c r="V147" s="49" t="s">
        <v>11731</v>
      </c>
      <c r="W147" s="49" t="s">
        <v>11405</v>
      </c>
      <c r="X147" s="49" t="s">
        <v>12040</v>
      </c>
      <c r="Y147" s="49" t="s">
        <v>11410</v>
      </c>
      <c r="Z147" s="49" t="s">
        <v>11417</v>
      </c>
      <c r="AA147" s="49" t="s">
        <v>11414</v>
      </c>
      <c r="AB147" s="49" t="s">
        <v>11411</v>
      </c>
      <c r="AC147" s="49" t="s">
        <v>11422</v>
      </c>
      <c r="AD147" s="49" t="s">
        <v>11406</v>
      </c>
      <c r="AE147" s="49" t="s">
        <v>11416</v>
      </c>
      <c r="AF147" s="49" t="s">
        <v>12179</v>
      </c>
      <c r="AG147" s="49" t="s">
        <v>11602</v>
      </c>
      <c r="AH147" s="49" t="s">
        <v>11404</v>
      </c>
      <c r="AI147" s="49" t="s">
        <v>13082</v>
      </c>
      <c r="AJ147" s="49"/>
      <c r="AK147" s="49"/>
      <c r="AL147" s="49"/>
      <c r="AM147" s="49"/>
      <c r="AN147" s="49"/>
      <c r="AO147" s="49"/>
      <c r="AP147" s="49"/>
      <c r="AQ147" s="49"/>
      <c r="AR147" s="49"/>
      <c r="AS147" s="49"/>
      <c r="AT147" s="49"/>
      <c r="AU147" s="49"/>
      <c r="AV147" s="49"/>
      <c r="AW147" s="49"/>
      <c r="AX147" s="49"/>
      <c r="AY147" s="49"/>
      <c r="AZ147" s="49"/>
      <c r="BA147" s="49"/>
      <c r="BB147" s="49"/>
      <c r="BC147" s="49"/>
      <c r="BD147" s="49"/>
      <c r="BE147" s="49"/>
      <c r="BF147" s="49"/>
      <c r="BG147" s="49"/>
      <c r="BH147" s="49"/>
      <c r="BI147" s="49"/>
      <c r="BJ147" s="49"/>
      <c r="BK147" s="49"/>
      <c r="BL147" s="49"/>
      <c r="BM147" s="49"/>
      <c r="BN147" s="49"/>
    </row>
    <row r="148" spans="1:66" x14ac:dyDescent="0.3">
      <c r="A148">
        <v>147</v>
      </c>
      <c r="B148" s="4" t="s">
        <v>559</v>
      </c>
      <c r="C148" s="39">
        <f>VLOOKUP(tags[[#This Row],[Index]],Table1[],6)</f>
        <v>100</v>
      </c>
      <c r="D148" s="50">
        <v>800</v>
      </c>
      <c r="E148" s="17" t="str">
        <f>VLOOKUP(tags[[#This Row],[Index]],Table1[],22)</f>
        <v>green</v>
      </c>
      <c r="F148" s="17" t="str">
        <f>VLOOKUP(tags[[#This Row],[Index]],Table1[],23)</f>
        <v>S</v>
      </c>
      <c r="G148" s="17" t="str">
        <f>VLOOKUP(tags[[#This Row],[product_id]],copy[],4,FALSE)</f>
        <v>Summer,Shorts,Yoga,high waist,pants,Workout,Women's Fashion,Fashion,sexy,Gym,Women Fashion,Waist</v>
      </c>
      <c r="H148" s="17"/>
      <c r="I148" s="48" t="s">
        <v>11402</v>
      </c>
      <c r="J148" s="49" t="s">
        <v>11410</v>
      </c>
      <c r="K148" s="49" t="s">
        <v>11483</v>
      </c>
      <c r="L148" s="49" t="s">
        <v>11456</v>
      </c>
      <c r="M148" s="49" t="s">
        <v>11429</v>
      </c>
      <c r="N148" s="49" t="s">
        <v>12019</v>
      </c>
      <c r="O148" s="49" t="s">
        <v>11403</v>
      </c>
      <c r="P148" s="49" t="s">
        <v>11404</v>
      </c>
      <c r="Q148" s="49" t="s">
        <v>11412</v>
      </c>
      <c r="R148" s="49" t="s">
        <v>12551</v>
      </c>
      <c r="S148" s="49" t="s">
        <v>11439</v>
      </c>
      <c r="T148" s="49" t="s">
        <v>11442</v>
      </c>
      <c r="U148" s="49"/>
      <c r="V148" s="49"/>
      <c r="W148" s="49"/>
      <c r="X148" s="49"/>
      <c r="Y148" s="49"/>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c r="AY148" s="49"/>
      <c r="AZ148" s="49"/>
      <c r="BA148" s="49"/>
      <c r="BB148" s="49"/>
      <c r="BC148" s="49"/>
      <c r="BD148" s="49"/>
      <c r="BE148" s="49"/>
      <c r="BF148" s="49"/>
      <c r="BG148" s="49"/>
      <c r="BH148" s="49"/>
      <c r="BI148" s="49"/>
      <c r="BJ148" s="49"/>
      <c r="BK148" s="49"/>
      <c r="BL148" s="49"/>
      <c r="BM148" s="49"/>
      <c r="BN148" s="49"/>
    </row>
    <row r="149" spans="1:66" x14ac:dyDescent="0.3">
      <c r="A149">
        <v>148</v>
      </c>
      <c r="B149" s="5" t="s">
        <v>562</v>
      </c>
      <c r="C149" s="40">
        <f>VLOOKUP(tags[[#This Row],[Index]],Table1[],6)</f>
        <v>100</v>
      </c>
      <c r="D149" s="51">
        <v>800</v>
      </c>
      <c r="E149" s="18" t="str">
        <f>VLOOKUP(tags[[#This Row],[Index]],Table1[],22)</f>
        <v>yellow</v>
      </c>
      <c r="F149" s="18" t="str">
        <f>VLOOKUP(tags[[#This Row],[Index]],Table1[],23)</f>
        <v>XS</v>
      </c>
      <c r="G149" s="18" t="str">
        <f>VLOOKUP(tags[[#This Row],[product_id]],copy[],4,FALSE)</f>
        <v>Summer,short sleeve dress,Mini,plus size dress,Slim Fit,slim,V Neckdress,V-neck,Mini dress,Women's Fashion,Party Dress,party,t-shirt dress,Party Dresses,Casual,casual dress,Shirt,Plus Size,summer dress,Fashion,Midi Dress,Ladies,women dress,Women,Beach,Dress</v>
      </c>
      <c r="H149" s="18"/>
      <c r="I149" s="48" t="s">
        <v>11402</v>
      </c>
      <c r="J149" s="49" t="s">
        <v>11522</v>
      </c>
      <c r="K149" s="49" t="s">
        <v>11436</v>
      </c>
      <c r="L149" s="49" t="s">
        <v>11501</v>
      </c>
      <c r="M149" s="49" t="s">
        <v>11448</v>
      </c>
      <c r="N149" s="49" t="s">
        <v>11437</v>
      </c>
      <c r="O149" s="49" t="s">
        <v>11632</v>
      </c>
      <c r="P149" s="49" t="s">
        <v>11420</v>
      </c>
      <c r="Q149" s="49" t="s">
        <v>11435</v>
      </c>
      <c r="R149" s="49" t="s">
        <v>11403</v>
      </c>
      <c r="S149" s="49" t="s">
        <v>11445</v>
      </c>
      <c r="T149" s="49" t="s">
        <v>11443</v>
      </c>
      <c r="U149" s="49" t="s">
        <v>11610</v>
      </c>
      <c r="V149" s="49" t="s">
        <v>11530</v>
      </c>
      <c r="W149" s="49" t="s">
        <v>11406</v>
      </c>
      <c r="X149" s="49" t="s">
        <v>11441</v>
      </c>
      <c r="Y149" s="49" t="s">
        <v>11417</v>
      </c>
      <c r="Z149" s="49" t="s">
        <v>11407</v>
      </c>
      <c r="AA149" s="49" t="s">
        <v>11425</v>
      </c>
      <c r="AB149" s="49" t="s">
        <v>11404</v>
      </c>
      <c r="AC149" s="49" t="s">
        <v>11560</v>
      </c>
      <c r="AD149" s="49" t="s">
        <v>11426</v>
      </c>
      <c r="AE149" s="49" t="s">
        <v>11432</v>
      </c>
      <c r="AF149" s="49" t="s">
        <v>11405</v>
      </c>
      <c r="AG149" s="49" t="s">
        <v>11413</v>
      </c>
      <c r="AH149" s="49" t="s">
        <v>11409</v>
      </c>
      <c r="AI149" s="49"/>
      <c r="AJ149" s="49"/>
      <c r="AK149" s="49"/>
      <c r="AL149" s="49"/>
      <c r="AM149" s="49"/>
      <c r="AN149" s="49"/>
      <c r="AO149" s="49"/>
      <c r="AP149" s="49"/>
      <c r="AQ149" s="49"/>
      <c r="AR149" s="49"/>
      <c r="AS149" s="49"/>
      <c r="AT149" s="49"/>
      <c r="AU149" s="49"/>
      <c r="AV149" s="49"/>
      <c r="AW149" s="49"/>
      <c r="AX149" s="49"/>
      <c r="AY149" s="49"/>
      <c r="AZ149" s="49"/>
      <c r="BA149" s="49"/>
      <c r="BB149" s="49"/>
      <c r="BC149" s="49"/>
      <c r="BD149" s="49"/>
      <c r="BE149" s="49"/>
      <c r="BF149" s="49"/>
      <c r="BG149" s="49"/>
      <c r="BH149" s="49"/>
      <c r="BI149" s="49"/>
      <c r="BJ149" s="49"/>
      <c r="BK149" s="49"/>
      <c r="BL149" s="49"/>
      <c r="BM149" s="49"/>
      <c r="BN149" s="49"/>
    </row>
    <row r="150" spans="1:66" x14ac:dyDescent="0.3">
      <c r="A150">
        <v>149</v>
      </c>
      <c r="B150" s="4" t="s">
        <v>567</v>
      </c>
      <c r="C150" s="39">
        <f>VLOOKUP(tags[[#This Row],[Index]],Table1[],6)</f>
        <v>1000</v>
      </c>
      <c r="D150" s="50">
        <v>11000</v>
      </c>
      <c r="E150" s="17" t="str">
        <f>VLOOKUP(tags[[#This Row],[Index]],Table1[],22)</f>
        <v>pink</v>
      </c>
      <c r="F150" s="17" t="str">
        <f>VLOOKUP(tags[[#This Row],[Index]],Table1[],23)</f>
        <v>XLplus</v>
      </c>
      <c r="G150" s="17" t="str">
        <f>VLOOKUP(tags[[#This Row],[product_id]],copy[],4,FALSE)</f>
        <v>sexy underwear,Underwear,Plus Size,women beachwear,bikini set,sexy swimsuit,Summer,sexy bikini,Swimwear,Swimsuit,padded,Bikini,Fashion,Suits,Women,Women's Fashion,Swimming</v>
      </c>
      <c r="H150" s="17"/>
      <c r="I150" s="48" t="s">
        <v>12301</v>
      </c>
      <c r="J150" s="49" t="s">
        <v>11665</v>
      </c>
      <c r="K150" s="49" t="s">
        <v>11407</v>
      </c>
      <c r="L150" s="49" t="s">
        <v>11637</v>
      </c>
      <c r="M150" s="49" t="s">
        <v>11528</v>
      </c>
      <c r="N150" s="49" t="s">
        <v>12099</v>
      </c>
      <c r="O150" s="49" t="s">
        <v>11402</v>
      </c>
      <c r="P150" s="49" t="s">
        <v>11586</v>
      </c>
      <c r="Q150" s="49" t="s">
        <v>11458</v>
      </c>
      <c r="R150" s="49" t="s">
        <v>11454</v>
      </c>
      <c r="S150" s="49" t="s">
        <v>11567</v>
      </c>
      <c r="T150" s="49" t="s">
        <v>11453</v>
      </c>
      <c r="U150" s="49" t="s">
        <v>11404</v>
      </c>
      <c r="V150" s="49" t="s">
        <v>11469</v>
      </c>
      <c r="W150" s="49" t="s">
        <v>11405</v>
      </c>
      <c r="X150" s="49" t="s">
        <v>11403</v>
      </c>
      <c r="Y150" s="49" t="s">
        <v>11459</v>
      </c>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c r="AY150" s="49"/>
      <c r="AZ150" s="49"/>
      <c r="BA150" s="49"/>
      <c r="BB150" s="49"/>
      <c r="BC150" s="49"/>
      <c r="BD150" s="49"/>
      <c r="BE150" s="49"/>
      <c r="BF150" s="49"/>
      <c r="BG150" s="49"/>
      <c r="BH150" s="49"/>
      <c r="BI150" s="49"/>
      <c r="BJ150" s="49"/>
      <c r="BK150" s="49"/>
      <c r="BL150" s="49"/>
      <c r="BM150" s="49"/>
      <c r="BN150" s="49"/>
    </row>
    <row r="151" spans="1:66" x14ac:dyDescent="0.3">
      <c r="A151">
        <v>150</v>
      </c>
      <c r="B151" s="5" t="s">
        <v>569</v>
      </c>
      <c r="C151" s="40">
        <f>VLOOKUP(tags[[#This Row],[Index]],Table1[],6)</f>
        <v>5000</v>
      </c>
      <c r="D151" s="51">
        <v>30000</v>
      </c>
      <c r="E151" s="18" t="str">
        <f>VLOOKUP(tags[[#This Row],[Index]],Table1[],22)</f>
        <v>pink</v>
      </c>
      <c r="F151" s="18" t="str">
        <f>VLOOKUP(tags[[#This Row],[Index]],Table1[],23)</f>
        <v>S</v>
      </c>
      <c r="G151" s="18" t="str">
        <f>VLOOKUP(tags[[#This Row],[product_id]],copy[],4,FALSE)</f>
        <v>Women Vest,Vest,Fashion,bodyconvest,Summer,Spaghetti Strap,tank top,Women's Fashion,slim,sleeveless tops,Spaghetti,Casual,Women Fashion,Cotton,Tank,slimvest,Tops,Slim Fit,Cotton Vest,Women,Print,sleeveless,summervest,Beach,printvest</v>
      </c>
      <c r="H151" s="18"/>
      <c r="I151" s="48" t="s">
        <v>11489</v>
      </c>
      <c r="J151" s="49" t="s">
        <v>11430</v>
      </c>
      <c r="K151" s="49" t="s">
        <v>11404</v>
      </c>
      <c r="L151" s="49" t="s">
        <v>13677</v>
      </c>
      <c r="M151" s="49" t="s">
        <v>11402</v>
      </c>
      <c r="N151" s="49" t="s">
        <v>11463</v>
      </c>
      <c r="O151" s="49" t="s">
        <v>11423</v>
      </c>
      <c r="P151" s="49" t="s">
        <v>11403</v>
      </c>
      <c r="Q151" s="49" t="s">
        <v>11437</v>
      </c>
      <c r="R151" s="49" t="s">
        <v>11465</v>
      </c>
      <c r="S151" s="49" t="s">
        <v>11449</v>
      </c>
      <c r="T151" s="49" t="s">
        <v>11406</v>
      </c>
      <c r="U151" s="49" t="s">
        <v>11439</v>
      </c>
      <c r="V151" s="49" t="s">
        <v>11424</v>
      </c>
      <c r="W151" s="49" t="s">
        <v>11418</v>
      </c>
      <c r="X151" s="49" t="s">
        <v>12281</v>
      </c>
      <c r="Y151" s="49" t="s">
        <v>11411</v>
      </c>
      <c r="Z151" s="49" t="s">
        <v>11448</v>
      </c>
      <c r="AA151" s="49" t="s">
        <v>11801</v>
      </c>
      <c r="AB151" s="49" t="s">
        <v>11405</v>
      </c>
      <c r="AC151" s="49" t="s">
        <v>11416</v>
      </c>
      <c r="AD151" s="49" t="s">
        <v>11408</v>
      </c>
      <c r="AE151" s="49" t="s">
        <v>11740</v>
      </c>
      <c r="AF151" s="49" t="s">
        <v>11413</v>
      </c>
      <c r="AG151" s="49" t="s">
        <v>12323</v>
      </c>
      <c r="AH151" s="49"/>
      <c r="AI151" s="49"/>
      <c r="AJ151" s="49"/>
      <c r="AK151" s="49"/>
      <c r="AL151" s="49"/>
      <c r="AM151" s="49"/>
      <c r="AN151" s="49"/>
      <c r="AO151" s="49"/>
      <c r="AP151" s="49"/>
      <c r="AQ151" s="49"/>
      <c r="AR151" s="49"/>
      <c r="AS151" s="49"/>
      <c r="AT151" s="49"/>
      <c r="AU151" s="49"/>
      <c r="AV151" s="49"/>
      <c r="AW151" s="49"/>
      <c r="AX151" s="49"/>
      <c r="AY151" s="49"/>
      <c r="AZ151" s="49"/>
      <c r="BA151" s="49"/>
      <c r="BB151" s="49"/>
      <c r="BC151" s="49"/>
      <c r="BD151" s="49"/>
      <c r="BE151" s="49"/>
      <c r="BF151" s="49"/>
      <c r="BG151" s="49"/>
      <c r="BH151" s="49"/>
      <c r="BI151" s="49"/>
      <c r="BJ151" s="49"/>
      <c r="BK151" s="49"/>
      <c r="BL151" s="49"/>
      <c r="BM151" s="49"/>
      <c r="BN151" s="49"/>
    </row>
    <row r="152" spans="1:66" x14ac:dyDescent="0.3">
      <c r="A152">
        <v>151</v>
      </c>
      <c r="B152" s="4" t="s">
        <v>574</v>
      </c>
      <c r="C152" s="39">
        <f>VLOOKUP(tags[[#This Row],[Index]],Table1[],6)</f>
        <v>1000</v>
      </c>
      <c r="D152" s="50">
        <v>11000</v>
      </c>
      <c r="E152" s="17" t="str">
        <f>VLOOKUP(tags[[#This Row],[Index]],Table1[],22)</f>
        <v>black</v>
      </c>
      <c r="F152" s="17" t="str">
        <f>VLOOKUP(tags[[#This Row],[Index]],Table1[],23)</f>
        <v>M</v>
      </c>
      <c r="G152" s="17" t="str">
        <f>VLOOKUP(tags[[#This Row],[product_id]],copy[],4,FALSE)</f>
        <v>runningpant,Trousers &amp; Shorts,Shorts,beach5pant,Summer,Short pants,pants,tracksuitpant,Beach,summerpant,trousersampshort,Sports Pants,Men's pants,Sport,trousers,Sports Wear,blackpant</v>
      </c>
      <c r="H152" s="17"/>
      <c r="I152" s="48" t="s">
        <v>11888</v>
      </c>
      <c r="J152" s="49" t="s">
        <v>12160</v>
      </c>
      <c r="K152" s="49" t="s">
        <v>11410</v>
      </c>
      <c r="L152" s="49" t="s">
        <v>12463</v>
      </c>
      <c r="M152" s="49" t="s">
        <v>11402</v>
      </c>
      <c r="N152" s="49" t="s">
        <v>11452</v>
      </c>
      <c r="O152" s="49" t="s">
        <v>11429</v>
      </c>
      <c r="P152" s="49" t="s">
        <v>12748</v>
      </c>
      <c r="Q152" s="49" t="s">
        <v>11413</v>
      </c>
      <c r="R152" s="49" t="s">
        <v>11565</v>
      </c>
      <c r="S152" s="49" t="s">
        <v>12739</v>
      </c>
      <c r="T152" s="49" t="s">
        <v>11925</v>
      </c>
      <c r="U152" s="49" t="s">
        <v>11723</v>
      </c>
      <c r="V152" s="49" t="s">
        <v>11446</v>
      </c>
      <c r="W152" s="49" t="s">
        <v>11466</v>
      </c>
      <c r="X152" s="49" t="s">
        <v>11668</v>
      </c>
      <c r="Y152" s="49" t="s">
        <v>13693</v>
      </c>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c r="AY152" s="49"/>
      <c r="AZ152" s="49"/>
      <c r="BA152" s="49"/>
      <c r="BB152" s="49"/>
      <c r="BC152" s="49"/>
      <c r="BD152" s="49"/>
      <c r="BE152" s="49"/>
      <c r="BF152" s="49"/>
      <c r="BG152" s="49"/>
      <c r="BH152" s="49"/>
      <c r="BI152" s="49"/>
      <c r="BJ152" s="49"/>
      <c r="BK152" s="49"/>
      <c r="BL152" s="49"/>
      <c r="BM152" s="49"/>
      <c r="BN152" s="49"/>
    </row>
    <row r="153" spans="1:66" x14ac:dyDescent="0.3">
      <c r="A153">
        <v>152</v>
      </c>
      <c r="B153" s="5" t="s">
        <v>578</v>
      </c>
      <c r="C153" s="40">
        <f>VLOOKUP(tags[[#This Row],[Index]],Table1[],6)</f>
        <v>100</v>
      </c>
      <c r="D153" s="51">
        <v>900</v>
      </c>
      <c r="E153" s="18" t="str">
        <f>VLOOKUP(tags[[#This Row],[Index]],Table1[],22)</f>
        <v>gray</v>
      </c>
      <c r="F153" s="18" t="str">
        <f>VLOOKUP(tags[[#This Row],[Index]],Table1[],23)</f>
        <v>S</v>
      </c>
      <c r="G153" s="18" t="str">
        <f>VLOOKUP(tags[[#This Row],[product_id]],copy[],4,FALSE)</f>
        <v>Summer,Vest,Plus Size,long dress,Dress,casual dresses,V-neck,Ladies,beach dress,Party Dress,Party Dresses,Floral,summer dresses,Casual,Swing dress,Floral print,Dresses,Women's Fashion,Maxi Dresses,retro,party,Swing,Print,sleeveless,Beach</v>
      </c>
      <c r="H153" s="18"/>
      <c r="I153" s="48" t="s">
        <v>11402</v>
      </c>
      <c r="J153" s="49" t="s">
        <v>11430</v>
      </c>
      <c r="K153" s="49" t="s">
        <v>11407</v>
      </c>
      <c r="L153" s="49" t="s">
        <v>11444</v>
      </c>
      <c r="M153" s="49" t="s">
        <v>11409</v>
      </c>
      <c r="N153" s="49" t="s">
        <v>11526</v>
      </c>
      <c r="O153" s="49" t="s">
        <v>11420</v>
      </c>
      <c r="P153" s="49" t="s">
        <v>11426</v>
      </c>
      <c r="Q153" s="49" t="s">
        <v>11431</v>
      </c>
      <c r="R153" s="49" t="s">
        <v>11445</v>
      </c>
      <c r="S153" s="49" t="s">
        <v>11530</v>
      </c>
      <c r="T153" s="49" t="s">
        <v>11433</v>
      </c>
      <c r="U153" s="49" t="s">
        <v>11464</v>
      </c>
      <c r="V153" s="49" t="s">
        <v>11406</v>
      </c>
      <c r="W153" s="49" t="s">
        <v>11642</v>
      </c>
      <c r="X153" s="49" t="s">
        <v>11447</v>
      </c>
      <c r="Y153" s="49" t="s">
        <v>11460</v>
      </c>
      <c r="Z153" s="49" t="s">
        <v>11403</v>
      </c>
      <c r="AA153" s="49" t="s">
        <v>11609</v>
      </c>
      <c r="AB153" s="49" t="s">
        <v>11607</v>
      </c>
      <c r="AC153" s="49" t="s">
        <v>11443</v>
      </c>
      <c r="AD153" s="49" t="s">
        <v>11844</v>
      </c>
      <c r="AE153" s="49" t="s">
        <v>11416</v>
      </c>
      <c r="AF153" s="49" t="s">
        <v>11408</v>
      </c>
      <c r="AG153" s="49" t="s">
        <v>11413</v>
      </c>
      <c r="AH153" s="49"/>
      <c r="AI153" s="49"/>
      <c r="AJ153" s="49"/>
      <c r="AK153" s="49"/>
      <c r="AL153" s="49"/>
      <c r="AM153" s="49"/>
      <c r="AN153" s="49"/>
      <c r="AO153" s="49"/>
      <c r="AP153" s="49"/>
      <c r="AQ153" s="49"/>
      <c r="AR153" s="49"/>
      <c r="AS153" s="49"/>
      <c r="AT153" s="49"/>
      <c r="AU153" s="49"/>
      <c r="AV153" s="49"/>
      <c r="AW153" s="49"/>
      <c r="AX153" s="49"/>
      <c r="AY153" s="49"/>
      <c r="AZ153" s="49"/>
      <c r="BA153" s="49"/>
      <c r="BB153" s="49"/>
      <c r="BC153" s="49"/>
      <c r="BD153" s="49"/>
      <c r="BE153" s="49"/>
      <c r="BF153" s="49"/>
      <c r="BG153" s="49"/>
      <c r="BH153" s="49"/>
      <c r="BI153" s="49"/>
      <c r="BJ153" s="49"/>
      <c r="BK153" s="49"/>
      <c r="BL153" s="49"/>
      <c r="BM153" s="49"/>
      <c r="BN153" s="49"/>
    </row>
    <row r="154" spans="1:66" x14ac:dyDescent="0.3">
      <c r="A154">
        <v>153</v>
      </c>
      <c r="B154" s="4" t="s">
        <v>581</v>
      </c>
      <c r="C154" s="39">
        <f>VLOOKUP(tags[[#This Row],[Index]],Table1[],6)</f>
        <v>100</v>
      </c>
      <c r="D154" s="50">
        <v>800</v>
      </c>
      <c r="E154" s="17" t="str">
        <f>VLOOKUP(tags[[#This Row],[Index]],Table1[],22)</f>
        <v>black</v>
      </c>
      <c r="F154" s="17" t="str">
        <f>VLOOKUP(tags[[#This Row],[Index]],Table1[],23)</f>
        <v>XLplus</v>
      </c>
      <c r="G154" s="17" t="str">
        <f>VLOOKUP(tags[[#This Row],[product_id]],copy[],4,FALSE)</f>
        <v>slimming,wasitcincher,Fashion,waistgirdle,slimmingcorset,Corset,Summer,Waist,waist trainer,Fashion Accessory,Vest,shaperwear,belt</v>
      </c>
      <c r="H154" s="17"/>
      <c r="I154" s="48" t="s">
        <v>11710</v>
      </c>
      <c r="J154" s="49" t="s">
        <v>11704</v>
      </c>
      <c r="K154" s="49" t="s">
        <v>11404</v>
      </c>
      <c r="L154" s="49" t="s">
        <v>11705</v>
      </c>
      <c r="M154" s="49" t="s">
        <v>11709</v>
      </c>
      <c r="N154" s="49" t="s">
        <v>11646</v>
      </c>
      <c r="O154" s="49" t="s">
        <v>11402</v>
      </c>
      <c r="P154" s="49" t="s">
        <v>11442</v>
      </c>
      <c r="Q154" s="49" t="s">
        <v>11706</v>
      </c>
      <c r="R154" s="49" t="s">
        <v>11674</v>
      </c>
      <c r="S154" s="49" t="s">
        <v>11430</v>
      </c>
      <c r="T154" s="49" t="s">
        <v>11742</v>
      </c>
      <c r="U154" s="49" t="s">
        <v>11691</v>
      </c>
      <c r="V154" s="49"/>
      <c r="W154" s="49"/>
      <c r="X154" s="49"/>
      <c r="Y154" s="49"/>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c r="AY154" s="49"/>
      <c r="AZ154" s="49"/>
      <c r="BA154" s="49"/>
      <c r="BB154" s="49"/>
      <c r="BC154" s="49"/>
      <c r="BD154" s="49"/>
      <c r="BE154" s="49"/>
      <c r="BF154" s="49"/>
      <c r="BG154" s="49"/>
      <c r="BH154" s="49"/>
      <c r="BI154" s="49"/>
      <c r="BJ154" s="49"/>
      <c r="BK154" s="49"/>
      <c r="BL154" s="49"/>
      <c r="BM154" s="49"/>
      <c r="BN154" s="49"/>
    </row>
    <row r="155" spans="1:66" x14ac:dyDescent="0.3">
      <c r="A155">
        <v>154</v>
      </c>
      <c r="B155" s="5" t="s">
        <v>585</v>
      </c>
      <c r="C155" s="40">
        <f>VLOOKUP(tags[[#This Row],[Index]],Table1[],6)</f>
        <v>1000</v>
      </c>
      <c r="D155" s="51">
        <v>3780</v>
      </c>
      <c r="E155" s="18" t="str">
        <f>VLOOKUP(tags[[#This Row],[Index]],Table1[],22)</f>
        <v>red</v>
      </c>
      <c r="F155" s="18" t="str">
        <f>VLOOKUP(tags[[#This Row],[Index]],Table1[],23)</f>
        <v>XS</v>
      </c>
      <c r="G155" s="18" t="str">
        <f>VLOOKUP(tags[[#This Row],[product_id]],copy[],4,FALSE)</f>
        <v>Summer,Shorts,high waist shorts,high waist,Casual pants,pants,summer shorts,Waist,Slim Fit,Short pants,Women's Fashion,Plus Size,Lace Up,Women,Fashion,Casual,Lace</v>
      </c>
      <c r="H155" s="18"/>
      <c r="I155" s="48" t="s">
        <v>11402</v>
      </c>
      <c r="J155" s="49" t="s">
        <v>11410</v>
      </c>
      <c r="K155" s="49" t="s">
        <v>11658</v>
      </c>
      <c r="L155" s="49" t="s">
        <v>11456</v>
      </c>
      <c r="M155" s="49" t="s">
        <v>11476</v>
      </c>
      <c r="N155" s="49" t="s">
        <v>11429</v>
      </c>
      <c r="O155" s="49" t="s">
        <v>11491</v>
      </c>
      <c r="P155" s="49" t="s">
        <v>11442</v>
      </c>
      <c r="Q155" s="49" t="s">
        <v>11448</v>
      </c>
      <c r="R155" s="49" t="s">
        <v>11452</v>
      </c>
      <c r="S155" s="49" t="s">
        <v>11403</v>
      </c>
      <c r="T155" s="49" t="s">
        <v>11407</v>
      </c>
      <c r="U155" s="49" t="s">
        <v>11486</v>
      </c>
      <c r="V155" s="49" t="s">
        <v>11405</v>
      </c>
      <c r="W155" s="49" t="s">
        <v>11404</v>
      </c>
      <c r="X155" s="49" t="s">
        <v>11406</v>
      </c>
      <c r="Y155" s="49" t="s">
        <v>11434</v>
      </c>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c r="BA155" s="49"/>
      <c r="BB155" s="49"/>
      <c r="BC155" s="49"/>
      <c r="BD155" s="49"/>
      <c r="BE155" s="49"/>
      <c r="BF155" s="49"/>
      <c r="BG155" s="49"/>
      <c r="BH155" s="49"/>
      <c r="BI155" s="49"/>
      <c r="BJ155" s="49"/>
      <c r="BK155" s="49"/>
      <c r="BL155" s="49"/>
      <c r="BM155" s="49"/>
      <c r="BN155" s="49"/>
    </row>
    <row r="156" spans="1:66" x14ac:dyDescent="0.3">
      <c r="A156">
        <v>155</v>
      </c>
      <c r="B156" s="4" t="s">
        <v>588</v>
      </c>
      <c r="C156" s="39">
        <f>VLOOKUP(tags[[#This Row],[Index]],Table1[],6)</f>
        <v>100</v>
      </c>
      <c r="D156" s="50">
        <v>800</v>
      </c>
      <c r="E156" s="17" t="str">
        <f>VLOOKUP(tags[[#This Row],[Index]],Table1[],22)</f>
        <v>white</v>
      </c>
      <c r="F156" s="17" t="str">
        <f>VLOOKUP(tags[[#This Row],[Index]],Table1[],23)</f>
        <v>S</v>
      </c>
      <c r="G156" s="17" t="str">
        <f>VLOOKUP(tags[[#This Row],[product_id]],copy[],4,FALSE)</f>
        <v>Summer,Shorts,Yoga,skinny pants,Bottom,athleticshort,gymshort,Women's Fashion,Fashion,Sports Pants,hightwaistpant,Sport,Casual,Women</v>
      </c>
      <c r="H156" s="17"/>
      <c r="I156" s="48" t="s">
        <v>11402</v>
      </c>
      <c r="J156" s="49" t="s">
        <v>11410</v>
      </c>
      <c r="K156" s="49" t="s">
        <v>11483</v>
      </c>
      <c r="L156" s="49" t="s">
        <v>11656</v>
      </c>
      <c r="M156" s="49" t="s">
        <v>11533</v>
      </c>
      <c r="N156" s="49" t="s">
        <v>11692</v>
      </c>
      <c r="O156" s="49" t="s">
        <v>11749</v>
      </c>
      <c r="P156" s="49" t="s">
        <v>11403</v>
      </c>
      <c r="Q156" s="49" t="s">
        <v>11404</v>
      </c>
      <c r="R156" s="49" t="s">
        <v>11925</v>
      </c>
      <c r="S156" s="49" t="s">
        <v>13351</v>
      </c>
      <c r="T156" s="49" t="s">
        <v>11446</v>
      </c>
      <c r="U156" s="49" t="s">
        <v>11406</v>
      </c>
      <c r="V156" s="49" t="s">
        <v>11405</v>
      </c>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49"/>
      <c r="BF156" s="49"/>
      <c r="BG156" s="49"/>
      <c r="BH156" s="49"/>
      <c r="BI156" s="49"/>
      <c r="BJ156" s="49"/>
      <c r="BK156" s="49"/>
      <c r="BL156" s="49"/>
      <c r="BM156" s="49"/>
      <c r="BN156" s="49"/>
    </row>
    <row r="157" spans="1:66" x14ac:dyDescent="0.3">
      <c r="A157">
        <v>156</v>
      </c>
      <c r="B157" s="7" t="s">
        <v>592</v>
      </c>
      <c r="C157" s="42">
        <f>VLOOKUP(tags[[#This Row],[Index]],Table1[],6)</f>
        <v>100</v>
      </c>
      <c r="D157" s="51">
        <v>600</v>
      </c>
      <c r="E157" s="18" t="str">
        <f>VLOOKUP(tags[[#This Row],[Index]],Table1[],22)</f>
        <v>green</v>
      </c>
      <c r="F157" s="18" t="str">
        <f>VLOOKUP(tags[[#This Row],[Index]],Table1[],23)</f>
        <v>XS</v>
      </c>
      <c r="G157" s="18" t="str">
        <f>VLOOKUP(tags[[#This Row],[product_id]],copy[],4,FALSE)</f>
        <v>swimmingbottom,Summer,Underwear,Fashion,SwimwearWomen,bikini set,Women's Fashion,swimsuits for women,Swimsuit,Casual,high waist,Bikini,beacwear,Suits,Women,Swimming,Bikinis For Women,Waist</v>
      </c>
      <c r="H157" s="18"/>
      <c r="I157" s="48" t="s">
        <v>12798</v>
      </c>
      <c r="J157" s="49" t="s">
        <v>11402</v>
      </c>
      <c r="K157" s="49" t="s">
        <v>11665</v>
      </c>
      <c r="L157" s="49" t="s">
        <v>11404</v>
      </c>
      <c r="M157" s="49" t="s">
        <v>12494</v>
      </c>
      <c r="N157" s="49" t="s">
        <v>11528</v>
      </c>
      <c r="O157" s="49" t="s">
        <v>11403</v>
      </c>
      <c r="P157" s="49" t="s">
        <v>11770</v>
      </c>
      <c r="Q157" s="49" t="s">
        <v>11454</v>
      </c>
      <c r="R157" s="49" t="s">
        <v>11406</v>
      </c>
      <c r="S157" s="49" t="s">
        <v>11456</v>
      </c>
      <c r="T157" s="49" t="s">
        <v>11453</v>
      </c>
      <c r="U157" s="49" t="s">
        <v>13713</v>
      </c>
      <c r="V157" s="49" t="s">
        <v>11469</v>
      </c>
      <c r="W157" s="49" t="s">
        <v>11405</v>
      </c>
      <c r="X157" s="49" t="s">
        <v>11459</v>
      </c>
      <c r="Y157" s="49" t="s">
        <v>12051</v>
      </c>
      <c r="Z157" s="49" t="s">
        <v>11442</v>
      </c>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c r="BA157" s="49"/>
      <c r="BB157" s="49"/>
      <c r="BC157" s="49"/>
      <c r="BD157" s="49"/>
      <c r="BE157" s="49"/>
      <c r="BF157" s="49"/>
      <c r="BG157" s="49"/>
      <c r="BH157" s="49"/>
      <c r="BI157" s="49"/>
      <c r="BJ157" s="49"/>
      <c r="BK157" s="49"/>
      <c r="BL157" s="49"/>
      <c r="BM157" s="49"/>
      <c r="BN157" s="49"/>
    </row>
    <row r="158" spans="1:66" x14ac:dyDescent="0.3">
      <c r="A158">
        <v>157</v>
      </c>
      <c r="B158" s="4" t="s">
        <v>596</v>
      </c>
      <c r="C158" s="39">
        <f>VLOOKUP(tags[[#This Row],[Index]],Table1[],6)</f>
        <v>1000</v>
      </c>
      <c r="D158" s="50">
        <v>8000</v>
      </c>
      <c r="E158" s="17" t="str">
        <f>VLOOKUP(tags[[#This Row],[Index]],Table1[],22)</f>
        <v>white</v>
      </c>
      <c r="F158" s="17" t="str">
        <f>VLOOKUP(tags[[#This Row],[Index]],Table1[],23)</f>
        <v>M</v>
      </c>
      <c r="G158" s="17" t="str">
        <f>VLOOKUP(tags[[#This Row],[product_id]],copy[],4,FALSE)</f>
        <v>Summer,Short Sleeve T-Shirt,Holiday,Men's Fashion,Sleeve,Pocket,Cotton Mens Shirts,button,short sleeves,casualshirtformen,shirts for men,colorblock,Shorts,printed,Collar,Button-Down Shirts,Beach,Casual,Shirt</v>
      </c>
      <c r="H158" s="17"/>
      <c r="I158" s="48" t="s">
        <v>11402</v>
      </c>
      <c r="J158" s="49" t="s">
        <v>11600</v>
      </c>
      <c r="K158" s="49" t="s">
        <v>11561</v>
      </c>
      <c r="L158" s="49" t="s">
        <v>11482</v>
      </c>
      <c r="M158" s="49" t="s">
        <v>11414</v>
      </c>
      <c r="N158" s="49" t="s">
        <v>11513</v>
      </c>
      <c r="O158" s="49" t="s">
        <v>13946</v>
      </c>
      <c r="P158" s="49" t="s">
        <v>11527</v>
      </c>
      <c r="Q158" s="49" t="s">
        <v>11415</v>
      </c>
      <c r="R158" s="49" t="s">
        <v>13608</v>
      </c>
      <c r="S158" s="49" t="s">
        <v>12299</v>
      </c>
      <c r="T158" s="49" t="s">
        <v>12437</v>
      </c>
      <c r="U158" s="49" t="s">
        <v>11410</v>
      </c>
      <c r="V158" s="49" t="s">
        <v>11421</v>
      </c>
      <c r="W158" s="49" t="s">
        <v>11648</v>
      </c>
      <c r="X158" s="49" t="s">
        <v>13963</v>
      </c>
      <c r="Y158" s="49" t="s">
        <v>11413</v>
      </c>
      <c r="Z158" s="49" t="s">
        <v>11406</v>
      </c>
      <c r="AA158" s="49" t="s">
        <v>11417</v>
      </c>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c r="AY158" s="49"/>
      <c r="AZ158" s="49"/>
      <c r="BA158" s="49"/>
      <c r="BB158" s="49"/>
      <c r="BC158" s="49"/>
      <c r="BD158" s="49"/>
      <c r="BE158" s="49"/>
      <c r="BF158" s="49"/>
      <c r="BG158" s="49"/>
      <c r="BH158" s="49"/>
      <c r="BI158" s="49"/>
      <c r="BJ158" s="49"/>
      <c r="BK158" s="49"/>
      <c r="BL158" s="49"/>
      <c r="BM158" s="49"/>
      <c r="BN158" s="49"/>
    </row>
    <row r="159" spans="1:66" x14ac:dyDescent="0.3">
      <c r="A159">
        <v>158</v>
      </c>
      <c r="B159" s="5" t="s">
        <v>600</v>
      </c>
      <c r="C159" s="40">
        <f>VLOOKUP(tags[[#This Row],[Index]],Table1[],6)</f>
        <v>20000</v>
      </c>
      <c r="D159" s="51">
        <v>180000</v>
      </c>
      <c r="E159" s="18" t="str">
        <f>VLOOKUP(tags[[#This Row],[Index]],Table1[],22)</f>
        <v>black</v>
      </c>
      <c r="F159" s="18" t="str">
        <f>VLOOKUP(tags[[#This Row],[Index]],Table1[],23)</f>
        <v>S</v>
      </c>
      <c r="G159" s="18" t="str">
        <f>VLOOKUP(tags[[#This Row],[product_id]],copy[],4,FALSE)</f>
        <v>Summer,long skirt,pencil skirt,Fashion Skirts,long dress,Dress,pencil,Women Skirts,Women's Fashion,splits,sexy,Skirts,Women</v>
      </c>
      <c r="H159" s="18"/>
      <c r="I159" s="48" t="s">
        <v>11402</v>
      </c>
      <c r="J159" s="49" t="s">
        <v>11657</v>
      </c>
      <c r="K159" s="49" t="s">
        <v>12337</v>
      </c>
      <c r="L159" s="49" t="s">
        <v>12561</v>
      </c>
      <c r="M159" s="49" t="s">
        <v>11444</v>
      </c>
      <c r="N159" s="49" t="s">
        <v>11409</v>
      </c>
      <c r="O159" s="49" t="s">
        <v>12338</v>
      </c>
      <c r="P159" s="49" t="s">
        <v>11664</v>
      </c>
      <c r="Q159" s="49" t="s">
        <v>11403</v>
      </c>
      <c r="R159" s="49" t="s">
        <v>11566</v>
      </c>
      <c r="S159" s="49" t="s">
        <v>11412</v>
      </c>
      <c r="T159" s="49" t="s">
        <v>11462</v>
      </c>
      <c r="U159" s="49" t="s">
        <v>11405</v>
      </c>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c r="AY159" s="49"/>
      <c r="AZ159" s="49"/>
      <c r="BA159" s="49"/>
      <c r="BB159" s="49"/>
      <c r="BC159" s="49"/>
      <c r="BD159" s="49"/>
      <c r="BE159" s="49"/>
      <c r="BF159" s="49"/>
      <c r="BG159" s="49"/>
      <c r="BH159" s="49"/>
      <c r="BI159" s="49"/>
      <c r="BJ159" s="49"/>
      <c r="BK159" s="49"/>
      <c r="BL159" s="49"/>
      <c r="BM159" s="49"/>
      <c r="BN159" s="49"/>
    </row>
    <row r="160" spans="1:66" x14ac:dyDescent="0.3">
      <c r="A160">
        <v>159</v>
      </c>
      <c r="B160" s="4" t="s">
        <v>603</v>
      </c>
      <c r="C160" s="39">
        <f>VLOOKUP(tags[[#This Row],[Index]],Table1[],6)</f>
        <v>5000</v>
      </c>
      <c r="D160" s="50">
        <v>28250</v>
      </c>
      <c r="E160" s="17" t="str">
        <f>VLOOKUP(tags[[#This Row],[Index]],Table1[],22)</f>
        <v>black</v>
      </c>
      <c r="F160" s="17" t="str">
        <f>VLOOKUP(tags[[#This Row],[Index]],Table1[],23)</f>
        <v>S</v>
      </c>
      <c r="G160" s="17" t="str">
        <f>VLOOKUP(tags[[#This Row],[product_id]],copy[],4,FALSE)</f>
        <v>Fashion,crochet halter top,Tops,sexy bikini,crochet top,Swimwear,Bikini,boho,Women S Clothing,crochet,crochet bikini,sexy,Clothing</v>
      </c>
      <c r="H160" s="17"/>
      <c r="I160" s="48" t="s">
        <v>11404</v>
      </c>
      <c r="J160" s="49" t="s">
        <v>13544</v>
      </c>
      <c r="K160" s="49" t="s">
        <v>11411</v>
      </c>
      <c r="L160" s="49" t="s">
        <v>11586</v>
      </c>
      <c r="M160" s="49" t="s">
        <v>13543</v>
      </c>
      <c r="N160" s="49" t="s">
        <v>11458</v>
      </c>
      <c r="O160" s="49" t="s">
        <v>11453</v>
      </c>
      <c r="P160" s="49" t="s">
        <v>11457</v>
      </c>
      <c r="Q160" s="49" t="s">
        <v>11529</v>
      </c>
      <c r="R160" s="49" t="s">
        <v>11790</v>
      </c>
      <c r="S160" s="49" t="s">
        <v>13545</v>
      </c>
      <c r="T160" s="49" t="s">
        <v>11412</v>
      </c>
      <c r="U160" s="49" t="s">
        <v>11545</v>
      </c>
      <c r="V160" s="49"/>
      <c r="W160" s="49"/>
      <c r="X160" s="49"/>
      <c r="Y160" s="49"/>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c r="AY160" s="49"/>
      <c r="AZ160" s="49"/>
      <c r="BA160" s="49"/>
      <c r="BB160" s="49"/>
      <c r="BC160" s="49"/>
      <c r="BD160" s="49"/>
      <c r="BE160" s="49"/>
      <c r="BF160" s="49"/>
      <c r="BG160" s="49"/>
      <c r="BH160" s="49"/>
      <c r="BI160" s="49"/>
      <c r="BJ160" s="49"/>
      <c r="BK160" s="49"/>
      <c r="BL160" s="49"/>
      <c r="BM160" s="49"/>
      <c r="BN160" s="49"/>
    </row>
    <row r="161" spans="1:66" x14ac:dyDescent="0.3">
      <c r="A161">
        <v>160</v>
      </c>
      <c r="B161" s="5" t="s">
        <v>606</v>
      </c>
      <c r="C161" s="40">
        <f>VLOOKUP(tags[[#This Row],[Index]],Table1[],6)</f>
        <v>100</v>
      </c>
      <c r="D161" s="51">
        <v>300</v>
      </c>
      <c r="E161" s="18" t="str">
        <f>VLOOKUP(tags[[#This Row],[Index]],Table1[],22)</f>
        <v>other</v>
      </c>
      <c r="F161" s="18" t="str">
        <f>VLOOKUP(tags[[#This Row],[Index]],Table1[],23)</f>
        <v>XS</v>
      </c>
      <c r="G161" s="18" t="str">
        <f>VLOOKUP(tags[[#This Row],[product_id]],copy[],4,FALSE)</f>
        <v>tank top women,Vest,Fashion,Cotton T Shirt,tunic top,Summer,slim,V-neck,Women's Fashion,Plus Size,tank top,sexy,Tank,zippers,summer tops,Women,Deep V-Neck,Cotton,tunic,Shirt,sleevelessblouse,Tops,Slim Fit,tunicvesttopswomen,Casual,sleeveless,deep v neck top,bodycon top,tops for women,zippertop</v>
      </c>
      <c r="H161" s="18"/>
      <c r="I161" s="48" t="s">
        <v>11678</v>
      </c>
      <c r="J161" s="49" t="s">
        <v>11430</v>
      </c>
      <c r="K161" s="49" t="s">
        <v>11404</v>
      </c>
      <c r="L161" s="49" t="s">
        <v>11505</v>
      </c>
      <c r="M161" s="49" t="s">
        <v>11623</v>
      </c>
      <c r="N161" s="49" t="s">
        <v>11402</v>
      </c>
      <c r="O161" s="49" t="s">
        <v>11437</v>
      </c>
      <c r="P161" s="49" t="s">
        <v>11420</v>
      </c>
      <c r="Q161" s="49" t="s">
        <v>11403</v>
      </c>
      <c r="R161" s="49" t="s">
        <v>11407</v>
      </c>
      <c r="S161" s="49" t="s">
        <v>11423</v>
      </c>
      <c r="T161" s="49" t="s">
        <v>11412</v>
      </c>
      <c r="U161" s="49" t="s">
        <v>11418</v>
      </c>
      <c r="V161" s="49" t="s">
        <v>11591</v>
      </c>
      <c r="W161" s="49" t="s">
        <v>11472</v>
      </c>
      <c r="X161" s="49" t="s">
        <v>11405</v>
      </c>
      <c r="Y161" s="49" t="s">
        <v>11471</v>
      </c>
      <c r="Z161" s="49" t="s">
        <v>11424</v>
      </c>
      <c r="AA161" s="49" t="s">
        <v>11493</v>
      </c>
      <c r="AB161" s="49" t="s">
        <v>11417</v>
      </c>
      <c r="AC161" s="49" t="s">
        <v>11655</v>
      </c>
      <c r="AD161" s="49" t="s">
        <v>11411</v>
      </c>
      <c r="AE161" s="49" t="s">
        <v>11448</v>
      </c>
      <c r="AF161" s="49" t="s">
        <v>12727</v>
      </c>
      <c r="AG161" s="49" t="s">
        <v>11406</v>
      </c>
      <c r="AH161" s="49" t="s">
        <v>11408</v>
      </c>
      <c r="AI161" s="49" t="s">
        <v>11909</v>
      </c>
      <c r="AJ161" s="49" t="s">
        <v>12151</v>
      </c>
      <c r="AK161" s="49" t="s">
        <v>11535</v>
      </c>
      <c r="AL161" s="49" t="s">
        <v>12599</v>
      </c>
      <c r="AM161" s="49"/>
      <c r="AN161" s="49"/>
      <c r="AO161" s="49"/>
      <c r="AP161" s="49"/>
      <c r="AQ161" s="49"/>
      <c r="AR161" s="49"/>
      <c r="AS161" s="49"/>
      <c r="AT161" s="49"/>
      <c r="AU161" s="49"/>
      <c r="AV161" s="49"/>
      <c r="AW161" s="49"/>
      <c r="AX161" s="49"/>
      <c r="AY161" s="49"/>
      <c r="AZ161" s="49"/>
      <c r="BA161" s="49"/>
      <c r="BB161" s="49"/>
      <c r="BC161" s="49"/>
      <c r="BD161" s="49"/>
      <c r="BE161" s="49"/>
      <c r="BF161" s="49"/>
      <c r="BG161" s="49"/>
      <c r="BH161" s="49"/>
      <c r="BI161" s="49"/>
      <c r="BJ161" s="49"/>
      <c r="BK161" s="49"/>
      <c r="BL161" s="49"/>
      <c r="BM161" s="49"/>
      <c r="BN161" s="49"/>
    </row>
    <row r="162" spans="1:66" x14ac:dyDescent="0.3">
      <c r="A162">
        <v>161</v>
      </c>
      <c r="B162" s="4" t="s">
        <v>609</v>
      </c>
      <c r="C162" s="39">
        <f>VLOOKUP(tags[[#This Row],[Index]],Table1[],6)</f>
        <v>1000</v>
      </c>
      <c r="D162" s="50">
        <v>5740</v>
      </c>
      <c r="E162" s="17" t="str">
        <f>VLOOKUP(tags[[#This Row],[Index]],Table1[],22)</f>
        <v>red</v>
      </c>
      <c r="F162" s="17" t="str">
        <f>VLOOKUP(tags[[#This Row],[Index]],Table1[],23)</f>
        <v>XS</v>
      </c>
      <c r="G162" s="17" t="str">
        <f>VLOOKUP(tags[[#This Row],[product_id]],copy[],4,FALSE)</f>
        <v>Women Vest,Vest,Plus Size,art,letter print,Summer,summer t-shirts,yoga top,Women's Fashion,Fashion,tank top,loose t-shirt,Tank,Sport,Casual,Necks,Cotton,fashion women,Yoga,Shirt,Tee Shirt,T Shirts,Round neck,Print,sleeveless,Women,Tops</v>
      </c>
      <c r="H162" s="17"/>
      <c r="I162" s="48" t="s">
        <v>11489</v>
      </c>
      <c r="J162" s="49" t="s">
        <v>11430</v>
      </c>
      <c r="K162" s="49" t="s">
        <v>11407</v>
      </c>
      <c r="L162" s="49" t="s">
        <v>12157</v>
      </c>
      <c r="M162" s="49" t="s">
        <v>11478</v>
      </c>
      <c r="N162" s="49" t="s">
        <v>11402</v>
      </c>
      <c r="O162" s="49" t="s">
        <v>11468</v>
      </c>
      <c r="P162" s="49" t="s">
        <v>11650</v>
      </c>
      <c r="Q162" s="49" t="s">
        <v>11403</v>
      </c>
      <c r="R162" s="49" t="s">
        <v>11404</v>
      </c>
      <c r="S162" s="49" t="s">
        <v>11423</v>
      </c>
      <c r="T162" s="49" t="s">
        <v>11524</v>
      </c>
      <c r="U162" s="49" t="s">
        <v>11418</v>
      </c>
      <c r="V162" s="49" t="s">
        <v>11446</v>
      </c>
      <c r="W162" s="49" t="s">
        <v>11406</v>
      </c>
      <c r="X162" s="49" t="s">
        <v>11419</v>
      </c>
      <c r="Y162" s="49" t="s">
        <v>11424</v>
      </c>
      <c r="Z162" s="49" t="s">
        <v>11556</v>
      </c>
      <c r="AA162" s="49" t="s">
        <v>11483</v>
      </c>
      <c r="AB162" s="49" t="s">
        <v>11417</v>
      </c>
      <c r="AC162" s="49" t="s">
        <v>11794</v>
      </c>
      <c r="AD162" s="49" t="s">
        <v>11422</v>
      </c>
      <c r="AE162" s="49" t="s">
        <v>11440</v>
      </c>
      <c r="AF162" s="49" t="s">
        <v>11416</v>
      </c>
      <c r="AG162" s="49" t="s">
        <v>11408</v>
      </c>
      <c r="AH162" s="49" t="s">
        <v>11405</v>
      </c>
      <c r="AI162" s="49" t="s">
        <v>11411</v>
      </c>
      <c r="AJ162" s="49"/>
      <c r="AK162" s="49"/>
      <c r="AL162" s="49"/>
      <c r="AM162" s="49"/>
      <c r="AN162" s="49"/>
      <c r="AO162" s="49"/>
      <c r="AP162" s="49"/>
      <c r="AQ162" s="49"/>
      <c r="AR162" s="49"/>
      <c r="AS162" s="49"/>
      <c r="AT162" s="49"/>
      <c r="AU162" s="49"/>
      <c r="AV162" s="49"/>
      <c r="AW162" s="49"/>
      <c r="AX162" s="49"/>
      <c r="AY162" s="49"/>
      <c r="AZ162" s="49"/>
      <c r="BA162" s="49"/>
      <c r="BB162" s="49"/>
      <c r="BC162" s="49"/>
      <c r="BD162" s="49"/>
      <c r="BE162" s="49"/>
      <c r="BF162" s="49"/>
      <c r="BG162" s="49"/>
      <c r="BH162" s="49"/>
      <c r="BI162" s="49"/>
      <c r="BJ162" s="49"/>
      <c r="BK162" s="49"/>
      <c r="BL162" s="49"/>
      <c r="BM162" s="49"/>
      <c r="BN162" s="49"/>
    </row>
    <row r="163" spans="1:66" x14ac:dyDescent="0.3">
      <c r="A163">
        <v>162</v>
      </c>
      <c r="B163" s="5" t="s">
        <v>612</v>
      </c>
      <c r="C163" s="40">
        <f>VLOOKUP(tags[[#This Row],[Index]],Table1[],6)</f>
        <v>10</v>
      </c>
      <c r="D163" s="51">
        <v>50</v>
      </c>
      <c r="E163" s="18" t="str">
        <f>VLOOKUP(tags[[#This Row],[Index]],Table1[],22)</f>
        <v>white</v>
      </c>
      <c r="F163" s="18" t="str">
        <f>VLOOKUP(tags[[#This Row],[Index]],Table1[],23)</f>
        <v>S</v>
      </c>
      <c r="G163" s="18" t="str">
        <f>VLOOKUP(tags[[#This Row],[product_id]],copy[],4,FALSE)</f>
        <v>ladies skort,running skirt,summer skirt,Golf,short dress,Women Skirts,Athletics,Skirts,Pleated,Running,Tennis,short skirt skorts,Women's Fashion,hightwaistdres,Pleated Skirt,Active,short skirt,tennisdres</v>
      </c>
      <c r="H163" s="18"/>
      <c r="I163" s="48" t="s">
        <v>12366</v>
      </c>
      <c r="J163" s="49" t="s">
        <v>12313</v>
      </c>
      <c r="K163" s="49" t="s">
        <v>11955</v>
      </c>
      <c r="L163" s="49" t="s">
        <v>12553</v>
      </c>
      <c r="M163" s="49" t="s">
        <v>11517</v>
      </c>
      <c r="N163" s="49" t="s">
        <v>11664</v>
      </c>
      <c r="O163" s="49" t="s">
        <v>11634</v>
      </c>
      <c r="P163" s="49" t="s">
        <v>11462</v>
      </c>
      <c r="Q163" s="49" t="s">
        <v>11485</v>
      </c>
      <c r="R163" s="49" t="s">
        <v>11536</v>
      </c>
      <c r="S163" s="49" t="s">
        <v>12492</v>
      </c>
      <c r="T163" s="49" t="s">
        <v>12298</v>
      </c>
      <c r="U163" s="49" t="s">
        <v>11403</v>
      </c>
      <c r="V163" s="49" t="s">
        <v>12392</v>
      </c>
      <c r="W163" s="49" t="s">
        <v>11928</v>
      </c>
      <c r="X163" s="49" t="s">
        <v>12590</v>
      </c>
      <c r="Y163" s="49" t="s">
        <v>11683</v>
      </c>
      <c r="Z163" s="49" t="s">
        <v>12245</v>
      </c>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c r="AY163" s="49"/>
      <c r="AZ163" s="49"/>
      <c r="BA163" s="49"/>
      <c r="BB163" s="49"/>
      <c r="BC163" s="49"/>
      <c r="BD163" s="49"/>
      <c r="BE163" s="49"/>
      <c r="BF163" s="49"/>
      <c r="BG163" s="49"/>
      <c r="BH163" s="49"/>
      <c r="BI163" s="49"/>
      <c r="BJ163" s="49"/>
      <c r="BK163" s="49"/>
      <c r="BL163" s="49"/>
      <c r="BM163" s="49"/>
      <c r="BN163" s="49"/>
    </row>
    <row r="164" spans="1:66" x14ac:dyDescent="0.3">
      <c r="A164">
        <v>163</v>
      </c>
      <c r="B164" s="4" t="s">
        <v>616</v>
      </c>
      <c r="C164" s="39">
        <f>VLOOKUP(tags[[#This Row],[Index]],Table1[],6)</f>
        <v>20000</v>
      </c>
      <c r="D164" s="50">
        <v>160000</v>
      </c>
      <c r="E164" s="17" t="str">
        <f>VLOOKUP(tags[[#This Row],[Index]],Table1[],22)</f>
        <v>other</v>
      </c>
      <c r="F164" s="17" t="str">
        <f>VLOOKUP(tags[[#This Row],[Index]],Table1[],23)</f>
        <v>XXS</v>
      </c>
      <c r="G164" s="17" t="str">
        <f>VLOOKUP(tags[[#This Row],[product_id]],copy[],4,FALSE)</f>
        <v>Women,Tassels,Plus Size,women dresses,Dresses,Dress,summer dress,Women's Fashion,Floral dress,decoration,boho,beach dress,Fashion,Female,sexy,Print,bohemian dress,Geometric,bohemian,Beach,Women Clothing</v>
      </c>
      <c r="H164" s="17"/>
      <c r="I164" s="48" t="s">
        <v>11405</v>
      </c>
      <c r="J164" s="49" t="s">
        <v>11758</v>
      </c>
      <c r="K164" s="49" t="s">
        <v>11407</v>
      </c>
      <c r="L164" s="49" t="s">
        <v>11534</v>
      </c>
      <c r="M164" s="49" t="s">
        <v>11460</v>
      </c>
      <c r="N164" s="49" t="s">
        <v>11409</v>
      </c>
      <c r="O164" s="49" t="s">
        <v>11425</v>
      </c>
      <c r="P164" s="49" t="s">
        <v>11403</v>
      </c>
      <c r="Q164" s="49" t="s">
        <v>11500</v>
      </c>
      <c r="R164" s="49" t="s">
        <v>12142</v>
      </c>
      <c r="S164" s="49" t="s">
        <v>11457</v>
      </c>
      <c r="T164" s="49" t="s">
        <v>11431</v>
      </c>
      <c r="U164" s="49" t="s">
        <v>11404</v>
      </c>
      <c r="V164" s="49" t="s">
        <v>13930</v>
      </c>
      <c r="W164" s="49" t="s">
        <v>11412</v>
      </c>
      <c r="X164" s="49" t="s">
        <v>11416</v>
      </c>
      <c r="Y164" s="49" t="s">
        <v>11662</v>
      </c>
      <c r="Z164" s="49" t="s">
        <v>12555</v>
      </c>
      <c r="AA164" s="49" t="s">
        <v>11612</v>
      </c>
      <c r="AB164" s="49" t="s">
        <v>11413</v>
      </c>
      <c r="AC164" s="49" t="s">
        <v>11569</v>
      </c>
      <c r="AD164" s="49"/>
      <c r="AE164" s="49"/>
      <c r="AF164" s="49"/>
      <c r="AG164" s="49"/>
      <c r="AH164" s="49"/>
      <c r="AI164" s="49"/>
      <c r="AJ164" s="49"/>
      <c r="AK164" s="49"/>
      <c r="AL164" s="49"/>
      <c r="AM164" s="49"/>
      <c r="AN164" s="49"/>
      <c r="AO164" s="49"/>
      <c r="AP164" s="49"/>
      <c r="AQ164" s="49"/>
      <c r="AR164" s="49"/>
      <c r="AS164" s="49"/>
      <c r="AT164" s="49"/>
      <c r="AU164" s="49"/>
      <c r="AV164" s="49"/>
      <c r="AW164" s="49"/>
      <c r="AX164" s="49"/>
      <c r="AY164" s="49"/>
      <c r="AZ164" s="49"/>
      <c r="BA164" s="49"/>
      <c r="BB164" s="49"/>
      <c r="BC164" s="49"/>
      <c r="BD164" s="49"/>
      <c r="BE164" s="49"/>
      <c r="BF164" s="49"/>
      <c r="BG164" s="49"/>
      <c r="BH164" s="49"/>
      <c r="BI164" s="49"/>
      <c r="BJ164" s="49"/>
      <c r="BK164" s="49"/>
      <c r="BL164" s="49"/>
      <c r="BM164" s="49"/>
      <c r="BN164" s="49"/>
    </row>
    <row r="165" spans="1:66" x14ac:dyDescent="0.3">
      <c r="A165">
        <v>164</v>
      </c>
      <c r="B165" s="5" t="s">
        <v>621</v>
      </c>
      <c r="C165" s="40">
        <f>VLOOKUP(tags[[#This Row],[Index]],Table1[],6)</f>
        <v>10000</v>
      </c>
      <c r="D165" s="51">
        <v>36700</v>
      </c>
      <c r="E165" s="18" t="str">
        <f>VLOOKUP(tags[[#This Row],[Index]],Table1[],22)</f>
        <v>black</v>
      </c>
      <c r="F165" s="18" t="str">
        <f>VLOOKUP(tags[[#This Row],[Index]],Table1[],23)</f>
        <v>M</v>
      </c>
      <c r="G165" s="18" t="str">
        <f>VLOOKUP(tags[[#This Row],[product_id]],copy[],4,FALSE)</f>
        <v>Summer,Flip Flops,Outdoor,Breathable,Slippers,unisex,Fashion,Shoes,Sandals,Sport,Beach,Casual</v>
      </c>
      <c r="H165" s="18"/>
      <c r="I165" s="48" t="s">
        <v>11402</v>
      </c>
      <c r="J165" s="49" t="s">
        <v>11937</v>
      </c>
      <c r="K165" s="49" t="s">
        <v>11548</v>
      </c>
      <c r="L165" s="49" t="s">
        <v>11763</v>
      </c>
      <c r="M165" s="49" t="s">
        <v>11608</v>
      </c>
      <c r="N165" s="49" t="s">
        <v>12230</v>
      </c>
      <c r="O165" s="49" t="s">
        <v>11404</v>
      </c>
      <c r="P165" s="49" t="s">
        <v>11644</v>
      </c>
      <c r="Q165" s="49" t="s">
        <v>11601</v>
      </c>
      <c r="R165" s="49" t="s">
        <v>11446</v>
      </c>
      <c r="S165" s="49" t="s">
        <v>11413</v>
      </c>
      <c r="T165" s="49" t="s">
        <v>11406</v>
      </c>
      <c r="U165" s="49"/>
      <c r="V165" s="49"/>
      <c r="W165" s="49"/>
      <c r="X165" s="49"/>
      <c r="Y165" s="49"/>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c r="AY165" s="49"/>
      <c r="AZ165" s="49"/>
      <c r="BA165" s="49"/>
      <c r="BB165" s="49"/>
      <c r="BC165" s="49"/>
      <c r="BD165" s="49"/>
      <c r="BE165" s="49"/>
      <c r="BF165" s="49"/>
      <c r="BG165" s="49"/>
      <c r="BH165" s="49"/>
      <c r="BI165" s="49"/>
      <c r="BJ165" s="49"/>
      <c r="BK165" s="49"/>
      <c r="BL165" s="49"/>
      <c r="BM165" s="49"/>
      <c r="BN165" s="49"/>
    </row>
    <row r="166" spans="1:66" x14ac:dyDescent="0.3">
      <c r="A166">
        <v>165</v>
      </c>
      <c r="B166" s="4" t="s">
        <v>626</v>
      </c>
      <c r="C166" s="39">
        <f>VLOOKUP(tags[[#This Row],[Index]],Table1[],6)</f>
        <v>1000</v>
      </c>
      <c r="D166" s="50">
        <v>7000</v>
      </c>
      <c r="E166" s="17" t="str">
        <f>VLOOKUP(tags[[#This Row],[Index]],Table1[],22)</f>
        <v>green</v>
      </c>
      <c r="F166" s="17" t="str">
        <f>VLOOKUP(tags[[#This Row],[Index]],Table1[],23)</f>
        <v>S</v>
      </c>
      <c r="G166" s="17" t="str">
        <f>VLOOKUP(tags[[#This Row],[product_id]],copy[],4,FALSE)</f>
        <v>sleeve v-neck,Plus Size,fashion women,short sleeve dress,Sleeve,Dresses,Dress,short sleeves,V-neck,casual dresses,Women's Fashion,Party Dress,Shorts,Mini dress,Casual,Women</v>
      </c>
      <c r="H166" s="17"/>
      <c r="I166" s="48" t="s">
        <v>11638</v>
      </c>
      <c r="J166" s="49" t="s">
        <v>11407</v>
      </c>
      <c r="K166" s="49" t="s">
        <v>11556</v>
      </c>
      <c r="L166" s="49" t="s">
        <v>11522</v>
      </c>
      <c r="M166" s="49" t="s">
        <v>11414</v>
      </c>
      <c r="N166" s="49" t="s">
        <v>11460</v>
      </c>
      <c r="O166" s="49" t="s">
        <v>11409</v>
      </c>
      <c r="P166" s="49" t="s">
        <v>11415</v>
      </c>
      <c r="Q166" s="49" t="s">
        <v>11420</v>
      </c>
      <c r="R166" s="49" t="s">
        <v>11526</v>
      </c>
      <c r="S166" s="49" t="s">
        <v>11403</v>
      </c>
      <c r="T166" s="49" t="s">
        <v>11445</v>
      </c>
      <c r="U166" s="49" t="s">
        <v>11410</v>
      </c>
      <c r="V166" s="49" t="s">
        <v>11435</v>
      </c>
      <c r="W166" s="49" t="s">
        <v>11406</v>
      </c>
      <c r="X166" s="49" t="s">
        <v>11405</v>
      </c>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c r="AY166" s="49"/>
      <c r="AZ166" s="49"/>
      <c r="BA166" s="49"/>
      <c r="BB166" s="49"/>
      <c r="BC166" s="49"/>
      <c r="BD166" s="49"/>
      <c r="BE166" s="49"/>
      <c r="BF166" s="49"/>
      <c r="BG166" s="49"/>
      <c r="BH166" s="49"/>
      <c r="BI166" s="49"/>
      <c r="BJ166" s="49"/>
      <c r="BK166" s="49"/>
      <c r="BL166" s="49"/>
      <c r="BM166" s="49"/>
      <c r="BN166" s="49"/>
    </row>
    <row r="167" spans="1:66" x14ac:dyDescent="0.3">
      <c r="A167">
        <v>166</v>
      </c>
      <c r="B167" s="5" t="s">
        <v>630</v>
      </c>
      <c r="C167" s="40">
        <f>VLOOKUP(tags[[#This Row],[Index]],Table1[],6)</f>
        <v>5000</v>
      </c>
      <c r="D167" s="51">
        <v>40000</v>
      </c>
      <c r="E167" s="18" t="str">
        <f>VLOOKUP(tags[[#This Row],[Index]],Table1[],22)</f>
        <v>yellow</v>
      </c>
      <c r="F167" s="18" t="str">
        <f>VLOOKUP(tags[[#This Row],[Index]],Table1[],23)</f>
        <v>S</v>
      </c>
      <c r="G167" s="18" t="str">
        <f>VLOOKUP(tags[[#This Row],[product_id]],copy[],4,FALSE)</f>
        <v>Summer,Women,Dress,summer dress,Cover,Women's Fashion,Swimwear,swim suit cover up,beach dress,off shoulder dress,maxi dress,Bikini,women dress,sexy,Holiday,Beach,Cover Ups,bandeau</v>
      </c>
      <c r="H167" s="18"/>
      <c r="I167" s="48" t="s">
        <v>11402</v>
      </c>
      <c r="J167" s="49" t="s">
        <v>11405</v>
      </c>
      <c r="K167" s="49" t="s">
        <v>11409</v>
      </c>
      <c r="L167" s="49" t="s">
        <v>11425</v>
      </c>
      <c r="M167" s="49" t="s">
        <v>11800</v>
      </c>
      <c r="N167" s="49" t="s">
        <v>11403</v>
      </c>
      <c r="O167" s="49" t="s">
        <v>11458</v>
      </c>
      <c r="P167" s="49" t="s">
        <v>11953</v>
      </c>
      <c r="Q167" s="49" t="s">
        <v>11431</v>
      </c>
      <c r="R167" s="49" t="s">
        <v>11744</v>
      </c>
      <c r="S167" s="49" t="s">
        <v>11479</v>
      </c>
      <c r="T167" s="49" t="s">
        <v>11453</v>
      </c>
      <c r="U167" s="49" t="s">
        <v>11432</v>
      </c>
      <c r="V167" s="49" t="s">
        <v>11412</v>
      </c>
      <c r="W167" s="49" t="s">
        <v>11561</v>
      </c>
      <c r="X167" s="49" t="s">
        <v>11413</v>
      </c>
      <c r="Y167" s="49" t="s">
        <v>11939</v>
      </c>
      <c r="Z167" s="49" t="s">
        <v>13744</v>
      </c>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c r="AY167" s="49"/>
      <c r="AZ167" s="49"/>
      <c r="BA167" s="49"/>
      <c r="BB167" s="49"/>
      <c r="BC167" s="49"/>
      <c r="BD167" s="49"/>
      <c r="BE167" s="49"/>
      <c r="BF167" s="49"/>
      <c r="BG167" s="49"/>
      <c r="BH167" s="49"/>
      <c r="BI167" s="49"/>
      <c r="BJ167" s="49"/>
      <c r="BK167" s="49"/>
      <c r="BL167" s="49"/>
      <c r="BM167" s="49"/>
      <c r="BN167" s="49"/>
    </row>
    <row r="168" spans="1:66" x14ac:dyDescent="0.3">
      <c r="A168">
        <v>167</v>
      </c>
      <c r="B168" s="4" t="s">
        <v>632</v>
      </c>
      <c r="C168" s="39">
        <f>VLOOKUP(tags[[#This Row],[Index]],Table1[],6)</f>
        <v>1000</v>
      </c>
      <c r="D168" s="50">
        <v>11000</v>
      </c>
      <c r="E168" s="17" t="str">
        <f>VLOOKUP(tags[[#This Row],[Index]],Table1[],22)</f>
        <v>blue</v>
      </c>
      <c r="F168" s="17" t="str">
        <f>VLOOKUP(tags[[#This Row],[Index]],Table1[],23)</f>
        <v>S</v>
      </c>
      <c r="G168" s="17" t="str">
        <f>VLOOKUP(tags[[#This Row],[product_id]],copy[],4,FALSE)</f>
        <v>Summer,short sleeve dress,pleated dress,Plus Size,Slim Fit,Women's Fashion,slim,Elegant,wrap dress,Party Dress,Summer Fashion,sexy,Women,Fashion,Dress,casual dress</v>
      </c>
      <c r="H168" s="17"/>
      <c r="I168" s="48" t="s">
        <v>11402</v>
      </c>
      <c r="J168" s="49" t="s">
        <v>11522</v>
      </c>
      <c r="K168" s="49" t="s">
        <v>11713</v>
      </c>
      <c r="L168" s="49" t="s">
        <v>11407</v>
      </c>
      <c r="M168" s="49" t="s">
        <v>11448</v>
      </c>
      <c r="N168" s="49" t="s">
        <v>11403</v>
      </c>
      <c r="O168" s="49" t="s">
        <v>11437</v>
      </c>
      <c r="P168" s="49" t="s">
        <v>11532</v>
      </c>
      <c r="Q168" s="49" t="s">
        <v>12209</v>
      </c>
      <c r="R168" s="49" t="s">
        <v>11445</v>
      </c>
      <c r="S168" s="49" t="s">
        <v>11484</v>
      </c>
      <c r="T168" s="49" t="s">
        <v>11412</v>
      </c>
      <c r="U168" s="49" t="s">
        <v>11405</v>
      </c>
      <c r="V168" s="49" t="s">
        <v>11404</v>
      </c>
      <c r="W168" s="49" t="s">
        <v>11409</v>
      </c>
      <c r="X168" s="49" t="s">
        <v>11441</v>
      </c>
      <c r="Y168" s="49"/>
      <c r="Z168" s="49"/>
      <c r="AA168" s="49"/>
      <c r="AB168" s="49"/>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c r="AY168" s="49"/>
      <c r="AZ168" s="49"/>
      <c r="BA168" s="49"/>
      <c r="BB168" s="49"/>
      <c r="BC168" s="49"/>
      <c r="BD168" s="49"/>
      <c r="BE168" s="49"/>
      <c r="BF168" s="49"/>
      <c r="BG168" s="49"/>
      <c r="BH168" s="49"/>
      <c r="BI168" s="49"/>
      <c r="BJ168" s="49"/>
      <c r="BK168" s="49"/>
      <c r="BL168" s="49"/>
      <c r="BM168" s="49"/>
      <c r="BN168" s="49"/>
    </row>
    <row r="169" spans="1:66" x14ac:dyDescent="0.3">
      <c r="A169">
        <v>168</v>
      </c>
      <c r="B169" s="5" t="s">
        <v>635</v>
      </c>
      <c r="C169" s="40">
        <f>VLOOKUP(tags[[#This Row],[Index]],Table1[],6)</f>
        <v>50</v>
      </c>
      <c r="D169" s="51">
        <v>400</v>
      </c>
      <c r="E169" s="18" t="str">
        <f>VLOOKUP(tags[[#This Row],[Index]],Table1[],22)</f>
        <v>blue</v>
      </c>
      <c r="F169" s="18" t="str">
        <f>VLOOKUP(tags[[#This Row],[Index]],Table1[],23)</f>
        <v>XS</v>
      </c>
      <c r="G169" s="18" t="str">
        <f>VLOOKUP(tags[[#This Row],[product_id]],copy[],4,FALSE)</f>
        <v>sleevelesstopsforwomen,Summer,Fashion,Tank,Shirt,tigershirt,Tops,Sleeveless Shirt,tank top,Cats,bigcat,Funny,Women's Fashion,funnyshirt,carolebaskin,Women</v>
      </c>
      <c r="H169" s="18"/>
      <c r="I169" s="48" t="s">
        <v>12930</v>
      </c>
      <c r="J169" s="49" t="s">
        <v>11402</v>
      </c>
      <c r="K169" s="49" t="s">
        <v>11404</v>
      </c>
      <c r="L169" s="49" t="s">
        <v>11418</v>
      </c>
      <c r="M169" s="49" t="s">
        <v>11417</v>
      </c>
      <c r="N169" s="49" t="s">
        <v>12758</v>
      </c>
      <c r="O169" s="49" t="s">
        <v>11411</v>
      </c>
      <c r="P169" s="49" t="s">
        <v>11547</v>
      </c>
      <c r="Q169" s="49" t="s">
        <v>11423</v>
      </c>
      <c r="R169" s="49" t="s">
        <v>11853</v>
      </c>
      <c r="S169" s="49" t="s">
        <v>13708</v>
      </c>
      <c r="T169" s="49" t="s">
        <v>11504</v>
      </c>
      <c r="U169" s="49" t="s">
        <v>11403</v>
      </c>
      <c r="V169" s="49" t="s">
        <v>11996</v>
      </c>
      <c r="W169" s="49" t="s">
        <v>13616</v>
      </c>
      <c r="X169" s="49" t="s">
        <v>11405</v>
      </c>
      <c r="Y169" s="49"/>
      <c r="Z169" s="49"/>
      <c r="AA169" s="49"/>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c r="AY169" s="49"/>
      <c r="AZ169" s="49"/>
      <c r="BA169" s="49"/>
      <c r="BB169" s="49"/>
      <c r="BC169" s="49"/>
      <c r="BD169" s="49"/>
      <c r="BE169" s="49"/>
      <c r="BF169" s="49"/>
      <c r="BG169" s="49"/>
      <c r="BH169" s="49"/>
      <c r="BI169" s="49"/>
      <c r="BJ169" s="49"/>
      <c r="BK169" s="49"/>
      <c r="BL169" s="49"/>
      <c r="BM169" s="49"/>
      <c r="BN169" s="49"/>
    </row>
    <row r="170" spans="1:66" x14ac:dyDescent="0.3">
      <c r="A170">
        <v>169</v>
      </c>
      <c r="B170" s="4" t="s">
        <v>638</v>
      </c>
      <c r="C170" s="39">
        <f>VLOOKUP(tags[[#This Row],[Index]],Table1[],6)</f>
        <v>1000</v>
      </c>
      <c r="D170" s="50">
        <v>22000</v>
      </c>
      <c r="E170" s="17" t="str">
        <f>VLOOKUP(tags[[#This Row],[Index]],Table1[],22)</f>
        <v>white</v>
      </c>
      <c r="F170" s="17" t="str">
        <f>VLOOKUP(tags[[#This Row],[Index]],Table1[],23)</f>
        <v>M</v>
      </c>
      <c r="G170" s="17" t="str">
        <f>VLOOKUP(tags[[#This Row],[product_id]],copy[],4,FALSE)</f>
        <v>Summer,Fashion,Lace,Hollow-out,Dress,Mini dress,white dress,Elegant,beach dress,Party Dress,Sexy Dress,Summer Fashion,Chic,white,casual dress,party,Midi Dresses,Vintage,Lace Dress,Women's Fashion,sleeveless,Robes,Women</v>
      </c>
      <c r="H170" s="17"/>
      <c r="I170" s="48" t="s">
        <v>11402</v>
      </c>
      <c r="J170" s="49" t="s">
        <v>11404</v>
      </c>
      <c r="K170" s="49" t="s">
        <v>11434</v>
      </c>
      <c r="L170" s="49" t="s">
        <v>11697</v>
      </c>
      <c r="M170" s="49" t="s">
        <v>11409</v>
      </c>
      <c r="N170" s="49" t="s">
        <v>11435</v>
      </c>
      <c r="O170" s="49" t="s">
        <v>11767</v>
      </c>
      <c r="P170" s="49" t="s">
        <v>11532</v>
      </c>
      <c r="Q170" s="49" t="s">
        <v>11431</v>
      </c>
      <c r="R170" s="49" t="s">
        <v>11445</v>
      </c>
      <c r="S170" s="49" t="s">
        <v>11474</v>
      </c>
      <c r="T170" s="49" t="s">
        <v>11484</v>
      </c>
      <c r="U170" s="49" t="s">
        <v>13955</v>
      </c>
      <c r="V170" s="49" t="s">
        <v>34</v>
      </c>
      <c r="W170" s="49" t="s">
        <v>11441</v>
      </c>
      <c r="X170" s="49" t="s">
        <v>11443</v>
      </c>
      <c r="Y170" s="49" t="s">
        <v>12534</v>
      </c>
      <c r="Z170" s="49" t="s">
        <v>11481</v>
      </c>
      <c r="AA170" s="49" t="s">
        <v>11514</v>
      </c>
      <c r="AB170" s="49" t="s">
        <v>11403</v>
      </c>
      <c r="AC170" s="49" t="s">
        <v>11408</v>
      </c>
      <c r="AD170" s="49" t="s">
        <v>11570</v>
      </c>
      <c r="AE170" s="49" t="s">
        <v>11405</v>
      </c>
      <c r="AF170" s="49"/>
      <c r="AG170" s="49"/>
      <c r="AH170" s="49"/>
      <c r="AI170" s="49"/>
      <c r="AJ170" s="49"/>
      <c r="AK170" s="49"/>
      <c r="AL170" s="49"/>
      <c r="AM170" s="49"/>
      <c r="AN170" s="49"/>
      <c r="AO170" s="49"/>
      <c r="AP170" s="49"/>
      <c r="AQ170" s="49"/>
      <c r="AR170" s="49"/>
      <c r="AS170" s="49"/>
      <c r="AT170" s="49"/>
      <c r="AU170" s="49"/>
      <c r="AV170" s="49"/>
      <c r="AW170" s="49"/>
      <c r="AX170" s="49"/>
      <c r="AY170" s="49"/>
      <c r="AZ170" s="49"/>
      <c r="BA170" s="49"/>
      <c r="BB170" s="49"/>
      <c r="BC170" s="49"/>
      <c r="BD170" s="49"/>
      <c r="BE170" s="49"/>
      <c r="BF170" s="49"/>
      <c r="BG170" s="49"/>
      <c r="BH170" s="49"/>
      <c r="BI170" s="49"/>
      <c r="BJ170" s="49"/>
      <c r="BK170" s="49"/>
      <c r="BL170" s="49"/>
      <c r="BM170" s="49"/>
      <c r="BN170" s="49"/>
    </row>
    <row r="171" spans="1:66" x14ac:dyDescent="0.3">
      <c r="A171">
        <v>170</v>
      </c>
      <c r="B171" s="5" t="s">
        <v>641</v>
      </c>
      <c r="C171" s="40">
        <f>VLOOKUP(tags[[#This Row],[Index]],Table1[],6)</f>
        <v>1000</v>
      </c>
      <c r="D171" s="51">
        <v>19000</v>
      </c>
      <c r="E171" s="18" t="str">
        <f>VLOOKUP(tags[[#This Row],[Index]],Table1[],22)</f>
        <v>other</v>
      </c>
      <c r="F171" s="18" t="str">
        <f>VLOOKUP(tags[[#This Row],[Index]],Table1[],23)</f>
        <v>L</v>
      </c>
      <c r="G171" s="18" t="str">
        <f>VLOOKUP(tags[[#This Row],[product_id]],copy[],4,FALSE)</f>
        <v>Swing dress,halter dress,Halter,Dress,summer dress,Women's Fashion,Maxi Dresses,boho,beach dress,boho dress,Party Dresses,Print,Floral print,Women,casual dress</v>
      </c>
      <c r="H171" s="18"/>
      <c r="I171" s="48" t="s">
        <v>11642</v>
      </c>
      <c r="J171" s="49" t="s">
        <v>11542</v>
      </c>
      <c r="K171" s="49" t="s">
        <v>11461</v>
      </c>
      <c r="L171" s="49" t="s">
        <v>11409</v>
      </c>
      <c r="M171" s="49" t="s">
        <v>11425</v>
      </c>
      <c r="N171" s="49" t="s">
        <v>11403</v>
      </c>
      <c r="O171" s="49" t="s">
        <v>11609</v>
      </c>
      <c r="P171" s="49" t="s">
        <v>11457</v>
      </c>
      <c r="Q171" s="49" t="s">
        <v>11431</v>
      </c>
      <c r="R171" s="49" t="s">
        <v>11499</v>
      </c>
      <c r="S171" s="49" t="s">
        <v>11530</v>
      </c>
      <c r="T171" s="49" t="s">
        <v>11416</v>
      </c>
      <c r="U171" s="49" t="s">
        <v>11447</v>
      </c>
      <c r="V171" s="49" t="s">
        <v>11405</v>
      </c>
      <c r="W171" s="49" t="s">
        <v>11441</v>
      </c>
      <c r="X171" s="49"/>
      <c r="Y171" s="49"/>
      <c r="Z171" s="49"/>
      <c r="AA171" s="49"/>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c r="AY171" s="49"/>
      <c r="AZ171" s="49"/>
      <c r="BA171" s="49"/>
      <c r="BB171" s="49"/>
      <c r="BC171" s="49"/>
      <c r="BD171" s="49"/>
      <c r="BE171" s="49"/>
      <c r="BF171" s="49"/>
      <c r="BG171" s="49"/>
      <c r="BH171" s="49"/>
      <c r="BI171" s="49"/>
      <c r="BJ171" s="49"/>
      <c r="BK171" s="49"/>
      <c r="BL171" s="49"/>
      <c r="BM171" s="49"/>
      <c r="BN171" s="49"/>
    </row>
    <row r="172" spans="1:66" x14ac:dyDescent="0.3">
      <c r="A172">
        <v>171</v>
      </c>
      <c r="B172" s="4" t="s">
        <v>645</v>
      </c>
      <c r="C172" s="39">
        <f>VLOOKUP(tags[[#This Row],[Index]],Table1[],6)</f>
        <v>1000</v>
      </c>
      <c r="D172" s="50">
        <v>11000</v>
      </c>
      <c r="E172" s="17" t="str">
        <f>VLOOKUP(tags[[#This Row],[Index]],Table1[],22)</f>
        <v>pink</v>
      </c>
      <c r="F172" s="17" t="str">
        <f>VLOOKUP(tags[[#This Row],[Index]],Table1[],23)</f>
        <v>S</v>
      </c>
      <c r="G172" s="17" t="str">
        <f>VLOOKUP(tags[[#This Row],[product_id]],copy[],4,FALSE)</f>
        <v>Summer,Lace,Dress,Lace Dress,V-neck,Women's Fashion,Women Clothing,Sleeveless dress,summer dresses,women dress,loose dress,sleeveless</v>
      </c>
      <c r="H172" s="17"/>
      <c r="I172" s="48" t="s">
        <v>11402</v>
      </c>
      <c r="J172" s="49" t="s">
        <v>11434</v>
      </c>
      <c r="K172" s="49" t="s">
        <v>11409</v>
      </c>
      <c r="L172" s="49" t="s">
        <v>11514</v>
      </c>
      <c r="M172" s="49" t="s">
        <v>11420</v>
      </c>
      <c r="N172" s="49" t="s">
        <v>11403</v>
      </c>
      <c r="O172" s="49" t="s">
        <v>11569</v>
      </c>
      <c r="P172" s="49" t="s">
        <v>11438</v>
      </c>
      <c r="Q172" s="49" t="s">
        <v>11464</v>
      </c>
      <c r="R172" s="49" t="s">
        <v>11432</v>
      </c>
      <c r="S172" s="49" t="s">
        <v>11455</v>
      </c>
      <c r="T172" s="49" t="s">
        <v>11408</v>
      </c>
      <c r="U172" s="49"/>
      <c r="V172" s="49"/>
      <c r="W172" s="49"/>
      <c r="X172" s="49"/>
      <c r="Y172" s="49"/>
      <c r="Z172" s="49"/>
      <c r="AA172" s="49"/>
      <c r="AB172" s="49"/>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c r="AY172" s="49"/>
      <c r="AZ172" s="49"/>
      <c r="BA172" s="49"/>
      <c r="BB172" s="49"/>
      <c r="BC172" s="49"/>
      <c r="BD172" s="49"/>
      <c r="BE172" s="49"/>
      <c r="BF172" s="49"/>
      <c r="BG172" s="49"/>
      <c r="BH172" s="49"/>
      <c r="BI172" s="49"/>
      <c r="BJ172" s="49"/>
      <c r="BK172" s="49"/>
      <c r="BL172" s="49"/>
      <c r="BM172" s="49"/>
      <c r="BN172" s="49"/>
    </row>
    <row r="173" spans="1:66" x14ac:dyDescent="0.3">
      <c r="A173">
        <v>172</v>
      </c>
      <c r="B173" s="5" t="s">
        <v>648</v>
      </c>
      <c r="C173" s="40">
        <f>VLOOKUP(tags[[#This Row],[Index]],Table1[],6)</f>
        <v>1000</v>
      </c>
      <c r="D173" s="51">
        <v>6000</v>
      </c>
      <c r="E173" s="18" t="str">
        <f>VLOOKUP(tags[[#This Row],[Index]],Table1[],22)</f>
        <v>pink</v>
      </c>
      <c r="F173" s="18" t="str">
        <f>VLOOKUP(tags[[#This Row],[Index]],Table1[],23)</f>
        <v>XS</v>
      </c>
      <c r="G173" s="18" t="str">
        <f>VLOOKUP(tags[[#This Row],[product_id]],copy[],4,FALSE)</f>
        <v>Summer,Vest,Fashion,tank top,Women's Fashion,Plus Size,V-neck,Floral,Tank,Casual,Ladies Fashion,blouse,Floral print,Shirt,Tops,Blouses &amp; Shirts,T Shirts,Tops &amp; T-Shirts,Ladies,sleeveless,Women,printed</v>
      </c>
      <c r="H173" s="18"/>
      <c r="I173" s="48" t="s">
        <v>11402</v>
      </c>
      <c r="J173" s="49" t="s">
        <v>11430</v>
      </c>
      <c r="K173" s="49" t="s">
        <v>11404</v>
      </c>
      <c r="L173" s="49" t="s">
        <v>11423</v>
      </c>
      <c r="M173" s="49" t="s">
        <v>11403</v>
      </c>
      <c r="N173" s="49" t="s">
        <v>11407</v>
      </c>
      <c r="O173" s="49" t="s">
        <v>11420</v>
      </c>
      <c r="P173" s="49" t="s">
        <v>11433</v>
      </c>
      <c r="Q173" s="49" t="s">
        <v>11418</v>
      </c>
      <c r="R173" s="49" t="s">
        <v>11406</v>
      </c>
      <c r="S173" s="49" t="s">
        <v>11475</v>
      </c>
      <c r="T173" s="49" t="s">
        <v>11428</v>
      </c>
      <c r="U173" s="49" t="s">
        <v>11447</v>
      </c>
      <c r="V173" s="49" t="s">
        <v>11417</v>
      </c>
      <c r="W173" s="49" t="s">
        <v>11411</v>
      </c>
      <c r="X173" s="49" t="s">
        <v>11804</v>
      </c>
      <c r="Y173" s="49" t="s">
        <v>11422</v>
      </c>
      <c r="Z173" s="49" t="s">
        <v>11494</v>
      </c>
      <c r="AA173" s="49" t="s">
        <v>11426</v>
      </c>
      <c r="AB173" s="49" t="s">
        <v>11408</v>
      </c>
      <c r="AC173" s="49" t="s">
        <v>11405</v>
      </c>
      <c r="AD173" s="49" t="s">
        <v>11421</v>
      </c>
      <c r="AE173" s="49"/>
      <c r="AF173" s="49"/>
      <c r="AG173" s="49"/>
      <c r="AH173" s="49"/>
      <c r="AI173" s="49"/>
      <c r="AJ173" s="49"/>
      <c r="AK173" s="49"/>
      <c r="AL173" s="49"/>
      <c r="AM173" s="49"/>
      <c r="AN173" s="49"/>
      <c r="AO173" s="49"/>
      <c r="AP173" s="49"/>
      <c r="AQ173" s="49"/>
      <c r="AR173" s="49"/>
      <c r="AS173" s="49"/>
      <c r="AT173" s="49"/>
      <c r="AU173" s="49"/>
      <c r="AV173" s="49"/>
      <c r="AW173" s="49"/>
      <c r="AX173" s="49"/>
      <c r="AY173" s="49"/>
      <c r="AZ173" s="49"/>
      <c r="BA173" s="49"/>
      <c r="BB173" s="49"/>
      <c r="BC173" s="49"/>
      <c r="BD173" s="49"/>
      <c r="BE173" s="49"/>
      <c r="BF173" s="49"/>
      <c r="BG173" s="49"/>
      <c r="BH173" s="49"/>
      <c r="BI173" s="49"/>
      <c r="BJ173" s="49"/>
      <c r="BK173" s="49"/>
      <c r="BL173" s="49"/>
      <c r="BM173" s="49"/>
      <c r="BN173" s="49"/>
    </row>
    <row r="174" spans="1:66" x14ac:dyDescent="0.3">
      <c r="A174">
        <v>173</v>
      </c>
      <c r="B174" s="4" t="s">
        <v>651</v>
      </c>
      <c r="C174" s="39">
        <f>VLOOKUP(tags[[#This Row],[Index]],Table1[],6)</f>
        <v>5000</v>
      </c>
      <c r="D174" s="50">
        <v>35000</v>
      </c>
      <c r="E174" s="17" t="str">
        <f>VLOOKUP(tags[[#This Row],[Index]],Table1[],22)</f>
        <v>pink</v>
      </c>
      <c r="F174" s="17" t="str">
        <f>VLOOKUP(tags[[#This Row],[Index]],Table1[],23)</f>
        <v>S</v>
      </c>
      <c r="G174" s="17" t="str">
        <f>VLOOKUP(tags[[#This Row],[product_id]],copy[],4,FALSE)</f>
        <v>Blues,Summer,Plus Size,Tank,Sexy Top,letter print,Workout tanktop,Tops,Grey,tank top,Women's Fashion,Fashion,women t shirt,Women,Casual T-Shirt,Print,sleeveless,white,women top,T Shirts,Cotton</v>
      </c>
      <c r="H174" s="17"/>
      <c r="I174" s="48" t="s">
        <v>11700</v>
      </c>
      <c r="J174" s="49" t="s">
        <v>11402</v>
      </c>
      <c r="K174" s="49" t="s">
        <v>11407</v>
      </c>
      <c r="L174" s="49" t="s">
        <v>11418</v>
      </c>
      <c r="M174" s="49" t="s">
        <v>11619</v>
      </c>
      <c r="N174" s="49" t="s">
        <v>11478</v>
      </c>
      <c r="O174" s="49" t="s">
        <v>12485</v>
      </c>
      <c r="P174" s="49" t="s">
        <v>11411</v>
      </c>
      <c r="Q174" s="49" t="s">
        <v>12186</v>
      </c>
      <c r="R174" s="49" t="s">
        <v>11423</v>
      </c>
      <c r="S174" s="49" t="s">
        <v>11403</v>
      </c>
      <c r="T174" s="49" t="s">
        <v>11404</v>
      </c>
      <c r="U174" s="49" t="s">
        <v>11540</v>
      </c>
      <c r="V174" s="49" t="s">
        <v>11405</v>
      </c>
      <c r="W174" s="49" t="s">
        <v>11497</v>
      </c>
      <c r="X174" s="49" t="s">
        <v>11416</v>
      </c>
      <c r="Y174" s="49" t="s">
        <v>11408</v>
      </c>
      <c r="Z174" s="49" t="s">
        <v>34</v>
      </c>
      <c r="AA174" s="49" t="s">
        <v>11473</v>
      </c>
      <c r="AB174" s="49" t="s">
        <v>11422</v>
      </c>
      <c r="AC174" s="49" t="s">
        <v>11424</v>
      </c>
      <c r="AD174" s="49"/>
      <c r="AE174" s="49"/>
      <c r="AF174" s="49"/>
      <c r="AG174" s="49"/>
      <c r="AH174" s="49"/>
      <c r="AI174" s="49"/>
      <c r="AJ174" s="49"/>
      <c r="AK174" s="49"/>
      <c r="AL174" s="49"/>
      <c r="AM174" s="49"/>
      <c r="AN174" s="49"/>
      <c r="AO174" s="49"/>
      <c r="AP174" s="49"/>
      <c r="AQ174" s="49"/>
      <c r="AR174" s="49"/>
      <c r="AS174" s="49"/>
      <c r="AT174" s="49"/>
      <c r="AU174" s="49"/>
      <c r="AV174" s="49"/>
      <c r="AW174" s="49"/>
      <c r="AX174" s="49"/>
      <c r="AY174" s="49"/>
      <c r="AZ174" s="49"/>
      <c r="BA174" s="49"/>
      <c r="BB174" s="49"/>
      <c r="BC174" s="49"/>
      <c r="BD174" s="49"/>
      <c r="BE174" s="49"/>
      <c r="BF174" s="49"/>
      <c r="BG174" s="49"/>
      <c r="BH174" s="49"/>
      <c r="BI174" s="49"/>
      <c r="BJ174" s="49"/>
      <c r="BK174" s="49"/>
      <c r="BL174" s="49"/>
      <c r="BM174" s="49"/>
      <c r="BN174" s="49"/>
    </row>
    <row r="175" spans="1:66" x14ac:dyDescent="0.3">
      <c r="A175">
        <v>174</v>
      </c>
      <c r="B175" s="5" t="s">
        <v>654</v>
      </c>
      <c r="C175" s="40">
        <f>VLOOKUP(tags[[#This Row],[Index]],Table1[],6)</f>
        <v>10000</v>
      </c>
      <c r="D175" s="51">
        <v>70000</v>
      </c>
      <c r="E175" s="18" t="str">
        <f>VLOOKUP(tags[[#This Row],[Index]],Table1[],22)</f>
        <v>white</v>
      </c>
      <c r="F175" s="18" t="str">
        <f>VLOOKUP(tags[[#This Row],[Index]],Table1[],23)</f>
        <v>XS</v>
      </c>
      <c r="G175" s="18" t="str">
        <f>VLOOKUP(tags[[#This Row],[product_id]],copy[],4,FALSE)</f>
        <v>Summer,Plus Size,Deep V-Neck,Dress,short sleeves,V-neck,Mini dress,beach dress,Fashion,t-shirt dress,Casual,blouse,Shorts,Tops &amp; Blouses,Sleeve,summer dress,Women's Fashion,Party Dress,Ladies,party,linen dress,Beach,loose dress</v>
      </c>
      <c r="H175" s="18"/>
      <c r="I175" s="48" t="s">
        <v>11402</v>
      </c>
      <c r="J175" s="49" t="s">
        <v>11407</v>
      </c>
      <c r="K175" s="49" t="s">
        <v>11471</v>
      </c>
      <c r="L175" s="49" t="s">
        <v>11409</v>
      </c>
      <c r="M175" s="49" t="s">
        <v>11415</v>
      </c>
      <c r="N175" s="49" t="s">
        <v>11420</v>
      </c>
      <c r="O175" s="49" t="s">
        <v>11435</v>
      </c>
      <c r="P175" s="49" t="s">
        <v>11431</v>
      </c>
      <c r="Q175" s="49" t="s">
        <v>11404</v>
      </c>
      <c r="R175" s="49" t="s">
        <v>11610</v>
      </c>
      <c r="S175" s="49" t="s">
        <v>11406</v>
      </c>
      <c r="T175" s="49" t="s">
        <v>11428</v>
      </c>
      <c r="U175" s="49" t="s">
        <v>11410</v>
      </c>
      <c r="V175" s="49" t="s">
        <v>11498</v>
      </c>
      <c r="W175" s="49" t="s">
        <v>11414</v>
      </c>
      <c r="X175" s="49" t="s">
        <v>11425</v>
      </c>
      <c r="Y175" s="49" t="s">
        <v>11403</v>
      </c>
      <c r="Z175" s="49" t="s">
        <v>11445</v>
      </c>
      <c r="AA175" s="49" t="s">
        <v>11426</v>
      </c>
      <c r="AB175" s="49" t="s">
        <v>11443</v>
      </c>
      <c r="AC175" s="49" t="s">
        <v>11783</v>
      </c>
      <c r="AD175" s="49" t="s">
        <v>11413</v>
      </c>
      <c r="AE175" s="49" t="s">
        <v>11455</v>
      </c>
      <c r="AF175" s="49"/>
      <c r="AG175" s="49"/>
      <c r="AH175" s="49"/>
      <c r="AI175" s="49"/>
      <c r="AJ175" s="49"/>
      <c r="AK175" s="49"/>
      <c r="AL175" s="49"/>
      <c r="AM175" s="49"/>
      <c r="AN175" s="49"/>
      <c r="AO175" s="49"/>
      <c r="AP175" s="49"/>
      <c r="AQ175" s="49"/>
      <c r="AR175" s="49"/>
      <c r="AS175" s="49"/>
      <c r="AT175" s="49"/>
      <c r="AU175" s="49"/>
      <c r="AV175" s="49"/>
      <c r="AW175" s="49"/>
      <c r="AX175" s="49"/>
      <c r="AY175" s="49"/>
      <c r="AZ175" s="49"/>
      <c r="BA175" s="49"/>
      <c r="BB175" s="49"/>
      <c r="BC175" s="49"/>
      <c r="BD175" s="49"/>
      <c r="BE175" s="49"/>
      <c r="BF175" s="49"/>
      <c r="BG175" s="49"/>
      <c r="BH175" s="49"/>
      <c r="BI175" s="49"/>
      <c r="BJ175" s="49"/>
      <c r="BK175" s="49"/>
      <c r="BL175" s="49"/>
      <c r="BM175" s="49"/>
      <c r="BN175" s="49"/>
    </row>
    <row r="176" spans="1:66" x14ac:dyDescent="0.3">
      <c r="A176">
        <v>175</v>
      </c>
      <c r="B176" s="6" t="s">
        <v>656</v>
      </c>
      <c r="C176" s="41">
        <f>VLOOKUP(tags[[#This Row],[Index]],Table1[],6)</f>
        <v>100</v>
      </c>
      <c r="D176" s="50">
        <v>800</v>
      </c>
      <c r="E176" s="17" t="str">
        <f>VLOOKUP(tags[[#This Row],[Index]],Table1[],22)</f>
        <v>red</v>
      </c>
      <c r="F176" s="17" t="str">
        <f>VLOOKUP(tags[[#This Row],[Index]],Table1[],23)</f>
        <v>S</v>
      </c>
      <c r="G176" s="17" t="str">
        <f>VLOOKUP(tags[[#This Row],[product_id]],copy[],4,FALSE)</f>
        <v>Summer,Women Rompers,Plus Size,women long pants,linenjumpsuit,pants,Overalls,Loose,plussizejumpsuit,Women's Fashion,strappant,Long pants,Jumpsuits &amp; Rompers,rompers womens jumpsuit,Vintage,Women,women Jumpsuit,Casual,jumpsuit</v>
      </c>
      <c r="H176" s="17"/>
      <c r="I176" s="48" t="s">
        <v>11402</v>
      </c>
      <c r="J176" s="49" t="s">
        <v>11588</v>
      </c>
      <c r="K176" s="49" t="s">
        <v>11407</v>
      </c>
      <c r="L176" s="49" t="s">
        <v>11702</v>
      </c>
      <c r="M176" s="49" t="s">
        <v>11715</v>
      </c>
      <c r="N176" s="49" t="s">
        <v>11429</v>
      </c>
      <c r="O176" s="49" t="s">
        <v>11508</v>
      </c>
      <c r="P176" s="49" t="s">
        <v>11427</v>
      </c>
      <c r="Q176" s="49" t="s">
        <v>11778</v>
      </c>
      <c r="R176" s="49" t="s">
        <v>11403</v>
      </c>
      <c r="S176" s="49" t="s">
        <v>11772</v>
      </c>
      <c r="T176" s="49" t="s">
        <v>11537</v>
      </c>
      <c r="U176" s="49" t="s">
        <v>11538</v>
      </c>
      <c r="V176" s="49" t="s">
        <v>11626</v>
      </c>
      <c r="W176" s="49" t="s">
        <v>11481</v>
      </c>
      <c r="X176" s="49" t="s">
        <v>11405</v>
      </c>
      <c r="Y176" s="49" t="s">
        <v>11477</v>
      </c>
      <c r="Z176" s="49" t="s">
        <v>11406</v>
      </c>
      <c r="AA176" s="49" t="s">
        <v>11451</v>
      </c>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c r="AY176" s="49"/>
      <c r="AZ176" s="49"/>
      <c r="BA176" s="49"/>
      <c r="BB176" s="49"/>
      <c r="BC176" s="49"/>
      <c r="BD176" s="49"/>
      <c r="BE176" s="49"/>
      <c r="BF176" s="49"/>
      <c r="BG176" s="49"/>
      <c r="BH176" s="49"/>
      <c r="BI176" s="49"/>
      <c r="BJ176" s="49"/>
      <c r="BK176" s="49"/>
      <c r="BL176" s="49"/>
      <c r="BM176" s="49"/>
      <c r="BN176" s="49"/>
    </row>
    <row r="177" spans="1:66" x14ac:dyDescent="0.3">
      <c r="A177">
        <v>176</v>
      </c>
      <c r="B177" s="5" t="s">
        <v>659</v>
      </c>
      <c r="C177" s="40">
        <f>VLOOKUP(tags[[#This Row],[Index]],Table1[],6)</f>
        <v>100</v>
      </c>
      <c r="D177" s="51">
        <v>1400</v>
      </c>
      <c r="E177" s="18" t="str">
        <f>VLOOKUP(tags[[#This Row],[Index]],Table1[],22)</f>
        <v>gray</v>
      </c>
      <c r="F177" s="18" t="str">
        <f>VLOOKUP(tags[[#This Row],[Index]],Table1[],23)</f>
        <v>XS</v>
      </c>
      <c r="G177" s="18" t="str">
        <f>VLOOKUP(tags[[#This Row],[product_id]],copy[],4,FALSE)</f>
        <v>Summer,Plus Size,Floral print,Spring,demin,Overalls,Women's Fashion,jeansforwomen,trousersforwomen,Flowers,printed,Ladies,Jeans,Women,trousers,Rompers,Women Fashion,jumpsuit</v>
      </c>
      <c r="H177" s="18"/>
      <c r="I177" s="48" t="s">
        <v>11402</v>
      </c>
      <c r="J177" s="49" t="s">
        <v>11407</v>
      </c>
      <c r="K177" s="49" t="s">
        <v>11447</v>
      </c>
      <c r="L177" s="49" t="s">
        <v>11490</v>
      </c>
      <c r="M177" s="49" t="s">
        <v>13521</v>
      </c>
      <c r="N177" s="49" t="s">
        <v>11508</v>
      </c>
      <c r="O177" s="49" t="s">
        <v>11403</v>
      </c>
      <c r="P177" s="49" t="s">
        <v>12131</v>
      </c>
      <c r="Q177" s="49" t="s">
        <v>11869</v>
      </c>
      <c r="R177" s="49" t="s">
        <v>11509</v>
      </c>
      <c r="S177" s="49" t="s">
        <v>11421</v>
      </c>
      <c r="T177" s="49" t="s">
        <v>11426</v>
      </c>
      <c r="U177" s="49" t="s">
        <v>11506</v>
      </c>
      <c r="V177" s="49" t="s">
        <v>11405</v>
      </c>
      <c r="W177" s="49" t="s">
        <v>11466</v>
      </c>
      <c r="X177" s="49" t="s">
        <v>11523</v>
      </c>
      <c r="Y177" s="49" t="s">
        <v>11439</v>
      </c>
      <c r="Z177" s="49" t="s">
        <v>11451</v>
      </c>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c r="AY177" s="49"/>
      <c r="AZ177" s="49"/>
      <c r="BA177" s="49"/>
      <c r="BB177" s="49"/>
      <c r="BC177" s="49"/>
      <c r="BD177" s="49"/>
      <c r="BE177" s="49"/>
      <c r="BF177" s="49"/>
      <c r="BG177" s="49"/>
      <c r="BH177" s="49"/>
      <c r="BI177" s="49"/>
      <c r="BJ177" s="49"/>
      <c r="BK177" s="49"/>
      <c r="BL177" s="49"/>
      <c r="BM177" s="49"/>
      <c r="BN177" s="49"/>
    </row>
    <row r="178" spans="1:66" x14ac:dyDescent="0.3">
      <c r="A178">
        <v>177</v>
      </c>
      <c r="B178" s="4" t="s">
        <v>663</v>
      </c>
      <c r="C178" s="39">
        <f>VLOOKUP(tags[[#This Row],[Index]],Table1[],6)</f>
        <v>100</v>
      </c>
      <c r="D178" s="50">
        <v>600</v>
      </c>
      <c r="E178" s="17" t="str">
        <f>VLOOKUP(tags[[#This Row],[Index]],Table1[],22)</f>
        <v>other</v>
      </c>
      <c r="F178" s="17" t="str">
        <f>VLOOKUP(tags[[#This Row],[Index]],Table1[],23)</f>
        <v>XXS</v>
      </c>
      <c r="G178" s="17" t="str">
        <f>VLOOKUP(tags[[#This Row],[product_id]],copy[],4,FALSE)</f>
        <v>Summer,Plus Size,women dresses,polka dot,Spaghetti Strap,Polkas,irregulardre,boho,Women's Fashion,Party Dress,boho dress,Dress,sleeveless,sundress,Beach,Casual,Women</v>
      </c>
      <c r="H178" s="17"/>
      <c r="I178" s="48" t="s">
        <v>11402</v>
      </c>
      <c r="J178" s="49" t="s">
        <v>11407</v>
      </c>
      <c r="K178" s="49" t="s">
        <v>11534</v>
      </c>
      <c r="L178" s="49" t="s">
        <v>11507</v>
      </c>
      <c r="M178" s="49" t="s">
        <v>11463</v>
      </c>
      <c r="N178" s="49" t="s">
        <v>11512</v>
      </c>
      <c r="O178" s="49" t="s">
        <v>11902</v>
      </c>
      <c r="P178" s="49" t="s">
        <v>11457</v>
      </c>
      <c r="Q178" s="49" t="s">
        <v>11403</v>
      </c>
      <c r="R178" s="49" t="s">
        <v>11445</v>
      </c>
      <c r="S178" s="49" t="s">
        <v>11499</v>
      </c>
      <c r="T178" s="49" t="s">
        <v>11409</v>
      </c>
      <c r="U178" s="49" t="s">
        <v>11408</v>
      </c>
      <c r="V178" s="49" t="s">
        <v>11564</v>
      </c>
      <c r="W178" s="49" t="s">
        <v>11413</v>
      </c>
      <c r="X178" s="49" t="s">
        <v>11406</v>
      </c>
      <c r="Y178" s="49" t="s">
        <v>11405</v>
      </c>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c r="AY178" s="49"/>
      <c r="AZ178" s="49"/>
      <c r="BA178" s="49"/>
      <c r="BB178" s="49"/>
      <c r="BC178" s="49"/>
      <c r="BD178" s="49"/>
      <c r="BE178" s="49"/>
      <c r="BF178" s="49"/>
      <c r="BG178" s="49"/>
      <c r="BH178" s="49"/>
      <c r="BI178" s="49"/>
      <c r="BJ178" s="49"/>
      <c r="BK178" s="49"/>
      <c r="BL178" s="49"/>
      <c r="BM178" s="49"/>
      <c r="BN178" s="49"/>
    </row>
    <row r="179" spans="1:66" x14ac:dyDescent="0.3">
      <c r="A179">
        <v>178</v>
      </c>
      <c r="B179" s="5" t="s">
        <v>666</v>
      </c>
      <c r="C179" s="40">
        <f>VLOOKUP(tags[[#This Row],[Index]],Table1[],6)</f>
        <v>5000</v>
      </c>
      <c r="D179" s="51">
        <v>55000</v>
      </c>
      <c r="E179" s="18" t="str">
        <f>VLOOKUP(tags[[#This Row],[Index]],Table1[],22)</f>
        <v>black</v>
      </c>
      <c r="F179" s="18" t="str">
        <f>VLOOKUP(tags[[#This Row],[Index]],Table1[],23)</f>
        <v>S</v>
      </c>
      <c r="G179" s="18" t="str">
        <f>VLOOKUP(tags[[#This Row],[product_id]],copy[],4,FALSE)</f>
        <v>Women,summer bikini,cheap tankini swimwear,bikini set,Bikini swimwear,sexy bikini,fashion bikini,Womens swimwear,beachwearbikini,padded,Women's Fashion,Fashion,swimsuits for women,triangle bikini,Bikini,sexy,Swimsuit,Bras,Swimming</v>
      </c>
      <c r="H179" s="18"/>
      <c r="I179" s="48" t="s">
        <v>11405</v>
      </c>
      <c r="J179" s="49" t="s">
        <v>11957</v>
      </c>
      <c r="K179" s="49" t="s">
        <v>13587</v>
      </c>
      <c r="L179" s="49" t="s">
        <v>11528</v>
      </c>
      <c r="M179" s="49" t="s">
        <v>11805</v>
      </c>
      <c r="N179" s="49" t="s">
        <v>11586</v>
      </c>
      <c r="O179" s="49" t="s">
        <v>12140</v>
      </c>
      <c r="P179" s="49" t="s">
        <v>11921</v>
      </c>
      <c r="Q179" s="49" t="s">
        <v>12155</v>
      </c>
      <c r="R179" s="49" t="s">
        <v>11567</v>
      </c>
      <c r="S179" s="49" t="s">
        <v>11403</v>
      </c>
      <c r="T179" s="49" t="s">
        <v>11404</v>
      </c>
      <c r="U179" s="49" t="s">
        <v>11770</v>
      </c>
      <c r="V179" s="49" t="s">
        <v>12740</v>
      </c>
      <c r="W179" s="49" t="s">
        <v>11453</v>
      </c>
      <c r="X179" s="49" t="s">
        <v>11412</v>
      </c>
      <c r="Y179" s="49" t="s">
        <v>11454</v>
      </c>
      <c r="Z179" s="49" t="s">
        <v>11515</v>
      </c>
      <c r="AA179" s="49" t="s">
        <v>11459</v>
      </c>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c r="AY179" s="49"/>
      <c r="AZ179" s="49"/>
      <c r="BA179" s="49"/>
      <c r="BB179" s="49"/>
      <c r="BC179" s="49"/>
      <c r="BD179" s="49"/>
      <c r="BE179" s="49"/>
      <c r="BF179" s="49"/>
      <c r="BG179" s="49"/>
      <c r="BH179" s="49"/>
      <c r="BI179" s="49"/>
      <c r="BJ179" s="49"/>
      <c r="BK179" s="49"/>
      <c r="BL179" s="49"/>
      <c r="BM179" s="49"/>
      <c r="BN179" s="49"/>
    </row>
    <row r="180" spans="1:66" x14ac:dyDescent="0.3">
      <c r="A180">
        <v>179</v>
      </c>
      <c r="B180" s="4" t="s">
        <v>670</v>
      </c>
      <c r="C180" s="39">
        <f>VLOOKUP(tags[[#This Row],[Index]],Table1[],6)</f>
        <v>5000</v>
      </c>
      <c r="D180" s="50">
        <v>35000</v>
      </c>
      <c r="E180" s="17" t="str">
        <f>VLOOKUP(tags[[#This Row],[Index]],Table1[],22)</f>
        <v>other</v>
      </c>
      <c r="F180" s="17" t="str">
        <f>VLOOKUP(tags[[#This Row],[Index]],Table1[],23)</f>
        <v>M</v>
      </c>
      <c r="G180" s="17" t="str">
        <f>VLOOKUP(tags[[#This Row],[product_id]],copy[],4,FALSE)</f>
        <v>womensummershort,womenshortspant,casualwomensjean,Skeleton,printed,Summer,fashionwomensummershort,athleticshort,Women's Fashion,Shorts,black,womenminishort,Denim pants,skeletonprinted,Women,slim,Casual,Slim Fit</v>
      </c>
      <c r="H180" s="17"/>
      <c r="I180" s="48" t="s">
        <v>12617</v>
      </c>
      <c r="J180" s="49" t="s">
        <v>12057</v>
      </c>
      <c r="K180" s="49" t="s">
        <v>13594</v>
      </c>
      <c r="L180" s="49" t="s">
        <v>11926</v>
      </c>
      <c r="M180" s="49" t="s">
        <v>11421</v>
      </c>
      <c r="N180" s="49" t="s">
        <v>11402</v>
      </c>
      <c r="O180" s="49" t="s">
        <v>13455</v>
      </c>
      <c r="P180" s="49" t="s">
        <v>11692</v>
      </c>
      <c r="Q180" s="49" t="s">
        <v>11403</v>
      </c>
      <c r="R180" s="49" t="s">
        <v>11410</v>
      </c>
      <c r="S180" s="49" t="s">
        <v>70</v>
      </c>
      <c r="T180" s="49" t="s">
        <v>12645</v>
      </c>
      <c r="U180" s="49" t="s">
        <v>11938</v>
      </c>
      <c r="V180" s="49" t="s">
        <v>12094</v>
      </c>
      <c r="W180" s="49" t="s">
        <v>11405</v>
      </c>
      <c r="X180" s="49" t="s">
        <v>11437</v>
      </c>
      <c r="Y180" s="49" t="s">
        <v>11406</v>
      </c>
      <c r="Z180" s="49" t="s">
        <v>11448</v>
      </c>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c r="AY180" s="49"/>
      <c r="AZ180" s="49"/>
      <c r="BA180" s="49"/>
      <c r="BB180" s="49"/>
      <c r="BC180" s="49"/>
      <c r="BD180" s="49"/>
      <c r="BE180" s="49"/>
      <c r="BF180" s="49"/>
      <c r="BG180" s="49"/>
      <c r="BH180" s="49"/>
      <c r="BI180" s="49"/>
      <c r="BJ180" s="49"/>
      <c r="BK180" s="49"/>
      <c r="BL180" s="49"/>
      <c r="BM180" s="49"/>
      <c r="BN180" s="49"/>
    </row>
    <row r="181" spans="1:66" x14ac:dyDescent="0.3">
      <c r="A181">
        <v>180</v>
      </c>
      <c r="B181" s="5" t="s">
        <v>673</v>
      </c>
      <c r="C181" s="40">
        <f>VLOOKUP(tags[[#This Row],[Index]],Table1[],6)</f>
        <v>10000</v>
      </c>
      <c r="D181" s="51">
        <v>60000</v>
      </c>
      <c r="E181" s="18" t="str">
        <f>VLOOKUP(tags[[#This Row],[Index]],Table1[],22)</f>
        <v>black</v>
      </c>
      <c r="F181" s="18" t="str">
        <f>VLOOKUP(tags[[#This Row],[Index]],Table1[],23)</f>
        <v>S</v>
      </c>
      <c r="G181" s="18" t="str">
        <f>VLOOKUP(tags[[#This Row],[product_id]],copy[],4,FALSE)</f>
        <v>sleeveless,Halter,Mini,Dress,Mini dress,women dress,Women's Fashion,sexy,party,Sexy Dress,solid color,summer dresses,Striped,Beach,Bodycon Dress,Women</v>
      </c>
      <c r="H181" s="18"/>
      <c r="I181" s="48" t="s">
        <v>11408</v>
      </c>
      <c r="J181" s="49" t="s">
        <v>11461</v>
      </c>
      <c r="K181" s="49" t="s">
        <v>11436</v>
      </c>
      <c r="L181" s="49" t="s">
        <v>11409</v>
      </c>
      <c r="M181" s="49" t="s">
        <v>11435</v>
      </c>
      <c r="N181" s="49" t="s">
        <v>11432</v>
      </c>
      <c r="O181" s="49" t="s">
        <v>11403</v>
      </c>
      <c r="P181" s="49" t="s">
        <v>11412</v>
      </c>
      <c r="Q181" s="49" t="s">
        <v>11443</v>
      </c>
      <c r="R181" s="49" t="s">
        <v>11474</v>
      </c>
      <c r="S181" s="49" t="s">
        <v>11467</v>
      </c>
      <c r="T181" s="49" t="s">
        <v>11464</v>
      </c>
      <c r="U181" s="49" t="s">
        <v>11546</v>
      </c>
      <c r="V181" s="49" t="s">
        <v>11413</v>
      </c>
      <c r="W181" s="49" t="s">
        <v>11633</v>
      </c>
      <c r="X181" s="49" t="s">
        <v>11405</v>
      </c>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49"/>
      <c r="AZ181" s="49"/>
      <c r="BA181" s="49"/>
      <c r="BB181" s="49"/>
      <c r="BC181" s="49"/>
      <c r="BD181" s="49"/>
      <c r="BE181" s="49"/>
      <c r="BF181" s="49"/>
      <c r="BG181" s="49"/>
      <c r="BH181" s="49"/>
      <c r="BI181" s="49"/>
      <c r="BJ181" s="49"/>
      <c r="BK181" s="49"/>
      <c r="BL181" s="49"/>
      <c r="BM181" s="49"/>
      <c r="BN181" s="49"/>
    </row>
    <row r="182" spans="1:66" x14ac:dyDescent="0.3">
      <c r="A182">
        <v>181</v>
      </c>
      <c r="B182" s="4" t="s">
        <v>676</v>
      </c>
      <c r="C182" s="39">
        <f>VLOOKUP(tags[[#This Row],[Index]],Table1[],6)</f>
        <v>10000</v>
      </c>
      <c r="D182" s="50">
        <v>70000</v>
      </c>
      <c r="E182" s="17" t="str">
        <f>VLOOKUP(tags[[#This Row],[Index]],Table1[],22)</f>
        <v>red</v>
      </c>
      <c r="F182" s="17" t="str">
        <f>VLOOKUP(tags[[#This Row],[Index]],Table1[],23)</f>
        <v>S</v>
      </c>
      <c r="G182" s="17" t="str">
        <f>VLOOKUP(tags[[#This Row],[product_id]],copy[],4,FALSE)</f>
        <v>Summer,Vest,Plus Size,Floral print,Fashion,long dress,Spaghetti,Dress,summer dress,V-neck,Floral,Ladies,Women's Fashion,Party Dress,party,maxi dress,Print,sleeveless,Skirts,Casual</v>
      </c>
      <c r="H182" s="17"/>
      <c r="I182" s="48" t="s">
        <v>11402</v>
      </c>
      <c r="J182" s="49" t="s">
        <v>11430</v>
      </c>
      <c r="K182" s="49" t="s">
        <v>11407</v>
      </c>
      <c r="L182" s="49" t="s">
        <v>11447</v>
      </c>
      <c r="M182" s="49" t="s">
        <v>11404</v>
      </c>
      <c r="N182" s="49" t="s">
        <v>11444</v>
      </c>
      <c r="O182" s="49" t="s">
        <v>11449</v>
      </c>
      <c r="P182" s="49" t="s">
        <v>11409</v>
      </c>
      <c r="Q182" s="49" t="s">
        <v>11425</v>
      </c>
      <c r="R182" s="49" t="s">
        <v>11420</v>
      </c>
      <c r="S182" s="49" t="s">
        <v>11433</v>
      </c>
      <c r="T182" s="49" t="s">
        <v>11426</v>
      </c>
      <c r="U182" s="49" t="s">
        <v>11403</v>
      </c>
      <c r="V182" s="49" t="s">
        <v>11445</v>
      </c>
      <c r="W182" s="49" t="s">
        <v>11443</v>
      </c>
      <c r="X182" s="49" t="s">
        <v>11479</v>
      </c>
      <c r="Y182" s="49" t="s">
        <v>11416</v>
      </c>
      <c r="Z182" s="49" t="s">
        <v>11408</v>
      </c>
      <c r="AA182" s="49" t="s">
        <v>11462</v>
      </c>
      <c r="AB182" s="49" t="s">
        <v>11406</v>
      </c>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c r="AY182" s="49"/>
      <c r="AZ182" s="49"/>
      <c r="BA182" s="49"/>
      <c r="BB182" s="49"/>
      <c r="BC182" s="49"/>
      <c r="BD182" s="49"/>
      <c r="BE182" s="49"/>
      <c r="BF182" s="49"/>
      <c r="BG182" s="49"/>
      <c r="BH182" s="49"/>
      <c r="BI182" s="49"/>
      <c r="BJ182" s="49"/>
      <c r="BK182" s="49"/>
      <c r="BL182" s="49"/>
      <c r="BM182" s="49"/>
      <c r="BN182" s="49"/>
    </row>
    <row r="183" spans="1:66" x14ac:dyDescent="0.3">
      <c r="A183">
        <v>182</v>
      </c>
      <c r="B183" s="5" t="s">
        <v>680</v>
      </c>
      <c r="C183" s="40">
        <f>VLOOKUP(tags[[#This Row],[Index]],Table1[],6)</f>
        <v>100000</v>
      </c>
      <c r="D183" s="51">
        <v>800000</v>
      </c>
      <c r="E183" s="18" t="str">
        <f>VLOOKUP(tags[[#This Row],[Index]],Table1[],22)</f>
        <v>green</v>
      </c>
      <c r="F183" s="18" t="str">
        <f>VLOOKUP(tags[[#This Row],[Index]],Table1[],23)</f>
        <v>M</v>
      </c>
      <c r="G183" s="18" t="str">
        <f>VLOOKUP(tags[[#This Row],[product_id]],copy[],4,FALSE)</f>
        <v>roupas femininas,womens dresses,Lace,gowns,Long Sleeve,Dress,dress slim,Women's Fashion,Party Dress,chiffiondres,vestidoderenda,Clothing,Casual,Slim Fit,Winter,Sleeve,robefemme,Lace Dress,slim,ball gown,women dress,Women,Fashion</v>
      </c>
      <c r="H183" s="18"/>
      <c r="I183" s="48" t="s">
        <v>12316</v>
      </c>
      <c r="J183" s="49" t="s">
        <v>11563</v>
      </c>
      <c r="K183" s="49" t="s">
        <v>11434</v>
      </c>
      <c r="L183" s="49" t="s">
        <v>11903</v>
      </c>
      <c r="M183" s="49" t="s">
        <v>11543</v>
      </c>
      <c r="N183" s="49" t="s">
        <v>11409</v>
      </c>
      <c r="O183" s="49" t="s">
        <v>11788</v>
      </c>
      <c r="P183" s="49" t="s">
        <v>11403</v>
      </c>
      <c r="Q183" s="49" t="s">
        <v>11445</v>
      </c>
      <c r="R183" s="49" t="s">
        <v>13583</v>
      </c>
      <c r="S183" s="49" t="s">
        <v>12705</v>
      </c>
      <c r="T183" s="49" t="s">
        <v>11545</v>
      </c>
      <c r="U183" s="49" t="s">
        <v>11406</v>
      </c>
      <c r="V183" s="49" t="s">
        <v>11448</v>
      </c>
      <c r="W183" s="49" t="s">
        <v>12488</v>
      </c>
      <c r="X183" s="49" t="s">
        <v>11414</v>
      </c>
      <c r="Y183" s="49" t="s">
        <v>11627</v>
      </c>
      <c r="Z183" s="49" t="s">
        <v>11514</v>
      </c>
      <c r="AA183" s="49" t="s">
        <v>11437</v>
      </c>
      <c r="AB183" s="49" t="s">
        <v>12472</v>
      </c>
      <c r="AC183" s="49" t="s">
        <v>11432</v>
      </c>
      <c r="AD183" s="49" t="s">
        <v>11405</v>
      </c>
      <c r="AE183" s="49" t="s">
        <v>11404</v>
      </c>
      <c r="AF183" s="49"/>
      <c r="AG183" s="49"/>
      <c r="AH183" s="49"/>
      <c r="AI183" s="49"/>
      <c r="AJ183" s="49"/>
      <c r="AK183" s="49"/>
      <c r="AL183" s="49"/>
      <c r="AM183" s="49"/>
      <c r="AN183" s="49"/>
      <c r="AO183" s="49"/>
      <c r="AP183" s="49"/>
      <c r="AQ183" s="49"/>
      <c r="AR183" s="49"/>
      <c r="AS183" s="49"/>
      <c r="AT183" s="49"/>
      <c r="AU183" s="49"/>
      <c r="AV183" s="49"/>
      <c r="AW183" s="49"/>
      <c r="AX183" s="49"/>
      <c r="AY183" s="49"/>
      <c r="AZ183" s="49"/>
      <c r="BA183" s="49"/>
      <c r="BB183" s="49"/>
      <c r="BC183" s="49"/>
      <c r="BD183" s="49"/>
      <c r="BE183" s="49"/>
      <c r="BF183" s="49"/>
      <c r="BG183" s="49"/>
      <c r="BH183" s="49"/>
      <c r="BI183" s="49"/>
      <c r="BJ183" s="49"/>
      <c r="BK183" s="49"/>
      <c r="BL183" s="49"/>
      <c r="BM183" s="49"/>
      <c r="BN183" s="49"/>
    </row>
    <row r="184" spans="1:66" x14ac:dyDescent="0.3">
      <c r="A184">
        <v>183</v>
      </c>
      <c r="B184" s="4" t="s">
        <v>685</v>
      </c>
      <c r="C184" s="39">
        <f>VLOOKUP(tags[[#This Row],[Index]],Table1[],6)</f>
        <v>10000</v>
      </c>
      <c r="D184" s="50">
        <v>180000</v>
      </c>
      <c r="E184" s="17" t="str">
        <f>VLOOKUP(tags[[#This Row],[Index]],Table1[],22)</f>
        <v>other</v>
      </c>
      <c r="F184" s="17" t="str">
        <f>VLOOKUP(tags[[#This Row],[Index]],Table1[],23)</f>
        <v>other</v>
      </c>
      <c r="G184" s="17" t="str">
        <f>VLOOKUP(tags[[#This Row],[product_id]],copy[],4,FALSE)</f>
        <v>wedge,Sandals,Summer,antislip,espadrille,Slippers,Platform,Women's Fashion,open toe,cute,Shoes,Ankle,women shoes,Braids,Beach,Buckles,Women</v>
      </c>
      <c r="H184" s="17"/>
      <c r="I184" s="48" t="s">
        <v>11948</v>
      </c>
      <c r="J184" s="49" t="s">
        <v>11601</v>
      </c>
      <c r="K184" s="49" t="s">
        <v>11402</v>
      </c>
      <c r="L184" s="49" t="s">
        <v>12482</v>
      </c>
      <c r="M184" s="49" t="s">
        <v>12416</v>
      </c>
      <c r="N184" s="49" t="s">
        <v>11608</v>
      </c>
      <c r="O184" s="49" t="s">
        <v>13861</v>
      </c>
      <c r="P184" s="49" t="s">
        <v>11403</v>
      </c>
      <c r="Q184" s="49" t="s">
        <v>11823</v>
      </c>
      <c r="R184" s="49" t="s">
        <v>11502</v>
      </c>
      <c r="S184" s="49" t="s">
        <v>11644</v>
      </c>
      <c r="T184" s="49" t="s">
        <v>12052</v>
      </c>
      <c r="U184" s="49" t="s">
        <v>12663</v>
      </c>
      <c r="V184" s="49" t="s">
        <v>13968</v>
      </c>
      <c r="W184" s="49" t="s">
        <v>11413</v>
      </c>
      <c r="X184" s="49" t="s">
        <v>12050</v>
      </c>
      <c r="Y184" s="49" t="s">
        <v>11405</v>
      </c>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c r="AY184" s="49"/>
      <c r="AZ184" s="49"/>
      <c r="BA184" s="49"/>
      <c r="BB184" s="49"/>
      <c r="BC184" s="49"/>
      <c r="BD184" s="49"/>
      <c r="BE184" s="49"/>
      <c r="BF184" s="49"/>
      <c r="BG184" s="49"/>
      <c r="BH184" s="49"/>
      <c r="BI184" s="49"/>
      <c r="BJ184" s="49"/>
      <c r="BK184" s="49"/>
      <c r="BL184" s="49"/>
      <c r="BM184" s="49"/>
      <c r="BN184" s="49"/>
    </row>
    <row r="185" spans="1:66" x14ac:dyDescent="0.3">
      <c r="A185">
        <v>184</v>
      </c>
      <c r="B185" s="5" t="s">
        <v>688</v>
      </c>
      <c r="C185" s="40">
        <f>VLOOKUP(tags[[#This Row],[Index]],Table1[],6)</f>
        <v>10</v>
      </c>
      <c r="D185" s="51">
        <v>110</v>
      </c>
      <c r="E185" s="18" t="str">
        <f>VLOOKUP(tags[[#This Row],[Index]],Table1[],22)</f>
        <v>other</v>
      </c>
      <c r="F185" s="18" t="str">
        <f>VLOOKUP(tags[[#This Row],[Index]],Table1[],23)</f>
        <v>S</v>
      </c>
      <c r="G185" s="18" t="str">
        <f>VLOOKUP(tags[[#This Row],[product_id]],copy[],4,FALSE)</f>
        <v>woman fashion,Fashion,outside,Vintage,sexy bikini,tasselbikini,Swimwear,Swimsuit,Bikini,brazilian,sexy,Beach,Women</v>
      </c>
      <c r="H185" s="18"/>
      <c r="I185" s="48" t="s">
        <v>11947</v>
      </c>
      <c r="J185" s="49" t="s">
        <v>11404</v>
      </c>
      <c r="K185" s="49" t="s">
        <v>13145</v>
      </c>
      <c r="L185" s="49" t="s">
        <v>11481</v>
      </c>
      <c r="M185" s="49" t="s">
        <v>11586</v>
      </c>
      <c r="N185" s="49" t="s">
        <v>12773</v>
      </c>
      <c r="O185" s="49" t="s">
        <v>11458</v>
      </c>
      <c r="P185" s="49" t="s">
        <v>11454</v>
      </c>
      <c r="Q185" s="49" t="s">
        <v>11453</v>
      </c>
      <c r="R185" s="49" t="s">
        <v>12008</v>
      </c>
      <c r="S185" s="49" t="s">
        <v>11412</v>
      </c>
      <c r="T185" s="49" t="s">
        <v>11413</v>
      </c>
      <c r="U185" s="49" t="s">
        <v>11405</v>
      </c>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c r="AY185" s="49"/>
      <c r="AZ185" s="49"/>
      <c r="BA185" s="49"/>
      <c r="BB185" s="49"/>
      <c r="BC185" s="49"/>
      <c r="BD185" s="49"/>
      <c r="BE185" s="49"/>
      <c r="BF185" s="49"/>
      <c r="BG185" s="49"/>
      <c r="BH185" s="49"/>
      <c r="BI185" s="49"/>
      <c r="BJ185" s="49"/>
      <c r="BK185" s="49"/>
      <c r="BL185" s="49"/>
      <c r="BM185" s="49"/>
      <c r="BN185" s="49"/>
    </row>
    <row r="186" spans="1:66" x14ac:dyDescent="0.3">
      <c r="A186">
        <v>185</v>
      </c>
      <c r="B186" s="4" t="s">
        <v>691</v>
      </c>
      <c r="C186" s="39">
        <f>VLOOKUP(tags[[#This Row],[Index]],Table1[],6)</f>
        <v>50</v>
      </c>
      <c r="D186" s="50">
        <v>241.5</v>
      </c>
      <c r="E186" s="17" t="str">
        <f>VLOOKUP(tags[[#This Row],[Index]],Table1[],22)</f>
        <v>white</v>
      </c>
      <c r="F186" s="17" t="str">
        <f>VLOOKUP(tags[[#This Row],[Index]],Table1[],23)</f>
        <v>XS</v>
      </c>
      <c r="G186" s="17" t="str">
        <f>VLOOKUP(tags[[#This Row],[product_id]],copy[],4,FALSE)</f>
        <v>blouse,Summer,Plus Size,Tops &amp; Blouses,Shirt,Women Vest,Tank,button,Spaghetti Strap,tank top,Tops,Women's Fashion,Fashion,V-neck,sleeveless,Casual,Women</v>
      </c>
      <c r="H186" s="17"/>
      <c r="I186" s="48" t="s">
        <v>11428</v>
      </c>
      <c r="J186" s="49" t="s">
        <v>11402</v>
      </c>
      <c r="K186" s="49" t="s">
        <v>11407</v>
      </c>
      <c r="L186" s="49" t="s">
        <v>11498</v>
      </c>
      <c r="M186" s="49" t="s">
        <v>11417</v>
      </c>
      <c r="N186" s="49" t="s">
        <v>11489</v>
      </c>
      <c r="O186" s="49" t="s">
        <v>11418</v>
      </c>
      <c r="P186" s="49" t="s">
        <v>11527</v>
      </c>
      <c r="Q186" s="49" t="s">
        <v>11463</v>
      </c>
      <c r="R186" s="49" t="s">
        <v>11423</v>
      </c>
      <c r="S186" s="49" t="s">
        <v>11411</v>
      </c>
      <c r="T186" s="49" t="s">
        <v>11403</v>
      </c>
      <c r="U186" s="49" t="s">
        <v>11404</v>
      </c>
      <c r="V186" s="49" t="s">
        <v>11420</v>
      </c>
      <c r="W186" s="49" t="s">
        <v>11408</v>
      </c>
      <c r="X186" s="49" t="s">
        <v>11406</v>
      </c>
      <c r="Y186" s="49" t="s">
        <v>11405</v>
      </c>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c r="AY186" s="49"/>
      <c r="AZ186" s="49"/>
      <c r="BA186" s="49"/>
      <c r="BB186" s="49"/>
      <c r="BC186" s="49"/>
      <c r="BD186" s="49"/>
      <c r="BE186" s="49"/>
      <c r="BF186" s="49"/>
      <c r="BG186" s="49"/>
      <c r="BH186" s="49"/>
      <c r="BI186" s="49"/>
      <c r="BJ186" s="49"/>
      <c r="BK186" s="49"/>
      <c r="BL186" s="49"/>
      <c r="BM186" s="49"/>
      <c r="BN186" s="49"/>
    </row>
    <row r="187" spans="1:66" x14ac:dyDescent="0.3">
      <c r="A187">
        <v>186</v>
      </c>
      <c r="B187" s="5" t="s">
        <v>696</v>
      </c>
      <c r="C187" s="40">
        <f>VLOOKUP(tags[[#This Row],[Index]],Table1[],6)</f>
        <v>100</v>
      </c>
      <c r="D187" s="51">
        <v>800</v>
      </c>
      <c r="E187" s="18" t="str">
        <f>VLOOKUP(tags[[#This Row],[Index]],Table1[],22)</f>
        <v>black</v>
      </c>
      <c r="F187" s="18" t="str">
        <f>VLOOKUP(tags[[#This Row],[Index]],Table1[],23)</f>
        <v>XS</v>
      </c>
      <c r="G187" s="18" t="str">
        <f>VLOOKUP(tags[[#This Row],[product_id]],copy[],4,FALSE)</f>
        <v>Summer,womenshirtset,shortsetsforwomen,Sleeve,beachsuit,yoga pants,womensportset,yogasuitset,short sleeves,womens clothes,Women's Fashion,Shorts,printed,Fashion,T Shirts,Women</v>
      </c>
      <c r="H187" s="18"/>
      <c r="I187" s="48" t="s">
        <v>11402</v>
      </c>
      <c r="J187" s="49" t="s">
        <v>12631</v>
      </c>
      <c r="K187" s="49" t="s">
        <v>12971</v>
      </c>
      <c r="L187" s="49" t="s">
        <v>11414</v>
      </c>
      <c r="M187" s="49" t="s">
        <v>11918</v>
      </c>
      <c r="N187" s="49" t="s">
        <v>11733</v>
      </c>
      <c r="O187" s="49" t="s">
        <v>12624</v>
      </c>
      <c r="P187" s="49" t="s">
        <v>12603</v>
      </c>
      <c r="Q187" s="49" t="s">
        <v>11415</v>
      </c>
      <c r="R187" s="49" t="s">
        <v>11765</v>
      </c>
      <c r="S187" s="49" t="s">
        <v>11403</v>
      </c>
      <c r="T187" s="49" t="s">
        <v>11410</v>
      </c>
      <c r="U187" s="49" t="s">
        <v>11421</v>
      </c>
      <c r="V187" s="49" t="s">
        <v>11404</v>
      </c>
      <c r="W187" s="49" t="s">
        <v>11422</v>
      </c>
      <c r="X187" s="49" t="s">
        <v>11405</v>
      </c>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c r="AY187" s="49"/>
      <c r="AZ187" s="49"/>
      <c r="BA187" s="49"/>
      <c r="BB187" s="49"/>
      <c r="BC187" s="49"/>
      <c r="BD187" s="49"/>
      <c r="BE187" s="49"/>
      <c r="BF187" s="49"/>
      <c r="BG187" s="49"/>
      <c r="BH187" s="49"/>
      <c r="BI187" s="49"/>
      <c r="BJ187" s="49"/>
      <c r="BK187" s="49"/>
      <c r="BL187" s="49"/>
      <c r="BM187" s="49"/>
      <c r="BN187" s="49"/>
    </row>
    <row r="188" spans="1:66" x14ac:dyDescent="0.3">
      <c r="A188">
        <v>187</v>
      </c>
      <c r="B188" s="4" t="s">
        <v>699</v>
      </c>
      <c r="C188" s="39">
        <f>VLOOKUP(tags[[#This Row],[Index]],Table1[],6)</f>
        <v>1000</v>
      </c>
      <c r="D188" s="50">
        <v>5850</v>
      </c>
      <c r="E188" s="17" t="str">
        <f>VLOOKUP(tags[[#This Row],[Index]],Table1[],22)</f>
        <v>blue</v>
      </c>
      <c r="F188" s="17" t="str">
        <f>VLOOKUP(tags[[#This Row],[Index]],Table1[],23)</f>
        <v>XS</v>
      </c>
      <c r="G188" s="17" t="str">
        <f>VLOOKUP(tags[[#This Row],[product_id]],copy[],4,FALSE)</f>
        <v>wavepointdre,Fashion,long dress,Beach,Dress,summer dress,boho,beach dress,Party Dress,boho dress,printed,Women's Fashion</v>
      </c>
      <c r="H188" s="17"/>
      <c r="I188" s="48" t="s">
        <v>11950</v>
      </c>
      <c r="J188" s="49" t="s">
        <v>11404</v>
      </c>
      <c r="K188" s="49" t="s">
        <v>11444</v>
      </c>
      <c r="L188" s="49" t="s">
        <v>11413</v>
      </c>
      <c r="M188" s="49" t="s">
        <v>11409</v>
      </c>
      <c r="N188" s="49" t="s">
        <v>11425</v>
      </c>
      <c r="O188" s="49" t="s">
        <v>11457</v>
      </c>
      <c r="P188" s="49" t="s">
        <v>11431</v>
      </c>
      <c r="Q188" s="49" t="s">
        <v>11445</v>
      </c>
      <c r="R188" s="49" t="s">
        <v>11499</v>
      </c>
      <c r="S188" s="49" t="s">
        <v>11421</v>
      </c>
      <c r="T188" s="49" t="s">
        <v>11403</v>
      </c>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c r="AY188" s="49"/>
      <c r="AZ188" s="49"/>
      <c r="BA188" s="49"/>
      <c r="BB188" s="49"/>
      <c r="BC188" s="49"/>
      <c r="BD188" s="49"/>
      <c r="BE188" s="49"/>
      <c r="BF188" s="49"/>
      <c r="BG188" s="49"/>
      <c r="BH188" s="49"/>
      <c r="BI188" s="49"/>
      <c r="BJ188" s="49"/>
      <c r="BK188" s="49"/>
      <c r="BL188" s="49"/>
      <c r="BM188" s="49"/>
      <c r="BN188" s="49"/>
    </row>
    <row r="189" spans="1:66" x14ac:dyDescent="0.3">
      <c r="A189">
        <v>188</v>
      </c>
      <c r="B189" s="5" t="s">
        <v>702</v>
      </c>
      <c r="C189" s="40">
        <f>VLOOKUP(tags[[#This Row],[Index]],Table1[],6)</f>
        <v>100</v>
      </c>
      <c r="D189" s="51">
        <v>1100</v>
      </c>
      <c r="E189" s="18" t="str">
        <f>VLOOKUP(tags[[#This Row],[Index]],Table1[],22)</f>
        <v>red</v>
      </c>
      <c r="F189" s="18" t="str">
        <f>VLOOKUP(tags[[#This Row],[Index]],Table1[],23)</f>
        <v>XS</v>
      </c>
      <c r="G189" s="18" t="str">
        <f>VLOOKUP(tags[[#This Row],[product_id]],copy[],4,FALSE)</f>
        <v>pajamaset,Fashion,sexy pajamas for womens,silksleepwearforwomen,silksleepwear,pajamassuit,Casual,Women's Fashion,Summer,Sleepwear,pajamasforwomen,silksleepwearnightgown,silk,pajamassleepwear,women's pajamas,Women</v>
      </c>
      <c r="H189" s="18"/>
      <c r="I189" s="48" t="s">
        <v>11897</v>
      </c>
      <c r="J189" s="49" t="s">
        <v>11404</v>
      </c>
      <c r="K189" s="49" t="s">
        <v>11884</v>
      </c>
      <c r="L189" s="49" t="s">
        <v>11880</v>
      </c>
      <c r="M189" s="49" t="s">
        <v>11815</v>
      </c>
      <c r="N189" s="49" t="s">
        <v>11894</v>
      </c>
      <c r="O189" s="49" t="s">
        <v>11406</v>
      </c>
      <c r="P189" s="49" t="s">
        <v>11403</v>
      </c>
      <c r="Q189" s="49" t="s">
        <v>11402</v>
      </c>
      <c r="R189" s="49" t="s">
        <v>11670</v>
      </c>
      <c r="S189" s="49" t="s">
        <v>11896</v>
      </c>
      <c r="T189" s="49" t="s">
        <v>11879</v>
      </c>
      <c r="U189" s="49" t="s">
        <v>11681</v>
      </c>
      <c r="V189" s="49" t="s">
        <v>11895</v>
      </c>
      <c r="W189" s="49" t="s">
        <v>11862</v>
      </c>
      <c r="X189" s="49" t="s">
        <v>11405</v>
      </c>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c r="AY189" s="49"/>
      <c r="AZ189" s="49"/>
      <c r="BA189" s="49"/>
      <c r="BB189" s="49"/>
      <c r="BC189" s="49"/>
      <c r="BD189" s="49"/>
      <c r="BE189" s="49"/>
      <c r="BF189" s="49"/>
      <c r="BG189" s="49"/>
      <c r="BH189" s="49"/>
      <c r="BI189" s="49"/>
      <c r="BJ189" s="49"/>
      <c r="BK189" s="49"/>
      <c r="BL189" s="49"/>
      <c r="BM189" s="49"/>
      <c r="BN189" s="49"/>
    </row>
    <row r="190" spans="1:66" x14ac:dyDescent="0.3">
      <c r="A190">
        <v>189</v>
      </c>
      <c r="B190" s="4" t="s">
        <v>705</v>
      </c>
      <c r="C190" s="39">
        <f>VLOOKUP(tags[[#This Row],[Index]],Table1[],6)</f>
        <v>100</v>
      </c>
      <c r="D190" s="50">
        <v>900</v>
      </c>
      <c r="E190" s="17" t="str">
        <f>VLOOKUP(tags[[#This Row],[Index]],Table1[],22)</f>
        <v>black</v>
      </c>
      <c r="F190" s="17" t="str">
        <f>VLOOKUP(tags[[#This Row],[Index]],Table1[],23)</f>
        <v>M</v>
      </c>
      <c r="G190" s="17" t="str">
        <f>VLOOKUP(tags[[#This Row],[product_id]],copy[],4,FALSE)</f>
        <v>Summer,Plus Size,Shirt,Sleeve,Sunflowers,short sleeves,Round neck,Women's Fashion,Shorts,Print,Women,women top,Fashion,T Shirts,Cotton</v>
      </c>
      <c r="H190" s="17"/>
      <c r="I190" s="48" t="s">
        <v>11402</v>
      </c>
      <c r="J190" s="49" t="s">
        <v>11407</v>
      </c>
      <c r="K190" s="49" t="s">
        <v>11417</v>
      </c>
      <c r="L190" s="49" t="s">
        <v>11414</v>
      </c>
      <c r="M190" s="49" t="s">
        <v>11759</v>
      </c>
      <c r="N190" s="49" t="s">
        <v>11415</v>
      </c>
      <c r="O190" s="49" t="s">
        <v>11440</v>
      </c>
      <c r="P190" s="49" t="s">
        <v>11403</v>
      </c>
      <c r="Q190" s="49" t="s">
        <v>11410</v>
      </c>
      <c r="R190" s="49" t="s">
        <v>11416</v>
      </c>
      <c r="S190" s="49" t="s">
        <v>11405</v>
      </c>
      <c r="T190" s="49" t="s">
        <v>11473</v>
      </c>
      <c r="U190" s="49" t="s">
        <v>11404</v>
      </c>
      <c r="V190" s="49" t="s">
        <v>11422</v>
      </c>
      <c r="W190" s="49" t="s">
        <v>11424</v>
      </c>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c r="AY190" s="49"/>
      <c r="AZ190" s="49"/>
      <c r="BA190" s="49"/>
      <c r="BB190" s="49"/>
      <c r="BC190" s="49"/>
      <c r="BD190" s="49"/>
      <c r="BE190" s="49"/>
      <c r="BF190" s="49"/>
      <c r="BG190" s="49"/>
      <c r="BH190" s="49"/>
      <c r="BI190" s="49"/>
      <c r="BJ190" s="49"/>
      <c r="BK190" s="49"/>
      <c r="BL190" s="49"/>
      <c r="BM190" s="49"/>
      <c r="BN190" s="49"/>
    </row>
    <row r="191" spans="1:66" x14ac:dyDescent="0.3">
      <c r="A191">
        <v>190</v>
      </c>
      <c r="B191" s="5" t="s">
        <v>709</v>
      </c>
      <c r="C191" s="40">
        <f>VLOOKUP(tags[[#This Row],[Index]],Table1[],6)</f>
        <v>1000</v>
      </c>
      <c r="D191" s="51">
        <v>15000</v>
      </c>
      <c r="E191" s="18" t="str">
        <f>VLOOKUP(tags[[#This Row],[Index]],Table1[],22)</f>
        <v>yellow</v>
      </c>
      <c r="F191" s="18" t="str">
        <f>VLOOKUP(tags[[#This Row],[Index]],Table1[],23)</f>
        <v>L</v>
      </c>
      <c r="G191" s="18" t="str">
        <f>VLOOKUP(tags[[#This Row],[product_id]],copy[],4,FALSE)</f>
        <v>Women Pants,Loose,Jumpsuits &amp; Rompers,playsuit,Casual,Women's Fashion,women trousers,Women,jumpsuit,summer tops,Cotton</v>
      </c>
      <c r="H191" s="18"/>
      <c r="I191" s="48" t="s">
        <v>11599</v>
      </c>
      <c r="J191" s="49" t="s">
        <v>11427</v>
      </c>
      <c r="K191" s="49" t="s">
        <v>11538</v>
      </c>
      <c r="L191" s="49" t="s">
        <v>11639</v>
      </c>
      <c r="M191" s="49" t="s">
        <v>11406</v>
      </c>
      <c r="N191" s="49" t="s">
        <v>11403</v>
      </c>
      <c r="O191" s="49" t="s">
        <v>11636</v>
      </c>
      <c r="P191" s="49" t="s">
        <v>11405</v>
      </c>
      <c r="Q191" s="49" t="s">
        <v>11451</v>
      </c>
      <c r="R191" s="49" t="s">
        <v>11472</v>
      </c>
      <c r="S191" s="49" t="s">
        <v>11424</v>
      </c>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c r="AY191" s="49"/>
      <c r="AZ191" s="49"/>
      <c r="BA191" s="49"/>
      <c r="BB191" s="49"/>
      <c r="BC191" s="49"/>
      <c r="BD191" s="49"/>
      <c r="BE191" s="49"/>
      <c r="BF191" s="49"/>
      <c r="BG191" s="49"/>
      <c r="BH191" s="49"/>
      <c r="BI191" s="49"/>
      <c r="BJ191" s="49"/>
      <c r="BK191" s="49"/>
      <c r="BL191" s="49"/>
      <c r="BM191" s="49"/>
      <c r="BN191" s="49"/>
    </row>
    <row r="192" spans="1:66" x14ac:dyDescent="0.3">
      <c r="A192">
        <v>191</v>
      </c>
      <c r="B192" s="4" t="s">
        <v>712</v>
      </c>
      <c r="C192" s="39">
        <f>VLOOKUP(tags[[#This Row],[Index]],Table1[],6)</f>
        <v>1000</v>
      </c>
      <c r="D192" s="50">
        <v>5000</v>
      </c>
      <c r="E192" s="17" t="str">
        <f>VLOOKUP(tags[[#This Row],[Index]],Table1[],22)</f>
        <v>white</v>
      </c>
      <c r="F192" s="17" t="str">
        <f>VLOOKUP(tags[[#This Row],[Index]],Table1[],23)</f>
        <v>M</v>
      </c>
      <c r="G192" s="17" t="str">
        <f>VLOOKUP(tags[[#This Row],[product_id]],copy[],4,FALSE)</f>
        <v>blouse,Summer,Vest,Fashion,Tank,camisole,lettersprinted,Tops,T Shirts,tank top,Pullovers,Women's Fashion,printed,Ladies,sleeveless,Loose tank tops,Casual,Women</v>
      </c>
      <c r="H192" s="17"/>
      <c r="I192" s="48" t="s">
        <v>11428</v>
      </c>
      <c r="J192" s="49" t="s">
        <v>11402</v>
      </c>
      <c r="K192" s="49" t="s">
        <v>11430</v>
      </c>
      <c r="L192" s="49" t="s">
        <v>11404</v>
      </c>
      <c r="M192" s="49" t="s">
        <v>11418</v>
      </c>
      <c r="N192" s="49" t="s">
        <v>11518</v>
      </c>
      <c r="O192" s="49" t="s">
        <v>13266</v>
      </c>
      <c r="P192" s="49" t="s">
        <v>11411</v>
      </c>
      <c r="Q192" s="49" t="s">
        <v>11422</v>
      </c>
      <c r="R192" s="49" t="s">
        <v>11423</v>
      </c>
      <c r="S192" s="49" t="s">
        <v>11552</v>
      </c>
      <c r="T192" s="49" t="s">
        <v>11403</v>
      </c>
      <c r="U192" s="49" t="s">
        <v>11421</v>
      </c>
      <c r="V192" s="49" t="s">
        <v>11426</v>
      </c>
      <c r="W192" s="49" t="s">
        <v>11408</v>
      </c>
      <c r="X192" s="49" t="s">
        <v>11761</v>
      </c>
      <c r="Y192" s="49" t="s">
        <v>11406</v>
      </c>
      <c r="Z192" s="49" t="s">
        <v>11405</v>
      </c>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c r="AY192" s="49"/>
      <c r="AZ192" s="49"/>
      <c r="BA192" s="49"/>
      <c r="BB192" s="49"/>
      <c r="BC192" s="49"/>
      <c r="BD192" s="49"/>
      <c r="BE192" s="49"/>
      <c r="BF192" s="49"/>
      <c r="BG192" s="49"/>
      <c r="BH192" s="49"/>
      <c r="BI192" s="49"/>
      <c r="BJ192" s="49"/>
      <c r="BK192" s="49"/>
      <c r="BL192" s="49"/>
      <c r="BM192" s="49"/>
      <c r="BN192" s="49"/>
    </row>
    <row r="193" spans="1:66" x14ac:dyDescent="0.3">
      <c r="A193">
        <v>192</v>
      </c>
      <c r="B193" s="7" t="s">
        <v>714</v>
      </c>
      <c r="C193" s="42">
        <f>VLOOKUP(tags[[#This Row],[Index]],Table1[],6)</f>
        <v>100</v>
      </c>
      <c r="D193" s="51">
        <v>800</v>
      </c>
      <c r="E193" s="18" t="str">
        <f>VLOOKUP(tags[[#This Row],[Index]],Table1[],22)</f>
        <v>pink</v>
      </c>
      <c r="F193" s="18" t="str">
        <f>VLOOKUP(tags[[#This Row],[Index]],Table1[],23)</f>
        <v>S</v>
      </c>
      <c r="G193" s="18" t="str">
        <f>VLOOKUP(tags[[#This Row],[product_id]],copy[],4,FALSE)</f>
        <v>Summer,Fashion,crop top,Shirt,Sleeve,Tank,Tops,slim,short sleeves,V-neck,T Shirts,Shorts,tank top,solid color,sexy,Women,Women's Fashion,Casual,Women Fashion,Slim Fit</v>
      </c>
      <c r="H193" s="18"/>
      <c r="I193" s="48" t="s">
        <v>11402</v>
      </c>
      <c r="J193" s="49" t="s">
        <v>11404</v>
      </c>
      <c r="K193" s="49" t="s">
        <v>11480</v>
      </c>
      <c r="L193" s="49" t="s">
        <v>11417</v>
      </c>
      <c r="M193" s="49" t="s">
        <v>11414</v>
      </c>
      <c r="N193" s="49" t="s">
        <v>11418</v>
      </c>
      <c r="O193" s="49" t="s">
        <v>11411</v>
      </c>
      <c r="P193" s="49" t="s">
        <v>11437</v>
      </c>
      <c r="Q193" s="49" t="s">
        <v>11415</v>
      </c>
      <c r="R193" s="49" t="s">
        <v>11420</v>
      </c>
      <c r="S193" s="49" t="s">
        <v>11422</v>
      </c>
      <c r="T193" s="49" t="s">
        <v>11410</v>
      </c>
      <c r="U193" s="49" t="s">
        <v>11423</v>
      </c>
      <c r="V193" s="49" t="s">
        <v>11467</v>
      </c>
      <c r="W193" s="49" t="s">
        <v>11412</v>
      </c>
      <c r="X193" s="49" t="s">
        <v>11405</v>
      </c>
      <c r="Y193" s="49" t="s">
        <v>11403</v>
      </c>
      <c r="Z193" s="49" t="s">
        <v>11406</v>
      </c>
      <c r="AA193" s="49" t="s">
        <v>11439</v>
      </c>
      <c r="AB193" s="49" t="s">
        <v>11448</v>
      </c>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c r="AY193" s="49"/>
      <c r="AZ193" s="49"/>
      <c r="BA193" s="49"/>
      <c r="BB193" s="49"/>
      <c r="BC193" s="49"/>
      <c r="BD193" s="49"/>
      <c r="BE193" s="49"/>
      <c r="BF193" s="49"/>
      <c r="BG193" s="49"/>
      <c r="BH193" s="49"/>
      <c r="BI193" s="49"/>
      <c r="BJ193" s="49"/>
      <c r="BK193" s="49"/>
      <c r="BL193" s="49"/>
      <c r="BM193" s="49"/>
      <c r="BN193" s="49"/>
    </row>
    <row r="194" spans="1:66" x14ac:dyDescent="0.3">
      <c r="A194">
        <v>193</v>
      </c>
      <c r="B194" s="4" t="s">
        <v>717</v>
      </c>
      <c r="C194" s="39">
        <f>VLOOKUP(tags[[#This Row],[Index]],Table1[],6)</f>
        <v>5000</v>
      </c>
      <c r="D194" s="50">
        <v>28450.000000000004</v>
      </c>
      <c r="E194" s="17" t="str">
        <f>VLOOKUP(tags[[#This Row],[Index]],Table1[],22)</f>
        <v>black</v>
      </c>
      <c r="F194" s="17" t="str">
        <f>VLOOKUP(tags[[#This Row],[Index]],Table1[],23)</f>
        <v>M</v>
      </c>
      <c r="G194" s="17" t="str">
        <f>VLOOKUP(tags[[#This Row],[product_id]],copy[],4,FALSE)</f>
        <v>Summer,Vest,wrappedchest,Halter,slingvest,Print,Women's Fashion,sexy,Beach,summer tops,Women Fashion,Bottoming shirt,letter print,bras for women,Tops,Swimwear,Push up bikini,Women,Bras,Halter Bikini,spaghetti strap top,beachvesttop,Swimming</v>
      </c>
      <c r="H194" s="17"/>
      <c r="I194" s="48" t="s">
        <v>11402</v>
      </c>
      <c r="J194" s="49" t="s">
        <v>11430</v>
      </c>
      <c r="K194" s="49" t="s">
        <v>11860</v>
      </c>
      <c r="L194" s="49" t="s">
        <v>11461</v>
      </c>
      <c r="M194" s="49" t="s">
        <v>11876</v>
      </c>
      <c r="N194" s="49" t="s">
        <v>11416</v>
      </c>
      <c r="O194" s="49" t="s">
        <v>11403</v>
      </c>
      <c r="P194" s="49" t="s">
        <v>11412</v>
      </c>
      <c r="Q194" s="49" t="s">
        <v>11413</v>
      </c>
      <c r="R194" s="49" t="s">
        <v>11472</v>
      </c>
      <c r="S194" s="49" t="s">
        <v>11439</v>
      </c>
      <c r="T194" s="49" t="s">
        <v>11856</v>
      </c>
      <c r="U194" s="49" t="s">
        <v>11478</v>
      </c>
      <c r="V194" s="49" t="s">
        <v>11836</v>
      </c>
      <c r="W194" s="49" t="s">
        <v>11411</v>
      </c>
      <c r="X194" s="49" t="s">
        <v>11458</v>
      </c>
      <c r="Y194" s="49" t="s">
        <v>11582</v>
      </c>
      <c r="Z194" s="49" t="s">
        <v>11405</v>
      </c>
      <c r="AA194" s="49" t="s">
        <v>11515</v>
      </c>
      <c r="AB194" s="49" t="s">
        <v>11727</v>
      </c>
      <c r="AC194" s="49" t="s">
        <v>12086</v>
      </c>
      <c r="AD194" s="49" t="s">
        <v>13715</v>
      </c>
      <c r="AE194" s="49" t="s">
        <v>11459</v>
      </c>
      <c r="AF194" s="49"/>
      <c r="AG194" s="49"/>
      <c r="AH194" s="49"/>
      <c r="AI194" s="49"/>
      <c r="AJ194" s="49"/>
      <c r="AK194" s="49"/>
      <c r="AL194" s="49"/>
      <c r="AM194" s="49"/>
      <c r="AN194" s="49"/>
      <c r="AO194" s="49"/>
      <c r="AP194" s="49"/>
      <c r="AQ194" s="49"/>
      <c r="AR194" s="49"/>
      <c r="AS194" s="49"/>
      <c r="AT194" s="49"/>
      <c r="AU194" s="49"/>
      <c r="AV194" s="49"/>
      <c r="AW194" s="49"/>
      <c r="AX194" s="49"/>
      <c r="AY194" s="49"/>
      <c r="AZ194" s="49"/>
      <c r="BA194" s="49"/>
      <c r="BB194" s="49"/>
      <c r="BC194" s="49"/>
      <c r="BD194" s="49"/>
      <c r="BE194" s="49"/>
      <c r="BF194" s="49"/>
      <c r="BG194" s="49"/>
      <c r="BH194" s="49"/>
      <c r="BI194" s="49"/>
      <c r="BJ194" s="49"/>
      <c r="BK194" s="49"/>
      <c r="BL194" s="49"/>
      <c r="BM194" s="49"/>
      <c r="BN194" s="49"/>
    </row>
    <row r="195" spans="1:66" x14ac:dyDescent="0.3">
      <c r="A195">
        <v>194</v>
      </c>
      <c r="B195" s="5" t="s">
        <v>721</v>
      </c>
      <c r="C195" s="40">
        <f>VLOOKUP(tags[[#This Row],[Index]],Table1[],6)</f>
        <v>100</v>
      </c>
      <c r="D195" s="51">
        <v>600</v>
      </c>
      <c r="E195" s="18" t="str">
        <f>VLOOKUP(tags[[#This Row],[Index]],Table1[],22)</f>
        <v>white</v>
      </c>
      <c r="F195" s="18" t="str">
        <f>VLOOKUP(tags[[#This Row],[Index]],Table1[],23)</f>
        <v>XS</v>
      </c>
      <c r="G195" s="18" t="str">
        <f>VLOOKUP(tags[[#This Row],[product_id]],copy[],4,FALSE)</f>
        <v>Summer,Sling,Dresses,Dress,V-neck,Casual,Pocket,Women's Fashion,Sleeveless dress,women dress,Floral,sleeveless,Women,loose dress,Pleated,casual dress</v>
      </c>
      <c r="H195" s="18"/>
      <c r="I195" s="48" t="s">
        <v>11402</v>
      </c>
      <c r="J195" s="49" t="s">
        <v>11669</v>
      </c>
      <c r="K195" s="49" t="s">
        <v>11460</v>
      </c>
      <c r="L195" s="49" t="s">
        <v>11409</v>
      </c>
      <c r="M195" s="49" t="s">
        <v>11420</v>
      </c>
      <c r="N195" s="49" t="s">
        <v>11406</v>
      </c>
      <c r="O195" s="49" t="s">
        <v>11513</v>
      </c>
      <c r="P195" s="49" t="s">
        <v>11403</v>
      </c>
      <c r="Q195" s="49" t="s">
        <v>11438</v>
      </c>
      <c r="R195" s="49" t="s">
        <v>11432</v>
      </c>
      <c r="S195" s="49" t="s">
        <v>11433</v>
      </c>
      <c r="T195" s="49" t="s">
        <v>11408</v>
      </c>
      <c r="U195" s="49" t="s">
        <v>11405</v>
      </c>
      <c r="V195" s="49" t="s">
        <v>11455</v>
      </c>
      <c r="W195" s="49" t="s">
        <v>11485</v>
      </c>
      <c r="X195" s="49" t="s">
        <v>11441</v>
      </c>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c r="AY195" s="49"/>
      <c r="AZ195" s="49"/>
      <c r="BA195" s="49"/>
      <c r="BB195" s="49"/>
      <c r="BC195" s="49"/>
      <c r="BD195" s="49"/>
      <c r="BE195" s="49"/>
      <c r="BF195" s="49"/>
      <c r="BG195" s="49"/>
      <c r="BH195" s="49"/>
      <c r="BI195" s="49"/>
      <c r="BJ195" s="49"/>
      <c r="BK195" s="49"/>
      <c r="BL195" s="49"/>
      <c r="BM195" s="49"/>
      <c r="BN195" s="49"/>
    </row>
    <row r="196" spans="1:66" x14ac:dyDescent="0.3">
      <c r="A196">
        <v>195</v>
      </c>
      <c r="B196" s="4" t="s">
        <v>725</v>
      </c>
      <c r="C196" s="39">
        <f>VLOOKUP(tags[[#This Row],[Index]],Table1[],6)</f>
        <v>5000</v>
      </c>
      <c r="D196" s="50">
        <v>40000</v>
      </c>
      <c r="E196" s="17" t="str">
        <f>VLOOKUP(tags[[#This Row],[Index]],Table1[],22)</f>
        <v>black</v>
      </c>
      <c r="F196" s="17" t="str">
        <f>VLOOKUP(tags[[#This Row],[Index]],Table1[],23)</f>
        <v>M</v>
      </c>
      <c r="G196" s="17" t="str">
        <f>VLOOKUP(tags[[#This Row],[product_id]],copy[],4,FALSE)</f>
        <v>Summer,Shorts,Cotton,Cotton T Shirt,Sleeve,printedletterstop,Clothing,Tops,Necks,short sleeves,Women's Fashion,Women Clothing,printed,Women,tshirtforwomen,Fashion,T Shirts,Shirt</v>
      </c>
      <c r="H196" s="17"/>
      <c r="I196" s="48" t="s">
        <v>11402</v>
      </c>
      <c r="J196" s="49" t="s">
        <v>11410</v>
      </c>
      <c r="K196" s="49" t="s">
        <v>11424</v>
      </c>
      <c r="L196" s="49" t="s">
        <v>11505</v>
      </c>
      <c r="M196" s="49" t="s">
        <v>11414</v>
      </c>
      <c r="N196" s="49" t="s">
        <v>12325</v>
      </c>
      <c r="O196" s="49" t="s">
        <v>11545</v>
      </c>
      <c r="P196" s="49" t="s">
        <v>11411</v>
      </c>
      <c r="Q196" s="49" t="s">
        <v>11419</v>
      </c>
      <c r="R196" s="49" t="s">
        <v>11415</v>
      </c>
      <c r="S196" s="49" t="s">
        <v>11403</v>
      </c>
      <c r="T196" s="49" t="s">
        <v>11569</v>
      </c>
      <c r="U196" s="49" t="s">
        <v>11421</v>
      </c>
      <c r="V196" s="49" t="s">
        <v>11405</v>
      </c>
      <c r="W196" s="49" t="s">
        <v>12070</v>
      </c>
      <c r="X196" s="49" t="s">
        <v>11404</v>
      </c>
      <c r="Y196" s="49" t="s">
        <v>11422</v>
      </c>
      <c r="Z196" s="49" t="s">
        <v>11417</v>
      </c>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c r="AY196" s="49"/>
      <c r="AZ196" s="49"/>
      <c r="BA196" s="49"/>
      <c r="BB196" s="49"/>
      <c r="BC196" s="49"/>
      <c r="BD196" s="49"/>
      <c r="BE196" s="49"/>
      <c r="BF196" s="49"/>
      <c r="BG196" s="49"/>
      <c r="BH196" s="49"/>
      <c r="BI196" s="49"/>
      <c r="BJ196" s="49"/>
      <c r="BK196" s="49"/>
      <c r="BL196" s="49"/>
      <c r="BM196" s="49"/>
      <c r="BN196" s="49"/>
    </row>
    <row r="197" spans="1:66" x14ac:dyDescent="0.3">
      <c r="A197">
        <v>196</v>
      </c>
      <c r="B197" s="5" t="s">
        <v>728</v>
      </c>
      <c r="C197" s="40">
        <f>VLOOKUP(tags[[#This Row],[Index]],Table1[],6)</f>
        <v>5000</v>
      </c>
      <c r="D197" s="51">
        <v>30000</v>
      </c>
      <c r="E197" s="18" t="str">
        <f>VLOOKUP(tags[[#This Row],[Index]],Table1[],22)</f>
        <v>white</v>
      </c>
      <c r="F197" s="18" t="str">
        <f>VLOOKUP(tags[[#This Row],[Index]],Table1[],23)</f>
        <v>S</v>
      </c>
      <c r="G197" s="18" t="str">
        <f>VLOOKUP(tags[[#This Row],[product_id]],copy[],4,FALSE)</f>
        <v>Summer,polo men,Polo Shirts,Sleeve,Pure Color,polo hat,short sleeves,Shorts,menpoloshirt,T Shirts,hooded,Polos,T-Shirts polo sport men's,poloshirtmen,menspoloshirtbrand</v>
      </c>
      <c r="H197" s="18"/>
      <c r="I197" s="48" t="s">
        <v>11402</v>
      </c>
      <c r="J197" s="49" t="s">
        <v>13090</v>
      </c>
      <c r="K197" s="49" t="s">
        <v>12519</v>
      </c>
      <c r="L197" s="49" t="s">
        <v>11414</v>
      </c>
      <c r="M197" s="49" t="s">
        <v>11496</v>
      </c>
      <c r="N197" s="49" t="s">
        <v>13091</v>
      </c>
      <c r="O197" s="49" t="s">
        <v>11415</v>
      </c>
      <c r="P197" s="49" t="s">
        <v>11410</v>
      </c>
      <c r="Q197" s="49" t="s">
        <v>13222</v>
      </c>
      <c r="R197" s="49" t="s">
        <v>11422</v>
      </c>
      <c r="S197" s="49" t="s">
        <v>12389</v>
      </c>
      <c r="T197" s="49" t="s">
        <v>12172</v>
      </c>
      <c r="U197" s="49" t="s">
        <v>13817</v>
      </c>
      <c r="V197" s="49" t="s">
        <v>13087</v>
      </c>
      <c r="W197" s="49" t="s">
        <v>13215</v>
      </c>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c r="AY197" s="49"/>
      <c r="AZ197" s="49"/>
      <c r="BA197" s="49"/>
      <c r="BB197" s="49"/>
      <c r="BC197" s="49"/>
      <c r="BD197" s="49"/>
      <c r="BE197" s="49"/>
      <c r="BF197" s="49"/>
      <c r="BG197" s="49"/>
      <c r="BH197" s="49"/>
      <c r="BI197" s="49"/>
      <c r="BJ197" s="49"/>
      <c r="BK197" s="49"/>
      <c r="BL197" s="49"/>
      <c r="BM197" s="49"/>
      <c r="BN197" s="49"/>
    </row>
    <row r="198" spans="1:66" x14ac:dyDescent="0.3">
      <c r="A198">
        <v>197</v>
      </c>
      <c r="B198" s="4" t="s">
        <v>732</v>
      </c>
      <c r="C198" s="39">
        <f>VLOOKUP(tags[[#This Row],[Index]],Table1[],6)</f>
        <v>100</v>
      </c>
      <c r="D198" s="50">
        <v>1100</v>
      </c>
      <c r="E198" s="17" t="str">
        <f>VLOOKUP(tags[[#This Row],[Index]],Table1[],22)</f>
        <v>red</v>
      </c>
      <c r="F198" s="17" t="str">
        <f>VLOOKUP(tags[[#This Row],[Index]],Table1[],23)</f>
        <v>S</v>
      </c>
      <c r="G198" s="17" t="str">
        <f>VLOOKUP(tags[[#This Row],[product_id]],copy[],4,FALSE)</f>
        <v>damenkleid,plaincolordres,highwaistdres,Evening Dress,Dress,summercocktaildres,Party Dress,retro,femmerobe,women dress,sommerkleid,Vintage dress</v>
      </c>
      <c r="H198" s="17"/>
      <c r="I198" s="48" t="s">
        <v>12143</v>
      </c>
      <c r="J198" s="49" t="s">
        <v>12335</v>
      </c>
      <c r="K198" s="49" t="s">
        <v>12132</v>
      </c>
      <c r="L198" s="49" t="s">
        <v>11549</v>
      </c>
      <c r="M198" s="49" t="s">
        <v>11409</v>
      </c>
      <c r="N198" s="49" t="s">
        <v>12258</v>
      </c>
      <c r="O198" s="49" t="s">
        <v>11445</v>
      </c>
      <c r="P198" s="49" t="s">
        <v>11607</v>
      </c>
      <c r="Q198" s="49" t="s">
        <v>12138</v>
      </c>
      <c r="R198" s="49" t="s">
        <v>11432</v>
      </c>
      <c r="S198" s="49" t="s">
        <v>12087</v>
      </c>
      <c r="T198" s="49" t="s">
        <v>11694</v>
      </c>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c r="AY198" s="49"/>
      <c r="AZ198" s="49"/>
      <c r="BA198" s="49"/>
      <c r="BB198" s="49"/>
      <c r="BC198" s="49"/>
      <c r="BD198" s="49"/>
      <c r="BE198" s="49"/>
      <c r="BF198" s="49"/>
      <c r="BG198" s="49"/>
      <c r="BH198" s="49"/>
      <c r="BI198" s="49"/>
      <c r="BJ198" s="49"/>
      <c r="BK198" s="49"/>
      <c r="BL198" s="49"/>
      <c r="BM198" s="49"/>
      <c r="BN198" s="49"/>
    </row>
    <row r="199" spans="1:66" x14ac:dyDescent="0.3">
      <c r="A199">
        <v>198</v>
      </c>
      <c r="B199" s="5" t="s">
        <v>736</v>
      </c>
      <c r="C199" s="40">
        <f>VLOOKUP(tags[[#This Row],[Index]],Table1[],6)</f>
        <v>100</v>
      </c>
      <c r="D199" s="51">
        <v>172</v>
      </c>
      <c r="E199" s="18" t="str">
        <f>VLOOKUP(tags[[#This Row],[Index]],Table1[],22)</f>
        <v>red</v>
      </c>
      <c r="F199" s="18" t="str">
        <f>VLOOKUP(tags[[#This Row],[Index]],Table1[],23)</f>
        <v>XXS</v>
      </c>
      <c r="G199" s="18" t="str">
        <f>VLOOKUP(tags[[#This Row],[product_id]],copy[],4,FALSE)</f>
        <v>Summer,Leggings,Shorts,loosecasualsweatpant,Fitness,casualshort,Plus Size,athleticshort,high waisted,yogashort,Women's Fashion,bodybuildingshort,quickdryingshort,Yoga,Sport,Fashion,short skirt,Women</v>
      </c>
      <c r="H199" s="18"/>
      <c r="I199" s="48" t="s">
        <v>11402</v>
      </c>
      <c r="J199" s="49" t="s">
        <v>11520</v>
      </c>
      <c r="K199" s="49" t="s">
        <v>11410</v>
      </c>
      <c r="L199" s="49" t="s">
        <v>12359</v>
      </c>
      <c r="M199" s="49" t="s">
        <v>11487</v>
      </c>
      <c r="N199" s="49" t="s">
        <v>11630</v>
      </c>
      <c r="O199" s="49" t="s">
        <v>11407</v>
      </c>
      <c r="P199" s="49" t="s">
        <v>11692</v>
      </c>
      <c r="Q199" s="49" t="s">
        <v>11827</v>
      </c>
      <c r="R199" s="49" t="s">
        <v>11595</v>
      </c>
      <c r="S199" s="49" t="s">
        <v>11403</v>
      </c>
      <c r="T199" s="49" t="s">
        <v>12011</v>
      </c>
      <c r="U199" s="49" t="s">
        <v>12320</v>
      </c>
      <c r="V199" s="49" t="s">
        <v>11483</v>
      </c>
      <c r="W199" s="49" t="s">
        <v>11446</v>
      </c>
      <c r="X199" s="49" t="s">
        <v>11404</v>
      </c>
      <c r="Y199" s="49" t="s">
        <v>11683</v>
      </c>
      <c r="Z199" s="49" t="s">
        <v>11405</v>
      </c>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c r="AY199" s="49"/>
      <c r="AZ199" s="49"/>
      <c r="BA199" s="49"/>
      <c r="BB199" s="49"/>
      <c r="BC199" s="49"/>
      <c r="BD199" s="49"/>
      <c r="BE199" s="49"/>
      <c r="BF199" s="49"/>
      <c r="BG199" s="49"/>
      <c r="BH199" s="49"/>
      <c r="BI199" s="49"/>
      <c r="BJ199" s="49"/>
      <c r="BK199" s="49"/>
      <c r="BL199" s="49"/>
      <c r="BM199" s="49"/>
      <c r="BN199" s="49"/>
    </row>
    <row r="200" spans="1:66" x14ac:dyDescent="0.3">
      <c r="A200">
        <v>199</v>
      </c>
      <c r="B200" s="4" t="s">
        <v>739</v>
      </c>
      <c r="C200" s="39">
        <f>VLOOKUP(tags[[#This Row],[Index]],Table1[],6)</f>
        <v>10000</v>
      </c>
      <c r="D200" s="50">
        <v>57800</v>
      </c>
      <c r="E200" s="17" t="str">
        <f>VLOOKUP(tags[[#This Row],[Index]],Table1[],22)</f>
        <v>white</v>
      </c>
      <c r="F200" s="17" t="str">
        <f>VLOOKUP(tags[[#This Row],[Index]],Table1[],23)</f>
        <v>S</v>
      </c>
      <c r="G200" s="17" t="str">
        <f>VLOOKUP(tags[[#This Row],[product_id]],copy[],4,FALSE)</f>
        <v>blouse,Summer,Plus Size,Floral print,Shirt,sleevelessblouse,Necks,Women's Fashion,tank top,Print,T Shirts,Fashion,casual shirt,Women,Floral,sleeveless,women top,Casual,sleeveless tops</v>
      </c>
      <c r="H200" s="17"/>
      <c r="I200" s="48" t="s">
        <v>11428</v>
      </c>
      <c r="J200" s="49" t="s">
        <v>11402</v>
      </c>
      <c r="K200" s="49" t="s">
        <v>11407</v>
      </c>
      <c r="L200" s="49" t="s">
        <v>11447</v>
      </c>
      <c r="M200" s="49" t="s">
        <v>11417</v>
      </c>
      <c r="N200" s="49" t="s">
        <v>11655</v>
      </c>
      <c r="O200" s="49" t="s">
        <v>11419</v>
      </c>
      <c r="P200" s="49" t="s">
        <v>11403</v>
      </c>
      <c r="Q200" s="49" t="s">
        <v>11423</v>
      </c>
      <c r="R200" s="49" t="s">
        <v>11416</v>
      </c>
      <c r="S200" s="49" t="s">
        <v>11422</v>
      </c>
      <c r="T200" s="49" t="s">
        <v>11404</v>
      </c>
      <c r="U200" s="49" t="s">
        <v>11581</v>
      </c>
      <c r="V200" s="49" t="s">
        <v>11405</v>
      </c>
      <c r="W200" s="49" t="s">
        <v>11433</v>
      </c>
      <c r="X200" s="49" t="s">
        <v>11408</v>
      </c>
      <c r="Y200" s="49" t="s">
        <v>11473</v>
      </c>
      <c r="Z200" s="49" t="s">
        <v>11406</v>
      </c>
      <c r="AA200" s="49" t="s">
        <v>11465</v>
      </c>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9"/>
      <c r="BK200" s="49"/>
      <c r="BL200" s="49"/>
      <c r="BM200" s="49"/>
      <c r="BN200" s="49"/>
    </row>
    <row r="201" spans="1:66" x14ac:dyDescent="0.3">
      <c r="A201">
        <v>200</v>
      </c>
      <c r="B201" s="5" t="s">
        <v>742</v>
      </c>
      <c r="C201" s="40">
        <f>VLOOKUP(tags[[#This Row],[Index]],Table1[],6)</f>
        <v>5000</v>
      </c>
      <c r="D201" s="51">
        <v>55000</v>
      </c>
      <c r="E201" s="18" t="str">
        <f>VLOOKUP(tags[[#This Row],[Index]],Table1[],22)</f>
        <v>black</v>
      </c>
      <c r="F201" s="18" t="str">
        <f>VLOOKUP(tags[[#This Row],[Index]],Table1[],23)</f>
        <v>M</v>
      </c>
      <c r="G201" s="18" t="str">
        <f>VLOOKUP(tags[[#This Row],[product_id]],copy[],4,FALSE)</f>
        <v>Summer,Shorts,Love,Sleeve,tee shirt women,Tops,summer t-shirts,short sleeves,Casual,Round neck,loveprinttshirt,Fashion,teesamptshirt,graphic tees women,Print,tes,Women's Fashion,tops for women,T Shirts</v>
      </c>
      <c r="H201" s="18"/>
      <c r="I201" s="48" t="s">
        <v>11402</v>
      </c>
      <c r="J201" s="49" t="s">
        <v>11410</v>
      </c>
      <c r="K201" s="49" t="s">
        <v>11724</v>
      </c>
      <c r="L201" s="49" t="s">
        <v>11414</v>
      </c>
      <c r="M201" s="49" t="s">
        <v>11951</v>
      </c>
      <c r="N201" s="49" t="s">
        <v>11411</v>
      </c>
      <c r="O201" s="49" t="s">
        <v>11468</v>
      </c>
      <c r="P201" s="49" t="s">
        <v>11415</v>
      </c>
      <c r="Q201" s="49" t="s">
        <v>11406</v>
      </c>
      <c r="R201" s="49" t="s">
        <v>11440</v>
      </c>
      <c r="S201" s="49" t="s">
        <v>12356</v>
      </c>
      <c r="T201" s="49" t="s">
        <v>11404</v>
      </c>
      <c r="U201" s="49" t="s">
        <v>11738</v>
      </c>
      <c r="V201" s="49" t="s">
        <v>12399</v>
      </c>
      <c r="W201" s="49" t="s">
        <v>11416</v>
      </c>
      <c r="X201" s="49" t="s">
        <v>12244</v>
      </c>
      <c r="Y201" s="49" t="s">
        <v>11403</v>
      </c>
      <c r="Z201" s="49" t="s">
        <v>11535</v>
      </c>
      <c r="AA201" s="49" t="s">
        <v>11422</v>
      </c>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49"/>
      <c r="AZ201" s="49"/>
      <c r="BA201" s="49"/>
      <c r="BB201" s="49"/>
      <c r="BC201" s="49"/>
      <c r="BD201" s="49"/>
      <c r="BE201" s="49"/>
      <c r="BF201" s="49"/>
      <c r="BG201" s="49"/>
      <c r="BH201" s="49"/>
      <c r="BI201" s="49"/>
      <c r="BJ201" s="49"/>
      <c r="BK201" s="49"/>
      <c r="BL201" s="49"/>
      <c r="BM201" s="49"/>
      <c r="BN201" s="49"/>
    </row>
    <row r="202" spans="1:66" x14ac:dyDescent="0.3">
      <c r="A202">
        <v>201</v>
      </c>
      <c r="B202" s="4" t="s">
        <v>745</v>
      </c>
      <c r="C202" s="39">
        <f>VLOOKUP(tags[[#This Row],[Index]],Table1[],6)</f>
        <v>1000</v>
      </c>
      <c r="D202" s="50">
        <v>12000</v>
      </c>
      <c r="E202" s="17" t="str">
        <f>VLOOKUP(tags[[#This Row],[Index]],Table1[],22)</f>
        <v>white</v>
      </c>
      <c r="F202" s="17" t="str">
        <f>VLOOKUP(tags[[#This Row],[Index]],Table1[],23)</f>
        <v>S</v>
      </c>
      <c r="G202" s="17" t="str">
        <f>VLOOKUP(tags[[#This Row],[product_id]],copy[],4,FALSE)</f>
        <v>Plus Size,off shoulder dress,Sleeve,Long Sleeve,Dress,V Neckdress,Women's Fashion,animal print,Animal,Print,women dress,loose dress,Women</v>
      </c>
      <c r="H202" s="17"/>
      <c r="I202" s="48" t="s">
        <v>11407</v>
      </c>
      <c r="J202" s="49" t="s">
        <v>11744</v>
      </c>
      <c r="K202" s="49" t="s">
        <v>11414</v>
      </c>
      <c r="L202" s="49" t="s">
        <v>11543</v>
      </c>
      <c r="M202" s="49" t="s">
        <v>11409</v>
      </c>
      <c r="N202" s="49" t="s">
        <v>11632</v>
      </c>
      <c r="O202" s="49" t="s">
        <v>11403</v>
      </c>
      <c r="P202" s="49" t="s">
        <v>12484</v>
      </c>
      <c r="Q202" s="49" t="s">
        <v>12589</v>
      </c>
      <c r="R202" s="49" t="s">
        <v>11416</v>
      </c>
      <c r="S202" s="49" t="s">
        <v>11432</v>
      </c>
      <c r="T202" s="49" t="s">
        <v>11455</v>
      </c>
      <c r="U202" s="49" t="s">
        <v>11405</v>
      </c>
      <c r="V202" s="49"/>
      <c r="W202" s="49"/>
      <c r="X202" s="49"/>
      <c r="Y202" s="49"/>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c r="AY202" s="49"/>
      <c r="AZ202" s="49"/>
      <c r="BA202" s="49"/>
      <c r="BB202" s="49"/>
      <c r="BC202" s="49"/>
      <c r="BD202" s="49"/>
      <c r="BE202" s="49"/>
      <c r="BF202" s="49"/>
      <c r="BG202" s="49"/>
      <c r="BH202" s="49"/>
      <c r="BI202" s="49"/>
      <c r="BJ202" s="49"/>
      <c r="BK202" s="49"/>
      <c r="BL202" s="49"/>
      <c r="BM202" s="49"/>
      <c r="BN202" s="49"/>
    </row>
    <row r="203" spans="1:66" x14ac:dyDescent="0.3">
      <c r="A203">
        <v>202</v>
      </c>
      <c r="B203" s="5" t="s">
        <v>748</v>
      </c>
      <c r="C203" s="40">
        <f>VLOOKUP(tags[[#This Row],[Index]],Table1[],6)</f>
        <v>1000</v>
      </c>
      <c r="D203" s="51">
        <v>8000</v>
      </c>
      <c r="E203" s="18" t="str">
        <f>VLOOKUP(tags[[#This Row],[Index]],Table1[],22)</f>
        <v>orange</v>
      </c>
      <c r="F203" s="18" t="str">
        <f>VLOOKUP(tags[[#This Row],[Index]],Table1[],23)</f>
        <v>S</v>
      </c>
      <c r="G203" s="18" t="str">
        <f>VLOOKUP(tags[[#This Row],[product_id]],copy[],4,FALSE)</f>
        <v>Tanktops for women,Vest,Fashion,crop top,Summer,Shirt,Slim Fit,topsamptshirt,Women's Fashion,slim,summer tops,Women Fashion,clubwear,Shorts,Tank,Sexy Top,Spaghetti,Tops,Necks,cropped,Casual,sleevelesstshirt,sleeveless,Women,tops for women</v>
      </c>
      <c r="H203" s="18"/>
      <c r="I203" s="48" t="s">
        <v>11842</v>
      </c>
      <c r="J203" s="49" t="s">
        <v>11430</v>
      </c>
      <c r="K203" s="49" t="s">
        <v>11404</v>
      </c>
      <c r="L203" s="49" t="s">
        <v>11480</v>
      </c>
      <c r="M203" s="49" t="s">
        <v>11402</v>
      </c>
      <c r="N203" s="49" t="s">
        <v>11417</v>
      </c>
      <c r="O203" s="49" t="s">
        <v>11448</v>
      </c>
      <c r="P203" s="49" t="s">
        <v>11488</v>
      </c>
      <c r="Q203" s="49" t="s">
        <v>11403</v>
      </c>
      <c r="R203" s="49" t="s">
        <v>11437</v>
      </c>
      <c r="S203" s="49" t="s">
        <v>11472</v>
      </c>
      <c r="T203" s="49" t="s">
        <v>11439</v>
      </c>
      <c r="U203" s="49" t="s">
        <v>11690</v>
      </c>
      <c r="V203" s="49" t="s">
        <v>11410</v>
      </c>
      <c r="W203" s="49" t="s">
        <v>11418</v>
      </c>
      <c r="X203" s="49" t="s">
        <v>11619</v>
      </c>
      <c r="Y203" s="49" t="s">
        <v>11449</v>
      </c>
      <c r="Z203" s="49" t="s">
        <v>11411</v>
      </c>
      <c r="AA203" s="49" t="s">
        <v>11419</v>
      </c>
      <c r="AB203" s="49" t="s">
        <v>13541</v>
      </c>
      <c r="AC203" s="49" t="s">
        <v>11406</v>
      </c>
      <c r="AD203" s="49" t="s">
        <v>11877</v>
      </c>
      <c r="AE203" s="49" t="s">
        <v>11408</v>
      </c>
      <c r="AF203" s="49" t="s">
        <v>11405</v>
      </c>
      <c r="AG203" s="49" t="s">
        <v>11535</v>
      </c>
      <c r="AH203" s="49"/>
      <c r="AI203" s="49"/>
      <c r="AJ203" s="49"/>
      <c r="AK203" s="49"/>
      <c r="AL203" s="49"/>
      <c r="AM203" s="49"/>
      <c r="AN203" s="49"/>
      <c r="AO203" s="49"/>
      <c r="AP203" s="49"/>
      <c r="AQ203" s="49"/>
      <c r="AR203" s="49"/>
      <c r="AS203" s="49"/>
      <c r="AT203" s="49"/>
      <c r="AU203" s="49"/>
      <c r="AV203" s="49"/>
      <c r="AW203" s="49"/>
      <c r="AX203" s="49"/>
      <c r="AY203" s="49"/>
      <c r="AZ203" s="49"/>
      <c r="BA203" s="49"/>
      <c r="BB203" s="49"/>
      <c r="BC203" s="49"/>
      <c r="BD203" s="49"/>
      <c r="BE203" s="49"/>
      <c r="BF203" s="49"/>
      <c r="BG203" s="49"/>
      <c r="BH203" s="49"/>
      <c r="BI203" s="49"/>
      <c r="BJ203" s="49"/>
      <c r="BK203" s="49"/>
      <c r="BL203" s="49"/>
      <c r="BM203" s="49"/>
      <c r="BN203" s="49"/>
    </row>
    <row r="204" spans="1:66" x14ac:dyDescent="0.3">
      <c r="A204">
        <v>203</v>
      </c>
      <c r="B204" s="4" t="s">
        <v>751</v>
      </c>
      <c r="C204" s="39">
        <f>VLOOKUP(tags[[#This Row],[Index]],Table1[],6)</f>
        <v>100</v>
      </c>
      <c r="D204" s="50">
        <v>189</v>
      </c>
      <c r="E204" s="17" t="str">
        <f>VLOOKUP(tags[[#This Row],[Index]],Table1[],22)</f>
        <v>black</v>
      </c>
      <c r="F204" s="17" t="str">
        <f>VLOOKUP(tags[[#This Row],[Index]],Table1[],23)</f>
        <v>XS</v>
      </c>
      <c r="G204" s="17" t="str">
        <f>VLOOKUP(tags[[#This Row],[product_id]],copy[],4,FALSE)</f>
        <v>Summer,Vest,Fashion,Tank,Necks,Tops,Loose,tank top,Round neck,Women's Fashion,Plus Size,Flowers,Print,sleeveless,women top,Casual,Women</v>
      </c>
      <c r="H204" s="17"/>
      <c r="I204" s="48" t="s">
        <v>11402</v>
      </c>
      <c r="J204" s="49" t="s">
        <v>11430</v>
      </c>
      <c r="K204" s="49" t="s">
        <v>11404</v>
      </c>
      <c r="L204" s="49" t="s">
        <v>11418</v>
      </c>
      <c r="M204" s="49" t="s">
        <v>11419</v>
      </c>
      <c r="N204" s="49" t="s">
        <v>11411</v>
      </c>
      <c r="O204" s="49" t="s">
        <v>11427</v>
      </c>
      <c r="P204" s="49" t="s">
        <v>11423</v>
      </c>
      <c r="Q204" s="49" t="s">
        <v>11440</v>
      </c>
      <c r="R204" s="49" t="s">
        <v>11403</v>
      </c>
      <c r="S204" s="49" t="s">
        <v>11407</v>
      </c>
      <c r="T204" s="49" t="s">
        <v>11509</v>
      </c>
      <c r="U204" s="49" t="s">
        <v>11416</v>
      </c>
      <c r="V204" s="49" t="s">
        <v>11408</v>
      </c>
      <c r="W204" s="49" t="s">
        <v>11473</v>
      </c>
      <c r="X204" s="49" t="s">
        <v>11406</v>
      </c>
      <c r="Y204" s="49" t="s">
        <v>11405</v>
      </c>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c r="AY204" s="49"/>
      <c r="AZ204" s="49"/>
      <c r="BA204" s="49"/>
      <c r="BB204" s="49"/>
      <c r="BC204" s="49"/>
      <c r="BD204" s="49"/>
      <c r="BE204" s="49"/>
      <c r="BF204" s="49"/>
      <c r="BG204" s="49"/>
      <c r="BH204" s="49"/>
      <c r="BI204" s="49"/>
      <c r="BJ204" s="49"/>
      <c r="BK204" s="49"/>
      <c r="BL204" s="49"/>
      <c r="BM204" s="49"/>
      <c r="BN204" s="49"/>
    </row>
    <row r="205" spans="1:66" x14ac:dyDescent="0.3">
      <c r="A205">
        <v>204</v>
      </c>
      <c r="B205" s="5" t="s">
        <v>755</v>
      </c>
      <c r="C205" s="40">
        <f>VLOOKUP(tags[[#This Row],[Index]],Table1[],6)</f>
        <v>10000</v>
      </c>
      <c r="D205" s="51">
        <v>60000</v>
      </c>
      <c r="E205" s="18" t="str">
        <f>VLOOKUP(tags[[#This Row],[Index]],Table1[],22)</f>
        <v>pink</v>
      </c>
      <c r="F205" s="18" t="str">
        <f>VLOOKUP(tags[[#This Row],[Index]],Table1[],23)</f>
        <v>XS</v>
      </c>
      <c r="G205" s="18" t="str">
        <f>VLOOKUP(tags[[#This Row],[product_id]],copy[],4,FALSE)</f>
        <v>Summer,Plus Size,halter dress,Halter,Dress,V-neck,beach dress,Party Dress,printed,sleeveless,Floral,maxi dress,Spaghetti,Casual,Clothes,Deep V-Neck,printeddre,Beach,summer dress,Women's Fashion,Sleeveless dress,Ladies,party,Fashion,loose dress</v>
      </c>
      <c r="H205" s="18"/>
      <c r="I205" s="48" t="s">
        <v>11402</v>
      </c>
      <c r="J205" s="49" t="s">
        <v>11407</v>
      </c>
      <c r="K205" s="49" t="s">
        <v>11542</v>
      </c>
      <c r="L205" s="49" t="s">
        <v>11461</v>
      </c>
      <c r="M205" s="49" t="s">
        <v>11409</v>
      </c>
      <c r="N205" s="49" t="s">
        <v>11420</v>
      </c>
      <c r="O205" s="49" t="s">
        <v>11431</v>
      </c>
      <c r="P205" s="49" t="s">
        <v>11445</v>
      </c>
      <c r="Q205" s="49" t="s">
        <v>11421</v>
      </c>
      <c r="R205" s="49" t="s">
        <v>11408</v>
      </c>
      <c r="S205" s="49" t="s">
        <v>11433</v>
      </c>
      <c r="T205" s="49" t="s">
        <v>11479</v>
      </c>
      <c r="U205" s="49" t="s">
        <v>11449</v>
      </c>
      <c r="V205" s="49" t="s">
        <v>11406</v>
      </c>
      <c r="W205" s="49" t="s">
        <v>11539</v>
      </c>
      <c r="X205" s="49" t="s">
        <v>11471</v>
      </c>
      <c r="Y205" s="49" t="s">
        <v>11743</v>
      </c>
      <c r="Z205" s="49" t="s">
        <v>11413</v>
      </c>
      <c r="AA205" s="49" t="s">
        <v>11425</v>
      </c>
      <c r="AB205" s="49" t="s">
        <v>11403</v>
      </c>
      <c r="AC205" s="49" t="s">
        <v>11438</v>
      </c>
      <c r="AD205" s="49" t="s">
        <v>11426</v>
      </c>
      <c r="AE205" s="49" t="s">
        <v>11443</v>
      </c>
      <c r="AF205" s="49" t="s">
        <v>11404</v>
      </c>
      <c r="AG205" s="49" t="s">
        <v>11455</v>
      </c>
      <c r="AH205" s="49"/>
      <c r="AI205" s="49"/>
      <c r="AJ205" s="49"/>
      <c r="AK205" s="49"/>
      <c r="AL205" s="49"/>
      <c r="AM205" s="49"/>
      <c r="AN205" s="49"/>
      <c r="AO205" s="49"/>
      <c r="AP205" s="49"/>
      <c r="AQ205" s="49"/>
      <c r="AR205" s="49"/>
      <c r="AS205" s="49"/>
      <c r="AT205" s="49"/>
      <c r="AU205" s="49"/>
      <c r="AV205" s="49"/>
      <c r="AW205" s="49"/>
      <c r="AX205" s="49"/>
      <c r="AY205" s="49"/>
      <c r="AZ205" s="49"/>
      <c r="BA205" s="49"/>
      <c r="BB205" s="49"/>
      <c r="BC205" s="49"/>
      <c r="BD205" s="49"/>
      <c r="BE205" s="49"/>
      <c r="BF205" s="49"/>
      <c r="BG205" s="49"/>
      <c r="BH205" s="49"/>
      <c r="BI205" s="49"/>
      <c r="BJ205" s="49"/>
      <c r="BK205" s="49"/>
      <c r="BL205" s="49"/>
      <c r="BM205" s="49"/>
      <c r="BN205" s="49"/>
    </row>
    <row r="206" spans="1:66" x14ac:dyDescent="0.3">
      <c r="A206">
        <v>205</v>
      </c>
      <c r="B206" s="4" t="s">
        <v>758</v>
      </c>
      <c r="C206" s="39">
        <f>VLOOKUP(tags[[#This Row],[Index]],Table1[],6)</f>
        <v>5000</v>
      </c>
      <c r="D206" s="50">
        <v>20000</v>
      </c>
      <c r="E206" s="17" t="str">
        <f>VLOOKUP(tags[[#This Row],[Index]],Table1[],22)</f>
        <v>blue</v>
      </c>
      <c r="F206" s="17" t="str">
        <f>VLOOKUP(tags[[#This Row],[Index]],Table1[],23)</f>
        <v>XS</v>
      </c>
      <c r="G206" s="17" t="str">
        <f>VLOOKUP(tags[[#This Row],[product_id]],copy[],4,FALSE)</f>
        <v>Summer,Fashion,topsamptshirt,tank top,Sleeveless Shirt,casual shirt,Off shoulder shirt,Casual,Women,Cotton,Tank,Shirt,Ladies Fashion,backless top,summer shirt,T Shirts,backless,Tops &amp; T-Shirts,Ladies,loose t-shirt,women top,Women's Fashion,Tops,sleeveless,printed</v>
      </c>
      <c r="H206" s="17"/>
      <c r="I206" s="48" t="s">
        <v>11402</v>
      </c>
      <c r="J206" s="49" t="s">
        <v>11404</v>
      </c>
      <c r="K206" s="49" t="s">
        <v>11488</v>
      </c>
      <c r="L206" s="49" t="s">
        <v>11423</v>
      </c>
      <c r="M206" s="49" t="s">
        <v>11547</v>
      </c>
      <c r="N206" s="49" t="s">
        <v>11581</v>
      </c>
      <c r="O206" s="49" t="s">
        <v>12174</v>
      </c>
      <c r="P206" s="49" t="s">
        <v>11406</v>
      </c>
      <c r="Q206" s="49" t="s">
        <v>11405</v>
      </c>
      <c r="R206" s="49" t="s">
        <v>11424</v>
      </c>
      <c r="S206" s="49" t="s">
        <v>11418</v>
      </c>
      <c r="T206" s="49" t="s">
        <v>11417</v>
      </c>
      <c r="U206" s="49" t="s">
        <v>11475</v>
      </c>
      <c r="V206" s="49" t="s">
        <v>12018</v>
      </c>
      <c r="W206" s="49" t="s">
        <v>11606</v>
      </c>
      <c r="X206" s="49" t="s">
        <v>11422</v>
      </c>
      <c r="Y206" s="49" t="s">
        <v>11450</v>
      </c>
      <c r="Z206" s="49" t="s">
        <v>11494</v>
      </c>
      <c r="AA206" s="49" t="s">
        <v>11426</v>
      </c>
      <c r="AB206" s="49" t="s">
        <v>11524</v>
      </c>
      <c r="AC206" s="49" t="s">
        <v>11473</v>
      </c>
      <c r="AD206" s="49" t="s">
        <v>11403</v>
      </c>
      <c r="AE206" s="49" t="s">
        <v>11411</v>
      </c>
      <c r="AF206" s="49" t="s">
        <v>11408</v>
      </c>
      <c r="AG206" s="49" t="s">
        <v>11421</v>
      </c>
      <c r="AH206" s="49"/>
      <c r="AI206" s="49"/>
      <c r="AJ206" s="49"/>
      <c r="AK206" s="49"/>
      <c r="AL206" s="49"/>
      <c r="AM206" s="49"/>
      <c r="AN206" s="49"/>
      <c r="AO206" s="49"/>
      <c r="AP206" s="49"/>
      <c r="AQ206" s="49"/>
      <c r="AR206" s="49"/>
      <c r="AS206" s="49"/>
      <c r="AT206" s="49"/>
      <c r="AU206" s="49"/>
      <c r="AV206" s="49"/>
      <c r="AW206" s="49"/>
      <c r="AX206" s="49"/>
      <c r="AY206" s="49"/>
      <c r="AZ206" s="49"/>
      <c r="BA206" s="49"/>
      <c r="BB206" s="49"/>
      <c r="BC206" s="49"/>
      <c r="BD206" s="49"/>
      <c r="BE206" s="49"/>
      <c r="BF206" s="49"/>
      <c r="BG206" s="49"/>
      <c r="BH206" s="49"/>
      <c r="BI206" s="49"/>
      <c r="BJ206" s="49"/>
      <c r="BK206" s="49"/>
      <c r="BL206" s="49"/>
      <c r="BM206" s="49"/>
      <c r="BN206" s="49"/>
    </row>
    <row r="207" spans="1:66" x14ac:dyDescent="0.3">
      <c r="A207">
        <v>206</v>
      </c>
      <c r="B207" s="5" t="s">
        <v>761</v>
      </c>
      <c r="C207" s="40">
        <f>VLOOKUP(tags[[#This Row],[Index]],Table1[],6)</f>
        <v>100</v>
      </c>
      <c r="D207" s="51">
        <v>700</v>
      </c>
      <c r="E207" s="18" t="str">
        <f>VLOOKUP(tags[[#This Row],[Index]],Table1[],22)</f>
        <v>blue</v>
      </c>
      <c r="F207" s="18" t="str">
        <f>VLOOKUP(tags[[#This Row],[Index]],Table1[],23)</f>
        <v>S</v>
      </c>
      <c r="G207" s="18" t="str">
        <f>VLOOKUP(tags[[#This Row],[product_id]],copy[],4,FALSE)</f>
        <v>tank top women,Vest,Fashion,Tank,summer tank top,loose top,lace top,Tops,Plus size top,V-neck,Necks,Women's Fashion,Plus Size,Summer,sleeveless tops,Casual T-Shirt,sleeveless,Women Vest,Women,tank top,Lace</v>
      </c>
      <c r="H207" s="18"/>
      <c r="I207" s="48" t="s">
        <v>11678</v>
      </c>
      <c r="J207" s="49" t="s">
        <v>11430</v>
      </c>
      <c r="K207" s="49" t="s">
        <v>11404</v>
      </c>
      <c r="L207" s="49" t="s">
        <v>11418</v>
      </c>
      <c r="M207" s="49" t="s">
        <v>11605</v>
      </c>
      <c r="N207" s="49" t="s">
        <v>11781</v>
      </c>
      <c r="O207" s="49" t="s">
        <v>11628</v>
      </c>
      <c r="P207" s="49" t="s">
        <v>11411</v>
      </c>
      <c r="Q207" s="49" t="s">
        <v>11603</v>
      </c>
      <c r="R207" s="49" t="s">
        <v>11420</v>
      </c>
      <c r="S207" s="49" t="s">
        <v>11419</v>
      </c>
      <c r="T207" s="49" t="s">
        <v>11403</v>
      </c>
      <c r="U207" s="49" t="s">
        <v>11407</v>
      </c>
      <c r="V207" s="49" t="s">
        <v>11402</v>
      </c>
      <c r="W207" s="49" t="s">
        <v>11465</v>
      </c>
      <c r="X207" s="49" t="s">
        <v>11497</v>
      </c>
      <c r="Y207" s="49" t="s">
        <v>11408</v>
      </c>
      <c r="Z207" s="49" t="s">
        <v>11489</v>
      </c>
      <c r="AA207" s="49" t="s">
        <v>11405</v>
      </c>
      <c r="AB207" s="49" t="s">
        <v>11423</v>
      </c>
      <c r="AC207" s="49" t="s">
        <v>11434</v>
      </c>
      <c r="AD207" s="49"/>
      <c r="AE207" s="49"/>
      <c r="AF207" s="49"/>
      <c r="AG207" s="49"/>
      <c r="AH207" s="49"/>
      <c r="AI207" s="49"/>
      <c r="AJ207" s="49"/>
      <c r="AK207" s="49"/>
      <c r="AL207" s="49"/>
      <c r="AM207" s="49"/>
      <c r="AN207" s="49"/>
      <c r="AO207" s="49"/>
      <c r="AP207" s="49"/>
      <c r="AQ207" s="49"/>
      <c r="AR207" s="49"/>
      <c r="AS207" s="49"/>
      <c r="AT207" s="49"/>
      <c r="AU207" s="49"/>
      <c r="AV207" s="49"/>
      <c r="AW207" s="49"/>
      <c r="AX207" s="49"/>
      <c r="AY207" s="49"/>
      <c r="AZ207" s="49"/>
      <c r="BA207" s="49"/>
      <c r="BB207" s="49"/>
      <c r="BC207" s="49"/>
      <c r="BD207" s="49"/>
      <c r="BE207" s="49"/>
      <c r="BF207" s="49"/>
      <c r="BG207" s="49"/>
      <c r="BH207" s="49"/>
      <c r="BI207" s="49"/>
      <c r="BJ207" s="49"/>
      <c r="BK207" s="49"/>
      <c r="BL207" s="49"/>
      <c r="BM207" s="49"/>
      <c r="BN207" s="49"/>
    </row>
    <row r="208" spans="1:66" x14ac:dyDescent="0.3">
      <c r="A208">
        <v>207</v>
      </c>
      <c r="B208" s="4" t="s">
        <v>764</v>
      </c>
      <c r="C208" s="39">
        <f>VLOOKUP(tags[[#This Row],[Index]],Table1[],6)</f>
        <v>10000</v>
      </c>
      <c r="D208" s="50">
        <v>58400</v>
      </c>
      <c r="E208" s="17" t="str">
        <f>VLOOKUP(tags[[#This Row],[Index]],Table1[],22)</f>
        <v>gray</v>
      </c>
      <c r="F208" s="17" t="str">
        <f>VLOOKUP(tags[[#This Row],[Index]],Table1[],23)</f>
        <v>S</v>
      </c>
      <c r="G208" s="17" t="str">
        <f>VLOOKUP(tags[[#This Row],[product_id]],copy[],4,FALSE)</f>
        <v>blouse,Plus Size,Floral print,Lace,Tank,Tops,Necks,tank top,Round neck,Floral,Women's Fashion,Fashion,topsamptee,Print,sleeveless,Casual,Women</v>
      </c>
      <c r="H208" s="17"/>
      <c r="I208" s="48" t="s">
        <v>11428</v>
      </c>
      <c r="J208" s="49" t="s">
        <v>11407</v>
      </c>
      <c r="K208" s="49" t="s">
        <v>11447</v>
      </c>
      <c r="L208" s="49" t="s">
        <v>11434</v>
      </c>
      <c r="M208" s="49" t="s">
        <v>11418</v>
      </c>
      <c r="N208" s="49" t="s">
        <v>11411</v>
      </c>
      <c r="O208" s="49" t="s">
        <v>11419</v>
      </c>
      <c r="P208" s="49" t="s">
        <v>11423</v>
      </c>
      <c r="Q208" s="49" t="s">
        <v>11440</v>
      </c>
      <c r="R208" s="49" t="s">
        <v>11433</v>
      </c>
      <c r="S208" s="49" t="s">
        <v>11403</v>
      </c>
      <c r="T208" s="49" t="s">
        <v>11404</v>
      </c>
      <c r="U208" s="49" t="s">
        <v>11677</v>
      </c>
      <c r="V208" s="49" t="s">
        <v>11416</v>
      </c>
      <c r="W208" s="49" t="s">
        <v>11408</v>
      </c>
      <c r="X208" s="49" t="s">
        <v>11406</v>
      </c>
      <c r="Y208" s="49" t="s">
        <v>11405</v>
      </c>
      <c r="Z208" s="49"/>
      <c r="AA208" s="49"/>
      <c r="AB208" s="49"/>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c r="AY208" s="49"/>
      <c r="AZ208" s="49"/>
      <c r="BA208" s="49"/>
      <c r="BB208" s="49"/>
      <c r="BC208" s="49"/>
      <c r="BD208" s="49"/>
      <c r="BE208" s="49"/>
      <c r="BF208" s="49"/>
      <c r="BG208" s="49"/>
      <c r="BH208" s="49"/>
      <c r="BI208" s="49"/>
      <c r="BJ208" s="49"/>
      <c r="BK208" s="49"/>
      <c r="BL208" s="49"/>
      <c r="BM208" s="49"/>
      <c r="BN208" s="49"/>
    </row>
    <row r="209" spans="1:66" x14ac:dyDescent="0.3">
      <c r="A209">
        <v>208</v>
      </c>
      <c r="B209" s="5" t="s">
        <v>767</v>
      </c>
      <c r="C209" s="40">
        <f>VLOOKUP(tags[[#This Row],[Index]],Table1[],6)</f>
        <v>10000</v>
      </c>
      <c r="D209" s="51">
        <v>80000</v>
      </c>
      <c r="E209" s="18" t="str">
        <f>VLOOKUP(tags[[#This Row],[Index]],Table1[],22)</f>
        <v>gray</v>
      </c>
      <c r="F209" s="18" t="str">
        <f>VLOOKUP(tags[[#This Row],[Index]],Table1[],23)</f>
        <v>S</v>
      </c>
      <c r="G209" s="18" t="str">
        <f>VLOOKUP(tags[[#This Row],[product_id]],copy[],4,FALSE)</f>
        <v>Midi Dresses,Sleeve,Dresses,packagehip,Dress,slim,short sleeves,Shorts,Women's Fashion,Fashion,vestido,Robes,Bodycon Dresses,basicvestido,Women</v>
      </c>
      <c r="H209" s="18"/>
      <c r="I209" s="48" t="s">
        <v>12534</v>
      </c>
      <c r="J209" s="49" t="s">
        <v>11414</v>
      </c>
      <c r="K209" s="49" t="s">
        <v>11460</v>
      </c>
      <c r="L209" s="49" t="s">
        <v>13142</v>
      </c>
      <c r="M209" s="49" t="s">
        <v>11409</v>
      </c>
      <c r="N209" s="49" t="s">
        <v>11437</v>
      </c>
      <c r="O209" s="49" t="s">
        <v>11415</v>
      </c>
      <c r="P209" s="49" t="s">
        <v>11410</v>
      </c>
      <c r="Q209" s="49" t="s">
        <v>11403</v>
      </c>
      <c r="R209" s="49" t="s">
        <v>11404</v>
      </c>
      <c r="S209" s="49" t="s">
        <v>11593</v>
      </c>
      <c r="T209" s="49" t="s">
        <v>11570</v>
      </c>
      <c r="U209" s="49" t="s">
        <v>12582</v>
      </c>
      <c r="V209" s="49" t="s">
        <v>13735</v>
      </c>
      <c r="W209" s="49" t="s">
        <v>11405</v>
      </c>
      <c r="X209" s="49"/>
      <c r="Y209" s="49"/>
      <c r="Z209" s="49"/>
      <c r="AA209" s="49"/>
      <c r="AB209" s="49"/>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c r="AY209" s="49"/>
      <c r="AZ209" s="49"/>
      <c r="BA209" s="49"/>
      <c r="BB209" s="49"/>
      <c r="BC209" s="49"/>
      <c r="BD209" s="49"/>
      <c r="BE209" s="49"/>
      <c r="BF209" s="49"/>
      <c r="BG209" s="49"/>
      <c r="BH209" s="49"/>
      <c r="BI209" s="49"/>
      <c r="BJ209" s="49"/>
      <c r="BK209" s="49"/>
      <c r="BL209" s="49"/>
      <c r="BM209" s="49"/>
      <c r="BN209" s="49"/>
    </row>
    <row r="210" spans="1:66" x14ac:dyDescent="0.3">
      <c r="A210">
        <v>209</v>
      </c>
      <c r="B210" s="4" t="s">
        <v>771</v>
      </c>
      <c r="C210" s="39">
        <f>VLOOKUP(tags[[#This Row],[Index]],Table1[],6)</f>
        <v>5000</v>
      </c>
      <c r="D210" s="50">
        <v>95000</v>
      </c>
      <c r="E210" s="17" t="str">
        <f>VLOOKUP(tags[[#This Row],[Index]],Table1[],22)</f>
        <v>blue</v>
      </c>
      <c r="F210" s="17" t="str">
        <f>VLOOKUP(tags[[#This Row],[Index]],Table1[],23)</f>
        <v>M</v>
      </c>
      <c r="G210" s="17" t="str">
        <f>VLOOKUP(tags[[#This Row],[product_id]],copy[],4,FALSE)</f>
        <v>men jeans,Fashion,Summer,rippedjean,slim,croppedjean,mensummerjean,2014menshort,Men Shorts,zippers,Jeans,trousers,summerjean,Shorts,causaljean,rippedshort,2014summermenshort</v>
      </c>
      <c r="H210" s="17"/>
      <c r="I210" s="48" t="s">
        <v>12354</v>
      </c>
      <c r="J210" s="49" t="s">
        <v>11404</v>
      </c>
      <c r="K210" s="49" t="s">
        <v>11402</v>
      </c>
      <c r="L210" s="49" t="s">
        <v>12319</v>
      </c>
      <c r="M210" s="49" t="s">
        <v>11437</v>
      </c>
      <c r="N210" s="49" t="s">
        <v>13540</v>
      </c>
      <c r="O210" s="49" t="s">
        <v>13210</v>
      </c>
      <c r="P210" s="49" t="s">
        <v>14008</v>
      </c>
      <c r="Q210" s="49" t="s">
        <v>11645</v>
      </c>
      <c r="R210" s="49" t="s">
        <v>11591</v>
      </c>
      <c r="S210" s="49" t="s">
        <v>11506</v>
      </c>
      <c r="T210" s="49" t="s">
        <v>11466</v>
      </c>
      <c r="U210" s="49" t="s">
        <v>12842</v>
      </c>
      <c r="V210" s="49" t="s">
        <v>11410</v>
      </c>
      <c r="W210" s="49" t="s">
        <v>13591</v>
      </c>
      <c r="X210" s="49" t="s">
        <v>12318</v>
      </c>
      <c r="Y210" s="49" t="s">
        <v>14007</v>
      </c>
      <c r="Z210" s="49"/>
      <c r="AA210" s="49"/>
      <c r="AB210" s="49"/>
      <c r="AC210" s="49"/>
      <c r="AD210" s="49"/>
      <c r="AE210" s="49"/>
      <c r="AF210" s="49"/>
      <c r="AG210" s="49"/>
      <c r="AH210" s="49"/>
      <c r="AI210" s="49"/>
      <c r="AJ210" s="49"/>
      <c r="AK210" s="49"/>
      <c r="AL210" s="49"/>
      <c r="AM210" s="49"/>
      <c r="AN210" s="49"/>
      <c r="AO210" s="49"/>
      <c r="AP210" s="49"/>
      <c r="AQ210" s="49"/>
      <c r="AR210" s="49"/>
      <c r="AS210" s="49"/>
      <c r="AT210" s="49"/>
      <c r="AU210" s="49"/>
      <c r="AV210" s="49"/>
      <c r="AW210" s="49"/>
      <c r="AX210" s="49"/>
      <c r="AY210" s="49"/>
      <c r="AZ210" s="49"/>
      <c r="BA210" s="49"/>
      <c r="BB210" s="49"/>
      <c r="BC210" s="49"/>
      <c r="BD210" s="49"/>
      <c r="BE210" s="49"/>
      <c r="BF210" s="49"/>
      <c r="BG210" s="49"/>
      <c r="BH210" s="49"/>
      <c r="BI210" s="49"/>
      <c r="BJ210" s="49"/>
      <c r="BK210" s="49"/>
      <c r="BL210" s="49"/>
      <c r="BM210" s="49"/>
      <c r="BN210" s="49"/>
    </row>
    <row r="211" spans="1:66" x14ac:dyDescent="0.3">
      <c r="A211">
        <v>210</v>
      </c>
      <c r="B211" s="5" t="s">
        <v>775</v>
      </c>
      <c r="C211" s="40">
        <f>VLOOKUP(tags[[#This Row],[Index]],Table1[],6)</f>
        <v>50</v>
      </c>
      <c r="D211" s="51">
        <v>192.5</v>
      </c>
      <c r="E211" s="18" t="str">
        <f>VLOOKUP(tags[[#This Row],[Index]],Table1[],22)</f>
        <v>purple</v>
      </c>
      <c r="F211" s="18" t="str">
        <f>VLOOKUP(tags[[#This Row],[Index]],Table1[],23)</f>
        <v>XXS</v>
      </c>
      <c r="G211" s="18" t="str">
        <f>VLOOKUP(tags[[#This Row],[product_id]],copy[],4,FALSE)</f>
        <v>Summer,Fashion,Shirt,sundress,Dresses,Dress,Women's Fashion,V-neck,Cocktail Dress,beach dress,Party Dress,off shoulder,Girls Dresses,sleeveless,Pleated Skirt,Spaghetti,Casual,Pleated,Necks</v>
      </c>
      <c r="H211" s="18"/>
      <c r="I211" s="48" t="s">
        <v>11402</v>
      </c>
      <c r="J211" s="49" t="s">
        <v>11404</v>
      </c>
      <c r="K211" s="49" t="s">
        <v>11417</v>
      </c>
      <c r="L211" s="49" t="s">
        <v>11564</v>
      </c>
      <c r="M211" s="49" t="s">
        <v>11460</v>
      </c>
      <c r="N211" s="49" t="s">
        <v>11409</v>
      </c>
      <c r="O211" s="49" t="s">
        <v>11403</v>
      </c>
      <c r="P211" s="49" t="s">
        <v>11420</v>
      </c>
      <c r="Q211" s="49" t="s">
        <v>12048</v>
      </c>
      <c r="R211" s="49" t="s">
        <v>11431</v>
      </c>
      <c r="S211" s="49" t="s">
        <v>11445</v>
      </c>
      <c r="T211" s="49" t="s">
        <v>11495</v>
      </c>
      <c r="U211" s="49" t="s">
        <v>12188</v>
      </c>
      <c r="V211" s="49" t="s">
        <v>11408</v>
      </c>
      <c r="W211" s="49" t="s">
        <v>11928</v>
      </c>
      <c r="X211" s="49" t="s">
        <v>11449</v>
      </c>
      <c r="Y211" s="49" t="s">
        <v>11406</v>
      </c>
      <c r="Z211" s="49" t="s">
        <v>11485</v>
      </c>
      <c r="AA211" s="49" t="s">
        <v>11419</v>
      </c>
      <c r="AB211" s="49"/>
      <c r="AC211" s="49"/>
      <c r="AD211" s="49"/>
      <c r="AE211" s="49"/>
      <c r="AF211" s="49"/>
      <c r="AG211" s="49"/>
      <c r="AH211" s="49"/>
      <c r="AI211" s="49"/>
      <c r="AJ211" s="49"/>
      <c r="AK211" s="49"/>
      <c r="AL211" s="49"/>
      <c r="AM211" s="49"/>
      <c r="AN211" s="49"/>
      <c r="AO211" s="49"/>
      <c r="AP211" s="49"/>
      <c r="AQ211" s="49"/>
      <c r="AR211" s="49"/>
      <c r="AS211" s="49"/>
      <c r="AT211" s="49"/>
      <c r="AU211" s="49"/>
      <c r="AV211" s="49"/>
      <c r="AW211" s="49"/>
      <c r="AX211" s="49"/>
      <c r="AY211" s="49"/>
      <c r="AZ211" s="49"/>
      <c r="BA211" s="49"/>
      <c r="BB211" s="49"/>
      <c r="BC211" s="49"/>
      <c r="BD211" s="49"/>
      <c r="BE211" s="49"/>
      <c r="BF211" s="49"/>
      <c r="BG211" s="49"/>
      <c r="BH211" s="49"/>
      <c r="BI211" s="49"/>
      <c r="BJ211" s="49"/>
      <c r="BK211" s="49"/>
      <c r="BL211" s="49"/>
      <c r="BM211" s="49"/>
      <c r="BN211" s="49"/>
    </row>
    <row r="212" spans="1:66" x14ac:dyDescent="0.3">
      <c r="A212">
        <v>211</v>
      </c>
      <c r="B212" s="4" t="s">
        <v>778</v>
      </c>
      <c r="C212" s="39">
        <f>VLOOKUP(tags[[#This Row],[Index]],Table1[],6)</f>
        <v>1000</v>
      </c>
      <c r="D212" s="50">
        <v>9000</v>
      </c>
      <c r="E212" s="17" t="str">
        <f>VLOOKUP(tags[[#This Row],[Index]],Table1[],22)</f>
        <v>purple</v>
      </c>
      <c r="F212" s="17" t="str">
        <f>VLOOKUP(tags[[#This Row],[Index]],Table1[],23)</f>
        <v>M</v>
      </c>
      <c r="G212" s="17" t="str">
        <f>VLOOKUP(tags[[#This Row],[product_id]],copy[],4,FALSE)</f>
        <v>Summer,Vest,Fashion,Tank,camisole,Halter,Beauty,Tops,summer t-shirts,fashion women,tank top,Cool T-Shirts,skull,Print,summervest,femalevest</v>
      </c>
      <c r="H212" s="17"/>
      <c r="I212" s="48" t="s">
        <v>11402</v>
      </c>
      <c r="J212" s="49" t="s">
        <v>11430</v>
      </c>
      <c r="K212" s="49" t="s">
        <v>11404</v>
      </c>
      <c r="L212" s="49" t="s">
        <v>11418</v>
      </c>
      <c r="M212" s="49" t="s">
        <v>11518</v>
      </c>
      <c r="N212" s="49" t="s">
        <v>11461</v>
      </c>
      <c r="O212" s="49" t="s">
        <v>11857</v>
      </c>
      <c r="P212" s="49" t="s">
        <v>11411</v>
      </c>
      <c r="Q212" s="49" t="s">
        <v>11468</v>
      </c>
      <c r="R212" s="49" t="s">
        <v>11556</v>
      </c>
      <c r="S212" s="49" t="s">
        <v>11423</v>
      </c>
      <c r="T212" s="49" t="s">
        <v>11647</v>
      </c>
      <c r="U212" s="49" t="s">
        <v>11625</v>
      </c>
      <c r="V212" s="49" t="s">
        <v>11416</v>
      </c>
      <c r="W212" s="49" t="s">
        <v>11740</v>
      </c>
      <c r="X212" s="49" t="s">
        <v>12139</v>
      </c>
      <c r="Y212" s="49"/>
      <c r="Z212" s="49"/>
      <c r="AA212" s="49"/>
      <c r="AB212" s="49"/>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c r="AY212" s="49"/>
      <c r="AZ212" s="49"/>
      <c r="BA212" s="49"/>
      <c r="BB212" s="49"/>
      <c r="BC212" s="49"/>
      <c r="BD212" s="49"/>
      <c r="BE212" s="49"/>
      <c r="BF212" s="49"/>
      <c r="BG212" s="49"/>
      <c r="BH212" s="49"/>
      <c r="BI212" s="49"/>
      <c r="BJ212" s="49"/>
      <c r="BK212" s="49"/>
      <c r="BL212" s="49"/>
      <c r="BM212" s="49"/>
      <c r="BN212" s="49"/>
    </row>
    <row r="213" spans="1:66" x14ac:dyDescent="0.3">
      <c r="A213">
        <v>212</v>
      </c>
      <c r="B213" s="5" t="s">
        <v>780</v>
      </c>
      <c r="C213" s="40">
        <f>VLOOKUP(tags[[#This Row],[Index]],Table1[],6)</f>
        <v>7</v>
      </c>
      <c r="D213" s="51">
        <v>56</v>
      </c>
      <c r="E213" s="18" t="str">
        <f>VLOOKUP(tags[[#This Row],[Index]],Table1[],22)</f>
        <v>orange</v>
      </c>
      <c r="F213" s="18" t="str">
        <f>VLOOKUP(tags[[#This Row],[Index]],Table1[],23)</f>
        <v>XXS</v>
      </c>
      <c r="G213" s="18" t="str">
        <f>VLOOKUP(tags[[#This Row],[product_id]],copy[],4,FALSE)</f>
        <v>Summer,summer dress,Necks,Sleeve,long dress,plus size dress,Dress,Loose,V Neckdress,short sleeves,maxi dress,Shorts,boho,short sleeve dress,boho dress,Fashion,womendre,women dress,Women's Fashion</v>
      </c>
      <c r="H213" s="18"/>
      <c r="I213" s="48" t="s">
        <v>11402</v>
      </c>
      <c r="J213" s="49" t="s">
        <v>11425</v>
      </c>
      <c r="K213" s="49" t="s">
        <v>11419</v>
      </c>
      <c r="L213" s="49" t="s">
        <v>11414</v>
      </c>
      <c r="M213" s="49" t="s">
        <v>11444</v>
      </c>
      <c r="N213" s="49" t="s">
        <v>11501</v>
      </c>
      <c r="O213" s="49" t="s">
        <v>11409</v>
      </c>
      <c r="P213" s="49" t="s">
        <v>11427</v>
      </c>
      <c r="Q213" s="49" t="s">
        <v>11632</v>
      </c>
      <c r="R213" s="49" t="s">
        <v>11415</v>
      </c>
      <c r="S213" s="49" t="s">
        <v>11479</v>
      </c>
      <c r="T213" s="49" t="s">
        <v>11410</v>
      </c>
      <c r="U213" s="49" t="s">
        <v>11457</v>
      </c>
      <c r="V213" s="49" t="s">
        <v>11522</v>
      </c>
      <c r="W213" s="49" t="s">
        <v>11499</v>
      </c>
      <c r="X213" s="49" t="s">
        <v>11404</v>
      </c>
      <c r="Y213" s="49" t="s">
        <v>12650</v>
      </c>
      <c r="Z213" s="49" t="s">
        <v>11432</v>
      </c>
      <c r="AA213" s="49" t="s">
        <v>11403</v>
      </c>
      <c r="AB213" s="49"/>
      <c r="AC213" s="49"/>
      <c r="AD213" s="49"/>
      <c r="AE213" s="49"/>
      <c r="AF213" s="49"/>
      <c r="AG213" s="49"/>
      <c r="AH213" s="49"/>
      <c r="AI213" s="49"/>
      <c r="AJ213" s="49"/>
      <c r="AK213" s="49"/>
      <c r="AL213" s="49"/>
      <c r="AM213" s="49"/>
      <c r="AN213" s="49"/>
      <c r="AO213" s="49"/>
      <c r="AP213" s="49"/>
      <c r="AQ213" s="49"/>
      <c r="AR213" s="49"/>
      <c r="AS213" s="49"/>
      <c r="AT213" s="49"/>
      <c r="AU213" s="49"/>
      <c r="AV213" s="49"/>
      <c r="AW213" s="49"/>
      <c r="AX213" s="49"/>
      <c r="AY213" s="49"/>
      <c r="AZ213" s="49"/>
      <c r="BA213" s="49"/>
      <c r="BB213" s="49"/>
      <c r="BC213" s="49"/>
      <c r="BD213" s="49"/>
      <c r="BE213" s="49"/>
      <c r="BF213" s="49"/>
      <c r="BG213" s="49"/>
      <c r="BH213" s="49"/>
      <c r="BI213" s="49"/>
      <c r="BJ213" s="49"/>
      <c r="BK213" s="49"/>
      <c r="BL213" s="49"/>
      <c r="BM213" s="49"/>
      <c r="BN213" s="49"/>
    </row>
    <row r="214" spans="1:66" x14ac:dyDescent="0.3">
      <c r="A214">
        <v>213</v>
      </c>
      <c r="B214" s="4" t="s">
        <v>783</v>
      </c>
      <c r="C214" s="39">
        <f>VLOOKUP(tags[[#This Row],[Index]],Table1[],6)</f>
        <v>1000</v>
      </c>
      <c r="D214" s="50">
        <v>11000</v>
      </c>
      <c r="E214" s="17" t="str">
        <f>VLOOKUP(tags[[#This Row],[Index]],Table1[],22)</f>
        <v>white</v>
      </c>
      <c r="F214" s="17" t="str">
        <f>VLOOKUP(tags[[#This Row],[Index]],Table1[],23)</f>
        <v>M</v>
      </c>
      <c r="G214" s="17" t="str">
        <f>VLOOKUP(tags[[#This Row],[product_id]],copy[],4,FALSE)</f>
        <v>Summer,floralprinteddres,Dress,slim,Floral dress,Women's Fashion,Plus Size,womensleevelessdres,printed,Floral,Casual,Women,dressforwomen,Flowers,Necks,casualwomendres,summer dress,summersleeveelessdres,Sleeveless dress,Round neck,dress slim,sleeveless</v>
      </c>
      <c r="H214" s="17"/>
      <c r="I214" s="48" t="s">
        <v>11402</v>
      </c>
      <c r="J214" s="49" t="s">
        <v>11829</v>
      </c>
      <c r="K214" s="49" t="s">
        <v>11409</v>
      </c>
      <c r="L214" s="49" t="s">
        <v>11437</v>
      </c>
      <c r="M214" s="49" t="s">
        <v>11500</v>
      </c>
      <c r="N214" s="49" t="s">
        <v>11403</v>
      </c>
      <c r="O214" s="49" t="s">
        <v>11407</v>
      </c>
      <c r="P214" s="49" t="s">
        <v>12211</v>
      </c>
      <c r="Q214" s="49" t="s">
        <v>11421</v>
      </c>
      <c r="R214" s="49" t="s">
        <v>11433</v>
      </c>
      <c r="S214" s="49" t="s">
        <v>11406</v>
      </c>
      <c r="T214" s="49" t="s">
        <v>11405</v>
      </c>
      <c r="U214" s="49" t="s">
        <v>11908</v>
      </c>
      <c r="V214" s="49" t="s">
        <v>11509</v>
      </c>
      <c r="W214" s="49" t="s">
        <v>11419</v>
      </c>
      <c r="X214" s="49" t="s">
        <v>12442</v>
      </c>
      <c r="Y214" s="49" t="s">
        <v>11425</v>
      </c>
      <c r="Z214" s="49" t="s">
        <v>12256</v>
      </c>
      <c r="AA214" s="49" t="s">
        <v>11438</v>
      </c>
      <c r="AB214" s="49" t="s">
        <v>11440</v>
      </c>
      <c r="AC214" s="49" t="s">
        <v>11788</v>
      </c>
      <c r="AD214" s="49" t="s">
        <v>11408</v>
      </c>
      <c r="AE214" s="49"/>
      <c r="AF214" s="49"/>
      <c r="AG214" s="49"/>
      <c r="AH214" s="49"/>
      <c r="AI214" s="49"/>
      <c r="AJ214" s="49"/>
      <c r="AK214" s="49"/>
      <c r="AL214" s="49"/>
      <c r="AM214" s="49"/>
      <c r="AN214" s="49"/>
      <c r="AO214" s="49"/>
      <c r="AP214" s="49"/>
      <c r="AQ214" s="49"/>
      <c r="AR214" s="49"/>
      <c r="AS214" s="49"/>
      <c r="AT214" s="49"/>
      <c r="AU214" s="49"/>
      <c r="AV214" s="49"/>
      <c r="AW214" s="49"/>
      <c r="AX214" s="49"/>
      <c r="AY214" s="49"/>
      <c r="AZ214" s="49"/>
      <c r="BA214" s="49"/>
      <c r="BB214" s="49"/>
      <c r="BC214" s="49"/>
      <c r="BD214" s="49"/>
      <c r="BE214" s="49"/>
      <c r="BF214" s="49"/>
      <c r="BG214" s="49"/>
      <c r="BH214" s="49"/>
      <c r="BI214" s="49"/>
      <c r="BJ214" s="49"/>
      <c r="BK214" s="49"/>
      <c r="BL214" s="49"/>
      <c r="BM214" s="49"/>
      <c r="BN214" s="49"/>
    </row>
    <row r="215" spans="1:66" x14ac:dyDescent="0.3">
      <c r="A215">
        <v>214</v>
      </c>
      <c r="B215" s="5" t="s">
        <v>786</v>
      </c>
      <c r="C215" s="40">
        <f>VLOOKUP(tags[[#This Row],[Index]],Table1[],6)</f>
        <v>20000</v>
      </c>
      <c r="D215" s="51">
        <v>120000</v>
      </c>
      <c r="E215" s="18" t="str">
        <f>VLOOKUP(tags[[#This Row],[Index]],Table1[],22)</f>
        <v>red</v>
      </c>
      <c r="F215" s="18" t="str">
        <f>VLOOKUP(tags[[#This Row],[Index]],Table1[],23)</f>
        <v>S</v>
      </c>
      <c r="G215" s="18" t="str">
        <f>VLOOKUP(tags[[#This Row],[product_id]],copy[],4,FALSE)</f>
        <v>runningshort,Shorts,Elastic,Fitness,Plus Size,yoga pants,Short pants,Running,sportspantie,Women's Fashion,gymwear,Panties,fitnesspantie,Women,skinny,Sport,Fashion,Women Fashion,Clothes</v>
      </c>
      <c r="H215" s="18"/>
      <c r="I215" s="48" t="s">
        <v>11685</v>
      </c>
      <c r="J215" s="49" t="s">
        <v>11410</v>
      </c>
      <c r="K215" s="49" t="s">
        <v>11470</v>
      </c>
      <c r="L215" s="49" t="s">
        <v>11487</v>
      </c>
      <c r="M215" s="49" t="s">
        <v>11407</v>
      </c>
      <c r="N215" s="49" t="s">
        <v>11733</v>
      </c>
      <c r="O215" s="49" t="s">
        <v>11452</v>
      </c>
      <c r="P215" s="49" t="s">
        <v>11536</v>
      </c>
      <c r="Q215" s="49" t="s">
        <v>12881</v>
      </c>
      <c r="R215" s="49" t="s">
        <v>11403</v>
      </c>
      <c r="S215" s="49" t="s">
        <v>11828</v>
      </c>
      <c r="T215" s="49" t="s">
        <v>11589</v>
      </c>
      <c r="U215" s="49" t="s">
        <v>13446</v>
      </c>
      <c r="V215" s="49" t="s">
        <v>11405</v>
      </c>
      <c r="W215" s="49" t="s">
        <v>12947</v>
      </c>
      <c r="X215" s="49" t="s">
        <v>11446</v>
      </c>
      <c r="Y215" s="49" t="s">
        <v>11404</v>
      </c>
      <c r="Z215" s="49" t="s">
        <v>11439</v>
      </c>
      <c r="AA215" s="49" t="s">
        <v>11539</v>
      </c>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row>
    <row r="216" spans="1:66" x14ac:dyDescent="0.3">
      <c r="A216">
        <v>215</v>
      </c>
      <c r="B216" s="4" t="s">
        <v>789</v>
      </c>
      <c r="C216" s="39">
        <f>VLOOKUP(tags[[#This Row],[Index]],Table1[],6)</f>
        <v>100000</v>
      </c>
      <c r="D216" s="50">
        <v>500000</v>
      </c>
      <c r="E216" s="17" t="str">
        <f>VLOOKUP(tags[[#This Row],[Index]],Table1[],22)</f>
        <v>orange</v>
      </c>
      <c r="F216" s="17" t="str">
        <f>VLOOKUP(tags[[#This Row],[Index]],Table1[],23)</f>
        <v>S</v>
      </c>
      <c r="G216" s="17" t="str">
        <f>VLOOKUP(tags[[#This Row],[product_id]],copy[],4,FALSE)</f>
        <v>Summer,Plus Size,Cotton T Shirt,chiffon,Long Sleeve,womens top,short sleeves,Women's Fashion,Fashion,chiffon blouse,sexy,blouse,Tops,Chiffon Shirt,T Shirts,korean style,Women Clothing,T-Shirt womens,Short Sleeve T-Shirt</v>
      </c>
      <c r="H216" s="17"/>
      <c r="I216" s="48" t="s">
        <v>11402</v>
      </c>
      <c r="J216" s="49" t="s">
        <v>11407</v>
      </c>
      <c r="K216" s="49" t="s">
        <v>11505</v>
      </c>
      <c r="L216" s="49" t="s">
        <v>11503</v>
      </c>
      <c r="M216" s="49" t="s">
        <v>11543</v>
      </c>
      <c r="N216" s="49" t="s">
        <v>11604</v>
      </c>
      <c r="O216" s="49" t="s">
        <v>11415</v>
      </c>
      <c r="P216" s="49" t="s">
        <v>11403</v>
      </c>
      <c r="Q216" s="49" t="s">
        <v>11404</v>
      </c>
      <c r="R216" s="49" t="s">
        <v>11661</v>
      </c>
      <c r="S216" s="49" t="s">
        <v>11412</v>
      </c>
      <c r="T216" s="49" t="s">
        <v>11428</v>
      </c>
      <c r="U216" s="49" t="s">
        <v>11411</v>
      </c>
      <c r="V216" s="49" t="s">
        <v>11730</v>
      </c>
      <c r="W216" s="49" t="s">
        <v>11422</v>
      </c>
      <c r="X216" s="49" t="s">
        <v>11989</v>
      </c>
      <c r="Y216" s="49" t="s">
        <v>11569</v>
      </c>
      <c r="Z216" s="49" t="s">
        <v>11667</v>
      </c>
      <c r="AA216" s="49" t="s">
        <v>11600</v>
      </c>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row>
    <row r="217" spans="1:66" x14ac:dyDescent="0.3">
      <c r="A217">
        <v>216</v>
      </c>
      <c r="B217" s="5" t="s">
        <v>792</v>
      </c>
      <c r="C217" s="40">
        <f>VLOOKUP(tags[[#This Row],[Index]],Table1[],6)</f>
        <v>100</v>
      </c>
      <c r="D217" s="51">
        <v>1600</v>
      </c>
      <c r="E217" s="18" t="str">
        <f>VLOOKUP(tags[[#This Row],[Index]],Table1[],22)</f>
        <v>white</v>
      </c>
      <c r="F217" s="18" t="str">
        <f>VLOOKUP(tags[[#This Row],[Index]],Table1[],23)</f>
        <v>S</v>
      </c>
      <c r="G217" s="18" t="str">
        <f>VLOOKUP(tags[[#This Row],[product_id]],copy[],4,FALSE)</f>
        <v>short sleeves,Summer,trending,Shirt,Sleeve,shortsleeveset,sweat suit,Men,Short pants,summersuitset,Shorts,Sport,Women's Fashion,3dprinttshirt,Two Pieces,Fashion,Outfits,mensjoggersuit,Casual</v>
      </c>
      <c r="H217" s="18"/>
      <c r="I217" s="48" t="s">
        <v>11415</v>
      </c>
      <c r="J217" s="49" t="s">
        <v>11402</v>
      </c>
      <c r="K217" s="49" t="s">
        <v>12072</v>
      </c>
      <c r="L217" s="49" t="s">
        <v>11417</v>
      </c>
      <c r="M217" s="49" t="s">
        <v>11414</v>
      </c>
      <c r="N217" s="49" t="s">
        <v>11682</v>
      </c>
      <c r="O217" s="49" t="s">
        <v>11771</v>
      </c>
      <c r="P217" s="49" t="s">
        <v>11492</v>
      </c>
      <c r="Q217" s="49" t="s">
        <v>11452</v>
      </c>
      <c r="R217" s="49" t="s">
        <v>11741</v>
      </c>
      <c r="S217" s="49" t="s">
        <v>11410</v>
      </c>
      <c r="T217" s="49" t="s">
        <v>11446</v>
      </c>
      <c r="U217" s="49" t="s">
        <v>11403</v>
      </c>
      <c r="V217" s="49" t="s">
        <v>12592</v>
      </c>
      <c r="W217" s="49" t="s">
        <v>11616</v>
      </c>
      <c r="X217" s="49" t="s">
        <v>11404</v>
      </c>
      <c r="Y217" s="49" t="s">
        <v>11531</v>
      </c>
      <c r="Z217" s="49" t="s">
        <v>11824</v>
      </c>
      <c r="AA217" s="49" t="s">
        <v>11406</v>
      </c>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c r="AY217" s="49"/>
      <c r="AZ217" s="49"/>
      <c r="BA217" s="49"/>
      <c r="BB217" s="49"/>
      <c r="BC217" s="49"/>
      <c r="BD217" s="49"/>
      <c r="BE217" s="49"/>
      <c r="BF217" s="49"/>
      <c r="BG217" s="49"/>
      <c r="BH217" s="49"/>
      <c r="BI217" s="49"/>
      <c r="BJ217" s="49"/>
      <c r="BK217" s="49"/>
      <c r="BL217" s="49"/>
      <c r="BM217" s="49"/>
      <c r="BN217" s="49"/>
    </row>
    <row r="218" spans="1:66" x14ac:dyDescent="0.3">
      <c r="A218">
        <v>217</v>
      </c>
      <c r="B218" s="4" t="s">
        <v>796</v>
      </c>
      <c r="C218" s="39">
        <f>VLOOKUP(tags[[#This Row],[Index]],Table1[],6)</f>
        <v>100</v>
      </c>
      <c r="D218" s="50">
        <v>1300</v>
      </c>
      <c r="E218" s="17" t="str">
        <f>VLOOKUP(tags[[#This Row],[Index]],Table1[],22)</f>
        <v>yellow</v>
      </c>
      <c r="F218" s="17" t="str">
        <f>VLOOKUP(tags[[#This Row],[Index]],Table1[],23)</f>
        <v>S</v>
      </c>
      <c r="G218" s="17" t="str">
        <f>VLOOKUP(tags[[#This Row],[product_id]],copy[],4,FALSE)</f>
        <v>Mini,Spaghetti Strap,Corset Dress,short dress,Summer,Dresses,Spaghetti,Dress,summer dress,Women's Fashion,Floral dress,Mini dress,beach dress,Sleeveless dress,Sexy Dress,Floral print,sexy,Fashion</v>
      </c>
      <c r="H218" s="17"/>
      <c r="I218" s="48" t="s">
        <v>11436</v>
      </c>
      <c r="J218" s="49" t="s">
        <v>11463</v>
      </c>
      <c r="K218" s="49" t="s">
        <v>13947</v>
      </c>
      <c r="L218" s="49" t="s">
        <v>11517</v>
      </c>
      <c r="M218" s="49" t="s">
        <v>11402</v>
      </c>
      <c r="N218" s="49" t="s">
        <v>11460</v>
      </c>
      <c r="O218" s="49" t="s">
        <v>11449</v>
      </c>
      <c r="P218" s="49" t="s">
        <v>11409</v>
      </c>
      <c r="Q218" s="49" t="s">
        <v>11425</v>
      </c>
      <c r="R218" s="49" t="s">
        <v>11403</v>
      </c>
      <c r="S218" s="49" t="s">
        <v>11500</v>
      </c>
      <c r="T218" s="49" t="s">
        <v>11435</v>
      </c>
      <c r="U218" s="49" t="s">
        <v>11431</v>
      </c>
      <c r="V218" s="49" t="s">
        <v>11438</v>
      </c>
      <c r="W218" s="49" t="s">
        <v>11474</v>
      </c>
      <c r="X218" s="49" t="s">
        <v>11447</v>
      </c>
      <c r="Y218" s="49" t="s">
        <v>11412</v>
      </c>
      <c r="Z218" s="49" t="s">
        <v>11404</v>
      </c>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row>
    <row r="219" spans="1:66" x14ac:dyDescent="0.3">
      <c r="A219">
        <v>218</v>
      </c>
      <c r="B219" s="5" t="s">
        <v>799</v>
      </c>
      <c r="C219" s="40">
        <f>VLOOKUP(tags[[#This Row],[Index]],Table1[],6)</f>
        <v>100</v>
      </c>
      <c r="D219" s="51">
        <v>900</v>
      </c>
      <c r="E219" s="18" t="str">
        <f>VLOOKUP(tags[[#This Row],[Index]],Table1[],22)</f>
        <v>blue</v>
      </c>
      <c r="F219" s="18" t="str">
        <f>VLOOKUP(tags[[#This Row],[Index]],Table1[],23)</f>
        <v>XS</v>
      </c>
      <c r="G219" s="18" t="str">
        <f>VLOOKUP(tags[[#This Row],[product_id]],copy[],4,FALSE)</f>
        <v>Mini,Fashion,Summer,Tops,Loose,Polkas,V-neck,Casual,backless,polka dot,sleeveless,Dress,Women</v>
      </c>
      <c r="H219" s="18"/>
      <c r="I219" s="48" t="s">
        <v>11436</v>
      </c>
      <c r="J219" s="49" t="s">
        <v>11404</v>
      </c>
      <c r="K219" s="49" t="s">
        <v>11402</v>
      </c>
      <c r="L219" s="49" t="s">
        <v>11411</v>
      </c>
      <c r="M219" s="49" t="s">
        <v>11427</v>
      </c>
      <c r="N219" s="49" t="s">
        <v>11512</v>
      </c>
      <c r="O219" s="49" t="s">
        <v>11420</v>
      </c>
      <c r="P219" s="49" t="s">
        <v>11406</v>
      </c>
      <c r="Q219" s="49" t="s">
        <v>11450</v>
      </c>
      <c r="R219" s="49" t="s">
        <v>11507</v>
      </c>
      <c r="S219" s="49" t="s">
        <v>11408</v>
      </c>
      <c r="T219" s="49" t="s">
        <v>11409</v>
      </c>
      <c r="U219" s="49" t="s">
        <v>11405</v>
      </c>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row>
    <row r="220" spans="1:66" x14ac:dyDescent="0.3">
      <c r="A220">
        <v>219</v>
      </c>
      <c r="B220" s="4" t="s">
        <v>802</v>
      </c>
      <c r="C220" s="39">
        <f>VLOOKUP(tags[[#This Row],[Index]],Table1[],6)</f>
        <v>100</v>
      </c>
      <c r="D220" s="50">
        <v>700</v>
      </c>
      <c r="E220" s="17" t="str">
        <f>VLOOKUP(tags[[#This Row],[Index]],Table1[],22)</f>
        <v>pink</v>
      </c>
      <c r="F220" s="17" t="str">
        <f>VLOOKUP(tags[[#This Row],[Index]],Table1[],23)</f>
        <v>S</v>
      </c>
      <c r="G220" s="17" t="str">
        <f>VLOOKUP(tags[[#This Row],[product_id]],copy[],4,FALSE)</f>
        <v>Summer,dressesforwomen,Floral print,Mini,long dress,Dress,Mini dress,Floral,Women's Fashion,Sleeveless dress,party,Sexy Dress,Print,summer dresses,Spaghetti,Women</v>
      </c>
      <c r="H220" s="17"/>
      <c r="I220" s="48" t="s">
        <v>11402</v>
      </c>
      <c r="J220" s="49" t="s">
        <v>11580</v>
      </c>
      <c r="K220" s="49" t="s">
        <v>11447</v>
      </c>
      <c r="L220" s="49" t="s">
        <v>11436</v>
      </c>
      <c r="M220" s="49" t="s">
        <v>11444</v>
      </c>
      <c r="N220" s="49" t="s">
        <v>11409</v>
      </c>
      <c r="O220" s="49" t="s">
        <v>11435</v>
      </c>
      <c r="P220" s="49" t="s">
        <v>11433</v>
      </c>
      <c r="Q220" s="49" t="s">
        <v>11403</v>
      </c>
      <c r="R220" s="49" t="s">
        <v>11438</v>
      </c>
      <c r="S220" s="49" t="s">
        <v>11443</v>
      </c>
      <c r="T220" s="49" t="s">
        <v>11474</v>
      </c>
      <c r="U220" s="49" t="s">
        <v>11416</v>
      </c>
      <c r="V220" s="49" t="s">
        <v>11464</v>
      </c>
      <c r="W220" s="49" t="s">
        <v>11449</v>
      </c>
      <c r="X220" s="49" t="s">
        <v>11405</v>
      </c>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row>
    <row r="221" spans="1:66" x14ac:dyDescent="0.3">
      <c r="A221">
        <v>220</v>
      </c>
      <c r="B221" s="5" t="s">
        <v>806</v>
      </c>
      <c r="C221" s="40">
        <f>VLOOKUP(tags[[#This Row],[Index]],Table1[],6)</f>
        <v>20000</v>
      </c>
      <c r="D221" s="51">
        <v>120000</v>
      </c>
      <c r="E221" s="18" t="str">
        <f>VLOOKUP(tags[[#This Row],[Index]],Table1[],22)</f>
        <v>white</v>
      </c>
      <c r="F221" s="18" t="str">
        <f>VLOOKUP(tags[[#This Row],[Index]],Table1[],23)</f>
        <v>S</v>
      </c>
      <c r="G221" s="18" t="str">
        <f>VLOOKUP(tags[[#This Row],[product_id]],copy[],4,FALSE)</f>
        <v>Women Vest,sleeveless,Fashion,Tank,Tops,sport tank top,tank top,Casual,printed,topsamptee,topsampblouse,summertank,sexy,slim,funnytank,Women Fashion</v>
      </c>
      <c r="H221" s="18"/>
      <c r="I221" s="48" t="s">
        <v>11489</v>
      </c>
      <c r="J221" s="49" t="s">
        <v>11408</v>
      </c>
      <c r="K221" s="49" t="s">
        <v>11404</v>
      </c>
      <c r="L221" s="49" t="s">
        <v>11418</v>
      </c>
      <c r="M221" s="49" t="s">
        <v>11411</v>
      </c>
      <c r="N221" s="49" t="s">
        <v>12888</v>
      </c>
      <c r="O221" s="49" t="s">
        <v>11423</v>
      </c>
      <c r="P221" s="49" t="s">
        <v>11406</v>
      </c>
      <c r="Q221" s="49" t="s">
        <v>11421</v>
      </c>
      <c r="R221" s="49" t="s">
        <v>11677</v>
      </c>
      <c r="S221" s="49" t="s">
        <v>11577</v>
      </c>
      <c r="T221" s="49" t="s">
        <v>12824</v>
      </c>
      <c r="U221" s="49" t="s">
        <v>11412</v>
      </c>
      <c r="V221" s="49" t="s">
        <v>11437</v>
      </c>
      <c r="W221" s="49" t="s">
        <v>13406</v>
      </c>
      <c r="X221" s="49" t="s">
        <v>11439</v>
      </c>
      <c r="Y221" s="49"/>
      <c r="Z221" s="49"/>
      <c r="AA221" s="49"/>
      <c r="AB221" s="49"/>
      <c r="AC221" s="49"/>
      <c r="AD221" s="49"/>
      <c r="AE221" s="49"/>
      <c r="AF221" s="49"/>
      <c r="AG221" s="49"/>
      <c r="AH221" s="49"/>
      <c r="AI221" s="49"/>
      <c r="AJ221" s="49"/>
      <c r="AK221" s="49"/>
      <c r="AL221" s="49"/>
      <c r="AM221" s="49"/>
      <c r="AN221" s="49"/>
      <c r="AO221" s="49"/>
      <c r="AP221" s="49"/>
      <c r="AQ221" s="49"/>
      <c r="AR221" s="49"/>
      <c r="AS221" s="49"/>
      <c r="AT221" s="49"/>
      <c r="AU221" s="49"/>
      <c r="AV221" s="49"/>
      <c r="AW221" s="49"/>
      <c r="AX221" s="49"/>
      <c r="AY221" s="49"/>
      <c r="AZ221" s="49"/>
      <c r="BA221" s="49"/>
      <c r="BB221" s="49"/>
      <c r="BC221" s="49"/>
      <c r="BD221" s="49"/>
      <c r="BE221" s="49"/>
      <c r="BF221" s="49"/>
      <c r="BG221" s="49"/>
      <c r="BH221" s="49"/>
      <c r="BI221" s="49"/>
      <c r="BJ221" s="49"/>
      <c r="BK221" s="49"/>
      <c r="BL221" s="49"/>
      <c r="BM221" s="49"/>
      <c r="BN221" s="49"/>
    </row>
    <row r="222" spans="1:66" x14ac:dyDescent="0.3">
      <c r="A222">
        <v>221</v>
      </c>
      <c r="B222" s="4" t="s">
        <v>809</v>
      </c>
      <c r="C222" s="39">
        <f>VLOOKUP(tags[[#This Row],[Index]],Table1[],6)</f>
        <v>10000</v>
      </c>
      <c r="D222" s="50">
        <v>80000</v>
      </c>
      <c r="E222" s="17" t="str">
        <f>VLOOKUP(tags[[#This Row],[Index]],Table1[],22)</f>
        <v>pink</v>
      </c>
      <c r="F222" s="17" t="str">
        <f>VLOOKUP(tags[[#This Row],[Index]],Table1[],23)</f>
        <v>S</v>
      </c>
      <c r="G222" s="17" t="str">
        <f>VLOOKUP(tags[[#This Row],[product_id]],copy[],4,FALSE)</f>
        <v>Summer,Plus Size,Deep V-Neck,topsamptshirt,tank top,Women's Fashion,Fashion,V-neck,Loose,topsampblouse,Causal,Ladies Fashion,blouse,fashion women,Tank,Shirt,Tops,T Shirts,Casual,Ladies,sleeveless,Pure Color,sleeveless tops</v>
      </c>
      <c r="H222" s="17"/>
      <c r="I222" s="48" t="s">
        <v>11402</v>
      </c>
      <c r="J222" s="49" t="s">
        <v>11407</v>
      </c>
      <c r="K222" s="49" t="s">
        <v>11471</v>
      </c>
      <c r="L222" s="49" t="s">
        <v>11488</v>
      </c>
      <c r="M222" s="49" t="s">
        <v>11423</v>
      </c>
      <c r="N222" s="49" t="s">
        <v>11403</v>
      </c>
      <c r="O222" s="49" t="s">
        <v>11404</v>
      </c>
      <c r="P222" s="49" t="s">
        <v>11420</v>
      </c>
      <c r="Q222" s="49" t="s">
        <v>11427</v>
      </c>
      <c r="R222" s="49" t="s">
        <v>11577</v>
      </c>
      <c r="S222" s="49" t="s">
        <v>11649</v>
      </c>
      <c r="T222" s="49" t="s">
        <v>11475</v>
      </c>
      <c r="U222" s="49" t="s">
        <v>11428</v>
      </c>
      <c r="V222" s="49" t="s">
        <v>11556</v>
      </c>
      <c r="W222" s="49" t="s">
        <v>11418</v>
      </c>
      <c r="X222" s="49" t="s">
        <v>11417</v>
      </c>
      <c r="Y222" s="49" t="s">
        <v>11411</v>
      </c>
      <c r="Z222" s="49" t="s">
        <v>11422</v>
      </c>
      <c r="AA222" s="49" t="s">
        <v>11406</v>
      </c>
      <c r="AB222" s="49" t="s">
        <v>11426</v>
      </c>
      <c r="AC222" s="49" t="s">
        <v>11408</v>
      </c>
      <c r="AD222" s="49" t="s">
        <v>11496</v>
      </c>
      <c r="AE222" s="49" t="s">
        <v>11465</v>
      </c>
      <c r="AF222" s="49"/>
      <c r="AG222" s="49"/>
      <c r="AH222" s="49"/>
      <c r="AI222" s="49"/>
      <c r="AJ222" s="49"/>
      <c r="AK222" s="49"/>
      <c r="AL222" s="49"/>
      <c r="AM222" s="49"/>
      <c r="AN222" s="49"/>
      <c r="AO222" s="49"/>
      <c r="AP222" s="49"/>
      <c r="AQ222" s="49"/>
      <c r="AR222" s="49"/>
      <c r="AS222" s="49"/>
      <c r="AT222" s="49"/>
      <c r="AU222" s="49"/>
      <c r="AV222" s="49"/>
      <c r="AW222" s="49"/>
      <c r="AX222" s="49"/>
      <c r="AY222" s="49"/>
      <c r="AZ222" s="49"/>
      <c r="BA222" s="49"/>
      <c r="BB222" s="49"/>
      <c r="BC222" s="49"/>
      <c r="BD222" s="49"/>
      <c r="BE222" s="49"/>
      <c r="BF222" s="49"/>
      <c r="BG222" s="49"/>
      <c r="BH222" s="49"/>
      <c r="BI222" s="49"/>
      <c r="BJ222" s="49"/>
      <c r="BK222" s="49"/>
      <c r="BL222" s="49"/>
      <c r="BM222" s="49"/>
      <c r="BN222" s="49"/>
    </row>
    <row r="223" spans="1:66" x14ac:dyDescent="0.3">
      <c r="A223">
        <v>222</v>
      </c>
      <c r="B223" s="5" t="s">
        <v>811</v>
      </c>
      <c r="C223" s="40">
        <f>VLOOKUP(tags[[#This Row],[Index]],Table1[],6)</f>
        <v>100</v>
      </c>
      <c r="D223" s="51">
        <v>470</v>
      </c>
      <c r="E223" s="18" t="str">
        <f>VLOOKUP(tags[[#This Row],[Index]],Table1[],22)</f>
        <v>blue</v>
      </c>
      <c r="F223" s="18" t="str">
        <f>VLOOKUP(tags[[#This Row],[Index]],Table1[],23)</f>
        <v>XS</v>
      </c>
      <c r="G223" s="18" t="str">
        <f>VLOOKUP(tags[[#This Row],[product_id]],copy[],4,FALSE)</f>
        <v>Summer,Fashion,Tank,Tops,slim,Women's Fashion,tank top,Slim Fit,Printing,Tie Dye,Dyes,sleeveless,Women,Casual,Women Fashion,Cotton</v>
      </c>
      <c r="H223" s="18"/>
      <c r="I223" s="48" t="s">
        <v>11402</v>
      </c>
      <c r="J223" s="49" t="s">
        <v>11404</v>
      </c>
      <c r="K223" s="49" t="s">
        <v>11418</v>
      </c>
      <c r="L223" s="49" t="s">
        <v>11411</v>
      </c>
      <c r="M223" s="49" t="s">
        <v>11437</v>
      </c>
      <c r="N223" s="49" t="s">
        <v>11403</v>
      </c>
      <c r="O223" s="49" t="s">
        <v>11423</v>
      </c>
      <c r="P223" s="49" t="s">
        <v>11448</v>
      </c>
      <c r="Q223" s="49" t="s">
        <v>11696</v>
      </c>
      <c r="R223" s="49" t="s">
        <v>11559</v>
      </c>
      <c r="S223" s="49" t="s">
        <v>11571</v>
      </c>
      <c r="T223" s="49" t="s">
        <v>11408</v>
      </c>
      <c r="U223" s="49" t="s">
        <v>11405</v>
      </c>
      <c r="V223" s="49" t="s">
        <v>11406</v>
      </c>
      <c r="W223" s="49" t="s">
        <v>11439</v>
      </c>
      <c r="X223" s="49" t="s">
        <v>11424</v>
      </c>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c r="AU223" s="49"/>
      <c r="AV223" s="49"/>
      <c r="AW223" s="49"/>
      <c r="AX223" s="49"/>
      <c r="AY223" s="49"/>
      <c r="AZ223" s="49"/>
      <c r="BA223" s="49"/>
      <c r="BB223" s="49"/>
      <c r="BC223" s="49"/>
      <c r="BD223" s="49"/>
      <c r="BE223" s="49"/>
      <c r="BF223" s="49"/>
      <c r="BG223" s="49"/>
      <c r="BH223" s="49"/>
      <c r="BI223" s="49"/>
      <c r="BJ223" s="49"/>
      <c r="BK223" s="49"/>
      <c r="BL223" s="49"/>
      <c r="BM223" s="49"/>
      <c r="BN223" s="49"/>
    </row>
    <row r="224" spans="1:66" x14ac:dyDescent="0.3">
      <c r="A224">
        <v>223</v>
      </c>
      <c r="B224" s="4" t="s">
        <v>814</v>
      </c>
      <c r="C224" s="39">
        <f>VLOOKUP(tags[[#This Row],[Index]],Table1[],6)</f>
        <v>10000</v>
      </c>
      <c r="D224" s="50">
        <v>40000</v>
      </c>
      <c r="E224" s="17" t="str">
        <f>VLOOKUP(tags[[#This Row],[Index]],Table1[],22)</f>
        <v>white</v>
      </c>
      <c r="F224" s="17" t="str">
        <f>VLOOKUP(tags[[#This Row],[Index]],Table1[],23)</f>
        <v>XXS</v>
      </c>
      <c r="G224" s="17" t="str">
        <f>VLOOKUP(tags[[#This Row],[product_id]],copy[],4,FALSE)</f>
        <v>Mens T Shirt,Fitness,Shorts,Cotton T Shirt,Sleeve,Summer,summer t-shirts,short sleeves,Round neck,Men's Fashion,Exercise &amp; Fitness,Tops &amp; T-Shirts,Sport,Casual,T Shirts,Necks</v>
      </c>
      <c r="H224" s="17"/>
      <c r="I224" s="48" t="s">
        <v>11796</v>
      </c>
      <c r="J224" s="49" t="s">
        <v>11487</v>
      </c>
      <c r="K224" s="49" t="s">
        <v>11410</v>
      </c>
      <c r="L224" s="49" t="s">
        <v>11505</v>
      </c>
      <c r="M224" s="49" t="s">
        <v>11414</v>
      </c>
      <c r="N224" s="49" t="s">
        <v>11402</v>
      </c>
      <c r="O224" s="49" t="s">
        <v>11468</v>
      </c>
      <c r="P224" s="49" t="s">
        <v>11415</v>
      </c>
      <c r="Q224" s="49" t="s">
        <v>11440</v>
      </c>
      <c r="R224" s="49" t="s">
        <v>11482</v>
      </c>
      <c r="S224" s="49" t="s">
        <v>12563</v>
      </c>
      <c r="T224" s="49" t="s">
        <v>11494</v>
      </c>
      <c r="U224" s="49" t="s">
        <v>11446</v>
      </c>
      <c r="V224" s="49" t="s">
        <v>11406</v>
      </c>
      <c r="W224" s="49" t="s">
        <v>11422</v>
      </c>
      <c r="X224" s="49" t="s">
        <v>11419</v>
      </c>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row>
    <row r="225" spans="1:66" x14ac:dyDescent="0.3">
      <c r="A225">
        <v>224</v>
      </c>
      <c r="B225" s="5" t="s">
        <v>817</v>
      </c>
      <c r="C225" s="40">
        <f>VLOOKUP(tags[[#This Row],[Index]],Table1[],6)</f>
        <v>5000</v>
      </c>
      <c r="D225" s="51">
        <v>40000</v>
      </c>
      <c r="E225" s="18" t="str">
        <f>VLOOKUP(tags[[#This Row],[Index]],Table1[],22)</f>
        <v>white</v>
      </c>
      <c r="F225" s="18" t="str">
        <f>VLOOKUP(tags[[#This Row],[Index]],Table1[],23)</f>
        <v>S</v>
      </c>
      <c r="G225" s="18" t="str">
        <f>VLOOKUP(tags[[#This Row],[product_id]],copy[],4,FALSE)</f>
        <v>vesttop,Summer,Vest,Fashion,Tank,Shirt,Halter,Tops,Spaghetti Strap,low cut,Women's Fashion,backless,sexy,solid color,sleeveless,Spaghetti,Casual,Women Fashion,Women</v>
      </c>
      <c r="H225" s="18"/>
      <c r="I225" s="48" t="s">
        <v>11768</v>
      </c>
      <c r="J225" s="49" t="s">
        <v>11402</v>
      </c>
      <c r="K225" s="49" t="s">
        <v>11430</v>
      </c>
      <c r="L225" s="49" t="s">
        <v>11404</v>
      </c>
      <c r="M225" s="49" t="s">
        <v>11418</v>
      </c>
      <c r="N225" s="49" t="s">
        <v>11417</v>
      </c>
      <c r="O225" s="49" t="s">
        <v>11461</v>
      </c>
      <c r="P225" s="49" t="s">
        <v>11411</v>
      </c>
      <c r="Q225" s="49" t="s">
        <v>11463</v>
      </c>
      <c r="R225" s="49" t="s">
        <v>12117</v>
      </c>
      <c r="S225" s="49" t="s">
        <v>11403</v>
      </c>
      <c r="T225" s="49" t="s">
        <v>11450</v>
      </c>
      <c r="U225" s="49" t="s">
        <v>11412</v>
      </c>
      <c r="V225" s="49" t="s">
        <v>11467</v>
      </c>
      <c r="W225" s="49" t="s">
        <v>11408</v>
      </c>
      <c r="X225" s="49" t="s">
        <v>11449</v>
      </c>
      <c r="Y225" s="49" t="s">
        <v>11406</v>
      </c>
      <c r="Z225" s="49" t="s">
        <v>11439</v>
      </c>
      <c r="AA225" s="49" t="s">
        <v>11405</v>
      </c>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row>
    <row r="226" spans="1:66" x14ac:dyDescent="0.3">
      <c r="A226">
        <v>225</v>
      </c>
      <c r="B226" s="6" t="s">
        <v>821</v>
      </c>
      <c r="C226" s="41">
        <f>VLOOKUP(tags[[#This Row],[Index]],Table1[],6)</f>
        <v>1000</v>
      </c>
      <c r="D226" s="50">
        <v>16000</v>
      </c>
      <c r="E226" s="17" t="str">
        <f>VLOOKUP(tags[[#This Row],[Index]],Table1[],22)</f>
        <v>black</v>
      </c>
      <c r="F226" s="17" t="str">
        <f>VLOOKUP(tags[[#This Row],[Index]],Table1[],23)</f>
        <v>other</v>
      </c>
      <c r="G226" s="17" t="str">
        <f>VLOOKUP(tags[[#This Row],[product_id]],copy[],4,FALSE)</f>
        <v>joggingpant,Shorts,Casual pants,beachpant,pants,Overalls,Classics,tacticalpant,bermudashort,summerpant,Summer,Cargo pants,trackpant,Casual,looseshort</v>
      </c>
      <c r="H226" s="17"/>
      <c r="I226" s="48" t="s">
        <v>12129</v>
      </c>
      <c r="J226" s="49" t="s">
        <v>11410</v>
      </c>
      <c r="K226" s="49" t="s">
        <v>11476</v>
      </c>
      <c r="L226" s="49" t="s">
        <v>11613</v>
      </c>
      <c r="M226" s="49" t="s">
        <v>11429</v>
      </c>
      <c r="N226" s="49" t="s">
        <v>11508</v>
      </c>
      <c r="O226" s="49" t="s">
        <v>11699</v>
      </c>
      <c r="P226" s="49" t="s">
        <v>12075</v>
      </c>
      <c r="Q226" s="49" t="s">
        <v>12154</v>
      </c>
      <c r="R226" s="49" t="s">
        <v>11565</v>
      </c>
      <c r="S226" s="49" t="s">
        <v>11402</v>
      </c>
      <c r="T226" s="49" t="s">
        <v>12049</v>
      </c>
      <c r="U226" s="49" t="s">
        <v>12749</v>
      </c>
      <c r="V226" s="49" t="s">
        <v>11406</v>
      </c>
      <c r="W226" s="49" t="s">
        <v>11983</v>
      </c>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row>
    <row r="227" spans="1:66" x14ac:dyDescent="0.3">
      <c r="A227">
        <v>226</v>
      </c>
      <c r="B227" s="7" t="s">
        <v>824</v>
      </c>
      <c r="C227" s="42">
        <f>VLOOKUP(tags[[#This Row],[Index]],Table1[],6)</f>
        <v>100</v>
      </c>
      <c r="D227" s="51">
        <v>1100</v>
      </c>
      <c r="E227" s="18" t="str">
        <f>VLOOKUP(tags[[#This Row],[Index]],Table1[],22)</f>
        <v>blue</v>
      </c>
      <c r="F227" s="18" t="str">
        <f>VLOOKUP(tags[[#This Row],[Index]],Table1[],23)</f>
        <v>M</v>
      </c>
      <c r="G227" s="18" t="str">
        <f>VLOOKUP(tags[[#This Row],[product_id]],copy[],4,FALSE)</f>
        <v>Jeans,Plus Size,Sleeve,Summer,Dress,Denim,summer dress,denimjeansdres,short sleeves,casual dresses,Ladies,Women's Fashion,Shorts,minishirtdres,Lines,mididre,Women</v>
      </c>
      <c r="H227" s="18"/>
      <c r="I227" s="48" t="s">
        <v>11506</v>
      </c>
      <c r="J227" s="49" t="s">
        <v>11407</v>
      </c>
      <c r="K227" s="49" t="s">
        <v>11414</v>
      </c>
      <c r="L227" s="49" t="s">
        <v>11402</v>
      </c>
      <c r="M227" s="49" t="s">
        <v>11409</v>
      </c>
      <c r="N227" s="49" t="s">
        <v>11544</v>
      </c>
      <c r="O227" s="49" t="s">
        <v>11425</v>
      </c>
      <c r="P227" s="49" t="s">
        <v>11751</v>
      </c>
      <c r="Q227" s="49" t="s">
        <v>11415</v>
      </c>
      <c r="R227" s="49" t="s">
        <v>11526</v>
      </c>
      <c r="S227" s="49" t="s">
        <v>11426</v>
      </c>
      <c r="T227" s="49" t="s">
        <v>11403</v>
      </c>
      <c r="U227" s="49" t="s">
        <v>11410</v>
      </c>
      <c r="V227" s="49" t="s">
        <v>11745</v>
      </c>
      <c r="W227" s="49" t="s">
        <v>11725</v>
      </c>
      <c r="X227" s="49" t="s">
        <v>11746</v>
      </c>
      <c r="Y227" s="49" t="s">
        <v>11405</v>
      </c>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row>
    <row r="228" spans="1:66" x14ac:dyDescent="0.3">
      <c r="A228">
        <v>227</v>
      </c>
      <c r="B228" s="4" t="s">
        <v>827</v>
      </c>
      <c r="C228" s="39">
        <f>VLOOKUP(tags[[#This Row],[Index]],Table1[],6)</f>
        <v>10000</v>
      </c>
      <c r="D228" s="50">
        <v>57699.999999999993</v>
      </c>
      <c r="E228" s="17" t="str">
        <f>VLOOKUP(tags[[#This Row],[Index]],Table1[],22)</f>
        <v>black</v>
      </c>
      <c r="F228" s="17" t="str">
        <f>VLOOKUP(tags[[#This Row],[Index]],Table1[],23)</f>
        <v>S</v>
      </c>
      <c r="G228" s="17" t="str">
        <f>VLOOKUP(tags[[#This Row],[product_id]],copy[],4,FALSE)</f>
        <v>Summer,Plus Size,Dress,slim,Fitted Dress,clubwear,bodycon,Women's Fashion,Fashion,knee,Party Dresses,Clothing,Casual,sexy dresses,slim dress,short dress,Dresses,Pure Color,Necks,midilength,Cocktail Dress,party,sexy,sleeveless</v>
      </c>
      <c r="H228" s="17"/>
      <c r="I228" s="48" t="s">
        <v>11402</v>
      </c>
      <c r="J228" s="49" t="s">
        <v>11407</v>
      </c>
      <c r="K228" s="49" t="s">
        <v>11409</v>
      </c>
      <c r="L228" s="49" t="s">
        <v>11437</v>
      </c>
      <c r="M228" s="49" t="s">
        <v>13927</v>
      </c>
      <c r="N228" s="49" t="s">
        <v>11690</v>
      </c>
      <c r="O228" s="49" t="s">
        <v>11631</v>
      </c>
      <c r="P228" s="49" t="s">
        <v>11403</v>
      </c>
      <c r="Q228" s="49" t="s">
        <v>11404</v>
      </c>
      <c r="R228" s="49" t="s">
        <v>11611</v>
      </c>
      <c r="S228" s="49" t="s">
        <v>11530</v>
      </c>
      <c r="T228" s="49" t="s">
        <v>11545</v>
      </c>
      <c r="U228" s="49" t="s">
        <v>11406</v>
      </c>
      <c r="V228" s="49" t="s">
        <v>11885</v>
      </c>
      <c r="W228" s="49" t="s">
        <v>11551</v>
      </c>
      <c r="X228" s="49" t="s">
        <v>11517</v>
      </c>
      <c r="Y228" s="49" t="s">
        <v>11460</v>
      </c>
      <c r="Z228" s="49" t="s">
        <v>11496</v>
      </c>
      <c r="AA228" s="49" t="s">
        <v>11419</v>
      </c>
      <c r="AB228" s="49" t="s">
        <v>13199</v>
      </c>
      <c r="AC228" s="49" t="s">
        <v>12048</v>
      </c>
      <c r="AD228" s="49" t="s">
        <v>11443</v>
      </c>
      <c r="AE228" s="49" t="s">
        <v>11412</v>
      </c>
      <c r="AF228" s="49" t="s">
        <v>11408</v>
      </c>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row>
    <row r="229" spans="1:66" x14ac:dyDescent="0.3">
      <c r="A229">
        <v>228</v>
      </c>
      <c r="B229" s="5" t="s">
        <v>830</v>
      </c>
      <c r="C229" s="40">
        <f>VLOOKUP(tags[[#This Row],[Index]],Table1[],6)</f>
        <v>10000</v>
      </c>
      <c r="D229" s="51">
        <v>80000</v>
      </c>
      <c r="E229" s="18" t="str">
        <f>VLOOKUP(tags[[#This Row],[Index]],Table1[],22)</f>
        <v>black</v>
      </c>
      <c r="F229" s="18" t="str">
        <f>VLOOKUP(tags[[#This Row],[Index]],Table1[],23)</f>
        <v>M</v>
      </c>
      <c r="G229" s="18" t="str">
        <f>VLOOKUP(tags[[#This Row],[product_id]],copy[],4,FALSE)</f>
        <v>bathing suit,Bikinis Set,women beachwear,Lace Bikini,summerwomenbikini,One Piece Swimsuits,Push up bikini,padded,Swimwear,Women's Fashion,Fashion,womenmonokini,Bikini,womenswimwearbikini,Swimsuit,onepiece,Swimming</v>
      </c>
      <c r="H229" s="18"/>
      <c r="I229" s="48" t="s">
        <v>11519</v>
      </c>
      <c r="J229" s="49" t="s">
        <v>11590</v>
      </c>
      <c r="K229" s="49" t="s">
        <v>11637</v>
      </c>
      <c r="L229" s="49" t="s">
        <v>12039</v>
      </c>
      <c r="M229" s="49" t="s">
        <v>12254</v>
      </c>
      <c r="N229" s="49" t="s">
        <v>11722</v>
      </c>
      <c r="O229" s="49" t="s">
        <v>11582</v>
      </c>
      <c r="P229" s="49" t="s">
        <v>11567</v>
      </c>
      <c r="Q229" s="49" t="s">
        <v>11458</v>
      </c>
      <c r="R229" s="49" t="s">
        <v>11403</v>
      </c>
      <c r="S229" s="49" t="s">
        <v>11404</v>
      </c>
      <c r="T229" s="49" t="s">
        <v>12215</v>
      </c>
      <c r="U229" s="49" t="s">
        <v>11453</v>
      </c>
      <c r="V229" s="49" t="s">
        <v>12210</v>
      </c>
      <c r="W229" s="49" t="s">
        <v>11454</v>
      </c>
      <c r="X229" s="49" t="s">
        <v>11555</v>
      </c>
      <c r="Y229" s="49" t="s">
        <v>11459</v>
      </c>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row>
    <row r="230" spans="1:66" x14ac:dyDescent="0.3">
      <c r="A230">
        <v>229</v>
      </c>
      <c r="B230" s="4" t="s">
        <v>834</v>
      </c>
      <c r="C230" s="39">
        <f>VLOOKUP(tags[[#This Row],[Index]],Table1[],6)</f>
        <v>100</v>
      </c>
      <c r="D230" s="50">
        <v>1400</v>
      </c>
      <c r="E230" s="17" t="str">
        <f>VLOOKUP(tags[[#This Row],[Index]],Table1[],22)</f>
        <v>gray</v>
      </c>
      <c r="F230" s="17" t="str">
        <f>VLOOKUP(tags[[#This Row],[Index]],Table1[],23)</f>
        <v>S</v>
      </c>
      <c r="G230" s="17" t="str">
        <f>VLOOKUP(tags[[#This Row],[product_id]],copy[],4,FALSE)</f>
        <v>Summer,long skirt,Fashion,Lace,Dress,camouflagewomensdre,Pocket,Women's Fashion,lace skirts,camouflagedre,sexy,Summer Fashion,summer dresses,sleevelessskirt,slim,Casual,Waist,printeddre,high waist,Skirts,pocketskirt,camouflage,Sleeveless dress,t,print dress,mini skirt,Print,sleeveless</v>
      </c>
      <c r="H230" s="17"/>
      <c r="I230" s="48" t="s">
        <v>11402</v>
      </c>
      <c r="J230" s="49" t="s">
        <v>11657</v>
      </c>
      <c r="K230" s="49" t="s">
        <v>11404</v>
      </c>
      <c r="L230" s="49" t="s">
        <v>11434</v>
      </c>
      <c r="M230" s="49" t="s">
        <v>11409</v>
      </c>
      <c r="N230" s="49" t="s">
        <v>12446</v>
      </c>
      <c r="O230" s="49" t="s">
        <v>11513</v>
      </c>
      <c r="P230" s="49" t="s">
        <v>11403</v>
      </c>
      <c r="Q230" s="49" t="s">
        <v>12371</v>
      </c>
      <c r="R230" s="49" t="s">
        <v>12449</v>
      </c>
      <c r="S230" s="49" t="s">
        <v>11412</v>
      </c>
      <c r="T230" s="49" t="s">
        <v>11484</v>
      </c>
      <c r="U230" s="49" t="s">
        <v>11464</v>
      </c>
      <c r="V230" s="49" t="s">
        <v>12286</v>
      </c>
      <c r="W230" s="49" t="s">
        <v>11437</v>
      </c>
      <c r="X230" s="49" t="s">
        <v>11406</v>
      </c>
      <c r="Y230" s="49" t="s">
        <v>11442</v>
      </c>
      <c r="Z230" s="49" t="s">
        <v>11743</v>
      </c>
      <c r="AA230" s="49" t="s">
        <v>11456</v>
      </c>
      <c r="AB230" s="49" t="s">
        <v>11462</v>
      </c>
      <c r="AC230" s="49" t="s">
        <v>12328</v>
      </c>
      <c r="AD230" s="49" t="s">
        <v>400</v>
      </c>
      <c r="AE230" s="49" t="s">
        <v>11438</v>
      </c>
      <c r="AF230" s="49" t="s">
        <v>11541</v>
      </c>
      <c r="AG230" s="49" t="s">
        <v>11554</v>
      </c>
      <c r="AH230" s="49" t="s">
        <v>11780</v>
      </c>
      <c r="AI230" s="49" t="s">
        <v>11416</v>
      </c>
      <c r="AJ230" s="49" t="s">
        <v>11408</v>
      </c>
      <c r="AK230" s="49"/>
      <c r="AL230" s="49"/>
      <c r="AM230" s="49"/>
      <c r="AN230" s="49"/>
      <c r="AO230" s="49"/>
      <c r="AP230" s="49"/>
      <c r="AQ230" s="49"/>
      <c r="AR230" s="49"/>
      <c r="AS230" s="49"/>
      <c r="AT230" s="49"/>
      <c r="AU230" s="49"/>
      <c r="AV230" s="49"/>
      <c r="AW230" s="49"/>
      <c r="AX230" s="49"/>
      <c r="AY230" s="49"/>
      <c r="AZ230" s="49"/>
      <c r="BA230" s="49"/>
      <c r="BB230" s="49"/>
      <c r="BC230" s="49"/>
      <c r="BD230" s="49"/>
      <c r="BE230" s="49"/>
      <c r="BF230" s="49"/>
      <c r="BG230" s="49"/>
      <c r="BH230" s="49"/>
      <c r="BI230" s="49"/>
      <c r="BJ230" s="49"/>
      <c r="BK230" s="49"/>
      <c r="BL230" s="49"/>
      <c r="BM230" s="49"/>
      <c r="BN230" s="49"/>
    </row>
    <row r="231" spans="1:66" x14ac:dyDescent="0.3">
      <c r="A231">
        <v>230</v>
      </c>
      <c r="B231" s="5" t="s">
        <v>836</v>
      </c>
      <c r="C231" s="40">
        <f>VLOOKUP(tags[[#This Row],[Index]],Table1[],6)</f>
        <v>100</v>
      </c>
      <c r="D231" s="51">
        <v>600</v>
      </c>
      <c r="E231" s="18" t="str">
        <f>VLOOKUP(tags[[#This Row],[Index]],Table1[],22)</f>
        <v>black</v>
      </c>
      <c r="F231" s="18" t="str">
        <f>VLOOKUP(tags[[#This Row],[Index]],Table1[],23)</f>
        <v>XS</v>
      </c>
      <c r="G231" s="18" t="str">
        <f>VLOOKUP(tags[[#This Row],[product_id]],copy[],4,FALSE)</f>
        <v>Summer,Shorts,high waist shorts,high waist,Casual pants,pants,Short pants,Waist,Slim Fit,summer shorts,Women's Fashion,Plus Size,Lace Up,Women,Fashion,Casual,Lace</v>
      </c>
      <c r="H231" s="18"/>
      <c r="I231" s="48" t="s">
        <v>11402</v>
      </c>
      <c r="J231" s="49" t="s">
        <v>11410</v>
      </c>
      <c r="K231" s="49" t="s">
        <v>11658</v>
      </c>
      <c r="L231" s="49" t="s">
        <v>11456</v>
      </c>
      <c r="M231" s="49" t="s">
        <v>11476</v>
      </c>
      <c r="N231" s="49" t="s">
        <v>11429</v>
      </c>
      <c r="O231" s="49" t="s">
        <v>11452</v>
      </c>
      <c r="P231" s="49" t="s">
        <v>11442</v>
      </c>
      <c r="Q231" s="49" t="s">
        <v>11448</v>
      </c>
      <c r="R231" s="49" t="s">
        <v>11491</v>
      </c>
      <c r="S231" s="49" t="s">
        <v>11403</v>
      </c>
      <c r="T231" s="49" t="s">
        <v>11407</v>
      </c>
      <c r="U231" s="49" t="s">
        <v>11486</v>
      </c>
      <c r="V231" s="49" t="s">
        <v>11405</v>
      </c>
      <c r="W231" s="49" t="s">
        <v>11404</v>
      </c>
      <c r="X231" s="49" t="s">
        <v>11406</v>
      </c>
      <c r="Y231" s="49" t="s">
        <v>11434</v>
      </c>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c r="AV231" s="49"/>
      <c r="AW231" s="49"/>
      <c r="AX231" s="49"/>
      <c r="AY231" s="49"/>
      <c r="AZ231" s="49"/>
      <c r="BA231" s="49"/>
      <c r="BB231" s="49"/>
      <c r="BC231" s="49"/>
      <c r="BD231" s="49"/>
      <c r="BE231" s="49"/>
      <c r="BF231" s="49"/>
      <c r="BG231" s="49"/>
      <c r="BH231" s="49"/>
      <c r="BI231" s="49"/>
      <c r="BJ231" s="49"/>
      <c r="BK231" s="49"/>
      <c r="BL231" s="49"/>
      <c r="BM231" s="49"/>
      <c r="BN231" s="49"/>
    </row>
    <row r="232" spans="1:66" x14ac:dyDescent="0.3">
      <c r="A232">
        <v>231</v>
      </c>
      <c r="B232" s="4" t="s">
        <v>840</v>
      </c>
      <c r="C232" s="39">
        <f>VLOOKUP(tags[[#This Row],[Index]],Table1[],6)</f>
        <v>20000</v>
      </c>
      <c r="D232" s="50">
        <v>220000</v>
      </c>
      <c r="E232" s="17" t="str">
        <f>VLOOKUP(tags[[#This Row],[Index]],Table1[],22)</f>
        <v>white</v>
      </c>
      <c r="F232" s="17" t="str">
        <f>VLOOKUP(tags[[#This Row],[Index]],Table1[],23)</f>
        <v>M</v>
      </c>
      <c r="G232" s="17" t="str">
        <f>VLOOKUP(tags[[#This Row],[product_id]],copy[],4,FALSE)</f>
        <v>Summer,Fashion,slim,shortjumpsuit,romperoutfit,sleeveless,spaghettistrapjumpsuit,sexy,Spaghetti,jumpsuitsampromper,Women,playsuitforwomen,Shorts,Waist,onepiece,Slim Fit,bodysuitsjumpsuit,beach wear,Casual,Ladies,Women's Fashion,sexy jumpsuit,jumpsuit,women Jumpsuit</v>
      </c>
      <c r="H232" s="17"/>
      <c r="I232" s="48" t="s">
        <v>11402</v>
      </c>
      <c r="J232" s="49" t="s">
        <v>11404</v>
      </c>
      <c r="K232" s="49" t="s">
        <v>11437</v>
      </c>
      <c r="L232" s="49" t="s">
        <v>11881</v>
      </c>
      <c r="M232" s="49" t="s">
        <v>13040</v>
      </c>
      <c r="N232" s="49" t="s">
        <v>11408</v>
      </c>
      <c r="O232" s="49" t="s">
        <v>12897</v>
      </c>
      <c r="P232" s="49" t="s">
        <v>11412</v>
      </c>
      <c r="Q232" s="49" t="s">
        <v>11449</v>
      </c>
      <c r="R232" s="49" t="s">
        <v>11640</v>
      </c>
      <c r="S232" s="49" t="s">
        <v>11405</v>
      </c>
      <c r="T232" s="49" t="s">
        <v>13112</v>
      </c>
      <c r="U232" s="49" t="s">
        <v>11410</v>
      </c>
      <c r="V232" s="49" t="s">
        <v>11442</v>
      </c>
      <c r="W232" s="49" t="s">
        <v>11555</v>
      </c>
      <c r="X232" s="49" t="s">
        <v>11448</v>
      </c>
      <c r="Y232" s="49" t="s">
        <v>12456</v>
      </c>
      <c r="Z232" s="49" t="s">
        <v>11511</v>
      </c>
      <c r="AA232" s="49" t="s">
        <v>11406</v>
      </c>
      <c r="AB232" s="49" t="s">
        <v>11426</v>
      </c>
      <c r="AC232" s="49" t="s">
        <v>11403</v>
      </c>
      <c r="AD232" s="49" t="s">
        <v>11684</v>
      </c>
      <c r="AE232" s="49" t="s">
        <v>11451</v>
      </c>
      <c r="AF232" s="49" t="s">
        <v>11477</v>
      </c>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c r="BJ232" s="49"/>
      <c r="BK232" s="49"/>
      <c r="BL232" s="49"/>
      <c r="BM232" s="49"/>
      <c r="BN232" s="49"/>
    </row>
    <row r="233" spans="1:66" x14ac:dyDescent="0.3">
      <c r="A233">
        <v>232</v>
      </c>
      <c r="B233" s="5" t="s">
        <v>843</v>
      </c>
      <c r="C233" s="40">
        <f>VLOOKUP(tags[[#This Row],[Index]],Table1[],6)</f>
        <v>5000</v>
      </c>
      <c r="D233" s="51">
        <v>20000</v>
      </c>
      <c r="E233" s="18" t="str">
        <f>VLOOKUP(tags[[#This Row],[Index]],Table1[],22)</f>
        <v>pink</v>
      </c>
      <c r="F233" s="18" t="str">
        <f>VLOOKUP(tags[[#This Row],[Index]],Table1[],23)</f>
        <v>S</v>
      </c>
      <c r="G233" s="18" t="str">
        <f>VLOOKUP(tags[[#This Row],[product_id]],copy[],4,FALSE)</f>
        <v>blouse,Summer,Fashion,Shirt,Spaghetti,Tops,Spaghetti Strap,Cross,tank top,T Shirts,V-neck,sleeveless,Women's Fashion,Casual,Women</v>
      </c>
      <c r="H233" s="18"/>
      <c r="I233" s="48" t="s">
        <v>11428</v>
      </c>
      <c r="J233" s="49" t="s">
        <v>11402</v>
      </c>
      <c r="K233" s="49" t="s">
        <v>11404</v>
      </c>
      <c r="L233" s="49" t="s">
        <v>11417</v>
      </c>
      <c r="M233" s="49" t="s">
        <v>11449</v>
      </c>
      <c r="N233" s="49" t="s">
        <v>11411</v>
      </c>
      <c r="O233" s="49" t="s">
        <v>11463</v>
      </c>
      <c r="P233" s="49" t="s">
        <v>11576</v>
      </c>
      <c r="Q233" s="49" t="s">
        <v>11423</v>
      </c>
      <c r="R233" s="49" t="s">
        <v>11422</v>
      </c>
      <c r="S233" s="49" t="s">
        <v>11420</v>
      </c>
      <c r="T233" s="49" t="s">
        <v>11408</v>
      </c>
      <c r="U233" s="49" t="s">
        <v>11403</v>
      </c>
      <c r="V233" s="49" t="s">
        <v>11406</v>
      </c>
      <c r="W233" s="49" t="s">
        <v>11405</v>
      </c>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c r="AY233" s="49"/>
      <c r="AZ233" s="49"/>
      <c r="BA233" s="49"/>
      <c r="BB233" s="49"/>
      <c r="BC233" s="49"/>
      <c r="BD233" s="49"/>
      <c r="BE233" s="49"/>
      <c r="BF233" s="49"/>
      <c r="BG233" s="49"/>
      <c r="BH233" s="49"/>
      <c r="BI233" s="49"/>
      <c r="BJ233" s="49"/>
      <c r="BK233" s="49"/>
      <c r="BL233" s="49"/>
      <c r="BM233" s="49"/>
      <c r="BN233" s="49"/>
    </row>
    <row r="234" spans="1:66" x14ac:dyDescent="0.3">
      <c r="A234">
        <v>233</v>
      </c>
      <c r="B234" s="4" t="s">
        <v>846</v>
      </c>
      <c r="C234" s="39">
        <f>VLOOKUP(tags[[#This Row],[Index]],Table1[],6)</f>
        <v>1000</v>
      </c>
      <c r="D234" s="50">
        <v>5770</v>
      </c>
      <c r="E234" s="17" t="str">
        <f>VLOOKUP(tags[[#This Row],[Index]],Table1[],22)</f>
        <v>black</v>
      </c>
      <c r="F234" s="17" t="str">
        <f>VLOOKUP(tags[[#This Row],[Index]],Table1[],23)</f>
        <v>L</v>
      </c>
      <c r="G234" s="17" t="str">
        <f>VLOOKUP(tags[[#This Row],[product_id]],copy[],4,FALSE)</f>
        <v>Summer,Underwear,Fashion,Beach,Tops,slim,Sexy Swimwear,beach wear,Cross,Women,black,sleeveless,sexy,Body Suit,Women's Fashion,jumpsuit</v>
      </c>
      <c r="H234" s="17"/>
      <c r="I234" s="48" t="s">
        <v>11402</v>
      </c>
      <c r="J234" s="49" t="s">
        <v>11665</v>
      </c>
      <c r="K234" s="49" t="s">
        <v>11404</v>
      </c>
      <c r="L234" s="49" t="s">
        <v>11413</v>
      </c>
      <c r="M234" s="49" t="s">
        <v>11411</v>
      </c>
      <c r="N234" s="49" t="s">
        <v>11437</v>
      </c>
      <c r="O234" s="49" t="s">
        <v>12029</v>
      </c>
      <c r="P234" s="49" t="s">
        <v>11511</v>
      </c>
      <c r="Q234" s="49" t="s">
        <v>11576</v>
      </c>
      <c r="R234" s="49" t="s">
        <v>11405</v>
      </c>
      <c r="S234" s="49" t="s">
        <v>70</v>
      </c>
      <c r="T234" s="49" t="s">
        <v>11408</v>
      </c>
      <c r="U234" s="49" t="s">
        <v>11412</v>
      </c>
      <c r="V234" s="49" t="s">
        <v>11944</v>
      </c>
      <c r="W234" s="49" t="s">
        <v>11403</v>
      </c>
      <c r="X234" s="49" t="s">
        <v>11451</v>
      </c>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row>
    <row r="235" spans="1:66" x14ac:dyDescent="0.3">
      <c r="A235">
        <v>234</v>
      </c>
      <c r="B235" s="5" t="s">
        <v>849</v>
      </c>
      <c r="C235" s="40">
        <f>VLOOKUP(tags[[#This Row],[Index]],Table1[],6)</f>
        <v>20000</v>
      </c>
      <c r="D235" s="51">
        <v>180000</v>
      </c>
      <c r="E235" s="18" t="str">
        <f>VLOOKUP(tags[[#This Row],[Index]],Table1[],22)</f>
        <v>black</v>
      </c>
      <c r="F235" s="18" t="str">
        <f>VLOOKUP(tags[[#This Row],[Index]],Table1[],23)</f>
        <v>M</v>
      </c>
      <c r="G235" s="18" t="str">
        <f>VLOOKUP(tags[[#This Row],[product_id]],copy[],4,FALSE)</f>
        <v>vesttop,Summer,Plus Size,Tank,camisole,skullprint,Necks,summer t-shirts,tank top,Round neck,Women's Fashion,Fashion,skull,sexy,Print,sleeveless,Casual,Flowers,Lace</v>
      </c>
      <c r="H235" s="18"/>
      <c r="I235" s="48" t="s">
        <v>11768</v>
      </c>
      <c r="J235" s="49" t="s">
        <v>11402</v>
      </c>
      <c r="K235" s="49" t="s">
        <v>11407</v>
      </c>
      <c r="L235" s="49" t="s">
        <v>11418</v>
      </c>
      <c r="M235" s="49" t="s">
        <v>11518</v>
      </c>
      <c r="N235" s="49" t="s">
        <v>11966</v>
      </c>
      <c r="O235" s="49" t="s">
        <v>11419</v>
      </c>
      <c r="P235" s="49" t="s">
        <v>11468</v>
      </c>
      <c r="Q235" s="49" t="s">
        <v>11423</v>
      </c>
      <c r="R235" s="49" t="s">
        <v>11440</v>
      </c>
      <c r="S235" s="49" t="s">
        <v>11403</v>
      </c>
      <c r="T235" s="49" t="s">
        <v>11404</v>
      </c>
      <c r="U235" s="49" t="s">
        <v>11625</v>
      </c>
      <c r="V235" s="49" t="s">
        <v>11412</v>
      </c>
      <c r="W235" s="49" t="s">
        <v>11416</v>
      </c>
      <c r="X235" s="49" t="s">
        <v>11408</v>
      </c>
      <c r="Y235" s="49" t="s">
        <v>11406</v>
      </c>
      <c r="Z235" s="49" t="s">
        <v>11509</v>
      </c>
      <c r="AA235" s="49" t="s">
        <v>11434</v>
      </c>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row>
    <row r="236" spans="1:66" x14ac:dyDescent="0.3">
      <c r="A236">
        <v>235</v>
      </c>
      <c r="B236" s="4" t="s">
        <v>852</v>
      </c>
      <c r="C236" s="39">
        <f>VLOOKUP(tags[[#This Row],[Index]],Table1[],6)</f>
        <v>10000</v>
      </c>
      <c r="D236" s="50">
        <v>110000</v>
      </c>
      <c r="E236" s="17" t="str">
        <f>VLOOKUP(tags[[#This Row],[Index]],Table1[],22)</f>
        <v>black</v>
      </c>
      <c r="F236" s="17" t="str">
        <f>VLOOKUP(tags[[#This Row],[Index]],Table1[],23)</f>
        <v>XS</v>
      </c>
      <c r="G236" s="17" t="str">
        <f>VLOOKUP(tags[[#This Row],[product_id]],copy[],4,FALSE)</f>
        <v>blouse,Mini,Fashion,Fitted,Dress,Overalls,V-neck,strap,Women's Fashion,Shorts,retro,Print,Women,Rompers,trousers,jumpsuit</v>
      </c>
      <c r="H236" s="17"/>
      <c r="I236" s="48" t="s">
        <v>11428</v>
      </c>
      <c r="J236" s="49" t="s">
        <v>11436</v>
      </c>
      <c r="K236" s="49" t="s">
        <v>11404</v>
      </c>
      <c r="L236" s="49" t="s">
        <v>12559</v>
      </c>
      <c r="M236" s="49" t="s">
        <v>11409</v>
      </c>
      <c r="N236" s="49" t="s">
        <v>11508</v>
      </c>
      <c r="O236" s="49" t="s">
        <v>11420</v>
      </c>
      <c r="P236" s="49" t="s">
        <v>11584</v>
      </c>
      <c r="Q236" s="49" t="s">
        <v>11403</v>
      </c>
      <c r="R236" s="49" t="s">
        <v>11410</v>
      </c>
      <c r="S236" s="49" t="s">
        <v>11607</v>
      </c>
      <c r="T236" s="49" t="s">
        <v>11416</v>
      </c>
      <c r="U236" s="49" t="s">
        <v>11405</v>
      </c>
      <c r="V236" s="49" t="s">
        <v>11523</v>
      </c>
      <c r="W236" s="49" t="s">
        <v>11466</v>
      </c>
      <c r="X236" s="49" t="s">
        <v>11451</v>
      </c>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row>
    <row r="237" spans="1:66" x14ac:dyDescent="0.3">
      <c r="A237">
        <v>236</v>
      </c>
      <c r="B237" s="5" t="s">
        <v>855</v>
      </c>
      <c r="C237" s="40">
        <f>VLOOKUP(tags[[#This Row],[Index]],Table1[],6)</f>
        <v>1000</v>
      </c>
      <c r="D237" s="51">
        <v>9000</v>
      </c>
      <c r="E237" s="18" t="str">
        <f>VLOOKUP(tags[[#This Row],[Index]],Table1[],22)</f>
        <v>gray</v>
      </c>
      <c r="F237" s="18" t="str">
        <f>VLOOKUP(tags[[#This Row],[Index]],Table1[],23)</f>
        <v>S</v>
      </c>
      <c r="G237" s="18" t="str">
        <f>VLOOKUP(tags[[#This Row],[product_id]],copy[],4,FALSE)</f>
        <v>Summer,Fashion,Waist,Spaghetti,Women Set,Slim Fit,beach wear,jumpsuit,Shorts,summerset,Women's Fashion,slim,sexy,onepiece,bodyconset,sleeveless,sexy jumpsuit,Ladies,women Jumpsuit,Casual,Women</v>
      </c>
      <c r="H237" s="18"/>
      <c r="I237" s="48" t="s">
        <v>11402</v>
      </c>
      <c r="J237" s="49" t="s">
        <v>11404</v>
      </c>
      <c r="K237" s="49" t="s">
        <v>11442</v>
      </c>
      <c r="L237" s="49" t="s">
        <v>11449</v>
      </c>
      <c r="M237" s="49" t="s">
        <v>11720</v>
      </c>
      <c r="N237" s="49" t="s">
        <v>11448</v>
      </c>
      <c r="O237" s="49" t="s">
        <v>11511</v>
      </c>
      <c r="P237" s="49" t="s">
        <v>11451</v>
      </c>
      <c r="Q237" s="49" t="s">
        <v>11410</v>
      </c>
      <c r="R237" s="49" t="s">
        <v>12077</v>
      </c>
      <c r="S237" s="49" t="s">
        <v>11403</v>
      </c>
      <c r="T237" s="49" t="s">
        <v>11437</v>
      </c>
      <c r="U237" s="49" t="s">
        <v>11412</v>
      </c>
      <c r="V237" s="49" t="s">
        <v>11555</v>
      </c>
      <c r="W237" s="49" t="s">
        <v>13680</v>
      </c>
      <c r="X237" s="49" t="s">
        <v>11408</v>
      </c>
      <c r="Y237" s="49" t="s">
        <v>11684</v>
      </c>
      <c r="Z237" s="49" t="s">
        <v>11426</v>
      </c>
      <c r="AA237" s="49" t="s">
        <v>11477</v>
      </c>
      <c r="AB237" s="49" t="s">
        <v>11406</v>
      </c>
      <c r="AC237" s="49" t="s">
        <v>11405</v>
      </c>
      <c r="AD237" s="49"/>
      <c r="AE237" s="49"/>
      <c r="AF237" s="49"/>
      <c r="AG237" s="49"/>
      <c r="AH237" s="49"/>
      <c r="AI237" s="49"/>
      <c r="AJ237" s="49"/>
      <c r="AK237" s="49"/>
      <c r="AL237" s="49"/>
      <c r="AM237" s="49"/>
      <c r="AN237" s="49"/>
      <c r="AO237" s="49"/>
      <c r="AP237" s="49"/>
      <c r="AQ237" s="49"/>
      <c r="AR237" s="49"/>
      <c r="AS237" s="49"/>
      <c r="AT237" s="49"/>
      <c r="AU237" s="49"/>
      <c r="AV237" s="49"/>
      <c r="AW237" s="49"/>
      <c r="AX237" s="49"/>
      <c r="AY237" s="49"/>
      <c r="AZ237" s="49"/>
      <c r="BA237" s="49"/>
      <c r="BB237" s="49"/>
      <c r="BC237" s="49"/>
      <c r="BD237" s="49"/>
      <c r="BE237" s="49"/>
      <c r="BF237" s="49"/>
      <c r="BG237" s="49"/>
      <c r="BH237" s="49"/>
      <c r="BI237" s="49"/>
      <c r="BJ237" s="49"/>
      <c r="BK237" s="49"/>
      <c r="BL237" s="49"/>
      <c r="BM237" s="49"/>
      <c r="BN237" s="49"/>
    </row>
    <row r="238" spans="1:66" x14ac:dyDescent="0.3">
      <c r="A238">
        <v>237</v>
      </c>
      <c r="B238" s="4" t="s">
        <v>858</v>
      </c>
      <c r="C238" s="39">
        <f>VLOOKUP(tags[[#This Row],[Index]],Table1[],6)</f>
        <v>1000</v>
      </c>
      <c r="D238" s="50">
        <v>5810</v>
      </c>
      <c r="E238" s="17" t="str">
        <f>VLOOKUP(tags[[#This Row],[Index]],Table1[],22)</f>
        <v>red</v>
      </c>
      <c r="F238" s="17" t="str">
        <f>VLOOKUP(tags[[#This Row],[Index]],Table1[],23)</f>
        <v>XS</v>
      </c>
      <c r="G238" s="17" t="str">
        <f>VLOOKUP(tags[[#This Row],[product_id]],copy[],4,FALSE)</f>
        <v>Mini,Shorts,high waist,Sleeve,Summer,Dress,summer dress,short sleeves,Floral dress,Mini dress,Women's Fashion,Fashion,V-neck,print dress,Sexy Dress,Floral,Women,Women Fashion,Waist</v>
      </c>
      <c r="H238" s="17"/>
      <c r="I238" s="48" t="s">
        <v>11436</v>
      </c>
      <c r="J238" s="49" t="s">
        <v>11410</v>
      </c>
      <c r="K238" s="49" t="s">
        <v>11456</v>
      </c>
      <c r="L238" s="49" t="s">
        <v>11414</v>
      </c>
      <c r="M238" s="49" t="s">
        <v>11402</v>
      </c>
      <c r="N238" s="49" t="s">
        <v>11409</v>
      </c>
      <c r="O238" s="49" t="s">
        <v>11425</v>
      </c>
      <c r="P238" s="49" t="s">
        <v>11415</v>
      </c>
      <c r="Q238" s="49" t="s">
        <v>11500</v>
      </c>
      <c r="R238" s="49" t="s">
        <v>11435</v>
      </c>
      <c r="S238" s="49" t="s">
        <v>11403</v>
      </c>
      <c r="T238" s="49" t="s">
        <v>11404</v>
      </c>
      <c r="U238" s="49" t="s">
        <v>11420</v>
      </c>
      <c r="V238" s="49" t="s">
        <v>11554</v>
      </c>
      <c r="W238" s="49" t="s">
        <v>11474</v>
      </c>
      <c r="X238" s="49" t="s">
        <v>11433</v>
      </c>
      <c r="Y238" s="49" t="s">
        <v>11405</v>
      </c>
      <c r="Z238" s="49" t="s">
        <v>11439</v>
      </c>
      <c r="AA238" s="49" t="s">
        <v>11442</v>
      </c>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row>
    <row r="239" spans="1:66" x14ac:dyDescent="0.3">
      <c r="A239">
        <v>238</v>
      </c>
      <c r="B239" s="5" t="s">
        <v>861</v>
      </c>
      <c r="C239" s="40">
        <f>VLOOKUP(tags[[#This Row],[Index]],Table1[],6)</f>
        <v>100</v>
      </c>
      <c r="D239" s="51">
        <v>1100</v>
      </c>
      <c r="E239" s="18" t="str">
        <f>VLOOKUP(tags[[#This Row],[Index]],Table1[],22)</f>
        <v>red</v>
      </c>
      <c r="F239" s="18" t="str">
        <f>VLOOKUP(tags[[#This Row],[Index]],Table1[],23)</f>
        <v>M</v>
      </c>
      <c r="G239" s="18" t="str">
        <f>VLOOKUP(tags[[#This Row],[product_id]],copy[],4,FALSE)</f>
        <v>Women's Fashion,Summer,Fashion,Womens Swimsuit,Women,Beach,Slim Fit,sexy bikini,beach wear,Swimsuit,Swimwear,Bikini,Flowers,beachsuitforwomen,Print,sexy,Push up bikini,slim,Casual,Swimming</v>
      </c>
      <c r="H239" s="18"/>
      <c r="I239" s="48" t="s">
        <v>11403</v>
      </c>
      <c r="J239" s="49" t="s">
        <v>11402</v>
      </c>
      <c r="K239" s="49" t="s">
        <v>11404</v>
      </c>
      <c r="L239" s="49" t="s">
        <v>12020</v>
      </c>
      <c r="M239" s="49" t="s">
        <v>11405</v>
      </c>
      <c r="N239" s="49" t="s">
        <v>11413</v>
      </c>
      <c r="O239" s="49" t="s">
        <v>11448</v>
      </c>
      <c r="P239" s="49" t="s">
        <v>11586</v>
      </c>
      <c r="Q239" s="49" t="s">
        <v>11511</v>
      </c>
      <c r="R239" s="49" t="s">
        <v>11454</v>
      </c>
      <c r="S239" s="49" t="s">
        <v>11458</v>
      </c>
      <c r="T239" s="49" t="s">
        <v>11453</v>
      </c>
      <c r="U239" s="49" t="s">
        <v>11509</v>
      </c>
      <c r="V239" s="49" t="s">
        <v>13717</v>
      </c>
      <c r="W239" s="49" t="s">
        <v>11416</v>
      </c>
      <c r="X239" s="49" t="s">
        <v>11412</v>
      </c>
      <c r="Y239" s="49" t="s">
        <v>11582</v>
      </c>
      <c r="Z239" s="49" t="s">
        <v>11437</v>
      </c>
      <c r="AA239" s="49" t="s">
        <v>11406</v>
      </c>
      <c r="AB239" s="49" t="s">
        <v>11459</v>
      </c>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row>
    <row r="240" spans="1:66" x14ac:dyDescent="0.3">
      <c r="A240">
        <v>239</v>
      </c>
      <c r="B240" s="4" t="s">
        <v>864</v>
      </c>
      <c r="C240" s="39">
        <f>VLOOKUP(tags[[#This Row],[Index]],Table1[],6)</f>
        <v>20000</v>
      </c>
      <c r="D240" s="50">
        <v>220000</v>
      </c>
      <c r="E240" s="17" t="str">
        <f>VLOOKUP(tags[[#This Row],[Index]],Table1[],22)</f>
        <v>red</v>
      </c>
      <c r="F240" s="17" t="str">
        <f>VLOOKUP(tags[[#This Row],[Index]],Table1[],23)</f>
        <v>S</v>
      </c>
      <c r="G240" s="17" t="str">
        <f>VLOOKUP(tags[[#This Row],[product_id]],copy[],4,FALSE)</f>
        <v>slim dress,dressesforwomen,halter dress,Dresses,Spaghetti,Plus Size,Spaghetti Strap,slim,Women's Fashion,Sleeveless dress,maxi dress,Fashion,Dress,Women</v>
      </c>
      <c r="H240" s="17"/>
      <c r="I240" s="48" t="s">
        <v>11551</v>
      </c>
      <c r="J240" s="49" t="s">
        <v>11580</v>
      </c>
      <c r="K240" s="49" t="s">
        <v>11542</v>
      </c>
      <c r="L240" s="49" t="s">
        <v>11460</v>
      </c>
      <c r="M240" s="49" t="s">
        <v>11449</v>
      </c>
      <c r="N240" s="49" t="s">
        <v>11407</v>
      </c>
      <c r="O240" s="49" t="s">
        <v>11463</v>
      </c>
      <c r="P240" s="49" t="s">
        <v>11437</v>
      </c>
      <c r="Q240" s="49" t="s">
        <v>11403</v>
      </c>
      <c r="R240" s="49" t="s">
        <v>11438</v>
      </c>
      <c r="S240" s="49" t="s">
        <v>11479</v>
      </c>
      <c r="T240" s="49" t="s">
        <v>11404</v>
      </c>
      <c r="U240" s="49" t="s">
        <v>11409</v>
      </c>
      <c r="V240" s="49" t="s">
        <v>11405</v>
      </c>
      <c r="W240" s="49"/>
      <c r="X240" s="49"/>
      <c r="Y240" s="49"/>
      <c r="Z240" s="49"/>
      <c r="AA240" s="49"/>
      <c r="AB240" s="49"/>
      <c r="AC240" s="49"/>
      <c r="AD240" s="49"/>
      <c r="AE240" s="49"/>
      <c r="AF240" s="49"/>
      <c r="AG240" s="49"/>
      <c r="AH240" s="49"/>
      <c r="AI240" s="49"/>
      <c r="AJ240" s="49"/>
      <c r="AK240" s="49"/>
      <c r="AL240" s="49"/>
      <c r="AM240" s="49"/>
      <c r="AN240" s="49"/>
      <c r="AO240" s="49"/>
      <c r="AP240" s="49"/>
      <c r="AQ240" s="49"/>
      <c r="AR240" s="49"/>
      <c r="AS240" s="49"/>
      <c r="AT240" s="49"/>
      <c r="AU240" s="49"/>
      <c r="AV240" s="49"/>
      <c r="AW240" s="49"/>
      <c r="AX240" s="49"/>
      <c r="AY240" s="49"/>
      <c r="AZ240" s="49"/>
      <c r="BA240" s="49"/>
      <c r="BB240" s="49"/>
      <c r="BC240" s="49"/>
      <c r="BD240" s="49"/>
      <c r="BE240" s="49"/>
      <c r="BF240" s="49"/>
      <c r="BG240" s="49"/>
      <c r="BH240" s="49"/>
      <c r="BI240" s="49"/>
      <c r="BJ240" s="49"/>
      <c r="BK240" s="49"/>
      <c r="BL240" s="49"/>
      <c r="BM240" s="49"/>
      <c r="BN240" s="49"/>
    </row>
    <row r="241" spans="1:66" x14ac:dyDescent="0.3">
      <c r="A241">
        <v>240</v>
      </c>
      <c r="B241" s="5" t="s">
        <v>867</v>
      </c>
      <c r="C241" s="40">
        <f>VLOOKUP(tags[[#This Row],[Index]],Table1[],6)</f>
        <v>5000</v>
      </c>
      <c r="D241" s="51">
        <v>40000</v>
      </c>
      <c r="E241" s="18" t="str">
        <f>VLOOKUP(tags[[#This Row],[Index]],Table1[],22)</f>
        <v>blue</v>
      </c>
      <c r="F241" s="18" t="str">
        <f>VLOOKUP(tags[[#This Row],[Index]],Table1[],23)</f>
        <v>XXS</v>
      </c>
      <c r="G241" s="18" t="str">
        <f>VLOOKUP(tags[[#This Row],[product_id]],copy[],4,FALSE)</f>
        <v>party,Plus Size,Floral print,Shirt,partyshirt,Tops,Loose,Floral,irregualr,Elegant,Women's Fashion,Fashion,Tops &amp; T-Shirts,sexy,Print,sleeveless,Casual,Women</v>
      </c>
      <c r="H241" s="18"/>
      <c r="I241" s="48" t="s">
        <v>11443</v>
      </c>
      <c r="J241" s="49" t="s">
        <v>11407</v>
      </c>
      <c r="K241" s="49" t="s">
        <v>11447</v>
      </c>
      <c r="L241" s="49" t="s">
        <v>11417</v>
      </c>
      <c r="M241" s="49" t="s">
        <v>13130</v>
      </c>
      <c r="N241" s="49" t="s">
        <v>11411</v>
      </c>
      <c r="O241" s="49" t="s">
        <v>11427</v>
      </c>
      <c r="P241" s="49" t="s">
        <v>11433</v>
      </c>
      <c r="Q241" s="49" t="s">
        <v>13324</v>
      </c>
      <c r="R241" s="49" t="s">
        <v>11532</v>
      </c>
      <c r="S241" s="49" t="s">
        <v>11403</v>
      </c>
      <c r="T241" s="49" t="s">
        <v>11404</v>
      </c>
      <c r="U241" s="49" t="s">
        <v>11494</v>
      </c>
      <c r="V241" s="49" t="s">
        <v>11412</v>
      </c>
      <c r="W241" s="49" t="s">
        <v>11416</v>
      </c>
      <c r="X241" s="49" t="s">
        <v>11408</v>
      </c>
      <c r="Y241" s="49" t="s">
        <v>11406</v>
      </c>
      <c r="Z241" s="49" t="s">
        <v>11405</v>
      </c>
      <c r="AA241" s="49"/>
      <c r="AB241" s="49"/>
      <c r="AC241" s="49"/>
      <c r="AD241" s="49"/>
      <c r="AE241" s="49"/>
      <c r="AF241" s="49"/>
      <c r="AG241" s="49"/>
      <c r="AH241" s="49"/>
      <c r="AI241" s="49"/>
      <c r="AJ241" s="49"/>
      <c r="AK241" s="49"/>
      <c r="AL241" s="49"/>
      <c r="AM241" s="49"/>
      <c r="AN241" s="49"/>
      <c r="AO241" s="49"/>
      <c r="AP241" s="49"/>
      <c r="AQ241" s="49"/>
      <c r="AR241" s="49"/>
      <c r="AS241" s="49"/>
      <c r="AT241" s="49"/>
      <c r="AU241" s="49"/>
      <c r="AV241" s="49"/>
      <c r="AW241" s="49"/>
      <c r="AX241" s="49"/>
      <c r="AY241" s="49"/>
      <c r="AZ241" s="49"/>
      <c r="BA241" s="49"/>
      <c r="BB241" s="49"/>
      <c r="BC241" s="49"/>
      <c r="BD241" s="49"/>
      <c r="BE241" s="49"/>
      <c r="BF241" s="49"/>
      <c r="BG241" s="49"/>
      <c r="BH241" s="49"/>
      <c r="BI241" s="49"/>
      <c r="BJ241" s="49"/>
      <c r="BK241" s="49"/>
      <c r="BL241" s="49"/>
      <c r="BM241" s="49"/>
      <c r="BN241" s="49"/>
    </row>
    <row r="242" spans="1:66" x14ac:dyDescent="0.3">
      <c r="A242">
        <v>241</v>
      </c>
      <c r="B242" s="4" t="s">
        <v>870</v>
      </c>
      <c r="C242" s="39">
        <f>VLOOKUP(tags[[#This Row],[Index]],Table1[],6)</f>
        <v>10000</v>
      </c>
      <c r="D242" s="50">
        <v>110000</v>
      </c>
      <c r="E242" s="17" t="str">
        <f>VLOOKUP(tags[[#This Row],[Index]],Table1[],22)</f>
        <v>white</v>
      </c>
      <c r="F242" s="17" t="str">
        <f>VLOOKUP(tags[[#This Row],[Index]],Table1[],23)</f>
        <v>S</v>
      </c>
      <c r="G242" s="17" t="str">
        <f>VLOOKUP(tags[[#This Row],[product_id]],copy[],4,FALSE)</f>
        <v>blouse,Women,off shoulder top,Lace,Hollow-out,Tops,sexyblouse,lace shirts,flaresleeve,T Shirts,backless,Long sleeve top,Summer Fashion,sexy,white,women top,Women's Fashion,Sleeve,Shirt</v>
      </c>
      <c r="H242" s="17"/>
      <c r="I242" s="48" t="s">
        <v>11428</v>
      </c>
      <c r="J242" s="49" t="s">
        <v>11405</v>
      </c>
      <c r="K242" s="49" t="s">
        <v>11686</v>
      </c>
      <c r="L242" s="49" t="s">
        <v>11434</v>
      </c>
      <c r="M242" s="49" t="s">
        <v>11697</v>
      </c>
      <c r="N242" s="49" t="s">
        <v>11411</v>
      </c>
      <c r="O242" s="49" t="s">
        <v>11816</v>
      </c>
      <c r="P242" s="49" t="s">
        <v>11900</v>
      </c>
      <c r="Q242" s="49" t="s">
        <v>11997</v>
      </c>
      <c r="R242" s="49" t="s">
        <v>11422</v>
      </c>
      <c r="S242" s="49" t="s">
        <v>11450</v>
      </c>
      <c r="T242" s="49" t="s">
        <v>12538</v>
      </c>
      <c r="U242" s="49" t="s">
        <v>11484</v>
      </c>
      <c r="V242" s="49" t="s">
        <v>11412</v>
      </c>
      <c r="W242" s="49" t="s">
        <v>34</v>
      </c>
      <c r="X242" s="49" t="s">
        <v>11473</v>
      </c>
      <c r="Y242" s="49" t="s">
        <v>11403</v>
      </c>
      <c r="Z242" s="49" t="s">
        <v>11414</v>
      </c>
      <c r="AA242" s="49" t="s">
        <v>11417</v>
      </c>
      <c r="AB242" s="49"/>
      <c r="AC242" s="49"/>
      <c r="AD242" s="49"/>
      <c r="AE242" s="49"/>
      <c r="AF242" s="49"/>
      <c r="AG242" s="49"/>
      <c r="AH242" s="49"/>
      <c r="AI242" s="49"/>
      <c r="AJ242" s="49"/>
      <c r="AK242" s="49"/>
      <c r="AL242" s="49"/>
      <c r="AM242" s="49"/>
      <c r="AN242" s="49"/>
      <c r="AO242" s="49"/>
      <c r="AP242" s="49"/>
      <c r="AQ242" s="49"/>
      <c r="AR242" s="49"/>
      <c r="AS242" s="49"/>
      <c r="AT242" s="49"/>
      <c r="AU242" s="49"/>
      <c r="AV242" s="49"/>
      <c r="AW242" s="49"/>
      <c r="AX242" s="49"/>
      <c r="AY242" s="49"/>
      <c r="AZ242" s="49"/>
      <c r="BA242" s="49"/>
      <c r="BB242" s="49"/>
      <c r="BC242" s="49"/>
      <c r="BD242" s="49"/>
      <c r="BE242" s="49"/>
      <c r="BF242" s="49"/>
      <c r="BG242" s="49"/>
      <c r="BH242" s="49"/>
      <c r="BI242" s="49"/>
      <c r="BJ242" s="49"/>
      <c r="BK242" s="49"/>
      <c r="BL242" s="49"/>
      <c r="BM242" s="49"/>
      <c r="BN242" s="49"/>
    </row>
    <row r="243" spans="1:66" x14ac:dyDescent="0.3">
      <c r="A243">
        <v>242</v>
      </c>
      <c r="B243" s="5" t="s">
        <v>872</v>
      </c>
      <c r="C243" s="40">
        <f>VLOOKUP(tags[[#This Row],[Index]],Table1[],6)</f>
        <v>5000</v>
      </c>
      <c r="D243" s="51">
        <v>30000</v>
      </c>
      <c r="E243" s="18" t="str">
        <f>VLOOKUP(tags[[#This Row],[Index]],Table1[],22)</f>
        <v>white</v>
      </c>
      <c r="F243" s="18" t="str">
        <f>VLOOKUP(tags[[#This Row],[Index]],Table1[],23)</f>
        <v>XS</v>
      </c>
      <c r="G243" s="18" t="str">
        <f>VLOOKUP(tags[[#This Row],[product_id]],copy[],4,FALSE)</f>
        <v>Summer,Vest,Plus Size,Pure Color,Loose,Casual,Women's Fashion,Sleeveless dress,sexy,sleeveless,Fashion,Dress,Women</v>
      </c>
      <c r="H243" s="18"/>
      <c r="I243" s="48" t="s">
        <v>11402</v>
      </c>
      <c r="J243" s="49" t="s">
        <v>11430</v>
      </c>
      <c r="K243" s="49" t="s">
        <v>11407</v>
      </c>
      <c r="L243" s="49" t="s">
        <v>11496</v>
      </c>
      <c r="M243" s="49" t="s">
        <v>11427</v>
      </c>
      <c r="N243" s="49" t="s">
        <v>11406</v>
      </c>
      <c r="O243" s="49" t="s">
        <v>11403</v>
      </c>
      <c r="P243" s="49" t="s">
        <v>11438</v>
      </c>
      <c r="Q243" s="49" t="s">
        <v>11412</v>
      </c>
      <c r="R243" s="49" t="s">
        <v>11408</v>
      </c>
      <c r="S243" s="49" t="s">
        <v>11404</v>
      </c>
      <c r="T243" s="49" t="s">
        <v>11409</v>
      </c>
      <c r="U243" s="49" t="s">
        <v>11405</v>
      </c>
      <c r="V243" s="49"/>
      <c r="W243" s="49"/>
      <c r="X243" s="49"/>
      <c r="Y243" s="49"/>
      <c r="Z243" s="49"/>
      <c r="AA243" s="49"/>
      <c r="AB243" s="49"/>
      <c r="AC243" s="49"/>
      <c r="AD243" s="49"/>
      <c r="AE243" s="49"/>
      <c r="AF243" s="49"/>
      <c r="AG243" s="49"/>
      <c r="AH243" s="49"/>
      <c r="AI243" s="49"/>
      <c r="AJ243" s="49"/>
      <c r="AK243" s="49"/>
      <c r="AL243" s="49"/>
      <c r="AM243" s="49"/>
      <c r="AN243" s="49"/>
      <c r="AO243" s="49"/>
      <c r="AP243" s="49"/>
      <c r="AQ243" s="49"/>
      <c r="AR243" s="49"/>
      <c r="AS243" s="49"/>
      <c r="AT243" s="49"/>
      <c r="AU243" s="49"/>
      <c r="AV243" s="49"/>
      <c r="AW243" s="49"/>
      <c r="AX243" s="49"/>
      <c r="AY243" s="49"/>
      <c r="AZ243" s="49"/>
      <c r="BA243" s="49"/>
      <c r="BB243" s="49"/>
      <c r="BC243" s="49"/>
      <c r="BD243" s="49"/>
      <c r="BE243" s="49"/>
      <c r="BF243" s="49"/>
      <c r="BG243" s="49"/>
      <c r="BH243" s="49"/>
      <c r="BI243" s="49"/>
      <c r="BJ243" s="49"/>
      <c r="BK243" s="49"/>
      <c r="BL243" s="49"/>
      <c r="BM243" s="49"/>
      <c r="BN243" s="49"/>
    </row>
    <row r="244" spans="1:66" x14ac:dyDescent="0.3">
      <c r="A244">
        <v>243</v>
      </c>
      <c r="B244" s="4" t="s">
        <v>875</v>
      </c>
      <c r="C244" s="39">
        <f>VLOOKUP(tags[[#This Row],[Index]],Table1[],6)</f>
        <v>5000</v>
      </c>
      <c r="D244" s="50">
        <v>25000</v>
      </c>
      <c r="E244" s="17" t="str">
        <f>VLOOKUP(tags[[#This Row],[Index]],Table1[],22)</f>
        <v>gray</v>
      </c>
      <c r="F244" s="17" t="str">
        <f>VLOOKUP(tags[[#This Row],[Index]],Table1[],23)</f>
        <v>S</v>
      </c>
      <c r="G244" s="17" t="str">
        <f>VLOOKUP(tags[[#This Row],[product_id]],copy[],4,FALSE)</f>
        <v>Fashion,Shirt,Corset,pants,Tops,Women's Fashion,homeampliving,boho,lace lingerie,Sleepwear,Casual,Bras,Women</v>
      </c>
      <c r="H244" s="17"/>
      <c r="I244" s="48" t="s">
        <v>11404</v>
      </c>
      <c r="J244" s="49" t="s">
        <v>11417</v>
      </c>
      <c r="K244" s="49" t="s">
        <v>11646</v>
      </c>
      <c r="L244" s="49" t="s">
        <v>11429</v>
      </c>
      <c r="M244" s="49" t="s">
        <v>11411</v>
      </c>
      <c r="N244" s="49" t="s">
        <v>11403</v>
      </c>
      <c r="O244" s="49" t="s">
        <v>12390</v>
      </c>
      <c r="P244" s="49" t="s">
        <v>11457</v>
      </c>
      <c r="Q244" s="49" t="s">
        <v>11988</v>
      </c>
      <c r="R244" s="49" t="s">
        <v>11670</v>
      </c>
      <c r="S244" s="49" t="s">
        <v>11406</v>
      </c>
      <c r="T244" s="49" t="s">
        <v>11515</v>
      </c>
      <c r="U244" s="49" t="s">
        <v>11405</v>
      </c>
      <c r="V244" s="49"/>
      <c r="W244" s="49"/>
      <c r="X244" s="49"/>
      <c r="Y244" s="49"/>
      <c r="Z244" s="49"/>
      <c r="AA244" s="49"/>
      <c r="AB244" s="49"/>
      <c r="AC244" s="49"/>
      <c r="AD244" s="49"/>
      <c r="AE244" s="49"/>
      <c r="AF244" s="49"/>
      <c r="AG244" s="49"/>
      <c r="AH244" s="49"/>
      <c r="AI244" s="49"/>
      <c r="AJ244" s="49"/>
      <c r="AK244" s="49"/>
      <c r="AL244" s="49"/>
      <c r="AM244" s="49"/>
      <c r="AN244" s="49"/>
      <c r="AO244" s="49"/>
      <c r="AP244" s="49"/>
      <c r="AQ244" s="49"/>
      <c r="AR244" s="49"/>
      <c r="AS244" s="49"/>
      <c r="AT244" s="49"/>
      <c r="AU244" s="49"/>
      <c r="AV244" s="49"/>
      <c r="AW244" s="49"/>
      <c r="AX244" s="49"/>
      <c r="AY244" s="49"/>
      <c r="AZ244" s="49"/>
      <c r="BA244" s="49"/>
      <c r="BB244" s="49"/>
      <c r="BC244" s="49"/>
      <c r="BD244" s="49"/>
      <c r="BE244" s="49"/>
      <c r="BF244" s="49"/>
      <c r="BG244" s="49"/>
      <c r="BH244" s="49"/>
      <c r="BI244" s="49"/>
      <c r="BJ244" s="49"/>
      <c r="BK244" s="49"/>
      <c r="BL244" s="49"/>
      <c r="BM244" s="49"/>
      <c r="BN244" s="49"/>
    </row>
    <row r="245" spans="1:66" x14ac:dyDescent="0.3">
      <c r="A245">
        <v>244</v>
      </c>
      <c r="B245" s="5" t="s">
        <v>878</v>
      </c>
      <c r="C245" s="40">
        <f>VLOOKUP(tags[[#This Row],[Index]],Table1[],6)</f>
        <v>5000</v>
      </c>
      <c r="D245" s="51">
        <v>30000</v>
      </c>
      <c r="E245" s="18" t="str">
        <f>VLOOKUP(tags[[#This Row],[Index]],Table1[],22)</f>
        <v>purple</v>
      </c>
      <c r="F245" s="18" t="str">
        <f>VLOOKUP(tags[[#This Row],[Index]],Table1[],23)</f>
        <v>XS</v>
      </c>
      <c r="G245" s="18" t="str">
        <f>VLOOKUP(tags[[#This Row],[product_id]],copy[],4,FALSE)</f>
        <v>Summer,Fashion,Tank,skull,Tops,punk,tank top,Print,sleeveless,Beach,womens vest</v>
      </c>
      <c r="H245" s="18"/>
      <c r="I245" s="48" t="s">
        <v>11402</v>
      </c>
      <c r="J245" s="49" t="s">
        <v>11404</v>
      </c>
      <c r="K245" s="49" t="s">
        <v>11418</v>
      </c>
      <c r="L245" s="49" t="s">
        <v>11625</v>
      </c>
      <c r="M245" s="49" t="s">
        <v>11411</v>
      </c>
      <c r="N245" s="49" t="s">
        <v>11712</v>
      </c>
      <c r="O245" s="49" t="s">
        <v>11423</v>
      </c>
      <c r="P245" s="49" t="s">
        <v>11416</v>
      </c>
      <c r="Q245" s="49" t="s">
        <v>11408</v>
      </c>
      <c r="R245" s="49" t="s">
        <v>11413</v>
      </c>
      <c r="S245" s="49" t="s">
        <v>11734</v>
      </c>
      <c r="T245" s="49"/>
      <c r="U245" s="49"/>
      <c r="V245" s="49"/>
      <c r="W245" s="49"/>
      <c r="X245" s="49"/>
      <c r="Y245" s="49"/>
      <c r="Z245" s="49"/>
      <c r="AA245" s="49"/>
      <c r="AB245" s="49"/>
      <c r="AC245" s="49"/>
      <c r="AD245" s="49"/>
      <c r="AE245" s="49"/>
      <c r="AF245" s="49"/>
      <c r="AG245" s="49"/>
      <c r="AH245" s="49"/>
      <c r="AI245" s="49"/>
      <c r="AJ245" s="49"/>
      <c r="AK245" s="49"/>
      <c r="AL245" s="49"/>
      <c r="AM245" s="49"/>
      <c r="AN245" s="49"/>
      <c r="AO245" s="49"/>
      <c r="AP245" s="49"/>
      <c r="AQ245" s="49"/>
      <c r="AR245" s="49"/>
      <c r="AS245" s="49"/>
      <c r="AT245" s="49"/>
      <c r="AU245" s="49"/>
      <c r="AV245" s="49"/>
      <c r="AW245" s="49"/>
      <c r="AX245" s="49"/>
      <c r="AY245" s="49"/>
      <c r="AZ245" s="49"/>
      <c r="BA245" s="49"/>
      <c r="BB245" s="49"/>
      <c r="BC245" s="49"/>
      <c r="BD245" s="49"/>
      <c r="BE245" s="49"/>
      <c r="BF245" s="49"/>
      <c r="BG245" s="49"/>
      <c r="BH245" s="49"/>
      <c r="BI245" s="49"/>
      <c r="BJ245" s="49"/>
      <c r="BK245" s="49"/>
      <c r="BL245" s="49"/>
      <c r="BM245" s="49"/>
      <c r="BN245" s="49"/>
    </row>
    <row r="246" spans="1:66" x14ac:dyDescent="0.3">
      <c r="A246">
        <v>245</v>
      </c>
      <c r="B246" s="4" t="s">
        <v>881</v>
      </c>
      <c r="C246" s="39">
        <f>VLOOKUP(tags[[#This Row],[Index]],Table1[],6)</f>
        <v>5000</v>
      </c>
      <c r="D246" s="50">
        <v>40000</v>
      </c>
      <c r="E246" s="17" t="str">
        <f>VLOOKUP(tags[[#This Row],[Index]],Table1[],22)</f>
        <v>black</v>
      </c>
      <c r="F246" s="17" t="str">
        <f>VLOOKUP(tags[[#This Row],[Index]],Table1[],23)</f>
        <v>S</v>
      </c>
      <c r="G246" s="17" t="str">
        <f>VLOOKUP(tags[[#This Row],[product_id]],copy[],4,FALSE)</f>
        <v>Summer,Vest,Fashion,women crop top,letter print,slimfittop,Slim Fit,slim,strapless crop top,tank top,Ladies,Women's Fashion,Plus Size,sexy,sexy tank top,summercroptop,Funny,Tank,Shirt,sexy shirts,SEXY CROP TOP,Print,sleeveless crop top,black,sexy camisole,Cotton,Tops,sexy lingerie</v>
      </c>
      <c r="H246" s="17"/>
      <c r="I246" s="48" t="s">
        <v>11402</v>
      </c>
      <c r="J246" s="49" t="s">
        <v>11430</v>
      </c>
      <c r="K246" s="49" t="s">
        <v>11404</v>
      </c>
      <c r="L246" s="49" t="s">
        <v>11736</v>
      </c>
      <c r="M246" s="49" t="s">
        <v>11478</v>
      </c>
      <c r="N246" s="49" t="s">
        <v>12282</v>
      </c>
      <c r="O246" s="49" t="s">
        <v>11448</v>
      </c>
      <c r="P246" s="49" t="s">
        <v>11437</v>
      </c>
      <c r="Q246" s="49" t="s">
        <v>12080</v>
      </c>
      <c r="R246" s="49" t="s">
        <v>11423</v>
      </c>
      <c r="S246" s="49" t="s">
        <v>11426</v>
      </c>
      <c r="T246" s="49" t="s">
        <v>11403</v>
      </c>
      <c r="U246" s="49" t="s">
        <v>11407</v>
      </c>
      <c r="V246" s="49" t="s">
        <v>11412</v>
      </c>
      <c r="W246" s="49" t="s">
        <v>11883</v>
      </c>
      <c r="X246" s="49" t="s">
        <v>12078</v>
      </c>
      <c r="Y246" s="49" t="s">
        <v>11504</v>
      </c>
      <c r="Z246" s="49" t="s">
        <v>11418</v>
      </c>
      <c r="AA246" s="49" t="s">
        <v>11417</v>
      </c>
      <c r="AB246" s="49" t="s">
        <v>11817</v>
      </c>
      <c r="AC246" s="49" t="s">
        <v>12511</v>
      </c>
      <c r="AD246" s="49" t="s">
        <v>11416</v>
      </c>
      <c r="AE246" s="49" t="s">
        <v>12092</v>
      </c>
      <c r="AF246" s="49" t="s">
        <v>70</v>
      </c>
      <c r="AG246" s="49" t="s">
        <v>13003</v>
      </c>
      <c r="AH246" s="49" t="s">
        <v>11424</v>
      </c>
      <c r="AI246" s="49" t="s">
        <v>11411</v>
      </c>
      <c r="AJ246" s="49" t="s">
        <v>12306</v>
      </c>
      <c r="AK246" s="49"/>
      <c r="AL246" s="49"/>
      <c r="AM246" s="49"/>
      <c r="AN246" s="49"/>
      <c r="AO246" s="49"/>
      <c r="AP246" s="49"/>
      <c r="AQ246" s="49"/>
      <c r="AR246" s="49"/>
      <c r="AS246" s="49"/>
      <c r="AT246" s="49"/>
      <c r="AU246" s="49"/>
      <c r="AV246" s="49"/>
      <c r="AW246" s="49"/>
      <c r="AX246" s="49"/>
      <c r="AY246" s="49"/>
      <c r="AZ246" s="49"/>
      <c r="BA246" s="49"/>
      <c r="BB246" s="49"/>
      <c r="BC246" s="49"/>
      <c r="BD246" s="49"/>
      <c r="BE246" s="49"/>
      <c r="BF246" s="49"/>
      <c r="BG246" s="49"/>
      <c r="BH246" s="49"/>
      <c r="BI246" s="49"/>
      <c r="BJ246" s="49"/>
      <c r="BK246" s="49"/>
      <c r="BL246" s="49"/>
      <c r="BM246" s="49"/>
      <c r="BN246" s="49"/>
    </row>
    <row r="247" spans="1:66" x14ac:dyDescent="0.3">
      <c r="A247">
        <v>246</v>
      </c>
      <c r="B247" s="5" t="s">
        <v>885</v>
      </c>
      <c r="C247" s="40">
        <f>VLOOKUP(tags[[#This Row],[Index]],Table1[],6)</f>
        <v>100</v>
      </c>
      <c r="D247" s="51">
        <v>1300</v>
      </c>
      <c r="E247" s="18" t="str">
        <f>VLOOKUP(tags[[#This Row],[Index]],Table1[],22)</f>
        <v>other</v>
      </c>
      <c r="F247" s="18" t="str">
        <f>VLOOKUP(tags[[#This Row],[Index]],Table1[],23)</f>
        <v>other</v>
      </c>
      <c r="G247" s="18" t="str">
        <f>VLOOKUP(tags[[#This Row],[product_id]],copy[],4,FALSE)</f>
        <v>Mini,Garden,Home &amp; Living,water,gardenponddecor,waterfloatingpump,Sprays,Fountain,solarfountain,waterpump,poolfloatingpanel,Home,Garden Decor,decoration,Home &amp; Kitchen,pool,Solar</v>
      </c>
      <c r="H247" s="18"/>
      <c r="I247" s="48" t="s">
        <v>11436</v>
      </c>
      <c r="J247" s="49" t="s">
        <v>12556</v>
      </c>
      <c r="K247" s="49" t="s">
        <v>11726</v>
      </c>
      <c r="L247" s="49" t="s">
        <v>11652</v>
      </c>
      <c r="M247" s="49" t="s">
        <v>13401</v>
      </c>
      <c r="N247" s="49" t="s">
        <v>12692</v>
      </c>
      <c r="O247" s="49" t="s">
        <v>11924</v>
      </c>
      <c r="P247" s="49" t="s">
        <v>13925</v>
      </c>
      <c r="Q247" s="49" t="s">
        <v>12910</v>
      </c>
      <c r="R247" s="49" t="s">
        <v>12687</v>
      </c>
      <c r="S247" s="49" t="s">
        <v>13084</v>
      </c>
      <c r="T247" s="49" t="s">
        <v>11933</v>
      </c>
      <c r="U247" s="49" t="s">
        <v>13923</v>
      </c>
      <c r="V247" s="49" t="s">
        <v>12142</v>
      </c>
      <c r="W247" s="49" t="s">
        <v>11932</v>
      </c>
      <c r="X247" s="49" t="s">
        <v>11891</v>
      </c>
      <c r="Y247" s="49" t="s">
        <v>13829</v>
      </c>
      <c r="Z247" s="49"/>
      <c r="AA247" s="49"/>
      <c r="AB247" s="49"/>
      <c r="AC247" s="49"/>
      <c r="AD247" s="49"/>
      <c r="AE247" s="49"/>
      <c r="AF247" s="49"/>
      <c r="AG247" s="49"/>
      <c r="AH247" s="49"/>
      <c r="AI247" s="49"/>
      <c r="AJ247" s="49"/>
      <c r="AK247" s="49"/>
      <c r="AL247" s="49"/>
      <c r="AM247" s="49"/>
      <c r="AN247" s="49"/>
      <c r="AO247" s="49"/>
      <c r="AP247" s="49"/>
      <c r="AQ247" s="49"/>
      <c r="AR247" s="49"/>
      <c r="AS247" s="49"/>
      <c r="AT247" s="49"/>
      <c r="AU247" s="49"/>
      <c r="AV247" s="49"/>
      <c r="AW247" s="49"/>
      <c r="AX247" s="49"/>
      <c r="AY247" s="49"/>
      <c r="AZ247" s="49"/>
      <c r="BA247" s="49"/>
      <c r="BB247" s="49"/>
      <c r="BC247" s="49"/>
      <c r="BD247" s="49"/>
      <c r="BE247" s="49"/>
      <c r="BF247" s="49"/>
      <c r="BG247" s="49"/>
      <c r="BH247" s="49"/>
      <c r="BI247" s="49"/>
      <c r="BJ247" s="49"/>
      <c r="BK247" s="49"/>
      <c r="BL247" s="49"/>
      <c r="BM247" s="49"/>
      <c r="BN247" s="49"/>
    </row>
    <row r="248" spans="1:66" x14ac:dyDescent="0.3">
      <c r="A248">
        <v>247</v>
      </c>
      <c r="B248" s="4" t="s">
        <v>889</v>
      </c>
      <c r="C248" s="39">
        <f>VLOOKUP(tags[[#This Row],[Index]],Table1[],6)</f>
        <v>100</v>
      </c>
      <c r="D248" s="50">
        <v>1100</v>
      </c>
      <c r="E248" s="17" t="str">
        <f>VLOOKUP(tags[[#This Row],[Index]],Table1[],22)</f>
        <v>yellow</v>
      </c>
      <c r="F248" s="17" t="str">
        <f>VLOOKUP(tags[[#This Row],[Index]],Table1[],23)</f>
        <v>M</v>
      </c>
      <c r="G248" s="17" t="str">
        <f>VLOOKUP(tags[[#This Row],[product_id]],copy[],4,FALSE)</f>
        <v>Summer,Outdoor,swimmingpoolspraypad,Children's Toys,Inflatable,Children,water,summerfamilyentertainmenttoy,Sprays,Toy,sprayer,Cushions,wateringchildrenstoy,outdoorwatergamepad,Tub,Swimming Pools,pool,kids</v>
      </c>
      <c r="H248" s="17"/>
      <c r="I248" s="48" t="s">
        <v>11402</v>
      </c>
      <c r="J248" s="49" t="s">
        <v>11548</v>
      </c>
      <c r="K248" s="49" t="s">
        <v>12249</v>
      </c>
      <c r="L248" s="49" t="s">
        <v>12197</v>
      </c>
      <c r="M248" s="49" t="s">
        <v>11673</v>
      </c>
      <c r="N248" s="49" t="s">
        <v>11942</v>
      </c>
      <c r="O248" s="49" t="s">
        <v>11652</v>
      </c>
      <c r="P248" s="49" t="s">
        <v>12845</v>
      </c>
      <c r="Q248" s="49" t="s">
        <v>11924</v>
      </c>
      <c r="R248" s="49" t="s">
        <v>11756</v>
      </c>
      <c r="S248" s="49" t="s">
        <v>12875</v>
      </c>
      <c r="T248" s="49" t="s">
        <v>12570</v>
      </c>
      <c r="U248" s="49" t="s">
        <v>12691</v>
      </c>
      <c r="V248" s="49" t="s">
        <v>13146</v>
      </c>
      <c r="W248" s="49" t="s">
        <v>12491</v>
      </c>
      <c r="X248" s="49" t="s">
        <v>13819</v>
      </c>
      <c r="Y248" s="49" t="s">
        <v>11891</v>
      </c>
      <c r="Z248" s="49" t="s">
        <v>11748</v>
      </c>
      <c r="AA248" s="49"/>
      <c r="AB248" s="49"/>
      <c r="AC248" s="49"/>
      <c r="AD248" s="49"/>
      <c r="AE248" s="49"/>
      <c r="AF248" s="49"/>
      <c r="AG248" s="49"/>
      <c r="AH248" s="49"/>
      <c r="AI248" s="49"/>
      <c r="AJ248" s="49"/>
      <c r="AK248" s="49"/>
      <c r="AL248" s="49"/>
      <c r="AM248" s="49"/>
      <c r="AN248" s="49"/>
      <c r="AO248" s="49"/>
      <c r="AP248" s="49"/>
      <c r="AQ248" s="49"/>
      <c r="AR248" s="49"/>
      <c r="AS248" s="49"/>
      <c r="AT248" s="49"/>
      <c r="AU248" s="49"/>
      <c r="AV248" s="49"/>
      <c r="AW248" s="49"/>
      <c r="AX248" s="49"/>
      <c r="AY248" s="49"/>
      <c r="AZ248" s="49"/>
      <c r="BA248" s="49"/>
      <c r="BB248" s="49"/>
      <c r="BC248" s="49"/>
      <c r="BD248" s="49"/>
      <c r="BE248" s="49"/>
      <c r="BF248" s="49"/>
      <c r="BG248" s="49"/>
      <c r="BH248" s="49"/>
      <c r="BI248" s="49"/>
      <c r="BJ248" s="49"/>
      <c r="BK248" s="49"/>
      <c r="BL248" s="49"/>
      <c r="BM248" s="49"/>
      <c r="BN248" s="49"/>
    </row>
    <row r="249" spans="1:66" x14ac:dyDescent="0.3">
      <c r="A249">
        <v>248</v>
      </c>
      <c r="B249" s="5" t="s">
        <v>893</v>
      </c>
      <c r="C249" s="40">
        <f>VLOOKUP(tags[[#This Row],[Index]],Table1[],6)</f>
        <v>10000</v>
      </c>
      <c r="D249" s="51">
        <v>56500</v>
      </c>
      <c r="E249" s="18" t="str">
        <f>VLOOKUP(tags[[#This Row],[Index]],Table1[],22)</f>
        <v>purple</v>
      </c>
      <c r="F249" s="18" t="str">
        <f>VLOOKUP(tags[[#This Row],[Index]],Table1[],23)</f>
        <v>other</v>
      </c>
      <c r="G249" s="18" t="str">
        <f>VLOOKUP(tags[[#This Row],[product_id]],copy[],4,FALSE)</f>
        <v>Cotton,Summer,Head,Fashion,Yoga,boho,Head Bands,headbandsturban,Fashion Accessories,head scarf,Accessories,Hair Band,Running,bohoheadband,Women's Fashion,Sport,heandband,Hair Accessories,scarf,Women</v>
      </c>
      <c r="H249" s="18"/>
      <c r="I249" s="48" t="s">
        <v>11424</v>
      </c>
      <c r="J249" s="49" t="s">
        <v>11402</v>
      </c>
      <c r="K249" s="49" t="s">
        <v>11936</v>
      </c>
      <c r="L249" s="49" t="s">
        <v>11404</v>
      </c>
      <c r="M249" s="49" t="s">
        <v>11483</v>
      </c>
      <c r="N249" s="49" t="s">
        <v>11457</v>
      </c>
      <c r="O249" s="49" t="s">
        <v>12043</v>
      </c>
      <c r="P249" s="49" t="s">
        <v>12396</v>
      </c>
      <c r="Q249" s="49" t="s">
        <v>11851</v>
      </c>
      <c r="R249" s="49" t="s">
        <v>12397</v>
      </c>
      <c r="S249" s="49" t="s">
        <v>12203</v>
      </c>
      <c r="T249" s="49" t="s">
        <v>12184</v>
      </c>
      <c r="U249" s="49" t="s">
        <v>11536</v>
      </c>
      <c r="V249" s="49" t="s">
        <v>12455</v>
      </c>
      <c r="W249" s="49" t="s">
        <v>11403</v>
      </c>
      <c r="X249" s="49" t="s">
        <v>11446</v>
      </c>
      <c r="Y249" s="49" t="s">
        <v>12395</v>
      </c>
      <c r="Z249" s="49" t="s">
        <v>12185</v>
      </c>
      <c r="AA249" s="49" t="s">
        <v>11886</v>
      </c>
      <c r="AB249" s="49" t="s">
        <v>11405</v>
      </c>
      <c r="AC249" s="49"/>
      <c r="AD249" s="49"/>
      <c r="AE249" s="49"/>
      <c r="AF249" s="49"/>
      <c r="AG249" s="49"/>
      <c r="AH249" s="49"/>
      <c r="AI249" s="49"/>
      <c r="AJ249" s="49"/>
      <c r="AK249" s="49"/>
      <c r="AL249" s="49"/>
      <c r="AM249" s="49"/>
      <c r="AN249" s="49"/>
      <c r="AO249" s="49"/>
      <c r="AP249" s="49"/>
      <c r="AQ249" s="49"/>
      <c r="AR249" s="49"/>
      <c r="AS249" s="49"/>
      <c r="AT249" s="49"/>
      <c r="AU249" s="49"/>
      <c r="AV249" s="49"/>
      <c r="AW249" s="49"/>
      <c r="AX249" s="49"/>
      <c r="AY249" s="49"/>
      <c r="AZ249" s="49"/>
      <c r="BA249" s="49"/>
      <c r="BB249" s="49"/>
      <c r="BC249" s="49"/>
      <c r="BD249" s="49"/>
      <c r="BE249" s="49"/>
      <c r="BF249" s="49"/>
      <c r="BG249" s="49"/>
      <c r="BH249" s="49"/>
      <c r="BI249" s="49"/>
      <c r="BJ249" s="49"/>
      <c r="BK249" s="49"/>
      <c r="BL249" s="49"/>
      <c r="BM249" s="49"/>
      <c r="BN249" s="49"/>
    </row>
    <row r="250" spans="1:66" x14ac:dyDescent="0.3">
      <c r="A250">
        <v>249</v>
      </c>
      <c r="B250" s="4" t="s">
        <v>897</v>
      </c>
      <c r="C250" s="39">
        <f>VLOOKUP(tags[[#This Row],[Index]],Table1[],6)</f>
        <v>10000</v>
      </c>
      <c r="D250" s="50">
        <v>80000</v>
      </c>
      <c r="E250" s="17" t="str">
        <f>VLOOKUP(tags[[#This Row],[Index]],Table1[],22)</f>
        <v>white</v>
      </c>
      <c r="F250" s="17" t="str">
        <f>VLOOKUP(tags[[#This Row],[Index]],Table1[],23)</f>
        <v>S</v>
      </c>
      <c r="G250" s="17" t="str">
        <f>VLOOKUP(tags[[#This Row],[product_id]],copy[],4,FALSE)</f>
        <v>blouse,Vest,backlessshirt,backless tank tops,suntop,cowlbacktshirt,Tank,Tops,T Shirts,tank top,women's sleeveless tank,Fashion,Sexy Tshirt,sleeveless,sexy,Sport,Women</v>
      </c>
      <c r="H250" s="17"/>
      <c r="I250" s="48" t="s">
        <v>11428</v>
      </c>
      <c r="J250" s="49" t="s">
        <v>11430</v>
      </c>
      <c r="K250" s="49" t="s">
        <v>12477</v>
      </c>
      <c r="L250" s="49" t="s">
        <v>12479</v>
      </c>
      <c r="M250" s="49" t="s">
        <v>12252</v>
      </c>
      <c r="N250" s="49" t="s">
        <v>12431</v>
      </c>
      <c r="O250" s="49" t="s">
        <v>11418</v>
      </c>
      <c r="P250" s="49" t="s">
        <v>11411</v>
      </c>
      <c r="Q250" s="49" t="s">
        <v>11422</v>
      </c>
      <c r="R250" s="49" t="s">
        <v>11423</v>
      </c>
      <c r="S250" s="49" t="s">
        <v>12219</v>
      </c>
      <c r="T250" s="49" t="s">
        <v>11404</v>
      </c>
      <c r="U250" s="49" t="s">
        <v>12168</v>
      </c>
      <c r="V250" s="49" t="s">
        <v>11408</v>
      </c>
      <c r="W250" s="49" t="s">
        <v>11412</v>
      </c>
      <c r="X250" s="49" t="s">
        <v>11446</v>
      </c>
      <c r="Y250" s="49" t="s">
        <v>11405</v>
      </c>
      <c r="Z250" s="49"/>
      <c r="AA250" s="49"/>
      <c r="AB250" s="49"/>
      <c r="AC250" s="49"/>
      <c r="AD250" s="49"/>
      <c r="AE250" s="49"/>
      <c r="AF250" s="49"/>
      <c r="AG250" s="49"/>
      <c r="AH250" s="49"/>
      <c r="AI250" s="49"/>
      <c r="AJ250" s="49"/>
      <c r="AK250" s="49"/>
      <c r="AL250" s="49"/>
      <c r="AM250" s="49"/>
      <c r="AN250" s="49"/>
      <c r="AO250" s="49"/>
      <c r="AP250" s="49"/>
      <c r="AQ250" s="49"/>
      <c r="AR250" s="49"/>
      <c r="AS250" s="49"/>
      <c r="AT250" s="49"/>
      <c r="AU250" s="49"/>
      <c r="AV250" s="49"/>
      <c r="AW250" s="49"/>
      <c r="AX250" s="49"/>
      <c r="AY250" s="49"/>
      <c r="AZ250" s="49"/>
      <c r="BA250" s="49"/>
      <c r="BB250" s="49"/>
      <c r="BC250" s="49"/>
      <c r="BD250" s="49"/>
      <c r="BE250" s="49"/>
      <c r="BF250" s="49"/>
      <c r="BG250" s="49"/>
      <c r="BH250" s="49"/>
      <c r="BI250" s="49"/>
      <c r="BJ250" s="49"/>
      <c r="BK250" s="49"/>
      <c r="BL250" s="49"/>
      <c r="BM250" s="49"/>
      <c r="BN250" s="49"/>
    </row>
    <row r="251" spans="1:66" x14ac:dyDescent="0.3">
      <c r="A251">
        <v>250</v>
      </c>
      <c r="B251" s="5" t="s">
        <v>900</v>
      </c>
      <c r="C251" s="40">
        <f>VLOOKUP(tags[[#This Row],[Index]],Table1[],6)</f>
        <v>100</v>
      </c>
      <c r="D251" s="51">
        <v>300</v>
      </c>
      <c r="E251" s="18" t="str">
        <f>VLOOKUP(tags[[#This Row],[Index]],Table1[],22)</f>
        <v>black</v>
      </c>
      <c r="F251" s="18" t="str">
        <f>VLOOKUP(tags[[#This Row],[Index]],Table1[],23)</f>
        <v>S</v>
      </c>
      <c r="G251" s="18" t="str">
        <f>VLOOKUP(tags[[#This Row],[product_id]],copy[],4,FALSE)</f>
        <v>blouse,Summer,Vest,Plus Size,Tank,Shirt,Women Blouse,Short Sleeve Blouses,Tops,Ladies,Women's Fashion,Fashion,chiffon blouse,Print,sleeveless,feather,Sport,Casual,Women</v>
      </c>
      <c r="H251" s="18"/>
      <c r="I251" s="48" t="s">
        <v>11428</v>
      </c>
      <c r="J251" s="49" t="s">
        <v>11402</v>
      </c>
      <c r="K251" s="49" t="s">
        <v>11430</v>
      </c>
      <c r="L251" s="49" t="s">
        <v>11407</v>
      </c>
      <c r="M251" s="49" t="s">
        <v>11418</v>
      </c>
      <c r="N251" s="49" t="s">
        <v>11417</v>
      </c>
      <c r="O251" s="49" t="s">
        <v>11558</v>
      </c>
      <c r="P251" s="49" t="s">
        <v>11721</v>
      </c>
      <c r="Q251" s="49" t="s">
        <v>11411</v>
      </c>
      <c r="R251" s="49" t="s">
        <v>11426</v>
      </c>
      <c r="S251" s="49" t="s">
        <v>11403</v>
      </c>
      <c r="T251" s="49" t="s">
        <v>11404</v>
      </c>
      <c r="U251" s="49" t="s">
        <v>11661</v>
      </c>
      <c r="V251" s="49" t="s">
        <v>11416</v>
      </c>
      <c r="W251" s="49" t="s">
        <v>11408</v>
      </c>
      <c r="X251" s="49" t="s">
        <v>11659</v>
      </c>
      <c r="Y251" s="49" t="s">
        <v>11446</v>
      </c>
      <c r="Z251" s="49" t="s">
        <v>11406</v>
      </c>
      <c r="AA251" s="49" t="s">
        <v>11405</v>
      </c>
      <c r="AB251" s="49"/>
      <c r="AC251" s="49"/>
      <c r="AD251" s="49"/>
      <c r="AE251" s="49"/>
      <c r="AF251" s="49"/>
      <c r="AG251" s="49"/>
      <c r="AH251" s="49"/>
      <c r="AI251" s="49"/>
      <c r="AJ251" s="49"/>
      <c r="AK251" s="49"/>
      <c r="AL251" s="49"/>
      <c r="AM251" s="49"/>
      <c r="AN251" s="49"/>
      <c r="AO251" s="49"/>
      <c r="AP251" s="49"/>
      <c r="AQ251" s="49"/>
      <c r="AR251" s="49"/>
      <c r="AS251" s="49"/>
      <c r="AT251" s="49"/>
      <c r="AU251" s="49"/>
      <c r="AV251" s="49"/>
      <c r="AW251" s="49"/>
      <c r="AX251" s="49"/>
      <c r="AY251" s="49"/>
      <c r="AZ251" s="49"/>
      <c r="BA251" s="49"/>
      <c r="BB251" s="49"/>
      <c r="BC251" s="49"/>
      <c r="BD251" s="49"/>
      <c r="BE251" s="49"/>
      <c r="BF251" s="49"/>
      <c r="BG251" s="49"/>
      <c r="BH251" s="49"/>
      <c r="BI251" s="49"/>
      <c r="BJ251" s="49"/>
      <c r="BK251" s="49"/>
      <c r="BL251" s="49"/>
      <c r="BM251" s="49"/>
      <c r="BN251" s="49"/>
    </row>
    <row r="252" spans="1:66" x14ac:dyDescent="0.3">
      <c r="A252">
        <v>251</v>
      </c>
      <c r="B252" s="4" t="s">
        <v>903</v>
      </c>
      <c r="C252" s="39">
        <f>VLOOKUP(tags[[#This Row],[Index]],Table1[],6)</f>
        <v>10000</v>
      </c>
      <c r="D252" s="50">
        <v>130000</v>
      </c>
      <c r="E252" s="17" t="str">
        <f>VLOOKUP(tags[[#This Row],[Index]],Table1[],22)</f>
        <v>blue</v>
      </c>
      <c r="F252" s="17" t="str">
        <f>VLOOKUP(tags[[#This Row],[Index]],Table1[],23)</f>
        <v>S</v>
      </c>
      <c r="G252" s="17" t="str">
        <f>VLOOKUP(tags[[#This Row],[product_id]],copy[],4,FALSE)</f>
        <v>butterfly,Summer,Plus Size,long dress,Dress,summer dress,Women's Fashion,Casual,Elegant,beach dress,Sleeveless dress,women long dress,Elegant Dress,Ladies,maxi dress,Beach,loose dress,sleeveless,Women</v>
      </c>
      <c r="H252" s="17"/>
      <c r="I252" s="48" t="s">
        <v>11568</v>
      </c>
      <c r="J252" s="49" t="s">
        <v>11402</v>
      </c>
      <c r="K252" s="49" t="s">
        <v>11407</v>
      </c>
      <c r="L252" s="49" t="s">
        <v>11444</v>
      </c>
      <c r="M252" s="49" t="s">
        <v>11409</v>
      </c>
      <c r="N252" s="49" t="s">
        <v>11425</v>
      </c>
      <c r="O252" s="49" t="s">
        <v>11403</v>
      </c>
      <c r="P252" s="49" t="s">
        <v>11406</v>
      </c>
      <c r="Q252" s="49" t="s">
        <v>11532</v>
      </c>
      <c r="R252" s="49" t="s">
        <v>11431</v>
      </c>
      <c r="S252" s="49" t="s">
        <v>11438</v>
      </c>
      <c r="T252" s="49" t="s">
        <v>12223</v>
      </c>
      <c r="U252" s="49" t="s">
        <v>11729</v>
      </c>
      <c r="V252" s="49" t="s">
        <v>11426</v>
      </c>
      <c r="W252" s="49" t="s">
        <v>11479</v>
      </c>
      <c r="X252" s="49" t="s">
        <v>11413</v>
      </c>
      <c r="Y252" s="49" t="s">
        <v>11455</v>
      </c>
      <c r="Z252" s="49" t="s">
        <v>11408</v>
      </c>
      <c r="AA252" s="49" t="s">
        <v>11405</v>
      </c>
      <c r="AB252" s="49"/>
      <c r="AC252" s="49"/>
      <c r="AD252" s="49"/>
      <c r="AE252" s="49"/>
      <c r="AF252" s="49"/>
      <c r="AG252" s="49"/>
      <c r="AH252" s="49"/>
      <c r="AI252" s="49"/>
      <c r="AJ252" s="49"/>
      <c r="AK252" s="49"/>
      <c r="AL252" s="49"/>
      <c r="AM252" s="49"/>
      <c r="AN252" s="49"/>
      <c r="AO252" s="49"/>
      <c r="AP252" s="49"/>
      <c r="AQ252" s="49"/>
      <c r="AR252" s="49"/>
      <c r="AS252" s="49"/>
      <c r="AT252" s="49"/>
      <c r="AU252" s="49"/>
      <c r="AV252" s="49"/>
      <c r="AW252" s="49"/>
      <c r="AX252" s="49"/>
      <c r="AY252" s="49"/>
      <c r="AZ252" s="49"/>
      <c r="BA252" s="49"/>
      <c r="BB252" s="49"/>
      <c r="BC252" s="49"/>
      <c r="BD252" s="49"/>
      <c r="BE252" s="49"/>
      <c r="BF252" s="49"/>
      <c r="BG252" s="49"/>
      <c r="BH252" s="49"/>
      <c r="BI252" s="49"/>
      <c r="BJ252" s="49"/>
      <c r="BK252" s="49"/>
      <c r="BL252" s="49"/>
      <c r="BM252" s="49"/>
      <c r="BN252" s="49"/>
    </row>
    <row r="253" spans="1:66" x14ac:dyDescent="0.3">
      <c r="A253">
        <v>252</v>
      </c>
      <c r="B253" s="5" t="s">
        <v>907</v>
      </c>
      <c r="C253" s="40">
        <f>VLOOKUP(tags[[#This Row],[Index]],Table1[],6)</f>
        <v>5000</v>
      </c>
      <c r="D253" s="51">
        <v>55000</v>
      </c>
      <c r="E253" s="18" t="str">
        <f>VLOOKUP(tags[[#This Row],[Index]],Table1[],22)</f>
        <v>other</v>
      </c>
      <c r="F253" s="18" t="str">
        <f>VLOOKUP(tags[[#This Row],[Index]],Table1[],23)</f>
        <v>S</v>
      </c>
      <c r="G253" s="18" t="str">
        <f>VLOOKUP(tags[[#This Row],[product_id]],copy[],4,FALSE)</f>
        <v>buttondres,Summer,dressesforwomen,Princess,sundress,Dresses,spaghettistrapsdres,summercasualdres,strap,Women's Fashion,Sleeveless dress,Sexy Dress,maxi dress,sexy,princess dress,Spaghetti,Dress,sleeveless,Women</v>
      </c>
      <c r="H253" s="18"/>
      <c r="I253" s="48" t="s">
        <v>13640</v>
      </c>
      <c r="J253" s="49" t="s">
        <v>11402</v>
      </c>
      <c r="K253" s="49" t="s">
        <v>11580</v>
      </c>
      <c r="L253" s="49" t="s">
        <v>12032</v>
      </c>
      <c r="M253" s="49" t="s">
        <v>11564</v>
      </c>
      <c r="N253" s="49" t="s">
        <v>11460</v>
      </c>
      <c r="O253" s="49" t="s">
        <v>12896</v>
      </c>
      <c r="P253" s="49" t="s">
        <v>12848</v>
      </c>
      <c r="Q253" s="49" t="s">
        <v>11584</v>
      </c>
      <c r="R253" s="49" t="s">
        <v>11403</v>
      </c>
      <c r="S253" s="49" t="s">
        <v>11438</v>
      </c>
      <c r="T253" s="49" t="s">
        <v>11474</v>
      </c>
      <c r="U253" s="49" t="s">
        <v>11479</v>
      </c>
      <c r="V253" s="49" t="s">
        <v>11412</v>
      </c>
      <c r="W253" s="49" t="s">
        <v>11977</v>
      </c>
      <c r="X253" s="49" t="s">
        <v>11449</v>
      </c>
      <c r="Y253" s="49" t="s">
        <v>11409</v>
      </c>
      <c r="Z253" s="49" t="s">
        <v>11408</v>
      </c>
      <c r="AA253" s="49" t="s">
        <v>11405</v>
      </c>
      <c r="AB253" s="49"/>
      <c r="AC253" s="49"/>
      <c r="AD253" s="49"/>
      <c r="AE253" s="49"/>
      <c r="AF253" s="49"/>
      <c r="AG253" s="49"/>
      <c r="AH253" s="49"/>
      <c r="AI253" s="49"/>
      <c r="AJ253" s="49"/>
      <c r="AK253" s="49"/>
      <c r="AL253" s="49"/>
      <c r="AM253" s="49"/>
      <c r="AN253" s="49"/>
      <c r="AO253" s="49"/>
      <c r="AP253" s="49"/>
      <c r="AQ253" s="49"/>
      <c r="AR253" s="49"/>
      <c r="AS253" s="49"/>
      <c r="AT253" s="49"/>
      <c r="AU253" s="49"/>
      <c r="AV253" s="49"/>
      <c r="AW253" s="49"/>
      <c r="AX253" s="49"/>
      <c r="AY253" s="49"/>
      <c r="AZ253" s="49"/>
      <c r="BA253" s="49"/>
      <c r="BB253" s="49"/>
      <c r="BC253" s="49"/>
      <c r="BD253" s="49"/>
      <c r="BE253" s="49"/>
      <c r="BF253" s="49"/>
      <c r="BG253" s="49"/>
      <c r="BH253" s="49"/>
      <c r="BI253" s="49"/>
      <c r="BJ253" s="49"/>
      <c r="BK253" s="49"/>
      <c r="BL253" s="49"/>
      <c r="BM253" s="49"/>
      <c r="BN253" s="49"/>
    </row>
    <row r="254" spans="1:66" x14ac:dyDescent="0.3">
      <c r="A254">
        <v>253</v>
      </c>
      <c r="B254" s="4" t="s">
        <v>910</v>
      </c>
      <c r="C254" s="39">
        <f>VLOOKUP(tags[[#This Row],[Index]],Table1[],6)</f>
        <v>10</v>
      </c>
      <c r="D254" s="50">
        <v>70</v>
      </c>
      <c r="E254" s="17" t="str">
        <f>VLOOKUP(tags[[#This Row],[Index]],Table1[],22)</f>
        <v>pink</v>
      </c>
      <c r="F254" s="17" t="str">
        <f>VLOOKUP(tags[[#This Row],[Index]],Table1[],23)</f>
        <v>XS</v>
      </c>
      <c r="G254" s="17" t="str">
        <f>VLOOKUP(tags[[#This Row],[product_id]],copy[],4,FALSE)</f>
        <v>Summer,Funny T Shirt,Shirt,summer t-shirts,Casual,Women's Fashion,Women Clothing,Women,Short Sleeve T-Shirt,Fashion,tops for women,Graphic T-Shirt</v>
      </c>
      <c r="H254" s="17"/>
      <c r="I254" s="48" t="s">
        <v>11402</v>
      </c>
      <c r="J254" s="49" t="s">
        <v>11728</v>
      </c>
      <c r="K254" s="49" t="s">
        <v>11417</v>
      </c>
      <c r="L254" s="49" t="s">
        <v>11468</v>
      </c>
      <c r="M254" s="49" t="s">
        <v>11406</v>
      </c>
      <c r="N254" s="49" t="s">
        <v>11403</v>
      </c>
      <c r="O254" s="49" t="s">
        <v>11569</v>
      </c>
      <c r="P254" s="49" t="s">
        <v>11405</v>
      </c>
      <c r="Q254" s="49" t="s">
        <v>11600</v>
      </c>
      <c r="R254" s="49" t="s">
        <v>11404</v>
      </c>
      <c r="S254" s="49" t="s">
        <v>11535</v>
      </c>
      <c r="T254" s="49" t="s">
        <v>12044</v>
      </c>
      <c r="U254" s="49"/>
      <c r="V254" s="49"/>
      <c r="W254" s="49"/>
      <c r="X254" s="49"/>
      <c r="Y254" s="49"/>
      <c r="Z254" s="49"/>
      <c r="AA254" s="49"/>
      <c r="AB254" s="49"/>
      <c r="AC254" s="49"/>
      <c r="AD254" s="49"/>
      <c r="AE254" s="49"/>
      <c r="AF254" s="49"/>
      <c r="AG254" s="49"/>
      <c r="AH254" s="49"/>
      <c r="AI254" s="49"/>
      <c r="AJ254" s="49"/>
      <c r="AK254" s="49"/>
      <c r="AL254" s="49"/>
      <c r="AM254" s="49"/>
      <c r="AN254" s="49"/>
      <c r="AO254" s="49"/>
      <c r="AP254" s="49"/>
      <c r="AQ254" s="49"/>
      <c r="AR254" s="49"/>
      <c r="AS254" s="49"/>
      <c r="AT254" s="49"/>
      <c r="AU254" s="49"/>
      <c r="AV254" s="49"/>
      <c r="AW254" s="49"/>
      <c r="AX254" s="49"/>
      <c r="AY254" s="49"/>
      <c r="AZ254" s="49"/>
      <c r="BA254" s="49"/>
      <c r="BB254" s="49"/>
      <c r="BC254" s="49"/>
      <c r="BD254" s="49"/>
      <c r="BE254" s="49"/>
      <c r="BF254" s="49"/>
      <c r="BG254" s="49"/>
      <c r="BH254" s="49"/>
      <c r="BI254" s="49"/>
      <c r="BJ254" s="49"/>
      <c r="BK254" s="49"/>
      <c r="BL254" s="49"/>
      <c r="BM254" s="49"/>
      <c r="BN254" s="49"/>
    </row>
    <row r="255" spans="1:66" x14ac:dyDescent="0.3">
      <c r="A255">
        <v>254</v>
      </c>
      <c r="B255" s="5" t="s">
        <v>914</v>
      </c>
      <c r="C255" s="40">
        <f>VLOOKUP(tags[[#This Row],[Index]],Table1[],6)</f>
        <v>5000</v>
      </c>
      <c r="D255" s="51">
        <v>25000</v>
      </c>
      <c r="E255" s="18" t="str">
        <f>VLOOKUP(tags[[#This Row],[Index]],Table1[],22)</f>
        <v>white</v>
      </c>
      <c r="F255" s="18" t="str">
        <f>VLOOKUP(tags[[#This Row],[Index]],Table1[],23)</f>
        <v>XS</v>
      </c>
      <c r="G255" s="18" t="str">
        <f>VLOOKUP(tags[[#This Row],[product_id]],copy[],4,FALSE)</f>
        <v>Summer,Vest,womens top,Cotton T Shirt,summer t-shirts,tank top,Ladies,Women's Fashion,Fashion,sleeveless tops,sleeveless,Tank,Casual,Ladies Fashion,blouse,Plus Size,Cotton,Tops &amp; Blouses,Shirt,Tops,T Shirts,Pullovers,Print,loose t-shirt,Women</v>
      </c>
      <c r="H255" s="18"/>
      <c r="I255" s="48" t="s">
        <v>11402</v>
      </c>
      <c r="J255" s="49" t="s">
        <v>11430</v>
      </c>
      <c r="K255" s="49" t="s">
        <v>11604</v>
      </c>
      <c r="L255" s="49" t="s">
        <v>11505</v>
      </c>
      <c r="M255" s="49" t="s">
        <v>11468</v>
      </c>
      <c r="N255" s="49" t="s">
        <v>11423</v>
      </c>
      <c r="O255" s="49" t="s">
        <v>11426</v>
      </c>
      <c r="P255" s="49" t="s">
        <v>11403</v>
      </c>
      <c r="Q255" s="49" t="s">
        <v>11404</v>
      </c>
      <c r="R255" s="49" t="s">
        <v>11465</v>
      </c>
      <c r="S255" s="49" t="s">
        <v>11408</v>
      </c>
      <c r="T255" s="49" t="s">
        <v>11418</v>
      </c>
      <c r="U255" s="49" t="s">
        <v>11406</v>
      </c>
      <c r="V255" s="49" t="s">
        <v>11475</v>
      </c>
      <c r="W255" s="49" t="s">
        <v>11428</v>
      </c>
      <c r="X255" s="49" t="s">
        <v>11407</v>
      </c>
      <c r="Y255" s="49" t="s">
        <v>11424</v>
      </c>
      <c r="Z255" s="49" t="s">
        <v>11498</v>
      </c>
      <c r="AA255" s="49" t="s">
        <v>11417</v>
      </c>
      <c r="AB255" s="49" t="s">
        <v>11411</v>
      </c>
      <c r="AC255" s="49" t="s">
        <v>11422</v>
      </c>
      <c r="AD255" s="49" t="s">
        <v>11552</v>
      </c>
      <c r="AE255" s="49" t="s">
        <v>11416</v>
      </c>
      <c r="AF255" s="49" t="s">
        <v>11524</v>
      </c>
      <c r="AG255" s="49" t="s">
        <v>11405</v>
      </c>
      <c r="AH255" s="49"/>
      <c r="AI255" s="49"/>
      <c r="AJ255" s="49"/>
      <c r="AK255" s="49"/>
      <c r="AL255" s="49"/>
      <c r="AM255" s="49"/>
      <c r="AN255" s="49"/>
      <c r="AO255" s="49"/>
      <c r="AP255" s="49"/>
      <c r="AQ255" s="49"/>
      <c r="AR255" s="49"/>
      <c r="AS255" s="49"/>
      <c r="AT255" s="49"/>
      <c r="AU255" s="49"/>
      <c r="AV255" s="49"/>
      <c r="AW255" s="49"/>
      <c r="AX255" s="49"/>
      <c r="AY255" s="49"/>
      <c r="AZ255" s="49"/>
      <c r="BA255" s="49"/>
      <c r="BB255" s="49"/>
      <c r="BC255" s="49"/>
      <c r="BD255" s="49"/>
      <c r="BE255" s="49"/>
      <c r="BF255" s="49"/>
      <c r="BG255" s="49"/>
      <c r="BH255" s="49"/>
      <c r="BI255" s="49"/>
      <c r="BJ255" s="49"/>
      <c r="BK255" s="49"/>
      <c r="BL255" s="49"/>
      <c r="BM255" s="49"/>
      <c r="BN255" s="49"/>
    </row>
    <row r="256" spans="1:66" x14ac:dyDescent="0.3">
      <c r="A256">
        <v>255</v>
      </c>
      <c r="B256" s="4" t="s">
        <v>916</v>
      </c>
      <c r="C256" s="39">
        <f>VLOOKUP(tags[[#This Row],[Index]],Table1[],6)</f>
        <v>1000</v>
      </c>
      <c r="D256" s="50">
        <v>6000</v>
      </c>
      <c r="E256" s="17" t="str">
        <f>VLOOKUP(tags[[#This Row],[Index]],Table1[],22)</f>
        <v>black</v>
      </c>
      <c r="F256" s="17" t="str">
        <f>VLOOKUP(tags[[#This Row],[Index]],Table1[],23)</f>
        <v>XLplus</v>
      </c>
      <c r="G256" s="17" t="str">
        <f>VLOOKUP(tags[[#This Row],[product_id]],copy[],4,FALSE)</f>
        <v>Tank,Vest,Fashion,Yoga,camisole,Halter,lace top,Tops,Slim Fit,tank top,haltertshirt,Women's Fashion,yogavest,women tank top,solid color,sleeveless,Women,slim,Cotton,Women Fashion,Lace</v>
      </c>
      <c r="H256" s="17"/>
      <c r="I256" s="48" t="s">
        <v>11418</v>
      </c>
      <c r="J256" s="49" t="s">
        <v>11430</v>
      </c>
      <c r="K256" s="49" t="s">
        <v>11404</v>
      </c>
      <c r="L256" s="49" t="s">
        <v>11483</v>
      </c>
      <c r="M256" s="49" t="s">
        <v>11518</v>
      </c>
      <c r="N256" s="49" t="s">
        <v>11461</v>
      </c>
      <c r="O256" s="49" t="s">
        <v>11628</v>
      </c>
      <c r="P256" s="49" t="s">
        <v>11411</v>
      </c>
      <c r="Q256" s="49" t="s">
        <v>11448</v>
      </c>
      <c r="R256" s="49" t="s">
        <v>11423</v>
      </c>
      <c r="S256" s="49" t="s">
        <v>13367</v>
      </c>
      <c r="T256" s="49" t="s">
        <v>11403</v>
      </c>
      <c r="U256" s="49" t="s">
        <v>12207</v>
      </c>
      <c r="V256" s="49" t="s">
        <v>11583</v>
      </c>
      <c r="W256" s="49" t="s">
        <v>11467</v>
      </c>
      <c r="X256" s="49" t="s">
        <v>11408</v>
      </c>
      <c r="Y256" s="49" t="s">
        <v>11405</v>
      </c>
      <c r="Z256" s="49" t="s">
        <v>11437</v>
      </c>
      <c r="AA256" s="49" t="s">
        <v>11424</v>
      </c>
      <c r="AB256" s="49" t="s">
        <v>11439</v>
      </c>
      <c r="AC256" s="49" t="s">
        <v>11434</v>
      </c>
      <c r="AD256" s="49"/>
      <c r="AE256" s="49"/>
      <c r="AF256" s="49"/>
      <c r="AG256" s="49"/>
      <c r="AH256" s="49"/>
      <c r="AI256" s="49"/>
      <c r="AJ256" s="49"/>
      <c r="AK256" s="49"/>
      <c r="AL256" s="49"/>
      <c r="AM256" s="49"/>
      <c r="AN256" s="49"/>
      <c r="AO256" s="49"/>
      <c r="AP256" s="49"/>
      <c r="AQ256" s="49"/>
      <c r="AR256" s="49"/>
      <c r="AS256" s="49"/>
      <c r="AT256" s="49"/>
      <c r="AU256" s="49"/>
      <c r="AV256" s="49"/>
      <c r="AW256" s="49"/>
      <c r="AX256" s="49"/>
      <c r="AY256" s="49"/>
      <c r="AZ256" s="49"/>
      <c r="BA256" s="49"/>
      <c r="BB256" s="49"/>
      <c r="BC256" s="49"/>
      <c r="BD256" s="49"/>
      <c r="BE256" s="49"/>
      <c r="BF256" s="49"/>
      <c r="BG256" s="49"/>
      <c r="BH256" s="49"/>
      <c r="BI256" s="49"/>
      <c r="BJ256" s="49"/>
      <c r="BK256" s="49"/>
      <c r="BL256" s="49"/>
      <c r="BM256" s="49"/>
      <c r="BN256" s="49"/>
    </row>
    <row r="257" spans="1:66" x14ac:dyDescent="0.3">
      <c r="A257">
        <v>256</v>
      </c>
      <c r="B257" s="5" t="s">
        <v>919</v>
      </c>
      <c r="C257" s="40">
        <f>VLOOKUP(tags[[#This Row],[Index]],Table1[],6)</f>
        <v>100</v>
      </c>
      <c r="D257" s="51">
        <v>1300</v>
      </c>
      <c r="E257" s="18" t="str">
        <f>VLOOKUP(tags[[#This Row],[Index]],Table1[],22)</f>
        <v>yellow</v>
      </c>
      <c r="F257" s="18" t="str">
        <f>VLOOKUP(tags[[#This Row],[Index]],Table1[],23)</f>
        <v>S</v>
      </c>
      <c r="G257" s="18" t="str">
        <f>VLOOKUP(tags[[#This Row],[product_id]],copy[],4,FALSE)</f>
        <v>Summer,Plus Size,2pieceset,Women,slim,T Shirts,Shorts,tshirtandtop,Women's Fashion,twopieceoutfit,printed,Tie Dye,Dyes,sexy,shortsforwomen,Outfits,Fashion,Women Fashion,Slim Fit</v>
      </c>
      <c r="H257" s="18"/>
      <c r="I257" s="48" t="s">
        <v>11402</v>
      </c>
      <c r="J257" s="49" t="s">
        <v>11407</v>
      </c>
      <c r="K257" s="49" t="s">
        <v>11732</v>
      </c>
      <c r="L257" s="49" t="s">
        <v>11405</v>
      </c>
      <c r="M257" s="49" t="s">
        <v>11437</v>
      </c>
      <c r="N257" s="49" t="s">
        <v>11422</v>
      </c>
      <c r="O257" s="49" t="s">
        <v>11410</v>
      </c>
      <c r="P257" s="49" t="s">
        <v>12071</v>
      </c>
      <c r="Q257" s="49" t="s">
        <v>11403</v>
      </c>
      <c r="R257" s="49" t="s">
        <v>11737</v>
      </c>
      <c r="S257" s="49" t="s">
        <v>11421</v>
      </c>
      <c r="T257" s="49" t="s">
        <v>11559</v>
      </c>
      <c r="U257" s="49" t="s">
        <v>11571</v>
      </c>
      <c r="V257" s="49" t="s">
        <v>11412</v>
      </c>
      <c r="W257" s="49" t="s">
        <v>11596</v>
      </c>
      <c r="X257" s="49" t="s">
        <v>11531</v>
      </c>
      <c r="Y257" s="49" t="s">
        <v>11404</v>
      </c>
      <c r="Z257" s="49" t="s">
        <v>11439</v>
      </c>
      <c r="AA257" s="49" t="s">
        <v>11448</v>
      </c>
      <c r="AB257" s="49"/>
      <c r="AC257" s="49"/>
      <c r="AD257" s="49"/>
      <c r="AE257" s="49"/>
      <c r="AF257" s="49"/>
      <c r="AG257" s="49"/>
      <c r="AH257" s="49"/>
      <c r="AI257" s="49"/>
      <c r="AJ257" s="49"/>
      <c r="AK257" s="49"/>
      <c r="AL257" s="49"/>
      <c r="AM257" s="49"/>
      <c r="AN257" s="49"/>
      <c r="AO257" s="49"/>
      <c r="AP257" s="49"/>
      <c r="AQ257" s="49"/>
      <c r="AR257" s="49"/>
      <c r="AS257" s="49"/>
      <c r="AT257" s="49"/>
      <c r="AU257" s="49"/>
      <c r="AV257" s="49"/>
      <c r="AW257" s="49"/>
      <c r="AX257" s="49"/>
      <c r="AY257" s="49"/>
      <c r="AZ257" s="49"/>
      <c r="BA257" s="49"/>
      <c r="BB257" s="49"/>
      <c r="BC257" s="49"/>
      <c r="BD257" s="49"/>
      <c r="BE257" s="49"/>
      <c r="BF257" s="49"/>
      <c r="BG257" s="49"/>
      <c r="BH257" s="49"/>
      <c r="BI257" s="49"/>
      <c r="BJ257" s="49"/>
      <c r="BK257" s="49"/>
      <c r="BL257" s="49"/>
      <c r="BM257" s="49"/>
      <c r="BN257" s="49"/>
    </row>
    <row r="258" spans="1:66" x14ac:dyDescent="0.3">
      <c r="A258">
        <v>257</v>
      </c>
      <c r="B258" s="4" t="s">
        <v>921</v>
      </c>
      <c r="C258" s="39">
        <f>VLOOKUP(tags[[#This Row],[Index]],Table1[],6)</f>
        <v>20000</v>
      </c>
      <c r="D258" s="50">
        <v>60000</v>
      </c>
      <c r="E258" s="17" t="str">
        <f>VLOOKUP(tags[[#This Row],[Index]],Table1[],22)</f>
        <v>purple</v>
      </c>
      <c r="F258" s="17" t="str">
        <f>VLOOKUP(tags[[#This Row],[Index]],Table1[],23)</f>
        <v>S</v>
      </c>
      <c r="G258" s="17" t="str">
        <f>VLOOKUP(tags[[#This Row],[product_id]],copy[],4,FALSE)</f>
        <v>Summer,Plus Size,Tank,Spaghetti,Tops,Spaghetti Strap,tank top,Women's Fashion,Flowers,flowerprint,Print,sleeveless,Fashion,Casual,Women</v>
      </c>
      <c r="H258" s="17"/>
      <c r="I258" s="48" t="s">
        <v>11402</v>
      </c>
      <c r="J258" s="49" t="s">
        <v>11407</v>
      </c>
      <c r="K258" s="49" t="s">
        <v>11418</v>
      </c>
      <c r="L258" s="49" t="s">
        <v>11449</v>
      </c>
      <c r="M258" s="49" t="s">
        <v>11411</v>
      </c>
      <c r="N258" s="49" t="s">
        <v>11463</v>
      </c>
      <c r="O258" s="49" t="s">
        <v>11423</v>
      </c>
      <c r="P258" s="49" t="s">
        <v>11403</v>
      </c>
      <c r="Q258" s="49" t="s">
        <v>11509</v>
      </c>
      <c r="R258" s="49" t="s">
        <v>12136</v>
      </c>
      <c r="S258" s="49" t="s">
        <v>11416</v>
      </c>
      <c r="T258" s="49" t="s">
        <v>11408</v>
      </c>
      <c r="U258" s="49" t="s">
        <v>11404</v>
      </c>
      <c r="V258" s="49" t="s">
        <v>11406</v>
      </c>
      <c r="W258" s="49" t="s">
        <v>11405</v>
      </c>
      <c r="X258" s="49"/>
      <c r="Y258" s="49"/>
      <c r="Z258" s="49"/>
      <c r="AA258" s="49"/>
      <c r="AB258" s="49"/>
      <c r="AC258" s="49"/>
      <c r="AD258" s="49"/>
      <c r="AE258" s="49"/>
      <c r="AF258" s="49"/>
      <c r="AG258" s="49"/>
      <c r="AH258" s="49"/>
      <c r="AI258" s="49"/>
      <c r="AJ258" s="49"/>
      <c r="AK258" s="49"/>
      <c r="AL258" s="49"/>
      <c r="AM258" s="49"/>
      <c r="AN258" s="49"/>
      <c r="AO258" s="49"/>
      <c r="AP258" s="49"/>
      <c r="AQ258" s="49"/>
      <c r="AR258" s="49"/>
      <c r="AS258" s="49"/>
      <c r="AT258" s="49"/>
      <c r="AU258" s="49"/>
      <c r="AV258" s="49"/>
      <c r="AW258" s="49"/>
      <c r="AX258" s="49"/>
      <c r="AY258" s="49"/>
      <c r="AZ258" s="49"/>
      <c r="BA258" s="49"/>
      <c r="BB258" s="49"/>
      <c r="BC258" s="49"/>
      <c r="BD258" s="49"/>
      <c r="BE258" s="49"/>
      <c r="BF258" s="49"/>
      <c r="BG258" s="49"/>
      <c r="BH258" s="49"/>
      <c r="BI258" s="49"/>
      <c r="BJ258" s="49"/>
      <c r="BK258" s="49"/>
      <c r="BL258" s="49"/>
      <c r="BM258" s="49"/>
      <c r="BN258" s="49"/>
    </row>
    <row r="259" spans="1:66" x14ac:dyDescent="0.3">
      <c r="A259">
        <v>258</v>
      </c>
      <c r="B259" s="5" t="s">
        <v>924</v>
      </c>
      <c r="C259" s="40">
        <f>VLOOKUP(tags[[#This Row],[Index]],Table1[],6)</f>
        <v>100</v>
      </c>
      <c r="D259" s="51">
        <v>1100</v>
      </c>
      <c r="E259" s="18" t="str">
        <f>VLOOKUP(tags[[#This Row],[Index]],Table1[],22)</f>
        <v>black</v>
      </c>
      <c r="F259" s="18" t="str">
        <f>VLOOKUP(tags[[#This Row],[Index]],Table1[],23)</f>
        <v>S</v>
      </c>
      <c r="G259" s="18" t="str">
        <f>VLOOKUP(tags[[#This Row],[product_id]],copy[],4,FALSE)</f>
        <v>Summer,Fashion,Lace,long dress,Dress,Lace Dress,Women's Fashion,beach dress,Sleeveless dress,summer dress,maxi dress,Ladies,summer dresses,Women,Ladies Fashion,casual dress</v>
      </c>
      <c r="H259" s="18"/>
      <c r="I259" s="48" t="s">
        <v>11402</v>
      </c>
      <c r="J259" s="49" t="s">
        <v>11404</v>
      </c>
      <c r="K259" s="49" t="s">
        <v>11434</v>
      </c>
      <c r="L259" s="49" t="s">
        <v>11444</v>
      </c>
      <c r="M259" s="49" t="s">
        <v>11409</v>
      </c>
      <c r="N259" s="49" t="s">
        <v>11514</v>
      </c>
      <c r="O259" s="49" t="s">
        <v>11403</v>
      </c>
      <c r="P259" s="49" t="s">
        <v>11431</v>
      </c>
      <c r="Q259" s="49" t="s">
        <v>11438</v>
      </c>
      <c r="R259" s="49" t="s">
        <v>11425</v>
      </c>
      <c r="S259" s="49" t="s">
        <v>11479</v>
      </c>
      <c r="T259" s="49" t="s">
        <v>11426</v>
      </c>
      <c r="U259" s="49" t="s">
        <v>11464</v>
      </c>
      <c r="V259" s="49" t="s">
        <v>11405</v>
      </c>
      <c r="W259" s="49" t="s">
        <v>11475</v>
      </c>
      <c r="X259" s="49" t="s">
        <v>11441</v>
      </c>
      <c r="Y259" s="49"/>
      <c r="Z259" s="49"/>
      <c r="AA259" s="49"/>
      <c r="AB259" s="49"/>
      <c r="AC259" s="49"/>
      <c r="AD259" s="49"/>
      <c r="AE259" s="49"/>
      <c r="AF259" s="49"/>
      <c r="AG259" s="49"/>
      <c r="AH259" s="49"/>
      <c r="AI259" s="49"/>
      <c r="AJ259" s="49"/>
      <c r="AK259" s="49"/>
      <c r="AL259" s="49"/>
      <c r="AM259" s="49"/>
      <c r="AN259" s="49"/>
      <c r="AO259" s="49"/>
      <c r="AP259" s="49"/>
      <c r="AQ259" s="49"/>
      <c r="AR259" s="49"/>
      <c r="AS259" s="49"/>
      <c r="AT259" s="49"/>
      <c r="AU259" s="49"/>
      <c r="AV259" s="49"/>
      <c r="AW259" s="49"/>
      <c r="AX259" s="49"/>
      <c r="AY259" s="49"/>
      <c r="AZ259" s="49"/>
      <c r="BA259" s="49"/>
      <c r="BB259" s="49"/>
      <c r="BC259" s="49"/>
      <c r="BD259" s="49"/>
      <c r="BE259" s="49"/>
      <c r="BF259" s="49"/>
      <c r="BG259" s="49"/>
      <c r="BH259" s="49"/>
      <c r="BI259" s="49"/>
      <c r="BJ259" s="49"/>
      <c r="BK259" s="49"/>
      <c r="BL259" s="49"/>
      <c r="BM259" s="49"/>
      <c r="BN259" s="49"/>
    </row>
    <row r="260" spans="1:66" x14ac:dyDescent="0.3">
      <c r="A260">
        <v>259</v>
      </c>
      <c r="B260" s="4" t="s">
        <v>928</v>
      </c>
      <c r="C260" s="39">
        <f>VLOOKUP(tags[[#This Row],[Index]],Table1[],6)</f>
        <v>10000</v>
      </c>
      <c r="D260" s="50">
        <v>80000</v>
      </c>
      <c r="E260" s="17" t="str">
        <f>VLOOKUP(tags[[#This Row],[Index]],Table1[],22)</f>
        <v>black</v>
      </c>
      <c r="F260" s="17" t="str">
        <f>VLOOKUP(tags[[#This Row],[Index]],Table1[],23)</f>
        <v>S</v>
      </c>
      <c r="G260" s="17" t="str">
        <f>VLOOKUP(tags[[#This Row],[product_id]],copy[],4,FALSE)</f>
        <v>Summer,summer bikini,Triangles,bikini set,leopard print,bathing suit cover ups,Spaghetti Strap,Leopard,fashion bikini,Women's Fashion,Fashion,high waist bikini,Summer Fashion,Spaghetti,two piece bathing suit,high waist,Tops,Waist,Swimwear,Swimsuit,beach swimwear,Bikini,Suits,Print,Women,Swimming</v>
      </c>
      <c r="H260" s="17"/>
      <c r="I260" s="48" t="s">
        <v>11402</v>
      </c>
      <c r="J260" s="49" t="s">
        <v>11957</v>
      </c>
      <c r="K260" s="49" t="s">
        <v>12025</v>
      </c>
      <c r="L260" s="49" t="s">
        <v>11528</v>
      </c>
      <c r="M260" s="49" t="s">
        <v>12124</v>
      </c>
      <c r="N260" s="49" t="s">
        <v>12016</v>
      </c>
      <c r="O260" s="49" t="s">
        <v>11463</v>
      </c>
      <c r="P260" s="49" t="s">
        <v>11930</v>
      </c>
      <c r="Q260" s="49" t="s">
        <v>12140</v>
      </c>
      <c r="R260" s="49" t="s">
        <v>11403</v>
      </c>
      <c r="S260" s="49" t="s">
        <v>11404</v>
      </c>
      <c r="T260" s="49" t="s">
        <v>11786</v>
      </c>
      <c r="U260" s="49" t="s">
        <v>11484</v>
      </c>
      <c r="V260" s="49" t="s">
        <v>11449</v>
      </c>
      <c r="W260" s="49" t="s">
        <v>12069</v>
      </c>
      <c r="X260" s="49" t="s">
        <v>11456</v>
      </c>
      <c r="Y260" s="49" t="s">
        <v>11411</v>
      </c>
      <c r="Z260" s="49" t="s">
        <v>11442</v>
      </c>
      <c r="AA260" s="49" t="s">
        <v>11458</v>
      </c>
      <c r="AB260" s="49" t="s">
        <v>11454</v>
      </c>
      <c r="AC260" s="49" t="s">
        <v>11663</v>
      </c>
      <c r="AD260" s="49" t="s">
        <v>11453</v>
      </c>
      <c r="AE260" s="49" t="s">
        <v>11469</v>
      </c>
      <c r="AF260" s="49" t="s">
        <v>11416</v>
      </c>
      <c r="AG260" s="49" t="s">
        <v>11405</v>
      </c>
      <c r="AH260" s="49" t="s">
        <v>11459</v>
      </c>
      <c r="AI260" s="49"/>
      <c r="AJ260" s="49"/>
      <c r="AK260" s="49"/>
      <c r="AL260" s="49"/>
      <c r="AM260" s="49"/>
      <c r="AN260" s="49"/>
      <c r="AO260" s="49"/>
      <c r="AP260" s="49"/>
      <c r="AQ260" s="49"/>
      <c r="AR260" s="49"/>
      <c r="AS260" s="49"/>
      <c r="AT260" s="49"/>
      <c r="AU260" s="49"/>
      <c r="AV260" s="49"/>
      <c r="AW260" s="49"/>
      <c r="AX260" s="49"/>
      <c r="AY260" s="49"/>
      <c r="AZ260" s="49"/>
      <c r="BA260" s="49"/>
      <c r="BB260" s="49"/>
      <c r="BC260" s="49"/>
      <c r="BD260" s="49"/>
      <c r="BE260" s="49"/>
      <c r="BF260" s="49"/>
      <c r="BG260" s="49"/>
      <c r="BH260" s="49"/>
      <c r="BI260" s="49"/>
      <c r="BJ260" s="49"/>
      <c r="BK260" s="49"/>
      <c r="BL260" s="49"/>
      <c r="BM260" s="49"/>
      <c r="BN260" s="49"/>
    </row>
    <row r="261" spans="1:66" x14ac:dyDescent="0.3">
      <c r="A261">
        <v>260</v>
      </c>
      <c r="B261" s="5" t="s">
        <v>931</v>
      </c>
      <c r="C261" s="40">
        <f>VLOOKUP(tags[[#This Row],[Index]],Table1[],6)</f>
        <v>100</v>
      </c>
      <c r="D261" s="51">
        <v>600</v>
      </c>
      <c r="E261" s="18" t="str">
        <f>VLOOKUP(tags[[#This Row],[Index]],Table1[],22)</f>
        <v>black</v>
      </c>
      <c r="F261" s="18" t="str">
        <f>VLOOKUP(tags[[#This Row],[Index]],Table1[],23)</f>
        <v>XS</v>
      </c>
      <c r="G261" s="18" t="str">
        <f>VLOOKUP(tags[[#This Row],[product_id]],copy[],4,FALSE)</f>
        <v>Mini,Plus Size,Summer,ladies dress,Dress,Floral dress,Mini dress,beach dress,Party Dress,party,V-neck Dresses,Spaghetti,Women,Swing dress,Necks,Sunflowers,summer dress,Women's Fashion,Sleeveless dress,retro,Swing,Print,women dress,sleeveless</v>
      </c>
      <c r="H261" s="18"/>
      <c r="I261" s="48" t="s">
        <v>11436</v>
      </c>
      <c r="J261" s="49" t="s">
        <v>11407</v>
      </c>
      <c r="K261" s="49" t="s">
        <v>11402</v>
      </c>
      <c r="L261" s="49" t="s">
        <v>11825</v>
      </c>
      <c r="M261" s="49" t="s">
        <v>11409</v>
      </c>
      <c r="N261" s="49" t="s">
        <v>11500</v>
      </c>
      <c r="O261" s="49" t="s">
        <v>11435</v>
      </c>
      <c r="P261" s="49" t="s">
        <v>11431</v>
      </c>
      <c r="Q261" s="49" t="s">
        <v>11445</v>
      </c>
      <c r="R261" s="49" t="s">
        <v>11443</v>
      </c>
      <c r="S261" s="49" t="s">
        <v>11755</v>
      </c>
      <c r="T261" s="49" t="s">
        <v>11449</v>
      </c>
      <c r="U261" s="49" t="s">
        <v>11405</v>
      </c>
      <c r="V261" s="49" t="s">
        <v>11642</v>
      </c>
      <c r="W261" s="49" t="s">
        <v>11419</v>
      </c>
      <c r="X261" s="49" t="s">
        <v>11759</v>
      </c>
      <c r="Y261" s="49" t="s">
        <v>11425</v>
      </c>
      <c r="Z261" s="49" t="s">
        <v>11403</v>
      </c>
      <c r="AA261" s="49" t="s">
        <v>11438</v>
      </c>
      <c r="AB261" s="49" t="s">
        <v>11607</v>
      </c>
      <c r="AC261" s="49" t="s">
        <v>11844</v>
      </c>
      <c r="AD261" s="49" t="s">
        <v>11416</v>
      </c>
      <c r="AE261" s="49" t="s">
        <v>11432</v>
      </c>
      <c r="AF261" s="49" t="s">
        <v>11408</v>
      </c>
      <c r="AG261" s="49"/>
      <c r="AH261" s="49"/>
      <c r="AI261" s="49"/>
      <c r="AJ261" s="49"/>
      <c r="AK261" s="49"/>
      <c r="AL261" s="49"/>
      <c r="AM261" s="49"/>
      <c r="AN261" s="49"/>
      <c r="AO261" s="49"/>
      <c r="AP261" s="49"/>
      <c r="AQ261" s="49"/>
      <c r="AR261" s="49"/>
      <c r="AS261" s="49"/>
      <c r="AT261" s="49"/>
      <c r="AU261" s="49"/>
      <c r="AV261" s="49"/>
      <c r="AW261" s="49"/>
      <c r="AX261" s="49"/>
      <c r="AY261" s="49"/>
      <c r="AZ261" s="49"/>
      <c r="BA261" s="49"/>
      <c r="BB261" s="49"/>
      <c r="BC261" s="49"/>
      <c r="BD261" s="49"/>
      <c r="BE261" s="49"/>
      <c r="BF261" s="49"/>
      <c r="BG261" s="49"/>
      <c r="BH261" s="49"/>
      <c r="BI261" s="49"/>
      <c r="BJ261" s="49"/>
      <c r="BK261" s="49"/>
      <c r="BL261" s="49"/>
      <c r="BM261" s="49"/>
      <c r="BN261" s="49"/>
    </row>
    <row r="262" spans="1:66" x14ac:dyDescent="0.3">
      <c r="A262">
        <v>261</v>
      </c>
      <c r="B262" s="4" t="s">
        <v>935</v>
      </c>
      <c r="C262" s="39">
        <f>VLOOKUP(tags[[#This Row],[Index]],Table1[],6)</f>
        <v>1000</v>
      </c>
      <c r="D262" s="50">
        <v>9000</v>
      </c>
      <c r="E262" s="17" t="str">
        <f>VLOOKUP(tags[[#This Row],[Index]],Table1[],22)</f>
        <v>black</v>
      </c>
      <c r="F262" s="17" t="str">
        <f>VLOOKUP(tags[[#This Row],[Index]],Table1[],23)</f>
        <v>S</v>
      </c>
      <c r="G262" s="17" t="str">
        <f>VLOOKUP(tags[[#This Row],[product_id]],copy[],4,FALSE)</f>
        <v>bathing suit,Fashion,Triangles,bikini set,Swimsuit,beach wear,Swimwear,padded,pushuppaddedbra,women swimwear,Bandages,brazilian,Bikini,Women,swimwea,Swimming,Women's Fashion,Bras,high waist</v>
      </c>
      <c r="H262" s="17"/>
      <c r="I262" s="48" t="s">
        <v>11519</v>
      </c>
      <c r="J262" s="49" t="s">
        <v>11404</v>
      </c>
      <c r="K262" s="49" t="s">
        <v>12025</v>
      </c>
      <c r="L262" s="49" t="s">
        <v>11528</v>
      </c>
      <c r="M262" s="49" t="s">
        <v>11454</v>
      </c>
      <c r="N262" s="49" t="s">
        <v>11511</v>
      </c>
      <c r="O262" s="49" t="s">
        <v>11458</v>
      </c>
      <c r="P262" s="49" t="s">
        <v>11567</v>
      </c>
      <c r="Q262" s="49" t="s">
        <v>13055</v>
      </c>
      <c r="R262" s="49" t="s">
        <v>11735</v>
      </c>
      <c r="S262" s="49" t="s">
        <v>12202</v>
      </c>
      <c r="T262" s="49" t="s">
        <v>12008</v>
      </c>
      <c r="U262" s="49" t="s">
        <v>11453</v>
      </c>
      <c r="V262" s="49" t="s">
        <v>11405</v>
      </c>
      <c r="W262" s="49" t="s">
        <v>12787</v>
      </c>
      <c r="X262" s="49" t="s">
        <v>11459</v>
      </c>
      <c r="Y262" s="49" t="s">
        <v>11403</v>
      </c>
      <c r="Z262" s="49" t="s">
        <v>11515</v>
      </c>
      <c r="AA262" s="49" t="s">
        <v>11456</v>
      </c>
      <c r="AB262" s="49"/>
      <c r="AC262" s="49"/>
      <c r="AD262" s="49"/>
      <c r="AE262" s="49"/>
      <c r="AF262" s="49"/>
      <c r="AG262" s="49"/>
      <c r="AH262" s="49"/>
      <c r="AI262" s="49"/>
      <c r="AJ262" s="49"/>
      <c r="AK262" s="49"/>
      <c r="AL262" s="49"/>
      <c r="AM262" s="49"/>
      <c r="AN262" s="49"/>
      <c r="AO262" s="49"/>
      <c r="AP262" s="49"/>
      <c r="AQ262" s="49"/>
      <c r="AR262" s="49"/>
      <c r="AS262" s="49"/>
      <c r="AT262" s="49"/>
      <c r="AU262" s="49"/>
      <c r="AV262" s="49"/>
      <c r="AW262" s="49"/>
      <c r="AX262" s="49"/>
      <c r="AY262" s="49"/>
      <c r="AZ262" s="49"/>
      <c r="BA262" s="49"/>
      <c r="BB262" s="49"/>
      <c r="BC262" s="49"/>
      <c r="BD262" s="49"/>
      <c r="BE262" s="49"/>
      <c r="BF262" s="49"/>
      <c r="BG262" s="49"/>
      <c r="BH262" s="49"/>
      <c r="BI262" s="49"/>
      <c r="BJ262" s="49"/>
      <c r="BK262" s="49"/>
      <c r="BL262" s="49"/>
      <c r="BM262" s="49"/>
      <c r="BN262" s="49"/>
    </row>
    <row r="263" spans="1:66" x14ac:dyDescent="0.3">
      <c r="A263">
        <v>262</v>
      </c>
      <c r="B263" s="5" t="s">
        <v>938</v>
      </c>
      <c r="C263" s="40">
        <f>VLOOKUP(tags[[#This Row],[Index]],Table1[],6)</f>
        <v>100</v>
      </c>
      <c r="D263" s="51">
        <v>500</v>
      </c>
      <c r="E263" s="18" t="str">
        <f>VLOOKUP(tags[[#This Row],[Index]],Table1[],22)</f>
        <v>black</v>
      </c>
      <c r="F263" s="18" t="str">
        <f>VLOOKUP(tags[[#This Row],[Index]],Table1[],23)</f>
        <v>L</v>
      </c>
      <c r="G263" s="18" t="str">
        <f>VLOOKUP(tags[[#This Row],[product_id]],copy[],4,FALSE)</f>
        <v>Summer,Plus Size,crop top,clubwear,Tank,Tops,Slim Fit,tank top,Casual,Spaghetti Strap,Women's Fashion,Fashion,sexy,Women,Spaghetti,summer tops,Necks</v>
      </c>
      <c r="H263" s="18"/>
      <c r="I263" s="48" t="s">
        <v>11402</v>
      </c>
      <c r="J263" s="49" t="s">
        <v>11407</v>
      </c>
      <c r="K263" s="49" t="s">
        <v>11480</v>
      </c>
      <c r="L263" s="49" t="s">
        <v>11690</v>
      </c>
      <c r="M263" s="49" t="s">
        <v>11418</v>
      </c>
      <c r="N263" s="49" t="s">
        <v>11411</v>
      </c>
      <c r="O263" s="49" t="s">
        <v>11448</v>
      </c>
      <c r="P263" s="49" t="s">
        <v>11423</v>
      </c>
      <c r="Q263" s="49" t="s">
        <v>11406</v>
      </c>
      <c r="R263" s="49" t="s">
        <v>11463</v>
      </c>
      <c r="S263" s="49" t="s">
        <v>11403</v>
      </c>
      <c r="T263" s="49" t="s">
        <v>11404</v>
      </c>
      <c r="U263" s="49" t="s">
        <v>11412</v>
      </c>
      <c r="V263" s="49" t="s">
        <v>11405</v>
      </c>
      <c r="W263" s="49" t="s">
        <v>11449</v>
      </c>
      <c r="X263" s="49" t="s">
        <v>11472</v>
      </c>
      <c r="Y263" s="49" t="s">
        <v>11419</v>
      </c>
      <c r="Z263" s="49"/>
      <c r="AA263" s="49"/>
      <c r="AB263" s="49"/>
      <c r="AC263" s="49"/>
      <c r="AD263" s="49"/>
      <c r="AE263" s="49"/>
      <c r="AF263" s="49"/>
      <c r="AG263" s="49"/>
      <c r="AH263" s="49"/>
      <c r="AI263" s="49"/>
      <c r="AJ263" s="49"/>
      <c r="AK263" s="49"/>
      <c r="AL263" s="49"/>
      <c r="AM263" s="49"/>
      <c r="AN263" s="49"/>
      <c r="AO263" s="49"/>
      <c r="AP263" s="49"/>
      <c r="AQ263" s="49"/>
      <c r="AR263" s="49"/>
      <c r="AS263" s="49"/>
      <c r="AT263" s="49"/>
      <c r="AU263" s="49"/>
      <c r="AV263" s="49"/>
      <c r="AW263" s="49"/>
      <c r="AX263" s="49"/>
      <c r="AY263" s="49"/>
      <c r="AZ263" s="49"/>
      <c r="BA263" s="49"/>
      <c r="BB263" s="49"/>
      <c r="BC263" s="49"/>
      <c r="BD263" s="49"/>
      <c r="BE263" s="49"/>
      <c r="BF263" s="49"/>
      <c r="BG263" s="49"/>
      <c r="BH263" s="49"/>
      <c r="BI263" s="49"/>
      <c r="BJ263" s="49"/>
      <c r="BK263" s="49"/>
      <c r="BL263" s="49"/>
      <c r="BM263" s="49"/>
      <c r="BN263" s="49"/>
    </row>
    <row r="264" spans="1:66" x14ac:dyDescent="0.3">
      <c r="A264">
        <v>263</v>
      </c>
      <c r="B264" s="4" t="s">
        <v>941</v>
      </c>
      <c r="C264" s="39">
        <f>VLOOKUP(tags[[#This Row],[Index]],Table1[],6)</f>
        <v>50</v>
      </c>
      <c r="D264" s="50">
        <v>400</v>
      </c>
      <c r="E264" s="17" t="str">
        <f>VLOOKUP(tags[[#This Row],[Index]],Table1[],22)</f>
        <v>gray</v>
      </c>
      <c r="F264" s="17" t="str">
        <f>VLOOKUP(tags[[#This Row],[Index]],Table1[],23)</f>
        <v>XS</v>
      </c>
      <c r="G264" s="17" t="str">
        <f>VLOOKUP(tags[[#This Row],[product_id]],copy[],4,FALSE)</f>
        <v>Summer,Plus Size,halter dress,Necks,Halter,Dresses,Dress,Loose,V-neck,Women's Fashion,Sleeveless dress,off shoulder,summer dress,sleeveless,women dress,Women,Casual,Cotton</v>
      </c>
      <c r="H264" s="17"/>
      <c r="I264" s="48" t="s">
        <v>11402</v>
      </c>
      <c r="J264" s="49" t="s">
        <v>11407</v>
      </c>
      <c r="K264" s="49" t="s">
        <v>11542</v>
      </c>
      <c r="L264" s="49" t="s">
        <v>11419</v>
      </c>
      <c r="M264" s="49" t="s">
        <v>11461</v>
      </c>
      <c r="N264" s="49" t="s">
        <v>11460</v>
      </c>
      <c r="O264" s="49" t="s">
        <v>11409</v>
      </c>
      <c r="P264" s="49" t="s">
        <v>11427</v>
      </c>
      <c r="Q264" s="49" t="s">
        <v>11420</v>
      </c>
      <c r="R264" s="49" t="s">
        <v>11403</v>
      </c>
      <c r="S264" s="49" t="s">
        <v>11438</v>
      </c>
      <c r="T264" s="49" t="s">
        <v>11495</v>
      </c>
      <c r="U264" s="49" t="s">
        <v>11425</v>
      </c>
      <c r="V264" s="49" t="s">
        <v>11408</v>
      </c>
      <c r="W264" s="49" t="s">
        <v>11432</v>
      </c>
      <c r="X264" s="49" t="s">
        <v>11405</v>
      </c>
      <c r="Y264" s="49" t="s">
        <v>11406</v>
      </c>
      <c r="Z264" s="49" t="s">
        <v>11424</v>
      </c>
      <c r="AA264" s="49"/>
      <c r="AB264" s="49"/>
      <c r="AC264" s="49"/>
      <c r="AD264" s="49"/>
      <c r="AE264" s="49"/>
      <c r="AF264" s="49"/>
      <c r="AG264" s="49"/>
      <c r="AH264" s="49"/>
      <c r="AI264" s="49"/>
      <c r="AJ264" s="49"/>
      <c r="AK264" s="49"/>
      <c r="AL264" s="49"/>
      <c r="AM264" s="49"/>
      <c r="AN264" s="49"/>
      <c r="AO264" s="49"/>
      <c r="AP264" s="49"/>
      <c r="AQ264" s="49"/>
      <c r="AR264" s="49"/>
      <c r="AS264" s="49"/>
      <c r="AT264" s="49"/>
      <c r="AU264" s="49"/>
      <c r="AV264" s="49"/>
      <c r="AW264" s="49"/>
      <c r="AX264" s="49"/>
      <c r="AY264" s="49"/>
      <c r="AZ264" s="49"/>
      <c r="BA264" s="49"/>
      <c r="BB264" s="49"/>
      <c r="BC264" s="49"/>
      <c r="BD264" s="49"/>
      <c r="BE264" s="49"/>
      <c r="BF264" s="49"/>
      <c r="BG264" s="49"/>
      <c r="BH264" s="49"/>
      <c r="BI264" s="49"/>
      <c r="BJ264" s="49"/>
      <c r="BK264" s="49"/>
      <c r="BL264" s="49"/>
      <c r="BM264" s="49"/>
      <c r="BN264" s="49"/>
    </row>
    <row r="265" spans="1:66" x14ac:dyDescent="0.3">
      <c r="A265">
        <v>264</v>
      </c>
      <c r="B265" s="5" t="s">
        <v>944</v>
      </c>
      <c r="C265" s="40">
        <f>VLOOKUP(tags[[#This Row],[Index]],Table1[],6)</f>
        <v>20000</v>
      </c>
      <c r="D265" s="51">
        <v>180000</v>
      </c>
      <c r="E265" s="18" t="str">
        <f>VLOOKUP(tags[[#This Row],[Index]],Table1[],22)</f>
        <v>white</v>
      </c>
      <c r="F265" s="18" t="str">
        <f>VLOOKUP(tags[[#This Row],[Index]],Table1[],23)</f>
        <v>M</v>
      </c>
      <c r="G265" s="18" t="str">
        <f>VLOOKUP(tags[[#This Row],[product_id]],copy[],4,FALSE)</f>
        <v>tank top women,Vest,Fashion,Cotton T Shirt,tunic top,slim,tank top,Women's Fashion,tanktopforwomen,V-neck,tunic,zippers,summer tops,Women,Deep V-Neck,Cotton,Tank,Shirt,Tops,Slim Fit,Casual,womens sexy tops,tunicsforwomen,sleeveless,deep v neck top,bodycon top</v>
      </c>
      <c r="H265" s="18"/>
      <c r="I265" s="48" t="s">
        <v>11678</v>
      </c>
      <c r="J265" s="49" t="s">
        <v>11430</v>
      </c>
      <c r="K265" s="49" t="s">
        <v>11404</v>
      </c>
      <c r="L265" s="49" t="s">
        <v>11505</v>
      </c>
      <c r="M265" s="49" t="s">
        <v>11623</v>
      </c>
      <c r="N265" s="49" t="s">
        <v>11437</v>
      </c>
      <c r="O265" s="49" t="s">
        <v>11423</v>
      </c>
      <c r="P265" s="49" t="s">
        <v>11403</v>
      </c>
      <c r="Q265" s="49" t="s">
        <v>11872</v>
      </c>
      <c r="R265" s="49" t="s">
        <v>11420</v>
      </c>
      <c r="S265" s="49" t="s">
        <v>11493</v>
      </c>
      <c r="T265" s="49" t="s">
        <v>11591</v>
      </c>
      <c r="U265" s="49" t="s">
        <v>11472</v>
      </c>
      <c r="V265" s="49" t="s">
        <v>11405</v>
      </c>
      <c r="W265" s="49" t="s">
        <v>11471</v>
      </c>
      <c r="X265" s="49" t="s">
        <v>11424</v>
      </c>
      <c r="Y265" s="49" t="s">
        <v>11418</v>
      </c>
      <c r="Z265" s="49" t="s">
        <v>11417</v>
      </c>
      <c r="AA265" s="49" t="s">
        <v>11411</v>
      </c>
      <c r="AB265" s="49" t="s">
        <v>11448</v>
      </c>
      <c r="AC265" s="49" t="s">
        <v>11406</v>
      </c>
      <c r="AD265" s="49" t="s">
        <v>12059</v>
      </c>
      <c r="AE265" s="49" t="s">
        <v>11868</v>
      </c>
      <c r="AF265" s="49" t="s">
        <v>11408</v>
      </c>
      <c r="AG265" s="49" t="s">
        <v>11909</v>
      </c>
      <c r="AH265" s="49" t="s">
        <v>12151</v>
      </c>
      <c r="AI265" s="49"/>
      <c r="AJ265" s="49"/>
      <c r="AK265" s="49"/>
      <c r="AL265" s="49"/>
      <c r="AM265" s="49"/>
      <c r="AN265" s="49"/>
      <c r="AO265" s="49"/>
      <c r="AP265" s="49"/>
      <c r="AQ265" s="49"/>
      <c r="AR265" s="49"/>
      <c r="AS265" s="49"/>
      <c r="AT265" s="49"/>
      <c r="AU265" s="49"/>
      <c r="AV265" s="49"/>
      <c r="AW265" s="49"/>
      <c r="AX265" s="49"/>
      <c r="AY265" s="49"/>
      <c r="AZ265" s="49"/>
      <c r="BA265" s="49"/>
      <c r="BB265" s="49"/>
      <c r="BC265" s="49"/>
      <c r="BD265" s="49"/>
      <c r="BE265" s="49"/>
      <c r="BF265" s="49"/>
      <c r="BG265" s="49"/>
      <c r="BH265" s="49"/>
      <c r="BI265" s="49"/>
      <c r="BJ265" s="49"/>
      <c r="BK265" s="49"/>
      <c r="BL265" s="49"/>
      <c r="BM265" s="49"/>
      <c r="BN265" s="49"/>
    </row>
    <row r="266" spans="1:66" x14ac:dyDescent="0.3">
      <c r="A266">
        <v>265</v>
      </c>
      <c r="B266" s="4" t="s">
        <v>946</v>
      </c>
      <c r="C266" s="39">
        <f>VLOOKUP(tags[[#This Row],[Index]],Table1[],6)</f>
        <v>10000</v>
      </c>
      <c r="D266" s="50">
        <v>80000</v>
      </c>
      <c r="E266" s="17" t="str">
        <f>VLOOKUP(tags[[#This Row],[Index]],Table1[],22)</f>
        <v>purple</v>
      </c>
      <c r="F266" s="17" t="str">
        <f>VLOOKUP(tags[[#This Row],[Index]],Table1[],23)</f>
        <v>M</v>
      </c>
      <c r="G266" s="17" t="str">
        <f>VLOOKUP(tags[[#This Row],[product_id]],copy[],4,FALSE)</f>
        <v>blouse,Plus Size,34sleeve,Sleeve,Tops,Loose,Women's Fashion,T Shirts,Fashion,printed,button,Casual,Women Fashion,Women</v>
      </c>
      <c r="H266" s="17"/>
      <c r="I266" s="48" t="s">
        <v>11428</v>
      </c>
      <c r="J266" s="49" t="s">
        <v>11407</v>
      </c>
      <c r="K266" s="49" t="s">
        <v>14002</v>
      </c>
      <c r="L266" s="49" t="s">
        <v>11414</v>
      </c>
      <c r="M266" s="49" t="s">
        <v>11411</v>
      </c>
      <c r="N266" s="49" t="s">
        <v>11427</v>
      </c>
      <c r="O266" s="49" t="s">
        <v>11403</v>
      </c>
      <c r="P266" s="49" t="s">
        <v>11422</v>
      </c>
      <c r="Q266" s="49" t="s">
        <v>11404</v>
      </c>
      <c r="R266" s="49" t="s">
        <v>11421</v>
      </c>
      <c r="S266" s="49" t="s">
        <v>11527</v>
      </c>
      <c r="T266" s="49" t="s">
        <v>11406</v>
      </c>
      <c r="U266" s="49" t="s">
        <v>11439</v>
      </c>
      <c r="V266" s="49" t="s">
        <v>11405</v>
      </c>
      <c r="W266" s="49"/>
      <c r="X266" s="49"/>
      <c r="Y266" s="49"/>
      <c r="Z266" s="49"/>
      <c r="AA266" s="49"/>
      <c r="AB266" s="49"/>
      <c r="AC266" s="49"/>
      <c r="AD266" s="49"/>
      <c r="AE266" s="49"/>
      <c r="AF266" s="49"/>
      <c r="AG266" s="49"/>
      <c r="AH266" s="49"/>
      <c r="AI266" s="49"/>
      <c r="AJ266" s="49"/>
      <c r="AK266" s="49"/>
      <c r="AL266" s="49"/>
      <c r="AM266" s="49"/>
      <c r="AN266" s="49"/>
      <c r="AO266" s="49"/>
      <c r="AP266" s="49"/>
      <c r="AQ266" s="49"/>
      <c r="AR266" s="49"/>
      <c r="AS266" s="49"/>
      <c r="AT266" s="49"/>
      <c r="AU266" s="49"/>
      <c r="AV266" s="49"/>
      <c r="AW266" s="49"/>
      <c r="AX266" s="49"/>
      <c r="AY266" s="49"/>
      <c r="AZ266" s="49"/>
      <c r="BA266" s="49"/>
      <c r="BB266" s="49"/>
      <c r="BC266" s="49"/>
      <c r="BD266" s="49"/>
      <c r="BE266" s="49"/>
      <c r="BF266" s="49"/>
      <c r="BG266" s="49"/>
      <c r="BH266" s="49"/>
      <c r="BI266" s="49"/>
      <c r="BJ266" s="49"/>
      <c r="BK266" s="49"/>
      <c r="BL266" s="49"/>
      <c r="BM266" s="49"/>
      <c r="BN266" s="49"/>
    </row>
    <row r="267" spans="1:66" x14ac:dyDescent="0.3">
      <c r="A267">
        <v>266</v>
      </c>
      <c r="B267" s="5" t="s">
        <v>950</v>
      </c>
      <c r="C267" s="40">
        <f>VLOOKUP(tags[[#This Row],[Index]],Table1[],6)</f>
        <v>100</v>
      </c>
      <c r="D267" s="51">
        <v>480.99999999999994</v>
      </c>
      <c r="E267" s="18" t="str">
        <f>VLOOKUP(tags[[#This Row],[Index]],Table1[],22)</f>
        <v>yellow</v>
      </c>
      <c r="F267" s="18" t="str">
        <f>VLOOKUP(tags[[#This Row],[Index]],Table1[],23)</f>
        <v>XS</v>
      </c>
      <c r="G267" s="18" t="str">
        <f>VLOOKUP(tags[[#This Row],[product_id]],copy[],4,FALSE)</f>
        <v>Summer,Plus Size,Tie Dye,tiedyeprint,Dyes,Dress,summer dress,short sleeves,Ladies,Women's Fashion,Shorts,off shoulder dress,Sleeve,Print,women dress,Casual,casual dress</v>
      </c>
      <c r="H267" s="18"/>
      <c r="I267" s="48" t="s">
        <v>11402</v>
      </c>
      <c r="J267" s="49" t="s">
        <v>11407</v>
      </c>
      <c r="K267" s="49" t="s">
        <v>11559</v>
      </c>
      <c r="L267" s="49" t="s">
        <v>11769</v>
      </c>
      <c r="M267" s="49" t="s">
        <v>11571</v>
      </c>
      <c r="N267" s="49" t="s">
        <v>11409</v>
      </c>
      <c r="O267" s="49" t="s">
        <v>11425</v>
      </c>
      <c r="P267" s="49" t="s">
        <v>11415</v>
      </c>
      <c r="Q267" s="49" t="s">
        <v>11426</v>
      </c>
      <c r="R267" s="49" t="s">
        <v>11403</v>
      </c>
      <c r="S267" s="49" t="s">
        <v>11410</v>
      </c>
      <c r="T267" s="49" t="s">
        <v>11744</v>
      </c>
      <c r="U267" s="49" t="s">
        <v>11414</v>
      </c>
      <c r="V267" s="49" t="s">
        <v>11416</v>
      </c>
      <c r="W267" s="49" t="s">
        <v>11432</v>
      </c>
      <c r="X267" s="49" t="s">
        <v>11406</v>
      </c>
      <c r="Y267" s="49" t="s">
        <v>11441</v>
      </c>
      <c r="Z267" s="49"/>
      <c r="AA267" s="49"/>
      <c r="AB267" s="49"/>
      <c r="AC267" s="49"/>
      <c r="AD267" s="49"/>
      <c r="AE267" s="49"/>
      <c r="AF267" s="49"/>
      <c r="AG267" s="49"/>
      <c r="AH267" s="49"/>
      <c r="AI267" s="49"/>
      <c r="AJ267" s="49"/>
      <c r="AK267" s="49"/>
      <c r="AL267" s="49"/>
      <c r="AM267" s="49"/>
      <c r="AN267" s="49"/>
      <c r="AO267" s="49"/>
      <c r="AP267" s="49"/>
      <c r="AQ267" s="49"/>
      <c r="AR267" s="49"/>
      <c r="AS267" s="49"/>
      <c r="AT267" s="49"/>
      <c r="AU267" s="49"/>
      <c r="AV267" s="49"/>
      <c r="AW267" s="49"/>
      <c r="AX267" s="49"/>
      <c r="AY267" s="49"/>
      <c r="AZ267" s="49"/>
      <c r="BA267" s="49"/>
      <c r="BB267" s="49"/>
      <c r="BC267" s="49"/>
      <c r="BD267" s="49"/>
      <c r="BE267" s="49"/>
      <c r="BF267" s="49"/>
      <c r="BG267" s="49"/>
      <c r="BH267" s="49"/>
      <c r="BI267" s="49"/>
      <c r="BJ267" s="49"/>
      <c r="BK267" s="49"/>
      <c r="BL267" s="49"/>
      <c r="BM267" s="49"/>
      <c r="BN267" s="49"/>
    </row>
    <row r="268" spans="1:66" x14ac:dyDescent="0.3">
      <c r="A268">
        <v>267</v>
      </c>
      <c r="B268" s="4" t="s">
        <v>953</v>
      </c>
      <c r="C268" s="39">
        <f>VLOOKUP(tags[[#This Row],[Index]],Table1[],6)</f>
        <v>100</v>
      </c>
      <c r="D268" s="50">
        <v>1400</v>
      </c>
      <c r="E268" s="17" t="str">
        <f>VLOOKUP(tags[[#This Row],[Index]],Table1[],22)</f>
        <v>orange</v>
      </c>
      <c r="F268" s="17" t="str">
        <f>VLOOKUP(tags[[#This Row],[Index]],Table1[],23)</f>
        <v>S</v>
      </c>
      <c r="G268" s="17" t="str">
        <f>VLOOKUP(tags[[#This Row],[product_id]],copy[],4,FALSE)</f>
        <v>Summer,Fashion,Shirt,Mens T Shirt,slim,hellyhansen,Print,shirts for men,poloshirtsformen,T Shirts,Fashion Men,Polos,Casual</v>
      </c>
      <c r="H268" s="17"/>
      <c r="I268" s="48" t="s">
        <v>11402</v>
      </c>
      <c r="J268" s="49" t="s">
        <v>11404</v>
      </c>
      <c r="K268" s="49" t="s">
        <v>11417</v>
      </c>
      <c r="L268" s="49" t="s">
        <v>11796</v>
      </c>
      <c r="M268" s="49" t="s">
        <v>11437</v>
      </c>
      <c r="N268" s="49" t="s">
        <v>13359</v>
      </c>
      <c r="O268" s="49" t="s">
        <v>11416</v>
      </c>
      <c r="P268" s="49" t="s">
        <v>12299</v>
      </c>
      <c r="Q268" s="49" t="s">
        <v>12327</v>
      </c>
      <c r="R268" s="49" t="s">
        <v>11422</v>
      </c>
      <c r="S268" s="49" t="s">
        <v>12193</v>
      </c>
      <c r="T268" s="49" t="s">
        <v>12172</v>
      </c>
      <c r="U268" s="49" t="s">
        <v>11406</v>
      </c>
      <c r="V268" s="49"/>
      <c r="W268" s="49"/>
      <c r="X268" s="49"/>
      <c r="Y268" s="49"/>
      <c r="Z268" s="49"/>
      <c r="AA268" s="49"/>
      <c r="AB268" s="49"/>
      <c r="AC268" s="49"/>
      <c r="AD268" s="49"/>
      <c r="AE268" s="49"/>
      <c r="AF268" s="49"/>
      <c r="AG268" s="49"/>
      <c r="AH268" s="49"/>
      <c r="AI268" s="49"/>
      <c r="AJ268" s="49"/>
      <c r="AK268" s="49"/>
      <c r="AL268" s="49"/>
      <c r="AM268" s="49"/>
      <c r="AN268" s="49"/>
      <c r="AO268" s="49"/>
      <c r="AP268" s="49"/>
      <c r="AQ268" s="49"/>
      <c r="AR268" s="49"/>
      <c r="AS268" s="49"/>
      <c r="AT268" s="49"/>
      <c r="AU268" s="49"/>
      <c r="AV268" s="49"/>
      <c r="AW268" s="49"/>
      <c r="AX268" s="49"/>
      <c r="AY268" s="49"/>
      <c r="AZ268" s="49"/>
      <c r="BA268" s="49"/>
      <c r="BB268" s="49"/>
      <c r="BC268" s="49"/>
      <c r="BD268" s="49"/>
      <c r="BE268" s="49"/>
      <c r="BF268" s="49"/>
      <c r="BG268" s="49"/>
      <c r="BH268" s="49"/>
      <c r="BI268" s="49"/>
      <c r="BJ268" s="49"/>
      <c r="BK268" s="49"/>
      <c r="BL268" s="49"/>
      <c r="BM268" s="49"/>
      <c r="BN268" s="49"/>
    </row>
    <row r="269" spans="1:66" x14ac:dyDescent="0.3">
      <c r="A269">
        <v>268</v>
      </c>
      <c r="B269" s="5" t="s">
        <v>956</v>
      </c>
      <c r="C269" s="40">
        <f>VLOOKUP(tags[[#This Row],[Index]],Table1[],6)</f>
        <v>50</v>
      </c>
      <c r="D269" s="51">
        <v>400</v>
      </c>
      <c r="E269" s="18" t="str">
        <f>VLOOKUP(tags[[#This Row],[Index]],Table1[],22)</f>
        <v>yellow</v>
      </c>
      <c r="F269" s="18" t="str">
        <f>VLOOKUP(tags[[#This Row],[Index]],Table1[],23)</f>
        <v>XS</v>
      </c>
      <c r="G269" s="18" t="str">
        <f>VLOOKUP(tags[[#This Row],[product_id]],copy[],4,FALSE)</f>
        <v>Mini,floralprinteddre,Plus Size,Floral print,Summer,Spaghetti,Dress,summer dress,Party Dress,beach dress,Mini dress,Print,Women's Fashion,Sleeveless dress,Sexy Dress,Floral,women dress,sexy,Fashion</v>
      </c>
      <c r="H269" s="18"/>
      <c r="I269" s="48" t="s">
        <v>11436</v>
      </c>
      <c r="J269" s="49" t="s">
        <v>11787</v>
      </c>
      <c r="K269" s="49" t="s">
        <v>11407</v>
      </c>
      <c r="L269" s="49" t="s">
        <v>11447</v>
      </c>
      <c r="M269" s="49" t="s">
        <v>11402</v>
      </c>
      <c r="N269" s="49" t="s">
        <v>11449</v>
      </c>
      <c r="O269" s="49" t="s">
        <v>11409</v>
      </c>
      <c r="P269" s="49" t="s">
        <v>11425</v>
      </c>
      <c r="Q269" s="49" t="s">
        <v>11445</v>
      </c>
      <c r="R269" s="49" t="s">
        <v>11431</v>
      </c>
      <c r="S269" s="49" t="s">
        <v>11435</v>
      </c>
      <c r="T269" s="49" t="s">
        <v>11416</v>
      </c>
      <c r="U269" s="49" t="s">
        <v>11403</v>
      </c>
      <c r="V269" s="49" t="s">
        <v>11438</v>
      </c>
      <c r="W269" s="49" t="s">
        <v>11474</v>
      </c>
      <c r="X269" s="49" t="s">
        <v>11433</v>
      </c>
      <c r="Y269" s="49" t="s">
        <v>11432</v>
      </c>
      <c r="Z269" s="49" t="s">
        <v>11412</v>
      </c>
      <c r="AA269" s="49" t="s">
        <v>11404</v>
      </c>
      <c r="AB269" s="49"/>
      <c r="AC269" s="49"/>
      <c r="AD269" s="49"/>
      <c r="AE269" s="49"/>
      <c r="AF269" s="49"/>
      <c r="AG269" s="49"/>
      <c r="AH269" s="49"/>
      <c r="AI269" s="49"/>
      <c r="AJ269" s="49"/>
      <c r="AK269" s="49"/>
      <c r="AL269" s="49"/>
      <c r="AM269" s="49"/>
      <c r="AN269" s="49"/>
      <c r="AO269" s="49"/>
      <c r="AP269" s="49"/>
      <c r="AQ269" s="49"/>
      <c r="AR269" s="49"/>
      <c r="AS269" s="49"/>
      <c r="AT269" s="49"/>
      <c r="AU269" s="49"/>
      <c r="AV269" s="49"/>
      <c r="AW269" s="49"/>
      <c r="AX269" s="49"/>
      <c r="AY269" s="49"/>
      <c r="AZ269" s="49"/>
      <c r="BA269" s="49"/>
      <c r="BB269" s="49"/>
      <c r="BC269" s="49"/>
      <c r="BD269" s="49"/>
      <c r="BE269" s="49"/>
      <c r="BF269" s="49"/>
      <c r="BG269" s="49"/>
      <c r="BH269" s="49"/>
      <c r="BI269" s="49"/>
      <c r="BJ269" s="49"/>
      <c r="BK269" s="49"/>
      <c r="BL269" s="49"/>
      <c r="BM269" s="49"/>
      <c r="BN269" s="49"/>
    </row>
    <row r="270" spans="1:66" x14ac:dyDescent="0.3">
      <c r="A270">
        <v>269</v>
      </c>
      <c r="B270" s="4" t="s">
        <v>959</v>
      </c>
      <c r="C270" s="39">
        <f>VLOOKUP(tags[[#This Row],[Index]],Table1[],6)</f>
        <v>100</v>
      </c>
      <c r="D270" s="50">
        <v>800</v>
      </c>
      <c r="E270" s="17" t="str">
        <f>VLOOKUP(tags[[#This Row],[Index]],Table1[],22)</f>
        <v>yellow</v>
      </c>
      <c r="F270" s="17" t="str">
        <f>VLOOKUP(tags[[#This Row],[Index]],Table1[],23)</f>
        <v>S</v>
      </c>
      <c r="G270" s="17" t="str">
        <f>VLOOKUP(tags[[#This Row],[product_id]],copy[],4,FALSE)</f>
        <v>Summer,Flowers,Necks,printed,Pocket,fashion dress,Dress,beach dress,Round neck,women dress,Women's Fashion,Stripes,Vintage,bohemian dress,sexy,Beach,Women</v>
      </c>
      <c r="H270" s="17"/>
      <c r="I270" s="48" t="s">
        <v>11402</v>
      </c>
      <c r="J270" s="49" t="s">
        <v>11509</v>
      </c>
      <c r="K270" s="49" t="s">
        <v>11419</v>
      </c>
      <c r="L270" s="49" t="s">
        <v>11421</v>
      </c>
      <c r="M270" s="49" t="s">
        <v>11513</v>
      </c>
      <c r="N270" s="49" t="s">
        <v>11573</v>
      </c>
      <c r="O270" s="49" t="s">
        <v>11409</v>
      </c>
      <c r="P270" s="49" t="s">
        <v>11431</v>
      </c>
      <c r="Q270" s="49" t="s">
        <v>11440</v>
      </c>
      <c r="R270" s="49" t="s">
        <v>11432</v>
      </c>
      <c r="S270" s="49" t="s">
        <v>11403</v>
      </c>
      <c r="T270" s="49" t="s">
        <v>11574</v>
      </c>
      <c r="U270" s="49" t="s">
        <v>11481</v>
      </c>
      <c r="V270" s="49" t="s">
        <v>11662</v>
      </c>
      <c r="W270" s="49" t="s">
        <v>11412</v>
      </c>
      <c r="X270" s="49" t="s">
        <v>11413</v>
      </c>
      <c r="Y270" s="49" t="s">
        <v>11405</v>
      </c>
      <c r="Z270" s="49"/>
      <c r="AA270" s="49"/>
      <c r="AB270" s="49"/>
      <c r="AC270" s="49"/>
      <c r="AD270" s="49"/>
      <c r="AE270" s="49"/>
      <c r="AF270" s="49"/>
      <c r="AG270" s="49"/>
      <c r="AH270" s="49"/>
      <c r="AI270" s="49"/>
      <c r="AJ270" s="49"/>
      <c r="AK270" s="49"/>
      <c r="AL270" s="49"/>
      <c r="AM270" s="49"/>
      <c r="AN270" s="49"/>
      <c r="AO270" s="49"/>
      <c r="AP270" s="49"/>
      <c r="AQ270" s="49"/>
      <c r="AR270" s="49"/>
      <c r="AS270" s="49"/>
      <c r="AT270" s="49"/>
      <c r="AU270" s="49"/>
      <c r="AV270" s="49"/>
      <c r="AW270" s="49"/>
      <c r="AX270" s="49"/>
      <c r="AY270" s="49"/>
      <c r="AZ270" s="49"/>
      <c r="BA270" s="49"/>
      <c r="BB270" s="49"/>
      <c r="BC270" s="49"/>
      <c r="BD270" s="49"/>
      <c r="BE270" s="49"/>
      <c r="BF270" s="49"/>
      <c r="BG270" s="49"/>
      <c r="BH270" s="49"/>
      <c r="BI270" s="49"/>
      <c r="BJ270" s="49"/>
      <c r="BK270" s="49"/>
      <c r="BL270" s="49"/>
      <c r="BM270" s="49"/>
      <c r="BN270" s="49"/>
    </row>
    <row r="271" spans="1:66" x14ac:dyDescent="0.3">
      <c r="A271">
        <v>270</v>
      </c>
      <c r="B271" s="5" t="s">
        <v>962</v>
      </c>
      <c r="C271" s="40">
        <f>VLOOKUP(tags[[#This Row],[Index]],Table1[],6)</f>
        <v>100</v>
      </c>
      <c r="D271" s="51">
        <v>700</v>
      </c>
      <c r="E271" s="18" t="str">
        <f>VLOOKUP(tags[[#This Row],[Index]],Table1[],22)</f>
        <v>green</v>
      </c>
      <c r="F271" s="18" t="str">
        <f>VLOOKUP(tags[[#This Row],[Index]],Table1[],23)</f>
        <v>XS</v>
      </c>
      <c r="G271" s="18" t="str">
        <f>VLOOKUP(tags[[#This Row],[product_id]],copy[],4,FALSE)</f>
        <v>blouse,Summer,Fashion,Shirt,Sleeve,trendshirtwomen,Tops,short sleeves,comfy,Long Sleeve,T Shirts,Shorts,Print,Cotton,Women's Fashion,Casual,Women</v>
      </c>
      <c r="H271" s="18"/>
      <c r="I271" s="48" t="s">
        <v>11428</v>
      </c>
      <c r="J271" s="49" t="s">
        <v>11402</v>
      </c>
      <c r="K271" s="49" t="s">
        <v>11404</v>
      </c>
      <c r="L271" s="49" t="s">
        <v>11417</v>
      </c>
      <c r="M271" s="49" t="s">
        <v>11414</v>
      </c>
      <c r="N271" s="49" t="s">
        <v>12741</v>
      </c>
      <c r="O271" s="49" t="s">
        <v>11411</v>
      </c>
      <c r="P271" s="49" t="s">
        <v>11415</v>
      </c>
      <c r="Q271" s="49" t="s">
        <v>12003</v>
      </c>
      <c r="R271" s="49" t="s">
        <v>11543</v>
      </c>
      <c r="S271" s="49" t="s">
        <v>11422</v>
      </c>
      <c r="T271" s="49" t="s">
        <v>11410</v>
      </c>
      <c r="U271" s="49" t="s">
        <v>11416</v>
      </c>
      <c r="V271" s="49" t="s">
        <v>11424</v>
      </c>
      <c r="W271" s="49" t="s">
        <v>11403</v>
      </c>
      <c r="X271" s="49" t="s">
        <v>11406</v>
      </c>
      <c r="Y271" s="49" t="s">
        <v>11405</v>
      </c>
      <c r="Z271" s="49"/>
      <c r="AA271" s="49"/>
      <c r="AB271" s="49"/>
      <c r="AC271" s="49"/>
      <c r="AD271" s="49"/>
      <c r="AE271" s="49"/>
      <c r="AF271" s="49"/>
      <c r="AG271" s="49"/>
      <c r="AH271" s="49"/>
      <c r="AI271" s="49"/>
      <c r="AJ271" s="49"/>
      <c r="AK271" s="49"/>
      <c r="AL271" s="49"/>
      <c r="AM271" s="49"/>
      <c r="AN271" s="49"/>
      <c r="AO271" s="49"/>
      <c r="AP271" s="49"/>
      <c r="AQ271" s="49"/>
      <c r="AR271" s="49"/>
      <c r="AS271" s="49"/>
      <c r="AT271" s="49"/>
      <c r="AU271" s="49"/>
      <c r="AV271" s="49"/>
      <c r="AW271" s="49"/>
      <c r="AX271" s="49"/>
      <c r="AY271" s="49"/>
      <c r="AZ271" s="49"/>
      <c r="BA271" s="49"/>
      <c r="BB271" s="49"/>
      <c r="BC271" s="49"/>
      <c r="BD271" s="49"/>
      <c r="BE271" s="49"/>
      <c r="BF271" s="49"/>
      <c r="BG271" s="49"/>
      <c r="BH271" s="49"/>
      <c r="BI271" s="49"/>
      <c r="BJ271" s="49"/>
      <c r="BK271" s="49"/>
      <c r="BL271" s="49"/>
      <c r="BM271" s="49"/>
      <c r="BN271" s="49"/>
    </row>
    <row r="272" spans="1:66" x14ac:dyDescent="0.3">
      <c r="A272">
        <v>271</v>
      </c>
      <c r="B272" s="4" t="s">
        <v>964</v>
      </c>
      <c r="C272" s="39">
        <f>VLOOKUP(tags[[#This Row],[Index]],Table1[],6)</f>
        <v>100</v>
      </c>
      <c r="D272" s="50">
        <v>300</v>
      </c>
      <c r="E272" s="17" t="str">
        <f>VLOOKUP(tags[[#This Row],[Index]],Table1[],22)</f>
        <v>white</v>
      </c>
      <c r="F272" s="17" t="str">
        <f>VLOOKUP(tags[[#This Row],[Index]],Table1[],23)</f>
        <v>XXS</v>
      </c>
      <c r="G272" s="17" t="str">
        <f>VLOOKUP(tags[[#This Row],[product_id]],copy[],4,FALSE)</f>
        <v>Summer,Fashion,Necks,Skirts,Dress,Loose,Women's Fashion,Round neck,beach dress,sleeveless,Beach,Casual,Women</v>
      </c>
      <c r="H272" s="17"/>
      <c r="I272" s="48" t="s">
        <v>11402</v>
      </c>
      <c r="J272" s="49" t="s">
        <v>11404</v>
      </c>
      <c r="K272" s="49" t="s">
        <v>11419</v>
      </c>
      <c r="L272" s="49" t="s">
        <v>11462</v>
      </c>
      <c r="M272" s="49" t="s">
        <v>11409</v>
      </c>
      <c r="N272" s="49" t="s">
        <v>11427</v>
      </c>
      <c r="O272" s="49" t="s">
        <v>11403</v>
      </c>
      <c r="P272" s="49" t="s">
        <v>11440</v>
      </c>
      <c r="Q272" s="49" t="s">
        <v>11431</v>
      </c>
      <c r="R272" s="49" t="s">
        <v>11408</v>
      </c>
      <c r="S272" s="49" t="s">
        <v>11413</v>
      </c>
      <c r="T272" s="49" t="s">
        <v>11406</v>
      </c>
      <c r="U272" s="49" t="s">
        <v>11405</v>
      </c>
      <c r="V272" s="49"/>
      <c r="W272" s="49"/>
      <c r="X272" s="49"/>
      <c r="Y272" s="49"/>
      <c r="Z272" s="49"/>
      <c r="AA272" s="49"/>
      <c r="AB272" s="49"/>
      <c r="AC272" s="49"/>
      <c r="AD272" s="49"/>
      <c r="AE272" s="49"/>
      <c r="AF272" s="49"/>
      <c r="AG272" s="49"/>
      <c r="AH272" s="49"/>
      <c r="AI272" s="49"/>
      <c r="AJ272" s="49"/>
      <c r="AK272" s="49"/>
      <c r="AL272" s="49"/>
      <c r="AM272" s="49"/>
      <c r="AN272" s="49"/>
      <c r="AO272" s="49"/>
      <c r="AP272" s="49"/>
      <c r="AQ272" s="49"/>
      <c r="AR272" s="49"/>
      <c r="AS272" s="49"/>
      <c r="AT272" s="49"/>
      <c r="AU272" s="49"/>
      <c r="AV272" s="49"/>
      <c r="AW272" s="49"/>
      <c r="AX272" s="49"/>
      <c r="AY272" s="49"/>
      <c r="AZ272" s="49"/>
      <c r="BA272" s="49"/>
      <c r="BB272" s="49"/>
      <c r="BC272" s="49"/>
      <c r="BD272" s="49"/>
      <c r="BE272" s="49"/>
      <c r="BF272" s="49"/>
      <c r="BG272" s="49"/>
      <c r="BH272" s="49"/>
      <c r="BI272" s="49"/>
      <c r="BJ272" s="49"/>
      <c r="BK272" s="49"/>
      <c r="BL272" s="49"/>
      <c r="BM272" s="49"/>
      <c r="BN272" s="49"/>
    </row>
    <row r="273" spans="1:66" x14ac:dyDescent="0.3">
      <c r="A273">
        <v>272</v>
      </c>
      <c r="B273" s="5" t="s">
        <v>967</v>
      </c>
      <c r="C273" s="40">
        <f>VLOOKUP(tags[[#This Row],[Index]],Table1[],6)</f>
        <v>1000</v>
      </c>
      <c r="D273" s="51">
        <v>8000</v>
      </c>
      <c r="E273" s="18" t="str">
        <f>VLOOKUP(tags[[#This Row],[Index]],Table1[],22)</f>
        <v>white</v>
      </c>
      <c r="F273" s="18" t="str">
        <f>VLOOKUP(tags[[#This Row],[Index]],Table1[],23)</f>
        <v>S</v>
      </c>
      <c r="G273" s="18" t="str">
        <f>VLOOKUP(tags[[#This Row],[product_id]],copy[],4,FALSE)</f>
        <v>Summer,Fashion,vest dress,Lace,Dress,Mini dress,Women's Fashion,A line dress,sexy,party,backless,Women Fashion,Waist</v>
      </c>
      <c r="H273" s="18"/>
      <c r="I273" s="48" t="s">
        <v>11402</v>
      </c>
      <c r="J273" s="49" t="s">
        <v>11404</v>
      </c>
      <c r="K273" s="49" t="s">
        <v>11866</v>
      </c>
      <c r="L273" s="49" t="s">
        <v>11434</v>
      </c>
      <c r="M273" s="49" t="s">
        <v>11409</v>
      </c>
      <c r="N273" s="49" t="s">
        <v>11435</v>
      </c>
      <c r="O273" s="49" t="s">
        <v>11403</v>
      </c>
      <c r="P273" s="49" t="s">
        <v>12205</v>
      </c>
      <c r="Q273" s="49" t="s">
        <v>11412</v>
      </c>
      <c r="R273" s="49" t="s">
        <v>11443</v>
      </c>
      <c r="S273" s="49" t="s">
        <v>11450</v>
      </c>
      <c r="T273" s="49" t="s">
        <v>11439</v>
      </c>
      <c r="U273" s="49" t="s">
        <v>11442</v>
      </c>
      <c r="V273" s="49"/>
      <c r="W273" s="49"/>
      <c r="X273" s="49"/>
      <c r="Y273" s="49"/>
      <c r="Z273" s="49"/>
      <c r="AA273" s="49"/>
      <c r="AB273" s="49"/>
      <c r="AC273" s="49"/>
      <c r="AD273" s="49"/>
      <c r="AE273" s="49"/>
      <c r="AF273" s="49"/>
      <c r="AG273" s="49"/>
      <c r="AH273" s="49"/>
      <c r="AI273" s="49"/>
      <c r="AJ273" s="49"/>
      <c r="AK273" s="49"/>
      <c r="AL273" s="49"/>
      <c r="AM273" s="49"/>
      <c r="AN273" s="49"/>
      <c r="AO273" s="49"/>
      <c r="AP273" s="49"/>
      <c r="AQ273" s="49"/>
      <c r="AR273" s="49"/>
      <c r="AS273" s="49"/>
      <c r="AT273" s="49"/>
      <c r="AU273" s="49"/>
      <c r="AV273" s="49"/>
      <c r="AW273" s="49"/>
      <c r="AX273" s="49"/>
      <c r="AY273" s="49"/>
      <c r="AZ273" s="49"/>
      <c r="BA273" s="49"/>
      <c r="BB273" s="49"/>
      <c r="BC273" s="49"/>
      <c r="BD273" s="49"/>
      <c r="BE273" s="49"/>
      <c r="BF273" s="49"/>
      <c r="BG273" s="49"/>
      <c r="BH273" s="49"/>
      <c r="BI273" s="49"/>
      <c r="BJ273" s="49"/>
      <c r="BK273" s="49"/>
      <c r="BL273" s="49"/>
      <c r="BM273" s="49"/>
      <c r="BN273" s="49"/>
    </row>
    <row r="274" spans="1:66" x14ac:dyDescent="0.3">
      <c r="A274">
        <v>273</v>
      </c>
      <c r="B274" s="4" t="s">
        <v>970</v>
      </c>
      <c r="C274" s="39">
        <f>VLOOKUP(tags[[#This Row],[Index]],Table1[],6)</f>
        <v>100</v>
      </c>
      <c r="D274" s="50">
        <v>800</v>
      </c>
      <c r="E274" s="17" t="str">
        <f>VLOOKUP(tags[[#This Row],[Index]],Table1[],22)</f>
        <v>yellow</v>
      </c>
      <c r="F274" s="17" t="str">
        <f>VLOOKUP(tags[[#This Row],[Index]],Table1[],23)</f>
        <v>XS</v>
      </c>
      <c r="G274" s="17" t="str">
        <f>VLOOKUP(tags[[#This Row],[product_id]],copy[],4,FALSE)</f>
        <v>Summer,short sleeve dress,neck dress,Necks,Sleeve,Beach,Dress,Loose,short sleeves,V-neck,Shorts,beach dress,Plus Size,Midi Dress,summer dress,Print,Pullovers,Women's Fashion,Casual,Women</v>
      </c>
      <c r="H274" s="17"/>
      <c r="I274" s="48" t="s">
        <v>11402</v>
      </c>
      <c r="J274" s="49" t="s">
        <v>11522</v>
      </c>
      <c r="K274" s="49" t="s">
        <v>11578</v>
      </c>
      <c r="L274" s="49" t="s">
        <v>11419</v>
      </c>
      <c r="M274" s="49" t="s">
        <v>11414</v>
      </c>
      <c r="N274" s="49" t="s">
        <v>11413</v>
      </c>
      <c r="O274" s="49" t="s">
        <v>11409</v>
      </c>
      <c r="P274" s="49" t="s">
        <v>11427</v>
      </c>
      <c r="Q274" s="49" t="s">
        <v>11415</v>
      </c>
      <c r="R274" s="49" t="s">
        <v>11420</v>
      </c>
      <c r="S274" s="49" t="s">
        <v>11410</v>
      </c>
      <c r="T274" s="49" t="s">
        <v>11431</v>
      </c>
      <c r="U274" s="49" t="s">
        <v>11407</v>
      </c>
      <c r="V274" s="49" t="s">
        <v>11560</v>
      </c>
      <c r="W274" s="49" t="s">
        <v>11425</v>
      </c>
      <c r="X274" s="49" t="s">
        <v>11416</v>
      </c>
      <c r="Y274" s="49" t="s">
        <v>11552</v>
      </c>
      <c r="Z274" s="49" t="s">
        <v>11403</v>
      </c>
      <c r="AA274" s="49" t="s">
        <v>11406</v>
      </c>
      <c r="AB274" s="49" t="s">
        <v>11405</v>
      </c>
      <c r="AC274" s="49"/>
      <c r="AD274" s="49"/>
      <c r="AE274" s="49"/>
      <c r="AF274" s="49"/>
      <c r="AG274" s="49"/>
      <c r="AH274" s="49"/>
      <c r="AI274" s="49"/>
      <c r="AJ274" s="49"/>
      <c r="AK274" s="49"/>
      <c r="AL274" s="49"/>
      <c r="AM274" s="49"/>
      <c r="AN274" s="49"/>
      <c r="AO274" s="49"/>
      <c r="AP274" s="49"/>
      <c r="AQ274" s="49"/>
      <c r="AR274" s="49"/>
      <c r="AS274" s="49"/>
      <c r="AT274" s="49"/>
      <c r="AU274" s="49"/>
      <c r="AV274" s="49"/>
      <c r="AW274" s="49"/>
      <c r="AX274" s="49"/>
      <c r="AY274" s="49"/>
      <c r="AZ274" s="49"/>
      <c r="BA274" s="49"/>
      <c r="BB274" s="49"/>
      <c r="BC274" s="49"/>
      <c r="BD274" s="49"/>
      <c r="BE274" s="49"/>
      <c r="BF274" s="49"/>
      <c r="BG274" s="49"/>
      <c r="BH274" s="49"/>
      <c r="BI274" s="49"/>
      <c r="BJ274" s="49"/>
      <c r="BK274" s="49"/>
      <c r="BL274" s="49"/>
      <c r="BM274" s="49"/>
      <c r="BN274" s="49"/>
    </row>
    <row r="275" spans="1:66" x14ac:dyDescent="0.3">
      <c r="A275">
        <v>274</v>
      </c>
      <c r="B275" s="5" t="s">
        <v>973</v>
      </c>
      <c r="C275" s="40">
        <f>VLOOKUP(tags[[#This Row],[Index]],Table1[],6)</f>
        <v>5000</v>
      </c>
      <c r="D275" s="51">
        <v>60000</v>
      </c>
      <c r="E275" s="18" t="str">
        <f>VLOOKUP(tags[[#This Row],[Index]],Table1[],22)</f>
        <v>blue</v>
      </c>
      <c r="F275" s="18" t="str">
        <f>VLOOKUP(tags[[#This Row],[Index]],Table1[],23)</f>
        <v>S</v>
      </c>
      <c r="G275" s="18" t="str">
        <f>VLOOKUP(tags[[#This Row],[product_id]],copy[],4,FALSE)</f>
        <v>Summer,Plus Size,Sleeve,Dress,short sleeves,V-neck,Casual,Women's Fashion,Shorts,Floral dress,Floral,women dress,Women,loose dress,printed</v>
      </c>
      <c r="H275" s="18"/>
      <c r="I275" s="48" t="s">
        <v>11402</v>
      </c>
      <c r="J275" s="49" t="s">
        <v>11407</v>
      </c>
      <c r="K275" s="49" t="s">
        <v>11414</v>
      </c>
      <c r="L275" s="49" t="s">
        <v>11409</v>
      </c>
      <c r="M275" s="49" t="s">
        <v>11415</v>
      </c>
      <c r="N275" s="49" t="s">
        <v>11420</v>
      </c>
      <c r="O275" s="49" t="s">
        <v>11406</v>
      </c>
      <c r="P275" s="49" t="s">
        <v>11403</v>
      </c>
      <c r="Q275" s="49" t="s">
        <v>11410</v>
      </c>
      <c r="R275" s="49" t="s">
        <v>11500</v>
      </c>
      <c r="S275" s="49" t="s">
        <v>11433</v>
      </c>
      <c r="T275" s="49" t="s">
        <v>11432</v>
      </c>
      <c r="U275" s="49" t="s">
        <v>11405</v>
      </c>
      <c r="V275" s="49" t="s">
        <v>11455</v>
      </c>
      <c r="W275" s="49" t="s">
        <v>11421</v>
      </c>
      <c r="X275" s="49"/>
      <c r="Y275" s="49"/>
      <c r="Z275" s="49"/>
      <c r="AA275" s="49"/>
      <c r="AB275" s="49"/>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c r="AY275" s="49"/>
      <c r="AZ275" s="49"/>
      <c r="BA275" s="49"/>
      <c r="BB275" s="49"/>
      <c r="BC275" s="49"/>
      <c r="BD275" s="49"/>
      <c r="BE275" s="49"/>
      <c r="BF275" s="49"/>
      <c r="BG275" s="49"/>
      <c r="BH275" s="49"/>
      <c r="BI275" s="49"/>
      <c r="BJ275" s="49"/>
      <c r="BK275" s="49"/>
      <c r="BL275" s="49"/>
      <c r="BM275" s="49"/>
      <c r="BN275" s="49"/>
    </row>
    <row r="276" spans="1:66" x14ac:dyDescent="0.3">
      <c r="A276">
        <v>275</v>
      </c>
      <c r="B276" s="4" t="s">
        <v>978</v>
      </c>
      <c r="C276" s="39">
        <f>VLOOKUP(tags[[#This Row],[Index]],Table1[],6)</f>
        <v>100</v>
      </c>
      <c r="D276" s="50">
        <v>1100</v>
      </c>
      <c r="E276" s="17" t="str">
        <f>VLOOKUP(tags[[#This Row],[Index]],Table1[],22)</f>
        <v>black</v>
      </c>
      <c r="F276" s="17" t="str">
        <f>VLOOKUP(tags[[#This Row],[Index]],Table1[],23)</f>
        <v>XLplus</v>
      </c>
      <c r="G276" s="17" t="str">
        <f>VLOOKUP(tags[[#This Row],[product_id]],copy[],4,FALSE)</f>
        <v>bathing suit,Fashion,women beachwear,Waist,Halter,Summer,asymmetric,swim dress,Tops,Women's Fashion,Swimsuit,Tankinis,Bikini,printed,Swimming,Women,halter tankini,Beach,printbikini,high waist</v>
      </c>
      <c r="H276" s="17"/>
      <c r="I276" s="48" t="s">
        <v>11519</v>
      </c>
      <c r="J276" s="49" t="s">
        <v>11404</v>
      </c>
      <c r="K276" s="49" t="s">
        <v>11637</v>
      </c>
      <c r="L276" s="49" t="s">
        <v>11442</v>
      </c>
      <c r="M276" s="49" t="s">
        <v>11461</v>
      </c>
      <c r="N276" s="49" t="s">
        <v>11402</v>
      </c>
      <c r="O276" s="49" t="s">
        <v>11753</v>
      </c>
      <c r="P276" s="49" t="s">
        <v>12802</v>
      </c>
      <c r="Q276" s="49" t="s">
        <v>11411</v>
      </c>
      <c r="R276" s="49" t="s">
        <v>11403</v>
      </c>
      <c r="S276" s="49" t="s">
        <v>11454</v>
      </c>
      <c r="T276" s="49" t="s">
        <v>11695</v>
      </c>
      <c r="U276" s="49" t="s">
        <v>11453</v>
      </c>
      <c r="V276" s="49" t="s">
        <v>11421</v>
      </c>
      <c r="W276" s="49" t="s">
        <v>11459</v>
      </c>
      <c r="X276" s="49" t="s">
        <v>11405</v>
      </c>
      <c r="Y276" s="49" t="s">
        <v>13372</v>
      </c>
      <c r="Z276" s="49" t="s">
        <v>11413</v>
      </c>
      <c r="AA276" s="49" t="s">
        <v>13077</v>
      </c>
      <c r="AB276" s="49" t="s">
        <v>11456</v>
      </c>
      <c r="AC276" s="49"/>
      <c r="AD276" s="49"/>
      <c r="AE276" s="49"/>
      <c r="AF276" s="49"/>
      <c r="AG276" s="49"/>
      <c r="AH276" s="49"/>
      <c r="AI276" s="49"/>
      <c r="AJ276" s="49"/>
      <c r="AK276" s="49"/>
      <c r="AL276" s="49"/>
      <c r="AM276" s="49"/>
      <c r="AN276" s="49"/>
      <c r="AO276" s="49"/>
      <c r="AP276" s="49"/>
      <c r="AQ276" s="49"/>
      <c r="AR276" s="49"/>
      <c r="AS276" s="49"/>
      <c r="AT276" s="49"/>
      <c r="AU276" s="49"/>
      <c r="AV276" s="49"/>
      <c r="AW276" s="49"/>
      <c r="AX276" s="49"/>
      <c r="AY276" s="49"/>
      <c r="AZ276" s="49"/>
      <c r="BA276" s="49"/>
      <c r="BB276" s="49"/>
      <c r="BC276" s="49"/>
      <c r="BD276" s="49"/>
      <c r="BE276" s="49"/>
      <c r="BF276" s="49"/>
      <c r="BG276" s="49"/>
      <c r="BH276" s="49"/>
      <c r="BI276" s="49"/>
      <c r="BJ276" s="49"/>
      <c r="BK276" s="49"/>
      <c r="BL276" s="49"/>
      <c r="BM276" s="49"/>
      <c r="BN276" s="49"/>
    </row>
    <row r="277" spans="1:66" x14ac:dyDescent="0.3">
      <c r="A277">
        <v>276</v>
      </c>
      <c r="B277" s="5" t="s">
        <v>982</v>
      </c>
      <c r="C277" s="40">
        <f>VLOOKUP(tags[[#This Row],[Index]],Table1[],6)</f>
        <v>100</v>
      </c>
      <c r="D277" s="51">
        <v>800</v>
      </c>
      <c r="E277" s="18" t="str">
        <f>VLOOKUP(tags[[#This Row],[Index]],Table1[],22)</f>
        <v>other</v>
      </c>
      <c r="F277" s="18" t="str">
        <f>VLOOKUP(tags[[#This Row],[Index]],Table1[],23)</f>
        <v>S</v>
      </c>
      <c r="G277" s="18" t="str">
        <f>VLOOKUP(tags[[#This Row],[product_id]],copy[],4,FALSE)</f>
        <v>bandage top,Fashion,crop top,Halter,Summer,Women Set,elasticwaistshort,Women's Fashion,elastic waist,Casual,Women,Shorts,Waist,Elastic,Tops,pants,shortssuit,backless,Suits,Print,sleeveless,twopiecesset</v>
      </c>
      <c r="H277" s="18"/>
      <c r="I277" s="48" t="s">
        <v>12017</v>
      </c>
      <c r="J277" s="49" t="s">
        <v>11404</v>
      </c>
      <c r="K277" s="49" t="s">
        <v>11480</v>
      </c>
      <c r="L277" s="49" t="s">
        <v>11461</v>
      </c>
      <c r="M277" s="49" t="s">
        <v>11402</v>
      </c>
      <c r="N277" s="49" t="s">
        <v>11720</v>
      </c>
      <c r="O277" s="49" t="s">
        <v>12000</v>
      </c>
      <c r="P277" s="49" t="s">
        <v>11403</v>
      </c>
      <c r="Q277" s="49" t="s">
        <v>11521</v>
      </c>
      <c r="R277" s="49" t="s">
        <v>11406</v>
      </c>
      <c r="S277" s="49" t="s">
        <v>11405</v>
      </c>
      <c r="T277" s="49" t="s">
        <v>11410</v>
      </c>
      <c r="U277" s="49" t="s">
        <v>11442</v>
      </c>
      <c r="V277" s="49" t="s">
        <v>11470</v>
      </c>
      <c r="W277" s="49" t="s">
        <v>11411</v>
      </c>
      <c r="X277" s="49" t="s">
        <v>11429</v>
      </c>
      <c r="Y277" s="49" t="s">
        <v>11967</v>
      </c>
      <c r="Z277" s="49" t="s">
        <v>11450</v>
      </c>
      <c r="AA277" s="49" t="s">
        <v>11469</v>
      </c>
      <c r="AB277" s="49" t="s">
        <v>11416</v>
      </c>
      <c r="AC277" s="49" t="s">
        <v>11408</v>
      </c>
      <c r="AD277" s="49" t="s">
        <v>11867</v>
      </c>
      <c r="AE277" s="49"/>
      <c r="AF277" s="49"/>
      <c r="AG277" s="49"/>
      <c r="AH277" s="49"/>
      <c r="AI277" s="49"/>
      <c r="AJ277" s="49"/>
      <c r="AK277" s="49"/>
      <c r="AL277" s="49"/>
      <c r="AM277" s="49"/>
      <c r="AN277" s="49"/>
      <c r="AO277" s="49"/>
      <c r="AP277" s="49"/>
      <c r="AQ277" s="49"/>
      <c r="AR277" s="49"/>
      <c r="AS277" s="49"/>
      <c r="AT277" s="49"/>
      <c r="AU277" s="49"/>
      <c r="AV277" s="49"/>
      <c r="AW277" s="49"/>
      <c r="AX277" s="49"/>
      <c r="AY277" s="49"/>
      <c r="AZ277" s="49"/>
      <c r="BA277" s="49"/>
      <c r="BB277" s="49"/>
      <c r="BC277" s="49"/>
      <c r="BD277" s="49"/>
      <c r="BE277" s="49"/>
      <c r="BF277" s="49"/>
      <c r="BG277" s="49"/>
      <c r="BH277" s="49"/>
      <c r="BI277" s="49"/>
      <c r="BJ277" s="49"/>
      <c r="BK277" s="49"/>
      <c r="BL277" s="49"/>
      <c r="BM277" s="49"/>
      <c r="BN277" s="49"/>
    </row>
    <row r="278" spans="1:66" x14ac:dyDescent="0.3">
      <c r="A278">
        <v>277</v>
      </c>
      <c r="B278" s="4" t="s">
        <v>985</v>
      </c>
      <c r="C278" s="39">
        <f>VLOOKUP(tags[[#This Row],[Index]],Table1[],6)</f>
        <v>1000</v>
      </c>
      <c r="D278" s="50">
        <v>6000</v>
      </c>
      <c r="E278" s="17" t="str">
        <f>VLOOKUP(tags[[#This Row],[Index]],Table1[],22)</f>
        <v>blue</v>
      </c>
      <c r="F278" s="17" t="str">
        <f>VLOOKUP(tags[[#This Row],[Index]],Table1[],23)</f>
        <v>S</v>
      </c>
      <c r="G278" s="17" t="str">
        <f>VLOOKUP(tags[[#This Row],[product_id]],copy[],4,FALSE)</f>
        <v>Summer,Plus Size,Tank,camisole,long dress,Spaghetti,Dress,strap,Print,Women's Fashion,Flowers,print dress,sleeveless,Floral,women dress,Skirts,Casual,Women</v>
      </c>
      <c r="H278" s="17"/>
      <c r="I278" s="48" t="s">
        <v>11402</v>
      </c>
      <c r="J278" s="49" t="s">
        <v>11407</v>
      </c>
      <c r="K278" s="49" t="s">
        <v>11418</v>
      </c>
      <c r="L278" s="49" t="s">
        <v>11518</v>
      </c>
      <c r="M278" s="49" t="s">
        <v>11444</v>
      </c>
      <c r="N278" s="49" t="s">
        <v>11449</v>
      </c>
      <c r="O278" s="49" t="s">
        <v>11409</v>
      </c>
      <c r="P278" s="49" t="s">
        <v>11584</v>
      </c>
      <c r="Q278" s="49" t="s">
        <v>11416</v>
      </c>
      <c r="R278" s="49" t="s">
        <v>11403</v>
      </c>
      <c r="S278" s="49" t="s">
        <v>11509</v>
      </c>
      <c r="T278" s="49" t="s">
        <v>11554</v>
      </c>
      <c r="U278" s="49" t="s">
        <v>11408</v>
      </c>
      <c r="V278" s="49" t="s">
        <v>11433</v>
      </c>
      <c r="W278" s="49" t="s">
        <v>11432</v>
      </c>
      <c r="X278" s="49" t="s">
        <v>11462</v>
      </c>
      <c r="Y278" s="49" t="s">
        <v>11406</v>
      </c>
      <c r="Z278" s="49" t="s">
        <v>11405</v>
      </c>
      <c r="AA278" s="49"/>
      <c r="AB278" s="49"/>
      <c r="AC278" s="49"/>
      <c r="AD278" s="49"/>
      <c r="AE278" s="49"/>
      <c r="AF278" s="49"/>
      <c r="AG278" s="49"/>
      <c r="AH278" s="49"/>
      <c r="AI278" s="49"/>
      <c r="AJ278" s="49"/>
      <c r="AK278" s="49"/>
      <c r="AL278" s="49"/>
      <c r="AM278" s="49"/>
      <c r="AN278" s="49"/>
      <c r="AO278" s="49"/>
      <c r="AP278" s="49"/>
      <c r="AQ278" s="49"/>
      <c r="AR278" s="49"/>
      <c r="AS278" s="49"/>
      <c r="AT278" s="49"/>
      <c r="AU278" s="49"/>
      <c r="AV278" s="49"/>
      <c r="AW278" s="49"/>
      <c r="AX278" s="49"/>
      <c r="AY278" s="49"/>
      <c r="AZ278" s="49"/>
      <c r="BA278" s="49"/>
      <c r="BB278" s="49"/>
      <c r="BC278" s="49"/>
      <c r="BD278" s="49"/>
      <c r="BE278" s="49"/>
      <c r="BF278" s="49"/>
      <c r="BG278" s="49"/>
      <c r="BH278" s="49"/>
      <c r="BI278" s="49"/>
      <c r="BJ278" s="49"/>
      <c r="BK278" s="49"/>
      <c r="BL278" s="49"/>
      <c r="BM278" s="49"/>
      <c r="BN278" s="49"/>
    </row>
    <row r="279" spans="1:66" x14ac:dyDescent="0.3">
      <c r="A279">
        <v>278</v>
      </c>
      <c r="B279" s="5" t="s">
        <v>988</v>
      </c>
      <c r="C279" s="40">
        <f>VLOOKUP(tags[[#This Row],[Index]],Table1[],6)</f>
        <v>100</v>
      </c>
      <c r="D279" s="51">
        <v>1100</v>
      </c>
      <c r="E279" s="18" t="str">
        <f>VLOOKUP(tags[[#This Row],[Index]],Table1[],22)</f>
        <v>other</v>
      </c>
      <c r="F279" s="18" t="str">
        <f>VLOOKUP(tags[[#This Row],[Index]],Table1[],23)</f>
        <v>other</v>
      </c>
      <c r="G279" s="18" t="str">
        <f>VLOOKUP(tags[[#This Row],[product_id]],copy[],4,FALSE)</f>
        <v>Summer,Vest,skeletonvest,digitalprintingvesttop,Fashion,Spaghetti,Tops,summer dress,skullshirtwomen,Spaghetti Strap,Women's Fashion,cannabisleafprint,printed,Tops &amp; T-Shirts,sleeveless,Women,slim,printvest,Shirt</v>
      </c>
      <c r="H279" s="18"/>
      <c r="I279" s="48" t="s">
        <v>11402</v>
      </c>
      <c r="J279" s="49" t="s">
        <v>11430</v>
      </c>
      <c r="K279" s="49" t="s">
        <v>12951</v>
      </c>
      <c r="L279" s="49" t="s">
        <v>13512</v>
      </c>
      <c r="M279" s="49" t="s">
        <v>11404</v>
      </c>
      <c r="N279" s="49" t="s">
        <v>11449</v>
      </c>
      <c r="O279" s="49" t="s">
        <v>11411</v>
      </c>
      <c r="P279" s="49" t="s">
        <v>11425</v>
      </c>
      <c r="Q279" s="49" t="s">
        <v>12939</v>
      </c>
      <c r="R279" s="49" t="s">
        <v>11463</v>
      </c>
      <c r="S279" s="49" t="s">
        <v>11403</v>
      </c>
      <c r="T279" s="49" t="s">
        <v>13620</v>
      </c>
      <c r="U279" s="49" t="s">
        <v>11421</v>
      </c>
      <c r="V279" s="49" t="s">
        <v>11494</v>
      </c>
      <c r="W279" s="49" t="s">
        <v>11408</v>
      </c>
      <c r="X279" s="49" t="s">
        <v>11405</v>
      </c>
      <c r="Y279" s="49" t="s">
        <v>11437</v>
      </c>
      <c r="Z279" s="49" t="s">
        <v>12323</v>
      </c>
      <c r="AA279" s="49" t="s">
        <v>11417</v>
      </c>
      <c r="AB279" s="49"/>
      <c r="AC279" s="49"/>
      <c r="AD279" s="49"/>
      <c r="AE279" s="49"/>
      <c r="AF279" s="49"/>
      <c r="AG279" s="49"/>
      <c r="AH279" s="49"/>
      <c r="AI279" s="49"/>
      <c r="AJ279" s="49"/>
      <c r="AK279" s="49"/>
      <c r="AL279" s="49"/>
      <c r="AM279" s="49"/>
      <c r="AN279" s="49"/>
      <c r="AO279" s="49"/>
      <c r="AP279" s="49"/>
      <c r="AQ279" s="49"/>
      <c r="AR279" s="49"/>
      <c r="AS279" s="49"/>
      <c r="AT279" s="49"/>
      <c r="AU279" s="49"/>
      <c r="AV279" s="49"/>
      <c r="AW279" s="49"/>
      <c r="AX279" s="49"/>
      <c r="AY279" s="49"/>
      <c r="AZ279" s="49"/>
      <c r="BA279" s="49"/>
      <c r="BB279" s="49"/>
      <c r="BC279" s="49"/>
      <c r="BD279" s="49"/>
      <c r="BE279" s="49"/>
      <c r="BF279" s="49"/>
      <c r="BG279" s="49"/>
      <c r="BH279" s="49"/>
      <c r="BI279" s="49"/>
      <c r="BJ279" s="49"/>
      <c r="BK279" s="49"/>
      <c r="BL279" s="49"/>
      <c r="BM279" s="49"/>
      <c r="BN279" s="49"/>
    </row>
    <row r="280" spans="1:66" x14ac:dyDescent="0.3">
      <c r="A280">
        <v>279</v>
      </c>
      <c r="B280" s="4" t="s">
        <v>991</v>
      </c>
      <c r="C280" s="39">
        <f>VLOOKUP(tags[[#This Row],[Index]],Table1[],6)</f>
        <v>100</v>
      </c>
      <c r="D280" s="50">
        <v>800</v>
      </c>
      <c r="E280" s="17" t="str">
        <f>VLOOKUP(tags[[#This Row],[Index]],Table1[],22)</f>
        <v>red</v>
      </c>
      <c r="F280" s="17" t="str">
        <f>VLOOKUP(tags[[#This Row],[Index]],Table1[],23)</f>
        <v>XS</v>
      </c>
      <c r="G280" s="17" t="str">
        <f>VLOOKUP(tags[[#This Row],[product_id]],copy[],4,FALSE)</f>
        <v>pajamaset,Fashion,sexy pajamas for womens,silksleepwearforwomen,silksleepwear,pajamassuit,Casual,Women's Fashion,Summer,Sleepwear,pajamasforwomen,silksleepwearnightgown,silk,pajamassleepwear,women's pajamas,Women</v>
      </c>
      <c r="H280" s="17"/>
      <c r="I280" s="48" t="s">
        <v>11897</v>
      </c>
      <c r="J280" s="49" t="s">
        <v>11404</v>
      </c>
      <c r="K280" s="49" t="s">
        <v>11884</v>
      </c>
      <c r="L280" s="49" t="s">
        <v>11880</v>
      </c>
      <c r="M280" s="49" t="s">
        <v>11815</v>
      </c>
      <c r="N280" s="49" t="s">
        <v>11894</v>
      </c>
      <c r="O280" s="49" t="s">
        <v>11406</v>
      </c>
      <c r="P280" s="49" t="s">
        <v>11403</v>
      </c>
      <c r="Q280" s="49" t="s">
        <v>11402</v>
      </c>
      <c r="R280" s="49" t="s">
        <v>11670</v>
      </c>
      <c r="S280" s="49" t="s">
        <v>11896</v>
      </c>
      <c r="T280" s="49" t="s">
        <v>11879</v>
      </c>
      <c r="U280" s="49" t="s">
        <v>11681</v>
      </c>
      <c r="V280" s="49" t="s">
        <v>11895</v>
      </c>
      <c r="W280" s="49" t="s">
        <v>11862</v>
      </c>
      <c r="X280" s="49" t="s">
        <v>11405</v>
      </c>
      <c r="Y280" s="49"/>
      <c r="Z280" s="49"/>
      <c r="AA280" s="49"/>
      <c r="AB280" s="49"/>
      <c r="AC280" s="49"/>
      <c r="AD280" s="49"/>
      <c r="AE280" s="49"/>
      <c r="AF280" s="49"/>
      <c r="AG280" s="49"/>
      <c r="AH280" s="49"/>
      <c r="AI280" s="49"/>
      <c r="AJ280" s="49"/>
      <c r="AK280" s="49"/>
      <c r="AL280" s="49"/>
      <c r="AM280" s="49"/>
      <c r="AN280" s="49"/>
      <c r="AO280" s="49"/>
      <c r="AP280" s="49"/>
      <c r="AQ280" s="49"/>
      <c r="AR280" s="49"/>
      <c r="AS280" s="49"/>
      <c r="AT280" s="49"/>
      <c r="AU280" s="49"/>
      <c r="AV280" s="49"/>
      <c r="AW280" s="49"/>
      <c r="AX280" s="49"/>
      <c r="AY280" s="49"/>
      <c r="AZ280" s="49"/>
      <c r="BA280" s="49"/>
      <c r="BB280" s="49"/>
      <c r="BC280" s="49"/>
      <c r="BD280" s="49"/>
      <c r="BE280" s="49"/>
      <c r="BF280" s="49"/>
      <c r="BG280" s="49"/>
      <c r="BH280" s="49"/>
      <c r="BI280" s="49"/>
      <c r="BJ280" s="49"/>
      <c r="BK280" s="49"/>
      <c r="BL280" s="49"/>
      <c r="BM280" s="49"/>
      <c r="BN280" s="49"/>
    </row>
    <row r="281" spans="1:66" x14ac:dyDescent="0.3">
      <c r="A281">
        <v>280</v>
      </c>
      <c r="B281" s="5" t="s">
        <v>995</v>
      </c>
      <c r="C281" s="40">
        <f>VLOOKUP(tags[[#This Row],[Index]],Table1[],6)</f>
        <v>1000</v>
      </c>
      <c r="D281" s="51">
        <v>8000</v>
      </c>
      <c r="E281" s="18" t="str">
        <f>VLOOKUP(tags[[#This Row],[Index]],Table1[],22)</f>
        <v>white</v>
      </c>
      <c r="F281" s="18" t="str">
        <f>VLOOKUP(tags[[#This Row],[Index]],Table1[],23)</f>
        <v>S</v>
      </c>
      <c r="G281" s="18" t="str">
        <f>VLOOKUP(tags[[#This Row],[product_id]],copy[],4,FALSE)</f>
        <v>Halterneck Top,Plus Size,crop top,Halter,chiffon,Tops,womens top,Necks,Women's Fashion,chiffonesummertop,halterneck,sleeveless,Women Sleeveless Top,Chiffon top,Women,tops for women,sleeveless tops</v>
      </c>
      <c r="H281" s="18"/>
      <c r="I281" s="48" t="s">
        <v>13918</v>
      </c>
      <c r="J281" s="49" t="s">
        <v>11407</v>
      </c>
      <c r="K281" s="49" t="s">
        <v>11480</v>
      </c>
      <c r="L281" s="49" t="s">
        <v>11461</v>
      </c>
      <c r="M281" s="49" t="s">
        <v>11503</v>
      </c>
      <c r="N281" s="49" t="s">
        <v>11411</v>
      </c>
      <c r="O281" s="49" t="s">
        <v>11604</v>
      </c>
      <c r="P281" s="49" t="s">
        <v>11419</v>
      </c>
      <c r="Q281" s="49" t="s">
        <v>11403</v>
      </c>
      <c r="R281" s="49" t="s">
        <v>13581</v>
      </c>
      <c r="S281" s="49" t="s">
        <v>11992</v>
      </c>
      <c r="T281" s="49" t="s">
        <v>11408</v>
      </c>
      <c r="U281" s="49" t="s">
        <v>13791</v>
      </c>
      <c r="V281" s="49" t="s">
        <v>12575</v>
      </c>
      <c r="W281" s="49" t="s">
        <v>11405</v>
      </c>
      <c r="X281" s="49" t="s">
        <v>11535</v>
      </c>
      <c r="Y281" s="49" t="s">
        <v>11465</v>
      </c>
      <c r="Z281" s="49"/>
      <c r="AA281" s="49"/>
      <c r="AB281" s="49"/>
      <c r="AC281" s="49"/>
      <c r="AD281" s="49"/>
      <c r="AE281" s="49"/>
      <c r="AF281" s="49"/>
      <c r="AG281" s="49"/>
      <c r="AH281" s="49"/>
      <c r="AI281" s="49"/>
      <c r="AJ281" s="49"/>
      <c r="AK281" s="49"/>
      <c r="AL281" s="49"/>
      <c r="AM281" s="49"/>
      <c r="AN281" s="49"/>
      <c r="AO281" s="49"/>
      <c r="AP281" s="49"/>
      <c r="AQ281" s="49"/>
      <c r="AR281" s="49"/>
      <c r="AS281" s="49"/>
      <c r="AT281" s="49"/>
      <c r="AU281" s="49"/>
      <c r="AV281" s="49"/>
      <c r="AW281" s="49"/>
      <c r="AX281" s="49"/>
      <c r="AY281" s="49"/>
      <c r="AZ281" s="49"/>
      <c r="BA281" s="49"/>
      <c r="BB281" s="49"/>
      <c r="BC281" s="49"/>
      <c r="BD281" s="49"/>
      <c r="BE281" s="49"/>
      <c r="BF281" s="49"/>
      <c r="BG281" s="49"/>
      <c r="BH281" s="49"/>
      <c r="BI281" s="49"/>
      <c r="BJ281" s="49"/>
      <c r="BK281" s="49"/>
      <c r="BL281" s="49"/>
      <c r="BM281" s="49"/>
      <c r="BN281" s="49"/>
    </row>
    <row r="282" spans="1:66" x14ac:dyDescent="0.3">
      <c r="A282">
        <v>281</v>
      </c>
      <c r="B282" s="4" t="s">
        <v>998</v>
      </c>
      <c r="C282" s="39">
        <f>VLOOKUP(tags[[#This Row],[Index]],Table1[],6)</f>
        <v>10000</v>
      </c>
      <c r="D282" s="50">
        <v>90000</v>
      </c>
      <c r="E282" s="17" t="str">
        <f>VLOOKUP(tags[[#This Row],[Index]],Table1[],22)</f>
        <v>white</v>
      </c>
      <c r="F282" s="17" t="str">
        <f>VLOOKUP(tags[[#This Row],[Index]],Table1[],23)</f>
        <v>S</v>
      </c>
      <c r="G282" s="17" t="str">
        <f>VLOOKUP(tags[[#This Row],[product_id]],copy[],4,FALSE)</f>
        <v>bathing suit,two piece swimsuit,leaf,bikini set,Summer,sexy bikini,Swimwear,Swimsuit,Bikini,Women's Fashion,Fashion,printed,Suits,Swimming,sexy,Women,Beach,splits</v>
      </c>
      <c r="H282" s="17"/>
      <c r="I282" s="48" t="s">
        <v>11519</v>
      </c>
      <c r="J282" s="49" t="s">
        <v>11812</v>
      </c>
      <c r="K282" s="49" t="s">
        <v>11716</v>
      </c>
      <c r="L282" s="49" t="s">
        <v>11528</v>
      </c>
      <c r="M282" s="49" t="s">
        <v>11402</v>
      </c>
      <c r="N282" s="49" t="s">
        <v>11586</v>
      </c>
      <c r="O282" s="49" t="s">
        <v>11458</v>
      </c>
      <c r="P282" s="49" t="s">
        <v>11454</v>
      </c>
      <c r="Q282" s="49" t="s">
        <v>11453</v>
      </c>
      <c r="R282" s="49" t="s">
        <v>11403</v>
      </c>
      <c r="S282" s="49" t="s">
        <v>11404</v>
      </c>
      <c r="T282" s="49" t="s">
        <v>11421</v>
      </c>
      <c r="U282" s="49" t="s">
        <v>11469</v>
      </c>
      <c r="V282" s="49" t="s">
        <v>11459</v>
      </c>
      <c r="W282" s="49" t="s">
        <v>11412</v>
      </c>
      <c r="X282" s="49" t="s">
        <v>11405</v>
      </c>
      <c r="Y282" s="49" t="s">
        <v>11413</v>
      </c>
      <c r="Z282" s="49" t="s">
        <v>11566</v>
      </c>
      <c r="AA282" s="49"/>
      <c r="AB282" s="49"/>
      <c r="AC282" s="49"/>
      <c r="AD282" s="49"/>
      <c r="AE282" s="49"/>
      <c r="AF282" s="49"/>
      <c r="AG282" s="49"/>
      <c r="AH282" s="49"/>
      <c r="AI282" s="49"/>
      <c r="AJ282" s="49"/>
      <c r="AK282" s="49"/>
      <c r="AL282" s="49"/>
      <c r="AM282" s="49"/>
      <c r="AN282" s="49"/>
      <c r="AO282" s="49"/>
      <c r="AP282" s="49"/>
      <c r="AQ282" s="49"/>
      <c r="AR282" s="49"/>
      <c r="AS282" s="49"/>
      <c r="AT282" s="49"/>
      <c r="AU282" s="49"/>
      <c r="AV282" s="49"/>
      <c r="AW282" s="49"/>
      <c r="AX282" s="49"/>
      <c r="AY282" s="49"/>
      <c r="AZ282" s="49"/>
      <c r="BA282" s="49"/>
      <c r="BB282" s="49"/>
      <c r="BC282" s="49"/>
      <c r="BD282" s="49"/>
      <c r="BE282" s="49"/>
      <c r="BF282" s="49"/>
      <c r="BG282" s="49"/>
      <c r="BH282" s="49"/>
      <c r="BI282" s="49"/>
      <c r="BJ282" s="49"/>
      <c r="BK282" s="49"/>
      <c r="BL282" s="49"/>
      <c r="BM282" s="49"/>
      <c r="BN282" s="49"/>
    </row>
    <row r="283" spans="1:66" x14ac:dyDescent="0.3">
      <c r="A283">
        <v>282</v>
      </c>
      <c r="B283" s="7" t="s">
        <v>1003</v>
      </c>
      <c r="C283" s="42">
        <f>VLOOKUP(tags[[#This Row],[Index]],Table1[],6)</f>
        <v>10</v>
      </c>
      <c r="D283" s="51">
        <v>140</v>
      </c>
      <c r="E283" s="18" t="str">
        <f>VLOOKUP(tags[[#This Row],[Index]],Table1[],22)</f>
        <v>pink</v>
      </c>
      <c r="F283" s="18" t="str">
        <f>VLOOKUP(tags[[#This Row],[Index]],Table1[],23)</f>
        <v>M</v>
      </c>
      <c r="G283" s="18" t="str">
        <f>VLOOKUP(tags[[#This Row],[product_id]],copy[],4,FALSE)</f>
        <v>divingsnorkel,divingmask,Summer,divingequipment,Masks,antifoggoggle,swimmingmask,swimmingfacemask,fullfacemask,siliconedivingmask,divingsnorkeling,Swimming</v>
      </c>
      <c r="H283" s="18"/>
      <c r="I283" s="48" t="s">
        <v>13508</v>
      </c>
      <c r="J283" s="49" t="s">
        <v>13509</v>
      </c>
      <c r="K283" s="49" t="s">
        <v>11402</v>
      </c>
      <c r="L283" s="49" t="s">
        <v>13510</v>
      </c>
      <c r="M283" s="49" t="s">
        <v>12037</v>
      </c>
      <c r="N283" s="49" t="s">
        <v>13778</v>
      </c>
      <c r="O283" s="49" t="s">
        <v>12794</v>
      </c>
      <c r="P283" s="49" t="s">
        <v>12796</v>
      </c>
      <c r="Q283" s="49" t="s">
        <v>13409</v>
      </c>
      <c r="R283" s="49" t="s">
        <v>12961</v>
      </c>
      <c r="S283" s="49" t="s">
        <v>13507</v>
      </c>
      <c r="T283" s="49" t="s">
        <v>11459</v>
      </c>
      <c r="U283" s="49"/>
      <c r="V283" s="49"/>
      <c r="W283" s="49"/>
      <c r="X283" s="49"/>
      <c r="Y283" s="49"/>
      <c r="Z283" s="49"/>
      <c r="AA283" s="49"/>
      <c r="AB283" s="49"/>
      <c r="AC283" s="49"/>
      <c r="AD283" s="49"/>
      <c r="AE283" s="49"/>
      <c r="AF283" s="49"/>
      <c r="AG283" s="49"/>
      <c r="AH283" s="49"/>
      <c r="AI283" s="49"/>
      <c r="AJ283" s="49"/>
      <c r="AK283" s="49"/>
      <c r="AL283" s="49"/>
      <c r="AM283" s="49"/>
      <c r="AN283" s="49"/>
      <c r="AO283" s="49"/>
      <c r="AP283" s="49"/>
      <c r="AQ283" s="49"/>
      <c r="AR283" s="49"/>
      <c r="AS283" s="49"/>
      <c r="AT283" s="49"/>
      <c r="AU283" s="49"/>
      <c r="AV283" s="49"/>
      <c r="AW283" s="49"/>
      <c r="AX283" s="49"/>
      <c r="AY283" s="49"/>
      <c r="AZ283" s="49"/>
      <c r="BA283" s="49"/>
      <c r="BB283" s="49"/>
      <c r="BC283" s="49"/>
      <c r="BD283" s="49"/>
      <c r="BE283" s="49"/>
      <c r="BF283" s="49"/>
      <c r="BG283" s="49"/>
      <c r="BH283" s="49"/>
      <c r="BI283" s="49"/>
      <c r="BJ283" s="49"/>
      <c r="BK283" s="49"/>
      <c r="BL283" s="49"/>
      <c r="BM283" s="49"/>
      <c r="BN283" s="49"/>
    </row>
    <row r="284" spans="1:66" x14ac:dyDescent="0.3">
      <c r="A284">
        <v>283</v>
      </c>
      <c r="B284" s="4" t="s">
        <v>1006</v>
      </c>
      <c r="C284" s="39">
        <f>VLOOKUP(tags[[#This Row],[Index]],Table1[],6)</f>
        <v>5000</v>
      </c>
      <c r="D284" s="50">
        <v>65000</v>
      </c>
      <c r="E284" s="17" t="str">
        <f>VLOOKUP(tags[[#This Row],[Index]],Table1[],22)</f>
        <v>red</v>
      </c>
      <c r="F284" s="17" t="str">
        <f>VLOOKUP(tags[[#This Row],[Index]],Table1[],23)</f>
        <v>XLplus</v>
      </c>
      <c r="G284" s="17" t="str">
        <f>VLOOKUP(tags[[#This Row],[product_id]],copy[],4,FALSE)</f>
        <v>Necks,pants,splits,jumpsuit,Rompers,Women's Fashion,rompers womens jumpsuit,Women's Jumpsuits,sleeveless,playsuit,women Jumpsuit,jumpsuitsampromper,Women</v>
      </c>
      <c r="H284" s="17"/>
      <c r="I284" s="48" t="s">
        <v>11419</v>
      </c>
      <c r="J284" s="49" t="s">
        <v>11429</v>
      </c>
      <c r="K284" s="49" t="s">
        <v>11566</v>
      </c>
      <c r="L284" s="49" t="s">
        <v>11451</v>
      </c>
      <c r="M284" s="49" t="s">
        <v>11523</v>
      </c>
      <c r="N284" s="49" t="s">
        <v>11403</v>
      </c>
      <c r="O284" s="49" t="s">
        <v>11626</v>
      </c>
      <c r="P284" s="49" t="s">
        <v>11754</v>
      </c>
      <c r="Q284" s="49" t="s">
        <v>11408</v>
      </c>
      <c r="R284" s="49" t="s">
        <v>11639</v>
      </c>
      <c r="S284" s="49" t="s">
        <v>11477</v>
      </c>
      <c r="T284" s="49" t="s">
        <v>11640</v>
      </c>
      <c r="U284" s="49" t="s">
        <v>11405</v>
      </c>
      <c r="V284" s="49"/>
      <c r="W284" s="49"/>
      <c r="X284" s="49"/>
      <c r="Y284" s="49"/>
      <c r="Z284" s="49"/>
      <c r="AA284" s="49"/>
      <c r="AB284" s="49"/>
      <c r="AC284" s="49"/>
      <c r="AD284" s="49"/>
      <c r="AE284" s="49"/>
      <c r="AF284" s="49"/>
      <c r="AG284" s="49"/>
      <c r="AH284" s="49"/>
      <c r="AI284" s="49"/>
      <c r="AJ284" s="49"/>
      <c r="AK284" s="49"/>
      <c r="AL284" s="49"/>
      <c r="AM284" s="49"/>
      <c r="AN284" s="49"/>
      <c r="AO284" s="49"/>
      <c r="AP284" s="49"/>
      <c r="AQ284" s="49"/>
      <c r="AR284" s="49"/>
      <c r="AS284" s="49"/>
      <c r="AT284" s="49"/>
      <c r="AU284" s="49"/>
      <c r="AV284" s="49"/>
      <c r="AW284" s="49"/>
      <c r="AX284" s="49"/>
      <c r="AY284" s="49"/>
      <c r="AZ284" s="49"/>
      <c r="BA284" s="49"/>
      <c r="BB284" s="49"/>
      <c r="BC284" s="49"/>
      <c r="BD284" s="49"/>
      <c r="BE284" s="49"/>
      <c r="BF284" s="49"/>
      <c r="BG284" s="49"/>
      <c r="BH284" s="49"/>
      <c r="BI284" s="49"/>
      <c r="BJ284" s="49"/>
      <c r="BK284" s="49"/>
      <c r="BL284" s="49"/>
      <c r="BM284" s="49"/>
      <c r="BN284" s="49"/>
    </row>
    <row r="285" spans="1:66" x14ac:dyDescent="0.3">
      <c r="A285">
        <v>284</v>
      </c>
      <c r="B285" s="5" t="s">
        <v>1009</v>
      </c>
      <c r="C285" s="40">
        <f>VLOOKUP(tags[[#This Row],[Index]],Table1[],6)</f>
        <v>100</v>
      </c>
      <c r="D285" s="51">
        <v>484</v>
      </c>
      <c r="E285" s="18" t="str">
        <f>VLOOKUP(tags[[#This Row],[Index]],Table1[],22)</f>
        <v>white</v>
      </c>
      <c r="F285" s="18" t="str">
        <f>VLOOKUP(tags[[#This Row],[Index]],Table1[],23)</f>
        <v>XS</v>
      </c>
      <c r="G285" s="18" t="str">
        <f>VLOOKUP(tags[[#This Row],[product_id]],copy[],4,FALSE)</f>
        <v>Summer,Shorts,Shirt,Sleeve,cute,Tops,Necks,short sleeves,Round neck,Funny,Women's Fashion,Fashion,Casual,T Shirts,Cotton</v>
      </c>
      <c r="H285" s="18"/>
      <c r="I285" s="48" t="s">
        <v>11402</v>
      </c>
      <c r="J285" s="49" t="s">
        <v>11410</v>
      </c>
      <c r="K285" s="49" t="s">
        <v>11417</v>
      </c>
      <c r="L285" s="49" t="s">
        <v>11414</v>
      </c>
      <c r="M285" s="49" t="s">
        <v>11502</v>
      </c>
      <c r="N285" s="49" t="s">
        <v>11411</v>
      </c>
      <c r="O285" s="49" t="s">
        <v>11419</v>
      </c>
      <c r="P285" s="49" t="s">
        <v>11415</v>
      </c>
      <c r="Q285" s="49" t="s">
        <v>11440</v>
      </c>
      <c r="R285" s="49" t="s">
        <v>11504</v>
      </c>
      <c r="S285" s="49" t="s">
        <v>11403</v>
      </c>
      <c r="T285" s="49" t="s">
        <v>11404</v>
      </c>
      <c r="U285" s="49" t="s">
        <v>11406</v>
      </c>
      <c r="V285" s="49" t="s">
        <v>11422</v>
      </c>
      <c r="W285" s="49" t="s">
        <v>11424</v>
      </c>
      <c r="X285" s="49"/>
      <c r="Y285" s="49"/>
      <c r="Z285" s="49"/>
      <c r="AA285" s="49"/>
      <c r="AB285" s="49"/>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c r="AY285" s="49"/>
      <c r="AZ285" s="49"/>
      <c r="BA285" s="49"/>
      <c r="BB285" s="49"/>
      <c r="BC285" s="49"/>
      <c r="BD285" s="49"/>
      <c r="BE285" s="49"/>
      <c r="BF285" s="49"/>
      <c r="BG285" s="49"/>
      <c r="BH285" s="49"/>
      <c r="BI285" s="49"/>
      <c r="BJ285" s="49"/>
      <c r="BK285" s="49"/>
      <c r="BL285" s="49"/>
      <c r="BM285" s="49"/>
      <c r="BN285" s="49"/>
    </row>
    <row r="286" spans="1:66" x14ac:dyDescent="0.3">
      <c r="A286">
        <v>285</v>
      </c>
      <c r="B286" s="4" t="s">
        <v>1012</v>
      </c>
      <c r="C286" s="39">
        <f>VLOOKUP(tags[[#This Row],[Index]],Table1[],6)</f>
        <v>1000</v>
      </c>
      <c r="D286" s="50">
        <v>5000</v>
      </c>
      <c r="E286" s="17" t="str">
        <f>VLOOKUP(tags[[#This Row],[Index]],Table1[],22)</f>
        <v>purple</v>
      </c>
      <c r="F286" s="17" t="str">
        <f>VLOOKUP(tags[[#This Row],[Index]],Table1[],23)</f>
        <v>L</v>
      </c>
      <c r="G286" s="17" t="str">
        <f>VLOOKUP(tags[[#This Row],[product_id]],copy[],4,FALSE)</f>
        <v>Summer,Spaghetti Strap,Tank,summer tank top,Pleated,Tops,Loose,V-neck,Women's Fashion,Fashion,Cami Tank Tops,tank top,sexy,sleeveless,Spaghetti,Casual,flowytanktop</v>
      </c>
      <c r="H286" s="17"/>
      <c r="I286" s="48" t="s">
        <v>11402</v>
      </c>
      <c r="J286" s="49" t="s">
        <v>11463</v>
      </c>
      <c r="K286" s="49" t="s">
        <v>11418</v>
      </c>
      <c r="L286" s="49" t="s">
        <v>11605</v>
      </c>
      <c r="M286" s="49" t="s">
        <v>11485</v>
      </c>
      <c r="N286" s="49" t="s">
        <v>11411</v>
      </c>
      <c r="O286" s="49" t="s">
        <v>11427</v>
      </c>
      <c r="P286" s="49" t="s">
        <v>11420</v>
      </c>
      <c r="Q286" s="49" t="s">
        <v>11403</v>
      </c>
      <c r="R286" s="49" t="s">
        <v>11404</v>
      </c>
      <c r="S286" s="49" t="s">
        <v>11854</v>
      </c>
      <c r="T286" s="49" t="s">
        <v>11423</v>
      </c>
      <c r="U286" s="49" t="s">
        <v>11412</v>
      </c>
      <c r="V286" s="49" t="s">
        <v>11408</v>
      </c>
      <c r="W286" s="49" t="s">
        <v>11449</v>
      </c>
      <c r="X286" s="49" t="s">
        <v>11406</v>
      </c>
      <c r="Y286" s="49" t="s">
        <v>13422</v>
      </c>
      <c r="Z286" s="49"/>
      <c r="AA286" s="49"/>
      <c r="AB286" s="49"/>
      <c r="AC286" s="49"/>
      <c r="AD286" s="49"/>
      <c r="AE286" s="49"/>
      <c r="AF286" s="49"/>
      <c r="AG286" s="49"/>
      <c r="AH286" s="49"/>
      <c r="AI286" s="49"/>
      <c r="AJ286" s="49"/>
      <c r="AK286" s="49"/>
      <c r="AL286" s="49"/>
      <c r="AM286" s="49"/>
      <c r="AN286" s="49"/>
      <c r="AO286" s="49"/>
      <c r="AP286" s="49"/>
      <c r="AQ286" s="49"/>
      <c r="AR286" s="49"/>
      <c r="AS286" s="49"/>
      <c r="AT286" s="49"/>
      <c r="AU286" s="49"/>
      <c r="AV286" s="49"/>
      <c r="AW286" s="49"/>
      <c r="AX286" s="49"/>
      <c r="AY286" s="49"/>
      <c r="AZ286" s="49"/>
      <c r="BA286" s="49"/>
      <c r="BB286" s="49"/>
      <c r="BC286" s="49"/>
      <c r="BD286" s="49"/>
      <c r="BE286" s="49"/>
      <c r="BF286" s="49"/>
      <c r="BG286" s="49"/>
      <c r="BH286" s="49"/>
      <c r="BI286" s="49"/>
      <c r="BJ286" s="49"/>
      <c r="BK286" s="49"/>
      <c r="BL286" s="49"/>
      <c r="BM286" s="49"/>
      <c r="BN286" s="49"/>
    </row>
    <row r="287" spans="1:66" x14ac:dyDescent="0.3">
      <c r="A287">
        <v>286</v>
      </c>
      <c r="B287" s="5" t="s">
        <v>1015</v>
      </c>
      <c r="C287" s="40">
        <f>VLOOKUP(tags[[#This Row],[Index]],Table1[],6)</f>
        <v>5000</v>
      </c>
      <c r="D287" s="51">
        <v>70000</v>
      </c>
      <c r="E287" s="18" t="str">
        <f>VLOOKUP(tags[[#This Row],[Index]],Table1[],22)</f>
        <v>red</v>
      </c>
      <c r="F287" s="18" t="str">
        <f>VLOOKUP(tags[[#This Row],[Index]],Table1[],23)</f>
        <v>S</v>
      </c>
      <c r="G287" s="18" t="str">
        <f>VLOOKUP(tags[[#This Row],[product_id]],copy[],4,FALSE)</f>
        <v>damenkleid,Shorts,tunic,plaincolordres,Sleeve,highwaistdres,Evening Dress,Dress,Necks,short sleeves,Beach,summercocktaildres,beach dress,Party Dress,femmerobe,women dress,sommerkleid,Women's Fashion,Casual,Vintage dress</v>
      </c>
      <c r="H287" s="18"/>
      <c r="I287" s="48" t="s">
        <v>12143</v>
      </c>
      <c r="J287" s="49" t="s">
        <v>11410</v>
      </c>
      <c r="K287" s="49" t="s">
        <v>11493</v>
      </c>
      <c r="L287" s="49" t="s">
        <v>12335</v>
      </c>
      <c r="M287" s="49" t="s">
        <v>11414</v>
      </c>
      <c r="N287" s="49" t="s">
        <v>12132</v>
      </c>
      <c r="O287" s="49" t="s">
        <v>11549</v>
      </c>
      <c r="P287" s="49" t="s">
        <v>11409</v>
      </c>
      <c r="Q287" s="49" t="s">
        <v>11419</v>
      </c>
      <c r="R287" s="49" t="s">
        <v>11415</v>
      </c>
      <c r="S287" s="49" t="s">
        <v>11413</v>
      </c>
      <c r="T287" s="49" t="s">
        <v>12258</v>
      </c>
      <c r="U287" s="49" t="s">
        <v>11431</v>
      </c>
      <c r="V287" s="49" t="s">
        <v>11445</v>
      </c>
      <c r="W287" s="49" t="s">
        <v>12138</v>
      </c>
      <c r="X287" s="49" t="s">
        <v>11432</v>
      </c>
      <c r="Y287" s="49" t="s">
        <v>12087</v>
      </c>
      <c r="Z287" s="49" t="s">
        <v>11403</v>
      </c>
      <c r="AA287" s="49" t="s">
        <v>11406</v>
      </c>
      <c r="AB287" s="49" t="s">
        <v>11694</v>
      </c>
      <c r="AC287" s="49"/>
      <c r="AD287" s="49"/>
      <c r="AE287" s="49"/>
      <c r="AF287" s="49"/>
      <c r="AG287" s="49"/>
      <c r="AH287" s="49"/>
      <c r="AI287" s="49"/>
      <c r="AJ287" s="49"/>
      <c r="AK287" s="49"/>
      <c r="AL287" s="49"/>
      <c r="AM287" s="49"/>
      <c r="AN287" s="49"/>
      <c r="AO287" s="49"/>
      <c r="AP287" s="49"/>
      <c r="AQ287" s="49"/>
      <c r="AR287" s="49"/>
      <c r="AS287" s="49"/>
      <c r="AT287" s="49"/>
      <c r="AU287" s="49"/>
      <c r="AV287" s="49"/>
      <c r="AW287" s="49"/>
      <c r="AX287" s="49"/>
      <c r="AY287" s="49"/>
      <c r="AZ287" s="49"/>
      <c r="BA287" s="49"/>
      <c r="BB287" s="49"/>
      <c r="BC287" s="49"/>
      <c r="BD287" s="49"/>
      <c r="BE287" s="49"/>
      <c r="BF287" s="49"/>
      <c r="BG287" s="49"/>
      <c r="BH287" s="49"/>
      <c r="BI287" s="49"/>
      <c r="BJ287" s="49"/>
      <c r="BK287" s="49"/>
      <c r="BL287" s="49"/>
      <c r="BM287" s="49"/>
      <c r="BN287" s="49"/>
    </row>
    <row r="288" spans="1:66" x14ac:dyDescent="0.3">
      <c r="A288">
        <v>287</v>
      </c>
      <c r="B288" s="4" t="s">
        <v>1019</v>
      </c>
      <c r="C288" s="39">
        <f>VLOOKUP(tags[[#This Row],[Index]],Table1[],6)</f>
        <v>100</v>
      </c>
      <c r="D288" s="50">
        <v>300</v>
      </c>
      <c r="E288" s="17" t="str">
        <f>VLOOKUP(tags[[#This Row],[Index]],Table1[],22)</f>
        <v>gray</v>
      </c>
      <c r="F288" s="17" t="str">
        <f>VLOOKUP(tags[[#This Row],[Index]],Table1[],23)</f>
        <v>XXS</v>
      </c>
      <c r="G288" s="17" t="str">
        <f>VLOOKUP(tags[[#This Row],[product_id]],copy[],4,FALSE)</f>
        <v>Deep V-Neck,Summer,trousers,onepiece,Jumpsuits &amp; Rompers,Women's Fashion,backless,printed,Print,sleeveless,women Jumpsuit,Casual,jumpsuit</v>
      </c>
      <c r="H288" s="17"/>
      <c r="I288" s="48" t="s">
        <v>11471</v>
      </c>
      <c r="J288" s="49" t="s">
        <v>11402</v>
      </c>
      <c r="K288" s="49" t="s">
        <v>11466</v>
      </c>
      <c r="L288" s="49" t="s">
        <v>11555</v>
      </c>
      <c r="M288" s="49" t="s">
        <v>11538</v>
      </c>
      <c r="N288" s="49" t="s">
        <v>11403</v>
      </c>
      <c r="O288" s="49" t="s">
        <v>11450</v>
      </c>
      <c r="P288" s="49" t="s">
        <v>11421</v>
      </c>
      <c r="Q288" s="49" t="s">
        <v>11416</v>
      </c>
      <c r="R288" s="49" t="s">
        <v>11408</v>
      </c>
      <c r="S288" s="49" t="s">
        <v>11477</v>
      </c>
      <c r="T288" s="49" t="s">
        <v>11406</v>
      </c>
      <c r="U288" s="49" t="s">
        <v>11451</v>
      </c>
      <c r="V288" s="49"/>
      <c r="W288" s="49"/>
      <c r="X288" s="49"/>
      <c r="Y288" s="49"/>
      <c r="Z288" s="49"/>
      <c r="AA288" s="49"/>
      <c r="AB288" s="49"/>
      <c r="AC288" s="49"/>
      <c r="AD288" s="49"/>
      <c r="AE288" s="49"/>
      <c r="AF288" s="49"/>
      <c r="AG288" s="49"/>
      <c r="AH288" s="49"/>
      <c r="AI288" s="49"/>
      <c r="AJ288" s="49"/>
      <c r="AK288" s="49"/>
      <c r="AL288" s="49"/>
      <c r="AM288" s="49"/>
      <c r="AN288" s="49"/>
      <c r="AO288" s="49"/>
      <c r="AP288" s="49"/>
      <c r="AQ288" s="49"/>
      <c r="AR288" s="49"/>
      <c r="AS288" s="49"/>
      <c r="AT288" s="49"/>
      <c r="AU288" s="49"/>
      <c r="AV288" s="49"/>
      <c r="AW288" s="49"/>
      <c r="AX288" s="49"/>
      <c r="AY288" s="49"/>
      <c r="AZ288" s="49"/>
      <c r="BA288" s="49"/>
      <c r="BB288" s="49"/>
      <c r="BC288" s="49"/>
      <c r="BD288" s="49"/>
      <c r="BE288" s="49"/>
      <c r="BF288" s="49"/>
      <c r="BG288" s="49"/>
      <c r="BH288" s="49"/>
      <c r="BI288" s="49"/>
      <c r="BJ288" s="49"/>
      <c r="BK288" s="49"/>
      <c r="BL288" s="49"/>
      <c r="BM288" s="49"/>
      <c r="BN288" s="49"/>
    </row>
    <row r="289" spans="1:66" x14ac:dyDescent="0.3">
      <c r="A289">
        <v>288</v>
      </c>
      <c r="B289" s="5" t="s">
        <v>1022</v>
      </c>
      <c r="C289" s="40">
        <f>VLOOKUP(tags[[#This Row],[Index]],Table1[],6)</f>
        <v>10000</v>
      </c>
      <c r="D289" s="51">
        <v>70000</v>
      </c>
      <c r="E289" s="18" t="str">
        <f>VLOOKUP(tags[[#This Row],[Index]],Table1[],22)</f>
        <v>pink</v>
      </c>
      <c r="F289" s="18" t="str">
        <f>VLOOKUP(tags[[#This Row],[Index]],Table1[],23)</f>
        <v>S</v>
      </c>
      <c r="G289" s="18" t="str">
        <f>VLOOKUP(tags[[#This Row],[product_id]],copy[],4,FALSE)</f>
        <v>bigswing,Summer,Plus Size,Sling,long dress,Dress,Loose,V-neck,letterprinted,Women's Fashion,printed,sleeveless,offsholuder,Holiday,Beach,Casual,Women</v>
      </c>
      <c r="H289" s="18"/>
      <c r="I289" s="48" t="s">
        <v>11917</v>
      </c>
      <c r="J289" s="49" t="s">
        <v>11402</v>
      </c>
      <c r="K289" s="49" t="s">
        <v>11407</v>
      </c>
      <c r="L289" s="49" t="s">
        <v>11669</v>
      </c>
      <c r="M289" s="49" t="s">
        <v>11444</v>
      </c>
      <c r="N289" s="49" t="s">
        <v>11409</v>
      </c>
      <c r="O289" s="49" t="s">
        <v>11427</v>
      </c>
      <c r="P289" s="49" t="s">
        <v>11420</v>
      </c>
      <c r="Q289" s="49" t="s">
        <v>11986</v>
      </c>
      <c r="R289" s="49" t="s">
        <v>11403</v>
      </c>
      <c r="S289" s="49" t="s">
        <v>11421</v>
      </c>
      <c r="T289" s="49" t="s">
        <v>11408</v>
      </c>
      <c r="U289" s="49" t="s">
        <v>12346</v>
      </c>
      <c r="V289" s="49" t="s">
        <v>11561</v>
      </c>
      <c r="W289" s="49" t="s">
        <v>11413</v>
      </c>
      <c r="X289" s="49" t="s">
        <v>11406</v>
      </c>
      <c r="Y289" s="49" t="s">
        <v>11405</v>
      </c>
      <c r="Z289" s="49"/>
      <c r="AA289" s="49"/>
      <c r="AB289" s="49"/>
      <c r="AC289" s="49"/>
      <c r="AD289" s="49"/>
      <c r="AE289" s="49"/>
      <c r="AF289" s="49"/>
      <c r="AG289" s="49"/>
      <c r="AH289" s="49"/>
      <c r="AI289" s="49"/>
      <c r="AJ289" s="49"/>
      <c r="AK289" s="49"/>
      <c r="AL289" s="49"/>
      <c r="AM289" s="49"/>
      <c r="AN289" s="49"/>
      <c r="AO289" s="49"/>
      <c r="AP289" s="49"/>
      <c r="AQ289" s="49"/>
      <c r="AR289" s="49"/>
      <c r="AS289" s="49"/>
      <c r="AT289" s="49"/>
      <c r="AU289" s="49"/>
      <c r="AV289" s="49"/>
      <c r="AW289" s="49"/>
      <c r="AX289" s="49"/>
      <c r="AY289" s="49"/>
      <c r="AZ289" s="49"/>
      <c r="BA289" s="49"/>
      <c r="BB289" s="49"/>
      <c r="BC289" s="49"/>
      <c r="BD289" s="49"/>
      <c r="BE289" s="49"/>
      <c r="BF289" s="49"/>
      <c r="BG289" s="49"/>
      <c r="BH289" s="49"/>
      <c r="BI289" s="49"/>
      <c r="BJ289" s="49"/>
      <c r="BK289" s="49"/>
      <c r="BL289" s="49"/>
      <c r="BM289" s="49"/>
      <c r="BN289" s="49"/>
    </row>
    <row r="290" spans="1:66" x14ac:dyDescent="0.3">
      <c r="A290">
        <v>289</v>
      </c>
      <c r="B290" s="4" t="s">
        <v>1025</v>
      </c>
      <c r="C290" s="39">
        <f>VLOOKUP(tags[[#This Row],[Index]],Table1[],6)</f>
        <v>50000</v>
      </c>
      <c r="D290" s="50">
        <v>250000</v>
      </c>
      <c r="E290" s="17" t="str">
        <f>VLOOKUP(tags[[#This Row],[Index]],Table1[],22)</f>
        <v>blue</v>
      </c>
      <c r="F290" s="17" t="str">
        <f>VLOOKUP(tags[[#This Row],[Index]],Table1[],23)</f>
        <v>S</v>
      </c>
      <c r="G290" s="17" t="str">
        <f>VLOOKUP(tags[[#This Row],[product_id]],copy[],4,FALSE)</f>
        <v>blouse,Summer,o-neck,Tops &amp; Blouses,Shirt,chiffon,Tank,Pleated,Tops,T Shirts,tank top,Women's Fashion,Plus Size,sleeveless tops,sexy,loose t-shirt,women top,Fashion,Casual,sleeveless,Women</v>
      </c>
      <c r="H290" s="17"/>
      <c r="I290" s="48" t="s">
        <v>11428</v>
      </c>
      <c r="J290" s="49" t="s">
        <v>11402</v>
      </c>
      <c r="K290" s="49" t="s">
        <v>11597</v>
      </c>
      <c r="L290" s="49" t="s">
        <v>11498</v>
      </c>
      <c r="M290" s="49" t="s">
        <v>11417</v>
      </c>
      <c r="N290" s="49" t="s">
        <v>11503</v>
      </c>
      <c r="O290" s="49" t="s">
        <v>11418</v>
      </c>
      <c r="P290" s="49" t="s">
        <v>11485</v>
      </c>
      <c r="Q290" s="49" t="s">
        <v>11411</v>
      </c>
      <c r="R290" s="49" t="s">
        <v>11422</v>
      </c>
      <c r="S290" s="49" t="s">
        <v>11423</v>
      </c>
      <c r="T290" s="49" t="s">
        <v>11403</v>
      </c>
      <c r="U290" s="49" t="s">
        <v>11407</v>
      </c>
      <c r="V290" s="49" t="s">
        <v>11465</v>
      </c>
      <c r="W290" s="49" t="s">
        <v>11412</v>
      </c>
      <c r="X290" s="49" t="s">
        <v>11524</v>
      </c>
      <c r="Y290" s="49" t="s">
        <v>11473</v>
      </c>
      <c r="Z290" s="49" t="s">
        <v>11404</v>
      </c>
      <c r="AA290" s="49" t="s">
        <v>11406</v>
      </c>
      <c r="AB290" s="49" t="s">
        <v>11408</v>
      </c>
      <c r="AC290" s="49" t="s">
        <v>11405</v>
      </c>
      <c r="AD290" s="49"/>
      <c r="AE290" s="49"/>
      <c r="AF290" s="49"/>
      <c r="AG290" s="49"/>
      <c r="AH290" s="49"/>
      <c r="AI290" s="49"/>
      <c r="AJ290" s="49"/>
      <c r="AK290" s="49"/>
      <c r="AL290" s="49"/>
      <c r="AM290" s="49"/>
      <c r="AN290" s="49"/>
      <c r="AO290" s="49"/>
      <c r="AP290" s="49"/>
      <c r="AQ290" s="49"/>
      <c r="AR290" s="49"/>
      <c r="AS290" s="49"/>
      <c r="AT290" s="49"/>
      <c r="AU290" s="49"/>
      <c r="AV290" s="49"/>
      <c r="AW290" s="49"/>
      <c r="AX290" s="49"/>
      <c r="AY290" s="49"/>
      <c r="AZ290" s="49"/>
      <c r="BA290" s="49"/>
      <c r="BB290" s="49"/>
      <c r="BC290" s="49"/>
      <c r="BD290" s="49"/>
      <c r="BE290" s="49"/>
      <c r="BF290" s="49"/>
      <c r="BG290" s="49"/>
      <c r="BH290" s="49"/>
      <c r="BI290" s="49"/>
      <c r="BJ290" s="49"/>
      <c r="BK290" s="49"/>
      <c r="BL290" s="49"/>
      <c r="BM290" s="49"/>
      <c r="BN290" s="49"/>
    </row>
    <row r="291" spans="1:66" x14ac:dyDescent="0.3">
      <c r="A291">
        <v>290</v>
      </c>
      <c r="B291" s="5" t="s">
        <v>1028</v>
      </c>
      <c r="C291" s="40">
        <f>VLOOKUP(tags[[#This Row],[Index]],Table1[],6)</f>
        <v>100</v>
      </c>
      <c r="D291" s="51">
        <v>900</v>
      </c>
      <c r="E291" s="18" t="str">
        <f>VLOOKUP(tags[[#This Row],[Index]],Table1[],22)</f>
        <v>yellow</v>
      </c>
      <c r="F291" s="18" t="str">
        <f>VLOOKUP(tags[[#This Row],[Index]],Table1[],23)</f>
        <v>M</v>
      </c>
      <c r="G291" s="18" t="str">
        <f>VLOOKUP(tags[[#This Row],[product_id]],copy[],4,FALSE)</f>
        <v>Mini,Lace Dress,Lace,Summer,Dress,Mini dress,Women's Fashion,Floral,Spaghetti,Casual,Women Fashion,Women,Shorts,sexy dresses,Necks,summer dress,beach dress,boho,backless,sleeveless,Robes,Cotton,Beach</v>
      </c>
      <c r="H291" s="18"/>
      <c r="I291" s="48" t="s">
        <v>11436</v>
      </c>
      <c r="J291" s="49" t="s">
        <v>11514</v>
      </c>
      <c r="K291" s="49" t="s">
        <v>11434</v>
      </c>
      <c r="L291" s="49" t="s">
        <v>11402</v>
      </c>
      <c r="M291" s="49" t="s">
        <v>11409</v>
      </c>
      <c r="N291" s="49" t="s">
        <v>11435</v>
      </c>
      <c r="O291" s="49" t="s">
        <v>11403</v>
      </c>
      <c r="P291" s="49" t="s">
        <v>11433</v>
      </c>
      <c r="Q291" s="49" t="s">
        <v>11449</v>
      </c>
      <c r="R291" s="49" t="s">
        <v>11406</v>
      </c>
      <c r="S291" s="49" t="s">
        <v>11439</v>
      </c>
      <c r="T291" s="49" t="s">
        <v>11405</v>
      </c>
      <c r="U291" s="49" t="s">
        <v>11410</v>
      </c>
      <c r="V291" s="49" t="s">
        <v>11885</v>
      </c>
      <c r="W291" s="49" t="s">
        <v>11419</v>
      </c>
      <c r="X291" s="49" t="s">
        <v>11425</v>
      </c>
      <c r="Y291" s="49" t="s">
        <v>11431</v>
      </c>
      <c r="Z291" s="49" t="s">
        <v>11457</v>
      </c>
      <c r="AA291" s="49" t="s">
        <v>11450</v>
      </c>
      <c r="AB291" s="49" t="s">
        <v>11408</v>
      </c>
      <c r="AC291" s="49" t="s">
        <v>11570</v>
      </c>
      <c r="AD291" s="49" t="s">
        <v>11424</v>
      </c>
      <c r="AE291" s="49" t="s">
        <v>11413</v>
      </c>
      <c r="AF291" s="49"/>
      <c r="AG291" s="49"/>
      <c r="AH291" s="49"/>
      <c r="AI291" s="49"/>
      <c r="AJ291" s="49"/>
      <c r="AK291" s="49"/>
      <c r="AL291" s="49"/>
      <c r="AM291" s="49"/>
      <c r="AN291" s="49"/>
      <c r="AO291" s="49"/>
      <c r="AP291" s="49"/>
      <c r="AQ291" s="49"/>
      <c r="AR291" s="49"/>
      <c r="AS291" s="49"/>
      <c r="AT291" s="49"/>
      <c r="AU291" s="49"/>
      <c r="AV291" s="49"/>
      <c r="AW291" s="49"/>
      <c r="AX291" s="49"/>
      <c r="AY291" s="49"/>
      <c r="AZ291" s="49"/>
      <c r="BA291" s="49"/>
      <c r="BB291" s="49"/>
      <c r="BC291" s="49"/>
      <c r="BD291" s="49"/>
      <c r="BE291" s="49"/>
      <c r="BF291" s="49"/>
      <c r="BG291" s="49"/>
      <c r="BH291" s="49"/>
      <c r="BI291" s="49"/>
      <c r="BJ291" s="49"/>
      <c r="BK291" s="49"/>
      <c r="BL291" s="49"/>
      <c r="BM291" s="49"/>
      <c r="BN291" s="49"/>
    </row>
    <row r="292" spans="1:66" x14ac:dyDescent="0.3">
      <c r="A292">
        <v>291</v>
      </c>
      <c r="B292" s="4" t="s">
        <v>1030</v>
      </c>
      <c r="C292" s="39">
        <f>VLOOKUP(tags[[#This Row],[Index]],Table1[],6)</f>
        <v>1000</v>
      </c>
      <c r="D292" s="50">
        <v>9000</v>
      </c>
      <c r="E292" s="17" t="str">
        <f>VLOOKUP(tags[[#This Row],[Index]],Table1[],22)</f>
        <v>black</v>
      </c>
      <c r="F292" s="17" t="str">
        <f>VLOOKUP(tags[[#This Row],[Index]],Table1[],23)</f>
        <v>M</v>
      </c>
      <c r="G292" s="17" t="str">
        <f>VLOOKUP(tags[[#This Row],[product_id]],copy[],4,FALSE)</f>
        <v>Summer,Fashion,Women's Fashion,Swimsuit,Bikini,Suits,sexy,Women,Casual,Bras,Swimming</v>
      </c>
      <c r="H292" s="17"/>
      <c r="I292" s="48" t="s">
        <v>11402</v>
      </c>
      <c r="J292" s="49" t="s">
        <v>11404</v>
      </c>
      <c r="K292" s="49" t="s">
        <v>11403</v>
      </c>
      <c r="L292" s="49" t="s">
        <v>11454</v>
      </c>
      <c r="M292" s="49" t="s">
        <v>11453</v>
      </c>
      <c r="N292" s="49" t="s">
        <v>11469</v>
      </c>
      <c r="O292" s="49" t="s">
        <v>11412</v>
      </c>
      <c r="P292" s="49" t="s">
        <v>11405</v>
      </c>
      <c r="Q292" s="49" t="s">
        <v>11406</v>
      </c>
      <c r="R292" s="49" t="s">
        <v>11515</v>
      </c>
      <c r="S292" s="49" t="s">
        <v>11459</v>
      </c>
      <c r="T292" s="49"/>
      <c r="U292" s="49"/>
      <c r="V292" s="49"/>
      <c r="W292" s="49"/>
      <c r="X292" s="49"/>
      <c r="Y292" s="49"/>
      <c r="Z292" s="49"/>
      <c r="AA292" s="49"/>
      <c r="AB292" s="49"/>
      <c r="AC292" s="49"/>
      <c r="AD292" s="49"/>
      <c r="AE292" s="49"/>
      <c r="AF292" s="49"/>
      <c r="AG292" s="49"/>
      <c r="AH292" s="49"/>
      <c r="AI292" s="49"/>
      <c r="AJ292" s="49"/>
      <c r="AK292" s="49"/>
      <c r="AL292" s="49"/>
      <c r="AM292" s="49"/>
      <c r="AN292" s="49"/>
      <c r="AO292" s="49"/>
      <c r="AP292" s="49"/>
      <c r="AQ292" s="49"/>
      <c r="AR292" s="49"/>
      <c r="AS292" s="49"/>
      <c r="AT292" s="49"/>
      <c r="AU292" s="49"/>
      <c r="AV292" s="49"/>
      <c r="AW292" s="49"/>
      <c r="AX292" s="49"/>
      <c r="AY292" s="49"/>
      <c r="AZ292" s="49"/>
      <c r="BA292" s="49"/>
      <c r="BB292" s="49"/>
      <c r="BC292" s="49"/>
      <c r="BD292" s="49"/>
      <c r="BE292" s="49"/>
      <c r="BF292" s="49"/>
      <c r="BG292" s="49"/>
      <c r="BH292" s="49"/>
      <c r="BI292" s="49"/>
      <c r="BJ292" s="49"/>
      <c r="BK292" s="49"/>
      <c r="BL292" s="49"/>
      <c r="BM292" s="49"/>
      <c r="BN292" s="49"/>
    </row>
    <row r="293" spans="1:66" x14ac:dyDescent="0.3">
      <c r="A293">
        <v>292</v>
      </c>
      <c r="B293" s="5" t="s">
        <v>1034</v>
      </c>
      <c r="C293" s="40">
        <f>VLOOKUP(tags[[#This Row],[Index]],Table1[],6)</f>
        <v>1000</v>
      </c>
      <c r="D293" s="51">
        <v>8000</v>
      </c>
      <c r="E293" s="18" t="str">
        <f>VLOOKUP(tags[[#This Row],[Index]],Table1[],22)</f>
        <v>other</v>
      </c>
      <c r="F293" s="18" t="str">
        <f>VLOOKUP(tags[[#This Row],[Index]],Table1[],23)</f>
        <v>S</v>
      </c>
      <c r="G293" s="18" t="str">
        <f>VLOOKUP(tags[[#This Row],[product_id]],copy[],4,FALSE)</f>
        <v>Summer,Floral print,women dresses,fashion dress,Dress,beach dress,Floral dress,Print,slingdre,Sleeveless dress,Lace Up,V-neck,print dress,Floral,sleeveless,V-neck Dresses,Beach,Women's Fashion,Casual,Women</v>
      </c>
      <c r="H293" s="18"/>
      <c r="I293" s="48" t="s">
        <v>11402</v>
      </c>
      <c r="J293" s="49" t="s">
        <v>11447</v>
      </c>
      <c r="K293" s="49" t="s">
        <v>11534</v>
      </c>
      <c r="L293" s="49" t="s">
        <v>11573</v>
      </c>
      <c r="M293" s="49" t="s">
        <v>11409</v>
      </c>
      <c r="N293" s="49" t="s">
        <v>11431</v>
      </c>
      <c r="O293" s="49" t="s">
        <v>11500</v>
      </c>
      <c r="P293" s="49" t="s">
        <v>11416</v>
      </c>
      <c r="Q293" s="49" t="s">
        <v>11679</v>
      </c>
      <c r="R293" s="49" t="s">
        <v>11438</v>
      </c>
      <c r="S293" s="49" t="s">
        <v>11486</v>
      </c>
      <c r="T293" s="49" t="s">
        <v>11420</v>
      </c>
      <c r="U293" s="49" t="s">
        <v>11554</v>
      </c>
      <c r="V293" s="49" t="s">
        <v>11433</v>
      </c>
      <c r="W293" s="49" t="s">
        <v>11408</v>
      </c>
      <c r="X293" s="49" t="s">
        <v>11755</v>
      </c>
      <c r="Y293" s="49" t="s">
        <v>11413</v>
      </c>
      <c r="Z293" s="49" t="s">
        <v>11403</v>
      </c>
      <c r="AA293" s="49" t="s">
        <v>11406</v>
      </c>
      <c r="AB293" s="49" t="s">
        <v>11405</v>
      </c>
      <c r="AC293" s="49"/>
      <c r="AD293" s="49"/>
      <c r="AE293" s="49"/>
      <c r="AF293" s="49"/>
      <c r="AG293" s="49"/>
      <c r="AH293" s="49"/>
      <c r="AI293" s="49"/>
      <c r="AJ293" s="49"/>
      <c r="AK293" s="49"/>
      <c r="AL293" s="49"/>
      <c r="AM293" s="49"/>
      <c r="AN293" s="49"/>
      <c r="AO293" s="49"/>
      <c r="AP293" s="49"/>
      <c r="AQ293" s="49"/>
      <c r="AR293" s="49"/>
      <c r="AS293" s="49"/>
      <c r="AT293" s="49"/>
      <c r="AU293" s="49"/>
      <c r="AV293" s="49"/>
      <c r="AW293" s="49"/>
      <c r="AX293" s="49"/>
      <c r="AY293" s="49"/>
      <c r="AZ293" s="49"/>
      <c r="BA293" s="49"/>
      <c r="BB293" s="49"/>
      <c r="BC293" s="49"/>
      <c r="BD293" s="49"/>
      <c r="BE293" s="49"/>
      <c r="BF293" s="49"/>
      <c r="BG293" s="49"/>
      <c r="BH293" s="49"/>
      <c r="BI293" s="49"/>
      <c r="BJ293" s="49"/>
      <c r="BK293" s="49"/>
      <c r="BL293" s="49"/>
      <c r="BM293" s="49"/>
      <c r="BN293" s="49"/>
    </row>
    <row r="294" spans="1:66" x14ac:dyDescent="0.3">
      <c r="A294">
        <v>293</v>
      </c>
      <c r="B294" s="4" t="s">
        <v>1037</v>
      </c>
      <c r="C294" s="39">
        <f>VLOOKUP(tags[[#This Row],[Index]],Table1[],6)</f>
        <v>2</v>
      </c>
      <c r="D294" s="50">
        <v>22</v>
      </c>
      <c r="E294" s="17" t="str">
        <f>VLOOKUP(tags[[#This Row],[Index]],Table1[],22)</f>
        <v>yellow</v>
      </c>
      <c r="F294" s="17" t="str">
        <f>VLOOKUP(tags[[#This Row],[Index]],Table1[],23)</f>
        <v>S</v>
      </c>
      <c r="G294" s="17" t="str">
        <f>VLOOKUP(tags[[#This Row],[product_id]],copy[],4,FALSE)</f>
        <v>sleeve v-neck,plaid shirt,fashion women,Short Sleeve T-Shirt,sunmmertshirt,Shirt,Sleeve,Shorts,blouse,short sleeves,V-neck,plaid,Women's Fashion,Fashion,T-Shirt womens,Women,Casual T-Shirt,Tops &amp; Blouses,Printed T Shirts,summer tops,Stripes</v>
      </c>
      <c r="H294" s="17"/>
      <c r="I294" s="48" t="s">
        <v>11638</v>
      </c>
      <c r="J294" s="49" t="s">
        <v>13115</v>
      </c>
      <c r="K294" s="49" t="s">
        <v>11556</v>
      </c>
      <c r="L294" s="49" t="s">
        <v>11600</v>
      </c>
      <c r="M294" s="49" t="s">
        <v>12814</v>
      </c>
      <c r="N294" s="49" t="s">
        <v>11417</v>
      </c>
      <c r="O294" s="49" t="s">
        <v>11414</v>
      </c>
      <c r="P294" s="49" t="s">
        <v>11410</v>
      </c>
      <c r="Q294" s="49" t="s">
        <v>11428</v>
      </c>
      <c r="R294" s="49" t="s">
        <v>11415</v>
      </c>
      <c r="S294" s="49" t="s">
        <v>11420</v>
      </c>
      <c r="T294" s="49" t="s">
        <v>11892</v>
      </c>
      <c r="U294" s="49" t="s">
        <v>11403</v>
      </c>
      <c r="V294" s="49" t="s">
        <v>11404</v>
      </c>
      <c r="W294" s="49" t="s">
        <v>11667</v>
      </c>
      <c r="X294" s="49" t="s">
        <v>11405</v>
      </c>
      <c r="Y294" s="49" t="s">
        <v>11497</v>
      </c>
      <c r="Z294" s="49" t="s">
        <v>11498</v>
      </c>
      <c r="AA294" s="49" t="s">
        <v>11602</v>
      </c>
      <c r="AB294" s="49" t="s">
        <v>11472</v>
      </c>
      <c r="AC294" s="49" t="s">
        <v>11574</v>
      </c>
      <c r="AD294" s="49"/>
      <c r="AE294" s="49"/>
      <c r="AF294" s="49"/>
      <c r="AG294" s="49"/>
      <c r="AH294" s="49"/>
      <c r="AI294" s="49"/>
      <c r="AJ294" s="49"/>
      <c r="AK294" s="49"/>
      <c r="AL294" s="49"/>
      <c r="AM294" s="49"/>
      <c r="AN294" s="49"/>
      <c r="AO294" s="49"/>
      <c r="AP294" s="49"/>
      <c r="AQ294" s="49"/>
      <c r="AR294" s="49"/>
      <c r="AS294" s="49"/>
      <c r="AT294" s="49"/>
      <c r="AU294" s="49"/>
      <c r="AV294" s="49"/>
      <c r="AW294" s="49"/>
      <c r="AX294" s="49"/>
      <c r="AY294" s="49"/>
      <c r="AZ294" s="49"/>
      <c r="BA294" s="49"/>
      <c r="BB294" s="49"/>
      <c r="BC294" s="49"/>
      <c r="BD294" s="49"/>
      <c r="BE294" s="49"/>
      <c r="BF294" s="49"/>
      <c r="BG294" s="49"/>
      <c r="BH294" s="49"/>
      <c r="BI294" s="49"/>
      <c r="BJ294" s="49"/>
      <c r="BK294" s="49"/>
      <c r="BL294" s="49"/>
      <c r="BM294" s="49"/>
      <c r="BN294" s="49"/>
    </row>
    <row r="295" spans="1:66" x14ac:dyDescent="0.3">
      <c r="A295">
        <v>294</v>
      </c>
      <c r="B295" s="5" t="s">
        <v>1042</v>
      </c>
      <c r="C295" s="40">
        <f>VLOOKUP(tags[[#This Row],[Index]],Table1[],6)</f>
        <v>5000</v>
      </c>
      <c r="D295" s="51">
        <v>95000</v>
      </c>
      <c r="E295" s="18" t="str">
        <f>VLOOKUP(tags[[#This Row],[Index]],Table1[],22)</f>
        <v>blue</v>
      </c>
      <c r="F295" s="18" t="str">
        <f>VLOOKUP(tags[[#This Row],[Index]],Table1[],23)</f>
        <v>other</v>
      </c>
      <c r="G295" s="18" t="str">
        <f>VLOOKUP(tags[[#This Row],[product_id]],copy[],4,FALSE)</f>
        <v>inflatablebed,inflatablelounger,Outdoor,Home Decor,camping,Hobbies,Sofas,Inflatable,outdoorampcampingaccessorie,Bags,inflatablesofa,unicorn,Chair,Travel Accessories,Beach</v>
      </c>
      <c r="H295" s="18"/>
      <c r="I295" s="48" t="s">
        <v>13336</v>
      </c>
      <c r="J295" s="49" t="s">
        <v>13334</v>
      </c>
      <c r="K295" s="49" t="s">
        <v>11548</v>
      </c>
      <c r="L295" s="49" t="s">
        <v>12545</v>
      </c>
      <c r="M295" s="49" t="s">
        <v>12006</v>
      </c>
      <c r="N295" s="49" t="s">
        <v>13914</v>
      </c>
      <c r="O295" s="49" t="s">
        <v>13830</v>
      </c>
      <c r="P295" s="49" t="s">
        <v>11673</v>
      </c>
      <c r="Q295" s="49" t="s">
        <v>13150</v>
      </c>
      <c r="R295" s="49" t="s">
        <v>11807</v>
      </c>
      <c r="S295" s="49" t="s">
        <v>13332</v>
      </c>
      <c r="T295" s="49" t="s">
        <v>12720</v>
      </c>
      <c r="U295" s="49" t="s">
        <v>12576</v>
      </c>
      <c r="V295" s="49" t="s">
        <v>13808</v>
      </c>
      <c r="W295" s="49" t="s">
        <v>11413</v>
      </c>
      <c r="X295" s="49"/>
      <c r="Y295" s="49"/>
      <c r="Z295" s="49"/>
      <c r="AA295" s="49"/>
      <c r="AB295" s="49"/>
      <c r="AC295" s="49"/>
      <c r="AD295" s="49"/>
      <c r="AE295" s="49"/>
      <c r="AF295" s="49"/>
      <c r="AG295" s="49"/>
      <c r="AH295" s="49"/>
      <c r="AI295" s="49"/>
      <c r="AJ295" s="49"/>
      <c r="AK295" s="49"/>
      <c r="AL295" s="49"/>
      <c r="AM295" s="49"/>
      <c r="AN295" s="49"/>
      <c r="AO295" s="49"/>
      <c r="AP295" s="49"/>
      <c r="AQ295" s="49"/>
      <c r="AR295" s="49"/>
      <c r="AS295" s="49"/>
      <c r="AT295" s="49"/>
      <c r="AU295" s="49"/>
      <c r="AV295" s="49"/>
      <c r="AW295" s="49"/>
      <c r="AX295" s="49"/>
      <c r="AY295" s="49"/>
      <c r="AZ295" s="49"/>
      <c r="BA295" s="49"/>
      <c r="BB295" s="49"/>
      <c r="BC295" s="49"/>
      <c r="BD295" s="49"/>
      <c r="BE295" s="49"/>
      <c r="BF295" s="49"/>
      <c r="BG295" s="49"/>
      <c r="BH295" s="49"/>
      <c r="BI295" s="49"/>
      <c r="BJ295" s="49"/>
      <c r="BK295" s="49"/>
      <c r="BL295" s="49"/>
      <c r="BM295" s="49"/>
      <c r="BN295" s="49"/>
    </row>
    <row r="296" spans="1:66" x14ac:dyDescent="0.3">
      <c r="A296">
        <v>295</v>
      </c>
      <c r="B296" s="4" t="s">
        <v>1046</v>
      </c>
      <c r="C296" s="39">
        <f>VLOOKUP(tags[[#This Row],[Index]],Table1[],6)</f>
        <v>10000</v>
      </c>
      <c r="D296" s="50">
        <v>80000</v>
      </c>
      <c r="E296" s="17" t="str">
        <f>VLOOKUP(tags[[#This Row],[Index]],Table1[],22)</f>
        <v>yellow</v>
      </c>
      <c r="F296" s="17" t="str">
        <f>VLOOKUP(tags[[#This Row],[Index]],Table1[],23)</f>
        <v>S</v>
      </c>
      <c r="G296" s="17" t="str">
        <f>VLOOKUP(tags[[#This Row],[product_id]],copy[],4,FALSE)</f>
        <v>Shorts,Swimming,bikini set,Beach,Tops,Waist,Swimwear,Swimsuit,Bikini,Women S Clothing,Fashion,Floral,sexy,bre,Women,Women's Fashion,crop tops fashion,high waist</v>
      </c>
      <c r="H296" s="17"/>
      <c r="I296" s="48" t="s">
        <v>11410</v>
      </c>
      <c r="J296" s="49" t="s">
        <v>11459</v>
      </c>
      <c r="K296" s="49" t="s">
        <v>11528</v>
      </c>
      <c r="L296" s="49" t="s">
        <v>11413</v>
      </c>
      <c r="M296" s="49" t="s">
        <v>11411</v>
      </c>
      <c r="N296" s="49" t="s">
        <v>11442</v>
      </c>
      <c r="O296" s="49" t="s">
        <v>11458</v>
      </c>
      <c r="P296" s="49" t="s">
        <v>11454</v>
      </c>
      <c r="Q296" s="49" t="s">
        <v>11453</v>
      </c>
      <c r="R296" s="49" t="s">
        <v>11529</v>
      </c>
      <c r="S296" s="49" t="s">
        <v>11404</v>
      </c>
      <c r="T296" s="49" t="s">
        <v>11433</v>
      </c>
      <c r="U296" s="49" t="s">
        <v>11412</v>
      </c>
      <c r="V296" s="49" t="s">
        <v>13652</v>
      </c>
      <c r="W296" s="49" t="s">
        <v>11405</v>
      </c>
      <c r="X296" s="49" t="s">
        <v>11403</v>
      </c>
      <c r="Y296" s="49" t="s">
        <v>13542</v>
      </c>
      <c r="Z296" s="49" t="s">
        <v>11456</v>
      </c>
      <c r="AA296" s="49"/>
      <c r="AB296" s="49"/>
      <c r="AC296" s="49"/>
      <c r="AD296" s="49"/>
      <c r="AE296" s="49"/>
      <c r="AF296" s="49"/>
      <c r="AG296" s="49"/>
      <c r="AH296" s="49"/>
      <c r="AI296" s="49"/>
      <c r="AJ296" s="49"/>
      <c r="AK296" s="49"/>
      <c r="AL296" s="49"/>
      <c r="AM296" s="49"/>
      <c r="AN296" s="49"/>
      <c r="AO296" s="49"/>
      <c r="AP296" s="49"/>
      <c r="AQ296" s="49"/>
      <c r="AR296" s="49"/>
      <c r="AS296" s="49"/>
      <c r="AT296" s="49"/>
      <c r="AU296" s="49"/>
      <c r="AV296" s="49"/>
      <c r="AW296" s="49"/>
      <c r="AX296" s="49"/>
      <c r="AY296" s="49"/>
      <c r="AZ296" s="49"/>
      <c r="BA296" s="49"/>
      <c r="BB296" s="49"/>
      <c r="BC296" s="49"/>
      <c r="BD296" s="49"/>
      <c r="BE296" s="49"/>
      <c r="BF296" s="49"/>
      <c r="BG296" s="49"/>
      <c r="BH296" s="49"/>
      <c r="BI296" s="49"/>
      <c r="BJ296" s="49"/>
      <c r="BK296" s="49"/>
      <c r="BL296" s="49"/>
      <c r="BM296" s="49"/>
      <c r="BN296" s="49"/>
    </row>
    <row r="297" spans="1:66" x14ac:dyDescent="0.3">
      <c r="A297">
        <v>296</v>
      </c>
      <c r="B297" s="5" t="s">
        <v>1049</v>
      </c>
      <c r="C297" s="40">
        <f>VLOOKUP(tags[[#This Row],[Index]],Table1[],6)</f>
        <v>10000</v>
      </c>
      <c r="D297" s="51">
        <v>70000</v>
      </c>
      <c r="E297" s="18" t="str">
        <f>VLOOKUP(tags[[#This Row],[Index]],Table1[],22)</f>
        <v>red</v>
      </c>
      <c r="F297" s="18" t="str">
        <f>VLOOKUP(tags[[#This Row],[Index]],Table1[],23)</f>
        <v>S</v>
      </c>
      <c r="G297" s="18" t="str">
        <f>VLOOKUP(tags[[#This Row],[product_id]],copy[],4,FALSE)</f>
        <v>blouse,Summer,Vest,Fashion,Tank,Shirt,sexy shirts,Chiffon Shirt,Women's Fashion,tank top,Sleeveless Shirt,women shirt,sleeveless,sexy,Women,Tops,Lace</v>
      </c>
      <c r="H297" s="18"/>
      <c r="I297" s="48" t="s">
        <v>11428</v>
      </c>
      <c r="J297" s="49" t="s">
        <v>11402</v>
      </c>
      <c r="K297" s="49" t="s">
        <v>11430</v>
      </c>
      <c r="L297" s="49" t="s">
        <v>11404</v>
      </c>
      <c r="M297" s="49" t="s">
        <v>11418</v>
      </c>
      <c r="N297" s="49" t="s">
        <v>11417</v>
      </c>
      <c r="O297" s="49" t="s">
        <v>11817</v>
      </c>
      <c r="P297" s="49" t="s">
        <v>11730</v>
      </c>
      <c r="Q297" s="49" t="s">
        <v>11403</v>
      </c>
      <c r="R297" s="49" t="s">
        <v>11423</v>
      </c>
      <c r="S297" s="49" t="s">
        <v>11547</v>
      </c>
      <c r="T297" s="49" t="s">
        <v>11592</v>
      </c>
      <c r="U297" s="49" t="s">
        <v>11408</v>
      </c>
      <c r="V297" s="49" t="s">
        <v>11412</v>
      </c>
      <c r="W297" s="49" t="s">
        <v>11405</v>
      </c>
      <c r="X297" s="49" t="s">
        <v>11411</v>
      </c>
      <c r="Y297" s="49" t="s">
        <v>11434</v>
      </c>
      <c r="Z297" s="49"/>
      <c r="AA297" s="49"/>
      <c r="AB297" s="49"/>
      <c r="AC297" s="49"/>
      <c r="AD297" s="49"/>
      <c r="AE297" s="49"/>
      <c r="AF297" s="49"/>
      <c r="AG297" s="49"/>
      <c r="AH297" s="49"/>
      <c r="AI297" s="49"/>
      <c r="AJ297" s="49"/>
      <c r="AK297" s="49"/>
      <c r="AL297" s="49"/>
      <c r="AM297" s="49"/>
      <c r="AN297" s="49"/>
      <c r="AO297" s="49"/>
      <c r="AP297" s="49"/>
      <c r="AQ297" s="49"/>
      <c r="AR297" s="49"/>
      <c r="AS297" s="49"/>
      <c r="AT297" s="49"/>
      <c r="AU297" s="49"/>
      <c r="AV297" s="49"/>
      <c r="AW297" s="49"/>
      <c r="AX297" s="49"/>
      <c r="AY297" s="49"/>
      <c r="AZ297" s="49"/>
      <c r="BA297" s="49"/>
      <c r="BB297" s="49"/>
      <c r="BC297" s="49"/>
      <c r="BD297" s="49"/>
      <c r="BE297" s="49"/>
      <c r="BF297" s="49"/>
      <c r="BG297" s="49"/>
      <c r="BH297" s="49"/>
      <c r="BI297" s="49"/>
      <c r="BJ297" s="49"/>
      <c r="BK297" s="49"/>
      <c r="BL297" s="49"/>
      <c r="BM297" s="49"/>
      <c r="BN297" s="49"/>
    </row>
    <row r="298" spans="1:66" x14ac:dyDescent="0.3">
      <c r="A298">
        <v>297</v>
      </c>
      <c r="B298" s="4" t="s">
        <v>1052</v>
      </c>
      <c r="C298" s="39">
        <f>VLOOKUP(tags[[#This Row],[Index]],Table1[],6)</f>
        <v>100</v>
      </c>
      <c r="D298" s="50">
        <v>900</v>
      </c>
      <c r="E298" s="17" t="str">
        <f>VLOOKUP(tags[[#This Row],[Index]],Table1[],22)</f>
        <v>red</v>
      </c>
      <c r="F298" s="17" t="str">
        <f>VLOOKUP(tags[[#This Row],[Index]],Table1[],23)</f>
        <v>S</v>
      </c>
      <c r="G298" s="17" t="str">
        <f>VLOOKUP(tags[[#This Row],[product_id]],copy[],4,FALSE)</f>
        <v>Summer,trousers,Tank,pants,Spring,Overalls,Women's Fashion,Fashion,black,Ladies,sleeveless,Wool,women Jumpsuit,Casual,jumpsuit</v>
      </c>
      <c r="H298" s="17"/>
      <c r="I298" s="48" t="s">
        <v>11402</v>
      </c>
      <c r="J298" s="49" t="s">
        <v>11466</v>
      </c>
      <c r="K298" s="49" t="s">
        <v>11418</v>
      </c>
      <c r="L298" s="49" t="s">
        <v>11429</v>
      </c>
      <c r="M298" s="49" t="s">
        <v>11490</v>
      </c>
      <c r="N298" s="49" t="s">
        <v>11508</v>
      </c>
      <c r="O298" s="49" t="s">
        <v>11403</v>
      </c>
      <c r="P298" s="49" t="s">
        <v>11404</v>
      </c>
      <c r="Q298" s="49" t="s">
        <v>70</v>
      </c>
      <c r="R298" s="49" t="s">
        <v>11426</v>
      </c>
      <c r="S298" s="49" t="s">
        <v>11408</v>
      </c>
      <c r="T298" s="49" t="s">
        <v>11557</v>
      </c>
      <c r="U298" s="49" t="s">
        <v>11477</v>
      </c>
      <c r="V298" s="49" t="s">
        <v>11406</v>
      </c>
      <c r="W298" s="49" t="s">
        <v>11451</v>
      </c>
      <c r="X298" s="49"/>
      <c r="Y298" s="49"/>
      <c r="Z298" s="49"/>
      <c r="AA298" s="49"/>
      <c r="AB298" s="49"/>
      <c r="AC298" s="49"/>
      <c r="AD298" s="49"/>
      <c r="AE298" s="49"/>
      <c r="AF298" s="49"/>
      <c r="AG298" s="49"/>
      <c r="AH298" s="49"/>
      <c r="AI298" s="49"/>
      <c r="AJ298" s="49"/>
      <c r="AK298" s="49"/>
      <c r="AL298" s="49"/>
      <c r="AM298" s="49"/>
      <c r="AN298" s="49"/>
      <c r="AO298" s="49"/>
      <c r="AP298" s="49"/>
      <c r="AQ298" s="49"/>
      <c r="AR298" s="49"/>
      <c r="AS298" s="49"/>
      <c r="AT298" s="49"/>
      <c r="AU298" s="49"/>
      <c r="AV298" s="49"/>
      <c r="AW298" s="49"/>
      <c r="AX298" s="49"/>
      <c r="AY298" s="49"/>
      <c r="AZ298" s="49"/>
      <c r="BA298" s="49"/>
      <c r="BB298" s="49"/>
      <c r="BC298" s="49"/>
      <c r="BD298" s="49"/>
      <c r="BE298" s="49"/>
      <c r="BF298" s="49"/>
      <c r="BG298" s="49"/>
      <c r="BH298" s="49"/>
      <c r="BI298" s="49"/>
      <c r="BJ298" s="49"/>
      <c r="BK298" s="49"/>
      <c r="BL298" s="49"/>
      <c r="BM298" s="49"/>
      <c r="BN298" s="49"/>
    </row>
    <row r="299" spans="1:66" x14ac:dyDescent="0.3">
      <c r="A299">
        <v>298</v>
      </c>
      <c r="B299" s="5" t="s">
        <v>1055</v>
      </c>
      <c r="C299" s="40">
        <f>VLOOKUP(tags[[#This Row],[Index]],Table1[],6)</f>
        <v>5000</v>
      </c>
      <c r="D299" s="51">
        <v>60000</v>
      </c>
      <c r="E299" s="18" t="str">
        <f>VLOOKUP(tags[[#This Row],[Index]],Table1[],22)</f>
        <v>pink</v>
      </c>
      <c r="F299" s="18" t="str">
        <f>VLOOKUP(tags[[#This Row],[Index]],Table1[],23)</f>
        <v>XS</v>
      </c>
      <c r="G299" s="18" t="str">
        <f>VLOOKUP(tags[[#This Row],[product_id]],copy[],4,FALSE)</f>
        <v>Summer,Vest,Fashion,Evening Dress,Dress,V-neck,beach dress,Party Dress,party,sexy,Spaghetti,Casual,casual dress,Deep V-Neck,Plus Size,summer dress,Women's Fashion,boho,Sleeveless dress,print dress,plus size dress,Ladies,women dress,Holiday,Beach,sleeveless</v>
      </c>
      <c r="H299" s="18"/>
      <c r="I299" s="48" t="s">
        <v>11402</v>
      </c>
      <c r="J299" s="49" t="s">
        <v>11430</v>
      </c>
      <c r="K299" s="49" t="s">
        <v>11404</v>
      </c>
      <c r="L299" s="49" t="s">
        <v>11549</v>
      </c>
      <c r="M299" s="49" t="s">
        <v>11409</v>
      </c>
      <c r="N299" s="49" t="s">
        <v>11420</v>
      </c>
      <c r="O299" s="49" t="s">
        <v>11431</v>
      </c>
      <c r="P299" s="49" t="s">
        <v>11445</v>
      </c>
      <c r="Q299" s="49" t="s">
        <v>11443</v>
      </c>
      <c r="R299" s="49" t="s">
        <v>11412</v>
      </c>
      <c r="S299" s="49" t="s">
        <v>11449</v>
      </c>
      <c r="T299" s="49" t="s">
        <v>11406</v>
      </c>
      <c r="U299" s="49" t="s">
        <v>11441</v>
      </c>
      <c r="V299" s="49" t="s">
        <v>11471</v>
      </c>
      <c r="W299" s="49" t="s">
        <v>11407</v>
      </c>
      <c r="X299" s="49" t="s">
        <v>11425</v>
      </c>
      <c r="Y299" s="49" t="s">
        <v>11403</v>
      </c>
      <c r="Z299" s="49" t="s">
        <v>11457</v>
      </c>
      <c r="AA299" s="49" t="s">
        <v>11438</v>
      </c>
      <c r="AB299" s="49" t="s">
        <v>11554</v>
      </c>
      <c r="AC299" s="49" t="s">
        <v>11501</v>
      </c>
      <c r="AD299" s="49" t="s">
        <v>11426</v>
      </c>
      <c r="AE299" s="49" t="s">
        <v>11432</v>
      </c>
      <c r="AF299" s="49" t="s">
        <v>11561</v>
      </c>
      <c r="AG299" s="49" t="s">
        <v>11413</v>
      </c>
      <c r="AH299" s="49" t="s">
        <v>11408</v>
      </c>
      <c r="AI299" s="49"/>
      <c r="AJ299" s="49"/>
      <c r="AK299" s="49"/>
      <c r="AL299" s="49"/>
      <c r="AM299" s="49"/>
      <c r="AN299" s="49"/>
      <c r="AO299" s="49"/>
      <c r="AP299" s="49"/>
      <c r="AQ299" s="49"/>
      <c r="AR299" s="49"/>
      <c r="AS299" s="49"/>
      <c r="AT299" s="49"/>
      <c r="AU299" s="49"/>
      <c r="AV299" s="49"/>
      <c r="AW299" s="49"/>
      <c r="AX299" s="49"/>
      <c r="AY299" s="49"/>
      <c r="AZ299" s="49"/>
      <c r="BA299" s="49"/>
      <c r="BB299" s="49"/>
      <c r="BC299" s="49"/>
      <c r="BD299" s="49"/>
      <c r="BE299" s="49"/>
      <c r="BF299" s="49"/>
      <c r="BG299" s="49"/>
      <c r="BH299" s="49"/>
      <c r="BI299" s="49"/>
      <c r="BJ299" s="49"/>
      <c r="BK299" s="49"/>
      <c r="BL299" s="49"/>
      <c r="BM299" s="49"/>
      <c r="BN299" s="49"/>
    </row>
    <row r="300" spans="1:66" x14ac:dyDescent="0.3">
      <c r="A300">
        <v>299</v>
      </c>
      <c r="B300" s="4" t="s">
        <v>1059</v>
      </c>
      <c r="C300" s="39">
        <f>VLOOKUP(tags[[#This Row],[Index]],Table1[],6)</f>
        <v>100</v>
      </c>
      <c r="D300" s="50">
        <v>800</v>
      </c>
      <c r="E300" s="17" t="str">
        <f>VLOOKUP(tags[[#This Row],[Index]],Table1[],22)</f>
        <v>purple</v>
      </c>
      <c r="F300" s="17" t="str">
        <f>VLOOKUP(tags[[#This Row],[Index]],Table1[],23)</f>
        <v>XS</v>
      </c>
      <c r="G300" s="17" t="str">
        <f>VLOOKUP(tags[[#This Row],[product_id]],copy[],4,FALSE)</f>
        <v>Summer,Plus Size,women dresses,Evening Dress,Dress,slim,casual dresses,Mini dress,beach dress,sleeveless,summer dresses,casual dress,slim dress,Shorts,Waist,short dress,Slim Fit,Women's Fashion,camouflage,Sleeveless dress,t,women dress,Women</v>
      </c>
      <c r="H300" s="17"/>
      <c r="I300" s="48" t="s">
        <v>11402</v>
      </c>
      <c r="J300" s="49" t="s">
        <v>11407</v>
      </c>
      <c r="K300" s="49" t="s">
        <v>11534</v>
      </c>
      <c r="L300" s="49" t="s">
        <v>11549</v>
      </c>
      <c r="M300" s="49" t="s">
        <v>11409</v>
      </c>
      <c r="N300" s="49" t="s">
        <v>11437</v>
      </c>
      <c r="O300" s="49" t="s">
        <v>11526</v>
      </c>
      <c r="P300" s="49" t="s">
        <v>11435</v>
      </c>
      <c r="Q300" s="49" t="s">
        <v>11431</v>
      </c>
      <c r="R300" s="49" t="s">
        <v>11408</v>
      </c>
      <c r="S300" s="49" t="s">
        <v>11464</v>
      </c>
      <c r="T300" s="49" t="s">
        <v>11441</v>
      </c>
      <c r="U300" s="49" t="s">
        <v>11551</v>
      </c>
      <c r="V300" s="49" t="s">
        <v>11410</v>
      </c>
      <c r="W300" s="49" t="s">
        <v>11442</v>
      </c>
      <c r="X300" s="49" t="s">
        <v>11517</v>
      </c>
      <c r="Y300" s="49" t="s">
        <v>11448</v>
      </c>
      <c r="Z300" s="49" t="s">
        <v>11403</v>
      </c>
      <c r="AA300" s="49" t="s">
        <v>400</v>
      </c>
      <c r="AB300" s="49" t="s">
        <v>11438</v>
      </c>
      <c r="AC300" s="49" t="s">
        <v>11541</v>
      </c>
      <c r="AD300" s="49" t="s">
        <v>11432</v>
      </c>
      <c r="AE300" s="49" t="s">
        <v>11405</v>
      </c>
      <c r="AF300" s="49"/>
      <c r="AG300" s="49"/>
      <c r="AH300" s="49"/>
      <c r="AI300" s="49"/>
      <c r="AJ300" s="49"/>
      <c r="AK300" s="49"/>
      <c r="AL300" s="49"/>
      <c r="AM300" s="49"/>
      <c r="AN300" s="49"/>
      <c r="AO300" s="49"/>
      <c r="AP300" s="49"/>
      <c r="AQ300" s="49"/>
      <c r="AR300" s="49"/>
      <c r="AS300" s="49"/>
      <c r="AT300" s="49"/>
      <c r="AU300" s="49"/>
      <c r="AV300" s="49"/>
      <c r="AW300" s="49"/>
      <c r="AX300" s="49"/>
      <c r="AY300" s="49"/>
      <c r="AZ300" s="49"/>
      <c r="BA300" s="49"/>
      <c r="BB300" s="49"/>
      <c r="BC300" s="49"/>
      <c r="BD300" s="49"/>
      <c r="BE300" s="49"/>
      <c r="BF300" s="49"/>
      <c r="BG300" s="49"/>
      <c r="BH300" s="49"/>
      <c r="BI300" s="49"/>
      <c r="BJ300" s="49"/>
      <c r="BK300" s="49"/>
      <c r="BL300" s="49"/>
      <c r="BM300" s="49"/>
      <c r="BN300" s="49"/>
    </row>
    <row r="301" spans="1:66" x14ac:dyDescent="0.3">
      <c r="A301">
        <v>300</v>
      </c>
      <c r="B301" s="5" t="s">
        <v>1062</v>
      </c>
      <c r="C301" s="40">
        <f>VLOOKUP(tags[[#This Row],[Index]],Table1[],6)</f>
        <v>1000</v>
      </c>
      <c r="D301" s="51">
        <v>8000</v>
      </c>
      <c r="E301" s="18" t="str">
        <f>VLOOKUP(tags[[#This Row],[Index]],Table1[],22)</f>
        <v>black</v>
      </c>
      <c r="F301" s="18" t="str">
        <f>VLOOKUP(tags[[#This Row],[Index]],Table1[],23)</f>
        <v>M</v>
      </c>
      <c r="G301" s="18" t="str">
        <f>VLOOKUP(tags[[#This Row],[product_id]],copy[],4,FALSE)</f>
        <v>vesttop,Summer,Vest,Sports Bra,crop top,letter print,Cotton,Tops,cottontop,Ladies,Women's Fashion,Fashion,Sport,printed,sexy,Print,sleeveless,Women,Casual,Bras,sportstop</v>
      </c>
      <c r="H301" s="18"/>
      <c r="I301" s="48" t="s">
        <v>11768</v>
      </c>
      <c r="J301" s="49" t="s">
        <v>11402</v>
      </c>
      <c r="K301" s="49" t="s">
        <v>11430</v>
      </c>
      <c r="L301" s="49" t="s">
        <v>12503</v>
      </c>
      <c r="M301" s="49" t="s">
        <v>11480</v>
      </c>
      <c r="N301" s="49" t="s">
        <v>11478</v>
      </c>
      <c r="O301" s="49" t="s">
        <v>11424</v>
      </c>
      <c r="P301" s="49" t="s">
        <v>11411</v>
      </c>
      <c r="Q301" s="49" t="s">
        <v>11911</v>
      </c>
      <c r="R301" s="49" t="s">
        <v>11426</v>
      </c>
      <c r="S301" s="49" t="s">
        <v>11403</v>
      </c>
      <c r="T301" s="49" t="s">
        <v>11404</v>
      </c>
      <c r="U301" s="49" t="s">
        <v>11446</v>
      </c>
      <c r="V301" s="49" t="s">
        <v>11421</v>
      </c>
      <c r="W301" s="49" t="s">
        <v>11412</v>
      </c>
      <c r="X301" s="49" t="s">
        <v>11416</v>
      </c>
      <c r="Y301" s="49" t="s">
        <v>11408</v>
      </c>
      <c r="Z301" s="49" t="s">
        <v>11405</v>
      </c>
      <c r="AA301" s="49" t="s">
        <v>11406</v>
      </c>
      <c r="AB301" s="49" t="s">
        <v>11515</v>
      </c>
      <c r="AC301" s="49" t="s">
        <v>12880</v>
      </c>
      <c r="AD301" s="49"/>
      <c r="AE301" s="49"/>
      <c r="AF301" s="49"/>
      <c r="AG301" s="49"/>
      <c r="AH301" s="49"/>
      <c r="AI301" s="49"/>
      <c r="AJ301" s="49"/>
      <c r="AK301" s="49"/>
      <c r="AL301" s="49"/>
      <c r="AM301" s="49"/>
      <c r="AN301" s="49"/>
      <c r="AO301" s="49"/>
      <c r="AP301" s="49"/>
      <c r="AQ301" s="49"/>
      <c r="AR301" s="49"/>
      <c r="AS301" s="49"/>
      <c r="AT301" s="49"/>
      <c r="AU301" s="49"/>
      <c r="AV301" s="49"/>
      <c r="AW301" s="49"/>
      <c r="AX301" s="49"/>
      <c r="AY301" s="49"/>
      <c r="AZ301" s="49"/>
      <c r="BA301" s="49"/>
      <c r="BB301" s="49"/>
      <c r="BC301" s="49"/>
      <c r="BD301" s="49"/>
      <c r="BE301" s="49"/>
      <c r="BF301" s="49"/>
      <c r="BG301" s="49"/>
      <c r="BH301" s="49"/>
      <c r="BI301" s="49"/>
      <c r="BJ301" s="49"/>
      <c r="BK301" s="49"/>
      <c r="BL301" s="49"/>
      <c r="BM301" s="49"/>
      <c r="BN301" s="49"/>
    </row>
    <row r="302" spans="1:66" x14ac:dyDescent="0.3">
      <c r="A302">
        <v>301</v>
      </c>
      <c r="B302" s="4" t="s">
        <v>1065</v>
      </c>
      <c r="C302" s="39">
        <f>VLOOKUP(tags[[#This Row],[Index]],Table1[],6)</f>
        <v>20000</v>
      </c>
      <c r="D302" s="50">
        <v>220000</v>
      </c>
      <c r="E302" s="17" t="str">
        <f>VLOOKUP(tags[[#This Row],[Index]],Table1[],22)</f>
        <v>black</v>
      </c>
      <c r="F302" s="17" t="str">
        <f>VLOOKUP(tags[[#This Row],[Index]],Table1[],23)</f>
        <v>XLplus</v>
      </c>
      <c r="G302" s="17" t="str">
        <f>VLOOKUP(tags[[#This Row],[product_id]],copy[],4,FALSE)</f>
        <v>sleeve v-neck,Summer,Shorts,Sleeve,zippers,studentsstyle,slim,short sleeves,V-neck,bodycon,Summer Fashion,contrastcolor,Body Suit,women Jumpsuit,jumpsuit,Slim Fit</v>
      </c>
      <c r="H302" s="17"/>
      <c r="I302" s="48" t="s">
        <v>11638</v>
      </c>
      <c r="J302" s="49" t="s">
        <v>11402</v>
      </c>
      <c r="K302" s="49" t="s">
        <v>11410</v>
      </c>
      <c r="L302" s="49" t="s">
        <v>11414</v>
      </c>
      <c r="M302" s="49" t="s">
        <v>11591</v>
      </c>
      <c r="N302" s="49" t="s">
        <v>12857</v>
      </c>
      <c r="O302" s="49" t="s">
        <v>11437</v>
      </c>
      <c r="P302" s="49" t="s">
        <v>11415</v>
      </c>
      <c r="Q302" s="49" t="s">
        <v>11420</v>
      </c>
      <c r="R302" s="49" t="s">
        <v>11631</v>
      </c>
      <c r="S302" s="49" t="s">
        <v>11484</v>
      </c>
      <c r="T302" s="49" t="s">
        <v>12436</v>
      </c>
      <c r="U302" s="49" t="s">
        <v>11944</v>
      </c>
      <c r="V302" s="49" t="s">
        <v>11477</v>
      </c>
      <c r="W302" s="49" t="s">
        <v>11451</v>
      </c>
      <c r="X302" s="49" t="s">
        <v>11448</v>
      </c>
      <c r="Y302" s="49"/>
      <c r="Z302" s="49"/>
      <c r="AA302" s="49"/>
      <c r="AB302" s="49"/>
      <c r="AC302" s="49"/>
      <c r="AD302" s="49"/>
      <c r="AE302" s="49"/>
      <c r="AF302" s="49"/>
      <c r="AG302" s="49"/>
      <c r="AH302" s="49"/>
      <c r="AI302" s="49"/>
      <c r="AJ302" s="49"/>
      <c r="AK302" s="49"/>
      <c r="AL302" s="49"/>
      <c r="AM302" s="49"/>
      <c r="AN302" s="49"/>
      <c r="AO302" s="49"/>
      <c r="AP302" s="49"/>
      <c r="AQ302" s="49"/>
      <c r="AR302" s="49"/>
      <c r="AS302" s="49"/>
      <c r="AT302" s="49"/>
      <c r="AU302" s="49"/>
      <c r="AV302" s="49"/>
      <c r="AW302" s="49"/>
      <c r="AX302" s="49"/>
      <c r="AY302" s="49"/>
      <c r="AZ302" s="49"/>
      <c r="BA302" s="49"/>
      <c r="BB302" s="49"/>
      <c r="BC302" s="49"/>
      <c r="BD302" s="49"/>
      <c r="BE302" s="49"/>
      <c r="BF302" s="49"/>
      <c r="BG302" s="49"/>
      <c r="BH302" s="49"/>
      <c r="BI302" s="49"/>
      <c r="BJ302" s="49"/>
      <c r="BK302" s="49"/>
      <c r="BL302" s="49"/>
      <c r="BM302" s="49"/>
      <c r="BN302" s="49"/>
    </row>
    <row r="303" spans="1:66" x14ac:dyDescent="0.3">
      <c r="A303">
        <v>302</v>
      </c>
      <c r="B303" s="5" t="s">
        <v>1069</v>
      </c>
      <c r="C303" s="40">
        <f>VLOOKUP(tags[[#This Row],[Index]],Table1[],6)</f>
        <v>1</v>
      </c>
      <c r="D303" s="51">
        <v>11</v>
      </c>
      <c r="E303" s="18" t="str">
        <f>VLOOKUP(tags[[#This Row],[Index]],Table1[],22)</f>
        <v>green</v>
      </c>
      <c r="F303" s="18" t="str">
        <f>VLOOKUP(tags[[#This Row],[Index]],Table1[],23)</f>
        <v>XS</v>
      </c>
      <c r="G303" s="18" t="str">
        <f>VLOOKUP(tags[[#This Row],[product_id]],copy[],4,FALSE)</f>
        <v>Summer,Fashion,Cotton,Casual pants,rompersforwomen,Overalls,Women's Fashion,summerpant,overallsforwomen,sleeveless,Women,women Jumpsuit,Casual,jumpsuit</v>
      </c>
      <c r="H303" s="18"/>
      <c r="I303" s="48" t="s">
        <v>11402</v>
      </c>
      <c r="J303" s="49" t="s">
        <v>11404</v>
      </c>
      <c r="K303" s="49" t="s">
        <v>11424</v>
      </c>
      <c r="L303" s="49" t="s">
        <v>11476</v>
      </c>
      <c r="M303" s="49" t="s">
        <v>11970</v>
      </c>
      <c r="N303" s="49" t="s">
        <v>11508</v>
      </c>
      <c r="O303" s="49" t="s">
        <v>11403</v>
      </c>
      <c r="P303" s="49" t="s">
        <v>11565</v>
      </c>
      <c r="Q303" s="49" t="s">
        <v>12107</v>
      </c>
      <c r="R303" s="49" t="s">
        <v>11408</v>
      </c>
      <c r="S303" s="49" t="s">
        <v>11405</v>
      </c>
      <c r="T303" s="49" t="s">
        <v>11477</v>
      </c>
      <c r="U303" s="49" t="s">
        <v>11406</v>
      </c>
      <c r="V303" s="49" t="s">
        <v>11451</v>
      </c>
      <c r="W303" s="49"/>
      <c r="X303" s="49"/>
      <c r="Y303" s="49"/>
      <c r="Z303" s="49"/>
      <c r="AA303" s="49"/>
      <c r="AB303" s="49"/>
      <c r="AC303" s="49"/>
      <c r="AD303" s="49"/>
      <c r="AE303" s="49"/>
      <c r="AF303" s="49"/>
      <c r="AG303" s="49"/>
      <c r="AH303" s="49"/>
      <c r="AI303" s="49"/>
      <c r="AJ303" s="49"/>
      <c r="AK303" s="49"/>
      <c r="AL303" s="49"/>
      <c r="AM303" s="49"/>
      <c r="AN303" s="49"/>
      <c r="AO303" s="49"/>
      <c r="AP303" s="49"/>
      <c r="AQ303" s="49"/>
      <c r="AR303" s="49"/>
      <c r="AS303" s="49"/>
      <c r="AT303" s="49"/>
      <c r="AU303" s="49"/>
      <c r="AV303" s="49"/>
      <c r="AW303" s="49"/>
      <c r="AX303" s="49"/>
      <c r="AY303" s="49"/>
      <c r="AZ303" s="49"/>
      <c r="BA303" s="49"/>
      <c r="BB303" s="49"/>
      <c r="BC303" s="49"/>
      <c r="BD303" s="49"/>
      <c r="BE303" s="49"/>
      <c r="BF303" s="49"/>
      <c r="BG303" s="49"/>
      <c r="BH303" s="49"/>
      <c r="BI303" s="49"/>
      <c r="BJ303" s="49"/>
      <c r="BK303" s="49"/>
      <c r="BL303" s="49"/>
      <c r="BM303" s="49"/>
      <c r="BN303" s="49"/>
    </row>
    <row r="304" spans="1:66" x14ac:dyDescent="0.3">
      <c r="A304">
        <v>303</v>
      </c>
      <c r="B304" s="4" t="s">
        <v>1072</v>
      </c>
      <c r="C304" s="39">
        <f>VLOOKUP(tags[[#This Row],[Index]],Table1[],6)</f>
        <v>5000</v>
      </c>
      <c r="D304" s="50">
        <v>70000</v>
      </c>
      <c r="E304" s="17" t="str">
        <f>VLOOKUP(tags[[#This Row],[Index]],Table1[],22)</f>
        <v>black</v>
      </c>
      <c r="F304" s="17" t="str">
        <f>VLOOKUP(tags[[#This Row],[Index]],Table1[],23)</f>
        <v>M</v>
      </c>
      <c r="G304" s="17" t="str">
        <f>VLOOKUP(tags[[#This Row],[product_id]],copy[],4,FALSE)</f>
        <v>Summer,dressesforwomen,irregulardres,Necks,Dresses,Dress,Party Dress,Casual,Round neck,Women's Fashion,Sleeveless dress,Pure Color,Sexy Dress,sleeveless,Women,Fashion,Bodycon Dress,casual dress</v>
      </c>
      <c r="H304" s="17"/>
      <c r="I304" s="48" t="s">
        <v>11402</v>
      </c>
      <c r="J304" s="49" t="s">
        <v>11580</v>
      </c>
      <c r="K304" s="49" t="s">
        <v>13322</v>
      </c>
      <c r="L304" s="49" t="s">
        <v>11419</v>
      </c>
      <c r="M304" s="49" t="s">
        <v>11460</v>
      </c>
      <c r="N304" s="49" t="s">
        <v>11409</v>
      </c>
      <c r="O304" s="49" t="s">
        <v>11445</v>
      </c>
      <c r="P304" s="49" t="s">
        <v>11406</v>
      </c>
      <c r="Q304" s="49" t="s">
        <v>11440</v>
      </c>
      <c r="R304" s="49" t="s">
        <v>11403</v>
      </c>
      <c r="S304" s="49" t="s">
        <v>11438</v>
      </c>
      <c r="T304" s="49" t="s">
        <v>11496</v>
      </c>
      <c r="U304" s="49" t="s">
        <v>11474</v>
      </c>
      <c r="V304" s="49" t="s">
        <v>11408</v>
      </c>
      <c r="W304" s="49" t="s">
        <v>11405</v>
      </c>
      <c r="X304" s="49" t="s">
        <v>11404</v>
      </c>
      <c r="Y304" s="49" t="s">
        <v>11633</v>
      </c>
      <c r="Z304" s="49" t="s">
        <v>11441</v>
      </c>
      <c r="AA304" s="49"/>
      <c r="AB304" s="49"/>
      <c r="AC304" s="49"/>
      <c r="AD304" s="49"/>
      <c r="AE304" s="49"/>
      <c r="AF304" s="49"/>
      <c r="AG304" s="49"/>
      <c r="AH304" s="49"/>
      <c r="AI304" s="49"/>
      <c r="AJ304" s="49"/>
      <c r="AK304" s="49"/>
      <c r="AL304" s="49"/>
      <c r="AM304" s="49"/>
      <c r="AN304" s="49"/>
      <c r="AO304" s="49"/>
      <c r="AP304" s="49"/>
      <c r="AQ304" s="49"/>
      <c r="AR304" s="49"/>
      <c r="AS304" s="49"/>
      <c r="AT304" s="49"/>
      <c r="AU304" s="49"/>
      <c r="AV304" s="49"/>
      <c r="AW304" s="49"/>
      <c r="AX304" s="49"/>
      <c r="AY304" s="49"/>
      <c r="AZ304" s="49"/>
      <c r="BA304" s="49"/>
      <c r="BB304" s="49"/>
      <c r="BC304" s="49"/>
      <c r="BD304" s="49"/>
      <c r="BE304" s="49"/>
      <c r="BF304" s="49"/>
      <c r="BG304" s="49"/>
      <c r="BH304" s="49"/>
      <c r="BI304" s="49"/>
      <c r="BJ304" s="49"/>
      <c r="BK304" s="49"/>
      <c r="BL304" s="49"/>
      <c r="BM304" s="49"/>
      <c r="BN304" s="49"/>
    </row>
    <row r="305" spans="1:66" x14ac:dyDescent="0.3">
      <c r="A305">
        <v>304</v>
      </c>
      <c r="B305" s="5" t="s">
        <v>1075</v>
      </c>
      <c r="C305" s="40">
        <f>VLOOKUP(tags[[#This Row],[Index]],Table1[],6)</f>
        <v>5000</v>
      </c>
      <c r="D305" s="51">
        <v>55000</v>
      </c>
      <c r="E305" s="18" t="str">
        <f>VLOOKUP(tags[[#This Row],[Index]],Table1[],22)</f>
        <v>other</v>
      </c>
      <c r="F305" s="18" t="str">
        <f>VLOOKUP(tags[[#This Row],[Index]],Table1[],23)</f>
        <v>XS</v>
      </c>
      <c r="G305" s="18" t="str">
        <f>VLOOKUP(tags[[#This Row],[product_id]],copy[],4,FALSE)</f>
        <v>Women's Fashion,Summer,halter dress,Halter,long dress,Evening Dress,Dress,Spaghetti Strap,boho,Floral print,Print,beach dress,bohemian,print dress,Floral,maxi dress,Beach,Spaghetti,Women</v>
      </c>
      <c r="H305" s="18"/>
      <c r="I305" s="48" t="s">
        <v>11403</v>
      </c>
      <c r="J305" s="49" t="s">
        <v>11402</v>
      </c>
      <c r="K305" s="49" t="s">
        <v>11542</v>
      </c>
      <c r="L305" s="49" t="s">
        <v>11461</v>
      </c>
      <c r="M305" s="49" t="s">
        <v>11444</v>
      </c>
      <c r="N305" s="49" t="s">
        <v>11549</v>
      </c>
      <c r="O305" s="49" t="s">
        <v>11409</v>
      </c>
      <c r="P305" s="49" t="s">
        <v>11463</v>
      </c>
      <c r="Q305" s="49" t="s">
        <v>11457</v>
      </c>
      <c r="R305" s="49" t="s">
        <v>11447</v>
      </c>
      <c r="S305" s="49" t="s">
        <v>11416</v>
      </c>
      <c r="T305" s="49" t="s">
        <v>11431</v>
      </c>
      <c r="U305" s="49" t="s">
        <v>11612</v>
      </c>
      <c r="V305" s="49" t="s">
        <v>11554</v>
      </c>
      <c r="W305" s="49" t="s">
        <v>11433</v>
      </c>
      <c r="X305" s="49" t="s">
        <v>11479</v>
      </c>
      <c r="Y305" s="49" t="s">
        <v>11413</v>
      </c>
      <c r="Z305" s="49" t="s">
        <v>11449</v>
      </c>
      <c r="AA305" s="49" t="s">
        <v>11405</v>
      </c>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c r="AY305" s="49"/>
      <c r="AZ305" s="49"/>
      <c r="BA305" s="49"/>
      <c r="BB305" s="49"/>
      <c r="BC305" s="49"/>
      <c r="BD305" s="49"/>
      <c r="BE305" s="49"/>
      <c r="BF305" s="49"/>
      <c r="BG305" s="49"/>
      <c r="BH305" s="49"/>
      <c r="BI305" s="49"/>
      <c r="BJ305" s="49"/>
      <c r="BK305" s="49"/>
      <c r="BL305" s="49"/>
      <c r="BM305" s="49"/>
      <c r="BN305" s="49"/>
    </row>
    <row r="306" spans="1:66" x14ac:dyDescent="0.3">
      <c r="A306">
        <v>305</v>
      </c>
      <c r="B306" s="4" t="s">
        <v>1078</v>
      </c>
      <c r="C306" s="39">
        <f>VLOOKUP(tags[[#This Row],[Index]],Table1[],6)</f>
        <v>1000</v>
      </c>
      <c r="D306" s="50">
        <v>18000</v>
      </c>
      <c r="E306" s="17" t="str">
        <f>VLOOKUP(tags[[#This Row],[Index]],Table1[],22)</f>
        <v>yellow</v>
      </c>
      <c r="F306" s="17" t="str">
        <f>VLOOKUP(tags[[#This Row],[Index]],Table1[],23)</f>
        <v>S</v>
      </c>
      <c r="G306" s="17" t="str">
        <f>VLOOKUP(tags[[#This Row],[product_id]],copy[],4,FALSE)</f>
        <v>Women's Fashion,dressforwomen,Cocktail,Summer,Dresses,Dress,summer dress,Polkas,boho,beach dress,Party Dress,party,women dress,Beach,polka dot,Women</v>
      </c>
      <c r="H306" s="17"/>
      <c r="I306" s="48" t="s">
        <v>11403</v>
      </c>
      <c r="J306" s="49" t="s">
        <v>11908</v>
      </c>
      <c r="K306" s="49" t="s">
        <v>11675</v>
      </c>
      <c r="L306" s="49" t="s">
        <v>11402</v>
      </c>
      <c r="M306" s="49" t="s">
        <v>11460</v>
      </c>
      <c r="N306" s="49" t="s">
        <v>11409</v>
      </c>
      <c r="O306" s="49" t="s">
        <v>11425</v>
      </c>
      <c r="P306" s="49" t="s">
        <v>11512</v>
      </c>
      <c r="Q306" s="49" t="s">
        <v>11457</v>
      </c>
      <c r="R306" s="49" t="s">
        <v>11431</v>
      </c>
      <c r="S306" s="49" t="s">
        <v>11445</v>
      </c>
      <c r="T306" s="49" t="s">
        <v>11443</v>
      </c>
      <c r="U306" s="49" t="s">
        <v>11432</v>
      </c>
      <c r="V306" s="49" t="s">
        <v>11413</v>
      </c>
      <c r="W306" s="49" t="s">
        <v>11507</v>
      </c>
      <c r="X306" s="49" t="s">
        <v>11405</v>
      </c>
      <c r="Y306" s="49"/>
      <c r="Z306" s="49"/>
      <c r="AA306" s="49"/>
      <c r="AB306" s="49"/>
      <c r="AC306" s="49"/>
      <c r="AD306" s="49"/>
      <c r="AE306" s="49"/>
      <c r="AF306" s="49"/>
      <c r="AG306" s="49"/>
      <c r="AH306" s="49"/>
      <c r="AI306" s="49"/>
      <c r="AJ306" s="49"/>
      <c r="AK306" s="49"/>
      <c r="AL306" s="49"/>
      <c r="AM306" s="49"/>
      <c r="AN306" s="49"/>
      <c r="AO306" s="49"/>
      <c r="AP306" s="49"/>
      <c r="AQ306" s="49"/>
      <c r="AR306" s="49"/>
      <c r="AS306" s="49"/>
      <c r="AT306" s="49"/>
      <c r="AU306" s="49"/>
      <c r="AV306" s="49"/>
      <c r="AW306" s="49"/>
      <c r="AX306" s="49"/>
      <c r="AY306" s="49"/>
      <c r="AZ306" s="49"/>
      <c r="BA306" s="49"/>
      <c r="BB306" s="49"/>
      <c r="BC306" s="49"/>
      <c r="BD306" s="49"/>
      <c r="BE306" s="49"/>
      <c r="BF306" s="49"/>
      <c r="BG306" s="49"/>
      <c r="BH306" s="49"/>
      <c r="BI306" s="49"/>
      <c r="BJ306" s="49"/>
      <c r="BK306" s="49"/>
      <c r="BL306" s="49"/>
      <c r="BM306" s="49"/>
      <c r="BN306" s="49"/>
    </row>
    <row r="307" spans="1:66" x14ac:dyDescent="0.3">
      <c r="A307">
        <v>306</v>
      </c>
      <c r="B307" s="5" t="s">
        <v>1081</v>
      </c>
      <c r="C307" s="40">
        <f>VLOOKUP(tags[[#This Row],[Index]],Table1[],6)</f>
        <v>20000</v>
      </c>
      <c r="D307" s="51">
        <v>240000</v>
      </c>
      <c r="E307" s="18" t="str">
        <f>VLOOKUP(tags[[#This Row],[Index]],Table1[],22)</f>
        <v>black</v>
      </c>
      <c r="F307" s="18" t="str">
        <f>VLOOKUP(tags[[#This Row],[Index]],Table1[],23)</f>
        <v>S</v>
      </c>
      <c r="G307" s="18" t="str">
        <f>VLOOKUP(tags[[#This Row],[product_id]],copy[],4,FALSE)</f>
        <v>Sheer,cardigan,Lace,Long Coat,Long Sleeve,Coat,Dress,Women's Fashion,Hollow,Jacket,boho,Fashion,kaftandresse,Floral,white,Women,kimono</v>
      </c>
      <c r="H307" s="18"/>
      <c r="I307" s="48" t="s">
        <v>13844</v>
      </c>
      <c r="J307" s="49" t="s">
        <v>11914</v>
      </c>
      <c r="K307" s="49" t="s">
        <v>11434</v>
      </c>
      <c r="L307" s="49" t="s">
        <v>13894</v>
      </c>
      <c r="M307" s="49" t="s">
        <v>11543</v>
      </c>
      <c r="N307" s="49" t="s">
        <v>11803</v>
      </c>
      <c r="O307" s="49" t="s">
        <v>11409</v>
      </c>
      <c r="P307" s="49" t="s">
        <v>11403</v>
      </c>
      <c r="Q307" s="49" t="s">
        <v>12546</v>
      </c>
      <c r="R307" s="49" t="s">
        <v>12180</v>
      </c>
      <c r="S307" s="49" t="s">
        <v>11457</v>
      </c>
      <c r="T307" s="49" t="s">
        <v>11404</v>
      </c>
      <c r="U307" s="49" t="s">
        <v>12380</v>
      </c>
      <c r="V307" s="49" t="s">
        <v>11433</v>
      </c>
      <c r="W307" s="49" t="s">
        <v>34</v>
      </c>
      <c r="X307" s="49" t="s">
        <v>11405</v>
      </c>
      <c r="Y307" s="49" t="s">
        <v>11784</v>
      </c>
      <c r="Z307" s="49"/>
      <c r="AA307" s="49"/>
      <c r="AB307" s="49"/>
      <c r="AC307" s="49"/>
      <c r="AD307" s="49"/>
      <c r="AE307" s="49"/>
      <c r="AF307" s="49"/>
      <c r="AG307" s="49"/>
      <c r="AH307" s="49"/>
      <c r="AI307" s="49"/>
      <c r="AJ307" s="49"/>
      <c r="AK307" s="49"/>
      <c r="AL307" s="49"/>
      <c r="AM307" s="49"/>
      <c r="AN307" s="49"/>
      <c r="AO307" s="49"/>
      <c r="AP307" s="49"/>
      <c r="AQ307" s="49"/>
      <c r="AR307" s="49"/>
      <c r="AS307" s="49"/>
      <c r="AT307" s="49"/>
      <c r="AU307" s="49"/>
      <c r="AV307" s="49"/>
      <c r="AW307" s="49"/>
      <c r="AX307" s="49"/>
      <c r="AY307" s="49"/>
      <c r="AZ307" s="49"/>
      <c r="BA307" s="49"/>
      <c r="BB307" s="49"/>
      <c r="BC307" s="49"/>
      <c r="BD307" s="49"/>
      <c r="BE307" s="49"/>
      <c r="BF307" s="49"/>
      <c r="BG307" s="49"/>
      <c r="BH307" s="49"/>
      <c r="BI307" s="49"/>
      <c r="BJ307" s="49"/>
      <c r="BK307" s="49"/>
      <c r="BL307" s="49"/>
      <c r="BM307" s="49"/>
      <c r="BN307" s="49"/>
    </row>
    <row r="308" spans="1:66" x14ac:dyDescent="0.3">
      <c r="A308">
        <v>307</v>
      </c>
      <c r="B308" s="4" t="s">
        <v>1084</v>
      </c>
      <c r="C308" s="39">
        <f>VLOOKUP(tags[[#This Row],[Index]],Table1[],6)</f>
        <v>50</v>
      </c>
      <c r="D308" s="50">
        <v>400</v>
      </c>
      <c r="E308" s="17" t="str">
        <f>VLOOKUP(tags[[#This Row],[Index]],Table1[],22)</f>
        <v>black</v>
      </c>
      <c r="F308" s="17" t="str">
        <f>VLOOKUP(tags[[#This Row],[Index]],Table1[],23)</f>
        <v>S</v>
      </c>
      <c r="G308" s="17" t="str">
        <f>VLOOKUP(tags[[#This Row],[product_id]],copy[],4,FALSE)</f>
        <v>runningshort,Leggings,Shorts,Yoga,Lace,Elastic,Summer,pants,Bottom,Short pants,gymshort,Women's Fashion,Women,sexy,shortsforwomen,Sport,Casual,leggingforwomen</v>
      </c>
      <c r="H308" s="17"/>
      <c r="I308" s="48" t="s">
        <v>11685</v>
      </c>
      <c r="J308" s="49" t="s">
        <v>11520</v>
      </c>
      <c r="K308" s="49" t="s">
        <v>11410</v>
      </c>
      <c r="L308" s="49" t="s">
        <v>11483</v>
      </c>
      <c r="M308" s="49" t="s">
        <v>11434</v>
      </c>
      <c r="N308" s="49" t="s">
        <v>11470</v>
      </c>
      <c r="O308" s="49" t="s">
        <v>11402</v>
      </c>
      <c r="P308" s="49" t="s">
        <v>11429</v>
      </c>
      <c r="Q308" s="49" t="s">
        <v>11533</v>
      </c>
      <c r="R308" s="49" t="s">
        <v>11452</v>
      </c>
      <c r="S308" s="49" t="s">
        <v>11749</v>
      </c>
      <c r="T308" s="49" t="s">
        <v>11403</v>
      </c>
      <c r="U308" s="49" t="s">
        <v>11405</v>
      </c>
      <c r="V308" s="49" t="s">
        <v>11412</v>
      </c>
      <c r="W308" s="49" t="s">
        <v>11596</v>
      </c>
      <c r="X308" s="49" t="s">
        <v>11446</v>
      </c>
      <c r="Y308" s="49" t="s">
        <v>11406</v>
      </c>
      <c r="Z308" s="49" t="s">
        <v>13272</v>
      </c>
      <c r="AA308" s="49"/>
      <c r="AB308" s="49"/>
      <c r="AC308" s="49"/>
      <c r="AD308" s="49"/>
      <c r="AE308" s="49"/>
      <c r="AF308" s="49"/>
      <c r="AG308" s="49"/>
      <c r="AH308" s="49"/>
      <c r="AI308" s="49"/>
      <c r="AJ308" s="49"/>
      <c r="AK308" s="49"/>
      <c r="AL308" s="49"/>
      <c r="AM308" s="49"/>
      <c r="AN308" s="49"/>
      <c r="AO308" s="49"/>
      <c r="AP308" s="49"/>
      <c r="AQ308" s="49"/>
      <c r="AR308" s="49"/>
      <c r="AS308" s="49"/>
      <c r="AT308" s="49"/>
      <c r="AU308" s="49"/>
      <c r="AV308" s="49"/>
      <c r="AW308" s="49"/>
      <c r="AX308" s="49"/>
      <c r="AY308" s="49"/>
      <c r="AZ308" s="49"/>
      <c r="BA308" s="49"/>
      <c r="BB308" s="49"/>
      <c r="BC308" s="49"/>
      <c r="BD308" s="49"/>
      <c r="BE308" s="49"/>
      <c r="BF308" s="49"/>
      <c r="BG308" s="49"/>
      <c r="BH308" s="49"/>
      <c r="BI308" s="49"/>
      <c r="BJ308" s="49"/>
      <c r="BK308" s="49"/>
      <c r="BL308" s="49"/>
      <c r="BM308" s="49"/>
      <c r="BN308" s="49"/>
    </row>
    <row r="309" spans="1:66" x14ac:dyDescent="0.3">
      <c r="A309">
        <v>308</v>
      </c>
      <c r="B309" s="5" t="s">
        <v>1089</v>
      </c>
      <c r="C309" s="40">
        <f>VLOOKUP(tags[[#This Row],[Index]],Table1[],6)</f>
        <v>10000</v>
      </c>
      <c r="D309" s="51">
        <v>17700</v>
      </c>
      <c r="E309" s="18" t="str">
        <f>VLOOKUP(tags[[#This Row],[Index]],Table1[],22)</f>
        <v>white</v>
      </c>
      <c r="F309" s="18" t="str">
        <f>VLOOKUP(tags[[#This Row],[Index]],Table1[],23)</f>
        <v>other</v>
      </c>
      <c r="G309" s="18" t="str">
        <f>VLOOKUP(tags[[#This Row],[product_id]],copy[],4,FALSE)</f>
        <v>Summer,Shorts,Breathable,Spring,Men,Socks,Men's Fashion,low,pure,Invisible,Cotton</v>
      </c>
      <c r="H309" s="18"/>
      <c r="I309" s="48" t="s">
        <v>11402</v>
      </c>
      <c r="J309" s="49" t="s">
        <v>11410</v>
      </c>
      <c r="K309" s="49" t="s">
        <v>11763</v>
      </c>
      <c r="L309" s="49" t="s">
        <v>11490</v>
      </c>
      <c r="M309" s="49" t="s">
        <v>11492</v>
      </c>
      <c r="N309" s="49" t="s">
        <v>11795</v>
      </c>
      <c r="O309" s="49" t="s">
        <v>11482</v>
      </c>
      <c r="P309" s="49" t="s">
        <v>11982</v>
      </c>
      <c r="Q309" s="49" t="s">
        <v>11972</v>
      </c>
      <c r="R309" s="49" t="s">
        <v>12041</v>
      </c>
      <c r="S309" s="49" t="s">
        <v>11424</v>
      </c>
      <c r="T309" s="49"/>
      <c r="U309" s="49"/>
      <c r="V309" s="49"/>
      <c r="W309" s="49"/>
      <c r="X309" s="49"/>
      <c r="Y309" s="49"/>
      <c r="Z309" s="49"/>
      <c r="AA309" s="49"/>
      <c r="AB309" s="49"/>
      <c r="AC309" s="49"/>
      <c r="AD309" s="49"/>
      <c r="AE309" s="49"/>
      <c r="AF309" s="49"/>
      <c r="AG309" s="49"/>
      <c r="AH309" s="49"/>
      <c r="AI309" s="49"/>
      <c r="AJ309" s="49"/>
      <c r="AK309" s="49"/>
      <c r="AL309" s="49"/>
      <c r="AM309" s="49"/>
      <c r="AN309" s="49"/>
      <c r="AO309" s="49"/>
      <c r="AP309" s="49"/>
      <c r="AQ309" s="49"/>
      <c r="AR309" s="49"/>
      <c r="AS309" s="49"/>
      <c r="AT309" s="49"/>
      <c r="AU309" s="49"/>
      <c r="AV309" s="49"/>
      <c r="AW309" s="49"/>
      <c r="AX309" s="49"/>
      <c r="AY309" s="49"/>
      <c r="AZ309" s="49"/>
      <c r="BA309" s="49"/>
      <c r="BB309" s="49"/>
      <c r="BC309" s="49"/>
      <c r="BD309" s="49"/>
      <c r="BE309" s="49"/>
      <c r="BF309" s="49"/>
      <c r="BG309" s="49"/>
      <c r="BH309" s="49"/>
      <c r="BI309" s="49"/>
      <c r="BJ309" s="49"/>
      <c r="BK309" s="49"/>
      <c r="BL309" s="49"/>
      <c r="BM309" s="49"/>
      <c r="BN309" s="49"/>
    </row>
    <row r="310" spans="1:66" x14ac:dyDescent="0.3">
      <c r="A310">
        <v>309</v>
      </c>
      <c r="B310" s="4" t="s">
        <v>1092</v>
      </c>
      <c r="C310" s="39">
        <f>VLOOKUP(tags[[#This Row],[Index]],Table1[],6)</f>
        <v>5000</v>
      </c>
      <c r="D310" s="50">
        <v>18650</v>
      </c>
      <c r="E310" s="17" t="str">
        <f>VLOOKUP(tags[[#This Row],[Index]],Table1[],22)</f>
        <v>gray</v>
      </c>
      <c r="F310" s="17" t="str">
        <f>VLOOKUP(tags[[#This Row],[Index]],Table1[],23)</f>
        <v>S</v>
      </c>
      <c r="G310" s="17" t="str">
        <f>VLOOKUP(tags[[#This Row],[product_id]],copy[],4,FALSE)</f>
        <v>Summer,Underwear,Fashion,Tank,Shirt,Corset,pants,Home &amp; Living,Tops,Women's Fashion,Vest,Halter,lace lingerie,Sleepwear,sexy,Casual,Bras,Women</v>
      </c>
      <c r="H310" s="17"/>
      <c r="I310" s="48" t="s">
        <v>11402</v>
      </c>
      <c r="J310" s="49" t="s">
        <v>11665</v>
      </c>
      <c r="K310" s="49" t="s">
        <v>11404</v>
      </c>
      <c r="L310" s="49" t="s">
        <v>11418</v>
      </c>
      <c r="M310" s="49" t="s">
        <v>11417</v>
      </c>
      <c r="N310" s="49" t="s">
        <v>11646</v>
      </c>
      <c r="O310" s="49" t="s">
        <v>11429</v>
      </c>
      <c r="P310" s="49" t="s">
        <v>11726</v>
      </c>
      <c r="Q310" s="49" t="s">
        <v>11411</v>
      </c>
      <c r="R310" s="49" t="s">
        <v>11403</v>
      </c>
      <c r="S310" s="49" t="s">
        <v>11430</v>
      </c>
      <c r="T310" s="49" t="s">
        <v>11461</v>
      </c>
      <c r="U310" s="49" t="s">
        <v>11988</v>
      </c>
      <c r="V310" s="49" t="s">
        <v>11670</v>
      </c>
      <c r="W310" s="49" t="s">
        <v>11412</v>
      </c>
      <c r="X310" s="49" t="s">
        <v>11406</v>
      </c>
      <c r="Y310" s="49" t="s">
        <v>11515</v>
      </c>
      <c r="Z310" s="49" t="s">
        <v>11405</v>
      </c>
      <c r="AA310" s="49"/>
      <c r="AB310" s="49"/>
      <c r="AC310" s="49"/>
      <c r="AD310" s="49"/>
      <c r="AE310" s="49"/>
      <c r="AF310" s="49"/>
      <c r="AG310" s="49"/>
      <c r="AH310" s="49"/>
      <c r="AI310" s="49"/>
      <c r="AJ310" s="49"/>
      <c r="AK310" s="49"/>
      <c r="AL310" s="49"/>
      <c r="AM310" s="49"/>
      <c r="AN310" s="49"/>
      <c r="AO310" s="49"/>
      <c r="AP310" s="49"/>
      <c r="AQ310" s="49"/>
      <c r="AR310" s="49"/>
      <c r="AS310" s="49"/>
      <c r="AT310" s="49"/>
      <c r="AU310" s="49"/>
      <c r="AV310" s="49"/>
      <c r="AW310" s="49"/>
      <c r="AX310" s="49"/>
      <c r="AY310" s="49"/>
      <c r="AZ310" s="49"/>
      <c r="BA310" s="49"/>
      <c r="BB310" s="49"/>
      <c r="BC310" s="49"/>
      <c r="BD310" s="49"/>
      <c r="BE310" s="49"/>
      <c r="BF310" s="49"/>
      <c r="BG310" s="49"/>
      <c r="BH310" s="49"/>
      <c r="BI310" s="49"/>
      <c r="BJ310" s="49"/>
      <c r="BK310" s="49"/>
      <c r="BL310" s="49"/>
      <c r="BM310" s="49"/>
      <c r="BN310" s="49"/>
    </row>
    <row r="311" spans="1:66" x14ac:dyDescent="0.3">
      <c r="A311">
        <v>310</v>
      </c>
      <c r="B311" s="5" t="s">
        <v>1095</v>
      </c>
      <c r="C311" s="40">
        <f>VLOOKUP(tags[[#This Row],[Index]],Table1[],6)</f>
        <v>100</v>
      </c>
      <c r="D311" s="51">
        <v>800</v>
      </c>
      <c r="E311" s="18" t="str">
        <f>VLOOKUP(tags[[#This Row],[Index]],Table1[],22)</f>
        <v>black</v>
      </c>
      <c r="F311" s="18" t="str">
        <f>VLOOKUP(tags[[#This Row],[Index]],Table1[],23)</f>
        <v>S</v>
      </c>
      <c r="G311" s="18" t="str">
        <f>VLOOKUP(tags[[#This Row],[product_id]],copy[],4,FALSE)</f>
        <v>Exotic,Summer,Plus Size,Sleeve,King,graphic tee,Tiger,short sleeves,joeexotic,Casual,T Shirts,Shorts,women shirt,Print,Women's Fashion,tigerking,Women</v>
      </c>
      <c r="H311" s="18"/>
      <c r="I311" s="48" t="s">
        <v>13933</v>
      </c>
      <c r="J311" s="49" t="s">
        <v>11402</v>
      </c>
      <c r="K311" s="49" t="s">
        <v>11407</v>
      </c>
      <c r="L311" s="49" t="s">
        <v>11414</v>
      </c>
      <c r="M311" s="49" t="s">
        <v>13904</v>
      </c>
      <c r="N311" s="49" t="s">
        <v>11525</v>
      </c>
      <c r="O311" s="49" t="s">
        <v>13812</v>
      </c>
      <c r="P311" s="49" t="s">
        <v>11415</v>
      </c>
      <c r="Q311" s="49" t="s">
        <v>13313</v>
      </c>
      <c r="R311" s="49" t="s">
        <v>11406</v>
      </c>
      <c r="S311" s="49" t="s">
        <v>11422</v>
      </c>
      <c r="T311" s="49" t="s">
        <v>11410</v>
      </c>
      <c r="U311" s="49" t="s">
        <v>11592</v>
      </c>
      <c r="V311" s="49" t="s">
        <v>11416</v>
      </c>
      <c r="W311" s="49" t="s">
        <v>11403</v>
      </c>
      <c r="X311" s="49" t="s">
        <v>12759</v>
      </c>
      <c r="Y311" s="49" t="s">
        <v>11405</v>
      </c>
      <c r="Z311" s="49"/>
      <c r="AA311" s="49"/>
      <c r="AB311" s="49"/>
      <c r="AC311" s="49"/>
      <c r="AD311" s="49"/>
      <c r="AE311" s="49"/>
      <c r="AF311" s="49"/>
      <c r="AG311" s="49"/>
      <c r="AH311" s="49"/>
      <c r="AI311" s="49"/>
      <c r="AJ311" s="49"/>
      <c r="AK311" s="49"/>
      <c r="AL311" s="49"/>
      <c r="AM311" s="49"/>
      <c r="AN311" s="49"/>
      <c r="AO311" s="49"/>
      <c r="AP311" s="49"/>
      <c r="AQ311" s="49"/>
      <c r="AR311" s="49"/>
      <c r="AS311" s="49"/>
      <c r="AT311" s="49"/>
      <c r="AU311" s="49"/>
      <c r="AV311" s="49"/>
      <c r="AW311" s="49"/>
      <c r="AX311" s="49"/>
      <c r="AY311" s="49"/>
      <c r="AZ311" s="49"/>
      <c r="BA311" s="49"/>
      <c r="BB311" s="49"/>
      <c r="BC311" s="49"/>
      <c r="BD311" s="49"/>
      <c r="BE311" s="49"/>
      <c r="BF311" s="49"/>
      <c r="BG311" s="49"/>
      <c r="BH311" s="49"/>
      <c r="BI311" s="49"/>
      <c r="BJ311" s="49"/>
      <c r="BK311" s="49"/>
      <c r="BL311" s="49"/>
      <c r="BM311" s="49"/>
      <c r="BN311" s="49"/>
    </row>
    <row r="312" spans="1:66" x14ac:dyDescent="0.3">
      <c r="A312">
        <v>311</v>
      </c>
      <c r="B312" s="4" t="s">
        <v>1098</v>
      </c>
      <c r="C312" s="39">
        <f>VLOOKUP(tags[[#This Row],[Index]],Table1[],6)</f>
        <v>5000</v>
      </c>
      <c r="D312" s="50">
        <v>90000</v>
      </c>
      <c r="E312" s="17" t="str">
        <f>VLOOKUP(tags[[#This Row],[Index]],Table1[],22)</f>
        <v>blue</v>
      </c>
      <c r="F312" s="17" t="str">
        <f>VLOOKUP(tags[[#This Row],[Index]],Table1[],23)</f>
        <v>M</v>
      </c>
      <c r="G312" s="17" t="str">
        <f>VLOOKUP(tags[[#This Row],[product_id]],copy[],4,FALSE)</f>
        <v>men jeans,Shorts,Summer,Vintage,Denim,Men,casualstyle,loosejean,Men's Fashion,Plus Size,Denim Shorts,Men Shorts,Summer Fashion,oldschool,vintagejean,Fashion,Jeans,shortjean</v>
      </c>
      <c r="H312" s="17"/>
      <c r="I312" s="48" t="s">
        <v>12354</v>
      </c>
      <c r="J312" s="49" t="s">
        <v>11410</v>
      </c>
      <c r="K312" s="49" t="s">
        <v>11402</v>
      </c>
      <c r="L312" s="49" t="s">
        <v>11481</v>
      </c>
      <c r="M312" s="49" t="s">
        <v>11544</v>
      </c>
      <c r="N312" s="49" t="s">
        <v>11492</v>
      </c>
      <c r="O312" s="49" t="s">
        <v>13602</v>
      </c>
      <c r="P312" s="49" t="s">
        <v>13253</v>
      </c>
      <c r="Q312" s="49" t="s">
        <v>11482</v>
      </c>
      <c r="R312" s="49" t="s">
        <v>11407</v>
      </c>
      <c r="S312" s="49" t="s">
        <v>11575</v>
      </c>
      <c r="T312" s="49" t="s">
        <v>11645</v>
      </c>
      <c r="U312" s="49" t="s">
        <v>11484</v>
      </c>
      <c r="V312" s="49" t="s">
        <v>13154</v>
      </c>
      <c r="W312" s="49" t="s">
        <v>12702</v>
      </c>
      <c r="X312" s="49" t="s">
        <v>11404</v>
      </c>
      <c r="Y312" s="49" t="s">
        <v>11506</v>
      </c>
      <c r="Z312" s="49" t="s">
        <v>12975</v>
      </c>
      <c r="AA312" s="49"/>
      <c r="AB312" s="49"/>
      <c r="AC312" s="49"/>
      <c r="AD312" s="49"/>
      <c r="AE312" s="49"/>
      <c r="AF312" s="49"/>
      <c r="AG312" s="49"/>
      <c r="AH312" s="49"/>
      <c r="AI312" s="49"/>
      <c r="AJ312" s="49"/>
      <c r="AK312" s="49"/>
      <c r="AL312" s="49"/>
      <c r="AM312" s="49"/>
      <c r="AN312" s="49"/>
      <c r="AO312" s="49"/>
      <c r="AP312" s="49"/>
      <c r="AQ312" s="49"/>
      <c r="AR312" s="49"/>
      <c r="AS312" s="49"/>
      <c r="AT312" s="49"/>
      <c r="AU312" s="49"/>
      <c r="AV312" s="49"/>
      <c r="AW312" s="49"/>
      <c r="AX312" s="49"/>
      <c r="AY312" s="49"/>
      <c r="AZ312" s="49"/>
      <c r="BA312" s="49"/>
      <c r="BB312" s="49"/>
      <c r="BC312" s="49"/>
      <c r="BD312" s="49"/>
      <c r="BE312" s="49"/>
      <c r="BF312" s="49"/>
      <c r="BG312" s="49"/>
      <c r="BH312" s="49"/>
      <c r="BI312" s="49"/>
      <c r="BJ312" s="49"/>
      <c r="BK312" s="49"/>
      <c r="BL312" s="49"/>
      <c r="BM312" s="49"/>
      <c r="BN312" s="49"/>
    </row>
    <row r="313" spans="1:66" x14ac:dyDescent="0.3">
      <c r="A313">
        <v>312</v>
      </c>
      <c r="B313" s="5" t="s">
        <v>1102</v>
      </c>
      <c r="C313" s="40">
        <f>VLOOKUP(tags[[#This Row],[Index]],Table1[],6)</f>
        <v>10000</v>
      </c>
      <c r="D313" s="51">
        <v>56800</v>
      </c>
      <c r="E313" s="18" t="str">
        <f>VLOOKUP(tags[[#This Row],[Index]],Table1[],22)</f>
        <v>blue</v>
      </c>
      <c r="F313" s="18" t="str">
        <f>VLOOKUP(tags[[#This Row],[Index]],Table1[],23)</f>
        <v>XLplus</v>
      </c>
      <c r="G313" s="18" t="str">
        <f>VLOOKUP(tags[[#This Row],[product_id]],copy[],4,FALSE)</f>
        <v>Women Vest,Vest,Plus Size,tunic top,Summer,Slim Fit,Tops,casual shirt,Pure Color,Women's Fashion,Fashion,tank top,sexy,Tank,slim,Casual,Cotton,tunic,Halter,Spaghetti,sexy shirts,haltershirt,Cotton Vest,backless,women tank top,solid color,summer shirt</v>
      </c>
      <c r="H313" s="18"/>
      <c r="I313" s="48" t="s">
        <v>11489</v>
      </c>
      <c r="J313" s="49" t="s">
        <v>11430</v>
      </c>
      <c r="K313" s="49" t="s">
        <v>11407</v>
      </c>
      <c r="L313" s="49" t="s">
        <v>11623</v>
      </c>
      <c r="M313" s="49" t="s">
        <v>11402</v>
      </c>
      <c r="N313" s="49" t="s">
        <v>11448</v>
      </c>
      <c r="O313" s="49" t="s">
        <v>11411</v>
      </c>
      <c r="P313" s="49" t="s">
        <v>11581</v>
      </c>
      <c r="Q313" s="49" t="s">
        <v>11496</v>
      </c>
      <c r="R313" s="49" t="s">
        <v>11403</v>
      </c>
      <c r="S313" s="49" t="s">
        <v>11404</v>
      </c>
      <c r="T313" s="49" t="s">
        <v>11423</v>
      </c>
      <c r="U313" s="49" t="s">
        <v>11412</v>
      </c>
      <c r="V313" s="49" t="s">
        <v>11418</v>
      </c>
      <c r="W313" s="49" t="s">
        <v>11437</v>
      </c>
      <c r="X313" s="49" t="s">
        <v>11406</v>
      </c>
      <c r="Y313" s="49" t="s">
        <v>11424</v>
      </c>
      <c r="Z313" s="49" t="s">
        <v>11493</v>
      </c>
      <c r="AA313" s="49" t="s">
        <v>11461</v>
      </c>
      <c r="AB313" s="49" t="s">
        <v>11449</v>
      </c>
      <c r="AC313" s="49" t="s">
        <v>11817</v>
      </c>
      <c r="AD313" s="49" t="s">
        <v>12398</v>
      </c>
      <c r="AE313" s="49" t="s">
        <v>11801</v>
      </c>
      <c r="AF313" s="49" t="s">
        <v>11450</v>
      </c>
      <c r="AG313" s="49" t="s">
        <v>11583</v>
      </c>
      <c r="AH313" s="49" t="s">
        <v>11467</v>
      </c>
      <c r="AI313" s="49" t="s">
        <v>11606</v>
      </c>
      <c r="AJ313" s="49"/>
      <c r="AK313" s="49"/>
      <c r="AL313" s="49"/>
      <c r="AM313" s="49"/>
      <c r="AN313" s="49"/>
      <c r="AO313" s="49"/>
      <c r="AP313" s="49"/>
      <c r="AQ313" s="49"/>
      <c r="AR313" s="49"/>
      <c r="AS313" s="49"/>
      <c r="AT313" s="49"/>
      <c r="AU313" s="49"/>
      <c r="AV313" s="49"/>
      <c r="AW313" s="49"/>
      <c r="AX313" s="49"/>
      <c r="AY313" s="49"/>
      <c r="AZ313" s="49"/>
      <c r="BA313" s="49"/>
      <c r="BB313" s="49"/>
      <c r="BC313" s="49"/>
      <c r="BD313" s="49"/>
      <c r="BE313" s="49"/>
      <c r="BF313" s="49"/>
      <c r="BG313" s="49"/>
      <c r="BH313" s="49"/>
      <c r="BI313" s="49"/>
      <c r="BJ313" s="49"/>
      <c r="BK313" s="49"/>
      <c r="BL313" s="49"/>
      <c r="BM313" s="49"/>
      <c r="BN313" s="49"/>
    </row>
    <row r="314" spans="1:66" x14ac:dyDescent="0.3">
      <c r="A314">
        <v>313</v>
      </c>
      <c r="B314" s="4" t="s">
        <v>1104</v>
      </c>
      <c r="C314" s="39">
        <f>VLOOKUP(tags[[#This Row],[Index]],Table1[],6)</f>
        <v>5000</v>
      </c>
      <c r="D314" s="50">
        <v>70000</v>
      </c>
      <c r="E314" s="17" t="str">
        <f>VLOOKUP(tags[[#This Row],[Index]],Table1[],22)</f>
        <v>blue</v>
      </c>
      <c r="F314" s="17" t="str">
        <f>VLOOKUP(tags[[#This Row],[Index]],Table1[],23)</f>
        <v>XXS</v>
      </c>
      <c r="G314" s="17" t="str">
        <f>VLOOKUP(tags[[#This Row],[product_id]],copy[],4,FALSE)</f>
        <v>Women Pants,womens jeans,Shorts,Ladies Fashion,Hot pants,pants,Short pants,Women's Fashion,skinnyshort,summerpant,Fashion,Summer,Denim Shorts,solid color,sexy,Jeans,Ladies,Women Fashion,Women</v>
      </c>
      <c r="H314" s="17"/>
      <c r="I314" s="48" t="s">
        <v>11599</v>
      </c>
      <c r="J314" s="49" t="s">
        <v>11945</v>
      </c>
      <c r="K314" s="49" t="s">
        <v>11410</v>
      </c>
      <c r="L314" s="49" t="s">
        <v>11475</v>
      </c>
      <c r="M314" s="49" t="s">
        <v>11762</v>
      </c>
      <c r="N314" s="49" t="s">
        <v>11429</v>
      </c>
      <c r="O314" s="49" t="s">
        <v>11452</v>
      </c>
      <c r="P314" s="49" t="s">
        <v>11403</v>
      </c>
      <c r="Q314" s="49" t="s">
        <v>11776</v>
      </c>
      <c r="R314" s="49" t="s">
        <v>11565</v>
      </c>
      <c r="S314" s="49" t="s">
        <v>11404</v>
      </c>
      <c r="T314" s="49" t="s">
        <v>11402</v>
      </c>
      <c r="U314" s="49" t="s">
        <v>11575</v>
      </c>
      <c r="V314" s="49" t="s">
        <v>11467</v>
      </c>
      <c r="W314" s="49" t="s">
        <v>11412</v>
      </c>
      <c r="X314" s="49" t="s">
        <v>11506</v>
      </c>
      <c r="Y314" s="49" t="s">
        <v>11426</v>
      </c>
      <c r="Z314" s="49" t="s">
        <v>11439</v>
      </c>
      <c r="AA314" s="49" t="s">
        <v>11405</v>
      </c>
      <c r="AB314" s="49"/>
      <c r="AC314" s="49"/>
      <c r="AD314" s="49"/>
      <c r="AE314" s="49"/>
      <c r="AF314" s="49"/>
      <c r="AG314" s="49"/>
      <c r="AH314" s="49"/>
      <c r="AI314" s="49"/>
      <c r="AJ314" s="49"/>
      <c r="AK314" s="49"/>
      <c r="AL314" s="49"/>
      <c r="AM314" s="49"/>
      <c r="AN314" s="49"/>
      <c r="AO314" s="49"/>
      <c r="AP314" s="49"/>
      <c r="AQ314" s="49"/>
      <c r="AR314" s="49"/>
      <c r="AS314" s="49"/>
      <c r="AT314" s="49"/>
      <c r="AU314" s="49"/>
      <c r="AV314" s="49"/>
      <c r="AW314" s="49"/>
      <c r="AX314" s="49"/>
      <c r="AY314" s="49"/>
      <c r="AZ314" s="49"/>
      <c r="BA314" s="49"/>
      <c r="BB314" s="49"/>
      <c r="BC314" s="49"/>
      <c r="BD314" s="49"/>
      <c r="BE314" s="49"/>
      <c r="BF314" s="49"/>
      <c r="BG314" s="49"/>
      <c r="BH314" s="49"/>
      <c r="BI314" s="49"/>
      <c r="BJ314" s="49"/>
      <c r="BK314" s="49"/>
      <c r="BL314" s="49"/>
      <c r="BM314" s="49"/>
      <c r="BN314" s="49"/>
    </row>
    <row r="315" spans="1:66" x14ac:dyDescent="0.3">
      <c r="A315">
        <v>314</v>
      </c>
      <c r="B315" s="7" t="s">
        <v>1108</v>
      </c>
      <c r="C315" s="42">
        <f>VLOOKUP(tags[[#This Row],[Index]],Table1[],6)</f>
        <v>100</v>
      </c>
      <c r="D315" s="51">
        <v>1400</v>
      </c>
      <c r="E315" s="18" t="str">
        <f>VLOOKUP(tags[[#This Row],[Index]],Table1[],22)</f>
        <v>white</v>
      </c>
      <c r="F315" s="18" t="str">
        <f>VLOOKUP(tags[[#This Row],[Index]],Table1[],23)</f>
        <v>S</v>
      </c>
      <c r="G315" s="18" t="str">
        <f>VLOOKUP(tags[[#This Row],[product_id]],copy[],4,FALSE)</f>
        <v>Summer,harem,Plus Size,Spring/Autumn,Casual pants,pants,Spring,Long pants,Women's Fashion,Fashion,loosepant,Floral,Floral print,Casual,trousers,Women,Wool,cottonpant,harem pants,women trousers,Print,Yoga</v>
      </c>
      <c r="H315" s="18"/>
      <c r="I315" s="48" t="s">
        <v>11402</v>
      </c>
      <c r="J315" s="49" t="s">
        <v>11991</v>
      </c>
      <c r="K315" s="49" t="s">
        <v>11407</v>
      </c>
      <c r="L315" s="49" t="s">
        <v>12501</v>
      </c>
      <c r="M315" s="49" t="s">
        <v>11476</v>
      </c>
      <c r="N315" s="49" t="s">
        <v>11429</v>
      </c>
      <c r="O315" s="49" t="s">
        <v>11490</v>
      </c>
      <c r="P315" s="49" t="s">
        <v>11537</v>
      </c>
      <c r="Q315" s="49" t="s">
        <v>11403</v>
      </c>
      <c r="R315" s="49" t="s">
        <v>11404</v>
      </c>
      <c r="S315" s="49" t="s">
        <v>11688</v>
      </c>
      <c r="T315" s="49" t="s">
        <v>11433</v>
      </c>
      <c r="U315" s="49" t="s">
        <v>11447</v>
      </c>
      <c r="V315" s="49" t="s">
        <v>11406</v>
      </c>
      <c r="W315" s="49" t="s">
        <v>11466</v>
      </c>
      <c r="X315" s="49" t="s">
        <v>11405</v>
      </c>
      <c r="Y315" s="49" t="s">
        <v>11557</v>
      </c>
      <c r="Z315" s="49" t="s">
        <v>13556</v>
      </c>
      <c r="AA315" s="49" t="s">
        <v>11579</v>
      </c>
      <c r="AB315" s="49" t="s">
        <v>11636</v>
      </c>
      <c r="AC315" s="49" t="s">
        <v>11416</v>
      </c>
      <c r="AD315" s="49" t="s">
        <v>11483</v>
      </c>
      <c r="AE315" s="49"/>
      <c r="AF315" s="49"/>
      <c r="AG315" s="49"/>
      <c r="AH315" s="49"/>
      <c r="AI315" s="49"/>
      <c r="AJ315" s="49"/>
      <c r="AK315" s="49"/>
      <c r="AL315" s="49"/>
      <c r="AM315" s="49"/>
      <c r="AN315" s="49"/>
      <c r="AO315" s="49"/>
      <c r="AP315" s="49"/>
      <c r="AQ315" s="49"/>
      <c r="AR315" s="49"/>
      <c r="AS315" s="49"/>
      <c r="AT315" s="49"/>
      <c r="AU315" s="49"/>
      <c r="AV315" s="49"/>
      <c r="AW315" s="49"/>
      <c r="AX315" s="49"/>
      <c r="AY315" s="49"/>
      <c r="AZ315" s="49"/>
      <c r="BA315" s="49"/>
      <c r="BB315" s="49"/>
      <c r="BC315" s="49"/>
      <c r="BD315" s="49"/>
      <c r="BE315" s="49"/>
      <c r="BF315" s="49"/>
      <c r="BG315" s="49"/>
      <c r="BH315" s="49"/>
      <c r="BI315" s="49"/>
      <c r="BJ315" s="49"/>
      <c r="BK315" s="49"/>
      <c r="BL315" s="49"/>
      <c r="BM315" s="49"/>
      <c r="BN315" s="49"/>
    </row>
    <row r="316" spans="1:66" x14ac:dyDescent="0.3">
      <c r="A316">
        <v>315</v>
      </c>
      <c r="B316" s="4" t="s">
        <v>1111</v>
      </c>
      <c r="C316" s="39">
        <f>VLOOKUP(tags[[#This Row],[Index]],Table1[],6)</f>
        <v>1000</v>
      </c>
      <c r="D316" s="50">
        <v>8000</v>
      </c>
      <c r="E316" s="17" t="str">
        <f>VLOOKUP(tags[[#This Row],[Index]],Table1[],22)</f>
        <v>other</v>
      </c>
      <c r="F316" s="17" t="str">
        <f>VLOOKUP(tags[[#This Row],[Index]],Table1[],23)</f>
        <v>XXS</v>
      </c>
      <c r="G316" s="17" t="str">
        <f>VLOOKUP(tags[[#This Row],[product_id]],copy[],4,FALSE)</f>
        <v>Summer,Shorts,Men's Fashion,pants,beachpant,Short pants,mens Trousers,Cargo pants,pantsformen,Fashion,Men's pants,trousersformen,Men Shorts,trousers,Men</v>
      </c>
      <c r="H316" s="17"/>
      <c r="I316" s="48" t="s">
        <v>11402</v>
      </c>
      <c r="J316" s="49" t="s">
        <v>11410</v>
      </c>
      <c r="K316" s="49" t="s">
        <v>11482</v>
      </c>
      <c r="L316" s="49" t="s">
        <v>11429</v>
      </c>
      <c r="M316" s="49" t="s">
        <v>11613</v>
      </c>
      <c r="N316" s="49" t="s">
        <v>11452</v>
      </c>
      <c r="O316" s="49" t="s">
        <v>12115</v>
      </c>
      <c r="P316" s="49" t="s">
        <v>12049</v>
      </c>
      <c r="Q316" s="49" t="s">
        <v>12105</v>
      </c>
      <c r="R316" s="49" t="s">
        <v>11404</v>
      </c>
      <c r="S316" s="49" t="s">
        <v>11723</v>
      </c>
      <c r="T316" s="49" t="s">
        <v>12738</v>
      </c>
      <c r="U316" s="49" t="s">
        <v>11645</v>
      </c>
      <c r="V316" s="49" t="s">
        <v>11466</v>
      </c>
      <c r="W316" s="49" t="s">
        <v>11492</v>
      </c>
      <c r="X316" s="49"/>
      <c r="Y316" s="49"/>
      <c r="Z316" s="49"/>
      <c r="AA316" s="49"/>
      <c r="AB316" s="49"/>
      <c r="AC316" s="49"/>
      <c r="AD316" s="49"/>
      <c r="AE316" s="49"/>
      <c r="AF316" s="49"/>
      <c r="AG316" s="49"/>
      <c r="AH316" s="49"/>
      <c r="AI316" s="49"/>
      <c r="AJ316" s="49"/>
      <c r="AK316" s="49"/>
      <c r="AL316" s="49"/>
      <c r="AM316" s="49"/>
      <c r="AN316" s="49"/>
      <c r="AO316" s="49"/>
      <c r="AP316" s="49"/>
      <c r="AQ316" s="49"/>
      <c r="AR316" s="49"/>
      <c r="AS316" s="49"/>
      <c r="AT316" s="49"/>
      <c r="AU316" s="49"/>
      <c r="AV316" s="49"/>
      <c r="AW316" s="49"/>
      <c r="AX316" s="49"/>
      <c r="AY316" s="49"/>
      <c r="AZ316" s="49"/>
      <c r="BA316" s="49"/>
      <c r="BB316" s="49"/>
      <c r="BC316" s="49"/>
      <c r="BD316" s="49"/>
      <c r="BE316" s="49"/>
      <c r="BF316" s="49"/>
      <c r="BG316" s="49"/>
      <c r="BH316" s="49"/>
      <c r="BI316" s="49"/>
      <c r="BJ316" s="49"/>
      <c r="BK316" s="49"/>
      <c r="BL316" s="49"/>
      <c r="BM316" s="49"/>
      <c r="BN316" s="49"/>
    </row>
    <row r="317" spans="1:66" x14ac:dyDescent="0.3">
      <c r="A317">
        <v>316</v>
      </c>
      <c r="B317" s="5" t="s">
        <v>1114</v>
      </c>
      <c r="C317" s="40">
        <f>VLOOKUP(tags[[#This Row],[Index]],Table1[],6)</f>
        <v>10000</v>
      </c>
      <c r="D317" s="51">
        <v>60000</v>
      </c>
      <c r="E317" s="18" t="str">
        <f>VLOOKUP(tags[[#This Row],[Index]],Table1[],22)</f>
        <v>pink</v>
      </c>
      <c r="F317" s="18" t="str">
        <f>VLOOKUP(tags[[#This Row],[Index]],Table1[],23)</f>
        <v>S</v>
      </c>
      <c r="G317" s="18" t="str">
        <f>VLOOKUP(tags[[#This Row],[product_id]],copy[],4,FALSE)</f>
        <v>Summer,Fashion,crop top,Love,Tank,Tops,summer t-shirts,short sleeves,tank top,Crewneck,women t shirt,Casual T-Shirt,Ladies,sleeveless,Women,Women's Fashion,T Shirts,printed</v>
      </c>
      <c r="H317" s="18"/>
      <c r="I317" s="48" t="s">
        <v>11402</v>
      </c>
      <c r="J317" s="49" t="s">
        <v>11404</v>
      </c>
      <c r="K317" s="49" t="s">
        <v>11480</v>
      </c>
      <c r="L317" s="49" t="s">
        <v>11724</v>
      </c>
      <c r="M317" s="49" t="s">
        <v>11418</v>
      </c>
      <c r="N317" s="49" t="s">
        <v>11411</v>
      </c>
      <c r="O317" s="49" t="s">
        <v>11468</v>
      </c>
      <c r="P317" s="49" t="s">
        <v>11415</v>
      </c>
      <c r="Q317" s="49" t="s">
        <v>11423</v>
      </c>
      <c r="R317" s="49" t="s">
        <v>12195</v>
      </c>
      <c r="S317" s="49" t="s">
        <v>11540</v>
      </c>
      <c r="T317" s="49" t="s">
        <v>11497</v>
      </c>
      <c r="U317" s="49" t="s">
        <v>11426</v>
      </c>
      <c r="V317" s="49" t="s">
        <v>11408</v>
      </c>
      <c r="W317" s="49" t="s">
        <v>11405</v>
      </c>
      <c r="X317" s="49" t="s">
        <v>11403</v>
      </c>
      <c r="Y317" s="49" t="s">
        <v>11422</v>
      </c>
      <c r="Z317" s="49" t="s">
        <v>11421</v>
      </c>
      <c r="AA317" s="49"/>
      <c r="AB317" s="49"/>
      <c r="AC317" s="49"/>
      <c r="AD317" s="49"/>
      <c r="AE317" s="49"/>
      <c r="AF317" s="49"/>
      <c r="AG317" s="49"/>
      <c r="AH317" s="49"/>
      <c r="AI317" s="49"/>
      <c r="AJ317" s="49"/>
      <c r="AK317" s="49"/>
      <c r="AL317" s="49"/>
      <c r="AM317" s="49"/>
      <c r="AN317" s="49"/>
      <c r="AO317" s="49"/>
      <c r="AP317" s="49"/>
      <c r="AQ317" s="49"/>
      <c r="AR317" s="49"/>
      <c r="AS317" s="49"/>
      <c r="AT317" s="49"/>
      <c r="AU317" s="49"/>
      <c r="AV317" s="49"/>
      <c r="AW317" s="49"/>
      <c r="AX317" s="49"/>
      <c r="AY317" s="49"/>
      <c r="AZ317" s="49"/>
      <c r="BA317" s="49"/>
      <c r="BB317" s="49"/>
      <c r="BC317" s="49"/>
      <c r="BD317" s="49"/>
      <c r="BE317" s="49"/>
      <c r="BF317" s="49"/>
      <c r="BG317" s="49"/>
      <c r="BH317" s="49"/>
      <c r="BI317" s="49"/>
      <c r="BJ317" s="49"/>
      <c r="BK317" s="49"/>
      <c r="BL317" s="49"/>
      <c r="BM317" s="49"/>
      <c r="BN317" s="49"/>
    </row>
    <row r="318" spans="1:66" x14ac:dyDescent="0.3">
      <c r="A318">
        <v>317</v>
      </c>
      <c r="B318" s="4" t="s">
        <v>1117</v>
      </c>
      <c r="C318" s="39">
        <f>VLOOKUP(tags[[#This Row],[Index]],Table1[],6)</f>
        <v>20000</v>
      </c>
      <c r="D318" s="50">
        <v>54200</v>
      </c>
      <c r="E318" s="17" t="str">
        <f>VLOOKUP(tags[[#This Row],[Index]],Table1[],22)</f>
        <v>gray</v>
      </c>
      <c r="F318" s="17" t="str">
        <f>VLOOKUP(tags[[#This Row],[Index]],Table1[],23)</f>
        <v>S</v>
      </c>
      <c r="G318" s="17" t="str">
        <f>VLOOKUP(tags[[#This Row],[product_id]],copy[],4,FALSE)</f>
        <v>Summer,Vest,Fashion,Tank,camisole,Halter,Tops,crops,Women's Fashion,tank top,Ladies,sexy,Women,Casual,Shirt</v>
      </c>
      <c r="H318" s="17"/>
      <c r="I318" s="48" t="s">
        <v>11402</v>
      </c>
      <c r="J318" s="49" t="s">
        <v>11430</v>
      </c>
      <c r="K318" s="49" t="s">
        <v>11404</v>
      </c>
      <c r="L318" s="49" t="s">
        <v>11418</v>
      </c>
      <c r="M318" s="49" t="s">
        <v>11518</v>
      </c>
      <c r="N318" s="49" t="s">
        <v>11461</v>
      </c>
      <c r="O318" s="49" t="s">
        <v>11411</v>
      </c>
      <c r="P318" s="49" t="s">
        <v>12430</v>
      </c>
      <c r="Q318" s="49" t="s">
        <v>11403</v>
      </c>
      <c r="R318" s="49" t="s">
        <v>11423</v>
      </c>
      <c r="S318" s="49" t="s">
        <v>11426</v>
      </c>
      <c r="T318" s="49" t="s">
        <v>11412</v>
      </c>
      <c r="U318" s="49" t="s">
        <v>11405</v>
      </c>
      <c r="V318" s="49" t="s">
        <v>11406</v>
      </c>
      <c r="W318" s="49" t="s">
        <v>11417</v>
      </c>
      <c r="X318" s="49"/>
      <c r="Y318" s="49"/>
      <c r="Z318" s="49"/>
      <c r="AA318" s="49"/>
      <c r="AB318" s="49"/>
      <c r="AC318" s="49"/>
      <c r="AD318" s="49"/>
      <c r="AE318" s="49"/>
      <c r="AF318" s="49"/>
      <c r="AG318" s="49"/>
      <c r="AH318" s="49"/>
      <c r="AI318" s="49"/>
      <c r="AJ318" s="49"/>
      <c r="AK318" s="49"/>
      <c r="AL318" s="49"/>
      <c r="AM318" s="49"/>
      <c r="AN318" s="49"/>
      <c r="AO318" s="49"/>
      <c r="AP318" s="49"/>
      <c r="AQ318" s="49"/>
      <c r="AR318" s="49"/>
      <c r="AS318" s="49"/>
      <c r="AT318" s="49"/>
      <c r="AU318" s="49"/>
      <c r="AV318" s="49"/>
      <c r="AW318" s="49"/>
      <c r="AX318" s="49"/>
      <c r="AY318" s="49"/>
      <c r="AZ318" s="49"/>
      <c r="BA318" s="49"/>
      <c r="BB318" s="49"/>
      <c r="BC318" s="49"/>
      <c r="BD318" s="49"/>
      <c r="BE318" s="49"/>
      <c r="BF318" s="49"/>
      <c r="BG318" s="49"/>
      <c r="BH318" s="49"/>
      <c r="BI318" s="49"/>
      <c r="BJ318" s="49"/>
      <c r="BK318" s="49"/>
      <c r="BL318" s="49"/>
      <c r="BM318" s="49"/>
      <c r="BN318" s="49"/>
    </row>
    <row r="319" spans="1:66" x14ac:dyDescent="0.3">
      <c r="A319">
        <v>318</v>
      </c>
      <c r="B319" s="5" t="s">
        <v>1121</v>
      </c>
      <c r="C319" s="40">
        <f>VLOOKUP(tags[[#This Row],[Index]],Table1[],6)</f>
        <v>100</v>
      </c>
      <c r="D319" s="51">
        <v>1100</v>
      </c>
      <c r="E319" s="18" t="str">
        <f>VLOOKUP(tags[[#This Row],[Index]],Table1[],22)</f>
        <v>blue</v>
      </c>
      <c r="F319" s="18" t="str">
        <f>VLOOKUP(tags[[#This Row],[Index]],Table1[],23)</f>
        <v>M</v>
      </c>
      <c r="G319" s="18" t="str">
        <f>VLOOKUP(tags[[#This Row],[product_id]],copy[],4,FALSE)</f>
        <v>Summer,children39stoy,Outdoor,summerswimming,swimmingpoolspraypad,Children's Toys,Inflatable,summertool,water,Sprays,Toy,inflatablepool,pool,Cushions,Tub,Sport &amp; Outdoor,outdoorpool,swimming pool supplies,kids</v>
      </c>
      <c r="H319" s="18"/>
      <c r="I319" s="48" t="s">
        <v>11402</v>
      </c>
      <c r="J319" s="49" t="s">
        <v>13580</v>
      </c>
      <c r="K319" s="49" t="s">
        <v>11548</v>
      </c>
      <c r="L319" s="49" t="s">
        <v>12827</v>
      </c>
      <c r="M319" s="49" t="s">
        <v>12249</v>
      </c>
      <c r="N319" s="49" t="s">
        <v>12197</v>
      </c>
      <c r="O319" s="49" t="s">
        <v>11673</v>
      </c>
      <c r="P319" s="49" t="s">
        <v>12823</v>
      </c>
      <c r="Q319" s="49" t="s">
        <v>11652</v>
      </c>
      <c r="R319" s="49" t="s">
        <v>11924</v>
      </c>
      <c r="S319" s="49" t="s">
        <v>11756</v>
      </c>
      <c r="T319" s="49" t="s">
        <v>13333</v>
      </c>
      <c r="U319" s="49" t="s">
        <v>11891</v>
      </c>
      <c r="V319" s="49" t="s">
        <v>12570</v>
      </c>
      <c r="W319" s="49" t="s">
        <v>12491</v>
      </c>
      <c r="X319" s="49" t="s">
        <v>13828</v>
      </c>
      <c r="Y319" s="49" t="s">
        <v>13148</v>
      </c>
      <c r="Z319" s="49" t="s">
        <v>12800</v>
      </c>
      <c r="AA319" s="49" t="s">
        <v>11748</v>
      </c>
      <c r="AB319" s="49"/>
      <c r="AC319" s="49"/>
      <c r="AD319" s="49"/>
      <c r="AE319" s="49"/>
      <c r="AF319" s="49"/>
      <c r="AG319" s="49"/>
      <c r="AH319" s="49"/>
      <c r="AI319" s="49"/>
      <c r="AJ319" s="49"/>
      <c r="AK319" s="49"/>
      <c r="AL319" s="49"/>
      <c r="AM319" s="49"/>
      <c r="AN319" s="49"/>
      <c r="AO319" s="49"/>
      <c r="AP319" s="49"/>
      <c r="AQ319" s="49"/>
      <c r="AR319" s="49"/>
      <c r="AS319" s="49"/>
      <c r="AT319" s="49"/>
      <c r="AU319" s="49"/>
      <c r="AV319" s="49"/>
      <c r="AW319" s="49"/>
      <c r="AX319" s="49"/>
      <c r="AY319" s="49"/>
      <c r="AZ319" s="49"/>
      <c r="BA319" s="49"/>
      <c r="BB319" s="49"/>
      <c r="BC319" s="49"/>
      <c r="BD319" s="49"/>
      <c r="BE319" s="49"/>
      <c r="BF319" s="49"/>
      <c r="BG319" s="49"/>
      <c r="BH319" s="49"/>
      <c r="BI319" s="49"/>
      <c r="BJ319" s="49"/>
      <c r="BK319" s="49"/>
      <c r="BL319" s="49"/>
      <c r="BM319" s="49"/>
      <c r="BN319" s="49"/>
    </row>
    <row r="320" spans="1:66" x14ac:dyDescent="0.3">
      <c r="A320">
        <v>319</v>
      </c>
      <c r="B320" s="4" t="s">
        <v>1124</v>
      </c>
      <c r="C320" s="39">
        <f>VLOOKUP(tags[[#This Row],[Index]],Table1[],6)</f>
        <v>100</v>
      </c>
      <c r="D320" s="50">
        <v>1600</v>
      </c>
      <c r="E320" s="17" t="str">
        <f>VLOOKUP(tags[[#This Row],[Index]],Table1[],22)</f>
        <v>blue</v>
      </c>
      <c r="F320" s="17" t="str">
        <f>VLOOKUP(tags[[#This Row],[Index]],Table1[],23)</f>
        <v>S</v>
      </c>
      <c r="G320" s="17" t="str">
        <f>VLOOKUP(tags[[#This Row],[product_id]],copy[],4,FALSE)</f>
        <v>Blues,Summer,Shorts,high waist,pants,casualshort,Waist,Women's Fashion,skinnyshort,women shorts,Plus Size,Denim Shorts,Denim pants,Jeans,Women,Fashion,trousers,Women Fashion,stretch</v>
      </c>
      <c r="H320" s="17"/>
      <c r="I320" s="48" t="s">
        <v>11700</v>
      </c>
      <c r="J320" s="49" t="s">
        <v>11402</v>
      </c>
      <c r="K320" s="49" t="s">
        <v>11410</v>
      </c>
      <c r="L320" s="49" t="s">
        <v>11456</v>
      </c>
      <c r="M320" s="49" t="s">
        <v>11429</v>
      </c>
      <c r="N320" s="49" t="s">
        <v>11630</v>
      </c>
      <c r="O320" s="49" t="s">
        <v>11442</v>
      </c>
      <c r="P320" s="49" t="s">
        <v>11403</v>
      </c>
      <c r="Q320" s="49" t="s">
        <v>11776</v>
      </c>
      <c r="R320" s="49" t="s">
        <v>11516</v>
      </c>
      <c r="S320" s="49" t="s">
        <v>11407</v>
      </c>
      <c r="T320" s="49" t="s">
        <v>11575</v>
      </c>
      <c r="U320" s="49" t="s">
        <v>11938</v>
      </c>
      <c r="V320" s="49" t="s">
        <v>11506</v>
      </c>
      <c r="W320" s="49" t="s">
        <v>11405</v>
      </c>
      <c r="X320" s="49" t="s">
        <v>11404</v>
      </c>
      <c r="Y320" s="49" t="s">
        <v>11466</v>
      </c>
      <c r="Z320" s="49" t="s">
        <v>11439</v>
      </c>
      <c r="AA320" s="49" t="s">
        <v>12263</v>
      </c>
      <c r="AB320" s="49"/>
      <c r="AC320" s="49"/>
      <c r="AD320" s="49"/>
      <c r="AE320" s="49"/>
      <c r="AF320" s="49"/>
      <c r="AG320" s="49"/>
      <c r="AH320" s="49"/>
      <c r="AI320" s="49"/>
      <c r="AJ320" s="49"/>
      <c r="AK320" s="49"/>
      <c r="AL320" s="49"/>
      <c r="AM320" s="49"/>
      <c r="AN320" s="49"/>
      <c r="AO320" s="49"/>
      <c r="AP320" s="49"/>
      <c r="AQ320" s="49"/>
      <c r="AR320" s="49"/>
      <c r="AS320" s="49"/>
      <c r="AT320" s="49"/>
      <c r="AU320" s="49"/>
      <c r="AV320" s="49"/>
      <c r="AW320" s="49"/>
      <c r="AX320" s="49"/>
      <c r="AY320" s="49"/>
      <c r="AZ320" s="49"/>
      <c r="BA320" s="49"/>
      <c r="BB320" s="49"/>
      <c r="BC320" s="49"/>
      <c r="BD320" s="49"/>
      <c r="BE320" s="49"/>
      <c r="BF320" s="49"/>
      <c r="BG320" s="49"/>
      <c r="BH320" s="49"/>
      <c r="BI320" s="49"/>
      <c r="BJ320" s="49"/>
      <c r="BK320" s="49"/>
      <c r="BL320" s="49"/>
      <c r="BM320" s="49"/>
      <c r="BN320" s="49"/>
    </row>
    <row r="321" spans="1:66" x14ac:dyDescent="0.3">
      <c r="A321">
        <v>320</v>
      </c>
      <c r="B321" s="5" t="s">
        <v>1127</v>
      </c>
      <c r="C321" s="40">
        <f>VLOOKUP(tags[[#This Row],[Index]],Table1[],6)</f>
        <v>50</v>
      </c>
      <c r="D321" s="51">
        <v>200</v>
      </c>
      <c r="E321" s="18" t="str">
        <f>VLOOKUP(tags[[#This Row],[Index]],Table1[],22)</f>
        <v>blue</v>
      </c>
      <c r="F321" s="18" t="str">
        <f>VLOOKUP(tags[[#This Row],[Index]],Table1[],23)</f>
        <v>XS</v>
      </c>
      <c r="G321" s="18" t="str">
        <f>VLOOKUP(tags[[#This Row],[product_id]],copy[],4,FALSE)</f>
        <v>Summer,Plus Size,Floral print,summerjumpsuit,Rompers,Women,Necks,Casual,Elegant,Women's Fashion,offshoulderjumpsuit,sleevelessjumpsuit,Print,sleeveless,printjumpsuit,women Jumpsuit,Causal,Floral,jumpsuit</v>
      </c>
      <c r="H321" s="18"/>
      <c r="I321" s="48" t="s">
        <v>11402</v>
      </c>
      <c r="J321" s="49" t="s">
        <v>11407</v>
      </c>
      <c r="K321" s="49" t="s">
        <v>11447</v>
      </c>
      <c r="L321" s="49" t="s">
        <v>11624</v>
      </c>
      <c r="M321" s="49" t="s">
        <v>11523</v>
      </c>
      <c r="N321" s="49" t="s">
        <v>11405</v>
      </c>
      <c r="O321" s="49" t="s">
        <v>11419</v>
      </c>
      <c r="P321" s="49" t="s">
        <v>11406</v>
      </c>
      <c r="Q321" s="49" t="s">
        <v>11532</v>
      </c>
      <c r="R321" s="49" t="s">
        <v>11403</v>
      </c>
      <c r="S321" s="49" t="s">
        <v>11980</v>
      </c>
      <c r="T321" s="49" t="s">
        <v>11654</v>
      </c>
      <c r="U321" s="49" t="s">
        <v>11416</v>
      </c>
      <c r="V321" s="49" t="s">
        <v>11408</v>
      </c>
      <c r="W321" s="49" t="s">
        <v>11975</v>
      </c>
      <c r="X321" s="49" t="s">
        <v>11477</v>
      </c>
      <c r="Y321" s="49" t="s">
        <v>11649</v>
      </c>
      <c r="Z321" s="49" t="s">
        <v>11433</v>
      </c>
      <c r="AA321" s="49" t="s">
        <v>11451</v>
      </c>
      <c r="AB321" s="49"/>
      <c r="AC321" s="49"/>
      <c r="AD321" s="49"/>
      <c r="AE321" s="49"/>
      <c r="AF321" s="49"/>
      <c r="AG321" s="49"/>
      <c r="AH321" s="49"/>
      <c r="AI321" s="49"/>
      <c r="AJ321" s="49"/>
      <c r="AK321" s="49"/>
      <c r="AL321" s="49"/>
      <c r="AM321" s="49"/>
      <c r="AN321" s="49"/>
      <c r="AO321" s="49"/>
      <c r="AP321" s="49"/>
      <c r="AQ321" s="49"/>
      <c r="AR321" s="49"/>
      <c r="AS321" s="49"/>
      <c r="AT321" s="49"/>
      <c r="AU321" s="49"/>
      <c r="AV321" s="49"/>
      <c r="AW321" s="49"/>
      <c r="AX321" s="49"/>
      <c r="AY321" s="49"/>
      <c r="AZ321" s="49"/>
      <c r="BA321" s="49"/>
      <c r="BB321" s="49"/>
      <c r="BC321" s="49"/>
      <c r="BD321" s="49"/>
      <c r="BE321" s="49"/>
      <c r="BF321" s="49"/>
      <c r="BG321" s="49"/>
      <c r="BH321" s="49"/>
      <c r="BI321" s="49"/>
      <c r="BJ321" s="49"/>
      <c r="BK321" s="49"/>
      <c r="BL321" s="49"/>
      <c r="BM321" s="49"/>
      <c r="BN321" s="49"/>
    </row>
    <row r="322" spans="1:66" x14ac:dyDescent="0.3">
      <c r="A322">
        <v>321</v>
      </c>
      <c r="B322" s="4" t="s">
        <v>1130</v>
      </c>
      <c r="C322" s="39">
        <f>VLOOKUP(tags[[#This Row],[Index]],Table1[],6)</f>
        <v>100</v>
      </c>
      <c r="D322" s="50">
        <v>600</v>
      </c>
      <c r="E322" s="17" t="str">
        <f>VLOOKUP(tags[[#This Row],[Index]],Table1[],22)</f>
        <v>pink</v>
      </c>
      <c r="F322" s="17" t="str">
        <f>VLOOKUP(tags[[#This Row],[Index]],Table1[],23)</f>
        <v>S</v>
      </c>
      <c r="G322" s="17" t="str">
        <f>VLOOKUP(tags[[#This Row],[product_id]],copy[],4,FALSE)</f>
        <v>Summer,Fashion,Necks,Printed Tee,Funny,printed shirts,summer t-shirts,T Shirts,Casual,Round neck,Women's Fashion,women shirt,printed,loose t-shirt,Women,Tops,Cotton</v>
      </c>
      <c r="H322" s="17"/>
      <c r="I322" s="48" t="s">
        <v>11402</v>
      </c>
      <c r="J322" s="49" t="s">
        <v>11404</v>
      </c>
      <c r="K322" s="49" t="s">
        <v>11419</v>
      </c>
      <c r="L322" s="49" t="s">
        <v>12517</v>
      </c>
      <c r="M322" s="49" t="s">
        <v>11504</v>
      </c>
      <c r="N322" s="49" t="s">
        <v>11821</v>
      </c>
      <c r="O322" s="49" t="s">
        <v>11468</v>
      </c>
      <c r="P322" s="49" t="s">
        <v>11422</v>
      </c>
      <c r="Q322" s="49" t="s">
        <v>11406</v>
      </c>
      <c r="R322" s="49" t="s">
        <v>11440</v>
      </c>
      <c r="S322" s="49" t="s">
        <v>11403</v>
      </c>
      <c r="T322" s="49" t="s">
        <v>11592</v>
      </c>
      <c r="U322" s="49" t="s">
        <v>11421</v>
      </c>
      <c r="V322" s="49" t="s">
        <v>11524</v>
      </c>
      <c r="W322" s="49" t="s">
        <v>11405</v>
      </c>
      <c r="X322" s="49" t="s">
        <v>11411</v>
      </c>
      <c r="Y322" s="49" t="s">
        <v>11424</v>
      </c>
      <c r="Z322" s="49"/>
      <c r="AA322" s="49"/>
      <c r="AB322" s="49"/>
      <c r="AC322" s="49"/>
      <c r="AD322" s="49"/>
      <c r="AE322" s="49"/>
      <c r="AF322" s="49"/>
      <c r="AG322" s="49"/>
      <c r="AH322" s="49"/>
      <c r="AI322" s="49"/>
      <c r="AJ322" s="49"/>
      <c r="AK322" s="49"/>
      <c r="AL322" s="49"/>
      <c r="AM322" s="49"/>
      <c r="AN322" s="49"/>
      <c r="AO322" s="49"/>
      <c r="AP322" s="49"/>
      <c r="AQ322" s="49"/>
      <c r="AR322" s="49"/>
      <c r="AS322" s="49"/>
      <c r="AT322" s="49"/>
      <c r="AU322" s="49"/>
      <c r="AV322" s="49"/>
      <c r="AW322" s="49"/>
      <c r="AX322" s="49"/>
      <c r="AY322" s="49"/>
      <c r="AZ322" s="49"/>
      <c r="BA322" s="49"/>
      <c r="BB322" s="49"/>
      <c r="BC322" s="49"/>
      <c r="BD322" s="49"/>
      <c r="BE322" s="49"/>
      <c r="BF322" s="49"/>
      <c r="BG322" s="49"/>
      <c r="BH322" s="49"/>
      <c r="BI322" s="49"/>
      <c r="BJ322" s="49"/>
      <c r="BK322" s="49"/>
      <c r="BL322" s="49"/>
      <c r="BM322" s="49"/>
      <c r="BN322" s="49"/>
    </row>
    <row r="323" spans="1:66" x14ac:dyDescent="0.3">
      <c r="A323">
        <v>322</v>
      </c>
      <c r="B323" s="5" t="s">
        <v>1133</v>
      </c>
      <c r="C323" s="40">
        <f>VLOOKUP(tags[[#This Row],[Index]],Table1[],6)</f>
        <v>10</v>
      </c>
      <c r="D323" s="51">
        <v>80</v>
      </c>
      <c r="E323" s="18" t="str">
        <f>VLOOKUP(tags[[#This Row],[Index]],Table1[],22)</f>
        <v>white</v>
      </c>
      <c r="F323" s="18" t="str">
        <f>VLOOKUP(tags[[#This Row],[Index]],Table1[],23)</f>
        <v>S</v>
      </c>
      <c r="G323" s="18" t="str">
        <f>VLOOKUP(tags[[#This Row],[product_id]],copy[],4,FALSE)</f>
        <v>90sfashion,Summer,Fashion,Princess,cute,Kawaii,Shirt,comfy,Leisure,short sleeves,Funny,Women's Fashion,women t shirt,Vintage,Cartoons,Women,Harajuku,Casual,T Shirts,Cotton</v>
      </c>
      <c r="H323" s="18"/>
      <c r="I323" s="48" t="s">
        <v>13998</v>
      </c>
      <c r="J323" s="49" t="s">
        <v>11402</v>
      </c>
      <c r="K323" s="49" t="s">
        <v>11404</v>
      </c>
      <c r="L323" s="49" t="s">
        <v>12032</v>
      </c>
      <c r="M323" s="49" t="s">
        <v>11502</v>
      </c>
      <c r="N323" s="49" t="s">
        <v>12040</v>
      </c>
      <c r="O323" s="49" t="s">
        <v>11417</v>
      </c>
      <c r="P323" s="49" t="s">
        <v>12003</v>
      </c>
      <c r="Q323" s="49" t="s">
        <v>12540</v>
      </c>
      <c r="R323" s="49" t="s">
        <v>11415</v>
      </c>
      <c r="S323" s="49" t="s">
        <v>11504</v>
      </c>
      <c r="T323" s="49" t="s">
        <v>11403</v>
      </c>
      <c r="U323" s="49" t="s">
        <v>11540</v>
      </c>
      <c r="V323" s="49" t="s">
        <v>11481</v>
      </c>
      <c r="W323" s="49" t="s">
        <v>11731</v>
      </c>
      <c r="X323" s="49" t="s">
        <v>11405</v>
      </c>
      <c r="Y323" s="49" t="s">
        <v>11849</v>
      </c>
      <c r="Z323" s="49" t="s">
        <v>11406</v>
      </c>
      <c r="AA323" s="49" t="s">
        <v>11422</v>
      </c>
      <c r="AB323" s="49" t="s">
        <v>11424</v>
      </c>
      <c r="AC323" s="49"/>
      <c r="AD323" s="49"/>
      <c r="AE323" s="49"/>
      <c r="AF323" s="49"/>
      <c r="AG323" s="49"/>
      <c r="AH323" s="49"/>
      <c r="AI323" s="49"/>
      <c r="AJ323" s="49"/>
      <c r="AK323" s="49"/>
      <c r="AL323" s="49"/>
      <c r="AM323" s="49"/>
      <c r="AN323" s="49"/>
      <c r="AO323" s="49"/>
      <c r="AP323" s="49"/>
      <c r="AQ323" s="49"/>
      <c r="AR323" s="49"/>
      <c r="AS323" s="49"/>
      <c r="AT323" s="49"/>
      <c r="AU323" s="49"/>
      <c r="AV323" s="49"/>
      <c r="AW323" s="49"/>
      <c r="AX323" s="49"/>
      <c r="AY323" s="49"/>
      <c r="AZ323" s="49"/>
      <c r="BA323" s="49"/>
      <c r="BB323" s="49"/>
      <c r="BC323" s="49"/>
      <c r="BD323" s="49"/>
      <c r="BE323" s="49"/>
      <c r="BF323" s="49"/>
      <c r="BG323" s="49"/>
      <c r="BH323" s="49"/>
      <c r="BI323" s="49"/>
      <c r="BJ323" s="49"/>
      <c r="BK323" s="49"/>
      <c r="BL323" s="49"/>
      <c r="BM323" s="49"/>
      <c r="BN323" s="49"/>
    </row>
    <row r="324" spans="1:66" x14ac:dyDescent="0.3">
      <c r="A324">
        <v>323</v>
      </c>
      <c r="B324" s="4" t="s">
        <v>1137</v>
      </c>
      <c r="C324" s="39">
        <f>VLOOKUP(tags[[#This Row],[Index]],Table1[],6)</f>
        <v>100</v>
      </c>
      <c r="D324" s="50">
        <v>400</v>
      </c>
      <c r="E324" s="17" t="str">
        <f>VLOOKUP(tags[[#This Row],[Index]],Table1[],22)</f>
        <v>red</v>
      </c>
      <c r="F324" s="17" t="str">
        <f>VLOOKUP(tags[[#This Row],[Index]],Table1[],23)</f>
        <v>S</v>
      </c>
      <c r="G324" s="17" t="str">
        <f>VLOOKUP(tags[[#This Row],[product_id]],copy[],4,FALSE)</f>
        <v>blouse,Summer,Plus Size,Cotton,Shirt,Sleeve,Tops,slim,short sleeves,Women's Fashion,Shorts,printed,Ladies,o-neck,Fashion,Casual,T Shirts,Ladies Fashion</v>
      </c>
      <c r="H324" s="17"/>
      <c r="I324" s="48" t="s">
        <v>11428</v>
      </c>
      <c r="J324" s="49" t="s">
        <v>11402</v>
      </c>
      <c r="K324" s="49" t="s">
        <v>11407</v>
      </c>
      <c r="L324" s="49" t="s">
        <v>11424</v>
      </c>
      <c r="M324" s="49" t="s">
        <v>11417</v>
      </c>
      <c r="N324" s="49" t="s">
        <v>11414</v>
      </c>
      <c r="O324" s="49" t="s">
        <v>11411</v>
      </c>
      <c r="P324" s="49" t="s">
        <v>11437</v>
      </c>
      <c r="Q324" s="49" t="s">
        <v>11415</v>
      </c>
      <c r="R324" s="49" t="s">
        <v>11403</v>
      </c>
      <c r="S324" s="49" t="s">
        <v>11410</v>
      </c>
      <c r="T324" s="49" t="s">
        <v>11421</v>
      </c>
      <c r="U324" s="49" t="s">
        <v>11426</v>
      </c>
      <c r="V324" s="49" t="s">
        <v>11597</v>
      </c>
      <c r="W324" s="49" t="s">
        <v>11404</v>
      </c>
      <c r="X324" s="49" t="s">
        <v>11406</v>
      </c>
      <c r="Y324" s="49" t="s">
        <v>11422</v>
      </c>
      <c r="Z324" s="49" t="s">
        <v>11475</v>
      </c>
      <c r="AA324" s="49"/>
      <c r="AB324" s="49"/>
      <c r="AC324" s="49"/>
      <c r="AD324" s="49"/>
      <c r="AE324" s="49"/>
      <c r="AF324" s="49"/>
      <c r="AG324" s="49"/>
      <c r="AH324" s="49"/>
      <c r="AI324" s="49"/>
      <c r="AJ324" s="49"/>
      <c r="AK324" s="49"/>
      <c r="AL324" s="49"/>
      <c r="AM324" s="49"/>
      <c r="AN324" s="49"/>
      <c r="AO324" s="49"/>
      <c r="AP324" s="49"/>
      <c r="AQ324" s="49"/>
      <c r="AR324" s="49"/>
      <c r="AS324" s="49"/>
      <c r="AT324" s="49"/>
      <c r="AU324" s="49"/>
      <c r="AV324" s="49"/>
      <c r="AW324" s="49"/>
      <c r="AX324" s="49"/>
      <c r="AY324" s="49"/>
      <c r="AZ324" s="49"/>
      <c r="BA324" s="49"/>
      <c r="BB324" s="49"/>
      <c r="BC324" s="49"/>
      <c r="BD324" s="49"/>
      <c r="BE324" s="49"/>
      <c r="BF324" s="49"/>
      <c r="BG324" s="49"/>
      <c r="BH324" s="49"/>
      <c r="BI324" s="49"/>
      <c r="BJ324" s="49"/>
      <c r="BK324" s="49"/>
      <c r="BL324" s="49"/>
      <c r="BM324" s="49"/>
      <c r="BN324" s="49"/>
    </row>
    <row r="325" spans="1:66" x14ac:dyDescent="0.3">
      <c r="A325">
        <v>324</v>
      </c>
      <c r="B325" s="5" t="s">
        <v>1141</v>
      </c>
      <c r="C325" s="40">
        <f>VLOOKUP(tags[[#This Row],[Index]],Table1[],6)</f>
        <v>10000</v>
      </c>
      <c r="D325" s="51">
        <v>110000</v>
      </c>
      <c r="E325" s="18" t="str">
        <f>VLOOKUP(tags[[#This Row],[Index]],Table1[],22)</f>
        <v>blue</v>
      </c>
      <c r="F325" s="18" t="str">
        <f>VLOOKUP(tags[[#This Row],[Index]],Table1[],23)</f>
        <v>S</v>
      </c>
      <c r="G325" s="18" t="str">
        <f>VLOOKUP(tags[[#This Row],[product_id]],copy[],4,FALSE)</f>
        <v>strapless,Fashion,Plus Size Swimwear,sexyplussizetankini,Tops,Women's Fashion,Swimsuit,Tankinis,Bikini,Stripes,sexy tankini</v>
      </c>
      <c r="H325" s="18"/>
      <c r="I325" s="48" t="s">
        <v>11550</v>
      </c>
      <c r="J325" s="49" t="s">
        <v>11404</v>
      </c>
      <c r="K325" s="49" t="s">
        <v>12520</v>
      </c>
      <c r="L325" s="49" t="s">
        <v>12989</v>
      </c>
      <c r="M325" s="49" t="s">
        <v>11411</v>
      </c>
      <c r="N325" s="49" t="s">
        <v>11403</v>
      </c>
      <c r="O325" s="49" t="s">
        <v>11454</v>
      </c>
      <c r="P325" s="49" t="s">
        <v>11695</v>
      </c>
      <c r="Q325" s="49" t="s">
        <v>11453</v>
      </c>
      <c r="R325" s="49" t="s">
        <v>11574</v>
      </c>
      <c r="S325" s="49" t="s">
        <v>12998</v>
      </c>
      <c r="T325" s="49"/>
      <c r="U325" s="49"/>
      <c r="V325" s="49"/>
      <c r="W325" s="49"/>
      <c r="X325" s="49"/>
      <c r="Y325" s="49"/>
      <c r="Z325" s="49"/>
      <c r="AA325" s="49"/>
      <c r="AB325" s="49"/>
      <c r="AC325" s="49"/>
      <c r="AD325" s="49"/>
      <c r="AE325" s="49"/>
      <c r="AF325" s="49"/>
      <c r="AG325" s="49"/>
      <c r="AH325" s="49"/>
      <c r="AI325" s="49"/>
      <c r="AJ325" s="49"/>
      <c r="AK325" s="49"/>
      <c r="AL325" s="49"/>
      <c r="AM325" s="49"/>
      <c r="AN325" s="49"/>
      <c r="AO325" s="49"/>
      <c r="AP325" s="49"/>
      <c r="AQ325" s="49"/>
      <c r="AR325" s="49"/>
      <c r="AS325" s="49"/>
      <c r="AT325" s="49"/>
      <c r="AU325" s="49"/>
      <c r="AV325" s="49"/>
      <c r="AW325" s="49"/>
      <c r="AX325" s="49"/>
      <c r="AY325" s="49"/>
      <c r="AZ325" s="49"/>
      <c r="BA325" s="49"/>
      <c r="BB325" s="49"/>
      <c r="BC325" s="49"/>
      <c r="BD325" s="49"/>
      <c r="BE325" s="49"/>
      <c r="BF325" s="49"/>
      <c r="BG325" s="49"/>
      <c r="BH325" s="49"/>
      <c r="BI325" s="49"/>
      <c r="BJ325" s="49"/>
      <c r="BK325" s="49"/>
      <c r="BL325" s="49"/>
      <c r="BM325" s="49"/>
      <c r="BN325" s="49"/>
    </row>
    <row r="326" spans="1:66" x14ac:dyDescent="0.3">
      <c r="A326">
        <v>325</v>
      </c>
      <c r="B326" s="6" t="s">
        <v>1144</v>
      </c>
      <c r="C326" s="41">
        <f>VLOOKUP(tags[[#This Row],[Index]],Table1[],6)</f>
        <v>5000</v>
      </c>
      <c r="D326" s="50">
        <v>60000</v>
      </c>
      <c r="E326" s="17" t="str">
        <f>VLOOKUP(tags[[#This Row],[Index]],Table1[],22)</f>
        <v>white</v>
      </c>
      <c r="F326" s="17" t="str">
        <f>VLOOKUP(tags[[#This Row],[Index]],Table1[],23)</f>
        <v>S</v>
      </c>
      <c r="G326" s="17" t="str">
        <f>VLOOKUP(tags[[#This Row],[product_id]],copy[],4,FALSE)</f>
        <v>Summer,Plus Size,Halter,Women's Fashion,Shorts,BikiniWomen,Floral,sexy,Swimsuit,Casual,Waist,Bikinis Set,Floral print,high waist,women swimsuit,Beach,Tops,Swimwear,Two piece set,Bikini,Suits,Print,sleeveless,Women,Fashion,Swimming</v>
      </c>
      <c r="H326" s="17"/>
      <c r="I326" s="48" t="s">
        <v>11402</v>
      </c>
      <c r="J326" s="49" t="s">
        <v>11407</v>
      </c>
      <c r="K326" s="49" t="s">
        <v>11461</v>
      </c>
      <c r="L326" s="49" t="s">
        <v>11403</v>
      </c>
      <c r="M326" s="49" t="s">
        <v>11410</v>
      </c>
      <c r="N326" s="49" t="s">
        <v>12200</v>
      </c>
      <c r="O326" s="49" t="s">
        <v>11433</v>
      </c>
      <c r="P326" s="49" t="s">
        <v>11412</v>
      </c>
      <c r="Q326" s="49" t="s">
        <v>11454</v>
      </c>
      <c r="R326" s="49" t="s">
        <v>11406</v>
      </c>
      <c r="S326" s="49" t="s">
        <v>11442</v>
      </c>
      <c r="T326" s="49" t="s">
        <v>11590</v>
      </c>
      <c r="U326" s="49" t="s">
        <v>11447</v>
      </c>
      <c r="V326" s="49" t="s">
        <v>11456</v>
      </c>
      <c r="W326" s="49" t="s">
        <v>11651</v>
      </c>
      <c r="X326" s="49" t="s">
        <v>11413</v>
      </c>
      <c r="Y326" s="49" t="s">
        <v>11411</v>
      </c>
      <c r="Z326" s="49" t="s">
        <v>11458</v>
      </c>
      <c r="AA326" s="49" t="s">
        <v>11615</v>
      </c>
      <c r="AB326" s="49" t="s">
        <v>11453</v>
      </c>
      <c r="AC326" s="49" t="s">
        <v>11469</v>
      </c>
      <c r="AD326" s="49" t="s">
        <v>11416</v>
      </c>
      <c r="AE326" s="49" t="s">
        <v>11408</v>
      </c>
      <c r="AF326" s="49" t="s">
        <v>11405</v>
      </c>
      <c r="AG326" s="49" t="s">
        <v>11404</v>
      </c>
      <c r="AH326" s="49" t="s">
        <v>11459</v>
      </c>
      <c r="AI326" s="49"/>
      <c r="AJ326" s="49"/>
      <c r="AK326" s="49"/>
      <c r="AL326" s="49"/>
      <c r="AM326" s="49"/>
      <c r="AN326" s="49"/>
      <c r="AO326" s="49"/>
      <c r="AP326" s="49"/>
      <c r="AQ326" s="49"/>
      <c r="AR326" s="49"/>
      <c r="AS326" s="49"/>
      <c r="AT326" s="49"/>
      <c r="AU326" s="49"/>
      <c r="AV326" s="49"/>
      <c r="AW326" s="49"/>
      <c r="AX326" s="49"/>
      <c r="AY326" s="49"/>
      <c r="AZ326" s="49"/>
      <c r="BA326" s="49"/>
      <c r="BB326" s="49"/>
      <c r="BC326" s="49"/>
      <c r="BD326" s="49"/>
      <c r="BE326" s="49"/>
      <c r="BF326" s="49"/>
      <c r="BG326" s="49"/>
      <c r="BH326" s="49"/>
      <c r="BI326" s="49"/>
      <c r="BJ326" s="49"/>
      <c r="BK326" s="49"/>
      <c r="BL326" s="49"/>
      <c r="BM326" s="49"/>
      <c r="BN326" s="49"/>
    </row>
    <row r="327" spans="1:66" x14ac:dyDescent="0.3">
      <c r="A327">
        <v>326</v>
      </c>
      <c r="B327" s="5" t="s">
        <v>1147</v>
      </c>
      <c r="C327" s="40">
        <f>VLOOKUP(tags[[#This Row],[Index]],Table1[],6)</f>
        <v>10000</v>
      </c>
      <c r="D327" s="51">
        <v>19100</v>
      </c>
      <c r="E327" s="18" t="str">
        <f>VLOOKUP(tags[[#This Row],[Index]],Table1[],22)</f>
        <v>blue</v>
      </c>
      <c r="F327" s="18" t="str">
        <f>VLOOKUP(tags[[#This Row],[Index]],Table1[],23)</f>
        <v>XS</v>
      </c>
      <c r="G327" s="18" t="str">
        <f>VLOOKUP(tags[[#This Row],[product_id]],copy[],4,FALSE)</f>
        <v>Summer,Vest,Fashion,camisole,tunic top,Pleated,womens top,V-neck,Ladies,Women's Fashion,sleeveless tops,loose t-shirt,tunic,summer tops,Women,blouse,Tank,Ladies Fashion,Tops,Tops &amp; T-Shirts,women tank top,pleatedtop,Casual Tops,Cotton,sleeveless</v>
      </c>
      <c r="H327" s="18"/>
      <c r="I327" s="48" t="s">
        <v>11402</v>
      </c>
      <c r="J327" s="49" t="s">
        <v>11430</v>
      </c>
      <c r="K327" s="49" t="s">
        <v>11404</v>
      </c>
      <c r="L327" s="49" t="s">
        <v>11518</v>
      </c>
      <c r="M327" s="49" t="s">
        <v>11623</v>
      </c>
      <c r="N327" s="49" t="s">
        <v>11485</v>
      </c>
      <c r="O327" s="49" t="s">
        <v>11604</v>
      </c>
      <c r="P327" s="49" t="s">
        <v>11420</v>
      </c>
      <c r="Q327" s="49" t="s">
        <v>11426</v>
      </c>
      <c r="R327" s="49" t="s">
        <v>11403</v>
      </c>
      <c r="S327" s="49" t="s">
        <v>11465</v>
      </c>
      <c r="T327" s="49" t="s">
        <v>11524</v>
      </c>
      <c r="U327" s="49" t="s">
        <v>11493</v>
      </c>
      <c r="V327" s="49" t="s">
        <v>11472</v>
      </c>
      <c r="W327" s="49" t="s">
        <v>11405</v>
      </c>
      <c r="X327" s="49" t="s">
        <v>11428</v>
      </c>
      <c r="Y327" s="49" t="s">
        <v>11418</v>
      </c>
      <c r="Z327" s="49" t="s">
        <v>11475</v>
      </c>
      <c r="AA327" s="49" t="s">
        <v>11411</v>
      </c>
      <c r="AB327" s="49" t="s">
        <v>11494</v>
      </c>
      <c r="AC327" s="49" t="s">
        <v>11583</v>
      </c>
      <c r="AD327" s="49" t="s">
        <v>13107</v>
      </c>
      <c r="AE327" s="49" t="s">
        <v>11562</v>
      </c>
      <c r="AF327" s="49" t="s">
        <v>11424</v>
      </c>
      <c r="AG327" s="49" t="s">
        <v>11408</v>
      </c>
      <c r="AH327" s="49"/>
      <c r="AI327" s="49"/>
      <c r="AJ327" s="49"/>
      <c r="AK327" s="49"/>
      <c r="AL327" s="49"/>
      <c r="AM327" s="49"/>
      <c r="AN327" s="49"/>
      <c r="AO327" s="49"/>
      <c r="AP327" s="49"/>
      <c r="AQ327" s="49"/>
      <c r="AR327" s="49"/>
      <c r="AS327" s="49"/>
      <c r="AT327" s="49"/>
      <c r="AU327" s="49"/>
      <c r="AV327" s="49"/>
      <c r="AW327" s="49"/>
      <c r="AX327" s="49"/>
      <c r="AY327" s="49"/>
      <c r="AZ327" s="49"/>
      <c r="BA327" s="49"/>
      <c r="BB327" s="49"/>
      <c r="BC327" s="49"/>
      <c r="BD327" s="49"/>
      <c r="BE327" s="49"/>
      <c r="BF327" s="49"/>
      <c r="BG327" s="49"/>
      <c r="BH327" s="49"/>
      <c r="BI327" s="49"/>
      <c r="BJ327" s="49"/>
      <c r="BK327" s="49"/>
      <c r="BL327" s="49"/>
      <c r="BM327" s="49"/>
      <c r="BN327" s="49"/>
    </row>
    <row r="328" spans="1:66" x14ac:dyDescent="0.3">
      <c r="A328">
        <v>327</v>
      </c>
      <c r="B328" s="4" t="s">
        <v>1150</v>
      </c>
      <c r="C328" s="39">
        <f>VLOOKUP(tags[[#This Row],[Index]],Table1[],6)</f>
        <v>50000</v>
      </c>
      <c r="D328" s="50">
        <v>285000</v>
      </c>
      <c r="E328" s="17" t="str">
        <f>VLOOKUP(tags[[#This Row],[Index]],Table1[],22)</f>
        <v>black</v>
      </c>
      <c r="F328" s="17" t="str">
        <f>VLOOKUP(tags[[#This Row],[Index]],Table1[],23)</f>
        <v>XLplus</v>
      </c>
      <c r="G328" s="17" t="str">
        <f>VLOOKUP(tags[[#This Row],[product_id]],copy[],4,FALSE)</f>
        <v>beach wear women,bathing suit,Brazilian Bikini bottom,sexy brazilian bikinis,girlsbowknotbikini,ruched bikini bottom,Thong,sexythongswimwear,Womens swimwear,Swimwear,cheeky bikini bottom,Women's Fashion,brazilian,Bikini,sexy,Women,Bras,Glasses</v>
      </c>
      <c r="H328" s="17"/>
      <c r="I328" s="48" t="s">
        <v>13730</v>
      </c>
      <c r="J328" s="49" t="s">
        <v>11519</v>
      </c>
      <c r="K328" s="49" t="s">
        <v>13966</v>
      </c>
      <c r="L328" s="49" t="s">
        <v>13004</v>
      </c>
      <c r="M328" s="49" t="s">
        <v>13395</v>
      </c>
      <c r="N328" s="49" t="s">
        <v>13030</v>
      </c>
      <c r="O328" s="49" t="s">
        <v>13813</v>
      </c>
      <c r="P328" s="49" t="s">
        <v>12985</v>
      </c>
      <c r="Q328" s="49" t="s">
        <v>11921</v>
      </c>
      <c r="R328" s="49" t="s">
        <v>11458</v>
      </c>
      <c r="S328" s="49" t="s">
        <v>13586</v>
      </c>
      <c r="T328" s="49" t="s">
        <v>11403</v>
      </c>
      <c r="U328" s="49" t="s">
        <v>12008</v>
      </c>
      <c r="V328" s="49" t="s">
        <v>11453</v>
      </c>
      <c r="W328" s="49" t="s">
        <v>11412</v>
      </c>
      <c r="X328" s="49" t="s">
        <v>11405</v>
      </c>
      <c r="Y328" s="49" t="s">
        <v>11515</v>
      </c>
      <c r="Z328" s="49" t="s">
        <v>13921</v>
      </c>
      <c r="AA328" s="49"/>
      <c r="AB328" s="49"/>
      <c r="AC328" s="49"/>
      <c r="AD328" s="49"/>
      <c r="AE328" s="49"/>
      <c r="AF328" s="49"/>
      <c r="AG328" s="49"/>
      <c r="AH328" s="49"/>
      <c r="AI328" s="49"/>
      <c r="AJ328" s="49"/>
      <c r="AK328" s="49"/>
      <c r="AL328" s="49"/>
      <c r="AM328" s="49"/>
      <c r="AN328" s="49"/>
      <c r="AO328" s="49"/>
      <c r="AP328" s="49"/>
      <c r="AQ328" s="49"/>
      <c r="AR328" s="49"/>
      <c r="AS328" s="49"/>
      <c r="AT328" s="49"/>
      <c r="AU328" s="49"/>
      <c r="AV328" s="49"/>
      <c r="AW328" s="49"/>
      <c r="AX328" s="49"/>
      <c r="AY328" s="49"/>
      <c r="AZ328" s="49"/>
      <c r="BA328" s="49"/>
      <c r="BB328" s="49"/>
      <c r="BC328" s="49"/>
      <c r="BD328" s="49"/>
      <c r="BE328" s="49"/>
      <c r="BF328" s="49"/>
      <c r="BG328" s="49"/>
      <c r="BH328" s="49"/>
      <c r="BI328" s="49"/>
      <c r="BJ328" s="49"/>
      <c r="BK328" s="49"/>
      <c r="BL328" s="49"/>
      <c r="BM328" s="49"/>
      <c r="BN328" s="49"/>
    </row>
    <row r="329" spans="1:66" x14ac:dyDescent="0.3">
      <c r="A329">
        <v>328</v>
      </c>
      <c r="B329" s="5" t="s">
        <v>1153</v>
      </c>
      <c r="C329" s="40">
        <f>VLOOKUP(tags[[#This Row],[Index]],Table1[],6)</f>
        <v>5000</v>
      </c>
      <c r="D329" s="51">
        <v>40000</v>
      </c>
      <c r="E329" s="18" t="str">
        <f>VLOOKUP(tags[[#This Row],[Index]],Table1[],22)</f>
        <v>black</v>
      </c>
      <c r="F329" s="18" t="str">
        <f>VLOOKUP(tags[[#This Row],[Index]],Table1[],23)</f>
        <v>S</v>
      </c>
      <c r="G329" s="18" t="str">
        <f>VLOOKUP(tags[[#This Row],[product_id]],copy[],4,FALSE)</f>
        <v>Summer,Vest,Fashion,crop top,women crop top,Tank,Buckles,Tops,tank top,Bags,Tops &amp; T-Shirts,Casual Tops,sexy,women top,summer tops,Women Fashion</v>
      </c>
      <c r="H329" s="18"/>
      <c r="I329" s="48" t="s">
        <v>11402</v>
      </c>
      <c r="J329" s="49" t="s">
        <v>11430</v>
      </c>
      <c r="K329" s="49" t="s">
        <v>11404</v>
      </c>
      <c r="L329" s="49" t="s">
        <v>11480</v>
      </c>
      <c r="M329" s="49" t="s">
        <v>11736</v>
      </c>
      <c r="N329" s="49" t="s">
        <v>11418</v>
      </c>
      <c r="O329" s="49" t="s">
        <v>12050</v>
      </c>
      <c r="P329" s="49" t="s">
        <v>11411</v>
      </c>
      <c r="Q329" s="49" t="s">
        <v>11423</v>
      </c>
      <c r="R329" s="49" t="s">
        <v>11807</v>
      </c>
      <c r="S329" s="49" t="s">
        <v>11494</v>
      </c>
      <c r="T329" s="49" t="s">
        <v>11562</v>
      </c>
      <c r="U329" s="49" t="s">
        <v>11412</v>
      </c>
      <c r="V329" s="49" t="s">
        <v>11473</v>
      </c>
      <c r="W329" s="49" t="s">
        <v>11472</v>
      </c>
      <c r="X329" s="49" t="s">
        <v>11439</v>
      </c>
      <c r="Y329" s="49"/>
      <c r="Z329" s="49"/>
      <c r="AA329" s="49"/>
      <c r="AB329" s="49"/>
      <c r="AC329" s="49"/>
      <c r="AD329" s="49"/>
      <c r="AE329" s="49"/>
      <c r="AF329" s="49"/>
      <c r="AG329" s="49"/>
      <c r="AH329" s="49"/>
      <c r="AI329" s="49"/>
      <c r="AJ329" s="49"/>
      <c r="AK329" s="49"/>
      <c r="AL329" s="49"/>
      <c r="AM329" s="49"/>
      <c r="AN329" s="49"/>
      <c r="AO329" s="49"/>
      <c r="AP329" s="49"/>
      <c r="AQ329" s="49"/>
      <c r="AR329" s="49"/>
      <c r="AS329" s="49"/>
      <c r="AT329" s="49"/>
      <c r="AU329" s="49"/>
      <c r="AV329" s="49"/>
      <c r="AW329" s="49"/>
      <c r="AX329" s="49"/>
      <c r="AY329" s="49"/>
      <c r="AZ329" s="49"/>
      <c r="BA329" s="49"/>
      <c r="BB329" s="49"/>
      <c r="BC329" s="49"/>
      <c r="BD329" s="49"/>
      <c r="BE329" s="49"/>
      <c r="BF329" s="49"/>
      <c r="BG329" s="49"/>
      <c r="BH329" s="49"/>
      <c r="BI329" s="49"/>
      <c r="BJ329" s="49"/>
      <c r="BK329" s="49"/>
      <c r="BL329" s="49"/>
      <c r="BM329" s="49"/>
      <c r="BN329" s="49"/>
    </row>
    <row r="330" spans="1:66" x14ac:dyDescent="0.3">
      <c r="A330">
        <v>329</v>
      </c>
      <c r="B330" s="4" t="s">
        <v>1156</v>
      </c>
      <c r="C330" s="39">
        <f>VLOOKUP(tags[[#This Row],[Index]],Table1[],6)</f>
        <v>1000</v>
      </c>
      <c r="D330" s="50">
        <v>9000</v>
      </c>
      <c r="E330" s="17" t="str">
        <f>VLOOKUP(tags[[#This Row],[Index]],Table1[],22)</f>
        <v>purple</v>
      </c>
      <c r="F330" s="17" t="str">
        <f>VLOOKUP(tags[[#This Row],[Index]],Table1[],23)</f>
        <v>S</v>
      </c>
      <c r="G330" s="17" t="str">
        <f>VLOOKUP(tags[[#This Row],[product_id]],copy[],4,FALSE)</f>
        <v>blouse,Summer,Plus Size,one-shoulder,Tops,Loose,blousesampshirt,Women's Fashion,Fashion,Women Blouse,solid color,sleeveless,women top,Casual,Women</v>
      </c>
      <c r="H330" s="17"/>
      <c r="I330" s="48" t="s">
        <v>11428</v>
      </c>
      <c r="J330" s="49" t="s">
        <v>11402</v>
      </c>
      <c r="K330" s="49" t="s">
        <v>11407</v>
      </c>
      <c r="L330" s="49" t="s">
        <v>12111</v>
      </c>
      <c r="M330" s="49" t="s">
        <v>11411</v>
      </c>
      <c r="N330" s="49" t="s">
        <v>11427</v>
      </c>
      <c r="O330" s="49" t="s">
        <v>11641</v>
      </c>
      <c r="P330" s="49" t="s">
        <v>11403</v>
      </c>
      <c r="Q330" s="49" t="s">
        <v>11404</v>
      </c>
      <c r="R330" s="49" t="s">
        <v>11558</v>
      </c>
      <c r="S330" s="49" t="s">
        <v>11467</v>
      </c>
      <c r="T330" s="49" t="s">
        <v>11408</v>
      </c>
      <c r="U330" s="49" t="s">
        <v>11473</v>
      </c>
      <c r="V330" s="49" t="s">
        <v>11406</v>
      </c>
      <c r="W330" s="49" t="s">
        <v>11405</v>
      </c>
      <c r="X330" s="49"/>
      <c r="Y330" s="49"/>
      <c r="Z330" s="49"/>
      <c r="AA330" s="49"/>
      <c r="AB330" s="49"/>
      <c r="AC330" s="49"/>
      <c r="AD330" s="49"/>
      <c r="AE330" s="49"/>
      <c r="AF330" s="49"/>
      <c r="AG330" s="49"/>
      <c r="AH330" s="49"/>
      <c r="AI330" s="49"/>
      <c r="AJ330" s="49"/>
      <c r="AK330" s="49"/>
      <c r="AL330" s="49"/>
      <c r="AM330" s="49"/>
      <c r="AN330" s="49"/>
      <c r="AO330" s="49"/>
      <c r="AP330" s="49"/>
      <c r="AQ330" s="49"/>
      <c r="AR330" s="49"/>
      <c r="AS330" s="49"/>
      <c r="AT330" s="49"/>
      <c r="AU330" s="49"/>
      <c r="AV330" s="49"/>
      <c r="AW330" s="49"/>
      <c r="AX330" s="49"/>
      <c r="AY330" s="49"/>
      <c r="AZ330" s="49"/>
      <c r="BA330" s="49"/>
      <c r="BB330" s="49"/>
      <c r="BC330" s="49"/>
      <c r="BD330" s="49"/>
      <c r="BE330" s="49"/>
      <c r="BF330" s="49"/>
      <c r="BG330" s="49"/>
      <c r="BH330" s="49"/>
      <c r="BI330" s="49"/>
      <c r="BJ330" s="49"/>
      <c r="BK330" s="49"/>
      <c r="BL330" s="49"/>
      <c r="BM330" s="49"/>
      <c r="BN330" s="49"/>
    </row>
    <row r="331" spans="1:66" x14ac:dyDescent="0.3">
      <c r="A331">
        <v>330</v>
      </c>
      <c r="B331" s="5" t="s">
        <v>1160</v>
      </c>
      <c r="C331" s="40">
        <f>VLOOKUP(tags[[#This Row],[Index]],Table1[],6)</f>
        <v>100</v>
      </c>
      <c r="D331" s="51">
        <v>572</v>
      </c>
      <c r="E331" s="18" t="str">
        <f>VLOOKUP(tags[[#This Row],[Index]],Table1[],22)</f>
        <v>gray</v>
      </c>
      <c r="F331" s="18" t="str">
        <f>VLOOKUP(tags[[#This Row],[Index]],Table1[],23)</f>
        <v>XS</v>
      </c>
      <c r="G331" s="18" t="str">
        <f>VLOOKUP(tags[[#This Row],[product_id]],copy[],4,FALSE)</f>
        <v>Women Pants,capripant,elastic waist,Waist,Elastic,pants,Summer,Fitness,jogging,Ladies Fashion,harem pants,Women's Fashion,trousers,34pant,printed,Ladies,Sport,Fashion,Casual,Women</v>
      </c>
      <c r="H331" s="18"/>
      <c r="I331" s="48" t="s">
        <v>11599</v>
      </c>
      <c r="J331" s="49" t="s">
        <v>11834</v>
      </c>
      <c r="K331" s="49" t="s">
        <v>11521</v>
      </c>
      <c r="L331" s="49" t="s">
        <v>11442</v>
      </c>
      <c r="M331" s="49" t="s">
        <v>11470</v>
      </c>
      <c r="N331" s="49" t="s">
        <v>11429</v>
      </c>
      <c r="O331" s="49" t="s">
        <v>11402</v>
      </c>
      <c r="P331" s="49" t="s">
        <v>11487</v>
      </c>
      <c r="Q331" s="49" t="s">
        <v>11717</v>
      </c>
      <c r="R331" s="49" t="s">
        <v>11475</v>
      </c>
      <c r="S331" s="49" t="s">
        <v>11579</v>
      </c>
      <c r="T331" s="49" t="s">
        <v>11403</v>
      </c>
      <c r="U331" s="49" t="s">
        <v>11466</v>
      </c>
      <c r="V331" s="49" t="s">
        <v>12055</v>
      </c>
      <c r="W331" s="49" t="s">
        <v>11421</v>
      </c>
      <c r="X331" s="49" t="s">
        <v>11426</v>
      </c>
      <c r="Y331" s="49" t="s">
        <v>11446</v>
      </c>
      <c r="Z331" s="49" t="s">
        <v>11404</v>
      </c>
      <c r="AA331" s="49" t="s">
        <v>11406</v>
      </c>
      <c r="AB331" s="49" t="s">
        <v>11405</v>
      </c>
      <c r="AC331" s="49"/>
      <c r="AD331" s="49"/>
      <c r="AE331" s="49"/>
      <c r="AF331" s="49"/>
      <c r="AG331" s="49"/>
      <c r="AH331" s="49"/>
      <c r="AI331" s="49"/>
      <c r="AJ331" s="49"/>
      <c r="AK331" s="49"/>
      <c r="AL331" s="49"/>
      <c r="AM331" s="49"/>
      <c r="AN331" s="49"/>
      <c r="AO331" s="49"/>
      <c r="AP331" s="49"/>
      <c r="AQ331" s="49"/>
      <c r="AR331" s="49"/>
      <c r="AS331" s="49"/>
      <c r="AT331" s="49"/>
      <c r="AU331" s="49"/>
      <c r="AV331" s="49"/>
      <c r="AW331" s="49"/>
      <c r="AX331" s="49"/>
      <c r="AY331" s="49"/>
      <c r="AZ331" s="49"/>
      <c r="BA331" s="49"/>
      <c r="BB331" s="49"/>
      <c r="BC331" s="49"/>
      <c r="BD331" s="49"/>
      <c r="BE331" s="49"/>
      <c r="BF331" s="49"/>
      <c r="BG331" s="49"/>
      <c r="BH331" s="49"/>
      <c r="BI331" s="49"/>
      <c r="BJ331" s="49"/>
      <c r="BK331" s="49"/>
      <c r="BL331" s="49"/>
      <c r="BM331" s="49"/>
      <c r="BN331" s="49"/>
    </row>
    <row r="332" spans="1:66" x14ac:dyDescent="0.3">
      <c r="A332">
        <v>331</v>
      </c>
      <c r="B332" s="4" t="s">
        <v>1162</v>
      </c>
      <c r="C332" s="39">
        <f>VLOOKUP(tags[[#This Row],[Index]],Table1[],6)</f>
        <v>100</v>
      </c>
      <c r="D332" s="50">
        <v>200</v>
      </c>
      <c r="E332" s="17" t="str">
        <f>VLOOKUP(tags[[#This Row],[Index]],Table1[],22)</f>
        <v>white</v>
      </c>
      <c r="F332" s="17" t="str">
        <f>VLOOKUP(tags[[#This Row],[Index]],Table1[],23)</f>
        <v>XXS</v>
      </c>
      <c r="G332" s="17" t="str">
        <f>VLOOKUP(tags[[#This Row],[product_id]],copy[],4,FALSE)</f>
        <v>Summer,Fashion,Necks,Skirts,Dress,Loose,Women's Fashion,Round neck,beach dress,sleeveless,Beach,Casual,Women</v>
      </c>
      <c r="H332" s="17"/>
      <c r="I332" s="48" t="s">
        <v>11402</v>
      </c>
      <c r="J332" s="49" t="s">
        <v>11404</v>
      </c>
      <c r="K332" s="49" t="s">
        <v>11419</v>
      </c>
      <c r="L332" s="49" t="s">
        <v>11462</v>
      </c>
      <c r="M332" s="49" t="s">
        <v>11409</v>
      </c>
      <c r="N332" s="49" t="s">
        <v>11427</v>
      </c>
      <c r="O332" s="49" t="s">
        <v>11403</v>
      </c>
      <c r="P332" s="49" t="s">
        <v>11440</v>
      </c>
      <c r="Q332" s="49" t="s">
        <v>11431</v>
      </c>
      <c r="R332" s="49" t="s">
        <v>11408</v>
      </c>
      <c r="S332" s="49" t="s">
        <v>11413</v>
      </c>
      <c r="T332" s="49" t="s">
        <v>11406</v>
      </c>
      <c r="U332" s="49" t="s">
        <v>11405</v>
      </c>
      <c r="V332" s="49"/>
      <c r="W332" s="49"/>
      <c r="X332" s="49"/>
      <c r="Y332" s="49"/>
      <c r="Z332" s="49"/>
      <c r="AA332" s="49"/>
      <c r="AB332" s="49"/>
      <c r="AC332" s="49"/>
      <c r="AD332" s="49"/>
      <c r="AE332" s="49"/>
      <c r="AF332" s="49"/>
      <c r="AG332" s="49"/>
      <c r="AH332" s="49"/>
      <c r="AI332" s="49"/>
      <c r="AJ332" s="49"/>
      <c r="AK332" s="49"/>
      <c r="AL332" s="49"/>
      <c r="AM332" s="49"/>
      <c r="AN332" s="49"/>
      <c r="AO332" s="49"/>
      <c r="AP332" s="49"/>
      <c r="AQ332" s="49"/>
      <c r="AR332" s="49"/>
      <c r="AS332" s="49"/>
      <c r="AT332" s="49"/>
      <c r="AU332" s="49"/>
      <c r="AV332" s="49"/>
      <c r="AW332" s="49"/>
      <c r="AX332" s="49"/>
      <c r="AY332" s="49"/>
      <c r="AZ332" s="49"/>
      <c r="BA332" s="49"/>
      <c r="BB332" s="49"/>
      <c r="BC332" s="49"/>
      <c r="BD332" s="49"/>
      <c r="BE332" s="49"/>
      <c r="BF332" s="49"/>
      <c r="BG332" s="49"/>
      <c r="BH332" s="49"/>
      <c r="BI332" s="49"/>
      <c r="BJ332" s="49"/>
      <c r="BK332" s="49"/>
      <c r="BL332" s="49"/>
      <c r="BM332" s="49"/>
      <c r="BN332" s="49"/>
    </row>
    <row r="333" spans="1:66" x14ac:dyDescent="0.3">
      <c r="A333">
        <v>332</v>
      </c>
      <c r="B333" s="5" t="s">
        <v>1166</v>
      </c>
      <c r="C333" s="40">
        <f>VLOOKUP(tags[[#This Row],[Index]],Table1[],6)</f>
        <v>1000</v>
      </c>
      <c r="D333" s="51">
        <v>9000</v>
      </c>
      <c r="E333" s="18" t="str">
        <f>VLOOKUP(tags[[#This Row],[Index]],Table1[],22)</f>
        <v>purple</v>
      </c>
      <c r="F333" s="18" t="str">
        <f>VLOOKUP(tags[[#This Row],[Index]],Table1[],23)</f>
        <v>S</v>
      </c>
      <c r="G333" s="18" t="str">
        <f>VLOOKUP(tags[[#This Row],[product_id]],copy[],4,FALSE)</f>
        <v>Women Vest,Vest,Fashion,ruffle,cute,Tops,Plus size top,ruffle top,summer tops,Cotton Vest,Women's Fashion,Summer,sleeveless tops,Pretty,sleeveless,solidtop,Clothes,Spaghetti,tops for women,Women</v>
      </c>
      <c r="H333" s="18"/>
      <c r="I333" s="48" t="s">
        <v>11489</v>
      </c>
      <c r="J333" s="49" t="s">
        <v>11430</v>
      </c>
      <c r="K333" s="49" t="s">
        <v>11404</v>
      </c>
      <c r="L333" s="49" t="s">
        <v>11587</v>
      </c>
      <c r="M333" s="49" t="s">
        <v>11502</v>
      </c>
      <c r="N333" s="49" t="s">
        <v>11411</v>
      </c>
      <c r="O333" s="49" t="s">
        <v>11603</v>
      </c>
      <c r="P333" s="49" t="s">
        <v>12314</v>
      </c>
      <c r="Q333" s="49" t="s">
        <v>11472</v>
      </c>
      <c r="R333" s="49" t="s">
        <v>11801</v>
      </c>
      <c r="S333" s="49" t="s">
        <v>11403</v>
      </c>
      <c r="T333" s="49" t="s">
        <v>11402</v>
      </c>
      <c r="U333" s="49" t="s">
        <v>11465</v>
      </c>
      <c r="V333" s="49" t="s">
        <v>13858</v>
      </c>
      <c r="W333" s="49" t="s">
        <v>11408</v>
      </c>
      <c r="X333" s="49" t="s">
        <v>12900</v>
      </c>
      <c r="Y333" s="49" t="s">
        <v>11539</v>
      </c>
      <c r="Z333" s="49" t="s">
        <v>11449</v>
      </c>
      <c r="AA333" s="49" t="s">
        <v>11535</v>
      </c>
      <c r="AB333" s="49" t="s">
        <v>11405</v>
      </c>
      <c r="AC333" s="49"/>
      <c r="AD333" s="49"/>
      <c r="AE333" s="49"/>
      <c r="AF333" s="49"/>
      <c r="AG333" s="49"/>
      <c r="AH333" s="49"/>
      <c r="AI333" s="49"/>
      <c r="AJ333" s="49"/>
      <c r="AK333" s="49"/>
      <c r="AL333" s="49"/>
      <c r="AM333" s="49"/>
      <c r="AN333" s="49"/>
      <c r="AO333" s="49"/>
      <c r="AP333" s="49"/>
      <c r="AQ333" s="49"/>
      <c r="AR333" s="49"/>
      <c r="AS333" s="49"/>
      <c r="AT333" s="49"/>
      <c r="AU333" s="49"/>
      <c r="AV333" s="49"/>
      <c r="AW333" s="49"/>
      <c r="AX333" s="49"/>
      <c r="AY333" s="49"/>
      <c r="AZ333" s="49"/>
      <c r="BA333" s="49"/>
      <c r="BB333" s="49"/>
      <c r="BC333" s="49"/>
      <c r="BD333" s="49"/>
      <c r="BE333" s="49"/>
      <c r="BF333" s="49"/>
      <c r="BG333" s="49"/>
      <c r="BH333" s="49"/>
      <c r="BI333" s="49"/>
      <c r="BJ333" s="49"/>
      <c r="BK333" s="49"/>
      <c r="BL333" s="49"/>
      <c r="BM333" s="49"/>
      <c r="BN333" s="49"/>
    </row>
    <row r="334" spans="1:66" x14ac:dyDescent="0.3">
      <c r="A334">
        <v>333</v>
      </c>
      <c r="B334" s="4" t="s">
        <v>1169</v>
      </c>
      <c r="C334" s="39">
        <f>VLOOKUP(tags[[#This Row],[Index]],Table1[],6)</f>
        <v>10</v>
      </c>
      <c r="D334" s="50">
        <v>150</v>
      </c>
      <c r="E334" s="17" t="str">
        <f>VLOOKUP(tags[[#This Row],[Index]],Table1[],22)</f>
        <v>white</v>
      </c>
      <c r="F334" s="17" t="str">
        <f>VLOOKUP(tags[[#This Row],[Index]],Table1[],23)</f>
        <v>S</v>
      </c>
      <c r="G334" s="17" t="str">
        <f>VLOOKUP(tags[[#This Row],[product_id]],copy[],4,FALSE)</f>
        <v>Summer,Shorts,shortsleeveset,mensjoggersuit,summersuitset,summersportssuit,jogging suit,Outfits &amp; Sets,Sport Suits,mentracksuit,men's suits,Sports Wear</v>
      </c>
      <c r="H334" s="17"/>
      <c r="I334" s="48" t="s">
        <v>11402</v>
      </c>
      <c r="J334" s="49" t="s">
        <v>11410</v>
      </c>
      <c r="K334" s="49" t="s">
        <v>11682</v>
      </c>
      <c r="L334" s="49" t="s">
        <v>11824</v>
      </c>
      <c r="M334" s="49" t="s">
        <v>11741</v>
      </c>
      <c r="N334" s="49" t="s">
        <v>12831</v>
      </c>
      <c r="O334" s="49" t="s">
        <v>12130</v>
      </c>
      <c r="P334" s="49" t="s">
        <v>13873</v>
      </c>
      <c r="Q334" s="49" t="s">
        <v>11618</v>
      </c>
      <c r="R334" s="49" t="s">
        <v>13206</v>
      </c>
      <c r="S334" s="49" t="s">
        <v>11687</v>
      </c>
      <c r="T334" s="49" t="s">
        <v>11668</v>
      </c>
      <c r="U334" s="49"/>
      <c r="V334" s="49"/>
      <c r="W334" s="49"/>
      <c r="X334" s="49"/>
      <c r="Y334" s="49"/>
      <c r="Z334" s="49"/>
      <c r="AA334" s="49"/>
      <c r="AB334" s="49"/>
      <c r="AC334" s="49"/>
      <c r="AD334" s="49"/>
      <c r="AE334" s="49"/>
      <c r="AF334" s="49"/>
      <c r="AG334" s="49"/>
      <c r="AH334" s="49"/>
      <c r="AI334" s="49"/>
      <c r="AJ334" s="49"/>
      <c r="AK334" s="49"/>
      <c r="AL334" s="49"/>
      <c r="AM334" s="49"/>
      <c r="AN334" s="49"/>
      <c r="AO334" s="49"/>
      <c r="AP334" s="49"/>
      <c r="AQ334" s="49"/>
      <c r="AR334" s="49"/>
      <c r="AS334" s="49"/>
      <c r="AT334" s="49"/>
      <c r="AU334" s="49"/>
      <c r="AV334" s="49"/>
      <c r="AW334" s="49"/>
      <c r="AX334" s="49"/>
      <c r="AY334" s="49"/>
      <c r="AZ334" s="49"/>
      <c r="BA334" s="49"/>
      <c r="BB334" s="49"/>
      <c r="BC334" s="49"/>
      <c r="BD334" s="49"/>
      <c r="BE334" s="49"/>
      <c r="BF334" s="49"/>
      <c r="BG334" s="49"/>
      <c r="BH334" s="49"/>
      <c r="BI334" s="49"/>
      <c r="BJ334" s="49"/>
      <c r="BK334" s="49"/>
      <c r="BL334" s="49"/>
      <c r="BM334" s="49"/>
      <c r="BN334" s="49"/>
    </row>
    <row r="335" spans="1:66" x14ac:dyDescent="0.3">
      <c r="A335">
        <v>334</v>
      </c>
      <c r="B335" s="5" t="s">
        <v>1172</v>
      </c>
      <c r="C335" s="40">
        <f>VLOOKUP(tags[[#This Row],[Index]],Table1[],6)</f>
        <v>1000</v>
      </c>
      <c r="D335" s="51">
        <v>6000</v>
      </c>
      <c r="E335" s="18" t="str">
        <f>VLOOKUP(tags[[#This Row],[Index]],Table1[],22)</f>
        <v>white</v>
      </c>
      <c r="F335" s="18" t="str">
        <f>VLOOKUP(tags[[#This Row],[Index]],Table1[],23)</f>
        <v>S</v>
      </c>
      <c r="G335" s="18" t="str">
        <f>VLOOKUP(tags[[#This Row],[product_id]],copy[],4,FALSE)</f>
        <v>blouse,Summer,Fashion,Love,Shirt,letter print,Tops,T Shirts,tank top,Round neck,Women's Fashion,Women,topsampblouse,Print,sleeveless,women top,Casual,Necks</v>
      </c>
      <c r="H335" s="18"/>
      <c r="I335" s="48" t="s">
        <v>11428</v>
      </c>
      <c r="J335" s="49" t="s">
        <v>11402</v>
      </c>
      <c r="K335" s="49" t="s">
        <v>11404</v>
      </c>
      <c r="L335" s="49" t="s">
        <v>11724</v>
      </c>
      <c r="M335" s="49" t="s">
        <v>11417</v>
      </c>
      <c r="N335" s="49" t="s">
        <v>11478</v>
      </c>
      <c r="O335" s="49" t="s">
        <v>11411</v>
      </c>
      <c r="P335" s="49" t="s">
        <v>11422</v>
      </c>
      <c r="Q335" s="49" t="s">
        <v>11423</v>
      </c>
      <c r="R335" s="49" t="s">
        <v>11440</v>
      </c>
      <c r="S335" s="49" t="s">
        <v>11403</v>
      </c>
      <c r="T335" s="49" t="s">
        <v>11405</v>
      </c>
      <c r="U335" s="49" t="s">
        <v>11577</v>
      </c>
      <c r="V335" s="49" t="s">
        <v>11416</v>
      </c>
      <c r="W335" s="49" t="s">
        <v>11408</v>
      </c>
      <c r="X335" s="49" t="s">
        <v>11473</v>
      </c>
      <c r="Y335" s="49" t="s">
        <v>11406</v>
      </c>
      <c r="Z335" s="49" t="s">
        <v>11419</v>
      </c>
      <c r="AA335" s="49"/>
      <c r="AB335" s="49"/>
      <c r="AC335" s="49"/>
      <c r="AD335" s="49"/>
      <c r="AE335" s="49"/>
      <c r="AF335" s="49"/>
      <c r="AG335" s="49"/>
      <c r="AH335" s="49"/>
      <c r="AI335" s="49"/>
      <c r="AJ335" s="49"/>
      <c r="AK335" s="49"/>
      <c r="AL335" s="49"/>
      <c r="AM335" s="49"/>
      <c r="AN335" s="49"/>
      <c r="AO335" s="49"/>
      <c r="AP335" s="49"/>
      <c r="AQ335" s="49"/>
      <c r="AR335" s="49"/>
      <c r="AS335" s="49"/>
      <c r="AT335" s="49"/>
      <c r="AU335" s="49"/>
      <c r="AV335" s="49"/>
      <c r="AW335" s="49"/>
      <c r="AX335" s="49"/>
      <c r="AY335" s="49"/>
      <c r="AZ335" s="49"/>
      <c r="BA335" s="49"/>
      <c r="BB335" s="49"/>
      <c r="BC335" s="49"/>
      <c r="BD335" s="49"/>
      <c r="BE335" s="49"/>
      <c r="BF335" s="49"/>
      <c r="BG335" s="49"/>
      <c r="BH335" s="49"/>
      <c r="BI335" s="49"/>
      <c r="BJ335" s="49"/>
      <c r="BK335" s="49"/>
      <c r="BL335" s="49"/>
      <c r="BM335" s="49"/>
      <c r="BN335" s="49"/>
    </row>
    <row r="336" spans="1:66" x14ac:dyDescent="0.3">
      <c r="A336">
        <v>335</v>
      </c>
      <c r="B336" s="4" t="s">
        <v>1175</v>
      </c>
      <c r="C336" s="39">
        <f>VLOOKUP(tags[[#This Row],[Index]],Table1[],6)</f>
        <v>10000</v>
      </c>
      <c r="D336" s="50">
        <v>90000</v>
      </c>
      <c r="E336" s="17" t="str">
        <f>VLOOKUP(tags[[#This Row],[Index]],Table1[],22)</f>
        <v>red</v>
      </c>
      <c r="F336" s="17" t="str">
        <f>VLOOKUP(tags[[#This Row],[Index]],Table1[],23)</f>
        <v>XS</v>
      </c>
      <c r="G336" s="17" t="str">
        <f>VLOOKUP(tags[[#This Row],[product_id]],copy[],4,FALSE)</f>
        <v>Women,Shorts,bikini set,polka dot,Polkas,Swimwear,Swimsuit,Swimdresses,Tankinis,Bikini,Plus Size,Fashion,Ladies,Women's Fashion,Wool,Tankini Set,Ladies Fashion</v>
      </c>
      <c r="H336" s="17"/>
      <c r="I336" s="48" t="s">
        <v>11405</v>
      </c>
      <c r="J336" s="49" t="s">
        <v>11410</v>
      </c>
      <c r="K336" s="49" t="s">
        <v>11528</v>
      </c>
      <c r="L336" s="49" t="s">
        <v>11507</v>
      </c>
      <c r="M336" s="49" t="s">
        <v>11512</v>
      </c>
      <c r="N336" s="49" t="s">
        <v>11458</v>
      </c>
      <c r="O336" s="49" t="s">
        <v>11454</v>
      </c>
      <c r="P336" s="49" t="s">
        <v>12163</v>
      </c>
      <c r="Q336" s="49" t="s">
        <v>11695</v>
      </c>
      <c r="R336" s="49" t="s">
        <v>11453</v>
      </c>
      <c r="S336" s="49" t="s">
        <v>11407</v>
      </c>
      <c r="T336" s="49" t="s">
        <v>11404</v>
      </c>
      <c r="U336" s="49" t="s">
        <v>11426</v>
      </c>
      <c r="V336" s="49" t="s">
        <v>11403</v>
      </c>
      <c r="W336" s="49" t="s">
        <v>11557</v>
      </c>
      <c r="X336" s="49" t="s">
        <v>11843</v>
      </c>
      <c r="Y336" s="49" t="s">
        <v>11475</v>
      </c>
      <c r="Z336" s="49"/>
      <c r="AA336" s="49"/>
      <c r="AB336" s="49"/>
      <c r="AC336" s="49"/>
      <c r="AD336" s="49"/>
      <c r="AE336" s="49"/>
      <c r="AF336" s="49"/>
      <c r="AG336" s="49"/>
      <c r="AH336" s="49"/>
      <c r="AI336" s="49"/>
      <c r="AJ336" s="49"/>
      <c r="AK336" s="49"/>
      <c r="AL336" s="49"/>
      <c r="AM336" s="49"/>
      <c r="AN336" s="49"/>
      <c r="AO336" s="49"/>
      <c r="AP336" s="49"/>
      <c r="AQ336" s="49"/>
      <c r="AR336" s="49"/>
      <c r="AS336" s="49"/>
      <c r="AT336" s="49"/>
      <c r="AU336" s="49"/>
      <c r="AV336" s="49"/>
      <c r="AW336" s="49"/>
      <c r="AX336" s="49"/>
      <c r="AY336" s="49"/>
      <c r="AZ336" s="49"/>
      <c r="BA336" s="49"/>
      <c r="BB336" s="49"/>
      <c r="BC336" s="49"/>
      <c r="BD336" s="49"/>
      <c r="BE336" s="49"/>
      <c r="BF336" s="49"/>
      <c r="BG336" s="49"/>
      <c r="BH336" s="49"/>
      <c r="BI336" s="49"/>
      <c r="BJ336" s="49"/>
      <c r="BK336" s="49"/>
      <c r="BL336" s="49"/>
      <c r="BM336" s="49"/>
      <c r="BN336" s="49"/>
    </row>
    <row r="337" spans="1:66" x14ac:dyDescent="0.3">
      <c r="A337">
        <v>336</v>
      </c>
      <c r="B337" s="5" t="s">
        <v>1178</v>
      </c>
      <c r="C337" s="40">
        <f>VLOOKUP(tags[[#This Row],[Index]],Table1[],6)</f>
        <v>100</v>
      </c>
      <c r="D337" s="51">
        <v>1200</v>
      </c>
      <c r="E337" s="18" t="str">
        <f>VLOOKUP(tags[[#This Row],[Index]],Table1[],22)</f>
        <v>white</v>
      </c>
      <c r="F337" s="18" t="str">
        <f>VLOOKUP(tags[[#This Row],[Index]],Table1[],23)</f>
        <v>XS</v>
      </c>
      <c r="G337" s="18" t="str">
        <f>VLOOKUP(tags[[#This Row],[product_id]],copy[],4,FALSE)</f>
        <v>Deep V-Neck,Swing dress,Plus Size,Floral print,Fashion,Halter,Summer,long dress,Dress,Women's Fashion,V-neck,Elegant,beach dress,Sleeveless dress,retro,sleeveless,Floral,halter dress,Beach,Casual,printed</v>
      </c>
      <c r="H337" s="18"/>
      <c r="I337" s="48" t="s">
        <v>11471</v>
      </c>
      <c r="J337" s="49" t="s">
        <v>11642</v>
      </c>
      <c r="K337" s="49" t="s">
        <v>11407</v>
      </c>
      <c r="L337" s="49" t="s">
        <v>11447</v>
      </c>
      <c r="M337" s="49" t="s">
        <v>11404</v>
      </c>
      <c r="N337" s="49" t="s">
        <v>11461</v>
      </c>
      <c r="O337" s="49" t="s">
        <v>11402</v>
      </c>
      <c r="P337" s="49" t="s">
        <v>11444</v>
      </c>
      <c r="Q337" s="49" t="s">
        <v>11409</v>
      </c>
      <c r="R337" s="49" t="s">
        <v>11403</v>
      </c>
      <c r="S337" s="49" t="s">
        <v>11420</v>
      </c>
      <c r="T337" s="49" t="s">
        <v>11532</v>
      </c>
      <c r="U337" s="49" t="s">
        <v>11431</v>
      </c>
      <c r="V337" s="49" t="s">
        <v>11438</v>
      </c>
      <c r="W337" s="49" t="s">
        <v>11607</v>
      </c>
      <c r="X337" s="49" t="s">
        <v>11408</v>
      </c>
      <c r="Y337" s="49" t="s">
        <v>11433</v>
      </c>
      <c r="Z337" s="49" t="s">
        <v>11542</v>
      </c>
      <c r="AA337" s="49" t="s">
        <v>11413</v>
      </c>
      <c r="AB337" s="49" t="s">
        <v>11406</v>
      </c>
      <c r="AC337" s="49" t="s">
        <v>11421</v>
      </c>
      <c r="AD337" s="49"/>
      <c r="AE337" s="49"/>
      <c r="AF337" s="49"/>
      <c r="AG337" s="49"/>
      <c r="AH337" s="49"/>
      <c r="AI337" s="49"/>
      <c r="AJ337" s="49"/>
      <c r="AK337" s="49"/>
      <c r="AL337" s="49"/>
      <c r="AM337" s="49"/>
      <c r="AN337" s="49"/>
      <c r="AO337" s="49"/>
      <c r="AP337" s="49"/>
      <c r="AQ337" s="49"/>
      <c r="AR337" s="49"/>
      <c r="AS337" s="49"/>
      <c r="AT337" s="49"/>
      <c r="AU337" s="49"/>
      <c r="AV337" s="49"/>
      <c r="AW337" s="49"/>
      <c r="AX337" s="49"/>
      <c r="AY337" s="49"/>
      <c r="AZ337" s="49"/>
      <c r="BA337" s="49"/>
      <c r="BB337" s="49"/>
      <c r="BC337" s="49"/>
      <c r="BD337" s="49"/>
      <c r="BE337" s="49"/>
      <c r="BF337" s="49"/>
      <c r="BG337" s="49"/>
      <c r="BH337" s="49"/>
      <c r="BI337" s="49"/>
      <c r="BJ337" s="49"/>
      <c r="BK337" s="49"/>
      <c r="BL337" s="49"/>
      <c r="BM337" s="49"/>
      <c r="BN337" s="49"/>
    </row>
    <row r="338" spans="1:66" x14ac:dyDescent="0.3">
      <c r="A338">
        <v>337</v>
      </c>
      <c r="B338" s="4" t="s">
        <v>1180</v>
      </c>
      <c r="C338" s="39">
        <f>VLOOKUP(tags[[#This Row],[Index]],Table1[],6)</f>
        <v>100</v>
      </c>
      <c r="D338" s="50">
        <v>1100</v>
      </c>
      <c r="E338" s="17" t="str">
        <f>VLOOKUP(tags[[#This Row],[Index]],Table1[],22)</f>
        <v>blue</v>
      </c>
      <c r="F338" s="17" t="str">
        <f>VLOOKUP(tags[[#This Row],[Index]],Table1[],23)</f>
        <v>XLplus</v>
      </c>
      <c r="G338" s="17" t="str">
        <f>VLOOKUP(tags[[#This Row],[product_id]],copy[],4,FALSE)</f>
        <v>butterfly,Summer,Plus Size,Colorful,Fitness,Women's Fashion,stretchshort,mouth,sexy,yogasuit,jumpsuit,bodycon jumpsuits,Shorts,Yoga,sportset,jumpsuitromper,Sport,sleevelessjumpsuit,Suits,Print,sleeveless,fitness leggings,Fashion</v>
      </c>
      <c r="H338" s="17"/>
      <c r="I338" s="48" t="s">
        <v>11568</v>
      </c>
      <c r="J338" s="49" t="s">
        <v>11402</v>
      </c>
      <c r="K338" s="49" t="s">
        <v>11407</v>
      </c>
      <c r="L338" s="49" t="s">
        <v>11802</v>
      </c>
      <c r="M338" s="49" t="s">
        <v>11487</v>
      </c>
      <c r="N338" s="49" t="s">
        <v>11403</v>
      </c>
      <c r="O338" s="49" t="s">
        <v>12262</v>
      </c>
      <c r="P338" s="49" t="s">
        <v>13183</v>
      </c>
      <c r="Q338" s="49" t="s">
        <v>11412</v>
      </c>
      <c r="R338" s="49" t="s">
        <v>12208</v>
      </c>
      <c r="S338" s="49" t="s">
        <v>11451</v>
      </c>
      <c r="T338" s="49" t="s">
        <v>12010</v>
      </c>
      <c r="U338" s="49" t="s">
        <v>11410</v>
      </c>
      <c r="V338" s="49" t="s">
        <v>11483</v>
      </c>
      <c r="W338" s="49" t="s">
        <v>12882</v>
      </c>
      <c r="X338" s="49" t="s">
        <v>13310</v>
      </c>
      <c r="Y338" s="49" t="s">
        <v>11446</v>
      </c>
      <c r="Z338" s="49" t="s">
        <v>11654</v>
      </c>
      <c r="AA338" s="49" t="s">
        <v>11469</v>
      </c>
      <c r="AB338" s="49" t="s">
        <v>11416</v>
      </c>
      <c r="AC338" s="49" t="s">
        <v>11408</v>
      </c>
      <c r="AD338" s="49" t="s">
        <v>11998</v>
      </c>
      <c r="AE338" s="49" t="s">
        <v>11404</v>
      </c>
      <c r="AF338" s="49"/>
      <c r="AG338" s="49"/>
      <c r="AH338" s="49"/>
      <c r="AI338" s="49"/>
      <c r="AJ338" s="49"/>
      <c r="AK338" s="49"/>
      <c r="AL338" s="49"/>
      <c r="AM338" s="49"/>
      <c r="AN338" s="49"/>
      <c r="AO338" s="49"/>
      <c r="AP338" s="49"/>
      <c r="AQ338" s="49"/>
      <c r="AR338" s="49"/>
      <c r="AS338" s="49"/>
      <c r="AT338" s="49"/>
      <c r="AU338" s="49"/>
      <c r="AV338" s="49"/>
      <c r="AW338" s="49"/>
      <c r="AX338" s="49"/>
      <c r="AY338" s="49"/>
      <c r="AZ338" s="49"/>
      <c r="BA338" s="49"/>
      <c r="BB338" s="49"/>
      <c r="BC338" s="49"/>
      <c r="BD338" s="49"/>
      <c r="BE338" s="49"/>
      <c r="BF338" s="49"/>
      <c r="BG338" s="49"/>
      <c r="BH338" s="49"/>
      <c r="BI338" s="49"/>
      <c r="BJ338" s="49"/>
      <c r="BK338" s="49"/>
      <c r="BL338" s="49"/>
      <c r="BM338" s="49"/>
      <c r="BN338" s="49"/>
    </row>
    <row r="339" spans="1:66" x14ac:dyDescent="0.3">
      <c r="A339">
        <v>338</v>
      </c>
      <c r="B339" s="7" t="s">
        <v>1182</v>
      </c>
      <c r="C339" s="42">
        <f>VLOOKUP(tags[[#This Row],[Index]],Table1[],6)</f>
        <v>100</v>
      </c>
      <c r="D339" s="51">
        <v>900</v>
      </c>
      <c r="E339" s="18" t="str">
        <f>VLOOKUP(tags[[#This Row],[Index]],Table1[],22)</f>
        <v>white</v>
      </c>
      <c r="F339" s="18" t="str">
        <f>VLOOKUP(tags[[#This Row],[Index]],Table1[],23)</f>
        <v>S</v>
      </c>
      <c r="G339" s="18" t="str">
        <f>VLOOKUP(tags[[#This Row],[product_id]],copy[],4,FALSE)</f>
        <v>Summer,Vest,Fashion,crop top,Cherry,cute,Tank,Tops,girltanktop,tank top,cute crop tops,Women's Fashion,sleeveless tops,women tank top,sexy,Women,sleeveless,printed</v>
      </c>
      <c r="H339" s="18"/>
      <c r="I339" s="48" t="s">
        <v>11402</v>
      </c>
      <c r="J339" s="49" t="s">
        <v>11430</v>
      </c>
      <c r="K339" s="49" t="s">
        <v>11404</v>
      </c>
      <c r="L339" s="49" t="s">
        <v>11480</v>
      </c>
      <c r="M339" s="49" t="s">
        <v>13956</v>
      </c>
      <c r="N339" s="49" t="s">
        <v>11502</v>
      </c>
      <c r="O339" s="49" t="s">
        <v>11418</v>
      </c>
      <c r="P339" s="49" t="s">
        <v>11411</v>
      </c>
      <c r="Q339" s="49" t="s">
        <v>13392</v>
      </c>
      <c r="R339" s="49" t="s">
        <v>11423</v>
      </c>
      <c r="S339" s="49" t="s">
        <v>13531</v>
      </c>
      <c r="T339" s="49" t="s">
        <v>11403</v>
      </c>
      <c r="U339" s="49" t="s">
        <v>11465</v>
      </c>
      <c r="V339" s="49" t="s">
        <v>11583</v>
      </c>
      <c r="W339" s="49" t="s">
        <v>11412</v>
      </c>
      <c r="X339" s="49" t="s">
        <v>11405</v>
      </c>
      <c r="Y339" s="49" t="s">
        <v>11408</v>
      </c>
      <c r="Z339" s="49" t="s">
        <v>11421</v>
      </c>
      <c r="AA339" s="49"/>
      <c r="AB339" s="49"/>
      <c r="AC339" s="49"/>
      <c r="AD339" s="49"/>
      <c r="AE339" s="49"/>
      <c r="AF339" s="49"/>
      <c r="AG339" s="49"/>
      <c r="AH339" s="49"/>
      <c r="AI339" s="49"/>
      <c r="AJ339" s="49"/>
      <c r="AK339" s="49"/>
      <c r="AL339" s="49"/>
      <c r="AM339" s="49"/>
      <c r="AN339" s="49"/>
      <c r="AO339" s="49"/>
      <c r="AP339" s="49"/>
      <c r="AQ339" s="49"/>
      <c r="AR339" s="49"/>
      <c r="AS339" s="49"/>
      <c r="AT339" s="49"/>
      <c r="AU339" s="49"/>
      <c r="AV339" s="49"/>
      <c r="AW339" s="49"/>
      <c r="AX339" s="49"/>
      <c r="AY339" s="49"/>
      <c r="AZ339" s="49"/>
      <c r="BA339" s="49"/>
      <c r="BB339" s="49"/>
      <c r="BC339" s="49"/>
      <c r="BD339" s="49"/>
      <c r="BE339" s="49"/>
      <c r="BF339" s="49"/>
      <c r="BG339" s="49"/>
      <c r="BH339" s="49"/>
      <c r="BI339" s="49"/>
      <c r="BJ339" s="49"/>
      <c r="BK339" s="49"/>
      <c r="BL339" s="49"/>
      <c r="BM339" s="49"/>
      <c r="BN339" s="49"/>
    </row>
    <row r="340" spans="1:66" x14ac:dyDescent="0.3">
      <c r="A340">
        <v>339</v>
      </c>
      <c r="B340" s="4" t="s">
        <v>1186</v>
      </c>
      <c r="C340" s="39">
        <f>VLOOKUP(tags[[#This Row],[Index]],Table1[],6)</f>
        <v>1000</v>
      </c>
      <c r="D340" s="50">
        <v>7000</v>
      </c>
      <c r="E340" s="17" t="str">
        <f>VLOOKUP(tags[[#This Row],[Index]],Table1[],22)</f>
        <v>white</v>
      </c>
      <c r="F340" s="17" t="str">
        <f>VLOOKUP(tags[[#This Row],[Index]],Table1[],23)</f>
        <v>M</v>
      </c>
      <c r="G340" s="17" t="str">
        <f>VLOOKUP(tags[[#This Row],[product_id]],copy[],4,FALSE)</f>
        <v>Summer,Vest,Fashion,Women Vest,fashion vest,Tops,Women's Fashion,Bow,women's wear,sexy,sexyvest</v>
      </c>
      <c r="H340" s="17"/>
      <c r="I340" s="48" t="s">
        <v>11402</v>
      </c>
      <c r="J340" s="49" t="s">
        <v>11430</v>
      </c>
      <c r="K340" s="49" t="s">
        <v>11404</v>
      </c>
      <c r="L340" s="49" t="s">
        <v>11489</v>
      </c>
      <c r="M340" s="49" t="s">
        <v>11830</v>
      </c>
      <c r="N340" s="49" t="s">
        <v>11411</v>
      </c>
      <c r="O340" s="49" t="s">
        <v>11403</v>
      </c>
      <c r="P340" s="49" t="s">
        <v>11855</v>
      </c>
      <c r="Q340" s="49" t="s">
        <v>12218</v>
      </c>
      <c r="R340" s="49" t="s">
        <v>11412</v>
      </c>
      <c r="S340" s="49" t="s">
        <v>12300</v>
      </c>
      <c r="T340" s="49"/>
      <c r="U340" s="49"/>
      <c r="V340" s="49"/>
      <c r="W340" s="49"/>
      <c r="X340" s="49"/>
      <c r="Y340" s="49"/>
      <c r="Z340" s="49"/>
      <c r="AA340" s="49"/>
      <c r="AB340" s="49"/>
      <c r="AC340" s="49"/>
      <c r="AD340" s="49"/>
      <c r="AE340" s="49"/>
      <c r="AF340" s="49"/>
      <c r="AG340" s="49"/>
      <c r="AH340" s="49"/>
      <c r="AI340" s="49"/>
      <c r="AJ340" s="49"/>
      <c r="AK340" s="49"/>
      <c r="AL340" s="49"/>
      <c r="AM340" s="49"/>
      <c r="AN340" s="49"/>
      <c r="AO340" s="49"/>
      <c r="AP340" s="49"/>
      <c r="AQ340" s="49"/>
      <c r="AR340" s="49"/>
      <c r="AS340" s="49"/>
      <c r="AT340" s="49"/>
      <c r="AU340" s="49"/>
      <c r="AV340" s="49"/>
      <c r="AW340" s="49"/>
      <c r="AX340" s="49"/>
      <c r="AY340" s="49"/>
      <c r="AZ340" s="49"/>
      <c r="BA340" s="49"/>
      <c r="BB340" s="49"/>
      <c r="BC340" s="49"/>
      <c r="BD340" s="49"/>
      <c r="BE340" s="49"/>
      <c r="BF340" s="49"/>
      <c r="BG340" s="49"/>
      <c r="BH340" s="49"/>
      <c r="BI340" s="49"/>
      <c r="BJ340" s="49"/>
      <c r="BK340" s="49"/>
      <c r="BL340" s="49"/>
      <c r="BM340" s="49"/>
      <c r="BN340" s="49"/>
    </row>
    <row r="341" spans="1:66" x14ac:dyDescent="0.3">
      <c r="A341">
        <v>340</v>
      </c>
      <c r="B341" s="5" t="s">
        <v>1189</v>
      </c>
      <c r="C341" s="40">
        <f>VLOOKUP(tags[[#This Row],[Index]],Table1[],6)</f>
        <v>100</v>
      </c>
      <c r="D341" s="51">
        <v>592</v>
      </c>
      <c r="E341" s="18" t="str">
        <f>VLOOKUP(tags[[#This Row],[Index]],Table1[],22)</f>
        <v>blue</v>
      </c>
      <c r="F341" s="18" t="str">
        <f>VLOOKUP(tags[[#This Row],[Index]],Table1[],23)</f>
        <v>XS</v>
      </c>
      <c r="G341" s="18" t="str">
        <f>VLOOKUP(tags[[#This Row],[product_id]],copy[],4,FALSE)</f>
        <v>Summer,Plus Size,Shirt,letter print,Graphic Shirt,Vintage,short sleeves,vintageshirt,Cartoons,Round neck,Women's Fashion,Shorts,women t shirt,Tops &amp; T-Shirts,Sleeve,nootnoot,Cotton,Fashion,Casual,Women</v>
      </c>
      <c r="H341" s="18"/>
      <c r="I341" s="48" t="s">
        <v>11402</v>
      </c>
      <c r="J341" s="49" t="s">
        <v>11407</v>
      </c>
      <c r="K341" s="49" t="s">
        <v>11417</v>
      </c>
      <c r="L341" s="49" t="s">
        <v>11478</v>
      </c>
      <c r="M341" s="49" t="s">
        <v>11850</v>
      </c>
      <c r="N341" s="49" t="s">
        <v>11481</v>
      </c>
      <c r="O341" s="49" t="s">
        <v>11415</v>
      </c>
      <c r="P341" s="49" t="s">
        <v>12066</v>
      </c>
      <c r="Q341" s="49" t="s">
        <v>11731</v>
      </c>
      <c r="R341" s="49" t="s">
        <v>11440</v>
      </c>
      <c r="S341" s="49" t="s">
        <v>11403</v>
      </c>
      <c r="T341" s="49" t="s">
        <v>11410</v>
      </c>
      <c r="U341" s="49" t="s">
        <v>11540</v>
      </c>
      <c r="V341" s="49" t="s">
        <v>11494</v>
      </c>
      <c r="W341" s="49" t="s">
        <v>11414</v>
      </c>
      <c r="X341" s="49" t="s">
        <v>13161</v>
      </c>
      <c r="Y341" s="49" t="s">
        <v>11424</v>
      </c>
      <c r="Z341" s="49" t="s">
        <v>11404</v>
      </c>
      <c r="AA341" s="49" t="s">
        <v>11406</v>
      </c>
      <c r="AB341" s="49" t="s">
        <v>11405</v>
      </c>
      <c r="AC341" s="49"/>
      <c r="AD341" s="49"/>
      <c r="AE341" s="49"/>
      <c r="AF341" s="49"/>
      <c r="AG341" s="49"/>
      <c r="AH341" s="49"/>
      <c r="AI341" s="49"/>
      <c r="AJ341" s="49"/>
      <c r="AK341" s="49"/>
      <c r="AL341" s="49"/>
      <c r="AM341" s="49"/>
      <c r="AN341" s="49"/>
      <c r="AO341" s="49"/>
      <c r="AP341" s="49"/>
      <c r="AQ341" s="49"/>
      <c r="AR341" s="49"/>
      <c r="AS341" s="49"/>
      <c r="AT341" s="49"/>
      <c r="AU341" s="49"/>
      <c r="AV341" s="49"/>
      <c r="AW341" s="49"/>
      <c r="AX341" s="49"/>
      <c r="AY341" s="49"/>
      <c r="AZ341" s="49"/>
      <c r="BA341" s="49"/>
      <c r="BB341" s="49"/>
      <c r="BC341" s="49"/>
      <c r="BD341" s="49"/>
      <c r="BE341" s="49"/>
      <c r="BF341" s="49"/>
      <c r="BG341" s="49"/>
      <c r="BH341" s="49"/>
      <c r="BI341" s="49"/>
      <c r="BJ341" s="49"/>
      <c r="BK341" s="49"/>
      <c r="BL341" s="49"/>
      <c r="BM341" s="49"/>
      <c r="BN341" s="49"/>
    </row>
    <row r="342" spans="1:66" x14ac:dyDescent="0.3">
      <c r="A342">
        <v>341</v>
      </c>
      <c r="B342" s="4" t="s">
        <v>1192</v>
      </c>
      <c r="C342" s="39">
        <f>VLOOKUP(tags[[#This Row],[Index]],Table1[],6)</f>
        <v>1000</v>
      </c>
      <c r="D342" s="50">
        <v>8000</v>
      </c>
      <c r="E342" s="17" t="str">
        <f>VLOOKUP(tags[[#This Row],[Index]],Table1[],22)</f>
        <v>blue</v>
      </c>
      <c r="F342" s="17" t="str">
        <f>VLOOKUP(tags[[#This Row],[Index]],Table1[],23)</f>
        <v>XS</v>
      </c>
      <c r="G342" s="17" t="str">
        <f>VLOOKUP(tags[[#This Row],[product_id]],copy[],4,FALSE)</f>
        <v>blouse,Summer,Plus Size,Floral print,chiffon,Women Vest,Tank,Tops,Women's Fashion,Fashion,printed,chiffon blouse,Floral,sleeveless,Spaghetti,Casual,Women</v>
      </c>
      <c r="H342" s="17"/>
      <c r="I342" s="48" t="s">
        <v>11428</v>
      </c>
      <c r="J342" s="49" t="s">
        <v>11402</v>
      </c>
      <c r="K342" s="49" t="s">
        <v>11407</v>
      </c>
      <c r="L342" s="49" t="s">
        <v>11447</v>
      </c>
      <c r="M342" s="49" t="s">
        <v>11503</v>
      </c>
      <c r="N342" s="49" t="s">
        <v>11489</v>
      </c>
      <c r="O342" s="49" t="s">
        <v>11418</v>
      </c>
      <c r="P342" s="49" t="s">
        <v>11411</v>
      </c>
      <c r="Q342" s="49" t="s">
        <v>11403</v>
      </c>
      <c r="R342" s="49" t="s">
        <v>11404</v>
      </c>
      <c r="S342" s="49" t="s">
        <v>11421</v>
      </c>
      <c r="T342" s="49" t="s">
        <v>11661</v>
      </c>
      <c r="U342" s="49" t="s">
        <v>11433</v>
      </c>
      <c r="V342" s="49" t="s">
        <v>11408</v>
      </c>
      <c r="W342" s="49" t="s">
        <v>11449</v>
      </c>
      <c r="X342" s="49" t="s">
        <v>11406</v>
      </c>
      <c r="Y342" s="49" t="s">
        <v>11405</v>
      </c>
      <c r="Z342" s="49"/>
      <c r="AA342" s="49"/>
      <c r="AB342" s="49"/>
      <c r="AC342" s="49"/>
      <c r="AD342" s="49"/>
      <c r="AE342" s="49"/>
      <c r="AF342" s="49"/>
      <c r="AG342" s="49"/>
      <c r="AH342" s="49"/>
      <c r="AI342" s="49"/>
      <c r="AJ342" s="49"/>
      <c r="AK342" s="49"/>
      <c r="AL342" s="49"/>
      <c r="AM342" s="49"/>
      <c r="AN342" s="49"/>
      <c r="AO342" s="49"/>
      <c r="AP342" s="49"/>
      <c r="AQ342" s="49"/>
      <c r="AR342" s="49"/>
      <c r="AS342" s="49"/>
      <c r="AT342" s="49"/>
      <c r="AU342" s="49"/>
      <c r="AV342" s="49"/>
      <c r="AW342" s="49"/>
      <c r="AX342" s="49"/>
      <c r="AY342" s="49"/>
      <c r="AZ342" s="49"/>
      <c r="BA342" s="49"/>
      <c r="BB342" s="49"/>
      <c r="BC342" s="49"/>
      <c r="BD342" s="49"/>
      <c r="BE342" s="49"/>
      <c r="BF342" s="49"/>
      <c r="BG342" s="49"/>
      <c r="BH342" s="49"/>
      <c r="BI342" s="49"/>
      <c r="BJ342" s="49"/>
      <c r="BK342" s="49"/>
      <c r="BL342" s="49"/>
      <c r="BM342" s="49"/>
      <c r="BN342" s="49"/>
    </row>
    <row r="343" spans="1:66" x14ac:dyDescent="0.3">
      <c r="A343">
        <v>342</v>
      </c>
      <c r="B343" s="5" t="s">
        <v>1195</v>
      </c>
      <c r="C343" s="40">
        <f>VLOOKUP(tags[[#This Row],[Index]],Table1[],6)</f>
        <v>100</v>
      </c>
      <c r="D343" s="51">
        <v>1100</v>
      </c>
      <c r="E343" s="18" t="str">
        <f>VLOOKUP(tags[[#This Row],[Index]],Table1[],22)</f>
        <v>black</v>
      </c>
      <c r="F343" s="18" t="str">
        <f>VLOOKUP(tags[[#This Row],[Index]],Table1[],23)</f>
        <v>S</v>
      </c>
      <c r="G343" s="18" t="str">
        <f>VLOOKUP(tags[[#This Row],[product_id]],copy[],4,FALSE)</f>
        <v>Summer,Shift Dress,Sleeve,shirt dress,long dress,Beach,Dress,short sleeves,beach dress,Shorts,Midi Dress,Ladies,Women's Fashion,loose dress,kaftandre</v>
      </c>
      <c r="H343" s="18"/>
      <c r="I343" s="48" t="s">
        <v>11402</v>
      </c>
      <c r="J343" s="49" t="s">
        <v>11846</v>
      </c>
      <c r="K343" s="49" t="s">
        <v>11414</v>
      </c>
      <c r="L343" s="49" t="s">
        <v>11711</v>
      </c>
      <c r="M343" s="49" t="s">
        <v>11444</v>
      </c>
      <c r="N343" s="49" t="s">
        <v>11413</v>
      </c>
      <c r="O343" s="49" t="s">
        <v>11409</v>
      </c>
      <c r="P343" s="49" t="s">
        <v>11415</v>
      </c>
      <c r="Q343" s="49" t="s">
        <v>11431</v>
      </c>
      <c r="R343" s="49" t="s">
        <v>11410</v>
      </c>
      <c r="S343" s="49" t="s">
        <v>11560</v>
      </c>
      <c r="T343" s="49" t="s">
        <v>11426</v>
      </c>
      <c r="U343" s="49" t="s">
        <v>11403</v>
      </c>
      <c r="V343" s="49" t="s">
        <v>11455</v>
      </c>
      <c r="W343" s="49" t="s">
        <v>12381</v>
      </c>
      <c r="X343" s="49"/>
      <c r="Y343" s="49"/>
      <c r="Z343" s="49"/>
      <c r="AA343" s="49"/>
      <c r="AB343" s="49"/>
      <c r="AC343" s="49"/>
      <c r="AD343" s="49"/>
      <c r="AE343" s="49"/>
      <c r="AF343" s="49"/>
      <c r="AG343" s="49"/>
      <c r="AH343" s="49"/>
      <c r="AI343" s="49"/>
      <c r="AJ343" s="49"/>
      <c r="AK343" s="49"/>
      <c r="AL343" s="49"/>
      <c r="AM343" s="49"/>
      <c r="AN343" s="49"/>
      <c r="AO343" s="49"/>
      <c r="AP343" s="49"/>
      <c r="AQ343" s="49"/>
      <c r="AR343" s="49"/>
      <c r="AS343" s="49"/>
      <c r="AT343" s="49"/>
      <c r="AU343" s="49"/>
      <c r="AV343" s="49"/>
      <c r="AW343" s="49"/>
      <c r="AX343" s="49"/>
      <c r="AY343" s="49"/>
      <c r="AZ343" s="49"/>
      <c r="BA343" s="49"/>
      <c r="BB343" s="49"/>
      <c r="BC343" s="49"/>
      <c r="BD343" s="49"/>
      <c r="BE343" s="49"/>
      <c r="BF343" s="49"/>
      <c r="BG343" s="49"/>
      <c r="BH343" s="49"/>
      <c r="BI343" s="49"/>
      <c r="BJ343" s="49"/>
      <c r="BK343" s="49"/>
      <c r="BL343" s="49"/>
      <c r="BM343" s="49"/>
      <c r="BN343" s="49"/>
    </row>
    <row r="344" spans="1:66" x14ac:dyDescent="0.3">
      <c r="A344">
        <v>343</v>
      </c>
      <c r="B344" s="4" t="s">
        <v>1199</v>
      </c>
      <c r="C344" s="39">
        <f>VLOOKUP(tags[[#This Row],[Index]],Table1[],6)</f>
        <v>10000</v>
      </c>
      <c r="D344" s="50">
        <v>80000</v>
      </c>
      <c r="E344" s="17" t="str">
        <f>VLOOKUP(tags[[#This Row],[Index]],Table1[],22)</f>
        <v>black</v>
      </c>
      <c r="F344" s="17" t="str">
        <f>VLOOKUP(tags[[#This Row],[Index]],Table1[],23)</f>
        <v>XLplus</v>
      </c>
      <c r="G344" s="17" t="str">
        <f>VLOOKUP(tags[[#This Row],[product_id]],copy[],4,FALSE)</f>
        <v>Summer,Shorts,Lace,pants,Short pants,Yellow,high waist,Women's Fashion,Plus Size,Lace Up,Women,Fashion,Casual,Waist</v>
      </c>
      <c r="H344" s="17"/>
      <c r="I344" s="48" t="s">
        <v>11402</v>
      </c>
      <c r="J344" s="49" t="s">
        <v>11410</v>
      </c>
      <c r="K344" s="49" t="s">
        <v>11434</v>
      </c>
      <c r="L344" s="49" t="s">
        <v>11429</v>
      </c>
      <c r="M344" s="49" t="s">
        <v>11452</v>
      </c>
      <c r="N344" s="49" t="s">
        <v>11693</v>
      </c>
      <c r="O344" s="49" t="s">
        <v>11456</v>
      </c>
      <c r="P344" s="49" t="s">
        <v>11403</v>
      </c>
      <c r="Q344" s="49" t="s">
        <v>11407</v>
      </c>
      <c r="R344" s="49" t="s">
        <v>11486</v>
      </c>
      <c r="S344" s="49" t="s">
        <v>11405</v>
      </c>
      <c r="T344" s="49" t="s">
        <v>11404</v>
      </c>
      <c r="U344" s="49" t="s">
        <v>11406</v>
      </c>
      <c r="V344" s="49" t="s">
        <v>11442</v>
      </c>
      <c r="W344" s="49"/>
      <c r="X344" s="49"/>
      <c r="Y344" s="49"/>
      <c r="Z344" s="49"/>
      <c r="AA344" s="49"/>
      <c r="AB344" s="49"/>
      <c r="AC344" s="49"/>
      <c r="AD344" s="49"/>
      <c r="AE344" s="49"/>
      <c r="AF344" s="49"/>
      <c r="AG344" s="49"/>
      <c r="AH344" s="49"/>
      <c r="AI344" s="49"/>
      <c r="AJ344" s="49"/>
      <c r="AK344" s="49"/>
      <c r="AL344" s="49"/>
      <c r="AM344" s="49"/>
      <c r="AN344" s="49"/>
      <c r="AO344" s="49"/>
      <c r="AP344" s="49"/>
      <c r="AQ344" s="49"/>
      <c r="AR344" s="49"/>
      <c r="AS344" s="49"/>
      <c r="AT344" s="49"/>
      <c r="AU344" s="49"/>
      <c r="AV344" s="49"/>
      <c r="AW344" s="49"/>
      <c r="AX344" s="49"/>
      <c r="AY344" s="49"/>
      <c r="AZ344" s="49"/>
      <c r="BA344" s="49"/>
      <c r="BB344" s="49"/>
      <c r="BC344" s="49"/>
      <c r="BD344" s="49"/>
      <c r="BE344" s="49"/>
      <c r="BF344" s="49"/>
      <c r="BG344" s="49"/>
      <c r="BH344" s="49"/>
      <c r="BI344" s="49"/>
      <c r="BJ344" s="49"/>
      <c r="BK344" s="49"/>
      <c r="BL344" s="49"/>
      <c r="BM344" s="49"/>
      <c r="BN344" s="49"/>
    </row>
    <row r="345" spans="1:66" x14ac:dyDescent="0.3">
      <c r="A345">
        <v>344</v>
      </c>
      <c r="B345" s="5" t="s">
        <v>1201</v>
      </c>
      <c r="C345" s="40">
        <f>VLOOKUP(tags[[#This Row],[Index]],Table1[],6)</f>
        <v>50000</v>
      </c>
      <c r="D345" s="51">
        <v>750000</v>
      </c>
      <c r="E345" s="18" t="str">
        <f>VLOOKUP(tags[[#This Row],[Index]],Table1[],22)</f>
        <v>white</v>
      </c>
      <c r="F345" s="18" t="str">
        <f>VLOOKUP(tags[[#This Row],[Index]],Table1[],23)</f>
        <v>M</v>
      </c>
      <c r="G345" s="18" t="str">
        <f>VLOOKUP(tags[[#This Row],[product_id]],copy[],4,FALSE)</f>
        <v>bathing suit,strapless,Lace,women dresses,long dress,Beach,Dress,Lace Dress,boho,Women's Fashion,Party Dress,boho dress,Sexy Dress,party,Holiday,sheertop,sleeveless,Women</v>
      </c>
      <c r="H345" s="18"/>
      <c r="I345" s="48" t="s">
        <v>11519</v>
      </c>
      <c r="J345" s="49" t="s">
        <v>11550</v>
      </c>
      <c r="K345" s="49" t="s">
        <v>11434</v>
      </c>
      <c r="L345" s="49" t="s">
        <v>11534</v>
      </c>
      <c r="M345" s="49" t="s">
        <v>11444</v>
      </c>
      <c r="N345" s="49" t="s">
        <v>11413</v>
      </c>
      <c r="O345" s="49" t="s">
        <v>11409</v>
      </c>
      <c r="P345" s="49" t="s">
        <v>11514</v>
      </c>
      <c r="Q345" s="49" t="s">
        <v>11457</v>
      </c>
      <c r="R345" s="49" t="s">
        <v>11403</v>
      </c>
      <c r="S345" s="49" t="s">
        <v>11445</v>
      </c>
      <c r="T345" s="49" t="s">
        <v>11499</v>
      </c>
      <c r="U345" s="49" t="s">
        <v>11474</v>
      </c>
      <c r="V345" s="49" t="s">
        <v>11443</v>
      </c>
      <c r="W345" s="49" t="s">
        <v>11561</v>
      </c>
      <c r="X345" s="49" t="s">
        <v>12979</v>
      </c>
      <c r="Y345" s="49" t="s">
        <v>11408</v>
      </c>
      <c r="Z345" s="49" t="s">
        <v>11405</v>
      </c>
      <c r="AA345" s="49"/>
      <c r="AB345" s="49"/>
      <c r="AC345" s="49"/>
      <c r="AD345" s="49"/>
      <c r="AE345" s="49"/>
      <c r="AF345" s="49"/>
      <c r="AG345" s="49"/>
      <c r="AH345" s="49"/>
      <c r="AI345" s="49"/>
      <c r="AJ345" s="49"/>
      <c r="AK345" s="49"/>
      <c r="AL345" s="49"/>
      <c r="AM345" s="49"/>
      <c r="AN345" s="49"/>
      <c r="AO345" s="49"/>
      <c r="AP345" s="49"/>
      <c r="AQ345" s="49"/>
      <c r="AR345" s="49"/>
      <c r="AS345" s="49"/>
      <c r="AT345" s="49"/>
      <c r="AU345" s="49"/>
      <c r="AV345" s="49"/>
      <c r="AW345" s="49"/>
      <c r="AX345" s="49"/>
      <c r="AY345" s="49"/>
      <c r="AZ345" s="49"/>
      <c r="BA345" s="49"/>
      <c r="BB345" s="49"/>
      <c r="BC345" s="49"/>
      <c r="BD345" s="49"/>
      <c r="BE345" s="49"/>
      <c r="BF345" s="49"/>
      <c r="BG345" s="49"/>
      <c r="BH345" s="49"/>
      <c r="BI345" s="49"/>
      <c r="BJ345" s="49"/>
      <c r="BK345" s="49"/>
      <c r="BL345" s="49"/>
      <c r="BM345" s="49"/>
      <c r="BN345" s="49"/>
    </row>
    <row r="346" spans="1:66" x14ac:dyDescent="0.3">
      <c r="A346">
        <v>345</v>
      </c>
      <c r="B346" s="4" t="s">
        <v>1203</v>
      </c>
      <c r="C346" s="39">
        <f>VLOOKUP(tags[[#This Row],[Index]],Table1[],6)</f>
        <v>20000</v>
      </c>
      <c r="D346" s="50">
        <v>160000</v>
      </c>
      <c r="E346" s="17" t="str">
        <f>VLOOKUP(tags[[#This Row],[Index]],Table1[],22)</f>
        <v>other</v>
      </c>
      <c r="F346" s="17" t="str">
        <f>VLOOKUP(tags[[#This Row],[Index]],Table1[],23)</f>
        <v>M</v>
      </c>
      <c r="G346" s="17" t="str">
        <f>VLOOKUP(tags[[#This Row],[product_id]],copy[],4,FALSE)</f>
        <v>Summer,Plus Size,pants,women's pants,Short pants,Women's Fashion,Shorts,Lace Up,Ladies,Fashion,Casual</v>
      </c>
      <c r="H346" s="17"/>
      <c r="I346" s="48" t="s">
        <v>11402</v>
      </c>
      <c r="J346" s="49" t="s">
        <v>11407</v>
      </c>
      <c r="K346" s="49" t="s">
        <v>11429</v>
      </c>
      <c r="L346" s="49" t="s">
        <v>11809</v>
      </c>
      <c r="M346" s="49" t="s">
        <v>11452</v>
      </c>
      <c r="N346" s="49" t="s">
        <v>11403</v>
      </c>
      <c r="O346" s="49" t="s">
        <v>11410</v>
      </c>
      <c r="P346" s="49" t="s">
        <v>11486</v>
      </c>
      <c r="Q346" s="49" t="s">
        <v>11426</v>
      </c>
      <c r="R346" s="49" t="s">
        <v>11404</v>
      </c>
      <c r="S346" s="49" t="s">
        <v>11406</v>
      </c>
      <c r="T346" s="49"/>
      <c r="U346" s="49"/>
      <c r="V346" s="49"/>
      <c r="W346" s="49"/>
      <c r="X346" s="49"/>
      <c r="Y346" s="49"/>
      <c r="Z346" s="49"/>
      <c r="AA346" s="49"/>
      <c r="AB346" s="49"/>
      <c r="AC346" s="49"/>
      <c r="AD346" s="49"/>
      <c r="AE346" s="49"/>
      <c r="AF346" s="49"/>
      <c r="AG346" s="49"/>
      <c r="AH346" s="49"/>
      <c r="AI346" s="49"/>
      <c r="AJ346" s="49"/>
      <c r="AK346" s="49"/>
      <c r="AL346" s="49"/>
      <c r="AM346" s="49"/>
      <c r="AN346" s="49"/>
      <c r="AO346" s="49"/>
      <c r="AP346" s="49"/>
      <c r="AQ346" s="49"/>
      <c r="AR346" s="49"/>
      <c r="AS346" s="49"/>
      <c r="AT346" s="49"/>
      <c r="AU346" s="49"/>
      <c r="AV346" s="49"/>
      <c r="AW346" s="49"/>
      <c r="AX346" s="49"/>
      <c r="AY346" s="49"/>
      <c r="AZ346" s="49"/>
      <c r="BA346" s="49"/>
      <c r="BB346" s="49"/>
      <c r="BC346" s="49"/>
      <c r="BD346" s="49"/>
      <c r="BE346" s="49"/>
      <c r="BF346" s="49"/>
      <c r="BG346" s="49"/>
      <c r="BH346" s="49"/>
      <c r="BI346" s="49"/>
      <c r="BJ346" s="49"/>
      <c r="BK346" s="49"/>
      <c r="BL346" s="49"/>
      <c r="BM346" s="49"/>
      <c r="BN346" s="49"/>
    </row>
    <row r="347" spans="1:66" x14ac:dyDescent="0.3">
      <c r="A347">
        <v>346</v>
      </c>
      <c r="B347" s="7" t="s">
        <v>1205</v>
      </c>
      <c r="C347" s="42">
        <f>VLOOKUP(tags[[#This Row],[Index]],Table1[],6)</f>
        <v>1000</v>
      </c>
      <c r="D347" s="51">
        <v>1680</v>
      </c>
      <c r="E347" s="18" t="str">
        <f>VLOOKUP(tags[[#This Row],[Index]],Table1[],22)</f>
        <v>red</v>
      </c>
      <c r="F347" s="18" t="str">
        <f>VLOOKUP(tags[[#This Row],[Index]],Table1[],23)</f>
        <v>other</v>
      </c>
      <c r="G347" s="18" t="str">
        <f>VLOOKUP(tags[[#This Row],[product_id]],copy[],4,FALSE)</f>
        <v>Summer,Flip Flops,Sandals,Vintage,antislip,Slippers,Women's Fashion,open toe,Shoes,Plus Size,Beach,Casual,Women</v>
      </c>
      <c r="H347" s="18"/>
      <c r="I347" s="48" t="s">
        <v>11402</v>
      </c>
      <c r="J347" s="49" t="s">
        <v>11937</v>
      </c>
      <c r="K347" s="49" t="s">
        <v>11601</v>
      </c>
      <c r="L347" s="49" t="s">
        <v>11481</v>
      </c>
      <c r="M347" s="49" t="s">
        <v>12482</v>
      </c>
      <c r="N347" s="49" t="s">
        <v>11608</v>
      </c>
      <c r="O347" s="49" t="s">
        <v>11403</v>
      </c>
      <c r="P347" s="49" t="s">
        <v>11823</v>
      </c>
      <c r="Q347" s="49" t="s">
        <v>11644</v>
      </c>
      <c r="R347" s="49" t="s">
        <v>11407</v>
      </c>
      <c r="S347" s="49" t="s">
        <v>11413</v>
      </c>
      <c r="T347" s="49" t="s">
        <v>11406</v>
      </c>
      <c r="U347" s="49" t="s">
        <v>11405</v>
      </c>
      <c r="V347" s="49"/>
      <c r="W347" s="49"/>
      <c r="X347" s="49"/>
      <c r="Y347" s="49"/>
      <c r="Z347" s="49"/>
      <c r="AA347" s="49"/>
      <c r="AB347" s="49"/>
      <c r="AC347" s="49"/>
      <c r="AD347" s="49"/>
      <c r="AE347" s="49"/>
      <c r="AF347" s="49"/>
      <c r="AG347" s="49"/>
      <c r="AH347" s="49"/>
      <c r="AI347" s="49"/>
      <c r="AJ347" s="49"/>
      <c r="AK347" s="49"/>
      <c r="AL347" s="49"/>
      <c r="AM347" s="49"/>
      <c r="AN347" s="49"/>
      <c r="AO347" s="49"/>
      <c r="AP347" s="49"/>
      <c r="AQ347" s="49"/>
      <c r="AR347" s="49"/>
      <c r="AS347" s="49"/>
      <c r="AT347" s="49"/>
      <c r="AU347" s="49"/>
      <c r="AV347" s="49"/>
      <c r="AW347" s="49"/>
      <c r="AX347" s="49"/>
      <c r="AY347" s="49"/>
      <c r="AZ347" s="49"/>
      <c r="BA347" s="49"/>
      <c r="BB347" s="49"/>
      <c r="BC347" s="49"/>
      <c r="BD347" s="49"/>
      <c r="BE347" s="49"/>
      <c r="BF347" s="49"/>
      <c r="BG347" s="49"/>
      <c r="BH347" s="49"/>
      <c r="BI347" s="49"/>
      <c r="BJ347" s="49"/>
      <c r="BK347" s="49"/>
      <c r="BL347" s="49"/>
      <c r="BM347" s="49"/>
      <c r="BN347" s="49"/>
    </row>
    <row r="348" spans="1:66" x14ac:dyDescent="0.3">
      <c r="A348">
        <v>347</v>
      </c>
      <c r="B348" s="4" t="s">
        <v>1208</v>
      </c>
      <c r="C348" s="39">
        <f>VLOOKUP(tags[[#This Row],[Index]],Table1[],6)</f>
        <v>1000</v>
      </c>
      <c r="D348" s="50">
        <v>24000</v>
      </c>
      <c r="E348" s="17" t="str">
        <f>VLOOKUP(tags[[#This Row],[Index]],Table1[],22)</f>
        <v>other</v>
      </c>
      <c r="F348" s="17" t="str">
        <f>VLOOKUP(tags[[#This Row],[Index]],Table1[],23)</f>
        <v>other</v>
      </c>
      <c r="G348" s="17" t="str">
        <f>VLOOKUP(tags[[#This Row],[product_id]],copy[],4,FALSE)</f>
        <v>Toy,Inflatable,paddle,the new,water,Equipment,Game,inflation,competitive,Suits,ittakestwo</v>
      </c>
      <c r="H348" s="17"/>
      <c r="I348" s="48" t="s">
        <v>11756</v>
      </c>
      <c r="J348" s="49" t="s">
        <v>11673</v>
      </c>
      <c r="K348" s="49" t="s">
        <v>13139</v>
      </c>
      <c r="L348" s="49" t="s">
        <v>12243</v>
      </c>
      <c r="M348" s="49" t="s">
        <v>11652</v>
      </c>
      <c r="N348" s="49" t="s">
        <v>13934</v>
      </c>
      <c r="O348" s="49" t="s">
        <v>12190</v>
      </c>
      <c r="P348" s="49" t="s">
        <v>13331</v>
      </c>
      <c r="Q348" s="49" t="s">
        <v>13564</v>
      </c>
      <c r="R348" s="49" t="s">
        <v>11469</v>
      </c>
      <c r="S348" s="49" t="s">
        <v>13319</v>
      </c>
      <c r="T348" s="49"/>
      <c r="U348" s="49"/>
      <c r="V348" s="49"/>
      <c r="W348" s="49"/>
      <c r="X348" s="49"/>
      <c r="Y348" s="49"/>
      <c r="Z348" s="49"/>
      <c r="AA348" s="49"/>
      <c r="AB348" s="49"/>
      <c r="AC348" s="49"/>
      <c r="AD348" s="49"/>
      <c r="AE348" s="49"/>
      <c r="AF348" s="49"/>
      <c r="AG348" s="49"/>
      <c r="AH348" s="49"/>
      <c r="AI348" s="49"/>
      <c r="AJ348" s="49"/>
      <c r="AK348" s="49"/>
      <c r="AL348" s="49"/>
      <c r="AM348" s="49"/>
      <c r="AN348" s="49"/>
      <c r="AO348" s="49"/>
      <c r="AP348" s="49"/>
      <c r="AQ348" s="49"/>
      <c r="AR348" s="49"/>
      <c r="AS348" s="49"/>
      <c r="AT348" s="49"/>
      <c r="AU348" s="49"/>
      <c r="AV348" s="49"/>
      <c r="AW348" s="49"/>
      <c r="AX348" s="49"/>
      <c r="AY348" s="49"/>
      <c r="AZ348" s="49"/>
      <c r="BA348" s="49"/>
      <c r="BB348" s="49"/>
      <c r="BC348" s="49"/>
      <c r="BD348" s="49"/>
      <c r="BE348" s="49"/>
      <c r="BF348" s="49"/>
      <c r="BG348" s="49"/>
      <c r="BH348" s="49"/>
      <c r="BI348" s="49"/>
      <c r="BJ348" s="49"/>
      <c r="BK348" s="49"/>
      <c r="BL348" s="49"/>
      <c r="BM348" s="49"/>
      <c r="BN348" s="49"/>
    </row>
    <row r="349" spans="1:66" x14ac:dyDescent="0.3">
      <c r="A349">
        <v>348</v>
      </c>
      <c r="B349" s="7" t="s">
        <v>1212</v>
      </c>
      <c r="C349" s="42">
        <f>VLOOKUP(tags[[#This Row],[Index]],Table1[],6)</f>
        <v>100</v>
      </c>
      <c r="D349" s="51">
        <v>565</v>
      </c>
      <c r="E349" s="18" t="str">
        <f>VLOOKUP(tags[[#This Row],[Index]],Table1[],22)</f>
        <v>blue</v>
      </c>
      <c r="F349" s="18" t="str">
        <f>VLOOKUP(tags[[#This Row],[Index]],Table1[],23)</f>
        <v>M</v>
      </c>
      <c r="G349" s="18" t="str">
        <f>VLOOKUP(tags[[#This Row],[product_id]],copy[],4,FALSE)</f>
        <v>Outdoor,doghat,Pets,Cap,sunhatfordog,Dogs,Cats,dogcap,Fashion,Baseball,Pet Supplies,Baseball Cap,Canvas,puppyhat,virsorcap,puppy,Hats,cathat,Dog Supplies</v>
      </c>
      <c r="H349" s="18"/>
      <c r="I349" s="48" t="s">
        <v>11548</v>
      </c>
      <c r="J349" s="49" t="s">
        <v>13505</v>
      </c>
      <c r="K349" s="49" t="s">
        <v>12523</v>
      </c>
      <c r="L349" s="49" t="s">
        <v>12578</v>
      </c>
      <c r="M349" s="49" t="s">
        <v>12815</v>
      </c>
      <c r="N349" s="49" t="s">
        <v>12567</v>
      </c>
      <c r="O349" s="49" t="s">
        <v>11853</v>
      </c>
      <c r="P349" s="49" t="s">
        <v>13506</v>
      </c>
      <c r="Q349" s="49" t="s">
        <v>11404</v>
      </c>
      <c r="R349" s="49" t="s">
        <v>12586</v>
      </c>
      <c r="S349" s="49" t="s">
        <v>13867</v>
      </c>
      <c r="T349" s="49" t="s">
        <v>12585</v>
      </c>
      <c r="U349" s="49" t="s">
        <v>12579</v>
      </c>
      <c r="V349" s="49" t="s">
        <v>13059</v>
      </c>
      <c r="W349" s="49" t="s">
        <v>12699</v>
      </c>
      <c r="X349" s="49" t="s">
        <v>13060</v>
      </c>
      <c r="Y349" s="49" t="s">
        <v>12183</v>
      </c>
      <c r="Z349" s="49" t="s">
        <v>13592</v>
      </c>
      <c r="AA349" s="49" t="s">
        <v>13941</v>
      </c>
      <c r="AB349" s="49"/>
      <c r="AC349" s="49"/>
      <c r="AD349" s="49"/>
      <c r="AE349" s="49"/>
      <c r="AF349" s="49"/>
      <c r="AG349" s="49"/>
      <c r="AH349" s="49"/>
      <c r="AI349" s="49"/>
      <c r="AJ349" s="49"/>
      <c r="AK349" s="49"/>
      <c r="AL349" s="49"/>
      <c r="AM349" s="49"/>
      <c r="AN349" s="49"/>
      <c r="AO349" s="49"/>
      <c r="AP349" s="49"/>
      <c r="AQ349" s="49"/>
      <c r="AR349" s="49"/>
      <c r="AS349" s="49"/>
      <c r="AT349" s="49"/>
      <c r="AU349" s="49"/>
      <c r="AV349" s="49"/>
      <c r="AW349" s="49"/>
      <c r="AX349" s="49"/>
      <c r="AY349" s="49"/>
      <c r="AZ349" s="49"/>
      <c r="BA349" s="49"/>
      <c r="BB349" s="49"/>
      <c r="BC349" s="49"/>
      <c r="BD349" s="49"/>
      <c r="BE349" s="49"/>
      <c r="BF349" s="49"/>
      <c r="BG349" s="49"/>
      <c r="BH349" s="49"/>
      <c r="BI349" s="49"/>
      <c r="BJ349" s="49"/>
      <c r="BK349" s="49"/>
      <c r="BL349" s="49"/>
      <c r="BM349" s="49"/>
      <c r="BN349" s="49"/>
    </row>
    <row r="350" spans="1:66" x14ac:dyDescent="0.3">
      <c r="A350">
        <v>349</v>
      </c>
      <c r="B350" s="4" t="s">
        <v>1215</v>
      </c>
      <c r="C350" s="39">
        <f>VLOOKUP(tags[[#This Row],[Index]],Table1[],6)</f>
        <v>100</v>
      </c>
      <c r="D350" s="50">
        <v>1300</v>
      </c>
      <c r="E350" s="17" t="str">
        <f>VLOOKUP(tags[[#This Row],[Index]],Table1[],22)</f>
        <v>white</v>
      </c>
      <c r="F350" s="17" t="str">
        <f>VLOOKUP(tags[[#This Row],[Index]],Table1[],23)</f>
        <v>XS</v>
      </c>
      <c r="G350" s="17" t="str">
        <f>VLOOKUP(tags[[#This Row],[product_id]],copy[],4,FALSE)</f>
        <v>2pieceset,Shorts,crop top,Sleeve,Summer,tiktok,Spring,Tops,Spaghetti Strap,short sleeves,Fashion</v>
      </c>
      <c r="H350" s="17"/>
      <c r="I350" s="48" t="s">
        <v>11732</v>
      </c>
      <c r="J350" s="49" t="s">
        <v>11410</v>
      </c>
      <c r="K350" s="49" t="s">
        <v>11480</v>
      </c>
      <c r="L350" s="49" t="s">
        <v>11414</v>
      </c>
      <c r="M350" s="49" t="s">
        <v>11402</v>
      </c>
      <c r="N350" s="49" t="s">
        <v>12074</v>
      </c>
      <c r="O350" s="49" t="s">
        <v>11490</v>
      </c>
      <c r="P350" s="49" t="s">
        <v>11411</v>
      </c>
      <c r="Q350" s="49" t="s">
        <v>11463</v>
      </c>
      <c r="R350" s="49" t="s">
        <v>11415</v>
      </c>
      <c r="S350" s="49" t="s">
        <v>11404</v>
      </c>
      <c r="T350" s="49"/>
      <c r="U350" s="49"/>
      <c r="V350" s="49"/>
      <c r="W350" s="49"/>
      <c r="X350" s="49"/>
      <c r="Y350" s="49"/>
      <c r="Z350" s="49"/>
      <c r="AA350" s="49"/>
      <c r="AB350" s="49"/>
      <c r="AC350" s="49"/>
      <c r="AD350" s="49"/>
      <c r="AE350" s="49"/>
      <c r="AF350" s="49"/>
      <c r="AG350" s="49"/>
      <c r="AH350" s="49"/>
      <c r="AI350" s="49"/>
      <c r="AJ350" s="49"/>
      <c r="AK350" s="49"/>
      <c r="AL350" s="49"/>
      <c r="AM350" s="49"/>
      <c r="AN350" s="49"/>
      <c r="AO350" s="49"/>
      <c r="AP350" s="49"/>
      <c r="AQ350" s="49"/>
      <c r="AR350" s="49"/>
      <c r="AS350" s="49"/>
      <c r="AT350" s="49"/>
      <c r="AU350" s="49"/>
      <c r="AV350" s="49"/>
      <c r="AW350" s="49"/>
      <c r="AX350" s="49"/>
      <c r="AY350" s="49"/>
      <c r="AZ350" s="49"/>
      <c r="BA350" s="49"/>
      <c r="BB350" s="49"/>
      <c r="BC350" s="49"/>
      <c r="BD350" s="49"/>
      <c r="BE350" s="49"/>
      <c r="BF350" s="49"/>
      <c r="BG350" s="49"/>
      <c r="BH350" s="49"/>
      <c r="BI350" s="49"/>
      <c r="BJ350" s="49"/>
      <c r="BK350" s="49"/>
      <c r="BL350" s="49"/>
      <c r="BM350" s="49"/>
      <c r="BN350" s="49"/>
    </row>
    <row r="351" spans="1:66" x14ac:dyDescent="0.3">
      <c r="A351">
        <v>350</v>
      </c>
      <c r="B351" s="5" t="s">
        <v>1219</v>
      </c>
      <c r="C351" s="40">
        <f>VLOOKUP(tags[[#This Row],[Index]],Table1[],6)</f>
        <v>100</v>
      </c>
      <c r="D351" s="51">
        <v>1600</v>
      </c>
      <c r="E351" s="18" t="str">
        <f>VLOOKUP(tags[[#This Row],[Index]],Table1[],22)</f>
        <v>white</v>
      </c>
      <c r="F351" s="18" t="str">
        <f>VLOOKUP(tags[[#This Row],[Index]],Table1[],23)</f>
        <v>M</v>
      </c>
      <c r="G351" s="18" t="str">
        <f>VLOOKUP(tags[[#This Row],[product_id]],copy[],4,FALSE)</f>
        <v>crochet,gowns,Club Dress,Plus Size,short dress,Summer,robefemme,Dress,Lace Dress,Women's Fashion,Mini dress,floral lace,beach dress,coldshoulder,Sexy Dress,Floral,Women,Lace,lanternsleeve</v>
      </c>
      <c r="H351" s="18"/>
      <c r="I351" s="48" t="s">
        <v>11790</v>
      </c>
      <c r="J351" s="49" t="s">
        <v>11903</v>
      </c>
      <c r="K351" s="49" t="s">
        <v>12196</v>
      </c>
      <c r="L351" s="49" t="s">
        <v>11407</v>
      </c>
      <c r="M351" s="49" t="s">
        <v>11517</v>
      </c>
      <c r="N351" s="49" t="s">
        <v>11402</v>
      </c>
      <c r="O351" s="49" t="s">
        <v>11627</v>
      </c>
      <c r="P351" s="49" t="s">
        <v>11409</v>
      </c>
      <c r="Q351" s="49" t="s">
        <v>11514</v>
      </c>
      <c r="R351" s="49" t="s">
        <v>11403</v>
      </c>
      <c r="S351" s="49" t="s">
        <v>11435</v>
      </c>
      <c r="T351" s="49" t="s">
        <v>11750</v>
      </c>
      <c r="U351" s="49" t="s">
        <v>11431</v>
      </c>
      <c r="V351" s="49" t="s">
        <v>12148</v>
      </c>
      <c r="W351" s="49" t="s">
        <v>11474</v>
      </c>
      <c r="X351" s="49" t="s">
        <v>11433</v>
      </c>
      <c r="Y351" s="49" t="s">
        <v>11405</v>
      </c>
      <c r="Z351" s="49" t="s">
        <v>11434</v>
      </c>
      <c r="AA351" s="49" t="s">
        <v>13279</v>
      </c>
      <c r="AB351" s="49"/>
      <c r="AC351" s="49"/>
      <c r="AD351" s="49"/>
      <c r="AE351" s="49"/>
      <c r="AF351" s="49"/>
      <c r="AG351" s="49"/>
      <c r="AH351" s="49"/>
      <c r="AI351" s="49"/>
      <c r="AJ351" s="49"/>
      <c r="AK351" s="49"/>
      <c r="AL351" s="49"/>
      <c r="AM351" s="49"/>
      <c r="AN351" s="49"/>
      <c r="AO351" s="49"/>
      <c r="AP351" s="49"/>
      <c r="AQ351" s="49"/>
      <c r="AR351" s="49"/>
      <c r="AS351" s="49"/>
      <c r="AT351" s="49"/>
      <c r="AU351" s="49"/>
      <c r="AV351" s="49"/>
      <c r="AW351" s="49"/>
      <c r="AX351" s="49"/>
      <c r="AY351" s="49"/>
      <c r="AZ351" s="49"/>
      <c r="BA351" s="49"/>
      <c r="BB351" s="49"/>
      <c r="BC351" s="49"/>
      <c r="BD351" s="49"/>
      <c r="BE351" s="49"/>
      <c r="BF351" s="49"/>
      <c r="BG351" s="49"/>
      <c r="BH351" s="49"/>
      <c r="BI351" s="49"/>
      <c r="BJ351" s="49"/>
      <c r="BK351" s="49"/>
      <c r="BL351" s="49"/>
      <c r="BM351" s="49"/>
      <c r="BN351" s="49"/>
    </row>
    <row r="352" spans="1:66" x14ac:dyDescent="0.3">
      <c r="A352">
        <v>351</v>
      </c>
      <c r="B352" s="4" t="s">
        <v>1222</v>
      </c>
      <c r="C352" s="39">
        <f>VLOOKUP(tags[[#This Row],[Index]],Table1[],6)</f>
        <v>5000</v>
      </c>
      <c r="D352" s="50">
        <v>35000</v>
      </c>
      <c r="E352" s="17" t="str">
        <f>VLOOKUP(tags[[#This Row],[Index]],Table1[],22)</f>
        <v>black</v>
      </c>
      <c r="F352" s="17" t="str">
        <f>VLOOKUP(tags[[#This Row],[Index]],Table1[],23)</f>
        <v>XS</v>
      </c>
      <c r="G352" s="17" t="str">
        <f>VLOOKUP(tags[[#This Row],[product_id]],copy[],4,FALSE)</f>
        <v>Women Vest,Vest,Fashion,Women Blouse,long dress,Dress,beach dress,Party Dress,Summer,Casual T-Shirt,Striped,Casual,casual dress,blouse,Tank,Shirt,summer dress,Women's Fashion,Sleeveless dress,Print,women dress,Women</v>
      </c>
      <c r="H352" s="17"/>
      <c r="I352" s="48" t="s">
        <v>11489</v>
      </c>
      <c r="J352" s="49" t="s">
        <v>11430</v>
      </c>
      <c r="K352" s="49" t="s">
        <v>11404</v>
      </c>
      <c r="L352" s="49" t="s">
        <v>11558</v>
      </c>
      <c r="M352" s="49" t="s">
        <v>11444</v>
      </c>
      <c r="N352" s="49" t="s">
        <v>11409</v>
      </c>
      <c r="O352" s="49" t="s">
        <v>11431</v>
      </c>
      <c r="P352" s="49" t="s">
        <v>11445</v>
      </c>
      <c r="Q352" s="49" t="s">
        <v>11402</v>
      </c>
      <c r="R352" s="49" t="s">
        <v>11497</v>
      </c>
      <c r="S352" s="49" t="s">
        <v>11546</v>
      </c>
      <c r="T352" s="49" t="s">
        <v>11406</v>
      </c>
      <c r="U352" s="49" t="s">
        <v>11441</v>
      </c>
      <c r="V352" s="49" t="s">
        <v>11428</v>
      </c>
      <c r="W352" s="49" t="s">
        <v>11418</v>
      </c>
      <c r="X352" s="49" t="s">
        <v>11417</v>
      </c>
      <c r="Y352" s="49" t="s">
        <v>11425</v>
      </c>
      <c r="Z352" s="49" t="s">
        <v>11403</v>
      </c>
      <c r="AA352" s="49" t="s">
        <v>11438</v>
      </c>
      <c r="AB352" s="49" t="s">
        <v>11416</v>
      </c>
      <c r="AC352" s="49" t="s">
        <v>11432</v>
      </c>
      <c r="AD352" s="49" t="s">
        <v>11405</v>
      </c>
      <c r="AE352" s="49"/>
      <c r="AF352" s="49"/>
      <c r="AG352" s="49"/>
      <c r="AH352" s="49"/>
      <c r="AI352" s="49"/>
      <c r="AJ352" s="49"/>
      <c r="AK352" s="49"/>
      <c r="AL352" s="49"/>
      <c r="AM352" s="49"/>
      <c r="AN352" s="49"/>
      <c r="AO352" s="49"/>
      <c r="AP352" s="49"/>
      <c r="AQ352" s="49"/>
      <c r="AR352" s="49"/>
      <c r="AS352" s="49"/>
      <c r="AT352" s="49"/>
      <c r="AU352" s="49"/>
      <c r="AV352" s="49"/>
      <c r="AW352" s="49"/>
      <c r="AX352" s="49"/>
      <c r="AY352" s="49"/>
      <c r="AZ352" s="49"/>
      <c r="BA352" s="49"/>
      <c r="BB352" s="49"/>
      <c r="BC352" s="49"/>
      <c r="BD352" s="49"/>
      <c r="BE352" s="49"/>
      <c r="BF352" s="49"/>
      <c r="BG352" s="49"/>
      <c r="BH352" s="49"/>
      <c r="BI352" s="49"/>
      <c r="BJ352" s="49"/>
      <c r="BK352" s="49"/>
      <c r="BL352" s="49"/>
      <c r="BM352" s="49"/>
      <c r="BN352" s="49"/>
    </row>
    <row r="353" spans="1:66" x14ac:dyDescent="0.3">
      <c r="A353">
        <v>352</v>
      </c>
      <c r="B353" s="5" t="s">
        <v>1225</v>
      </c>
      <c r="C353" s="40">
        <f>VLOOKUP(tags[[#This Row],[Index]],Table1[],6)</f>
        <v>5000</v>
      </c>
      <c r="D353" s="51">
        <v>40000</v>
      </c>
      <c r="E353" s="18" t="str">
        <f>VLOOKUP(tags[[#This Row],[Index]],Table1[],22)</f>
        <v>black</v>
      </c>
      <c r="F353" s="18" t="str">
        <f>VLOOKUP(tags[[#This Row],[Index]],Table1[],23)</f>
        <v>S</v>
      </c>
      <c r="G353" s="18" t="str">
        <f>VLOOKUP(tags[[#This Row],[product_id]],copy[],4,FALSE)</f>
        <v>long skirt,summer skirt,high waist,Dresses,slim,Draped,maxi skirt,Women's Fashion,Fashion,splits,Women,Skirts,Waist</v>
      </c>
      <c r="H353" s="18"/>
      <c r="I353" s="48" t="s">
        <v>11657</v>
      </c>
      <c r="J353" s="49" t="s">
        <v>11955</v>
      </c>
      <c r="K353" s="49" t="s">
        <v>11456</v>
      </c>
      <c r="L353" s="49" t="s">
        <v>11460</v>
      </c>
      <c r="M353" s="49" t="s">
        <v>11437</v>
      </c>
      <c r="N353" s="49" t="s">
        <v>12566</v>
      </c>
      <c r="O353" s="49" t="s">
        <v>12116</v>
      </c>
      <c r="P353" s="49" t="s">
        <v>11403</v>
      </c>
      <c r="Q353" s="49" t="s">
        <v>11404</v>
      </c>
      <c r="R353" s="49" t="s">
        <v>11566</v>
      </c>
      <c r="S353" s="49" t="s">
        <v>11405</v>
      </c>
      <c r="T353" s="49" t="s">
        <v>11462</v>
      </c>
      <c r="U353" s="49" t="s">
        <v>11442</v>
      </c>
      <c r="V353" s="49"/>
      <c r="W353" s="49"/>
      <c r="X353" s="49"/>
      <c r="Y353" s="49"/>
      <c r="Z353" s="49"/>
      <c r="AA353" s="49"/>
      <c r="AB353" s="49"/>
      <c r="AC353" s="49"/>
      <c r="AD353" s="49"/>
      <c r="AE353" s="49"/>
      <c r="AF353" s="49"/>
      <c r="AG353" s="49"/>
      <c r="AH353" s="49"/>
      <c r="AI353" s="49"/>
      <c r="AJ353" s="49"/>
      <c r="AK353" s="49"/>
      <c r="AL353" s="49"/>
      <c r="AM353" s="49"/>
      <c r="AN353" s="49"/>
      <c r="AO353" s="49"/>
      <c r="AP353" s="49"/>
      <c r="AQ353" s="49"/>
      <c r="AR353" s="49"/>
      <c r="AS353" s="49"/>
      <c r="AT353" s="49"/>
      <c r="AU353" s="49"/>
      <c r="AV353" s="49"/>
      <c r="AW353" s="49"/>
      <c r="AX353" s="49"/>
      <c r="AY353" s="49"/>
      <c r="AZ353" s="49"/>
      <c r="BA353" s="49"/>
      <c r="BB353" s="49"/>
      <c r="BC353" s="49"/>
      <c r="BD353" s="49"/>
      <c r="BE353" s="49"/>
      <c r="BF353" s="49"/>
      <c r="BG353" s="49"/>
      <c r="BH353" s="49"/>
      <c r="BI353" s="49"/>
      <c r="BJ353" s="49"/>
      <c r="BK353" s="49"/>
      <c r="BL353" s="49"/>
      <c r="BM353" s="49"/>
      <c r="BN353" s="49"/>
    </row>
    <row r="354" spans="1:66" x14ac:dyDescent="0.3">
      <c r="A354">
        <v>353</v>
      </c>
      <c r="B354" s="4" t="s">
        <v>1104</v>
      </c>
      <c r="C354" s="39">
        <f>VLOOKUP(tags[[#This Row],[Index]],Table1[],6)</f>
        <v>5000</v>
      </c>
      <c r="D354" s="50">
        <v>70000</v>
      </c>
      <c r="E354" s="17" t="str">
        <f>VLOOKUP(tags[[#This Row],[Index]],Table1[],22)</f>
        <v>blue</v>
      </c>
      <c r="F354" s="17" t="str">
        <f>VLOOKUP(tags[[#This Row],[Index]],Table1[],23)</f>
        <v>XXS</v>
      </c>
      <c r="G354" s="17" t="str">
        <f>VLOOKUP(tags[[#This Row],[product_id]],copy[],4,FALSE)</f>
        <v>Women Pants,womens jeans,Shorts,Ladies Fashion,Hot pants,pants,Short pants,Women's Fashion,skinnyshort,summerpant,Fashion,Summer,Denim Shorts,solid color,sexy,Jeans,Ladies,Women Fashion,Women</v>
      </c>
      <c r="H354" s="17"/>
      <c r="I354" s="48" t="s">
        <v>11599</v>
      </c>
      <c r="J354" s="49" t="s">
        <v>11945</v>
      </c>
      <c r="K354" s="49" t="s">
        <v>11410</v>
      </c>
      <c r="L354" s="49" t="s">
        <v>11475</v>
      </c>
      <c r="M354" s="49" t="s">
        <v>11762</v>
      </c>
      <c r="N354" s="49" t="s">
        <v>11429</v>
      </c>
      <c r="O354" s="49" t="s">
        <v>11452</v>
      </c>
      <c r="P354" s="49" t="s">
        <v>11403</v>
      </c>
      <c r="Q354" s="49" t="s">
        <v>11776</v>
      </c>
      <c r="R354" s="49" t="s">
        <v>11565</v>
      </c>
      <c r="S354" s="49" t="s">
        <v>11404</v>
      </c>
      <c r="T354" s="49" t="s">
        <v>11402</v>
      </c>
      <c r="U354" s="49" t="s">
        <v>11575</v>
      </c>
      <c r="V354" s="49" t="s">
        <v>11467</v>
      </c>
      <c r="W354" s="49" t="s">
        <v>11412</v>
      </c>
      <c r="X354" s="49" t="s">
        <v>11506</v>
      </c>
      <c r="Y354" s="49" t="s">
        <v>11426</v>
      </c>
      <c r="Z354" s="49" t="s">
        <v>11439</v>
      </c>
      <c r="AA354" s="49" t="s">
        <v>11405</v>
      </c>
      <c r="AB354" s="49"/>
      <c r="AC354" s="49"/>
      <c r="AD354" s="49"/>
      <c r="AE354" s="49"/>
      <c r="AF354" s="49"/>
      <c r="AG354" s="49"/>
      <c r="AH354" s="49"/>
      <c r="AI354" s="49"/>
      <c r="AJ354" s="49"/>
      <c r="AK354" s="49"/>
      <c r="AL354" s="49"/>
      <c r="AM354" s="49"/>
      <c r="AN354" s="49"/>
      <c r="AO354" s="49"/>
      <c r="AP354" s="49"/>
      <c r="AQ354" s="49"/>
      <c r="AR354" s="49"/>
      <c r="AS354" s="49"/>
      <c r="AT354" s="49"/>
      <c r="AU354" s="49"/>
      <c r="AV354" s="49"/>
      <c r="AW354" s="49"/>
      <c r="AX354" s="49"/>
      <c r="AY354" s="49"/>
      <c r="AZ354" s="49"/>
      <c r="BA354" s="49"/>
      <c r="BB354" s="49"/>
      <c r="BC354" s="49"/>
      <c r="BD354" s="49"/>
      <c r="BE354" s="49"/>
      <c r="BF354" s="49"/>
      <c r="BG354" s="49"/>
      <c r="BH354" s="49"/>
      <c r="BI354" s="49"/>
      <c r="BJ354" s="49"/>
      <c r="BK354" s="49"/>
      <c r="BL354" s="49"/>
      <c r="BM354" s="49"/>
      <c r="BN354" s="49"/>
    </row>
    <row r="355" spans="1:66" x14ac:dyDescent="0.3">
      <c r="A355">
        <v>354</v>
      </c>
      <c r="B355" s="5" t="s">
        <v>1228</v>
      </c>
      <c r="C355" s="40">
        <f>VLOOKUP(tags[[#This Row],[Index]],Table1[],6)</f>
        <v>5000</v>
      </c>
      <c r="D355" s="51">
        <v>28250</v>
      </c>
      <c r="E355" s="18" t="str">
        <f>VLOOKUP(tags[[#This Row],[Index]],Table1[],22)</f>
        <v>red</v>
      </c>
      <c r="F355" s="18" t="str">
        <f>VLOOKUP(tags[[#This Row],[Index]],Table1[],23)</f>
        <v>L</v>
      </c>
      <c r="G355" s="18" t="str">
        <f>VLOOKUP(tags[[#This Row],[product_id]],copy[],4,FALSE)</f>
        <v>Tops &amp; Tees,off shoulder top,Plus Size,Women Blouse,tunic,Vest,tank top,Women's Fashion,Fashion,Summer,sleeveless tops,sleeveless,Tank,summer tops,Cotton,blouse,Tops &amp; Blouses,Shirt,Tops,Casual,backless,Ladies,loose t-shirt,women top</v>
      </c>
      <c r="H355" s="18"/>
      <c r="I355" s="48" t="s">
        <v>11666</v>
      </c>
      <c r="J355" s="49" t="s">
        <v>11686</v>
      </c>
      <c r="K355" s="49" t="s">
        <v>11407</v>
      </c>
      <c r="L355" s="49" t="s">
        <v>11558</v>
      </c>
      <c r="M355" s="49" t="s">
        <v>11493</v>
      </c>
      <c r="N355" s="49" t="s">
        <v>11430</v>
      </c>
      <c r="O355" s="49" t="s">
        <v>11423</v>
      </c>
      <c r="P355" s="49" t="s">
        <v>11403</v>
      </c>
      <c r="Q355" s="49" t="s">
        <v>11404</v>
      </c>
      <c r="R355" s="49" t="s">
        <v>11402</v>
      </c>
      <c r="S355" s="49" t="s">
        <v>11465</v>
      </c>
      <c r="T355" s="49" t="s">
        <v>11408</v>
      </c>
      <c r="U355" s="49" t="s">
        <v>11418</v>
      </c>
      <c r="V355" s="49" t="s">
        <v>11472</v>
      </c>
      <c r="W355" s="49" t="s">
        <v>11424</v>
      </c>
      <c r="X355" s="49" t="s">
        <v>11428</v>
      </c>
      <c r="Y355" s="49" t="s">
        <v>11498</v>
      </c>
      <c r="Z355" s="49" t="s">
        <v>11417</v>
      </c>
      <c r="AA355" s="49" t="s">
        <v>11411</v>
      </c>
      <c r="AB355" s="49" t="s">
        <v>11406</v>
      </c>
      <c r="AC355" s="49" t="s">
        <v>11450</v>
      </c>
      <c r="AD355" s="49" t="s">
        <v>11426</v>
      </c>
      <c r="AE355" s="49" t="s">
        <v>11524</v>
      </c>
      <c r="AF355" s="49" t="s">
        <v>11473</v>
      </c>
      <c r="AG355" s="49"/>
      <c r="AH355" s="49"/>
      <c r="AI355" s="49"/>
      <c r="AJ355" s="49"/>
      <c r="AK355" s="49"/>
      <c r="AL355" s="49"/>
      <c r="AM355" s="49"/>
      <c r="AN355" s="49"/>
      <c r="AO355" s="49"/>
      <c r="AP355" s="49"/>
      <c r="AQ355" s="49"/>
      <c r="AR355" s="49"/>
      <c r="AS355" s="49"/>
      <c r="AT355" s="49"/>
      <c r="AU355" s="49"/>
      <c r="AV355" s="49"/>
      <c r="AW355" s="49"/>
      <c r="AX355" s="49"/>
      <c r="AY355" s="49"/>
      <c r="AZ355" s="49"/>
      <c r="BA355" s="49"/>
      <c r="BB355" s="49"/>
      <c r="BC355" s="49"/>
      <c r="BD355" s="49"/>
      <c r="BE355" s="49"/>
      <c r="BF355" s="49"/>
      <c r="BG355" s="49"/>
      <c r="BH355" s="49"/>
      <c r="BI355" s="49"/>
      <c r="BJ355" s="49"/>
      <c r="BK355" s="49"/>
      <c r="BL355" s="49"/>
      <c r="BM355" s="49"/>
      <c r="BN355" s="49"/>
    </row>
    <row r="356" spans="1:66" x14ac:dyDescent="0.3">
      <c r="A356">
        <v>355</v>
      </c>
      <c r="B356" s="4" t="s">
        <v>1231</v>
      </c>
      <c r="C356" s="39">
        <f>VLOOKUP(tags[[#This Row],[Index]],Table1[],6)</f>
        <v>1000</v>
      </c>
      <c r="D356" s="50">
        <v>1800</v>
      </c>
      <c r="E356" s="17" t="str">
        <f>VLOOKUP(tags[[#This Row],[Index]],Table1[],22)</f>
        <v>green</v>
      </c>
      <c r="F356" s="17" t="str">
        <f>VLOOKUP(tags[[#This Row],[Index]],Table1[],23)</f>
        <v>XS</v>
      </c>
      <c r="G356" s="17" t="str">
        <f>VLOOKUP(tags[[#This Row],[product_id]],copy[],4,FALSE)</f>
        <v>Mini,Fashion,Summer,Pleated,Dress,V-neck,Mini dress,beach dress,Party Dress,tank top,party,Party Dresses,Casual,casual dress,Deep V-Neck,Plus Size,Cotton,Tank,Tops,summer dress,Women's Fashion,Cotton Dress,Sleeveless dress,Ladies,women dress,Clothes,Beach,loose dress,sleeveless</v>
      </c>
      <c r="H356" s="17"/>
      <c r="I356" s="48" t="s">
        <v>11436</v>
      </c>
      <c r="J356" s="49" t="s">
        <v>11404</v>
      </c>
      <c r="K356" s="49" t="s">
        <v>11402</v>
      </c>
      <c r="L356" s="49" t="s">
        <v>11485</v>
      </c>
      <c r="M356" s="49" t="s">
        <v>11409</v>
      </c>
      <c r="N356" s="49" t="s">
        <v>11420</v>
      </c>
      <c r="O356" s="49" t="s">
        <v>11435</v>
      </c>
      <c r="P356" s="49" t="s">
        <v>11431</v>
      </c>
      <c r="Q356" s="49" t="s">
        <v>11445</v>
      </c>
      <c r="R356" s="49" t="s">
        <v>11423</v>
      </c>
      <c r="S356" s="49" t="s">
        <v>11443</v>
      </c>
      <c r="T356" s="49" t="s">
        <v>11530</v>
      </c>
      <c r="U356" s="49" t="s">
        <v>11406</v>
      </c>
      <c r="V356" s="49" t="s">
        <v>11441</v>
      </c>
      <c r="W356" s="49" t="s">
        <v>11471</v>
      </c>
      <c r="X356" s="49" t="s">
        <v>11407</v>
      </c>
      <c r="Y356" s="49" t="s">
        <v>11424</v>
      </c>
      <c r="Z356" s="49" t="s">
        <v>11418</v>
      </c>
      <c r="AA356" s="49" t="s">
        <v>11411</v>
      </c>
      <c r="AB356" s="49" t="s">
        <v>11425</v>
      </c>
      <c r="AC356" s="49" t="s">
        <v>11403</v>
      </c>
      <c r="AD356" s="49" t="s">
        <v>11510</v>
      </c>
      <c r="AE356" s="49" t="s">
        <v>11438</v>
      </c>
      <c r="AF356" s="49" t="s">
        <v>11426</v>
      </c>
      <c r="AG356" s="49" t="s">
        <v>11432</v>
      </c>
      <c r="AH356" s="49" t="s">
        <v>11539</v>
      </c>
      <c r="AI356" s="49" t="s">
        <v>11413</v>
      </c>
      <c r="AJ356" s="49" t="s">
        <v>11455</v>
      </c>
      <c r="AK356" s="49" t="s">
        <v>11408</v>
      </c>
      <c r="AL356" s="49"/>
      <c r="AM356" s="49"/>
      <c r="AN356" s="49"/>
      <c r="AO356" s="49"/>
      <c r="AP356" s="49"/>
      <c r="AQ356" s="49"/>
      <c r="AR356" s="49"/>
      <c r="AS356" s="49"/>
      <c r="AT356" s="49"/>
      <c r="AU356" s="49"/>
      <c r="AV356" s="49"/>
      <c r="AW356" s="49"/>
      <c r="AX356" s="49"/>
      <c r="AY356" s="49"/>
      <c r="AZ356" s="49"/>
      <c r="BA356" s="49"/>
      <c r="BB356" s="49"/>
      <c r="BC356" s="49"/>
      <c r="BD356" s="49"/>
      <c r="BE356" s="49"/>
      <c r="BF356" s="49"/>
      <c r="BG356" s="49"/>
      <c r="BH356" s="49"/>
      <c r="BI356" s="49"/>
      <c r="BJ356" s="49"/>
      <c r="BK356" s="49"/>
      <c r="BL356" s="49"/>
      <c r="BM356" s="49"/>
      <c r="BN356" s="49"/>
    </row>
    <row r="357" spans="1:66" x14ac:dyDescent="0.3">
      <c r="A357">
        <v>356</v>
      </c>
      <c r="B357" s="5" t="s">
        <v>1234</v>
      </c>
      <c r="C357" s="40">
        <f>VLOOKUP(tags[[#This Row],[Index]],Table1[],6)</f>
        <v>100</v>
      </c>
      <c r="D357" s="51">
        <v>700</v>
      </c>
      <c r="E357" s="18" t="str">
        <f>VLOOKUP(tags[[#This Row],[Index]],Table1[],22)</f>
        <v>black</v>
      </c>
      <c r="F357" s="18" t="str">
        <f>VLOOKUP(tags[[#This Row],[Index]],Table1[],23)</f>
        <v>XLplus</v>
      </c>
      <c r="G357" s="18" t="str">
        <f>VLOOKUP(tags[[#This Row],[product_id]],copy[],4,FALSE)</f>
        <v>slimming,wasitcincher,Fashion,waistgirdle,slimmingcorset,Corset,Summer,Waist,waist trainer,Fashion Accessory,Vest,shaperwear,belt</v>
      </c>
      <c r="H357" s="18"/>
      <c r="I357" s="48" t="s">
        <v>11710</v>
      </c>
      <c r="J357" s="49" t="s">
        <v>11704</v>
      </c>
      <c r="K357" s="49" t="s">
        <v>11404</v>
      </c>
      <c r="L357" s="49" t="s">
        <v>11705</v>
      </c>
      <c r="M357" s="49" t="s">
        <v>11709</v>
      </c>
      <c r="N357" s="49" t="s">
        <v>11646</v>
      </c>
      <c r="O357" s="49" t="s">
        <v>11402</v>
      </c>
      <c r="P357" s="49" t="s">
        <v>11442</v>
      </c>
      <c r="Q357" s="49" t="s">
        <v>11706</v>
      </c>
      <c r="R357" s="49" t="s">
        <v>11674</v>
      </c>
      <c r="S357" s="49" t="s">
        <v>11430</v>
      </c>
      <c r="T357" s="49" t="s">
        <v>11742</v>
      </c>
      <c r="U357" s="49" t="s">
        <v>11691</v>
      </c>
      <c r="V357" s="49"/>
      <c r="W357" s="49"/>
      <c r="X357" s="49"/>
      <c r="Y357" s="49"/>
      <c r="Z357" s="49"/>
      <c r="AA357" s="49"/>
      <c r="AB357" s="49"/>
      <c r="AC357" s="49"/>
      <c r="AD357" s="49"/>
      <c r="AE357" s="49"/>
      <c r="AF357" s="49"/>
      <c r="AG357" s="49"/>
      <c r="AH357" s="49"/>
      <c r="AI357" s="49"/>
      <c r="AJ357" s="49"/>
      <c r="AK357" s="49"/>
      <c r="AL357" s="49"/>
      <c r="AM357" s="49"/>
      <c r="AN357" s="49"/>
      <c r="AO357" s="49"/>
      <c r="AP357" s="49"/>
      <c r="AQ357" s="49"/>
      <c r="AR357" s="49"/>
      <c r="AS357" s="49"/>
      <c r="AT357" s="49"/>
      <c r="AU357" s="49"/>
      <c r="AV357" s="49"/>
      <c r="AW357" s="49"/>
      <c r="AX357" s="49"/>
      <c r="AY357" s="49"/>
      <c r="AZ357" s="49"/>
      <c r="BA357" s="49"/>
      <c r="BB357" s="49"/>
      <c r="BC357" s="49"/>
      <c r="BD357" s="49"/>
      <c r="BE357" s="49"/>
      <c r="BF357" s="49"/>
      <c r="BG357" s="49"/>
      <c r="BH357" s="49"/>
      <c r="BI357" s="49"/>
      <c r="BJ357" s="49"/>
      <c r="BK357" s="49"/>
      <c r="BL357" s="49"/>
      <c r="BM357" s="49"/>
      <c r="BN357" s="49"/>
    </row>
    <row r="358" spans="1:66" x14ac:dyDescent="0.3">
      <c r="A358">
        <v>357</v>
      </c>
      <c r="B358" s="4" t="s">
        <v>1236</v>
      </c>
      <c r="C358" s="39">
        <f>VLOOKUP(tags[[#This Row],[Index]],Table1[],6)</f>
        <v>50</v>
      </c>
      <c r="D358" s="50">
        <v>87.5</v>
      </c>
      <c r="E358" s="17" t="str">
        <f>VLOOKUP(tags[[#This Row],[Index]],Table1[],22)</f>
        <v>black</v>
      </c>
      <c r="F358" s="17" t="str">
        <f>VLOOKUP(tags[[#This Row],[Index]],Table1[],23)</f>
        <v>XXS</v>
      </c>
      <c r="G358" s="17" t="str">
        <f>VLOOKUP(tags[[#This Row],[product_id]],copy[],4,FALSE)</f>
        <v>slimming,wasitcincher,Fashion,waistgirdle,slimmingcorset,Corset,Summer,Waist,waist trainer,Fashion Accessory,Vest,shaperwear,belt</v>
      </c>
      <c r="H358" s="17"/>
      <c r="I358" s="48" t="s">
        <v>11710</v>
      </c>
      <c r="J358" s="49" t="s">
        <v>11704</v>
      </c>
      <c r="K358" s="49" t="s">
        <v>11404</v>
      </c>
      <c r="L358" s="49" t="s">
        <v>11705</v>
      </c>
      <c r="M358" s="49" t="s">
        <v>11709</v>
      </c>
      <c r="N358" s="49" t="s">
        <v>11646</v>
      </c>
      <c r="O358" s="49" t="s">
        <v>11402</v>
      </c>
      <c r="P358" s="49" t="s">
        <v>11442</v>
      </c>
      <c r="Q358" s="49" t="s">
        <v>11706</v>
      </c>
      <c r="R358" s="49" t="s">
        <v>11674</v>
      </c>
      <c r="S358" s="49" t="s">
        <v>11430</v>
      </c>
      <c r="T358" s="49" t="s">
        <v>11742</v>
      </c>
      <c r="U358" s="49" t="s">
        <v>11691</v>
      </c>
      <c r="V358" s="49"/>
      <c r="W358" s="49"/>
      <c r="X358" s="49"/>
      <c r="Y358" s="49"/>
      <c r="Z358" s="49"/>
      <c r="AA358" s="49"/>
      <c r="AB358" s="49"/>
      <c r="AC358" s="49"/>
      <c r="AD358" s="49"/>
      <c r="AE358" s="49"/>
      <c r="AF358" s="49"/>
      <c r="AG358" s="49"/>
      <c r="AH358" s="49"/>
      <c r="AI358" s="49"/>
      <c r="AJ358" s="49"/>
      <c r="AK358" s="49"/>
      <c r="AL358" s="49"/>
      <c r="AM358" s="49"/>
      <c r="AN358" s="49"/>
      <c r="AO358" s="49"/>
      <c r="AP358" s="49"/>
      <c r="AQ358" s="49"/>
      <c r="AR358" s="49"/>
      <c r="AS358" s="49"/>
      <c r="AT358" s="49"/>
      <c r="AU358" s="49"/>
      <c r="AV358" s="49"/>
      <c r="AW358" s="49"/>
      <c r="AX358" s="49"/>
      <c r="AY358" s="49"/>
      <c r="AZ358" s="49"/>
      <c r="BA358" s="49"/>
      <c r="BB358" s="49"/>
      <c r="BC358" s="49"/>
      <c r="BD358" s="49"/>
      <c r="BE358" s="49"/>
      <c r="BF358" s="49"/>
      <c r="BG358" s="49"/>
      <c r="BH358" s="49"/>
      <c r="BI358" s="49"/>
      <c r="BJ358" s="49"/>
      <c r="BK358" s="49"/>
      <c r="BL358" s="49"/>
      <c r="BM358" s="49"/>
      <c r="BN358" s="49"/>
    </row>
    <row r="359" spans="1:66" x14ac:dyDescent="0.3">
      <c r="A359">
        <v>358</v>
      </c>
      <c r="B359" s="5" t="s">
        <v>1239</v>
      </c>
      <c r="C359" s="40">
        <f>VLOOKUP(tags[[#This Row],[Index]],Table1[],6)</f>
        <v>1000</v>
      </c>
      <c r="D359" s="51">
        <v>9000</v>
      </c>
      <c r="E359" s="18" t="str">
        <f>VLOOKUP(tags[[#This Row],[Index]],Table1[],22)</f>
        <v>black</v>
      </c>
      <c r="F359" s="18" t="str">
        <f>VLOOKUP(tags[[#This Row],[Index]],Table1[],23)</f>
        <v>S</v>
      </c>
      <c r="G359" s="18" t="str">
        <f>VLOOKUP(tags[[#This Row],[product_id]],copy[],4,FALSE)</f>
        <v>Summer,Shorts,Elastic,pants,Denim,Loose,Women's Fashion,trousers,Denim Shorts,elasticband,Jeans,Fashion,Casual</v>
      </c>
      <c r="H359" s="18"/>
      <c r="I359" s="48" t="s">
        <v>11402</v>
      </c>
      <c r="J359" s="49" t="s">
        <v>11410</v>
      </c>
      <c r="K359" s="49" t="s">
        <v>11470</v>
      </c>
      <c r="L359" s="49" t="s">
        <v>11429</v>
      </c>
      <c r="M359" s="49" t="s">
        <v>11544</v>
      </c>
      <c r="N359" s="49" t="s">
        <v>11427</v>
      </c>
      <c r="O359" s="49" t="s">
        <v>11403</v>
      </c>
      <c r="P359" s="49" t="s">
        <v>11466</v>
      </c>
      <c r="Q359" s="49" t="s">
        <v>11575</v>
      </c>
      <c r="R359" s="49" t="s">
        <v>13492</v>
      </c>
      <c r="S359" s="49" t="s">
        <v>11506</v>
      </c>
      <c r="T359" s="49" t="s">
        <v>11404</v>
      </c>
      <c r="U359" s="49" t="s">
        <v>11406</v>
      </c>
      <c r="V359" s="49"/>
      <c r="W359" s="49"/>
      <c r="X359" s="49"/>
      <c r="Y359" s="49"/>
      <c r="Z359" s="49"/>
      <c r="AA359" s="49"/>
      <c r="AB359" s="49"/>
      <c r="AC359" s="49"/>
      <c r="AD359" s="49"/>
      <c r="AE359" s="49"/>
      <c r="AF359" s="49"/>
      <c r="AG359" s="49"/>
      <c r="AH359" s="49"/>
      <c r="AI359" s="49"/>
      <c r="AJ359" s="49"/>
      <c r="AK359" s="49"/>
      <c r="AL359" s="49"/>
      <c r="AM359" s="49"/>
      <c r="AN359" s="49"/>
      <c r="AO359" s="49"/>
      <c r="AP359" s="49"/>
      <c r="AQ359" s="49"/>
      <c r="AR359" s="49"/>
      <c r="AS359" s="49"/>
      <c r="AT359" s="49"/>
      <c r="AU359" s="49"/>
      <c r="AV359" s="49"/>
      <c r="AW359" s="49"/>
      <c r="AX359" s="49"/>
      <c r="AY359" s="49"/>
      <c r="AZ359" s="49"/>
      <c r="BA359" s="49"/>
      <c r="BB359" s="49"/>
      <c r="BC359" s="49"/>
      <c r="BD359" s="49"/>
      <c r="BE359" s="49"/>
      <c r="BF359" s="49"/>
      <c r="BG359" s="49"/>
      <c r="BH359" s="49"/>
      <c r="BI359" s="49"/>
      <c r="BJ359" s="49"/>
      <c r="BK359" s="49"/>
      <c r="BL359" s="49"/>
      <c r="BM359" s="49"/>
      <c r="BN359" s="49"/>
    </row>
    <row r="360" spans="1:66" x14ac:dyDescent="0.3">
      <c r="A360">
        <v>359</v>
      </c>
      <c r="B360" s="4" t="s">
        <v>1242</v>
      </c>
      <c r="C360" s="39">
        <f>VLOOKUP(tags[[#This Row],[Index]],Table1[],6)</f>
        <v>1000</v>
      </c>
      <c r="D360" s="50">
        <v>12000</v>
      </c>
      <c r="E360" s="17" t="str">
        <f>VLOOKUP(tags[[#This Row],[Index]],Table1[],22)</f>
        <v>blue</v>
      </c>
      <c r="F360" s="17" t="str">
        <f>VLOOKUP(tags[[#This Row],[Index]],Table1[],23)</f>
        <v>M</v>
      </c>
      <c r="G360" s="17" t="str">
        <f>VLOOKUP(tags[[#This Row],[product_id]],copy[],4,FALSE)</f>
        <v>Summer,Lines,Plus Size,Sleeve,Dress,Denim,summer dress,denimjeansdres,short sleeves,casual dresses,Ladies,Women's Fashion,Shorts,minishirtdres,Jeans,mididre,Women</v>
      </c>
      <c r="H360" s="17"/>
      <c r="I360" s="48" t="s">
        <v>11402</v>
      </c>
      <c r="J360" s="49" t="s">
        <v>11725</v>
      </c>
      <c r="K360" s="49" t="s">
        <v>11407</v>
      </c>
      <c r="L360" s="49" t="s">
        <v>11414</v>
      </c>
      <c r="M360" s="49" t="s">
        <v>11409</v>
      </c>
      <c r="N360" s="49" t="s">
        <v>11544</v>
      </c>
      <c r="O360" s="49" t="s">
        <v>11425</v>
      </c>
      <c r="P360" s="49" t="s">
        <v>11751</v>
      </c>
      <c r="Q360" s="49" t="s">
        <v>11415</v>
      </c>
      <c r="R360" s="49" t="s">
        <v>11526</v>
      </c>
      <c r="S360" s="49" t="s">
        <v>11426</v>
      </c>
      <c r="T360" s="49" t="s">
        <v>11403</v>
      </c>
      <c r="U360" s="49" t="s">
        <v>11410</v>
      </c>
      <c r="V360" s="49" t="s">
        <v>11745</v>
      </c>
      <c r="W360" s="49" t="s">
        <v>11506</v>
      </c>
      <c r="X360" s="49" t="s">
        <v>11746</v>
      </c>
      <c r="Y360" s="49" t="s">
        <v>11405</v>
      </c>
      <c r="Z360" s="49"/>
      <c r="AA360" s="49"/>
      <c r="AB360" s="49"/>
      <c r="AC360" s="49"/>
      <c r="AD360" s="49"/>
      <c r="AE360" s="49"/>
      <c r="AF360" s="49"/>
      <c r="AG360" s="49"/>
      <c r="AH360" s="49"/>
      <c r="AI360" s="49"/>
      <c r="AJ360" s="49"/>
      <c r="AK360" s="49"/>
      <c r="AL360" s="49"/>
      <c r="AM360" s="49"/>
      <c r="AN360" s="49"/>
      <c r="AO360" s="49"/>
      <c r="AP360" s="49"/>
      <c r="AQ360" s="49"/>
      <c r="AR360" s="49"/>
      <c r="AS360" s="49"/>
      <c r="AT360" s="49"/>
      <c r="AU360" s="49"/>
      <c r="AV360" s="49"/>
      <c r="AW360" s="49"/>
      <c r="AX360" s="49"/>
      <c r="AY360" s="49"/>
      <c r="AZ360" s="49"/>
      <c r="BA360" s="49"/>
      <c r="BB360" s="49"/>
      <c r="BC360" s="49"/>
      <c r="BD360" s="49"/>
      <c r="BE360" s="49"/>
      <c r="BF360" s="49"/>
      <c r="BG360" s="49"/>
      <c r="BH360" s="49"/>
      <c r="BI360" s="49"/>
      <c r="BJ360" s="49"/>
      <c r="BK360" s="49"/>
      <c r="BL360" s="49"/>
      <c r="BM360" s="49"/>
      <c r="BN360" s="49"/>
    </row>
    <row r="361" spans="1:66" x14ac:dyDescent="0.3">
      <c r="A361">
        <v>360</v>
      </c>
      <c r="B361" s="5" t="s">
        <v>1244</v>
      </c>
      <c r="C361" s="40">
        <f>VLOOKUP(tags[[#This Row],[Index]],Table1[],6)</f>
        <v>1000</v>
      </c>
      <c r="D361" s="51">
        <v>8000</v>
      </c>
      <c r="E361" s="18" t="str">
        <f>VLOOKUP(tags[[#This Row],[Index]],Table1[],22)</f>
        <v>white</v>
      </c>
      <c r="F361" s="18" t="str">
        <f>VLOOKUP(tags[[#This Row],[Index]],Table1[],23)</f>
        <v>S</v>
      </c>
      <c r="G361" s="18" t="str">
        <f>VLOOKUP(tags[[#This Row],[product_id]],copy[],4,FALSE)</f>
        <v>Summer,Tees &amp; T-Shirts,Necks,Sleeve,cute,graphic tee,Tops,summer t-shirts,short sleeves,Round neck,T Shirts,Shorts,Fashion,Tops &amp; T-Shirts,Women's Fashion,Casual,Women Fashion,printed</v>
      </c>
      <c r="H361" s="18"/>
      <c r="I361" s="48" t="s">
        <v>11402</v>
      </c>
      <c r="J361" s="49" t="s">
        <v>12493</v>
      </c>
      <c r="K361" s="49" t="s">
        <v>11419</v>
      </c>
      <c r="L361" s="49" t="s">
        <v>11414</v>
      </c>
      <c r="M361" s="49" t="s">
        <v>11502</v>
      </c>
      <c r="N361" s="49" t="s">
        <v>11525</v>
      </c>
      <c r="O361" s="49" t="s">
        <v>11411</v>
      </c>
      <c r="P361" s="49" t="s">
        <v>11468</v>
      </c>
      <c r="Q361" s="49" t="s">
        <v>11415</v>
      </c>
      <c r="R361" s="49" t="s">
        <v>11440</v>
      </c>
      <c r="S361" s="49" t="s">
        <v>11422</v>
      </c>
      <c r="T361" s="49" t="s">
        <v>11410</v>
      </c>
      <c r="U361" s="49" t="s">
        <v>11404</v>
      </c>
      <c r="V361" s="49" t="s">
        <v>11494</v>
      </c>
      <c r="W361" s="49" t="s">
        <v>11403</v>
      </c>
      <c r="X361" s="49" t="s">
        <v>11406</v>
      </c>
      <c r="Y361" s="49" t="s">
        <v>11439</v>
      </c>
      <c r="Z361" s="49" t="s">
        <v>11421</v>
      </c>
      <c r="AA361" s="49"/>
      <c r="AB361" s="49"/>
      <c r="AC361" s="49"/>
      <c r="AD361" s="49"/>
      <c r="AE361" s="49"/>
      <c r="AF361" s="49"/>
      <c r="AG361" s="49"/>
      <c r="AH361" s="49"/>
      <c r="AI361" s="49"/>
      <c r="AJ361" s="49"/>
      <c r="AK361" s="49"/>
      <c r="AL361" s="49"/>
      <c r="AM361" s="49"/>
      <c r="AN361" s="49"/>
      <c r="AO361" s="49"/>
      <c r="AP361" s="49"/>
      <c r="AQ361" s="49"/>
      <c r="AR361" s="49"/>
      <c r="AS361" s="49"/>
      <c r="AT361" s="49"/>
      <c r="AU361" s="49"/>
      <c r="AV361" s="49"/>
      <c r="AW361" s="49"/>
      <c r="AX361" s="49"/>
      <c r="AY361" s="49"/>
      <c r="AZ361" s="49"/>
      <c r="BA361" s="49"/>
      <c r="BB361" s="49"/>
      <c r="BC361" s="49"/>
      <c r="BD361" s="49"/>
      <c r="BE361" s="49"/>
      <c r="BF361" s="49"/>
      <c r="BG361" s="49"/>
      <c r="BH361" s="49"/>
      <c r="BI361" s="49"/>
      <c r="BJ361" s="49"/>
      <c r="BK361" s="49"/>
      <c r="BL361" s="49"/>
      <c r="BM361" s="49"/>
      <c r="BN361" s="49"/>
    </row>
    <row r="362" spans="1:66" x14ac:dyDescent="0.3">
      <c r="A362">
        <v>361</v>
      </c>
      <c r="B362" s="4" t="s">
        <v>1246</v>
      </c>
      <c r="C362" s="39">
        <f>VLOOKUP(tags[[#This Row],[Index]],Table1[],6)</f>
        <v>100</v>
      </c>
      <c r="D362" s="50">
        <v>500</v>
      </c>
      <c r="E362" s="17" t="str">
        <f>VLOOKUP(tags[[#This Row],[Index]],Table1[],22)</f>
        <v>pink</v>
      </c>
      <c r="F362" s="17" t="str">
        <f>VLOOKUP(tags[[#This Row],[Index]],Table1[],23)</f>
        <v>S</v>
      </c>
      <c r="G362" s="17" t="str">
        <f>VLOOKUP(tags[[#This Row],[product_id]],copy[],4,FALSE)</f>
        <v>suspenders,Summer,Fashion,Lace,button,slim,Women's Fashion,sexy lace,sexy,solid color,sleeveless,Women,blouse,Tops,Shirt</v>
      </c>
      <c r="H362" s="17"/>
      <c r="I362" s="48" t="s">
        <v>11707</v>
      </c>
      <c r="J362" s="49" t="s">
        <v>11402</v>
      </c>
      <c r="K362" s="49" t="s">
        <v>11404</v>
      </c>
      <c r="L362" s="49" t="s">
        <v>11434</v>
      </c>
      <c r="M362" s="49" t="s">
        <v>11527</v>
      </c>
      <c r="N362" s="49" t="s">
        <v>11437</v>
      </c>
      <c r="O362" s="49" t="s">
        <v>11403</v>
      </c>
      <c r="P362" s="49" t="s">
        <v>11585</v>
      </c>
      <c r="Q362" s="49" t="s">
        <v>11412</v>
      </c>
      <c r="R362" s="49" t="s">
        <v>11467</v>
      </c>
      <c r="S362" s="49" t="s">
        <v>11408</v>
      </c>
      <c r="T362" s="49" t="s">
        <v>11405</v>
      </c>
      <c r="U362" s="49" t="s">
        <v>11428</v>
      </c>
      <c r="V362" s="49" t="s">
        <v>11411</v>
      </c>
      <c r="W362" s="49" t="s">
        <v>11417</v>
      </c>
      <c r="X362" s="49"/>
      <c r="Y362" s="49"/>
      <c r="Z362" s="49"/>
      <c r="AA362" s="49"/>
      <c r="AB362" s="49"/>
      <c r="AC362" s="49"/>
      <c r="AD362" s="49"/>
      <c r="AE362" s="49"/>
      <c r="AF362" s="49"/>
      <c r="AG362" s="49"/>
      <c r="AH362" s="49"/>
      <c r="AI362" s="49"/>
      <c r="AJ362" s="49"/>
      <c r="AK362" s="49"/>
      <c r="AL362" s="49"/>
      <c r="AM362" s="49"/>
      <c r="AN362" s="49"/>
      <c r="AO362" s="49"/>
      <c r="AP362" s="49"/>
      <c r="AQ362" s="49"/>
      <c r="AR362" s="49"/>
      <c r="AS362" s="49"/>
      <c r="AT362" s="49"/>
      <c r="AU362" s="49"/>
      <c r="AV362" s="49"/>
      <c r="AW362" s="49"/>
      <c r="AX362" s="49"/>
      <c r="AY362" s="49"/>
      <c r="AZ362" s="49"/>
      <c r="BA362" s="49"/>
      <c r="BB362" s="49"/>
      <c r="BC362" s="49"/>
      <c r="BD362" s="49"/>
      <c r="BE362" s="49"/>
      <c r="BF362" s="49"/>
      <c r="BG362" s="49"/>
      <c r="BH362" s="49"/>
      <c r="BI362" s="49"/>
      <c r="BJ362" s="49"/>
      <c r="BK362" s="49"/>
      <c r="BL362" s="49"/>
      <c r="BM362" s="49"/>
      <c r="BN362" s="49"/>
    </row>
    <row r="363" spans="1:66" x14ac:dyDescent="0.3">
      <c r="A363">
        <v>362</v>
      </c>
      <c r="B363" s="5" t="s">
        <v>1249</v>
      </c>
      <c r="C363" s="40">
        <f>VLOOKUP(tags[[#This Row],[Index]],Table1[],6)</f>
        <v>10000</v>
      </c>
      <c r="D363" s="51">
        <v>80000</v>
      </c>
      <c r="E363" s="18" t="str">
        <f>VLOOKUP(tags[[#This Row],[Index]],Table1[],22)</f>
        <v>white</v>
      </c>
      <c r="F363" s="18" t="str">
        <f>VLOOKUP(tags[[#This Row],[Index]],Table1[],23)</f>
        <v>XS</v>
      </c>
      <c r="G363" s="18" t="str">
        <f>VLOOKUP(tags[[#This Row],[product_id]],copy[],4,FALSE)</f>
        <v>Summer,Fashion,Necks,Dress,neck dress,Round neck,Women's Fashion,Plus Size,printed,sleeveless,Casual,Women Fashion,Women</v>
      </c>
      <c r="H363" s="18"/>
      <c r="I363" s="48" t="s">
        <v>11402</v>
      </c>
      <c r="J363" s="49" t="s">
        <v>11404</v>
      </c>
      <c r="K363" s="49" t="s">
        <v>11419</v>
      </c>
      <c r="L363" s="49" t="s">
        <v>11409</v>
      </c>
      <c r="M363" s="49" t="s">
        <v>11578</v>
      </c>
      <c r="N363" s="49" t="s">
        <v>11440</v>
      </c>
      <c r="O363" s="49" t="s">
        <v>11403</v>
      </c>
      <c r="P363" s="49" t="s">
        <v>11407</v>
      </c>
      <c r="Q363" s="49" t="s">
        <v>11421</v>
      </c>
      <c r="R363" s="49" t="s">
        <v>11408</v>
      </c>
      <c r="S363" s="49" t="s">
        <v>11406</v>
      </c>
      <c r="T363" s="49" t="s">
        <v>11439</v>
      </c>
      <c r="U363" s="49" t="s">
        <v>11405</v>
      </c>
      <c r="V363" s="49"/>
      <c r="W363" s="49"/>
      <c r="X363" s="49"/>
      <c r="Y363" s="49"/>
      <c r="Z363" s="49"/>
      <c r="AA363" s="49"/>
      <c r="AB363" s="49"/>
      <c r="AC363" s="49"/>
      <c r="AD363" s="49"/>
      <c r="AE363" s="49"/>
      <c r="AF363" s="49"/>
      <c r="AG363" s="49"/>
      <c r="AH363" s="49"/>
      <c r="AI363" s="49"/>
      <c r="AJ363" s="49"/>
      <c r="AK363" s="49"/>
      <c r="AL363" s="49"/>
      <c r="AM363" s="49"/>
      <c r="AN363" s="49"/>
      <c r="AO363" s="49"/>
      <c r="AP363" s="49"/>
      <c r="AQ363" s="49"/>
      <c r="AR363" s="49"/>
      <c r="AS363" s="49"/>
      <c r="AT363" s="49"/>
      <c r="AU363" s="49"/>
      <c r="AV363" s="49"/>
      <c r="AW363" s="49"/>
      <c r="AX363" s="49"/>
      <c r="AY363" s="49"/>
      <c r="AZ363" s="49"/>
      <c r="BA363" s="49"/>
      <c r="BB363" s="49"/>
      <c r="BC363" s="49"/>
      <c r="BD363" s="49"/>
      <c r="BE363" s="49"/>
      <c r="BF363" s="49"/>
      <c r="BG363" s="49"/>
      <c r="BH363" s="49"/>
      <c r="BI363" s="49"/>
      <c r="BJ363" s="49"/>
      <c r="BK363" s="49"/>
      <c r="BL363" s="49"/>
      <c r="BM363" s="49"/>
      <c r="BN363" s="49"/>
    </row>
    <row r="364" spans="1:66" x14ac:dyDescent="0.3">
      <c r="A364">
        <v>363</v>
      </c>
      <c r="B364" s="4" t="s">
        <v>1252</v>
      </c>
      <c r="C364" s="39">
        <f>VLOOKUP(tags[[#This Row],[Index]],Table1[],6)</f>
        <v>100</v>
      </c>
      <c r="D364" s="50">
        <v>700</v>
      </c>
      <c r="E364" s="17" t="str">
        <f>VLOOKUP(tags[[#This Row],[Index]],Table1[],22)</f>
        <v>other</v>
      </c>
      <c r="F364" s="17" t="str">
        <f>VLOOKUP(tags[[#This Row],[Index]],Table1[],23)</f>
        <v>XS</v>
      </c>
      <c r="G364" s="17" t="str">
        <f>VLOOKUP(tags[[#This Row],[product_id]],copy[],4,FALSE)</f>
        <v>Summer,Plus Size,Floral print,Necks,Sleeve,Dress,Loose,short sleeves,V-neck,Floral,Women's Fashion,Shorts,summer dress,leafprinting,Print,leaf,Fashion,Casual</v>
      </c>
      <c r="H364" s="17"/>
      <c r="I364" s="48" t="s">
        <v>11402</v>
      </c>
      <c r="J364" s="49" t="s">
        <v>11407</v>
      </c>
      <c r="K364" s="49" t="s">
        <v>11447</v>
      </c>
      <c r="L364" s="49" t="s">
        <v>11419</v>
      </c>
      <c r="M364" s="49" t="s">
        <v>11414</v>
      </c>
      <c r="N364" s="49" t="s">
        <v>11409</v>
      </c>
      <c r="O364" s="49" t="s">
        <v>11427</v>
      </c>
      <c r="P364" s="49" t="s">
        <v>11415</v>
      </c>
      <c r="Q364" s="49" t="s">
        <v>11420</v>
      </c>
      <c r="R364" s="49" t="s">
        <v>11433</v>
      </c>
      <c r="S364" s="49" t="s">
        <v>11403</v>
      </c>
      <c r="T364" s="49" t="s">
        <v>11410</v>
      </c>
      <c r="U364" s="49" t="s">
        <v>11425</v>
      </c>
      <c r="V364" s="49" t="s">
        <v>13274</v>
      </c>
      <c r="W364" s="49" t="s">
        <v>11416</v>
      </c>
      <c r="X364" s="49" t="s">
        <v>11716</v>
      </c>
      <c r="Y364" s="49" t="s">
        <v>11404</v>
      </c>
      <c r="Z364" s="49" t="s">
        <v>11406</v>
      </c>
      <c r="AA364" s="49"/>
      <c r="AB364" s="49"/>
      <c r="AC364" s="49"/>
      <c r="AD364" s="49"/>
      <c r="AE364" s="49"/>
      <c r="AF364" s="49"/>
      <c r="AG364" s="49"/>
      <c r="AH364" s="49"/>
      <c r="AI364" s="49"/>
      <c r="AJ364" s="49"/>
      <c r="AK364" s="49"/>
      <c r="AL364" s="49"/>
      <c r="AM364" s="49"/>
      <c r="AN364" s="49"/>
      <c r="AO364" s="49"/>
      <c r="AP364" s="49"/>
      <c r="AQ364" s="49"/>
      <c r="AR364" s="49"/>
      <c r="AS364" s="49"/>
      <c r="AT364" s="49"/>
      <c r="AU364" s="49"/>
      <c r="AV364" s="49"/>
      <c r="AW364" s="49"/>
      <c r="AX364" s="49"/>
      <c r="AY364" s="49"/>
      <c r="AZ364" s="49"/>
      <c r="BA364" s="49"/>
      <c r="BB364" s="49"/>
      <c r="BC364" s="49"/>
      <c r="BD364" s="49"/>
      <c r="BE364" s="49"/>
      <c r="BF364" s="49"/>
      <c r="BG364" s="49"/>
      <c r="BH364" s="49"/>
      <c r="BI364" s="49"/>
      <c r="BJ364" s="49"/>
      <c r="BK364" s="49"/>
      <c r="BL364" s="49"/>
      <c r="BM364" s="49"/>
      <c r="BN364" s="49"/>
    </row>
    <row r="365" spans="1:66" x14ac:dyDescent="0.3">
      <c r="A365">
        <v>364</v>
      </c>
      <c r="B365" s="7" t="s">
        <v>1255</v>
      </c>
      <c r="C365" s="42">
        <f>VLOOKUP(tags[[#This Row],[Index]],Table1[],6)</f>
        <v>1000</v>
      </c>
      <c r="D365" s="51">
        <v>6000</v>
      </c>
      <c r="E365" s="18" t="str">
        <f>VLOOKUP(tags[[#This Row],[Index]],Table1[],22)</f>
        <v>pink</v>
      </c>
      <c r="F365" s="18" t="str">
        <f>VLOOKUP(tags[[#This Row],[Index]],Table1[],23)</f>
        <v>S</v>
      </c>
      <c r="G365" s="18" t="str">
        <f>VLOOKUP(tags[[#This Row],[product_id]],copy[],4,FALSE)</f>
        <v>bohemia,Summer,Plus Size,Loose,tank top,Women's Fashion,Fashion,sleeveless tops,Summer Fashion,Casual,Cotton,blouse,beachtshirt,Tank,Shirt,Tops,boho,women shirt,sleeveless,Women,Beach,printed</v>
      </c>
      <c r="H365" s="18"/>
      <c r="I365" s="48" t="s">
        <v>11594</v>
      </c>
      <c r="J365" s="49" t="s">
        <v>11402</v>
      </c>
      <c r="K365" s="49" t="s">
        <v>11407</v>
      </c>
      <c r="L365" s="49" t="s">
        <v>11427</v>
      </c>
      <c r="M365" s="49" t="s">
        <v>11423</v>
      </c>
      <c r="N365" s="49" t="s">
        <v>11403</v>
      </c>
      <c r="O365" s="49" t="s">
        <v>11404</v>
      </c>
      <c r="P365" s="49" t="s">
        <v>11465</v>
      </c>
      <c r="Q365" s="49" t="s">
        <v>11484</v>
      </c>
      <c r="R365" s="49" t="s">
        <v>11406</v>
      </c>
      <c r="S365" s="49" t="s">
        <v>11424</v>
      </c>
      <c r="T365" s="49" t="s">
        <v>11428</v>
      </c>
      <c r="U365" s="49" t="s">
        <v>12014</v>
      </c>
      <c r="V365" s="49" t="s">
        <v>11418</v>
      </c>
      <c r="W365" s="49" t="s">
        <v>11417</v>
      </c>
      <c r="X365" s="49" t="s">
        <v>11411</v>
      </c>
      <c r="Y365" s="49" t="s">
        <v>11457</v>
      </c>
      <c r="Z365" s="49" t="s">
        <v>11592</v>
      </c>
      <c r="AA365" s="49" t="s">
        <v>11408</v>
      </c>
      <c r="AB365" s="49" t="s">
        <v>11405</v>
      </c>
      <c r="AC365" s="49" t="s">
        <v>11413</v>
      </c>
      <c r="AD365" s="49" t="s">
        <v>11421</v>
      </c>
      <c r="AE365" s="49"/>
      <c r="AF365" s="49"/>
      <c r="AG365" s="49"/>
      <c r="AH365" s="49"/>
      <c r="AI365" s="49"/>
      <c r="AJ365" s="49"/>
      <c r="AK365" s="49"/>
      <c r="AL365" s="49"/>
      <c r="AM365" s="49"/>
      <c r="AN365" s="49"/>
      <c r="AO365" s="49"/>
      <c r="AP365" s="49"/>
      <c r="AQ365" s="49"/>
      <c r="AR365" s="49"/>
      <c r="AS365" s="49"/>
      <c r="AT365" s="49"/>
      <c r="AU365" s="49"/>
      <c r="AV365" s="49"/>
      <c r="AW365" s="49"/>
      <c r="AX365" s="49"/>
      <c r="AY365" s="49"/>
      <c r="AZ365" s="49"/>
      <c r="BA365" s="49"/>
      <c r="BB365" s="49"/>
      <c r="BC365" s="49"/>
      <c r="BD365" s="49"/>
      <c r="BE365" s="49"/>
      <c r="BF365" s="49"/>
      <c r="BG365" s="49"/>
      <c r="BH365" s="49"/>
      <c r="BI365" s="49"/>
      <c r="BJ365" s="49"/>
      <c r="BK365" s="49"/>
      <c r="BL365" s="49"/>
      <c r="BM365" s="49"/>
      <c r="BN365" s="49"/>
    </row>
    <row r="366" spans="1:66" x14ac:dyDescent="0.3">
      <c r="A366">
        <v>365</v>
      </c>
      <c r="B366" s="4" t="s">
        <v>1259</v>
      </c>
      <c r="C366" s="39">
        <f>VLOOKUP(tags[[#This Row],[Index]],Table1[],6)</f>
        <v>1000</v>
      </c>
      <c r="D366" s="50">
        <v>6000</v>
      </c>
      <c r="E366" s="17" t="str">
        <f>VLOOKUP(tags[[#This Row],[Index]],Table1[],22)</f>
        <v>blue</v>
      </c>
      <c r="F366" s="17" t="str">
        <f>VLOOKUP(tags[[#This Row],[Index]],Table1[],23)</f>
        <v>M</v>
      </c>
      <c r="G366" s="17" t="str">
        <f>VLOOKUP(tags[[#This Row],[product_id]],copy[],4,FALSE)</f>
        <v>Pocket,Hiking,Outdoor,waterproofmat,Mats,camping,Waterproof,Blanket,nylonmat,Travel,outdoormat,Picnic,Nylon,Beach,picnicmat,beachblanket,beachmat</v>
      </c>
      <c r="H366" s="17"/>
      <c r="I366" s="48" t="s">
        <v>11513</v>
      </c>
      <c r="J366" s="49" t="s">
        <v>13915</v>
      </c>
      <c r="K366" s="49" t="s">
        <v>11548</v>
      </c>
      <c r="L366" s="49" t="s">
        <v>12689</v>
      </c>
      <c r="M366" s="49" t="s">
        <v>13887</v>
      </c>
      <c r="N366" s="49" t="s">
        <v>12006</v>
      </c>
      <c r="O366" s="49" t="s">
        <v>12022</v>
      </c>
      <c r="P366" s="49" t="s">
        <v>13971</v>
      </c>
      <c r="Q366" s="49" t="s">
        <v>13159</v>
      </c>
      <c r="R366" s="49" t="s">
        <v>13809</v>
      </c>
      <c r="S366" s="49" t="s">
        <v>13149</v>
      </c>
      <c r="T366" s="49" t="s">
        <v>12522</v>
      </c>
      <c r="U366" s="49" t="s">
        <v>12175</v>
      </c>
      <c r="V366" s="49" t="s">
        <v>11413</v>
      </c>
      <c r="W366" s="49" t="s">
        <v>13119</v>
      </c>
      <c r="X366" s="49" t="s">
        <v>13729</v>
      </c>
      <c r="Y366" s="49" t="s">
        <v>13721</v>
      </c>
      <c r="Z366" s="49"/>
      <c r="AA366" s="49"/>
      <c r="AB366" s="49"/>
      <c r="AC366" s="49"/>
      <c r="AD366" s="49"/>
      <c r="AE366" s="49"/>
      <c r="AF366" s="49"/>
      <c r="AG366" s="49"/>
      <c r="AH366" s="49"/>
      <c r="AI366" s="49"/>
      <c r="AJ366" s="49"/>
      <c r="AK366" s="49"/>
      <c r="AL366" s="49"/>
      <c r="AM366" s="49"/>
      <c r="AN366" s="49"/>
      <c r="AO366" s="49"/>
      <c r="AP366" s="49"/>
      <c r="AQ366" s="49"/>
      <c r="AR366" s="49"/>
      <c r="AS366" s="49"/>
      <c r="AT366" s="49"/>
      <c r="AU366" s="49"/>
      <c r="AV366" s="49"/>
      <c r="AW366" s="49"/>
      <c r="AX366" s="49"/>
      <c r="AY366" s="49"/>
      <c r="AZ366" s="49"/>
      <c r="BA366" s="49"/>
      <c r="BB366" s="49"/>
      <c r="BC366" s="49"/>
      <c r="BD366" s="49"/>
      <c r="BE366" s="49"/>
      <c r="BF366" s="49"/>
      <c r="BG366" s="49"/>
      <c r="BH366" s="49"/>
      <c r="BI366" s="49"/>
      <c r="BJ366" s="49"/>
      <c r="BK366" s="49"/>
      <c r="BL366" s="49"/>
      <c r="BM366" s="49"/>
      <c r="BN366" s="49"/>
    </row>
    <row r="367" spans="1:66" x14ac:dyDescent="0.3">
      <c r="A367">
        <v>366</v>
      </c>
      <c r="B367" s="5" t="s">
        <v>1264</v>
      </c>
      <c r="C367" s="40">
        <f>VLOOKUP(tags[[#This Row],[Index]],Table1[],6)</f>
        <v>100</v>
      </c>
      <c r="D367" s="51">
        <v>1300</v>
      </c>
      <c r="E367" s="18" t="str">
        <f>VLOOKUP(tags[[#This Row],[Index]],Table1[],22)</f>
        <v>pink</v>
      </c>
      <c r="F367" s="18" t="str">
        <f>VLOOKUP(tags[[#This Row],[Index]],Table1[],23)</f>
        <v>S</v>
      </c>
      <c r="G367" s="18" t="str">
        <f>VLOOKUP(tags[[#This Row],[product_id]],copy[],4,FALSE)</f>
        <v>Summer,sweetheart,Fashion,short dress,strappydres,goingout,Slim Fit,Floral dress,Shorts,Floral,Women's Fashion,Sheath Dress,A line dress,sweetheartdres,sexy,Above Knee dresses,Spaghetti,Dress,Women</v>
      </c>
      <c r="H367" s="18"/>
      <c r="I367" s="48" t="s">
        <v>11402</v>
      </c>
      <c r="J367" s="49" t="s">
        <v>12076</v>
      </c>
      <c r="K367" s="49" t="s">
        <v>11404</v>
      </c>
      <c r="L367" s="49" t="s">
        <v>11517</v>
      </c>
      <c r="M367" s="49" t="s">
        <v>12862</v>
      </c>
      <c r="N367" s="49" t="s">
        <v>13391</v>
      </c>
      <c r="O367" s="49" t="s">
        <v>11448</v>
      </c>
      <c r="P367" s="49" t="s">
        <v>11500</v>
      </c>
      <c r="Q367" s="49" t="s">
        <v>11410</v>
      </c>
      <c r="R367" s="49" t="s">
        <v>11433</v>
      </c>
      <c r="S367" s="49" t="s">
        <v>11403</v>
      </c>
      <c r="T367" s="49" t="s">
        <v>12508</v>
      </c>
      <c r="U367" s="49" t="s">
        <v>12205</v>
      </c>
      <c r="V367" s="49" t="s">
        <v>12803</v>
      </c>
      <c r="W367" s="49" t="s">
        <v>11412</v>
      </c>
      <c r="X367" s="49" t="s">
        <v>12204</v>
      </c>
      <c r="Y367" s="49" t="s">
        <v>11449</v>
      </c>
      <c r="Z367" s="49" t="s">
        <v>11409</v>
      </c>
      <c r="AA367" s="49" t="s">
        <v>11405</v>
      </c>
      <c r="AB367" s="49"/>
      <c r="AC367" s="49"/>
      <c r="AD367" s="49"/>
      <c r="AE367" s="49"/>
      <c r="AF367" s="49"/>
      <c r="AG367" s="49"/>
      <c r="AH367" s="49"/>
      <c r="AI367" s="49"/>
      <c r="AJ367" s="49"/>
      <c r="AK367" s="49"/>
      <c r="AL367" s="49"/>
      <c r="AM367" s="49"/>
      <c r="AN367" s="49"/>
      <c r="AO367" s="49"/>
      <c r="AP367" s="49"/>
      <c r="AQ367" s="49"/>
      <c r="AR367" s="49"/>
      <c r="AS367" s="49"/>
      <c r="AT367" s="49"/>
      <c r="AU367" s="49"/>
      <c r="AV367" s="49"/>
      <c r="AW367" s="49"/>
      <c r="AX367" s="49"/>
      <c r="AY367" s="49"/>
      <c r="AZ367" s="49"/>
      <c r="BA367" s="49"/>
      <c r="BB367" s="49"/>
      <c r="BC367" s="49"/>
      <c r="BD367" s="49"/>
      <c r="BE367" s="49"/>
      <c r="BF367" s="49"/>
      <c r="BG367" s="49"/>
      <c r="BH367" s="49"/>
      <c r="BI367" s="49"/>
      <c r="BJ367" s="49"/>
      <c r="BK367" s="49"/>
      <c r="BL367" s="49"/>
      <c r="BM367" s="49"/>
      <c r="BN367" s="49"/>
    </row>
    <row r="368" spans="1:66" x14ac:dyDescent="0.3">
      <c r="A368">
        <v>367</v>
      </c>
      <c r="B368" s="4" t="s">
        <v>1268</v>
      </c>
      <c r="C368" s="39">
        <f>VLOOKUP(tags[[#This Row],[Index]],Table1[],6)</f>
        <v>1000</v>
      </c>
      <c r="D368" s="50">
        <v>7000</v>
      </c>
      <c r="E368" s="17" t="str">
        <f>VLOOKUP(tags[[#This Row],[Index]],Table1[],22)</f>
        <v>black</v>
      </c>
      <c r="F368" s="17" t="str">
        <f>VLOOKUP(tags[[#This Row],[Index]],Table1[],23)</f>
        <v>S</v>
      </c>
      <c r="G368" s="17" t="str">
        <f>VLOOKUP(tags[[#This Row],[product_id]],copy[],4,FALSE)</f>
        <v>Summer,Vest,Plus Size,camisole,Fitness,Shirt,Tops,topsamptshirt,Necks,tank top,Cotton Vest,Women's Fashion,Fashion,black,print t-shirt,sexy,Print,sleeveless,feather,Casual,summer tank top</v>
      </c>
      <c r="H368" s="17"/>
      <c r="I368" s="48" t="s">
        <v>11402</v>
      </c>
      <c r="J368" s="49" t="s">
        <v>11430</v>
      </c>
      <c r="K368" s="49" t="s">
        <v>11407</v>
      </c>
      <c r="L368" s="49" t="s">
        <v>11518</v>
      </c>
      <c r="M368" s="49" t="s">
        <v>11487</v>
      </c>
      <c r="N368" s="49" t="s">
        <v>11417</v>
      </c>
      <c r="O368" s="49" t="s">
        <v>11411</v>
      </c>
      <c r="P368" s="49" t="s">
        <v>11488</v>
      </c>
      <c r="Q368" s="49" t="s">
        <v>11419</v>
      </c>
      <c r="R368" s="49" t="s">
        <v>11423</v>
      </c>
      <c r="S368" s="49" t="s">
        <v>11801</v>
      </c>
      <c r="T368" s="49" t="s">
        <v>11403</v>
      </c>
      <c r="U368" s="49" t="s">
        <v>11404</v>
      </c>
      <c r="V368" s="49" t="s">
        <v>70</v>
      </c>
      <c r="W368" s="49" t="s">
        <v>11822</v>
      </c>
      <c r="X368" s="49" t="s">
        <v>11412</v>
      </c>
      <c r="Y368" s="49" t="s">
        <v>11416</v>
      </c>
      <c r="Z368" s="49" t="s">
        <v>11408</v>
      </c>
      <c r="AA368" s="49" t="s">
        <v>11659</v>
      </c>
      <c r="AB368" s="49" t="s">
        <v>11406</v>
      </c>
      <c r="AC368" s="49" t="s">
        <v>11605</v>
      </c>
      <c r="AD368" s="49"/>
      <c r="AE368" s="49"/>
      <c r="AF368" s="49"/>
      <c r="AG368" s="49"/>
      <c r="AH368" s="49"/>
      <c r="AI368" s="49"/>
      <c r="AJ368" s="49"/>
      <c r="AK368" s="49"/>
      <c r="AL368" s="49"/>
      <c r="AM368" s="49"/>
      <c r="AN368" s="49"/>
      <c r="AO368" s="49"/>
      <c r="AP368" s="49"/>
      <c r="AQ368" s="49"/>
      <c r="AR368" s="49"/>
      <c r="AS368" s="49"/>
      <c r="AT368" s="49"/>
      <c r="AU368" s="49"/>
      <c r="AV368" s="49"/>
      <c r="AW368" s="49"/>
      <c r="AX368" s="49"/>
      <c r="AY368" s="49"/>
      <c r="AZ368" s="49"/>
      <c r="BA368" s="49"/>
      <c r="BB368" s="49"/>
      <c r="BC368" s="49"/>
      <c r="BD368" s="49"/>
      <c r="BE368" s="49"/>
      <c r="BF368" s="49"/>
      <c r="BG368" s="49"/>
      <c r="BH368" s="49"/>
      <c r="BI368" s="49"/>
      <c r="BJ368" s="49"/>
      <c r="BK368" s="49"/>
      <c r="BL368" s="49"/>
      <c r="BM368" s="49"/>
      <c r="BN368" s="49"/>
    </row>
    <row r="369" spans="1:66" x14ac:dyDescent="0.3">
      <c r="A369">
        <v>368</v>
      </c>
      <c r="B369" s="7" t="s">
        <v>1272</v>
      </c>
      <c r="C369" s="42">
        <f>VLOOKUP(tags[[#This Row],[Index]],Table1[],6)</f>
        <v>1000</v>
      </c>
      <c r="D369" s="51">
        <v>13000</v>
      </c>
      <c r="E369" s="18" t="str">
        <f>VLOOKUP(tags[[#This Row],[Index]],Table1[],22)</f>
        <v>red</v>
      </c>
      <c r="F369" s="18" t="str">
        <f>VLOOKUP(tags[[#This Row],[Index]],Table1[],23)</f>
        <v>S</v>
      </c>
      <c r="G369" s="18" t="str">
        <f>VLOOKUP(tags[[#This Row],[product_id]],copy[],4,FALSE)</f>
        <v>bathing suit,Plus Size,Halter,Summer,Swimwear,Women's Fashion,Fashion,printed,Floral,sexy,Two piece set,Casual,Women,Shorts,Floral print,high waist,Sunflowers,Tops,Waist,beach wear,Swimsuit,Bikini,Suits,Print,Beach,Swimming</v>
      </c>
      <c r="H369" s="18"/>
      <c r="I369" s="48" t="s">
        <v>11519</v>
      </c>
      <c r="J369" s="49" t="s">
        <v>11407</v>
      </c>
      <c r="K369" s="49" t="s">
        <v>11461</v>
      </c>
      <c r="L369" s="49" t="s">
        <v>11402</v>
      </c>
      <c r="M369" s="49" t="s">
        <v>11458</v>
      </c>
      <c r="N369" s="49" t="s">
        <v>11403</v>
      </c>
      <c r="O369" s="49" t="s">
        <v>11404</v>
      </c>
      <c r="P369" s="49" t="s">
        <v>11421</v>
      </c>
      <c r="Q369" s="49" t="s">
        <v>11433</v>
      </c>
      <c r="R369" s="49" t="s">
        <v>11412</v>
      </c>
      <c r="S369" s="49" t="s">
        <v>11615</v>
      </c>
      <c r="T369" s="49" t="s">
        <v>11406</v>
      </c>
      <c r="U369" s="49" t="s">
        <v>11405</v>
      </c>
      <c r="V369" s="49" t="s">
        <v>11410</v>
      </c>
      <c r="W369" s="49" t="s">
        <v>11447</v>
      </c>
      <c r="X369" s="49" t="s">
        <v>11456</v>
      </c>
      <c r="Y369" s="49" t="s">
        <v>11759</v>
      </c>
      <c r="Z369" s="49" t="s">
        <v>11411</v>
      </c>
      <c r="AA369" s="49" t="s">
        <v>11442</v>
      </c>
      <c r="AB369" s="49" t="s">
        <v>11511</v>
      </c>
      <c r="AC369" s="49" t="s">
        <v>11454</v>
      </c>
      <c r="AD369" s="49" t="s">
        <v>11453</v>
      </c>
      <c r="AE369" s="49" t="s">
        <v>11469</v>
      </c>
      <c r="AF369" s="49" t="s">
        <v>11416</v>
      </c>
      <c r="AG369" s="49" t="s">
        <v>11413</v>
      </c>
      <c r="AH369" s="49" t="s">
        <v>11459</v>
      </c>
      <c r="AI369" s="49"/>
      <c r="AJ369" s="49"/>
      <c r="AK369" s="49"/>
      <c r="AL369" s="49"/>
      <c r="AM369" s="49"/>
      <c r="AN369" s="49"/>
      <c r="AO369" s="49"/>
      <c r="AP369" s="49"/>
      <c r="AQ369" s="49"/>
      <c r="AR369" s="49"/>
      <c r="AS369" s="49"/>
      <c r="AT369" s="49"/>
      <c r="AU369" s="49"/>
      <c r="AV369" s="49"/>
      <c r="AW369" s="49"/>
      <c r="AX369" s="49"/>
      <c r="AY369" s="49"/>
      <c r="AZ369" s="49"/>
      <c r="BA369" s="49"/>
      <c r="BB369" s="49"/>
      <c r="BC369" s="49"/>
      <c r="BD369" s="49"/>
      <c r="BE369" s="49"/>
      <c r="BF369" s="49"/>
      <c r="BG369" s="49"/>
      <c r="BH369" s="49"/>
      <c r="BI369" s="49"/>
      <c r="BJ369" s="49"/>
      <c r="BK369" s="49"/>
      <c r="BL369" s="49"/>
      <c r="BM369" s="49"/>
      <c r="BN369" s="49"/>
    </row>
    <row r="370" spans="1:66" x14ac:dyDescent="0.3">
      <c r="A370">
        <v>369</v>
      </c>
      <c r="B370" s="4" t="s">
        <v>1274</v>
      </c>
      <c r="C370" s="39">
        <f>VLOOKUP(tags[[#This Row],[Index]],Table1[],6)</f>
        <v>50</v>
      </c>
      <c r="D370" s="50">
        <v>600</v>
      </c>
      <c r="E370" s="17" t="str">
        <f>VLOOKUP(tags[[#This Row],[Index]],Table1[],22)</f>
        <v>black</v>
      </c>
      <c r="F370" s="17" t="str">
        <f>VLOOKUP(tags[[#This Row],[Index]],Table1[],23)</f>
        <v>S</v>
      </c>
      <c r="G370" s="17" t="str">
        <f>VLOOKUP(tags[[#This Row],[product_id]],copy[],4,FALSE)</f>
        <v>Summer,Shorts,pants,Fitness,Short pants,runningpant,Men's Fashion,Casual,Red,Cotton</v>
      </c>
      <c r="H370" s="17"/>
      <c r="I370" s="48" t="s">
        <v>11402</v>
      </c>
      <c r="J370" s="49" t="s">
        <v>11410</v>
      </c>
      <c r="K370" s="49" t="s">
        <v>11429</v>
      </c>
      <c r="L370" s="49" t="s">
        <v>11487</v>
      </c>
      <c r="M370" s="49" t="s">
        <v>11452</v>
      </c>
      <c r="N370" s="49" t="s">
        <v>11888</v>
      </c>
      <c r="O370" s="49" t="s">
        <v>11482</v>
      </c>
      <c r="P370" s="49" t="s">
        <v>11406</v>
      </c>
      <c r="Q370" s="49" t="s">
        <v>11927</v>
      </c>
      <c r="R370" s="49" t="s">
        <v>11424</v>
      </c>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49"/>
      <c r="AP370" s="49"/>
      <c r="AQ370" s="49"/>
      <c r="AR370" s="49"/>
      <c r="AS370" s="49"/>
      <c r="AT370" s="49"/>
      <c r="AU370" s="49"/>
      <c r="AV370" s="49"/>
      <c r="AW370" s="49"/>
      <c r="AX370" s="49"/>
      <c r="AY370" s="49"/>
      <c r="AZ370" s="49"/>
      <c r="BA370" s="49"/>
      <c r="BB370" s="49"/>
      <c r="BC370" s="49"/>
      <c r="BD370" s="49"/>
      <c r="BE370" s="49"/>
      <c r="BF370" s="49"/>
      <c r="BG370" s="49"/>
      <c r="BH370" s="49"/>
      <c r="BI370" s="49"/>
      <c r="BJ370" s="49"/>
      <c r="BK370" s="49"/>
      <c r="BL370" s="49"/>
      <c r="BM370" s="49"/>
      <c r="BN370" s="49"/>
    </row>
    <row r="371" spans="1:66" x14ac:dyDescent="0.3">
      <c r="A371">
        <v>370</v>
      </c>
      <c r="B371" s="5" t="s">
        <v>1277</v>
      </c>
      <c r="C371" s="40">
        <f>VLOOKUP(tags[[#This Row],[Index]],Table1[],6)</f>
        <v>1000</v>
      </c>
      <c r="D371" s="51">
        <v>5710</v>
      </c>
      <c r="E371" s="18" t="str">
        <f>VLOOKUP(tags[[#This Row],[Index]],Table1[],22)</f>
        <v>red</v>
      </c>
      <c r="F371" s="18" t="str">
        <f>VLOOKUP(tags[[#This Row],[Index]],Table1[],23)</f>
        <v>S</v>
      </c>
      <c r="G371" s="18" t="str">
        <f>VLOOKUP(tags[[#This Row],[product_id]],copy[],4,FALSE)</f>
        <v>Summer,Shorts,pants,women Jumpsuit,Dress,Jumpsuits &amp; Rompers,Bow,beach dress,plaid,suspended,loosejumpsuit,Women's Fashion,Beach,Rompers,jumpsuit</v>
      </c>
      <c r="H371" s="18"/>
      <c r="I371" s="48" t="s">
        <v>11402</v>
      </c>
      <c r="J371" s="49" t="s">
        <v>11410</v>
      </c>
      <c r="K371" s="49" t="s">
        <v>11429</v>
      </c>
      <c r="L371" s="49" t="s">
        <v>11477</v>
      </c>
      <c r="M371" s="49" t="s">
        <v>11409</v>
      </c>
      <c r="N371" s="49" t="s">
        <v>11538</v>
      </c>
      <c r="O371" s="49" t="s">
        <v>11855</v>
      </c>
      <c r="P371" s="49" t="s">
        <v>11431</v>
      </c>
      <c r="Q371" s="49" t="s">
        <v>11892</v>
      </c>
      <c r="R371" s="49" t="s">
        <v>12251</v>
      </c>
      <c r="S371" s="49" t="s">
        <v>11714</v>
      </c>
      <c r="T371" s="49" t="s">
        <v>11403</v>
      </c>
      <c r="U371" s="49" t="s">
        <v>11413</v>
      </c>
      <c r="V371" s="49" t="s">
        <v>11523</v>
      </c>
      <c r="W371" s="49" t="s">
        <v>11451</v>
      </c>
      <c r="X371" s="49"/>
      <c r="Y371" s="49"/>
      <c r="Z371" s="49"/>
      <c r="AA371" s="49"/>
      <c r="AB371" s="49"/>
      <c r="AC371" s="49"/>
      <c r="AD371" s="49"/>
      <c r="AE371" s="49"/>
      <c r="AF371" s="49"/>
      <c r="AG371" s="49"/>
      <c r="AH371" s="49"/>
      <c r="AI371" s="49"/>
      <c r="AJ371" s="49"/>
      <c r="AK371" s="49"/>
      <c r="AL371" s="49"/>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49"/>
      <c r="BL371" s="49"/>
      <c r="BM371" s="49"/>
      <c r="BN371" s="49"/>
    </row>
    <row r="372" spans="1:66" x14ac:dyDescent="0.3">
      <c r="A372">
        <v>371</v>
      </c>
      <c r="B372" s="6" t="s">
        <v>1280</v>
      </c>
      <c r="C372" s="41">
        <f>VLOOKUP(tags[[#This Row],[Index]],Table1[],6)</f>
        <v>100</v>
      </c>
      <c r="D372" s="50">
        <v>1100</v>
      </c>
      <c r="E372" s="17" t="str">
        <f>VLOOKUP(tags[[#This Row],[Index]],Table1[],22)</f>
        <v>white</v>
      </c>
      <c r="F372" s="17" t="str">
        <f>VLOOKUP(tags[[#This Row],[Index]],Table1[],23)</f>
        <v>S</v>
      </c>
      <c r="G372" s="17" t="str">
        <f>VLOOKUP(tags[[#This Row],[product_id]],copy[],4,FALSE)</f>
        <v>Summer,Plus Size,Shirt,Sleeve,Funny,graphic tee,Tops,short sleeves,Tee,Women's Fashion,Shorts,cute,printed,Fashion,Casual,T Shirts,hippie</v>
      </c>
      <c r="H372" s="17"/>
      <c r="I372" s="48" t="s">
        <v>11402</v>
      </c>
      <c r="J372" s="49" t="s">
        <v>11407</v>
      </c>
      <c r="K372" s="49" t="s">
        <v>11417</v>
      </c>
      <c r="L372" s="49" t="s">
        <v>11414</v>
      </c>
      <c r="M372" s="49" t="s">
        <v>11504</v>
      </c>
      <c r="N372" s="49" t="s">
        <v>11525</v>
      </c>
      <c r="O372" s="49" t="s">
        <v>11411</v>
      </c>
      <c r="P372" s="49" t="s">
        <v>11415</v>
      </c>
      <c r="Q372" s="49" t="s">
        <v>11757</v>
      </c>
      <c r="R372" s="49" t="s">
        <v>11403</v>
      </c>
      <c r="S372" s="49" t="s">
        <v>11410</v>
      </c>
      <c r="T372" s="49" t="s">
        <v>11502</v>
      </c>
      <c r="U372" s="49" t="s">
        <v>11421</v>
      </c>
      <c r="V372" s="49" t="s">
        <v>11404</v>
      </c>
      <c r="W372" s="49" t="s">
        <v>11406</v>
      </c>
      <c r="X372" s="49" t="s">
        <v>11422</v>
      </c>
      <c r="Y372" s="49" t="s">
        <v>11718</v>
      </c>
      <c r="Z372" s="49"/>
      <c r="AA372" s="49"/>
      <c r="AB372" s="49"/>
      <c r="AC372" s="49"/>
      <c r="AD372" s="49"/>
      <c r="AE372" s="49"/>
      <c r="AF372" s="49"/>
      <c r="AG372" s="49"/>
      <c r="AH372" s="49"/>
      <c r="AI372" s="49"/>
      <c r="AJ372" s="49"/>
      <c r="AK372" s="49"/>
      <c r="AL372" s="49"/>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49"/>
      <c r="BL372" s="49"/>
      <c r="BM372" s="49"/>
      <c r="BN372" s="49"/>
    </row>
    <row r="373" spans="1:66" x14ac:dyDescent="0.3">
      <c r="A373">
        <v>372</v>
      </c>
      <c r="B373" s="5" t="s">
        <v>1283</v>
      </c>
      <c r="C373" s="40">
        <f>VLOOKUP(tags[[#This Row],[Index]],Table1[],6)</f>
        <v>20000</v>
      </c>
      <c r="D373" s="51">
        <v>75800</v>
      </c>
      <c r="E373" s="18" t="str">
        <f>VLOOKUP(tags[[#This Row],[Index]],Table1[],22)</f>
        <v>red</v>
      </c>
      <c r="F373" s="18" t="str">
        <f>VLOOKUP(tags[[#This Row],[Index]],Table1[],23)</f>
        <v>XS</v>
      </c>
      <c r="G373" s="18" t="str">
        <f>VLOOKUP(tags[[#This Row],[product_id]],copy[],4,FALSE)</f>
        <v>blouse,Summer,Fashion,Lace,Sleeve,Shorts,Tops,womens top,short sleeves,Clothes for women,Casual,Women's Fashion,Plus Size,Lace Up,V-neck,plaid,sexy,tops for women,Women</v>
      </c>
      <c r="H373" s="18"/>
      <c r="I373" s="48" t="s">
        <v>11428</v>
      </c>
      <c r="J373" s="49" t="s">
        <v>11402</v>
      </c>
      <c r="K373" s="49" t="s">
        <v>11404</v>
      </c>
      <c r="L373" s="49" t="s">
        <v>11434</v>
      </c>
      <c r="M373" s="49" t="s">
        <v>11414</v>
      </c>
      <c r="N373" s="49" t="s">
        <v>11410</v>
      </c>
      <c r="O373" s="49" t="s">
        <v>11411</v>
      </c>
      <c r="P373" s="49" t="s">
        <v>11604</v>
      </c>
      <c r="Q373" s="49" t="s">
        <v>11415</v>
      </c>
      <c r="R373" s="49" t="s">
        <v>11941</v>
      </c>
      <c r="S373" s="49" t="s">
        <v>11406</v>
      </c>
      <c r="T373" s="49" t="s">
        <v>11403</v>
      </c>
      <c r="U373" s="49" t="s">
        <v>11407</v>
      </c>
      <c r="V373" s="49" t="s">
        <v>11486</v>
      </c>
      <c r="W373" s="49" t="s">
        <v>11420</v>
      </c>
      <c r="X373" s="49" t="s">
        <v>11892</v>
      </c>
      <c r="Y373" s="49" t="s">
        <v>11412</v>
      </c>
      <c r="Z373" s="49" t="s">
        <v>11535</v>
      </c>
      <c r="AA373" s="49" t="s">
        <v>11405</v>
      </c>
      <c r="AB373" s="49"/>
      <c r="AC373" s="49"/>
      <c r="AD373" s="49"/>
      <c r="AE373" s="49"/>
      <c r="AF373" s="49"/>
      <c r="AG373" s="49"/>
      <c r="AH373" s="49"/>
      <c r="AI373" s="49"/>
      <c r="AJ373" s="49"/>
      <c r="AK373" s="49"/>
      <c r="AL373" s="49"/>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49"/>
      <c r="BL373" s="49"/>
      <c r="BM373" s="49"/>
      <c r="BN373" s="49"/>
    </row>
    <row r="374" spans="1:66" x14ac:dyDescent="0.3">
      <c r="A374">
        <v>373</v>
      </c>
      <c r="B374" s="4" t="s">
        <v>1287</v>
      </c>
      <c r="C374" s="39">
        <f>VLOOKUP(tags[[#This Row],[Index]],Table1[],6)</f>
        <v>100</v>
      </c>
      <c r="D374" s="50">
        <v>800</v>
      </c>
      <c r="E374" s="17" t="str">
        <f>VLOOKUP(tags[[#This Row],[Index]],Table1[],22)</f>
        <v>blue</v>
      </c>
      <c r="F374" s="17" t="str">
        <f>VLOOKUP(tags[[#This Row],[Index]],Table1[],23)</f>
        <v>XS</v>
      </c>
      <c r="G374" s="17" t="str">
        <f>VLOOKUP(tags[[#This Row],[product_id]],copy[],4,FALSE)</f>
        <v>Summer,Plus Size,sleeve dress,Necks,Sleeve,Dress,short sleeves,V-neck,Ladies,Women,Shorts,printed,Floral,women dress,Short Sleeved,casual dress,Women's Fashion,Casual,Cotton</v>
      </c>
      <c r="H374" s="17"/>
      <c r="I374" s="48" t="s">
        <v>11402</v>
      </c>
      <c r="J374" s="49" t="s">
        <v>11407</v>
      </c>
      <c r="K374" s="49" t="s">
        <v>11680</v>
      </c>
      <c r="L374" s="49" t="s">
        <v>11419</v>
      </c>
      <c r="M374" s="49" t="s">
        <v>11414</v>
      </c>
      <c r="N374" s="49" t="s">
        <v>11409</v>
      </c>
      <c r="O374" s="49" t="s">
        <v>11415</v>
      </c>
      <c r="P374" s="49" t="s">
        <v>11420</v>
      </c>
      <c r="Q374" s="49" t="s">
        <v>11426</v>
      </c>
      <c r="R374" s="49" t="s">
        <v>11405</v>
      </c>
      <c r="S374" s="49" t="s">
        <v>11410</v>
      </c>
      <c r="T374" s="49" t="s">
        <v>11421</v>
      </c>
      <c r="U374" s="49" t="s">
        <v>11433</v>
      </c>
      <c r="V374" s="49" t="s">
        <v>11432</v>
      </c>
      <c r="W374" s="49" t="s">
        <v>11671</v>
      </c>
      <c r="X374" s="49" t="s">
        <v>11441</v>
      </c>
      <c r="Y374" s="49" t="s">
        <v>11403</v>
      </c>
      <c r="Z374" s="49" t="s">
        <v>11406</v>
      </c>
      <c r="AA374" s="49" t="s">
        <v>11424</v>
      </c>
      <c r="AB374" s="49"/>
      <c r="AC374" s="49"/>
      <c r="AD374" s="49"/>
      <c r="AE374" s="49"/>
      <c r="AF374" s="49"/>
      <c r="AG374" s="49"/>
      <c r="AH374" s="49"/>
      <c r="AI374" s="49"/>
      <c r="AJ374" s="49"/>
      <c r="AK374" s="49"/>
      <c r="AL374" s="49"/>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49"/>
      <c r="BL374" s="49"/>
      <c r="BM374" s="49"/>
      <c r="BN374" s="49"/>
    </row>
    <row r="375" spans="1:66" x14ac:dyDescent="0.3">
      <c r="A375">
        <v>374</v>
      </c>
      <c r="B375" s="5" t="s">
        <v>1289</v>
      </c>
      <c r="C375" s="40">
        <f>VLOOKUP(tags[[#This Row],[Index]],Table1[],6)</f>
        <v>20000</v>
      </c>
      <c r="D375" s="51">
        <v>40000</v>
      </c>
      <c r="E375" s="18" t="str">
        <f>VLOOKUP(tags[[#This Row],[Index]],Table1[],22)</f>
        <v>white</v>
      </c>
      <c r="F375" s="18" t="str">
        <f>VLOOKUP(tags[[#This Row],[Index]],Table1[],23)</f>
        <v>S</v>
      </c>
      <c r="G375" s="18" t="str">
        <f>VLOOKUP(tags[[#This Row],[product_id]],copy[],4,FALSE)</f>
        <v>blouse,Vest,Shorts,Tank,Shirt,Halter,Fitness,Tops,slim,Necks,Cami,sleeveless,crop top,Casual,Women</v>
      </c>
      <c r="H375" s="18"/>
      <c r="I375" s="48" t="s">
        <v>11428</v>
      </c>
      <c r="J375" s="49" t="s">
        <v>11430</v>
      </c>
      <c r="K375" s="49" t="s">
        <v>11410</v>
      </c>
      <c r="L375" s="49" t="s">
        <v>11418</v>
      </c>
      <c r="M375" s="49" t="s">
        <v>11417</v>
      </c>
      <c r="N375" s="49" t="s">
        <v>11461</v>
      </c>
      <c r="O375" s="49" t="s">
        <v>11487</v>
      </c>
      <c r="P375" s="49" t="s">
        <v>11411</v>
      </c>
      <c r="Q375" s="49" t="s">
        <v>11437</v>
      </c>
      <c r="R375" s="49" t="s">
        <v>11419</v>
      </c>
      <c r="S375" s="49" t="s">
        <v>11943</v>
      </c>
      <c r="T375" s="49" t="s">
        <v>11408</v>
      </c>
      <c r="U375" s="49" t="s">
        <v>11480</v>
      </c>
      <c r="V375" s="49" t="s">
        <v>11406</v>
      </c>
      <c r="W375" s="49" t="s">
        <v>11405</v>
      </c>
      <c r="X375" s="49"/>
      <c r="Y375" s="49"/>
      <c r="Z375" s="49"/>
      <c r="AA375" s="49"/>
      <c r="AB375" s="49"/>
      <c r="AC375" s="49"/>
      <c r="AD375" s="49"/>
      <c r="AE375" s="49"/>
      <c r="AF375" s="49"/>
      <c r="AG375" s="49"/>
      <c r="AH375" s="49"/>
      <c r="AI375" s="49"/>
      <c r="AJ375" s="49"/>
      <c r="AK375" s="49"/>
      <c r="AL375" s="49"/>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49"/>
      <c r="BL375" s="49"/>
      <c r="BM375" s="49"/>
      <c r="BN375" s="49"/>
    </row>
    <row r="376" spans="1:66" x14ac:dyDescent="0.3">
      <c r="A376">
        <v>375</v>
      </c>
      <c r="B376" s="4" t="s">
        <v>1292</v>
      </c>
      <c r="C376" s="39">
        <f>VLOOKUP(tags[[#This Row],[Index]],Table1[],6)</f>
        <v>1000</v>
      </c>
      <c r="D376" s="50">
        <v>6000</v>
      </c>
      <c r="E376" s="17" t="str">
        <f>VLOOKUP(tags[[#This Row],[Index]],Table1[],22)</f>
        <v>yellow</v>
      </c>
      <c r="F376" s="17" t="str">
        <f>VLOOKUP(tags[[#This Row],[Index]],Table1[],23)</f>
        <v>S</v>
      </c>
      <c r="G376" s="17" t="str">
        <f>VLOOKUP(tags[[#This Row],[product_id]],copy[],4,FALSE)</f>
        <v>sleeveless,Plus Size,Floral print,Summer,long dress,Evening Dress,Dress,Women's Fashion,V-neck,Floral,beach dress,Fashion,party,print dress,women dress,Print,maxi dress,Robes,Party Dresses,Beach,Women</v>
      </c>
      <c r="H376" s="17"/>
      <c r="I376" s="48" t="s">
        <v>11408</v>
      </c>
      <c r="J376" s="49" t="s">
        <v>11407</v>
      </c>
      <c r="K376" s="49" t="s">
        <v>11447</v>
      </c>
      <c r="L376" s="49" t="s">
        <v>11402</v>
      </c>
      <c r="M376" s="49" t="s">
        <v>11444</v>
      </c>
      <c r="N376" s="49" t="s">
        <v>11549</v>
      </c>
      <c r="O376" s="49" t="s">
        <v>11409</v>
      </c>
      <c r="P376" s="49" t="s">
        <v>11403</v>
      </c>
      <c r="Q376" s="49" t="s">
        <v>11420</v>
      </c>
      <c r="R376" s="49" t="s">
        <v>11433</v>
      </c>
      <c r="S376" s="49" t="s">
        <v>11431</v>
      </c>
      <c r="T376" s="49" t="s">
        <v>11404</v>
      </c>
      <c r="U376" s="49" t="s">
        <v>11443</v>
      </c>
      <c r="V376" s="49" t="s">
        <v>11554</v>
      </c>
      <c r="W376" s="49" t="s">
        <v>11432</v>
      </c>
      <c r="X376" s="49" t="s">
        <v>11416</v>
      </c>
      <c r="Y376" s="49" t="s">
        <v>11479</v>
      </c>
      <c r="Z376" s="49" t="s">
        <v>11570</v>
      </c>
      <c r="AA376" s="49" t="s">
        <v>11530</v>
      </c>
      <c r="AB376" s="49" t="s">
        <v>11413</v>
      </c>
      <c r="AC376" s="49" t="s">
        <v>11405</v>
      </c>
      <c r="AD376" s="49"/>
      <c r="AE376" s="49"/>
      <c r="AF376" s="49"/>
      <c r="AG376" s="49"/>
      <c r="AH376" s="49"/>
      <c r="AI376" s="49"/>
      <c r="AJ376" s="49"/>
      <c r="AK376" s="49"/>
      <c r="AL376" s="49"/>
      <c r="AM376" s="49"/>
      <c r="AN376" s="49"/>
      <c r="AO376" s="49"/>
      <c r="AP376" s="49"/>
      <c r="AQ376" s="49"/>
      <c r="AR376" s="49"/>
      <c r="AS376" s="49"/>
      <c r="AT376" s="49"/>
      <c r="AU376" s="49"/>
      <c r="AV376" s="49"/>
      <c r="AW376" s="49"/>
      <c r="AX376" s="49"/>
      <c r="AY376" s="49"/>
      <c r="AZ376" s="49"/>
      <c r="BA376" s="49"/>
      <c r="BB376" s="49"/>
      <c r="BC376" s="49"/>
      <c r="BD376" s="49"/>
      <c r="BE376" s="49"/>
      <c r="BF376" s="49"/>
      <c r="BG376" s="49"/>
      <c r="BH376" s="49"/>
      <c r="BI376" s="49"/>
      <c r="BJ376" s="49"/>
      <c r="BK376" s="49"/>
      <c r="BL376" s="49"/>
      <c r="BM376" s="49"/>
      <c r="BN376" s="49"/>
    </row>
    <row r="377" spans="1:66" x14ac:dyDescent="0.3">
      <c r="A377">
        <v>376</v>
      </c>
      <c r="B377" s="5" t="s">
        <v>1294</v>
      </c>
      <c r="C377" s="40">
        <f>VLOOKUP(tags[[#This Row],[Index]],Table1[],6)</f>
        <v>50</v>
      </c>
      <c r="D377" s="51">
        <v>300</v>
      </c>
      <c r="E377" s="18" t="str">
        <f>VLOOKUP(tags[[#This Row],[Index]],Table1[],22)</f>
        <v>white</v>
      </c>
      <c r="F377" s="18" t="str">
        <f>VLOOKUP(tags[[#This Row],[Index]],Table1[],23)</f>
        <v>XS</v>
      </c>
      <c r="G377" s="18" t="str">
        <f>VLOOKUP(tags[[#This Row],[product_id]],copy[],4,FALSE)</f>
        <v>Summer,Sling,Dresses,Dress,V-neck,Casual,Pocket,Women's Fashion,Sleeveless dress,women dress,Floral,sleeveless,Women,loose dress,Pleated,casual dress</v>
      </c>
      <c r="H377" s="18"/>
      <c r="I377" s="48" t="s">
        <v>11402</v>
      </c>
      <c r="J377" s="49" t="s">
        <v>11669</v>
      </c>
      <c r="K377" s="49" t="s">
        <v>11460</v>
      </c>
      <c r="L377" s="49" t="s">
        <v>11409</v>
      </c>
      <c r="M377" s="49" t="s">
        <v>11420</v>
      </c>
      <c r="N377" s="49" t="s">
        <v>11406</v>
      </c>
      <c r="O377" s="49" t="s">
        <v>11513</v>
      </c>
      <c r="P377" s="49" t="s">
        <v>11403</v>
      </c>
      <c r="Q377" s="49" t="s">
        <v>11438</v>
      </c>
      <c r="R377" s="49" t="s">
        <v>11432</v>
      </c>
      <c r="S377" s="49" t="s">
        <v>11433</v>
      </c>
      <c r="T377" s="49" t="s">
        <v>11408</v>
      </c>
      <c r="U377" s="49" t="s">
        <v>11405</v>
      </c>
      <c r="V377" s="49" t="s">
        <v>11455</v>
      </c>
      <c r="W377" s="49" t="s">
        <v>11485</v>
      </c>
      <c r="X377" s="49" t="s">
        <v>11441</v>
      </c>
      <c r="Y377" s="49"/>
      <c r="Z377" s="49"/>
      <c r="AA377" s="49"/>
      <c r="AB377" s="49"/>
      <c r="AC377" s="49"/>
      <c r="AD377" s="49"/>
      <c r="AE377" s="49"/>
      <c r="AF377" s="49"/>
      <c r="AG377" s="49"/>
      <c r="AH377" s="49"/>
      <c r="AI377" s="49"/>
      <c r="AJ377" s="49"/>
      <c r="AK377" s="49"/>
      <c r="AL377" s="49"/>
      <c r="AM377" s="49"/>
      <c r="AN377" s="49"/>
      <c r="AO377" s="49"/>
      <c r="AP377" s="49"/>
      <c r="AQ377" s="49"/>
      <c r="AR377" s="49"/>
      <c r="AS377" s="49"/>
      <c r="AT377" s="49"/>
      <c r="AU377" s="49"/>
      <c r="AV377" s="49"/>
      <c r="AW377" s="49"/>
      <c r="AX377" s="49"/>
      <c r="AY377" s="49"/>
      <c r="AZ377" s="49"/>
      <c r="BA377" s="49"/>
      <c r="BB377" s="49"/>
      <c r="BC377" s="49"/>
      <c r="BD377" s="49"/>
      <c r="BE377" s="49"/>
      <c r="BF377" s="49"/>
      <c r="BG377" s="49"/>
      <c r="BH377" s="49"/>
      <c r="BI377" s="49"/>
      <c r="BJ377" s="49"/>
      <c r="BK377" s="49"/>
      <c r="BL377" s="49"/>
      <c r="BM377" s="49"/>
      <c r="BN377" s="49"/>
    </row>
    <row r="378" spans="1:66" x14ac:dyDescent="0.3">
      <c r="A378">
        <v>377</v>
      </c>
      <c r="B378" s="4" t="s">
        <v>1298</v>
      </c>
      <c r="C378" s="39">
        <f>VLOOKUP(tags[[#This Row],[Index]],Table1[],6)</f>
        <v>100</v>
      </c>
      <c r="D378" s="50">
        <v>1300</v>
      </c>
      <c r="E378" s="17" t="str">
        <f>VLOOKUP(tags[[#This Row],[Index]],Table1[],22)</f>
        <v>red</v>
      </c>
      <c r="F378" s="17" t="str">
        <f>VLOOKUP(tags[[#This Row],[Index]],Table1[],23)</f>
        <v>XS</v>
      </c>
      <c r="G378" s="17" t="str">
        <f>VLOOKUP(tags[[#This Row],[product_id]],copy[],4,FALSE)</f>
        <v>Summer,Leggings,Shorts,crop top,Shirt,Fitness,Tops,sport2set,Women's Fashion,Fashion,Pure Color,Suits,women clothes,sleeveless,Ladies,twopiecesset,Women Fashion,Women</v>
      </c>
      <c r="H378" s="17"/>
      <c r="I378" s="48" t="s">
        <v>11402</v>
      </c>
      <c r="J378" s="49" t="s">
        <v>11520</v>
      </c>
      <c r="K378" s="49" t="s">
        <v>11410</v>
      </c>
      <c r="L378" s="49" t="s">
        <v>11480</v>
      </c>
      <c r="M378" s="49" t="s">
        <v>11417</v>
      </c>
      <c r="N378" s="49" t="s">
        <v>11487</v>
      </c>
      <c r="O378" s="49" t="s">
        <v>11411</v>
      </c>
      <c r="P378" s="49" t="s">
        <v>12887</v>
      </c>
      <c r="Q378" s="49" t="s">
        <v>11403</v>
      </c>
      <c r="R378" s="49" t="s">
        <v>11404</v>
      </c>
      <c r="S378" s="49" t="s">
        <v>11496</v>
      </c>
      <c r="T378" s="49" t="s">
        <v>11469</v>
      </c>
      <c r="U378" s="49" t="s">
        <v>11810</v>
      </c>
      <c r="V378" s="49" t="s">
        <v>11408</v>
      </c>
      <c r="W378" s="49" t="s">
        <v>11426</v>
      </c>
      <c r="X378" s="49" t="s">
        <v>11867</v>
      </c>
      <c r="Y378" s="49" t="s">
        <v>11439</v>
      </c>
      <c r="Z378" s="49" t="s">
        <v>11405</v>
      </c>
      <c r="AA378" s="49"/>
      <c r="AB378" s="49"/>
      <c r="AC378" s="49"/>
      <c r="AD378" s="49"/>
      <c r="AE378" s="49"/>
      <c r="AF378" s="49"/>
      <c r="AG378" s="49"/>
      <c r="AH378" s="49"/>
      <c r="AI378" s="49"/>
      <c r="AJ378" s="49"/>
      <c r="AK378" s="49"/>
      <c r="AL378" s="49"/>
      <c r="AM378" s="49"/>
      <c r="AN378" s="49"/>
      <c r="AO378" s="49"/>
      <c r="AP378" s="49"/>
      <c r="AQ378" s="49"/>
      <c r="AR378" s="49"/>
      <c r="AS378" s="49"/>
      <c r="AT378" s="49"/>
      <c r="AU378" s="49"/>
      <c r="AV378" s="49"/>
      <c r="AW378" s="49"/>
      <c r="AX378" s="49"/>
      <c r="AY378" s="49"/>
      <c r="AZ378" s="49"/>
      <c r="BA378" s="49"/>
      <c r="BB378" s="49"/>
      <c r="BC378" s="49"/>
      <c r="BD378" s="49"/>
      <c r="BE378" s="49"/>
      <c r="BF378" s="49"/>
      <c r="BG378" s="49"/>
      <c r="BH378" s="49"/>
      <c r="BI378" s="49"/>
      <c r="BJ378" s="49"/>
      <c r="BK378" s="49"/>
      <c r="BL378" s="49"/>
      <c r="BM378" s="49"/>
      <c r="BN378" s="49"/>
    </row>
    <row r="379" spans="1:66" x14ac:dyDescent="0.3">
      <c r="A379">
        <v>378</v>
      </c>
      <c r="B379" s="5" t="s">
        <v>1301</v>
      </c>
      <c r="C379" s="40">
        <f>VLOOKUP(tags[[#This Row],[Index]],Table1[],6)</f>
        <v>1000</v>
      </c>
      <c r="D379" s="51">
        <v>8000</v>
      </c>
      <c r="E379" s="18" t="str">
        <f>VLOOKUP(tags[[#This Row],[Index]],Table1[],22)</f>
        <v>pink</v>
      </c>
      <c r="F379" s="18" t="str">
        <f>VLOOKUP(tags[[#This Row],[Index]],Table1[],23)</f>
        <v>M</v>
      </c>
      <c r="G379" s="18" t="str">
        <f>VLOOKUP(tags[[#This Row],[product_id]],copy[],4,FALSE)</f>
        <v>Summer,Fitness,Shorts,Yoga,Lace,pants,Athletics,yoga pants,Short pants,athleticpant,lounge,Women's Fashion,Panties,Sport,women trousers,Women,athleticshort,Fashion,Cotton</v>
      </c>
      <c r="H379" s="18"/>
      <c r="I379" s="48" t="s">
        <v>11402</v>
      </c>
      <c r="J379" s="49" t="s">
        <v>11487</v>
      </c>
      <c r="K379" s="49" t="s">
        <v>11410</v>
      </c>
      <c r="L379" s="49" t="s">
        <v>11483</v>
      </c>
      <c r="M379" s="49" t="s">
        <v>11434</v>
      </c>
      <c r="N379" s="49" t="s">
        <v>11429</v>
      </c>
      <c r="O379" s="49" t="s">
        <v>11634</v>
      </c>
      <c r="P379" s="49" t="s">
        <v>11733</v>
      </c>
      <c r="Q379" s="49" t="s">
        <v>11452</v>
      </c>
      <c r="R379" s="49" t="s">
        <v>12480</v>
      </c>
      <c r="S379" s="49" t="s">
        <v>13249</v>
      </c>
      <c r="T379" s="49" t="s">
        <v>11403</v>
      </c>
      <c r="U379" s="49" t="s">
        <v>11589</v>
      </c>
      <c r="V379" s="49" t="s">
        <v>11446</v>
      </c>
      <c r="W379" s="49" t="s">
        <v>11636</v>
      </c>
      <c r="X379" s="49" t="s">
        <v>11405</v>
      </c>
      <c r="Y379" s="49" t="s">
        <v>11692</v>
      </c>
      <c r="Z379" s="49" t="s">
        <v>11404</v>
      </c>
      <c r="AA379" s="49" t="s">
        <v>11424</v>
      </c>
      <c r="AB379" s="49"/>
      <c r="AC379" s="49"/>
      <c r="AD379" s="49"/>
      <c r="AE379" s="49"/>
      <c r="AF379" s="49"/>
      <c r="AG379" s="49"/>
      <c r="AH379" s="49"/>
      <c r="AI379" s="49"/>
      <c r="AJ379" s="49"/>
      <c r="AK379" s="49"/>
      <c r="AL379" s="49"/>
      <c r="AM379" s="49"/>
      <c r="AN379" s="49"/>
      <c r="AO379" s="49"/>
      <c r="AP379" s="49"/>
      <c r="AQ379" s="49"/>
      <c r="AR379" s="49"/>
      <c r="AS379" s="49"/>
      <c r="AT379" s="49"/>
      <c r="AU379" s="49"/>
      <c r="AV379" s="49"/>
      <c r="AW379" s="49"/>
      <c r="AX379" s="49"/>
      <c r="AY379" s="49"/>
      <c r="AZ379" s="49"/>
      <c r="BA379" s="49"/>
      <c r="BB379" s="49"/>
      <c r="BC379" s="49"/>
      <c r="BD379" s="49"/>
      <c r="BE379" s="49"/>
      <c r="BF379" s="49"/>
      <c r="BG379" s="49"/>
      <c r="BH379" s="49"/>
      <c r="BI379" s="49"/>
      <c r="BJ379" s="49"/>
      <c r="BK379" s="49"/>
      <c r="BL379" s="49"/>
      <c r="BM379" s="49"/>
      <c r="BN379" s="49"/>
    </row>
    <row r="380" spans="1:66" x14ac:dyDescent="0.3">
      <c r="A380">
        <v>379</v>
      </c>
      <c r="B380" s="4" t="s">
        <v>1306</v>
      </c>
      <c r="C380" s="39">
        <f>VLOOKUP(tags[[#This Row],[Index]],Table1[],6)</f>
        <v>100</v>
      </c>
      <c r="D380" s="50">
        <v>700</v>
      </c>
      <c r="E380" s="17" t="str">
        <f>VLOOKUP(tags[[#This Row],[Index]],Table1[],22)</f>
        <v>other</v>
      </c>
      <c r="F380" s="17" t="str">
        <f>VLOOKUP(tags[[#This Row],[Index]],Table1[],23)</f>
        <v>XS</v>
      </c>
      <c r="G380" s="17" t="str">
        <f>VLOOKUP(tags[[#This Row],[product_id]],copy[],4,FALSE)</f>
        <v>Summer,strapless,Floral print,Tops &amp; T-Shirts,sundress,ladies dress,Beach,Dress,Blouses &amp; Shirts,boho,Women,Print,beach dress,transparentdres,Black Top,Sexy Dress,Floral,women dress,Ladies,Women's Fashion,Women Clothing</v>
      </c>
      <c r="H380" s="17"/>
      <c r="I380" s="48" t="s">
        <v>11402</v>
      </c>
      <c r="J380" s="49" t="s">
        <v>11550</v>
      </c>
      <c r="K380" s="49" t="s">
        <v>11447</v>
      </c>
      <c r="L380" s="49" t="s">
        <v>11494</v>
      </c>
      <c r="M380" s="49" t="s">
        <v>11564</v>
      </c>
      <c r="N380" s="49" t="s">
        <v>11825</v>
      </c>
      <c r="O380" s="49" t="s">
        <v>11413</v>
      </c>
      <c r="P380" s="49" t="s">
        <v>11409</v>
      </c>
      <c r="Q380" s="49" t="s">
        <v>11804</v>
      </c>
      <c r="R380" s="49" t="s">
        <v>11457</v>
      </c>
      <c r="S380" s="49" t="s">
        <v>11405</v>
      </c>
      <c r="T380" s="49" t="s">
        <v>11416</v>
      </c>
      <c r="U380" s="49" t="s">
        <v>11431</v>
      </c>
      <c r="V380" s="49" t="s">
        <v>12743</v>
      </c>
      <c r="W380" s="49" t="s">
        <v>13972</v>
      </c>
      <c r="X380" s="49" t="s">
        <v>11474</v>
      </c>
      <c r="Y380" s="49" t="s">
        <v>11433</v>
      </c>
      <c r="Z380" s="49" t="s">
        <v>11432</v>
      </c>
      <c r="AA380" s="49" t="s">
        <v>11426</v>
      </c>
      <c r="AB380" s="49" t="s">
        <v>11403</v>
      </c>
      <c r="AC380" s="49" t="s">
        <v>11569</v>
      </c>
      <c r="AD380" s="49"/>
      <c r="AE380" s="49"/>
      <c r="AF380" s="49"/>
      <c r="AG380" s="49"/>
      <c r="AH380" s="49"/>
      <c r="AI380" s="49"/>
      <c r="AJ380" s="49"/>
      <c r="AK380" s="49"/>
      <c r="AL380" s="49"/>
      <c r="AM380" s="49"/>
      <c r="AN380" s="49"/>
      <c r="AO380" s="49"/>
      <c r="AP380" s="49"/>
      <c r="AQ380" s="49"/>
      <c r="AR380" s="49"/>
      <c r="AS380" s="49"/>
      <c r="AT380" s="49"/>
      <c r="AU380" s="49"/>
      <c r="AV380" s="49"/>
      <c r="AW380" s="49"/>
      <c r="AX380" s="49"/>
      <c r="AY380" s="49"/>
      <c r="AZ380" s="49"/>
      <c r="BA380" s="49"/>
      <c r="BB380" s="49"/>
      <c r="BC380" s="49"/>
      <c r="BD380" s="49"/>
      <c r="BE380" s="49"/>
      <c r="BF380" s="49"/>
      <c r="BG380" s="49"/>
      <c r="BH380" s="49"/>
      <c r="BI380" s="49"/>
      <c r="BJ380" s="49"/>
      <c r="BK380" s="49"/>
      <c r="BL380" s="49"/>
      <c r="BM380" s="49"/>
      <c r="BN380" s="49"/>
    </row>
    <row r="381" spans="1:66" x14ac:dyDescent="0.3">
      <c r="A381">
        <v>380</v>
      </c>
      <c r="B381" s="5" t="s">
        <v>1309</v>
      </c>
      <c r="C381" s="40">
        <f>VLOOKUP(tags[[#This Row],[Index]],Table1[],6)</f>
        <v>5000</v>
      </c>
      <c r="D381" s="51">
        <v>55000</v>
      </c>
      <c r="E381" s="18" t="str">
        <f>VLOOKUP(tags[[#This Row],[Index]],Table1[],22)</f>
        <v>black</v>
      </c>
      <c r="F381" s="18" t="str">
        <f>VLOOKUP(tags[[#This Row],[Index]],Table1[],23)</f>
        <v>M</v>
      </c>
      <c r="G381" s="18" t="str">
        <f>VLOOKUP(tags[[#This Row],[product_id]],copy[],4,FALSE)</f>
        <v>Summer,Funny T Shirt,Cotton T Shirt,summer t-shirts,short sleeves,Women's Fashion,Plus Size,women t shirt,Casual T-Shirt,slim,Casual,Cotton,Funny,#fashion #tshirt,onecktshirt,Tops,Slim Fit,T Shirts,print t-shirt,Print,Women,Fashion</v>
      </c>
      <c r="H381" s="18"/>
      <c r="I381" s="48" t="s">
        <v>11402</v>
      </c>
      <c r="J381" s="49" t="s">
        <v>11728</v>
      </c>
      <c r="K381" s="49" t="s">
        <v>11505</v>
      </c>
      <c r="L381" s="49" t="s">
        <v>11468</v>
      </c>
      <c r="M381" s="49" t="s">
        <v>11415</v>
      </c>
      <c r="N381" s="49" t="s">
        <v>11403</v>
      </c>
      <c r="O381" s="49" t="s">
        <v>11407</v>
      </c>
      <c r="P381" s="49" t="s">
        <v>11540</v>
      </c>
      <c r="Q381" s="49" t="s">
        <v>11497</v>
      </c>
      <c r="R381" s="49" t="s">
        <v>11437</v>
      </c>
      <c r="S381" s="49" t="s">
        <v>11406</v>
      </c>
      <c r="T381" s="49" t="s">
        <v>11424</v>
      </c>
      <c r="U381" s="49" t="s">
        <v>11504</v>
      </c>
      <c r="V381" s="49" t="s">
        <v>12206</v>
      </c>
      <c r="W381" s="49" t="s">
        <v>12110</v>
      </c>
      <c r="X381" s="49" t="s">
        <v>11411</v>
      </c>
      <c r="Y381" s="49" t="s">
        <v>11448</v>
      </c>
      <c r="Z381" s="49" t="s">
        <v>11422</v>
      </c>
      <c r="AA381" s="49" t="s">
        <v>11822</v>
      </c>
      <c r="AB381" s="49" t="s">
        <v>11416</v>
      </c>
      <c r="AC381" s="49" t="s">
        <v>11405</v>
      </c>
      <c r="AD381" s="49" t="s">
        <v>11404</v>
      </c>
      <c r="AE381" s="49"/>
      <c r="AF381" s="49"/>
      <c r="AG381" s="49"/>
      <c r="AH381" s="49"/>
      <c r="AI381" s="49"/>
      <c r="AJ381" s="49"/>
      <c r="AK381" s="49"/>
      <c r="AL381" s="49"/>
      <c r="AM381" s="49"/>
      <c r="AN381" s="49"/>
      <c r="AO381" s="49"/>
      <c r="AP381" s="49"/>
      <c r="AQ381" s="49"/>
      <c r="AR381" s="49"/>
      <c r="AS381" s="49"/>
      <c r="AT381" s="49"/>
      <c r="AU381" s="49"/>
      <c r="AV381" s="49"/>
      <c r="AW381" s="49"/>
      <c r="AX381" s="49"/>
      <c r="AY381" s="49"/>
      <c r="AZ381" s="49"/>
      <c r="BA381" s="49"/>
      <c r="BB381" s="49"/>
      <c r="BC381" s="49"/>
      <c r="BD381" s="49"/>
      <c r="BE381" s="49"/>
      <c r="BF381" s="49"/>
      <c r="BG381" s="49"/>
      <c r="BH381" s="49"/>
      <c r="BI381" s="49"/>
      <c r="BJ381" s="49"/>
      <c r="BK381" s="49"/>
      <c r="BL381" s="49"/>
      <c r="BM381" s="49"/>
      <c r="BN381" s="49"/>
    </row>
    <row r="382" spans="1:66" x14ac:dyDescent="0.3">
      <c r="A382">
        <v>381</v>
      </c>
      <c r="B382" s="4" t="s">
        <v>1311</v>
      </c>
      <c r="C382" s="39">
        <f>VLOOKUP(tags[[#This Row],[Index]],Table1[],6)</f>
        <v>5000</v>
      </c>
      <c r="D382" s="50">
        <v>40000</v>
      </c>
      <c r="E382" s="17" t="str">
        <f>VLOOKUP(tags[[#This Row],[Index]],Table1[],22)</f>
        <v>gray</v>
      </c>
      <c r="F382" s="17" t="str">
        <f>VLOOKUP(tags[[#This Row],[Index]],Table1[],23)</f>
        <v>S</v>
      </c>
      <c r="G382" s="17" t="str">
        <f>VLOOKUP(tags[[#This Row],[product_id]],copy[],4,FALSE)</f>
        <v>Leggings,Shorts,Yoga,Elastic,pants,ridingpant,Fitness,sport legging,Women's Fashion,Sport,slim,Women</v>
      </c>
      <c r="H382" s="17"/>
      <c r="I382" s="48" t="s">
        <v>11520</v>
      </c>
      <c r="J382" s="49" t="s">
        <v>11410</v>
      </c>
      <c r="K382" s="49" t="s">
        <v>11483</v>
      </c>
      <c r="L382" s="49" t="s">
        <v>11470</v>
      </c>
      <c r="M382" s="49" t="s">
        <v>11429</v>
      </c>
      <c r="N382" s="49" t="s">
        <v>13045</v>
      </c>
      <c r="O382" s="49" t="s">
        <v>11487</v>
      </c>
      <c r="P382" s="49" t="s">
        <v>12889</v>
      </c>
      <c r="Q382" s="49" t="s">
        <v>11403</v>
      </c>
      <c r="R382" s="49" t="s">
        <v>11446</v>
      </c>
      <c r="S382" s="49" t="s">
        <v>11437</v>
      </c>
      <c r="T382" s="49" t="s">
        <v>11405</v>
      </c>
      <c r="U382" s="49"/>
      <c r="V382" s="49"/>
      <c r="W382" s="49"/>
      <c r="X382" s="49"/>
      <c r="Y382" s="49"/>
      <c r="Z382" s="49"/>
      <c r="AA382" s="49"/>
      <c r="AB382" s="49"/>
      <c r="AC382" s="49"/>
      <c r="AD382" s="49"/>
      <c r="AE382" s="49"/>
      <c r="AF382" s="49"/>
      <c r="AG382" s="49"/>
      <c r="AH382" s="49"/>
      <c r="AI382" s="49"/>
      <c r="AJ382" s="49"/>
      <c r="AK382" s="49"/>
      <c r="AL382" s="49"/>
      <c r="AM382" s="49"/>
      <c r="AN382" s="49"/>
      <c r="AO382" s="49"/>
      <c r="AP382" s="49"/>
      <c r="AQ382" s="49"/>
      <c r="AR382" s="49"/>
      <c r="AS382" s="49"/>
      <c r="AT382" s="49"/>
      <c r="AU382" s="49"/>
      <c r="AV382" s="49"/>
      <c r="AW382" s="49"/>
      <c r="AX382" s="49"/>
      <c r="AY382" s="49"/>
      <c r="AZ382" s="49"/>
      <c r="BA382" s="49"/>
      <c r="BB382" s="49"/>
      <c r="BC382" s="49"/>
      <c r="BD382" s="49"/>
      <c r="BE382" s="49"/>
      <c r="BF382" s="49"/>
      <c r="BG382" s="49"/>
      <c r="BH382" s="49"/>
      <c r="BI382" s="49"/>
      <c r="BJ382" s="49"/>
      <c r="BK382" s="49"/>
      <c r="BL382" s="49"/>
      <c r="BM382" s="49"/>
      <c r="BN382" s="49"/>
    </row>
    <row r="383" spans="1:66" x14ac:dyDescent="0.3">
      <c r="A383">
        <v>382</v>
      </c>
      <c r="B383" s="5" t="s">
        <v>1314</v>
      </c>
      <c r="C383" s="40">
        <f>VLOOKUP(tags[[#This Row],[Index]],Table1[],6)</f>
        <v>10000</v>
      </c>
      <c r="D383" s="51">
        <v>80000</v>
      </c>
      <c r="E383" s="18" t="str">
        <f>VLOOKUP(tags[[#This Row],[Index]],Table1[],22)</f>
        <v>black</v>
      </c>
      <c r="F383" s="18" t="str">
        <f>VLOOKUP(tags[[#This Row],[Index]],Table1[],23)</f>
        <v>S</v>
      </c>
      <c r="G383" s="18" t="str">
        <f>VLOOKUP(tags[[#This Row],[product_id]],copy[],4,FALSE)</f>
        <v>Leggings,Shorts,loosecasualsweatpant,Sports &amp; Outdoors,pants,casualshort,Fitness,high waisted,yogashort,Women's Fashion,bodybuildingshort,quickdryingshort,Yoga,skort,Sport,Fashion,Women</v>
      </c>
      <c r="H383" s="18"/>
      <c r="I383" s="48" t="s">
        <v>11520</v>
      </c>
      <c r="J383" s="49" t="s">
        <v>11410</v>
      </c>
      <c r="K383" s="49" t="s">
        <v>12359</v>
      </c>
      <c r="L383" s="49" t="s">
        <v>11845</v>
      </c>
      <c r="M383" s="49" t="s">
        <v>11429</v>
      </c>
      <c r="N383" s="49" t="s">
        <v>11630</v>
      </c>
      <c r="O383" s="49" t="s">
        <v>11487</v>
      </c>
      <c r="P383" s="49" t="s">
        <v>11827</v>
      </c>
      <c r="Q383" s="49" t="s">
        <v>11595</v>
      </c>
      <c r="R383" s="49" t="s">
        <v>11403</v>
      </c>
      <c r="S383" s="49" t="s">
        <v>12011</v>
      </c>
      <c r="T383" s="49" t="s">
        <v>12320</v>
      </c>
      <c r="U383" s="49" t="s">
        <v>11483</v>
      </c>
      <c r="V383" s="49" t="s">
        <v>12942</v>
      </c>
      <c r="W383" s="49" t="s">
        <v>11446</v>
      </c>
      <c r="X383" s="49" t="s">
        <v>11404</v>
      </c>
      <c r="Y383" s="49" t="s">
        <v>11405</v>
      </c>
      <c r="Z383" s="49"/>
      <c r="AA383" s="49"/>
      <c r="AB383" s="49"/>
      <c r="AC383" s="49"/>
      <c r="AD383" s="49"/>
      <c r="AE383" s="49"/>
      <c r="AF383" s="49"/>
      <c r="AG383" s="49"/>
      <c r="AH383" s="49"/>
      <c r="AI383" s="49"/>
      <c r="AJ383" s="49"/>
      <c r="AK383" s="49"/>
      <c r="AL383" s="49"/>
      <c r="AM383" s="49"/>
      <c r="AN383" s="49"/>
      <c r="AO383" s="49"/>
      <c r="AP383" s="49"/>
      <c r="AQ383" s="49"/>
      <c r="AR383" s="49"/>
      <c r="AS383" s="49"/>
      <c r="AT383" s="49"/>
      <c r="AU383" s="49"/>
      <c r="AV383" s="49"/>
      <c r="AW383" s="49"/>
      <c r="AX383" s="49"/>
      <c r="AY383" s="49"/>
      <c r="AZ383" s="49"/>
      <c r="BA383" s="49"/>
      <c r="BB383" s="49"/>
      <c r="BC383" s="49"/>
      <c r="BD383" s="49"/>
      <c r="BE383" s="49"/>
      <c r="BF383" s="49"/>
      <c r="BG383" s="49"/>
      <c r="BH383" s="49"/>
      <c r="BI383" s="49"/>
      <c r="BJ383" s="49"/>
      <c r="BK383" s="49"/>
      <c r="BL383" s="49"/>
      <c r="BM383" s="49"/>
      <c r="BN383" s="49"/>
    </row>
    <row r="384" spans="1:66" x14ac:dyDescent="0.3">
      <c r="A384">
        <v>383</v>
      </c>
      <c r="B384" s="4" t="s">
        <v>1316</v>
      </c>
      <c r="C384" s="39">
        <f>VLOOKUP(tags[[#This Row],[Index]],Table1[],6)</f>
        <v>1000</v>
      </c>
      <c r="D384" s="50">
        <v>12000</v>
      </c>
      <c r="E384" s="17" t="str">
        <f>VLOOKUP(tags[[#This Row],[Index]],Table1[],22)</f>
        <v>white</v>
      </c>
      <c r="F384" s="17" t="str">
        <f>VLOOKUP(tags[[#This Row],[Index]],Table1[],23)</f>
        <v>S</v>
      </c>
      <c r="G384" s="17" t="str">
        <f>VLOOKUP(tags[[#This Row],[product_id]],copy[],4,FALSE)</f>
        <v>Summer,Plus size top,Dress,womens top,casual dresses,Women's Fashion,Plus Size,printed,sleeveless,Casual,Women Fashion,Women,vesttop,Floral print,Necks,Round neck,boho,Fashion,dailyclothe,neck dress,women summer dress</v>
      </c>
      <c r="H384" s="17"/>
      <c r="I384" s="48" t="s">
        <v>11402</v>
      </c>
      <c r="J384" s="49" t="s">
        <v>11603</v>
      </c>
      <c r="K384" s="49" t="s">
        <v>11409</v>
      </c>
      <c r="L384" s="49" t="s">
        <v>11604</v>
      </c>
      <c r="M384" s="49" t="s">
        <v>11526</v>
      </c>
      <c r="N384" s="49" t="s">
        <v>11403</v>
      </c>
      <c r="O384" s="49" t="s">
        <v>11407</v>
      </c>
      <c r="P384" s="49" t="s">
        <v>11421</v>
      </c>
      <c r="Q384" s="49" t="s">
        <v>11408</v>
      </c>
      <c r="R384" s="49" t="s">
        <v>11406</v>
      </c>
      <c r="S384" s="49" t="s">
        <v>11439</v>
      </c>
      <c r="T384" s="49" t="s">
        <v>11405</v>
      </c>
      <c r="U384" s="49" t="s">
        <v>11768</v>
      </c>
      <c r="V384" s="49" t="s">
        <v>11447</v>
      </c>
      <c r="W384" s="49" t="s">
        <v>11419</v>
      </c>
      <c r="X384" s="49" t="s">
        <v>11440</v>
      </c>
      <c r="Y384" s="49" t="s">
        <v>11457</v>
      </c>
      <c r="Z384" s="49" t="s">
        <v>11404</v>
      </c>
      <c r="AA384" s="49" t="s">
        <v>13530</v>
      </c>
      <c r="AB384" s="49" t="s">
        <v>11578</v>
      </c>
      <c r="AC384" s="49" t="s">
        <v>12061</v>
      </c>
      <c r="AD384" s="49"/>
      <c r="AE384" s="49"/>
      <c r="AF384" s="49"/>
      <c r="AG384" s="49"/>
      <c r="AH384" s="49"/>
      <c r="AI384" s="49"/>
      <c r="AJ384" s="49"/>
      <c r="AK384" s="49"/>
      <c r="AL384" s="49"/>
      <c r="AM384" s="49"/>
      <c r="AN384" s="49"/>
      <c r="AO384" s="49"/>
      <c r="AP384" s="49"/>
      <c r="AQ384" s="49"/>
      <c r="AR384" s="49"/>
      <c r="AS384" s="49"/>
      <c r="AT384" s="49"/>
      <c r="AU384" s="49"/>
      <c r="AV384" s="49"/>
      <c r="AW384" s="49"/>
      <c r="AX384" s="49"/>
      <c r="AY384" s="49"/>
      <c r="AZ384" s="49"/>
      <c r="BA384" s="49"/>
      <c r="BB384" s="49"/>
      <c r="BC384" s="49"/>
      <c r="BD384" s="49"/>
      <c r="BE384" s="49"/>
      <c r="BF384" s="49"/>
      <c r="BG384" s="49"/>
      <c r="BH384" s="49"/>
      <c r="BI384" s="49"/>
      <c r="BJ384" s="49"/>
      <c r="BK384" s="49"/>
      <c r="BL384" s="49"/>
      <c r="BM384" s="49"/>
      <c r="BN384" s="49"/>
    </row>
    <row r="385" spans="1:66" x14ac:dyDescent="0.3">
      <c r="A385">
        <v>384</v>
      </c>
      <c r="B385" s="5" t="s">
        <v>1318</v>
      </c>
      <c r="C385" s="40">
        <f>VLOOKUP(tags[[#This Row],[Index]],Table1[],6)</f>
        <v>10000</v>
      </c>
      <c r="D385" s="51">
        <v>90000</v>
      </c>
      <c r="E385" s="18" t="str">
        <f>VLOOKUP(tags[[#This Row],[Index]],Table1[],22)</f>
        <v>white</v>
      </c>
      <c r="F385" s="18" t="str">
        <f>VLOOKUP(tags[[#This Row],[Index]],Table1[],23)</f>
        <v>M</v>
      </c>
      <c r="G385" s="18" t="str">
        <f>VLOOKUP(tags[[#This Row],[product_id]],copy[],4,FALSE)</f>
        <v>Summer,Fashion,Polo Shirts,camouflageprint,Fitness,Shirt,Tops,topsamptshirt,short sleeves,camouflage,Round neck,Necks,Men's Fashion,Shorts,t,Sleeve,Print,Cotton,Casual,T Shirts,summerampspring</v>
      </c>
      <c r="H385" s="18"/>
      <c r="I385" s="48" t="s">
        <v>11402</v>
      </c>
      <c r="J385" s="49" t="s">
        <v>11404</v>
      </c>
      <c r="K385" s="49" t="s">
        <v>12519</v>
      </c>
      <c r="L385" s="49" t="s">
        <v>12448</v>
      </c>
      <c r="M385" s="49" t="s">
        <v>11487</v>
      </c>
      <c r="N385" s="49" t="s">
        <v>11417</v>
      </c>
      <c r="O385" s="49" t="s">
        <v>11411</v>
      </c>
      <c r="P385" s="49" t="s">
        <v>11488</v>
      </c>
      <c r="Q385" s="49" t="s">
        <v>11415</v>
      </c>
      <c r="R385" s="49" t="s">
        <v>400</v>
      </c>
      <c r="S385" s="49" t="s">
        <v>11440</v>
      </c>
      <c r="T385" s="49" t="s">
        <v>11419</v>
      </c>
      <c r="U385" s="49" t="s">
        <v>11482</v>
      </c>
      <c r="V385" s="49" t="s">
        <v>11410</v>
      </c>
      <c r="W385" s="49" t="s">
        <v>11541</v>
      </c>
      <c r="X385" s="49" t="s">
        <v>11414</v>
      </c>
      <c r="Y385" s="49" t="s">
        <v>11416</v>
      </c>
      <c r="Z385" s="49" t="s">
        <v>11424</v>
      </c>
      <c r="AA385" s="49" t="s">
        <v>11406</v>
      </c>
      <c r="AB385" s="49" t="s">
        <v>11422</v>
      </c>
      <c r="AC385" s="49" t="s">
        <v>12259</v>
      </c>
      <c r="AD385" s="49"/>
      <c r="AE385" s="49"/>
      <c r="AF385" s="49"/>
      <c r="AG385" s="49"/>
      <c r="AH385" s="49"/>
      <c r="AI385" s="49"/>
      <c r="AJ385" s="49"/>
      <c r="AK385" s="49"/>
      <c r="AL385" s="49"/>
      <c r="AM385" s="49"/>
      <c r="AN385" s="49"/>
      <c r="AO385" s="49"/>
      <c r="AP385" s="49"/>
      <c r="AQ385" s="49"/>
      <c r="AR385" s="49"/>
      <c r="AS385" s="49"/>
      <c r="AT385" s="49"/>
      <c r="AU385" s="49"/>
      <c r="AV385" s="49"/>
      <c r="AW385" s="49"/>
      <c r="AX385" s="49"/>
      <c r="AY385" s="49"/>
      <c r="AZ385" s="49"/>
      <c r="BA385" s="49"/>
      <c r="BB385" s="49"/>
      <c r="BC385" s="49"/>
      <c r="BD385" s="49"/>
      <c r="BE385" s="49"/>
      <c r="BF385" s="49"/>
      <c r="BG385" s="49"/>
      <c r="BH385" s="49"/>
      <c r="BI385" s="49"/>
      <c r="BJ385" s="49"/>
      <c r="BK385" s="49"/>
      <c r="BL385" s="49"/>
      <c r="BM385" s="49"/>
      <c r="BN385" s="49"/>
    </row>
    <row r="386" spans="1:66" x14ac:dyDescent="0.3">
      <c r="A386">
        <v>385</v>
      </c>
      <c r="B386" s="4" t="s">
        <v>1321</v>
      </c>
      <c r="C386" s="39">
        <f>VLOOKUP(tags[[#This Row],[Index]],Table1[],6)</f>
        <v>20000</v>
      </c>
      <c r="D386" s="50">
        <v>160000</v>
      </c>
      <c r="E386" s="17" t="str">
        <f>VLOOKUP(tags[[#This Row],[Index]],Table1[],22)</f>
        <v>black</v>
      </c>
      <c r="F386" s="17" t="str">
        <f>VLOOKUP(tags[[#This Row],[Index]],Table1[],23)</f>
        <v>M</v>
      </c>
      <c r="G386" s="17" t="str">
        <f>VLOOKUP(tags[[#This Row],[product_id]],copy[],4,FALSE)</f>
        <v>Mini,slim dress,Plus Size,Summer,Spaghetti,Dress,summer dress,slim,Mini dress,Women's Fashion,package hip dress,Sleeveless dress,sexy,Summer Fashion,women dress,Women,Fashion,Casual,sleeveless,casual dress</v>
      </c>
      <c r="H386" s="17"/>
      <c r="I386" s="48" t="s">
        <v>11436</v>
      </c>
      <c r="J386" s="49" t="s">
        <v>11551</v>
      </c>
      <c r="K386" s="49" t="s">
        <v>11407</v>
      </c>
      <c r="L386" s="49" t="s">
        <v>11402</v>
      </c>
      <c r="M386" s="49" t="s">
        <v>11449</v>
      </c>
      <c r="N386" s="49" t="s">
        <v>11409</v>
      </c>
      <c r="O386" s="49" t="s">
        <v>11425</v>
      </c>
      <c r="P386" s="49" t="s">
        <v>11437</v>
      </c>
      <c r="Q386" s="49" t="s">
        <v>11435</v>
      </c>
      <c r="R386" s="49" t="s">
        <v>11403</v>
      </c>
      <c r="S386" s="49" t="s">
        <v>12106</v>
      </c>
      <c r="T386" s="49" t="s">
        <v>11438</v>
      </c>
      <c r="U386" s="49" t="s">
        <v>11412</v>
      </c>
      <c r="V386" s="49" t="s">
        <v>11484</v>
      </c>
      <c r="W386" s="49" t="s">
        <v>11432</v>
      </c>
      <c r="X386" s="49" t="s">
        <v>11405</v>
      </c>
      <c r="Y386" s="49" t="s">
        <v>11404</v>
      </c>
      <c r="Z386" s="49" t="s">
        <v>11406</v>
      </c>
      <c r="AA386" s="49" t="s">
        <v>11408</v>
      </c>
      <c r="AB386" s="49" t="s">
        <v>11441</v>
      </c>
      <c r="AC386" s="49"/>
      <c r="AD386" s="49"/>
      <c r="AE386" s="49"/>
      <c r="AF386" s="49"/>
      <c r="AG386" s="49"/>
      <c r="AH386" s="49"/>
      <c r="AI386" s="49"/>
      <c r="AJ386" s="49"/>
      <c r="AK386" s="49"/>
      <c r="AL386" s="49"/>
      <c r="AM386" s="49"/>
      <c r="AN386" s="49"/>
      <c r="AO386" s="49"/>
      <c r="AP386" s="49"/>
      <c r="AQ386" s="49"/>
      <c r="AR386" s="49"/>
      <c r="AS386" s="49"/>
      <c r="AT386" s="49"/>
      <c r="AU386" s="49"/>
      <c r="AV386" s="49"/>
      <c r="AW386" s="49"/>
      <c r="AX386" s="49"/>
      <c r="AY386" s="49"/>
      <c r="AZ386" s="49"/>
      <c r="BA386" s="49"/>
      <c r="BB386" s="49"/>
      <c r="BC386" s="49"/>
      <c r="BD386" s="49"/>
      <c r="BE386" s="49"/>
      <c r="BF386" s="49"/>
      <c r="BG386" s="49"/>
      <c r="BH386" s="49"/>
      <c r="BI386" s="49"/>
      <c r="BJ386" s="49"/>
      <c r="BK386" s="49"/>
      <c r="BL386" s="49"/>
      <c r="BM386" s="49"/>
      <c r="BN386" s="49"/>
    </row>
    <row r="387" spans="1:66" x14ac:dyDescent="0.3">
      <c r="A387">
        <v>386</v>
      </c>
      <c r="B387" s="5" t="s">
        <v>1323</v>
      </c>
      <c r="C387" s="40">
        <f>VLOOKUP(tags[[#This Row],[Index]],Table1[],6)</f>
        <v>10</v>
      </c>
      <c r="D387" s="51">
        <v>50</v>
      </c>
      <c r="E387" s="18" t="str">
        <f>VLOOKUP(tags[[#This Row],[Index]],Table1[],22)</f>
        <v>black</v>
      </c>
      <c r="F387" s="18" t="str">
        <f>VLOOKUP(tags[[#This Row],[Index]],Table1[],23)</f>
        <v>XS</v>
      </c>
      <c r="G387" s="18" t="str">
        <f>VLOOKUP(tags[[#This Row],[product_id]],copy[],4,FALSE)</f>
        <v>Summer,Shorts,Shirt,Sleeve,sportsset,short sleeves,Two piece set,lipprint,Ladies,women shorts,Fashion,lip,women t shirt,Round neck,Casual,Print,tracksuitsforwomen,runningset,Necks</v>
      </c>
      <c r="H387" s="18"/>
      <c r="I387" s="48" t="s">
        <v>11402</v>
      </c>
      <c r="J387" s="49" t="s">
        <v>11410</v>
      </c>
      <c r="K387" s="49" t="s">
        <v>11417</v>
      </c>
      <c r="L387" s="49" t="s">
        <v>11414</v>
      </c>
      <c r="M387" s="49" t="s">
        <v>11773</v>
      </c>
      <c r="N387" s="49" t="s">
        <v>11415</v>
      </c>
      <c r="O387" s="49" t="s">
        <v>11615</v>
      </c>
      <c r="P387" s="49" t="s">
        <v>12123</v>
      </c>
      <c r="Q387" s="49" t="s">
        <v>11426</v>
      </c>
      <c r="R387" s="49" t="s">
        <v>11516</v>
      </c>
      <c r="S387" s="49" t="s">
        <v>11404</v>
      </c>
      <c r="T387" s="49" t="s">
        <v>11689</v>
      </c>
      <c r="U387" s="49" t="s">
        <v>11540</v>
      </c>
      <c r="V387" s="49" t="s">
        <v>11440</v>
      </c>
      <c r="W387" s="49" t="s">
        <v>11406</v>
      </c>
      <c r="X387" s="49" t="s">
        <v>11416</v>
      </c>
      <c r="Y387" s="49" t="s">
        <v>11870</v>
      </c>
      <c r="Z387" s="49" t="s">
        <v>11887</v>
      </c>
      <c r="AA387" s="49" t="s">
        <v>11419</v>
      </c>
      <c r="AB387" s="49"/>
      <c r="AC387" s="49"/>
      <c r="AD387" s="49"/>
      <c r="AE387" s="49"/>
      <c r="AF387" s="49"/>
      <c r="AG387" s="49"/>
      <c r="AH387" s="49"/>
      <c r="AI387" s="49"/>
      <c r="AJ387" s="49"/>
      <c r="AK387" s="49"/>
      <c r="AL387" s="49"/>
      <c r="AM387" s="49"/>
      <c r="AN387" s="49"/>
      <c r="AO387" s="49"/>
      <c r="AP387" s="49"/>
      <c r="AQ387" s="49"/>
      <c r="AR387" s="49"/>
      <c r="AS387" s="49"/>
      <c r="AT387" s="49"/>
      <c r="AU387" s="49"/>
      <c r="AV387" s="49"/>
      <c r="AW387" s="49"/>
      <c r="AX387" s="49"/>
      <c r="AY387" s="49"/>
      <c r="AZ387" s="49"/>
      <c r="BA387" s="49"/>
      <c r="BB387" s="49"/>
      <c r="BC387" s="49"/>
      <c r="BD387" s="49"/>
      <c r="BE387" s="49"/>
      <c r="BF387" s="49"/>
      <c r="BG387" s="49"/>
      <c r="BH387" s="49"/>
      <c r="BI387" s="49"/>
      <c r="BJ387" s="49"/>
      <c r="BK387" s="49"/>
      <c r="BL387" s="49"/>
      <c r="BM387" s="49"/>
      <c r="BN387" s="49"/>
    </row>
    <row r="388" spans="1:66" x14ac:dyDescent="0.3">
      <c r="A388">
        <v>387</v>
      </c>
      <c r="B388" s="4" t="s">
        <v>1326</v>
      </c>
      <c r="C388" s="39">
        <f>VLOOKUP(tags[[#This Row],[Index]],Table1[],6)</f>
        <v>100</v>
      </c>
      <c r="D388" s="50">
        <v>1100</v>
      </c>
      <c r="E388" s="17" t="str">
        <f>VLOOKUP(tags[[#This Row],[Index]],Table1[],22)</f>
        <v>black</v>
      </c>
      <c r="F388" s="17" t="str">
        <f>VLOOKUP(tags[[#This Row],[Index]],Table1[],23)</f>
        <v>S</v>
      </c>
      <c r="G388" s="17" t="str">
        <f>VLOOKUP(tags[[#This Row],[product_id]],copy[],4,FALSE)</f>
        <v>Summer,flamingo,Floral print,Mini,Shorts,Vintage,Dress,Loose,Mini dress,Print,Women's Fashion,Fashion,Sleeveless dress,Floral,sleeveless,Casual,Women</v>
      </c>
      <c r="H388" s="17"/>
      <c r="I388" s="48" t="s">
        <v>11402</v>
      </c>
      <c r="J388" s="49" t="s">
        <v>12407</v>
      </c>
      <c r="K388" s="49" t="s">
        <v>11447</v>
      </c>
      <c r="L388" s="49" t="s">
        <v>11436</v>
      </c>
      <c r="M388" s="49" t="s">
        <v>11410</v>
      </c>
      <c r="N388" s="49" t="s">
        <v>11481</v>
      </c>
      <c r="O388" s="49" t="s">
        <v>11409</v>
      </c>
      <c r="P388" s="49" t="s">
        <v>11427</v>
      </c>
      <c r="Q388" s="49" t="s">
        <v>11435</v>
      </c>
      <c r="R388" s="49" t="s">
        <v>11416</v>
      </c>
      <c r="S388" s="49" t="s">
        <v>11403</v>
      </c>
      <c r="T388" s="49" t="s">
        <v>11404</v>
      </c>
      <c r="U388" s="49" t="s">
        <v>11438</v>
      </c>
      <c r="V388" s="49" t="s">
        <v>11433</v>
      </c>
      <c r="W388" s="49" t="s">
        <v>11408</v>
      </c>
      <c r="X388" s="49" t="s">
        <v>11406</v>
      </c>
      <c r="Y388" s="49" t="s">
        <v>11405</v>
      </c>
      <c r="Z388" s="49"/>
      <c r="AA388" s="49"/>
      <c r="AB388" s="49"/>
      <c r="AC388" s="49"/>
      <c r="AD388" s="49"/>
      <c r="AE388" s="49"/>
      <c r="AF388" s="49"/>
      <c r="AG388" s="49"/>
      <c r="AH388" s="49"/>
      <c r="AI388" s="49"/>
      <c r="AJ388" s="49"/>
      <c r="AK388" s="49"/>
      <c r="AL388" s="49"/>
      <c r="AM388" s="49"/>
      <c r="AN388" s="49"/>
      <c r="AO388" s="49"/>
      <c r="AP388" s="49"/>
      <c r="AQ388" s="49"/>
      <c r="AR388" s="49"/>
      <c r="AS388" s="49"/>
      <c r="AT388" s="49"/>
      <c r="AU388" s="49"/>
      <c r="AV388" s="49"/>
      <c r="AW388" s="49"/>
      <c r="AX388" s="49"/>
      <c r="AY388" s="49"/>
      <c r="AZ388" s="49"/>
      <c r="BA388" s="49"/>
      <c r="BB388" s="49"/>
      <c r="BC388" s="49"/>
      <c r="BD388" s="49"/>
      <c r="BE388" s="49"/>
      <c r="BF388" s="49"/>
      <c r="BG388" s="49"/>
      <c r="BH388" s="49"/>
      <c r="BI388" s="49"/>
      <c r="BJ388" s="49"/>
      <c r="BK388" s="49"/>
      <c r="BL388" s="49"/>
      <c r="BM388" s="49"/>
      <c r="BN388" s="49"/>
    </row>
    <row r="389" spans="1:66" x14ac:dyDescent="0.3">
      <c r="A389">
        <v>388</v>
      </c>
      <c r="B389" s="5" t="s">
        <v>1329</v>
      </c>
      <c r="C389" s="40">
        <f>VLOOKUP(tags[[#This Row],[Index]],Table1[],6)</f>
        <v>1000</v>
      </c>
      <c r="D389" s="51">
        <v>11000</v>
      </c>
      <c r="E389" s="18" t="str">
        <f>VLOOKUP(tags[[#This Row],[Index]],Table1[],22)</f>
        <v>blue</v>
      </c>
      <c r="F389" s="18" t="str">
        <f>VLOOKUP(tags[[#This Row],[Index]],Table1[],23)</f>
        <v>XS</v>
      </c>
      <c r="G389" s="18" t="str">
        <f>VLOOKUP(tags[[#This Row],[product_id]],copy[],4,FALSE)</f>
        <v>blouse,Fashion,Shirt,Bikini,long dress,beach coverup,bathing suit cover ups,summer dress,Cover,Swimwear,coverupsbikini,swim suit cover up,beach dress,Beach,Casual T-Shirt,Dress,women dress,Swimsuit,Women's Fashion,Cover Ups,Swimming</v>
      </c>
      <c r="H389" s="18"/>
      <c r="I389" s="48" t="s">
        <v>11428</v>
      </c>
      <c r="J389" s="49" t="s">
        <v>11404</v>
      </c>
      <c r="K389" s="49" t="s">
        <v>11417</v>
      </c>
      <c r="L389" s="49" t="s">
        <v>11453</v>
      </c>
      <c r="M389" s="49" t="s">
        <v>11444</v>
      </c>
      <c r="N389" s="49" t="s">
        <v>11919</v>
      </c>
      <c r="O389" s="49" t="s">
        <v>12016</v>
      </c>
      <c r="P389" s="49" t="s">
        <v>11425</v>
      </c>
      <c r="Q389" s="49" t="s">
        <v>11800</v>
      </c>
      <c r="R389" s="49" t="s">
        <v>11458</v>
      </c>
      <c r="S389" s="49" t="s">
        <v>13549</v>
      </c>
      <c r="T389" s="49" t="s">
        <v>11953</v>
      </c>
      <c r="U389" s="49" t="s">
        <v>11431</v>
      </c>
      <c r="V389" s="49" t="s">
        <v>11413</v>
      </c>
      <c r="W389" s="49" t="s">
        <v>11497</v>
      </c>
      <c r="X389" s="49" t="s">
        <v>11409</v>
      </c>
      <c r="Y389" s="49" t="s">
        <v>11432</v>
      </c>
      <c r="Z389" s="49" t="s">
        <v>11454</v>
      </c>
      <c r="AA389" s="49" t="s">
        <v>11403</v>
      </c>
      <c r="AB389" s="49" t="s">
        <v>11939</v>
      </c>
      <c r="AC389" s="49" t="s">
        <v>11459</v>
      </c>
      <c r="AD389" s="49"/>
      <c r="AE389" s="49"/>
      <c r="AF389" s="49"/>
      <c r="AG389" s="49"/>
      <c r="AH389" s="49"/>
      <c r="AI389" s="49"/>
      <c r="AJ389" s="49"/>
      <c r="AK389" s="49"/>
      <c r="AL389" s="49"/>
      <c r="AM389" s="49"/>
      <c r="AN389" s="49"/>
      <c r="AO389" s="49"/>
      <c r="AP389" s="49"/>
      <c r="AQ389" s="49"/>
      <c r="AR389" s="49"/>
      <c r="AS389" s="49"/>
      <c r="AT389" s="49"/>
      <c r="AU389" s="49"/>
      <c r="AV389" s="49"/>
      <c r="AW389" s="49"/>
      <c r="AX389" s="49"/>
      <c r="AY389" s="49"/>
      <c r="AZ389" s="49"/>
      <c r="BA389" s="49"/>
      <c r="BB389" s="49"/>
      <c r="BC389" s="49"/>
      <c r="BD389" s="49"/>
      <c r="BE389" s="49"/>
      <c r="BF389" s="49"/>
      <c r="BG389" s="49"/>
      <c r="BH389" s="49"/>
      <c r="BI389" s="49"/>
      <c r="BJ389" s="49"/>
      <c r="BK389" s="49"/>
      <c r="BL389" s="49"/>
      <c r="BM389" s="49"/>
      <c r="BN389" s="49"/>
    </row>
    <row r="390" spans="1:66" x14ac:dyDescent="0.3">
      <c r="A390">
        <v>389</v>
      </c>
      <c r="B390" s="4" t="s">
        <v>1332</v>
      </c>
      <c r="C390" s="39">
        <f>VLOOKUP(tags[[#This Row],[Index]],Table1[],6)</f>
        <v>5000</v>
      </c>
      <c r="D390" s="50">
        <v>45000</v>
      </c>
      <c r="E390" s="17" t="str">
        <f>VLOOKUP(tags[[#This Row],[Index]],Table1[],22)</f>
        <v>red</v>
      </c>
      <c r="F390" s="17" t="str">
        <f>VLOOKUP(tags[[#This Row],[Index]],Table1[],23)</f>
        <v>S</v>
      </c>
      <c r="G390" s="17" t="str">
        <f>VLOOKUP(tags[[#This Row],[product_id]],copy[],4,FALSE)</f>
        <v>blouse,Summer,Plus Size,Shirt,Halter,Tops,Women's Fashion,Casual,T Shirts,Fashion,sleeveless,solid color,sexy,Sequin,Women Fashion,Women</v>
      </c>
      <c r="H390" s="17"/>
      <c r="I390" s="48" t="s">
        <v>11428</v>
      </c>
      <c r="J390" s="49" t="s">
        <v>11402</v>
      </c>
      <c r="K390" s="49" t="s">
        <v>11407</v>
      </c>
      <c r="L390" s="49" t="s">
        <v>11417</v>
      </c>
      <c r="M390" s="49" t="s">
        <v>11461</v>
      </c>
      <c r="N390" s="49" t="s">
        <v>11411</v>
      </c>
      <c r="O390" s="49" t="s">
        <v>11403</v>
      </c>
      <c r="P390" s="49" t="s">
        <v>11406</v>
      </c>
      <c r="Q390" s="49" t="s">
        <v>11422</v>
      </c>
      <c r="R390" s="49" t="s">
        <v>11404</v>
      </c>
      <c r="S390" s="49" t="s">
        <v>11408</v>
      </c>
      <c r="T390" s="49" t="s">
        <v>11467</v>
      </c>
      <c r="U390" s="49" t="s">
        <v>11412</v>
      </c>
      <c r="V390" s="49" t="s">
        <v>13848</v>
      </c>
      <c r="W390" s="49" t="s">
        <v>11439</v>
      </c>
      <c r="X390" s="49" t="s">
        <v>11405</v>
      </c>
      <c r="Y390" s="49"/>
      <c r="Z390" s="49"/>
      <c r="AA390" s="49"/>
      <c r="AB390" s="49"/>
      <c r="AC390" s="49"/>
      <c r="AD390" s="49"/>
      <c r="AE390" s="49"/>
      <c r="AF390" s="49"/>
      <c r="AG390" s="49"/>
      <c r="AH390" s="49"/>
      <c r="AI390" s="49"/>
      <c r="AJ390" s="49"/>
      <c r="AK390" s="49"/>
      <c r="AL390" s="49"/>
      <c r="AM390" s="49"/>
      <c r="AN390" s="49"/>
      <c r="AO390" s="49"/>
      <c r="AP390" s="49"/>
      <c r="AQ390" s="49"/>
      <c r="AR390" s="49"/>
      <c r="AS390" s="49"/>
      <c r="AT390" s="49"/>
      <c r="AU390" s="49"/>
      <c r="AV390" s="49"/>
      <c r="AW390" s="49"/>
      <c r="AX390" s="49"/>
      <c r="AY390" s="49"/>
      <c r="AZ390" s="49"/>
      <c r="BA390" s="49"/>
      <c r="BB390" s="49"/>
      <c r="BC390" s="49"/>
      <c r="BD390" s="49"/>
      <c r="BE390" s="49"/>
      <c r="BF390" s="49"/>
      <c r="BG390" s="49"/>
      <c r="BH390" s="49"/>
      <c r="BI390" s="49"/>
      <c r="BJ390" s="49"/>
      <c r="BK390" s="49"/>
      <c r="BL390" s="49"/>
      <c r="BM390" s="49"/>
      <c r="BN390" s="49"/>
    </row>
    <row r="391" spans="1:66" x14ac:dyDescent="0.3">
      <c r="A391">
        <v>390</v>
      </c>
      <c r="B391" s="5" t="s">
        <v>1335</v>
      </c>
      <c r="C391" s="40">
        <f>VLOOKUP(tags[[#This Row],[Index]],Table1[],6)</f>
        <v>10000</v>
      </c>
      <c r="D391" s="51">
        <v>70000</v>
      </c>
      <c r="E391" s="18" t="str">
        <f>VLOOKUP(tags[[#This Row],[Index]],Table1[],22)</f>
        <v>green</v>
      </c>
      <c r="F391" s="18" t="str">
        <f>VLOOKUP(tags[[#This Row],[Index]],Table1[],23)</f>
        <v>M</v>
      </c>
      <c r="G391" s="18" t="str">
        <f>VLOOKUP(tags[[#This Row],[product_id]],copy[],4,FALSE)</f>
        <v>blouse,Summer,Plus Size,Tops &amp; Blouses,Shirt,Women Vest,Tank,Tops,tank top,Women's Fashion,Fashion,strappy,V-neck,sleeveless,women top,Casual,Women</v>
      </c>
      <c r="H391" s="18"/>
      <c r="I391" s="48" t="s">
        <v>11428</v>
      </c>
      <c r="J391" s="49" t="s">
        <v>11402</v>
      </c>
      <c r="K391" s="49" t="s">
        <v>11407</v>
      </c>
      <c r="L391" s="49" t="s">
        <v>11498</v>
      </c>
      <c r="M391" s="49" t="s">
        <v>11417</v>
      </c>
      <c r="N391" s="49" t="s">
        <v>11489</v>
      </c>
      <c r="O391" s="49" t="s">
        <v>11418</v>
      </c>
      <c r="P391" s="49" t="s">
        <v>11411</v>
      </c>
      <c r="Q391" s="49" t="s">
        <v>11423</v>
      </c>
      <c r="R391" s="49" t="s">
        <v>11403</v>
      </c>
      <c r="S391" s="49" t="s">
        <v>11404</v>
      </c>
      <c r="T391" s="49" t="s">
        <v>11653</v>
      </c>
      <c r="U391" s="49" t="s">
        <v>11420</v>
      </c>
      <c r="V391" s="49" t="s">
        <v>11408</v>
      </c>
      <c r="W391" s="49" t="s">
        <v>11473</v>
      </c>
      <c r="X391" s="49" t="s">
        <v>11406</v>
      </c>
      <c r="Y391" s="49" t="s">
        <v>11405</v>
      </c>
      <c r="Z391" s="49"/>
      <c r="AA391" s="49"/>
      <c r="AB391" s="49"/>
      <c r="AC391" s="49"/>
      <c r="AD391" s="49"/>
      <c r="AE391" s="49"/>
      <c r="AF391" s="49"/>
      <c r="AG391" s="49"/>
      <c r="AH391" s="49"/>
      <c r="AI391" s="49"/>
      <c r="AJ391" s="49"/>
      <c r="AK391" s="49"/>
      <c r="AL391" s="49"/>
      <c r="AM391" s="49"/>
      <c r="AN391" s="49"/>
      <c r="AO391" s="49"/>
      <c r="AP391" s="49"/>
      <c r="AQ391" s="49"/>
      <c r="AR391" s="49"/>
      <c r="AS391" s="49"/>
      <c r="AT391" s="49"/>
      <c r="AU391" s="49"/>
      <c r="AV391" s="49"/>
      <c r="AW391" s="49"/>
      <c r="AX391" s="49"/>
      <c r="AY391" s="49"/>
      <c r="AZ391" s="49"/>
      <c r="BA391" s="49"/>
      <c r="BB391" s="49"/>
      <c r="BC391" s="49"/>
      <c r="BD391" s="49"/>
      <c r="BE391" s="49"/>
      <c r="BF391" s="49"/>
      <c r="BG391" s="49"/>
      <c r="BH391" s="49"/>
      <c r="BI391" s="49"/>
      <c r="BJ391" s="49"/>
      <c r="BK391" s="49"/>
      <c r="BL391" s="49"/>
      <c r="BM391" s="49"/>
      <c r="BN391" s="49"/>
    </row>
    <row r="392" spans="1:66" x14ac:dyDescent="0.3">
      <c r="A392">
        <v>391</v>
      </c>
      <c r="B392" s="4" t="s">
        <v>1338</v>
      </c>
      <c r="C392" s="39">
        <f>VLOOKUP(tags[[#This Row],[Index]],Table1[],6)</f>
        <v>100</v>
      </c>
      <c r="D392" s="50">
        <v>600</v>
      </c>
      <c r="E392" s="17" t="str">
        <f>VLOOKUP(tags[[#This Row],[Index]],Table1[],22)</f>
        <v>black</v>
      </c>
      <c r="F392" s="17" t="str">
        <f>VLOOKUP(tags[[#This Row],[Index]],Table1[],23)</f>
        <v>S</v>
      </c>
      <c r="G392" s="17" t="str">
        <f>VLOOKUP(tags[[#This Row],[product_id]],copy[],4,FALSE)</f>
        <v>beachcardigan,Lace,cardigan,summer dress,Cover,beach wear,Sunscreen,Bikini,boho,beach dress,Fashion,Women,Bikini Cover-Up,Women's Fashion,Cover Ups,kimono</v>
      </c>
      <c r="H392" s="17"/>
      <c r="I392" s="48" t="s">
        <v>13727</v>
      </c>
      <c r="J392" s="49" t="s">
        <v>11434</v>
      </c>
      <c r="K392" s="49" t="s">
        <v>11914</v>
      </c>
      <c r="L392" s="49" t="s">
        <v>11425</v>
      </c>
      <c r="M392" s="49" t="s">
        <v>11800</v>
      </c>
      <c r="N392" s="49" t="s">
        <v>11511</v>
      </c>
      <c r="O392" s="49" t="s">
        <v>12497</v>
      </c>
      <c r="P392" s="49" t="s">
        <v>11453</v>
      </c>
      <c r="Q392" s="49" t="s">
        <v>11457</v>
      </c>
      <c r="R392" s="49" t="s">
        <v>11431</v>
      </c>
      <c r="S392" s="49" t="s">
        <v>11404</v>
      </c>
      <c r="T392" s="49" t="s">
        <v>11405</v>
      </c>
      <c r="U392" s="49" t="s">
        <v>13975</v>
      </c>
      <c r="V392" s="49" t="s">
        <v>11403</v>
      </c>
      <c r="W392" s="49" t="s">
        <v>11939</v>
      </c>
      <c r="X392" s="49" t="s">
        <v>11784</v>
      </c>
      <c r="Y392" s="49"/>
      <c r="Z392" s="49"/>
      <c r="AA392" s="49"/>
      <c r="AB392" s="49"/>
      <c r="AC392" s="49"/>
      <c r="AD392" s="49"/>
      <c r="AE392" s="49"/>
      <c r="AF392" s="49"/>
      <c r="AG392" s="49"/>
      <c r="AH392" s="49"/>
      <c r="AI392" s="49"/>
      <c r="AJ392" s="49"/>
      <c r="AK392" s="49"/>
      <c r="AL392" s="49"/>
      <c r="AM392" s="49"/>
      <c r="AN392" s="49"/>
      <c r="AO392" s="49"/>
      <c r="AP392" s="49"/>
      <c r="AQ392" s="49"/>
      <c r="AR392" s="49"/>
      <c r="AS392" s="49"/>
      <c r="AT392" s="49"/>
      <c r="AU392" s="49"/>
      <c r="AV392" s="49"/>
      <c r="AW392" s="49"/>
      <c r="AX392" s="49"/>
      <c r="AY392" s="49"/>
      <c r="AZ392" s="49"/>
      <c r="BA392" s="49"/>
      <c r="BB392" s="49"/>
      <c r="BC392" s="49"/>
      <c r="BD392" s="49"/>
      <c r="BE392" s="49"/>
      <c r="BF392" s="49"/>
      <c r="BG392" s="49"/>
      <c r="BH392" s="49"/>
      <c r="BI392" s="49"/>
      <c r="BJ392" s="49"/>
      <c r="BK392" s="49"/>
      <c r="BL392" s="49"/>
      <c r="BM392" s="49"/>
      <c r="BN392" s="49"/>
    </row>
    <row r="393" spans="1:66" x14ac:dyDescent="0.3">
      <c r="A393">
        <v>392</v>
      </c>
      <c r="B393" s="7" t="s">
        <v>1341</v>
      </c>
      <c r="C393" s="42">
        <f>VLOOKUP(tags[[#This Row],[Index]],Table1[],6)</f>
        <v>100</v>
      </c>
      <c r="D393" s="51">
        <v>700</v>
      </c>
      <c r="E393" s="18" t="str">
        <f>VLOOKUP(tags[[#This Row],[Index]],Table1[],22)</f>
        <v>red</v>
      </c>
      <c r="F393" s="18" t="str">
        <f>VLOOKUP(tags[[#This Row],[Index]],Table1[],23)</f>
        <v>L</v>
      </c>
      <c r="G393" s="18" t="str">
        <f>VLOOKUP(tags[[#This Row],[product_id]],copy[],4,FALSE)</f>
        <v>blouse,Summer,Plus Size,Tops &amp; Blouses,Sexy Top,Tank,Tops,Cross,tank top,Women's Fashion,Fashion,strappy,solid color,sleeveless,women top,tops for women,Women</v>
      </c>
      <c r="H393" s="18"/>
      <c r="I393" s="48" t="s">
        <v>11428</v>
      </c>
      <c r="J393" s="49" t="s">
        <v>11402</v>
      </c>
      <c r="K393" s="49" t="s">
        <v>11407</v>
      </c>
      <c r="L393" s="49" t="s">
        <v>11498</v>
      </c>
      <c r="M393" s="49" t="s">
        <v>11619</v>
      </c>
      <c r="N393" s="49" t="s">
        <v>11418</v>
      </c>
      <c r="O393" s="49" t="s">
        <v>11411</v>
      </c>
      <c r="P393" s="49" t="s">
        <v>11576</v>
      </c>
      <c r="Q393" s="49" t="s">
        <v>11423</v>
      </c>
      <c r="R393" s="49" t="s">
        <v>11403</v>
      </c>
      <c r="S393" s="49" t="s">
        <v>11404</v>
      </c>
      <c r="T393" s="49" t="s">
        <v>11653</v>
      </c>
      <c r="U393" s="49" t="s">
        <v>11467</v>
      </c>
      <c r="V393" s="49" t="s">
        <v>11408</v>
      </c>
      <c r="W393" s="49" t="s">
        <v>11473</v>
      </c>
      <c r="X393" s="49" t="s">
        <v>11535</v>
      </c>
      <c r="Y393" s="49" t="s">
        <v>11405</v>
      </c>
      <c r="Z393" s="49"/>
      <c r="AA393" s="49"/>
      <c r="AB393" s="49"/>
      <c r="AC393" s="49"/>
      <c r="AD393" s="49"/>
      <c r="AE393" s="49"/>
      <c r="AF393" s="49"/>
      <c r="AG393" s="49"/>
      <c r="AH393" s="49"/>
      <c r="AI393" s="49"/>
      <c r="AJ393" s="49"/>
      <c r="AK393" s="49"/>
      <c r="AL393" s="49"/>
      <c r="AM393" s="49"/>
      <c r="AN393" s="49"/>
      <c r="AO393" s="49"/>
      <c r="AP393" s="49"/>
      <c r="AQ393" s="49"/>
      <c r="AR393" s="49"/>
      <c r="AS393" s="49"/>
      <c r="AT393" s="49"/>
      <c r="AU393" s="49"/>
      <c r="AV393" s="49"/>
      <c r="AW393" s="49"/>
      <c r="AX393" s="49"/>
      <c r="AY393" s="49"/>
      <c r="AZ393" s="49"/>
      <c r="BA393" s="49"/>
      <c r="BB393" s="49"/>
      <c r="BC393" s="49"/>
      <c r="BD393" s="49"/>
      <c r="BE393" s="49"/>
      <c r="BF393" s="49"/>
      <c r="BG393" s="49"/>
      <c r="BH393" s="49"/>
      <c r="BI393" s="49"/>
      <c r="BJ393" s="49"/>
      <c r="BK393" s="49"/>
      <c r="BL393" s="49"/>
      <c r="BM393" s="49"/>
      <c r="BN393" s="49"/>
    </row>
    <row r="394" spans="1:66" x14ac:dyDescent="0.3">
      <c r="A394">
        <v>393</v>
      </c>
      <c r="B394" s="4" t="s">
        <v>1343</v>
      </c>
      <c r="C394" s="39">
        <f>VLOOKUP(tags[[#This Row],[Index]],Table1[],6)</f>
        <v>1000</v>
      </c>
      <c r="D394" s="50">
        <v>1650</v>
      </c>
      <c r="E394" s="17" t="str">
        <f>VLOOKUP(tags[[#This Row],[Index]],Table1[],22)</f>
        <v>white</v>
      </c>
      <c r="F394" s="17" t="str">
        <f>VLOOKUP(tags[[#This Row],[Index]],Table1[],23)</f>
        <v>XXS</v>
      </c>
      <c r="G394" s="17" t="str">
        <f>VLOOKUP(tags[[#This Row],[product_id]],copy[],4,FALSE)</f>
        <v>Summer,Fashion,Necks,Beach,Dress,Loose,beach dress,Round neck,Women's Fashion,sleeveless,Skirts,Casual,Women</v>
      </c>
      <c r="H394" s="17"/>
      <c r="I394" s="48" t="s">
        <v>11402</v>
      </c>
      <c r="J394" s="49" t="s">
        <v>11404</v>
      </c>
      <c r="K394" s="49" t="s">
        <v>11419</v>
      </c>
      <c r="L394" s="49" t="s">
        <v>11413</v>
      </c>
      <c r="M394" s="49" t="s">
        <v>11409</v>
      </c>
      <c r="N394" s="49" t="s">
        <v>11427</v>
      </c>
      <c r="O394" s="49" t="s">
        <v>11431</v>
      </c>
      <c r="P394" s="49" t="s">
        <v>11440</v>
      </c>
      <c r="Q394" s="49" t="s">
        <v>11403</v>
      </c>
      <c r="R394" s="49" t="s">
        <v>11408</v>
      </c>
      <c r="S394" s="49" t="s">
        <v>11462</v>
      </c>
      <c r="T394" s="49" t="s">
        <v>11406</v>
      </c>
      <c r="U394" s="49" t="s">
        <v>11405</v>
      </c>
      <c r="V394" s="49"/>
      <c r="W394" s="49"/>
      <c r="X394" s="49"/>
      <c r="Y394" s="49"/>
      <c r="Z394" s="49"/>
      <c r="AA394" s="49"/>
      <c r="AB394" s="49"/>
      <c r="AC394" s="49"/>
      <c r="AD394" s="49"/>
      <c r="AE394" s="49"/>
      <c r="AF394" s="49"/>
      <c r="AG394" s="49"/>
      <c r="AH394" s="49"/>
      <c r="AI394" s="49"/>
      <c r="AJ394" s="49"/>
      <c r="AK394" s="49"/>
      <c r="AL394" s="49"/>
      <c r="AM394" s="49"/>
      <c r="AN394" s="49"/>
      <c r="AO394" s="49"/>
      <c r="AP394" s="49"/>
      <c r="AQ394" s="49"/>
      <c r="AR394" s="49"/>
      <c r="AS394" s="49"/>
      <c r="AT394" s="49"/>
      <c r="AU394" s="49"/>
      <c r="AV394" s="49"/>
      <c r="AW394" s="49"/>
      <c r="AX394" s="49"/>
      <c r="AY394" s="49"/>
      <c r="AZ394" s="49"/>
      <c r="BA394" s="49"/>
      <c r="BB394" s="49"/>
      <c r="BC394" s="49"/>
      <c r="BD394" s="49"/>
      <c r="BE394" s="49"/>
      <c r="BF394" s="49"/>
      <c r="BG394" s="49"/>
      <c r="BH394" s="49"/>
      <c r="BI394" s="49"/>
      <c r="BJ394" s="49"/>
      <c r="BK394" s="49"/>
      <c r="BL394" s="49"/>
      <c r="BM394" s="49"/>
      <c r="BN394" s="49"/>
    </row>
    <row r="395" spans="1:66" x14ac:dyDescent="0.3">
      <c r="A395">
        <v>394</v>
      </c>
      <c r="B395" s="5" t="s">
        <v>1346</v>
      </c>
      <c r="C395" s="40">
        <f>VLOOKUP(tags[[#This Row],[Index]],Table1[],6)</f>
        <v>20000</v>
      </c>
      <c r="D395" s="51">
        <v>220000</v>
      </c>
      <c r="E395" s="18" t="str">
        <f>VLOOKUP(tags[[#This Row],[Index]],Table1[],22)</f>
        <v>white</v>
      </c>
      <c r="F395" s="18" t="str">
        <f>VLOOKUP(tags[[#This Row],[Index]],Table1[],23)</f>
        <v>S</v>
      </c>
      <c r="G395" s="18" t="str">
        <f>VLOOKUP(tags[[#This Row],[product_id]],copy[],4,FALSE)</f>
        <v>Summer,Floral print,long dress,Beach,Dress,boho,Print,beach dress,off shoulder,splits,sexy,Floral,maxi dress,Ladies,Women's Fashion,Women</v>
      </c>
      <c r="H395" s="18"/>
      <c r="I395" s="48" t="s">
        <v>11402</v>
      </c>
      <c r="J395" s="49" t="s">
        <v>11447</v>
      </c>
      <c r="K395" s="49" t="s">
        <v>11444</v>
      </c>
      <c r="L395" s="49" t="s">
        <v>11413</v>
      </c>
      <c r="M395" s="49" t="s">
        <v>11409</v>
      </c>
      <c r="N395" s="49" t="s">
        <v>11457</v>
      </c>
      <c r="O395" s="49" t="s">
        <v>11416</v>
      </c>
      <c r="P395" s="49" t="s">
        <v>11431</v>
      </c>
      <c r="Q395" s="49" t="s">
        <v>11495</v>
      </c>
      <c r="R395" s="49" t="s">
        <v>11566</v>
      </c>
      <c r="S395" s="49" t="s">
        <v>11412</v>
      </c>
      <c r="T395" s="49" t="s">
        <v>11433</v>
      </c>
      <c r="U395" s="49" t="s">
        <v>11479</v>
      </c>
      <c r="V395" s="49" t="s">
        <v>11426</v>
      </c>
      <c r="W395" s="49" t="s">
        <v>11403</v>
      </c>
      <c r="X395" s="49" t="s">
        <v>11405</v>
      </c>
      <c r="Y395" s="49"/>
      <c r="Z395" s="49"/>
      <c r="AA395" s="49"/>
      <c r="AB395" s="49"/>
      <c r="AC395" s="49"/>
      <c r="AD395" s="49"/>
      <c r="AE395" s="49"/>
      <c r="AF395" s="49"/>
      <c r="AG395" s="49"/>
      <c r="AH395" s="49"/>
      <c r="AI395" s="49"/>
      <c r="AJ395" s="49"/>
      <c r="AK395" s="49"/>
      <c r="AL395" s="49"/>
      <c r="AM395" s="49"/>
      <c r="AN395" s="49"/>
      <c r="AO395" s="49"/>
      <c r="AP395" s="49"/>
      <c r="AQ395" s="49"/>
      <c r="AR395" s="49"/>
      <c r="AS395" s="49"/>
      <c r="AT395" s="49"/>
      <c r="AU395" s="49"/>
      <c r="AV395" s="49"/>
      <c r="AW395" s="49"/>
      <c r="AX395" s="49"/>
      <c r="AY395" s="49"/>
      <c r="AZ395" s="49"/>
      <c r="BA395" s="49"/>
      <c r="BB395" s="49"/>
      <c r="BC395" s="49"/>
      <c r="BD395" s="49"/>
      <c r="BE395" s="49"/>
      <c r="BF395" s="49"/>
      <c r="BG395" s="49"/>
      <c r="BH395" s="49"/>
      <c r="BI395" s="49"/>
      <c r="BJ395" s="49"/>
      <c r="BK395" s="49"/>
      <c r="BL395" s="49"/>
      <c r="BM395" s="49"/>
      <c r="BN395" s="49"/>
    </row>
    <row r="396" spans="1:66" x14ac:dyDescent="0.3">
      <c r="A396">
        <v>395</v>
      </c>
      <c r="B396" s="4" t="s">
        <v>1349</v>
      </c>
      <c r="C396" s="39">
        <f>VLOOKUP(tags[[#This Row],[Index]],Table1[],6)</f>
        <v>1000</v>
      </c>
      <c r="D396" s="50">
        <v>11000</v>
      </c>
      <c r="E396" s="17" t="str">
        <f>VLOOKUP(tags[[#This Row],[Index]],Table1[],22)</f>
        <v>green</v>
      </c>
      <c r="F396" s="17" t="str">
        <f>VLOOKUP(tags[[#This Row],[Index]],Table1[],23)</f>
        <v>S</v>
      </c>
      <c r="G396" s="17" t="str">
        <f>VLOOKUP(tags[[#This Row],[product_id]],copy[],4,FALSE)</f>
        <v>summertrouser,summerwear,casualjumpsuit,trousers,pants,jumpsuitsampromper,Body Suit,Casual,Fashion,Summer,Ladies,women Jumpsuit,Rompers,jumpsuit</v>
      </c>
      <c r="H396" s="17"/>
      <c r="I396" s="48" t="s">
        <v>12822</v>
      </c>
      <c r="J396" s="49" t="s">
        <v>11874</v>
      </c>
      <c r="K396" s="49" t="s">
        <v>12004</v>
      </c>
      <c r="L396" s="49" t="s">
        <v>11466</v>
      </c>
      <c r="M396" s="49" t="s">
        <v>11429</v>
      </c>
      <c r="N396" s="49" t="s">
        <v>11640</v>
      </c>
      <c r="O396" s="49" t="s">
        <v>11944</v>
      </c>
      <c r="P396" s="49" t="s">
        <v>11406</v>
      </c>
      <c r="Q396" s="49" t="s">
        <v>11404</v>
      </c>
      <c r="R396" s="49" t="s">
        <v>11402</v>
      </c>
      <c r="S396" s="49" t="s">
        <v>11426</v>
      </c>
      <c r="T396" s="49" t="s">
        <v>11477</v>
      </c>
      <c r="U396" s="49" t="s">
        <v>11523</v>
      </c>
      <c r="V396" s="49" t="s">
        <v>11451</v>
      </c>
      <c r="W396" s="49"/>
      <c r="X396" s="49"/>
      <c r="Y396" s="49"/>
      <c r="Z396" s="49"/>
      <c r="AA396" s="49"/>
      <c r="AB396" s="49"/>
      <c r="AC396" s="49"/>
      <c r="AD396" s="49"/>
      <c r="AE396" s="49"/>
      <c r="AF396" s="49"/>
      <c r="AG396" s="49"/>
      <c r="AH396" s="49"/>
      <c r="AI396" s="49"/>
      <c r="AJ396" s="49"/>
      <c r="AK396" s="49"/>
      <c r="AL396" s="49"/>
      <c r="AM396" s="49"/>
      <c r="AN396" s="49"/>
      <c r="AO396" s="49"/>
      <c r="AP396" s="49"/>
      <c r="AQ396" s="49"/>
      <c r="AR396" s="49"/>
      <c r="AS396" s="49"/>
      <c r="AT396" s="49"/>
      <c r="AU396" s="49"/>
      <c r="AV396" s="49"/>
      <c r="AW396" s="49"/>
      <c r="AX396" s="49"/>
      <c r="AY396" s="49"/>
      <c r="AZ396" s="49"/>
      <c r="BA396" s="49"/>
      <c r="BB396" s="49"/>
      <c r="BC396" s="49"/>
      <c r="BD396" s="49"/>
      <c r="BE396" s="49"/>
      <c r="BF396" s="49"/>
      <c r="BG396" s="49"/>
      <c r="BH396" s="49"/>
      <c r="BI396" s="49"/>
      <c r="BJ396" s="49"/>
      <c r="BK396" s="49"/>
      <c r="BL396" s="49"/>
      <c r="BM396" s="49"/>
      <c r="BN396" s="49"/>
    </row>
    <row r="397" spans="1:66" x14ac:dyDescent="0.3">
      <c r="A397">
        <v>396</v>
      </c>
      <c r="B397" s="5" t="s">
        <v>1352</v>
      </c>
      <c r="C397" s="40">
        <f>VLOOKUP(tags[[#This Row],[Index]],Table1[],6)</f>
        <v>1000</v>
      </c>
      <c r="D397" s="51">
        <v>7000</v>
      </c>
      <c r="E397" s="18" t="str">
        <f>VLOOKUP(tags[[#This Row],[Index]],Table1[],22)</f>
        <v>black</v>
      </c>
      <c r="F397" s="18" t="str">
        <f>VLOOKUP(tags[[#This Row],[Index]],Table1[],23)</f>
        <v>S</v>
      </c>
      <c r="G397" s="18" t="str">
        <f>VLOOKUP(tags[[#This Row],[product_id]],copy[],4,FALSE)</f>
        <v>Summer,Vest,Fashion,Fitness,Tops,cheststrapvest,charmingdres,womenfashionclothing,Charming,Fashion Accessories,fitness top,sexy,Women's Fashion,Dress,Women</v>
      </c>
      <c r="H397" s="18"/>
      <c r="I397" s="48" t="s">
        <v>11402</v>
      </c>
      <c r="J397" s="49" t="s">
        <v>11430</v>
      </c>
      <c r="K397" s="49" t="s">
        <v>11404</v>
      </c>
      <c r="L397" s="49" t="s">
        <v>11487</v>
      </c>
      <c r="M397" s="49" t="s">
        <v>11411</v>
      </c>
      <c r="N397" s="49" t="s">
        <v>12440</v>
      </c>
      <c r="O397" s="49" t="s">
        <v>12441</v>
      </c>
      <c r="P397" s="49" t="s">
        <v>12649</v>
      </c>
      <c r="Q397" s="49" t="s">
        <v>13957</v>
      </c>
      <c r="R397" s="49" t="s">
        <v>11851</v>
      </c>
      <c r="S397" s="49" t="s">
        <v>12408</v>
      </c>
      <c r="T397" s="49" t="s">
        <v>11412</v>
      </c>
      <c r="U397" s="49" t="s">
        <v>11403</v>
      </c>
      <c r="V397" s="49" t="s">
        <v>11409</v>
      </c>
      <c r="W397" s="49" t="s">
        <v>11405</v>
      </c>
      <c r="X397" s="49"/>
      <c r="Y397" s="49"/>
      <c r="Z397" s="49"/>
      <c r="AA397" s="49"/>
      <c r="AB397" s="49"/>
      <c r="AC397" s="49"/>
      <c r="AD397" s="49"/>
      <c r="AE397" s="49"/>
      <c r="AF397" s="49"/>
      <c r="AG397" s="49"/>
      <c r="AH397" s="49"/>
      <c r="AI397" s="49"/>
      <c r="AJ397" s="49"/>
      <c r="AK397" s="49"/>
      <c r="AL397" s="49"/>
      <c r="AM397" s="49"/>
      <c r="AN397" s="49"/>
      <c r="AO397" s="49"/>
      <c r="AP397" s="49"/>
      <c r="AQ397" s="49"/>
      <c r="AR397" s="49"/>
      <c r="AS397" s="49"/>
      <c r="AT397" s="49"/>
      <c r="AU397" s="49"/>
      <c r="AV397" s="49"/>
      <c r="AW397" s="49"/>
      <c r="AX397" s="49"/>
      <c r="AY397" s="49"/>
      <c r="AZ397" s="49"/>
      <c r="BA397" s="49"/>
      <c r="BB397" s="49"/>
      <c r="BC397" s="49"/>
      <c r="BD397" s="49"/>
      <c r="BE397" s="49"/>
      <c r="BF397" s="49"/>
      <c r="BG397" s="49"/>
      <c r="BH397" s="49"/>
      <c r="BI397" s="49"/>
      <c r="BJ397" s="49"/>
      <c r="BK397" s="49"/>
      <c r="BL397" s="49"/>
      <c r="BM397" s="49"/>
      <c r="BN397" s="49"/>
    </row>
    <row r="398" spans="1:66" x14ac:dyDescent="0.3">
      <c r="A398">
        <v>397</v>
      </c>
      <c r="B398" s="4" t="s">
        <v>1354</v>
      </c>
      <c r="C398" s="39">
        <f>VLOOKUP(tags[[#This Row],[Index]],Table1[],6)</f>
        <v>1000</v>
      </c>
      <c r="D398" s="50">
        <v>8000</v>
      </c>
      <c r="E398" s="17" t="str">
        <f>VLOOKUP(tags[[#This Row],[Index]],Table1[],22)</f>
        <v>black</v>
      </c>
      <c r="F398" s="17" t="str">
        <f>VLOOKUP(tags[[#This Row],[Index]],Table1[],23)</f>
        <v>S</v>
      </c>
      <c r="G398" s="17" t="str">
        <f>VLOOKUP(tags[[#This Row],[product_id]],copy[],4,FALSE)</f>
        <v>Summer,summer bikini,Triangles,bikini set,leopard print,bathing suit cover ups,Spaghetti Strap,Leopard,fashion bikini,Women's Fashion,Fashion,high waist bikini,Summer Fashion,Spaghetti,two piece bathing suit,high waist,Tops,Waist,Swimwear,Swimsuit,beach swimwear,Bikini,Suits,Print,Women,Swimming</v>
      </c>
      <c r="H398" s="17"/>
      <c r="I398" s="48" t="s">
        <v>11402</v>
      </c>
      <c r="J398" s="49" t="s">
        <v>11957</v>
      </c>
      <c r="K398" s="49" t="s">
        <v>12025</v>
      </c>
      <c r="L398" s="49" t="s">
        <v>11528</v>
      </c>
      <c r="M398" s="49" t="s">
        <v>12124</v>
      </c>
      <c r="N398" s="49" t="s">
        <v>12016</v>
      </c>
      <c r="O398" s="49" t="s">
        <v>11463</v>
      </c>
      <c r="P398" s="49" t="s">
        <v>11930</v>
      </c>
      <c r="Q398" s="49" t="s">
        <v>12140</v>
      </c>
      <c r="R398" s="49" t="s">
        <v>11403</v>
      </c>
      <c r="S398" s="49" t="s">
        <v>11404</v>
      </c>
      <c r="T398" s="49" t="s">
        <v>11786</v>
      </c>
      <c r="U398" s="49" t="s">
        <v>11484</v>
      </c>
      <c r="V398" s="49" t="s">
        <v>11449</v>
      </c>
      <c r="W398" s="49" t="s">
        <v>12069</v>
      </c>
      <c r="X398" s="49" t="s">
        <v>11456</v>
      </c>
      <c r="Y398" s="49" t="s">
        <v>11411</v>
      </c>
      <c r="Z398" s="49" t="s">
        <v>11442</v>
      </c>
      <c r="AA398" s="49" t="s">
        <v>11458</v>
      </c>
      <c r="AB398" s="49" t="s">
        <v>11454</v>
      </c>
      <c r="AC398" s="49" t="s">
        <v>11663</v>
      </c>
      <c r="AD398" s="49" t="s">
        <v>11453</v>
      </c>
      <c r="AE398" s="49" t="s">
        <v>11469</v>
      </c>
      <c r="AF398" s="49" t="s">
        <v>11416</v>
      </c>
      <c r="AG398" s="49" t="s">
        <v>11405</v>
      </c>
      <c r="AH398" s="49" t="s">
        <v>11459</v>
      </c>
      <c r="AI398" s="49"/>
      <c r="AJ398" s="49"/>
      <c r="AK398" s="49"/>
      <c r="AL398" s="49"/>
      <c r="AM398" s="49"/>
      <c r="AN398" s="49"/>
      <c r="AO398" s="49"/>
      <c r="AP398" s="49"/>
      <c r="AQ398" s="49"/>
      <c r="AR398" s="49"/>
      <c r="AS398" s="49"/>
      <c r="AT398" s="49"/>
      <c r="AU398" s="49"/>
      <c r="AV398" s="49"/>
      <c r="AW398" s="49"/>
      <c r="AX398" s="49"/>
      <c r="AY398" s="49"/>
      <c r="AZ398" s="49"/>
      <c r="BA398" s="49"/>
      <c r="BB398" s="49"/>
      <c r="BC398" s="49"/>
      <c r="BD398" s="49"/>
      <c r="BE398" s="49"/>
      <c r="BF398" s="49"/>
      <c r="BG398" s="49"/>
      <c r="BH398" s="49"/>
      <c r="BI398" s="49"/>
      <c r="BJ398" s="49"/>
      <c r="BK398" s="49"/>
      <c r="BL398" s="49"/>
      <c r="BM398" s="49"/>
      <c r="BN398" s="49"/>
    </row>
    <row r="399" spans="1:66" x14ac:dyDescent="0.3">
      <c r="A399">
        <v>398</v>
      </c>
      <c r="B399" s="5" t="s">
        <v>1357</v>
      </c>
      <c r="C399" s="40">
        <f>VLOOKUP(tags[[#This Row],[Index]],Table1[],6)</f>
        <v>5000</v>
      </c>
      <c r="D399" s="51">
        <v>75000</v>
      </c>
      <c r="E399" s="18" t="str">
        <f>VLOOKUP(tags[[#This Row],[Index]],Table1[],22)</f>
        <v>blue</v>
      </c>
      <c r="F399" s="18" t="str">
        <f>VLOOKUP(tags[[#This Row],[Index]],Table1[],23)</f>
        <v>S</v>
      </c>
      <c r="G399" s="18" t="str">
        <f>VLOOKUP(tags[[#This Row],[product_id]],copy[],4,FALSE)</f>
        <v>Blues,Summer,casualshort,Shorts,Waist,laceshort,Lace,Denim,summer shorts,Pocket,women fashion shorts,Women's Fashion,Fashion,sexy lace,Denim Shorts,sexy,Jeans,midshort,Casual,looseshort,Women</v>
      </c>
      <c r="H399" s="18"/>
      <c r="I399" s="48" t="s">
        <v>11700</v>
      </c>
      <c r="J399" s="49" t="s">
        <v>11402</v>
      </c>
      <c r="K399" s="49" t="s">
        <v>11630</v>
      </c>
      <c r="L399" s="49" t="s">
        <v>11410</v>
      </c>
      <c r="M399" s="49" t="s">
        <v>11442</v>
      </c>
      <c r="N399" s="49" t="s">
        <v>12368</v>
      </c>
      <c r="O399" s="49" t="s">
        <v>11434</v>
      </c>
      <c r="P399" s="49" t="s">
        <v>11544</v>
      </c>
      <c r="Q399" s="49" t="s">
        <v>11491</v>
      </c>
      <c r="R399" s="49" t="s">
        <v>11513</v>
      </c>
      <c r="S399" s="49" t="s">
        <v>11864</v>
      </c>
      <c r="T399" s="49" t="s">
        <v>11403</v>
      </c>
      <c r="U399" s="49" t="s">
        <v>11404</v>
      </c>
      <c r="V399" s="49" t="s">
        <v>11585</v>
      </c>
      <c r="W399" s="49" t="s">
        <v>11575</v>
      </c>
      <c r="X399" s="49" t="s">
        <v>11412</v>
      </c>
      <c r="Y399" s="49" t="s">
        <v>11506</v>
      </c>
      <c r="Z399" s="49" t="s">
        <v>13197</v>
      </c>
      <c r="AA399" s="49" t="s">
        <v>11406</v>
      </c>
      <c r="AB399" s="49" t="s">
        <v>11983</v>
      </c>
      <c r="AC399" s="49" t="s">
        <v>11405</v>
      </c>
      <c r="AD399" s="49"/>
      <c r="AE399" s="49"/>
      <c r="AF399" s="49"/>
      <c r="AG399" s="49"/>
      <c r="AH399" s="49"/>
      <c r="AI399" s="49"/>
      <c r="AJ399" s="49"/>
      <c r="AK399" s="49"/>
      <c r="AL399" s="49"/>
      <c r="AM399" s="49"/>
      <c r="AN399" s="49"/>
      <c r="AO399" s="49"/>
      <c r="AP399" s="49"/>
      <c r="AQ399" s="49"/>
      <c r="AR399" s="49"/>
      <c r="AS399" s="49"/>
      <c r="AT399" s="49"/>
      <c r="AU399" s="49"/>
      <c r="AV399" s="49"/>
      <c r="AW399" s="49"/>
      <c r="AX399" s="49"/>
      <c r="AY399" s="49"/>
      <c r="AZ399" s="49"/>
      <c r="BA399" s="49"/>
      <c r="BB399" s="49"/>
      <c r="BC399" s="49"/>
      <c r="BD399" s="49"/>
      <c r="BE399" s="49"/>
      <c r="BF399" s="49"/>
      <c r="BG399" s="49"/>
      <c r="BH399" s="49"/>
      <c r="BI399" s="49"/>
      <c r="BJ399" s="49"/>
      <c r="BK399" s="49"/>
      <c r="BL399" s="49"/>
      <c r="BM399" s="49"/>
      <c r="BN399" s="49"/>
    </row>
    <row r="400" spans="1:66" x14ac:dyDescent="0.3">
      <c r="A400">
        <v>399</v>
      </c>
      <c r="B400" s="4" t="s">
        <v>1362</v>
      </c>
      <c r="C400" s="39">
        <f>VLOOKUP(tags[[#This Row],[Index]],Table1[],6)</f>
        <v>100</v>
      </c>
      <c r="D400" s="50">
        <v>900</v>
      </c>
      <c r="E400" s="17" t="str">
        <f>VLOOKUP(tags[[#This Row],[Index]],Table1[],22)</f>
        <v>other</v>
      </c>
      <c r="F400" s="17" t="str">
        <f>VLOOKUP(tags[[#This Row],[Index]],Table1[],23)</f>
        <v>other</v>
      </c>
      <c r="G400" s="17" t="str">
        <f>VLOOKUP(tags[[#This Row],[product_id]],copy[],4,FALSE)</f>
        <v>underarm,Summer,sweatguardpad,perspirationpad,disposable,dressshield,sweatpad,armpitsweatpad,underarmshield,armpitguard</v>
      </c>
      <c r="H400" s="17"/>
      <c r="I400" s="48" t="s">
        <v>12723</v>
      </c>
      <c r="J400" s="49" t="s">
        <v>11402</v>
      </c>
      <c r="K400" s="49" t="s">
        <v>12806</v>
      </c>
      <c r="L400" s="49" t="s">
        <v>13121</v>
      </c>
      <c r="M400" s="49" t="s">
        <v>13511</v>
      </c>
      <c r="N400" s="49" t="s">
        <v>13495</v>
      </c>
      <c r="O400" s="49" t="s">
        <v>12805</v>
      </c>
      <c r="P400" s="49" t="s">
        <v>13773</v>
      </c>
      <c r="Q400" s="49" t="s">
        <v>12722</v>
      </c>
      <c r="R400" s="49" t="s">
        <v>13774</v>
      </c>
      <c r="S400" s="49"/>
      <c r="T400" s="49"/>
      <c r="U400" s="49"/>
      <c r="V400" s="49"/>
      <c r="W400" s="49"/>
      <c r="X400" s="49"/>
      <c r="Y400" s="49"/>
      <c r="Z400" s="49"/>
      <c r="AA400" s="49"/>
      <c r="AB400" s="49"/>
      <c r="AC400" s="49"/>
      <c r="AD400" s="49"/>
      <c r="AE400" s="49"/>
      <c r="AF400" s="49"/>
      <c r="AG400" s="49"/>
      <c r="AH400" s="49"/>
      <c r="AI400" s="49"/>
      <c r="AJ400" s="49"/>
      <c r="AK400" s="49"/>
      <c r="AL400" s="49"/>
      <c r="AM400" s="49"/>
      <c r="AN400" s="49"/>
      <c r="AO400" s="49"/>
      <c r="AP400" s="49"/>
      <c r="AQ400" s="49"/>
      <c r="AR400" s="49"/>
      <c r="AS400" s="49"/>
      <c r="AT400" s="49"/>
      <c r="AU400" s="49"/>
      <c r="AV400" s="49"/>
      <c r="AW400" s="49"/>
      <c r="AX400" s="49"/>
      <c r="AY400" s="49"/>
      <c r="AZ400" s="49"/>
      <c r="BA400" s="49"/>
      <c r="BB400" s="49"/>
      <c r="BC400" s="49"/>
      <c r="BD400" s="49"/>
      <c r="BE400" s="49"/>
      <c r="BF400" s="49"/>
      <c r="BG400" s="49"/>
      <c r="BH400" s="49"/>
      <c r="BI400" s="49"/>
      <c r="BJ400" s="49"/>
      <c r="BK400" s="49"/>
      <c r="BL400" s="49"/>
      <c r="BM400" s="49"/>
      <c r="BN400" s="49"/>
    </row>
    <row r="401" spans="1:66" x14ac:dyDescent="0.3">
      <c r="A401">
        <v>400</v>
      </c>
      <c r="B401" s="5" t="s">
        <v>1365</v>
      </c>
      <c r="C401" s="40">
        <f>VLOOKUP(tags[[#This Row],[Index]],Table1[],6)</f>
        <v>10000</v>
      </c>
      <c r="D401" s="51">
        <v>70000</v>
      </c>
      <c r="E401" s="18" t="str">
        <f>VLOOKUP(tags[[#This Row],[Index]],Table1[],22)</f>
        <v>pink</v>
      </c>
      <c r="F401" s="18" t="str">
        <f>VLOOKUP(tags[[#This Row],[Index]],Table1[],23)</f>
        <v>S</v>
      </c>
      <c r="G401" s="18" t="str">
        <f>VLOOKUP(tags[[#This Row],[product_id]],copy[],4,FALSE)</f>
        <v>Summer,Vest,Fashion,Cotton T Shirt,V-neck,summer t-shirts,sleeveless tops,casual shirt,Ladies,T Shirts,Plus Size,tank top,blouse,sexy,Casual,Ladies Fashion,Deep V-Neck,Cotton,Tank,Shirt,Tops,Women's Fashion,Women,backless,plussizeshirt,sleeveless,womens tank tops,button,vneckshirt</v>
      </c>
      <c r="H401" s="18"/>
      <c r="I401" s="48" t="s">
        <v>11402</v>
      </c>
      <c r="J401" s="49" t="s">
        <v>11430</v>
      </c>
      <c r="K401" s="49" t="s">
        <v>11404</v>
      </c>
      <c r="L401" s="49" t="s">
        <v>11505</v>
      </c>
      <c r="M401" s="49" t="s">
        <v>11420</v>
      </c>
      <c r="N401" s="49" t="s">
        <v>11468</v>
      </c>
      <c r="O401" s="49" t="s">
        <v>11465</v>
      </c>
      <c r="P401" s="49" t="s">
        <v>11581</v>
      </c>
      <c r="Q401" s="49" t="s">
        <v>11426</v>
      </c>
      <c r="R401" s="49" t="s">
        <v>11422</v>
      </c>
      <c r="S401" s="49" t="s">
        <v>11407</v>
      </c>
      <c r="T401" s="49" t="s">
        <v>11423</v>
      </c>
      <c r="U401" s="49" t="s">
        <v>11428</v>
      </c>
      <c r="V401" s="49" t="s">
        <v>11412</v>
      </c>
      <c r="W401" s="49" t="s">
        <v>11406</v>
      </c>
      <c r="X401" s="49" t="s">
        <v>11475</v>
      </c>
      <c r="Y401" s="49" t="s">
        <v>11471</v>
      </c>
      <c r="Z401" s="49" t="s">
        <v>11424</v>
      </c>
      <c r="AA401" s="49" t="s">
        <v>11418</v>
      </c>
      <c r="AB401" s="49" t="s">
        <v>11417</v>
      </c>
      <c r="AC401" s="49" t="s">
        <v>11411</v>
      </c>
      <c r="AD401" s="49" t="s">
        <v>11403</v>
      </c>
      <c r="AE401" s="49" t="s">
        <v>11405</v>
      </c>
      <c r="AF401" s="49" t="s">
        <v>11450</v>
      </c>
      <c r="AG401" s="49" t="s">
        <v>13098</v>
      </c>
      <c r="AH401" s="49" t="s">
        <v>11408</v>
      </c>
      <c r="AI401" s="49" t="s">
        <v>11676</v>
      </c>
      <c r="AJ401" s="49" t="s">
        <v>11527</v>
      </c>
      <c r="AK401" s="49" t="s">
        <v>11865</v>
      </c>
      <c r="AL401" s="49"/>
      <c r="AM401" s="49"/>
      <c r="AN401" s="49"/>
      <c r="AO401" s="49"/>
      <c r="AP401" s="49"/>
      <c r="AQ401" s="49"/>
      <c r="AR401" s="49"/>
      <c r="AS401" s="49"/>
      <c r="AT401" s="49"/>
      <c r="AU401" s="49"/>
      <c r="AV401" s="49"/>
      <c r="AW401" s="49"/>
      <c r="AX401" s="49"/>
      <c r="AY401" s="49"/>
      <c r="AZ401" s="49"/>
      <c r="BA401" s="49"/>
      <c r="BB401" s="49"/>
      <c r="BC401" s="49"/>
      <c r="BD401" s="49"/>
      <c r="BE401" s="49"/>
      <c r="BF401" s="49"/>
      <c r="BG401" s="49"/>
      <c r="BH401" s="49"/>
      <c r="BI401" s="49"/>
      <c r="BJ401" s="49"/>
      <c r="BK401" s="49"/>
      <c r="BL401" s="49"/>
      <c r="BM401" s="49"/>
      <c r="BN401" s="49"/>
    </row>
    <row r="402" spans="1:66" x14ac:dyDescent="0.3">
      <c r="A402">
        <v>401</v>
      </c>
      <c r="B402" s="4" t="s">
        <v>1368</v>
      </c>
      <c r="C402" s="39">
        <f>VLOOKUP(tags[[#This Row],[Index]],Table1[],6)</f>
        <v>100</v>
      </c>
      <c r="D402" s="50">
        <v>1100</v>
      </c>
      <c r="E402" s="17" t="str">
        <f>VLOOKUP(tags[[#This Row],[Index]],Table1[],22)</f>
        <v>pink</v>
      </c>
      <c r="F402" s="17" t="str">
        <f>VLOOKUP(tags[[#This Row],[Index]],Table1[],23)</f>
        <v>XS</v>
      </c>
      <c r="G402" s="17" t="str">
        <f>VLOOKUP(tags[[#This Row],[product_id]],copy[],4,FALSE)</f>
        <v>Summer,Plus Size,partydressesforwomen,Lace,robefemme,Dress,Lace Dress,casualdressesforwomen,Women's Fashion,white dress,sexydressesforwoman,beach dress,Fashion,backless,plus size dress,summerdressesforwomen,sundressesforwomen,Robes,Beach,white,Necks</v>
      </c>
      <c r="H402" s="17"/>
      <c r="I402" s="48" t="s">
        <v>11402</v>
      </c>
      <c r="J402" s="49" t="s">
        <v>11407</v>
      </c>
      <c r="K402" s="49" t="s">
        <v>11893</v>
      </c>
      <c r="L402" s="49" t="s">
        <v>11434</v>
      </c>
      <c r="M402" s="49" t="s">
        <v>11627</v>
      </c>
      <c r="N402" s="49" t="s">
        <v>11409</v>
      </c>
      <c r="O402" s="49" t="s">
        <v>11514</v>
      </c>
      <c r="P402" s="49" t="s">
        <v>11912</v>
      </c>
      <c r="Q402" s="49" t="s">
        <v>11403</v>
      </c>
      <c r="R402" s="49" t="s">
        <v>11767</v>
      </c>
      <c r="S402" s="49" t="s">
        <v>11882</v>
      </c>
      <c r="T402" s="49" t="s">
        <v>11431</v>
      </c>
      <c r="U402" s="49" t="s">
        <v>11404</v>
      </c>
      <c r="V402" s="49" t="s">
        <v>11450</v>
      </c>
      <c r="W402" s="49" t="s">
        <v>11501</v>
      </c>
      <c r="X402" s="49" t="s">
        <v>11813</v>
      </c>
      <c r="Y402" s="49" t="s">
        <v>11873</v>
      </c>
      <c r="Z402" s="49" t="s">
        <v>11570</v>
      </c>
      <c r="AA402" s="49" t="s">
        <v>11413</v>
      </c>
      <c r="AB402" s="49" t="s">
        <v>34</v>
      </c>
      <c r="AC402" s="49" t="s">
        <v>11419</v>
      </c>
      <c r="AD402" s="49"/>
      <c r="AE402" s="49"/>
      <c r="AF402" s="49"/>
      <c r="AG402" s="49"/>
      <c r="AH402" s="49"/>
      <c r="AI402" s="49"/>
      <c r="AJ402" s="49"/>
      <c r="AK402" s="49"/>
      <c r="AL402" s="49"/>
      <c r="AM402" s="49"/>
      <c r="AN402" s="49"/>
      <c r="AO402" s="49"/>
      <c r="AP402" s="49"/>
      <c r="AQ402" s="49"/>
      <c r="AR402" s="49"/>
      <c r="AS402" s="49"/>
      <c r="AT402" s="49"/>
      <c r="AU402" s="49"/>
      <c r="AV402" s="49"/>
      <c r="AW402" s="49"/>
      <c r="AX402" s="49"/>
      <c r="AY402" s="49"/>
      <c r="AZ402" s="49"/>
      <c r="BA402" s="49"/>
      <c r="BB402" s="49"/>
      <c r="BC402" s="49"/>
      <c r="BD402" s="49"/>
      <c r="BE402" s="49"/>
      <c r="BF402" s="49"/>
      <c r="BG402" s="49"/>
      <c r="BH402" s="49"/>
      <c r="BI402" s="49"/>
      <c r="BJ402" s="49"/>
      <c r="BK402" s="49"/>
      <c r="BL402" s="49"/>
      <c r="BM402" s="49"/>
      <c r="BN402" s="49"/>
    </row>
    <row r="403" spans="1:66" x14ac:dyDescent="0.3">
      <c r="A403">
        <v>402</v>
      </c>
      <c r="B403" s="5" t="s">
        <v>1370</v>
      </c>
      <c r="C403" s="40">
        <f>VLOOKUP(tags[[#This Row],[Index]],Table1[],6)</f>
        <v>100</v>
      </c>
      <c r="D403" s="51">
        <v>800</v>
      </c>
      <c r="E403" s="18" t="str">
        <f>VLOOKUP(tags[[#This Row],[Index]],Table1[],22)</f>
        <v>white</v>
      </c>
      <c r="F403" s="18" t="str">
        <f>VLOOKUP(tags[[#This Row],[Index]],Table1[],23)</f>
        <v>XS</v>
      </c>
      <c r="G403" s="18" t="str">
        <f>VLOOKUP(tags[[#This Row],[product_id]],copy[],4,FALSE)</f>
        <v>Summer,Sling,Dresses,Dress,V-neck,Casual,Pocket,Women's Fashion,Sleeveless dress,women dress,Floral,sleeveless,Women,loose dress,Pleated,casual dress</v>
      </c>
      <c r="H403" s="18"/>
      <c r="I403" s="48" t="s">
        <v>11402</v>
      </c>
      <c r="J403" s="49" t="s">
        <v>11669</v>
      </c>
      <c r="K403" s="49" t="s">
        <v>11460</v>
      </c>
      <c r="L403" s="49" t="s">
        <v>11409</v>
      </c>
      <c r="M403" s="49" t="s">
        <v>11420</v>
      </c>
      <c r="N403" s="49" t="s">
        <v>11406</v>
      </c>
      <c r="O403" s="49" t="s">
        <v>11513</v>
      </c>
      <c r="P403" s="49" t="s">
        <v>11403</v>
      </c>
      <c r="Q403" s="49" t="s">
        <v>11438</v>
      </c>
      <c r="R403" s="49" t="s">
        <v>11432</v>
      </c>
      <c r="S403" s="49" t="s">
        <v>11433</v>
      </c>
      <c r="T403" s="49" t="s">
        <v>11408</v>
      </c>
      <c r="U403" s="49" t="s">
        <v>11405</v>
      </c>
      <c r="V403" s="49" t="s">
        <v>11455</v>
      </c>
      <c r="W403" s="49" t="s">
        <v>11485</v>
      </c>
      <c r="X403" s="49" t="s">
        <v>11441</v>
      </c>
      <c r="Y403" s="49"/>
      <c r="Z403" s="49"/>
      <c r="AA403" s="49"/>
      <c r="AB403" s="49"/>
      <c r="AC403" s="49"/>
      <c r="AD403" s="49"/>
      <c r="AE403" s="49"/>
      <c r="AF403" s="49"/>
      <c r="AG403" s="49"/>
      <c r="AH403" s="49"/>
      <c r="AI403" s="49"/>
      <c r="AJ403" s="49"/>
      <c r="AK403" s="49"/>
      <c r="AL403" s="49"/>
      <c r="AM403" s="49"/>
      <c r="AN403" s="49"/>
      <c r="AO403" s="49"/>
      <c r="AP403" s="49"/>
      <c r="AQ403" s="49"/>
      <c r="AR403" s="49"/>
      <c r="AS403" s="49"/>
      <c r="AT403" s="49"/>
      <c r="AU403" s="49"/>
      <c r="AV403" s="49"/>
      <c r="AW403" s="49"/>
      <c r="AX403" s="49"/>
      <c r="AY403" s="49"/>
      <c r="AZ403" s="49"/>
      <c r="BA403" s="49"/>
      <c r="BB403" s="49"/>
      <c r="BC403" s="49"/>
      <c r="BD403" s="49"/>
      <c r="BE403" s="49"/>
      <c r="BF403" s="49"/>
      <c r="BG403" s="49"/>
      <c r="BH403" s="49"/>
      <c r="BI403" s="49"/>
      <c r="BJ403" s="49"/>
      <c r="BK403" s="49"/>
      <c r="BL403" s="49"/>
      <c r="BM403" s="49"/>
      <c r="BN403" s="49"/>
    </row>
    <row r="404" spans="1:66" x14ac:dyDescent="0.3">
      <c r="A404">
        <v>403</v>
      </c>
      <c r="B404" s="4" t="s">
        <v>1372</v>
      </c>
      <c r="C404" s="39">
        <f>VLOOKUP(tags[[#This Row],[Index]],Table1[],6)</f>
        <v>100</v>
      </c>
      <c r="D404" s="50">
        <v>200</v>
      </c>
      <c r="E404" s="17" t="str">
        <f>VLOOKUP(tags[[#This Row],[Index]],Table1[],22)</f>
        <v>blue</v>
      </c>
      <c r="F404" s="17" t="str">
        <f>VLOOKUP(tags[[#This Row],[Index]],Table1[],23)</f>
        <v>XLplus</v>
      </c>
      <c r="G404" s="17" t="str">
        <f>VLOOKUP(tags[[#This Row],[product_id]],copy[],4,FALSE)</f>
        <v>summerwear,Summer,elastic waist,drawstringshort,Casual pants,Panties,Womens shorts,Shorts,largecottonandlinenwomenstrouser,Women's Fashion,Plus Size,Lace Up,midriff,Elastic,slimpant,Women,croppedtrouser,Lace</v>
      </c>
      <c r="H404" s="17"/>
      <c r="I404" s="48" t="s">
        <v>11874</v>
      </c>
      <c r="J404" s="49" t="s">
        <v>11402</v>
      </c>
      <c r="K404" s="49" t="s">
        <v>11521</v>
      </c>
      <c r="L404" s="49" t="s">
        <v>11833</v>
      </c>
      <c r="M404" s="49" t="s">
        <v>11476</v>
      </c>
      <c r="N404" s="49" t="s">
        <v>11589</v>
      </c>
      <c r="O404" s="49" t="s">
        <v>11792</v>
      </c>
      <c r="P404" s="49" t="s">
        <v>11410</v>
      </c>
      <c r="Q404" s="49" t="s">
        <v>11987</v>
      </c>
      <c r="R404" s="49" t="s">
        <v>11403</v>
      </c>
      <c r="S404" s="49" t="s">
        <v>11407</v>
      </c>
      <c r="T404" s="49" t="s">
        <v>11486</v>
      </c>
      <c r="U404" s="49" t="s">
        <v>12351</v>
      </c>
      <c r="V404" s="49" t="s">
        <v>11470</v>
      </c>
      <c r="W404" s="49" t="s">
        <v>11964</v>
      </c>
      <c r="X404" s="49" t="s">
        <v>11405</v>
      </c>
      <c r="Y404" s="49" t="s">
        <v>11910</v>
      </c>
      <c r="Z404" s="49" t="s">
        <v>11434</v>
      </c>
      <c r="AA404" s="49"/>
      <c r="AB404" s="49"/>
      <c r="AC404" s="49"/>
      <c r="AD404" s="49"/>
      <c r="AE404" s="49"/>
      <c r="AF404" s="49"/>
      <c r="AG404" s="49"/>
      <c r="AH404" s="49"/>
      <c r="AI404" s="49"/>
      <c r="AJ404" s="49"/>
      <c r="AK404" s="49"/>
      <c r="AL404" s="49"/>
      <c r="AM404" s="49"/>
      <c r="AN404" s="49"/>
      <c r="AO404" s="49"/>
      <c r="AP404" s="49"/>
      <c r="AQ404" s="49"/>
      <c r="AR404" s="49"/>
      <c r="AS404" s="49"/>
      <c r="AT404" s="49"/>
      <c r="AU404" s="49"/>
      <c r="AV404" s="49"/>
      <c r="AW404" s="49"/>
      <c r="AX404" s="49"/>
      <c r="AY404" s="49"/>
      <c r="AZ404" s="49"/>
      <c r="BA404" s="49"/>
      <c r="BB404" s="49"/>
      <c r="BC404" s="49"/>
      <c r="BD404" s="49"/>
      <c r="BE404" s="49"/>
      <c r="BF404" s="49"/>
      <c r="BG404" s="49"/>
      <c r="BH404" s="49"/>
      <c r="BI404" s="49"/>
      <c r="BJ404" s="49"/>
      <c r="BK404" s="49"/>
      <c r="BL404" s="49"/>
      <c r="BM404" s="49"/>
      <c r="BN404" s="49"/>
    </row>
    <row r="405" spans="1:66" x14ac:dyDescent="0.3">
      <c r="A405">
        <v>404</v>
      </c>
      <c r="B405" s="5" t="s">
        <v>1374</v>
      </c>
      <c r="C405" s="40">
        <f>VLOOKUP(tags[[#This Row],[Index]],Table1[],6)</f>
        <v>100</v>
      </c>
      <c r="D405" s="51">
        <v>800</v>
      </c>
      <c r="E405" s="18" t="str">
        <f>VLOOKUP(tags[[#This Row],[Index]],Table1[],22)</f>
        <v>gray</v>
      </c>
      <c r="F405" s="18" t="str">
        <f>VLOOKUP(tags[[#This Row],[Index]],Table1[],23)</f>
        <v>M</v>
      </c>
      <c r="G405" s="18" t="str">
        <f>VLOOKUP(tags[[#This Row],[product_id]],copy[],4,FALSE)</f>
        <v>Women Vest,Vest,Fashion,Summer,fashion vest,slim,tank top,Women's Fashion,Plus Size,sleeveless tops,Yoga,bcklessvest,fitnessvest,Women Fashion,Women,Tank,Tops,printedvest,Casual,casualvest,sleeveless,summervest,Fitness,printed</v>
      </c>
      <c r="H405" s="18"/>
      <c r="I405" s="48" t="s">
        <v>11489</v>
      </c>
      <c r="J405" s="49" t="s">
        <v>11430</v>
      </c>
      <c r="K405" s="49" t="s">
        <v>11404</v>
      </c>
      <c r="L405" s="49" t="s">
        <v>11402</v>
      </c>
      <c r="M405" s="49" t="s">
        <v>11830</v>
      </c>
      <c r="N405" s="49" t="s">
        <v>11437</v>
      </c>
      <c r="O405" s="49" t="s">
        <v>11423</v>
      </c>
      <c r="P405" s="49" t="s">
        <v>11403</v>
      </c>
      <c r="Q405" s="49" t="s">
        <v>11407</v>
      </c>
      <c r="R405" s="49" t="s">
        <v>11465</v>
      </c>
      <c r="S405" s="49" t="s">
        <v>11483</v>
      </c>
      <c r="T405" s="49" t="s">
        <v>13732</v>
      </c>
      <c r="U405" s="49" t="s">
        <v>11905</v>
      </c>
      <c r="V405" s="49" t="s">
        <v>11439</v>
      </c>
      <c r="W405" s="49" t="s">
        <v>11405</v>
      </c>
      <c r="X405" s="49" t="s">
        <v>11418</v>
      </c>
      <c r="Y405" s="49" t="s">
        <v>11411</v>
      </c>
      <c r="Z405" s="49" t="s">
        <v>11890</v>
      </c>
      <c r="AA405" s="49" t="s">
        <v>11406</v>
      </c>
      <c r="AB405" s="49" t="s">
        <v>12149</v>
      </c>
      <c r="AC405" s="49" t="s">
        <v>11408</v>
      </c>
      <c r="AD405" s="49" t="s">
        <v>11740</v>
      </c>
      <c r="AE405" s="49" t="s">
        <v>11487</v>
      </c>
      <c r="AF405" s="49" t="s">
        <v>11421</v>
      </c>
      <c r="AG405" s="49"/>
      <c r="AH405" s="49"/>
      <c r="AI405" s="49"/>
      <c r="AJ405" s="49"/>
      <c r="AK405" s="49"/>
      <c r="AL405" s="49"/>
      <c r="AM405" s="49"/>
      <c r="AN405" s="49"/>
      <c r="AO405" s="49"/>
      <c r="AP405" s="49"/>
      <c r="AQ405" s="49"/>
      <c r="AR405" s="49"/>
      <c r="AS405" s="49"/>
      <c r="AT405" s="49"/>
      <c r="AU405" s="49"/>
      <c r="AV405" s="49"/>
      <c r="AW405" s="49"/>
      <c r="AX405" s="49"/>
      <c r="AY405" s="49"/>
      <c r="AZ405" s="49"/>
      <c r="BA405" s="49"/>
      <c r="BB405" s="49"/>
      <c r="BC405" s="49"/>
      <c r="BD405" s="49"/>
      <c r="BE405" s="49"/>
      <c r="BF405" s="49"/>
      <c r="BG405" s="49"/>
      <c r="BH405" s="49"/>
      <c r="BI405" s="49"/>
      <c r="BJ405" s="49"/>
      <c r="BK405" s="49"/>
      <c r="BL405" s="49"/>
      <c r="BM405" s="49"/>
      <c r="BN405" s="49"/>
    </row>
    <row r="406" spans="1:66" x14ac:dyDescent="0.3">
      <c r="A406">
        <v>405</v>
      </c>
      <c r="B406" s="6" t="s">
        <v>1378</v>
      </c>
      <c r="C406" s="41">
        <f>VLOOKUP(tags[[#This Row],[Index]],Table1[],6)</f>
        <v>1000</v>
      </c>
      <c r="D406" s="50">
        <v>22000</v>
      </c>
      <c r="E406" s="17" t="str">
        <f>VLOOKUP(tags[[#This Row],[Index]],Table1[],22)</f>
        <v>black</v>
      </c>
      <c r="F406" s="17" t="str">
        <f>VLOOKUP(tags[[#This Row],[Index]],Table1[],23)</f>
        <v>S</v>
      </c>
      <c r="G406" s="17" t="str">
        <f>VLOOKUP(tags[[#This Row],[product_id]],copy[],4,FALSE)</f>
        <v>shorttshirt,Fashion,Shirt,Angel,Summer,Tops,summer t-shirts,fearofgod,Hip Hop,T Shirts,Shorts,Oversize,kanyewest,sanskrit,streetwear,Women Fashion</v>
      </c>
      <c r="H406" s="17"/>
      <c r="I406" s="48" t="s">
        <v>12966</v>
      </c>
      <c r="J406" s="49" t="s">
        <v>11404</v>
      </c>
      <c r="K406" s="49" t="s">
        <v>11417</v>
      </c>
      <c r="L406" s="49" t="s">
        <v>13995</v>
      </c>
      <c r="M406" s="49" t="s">
        <v>11402</v>
      </c>
      <c r="N406" s="49" t="s">
        <v>11411</v>
      </c>
      <c r="O406" s="49" t="s">
        <v>11468</v>
      </c>
      <c r="P406" s="49" t="s">
        <v>13451</v>
      </c>
      <c r="Q406" s="49" t="s">
        <v>11934</v>
      </c>
      <c r="R406" s="49" t="s">
        <v>11422</v>
      </c>
      <c r="S406" s="49" t="s">
        <v>11410</v>
      </c>
      <c r="T406" s="49" t="s">
        <v>13872</v>
      </c>
      <c r="U406" s="49" t="s">
        <v>12379</v>
      </c>
      <c r="V406" s="49" t="s">
        <v>13015</v>
      </c>
      <c r="W406" s="49" t="s">
        <v>12264</v>
      </c>
      <c r="X406" s="49" t="s">
        <v>11439</v>
      </c>
      <c r="Y406" s="49"/>
      <c r="Z406" s="49"/>
      <c r="AA406" s="49"/>
      <c r="AB406" s="49"/>
      <c r="AC406" s="49"/>
      <c r="AD406" s="49"/>
      <c r="AE406" s="49"/>
      <c r="AF406" s="49"/>
      <c r="AG406" s="49"/>
      <c r="AH406" s="49"/>
      <c r="AI406" s="49"/>
      <c r="AJ406" s="49"/>
      <c r="AK406" s="49"/>
      <c r="AL406" s="49"/>
      <c r="AM406" s="49"/>
      <c r="AN406" s="49"/>
      <c r="AO406" s="49"/>
      <c r="AP406" s="49"/>
      <c r="AQ406" s="49"/>
      <c r="AR406" s="49"/>
      <c r="AS406" s="49"/>
      <c r="AT406" s="49"/>
      <c r="AU406" s="49"/>
      <c r="AV406" s="49"/>
      <c r="AW406" s="49"/>
      <c r="AX406" s="49"/>
      <c r="AY406" s="49"/>
      <c r="AZ406" s="49"/>
      <c r="BA406" s="49"/>
      <c r="BB406" s="49"/>
      <c r="BC406" s="49"/>
      <c r="BD406" s="49"/>
      <c r="BE406" s="49"/>
      <c r="BF406" s="49"/>
      <c r="BG406" s="49"/>
      <c r="BH406" s="49"/>
      <c r="BI406" s="49"/>
      <c r="BJ406" s="49"/>
      <c r="BK406" s="49"/>
      <c r="BL406" s="49"/>
      <c r="BM406" s="49"/>
      <c r="BN406" s="49"/>
    </row>
    <row r="407" spans="1:66" x14ac:dyDescent="0.3">
      <c r="A407">
        <v>406</v>
      </c>
      <c r="B407" s="5" t="s">
        <v>1381</v>
      </c>
      <c r="C407" s="40">
        <f>VLOOKUP(tags[[#This Row],[Index]],Table1[],6)</f>
        <v>1000</v>
      </c>
      <c r="D407" s="51">
        <v>11000</v>
      </c>
      <c r="E407" s="18" t="str">
        <f>VLOOKUP(tags[[#This Row],[Index]],Table1[],22)</f>
        <v>white</v>
      </c>
      <c r="F407" s="18" t="str">
        <f>VLOOKUP(tags[[#This Row],[Index]],Table1[],23)</f>
        <v>XS</v>
      </c>
      <c r="G407" s="18" t="str">
        <f>VLOOKUP(tags[[#This Row],[product_id]],copy[],4,FALSE)</f>
        <v>Mini,School,summer skirt,collegegirlskirt,A-line,Summer,Pleated,Waist,Lines,schoolgirl,tennisskirt,Women Skirts,Women's Fashion,Shorts,fluffy,mini skirt,schoolskirt,Pleated Skirt,Women,short skirt,high waist</v>
      </c>
      <c r="H407" s="18"/>
      <c r="I407" s="48" t="s">
        <v>11436</v>
      </c>
      <c r="J407" s="49" t="s">
        <v>13850</v>
      </c>
      <c r="K407" s="49" t="s">
        <v>11955</v>
      </c>
      <c r="L407" s="49" t="s">
        <v>13571</v>
      </c>
      <c r="M407" s="49" t="s">
        <v>12591</v>
      </c>
      <c r="N407" s="49" t="s">
        <v>11402</v>
      </c>
      <c r="O407" s="49" t="s">
        <v>11485</v>
      </c>
      <c r="P407" s="49" t="s">
        <v>11442</v>
      </c>
      <c r="Q407" s="49" t="s">
        <v>11725</v>
      </c>
      <c r="R407" s="49" t="s">
        <v>13012</v>
      </c>
      <c r="S407" s="49" t="s">
        <v>12766</v>
      </c>
      <c r="T407" s="49" t="s">
        <v>11664</v>
      </c>
      <c r="U407" s="49" t="s">
        <v>11403</v>
      </c>
      <c r="V407" s="49" t="s">
        <v>11410</v>
      </c>
      <c r="W407" s="49" t="s">
        <v>12404</v>
      </c>
      <c r="X407" s="49" t="s">
        <v>11780</v>
      </c>
      <c r="Y407" s="49" t="s">
        <v>13011</v>
      </c>
      <c r="Z407" s="49" t="s">
        <v>11928</v>
      </c>
      <c r="AA407" s="49" t="s">
        <v>11405</v>
      </c>
      <c r="AB407" s="49" t="s">
        <v>11683</v>
      </c>
      <c r="AC407" s="49" t="s">
        <v>11456</v>
      </c>
      <c r="AD407" s="49"/>
      <c r="AE407" s="49"/>
      <c r="AF407" s="49"/>
      <c r="AG407" s="49"/>
      <c r="AH407" s="49"/>
      <c r="AI407" s="49"/>
      <c r="AJ407" s="49"/>
      <c r="AK407" s="49"/>
      <c r="AL407" s="49"/>
      <c r="AM407" s="49"/>
      <c r="AN407" s="49"/>
      <c r="AO407" s="49"/>
      <c r="AP407" s="49"/>
      <c r="AQ407" s="49"/>
      <c r="AR407" s="49"/>
      <c r="AS407" s="49"/>
      <c r="AT407" s="49"/>
      <c r="AU407" s="49"/>
      <c r="AV407" s="49"/>
      <c r="AW407" s="49"/>
      <c r="AX407" s="49"/>
      <c r="AY407" s="49"/>
      <c r="AZ407" s="49"/>
      <c r="BA407" s="49"/>
      <c r="BB407" s="49"/>
      <c r="BC407" s="49"/>
      <c r="BD407" s="49"/>
      <c r="BE407" s="49"/>
      <c r="BF407" s="49"/>
      <c r="BG407" s="49"/>
      <c r="BH407" s="49"/>
      <c r="BI407" s="49"/>
      <c r="BJ407" s="49"/>
      <c r="BK407" s="49"/>
      <c r="BL407" s="49"/>
      <c r="BM407" s="49"/>
      <c r="BN407" s="49"/>
    </row>
    <row r="408" spans="1:66" x14ac:dyDescent="0.3">
      <c r="A408">
        <v>407</v>
      </c>
      <c r="B408" s="6" t="s">
        <v>1383</v>
      </c>
      <c r="C408" s="41">
        <f>VLOOKUP(tags[[#This Row],[Index]],Table1[],6)</f>
        <v>1000</v>
      </c>
      <c r="D408" s="50">
        <v>6000</v>
      </c>
      <c r="E408" s="17" t="str">
        <f>VLOOKUP(tags[[#This Row],[Index]],Table1[],22)</f>
        <v>yellow</v>
      </c>
      <c r="F408" s="17" t="str">
        <f>VLOOKUP(tags[[#This Row],[Index]],Table1[],23)</f>
        <v>S</v>
      </c>
      <c r="G408" s="17" t="str">
        <f>VLOOKUP(tags[[#This Row],[product_id]],copy[],4,FALSE)</f>
        <v>suspenders,Summer,Plus Size,Tank,Shirt,Beach,Tops,Loose,Women's Fashion,Fashion,printed,Summer Fashion,sleeveless,Cotton,blouse,Casual,Women</v>
      </c>
      <c r="H408" s="17"/>
      <c r="I408" s="48" t="s">
        <v>11707</v>
      </c>
      <c r="J408" s="49" t="s">
        <v>11402</v>
      </c>
      <c r="K408" s="49" t="s">
        <v>11407</v>
      </c>
      <c r="L408" s="49" t="s">
        <v>11418</v>
      </c>
      <c r="M408" s="49" t="s">
        <v>11417</v>
      </c>
      <c r="N408" s="49" t="s">
        <v>11413</v>
      </c>
      <c r="O408" s="49" t="s">
        <v>11411</v>
      </c>
      <c r="P408" s="49" t="s">
        <v>11427</v>
      </c>
      <c r="Q408" s="49" t="s">
        <v>11403</v>
      </c>
      <c r="R408" s="49" t="s">
        <v>11404</v>
      </c>
      <c r="S408" s="49" t="s">
        <v>11421</v>
      </c>
      <c r="T408" s="49" t="s">
        <v>11484</v>
      </c>
      <c r="U408" s="49" t="s">
        <v>11408</v>
      </c>
      <c r="V408" s="49" t="s">
        <v>11424</v>
      </c>
      <c r="W408" s="49" t="s">
        <v>11428</v>
      </c>
      <c r="X408" s="49" t="s">
        <v>11406</v>
      </c>
      <c r="Y408" s="49" t="s">
        <v>11405</v>
      </c>
      <c r="Z408" s="49"/>
      <c r="AA408" s="49"/>
      <c r="AB408" s="49"/>
      <c r="AC408" s="49"/>
      <c r="AD408" s="49"/>
      <c r="AE408" s="49"/>
      <c r="AF408" s="49"/>
      <c r="AG408" s="49"/>
      <c r="AH408" s="49"/>
      <c r="AI408" s="49"/>
      <c r="AJ408" s="49"/>
      <c r="AK408" s="49"/>
      <c r="AL408" s="49"/>
      <c r="AM408" s="49"/>
      <c r="AN408" s="49"/>
      <c r="AO408" s="49"/>
      <c r="AP408" s="49"/>
      <c r="AQ408" s="49"/>
      <c r="AR408" s="49"/>
      <c r="AS408" s="49"/>
      <c r="AT408" s="49"/>
      <c r="AU408" s="49"/>
      <c r="AV408" s="49"/>
      <c r="AW408" s="49"/>
      <c r="AX408" s="49"/>
      <c r="AY408" s="49"/>
      <c r="AZ408" s="49"/>
      <c r="BA408" s="49"/>
      <c r="BB408" s="49"/>
      <c r="BC408" s="49"/>
      <c r="BD408" s="49"/>
      <c r="BE408" s="49"/>
      <c r="BF408" s="49"/>
      <c r="BG408" s="49"/>
      <c r="BH408" s="49"/>
      <c r="BI408" s="49"/>
      <c r="BJ408" s="49"/>
      <c r="BK408" s="49"/>
      <c r="BL408" s="49"/>
      <c r="BM408" s="49"/>
      <c r="BN408" s="49"/>
    </row>
    <row r="409" spans="1:66" x14ac:dyDescent="0.3">
      <c r="A409">
        <v>408</v>
      </c>
      <c r="B409" s="5" t="s">
        <v>1386</v>
      </c>
      <c r="C409" s="40">
        <f>VLOOKUP(tags[[#This Row],[Index]],Table1[],6)</f>
        <v>5000</v>
      </c>
      <c r="D409" s="51">
        <v>30000</v>
      </c>
      <c r="E409" s="18" t="str">
        <f>VLOOKUP(tags[[#This Row],[Index]],Table1[],22)</f>
        <v>black</v>
      </c>
      <c r="F409" s="18" t="str">
        <f>VLOOKUP(tags[[#This Row],[Index]],Table1[],23)</f>
        <v>M</v>
      </c>
      <c r="G409" s="18" t="str">
        <f>VLOOKUP(tags[[#This Row],[product_id]],copy[],4,FALSE)</f>
        <v>Summer,Shorts,Tank,Necks,Sleeve,short sleeves,Elegant,Women's Fashion,Fashion,sexy,shouldertop,Casual,Red,Women</v>
      </c>
      <c r="H409" s="18"/>
      <c r="I409" s="48" t="s">
        <v>11402</v>
      </c>
      <c r="J409" s="49" t="s">
        <v>11410</v>
      </c>
      <c r="K409" s="49" t="s">
        <v>11418</v>
      </c>
      <c r="L409" s="49" t="s">
        <v>11419</v>
      </c>
      <c r="M409" s="49" t="s">
        <v>11414</v>
      </c>
      <c r="N409" s="49" t="s">
        <v>11415</v>
      </c>
      <c r="O409" s="49" t="s">
        <v>11532</v>
      </c>
      <c r="P409" s="49" t="s">
        <v>11403</v>
      </c>
      <c r="Q409" s="49" t="s">
        <v>11404</v>
      </c>
      <c r="R409" s="49" t="s">
        <v>11412</v>
      </c>
      <c r="S409" s="49" t="s">
        <v>12288</v>
      </c>
      <c r="T409" s="49" t="s">
        <v>11406</v>
      </c>
      <c r="U409" s="49" t="s">
        <v>11927</v>
      </c>
      <c r="V409" s="49" t="s">
        <v>11405</v>
      </c>
      <c r="W409" s="49"/>
      <c r="X409" s="49"/>
      <c r="Y409" s="49"/>
      <c r="Z409" s="49"/>
      <c r="AA409" s="49"/>
      <c r="AB409" s="49"/>
      <c r="AC409" s="49"/>
      <c r="AD409" s="49"/>
      <c r="AE409" s="49"/>
      <c r="AF409" s="49"/>
      <c r="AG409" s="49"/>
      <c r="AH409" s="49"/>
      <c r="AI409" s="49"/>
      <c r="AJ409" s="49"/>
      <c r="AK409" s="49"/>
      <c r="AL409" s="49"/>
      <c r="AM409" s="49"/>
      <c r="AN409" s="49"/>
      <c r="AO409" s="49"/>
      <c r="AP409" s="49"/>
      <c r="AQ409" s="49"/>
      <c r="AR409" s="49"/>
      <c r="AS409" s="49"/>
      <c r="AT409" s="49"/>
      <c r="AU409" s="49"/>
      <c r="AV409" s="49"/>
      <c r="AW409" s="49"/>
      <c r="AX409" s="49"/>
      <c r="AY409" s="49"/>
      <c r="AZ409" s="49"/>
      <c r="BA409" s="49"/>
      <c r="BB409" s="49"/>
      <c r="BC409" s="49"/>
      <c r="BD409" s="49"/>
      <c r="BE409" s="49"/>
      <c r="BF409" s="49"/>
      <c r="BG409" s="49"/>
      <c r="BH409" s="49"/>
      <c r="BI409" s="49"/>
      <c r="BJ409" s="49"/>
      <c r="BK409" s="49"/>
      <c r="BL409" s="49"/>
      <c r="BM409" s="49"/>
      <c r="BN409" s="49"/>
    </row>
    <row r="410" spans="1:66" x14ac:dyDescent="0.3">
      <c r="A410">
        <v>409</v>
      </c>
      <c r="B410" s="4" t="s">
        <v>1388</v>
      </c>
      <c r="C410" s="39">
        <f>VLOOKUP(tags[[#This Row],[Index]],Table1[],6)</f>
        <v>100</v>
      </c>
      <c r="D410" s="50">
        <v>900</v>
      </c>
      <c r="E410" s="17" t="str">
        <f>VLOOKUP(tags[[#This Row],[Index]],Table1[],22)</f>
        <v>gray</v>
      </c>
      <c r="F410" s="17" t="str">
        <f>VLOOKUP(tags[[#This Row],[Index]],Table1[],23)</f>
        <v>S</v>
      </c>
      <c r="G410" s="17" t="str">
        <f>VLOOKUP(tags[[#This Row],[product_id]],copy[],4,FALSE)</f>
        <v>Summer,Leggings,Shorts,Yoga,skinny pants,Waist,Short pants,Running,yoga leggings,Women's Fashion,Plus Size,Women,Soft and comfortable,Fashion,high waist</v>
      </c>
      <c r="H410" s="17"/>
      <c r="I410" s="48" t="s">
        <v>11402</v>
      </c>
      <c r="J410" s="49" t="s">
        <v>11520</v>
      </c>
      <c r="K410" s="49" t="s">
        <v>11410</v>
      </c>
      <c r="L410" s="49" t="s">
        <v>11483</v>
      </c>
      <c r="M410" s="49" t="s">
        <v>11656</v>
      </c>
      <c r="N410" s="49" t="s">
        <v>11442</v>
      </c>
      <c r="O410" s="49" t="s">
        <v>11452</v>
      </c>
      <c r="P410" s="49" t="s">
        <v>11536</v>
      </c>
      <c r="Q410" s="49" t="s">
        <v>11859</v>
      </c>
      <c r="R410" s="49" t="s">
        <v>11403</v>
      </c>
      <c r="S410" s="49" t="s">
        <v>11407</v>
      </c>
      <c r="T410" s="49" t="s">
        <v>11405</v>
      </c>
      <c r="U410" s="49" t="s">
        <v>12505</v>
      </c>
      <c r="V410" s="49" t="s">
        <v>11404</v>
      </c>
      <c r="W410" s="49" t="s">
        <v>11456</v>
      </c>
      <c r="X410" s="49"/>
      <c r="Y410" s="49"/>
      <c r="Z410" s="49"/>
      <c r="AA410" s="49"/>
      <c r="AB410" s="49"/>
      <c r="AC410" s="49"/>
      <c r="AD410" s="49"/>
      <c r="AE410" s="49"/>
      <c r="AF410" s="49"/>
      <c r="AG410" s="49"/>
      <c r="AH410" s="49"/>
      <c r="AI410" s="49"/>
      <c r="AJ410" s="49"/>
      <c r="AK410" s="49"/>
      <c r="AL410" s="49"/>
      <c r="AM410" s="49"/>
      <c r="AN410" s="49"/>
      <c r="AO410" s="49"/>
      <c r="AP410" s="49"/>
      <c r="AQ410" s="49"/>
      <c r="AR410" s="49"/>
      <c r="AS410" s="49"/>
      <c r="AT410" s="49"/>
      <c r="AU410" s="49"/>
      <c r="AV410" s="49"/>
      <c r="AW410" s="49"/>
      <c r="AX410" s="49"/>
      <c r="AY410" s="49"/>
      <c r="AZ410" s="49"/>
      <c r="BA410" s="49"/>
      <c r="BB410" s="49"/>
      <c r="BC410" s="49"/>
      <c r="BD410" s="49"/>
      <c r="BE410" s="49"/>
      <c r="BF410" s="49"/>
      <c r="BG410" s="49"/>
      <c r="BH410" s="49"/>
      <c r="BI410" s="49"/>
      <c r="BJ410" s="49"/>
      <c r="BK410" s="49"/>
      <c r="BL410" s="49"/>
      <c r="BM410" s="49"/>
      <c r="BN410" s="49"/>
    </row>
    <row r="411" spans="1:66" x14ac:dyDescent="0.3">
      <c r="A411">
        <v>410</v>
      </c>
      <c r="B411" s="5" t="s">
        <v>1390</v>
      </c>
      <c r="C411" s="40">
        <f>VLOOKUP(tags[[#This Row],[Index]],Table1[],6)</f>
        <v>20000</v>
      </c>
      <c r="D411" s="51">
        <v>240000</v>
      </c>
      <c r="E411" s="18" t="str">
        <f>VLOOKUP(tags[[#This Row],[Index]],Table1[],22)</f>
        <v>black</v>
      </c>
      <c r="F411" s="18" t="str">
        <f>VLOOKUP(tags[[#This Row],[Index]],Table1[],23)</f>
        <v>S</v>
      </c>
      <c r="G411" s="18" t="str">
        <f>VLOOKUP(tags[[#This Row],[product_id]],copy[],4,FALSE)</f>
        <v>Summer,trousers,high waist,pants,Loose,Women's Fashion,Fashion,black,Women,Casual,Women Fashion,Waist</v>
      </c>
      <c r="H411" s="18"/>
      <c r="I411" s="48" t="s">
        <v>11402</v>
      </c>
      <c r="J411" s="49" t="s">
        <v>11466</v>
      </c>
      <c r="K411" s="49" t="s">
        <v>11456</v>
      </c>
      <c r="L411" s="49" t="s">
        <v>11429</v>
      </c>
      <c r="M411" s="49" t="s">
        <v>11427</v>
      </c>
      <c r="N411" s="49" t="s">
        <v>11403</v>
      </c>
      <c r="O411" s="49" t="s">
        <v>11404</v>
      </c>
      <c r="P411" s="49" t="s">
        <v>70</v>
      </c>
      <c r="Q411" s="49" t="s">
        <v>11405</v>
      </c>
      <c r="R411" s="49" t="s">
        <v>11406</v>
      </c>
      <c r="S411" s="49" t="s">
        <v>11439</v>
      </c>
      <c r="T411" s="49" t="s">
        <v>11442</v>
      </c>
      <c r="U411" s="49"/>
      <c r="V411" s="49"/>
      <c r="W411" s="49"/>
      <c r="X411" s="49"/>
      <c r="Y411" s="49"/>
      <c r="Z411" s="49"/>
      <c r="AA411" s="49"/>
      <c r="AB411" s="49"/>
      <c r="AC411" s="49"/>
      <c r="AD411" s="49"/>
      <c r="AE411" s="49"/>
      <c r="AF411" s="49"/>
      <c r="AG411" s="49"/>
      <c r="AH411" s="49"/>
      <c r="AI411" s="49"/>
      <c r="AJ411" s="49"/>
      <c r="AK411" s="49"/>
      <c r="AL411" s="49"/>
      <c r="AM411" s="49"/>
      <c r="AN411" s="49"/>
      <c r="AO411" s="49"/>
      <c r="AP411" s="49"/>
      <c r="AQ411" s="49"/>
      <c r="AR411" s="49"/>
      <c r="AS411" s="49"/>
      <c r="AT411" s="49"/>
      <c r="AU411" s="49"/>
      <c r="AV411" s="49"/>
      <c r="AW411" s="49"/>
      <c r="AX411" s="49"/>
      <c r="AY411" s="49"/>
      <c r="AZ411" s="49"/>
      <c r="BA411" s="49"/>
      <c r="BB411" s="49"/>
      <c r="BC411" s="49"/>
      <c r="BD411" s="49"/>
      <c r="BE411" s="49"/>
      <c r="BF411" s="49"/>
      <c r="BG411" s="49"/>
      <c r="BH411" s="49"/>
      <c r="BI411" s="49"/>
      <c r="BJ411" s="49"/>
      <c r="BK411" s="49"/>
      <c r="BL411" s="49"/>
      <c r="BM411" s="49"/>
      <c r="BN411" s="49"/>
    </row>
    <row r="412" spans="1:66" x14ac:dyDescent="0.3">
      <c r="A412">
        <v>411</v>
      </c>
      <c r="B412" s="4" t="s">
        <v>1393</v>
      </c>
      <c r="C412" s="39">
        <f>VLOOKUP(tags[[#This Row],[Index]],Table1[],6)</f>
        <v>20000</v>
      </c>
      <c r="D412" s="50">
        <v>120000</v>
      </c>
      <c r="E412" s="17" t="str">
        <f>VLOOKUP(tags[[#This Row],[Index]],Table1[],22)</f>
        <v>black</v>
      </c>
      <c r="F412" s="17" t="str">
        <f>VLOOKUP(tags[[#This Row],[Index]],Table1[],23)</f>
        <v>XXS</v>
      </c>
      <c r="G412" s="17" t="str">
        <f>VLOOKUP(tags[[#This Row],[product_id]],copy[],4,FALSE)</f>
        <v>Waist,Floral print,short dress,long dress,Dress,slim,Floral,Elegant,Women's Fashion,boho dress,party,vestido,Print,women dress,Beach,sleeveless,Women</v>
      </c>
      <c r="H412" s="17"/>
      <c r="I412" s="48" t="s">
        <v>11442</v>
      </c>
      <c r="J412" s="49" t="s">
        <v>11447</v>
      </c>
      <c r="K412" s="49" t="s">
        <v>11517</v>
      </c>
      <c r="L412" s="49" t="s">
        <v>11444</v>
      </c>
      <c r="M412" s="49" t="s">
        <v>11409</v>
      </c>
      <c r="N412" s="49" t="s">
        <v>11437</v>
      </c>
      <c r="O412" s="49" t="s">
        <v>11433</v>
      </c>
      <c r="P412" s="49" t="s">
        <v>11532</v>
      </c>
      <c r="Q412" s="49" t="s">
        <v>11403</v>
      </c>
      <c r="R412" s="49" t="s">
        <v>11499</v>
      </c>
      <c r="S412" s="49" t="s">
        <v>11443</v>
      </c>
      <c r="T412" s="49" t="s">
        <v>11593</v>
      </c>
      <c r="U412" s="49" t="s">
        <v>11416</v>
      </c>
      <c r="V412" s="49" t="s">
        <v>11432</v>
      </c>
      <c r="W412" s="49" t="s">
        <v>11413</v>
      </c>
      <c r="X412" s="49" t="s">
        <v>11408</v>
      </c>
      <c r="Y412" s="49" t="s">
        <v>11405</v>
      </c>
      <c r="Z412" s="49"/>
      <c r="AA412" s="49"/>
      <c r="AB412" s="49"/>
      <c r="AC412" s="49"/>
      <c r="AD412" s="49"/>
      <c r="AE412" s="49"/>
      <c r="AF412" s="49"/>
      <c r="AG412" s="49"/>
      <c r="AH412" s="49"/>
      <c r="AI412" s="49"/>
      <c r="AJ412" s="49"/>
      <c r="AK412" s="49"/>
      <c r="AL412" s="49"/>
      <c r="AM412" s="49"/>
      <c r="AN412" s="49"/>
      <c r="AO412" s="49"/>
      <c r="AP412" s="49"/>
      <c r="AQ412" s="49"/>
      <c r="AR412" s="49"/>
      <c r="AS412" s="49"/>
      <c r="AT412" s="49"/>
      <c r="AU412" s="49"/>
      <c r="AV412" s="49"/>
      <c r="AW412" s="49"/>
      <c r="AX412" s="49"/>
      <c r="AY412" s="49"/>
      <c r="AZ412" s="49"/>
      <c r="BA412" s="49"/>
      <c r="BB412" s="49"/>
      <c r="BC412" s="49"/>
      <c r="BD412" s="49"/>
      <c r="BE412" s="49"/>
      <c r="BF412" s="49"/>
      <c r="BG412" s="49"/>
      <c r="BH412" s="49"/>
      <c r="BI412" s="49"/>
      <c r="BJ412" s="49"/>
      <c r="BK412" s="49"/>
      <c r="BL412" s="49"/>
      <c r="BM412" s="49"/>
      <c r="BN412" s="49"/>
    </row>
    <row r="413" spans="1:66" x14ac:dyDescent="0.3">
      <c r="A413">
        <v>412</v>
      </c>
      <c r="B413" s="5" t="s">
        <v>1396</v>
      </c>
      <c r="C413" s="40">
        <f>VLOOKUP(tags[[#This Row],[Index]],Table1[],6)</f>
        <v>5000</v>
      </c>
      <c r="D413" s="51">
        <v>45000</v>
      </c>
      <c r="E413" s="18" t="str">
        <f>VLOOKUP(tags[[#This Row],[Index]],Table1[],22)</f>
        <v>black</v>
      </c>
      <c r="F413" s="18" t="str">
        <f>VLOOKUP(tags[[#This Row],[Index]],Table1[],23)</f>
        <v>S</v>
      </c>
      <c r="G413" s="18" t="str">
        <f>VLOOKUP(tags[[#This Row],[product_id]],copy[],4,FALSE)</f>
        <v>Women Vest,Vest,basictop,bra top,Necks,vesttank,Tops,strap,padded,Women's Fashion,sexy,Tank,Bras</v>
      </c>
      <c r="H413" s="18"/>
      <c r="I413" s="48" t="s">
        <v>11489</v>
      </c>
      <c r="J413" s="49" t="s">
        <v>11430</v>
      </c>
      <c r="K413" s="49" t="s">
        <v>13737</v>
      </c>
      <c r="L413" s="49" t="s">
        <v>12009</v>
      </c>
      <c r="M413" s="49" t="s">
        <v>11419</v>
      </c>
      <c r="N413" s="49" t="s">
        <v>12067</v>
      </c>
      <c r="O413" s="49" t="s">
        <v>11411</v>
      </c>
      <c r="P413" s="49" t="s">
        <v>11584</v>
      </c>
      <c r="Q413" s="49" t="s">
        <v>11567</v>
      </c>
      <c r="R413" s="49" t="s">
        <v>11403</v>
      </c>
      <c r="S413" s="49" t="s">
        <v>11412</v>
      </c>
      <c r="T413" s="49" t="s">
        <v>11418</v>
      </c>
      <c r="U413" s="49" t="s">
        <v>11515</v>
      </c>
      <c r="V413" s="49"/>
      <c r="W413" s="49"/>
      <c r="X413" s="49"/>
      <c r="Y413" s="49"/>
      <c r="Z413" s="49"/>
      <c r="AA413" s="49"/>
      <c r="AB413" s="49"/>
      <c r="AC413" s="49"/>
      <c r="AD413" s="49"/>
      <c r="AE413" s="49"/>
      <c r="AF413" s="49"/>
      <c r="AG413" s="49"/>
      <c r="AH413" s="49"/>
      <c r="AI413" s="49"/>
      <c r="AJ413" s="49"/>
      <c r="AK413" s="49"/>
      <c r="AL413" s="49"/>
      <c r="AM413" s="49"/>
      <c r="AN413" s="49"/>
      <c r="AO413" s="49"/>
      <c r="AP413" s="49"/>
      <c r="AQ413" s="49"/>
      <c r="AR413" s="49"/>
      <c r="AS413" s="49"/>
      <c r="AT413" s="49"/>
      <c r="AU413" s="49"/>
      <c r="AV413" s="49"/>
      <c r="AW413" s="49"/>
      <c r="AX413" s="49"/>
      <c r="AY413" s="49"/>
      <c r="AZ413" s="49"/>
      <c r="BA413" s="49"/>
      <c r="BB413" s="49"/>
      <c r="BC413" s="49"/>
      <c r="BD413" s="49"/>
      <c r="BE413" s="49"/>
      <c r="BF413" s="49"/>
      <c r="BG413" s="49"/>
      <c r="BH413" s="49"/>
      <c r="BI413" s="49"/>
      <c r="BJ413" s="49"/>
      <c r="BK413" s="49"/>
      <c r="BL413" s="49"/>
      <c r="BM413" s="49"/>
      <c r="BN413" s="49"/>
    </row>
    <row r="414" spans="1:66" x14ac:dyDescent="0.3">
      <c r="A414">
        <v>413</v>
      </c>
      <c r="B414" s="4" t="s">
        <v>1400</v>
      </c>
      <c r="C414" s="39">
        <f>VLOOKUP(tags[[#This Row],[Index]],Table1[],6)</f>
        <v>100</v>
      </c>
      <c r="D414" s="50">
        <v>1800</v>
      </c>
      <c r="E414" s="17" t="str">
        <f>VLOOKUP(tags[[#This Row],[Index]],Table1[],22)</f>
        <v>black</v>
      </c>
      <c r="F414" s="17" t="str">
        <f>VLOOKUP(tags[[#This Row],[Index]],Table1[],23)</f>
        <v>XLplus</v>
      </c>
      <c r="G414" s="17" t="str">
        <f>VLOOKUP(tags[[#This Row],[product_id]],copy[],4,FALSE)</f>
        <v>trainingquickdryshort,Shorts,gymshortssportpant,pants,Fitness,Men's Fashion,mensummerrunningshort,Sport,Running,Summer,Men,fitnessshort,2in1sportsjogging</v>
      </c>
      <c r="H414" s="17"/>
      <c r="I414" s="48" t="s">
        <v>12745</v>
      </c>
      <c r="J414" s="49" t="s">
        <v>11410</v>
      </c>
      <c r="K414" s="49" t="s">
        <v>13382</v>
      </c>
      <c r="L414" s="49" t="s">
        <v>11429</v>
      </c>
      <c r="M414" s="49" t="s">
        <v>11487</v>
      </c>
      <c r="N414" s="49" t="s">
        <v>11482</v>
      </c>
      <c r="O414" s="49" t="s">
        <v>13209</v>
      </c>
      <c r="P414" s="49" t="s">
        <v>11446</v>
      </c>
      <c r="Q414" s="49" t="s">
        <v>11536</v>
      </c>
      <c r="R414" s="49" t="s">
        <v>11402</v>
      </c>
      <c r="S414" s="49" t="s">
        <v>11492</v>
      </c>
      <c r="T414" s="49" t="s">
        <v>13444</v>
      </c>
      <c r="U414" s="49" t="s">
        <v>14005</v>
      </c>
      <c r="V414" s="49"/>
      <c r="W414" s="49"/>
      <c r="X414" s="49"/>
      <c r="Y414" s="49"/>
      <c r="Z414" s="49"/>
      <c r="AA414" s="49"/>
      <c r="AB414" s="49"/>
      <c r="AC414" s="49"/>
      <c r="AD414" s="49"/>
      <c r="AE414" s="49"/>
      <c r="AF414" s="49"/>
      <c r="AG414" s="49"/>
      <c r="AH414" s="49"/>
      <c r="AI414" s="49"/>
      <c r="AJ414" s="49"/>
      <c r="AK414" s="49"/>
      <c r="AL414" s="49"/>
      <c r="AM414" s="49"/>
      <c r="AN414" s="49"/>
      <c r="AO414" s="49"/>
      <c r="AP414" s="49"/>
      <c r="AQ414" s="49"/>
      <c r="AR414" s="49"/>
      <c r="AS414" s="49"/>
      <c r="AT414" s="49"/>
      <c r="AU414" s="49"/>
      <c r="AV414" s="49"/>
      <c r="AW414" s="49"/>
      <c r="AX414" s="49"/>
      <c r="AY414" s="49"/>
      <c r="AZ414" s="49"/>
      <c r="BA414" s="49"/>
      <c r="BB414" s="49"/>
      <c r="BC414" s="49"/>
      <c r="BD414" s="49"/>
      <c r="BE414" s="49"/>
      <c r="BF414" s="49"/>
      <c r="BG414" s="49"/>
      <c r="BH414" s="49"/>
      <c r="BI414" s="49"/>
      <c r="BJ414" s="49"/>
      <c r="BK414" s="49"/>
      <c r="BL414" s="49"/>
      <c r="BM414" s="49"/>
      <c r="BN414" s="49"/>
    </row>
    <row r="415" spans="1:66" x14ac:dyDescent="0.3">
      <c r="A415">
        <v>414</v>
      </c>
      <c r="B415" s="5" t="s">
        <v>1403</v>
      </c>
      <c r="C415" s="40">
        <f>VLOOKUP(tags[[#This Row],[Index]],Table1[],6)</f>
        <v>5000</v>
      </c>
      <c r="D415" s="51">
        <v>55000</v>
      </c>
      <c r="E415" s="18" t="str">
        <f>VLOOKUP(tags[[#This Row],[Index]],Table1[],22)</f>
        <v>orange</v>
      </c>
      <c r="F415" s="18" t="str">
        <f>VLOOKUP(tags[[#This Row],[Index]],Table1[],23)</f>
        <v>S</v>
      </c>
      <c r="G415" s="18" t="str">
        <f>VLOOKUP(tags[[#This Row],[product_id]],copy[],4,FALSE)</f>
        <v>Summer,Shorts,pants,Loose,Overalls,Fashion,black,sleeveless,Casual,jumpsuit</v>
      </c>
      <c r="H415" s="18"/>
      <c r="I415" s="48" t="s">
        <v>11402</v>
      </c>
      <c r="J415" s="49" t="s">
        <v>11410</v>
      </c>
      <c r="K415" s="49" t="s">
        <v>11429</v>
      </c>
      <c r="L415" s="49" t="s">
        <v>11427</v>
      </c>
      <c r="M415" s="49" t="s">
        <v>11508</v>
      </c>
      <c r="N415" s="49" t="s">
        <v>11404</v>
      </c>
      <c r="O415" s="49" t="s">
        <v>70</v>
      </c>
      <c r="P415" s="49" t="s">
        <v>11408</v>
      </c>
      <c r="Q415" s="49" t="s">
        <v>11406</v>
      </c>
      <c r="R415" s="49" t="s">
        <v>11451</v>
      </c>
      <c r="S415" s="49"/>
      <c r="T415" s="49"/>
      <c r="U415" s="49"/>
      <c r="V415" s="49"/>
      <c r="W415" s="49"/>
      <c r="X415" s="49"/>
      <c r="Y415" s="49"/>
      <c r="Z415" s="49"/>
      <c r="AA415" s="49"/>
      <c r="AB415" s="49"/>
      <c r="AC415" s="49"/>
      <c r="AD415" s="49"/>
      <c r="AE415" s="49"/>
      <c r="AF415" s="49"/>
      <c r="AG415" s="49"/>
      <c r="AH415" s="49"/>
      <c r="AI415" s="49"/>
      <c r="AJ415" s="49"/>
      <c r="AK415" s="49"/>
      <c r="AL415" s="49"/>
      <c r="AM415" s="49"/>
      <c r="AN415" s="49"/>
      <c r="AO415" s="49"/>
      <c r="AP415" s="49"/>
      <c r="AQ415" s="49"/>
      <c r="AR415" s="49"/>
      <c r="AS415" s="49"/>
      <c r="AT415" s="49"/>
      <c r="AU415" s="49"/>
      <c r="AV415" s="49"/>
      <c r="AW415" s="49"/>
      <c r="AX415" s="49"/>
      <c r="AY415" s="49"/>
      <c r="AZ415" s="49"/>
      <c r="BA415" s="49"/>
      <c r="BB415" s="49"/>
      <c r="BC415" s="49"/>
      <c r="BD415" s="49"/>
      <c r="BE415" s="49"/>
      <c r="BF415" s="49"/>
      <c r="BG415" s="49"/>
      <c r="BH415" s="49"/>
      <c r="BI415" s="49"/>
      <c r="BJ415" s="49"/>
      <c r="BK415" s="49"/>
      <c r="BL415" s="49"/>
      <c r="BM415" s="49"/>
      <c r="BN415" s="49"/>
    </row>
    <row r="416" spans="1:66" x14ac:dyDescent="0.3">
      <c r="A416">
        <v>415</v>
      </c>
      <c r="B416" s="4" t="s">
        <v>1406</v>
      </c>
      <c r="C416" s="39">
        <f>VLOOKUP(tags[[#This Row],[Index]],Table1[],6)</f>
        <v>1000</v>
      </c>
      <c r="D416" s="50">
        <v>13000</v>
      </c>
      <c r="E416" s="17" t="str">
        <f>VLOOKUP(tags[[#This Row],[Index]],Table1[],22)</f>
        <v>black</v>
      </c>
      <c r="F416" s="17" t="str">
        <f>VLOOKUP(tags[[#This Row],[Index]],Table1[],23)</f>
        <v>S</v>
      </c>
      <c r="G416" s="17" t="str">
        <f>VLOOKUP(tags[[#This Row],[product_id]],copy[],4,FALSE)</f>
        <v>Summer,Women Rompers,Fashion,Sunflowers,women Jumpsuit,fashion dress,Dress,sunflowerprint,strap,Women's Fashion,Flowers,women dress,Print,fashion girl,Skirts,rompersforwomen,Women</v>
      </c>
      <c r="H416" s="17"/>
      <c r="I416" s="48" t="s">
        <v>11402</v>
      </c>
      <c r="J416" s="49" t="s">
        <v>11588</v>
      </c>
      <c r="K416" s="49" t="s">
        <v>11404</v>
      </c>
      <c r="L416" s="49" t="s">
        <v>11759</v>
      </c>
      <c r="M416" s="49" t="s">
        <v>11477</v>
      </c>
      <c r="N416" s="49" t="s">
        <v>11573</v>
      </c>
      <c r="O416" s="49" t="s">
        <v>11409</v>
      </c>
      <c r="P416" s="49" t="s">
        <v>12816</v>
      </c>
      <c r="Q416" s="49" t="s">
        <v>11584</v>
      </c>
      <c r="R416" s="49" t="s">
        <v>11403</v>
      </c>
      <c r="S416" s="49" t="s">
        <v>11509</v>
      </c>
      <c r="T416" s="49" t="s">
        <v>11432</v>
      </c>
      <c r="U416" s="49" t="s">
        <v>11416</v>
      </c>
      <c r="V416" s="49" t="s">
        <v>13469</v>
      </c>
      <c r="W416" s="49" t="s">
        <v>11462</v>
      </c>
      <c r="X416" s="49" t="s">
        <v>11970</v>
      </c>
      <c r="Y416" s="49" t="s">
        <v>11405</v>
      </c>
      <c r="Z416" s="49"/>
      <c r="AA416" s="49"/>
      <c r="AB416" s="49"/>
      <c r="AC416" s="49"/>
      <c r="AD416" s="49"/>
      <c r="AE416" s="49"/>
      <c r="AF416" s="49"/>
      <c r="AG416" s="49"/>
      <c r="AH416" s="49"/>
      <c r="AI416" s="49"/>
      <c r="AJ416" s="49"/>
      <c r="AK416" s="49"/>
      <c r="AL416" s="49"/>
      <c r="AM416" s="49"/>
      <c r="AN416" s="49"/>
      <c r="AO416" s="49"/>
      <c r="AP416" s="49"/>
      <c r="AQ416" s="49"/>
      <c r="AR416" s="49"/>
      <c r="AS416" s="49"/>
      <c r="AT416" s="49"/>
      <c r="AU416" s="49"/>
      <c r="AV416" s="49"/>
      <c r="AW416" s="49"/>
      <c r="AX416" s="49"/>
      <c r="AY416" s="49"/>
      <c r="AZ416" s="49"/>
      <c r="BA416" s="49"/>
      <c r="BB416" s="49"/>
      <c r="BC416" s="49"/>
      <c r="BD416" s="49"/>
      <c r="BE416" s="49"/>
      <c r="BF416" s="49"/>
      <c r="BG416" s="49"/>
      <c r="BH416" s="49"/>
      <c r="BI416" s="49"/>
      <c r="BJ416" s="49"/>
      <c r="BK416" s="49"/>
      <c r="BL416" s="49"/>
      <c r="BM416" s="49"/>
      <c r="BN416" s="49"/>
    </row>
    <row r="417" spans="1:66" x14ac:dyDescent="0.3">
      <c r="A417">
        <v>416</v>
      </c>
      <c r="B417" s="5" t="s">
        <v>1409</v>
      </c>
      <c r="C417" s="40">
        <f>VLOOKUP(tags[[#This Row],[Index]],Table1[],6)</f>
        <v>20000</v>
      </c>
      <c r="D417" s="51">
        <v>220000</v>
      </c>
      <c r="E417" s="18" t="str">
        <f>VLOOKUP(tags[[#This Row],[Index]],Table1[],22)</f>
        <v>black</v>
      </c>
      <c r="F417" s="18" t="str">
        <f>VLOOKUP(tags[[#This Row],[Index]],Table1[],23)</f>
        <v>S</v>
      </c>
      <c r="G417" s="18" t="str">
        <f>VLOOKUP(tags[[#This Row],[product_id]],copy[],4,FALSE)</f>
        <v>Summer,Shorts,Necks,Sleeve,long dress,Dress,Loose,dresswithpocket,short sleeves,soildcolor,Pocket,Dresses,Women's Fashion,splits,Women,Ladies,baggydre,fulllengthdre,Casual,Cotton</v>
      </c>
      <c r="H417" s="18"/>
      <c r="I417" s="48" t="s">
        <v>11402</v>
      </c>
      <c r="J417" s="49" t="s">
        <v>11410</v>
      </c>
      <c r="K417" s="49" t="s">
        <v>11419</v>
      </c>
      <c r="L417" s="49" t="s">
        <v>11414</v>
      </c>
      <c r="M417" s="49" t="s">
        <v>11444</v>
      </c>
      <c r="N417" s="49" t="s">
        <v>11409</v>
      </c>
      <c r="O417" s="49" t="s">
        <v>11427</v>
      </c>
      <c r="P417" s="49" t="s">
        <v>13494</v>
      </c>
      <c r="Q417" s="49" t="s">
        <v>11415</v>
      </c>
      <c r="R417" s="49" t="s">
        <v>12089</v>
      </c>
      <c r="S417" s="49" t="s">
        <v>11513</v>
      </c>
      <c r="T417" s="49" t="s">
        <v>11460</v>
      </c>
      <c r="U417" s="49" t="s">
        <v>11403</v>
      </c>
      <c r="V417" s="49" t="s">
        <v>11566</v>
      </c>
      <c r="W417" s="49" t="s">
        <v>11405</v>
      </c>
      <c r="X417" s="49" t="s">
        <v>11426</v>
      </c>
      <c r="Y417" s="49" t="s">
        <v>13755</v>
      </c>
      <c r="Z417" s="49" t="s">
        <v>13408</v>
      </c>
      <c r="AA417" s="49" t="s">
        <v>11406</v>
      </c>
      <c r="AB417" s="49" t="s">
        <v>11424</v>
      </c>
      <c r="AC417" s="49"/>
      <c r="AD417" s="49"/>
      <c r="AE417" s="49"/>
      <c r="AF417" s="49"/>
      <c r="AG417" s="49"/>
      <c r="AH417" s="49"/>
      <c r="AI417" s="49"/>
      <c r="AJ417" s="49"/>
      <c r="AK417" s="49"/>
      <c r="AL417" s="49"/>
      <c r="AM417" s="49"/>
      <c r="AN417" s="49"/>
      <c r="AO417" s="49"/>
      <c r="AP417" s="49"/>
      <c r="AQ417" s="49"/>
      <c r="AR417" s="49"/>
      <c r="AS417" s="49"/>
      <c r="AT417" s="49"/>
      <c r="AU417" s="49"/>
      <c r="AV417" s="49"/>
      <c r="AW417" s="49"/>
      <c r="AX417" s="49"/>
      <c r="AY417" s="49"/>
      <c r="AZ417" s="49"/>
      <c r="BA417" s="49"/>
      <c r="BB417" s="49"/>
      <c r="BC417" s="49"/>
      <c r="BD417" s="49"/>
      <c r="BE417" s="49"/>
      <c r="BF417" s="49"/>
      <c r="BG417" s="49"/>
      <c r="BH417" s="49"/>
      <c r="BI417" s="49"/>
      <c r="BJ417" s="49"/>
      <c r="BK417" s="49"/>
      <c r="BL417" s="49"/>
      <c r="BM417" s="49"/>
      <c r="BN417" s="49"/>
    </row>
    <row r="418" spans="1:66" x14ac:dyDescent="0.3">
      <c r="A418">
        <v>417</v>
      </c>
      <c r="B418" s="4" t="s">
        <v>1412</v>
      </c>
      <c r="C418" s="39">
        <f>VLOOKUP(tags[[#This Row],[Index]],Table1[],6)</f>
        <v>1000</v>
      </c>
      <c r="D418" s="50">
        <v>11000</v>
      </c>
      <c r="E418" s="17" t="str">
        <f>VLOOKUP(tags[[#This Row],[Index]],Table1[],22)</f>
        <v>purple</v>
      </c>
      <c r="F418" s="17" t="str">
        <f>VLOOKUP(tags[[#This Row],[Index]],Table1[],23)</f>
        <v>XXS</v>
      </c>
      <c r="G418" s="17" t="str">
        <f>VLOOKUP(tags[[#This Row],[product_id]],copy[],4,FALSE)</f>
        <v>Summer,Vest,Plus size top,Cotton T Shirt,summer t-shirts,tank top,Ladies,Sleeveless Shirt,Fashion,casual shirt,sleeveless,blouse,Tank,Casual,Cotton,Deep V-Neck,Plus Size,Tops &amp; Blouses,Shirt,Tops,Women's Fashion,Women,women shirt,V-neck,backless,womens tank tops,Ladies Fashion,button,sleeveless tops</v>
      </c>
      <c r="H418" s="17"/>
      <c r="I418" s="48" t="s">
        <v>11402</v>
      </c>
      <c r="J418" s="49" t="s">
        <v>11430</v>
      </c>
      <c r="K418" s="49" t="s">
        <v>11603</v>
      </c>
      <c r="L418" s="49" t="s">
        <v>11505</v>
      </c>
      <c r="M418" s="49" t="s">
        <v>11468</v>
      </c>
      <c r="N418" s="49" t="s">
        <v>11423</v>
      </c>
      <c r="O418" s="49" t="s">
        <v>11426</v>
      </c>
      <c r="P418" s="49" t="s">
        <v>11547</v>
      </c>
      <c r="Q418" s="49" t="s">
        <v>11404</v>
      </c>
      <c r="R418" s="49" t="s">
        <v>11581</v>
      </c>
      <c r="S418" s="49" t="s">
        <v>11408</v>
      </c>
      <c r="T418" s="49" t="s">
        <v>11428</v>
      </c>
      <c r="U418" s="49" t="s">
        <v>11418</v>
      </c>
      <c r="V418" s="49" t="s">
        <v>11406</v>
      </c>
      <c r="W418" s="49" t="s">
        <v>11424</v>
      </c>
      <c r="X418" s="49" t="s">
        <v>11471</v>
      </c>
      <c r="Y418" s="49" t="s">
        <v>11407</v>
      </c>
      <c r="Z418" s="49" t="s">
        <v>11498</v>
      </c>
      <c r="AA418" s="49" t="s">
        <v>11417</v>
      </c>
      <c r="AB418" s="49" t="s">
        <v>11411</v>
      </c>
      <c r="AC418" s="49" t="s">
        <v>11403</v>
      </c>
      <c r="AD418" s="49" t="s">
        <v>11405</v>
      </c>
      <c r="AE418" s="49" t="s">
        <v>11592</v>
      </c>
      <c r="AF418" s="49" t="s">
        <v>11420</v>
      </c>
      <c r="AG418" s="49" t="s">
        <v>11450</v>
      </c>
      <c r="AH418" s="49" t="s">
        <v>11676</v>
      </c>
      <c r="AI418" s="49" t="s">
        <v>11475</v>
      </c>
      <c r="AJ418" s="49" t="s">
        <v>11527</v>
      </c>
      <c r="AK418" s="49" t="s">
        <v>11465</v>
      </c>
      <c r="AL418" s="49"/>
      <c r="AM418" s="49"/>
      <c r="AN418" s="49"/>
      <c r="AO418" s="49"/>
      <c r="AP418" s="49"/>
      <c r="AQ418" s="49"/>
      <c r="AR418" s="49"/>
      <c r="AS418" s="49"/>
      <c r="AT418" s="49"/>
      <c r="AU418" s="49"/>
      <c r="AV418" s="49"/>
      <c r="AW418" s="49"/>
      <c r="AX418" s="49"/>
      <c r="AY418" s="49"/>
      <c r="AZ418" s="49"/>
      <c r="BA418" s="49"/>
      <c r="BB418" s="49"/>
      <c r="BC418" s="49"/>
      <c r="BD418" s="49"/>
      <c r="BE418" s="49"/>
      <c r="BF418" s="49"/>
      <c r="BG418" s="49"/>
      <c r="BH418" s="49"/>
      <c r="BI418" s="49"/>
      <c r="BJ418" s="49"/>
      <c r="BK418" s="49"/>
      <c r="BL418" s="49"/>
      <c r="BM418" s="49"/>
      <c r="BN418" s="49"/>
    </row>
    <row r="419" spans="1:66" x14ac:dyDescent="0.3">
      <c r="A419">
        <v>418</v>
      </c>
      <c r="B419" s="5" t="s">
        <v>1415</v>
      </c>
      <c r="C419" s="40">
        <f>VLOOKUP(tags[[#This Row],[Index]],Table1[],6)</f>
        <v>100</v>
      </c>
      <c r="D419" s="51">
        <v>1100</v>
      </c>
      <c r="E419" s="18" t="str">
        <f>VLOOKUP(tags[[#This Row],[Index]],Table1[],22)</f>
        <v>white</v>
      </c>
      <c r="F419" s="18" t="str">
        <f>VLOOKUP(tags[[#This Row],[Index]],Table1[],23)</f>
        <v>S</v>
      </c>
      <c r="G419" s="18" t="str">
        <f>VLOOKUP(tags[[#This Row],[product_id]],copy[],4,FALSE)</f>
        <v>Summer,Fashion,Lace,Princess,Dress,princessprom,punk,Women's Fashion,basicdressboho,punkdre,Prom,lacesummer,Casual,vestido,hippie,Mori Girl,donnahoney,Clothing,Lolita,Women</v>
      </c>
      <c r="H419" s="18"/>
      <c r="I419" s="48" t="s">
        <v>11402</v>
      </c>
      <c r="J419" s="49" t="s">
        <v>11404</v>
      </c>
      <c r="K419" s="49" t="s">
        <v>11434</v>
      </c>
      <c r="L419" s="49" t="s">
        <v>12032</v>
      </c>
      <c r="M419" s="49" t="s">
        <v>11409</v>
      </c>
      <c r="N419" s="49" t="s">
        <v>12326</v>
      </c>
      <c r="O419" s="49" t="s">
        <v>11712</v>
      </c>
      <c r="P419" s="49" t="s">
        <v>11403</v>
      </c>
      <c r="Q419" s="49" t="s">
        <v>12467</v>
      </c>
      <c r="R419" s="49" t="s">
        <v>13063</v>
      </c>
      <c r="S419" s="49" t="s">
        <v>12516</v>
      </c>
      <c r="T419" s="49" t="s">
        <v>12367</v>
      </c>
      <c r="U419" s="49" t="s">
        <v>11406</v>
      </c>
      <c r="V419" s="49" t="s">
        <v>11593</v>
      </c>
      <c r="W419" s="49" t="s">
        <v>11718</v>
      </c>
      <c r="X419" s="49" t="s">
        <v>12532</v>
      </c>
      <c r="Y419" s="49" t="s">
        <v>12422</v>
      </c>
      <c r="Z419" s="49" t="s">
        <v>11545</v>
      </c>
      <c r="AA419" s="49" t="s">
        <v>12539</v>
      </c>
      <c r="AB419" s="49" t="s">
        <v>11405</v>
      </c>
      <c r="AC419" s="49"/>
      <c r="AD419" s="49"/>
      <c r="AE419" s="49"/>
      <c r="AF419" s="49"/>
      <c r="AG419" s="49"/>
      <c r="AH419" s="49"/>
      <c r="AI419" s="49"/>
      <c r="AJ419" s="49"/>
      <c r="AK419" s="49"/>
      <c r="AL419" s="49"/>
      <c r="AM419" s="49"/>
      <c r="AN419" s="49"/>
      <c r="AO419" s="49"/>
      <c r="AP419" s="49"/>
      <c r="AQ419" s="49"/>
      <c r="AR419" s="49"/>
      <c r="AS419" s="49"/>
      <c r="AT419" s="49"/>
      <c r="AU419" s="49"/>
      <c r="AV419" s="49"/>
      <c r="AW419" s="49"/>
      <c r="AX419" s="49"/>
      <c r="AY419" s="49"/>
      <c r="AZ419" s="49"/>
      <c r="BA419" s="49"/>
      <c r="BB419" s="49"/>
      <c r="BC419" s="49"/>
      <c r="BD419" s="49"/>
      <c r="BE419" s="49"/>
      <c r="BF419" s="49"/>
      <c r="BG419" s="49"/>
      <c r="BH419" s="49"/>
      <c r="BI419" s="49"/>
      <c r="BJ419" s="49"/>
      <c r="BK419" s="49"/>
      <c r="BL419" s="49"/>
      <c r="BM419" s="49"/>
      <c r="BN419" s="49"/>
    </row>
    <row r="420" spans="1:66" x14ac:dyDescent="0.3">
      <c r="A420">
        <v>419</v>
      </c>
      <c r="B420" s="4" t="s">
        <v>1418</v>
      </c>
      <c r="C420" s="39">
        <f>VLOOKUP(tags[[#This Row],[Index]],Table1[],6)</f>
        <v>50</v>
      </c>
      <c r="D420" s="50">
        <v>450</v>
      </c>
      <c r="E420" s="17" t="str">
        <f>VLOOKUP(tags[[#This Row],[Index]],Table1[],22)</f>
        <v>white</v>
      </c>
      <c r="F420" s="17" t="str">
        <f>VLOOKUP(tags[[#This Row],[Index]],Table1[],23)</f>
        <v>S</v>
      </c>
      <c r="G420" s="17" t="str">
        <f>VLOOKUP(tags[[#This Row],[product_id]],copy[],4,FALSE)</f>
        <v>Deep V-Neck,Summer,Vest,Slim Fit,crop top,Necks,Pure Color,slim,Women's Fashion,sexy,sleeveless,women top,simfit,Tops,Women</v>
      </c>
      <c r="H420" s="17"/>
      <c r="I420" s="48" t="s">
        <v>11471</v>
      </c>
      <c r="J420" s="49" t="s">
        <v>11402</v>
      </c>
      <c r="K420" s="49" t="s">
        <v>11430</v>
      </c>
      <c r="L420" s="49" t="s">
        <v>11448</v>
      </c>
      <c r="M420" s="49" t="s">
        <v>11480</v>
      </c>
      <c r="N420" s="49" t="s">
        <v>11419</v>
      </c>
      <c r="O420" s="49" t="s">
        <v>11496</v>
      </c>
      <c r="P420" s="49" t="s">
        <v>11437</v>
      </c>
      <c r="Q420" s="49" t="s">
        <v>11403</v>
      </c>
      <c r="R420" s="49" t="s">
        <v>11412</v>
      </c>
      <c r="S420" s="49" t="s">
        <v>11408</v>
      </c>
      <c r="T420" s="49" t="s">
        <v>11473</v>
      </c>
      <c r="U420" s="49" t="s">
        <v>12957</v>
      </c>
      <c r="V420" s="49" t="s">
        <v>11411</v>
      </c>
      <c r="W420" s="49" t="s">
        <v>11405</v>
      </c>
      <c r="X420" s="49"/>
      <c r="Y420" s="49"/>
      <c r="Z420" s="49"/>
      <c r="AA420" s="49"/>
      <c r="AB420" s="49"/>
      <c r="AC420" s="49"/>
      <c r="AD420" s="49"/>
      <c r="AE420" s="49"/>
      <c r="AF420" s="49"/>
      <c r="AG420" s="49"/>
      <c r="AH420" s="49"/>
      <c r="AI420" s="49"/>
      <c r="AJ420" s="49"/>
      <c r="AK420" s="49"/>
      <c r="AL420" s="49"/>
      <c r="AM420" s="49"/>
      <c r="AN420" s="49"/>
      <c r="AO420" s="49"/>
      <c r="AP420" s="49"/>
      <c r="AQ420" s="49"/>
      <c r="AR420" s="49"/>
      <c r="AS420" s="49"/>
      <c r="AT420" s="49"/>
      <c r="AU420" s="49"/>
      <c r="AV420" s="49"/>
      <c r="AW420" s="49"/>
      <c r="AX420" s="49"/>
      <c r="AY420" s="49"/>
      <c r="AZ420" s="49"/>
      <c r="BA420" s="49"/>
      <c r="BB420" s="49"/>
      <c r="BC420" s="49"/>
      <c r="BD420" s="49"/>
      <c r="BE420" s="49"/>
      <c r="BF420" s="49"/>
      <c r="BG420" s="49"/>
      <c r="BH420" s="49"/>
      <c r="BI420" s="49"/>
      <c r="BJ420" s="49"/>
      <c r="BK420" s="49"/>
      <c r="BL420" s="49"/>
      <c r="BM420" s="49"/>
      <c r="BN420" s="49"/>
    </row>
    <row r="421" spans="1:66" x14ac:dyDescent="0.3">
      <c r="A421">
        <v>420</v>
      </c>
      <c r="B421" s="5" t="s">
        <v>1421</v>
      </c>
      <c r="C421" s="40">
        <f>VLOOKUP(tags[[#This Row],[Index]],Table1[],6)</f>
        <v>20000</v>
      </c>
      <c r="D421" s="51">
        <v>56600</v>
      </c>
      <c r="E421" s="18" t="str">
        <f>VLOOKUP(tags[[#This Row],[Index]],Table1[],22)</f>
        <v>gray</v>
      </c>
      <c r="F421" s="18" t="str">
        <f>VLOOKUP(tags[[#This Row],[Index]],Table1[],23)</f>
        <v>XS</v>
      </c>
      <c r="G421" s="18" t="str">
        <f>VLOOKUP(tags[[#This Row],[product_id]],copy[],4,FALSE)</f>
        <v>Summer,printeddres,halter dress,Halter,Dress,V-neck,beach dress,Party Dress,printed,sleeveless,Floral,maxi dress,Spaghetti,Casual,Clothes,Deep V-Neck,Beach,Plus Size,summer dress,Women's Fashion,Sleeveless dress,Ladies,party,Fashion,loose dress</v>
      </c>
      <c r="H421" s="18"/>
      <c r="I421" s="48" t="s">
        <v>11402</v>
      </c>
      <c r="J421" s="49" t="s">
        <v>11820</v>
      </c>
      <c r="K421" s="49" t="s">
        <v>11542</v>
      </c>
      <c r="L421" s="49" t="s">
        <v>11461</v>
      </c>
      <c r="M421" s="49" t="s">
        <v>11409</v>
      </c>
      <c r="N421" s="49" t="s">
        <v>11420</v>
      </c>
      <c r="O421" s="49" t="s">
        <v>11431</v>
      </c>
      <c r="P421" s="49" t="s">
        <v>11445</v>
      </c>
      <c r="Q421" s="49" t="s">
        <v>11421</v>
      </c>
      <c r="R421" s="49" t="s">
        <v>11408</v>
      </c>
      <c r="S421" s="49" t="s">
        <v>11433</v>
      </c>
      <c r="T421" s="49" t="s">
        <v>11479</v>
      </c>
      <c r="U421" s="49" t="s">
        <v>11449</v>
      </c>
      <c r="V421" s="49" t="s">
        <v>11406</v>
      </c>
      <c r="W421" s="49" t="s">
        <v>11539</v>
      </c>
      <c r="X421" s="49" t="s">
        <v>11471</v>
      </c>
      <c r="Y421" s="49" t="s">
        <v>11413</v>
      </c>
      <c r="Z421" s="49" t="s">
        <v>11407</v>
      </c>
      <c r="AA421" s="49" t="s">
        <v>11425</v>
      </c>
      <c r="AB421" s="49" t="s">
        <v>11403</v>
      </c>
      <c r="AC421" s="49" t="s">
        <v>11438</v>
      </c>
      <c r="AD421" s="49" t="s">
        <v>11426</v>
      </c>
      <c r="AE421" s="49" t="s">
        <v>11443</v>
      </c>
      <c r="AF421" s="49" t="s">
        <v>11404</v>
      </c>
      <c r="AG421" s="49" t="s">
        <v>11455</v>
      </c>
      <c r="AH421" s="49"/>
      <c r="AI421" s="49"/>
      <c r="AJ421" s="49"/>
      <c r="AK421" s="49"/>
      <c r="AL421" s="49"/>
      <c r="AM421" s="49"/>
      <c r="AN421" s="49"/>
      <c r="AO421" s="49"/>
      <c r="AP421" s="49"/>
      <c r="AQ421" s="49"/>
      <c r="AR421" s="49"/>
      <c r="AS421" s="49"/>
      <c r="AT421" s="49"/>
      <c r="AU421" s="49"/>
      <c r="AV421" s="49"/>
      <c r="AW421" s="49"/>
      <c r="AX421" s="49"/>
      <c r="AY421" s="49"/>
      <c r="AZ421" s="49"/>
      <c r="BA421" s="49"/>
      <c r="BB421" s="49"/>
      <c r="BC421" s="49"/>
      <c r="BD421" s="49"/>
      <c r="BE421" s="49"/>
      <c r="BF421" s="49"/>
      <c r="BG421" s="49"/>
      <c r="BH421" s="49"/>
      <c r="BI421" s="49"/>
      <c r="BJ421" s="49"/>
      <c r="BK421" s="49"/>
      <c r="BL421" s="49"/>
      <c r="BM421" s="49"/>
      <c r="BN421" s="49"/>
    </row>
    <row r="422" spans="1:66" x14ac:dyDescent="0.3">
      <c r="A422">
        <v>421</v>
      </c>
      <c r="B422" s="4" t="s">
        <v>1425</v>
      </c>
      <c r="C422" s="39">
        <f>VLOOKUP(tags[[#This Row],[Index]],Table1[],6)</f>
        <v>100</v>
      </c>
      <c r="D422" s="50">
        <v>1500</v>
      </c>
      <c r="E422" s="17" t="str">
        <f>VLOOKUP(tags[[#This Row],[Index]],Table1[],22)</f>
        <v>blue</v>
      </c>
      <c r="F422" s="17" t="str">
        <f>VLOOKUP(tags[[#This Row],[Index]],Table1[],23)</f>
        <v>S</v>
      </c>
      <c r="G422" s="17" t="str">
        <f>VLOOKUP(tags[[#This Row],[product_id]],copy[],4,FALSE)</f>
        <v>sexypleated,sweetheart,Shorts,short dress,Summer,plus size dress,Dress,summer dress,Floral dress,Women's Fashion,Sheath Dress,women's dress,sexydressforwomen,Floral,sexy,Women,Spaghetti,spaghettistrapdres</v>
      </c>
      <c r="H422" s="17"/>
      <c r="I422" s="48" t="s">
        <v>12990</v>
      </c>
      <c r="J422" s="49" t="s">
        <v>12076</v>
      </c>
      <c r="K422" s="49" t="s">
        <v>11410</v>
      </c>
      <c r="L422" s="49" t="s">
        <v>11517</v>
      </c>
      <c r="M422" s="49" t="s">
        <v>11402</v>
      </c>
      <c r="N422" s="49" t="s">
        <v>11501</v>
      </c>
      <c r="O422" s="49" t="s">
        <v>11409</v>
      </c>
      <c r="P422" s="49" t="s">
        <v>11425</v>
      </c>
      <c r="Q422" s="49" t="s">
        <v>11500</v>
      </c>
      <c r="R422" s="49" t="s">
        <v>11403</v>
      </c>
      <c r="S422" s="49" t="s">
        <v>12508</v>
      </c>
      <c r="T422" s="49" t="s">
        <v>11635</v>
      </c>
      <c r="U422" s="49" t="s">
        <v>12992</v>
      </c>
      <c r="V422" s="49" t="s">
        <v>11433</v>
      </c>
      <c r="W422" s="49" t="s">
        <v>11412</v>
      </c>
      <c r="X422" s="49" t="s">
        <v>11405</v>
      </c>
      <c r="Y422" s="49" t="s">
        <v>11449</v>
      </c>
      <c r="Z422" s="49" t="s">
        <v>12084</v>
      </c>
      <c r="AA422" s="49"/>
      <c r="AB422" s="49"/>
      <c r="AC422" s="49"/>
      <c r="AD422" s="49"/>
      <c r="AE422" s="49"/>
      <c r="AF422" s="49"/>
      <c r="AG422" s="49"/>
      <c r="AH422" s="49"/>
      <c r="AI422" s="49"/>
      <c r="AJ422" s="49"/>
      <c r="AK422" s="49"/>
      <c r="AL422" s="49"/>
      <c r="AM422" s="49"/>
      <c r="AN422" s="49"/>
      <c r="AO422" s="49"/>
      <c r="AP422" s="49"/>
      <c r="AQ422" s="49"/>
      <c r="AR422" s="49"/>
      <c r="AS422" s="49"/>
      <c r="AT422" s="49"/>
      <c r="AU422" s="49"/>
      <c r="AV422" s="49"/>
      <c r="AW422" s="49"/>
      <c r="AX422" s="49"/>
      <c r="AY422" s="49"/>
      <c r="AZ422" s="49"/>
      <c r="BA422" s="49"/>
      <c r="BB422" s="49"/>
      <c r="BC422" s="49"/>
      <c r="BD422" s="49"/>
      <c r="BE422" s="49"/>
      <c r="BF422" s="49"/>
      <c r="BG422" s="49"/>
      <c r="BH422" s="49"/>
      <c r="BI422" s="49"/>
      <c r="BJ422" s="49"/>
      <c r="BK422" s="49"/>
      <c r="BL422" s="49"/>
      <c r="BM422" s="49"/>
      <c r="BN422" s="49"/>
    </row>
    <row r="423" spans="1:66" x14ac:dyDescent="0.3">
      <c r="A423">
        <v>422</v>
      </c>
      <c r="B423" s="5" t="s">
        <v>1428</v>
      </c>
      <c r="C423" s="40">
        <f>VLOOKUP(tags[[#This Row],[Index]],Table1[],6)</f>
        <v>5000</v>
      </c>
      <c r="D423" s="51">
        <v>70000</v>
      </c>
      <c r="E423" s="18" t="str">
        <f>VLOOKUP(tags[[#This Row],[Index]],Table1[],22)</f>
        <v>white</v>
      </c>
      <c r="F423" s="18" t="str">
        <f>VLOOKUP(tags[[#This Row],[Index]],Table1[],23)</f>
        <v>S</v>
      </c>
      <c r="G423" s="18" t="str">
        <f>VLOOKUP(tags[[#This Row],[product_id]],copy[],4,FALSE)</f>
        <v>Summer,Plus Size,party,Necks,long dress,plus size dress,Dress,summer dress,Women,Dresses,Women's Fashion,Party Dress,spaghettistrapdres,asymmetricdres,Sexy Dress,women dress,Holiday,Spaghetti,Casual,casual dress</v>
      </c>
      <c r="H423" s="18"/>
      <c r="I423" s="48" t="s">
        <v>11402</v>
      </c>
      <c r="J423" s="49" t="s">
        <v>11407</v>
      </c>
      <c r="K423" s="49" t="s">
        <v>11443</v>
      </c>
      <c r="L423" s="49" t="s">
        <v>11419</v>
      </c>
      <c r="M423" s="49" t="s">
        <v>11444</v>
      </c>
      <c r="N423" s="49" t="s">
        <v>11501</v>
      </c>
      <c r="O423" s="49" t="s">
        <v>11409</v>
      </c>
      <c r="P423" s="49" t="s">
        <v>11425</v>
      </c>
      <c r="Q423" s="49" t="s">
        <v>11405</v>
      </c>
      <c r="R423" s="49" t="s">
        <v>11460</v>
      </c>
      <c r="S423" s="49" t="s">
        <v>11403</v>
      </c>
      <c r="T423" s="49" t="s">
        <v>11445</v>
      </c>
      <c r="U423" s="49" t="s">
        <v>12084</v>
      </c>
      <c r="V423" s="49" t="s">
        <v>13771</v>
      </c>
      <c r="W423" s="49" t="s">
        <v>11474</v>
      </c>
      <c r="X423" s="49" t="s">
        <v>11432</v>
      </c>
      <c r="Y423" s="49" t="s">
        <v>11561</v>
      </c>
      <c r="Z423" s="49" t="s">
        <v>11449</v>
      </c>
      <c r="AA423" s="49" t="s">
        <v>11406</v>
      </c>
      <c r="AB423" s="49" t="s">
        <v>11441</v>
      </c>
      <c r="AC423" s="49"/>
      <c r="AD423" s="49"/>
      <c r="AE423" s="49"/>
      <c r="AF423" s="49"/>
      <c r="AG423" s="49"/>
      <c r="AH423" s="49"/>
      <c r="AI423" s="49"/>
      <c r="AJ423" s="49"/>
      <c r="AK423" s="49"/>
      <c r="AL423" s="49"/>
      <c r="AM423" s="49"/>
      <c r="AN423" s="49"/>
      <c r="AO423" s="49"/>
      <c r="AP423" s="49"/>
      <c r="AQ423" s="49"/>
      <c r="AR423" s="49"/>
      <c r="AS423" s="49"/>
      <c r="AT423" s="49"/>
      <c r="AU423" s="49"/>
      <c r="AV423" s="49"/>
      <c r="AW423" s="49"/>
      <c r="AX423" s="49"/>
      <c r="AY423" s="49"/>
      <c r="AZ423" s="49"/>
      <c r="BA423" s="49"/>
      <c r="BB423" s="49"/>
      <c r="BC423" s="49"/>
      <c r="BD423" s="49"/>
      <c r="BE423" s="49"/>
      <c r="BF423" s="49"/>
      <c r="BG423" s="49"/>
      <c r="BH423" s="49"/>
      <c r="BI423" s="49"/>
      <c r="BJ423" s="49"/>
      <c r="BK423" s="49"/>
      <c r="BL423" s="49"/>
      <c r="BM423" s="49"/>
      <c r="BN423" s="49"/>
    </row>
    <row r="424" spans="1:66" x14ac:dyDescent="0.3">
      <c r="A424">
        <v>423</v>
      </c>
      <c r="B424" s="4" t="s">
        <v>1430</v>
      </c>
      <c r="C424" s="39">
        <f>VLOOKUP(tags[[#This Row],[Index]],Table1[],6)</f>
        <v>10</v>
      </c>
      <c r="D424" s="50">
        <v>120</v>
      </c>
      <c r="E424" s="17" t="str">
        <f>VLOOKUP(tags[[#This Row],[Index]],Table1[],22)</f>
        <v>black</v>
      </c>
      <c r="F424" s="17" t="str">
        <f>VLOOKUP(tags[[#This Row],[Index]],Table1[],23)</f>
        <v>S</v>
      </c>
      <c r="G424" s="17" t="str">
        <f>VLOOKUP(tags[[#This Row],[product_id]],copy[],4,FALSE)</f>
        <v>Summer,Plus Size,Casual pants,pants,Men,Short pants,caterpillar,Cats,Men's Fashion,Shorts,Sport,Cotton</v>
      </c>
      <c r="H424" s="17"/>
      <c r="I424" s="48" t="s">
        <v>11402</v>
      </c>
      <c r="J424" s="49" t="s">
        <v>11407</v>
      </c>
      <c r="K424" s="49" t="s">
        <v>11476</v>
      </c>
      <c r="L424" s="49" t="s">
        <v>11429</v>
      </c>
      <c r="M424" s="49" t="s">
        <v>11492</v>
      </c>
      <c r="N424" s="49" t="s">
        <v>11452</v>
      </c>
      <c r="O424" s="49" t="s">
        <v>13593</v>
      </c>
      <c r="P424" s="49" t="s">
        <v>11853</v>
      </c>
      <c r="Q424" s="49" t="s">
        <v>11482</v>
      </c>
      <c r="R424" s="49" t="s">
        <v>11410</v>
      </c>
      <c r="S424" s="49" t="s">
        <v>11446</v>
      </c>
      <c r="T424" s="49" t="s">
        <v>11424</v>
      </c>
      <c r="U424" s="49"/>
      <c r="V424" s="49"/>
      <c r="W424" s="49"/>
      <c r="X424" s="49"/>
      <c r="Y424" s="49"/>
      <c r="Z424" s="49"/>
      <c r="AA424" s="49"/>
      <c r="AB424" s="49"/>
      <c r="AC424" s="49"/>
      <c r="AD424" s="49"/>
      <c r="AE424" s="49"/>
      <c r="AF424" s="49"/>
      <c r="AG424" s="49"/>
      <c r="AH424" s="49"/>
      <c r="AI424" s="49"/>
      <c r="AJ424" s="49"/>
      <c r="AK424" s="49"/>
      <c r="AL424" s="49"/>
      <c r="AM424" s="49"/>
      <c r="AN424" s="49"/>
      <c r="AO424" s="49"/>
      <c r="AP424" s="49"/>
      <c r="AQ424" s="49"/>
      <c r="AR424" s="49"/>
      <c r="AS424" s="49"/>
      <c r="AT424" s="49"/>
      <c r="AU424" s="49"/>
      <c r="AV424" s="49"/>
      <c r="AW424" s="49"/>
      <c r="AX424" s="49"/>
      <c r="AY424" s="49"/>
      <c r="AZ424" s="49"/>
      <c r="BA424" s="49"/>
      <c r="BB424" s="49"/>
      <c r="BC424" s="49"/>
      <c r="BD424" s="49"/>
      <c r="BE424" s="49"/>
      <c r="BF424" s="49"/>
      <c r="BG424" s="49"/>
      <c r="BH424" s="49"/>
      <c r="BI424" s="49"/>
      <c r="BJ424" s="49"/>
      <c r="BK424" s="49"/>
      <c r="BL424" s="49"/>
      <c r="BM424" s="49"/>
      <c r="BN424" s="49"/>
    </row>
    <row r="425" spans="1:66" x14ac:dyDescent="0.3">
      <c r="A425">
        <v>424</v>
      </c>
      <c r="B425" s="7" t="s">
        <v>1433</v>
      </c>
      <c r="C425" s="42">
        <f>VLOOKUP(tags[[#This Row],[Index]],Table1[],6)</f>
        <v>100</v>
      </c>
      <c r="D425" s="51">
        <v>1600</v>
      </c>
      <c r="E425" s="18" t="str">
        <f>VLOOKUP(tags[[#This Row],[Index]],Table1[],22)</f>
        <v>gray</v>
      </c>
      <c r="F425" s="18" t="str">
        <f>VLOOKUP(tags[[#This Row],[Index]],Table1[],23)</f>
        <v>M</v>
      </c>
      <c r="G425" s="18" t="str">
        <f>VLOOKUP(tags[[#This Row],[product_id]],copy[],4,FALSE)</f>
        <v>Summer,Shorts,Sleeve,short sleeved tshirt,Men,Fashion Suits,Men's Fashion,short sleeves,T Shirts,Fashion,casual wear,Short Sleeved,Sport,Casual,summermensclothing</v>
      </c>
      <c r="H425" s="18"/>
      <c r="I425" s="48" t="s">
        <v>11402</v>
      </c>
      <c r="J425" s="49" t="s">
        <v>11410</v>
      </c>
      <c r="K425" s="49" t="s">
        <v>11414</v>
      </c>
      <c r="L425" s="49" t="s">
        <v>12976</v>
      </c>
      <c r="M425" s="49" t="s">
        <v>11492</v>
      </c>
      <c r="N425" s="49" t="s">
        <v>12560</v>
      </c>
      <c r="O425" s="49" t="s">
        <v>11482</v>
      </c>
      <c r="P425" s="49" t="s">
        <v>11415</v>
      </c>
      <c r="Q425" s="49" t="s">
        <v>11422</v>
      </c>
      <c r="R425" s="49" t="s">
        <v>11404</v>
      </c>
      <c r="S425" s="49" t="s">
        <v>12444</v>
      </c>
      <c r="T425" s="49" t="s">
        <v>11671</v>
      </c>
      <c r="U425" s="49" t="s">
        <v>11446</v>
      </c>
      <c r="V425" s="49" t="s">
        <v>11406</v>
      </c>
      <c r="W425" s="49" t="s">
        <v>12840</v>
      </c>
      <c r="X425" s="49"/>
      <c r="Y425" s="49"/>
      <c r="Z425" s="49"/>
      <c r="AA425" s="49"/>
      <c r="AB425" s="49"/>
      <c r="AC425" s="49"/>
      <c r="AD425" s="49"/>
      <c r="AE425" s="49"/>
      <c r="AF425" s="49"/>
      <c r="AG425" s="49"/>
      <c r="AH425" s="49"/>
      <c r="AI425" s="49"/>
      <c r="AJ425" s="49"/>
      <c r="AK425" s="49"/>
      <c r="AL425" s="49"/>
      <c r="AM425" s="49"/>
      <c r="AN425" s="49"/>
      <c r="AO425" s="49"/>
      <c r="AP425" s="49"/>
      <c r="AQ425" s="49"/>
      <c r="AR425" s="49"/>
      <c r="AS425" s="49"/>
      <c r="AT425" s="49"/>
      <c r="AU425" s="49"/>
      <c r="AV425" s="49"/>
      <c r="AW425" s="49"/>
      <c r="AX425" s="49"/>
      <c r="AY425" s="49"/>
      <c r="AZ425" s="49"/>
      <c r="BA425" s="49"/>
      <c r="BB425" s="49"/>
      <c r="BC425" s="49"/>
      <c r="BD425" s="49"/>
      <c r="BE425" s="49"/>
      <c r="BF425" s="49"/>
      <c r="BG425" s="49"/>
      <c r="BH425" s="49"/>
      <c r="BI425" s="49"/>
      <c r="BJ425" s="49"/>
      <c r="BK425" s="49"/>
      <c r="BL425" s="49"/>
      <c r="BM425" s="49"/>
      <c r="BN425" s="49"/>
    </row>
    <row r="426" spans="1:66" x14ac:dyDescent="0.3">
      <c r="A426">
        <v>425</v>
      </c>
      <c r="B426" s="4" t="s">
        <v>1435</v>
      </c>
      <c r="C426" s="39">
        <f>VLOOKUP(tags[[#This Row],[Index]],Table1[],6)</f>
        <v>1000</v>
      </c>
      <c r="D426" s="50">
        <v>8000</v>
      </c>
      <c r="E426" s="17" t="str">
        <f>VLOOKUP(tags[[#This Row],[Index]],Table1[],22)</f>
        <v>black</v>
      </c>
      <c r="F426" s="17" t="str">
        <f>VLOOKUP(tags[[#This Row],[Index]],Table1[],23)</f>
        <v>M</v>
      </c>
      <c r="G426" s="17" t="str">
        <f>VLOOKUP(tags[[#This Row],[product_id]],copy[],4,FALSE)</f>
        <v>Summer,Fashion,Tube top,summer shirt,Tops,cool shirts,tank top,slim shirts,Sleeveless Shirt,teesamptshirt,solid color,Off shoulder shirt,tops for women</v>
      </c>
      <c r="H426" s="17"/>
      <c r="I426" s="48" t="s">
        <v>11402</v>
      </c>
      <c r="J426" s="49" t="s">
        <v>11404</v>
      </c>
      <c r="K426" s="49" t="s">
        <v>11923</v>
      </c>
      <c r="L426" s="49" t="s">
        <v>11606</v>
      </c>
      <c r="M426" s="49" t="s">
        <v>11411</v>
      </c>
      <c r="N426" s="49" t="s">
        <v>13560</v>
      </c>
      <c r="O426" s="49" t="s">
        <v>11423</v>
      </c>
      <c r="P426" s="49" t="s">
        <v>12091</v>
      </c>
      <c r="Q426" s="49" t="s">
        <v>11547</v>
      </c>
      <c r="R426" s="49" t="s">
        <v>11738</v>
      </c>
      <c r="S426" s="49" t="s">
        <v>11467</v>
      </c>
      <c r="T426" s="49" t="s">
        <v>12174</v>
      </c>
      <c r="U426" s="49" t="s">
        <v>11535</v>
      </c>
      <c r="V426" s="49"/>
      <c r="W426" s="49"/>
      <c r="X426" s="49"/>
      <c r="Y426" s="49"/>
      <c r="Z426" s="49"/>
      <c r="AA426" s="49"/>
      <c r="AB426" s="49"/>
      <c r="AC426" s="49"/>
      <c r="AD426" s="49"/>
      <c r="AE426" s="49"/>
      <c r="AF426" s="49"/>
      <c r="AG426" s="49"/>
      <c r="AH426" s="49"/>
      <c r="AI426" s="49"/>
      <c r="AJ426" s="49"/>
      <c r="AK426" s="49"/>
      <c r="AL426" s="49"/>
      <c r="AM426" s="49"/>
      <c r="AN426" s="49"/>
      <c r="AO426" s="49"/>
      <c r="AP426" s="49"/>
      <c r="AQ426" s="49"/>
      <c r="AR426" s="49"/>
      <c r="AS426" s="49"/>
      <c r="AT426" s="49"/>
      <c r="AU426" s="49"/>
      <c r="AV426" s="49"/>
      <c r="AW426" s="49"/>
      <c r="AX426" s="49"/>
      <c r="AY426" s="49"/>
      <c r="AZ426" s="49"/>
      <c r="BA426" s="49"/>
      <c r="BB426" s="49"/>
      <c r="BC426" s="49"/>
      <c r="BD426" s="49"/>
      <c r="BE426" s="49"/>
      <c r="BF426" s="49"/>
      <c r="BG426" s="49"/>
      <c r="BH426" s="49"/>
      <c r="BI426" s="49"/>
      <c r="BJ426" s="49"/>
      <c r="BK426" s="49"/>
      <c r="BL426" s="49"/>
      <c r="BM426" s="49"/>
      <c r="BN426" s="49"/>
    </row>
    <row r="427" spans="1:66" x14ac:dyDescent="0.3">
      <c r="A427">
        <v>426</v>
      </c>
      <c r="B427" s="5" t="s">
        <v>1439</v>
      </c>
      <c r="C427" s="40">
        <f>VLOOKUP(tags[[#This Row],[Index]],Table1[],6)</f>
        <v>10000</v>
      </c>
      <c r="D427" s="51">
        <v>120000</v>
      </c>
      <c r="E427" s="18" t="str">
        <f>VLOOKUP(tags[[#This Row],[Index]],Table1[],22)</f>
        <v>white</v>
      </c>
      <c r="F427" s="18" t="str">
        <f>VLOOKUP(tags[[#This Row],[Index]],Table1[],23)</f>
        <v>S</v>
      </c>
      <c r="G427" s="18" t="str">
        <f>VLOOKUP(tags[[#This Row],[product_id]],copy[],4,FALSE)</f>
        <v>Mini,beachlacesleevelessdres,cocktailskaterminidres,Lace,Cocktail,Summer,Dress,eveningcocktailskaterminidres,Mini dress,Women's Fashion,sleeveless,sexy,partyeveningcocktailskaterminidres,Women,womengirlsummersexyprintedflowerdres,mini dress sexy club wear,party,Beach</v>
      </c>
      <c r="H427" s="18"/>
      <c r="I427" s="48" t="s">
        <v>11436</v>
      </c>
      <c r="J427" s="49" t="s">
        <v>13723</v>
      </c>
      <c r="K427" s="49" t="s">
        <v>13573</v>
      </c>
      <c r="L427" s="49" t="s">
        <v>11434</v>
      </c>
      <c r="M427" s="49" t="s">
        <v>11675</v>
      </c>
      <c r="N427" s="49" t="s">
        <v>11402</v>
      </c>
      <c r="O427" s="49" t="s">
        <v>11409</v>
      </c>
      <c r="P427" s="49" t="s">
        <v>13480</v>
      </c>
      <c r="Q427" s="49" t="s">
        <v>11435</v>
      </c>
      <c r="R427" s="49" t="s">
        <v>11403</v>
      </c>
      <c r="S427" s="49" t="s">
        <v>11408</v>
      </c>
      <c r="T427" s="49" t="s">
        <v>11412</v>
      </c>
      <c r="U427" s="49" t="s">
        <v>13131</v>
      </c>
      <c r="V427" s="49" t="s">
        <v>11405</v>
      </c>
      <c r="W427" s="49" t="s">
        <v>12647</v>
      </c>
      <c r="X427" s="49" t="s">
        <v>13193</v>
      </c>
      <c r="Y427" s="49" t="s">
        <v>11443</v>
      </c>
      <c r="Z427" s="49" t="s">
        <v>11413</v>
      </c>
      <c r="AA427" s="49"/>
      <c r="AB427" s="49"/>
      <c r="AC427" s="49"/>
      <c r="AD427" s="49"/>
      <c r="AE427" s="49"/>
      <c r="AF427" s="49"/>
      <c r="AG427" s="49"/>
      <c r="AH427" s="49"/>
      <c r="AI427" s="49"/>
      <c r="AJ427" s="49"/>
      <c r="AK427" s="49"/>
      <c r="AL427" s="49"/>
      <c r="AM427" s="49"/>
      <c r="AN427" s="49"/>
      <c r="AO427" s="49"/>
      <c r="AP427" s="49"/>
      <c r="AQ427" s="49"/>
      <c r="AR427" s="49"/>
      <c r="AS427" s="49"/>
      <c r="AT427" s="49"/>
      <c r="AU427" s="49"/>
      <c r="AV427" s="49"/>
      <c r="AW427" s="49"/>
      <c r="AX427" s="49"/>
      <c r="AY427" s="49"/>
      <c r="AZ427" s="49"/>
      <c r="BA427" s="49"/>
      <c r="BB427" s="49"/>
      <c r="BC427" s="49"/>
      <c r="BD427" s="49"/>
      <c r="BE427" s="49"/>
      <c r="BF427" s="49"/>
      <c r="BG427" s="49"/>
      <c r="BH427" s="49"/>
      <c r="BI427" s="49"/>
      <c r="BJ427" s="49"/>
      <c r="BK427" s="49"/>
      <c r="BL427" s="49"/>
      <c r="BM427" s="49"/>
      <c r="BN427" s="49"/>
    </row>
    <row r="428" spans="1:66" x14ac:dyDescent="0.3">
      <c r="A428">
        <v>427</v>
      </c>
      <c r="B428" s="4" t="s">
        <v>1443</v>
      </c>
      <c r="C428" s="39">
        <f>VLOOKUP(tags[[#This Row],[Index]],Table1[],6)</f>
        <v>1000</v>
      </c>
      <c r="D428" s="50">
        <v>11000</v>
      </c>
      <c r="E428" s="17" t="str">
        <f>VLOOKUP(tags[[#This Row],[Index]],Table1[],22)</f>
        <v>other</v>
      </c>
      <c r="F428" s="17" t="str">
        <f>VLOOKUP(tags[[#This Row],[Index]],Table1[],23)</f>
        <v>S</v>
      </c>
      <c r="G428" s="17" t="str">
        <f>VLOOKUP(tags[[#This Row],[product_id]],copy[],4,FALSE)</f>
        <v>Sleeveless dress,ruffle,sundress,long dress,Dress,Women's Fashion,Summer,printed,Floral,tunic,Casual,Vintage dress,Women,Floral print,sexy dresses,Vintage,summer dress,boho,Women S Clothing,boho dress,sleeveless,casual dress</v>
      </c>
      <c r="H428" s="17"/>
      <c r="I428" s="48" t="s">
        <v>11438</v>
      </c>
      <c r="J428" s="49" t="s">
        <v>11587</v>
      </c>
      <c r="K428" s="49" t="s">
        <v>11564</v>
      </c>
      <c r="L428" s="49" t="s">
        <v>11444</v>
      </c>
      <c r="M428" s="49" t="s">
        <v>11409</v>
      </c>
      <c r="N428" s="49" t="s">
        <v>11403</v>
      </c>
      <c r="O428" s="49" t="s">
        <v>11402</v>
      </c>
      <c r="P428" s="49" t="s">
        <v>11421</v>
      </c>
      <c r="Q428" s="49" t="s">
        <v>11433</v>
      </c>
      <c r="R428" s="49" t="s">
        <v>11493</v>
      </c>
      <c r="S428" s="49" t="s">
        <v>11406</v>
      </c>
      <c r="T428" s="49" t="s">
        <v>11694</v>
      </c>
      <c r="U428" s="49" t="s">
        <v>11405</v>
      </c>
      <c r="V428" s="49" t="s">
        <v>11447</v>
      </c>
      <c r="W428" s="49" t="s">
        <v>11885</v>
      </c>
      <c r="X428" s="49" t="s">
        <v>11481</v>
      </c>
      <c r="Y428" s="49" t="s">
        <v>11425</v>
      </c>
      <c r="Z428" s="49" t="s">
        <v>11457</v>
      </c>
      <c r="AA428" s="49" t="s">
        <v>11529</v>
      </c>
      <c r="AB428" s="49" t="s">
        <v>11499</v>
      </c>
      <c r="AC428" s="49" t="s">
        <v>11408</v>
      </c>
      <c r="AD428" s="49" t="s">
        <v>11441</v>
      </c>
      <c r="AE428" s="49"/>
      <c r="AF428" s="49"/>
      <c r="AG428" s="49"/>
      <c r="AH428" s="49"/>
      <c r="AI428" s="49"/>
      <c r="AJ428" s="49"/>
      <c r="AK428" s="49"/>
      <c r="AL428" s="49"/>
      <c r="AM428" s="49"/>
      <c r="AN428" s="49"/>
      <c r="AO428" s="49"/>
      <c r="AP428" s="49"/>
      <c r="AQ428" s="49"/>
      <c r="AR428" s="49"/>
      <c r="AS428" s="49"/>
      <c r="AT428" s="49"/>
      <c r="AU428" s="49"/>
      <c r="AV428" s="49"/>
      <c r="AW428" s="49"/>
      <c r="AX428" s="49"/>
      <c r="AY428" s="49"/>
      <c r="AZ428" s="49"/>
      <c r="BA428" s="49"/>
      <c r="BB428" s="49"/>
      <c r="BC428" s="49"/>
      <c r="BD428" s="49"/>
      <c r="BE428" s="49"/>
      <c r="BF428" s="49"/>
      <c r="BG428" s="49"/>
      <c r="BH428" s="49"/>
      <c r="BI428" s="49"/>
      <c r="BJ428" s="49"/>
      <c r="BK428" s="49"/>
      <c r="BL428" s="49"/>
      <c r="BM428" s="49"/>
      <c r="BN428" s="49"/>
    </row>
    <row r="429" spans="1:66" x14ac:dyDescent="0.3">
      <c r="A429">
        <v>428</v>
      </c>
      <c r="B429" s="5" t="s">
        <v>1446</v>
      </c>
      <c r="C429" s="40">
        <f>VLOOKUP(tags[[#This Row],[Index]],Table1[],6)</f>
        <v>1000</v>
      </c>
      <c r="D429" s="51">
        <v>11000</v>
      </c>
      <c r="E429" s="18" t="str">
        <f>VLOOKUP(tags[[#This Row],[Index]],Table1[],22)</f>
        <v>other</v>
      </c>
      <c r="F429" s="18" t="str">
        <f>VLOOKUP(tags[[#This Row],[Index]],Table1[],23)</f>
        <v>S</v>
      </c>
      <c r="G429" s="18" t="str">
        <f>VLOOKUP(tags[[#This Row],[product_id]],copy[],4,FALSE)</f>
        <v>Women,Shorts,Floral print,two piece bathing suit,Print,Waist,high waisted,Women's Fashion,Swimsuit,push up swimwear,high waist,Bikini,Fashion,Sport,high waisted shorts,Floral,crop top,Suits,Sports Wear,Swimming</v>
      </c>
      <c r="H429" s="18"/>
      <c r="I429" s="48" t="s">
        <v>11405</v>
      </c>
      <c r="J429" s="49" t="s">
        <v>11410</v>
      </c>
      <c r="K429" s="49" t="s">
        <v>11447</v>
      </c>
      <c r="L429" s="49" t="s">
        <v>12069</v>
      </c>
      <c r="M429" s="49" t="s">
        <v>11416</v>
      </c>
      <c r="N429" s="49" t="s">
        <v>11442</v>
      </c>
      <c r="O429" s="49" t="s">
        <v>11827</v>
      </c>
      <c r="P429" s="49" t="s">
        <v>11403</v>
      </c>
      <c r="Q429" s="49" t="s">
        <v>11454</v>
      </c>
      <c r="R429" s="49" t="s">
        <v>11819</v>
      </c>
      <c r="S429" s="49" t="s">
        <v>11456</v>
      </c>
      <c r="T429" s="49" t="s">
        <v>11453</v>
      </c>
      <c r="U429" s="49" t="s">
        <v>11404</v>
      </c>
      <c r="V429" s="49" t="s">
        <v>11446</v>
      </c>
      <c r="W429" s="49" t="s">
        <v>11629</v>
      </c>
      <c r="X429" s="49" t="s">
        <v>11433</v>
      </c>
      <c r="Y429" s="49" t="s">
        <v>11480</v>
      </c>
      <c r="Z429" s="49" t="s">
        <v>11469</v>
      </c>
      <c r="AA429" s="49" t="s">
        <v>11668</v>
      </c>
      <c r="AB429" s="49" t="s">
        <v>11459</v>
      </c>
      <c r="AC429" s="49"/>
      <c r="AD429" s="49"/>
      <c r="AE429" s="49"/>
      <c r="AF429" s="49"/>
      <c r="AG429" s="49"/>
      <c r="AH429" s="49"/>
      <c r="AI429" s="49"/>
      <c r="AJ429" s="49"/>
      <c r="AK429" s="49"/>
      <c r="AL429" s="49"/>
      <c r="AM429" s="49"/>
      <c r="AN429" s="49"/>
      <c r="AO429" s="49"/>
      <c r="AP429" s="49"/>
      <c r="AQ429" s="49"/>
      <c r="AR429" s="49"/>
      <c r="AS429" s="49"/>
      <c r="AT429" s="49"/>
      <c r="AU429" s="49"/>
      <c r="AV429" s="49"/>
      <c r="AW429" s="49"/>
      <c r="AX429" s="49"/>
      <c r="AY429" s="49"/>
      <c r="AZ429" s="49"/>
      <c r="BA429" s="49"/>
      <c r="BB429" s="49"/>
      <c r="BC429" s="49"/>
      <c r="BD429" s="49"/>
      <c r="BE429" s="49"/>
      <c r="BF429" s="49"/>
      <c r="BG429" s="49"/>
      <c r="BH429" s="49"/>
      <c r="BI429" s="49"/>
      <c r="BJ429" s="49"/>
      <c r="BK429" s="49"/>
      <c r="BL429" s="49"/>
      <c r="BM429" s="49"/>
      <c r="BN429" s="49"/>
    </row>
    <row r="430" spans="1:66" x14ac:dyDescent="0.3">
      <c r="A430">
        <v>429</v>
      </c>
      <c r="B430" s="4" t="s">
        <v>1449</v>
      </c>
      <c r="C430" s="39">
        <f>VLOOKUP(tags[[#This Row],[Index]],Table1[],6)</f>
        <v>5000</v>
      </c>
      <c r="D430" s="50">
        <v>28450.000000000004</v>
      </c>
      <c r="E430" s="17" t="str">
        <f>VLOOKUP(tags[[#This Row],[Index]],Table1[],22)</f>
        <v>red</v>
      </c>
      <c r="F430" s="17" t="str">
        <f>VLOOKUP(tags[[#This Row],[Index]],Table1[],23)</f>
        <v>M</v>
      </c>
      <c r="G430" s="17" t="str">
        <f>VLOOKUP(tags[[#This Row],[product_id]],copy[],4,FALSE)</f>
        <v>blouse,Fashion,Pleated,Women's Fashion,tank top,T Shirts,backless,sleeveless tops,sexy,Casual,Women Fashion,Bottoming shirt</v>
      </c>
      <c r="H430" s="17"/>
      <c r="I430" s="48" t="s">
        <v>11428</v>
      </c>
      <c r="J430" s="49" t="s">
        <v>11404</v>
      </c>
      <c r="K430" s="49" t="s">
        <v>11485</v>
      </c>
      <c r="L430" s="49" t="s">
        <v>11403</v>
      </c>
      <c r="M430" s="49" t="s">
        <v>11423</v>
      </c>
      <c r="N430" s="49" t="s">
        <v>11422</v>
      </c>
      <c r="O430" s="49" t="s">
        <v>11450</v>
      </c>
      <c r="P430" s="49" t="s">
        <v>11465</v>
      </c>
      <c r="Q430" s="49" t="s">
        <v>11412</v>
      </c>
      <c r="R430" s="49" t="s">
        <v>11406</v>
      </c>
      <c r="S430" s="49" t="s">
        <v>11439</v>
      </c>
      <c r="T430" s="49" t="s">
        <v>11856</v>
      </c>
      <c r="U430" s="49"/>
      <c r="V430" s="49"/>
      <c r="W430" s="49"/>
      <c r="X430" s="49"/>
      <c r="Y430" s="49"/>
      <c r="Z430" s="49"/>
      <c r="AA430" s="49"/>
      <c r="AB430" s="49"/>
      <c r="AC430" s="49"/>
      <c r="AD430" s="49"/>
      <c r="AE430" s="49"/>
      <c r="AF430" s="49"/>
      <c r="AG430" s="49"/>
      <c r="AH430" s="49"/>
      <c r="AI430" s="49"/>
      <c r="AJ430" s="49"/>
      <c r="AK430" s="49"/>
      <c r="AL430" s="49"/>
      <c r="AM430" s="49"/>
      <c r="AN430" s="49"/>
      <c r="AO430" s="49"/>
      <c r="AP430" s="49"/>
      <c r="AQ430" s="49"/>
      <c r="AR430" s="49"/>
      <c r="AS430" s="49"/>
      <c r="AT430" s="49"/>
      <c r="AU430" s="49"/>
      <c r="AV430" s="49"/>
      <c r="AW430" s="49"/>
      <c r="AX430" s="49"/>
      <c r="AY430" s="49"/>
      <c r="AZ430" s="49"/>
      <c r="BA430" s="49"/>
      <c r="BB430" s="49"/>
      <c r="BC430" s="49"/>
      <c r="BD430" s="49"/>
      <c r="BE430" s="49"/>
      <c r="BF430" s="49"/>
      <c r="BG430" s="49"/>
      <c r="BH430" s="49"/>
      <c r="BI430" s="49"/>
      <c r="BJ430" s="49"/>
      <c r="BK430" s="49"/>
      <c r="BL430" s="49"/>
      <c r="BM430" s="49"/>
      <c r="BN430" s="49"/>
    </row>
    <row r="431" spans="1:66" x14ac:dyDescent="0.3">
      <c r="A431">
        <v>430</v>
      </c>
      <c r="B431" s="5" t="s">
        <v>1453</v>
      </c>
      <c r="C431" s="40">
        <f>VLOOKUP(tags[[#This Row],[Index]],Table1[],6)</f>
        <v>100</v>
      </c>
      <c r="D431" s="51">
        <v>1200</v>
      </c>
      <c r="E431" s="18" t="str">
        <f>VLOOKUP(tags[[#This Row],[Index]],Table1[],22)</f>
        <v>black</v>
      </c>
      <c r="F431" s="18" t="str">
        <f>VLOOKUP(tags[[#This Row],[Index]],Table1[],23)</f>
        <v>XLplus</v>
      </c>
      <c r="G431" s="18" t="str">
        <f>VLOOKUP(tags[[#This Row],[product_id]],copy[],4,FALSE)</f>
        <v>wavepointdre,Fashion,long dress,Beach,Dress,summer dress,beach dress,boho,Party Dress,boho dress,printed,Women's Fashion</v>
      </c>
      <c r="H431" s="18"/>
      <c r="I431" s="48" t="s">
        <v>11950</v>
      </c>
      <c r="J431" s="49" t="s">
        <v>11404</v>
      </c>
      <c r="K431" s="49" t="s">
        <v>11444</v>
      </c>
      <c r="L431" s="49" t="s">
        <v>11413</v>
      </c>
      <c r="M431" s="49" t="s">
        <v>11409</v>
      </c>
      <c r="N431" s="49" t="s">
        <v>11425</v>
      </c>
      <c r="O431" s="49" t="s">
        <v>11431</v>
      </c>
      <c r="P431" s="49" t="s">
        <v>11457</v>
      </c>
      <c r="Q431" s="49" t="s">
        <v>11445</v>
      </c>
      <c r="R431" s="49" t="s">
        <v>11499</v>
      </c>
      <c r="S431" s="49" t="s">
        <v>11421</v>
      </c>
      <c r="T431" s="49" t="s">
        <v>11403</v>
      </c>
      <c r="U431" s="49"/>
      <c r="V431" s="49"/>
      <c r="W431" s="49"/>
      <c r="X431" s="49"/>
      <c r="Y431" s="49"/>
      <c r="Z431" s="49"/>
      <c r="AA431" s="49"/>
      <c r="AB431" s="49"/>
      <c r="AC431" s="49"/>
      <c r="AD431" s="49"/>
      <c r="AE431" s="49"/>
      <c r="AF431" s="49"/>
      <c r="AG431" s="49"/>
      <c r="AH431" s="49"/>
      <c r="AI431" s="49"/>
      <c r="AJ431" s="49"/>
      <c r="AK431" s="49"/>
      <c r="AL431" s="49"/>
      <c r="AM431" s="49"/>
      <c r="AN431" s="49"/>
      <c r="AO431" s="49"/>
      <c r="AP431" s="49"/>
      <c r="AQ431" s="49"/>
      <c r="AR431" s="49"/>
      <c r="AS431" s="49"/>
      <c r="AT431" s="49"/>
      <c r="AU431" s="49"/>
      <c r="AV431" s="49"/>
      <c r="AW431" s="49"/>
      <c r="AX431" s="49"/>
      <c r="AY431" s="49"/>
      <c r="AZ431" s="49"/>
      <c r="BA431" s="49"/>
      <c r="BB431" s="49"/>
      <c r="BC431" s="49"/>
      <c r="BD431" s="49"/>
      <c r="BE431" s="49"/>
      <c r="BF431" s="49"/>
      <c r="BG431" s="49"/>
      <c r="BH431" s="49"/>
      <c r="BI431" s="49"/>
      <c r="BJ431" s="49"/>
      <c r="BK431" s="49"/>
      <c r="BL431" s="49"/>
      <c r="BM431" s="49"/>
      <c r="BN431" s="49"/>
    </row>
    <row r="432" spans="1:66" x14ac:dyDescent="0.3">
      <c r="A432">
        <v>431</v>
      </c>
      <c r="B432" s="4" t="s">
        <v>1456</v>
      </c>
      <c r="C432" s="39">
        <f>VLOOKUP(tags[[#This Row],[Index]],Table1[],6)</f>
        <v>100</v>
      </c>
      <c r="D432" s="50">
        <v>700</v>
      </c>
      <c r="E432" s="17" t="str">
        <f>VLOOKUP(tags[[#This Row],[Index]],Table1[],22)</f>
        <v>black</v>
      </c>
      <c r="F432" s="17" t="str">
        <f>VLOOKUP(tags[[#This Row],[Index]],Table1[],23)</f>
        <v>S</v>
      </c>
      <c r="G432" s="17" t="str">
        <f>VLOOKUP(tags[[#This Row],[product_id]],copy[],4,FALSE)</f>
        <v>Summer,Vest,Swimming,Halter,wrappedchest,letter print,bras for women,Tops,slingvest,Swimwear,Push up bikini,Print,Women's Fashion,Halter Bikini,sexy,Women,Beach,summer tops,Bras,Bottoming shirt</v>
      </c>
      <c r="H432" s="17"/>
      <c r="I432" s="48" t="s">
        <v>11402</v>
      </c>
      <c r="J432" s="49" t="s">
        <v>11430</v>
      </c>
      <c r="K432" s="49" t="s">
        <v>11459</v>
      </c>
      <c r="L432" s="49" t="s">
        <v>11461</v>
      </c>
      <c r="M432" s="49" t="s">
        <v>11860</v>
      </c>
      <c r="N432" s="49" t="s">
        <v>11478</v>
      </c>
      <c r="O432" s="49" t="s">
        <v>11836</v>
      </c>
      <c r="P432" s="49" t="s">
        <v>11411</v>
      </c>
      <c r="Q432" s="49" t="s">
        <v>11876</v>
      </c>
      <c r="R432" s="49" t="s">
        <v>11458</v>
      </c>
      <c r="S432" s="49" t="s">
        <v>11582</v>
      </c>
      <c r="T432" s="49" t="s">
        <v>11416</v>
      </c>
      <c r="U432" s="49" t="s">
        <v>11403</v>
      </c>
      <c r="V432" s="49" t="s">
        <v>11727</v>
      </c>
      <c r="W432" s="49" t="s">
        <v>11412</v>
      </c>
      <c r="X432" s="49" t="s">
        <v>11405</v>
      </c>
      <c r="Y432" s="49" t="s">
        <v>11413</v>
      </c>
      <c r="Z432" s="49" t="s">
        <v>11472</v>
      </c>
      <c r="AA432" s="49" t="s">
        <v>11515</v>
      </c>
      <c r="AB432" s="49" t="s">
        <v>11856</v>
      </c>
      <c r="AC432" s="49"/>
      <c r="AD432" s="49"/>
      <c r="AE432" s="49"/>
      <c r="AF432" s="49"/>
      <c r="AG432" s="49"/>
      <c r="AH432" s="49"/>
      <c r="AI432" s="49"/>
      <c r="AJ432" s="49"/>
      <c r="AK432" s="49"/>
      <c r="AL432" s="49"/>
      <c r="AM432" s="49"/>
      <c r="AN432" s="49"/>
      <c r="AO432" s="49"/>
      <c r="AP432" s="49"/>
      <c r="AQ432" s="49"/>
      <c r="AR432" s="49"/>
      <c r="AS432" s="49"/>
      <c r="AT432" s="49"/>
      <c r="AU432" s="49"/>
      <c r="AV432" s="49"/>
      <c r="AW432" s="49"/>
      <c r="AX432" s="49"/>
      <c r="AY432" s="49"/>
      <c r="AZ432" s="49"/>
      <c r="BA432" s="49"/>
      <c r="BB432" s="49"/>
      <c r="BC432" s="49"/>
      <c r="BD432" s="49"/>
      <c r="BE432" s="49"/>
      <c r="BF432" s="49"/>
      <c r="BG432" s="49"/>
      <c r="BH432" s="49"/>
      <c r="BI432" s="49"/>
      <c r="BJ432" s="49"/>
      <c r="BK432" s="49"/>
      <c r="BL432" s="49"/>
      <c r="BM432" s="49"/>
      <c r="BN432" s="49"/>
    </row>
    <row r="433" spans="1:66" x14ac:dyDescent="0.3">
      <c r="A433">
        <v>432</v>
      </c>
      <c r="B433" s="5" t="s">
        <v>1460</v>
      </c>
      <c r="C433" s="40">
        <f>VLOOKUP(tags[[#This Row],[Index]],Table1[],6)</f>
        <v>50000</v>
      </c>
      <c r="D433" s="51">
        <v>350000</v>
      </c>
      <c r="E433" s="18" t="str">
        <f>VLOOKUP(tags[[#This Row],[Index]],Table1[],22)</f>
        <v>gray</v>
      </c>
      <c r="F433" s="18" t="str">
        <f>VLOOKUP(tags[[#This Row],[Index]],Table1[],23)</f>
        <v>S</v>
      </c>
      <c r="G433" s="18" t="str">
        <f>VLOOKUP(tags[[#This Row],[product_id]],copy[],4,FALSE)</f>
        <v>Vest,womens top,Tank,Tops,slim,T Shirts,Womens T Shirts,Women's Fashion,Fashion,backless,sexy,sleeveless,womens vest,Women</v>
      </c>
      <c r="H433" s="18"/>
      <c r="I433" s="48" t="s">
        <v>11430</v>
      </c>
      <c r="J433" s="49" t="s">
        <v>11604</v>
      </c>
      <c r="K433" s="49" t="s">
        <v>11418</v>
      </c>
      <c r="L433" s="49" t="s">
        <v>11411</v>
      </c>
      <c r="M433" s="49" t="s">
        <v>11437</v>
      </c>
      <c r="N433" s="49" t="s">
        <v>11422</v>
      </c>
      <c r="O433" s="49" t="s">
        <v>11839</v>
      </c>
      <c r="P433" s="49" t="s">
        <v>11403</v>
      </c>
      <c r="Q433" s="49" t="s">
        <v>11404</v>
      </c>
      <c r="R433" s="49" t="s">
        <v>11450</v>
      </c>
      <c r="S433" s="49" t="s">
        <v>11412</v>
      </c>
      <c r="T433" s="49" t="s">
        <v>11408</v>
      </c>
      <c r="U433" s="49" t="s">
        <v>11734</v>
      </c>
      <c r="V433" s="49" t="s">
        <v>11405</v>
      </c>
      <c r="W433" s="49"/>
      <c r="X433" s="49"/>
      <c r="Y433" s="49"/>
      <c r="Z433" s="49"/>
      <c r="AA433" s="49"/>
      <c r="AB433" s="49"/>
      <c r="AC433" s="49"/>
      <c r="AD433" s="49"/>
      <c r="AE433" s="49"/>
      <c r="AF433" s="49"/>
      <c r="AG433" s="49"/>
      <c r="AH433" s="49"/>
      <c r="AI433" s="49"/>
      <c r="AJ433" s="49"/>
      <c r="AK433" s="49"/>
      <c r="AL433" s="49"/>
      <c r="AM433" s="49"/>
      <c r="AN433" s="49"/>
      <c r="AO433" s="49"/>
      <c r="AP433" s="49"/>
      <c r="AQ433" s="49"/>
      <c r="AR433" s="49"/>
      <c r="AS433" s="49"/>
      <c r="AT433" s="49"/>
      <c r="AU433" s="49"/>
      <c r="AV433" s="49"/>
      <c r="AW433" s="49"/>
      <c r="AX433" s="49"/>
      <c r="AY433" s="49"/>
      <c r="AZ433" s="49"/>
      <c r="BA433" s="49"/>
      <c r="BB433" s="49"/>
      <c r="BC433" s="49"/>
      <c r="BD433" s="49"/>
      <c r="BE433" s="49"/>
      <c r="BF433" s="49"/>
      <c r="BG433" s="49"/>
      <c r="BH433" s="49"/>
      <c r="BI433" s="49"/>
      <c r="BJ433" s="49"/>
      <c r="BK433" s="49"/>
      <c r="BL433" s="49"/>
      <c r="BM433" s="49"/>
      <c r="BN433" s="49"/>
    </row>
    <row r="434" spans="1:66" x14ac:dyDescent="0.3">
      <c r="A434">
        <v>433</v>
      </c>
      <c r="B434" s="4" t="s">
        <v>1464</v>
      </c>
      <c r="C434" s="39">
        <f>VLOOKUP(tags[[#This Row],[Index]],Table1[],6)</f>
        <v>10000</v>
      </c>
      <c r="D434" s="50">
        <v>56600</v>
      </c>
      <c r="E434" s="17" t="str">
        <f>VLOOKUP(tags[[#This Row],[Index]],Table1[],22)</f>
        <v>gray</v>
      </c>
      <c r="F434" s="17" t="str">
        <f>VLOOKUP(tags[[#This Row],[Index]],Table1[],23)</f>
        <v>XLplus</v>
      </c>
      <c r="G434" s="17" t="str">
        <f>VLOOKUP(tags[[#This Row],[product_id]],copy[],4,FALSE)</f>
        <v>Summer,Vest,Fashion,Tank,Shirt,cute,Tops,women tank,Cats,Women's Fashion,printed,Women Fashion,Women</v>
      </c>
      <c r="H434" s="17"/>
      <c r="I434" s="48" t="s">
        <v>11402</v>
      </c>
      <c r="J434" s="49" t="s">
        <v>11430</v>
      </c>
      <c r="K434" s="49" t="s">
        <v>11404</v>
      </c>
      <c r="L434" s="49" t="s">
        <v>11418</v>
      </c>
      <c r="M434" s="49" t="s">
        <v>11417</v>
      </c>
      <c r="N434" s="49" t="s">
        <v>11502</v>
      </c>
      <c r="O434" s="49" t="s">
        <v>11411</v>
      </c>
      <c r="P434" s="49" t="s">
        <v>11946</v>
      </c>
      <c r="Q434" s="49" t="s">
        <v>11853</v>
      </c>
      <c r="R434" s="49" t="s">
        <v>11403</v>
      </c>
      <c r="S434" s="49" t="s">
        <v>11421</v>
      </c>
      <c r="T434" s="49" t="s">
        <v>11439</v>
      </c>
      <c r="U434" s="49" t="s">
        <v>11405</v>
      </c>
      <c r="V434" s="49"/>
      <c r="W434" s="49"/>
      <c r="X434" s="49"/>
      <c r="Y434" s="49"/>
      <c r="Z434" s="49"/>
      <c r="AA434" s="49"/>
      <c r="AB434" s="49"/>
      <c r="AC434" s="49"/>
      <c r="AD434" s="49"/>
      <c r="AE434" s="49"/>
      <c r="AF434" s="49"/>
      <c r="AG434" s="49"/>
      <c r="AH434" s="49"/>
      <c r="AI434" s="49"/>
      <c r="AJ434" s="49"/>
      <c r="AK434" s="49"/>
      <c r="AL434" s="49"/>
      <c r="AM434" s="49"/>
      <c r="AN434" s="49"/>
      <c r="AO434" s="49"/>
      <c r="AP434" s="49"/>
      <c r="AQ434" s="49"/>
      <c r="AR434" s="49"/>
      <c r="AS434" s="49"/>
      <c r="AT434" s="49"/>
      <c r="AU434" s="49"/>
      <c r="AV434" s="49"/>
      <c r="AW434" s="49"/>
      <c r="AX434" s="49"/>
      <c r="AY434" s="49"/>
      <c r="AZ434" s="49"/>
      <c r="BA434" s="49"/>
      <c r="BB434" s="49"/>
      <c r="BC434" s="49"/>
      <c r="BD434" s="49"/>
      <c r="BE434" s="49"/>
      <c r="BF434" s="49"/>
      <c r="BG434" s="49"/>
      <c r="BH434" s="49"/>
      <c r="BI434" s="49"/>
      <c r="BJ434" s="49"/>
      <c r="BK434" s="49"/>
      <c r="BL434" s="49"/>
      <c r="BM434" s="49"/>
      <c r="BN434" s="49"/>
    </row>
    <row r="435" spans="1:66" x14ac:dyDescent="0.3">
      <c r="A435">
        <v>434</v>
      </c>
      <c r="B435" s="5" t="s">
        <v>1467</v>
      </c>
      <c r="C435" s="40">
        <f>VLOOKUP(tags[[#This Row],[Index]],Table1[],6)</f>
        <v>20000</v>
      </c>
      <c r="D435" s="51">
        <v>160000</v>
      </c>
      <c r="E435" s="18" t="str">
        <f>VLOOKUP(tags[[#This Row],[Index]],Table1[],22)</f>
        <v>other</v>
      </c>
      <c r="F435" s="18" t="str">
        <f>VLOOKUP(tags[[#This Row],[Index]],Table1[],23)</f>
        <v>S</v>
      </c>
      <c r="G435" s="18" t="str">
        <f>VLOOKUP(tags[[#This Row],[product_id]],copy[],4,FALSE)</f>
        <v>2pieceset,short dress,Skirts,Tops,slim,short sleeves,V-neck,bodycon,clubwear,Women's Fashion,party,croptopandskirt,sexy,Mini dress,Lace,Dress,Women</v>
      </c>
      <c r="H435" s="18"/>
      <c r="I435" s="48" t="s">
        <v>11732</v>
      </c>
      <c r="J435" s="49" t="s">
        <v>11517</v>
      </c>
      <c r="K435" s="49" t="s">
        <v>11462</v>
      </c>
      <c r="L435" s="49" t="s">
        <v>11411</v>
      </c>
      <c r="M435" s="49" t="s">
        <v>11437</v>
      </c>
      <c r="N435" s="49" t="s">
        <v>11415</v>
      </c>
      <c r="O435" s="49" t="s">
        <v>11420</v>
      </c>
      <c r="P435" s="49" t="s">
        <v>11631</v>
      </c>
      <c r="Q435" s="49" t="s">
        <v>11690</v>
      </c>
      <c r="R435" s="49" t="s">
        <v>11403</v>
      </c>
      <c r="S435" s="49" t="s">
        <v>11443</v>
      </c>
      <c r="T435" s="49" t="s">
        <v>13538</v>
      </c>
      <c r="U435" s="49" t="s">
        <v>11412</v>
      </c>
      <c r="V435" s="49" t="s">
        <v>11435</v>
      </c>
      <c r="W435" s="49" t="s">
        <v>11434</v>
      </c>
      <c r="X435" s="49" t="s">
        <v>11409</v>
      </c>
      <c r="Y435" s="49" t="s">
        <v>11405</v>
      </c>
      <c r="Z435" s="49"/>
      <c r="AA435" s="49"/>
      <c r="AB435" s="49"/>
      <c r="AC435" s="49"/>
      <c r="AD435" s="49"/>
      <c r="AE435" s="49"/>
      <c r="AF435" s="49"/>
      <c r="AG435" s="49"/>
      <c r="AH435" s="49"/>
      <c r="AI435" s="49"/>
      <c r="AJ435" s="49"/>
      <c r="AK435" s="49"/>
      <c r="AL435" s="49"/>
      <c r="AM435" s="49"/>
      <c r="AN435" s="49"/>
      <c r="AO435" s="49"/>
      <c r="AP435" s="49"/>
      <c r="AQ435" s="49"/>
      <c r="AR435" s="49"/>
      <c r="AS435" s="49"/>
      <c r="AT435" s="49"/>
      <c r="AU435" s="49"/>
      <c r="AV435" s="49"/>
      <c r="AW435" s="49"/>
      <c r="AX435" s="49"/>
      <c r="AY435" s="49"/>
      <c r="AZ435" s="49"/>
      <c r="BA435" s="49"/>
      <c r="BB435" s="49"/>
      <c r="BC435" s="49"/>
      <c r="BD435" s="49"/>
      <c r="BE435" s="49"/>
      <c r="BF435" s="49"/>
      <c r="BG435" s="49"/>
      <c r="BH435" s="49"/>
      <c r="BI435" s="49"/>
      <c r="BJ435" s="49"/>
      <c r="BK435" s="49"/>
      <c r="BL435" s="49"/>
      <c r="BM435" s="49"/>
      <c r="BN435" s="49"/>
    </row>
    <row r="436" spans="1:66" x14ac:dyDescent="0.3">
      <c r="A436">
        <v>435</v>
      </c>
      <c r="B436" s="4" t="s">
        <v>1469</v>
      </c>
      <c r="C436" s="39">
        <f>VLOOKUP(tags[[#This Row],[Index]],Table1[],6)</f>
        <v>10000</v>
      </c>
      <c r="D436" s="50">
        <v>50000</v>
      </c>
      <c r="E436" s="17" t="str">
        <f>VLOOKUP(tags[[#This Row],[Index]],Table1[],22)</f>
        <v>pink</v>
      </c>
      <c r="F436" s="17" t="str">
        <f>VLOOKUP(tags[[#This Row],[Index]],Table1[],23)</f>
        <v>M</v>
      </c>
      <c r="G436" s="17" t="str">
        <f>VLOOKUP(tags[[#This Row],[product_id]],copy[],4,FALSE)</f>
        <v>blouse,Summer,Fashion,off the shoulder top,Shirt,Tops,short sleeves,Print,Women's Fashion,shoulderdrape,Floral,Floral print,Casual,Women</v>
      </c>
      <c r="H436" s="17"/>
      <c r="I436" s="48" t="s">
        <v>11428</v>
      </c>
      <c r="J436" s="49" t="s">
        <v>11402</v>
      </c>
      <c r="K436" s="49" t="s">
        <v>11404</v>
      </c>
      <c r="L436" s="49" t="s">
        <v>12112</v>
      </c>
      <c r="M436" s="49" t="s">
        <v>11417</v>
      </c>
      <c r="N436" s="49" t="s">
        <v>11411</v>
      </c>
      <c r="O436" s="49" t="s">
        <v>11415</v>
      </c>
      <c r="P436" s="49" t="s">
        <v>11416</v>
      </c>
      <c r="Q436" s="49" t="s">
        <v>11403</v>
      </c>
      <c r="R436" s="49" t="s">
        <v>12965</v>
      </c>
      <c r="S436" s="49" t="s">
        <v>11433</v>
      </c>
      <c r="T436" s="49" t="s">
        <v>11447</v>
      </c>
      <c r="U436" s="49" t="s">
        <v>11406</v>
      </c>
      <c r="V436" s="49" t="s">
        <v>11405</v>
      </c>
      <c r="W436" s="49"/>
      <c r="X436" s="49"/>
      <c r="Y436" s="49"/>
      <c r="Z436" s="49"/>
      <c r="AA436" s="49"/>
      <c r="AB436" s="49"/>
      <c r="AC436" s="49"/>
      <c r="AD436" s="49"/>
      <c r="AE436" s="49"/>
      <c r="AF436" s="49"/>
      <c r="AG436" s="49"/>
      <c r="AH436" s="49"/>
      <c r="AI436" s="49"/>
      <c r="AJ436" s="49"/>
      <c r="AK436" s="49"/>
      <c r="AL436" s="49"/>
      <c r="AM436" s="49"/>
      <c r="AN436" s="49"/>
      <c r="AO436" s="49"/>
      <c r="AP436" s="49"/>
      <c r="AQ436" s="49"/>
      <c r="AR436" s="49"/>
      <c r="AS436" s="49"/>
      <c r="AT436" s="49"/>
      <c r="AU436" s="49"/>
      <c r="AV436" s="49"/>
      <c r="AW436" s="49"/>
      <c r="AX436" s="49"/>
      <c r="AY436" s="49"/>
      <c r="AZ436" s="49"/>
      <c r="BA436" s="49"/>
      <c r="BB436" s="49"/>
      <c r="BC436" s="49"/>
      <c r="BD436" s="49"/>
      <c r="BE436" s="49"/>
      <c r="BF436" s="49"/>
      <c r="BG436" s="49"/>
      <c r="BH436" s="49"/>
      <c r="BI436" s="49"/>
      <c r="BJ436" s="49"/>
      <c r="BK436" s="49"/>
      <c r="BL436" s="49"/>
      <c r="BM436" s="49"/>
      <c r="BN436" s="49"/>
    </row>
    <row r="437" spans="1:66" x14ac:dyDescent="0.3">
      <c r="A437">
        <v>436</v>
      </c>
      <c r="B437" s="5" t="s">
        <v>1473</v>
      </c>
      <c r="C437" s="40">
        <f>VLOOKUP(tags[[#This Row],[Index]],Table1[],6)</f>
        <v>5000</v>
      </c>
      <c r="D437" s="51">
        <v>70000</v>
      </c>
      <c r="E437" s="18" t="str">
        <f>VLOOKUP(tags[[#This Row],[Index]],Table1[],22)</f>
        <v>black</v>
      </c>
      <c r="F437" s="18" t="str">
        <f>VLOOKUP(tags[[#This Row],[Index]],Table1[],23)</f>
        <v>S</v>
      </c>
      <c r="G437" s="18" t="str">
        <f>VLOOKUP(tags[[#This Row],[product_id]],copy[],4,FALSE)</f>
        <v>Fashion,Swimming,ruffled,onepiece,One Piece Swimsuits,Womens swimwear,Swimwear,Bikini,beach volleyball swimwear,women bathing suit,monokini,Swimsuit,Swimming suit,swimming suit for women</v>
      </c>
      <c r="H437" s="18"/>
      <c r="I437" s="48" t="s">
        <v>11404</v>
      </c>
      <c r="J437" s="49" t="s">
        <v>11459</v>
      </c>
      <c r="K437" s="49" t="s">
        <v>11889</v>
      </c>
      <c r="L437" s="49" t="s">
        <v>11555</v>
      </c>
      <c r="M437" s="49" t="s">
        <v>11722</v>
      </c>
      <c r="N437" s="49" t="s">
        <v>11921</v>
      </c>
      <c r="O437" s="49" t="s">
        <v>11458</v>
      </c>
      <c r="P437" s="49" t="s">
        <v>11453</v>
      </c>
      <c r="Q437" s="49" t="s">
        <v>13731</v>
      </c>
      <c r="R437" s="49" t="s">
        <v>11703</v>
      </c>
      <c r="S437" s="49" t="s">
        <v>11898</v>
      </c>
      <c r="T437" s="49" t="s">
        <v>11454</v>
      </c>
      <c r="U437" s="49" t="s">
        <v>12026</v>
      </c>
      <c r="V437" s="49" t="s">
        <v>12799</v>
      </c>
      <c r="W437" s="49"/>
      <c r="X437" s="49"/>
      <c r="Y437" s="49"/>
      <c r="Z437" s="49"/>
      <c r="AA437" s="49"/>
      <c r="AB437" s="49"/>
      <c r="AC437" s="49"/>
      <c r="AD437" s="49"/>
      <c r="AE437" s="49"/>
      <c r="AF437" s="49"/>
      <c r="AG437" s="49"/>
      <c r="AH437" s="49"/>
      <c r="AI437" s="49"/>
      <c r="AJ437" s="49"/>
      <c r="AK437" s="49"/>
      <c r="AL437" s="49"/>
      <c r="AM437" s="49"/>
      <c r="AN437" s="49"/>
      <c r="AO437" s="49"/>
      <c r="AP437" s="49"/>
      <c r="AQ437" s="49"/>
      <c r="AR437" s="49"/>
      <c r="AS437" s="49"/>
      <c r="AT437" s="49"/>
      <c r="AU437" s="49"/>
      <c r="AV437" s="49"/>
      <c r="AW437" s="49"/>
      <c r="AX437" s="49"/>
      <c r="AY437" s="49"/>
      <c r="AZ437" s="49"/>
      <c r="BA437" s="49"/>
      <c r="BB437" s="49"/>
      <c r="BC437" s="49"/>
      <c r="BD437" s="49"/>
      <c r="BE437" s="49"/>
      <c r="BF437" s="49"/>
      <c r="BG437" s="49"/>
      <c r="BH437" s="49"/>
      <c r="BI437" s="49"/>
      <c r="BJ437" s="49"/>
      <c r="BK437" s="49"/>
      <c r="BL437" s="49"/>
      <c r="BM437" s="49"/>
      <c r="BN437" s="49"/>
    </row>
    <row r="438" spans="1:66" x14ac:dyDescent="0.3">
      <c r="A438">
        <v>437</v>
      </c>
      <c r="B438" s="4" t="s">
        <v>1476</v>
      </c>
      <c r="C438" s="39">
        <f>VLOOKUP(tags[[#This Row],[Index]],Table1[],6)</f>
        <v>10000</v>
      </c>
      <c r="D438" s="50">
        <v>80000</v>
      </c>
      <c r="E438" s="17" t="str">
        <f>VLOOKUP(tags[[#This Row],[Index]],Table1[],22)</f>
        <v>blue</v>
      </c>
      <c r="F438" s="17" t="str">
        <f>VLOOKUP(tags[[#This Row],[Index]],Table1[],23)</f>
        <v>S</v>
      </c>
      <c r="G438" s="17" t="str">
        <f>VLOOKUP(tags[[#This Row],[product_id]],copy[],4,FALSE)</f>
        <v>Summer,Fashion,bikini set,Bottom,striped bikini,Swimwear,Swimsuit,beachwear for women,Stripes,monokini,Tankini Set,Swimming</v>
      </c>
      <c r="H438" s="17"/>
      <c r="I438" s="48" t="s">
        <v>11402</v>
      </c>
      <c r="J438" s="49" t="s">
        <v>11404</v>
      </c>
      <c r="K438" s="49" t="s">
        <v>11528</v>
      </c>
      <c r="L438" s="49" t="s">
        <v>11533</v>
      </c>
      <c r="M438" s="49" t="s">
        <v>12261</v>
      </c>
      <c r="N438" s="49" t="s">
        <v>11458</v>
      </c>
      <c r="O438" s="49" t="s">
        <v>11454</v>
      </c>
      <c r="P438" s="49" t="s">
        <v>11838</v>
      </c>
      <c r="Q438" s="49" t="s">
        <v>11574</v>
      </c>
      <c r="R438" s="49" t="s">
        <v>11898</v>
      </c>
      <c r="S438" s="49" t="s">
        <v>11843</v>
      </c>
      <c r="T438" s="49" t="s">
        <v>11459</v>
      </c>
      <c r="U438" s="49"/>
      <c r="V438" s="49"/>
      <c r="W438" s="49"/>
      <c r="X438" s="49"/>
      <c r="Y438" s="49"/>
      <c r="Z438" s="49"/>
      <c r="AA438" s="49"/>
      <c r="AB438" s="49"/>
      <c r="AC438" s="49"/>
      <c r="AD438" s="49"/>
      <c r="AE438" s="49"/>
      <c r="AF438" s="49"/>
      <c r="AG438" s="49"/>
      <c r="AH438" s="49"/>
      <c r="AI438" s="49"/>
      <c r="AJ438" s="49"/>
      <c r="AK438" s="49"/>
      <c r="AL438" s="49"/>
      <c r="AM438" s="49"/>
      <c r="AN438" s="49"/>
      <c r="AO438" s="49"/>
      <c r="AP438" s="49"/>
      <c r="AQ438" s="49"/>
      <c r="AR438" s="49"/>
      <c r="AS438" s="49"/>
      <c r="AT438" s="49"/>
      <c r="AU438" s="49"/>
      <c r="AV438" s="49"/>
      <c r="AW438" s="49"/>
      <c r="AX438" s="49"/>
      <c r="AY438" s="49"/>
      <c r="AZ438" s="49"/>
      <c r="BA438" s="49"/>
      <c r="BB438" s="49"/>
      <c r="BC438" s="49"/>
      <c r="BD438" s="49"/>
      <c r="BE438" s="49"/>
      <c r="BF438" s="49"/>
      <c r="BG438" s="49"/>
      <c r="BH438" s="49"/>
      <c r="BI438" s="49"/>
      <c r="BJ438" s="49"/>
      <c r="BK438" s="49"/>
      <c r="BL438" s="49"/>
      <c r="BM438" s="49"/>
      <c r="BN438" s="49"/>
    </row>
    <row r="439" spans="1:66" x14ac:dyDescent="0.3">
      <c r="A439">
        <v>438</v>
      </c>
      <c r="B439" s="7" t="s">
        <v>1479</v>
      </c>
      <c r="C439" s="42">
        <f>VLOOKUP(tags[[#This Row],[Index]],Table1[],6)</f>
        <v>100</v>
      </c>
      <c r="D439" s="51">
        <v>583</v>
      </c>
      <c r="E439" s="18" t="str">
        <f>VLOOKUP(tags[[#This Row],[Index]],Table1[],22)</f>
        <v>yellow</v>
      </c>
      <c r="F439" s="18" t="str">
        <f>VLOOKUP(tags[[#This Row],[Index]],Table1[],23)</f>
        <v>XS</v>
      </c>
      <c r="G439" s="18" t="str">
        <f>VLOOKUP(tags[[#This Row],[product_id]],copy[],4,FALSE)</f>
        <v>Summer,Vest,Plus Size,Floral print,camisole,Loose,Round neck,Print,Women's Fashion,Fashion,Floral,sleeveless,Casual,Necks</v>
      </c>
      <c r="H439" s="18"/>
      <c r="I439" s="48" t="s">
        <v>11402</v>
      </c>
      <c r="J439" s="49" t="s">
        <v>11430</v>
      </c>
      <c r="K439" s="49" t="s">
        <v>11407</v>
      </c>
      <c r="L439" s="49" t="s">
        <v>11447</v>
      </c>
      <c r="M439" s="49" t="s">
        <v>11518</v>
      </c>
      <c r="N439" s="49" t="s">
        <v>11427</v>
      </c>
      <c r="O439" s="49" t="s">
        <v>11440</v>
      </c>
      <c r="P439" s="49" t="s">
        <v>11416</v>
      </c>
      <c r="Q439" s="49" t="s">
        <v>11403</v>
      </c>
      <c r="R439" s="49" t="s">
        <v>11404</v>
      </c>
      <c r="S439" s="49" t="s">
        <v>11433</v>
      </c>
      <c r="T439" s="49" t="s">
        <v>11408</v>
      </c>
      <c r="U439" s="49" t="s">
        <v>11406</v>
      </c>
      <c r="V439" s="49" t="s">
        <v>11419</v>
      </c>
      <c r="W439" s="49"/>
      <c r="X439" s="49"/>
      <c r="Y439" s="49"/>
      <c r="Z439" s="49"/>
      <c r="AA439" s="49"/>
      <c r="AB439" s="49"/>
      <c r="AC439" s="49"/>
      <c r="AD439" s="49"/>
      <c r="AE439" s="49"/>
      <c r="AF439" s="49"/>
      <c r="AG439" s="49"/>
      <c r="AH439" s="49"/>
      <c r="AI439" s="49"/>
      <c r="AJ439" s="49"/>
      <c r="AK439" s="49"/>
      <c r="AL439" s="49"/>
      <c r="AM439" s="49"/>
      <c r="AN439" s="49"/>
      <c r="AO439" s="49"/>
      <c r="AP439" s="49"/>
      <c r="AQ439" s="49"/>
      <c r="AR439" s="49"/>
      <c r="AS439" s="49"/>
      <c r="AT439" s="49"/>
      <c r="AU439" s="49"/>
      <c r="AV439" s="49"/>
      <c r="AW439" s="49"/>
      <c r="AX439" s="49"/>
      <c r="AY439" s="49"/>
      <c r="AZ439" s="49"/>
      <c r="BA439" s="49"/>
      <c r="BB439" s="49"/>
      <c r="BC439" s="49"/>
      <c r="BD439" s="49"/>
      <c r="BE439" s="49"/>
      <c r="BF439" s="49"/>
      <c r="BG439" s="49"/>
      <c r="BH439" s="49"/>
      <c r="BI439" s="49"/>
      <c r="BJ439" s="49"/>
      <c r="BK439" s="49"/>
      <c r="BL439" s="49"/>
      <c r="BM439" s="49"/>
      <c r="BN439" s="49"/>
    </row>
    <row r="440" spans="1:66" x14ac:dyDescent="0.3">
      <c r="A440">
        <v>439</v>
      </c>
      <c r="B440" s="4" t="s">
        <v>1483</v>
      </c>
      <c r="C440" s="39">
        <f>VLOOKUP(tags[[#This Row],[Index]],Table1[],6)</f>
        <v>1000</v>
      </c>
      <c r="D440" s="50">
        <v>11000</v>
      </c>
      <c r="E440" s="17" t="str">
        <f>VLOOKUP(tags[[#This Row],[Index]],Table1[],22)</f>
        <v>white</v>
      </c>
      <c r="F440" s="17" t="str">
        <f>VLOOKUP(tags[[#This Row],[Index]],Table1[],23)</f>
        <v>XLplus</v>
      </c>
      <c r="G440" s="17" t="str">
        <f>VLOOKUP(tags[[#This Row],[product_id]],copy[],4,FALSE)</f>
        <v>bikinsuit,Fashion,Floral print,backlessswimsuit,Swimming,beach wear,Swimsuit,Halter Bikini,women swimwear,backless,Summer Fashion,monokini,Women,Women's Fashion,bikini suit,Swimwear</v>
      </c>
      <c r="H440" s="17"/>
      <c r="I440" s="48" t="s">
        <v>13698</v>
      </c>
      <c r="J440" s="49" t="s">
        <v>11404</v>
      </c>
      <c r="K440" s="49" t="s">
        <v>11447</v>
      </c>
      <c r="L440" s="49" t="s">
        <v>13758</v>
      </c>
      <c r="M440" s="49" t="s">
        <v>11459</v>
      </c>
      <c r="N440" s="49" t="s">
        <v>11511</v>
      </c>
      <c r="O440" s="49" t="s">
        <v>11454</v>
      </c>
      <c r="P440" s="49" t="s">
        <v>11727</v>
      </c>
      <c r="Q440" s="49" t="s">
        <v>11735</v>
      </c>
      <c r="R440" s="49" t="s">
        <v>11450</v>
      </c>
      <c r="S440" s="49" t="s">
        <v>11484</v>
      </c>
      <c r="T440" s="49" t="s">
        <v>11898</v>
      </c>
      <c r="U440" s="49" t="s">
        <v>11405</v>
      </c>
      <c r="V440" s="49" t="s">
        <v>11403</v>
      </c>
      <c r="W440" s="49" t="s">
        <v>13703</v>
      </c>
      <c r="X440" s="49" t="s">
        <v>11458</v>
      </c>
      <c r="Y440" s="49"/>
      <c r="Z440" s="49"/>
      <c r="AA440" s="49"/>
      <c r="AB440" s="49"/>
      <c r="AC440" s="49"/>
      <c r="AD440" s="49"/>
      <c r="AE440" s="49"/>
      <c r="AF440" s="49"/>
      <c r="AG440" s="49"/>
      <c r="AH440" s="49"/>
      <c r="AI440" s="49"/>
      <c r="AJ440" s="49"/>
      <c r="AK440" s="49"/>
      <c r="AL440" s="49"/>
      <c r="AM440" s="49"/>
      <c r="AN440" s="49"/>
      <c r="AO440" s="49"/>
      <c r="AP440" s="49"/>
      <c r="AQ440" s="49"/>
      <c r="AR440" s="49"/>
      <c r="AS440" s="49"/>
      <c r="AT440" s="49"/>
      <c r="AU440" s="49"/>
      <c r="AV440" s="49"/>
      <c r="AW440" s="49"/>
      <c r="AX440" s="49"/>
      <c r="AY440" s="49"/>
      <c r="AZ440" s="49"/>
      <c r="BA440" s="49"/>
      <c r="BB440" s="49"/>
      <c r="BC440" s="49"/>
      <c r="BD440" s="49"/>
      <c r="BE440" s="49"/>
      <c r="BF440" s="49"/>
      <c r="BG440" s="49"/>
      <c r="BH440" s="49"/>
      <c r="BI440" s="49"/>
      <c r="BJ440" s="49"/>
      <c r="BK440" s="49"/>
      <c r="BL440" s="49"/>
      <c r="BM440" s="49"/>
      <c r="BN440" s="49"/>
    </row>
    <row r="441" spans="1:66" x14ac:dyDescent="0.3">
      <c r="A441">
        <v>440</v>
      </c>
      <c r="B441" s="5" t="s">
        <v>1486</v>
      </c>
      <c r="C441" s="40">
        <f>VLOOKUP(tags[[#This Row],[Index]],Table1[],6)</f>
        <v>5000</v>
      </c>
      <c r="D441" s="51">
        <v>45000</v>
      </c>
      <c r="E441" s="18" t="str">
        <f>VLOOKUP(tags[[#This Row],[Index]],Table1[],22)</f>
        <v>black</v>
      </c>
      <c r="F441" s="18" t="str">
        <f>VLOOKUP(tags[[#This Row],[Index]],Table1[],23)</f>
        <v>XLplus</v>
      </c>
      <c r="G441" s="18" t="str">
        <f>VLOOKUP(tags[[#This Row],[product_id]],copy[],4,FALSE)</f>
        <v>Summer,ÑˆÐ¾Ñ€Ñ‚Ñ‹Ð¼ÑƒÐ¶ÑÐºÐ¸Ðµ,Fashion,compressionshort,menscasulshort,ShortsMen,Short pants,menssportspant,gymshort,Shorts,slimfitpant,printed,men's shorts</v>
      </c>
      <c r="H441" s="18"/>
      <c r="I441" s="48" t="s">
        <v>11402</v>
      </c>
      <c r="J441" s="49" t="s">
        <v>12597</v>
      </c>
      <c r="K441" s="49" t="s">
        <v>11404</v>
      </c>
      <c r="L441" s="49" t="s">
        <v>13563</v>
      </c>
      <c r="M441" s="49" t="s">
        <v>13220</v>
      </c>
      <c r="N441" s="49" t="s">
        <v>13841</v>
      </c>
      <c r="O441" s="49" t="s">
        <v>11452</v>
      </c>
      <c r="P441" s="49" t="s">
        <v>13212</v>
      </c>
      <c r="Q441" s="49" t="s">
        <v>11749</v>
      </c>
      <c r="R441" s="49" t="s">
        <v>11410</v>
      </c>
      <c r="S441" s="49" t="s">
        <v>12923</v>
      </c>
      <c r="T441" s="49" t="s">
        <v>11421</v>
      </c>
      <c r="U441" s="49" t="s">
        <v>11598</v>
      </c>
      <c r="V441" s="49"/>
      <c r="W441" s="49"/>
      <c r="X441" s="49"/>
      <c r="Y441" s="49"/>
      <c r="Z441" s="49"/>
      <c r="AA441" s="49"/>
      <c r="AB441" s="49"/>
      <c r="AC441" s="49"/>
      <c r="AD441" s="49"/>
      <c r="AE441" s="49"/>
      <c r="AF441" s="49"/>
      <c r="AG441" s="49"/>
      <c r="AH441" s="49"/>
      <c r="AI441" s="49"/>
      <c r="AJ441" s="49"/>
      <c r="AK441" s="49"/>
      <c r="AL441" s="49"/>
      <c r="AM441" s="49"/>
      <c r="AN441" s="49"/>
      <c r="AO441" s="49"/>
      <c r="AP441" s="49"/>
      <c r="AQ441" s="49"/>
      <c r="AR441" s="49"/>
      <c r="AS441" s="49"/>
      <c r="AT441" s="49"/>
      <c r="AU441" s="49"/>
      <c r="AV441" s="49"/>
      <c r="AW441" s="49"/>
      <c r="AX441" s="49"/>
      <c r="AY441" s="49"/>
      <c r="AZ441" s="49"/>
      <c r="BA441" s="49"/>
      <c r="BB441" s="49"/>
      <c r="BC441" s="49"/>
      <c r="BD441" s="49"/>
      <c r="BE441" s="49"/>
      <c r="BF441" s="49"/>
      <c r="BG441" s="49"/>
      <c r="BH441" s="49"/>
      <c r="BI441" s="49"/>
      <c r="BJ441" s="49"/>
      <c r="BK441" s="49"/>
      <c r="BL441" s="49"/>
      <c r="BM441" s="49"/>
      <c r="BN441" s="49"/>
    </row>
    <row r="442" spans="1:66" x14ac:dyDescent="0.3">
      <c r="A442">
        <v>441</v>
      </c>
      <c r="B442" s="4" t="s">
        <v>1489</v>
      </c>
      <c r="C442" s="39">
        <f>VLOOKUP(tags[[#This Row],[Index]],Table1[],6)</f>
        <v>10000</v>
      </c>
      <c r="D442" s="50">
        <v>80000</v>
      </c>
      <c r="E442" s="17" t="str">
        <f>VLOOKUP(tags[[#This Row],[Index]],Table1[],22)</f>
        <v>black</v>
      </c>
      <c r="F442" s="17" t="str">
        <f>VLOOKUP(tags[[#This Row],[Index]],Table1[],23)</f>
        <v>M</v>
      </c>
      <c r="G442" s="17" t="str">
        <f>VLOOKUP(tags[[#This Row],[product_id]],copy[],4,FALSE)</f>
        <v>runningshort,Beach Shorts,ellessepant,beachpant,Bottom,sailboatshort,beach swimwear,Men's Fashion,Shorts,Summer,Men Shorts,men's shorts,Sport,Beach,ellesse,Men</v>
      </c>
      <c r="H442" s="17"/>
      <c r="I442" s="48" t="s">
        <v>11685</v>
      </c>
      <c r="J442" s="49" t="s">
        <v>11572</v>
      </c>
      <c r="K442" s="49" t="s">
        <v>13484</v>
      </c>
      <c r="L442" s="49" t="s">
        <v>11613</v>
      </c>
      <c r="M442" s="49" t="s">
        <v>11533</v>
      </c>
      <c r="N442" s="49" t="s">
        <v>11818</v>
      </c>
      <c r="O442" s="49" t="s">
        <v>11663</v>
      </c>
      <c r="P442" s="49" t="s">
        <v>11482</v>
      </c>
      <c r="Q442" s="49" t="s">
        <v>11410</v>
      </c>
      <c r="R442" s="49" t="s">
        <v>11402</v>
      </c>
      <c r="S442" s="49" t="s">
        <v>11645</v>
      </c>
      <c r="T442" s="49" t="s">
        <v>11598</v>
      </c>
      <c r="U442" s="49" t="s">
        <v>11446</v>
      </c>
      <c r="V442" s="49" t="s">
        <v>11413</v>
      </c>
      <c r="W442" s="49" t="s">
        <v>12417</v>
      </c>
      <c r="X442" s="49" t="s">
        <v>11492</v>
      </c>
      <c r="Y442" s="49"/>
      <c r="Z442" s="49"/>
      <c r="AA442" s="49"/>
      <c r="AB442" s="49"/>
      <c r="AC442" s="49"/>
      <c r="AD442" s="49"/>
      <c r="AE442" s="49"/>
      <c r="AF442" s="49"/>
      <c r="AG442" s="49"/>
      <c r="AH442" s="49"/>
      <c r="AI442" s="49"/>
      <c r="AJ442" s="49"/>
      <c r="AK442" s="49"/>
      <c r="AL442" s="49"/>
      <c r="AM442" s="49"/>
      <c r="AN442" s="49"/>
      <c r="AO442" s="49"/>
      <c r="AP442" s="49"/>
      <c r="AQ442" s="49"/>
      <c r="AR442" s="49"/>
      <c r="AS442" s="49"/>
      <c r="AT442" s="49"/>
      <c r="AU442" s="49"/>
      <c r="AV442" s="49"/>
      <c r="AW442" s="49"/>
      <c r="AX442" s="49"/>
      <c r="AY442" s="49"/>
      <c r="AZ442" s="49"/>
      <c r="BA442" s="49"/>
      <c r="BB442" s="49"/>
      <c r="BC442" s="49"/>
      <c r="BD442" s="49"/>
      <c r="BE442" s="49"/>
      <c r="BF442" s="49"/>
      <c r="BG442" s="49"/>
      <c r="BH442" s="49"/>
      <c r="BI442" s="49"/>
      <c r="BJ442" s="49"/>
      <c r="BK442" s="49"/>
      <c r="BL442" s="49"/>
      <c r="BM442" s="49"/>
      <c r="BN442" s="49"/>
    </row>
    <row r="443" spans="1:66" x14ac:dyDescent="0.3">
      <c r="A443">
        <v>442</v>
      </c>
      <c r="B443" s="5" t="s">
        <v>1492</v>
      </c>
      <c r="C443" s="40">
        <f>VLOOKUP(tags[[#This Row],[Index]],Table1[],6)</f>
        <v>50000</v>
      </c>
      <c r="D443" s="51">
        <v>150000</v>
      </c>
      <c r="E443" s="18" t="str">
        <f>VLOOKUP(tags[[#This Row],[Index]],Table1[],22)</f>
        <v>red</v>
      </c>
      <c r="F443" s="18" t="str">
        <f>VLOOKUP(tags[[#This Row],[Index]],Table1[],23)</f>
        <v>S</v>
      </c>
      <c r="G443" s="18" t="str">
        <f>VLOOKUP(tags[[#This Row],[product_id]],copy[],4,FALSE)</f>
        <v>corset top,Fashion,crop top,camisole,knittop,Tops,tank top,Women's Fashion,sexy,sleeveless,knit,fashionwomencroptop,Women</v>
      </c>
      <c r="H443" s="18"/>
      <c r="I443" s="48" t="s">
        <v>12435</v>
      </c>
      <c r="J443" s="49" t="s">
        <v>11404</v>
      </c>
      <c r="K443" s="49" t="s">
        <v>11480</v>
      </c>
      <c r="L443" s="49" t="s">
        <v>11518</v>
      </c>
      <c r="M443" s="49" t="s">
        <v>12375</v>
      </c>
      <c r="N443" s="49" t="s">
        <v>11411</v>
      </c>
      <c r="O443" s="49" t="s">
        <v>11423</v>
      </c>
      <c r="P443" s="49" t="s">
        <v>11403</v>
      </c>
      <c r="Q443" s="49" t="s">
        <v>11412</v>
      </c>
      <c r="R443" s="49" t="s">
        <v>11408</v>
      </c>
      <c r="S443" s="49" t="s">
        <v>11990</v>
      </c>
      <c r="T443" s="49" t="s">
        <v>12411</v>
      </c>
      <c r="U443" s="49" t="s">
        <v>11405</v>
      </c>
      <c r="V443" s="49"/>
      <c r="W443" s="49"/>
      <c r="X443" s="49"/>
      <c r="Y443" s="49"/>
      <c r="Z443" s="49"/>
      <c r="AA443" s="49"/>
      <c r="AB443" s="49"/>
      <c r="AC443" s="49"/>
      <c r="AD443" s="49"/>
      <c r="AE443" s="49"/>
      <c r="AF443" s="49"/>
      <c r="AG443" s="49"/>
      <c r="AH443" s="49"/>
      <c r="AI443" s="49"/>
      <c r="AJ443" s="49"/>
      <c r="AK443" s="49"/>
      <c r="AL443" s="49"/>
      <c r="AM443" s="49"/>
      <c r="AN443" s="49"/>
      <c r="AO443" s="49"/>
      <c r="AP443" s="49"/>
      <c r="AQ443" s="49"/>
      <c r="AR443" s="49"/>
      <c r="AS443" s="49"/>
      <c r="AT443" s="49"/>
      <c r="AU443" s="49"/>
      <c r="AV443" s="49"/>
      <c r="AW443" s="49"/>
      <c r="AX443" s="49"/>
      <c r="AY443" s="49"/>
      <c r="AZ443" s="49"/>
      <c r="BA443" s="49"/>
      <c r="BB443" s="49"/>
      <c r="BC443" s="49"/>
      <c r="BD443" s="49"/>
      <c r="BE443" s="49"/>
      <c r="BF443" s="49"/>
      <c r="BG443" s="49"/>
      <c r="BH443" s="49"/>
      <c r="BI443" s="49"/>
      <c r="BJ443" s="49"/>
      <c r="BK443" s="49"/>
      <c r="BL443" s="49"/>
      <c r="BM443" s="49"/>
      <c r="BN443" s="49"/>
    </row>
    <row r="444" spans="1:66" x14ac:dyDescent="0.3">
      <c r="A444">
        <v>443</v>
      </c>
      <c r="B444" s="4" t="s">
        <v>1495</v>
      </c>
      <c r="C444" s="39">
        <f>VLOOKUP(tags[[#This Row],[Index]],Table1[],6)</f>
        <v>5000</v>
      </c>
      <c r="D444" s="50">
        <v>30000</v>
      </c>
      <c r="E444" s="17" t="str">
        <f>VLOOKUP(tags[[#This Row],[Index]],Table1[],22)</f>
        <v>white</v>
      </c>
      <c r="F444" s="17" t="str">
        <f>VLOOKUP(tags[[#This Row],[Index]],Table1[],23)</f>
        <v>XS</v>
      </c>
      <c r="G444" s="17" t="str">
        <f>VLOOKUP(tags[[#This Row],[product_id]],copy[],4,FALSE)</f>
        <v>women shirt Blouse,Summer,Fashion,Floral print,Off shoulder shirt,printed shirts,long sleeve shirt women,T Shirts,loose t-shirt,Women's Fashion,causalshirtwomen,floral shirt,sexy shirts for women,Shirt</v>
      </c>
      <c r="H444" s="17"/>
      <c r="I444" s="48" t="s">
        <v>12222</v>
      </c>
      <c r="J444" s="49" t="s">
        <v>11402</v>
      </c>
      <c r="K444" s="49" t="s">
        <v>11404</v>
      </c>
      <c r="L444" s="49" t="s">
        <v>11447</v>
      </c>
      <c r="M444" s="49" t="s">
        <v>12174</v>
      </c>
      <c r="N444" s="49" t="s">
        <v>11821</v>
      </c>
      <c r="O444" s="49" t="s">
        <v>13260</v>
      </c>
      <c r="P444" s="49" t="s">
        <v>11422</v>
      </c>
      <c r="Q444" s="49" t="s">
        <v>11524</v>
      </c>
      <c r="R444" s="49" t="s">
        <v>11403</v>
      </c>
      <c r="S444" s="49" t="s">
        <v>13590</v>
      </c>
      <c r="T444" s="49" t="s">
        <v>12406</v>
      </c>
      <c r="U444" s="49" t="s">
        <v>12303</v>
      </c>
      <c r="V444" s="49" t="s">
        <v>11417</v>
      </c>
      <c r="W444" s="49"/>
      <c r="X444" s="49"/>
      <c r="Y444" s="49"/>
      <c r="Z444" s="49"/>
      <c r="AA444" s="49"/>
      <c r="AB444" s="49"/>
      <c r="AC444" s="49"/>
      <c r="AD444" s="49"/>
      <c r="AE444" s="49"/>
      <c r="AF444" s="49"/>
      <c r="AG444" s="49"/>
      <c r="AH444" s="49"/>
      <c r="AI444" s="49"/>
      <c r="AJ444" s="49"/>
      <c r="AK444" s="49"/>
      <c r="AL444" s="49"/>
      <c r="AM444" s="49"/>
      <c r="AN444" s="49"/>
      <c r="AO444" s="49"/>
      <c r="AP444" s="49"/>
      <c r="AQ444" s="49"/>
      <c r="AR444" s="49"/>
      <c r="AS444" s="49"/>
      <c r="AT444" s="49"/>
      <c r="AU444" s="49"/>
      <c r="AV444" s="49"/>
      <c r="AW444" s="49"/>
      <c r="AX444" s="49"/>
      <c r="AY444" s="49"/>
      <c r="AZ444" s="49"/>
      <c r="BA444" s="49"/>
      <c r="BB444" s="49"/>
      <c r="BC444" s="49"/>
      <c r="BD444" s="49"/>
      <c r="BE444" s="49"/>
      <c r="BF444" s="49"/>
      <c r="BG444" s="49"/>
      <c r="BH444" s="49"/>
      <c r="BI444" s="49"/>
      <c r="BJ444" s="49"/>
      <c r="BK444" s="49"/>
      <c r="BL444" s="49"/>
      <c r="BM444" s="49"/>
      <c r="BN444" s="49"/>
    </row>
    <row r="445" spans="1:66" x14ac:dyDescent="0.3">
      <c r="A445">
        <v>444</v>
      </c>
      <c r="B445" s="5" t="s">
        <v>1498</v>
      </c>
      <c r="C445" s="40">
        <f>VLOOKUP(tags[[#This Row],[Index]],Table1[],6)</f>
        <v>50</v>
      </c>
      <c r="D445" s="51">
        <v>193</v>
      </c>
      <c r="E445" s="18" t="str">
        <f>VLOOKUP(tags[[#This Row],[Index]],Table1[],22)</f>
        <v>white</v>
      </c>
      <c r="F445" s="18" t="str">
        <f>VLOOKUP(tags[[#This Row],[Index]],Table1[],23)</f>
        <v>XS</v>
      </c>
      <c r="G445" s="18" t="str">
        <f>VLOOKUP(tags[[#This Row],[product_id]],copy[],4,FALSE)</f>
        <v>Mini,Plus Size,halter dress,women dresses,plus size dress,Dress,casual dresses,V-neck,Mini dress,beach dress,Fashion,Summer,printed,sleeveless,Star,Casual,Clothes,Ladies Fashion,summer dress,Party Dress,Women's Fashion,Cotton Dress,Sleeveless dress,Ladies,party,Cotton,Beach,loose dress</v>
      </c>
      <c r="H445" s="18"/>
      <c r="I445" s="48" t="s">
        <v>11436</v>
      </c>
      <c r="J445" s="49" t="s">
        <v>11407</v>
      </c>
      <c r="K445" s="49" t="s">
        <v>11542</v>
      </c>
      <c r="L445" s="49" t="s">
        <v>11534</v>
      </c>
      <c r="M445" s="49" t="s">
        <v>11501</v>
      </c>
      <c r="N445" s="49" t="s">
        <v>11409</v>
      </c>
      <c r="O445" s="49" t="s">
        <v>11526</v>
      </c>
      <c r="P445" s="49" t="s">
        <v>11420</v>
      </c>
      <c r="Q445" s="49" t="s">
        <v>11435</v>
      </c>
      <c r="R445" s="49" t="s">
        <v>11431</v>
      </c>
      <c r="S445" s="49" t="s">
        <v>11404</v>
      </c>
      <c r="T445" s="49" t="s">
        <v>11402</v>
      </c>
      <c r="U445" s="49" t="s">
        <v>11421</v>
      </c>
      <c r="V445" s="49" t="s">
        <v>11408</v>
      </c>
      <c r="W445" s="49" t="s">
        <v>13826</v>
      </c>
      <c r="X445" s="49" t="s">
        <v>11406</v>
      </c>
      <c r="Y445" s="49" t="s">
        <v>11539</v>
      </c>
      <c r="Z445" s="49" t="s">
        <v>11475</v>
      </c>
      <c r="AA445" s="49" t="s">
        <v>11425</v>
      </c>
      <c r="AB445" s="49" t="s">
        <v>11445</v>
      </c>
      <c r="AC445" s="49" t="s">
        <v>11403</v>
      </c>
      <c r="AD445" s="49" t="s">
        <v>11510</v>
      </c>
      <c r="AE445" s="49" t="s">
        <v>11438</v>
      </c>
      <c r="AF445" s="49" t="s">
        <v>11426</v>
      </c>
      <c r="AG445" s="49" t="s">
        <v>11443</v>
      </c>
      <c r="AH445" s="49" t="s">
        <v>11424</v>
      </c>
      <c r="AI445" s="49" t="s">
        <v>11413</v>
      </c>
      <c r="AJ445" s="49" t="s">
        <v>11455</v>
      </c>
      <c r="AK445" s="49"/>
      <c r="AL445" s="49"/>
      <c r="AM445" s="49"/>
      <c r="AN445" s="49"/>
      <c r="AO445" s="49"/>
      <c r="AP445" s="49"/>
      <c r="AQ445" s="49"/>
      <c r="AR445" s="49"/>
      <c r="AS445" s="49"/>
      <c r="AT445" s="49"/>
      <c r="AU445" s="49"/>
      <c r="AV445" s="49"/>
      <c r="AW445" s="49"/>
      <c r="AX445" s="49"/>
      <c r="AY445" s="49"/>
      <c r="AZ445" s="49"/>
      <c r="BA445" s="49"/>
      <c r="BB445" s="49"/>
      <c r="BC445" s="49"/>
      <c r="BD445" s="49"/>
      <c r="BE445" s="49"/>
      <c r="BF445" s="49"/>
      <c r="BG445" s="49"/>
      <c r="BH445" s="49"/>
      <c r="BI445" s="49"/>
      <c r="BJ445" s="49"/>
      <c r="BK445" s="49"/>
      <c r="BL445" s="49"/>
      <c r="BM445" s="49"/>
      <c r="BN445" s="49"/>
    </row>
    <row r="446" spans="1:66" x14ac:dyDescent="0.3">
      <c r="A446">
        <v>445</v>
      </c>
      <c r="B446" s="4" t="s">
        <v>1500</v>
      </c>
      <c r="C446" s="39">
        <f>VLOOKUP(tags[[#This Row],[Index]],Table1[],6)</f>
        <v>5000</v>
      </c>
      <c r="D446" s="50">
        <v>45000</v>
      </c>
      <c r="E446" s="17" t="str">
        <f>VLOOKUP(tags[[#This Row],[Index]],Table1[],22)</f>
        <v>black</v>
      </c>
      <c r="F446" s="17" t="str">
        <f>VLOOKUP(tags[[#This Row],[Index]],Table1[],23)</f>
        <v>S</v>
      </c>
      <c r="G446" s="17" t="str">
        <f>VLOOKUP(tags[[#This Row],[product_id]],copy[],4,FALSE)</f>
        <v>Shorts,Fashion,workoutampyoga,pants,slim,Short pants,Outfits,yogaromper,Women's Fashion,Set,runningjumpsuit,cropped top,Casual,jumpsuit</v>
      </c>
      <c r="H446" s="17"/>
      <c r="I446" s="48" t="s">
        <v>11410</v>
      </c>
      <c r="J446" s="49" t="s">
        <v>11404</v>
      </c>
      <c r="K446" s="49" t="s">
        <v>12609</v>
      </c>
      <c r="L446" s="49" t="s">
        <v>11429</v>
      </c>
      <c r="M446" s="49" t="s">
        <v>11437</v>
      </c>
      <c r="N446" s="49" t="s">
        <v>11452</v>
      </c>
      <c r="O446" s="49" t="s">
        <v>11531</v>
      </c>
      <c r="P446" s="49" t="s">
        <v>12604</v>
      </c>
      <c r="Q446" s="49" t="s">
        <v>11403</v>
      </c>
      <c r="R446" s="49" t="s">
        <v>12169</v>
      </c>
      <c r="S446" s="49" t="s">
        <v>13021</v>
      </c>
      <c r="T446" s="49" t="s">
        <v>12145</v>
      </c>
      <c r="U446" s="49" t="s">
        <v>11406</v>
      </c>
      <c r="V446" s="49" t="s">
        <v>11451</v>
      </c>
      <c r="W446" s="49"/>
      <c r="X446" s="49"/>
      <c r="Y446" s="49"/>
      <c r="Z446" s="49"/>
      <c r="AA446" s="49"/>
      <c r="AB446" s="49"/>
      <c r="AC446" s="49"/>
      <c r="AD446" s="49"/>
      <c r="AE446" s="49"/>
      <c r="AF446" s="49"/>
      <c r="AG446" s="49"/>
      <c r="AH446" s="49"/>
      <c r="AI446" s="49"/>
      <c r="AJ446" s="49"/>
      <c r="AK446" s="49"/>
      <c r="AL446" s="49"/>
      <c r="AM446" s="49"/>
      <c r="AN446" s="49"/>
      <c r="AO446" s="49"/>
      <c r="AP446" s="49"/>
      <c r="AQ446" s="49"/>
      <c r="AR446" s="49"/>
      <c r="AS446" s="49"/>
      <c r="AT446" s="49"/>
      <c r="AU446" s="49"/>
      <c r="AV446" s="49"/>
      <c r="AW446" s="49"/>
      <c r="AX446" s="49"/>
      <c r="AY446" s="49"/>
      <c r="AZ446" s="49"/>
      <c r="BA446" s="49"/>
      <c r="BB446" s="49"/>
      <c r="BC446" s="49"/>
      <c r="BD446" s="49"/>
      <c r="BE446" s="49"/>
      <c r="BF446" s="49"/>
      <c r="BG446" s="49"/>
      <c r="BH446" s="49"/>
      <c r="BI446" s="49"/>
      <c r="BJ446" s="49"/>
      <c r="BK446" s="49"/>
      <c r="BL446" s="49"/>
      <c r="BM446" s="49"/>
      <c r="BN446" s="49"/>
    </row>
    <row r="447" spans="1:66" x14ac:dyDescent="0.3">
      <c r="A447">
        <v>446</v>
      </c>
      <c r="B447" s="7" t="s">
        <v>1503</v>
      </c>
      <c r="C447" s="42">
        <f>VLOOKUP(tags[[#This Row],[Index]],Table1[],6)</f>
        <v>5000</v>
      </c>
      <c r="D447" s="51">
        <v>29450</v>
      </c>
      <c r="E447" s="18" t="str">
        <f>VLOOKUP(tags[[#This Row],[Index]],Table1[],22)</f>
        <v>red</v>
      </c>
      <c r="F447" s="18" t="str">
        <f>VLOOKUP(tags[[#This Row],[Index]],Table1[],23)</f>
        <v>XS</v>
      </c>
      <c r="G447" s="18" t="str">
        <f>VLOOKUP(tags[[#This Row],[product_id]],copy[],4,FALSE)</f>
        <v>Summer,Plus Size,summer dress,Necks,long dress,Dress,Loose,V-neck,Women's Fashion,printed,wavepoint,Casual,Women</v>
      </c>
      <c r="H447" s="18"/>
      <c r="I447" s="48" t="s">
        <v>11402</v>
      </c>
      <c r="J447" s="49" t="s">
        <v>11407</v>
      </c>
      <c r="K447" s="49" t="s">
        <v>11425</v>
      </c>
      <c r="L447" s="49" t="s">
        <v>11419</v>
      </c>
      <c r="M447" s="49" t="s">
        <v>11444</v>
      </c>
      <c r="N447" s="49" t="s">
        <v>11409</v>
      </c>
      <c r="O447" s="49" t="s">
        <v>11427</v>
      </c>
      <c r="P447" s="49" t="s">
        <v>11420</v>
      </c>
      <c r="Q447" s="49" t="s">
        <v>11403</v>
      </c>
      <c r="R447" s="49" t="s">
        <v>11421</v>
      </c>
      <c r="S447" s="49" t="s">
        <v>11811</v>
      </c>
      <c r="T447" s="49" t="s">
        <v>11406</v>
      </c>
      <c r="U447" s="49" t="s">
        <v>11405</v>
      </c>
      <c r="V447" s="49"/>
      <c r="W447" s="49"/>
      <c r="X447" s="49"/>
      <c r="Y447" s="49"/>
      <c r="Z447" s="49"/>
      <c r="AA447" s="49"/>
      <c r="AB447" s="49"/>
      <c r="AC447" s="49"/>
      <c r="AD447" s="49"/>
      <c r="AE447" s="49"/>
      <c r="AF447" s="49"/>
      <c r="AG447" s="49"/>
      <c r="AH447" s="49"/>
      <c r="AI447" s="49"/>
      <c r="AJ447" s="49"/>
      <c r="AK447" s="49"/>
      <c r="AL447" s="49"/>
      <c r="AM447" s="49"/>
      <c r="AN447" s="49"/>
      <c r="AO447" s="49"/>
      <c r="AP447" s="49"/>
      <c r="AQ447" s="49"/>
      <c r="AR447" s="49"/>
      <c r="AS447" s="49"/>
      <c r="AT447" s="49"/>
      <c r="AU447" s="49"/>
      <c r="AV447" s="49"/>
      <c r="AW447" s="49"/>
      <c r="AX447" s="49"/>
      <c r="AY447" s="49"/>
      <c r="AZ447" s="49"/>
      <c r="BA447" s="49"/>
      <c r="BB447" s="49"/>
      <c r="BC447" s="49"/>
      <c r="BD447" s="49"/>
      <c r="BE447" s="49"/>
      <c r="BF447" s="49"/>
      <c r="BG447" s="49"/>
      <c r="BH447" s="49"/>
      <c r="BI447" s="49"/>
      <c r="BJ447" s="49"/>
      <c r="BK447" s="49"/>
      <c r="BL447" s="49"/>
      <c r="BM447" s="49"/>
      <c r="BN447" s="49"/>
    </row>
    <row r="448" spans="1:66" x14ac:dyDescent="0.3">
      <c r="A448">
        <v>447</v>
      </c>
      <c r="B448" s="4" t="s">
        <v>1506</v>
      </c>
      <c r="C448" s="39">
        <f>VLOOKUP(tags[[#This Row],[Index]],Table1[],6)</f>
        <v>1000</v>
      </c>
      <c r="D448" s="50">
        <v>11000</v>
      </c>
      <c r="E448" s="17" t="str">
        <f>VLOOKUP(tags[[#This Row],[Index]],Table1[],22)</f>
        <v>green</v>
      </c>
      <c r="F448" s="17" t="str">
        <f>VLOOKUP(tags[[#This Row],[Index]],Table1[],23)</f>
        <v>M</v>
      </c>
      <c r="G448" s="17" t="str">
        <f>VLOOKUP(tags[[#This Row],[product_id]],copy[],4,FALSE)</f>
        <v>Summer,men's dress shirt,Fashion,Shirt,Sleeve,Men's Shirt,Tops,casualmensshirt,short sleeves,Shorts,Men's Fashion,slim,Men T-shirt,Men Tops,Short Sleeve T-Shirt,Beach,Casual,T Shirts,Cotton</v>
      </c>
      <c r="H448" s="17"/>
      <c r="I448" s="48" t="s">
        <v>11402</v>
      </c>
      <c r="J448" s="49" t="s">
        <v>13225</v>
      </c>
      <c r="K448" s="49" t="s">
        <v>11404</v>
      </c>
      <c r="L448" s="49" t="s">
        <v>11417</v>
      </c>
      <c r="M448" s="49" t="s">
        <v>11414</v>
      </c>
      <c r="N448" s="49" t="s">
        <v>12035</v>
      </c>
      <c r="O448" s="49" t="s">
        <v>11411</v>
      </c>
      <c r="P448" s="49" t="s">
        <v>12443</v>
      </c>
      <c r="Q448" s="49" t="s">
        <v>11415</v>
      </c>
      <c r="R448" s="49" t="s">
        <v>11410</v>
      </c>
      <c r="S448" s="49" t="s">
        <v>11482</v>
      </c>
      <c r="T448" s="49" t="s">
        <v>11437</v>
      </c>
      <c r="U448" s="49" t="s">
        <v>12178</v>
      </c>
      <c r="V448" s="49" t="s">
        <v>12036</v>
      </c>
      <c r="W448" s="49" t="s">
        <v>11600</v>
      </c>
      <c r="X448" s="49" t="s">
        <v>11413</v>
      </c>
      <c r="Y448" s="49" t="s">
        <v>11406</v>
      </c>
      <c r="Z448" s="49" t="s">
        <v>11422</v>
      </c>
      <c r="AA448" s="49" t="s">
        <v>11424</v>
      </c>
      <c r="AB448" s="49"/>
      <c r="AC448" s="49"/>
      <c r="AD448" s="49"/>
      <c r="AE448" s="49"/>
      <c r="AF448" s="49"/>
      <c r="AG448" s="49"/>
      <c r="AH448" s="49"/>
      <c r="AI448" s="49"/>
      <c r="AJ448" s="49"/>
      <c r="AK448" s="49"/>
      <c r="AL448" s="49"/>
      <c r="AM448" s="49"/>
      <c r="AN448" s="49"/>
      <c r="AO448" s="49"/>
      <c r="AP448" s="49"/>
      <c r="AQ448" s="49"/>
      <c r="AR448" s="49"/>
      <c r="AS448" s="49"/>
      <c r="AT448" s="49"/>
      <c r="AU448" s="49"/>
      <c r="AV448" s="49"/>
      <c r="AW448" s="49"/>
      <c r="AX448" s="49"/>
      <c r="AY448" s="49"/>
      <c r="AZ448" s="49"/>
      <c r="BA448" s="49"/>
      <c r="BB448" s="49"/>
      <c r="BC448" s="49"/>
      <c r="BD448" s="49"/>
      <c r="BE448" s="49"/>
      <c r="BF448" s="49"/>
      <c r="BG448" s="49"/>
      <c r="BH448" s="49"/>
      <c r="BI448" s="49"/>
      <c r="BJ448" s="49"/>
      <c r="BK448" s="49"/>
      <c r="BL448" s="49"/>
      <c r="BM448" s="49"/>
      <c r="BN448" s="49"/>
    </row>
    <row r="449" spans="1:66" x14ac:dyDescent="0.3">
      <c r="A449">
        <v>448</v>
      </c>
      <c r="B449" s="5" t="s">
        <v>1509</v>
      </c>
      <c r="C449" s="40">
        <f>VLOOKUP(tags[[#This Row],[Index]],Table1[],6)</f>
        <v>20000</v>
      </c>
      <c r="D449" s="51">
        <v>160000</v>
      </c>
      <c r="E449" s="18" t="str">
        <f>VLOOKUP(tags[[#This Row],[Index]],Table1[],22)</f>
        <v>black</v>
      </c>
      <c r="F449" s="18" t="str">
        <f>VLOOKUP(tags[[#This Row],[Index]],Table1[],23)</f>
        <v>XLplus</v>
      </c>
      <c r="G449" s="18" t="str">
        <f>VLOOKUP(tags[[#This Row],[product_id]],copy[],4,FALSE)</f>
        <v>Women Pants,bowknot,Plus Size,Waist,chiffon,Summer,Shorts,summer shorts,Women's Fashion,widelegpant,women shorts,elastic waist,Elastic,Women,European Style,Casual,Women Clothing</v>
      </c>
      <c r="H449" s="18"/>
      <c r="I449" s="48" t="s">
        <v>11599</v>
      </c>
      <c r="J449" s="49" t="s">
        <v>12453</v>
      </c>
      <c r="K449" s="49" t="s">
        <v>11407</v>
      </c>
      <c r="L449" s="49" t="s">
        <v>11442</v>
      </c>
      <c r="M449" s="49" t="s">
        <v>11503</v>
      </c>
      <c r="N449" s="49" t="s">
        <v>11402</v>
      </c>
      <c r="O449" s="49" t="s">
        <v>11410</v>
      </c>
      <c r="P449" s="49" t="s">
        <v>11491</v>
      </c>
      <c r="Q449" s="49" t="s">
        <v>11403</v>
      </c>
      <c r="R449" s="49" t="s">
        <v>11622</v>
      </c>
      <c r="S449" s="49" t="s">
        <v>11516</v>
      </c>
      <c r="T449" s="49" t="s">
        <v>11521</v>
      </c>
      <c r="U449" s="49" t="s">
        <v>11470</v>
      </c>
      <c r="V449" s="49" t="s">
        <v>11405</v>
      </c>
      <c r="W449" s="49" t="s">
        <v>12564</v>
      </c>
      <c r="X449" s="49" t="s">
        <v>11406</v>
      </c>
      <c r="Y449" s="49" t="s">
        <v>11569</v>
      </c>
      <c r="Z449" s="49"/>
      <c r="AA449" s="49"/>
      <c r="AB449" s="49"/>
      <c r="AC449" s="49"/>
      <c r="AD449" s="49"/>
      <c r="AE449" s="49"/>
      <c r="AF449" s="49"/>
      <c r="AG449" s="49"/>
      <c r="AH449" s="49"/>
      <c r="AI449" s="49"/>
      <c r="AJ449" s="49"/>
      <c r="AK449" s="49"/>
      <c r="AL449" s="49"/>
      <c r="AM449" s="49"/>
      <c r="AN449" s="49"/>
      <c r="AO449" s="49"/>
      <c r="AP449" s="49"/>
      <c r="AQ449" s="49"/>
      <c r="AR449" s="49"/>
      <c r="AS449" s="49"/>
      <c r="AT449" s="49"/>
      <c r="AU449" s="49"/>
      <c r="AV449" s="49"/>
      <c r="AW449" s="49"/>
      <c r="AX449" s="49"/>
      <c r="AY449" s="49"/>
      <c r="AZ449" s="49"/>
      <c r="BA449" s="49"/>
      <c r="BB449" s="49"/>
      <c r="BC449" s="49"/>
      <c r="BD449" s="49"/>
      <c r="BE449" s="49"/>
      <c r="BF449" s="49"/>
      <c r="BG449" s="49"/>
      <c r="BH449" s="49"/>
      <c r="BI449" s="49"/>
      <c r="BJ449" s="49"/>
      <c r="BK449" s="49"/>
      <c r="BL449" s="49"/>
      <c r="BM449" s="49"/>
      <c r="BN449" s="49"/>
    </row>
    <row r="450" spans="1:66" x14ac:dyDescent="0.3">
      <c r="A450">
        <v>449</v>
      </c>
      <c r="B450" s="4" t="s">
        <v>1511</v>
      </c>
      <c r="C450" s="39">
        <f>VLOOKUP(tags[[#This Row],[Index]],Table1[],6)</f>
        <v>10</v>
      </c>
      <c r="D450" s="50">
        <v>110</v>
      </c>
      <c r="E450" s="17" t="str">
        <f>VLOOKUP(tags[[#This Row],[Index]],Table1[],22)</f>
        <v>white</v>
      </c>
      <c r="F450" s="17" t="str">
        <f>VLOOKUP(tags[[#This Row],[Index]],Table1[],23)</f>
        <v>S</v>
      </c>
      <c r="G450" s="17" t="str">
        <f>VLOOKUP(tags[[#This Row],[product_id]],copy[],4,FALSE)</f>
        <v>Summer,Shorts,Sleeve,cool,Men,outdoorsuit,short sleeves,Outfits,Round neck,jogging,Suits,Sport,Casual,Clothes</v>
      </c>
      <c r="H450" s="17"/>
      <c r="I450" s="48" t="s">
        <v>11402</v>
      </c>
      <c r="J450" s="49" t="s">
        <v>11410</v>
      </c>
      <c r="K450" s="49" t="s">
        <v>11414</v>
      </c>
      <c r="L450" s="49" t="s">
        <v>12147</v>
      </c>
      <c r="M450" s="49" t="s">
        <v>11492</v>
      </c>
      <c r="N450" s="49" t="s">
        <v>12108</v>
      </c>
      <c r="O450" s="49" t="s">
        <v>11415</v>
      </c>
      <c r="P450" s="49" t="s">
        <v>11531</v>
      </c>
      <c r="Q450" s="49" t="s">
        <v>11440</v>
      </c>
      <c r="R450" s="49" t="s">
        <v>11717</v>
      </c>
      <c r="S450" s="49" t="s">
        <v>11469</v>
      </c>
      <c r="T450" s="49" t="s">
        <v>11446</v>
      </c>
      <c r="U450" s="49" t="s">
        <v>11406</v>
      </c>
      <c r="V450" s="49" t="s">
        <v>11539</v>
      </c>
      <c r="W450" s="49"/>
      <c r="X450" s="49"/>
      <c r="Y450" s="49"/>
      <c r="Z450" s="49"/>
      <c r="AA450" s="49"/>
      <c r="AB450" s="49"/>
      <c r="AC450" s="49"/>
      <c r="AD450" s="49"/>
      <c r="AE450" s="49"/>
      <c r="AF450" s="49"/>
      <c r="AG450" s="49"/>
      <c r="AH450" s="49"/>
      <c r="AI450" s="49"/>
      <c r="AJ450" s="49"/>
      <c r="AK450" s="49"/>
      <c r="AL450" s="49"/>
      <c r="AM450" s="49"/>
      <c r="AN450" s="49"/>
      <c r="AO450" s="49"/>
      <c r="AP450" s="49"/>
      <c r="AQ450" s="49"/>
      <c r="AR450" s="49"/>
      <c r="AS450" s="49"/>
      <c r="AT450" s="49"/>
      <c r="AU450" s="49"/>
      <c r="AV450" s="49"/>
      <c r="AW450" s="49"/>
      <c r="AX450" s="49"/>
      <c r="AY450" s="49"/>
      <c r="AZ450" s="49"/>
      <c r="BA450" s="49"/>
      <c r="BB450" s="49"/>
      <c r="BC450" s="49"/>
      <c r="BD450" s="49"/>
      <c r="BE450" s="49"/>
      <c r="BF450" s="49"/>
      <c r="BG450" s="49"/>
      <c r="BH450" s="49"/>
      <c r="BI450" s="49"/>
      <c r="BJ450" s="49"/>
      <c r="BK450" s="49"/>
      <c r="BL450" s="49"/>
      <c r="BM450" s="49"/>
      <c r="BN450" s="49"/>
    </row>
    <row r="451" spans="1:66" x14ac:dyDescent="0.3">
      <c r="A451">
        <v>450</v>
      </c>
      <c r="B451" s="5" t="s">
        <v>1513</v>
      </c>
      <c r="C451" s="40">
        <f>VLOOKUP(tags[[#This Row],[Index]],Table1[],6)</f>
        <v>100</v>
      </c>
      <c r="D451" s="51">
        <v>800</v>
      </c>
      <c r="E451" s="18" t="str">
        <f>VLOOKUP(tags[[#This Row],[Index]],Table1[],22)</f>
        <v>black</v>
      </c>
      <c r="F451" s="18" t="str">
        <f>VLOOKUP(tags[[#This Row],[Index]],Table1[],23)</f>
        <v>XXS</v>
      </c>
      <c r="G451" s="18" t="str">
        <f>VLOOKUP(tags[[#This Row],[product_id]],copy[],4,FALSE)</f>
        <v>Summer,Women Rompers,Plus Size,Tank,linenjumpsuit,women long pants,pants,Women's Fashion,Long pants,Jumpsuits &amp; Rompers,Fashion,rompers womens jumpsuit,Wool,women Jumpsuit,Casual,jumpsuit</v>
      </c>
      <c r="H451" s="18"/>
      <c r="I451" s="48" t="s">
        <v>11402</v>
      </c>
      <c r="J451" s="49" t="s">
        <v>11588</v>
      </c>
      <c r="K451" s="49" t="s">
        <v>11407</v>
      </c>
      <c r="L451" s="49" t="s">
        <v>11418</v>
      </c>
      <c r="M451" s="49" t="s">
        <v>11715</v>
      </c>
      <c r="N451" s="49" t="s">
        <v>11702</v>
      </c>
      <c r="O451" s="49" t="s">
        <v>11429</v>
      </c>
      <c r="P451" s="49" t="s">
        <v>11403</v>
      </c>
      <c r="Q451" s="49" t="s">
        <v>11537</v>
      </c>
      <c r="R451" s="49" t="s">
        <v>11538</v>
      </c>
      <c r="S451" s="49" t="s">
        <v>11404</v>
      </c>
      <c r="T451" s="49" t="s">
        <v>11626</v>
      </c>
      <c r="U451" s="49" t="s">
        <v>11557</v>
      </c>
      <c r="V451" s="49" t="s">
        <v>11477</v>
      </c>
      <c r="W451" s="49" t="s">
        <v>11406</v>
      </c>
      <c r="X451" s="49" t="s">
        <v>11451</v>
      </c>
      <c r="Y451" s="49"/>
      <c r="Z451" s="49"/>
      <c r="AA451" s="49"/>
      <c r="AB451" s="49"/>
      <c r="AC451" s="49"/>
      <c r="AD451" s="49"/>
      <c r="AE451" s="49"/>
      <c r="AF451" s="49"/>
      <c r="AG451" s="49"/>
      <c r="AH451" s="49"/>
      <c r="AI451" s="49"/>
      <c r="AJ451" s="49"/>
      <c r="AK451" s="49"/>
      <c r="AL451" s="49"/>
      <c r="AM451" s="49"/>
      <c r="AN451" s="49"/>
      <c r="AO451" s="49"/>
      <c r="AP451" s="49"/>
      <c r="AQ451" s="49"/>
      <c r="AR451" s="49"/>
      <c r="AS451" s="49"/>
      <c r="AT451" s="49"/>
      <c r="AU451" s="49"/>
      <c r="AV451" s="49"/>
      <c r="AW451" s="49"/>
      <c r="AX451" s="49"/>
      <c r="AY451" s="49"/>
      <c r="AZ451" s="49"/>
      <c r="BA451" s="49"/>
      <c r="BB451" s="49"/>
      <c r="BC451" s="49"/>
      <c r="BD451" s="49"/>
      <c r="BE451" s="49"/>
      <c r="BF451" s="49"/>
      <c r="BG451" s="49"/>
      <c r="BH451" s="49"/>
      <c r="BI451" s="49"/>
      <c r="BJ451" s="49"/>
      <c r="BK451" s="49"/>
      <c r="BL451" s="49"/>
      <c r="BM451" s="49"/>
      <c r="BN451" s="49"/>
    </row>
    <row r="452" spans="1:66" x14ac:dyDescent="0.3">
      <c r="A452">
        <v>451</v>
      </c>
      <c r="B452" s="6" t="s">
        <v>1515</v>
      </c>
      <c r="C452" s="41">
        <f>VLOOKUP(tags[[#This Row],[Index]],Table1[],6)</f>
        <v>50</v>
      </c>
      <c r="D452" s="50">
        <v>100</v>
      </c>
      <c r="E452" s="17" t="str">
        <f>VLOOKUP(tags[[#This Row],[Index]],Table1[],22)</f>
        <v>gray</v>
      </c>
      <c r="F452" s="17" t="str">
        <f>VLOOKUP(tags[[#This Row],[Index]],Table1[],23)</f>
        <v>XXS</v>
      </c>
      <c r="G452" s="17" t="str">
        <f>VLOOKUP(tags[[#This Row],[product_id]],copy[],4,FALSE)</f>
        <v>Summer,Fashion,Floral print,Dress,Formal Dresses,Print,Women's Fashion,Party Dress,backless,party,Floral,Party Dresses,sexy,Women</v>
      </c>
      <c r="H452" s="17"/>
      <c r="I452" s="48" t="s">
        <v>11402</v>
      </c>
      <c r="J452" s="49" t="s">
        <v>11404</v>
      </c>
      <c r="K452" s="49" t="s">
        <v>11447</v>
      </c>
      <c r="L452" s="49" t="s">
        <v>11409</v>
      </c>
      <c r="M452" s="49" t="s">
        <v>13926</v>
      </c>
      <c r="N452" s="49" t="s">
        <v>11416</v>
      </c>
      <c r="O452" s="49" t="s">
        <v>11403</v>
      </c>
      <c r="P452" s="49" t="s">
        <v>11445</v>
      </c>
      <c r="Q452" s="49" t="s">
        <v>11450</v>
      </c>
      <c r="R452" s="49" t="s">
        <v>11443</v>
      </c>
      <c r="S452" s="49" t="s">
        <v>11433</v>
      </c>
      <c r="T452" s="49" t="s">
        <v>11530</v>
      </c>
      <c r="U452" s="49" t="s">
        <v>11412</v>
      </c>
      <c r="V452" s="49" t="s">
        <v>11405</v>
      </c>
      <c r="W452" s="49"/>
      <c r="X452" s="49"/>
      <c r="Y452" s="49"/>
      <c r="Z452" s="49"/>
      <c r="AA452" s="49"/>
      <c r="AB452" s="49"/>
      <c r="AC452" s="49"/>
      <c r="AD452" s="49"/>
      <c r="AE452" s="49"/>
      <c r="AF452" s="49"/>
      <c r="AG452" s="49"/>
      <c r="AH452" s="49"/>
      <c r="AI452" s="49"/>
      <c r="AJ452" s="49"/>
      <c r="AK452" s="49"/>
      <c r="AL452" s="49"/>
      <c r="AM452" s="49"/>
      <c r="AN452" s="49"/>
      <c r="AO452" s="49"/>
      <c r="AP452" s="49"/>
      <c r="AQ452" s="49"/>
      <c r="AR452" s="49"/>
      <c r="AS452" s="49"/>
      <c r="AT452" s="49"/>
      <c r="AU452" s="49"/>
      <c r="AV452" s="49"/>
      <c r="AW452" s="49"/>
      <c r="AX452" s="49"/>
      <c r="AY452" s="49"/>
      <c r="AZ452" s="49"/>
      <c r="BA452" s="49"/>
      <c r="BB452" s="49"/>
      <c r="BC452" s="49"/>
      <c r="BD452" s="49"/>
      <c r="BE452" s="49"/>
      <c r="BF452" s="49"/>
      <c r="BG452" s="49"/>
      <c r="BH452" s="49"/>
      <c r="BI452" s="49"/>
      <c r="BJ452" s="49"/>
      <c r="BK452" s="49"/>
      <c r="BL452" s="49"/>
      <c r="BM452" s="49"/>
      <c r="BN452" s="49"/>
    </row>
    <row r="453" spans="1:66" x14ac:dyDescent="0.3">
      <c r="A453">
        <v>452</v>
      </c>
      <c r="B453" s="7" t="s">
        <v>1518</v>
      </c>
      <c r="C453" s="42">
        <f>VLOOKUP(tags[[#This Row],[Index]],Table1[],6)</f>
        <v>100</v>
      </c>
      <c r="D453" s="51">
        <v>566</v>
      </c>
      <c r="E453" s="18" t="str">
        <f>VLOOKUP(tags[[#This Row],[Index]],Table1[],22)</f>
        <v>black</v>
      </c>
      <c r="F453" s="18" t="str">
        <f>VLOOKUP(tags[[#This Row],[Index]],Table1[],23)</f>
        <v>XLplus</v>
      </c>
      <c r="G453" s="18" t="str">
        <f>VLOOKUP(tags[[#This Row],[product_id]],copy[],4,FALSE)</f>
        <v>Summer,Beach Shorts,Yoga,Waist,Elastic,Fitness,Workout,summer shorts,Women's Fashion,yogashort,gymshort,women shorts,Shorts,elastic waist,Sport,Fashion,Sports Wear</v>
      </c>
      <c r="H453" s="18"/>
      <c r="I453" s="48" t="s">
        <v>11402</v>
      </c>
      <c r="J453" s="49" t="s">
        <v>11572</v>
      </c>
      <c r="K453" s="49" t="s">
        <v>11483</v>
      </c>
      <c r="L453" s="49" t="s">
        <v>11442</v>
      </c>
      <c r="M453" s="49" t="s">
        <v>11470</v>
      </c>
      <c r="N453" s="49" t="s">
        <v>11487</v>
      </c>
      <c r="O453" s="49" t="s">
        <v>12019</v>
      </c>
      <c r="P453" s="49" t="s">
        <v>11491</v>
      </c>
      <c r="Q453" s="49" t="s">
        <v>11403</v>
      </c>
      <c r="R453" s="49" t="s">
        <v>11595</v>
      </c>
      <c r="S453" s="49" t="s">
        <v>11749</v>
      </c>
      <c r="T453" s="49" t="s">
        <v>11516</v>
      </c>
      <c r="U453" s="49" t="s">
        <v>11410</v>
      </c>
      <c r="V453" s="49" t="s">
        <v>11521</v>
      </c>
      <c r="W453" s="49" t="s">
        <v>11446</v>
      </c>
      <c r="X453" s="49" t="s">
        <v>11404</v>
      </c>
      <c r="Y453" s="49" t="s">
        <v>11668</v>
      </c>
      <c r="Z453" s="49"/>
      <c r="AA453" s="49"/>
      <c r="AB453" s="49"/>
      <c r="AC453" s="49"/>
      <c r="AD453" s="49"/>
      <c r="AE453" s="49"/>
      <c r="AF453" s="49"/>
      <c r="AG453" s="49"/>
      <c r="AH453" s="49"/>
      <c r="AI453" s="49"/>
      <c r="AJ453" s="49"/>
      <c r="AK453" s="49"/>
      <c r="AL453" s="49"/>
      <c r="AM453" s="49"/>
      <c r="AN453" s="49"/>
      <c r="AO453" s="49"/>
      <c r="AP453" s="49"/>
      <c r="AQ453" s="49"/>
      <c r="AR453" s="49"/>
      <c r="AS453" s="49"/>
      <c r="AT453" s="49"/>
      <c r="AU453" s="49"/>
      <c r="AV453" s="49"/>
      <c r="AW453" s="49"/>
      <c r="AX453" s="49"/>
      <c r="AY453" s="49"/>
      <c r="AZ453" s="49"/>
      <c r="BA453" s="49"/>
      <c r="BB453" s="49"/>
      <c r="BC453" s="49"/>
      <c r="BD453" s="49"/>
      <c r="BE453" s="49"/>
      <c r="BF453" s="49"/>
      <c r="BG453" s="49"/>
      <c r="BH453" s="49"/>
      <c r="BI453" s="49"/>
      <c r="BJ453" s="49"/>
      <c r="BK453" s="49"/>
      <c r="BL453" s="49"/>
      <c r="BM453" s="49"/>
      <c r="BN453" s="49"/>
    </row>
    <row r="454" spans="1:66" x14ac:dyDescent="0.3">
      <c r="A454">
        <v>453</v>
      </c>
      <c r="B454" s="4" t="s">
        <v>1521</v>
      </c>
      <c r="C454" s="39">
        <f>VLOOKUP(tags[[#This Row],[Index]],Table1[],6)</f>
        <v>100</v>
      </c>
      <c r="D454" s="50">
        <v>900</v>
      </c>
      <c r="E454" s="17" t="str">
        <f>VLOOKUP(tags[[#This Row],[Index]],Table1[],22)</f>
        <v>purple</v>
      </c>
      <c r="F454" s="17" t="str">
        <f>VLOOKUP(tags[[#This Row],[Index]],Table1[],23)</f>
        <v>XS</v>
      </c>
      <c r="G454" s="17" t="str">
        <f>VLOOKUP(tags[[#This Row],[product_id]],copy[],4,FALSE)</f>
        <v>blouse,tunics women,Fashion,tunic,Necks,t shirt printing,Round Collar,Tops,Loose,Ladies Top,Women's Fashion,Shorts,Round neck,gradient,T Shirts,Plus Size,Summer,Tops &amp; T-Shirts,Short Sleeved,Casual,summertee</v>
      </c>
      <c r="H454" s="17"/>
      <c r="I454" s="48" t="s">
        <v>11428</v>
      </c>
      <c r="J454" s="49" t="s">
        <v>12729</v>
      </c>
      <c r="K454" s="49" t="s">
        <v>11404</v>
      </c>
      <c r="L454" s="49" t="s">
        <v>11493</v>
      </c>
      <c r="M454" s="49" t="s">
        <v>11419</v>
      </c>
      <c r="N454" s="49" t="s">
        <v>12784</v>
      </c>
      <c r="O454" s="49" t="s">
        <v>11760</v>
      </c>
      <c r="P454" s="49" t="s">
        <v>11411</v>
      </c>
      <c r="Q454" s="49" t="s">
        <v>11427</v>
      </c>
      <c r="R454" s="49" t="s">
        <v>11931</v>
      </c>
      <c r="S454" s="49" t="s">
        <v>11403</v>
      </c>
      <c r="T454" s="49" t="s">
        <v>11410</v>
      </c>
      <c r="U454" s="49" t="s">
        <v>11440</v>
      </c>
      <c r="V454" s="49" t="s">
        <v>13387</v>
      </c>
      <c r="W454" s="49" t="s">
        <v>11422</v>
      </c>
      <c r="X454" s="49" t="s">
        <v>11407</v>
      </c>
      <c r="Y454" s="49" t="s">
        <v>11402</v>
      </c>
      <c r="Z454" s="49" t="s">
        <v>11494</v>
      </c>
      <c r="AA454" s="49" t="s">
        <v>11671</v>
      </c>
      <c r="AB454" s="49" t="s">
        <v>11406</v>
      </c>
      <c r="AC454" s="49" t="s">
        <v>12255</v>
      </c>
      <c r="AD454" s="49"/>
      <c r="AE454" s="49"/>
      <c r="AF454" s="49"/>
      <c r="AG454" s="49"/>
      <c r="AH454" s="49"/>
      <c r="AI454" s="49"/>
      <c r="AJ454" s="49"/>
      <c r="AK454" s="49"/>
      <c r="AL454" s="49"/>
      <c r="AM454" s="49"/>
      <c r="AN454" s="49"/>
      <c r="AO454" s="49"/>
      <c r="AP454" s="49"/>
      <c r="AQ454" s="49"/>
      <c r="AR454" s="49"/>
      <c r="AS454" s="49"/>
      <c r="AT454" s="49"/>
      <c r="AU454" s="49"/>
      <c r="AV454" s="49"/>
      <c r="AW454" s="49"/>
      <c r="AX454" s="49"/>
      <c r="AY454" s="49"/>
      <c r="AZ454" s="49"/>
      <c r="BA454" s="49"/>
      <c r="BB454" s="49"/>
      <c r="BC454" s="49"/>
      <c r="BD454" s="49"/>
      <c r="BE454" s="49"/>
      <c r="BF454" s="49"/>
      <c r="BG454" s="49"/>
      <c r="BH454" s="49"/>
      <c r="BI454" s="49"/>
      <c r="BJ454" s="49"/>
      <c r="BK454" s="49"/>
      <c r="BL454" s="49"/>
      <c r="BM454" s="49"/>
      <c r="BN454" s="49"/>
    </row>
    <row r="455" spans="1:66" x14ac:dyDescent="0.3">
      <c r="A455">
        <v>454</v>
      </c>
      <c r="B455" s="5" t="s">
        <v>1525</v>
      </c>
      <c r="C455" s="40">
        <f>VLOOKUP(tags[[#This Row],[Index]],Table1[],6)</f>
        <v>100</v>
      </c>
      <c r="D455" s="51">
        <v>800</v>
      </c>
      <c r="E455" s="18" t="str">
        <f>VLOOKUP(tags[[#This Row],[Index]],Table1[],22)</f>
        <v>red</v>
      </c>
      <c r="F455" s="18" t="str">
        <f>VLOOKUP(tags[[#This Row],[Index]],Table1[],23)</f>
        <v>M</v>
      </c>
      <c r="G455" s="18" t="str">
        <f>VLOOKUP(tags[[#This Row],[product_id]],copy[],4,FALSE)</f>
        <v>Summer,Shorts,clubwear,Sleeve,Long Sleeve,Slim Fit,V-neck,wrapjumpsuit,vneckjumpsuit,Women's Fashion,drawstring,Sport,slim,jumpsuit</v>
      </c>
      <c r="H455" s="18"/>
      <c r="I455" s="48" t="s">
        <v>11402</v>
      </c>
      <c r="J455" s="49" t="s">
        <v>11410</v>
      </c>
      <c r="K455" s="49" t="s">
        <v>11690</v>
      </c>
      <c r="L455" s="49" t="s">
        <v>11414</v>
      </c>
      <c r="M455" s="49" t="s">
        <v>11543</v>
      </c>
      <c r="N455" s="49" t="s">
        <v>11448</v>
      </c>
      <c r="O455" s="49" t="s">
        <v>11420</v>
      </c>
      <c r="P455" s="49" t="s">
        <v>12606</v>
      </c>
      <c r="Q455" s="49" t="s">
        <v>12698</v>
      </c>
      <c r="R455" s="49" t="s">
        <v>11403</v>
      </c>
      <c r="S455" s="49" t="s">
        <v>11789</v>
      </c>
      <c r="T455" s="49" t="s">
        <v>11446</v>
      </c>
      <c r="U455" s="49" t="s">
        <v>11437</v>
      </c>
      <c r="V455" s="49" t="s">
        <v>11451</v>
      </c>
      <c r="W455" s="49"/>
      <c r="X455" s="49"/>
      <c r="Y455" s="49"/>
      <c r="Z455" s="49"/>
      <c r="AA455" s="49"/>
      <c r="AB455" s="49"/>
      <c r="AC455" s="49"/>
      <c r="AD455" s="49"/>
      <c r="AE455" s="49"/>
      <c r="AF455" s="49"/>
      <c r="AG455" s="49"/>
      <c r="AH455" s="49"/>
      <c r="AI455" s="49"/>
      <c r="AJ455" s="49"/>
      <c r="AK455" s="49"/>
      <c r="AL455" s="49"/>
      <c r="AM455" s="49"/>
      <c r="AN455" s="49"/>
      <c r="AO455" s="49"/>
      <c r="AP455" s="49"/>
      <c r="AQ455" s="49"/>
      <c r="AR455" s="49"/>
      <c r="AS455" s="49"/>
      <c r="AT455" s="49"/>
      <c r="AU455" s="49"/>
      <c r="AV455" s="49"/>
      <c r="AW455" s="49"/>
      <c r="AX455" s="49"/>
      <c r="AY455" s="49"/>
      <c r="AZ455" s="49"/>
      <c r="BA455" s="49"/>
      <c r="BB455" s="49"/>
      <c r="BC455" s="49"/>
      <c r="BD455" s="49"/>
      <c r="BE455" s="49"/>
      <c r="BF455" s="49"/>
      <c r="BG455" s="49"/>
      <c r="BH455" s="49"/>
      <c r="BI455" s="49"/>
      <c r="BJ455" s="49"/>
      <c r="BK455" s="49"/>
      <c r="BL455" s="49"/>
      <c r="BM455" s="49"/>
      <c r="BN455" s="49"/>
    </row>
    <row r="456" spans="1:66" x14ac:dyDescent="0.3">
      <c r="A456">
        <v>455</v>
      </c>
      <c r="B456" s="4" t="s">
        <v>1528</v>
      </c>
      <c r="C456" s="39">
        <f>VLOOKUP(tags[[#This Row],[Index]],Table1[],6)</f>
        <v>1000</v>
      </c>
      <c r="D456" s="50">
        <v>9000</v>
      </c>
      <c r="E456" s="17" t="str">
        <f>VLOOKUP(tags[[#This Row],[Index]],Table1[],22)</f>
        <v>red</v>
      </c>
      <c r="F456" s="17" t="str">
        <f>VLOOKUP(tags[[#This Row],[Index]],Table1[],23)</f>
        <v>S</v>
      </c>
      <c r="G456" s="17" t="str">
        <f>VLOOKUP(tags[[#This Row],[product_id]],copy[],4,FALSE)</f>
        <v>blouse,Summer,Vest,Fashion,Tank,Shirt,sleevelessblouse,Tops,Spaghetti Strap,Women's Fashion,tank top,baggy,Casual,T Shirts,Plus Size,Ladies,sleeveless,women top,Spaghetti,summer tops</v>
      </c>
      <c r="H456" s="17"/>
      <c r="I456" s="48" t="s">
        <v>11428</v>
      </c>
      <c r="J456" s="49" t="s">
        <v>11402</v>
      </c>
      <c r="K456" s="49" t="s">
        <v>11430</v>
      </c>
      <c r="L456" s="49" t="s">
        <v>11404</v>
      </c>
      <c r="M456" s="49" t="s">
        <v>11418</v>
      </c>
      <c r="N456" s="49" t="s">
        <v>11417</v>
      </c>
      <c r="O456" s="49" t="s">
        <v>11655</v>
      </c>
      <c r="P456" s="49" t="s">
        <v>11411</v>
      </c>
      <c r="Q456" s="49" t="s">
        <v>11463</v>
      </c>
      <c r="R456" s="49" t="s">
        <v>11403</v>
      </c>
      <c r="S456" s="49" t="s">
        <v>11423</v>
      </c>
      <c r="T456" s="49" t="s">
        <v>12476</v>
      </c>
      <c r="U456" s="49" t="s">
        <v>11406</v>
      </c>
      <c r="V456" s="49" t="s">
        <v>11422</v>
      </c>
      <c r="W456" s="49" t="s">
        <v>11407</v>
      </c>
      <c r="X456" s="49" t="s">
        <v>11426</v>
      </c>
      <c r="Y456" s="49" t="s">
        <v>11408</v>
      </c>
      <c r="Z456" s="49" t="s">
        <v>11473</v>
      </c>
      <c r="AA456" s="49" t="s">
        <v>11449</v>
      </c>
      <c r="AB456" s="49" t="s">
        <v>11472</v>
      </c>
      <c r="AC456" s="49"/>
      <c r="AD456" s="49"/>
      <c r="AE456" s="49"/>
      <c r="AF456" s="49"/>
      <c r="AG456" s="49"/>
      <c r="AH456" s="49"/>
      <c r="AI456" s="49"/>
      <c r="AJ456" s="49"/>
      <c r="AK456" s="49"/>
      <c r="AL456" s="49"/>
      <c r="AM456" s="49"/>
      <c r="AN456" s="49"/>
      <c r="AO456" s="49"/>
      <c r="AP456" s="49"/>
      <c r="AQ456" s="49"/>
      <c r="AR456" s="49"/>
      <c r="AS456" s="49"/>
      <c r="AT456" s="49"/>
      <c r="AU456" s="49"/>
      <c r="AV456" s="49"/>
      <c r="AW456" s="49"/>
      <c r="AX456" s="49"/>
      <c r="AY456" s="49"/>
      <c r="AZ456" s="49"/>
      <c r="BA456" s="49"/>
      <c r="BB456" s="49"/>
      <c r="BC456" s="49"/>
      <c r="BD456" s="49"/>
      <c r="BE456" s="49"/>
      <c r="BF456" s="49"/>
      <c r="BG456" s="49"/>
      <c r="BH456" s="49"/>
      <c r="BI456" s="49"/>
      <c r="BJ456" s="49"/>
      <c r="BK456" s="49"/>
      <c r="BL456" s="49"/>
      <c r="BM456" s="49"/>
      <c r="BN456" s="49"/>
    </row>
    <row r="457" spans="1:66" x14ac:dyDescent="0.3">
      <c r="A457">
        <v>456</v>
      </c>
      <c r="B457" s="5" t="s">
        <v>1531</v>
      </c>
      <c r="C457" s="40">
        <f>VLOOKUP(tags[[#This Row],[Index]],Table1[],6)</f>
        <v>1000</v>
      </c>
      <c r="D457" s="51">
        <v>2760</v>
      </c>
      <c r="E457" s="18" t="str">
        <f>VLOOKUP(tags[[#This Row],[Index]],Table1[],22)</f>
        <v>green</v>
      </c>
      <c r="F457" s="18" t="str">
        <f>VLOOKUP(tags[[#This Row],[Index]],Table1[],23)</f>
        <v>XS</v>
      </c>
      <c r="G457" s="18" t="str">
        <f>VLOOKUP(tags[[#This Row],[product_id]],copy[],4,FALSE)</f>
        <v>Cotton,Slim  Fitting,Tank,summer tank top,Tops,New arrival,tank top,Women's Fashion,tanktopforwomen,sleeveless tops,printtanktop,Women,Fashion,tops for women,Women Fashion,Slim Fit</v>
      </c>
      <c r="H457" s="18"/>
      <c r="I457" s="48" t="s">
        <v>11424</v>
      </c>
      <c r="J457" s="49" t="s">
        <v>12167</v>
      </c>
      <c r="K457" s="49" t="s">
        <v>11418</v>
      </c>
      <c r="L457" s="49" t="s">
        <v>11605</v>
      </c>
      <c r="M457" s="49" t="s">
        <v>11411</v>
      </c>
      <c r="N457" s="49" t="s">
        <v>12176</v>
      </c>
      <c r="O457" s="49" t="s">
        <v>11423</v>
      </c>
      <c r="P457" s="49" t="s">
        <v>11403</v>
      </c>
      <c r="Q457" s="49" t="s">
        <v>11872</v>
      </c>
      <c r="R457" s="49" t="s">
        <v>11465</v>
      </c>
      <c r="S457" s="49" t="s">
        <v>13067</v>
      </c>
      <c r="T457" s="49" t="s">
        <v>11405</v>
      </c>
      <c r="U457" s="49" t="s">
        <v>11404</v>
      </c>
      <c r="V457" s="49" t="s">
        <v>11535</v>
      </c>
      <c r="W457" s="49" t="s">
        <v>11439</v>
      </c>
      <c r="X457" s="49" t="s">
        <v>11448</v>
      </c>
      <c r="Y457" s="49"/>
      <c r="Z457" s="49"/>
      <c r="AA457" s="49"/>
      <c r="AB457" s="49"/>
      <c r="AC457" s="49"/>
      <c r="AD457" s="49"/>
      <c r="AE457" s="49"/>
      <c r="AF457" s="49"/>
      <c r="AG457" s="49"/>
      <c r="AH457" s="49"/>
      <c r="AI457" s="49"/>
      <c r="AJ457" s="49"/>
      <c r="AK457" s="49"/>
      <c r="AL457" s="49"/>
      <c r="AM457" s="49"/>
      <c r="AN457" s="49"/>
      <c r="AO457" s="49"/>
      <c r="AP457" s="49"/>
      <c r="AQ457" s="49"/>
      <c r="AR457" s="49"/>
      <c r="AS457" s="49"/>
      <c r="AT457" s="49"/>
      <c r="AU457" s="49"/>
      <c r="AV457" s="49"/>
      <c r="AW457" s="49"/>
      <c r="AX457" s="49"/>
      <c r="AY457" s="49"/>
      <c r="AZ457" s="49"/>
      <c r="BA457" s="49"/>
      <c r="BB457" s="49"/>
      <c r="BC457" s="49"/>
      <c r="BD457" s="49"/>
      <c r="BE457" s="49"/>
      <c r="BF457" s="49"/>
      <c r="BG457" s="49"/>
      <c r="BH457" s="49"/>
      <c r="BI457" s="49"/>
      <c r="BJ457" s="49"/>
      <c r="BK457" s="49"/>
      <c r="BL457" s="49"/>
      <c r="BM457" s="49"/>
      <c r="BN457" s="49"/>
    </row>
    <row r="458" spans="1:66" x14ac:dyDescent="0.3">
      <c r="A458">
        <v>457</v>
      </c>
      <c r="B458" s="4" t="s">
        <v>1534</v>
      </c>
      <c r="C458" s="39">
        <f>VLOOKUP(tags[[#This Row],[Index]],Table1[],6)</f>
        <v>10000</v>
      </c>
      <c r="D458" s="50">
        <v>70000</v>
      </c>
      <c r="E458" s="17" t="str">
        <f>VLOOKUP(tags[[#This Row],[Index]],Table1[],22)</f>
        <v>black</v>
      </c>
      <c r="F458" s="17" t="str">
        <f>VLOOKUP(tags[[#This Row],[Index]],Table1[],23)</f>
        <v>S</v>
      </c>
      <c r="G458" s="17" t="str">
        <f>VLOOKUP(tags[[#This Row],[product_id]],copy[],4,FALSE)</f>
        <v>Shorts,Cotton,Waist,Sports &amp; Outdoors,Pleated,yogashort,women shorts,Fashion,Elastic,sexy,Sport,high waist</v>
      </c>
      <c r="H458" s="17"/>
      <c r="I458" s="48" t="s">
        <v>11410</v>
      </c>
      <c r="J458" s="49" t="s">
        <v>11424</v>
      </c>
      <c r="K458" s="49" t="s">
        <v>11442</v>
      </c>
      <c r="L458" s="49" t="s">
        <v>11845</v>
      </c>
      <c r="M458" s="49" t="s">
        <v>11485</v>
      </c>
      <c r="N458" s="49" t="s">
        <v>11595</v>
      </c>
      <c r="O458" s="49" t="s">
        <v>11516</v>
      </c>
      <c r="P458" s="49" t="s">
        <v>11404</v>
      </c>
      <c r="Q458" s="49" t="s">
        <v>11470</v>
      </c>
      <c r="R458" s="49" t="s">
        <v>11412</v>
      </c>
      <c r="S458" s="49" t="s">
        <v>11446</v>
      </c>
      <c r="T458" s="49" t="s">
        <v>11456</v>
      </c>
      <c r="U458" s="49"/>
      <c r="V458" s="49"/>
      <c r="W458" s="49"/>
      <c r="X458" s="49"/>
      <c r="Y458" s="49"/>
      <c r="Z458" s="49"/>
      <c r="AA458" s="49"/>
      <c r="AB458" s="49"/>
      <c r="AC458" s="49"/>
      <c r="AD458" s="49"/>
      <c r="AE458" s="49"/>
      <c r="AF458" s="49"/>
      <c r="AG458" s="49"/>
      <c r="AH458" s="49"/>
      <c r="AI458" s="49"/>
      <c r="AJ458" s="49"/>
      <c r="AK458" s="49"/>
      <c r="AL458" s="49"/>
      <c r="AM458" s="49"/>
      <c r="AN458" s="49"/>
      <c r="AO458" s="49"/>
      <c r="AP458" s="49"/>
      <c r="AQ458" s="49"/>
      <c r="AR458" s="49"/>
      <c r="AS458" s="49"/>
      <c r="AT458" s="49"/>
      <c r="AU458" s="49"/>
      <c r="AV458" s="49"/>
      <c r="AW458" s="49"/>
      <c r="AX458" s="49"/>
      <c r="AY458" s="49"/>
      <c r="AZ458" s="49"/>
      <c r="BA458" s="49"/>
      <c r="BB458" s="49"/>
      <c r="BC458" s="49"/>
      <c r="BD458" s="49"/>
      <c r="BE458" s="49"/>
      <c r="BF458" s="49"/>
      <c r="BG458" s="49"/>
      <c r="BH458" s="49"/>
      <c r="BI458" s="49"/>
      <c r="BJ458" s="49"/>
      <c r="BK458" s="49"/>
      <c r="BL458" s="49"/>
      <c r="BM458" s="49"/>
      <c r="BN458" s="49"/>
    </row>
    <row r="459" spans="1:66" x14ac:dyDescent="0.3">
      <c r="A459">
        <v>458</v>
      </c>
      <c r="B459" s="5" t="s">
        <v>1537</v>
      </c>
      <c r="C459" s="40">
        <f>VLOOKUP(tags[[#This Row],[Index]],Table1[],6)</f>
        <v>1000</v>
      </c>
      <c r="D459" s="51">
        <v>6000</v>
      </c>
      <c r="E459" s="18" t="str">
        <f>VLOOKUP(tags[[#This Row],[Index]],Table1[],22)</f>
        <v>pink</v>
      </c>
      <c r="F459" s="18" t="str">
        <f>VLOOKUP(tags[[#This Row],[Index]],Table1[],23)</f>
        <v>M</v>
      </c>
      <c r="G459" s="18" t="str">
        <f>VLOOKUP(tags[[#This Row],[product_id]],copy[],4,FALSE)</f>
        <v>bathing suit,Fashion,bikini set,slim,One Piece Swimsuits,Women's Fashion,Summer Fashion,sexy,Spaghetti,Women Fashion,Women,onepiece,Slim Fit,Swimwear,camouflage,Swimsuit,Bikini,backless,t,Suits,jumpsuit,women Jumpsuit,Swimming</v>
      </c>
      <c r="H459" s="18"/>
      <c r="I459" s="48" t="s">
        <v>11519</v>
      </c>
      <c r="J459" s="49" t="s">
        <v>11404</v>
      </c>
      <c r="K459" s="49" t="s">
        <v>11528</v>
      </c>
      <c r="L459" s="49" t="s">
        <v>11437</v>
      </c>
      <c r="M459" s="49" t="s">
        <v>11722</v>
      </c>
      <c r="N459" s="49" t="s">
        <v>11403</v>
      </c>
      <c r="O459" s="49" t="s">
        <v>11484</v>
      </c>
      <c r="P459" s="49" t="s">
        <v>11412</v>
      </c>
      <c r="Q459" s="49" t="s">
        <v>11449</v>
      </c>
      <c r="R459" s="49" t="s">
        <v>11439</v>
      </c>
      <c r="S459" s="49" t="s">
        <v>11405</v>
      </c>
      <c r="T459" s="49" t="s">
        <v>11555</v>
      </c>
      <c r="U459" s="49" t="s">
        <v>11448</v>
      </c>
      <c r="V459" s="49" t="s">
        <v>11458</v>
      </c>
      <c r="W459" s="49" t="s">
        <v>400</v>
      </c>
      <c r="X459" s="49" t="s">
        <v>11454</v>
      </c>
      <c r="Y459" s="49" t="s">
        <v>11453</v>
      </c>
      <c r="Z459" s="49" t="s">
        <v>11450</v>
      </c>
      <c r="AA459" s="49" t="s">
        <v>11541</v>
      </c>
      <c r="AB459" s="49" t="s">
        <v>11469</v>
      </c>
      <c r="AC459" s="49" t="s">
        <v>11451</v>
      </c>
      <c r="AD459" s="49" t="s">
        <v>11477</v>
      </c>
      <c r="AE459" s="49" t="s">
        <v>11459</v>
      </c>
      <c r="AF459" s="49"/>
      <c r="AG459" s="49"/>
      <c r="AH459" s="49"/>
      <c r="AI459" s="49"/>
      <c r="AJ459" s="49"/>
      <c r="AK459" s="49"/>
      <c r="AL459" s="49"/>
      <c r="AM459" s="49"/>
      <c r="AN459" s="49"/>
      <c r="AO459" s="49"/>
      <c r="AP459" s="49"/>
      <c r="AQ459" s="49"/>
      <c r="AR459" s="49"/>
      <c r="AS459" s="49"/>
      <c r="AT459" s="49"/>
      <c r="AU459" s="49"/>
      <c r="AV459" s="49"/>
      <c r="AW459" s="49"/>
      <c r="AX459" s="49"/>
      <c r="AY459" s="49"/>
      <c r="AZ459" s="49"/>
      <c r="BA459" s="49"/>
      <c r="BB459" s="49"/>
      <c r="BC459" s="49"/>
      <c r="BD459" s="49"/>
      <c r="BE459" s="49"/>
      <c r="BF459" s="49"/>
      <c r="BG459" s="49"/>
      <c r="BH459" s="49"/>
      <c r="BI459" s="49"/>
      <c r="BJ459" s="49"/>
      <c r="BK459" s="49"/>
      <c r="BL459" s="49"/>
      <c r="BM459" s="49"/>
      <c r="BN459" s="49"/>
    </row>
    <row r="460" spans="1:66" x14ac:dyDescent="0.3">
      <c r="A460">
        <v>459</v>
      </c>
      <c r="B460" s="4" t="s">
        <v>1539</v>
      </c>
      <c r="C460" s="39">
        <f>VLOOKUP(tags[[#This Row],[Index]],Table1[],6)</f>
        <v>100</v>
      </c>
      <c r="D460" s="50">
        <v>800</v>
      </c>
      <c r="E460" s="17" t="str">
        <f>VLOOKUP(tags[[#This Row],[Index]],Table1[],22)</f>
        <v>white</v>
      </c>
      <c r="F460" s="17" t="str">
        <f>VLOOKUP(tags[[#This Row],[Index]],Table1[],23)</f>
        <v>M</v>
      </c>
      <c r="G460" s="17" t="str">
        <f>VLOOKUP(tags[[#This Row],[product_id]],copy[],4,FALSE)</f>
        <v>Summer,Vest,Spaghetti Strap,Tank,Fashion,Spaghetti,Tops,slim,Women's Fashion,Slim Fit,Plus Size,sexy,Print,sleeveless,Women,Beach,Casual,Women Fashion,Cotton</v>
      </c>
      <c r="H460" s="17"/>
      <c r="I460" s="48" t="s">
        <v>11402</v>
      </c>
      <c r="J460" s="49" t="s">
        <v>11430</v>
      </c>
      <c r="K460" s="49" t="s">
        <v>11463</v>
      </c>
      <c r="L460" s="49" t="s">
        <v>11418</v>
      </c>
      <c r="M460" s="49" t="s">
        <v>11404</v>
      </c>
      <c r="N460" s="49" t="s">
        <v>11449</v>
      </c>
      <c r="O460" s="49" t="s">
        <v>11411</v>
      </c>
      <c r="P460" s="49" t="s">
        <v>11437</v>
      </c>
      <c r="Q460" s="49" t="s">
        <v>11403</v>
      </c>
      <c r="R460" s="49" t="s">
        <v>11448</v>
      </c>
      <c r="S460" s="49" t="s">
        <v>11407</v>
      </c>
      <c r="T460" s="49" t="s">
        <v>11412</v>
      </c>
      <c r="U460" s="49" t="s">
        <v>11416</v>
      </c>
      <c r="V460" s="49" t="s">
        <v>11408</v>
      </c>
      <c r="W460" s="49" t="s">
        <v>11405</v>
      </c>
      <c r="X460" s="49" t="s">
        <v>11413</v>
      </c>
      <c r="Y460" s="49" t="s">
        <v>11406</v>
      </c>
      <c r="Z460" s="49" t="s">
        <v>11439</v>
      </c>
      <c r="AA460" s="49" t="s">
        <v>11424</v>
      </c>
      <c r="AB460" s="49"/>
      <c r="AC460" s="49"/>
      <c r="AD460" s="49"/>
      <c r="AE460" s="49"/>
      <c r="AF460" s="49"/>
      <c r="AG460" s="49"/>
      <c r="AH460" s="49"/>
      <c r="AI460" s="49"/>
      <c r="AJ460" s="49"/>
      <c r="AK460" s="49"/>
      <c r="AL460" s="49"/>
      <c r="AM460" s="49"/>
      <c r="AN460" s="49"/>
      <c r="AO460" s="49"/>
      <c r="AP460" s="49"/>
      <c r="AQ460" s="49"/>
      <c r="AR460" s="49"/>
      <c r="AS460" s="49"/>
      <c r="AT460" s="49"/>
      <c r="AU460" s="49"/>
      <c r="AV460" s="49"/>
      <c r="AW460" s="49"/>
      <c r="AX460" s="49"/>
      <c r="AY460" s="49"/>
      <c r="AZ460" s="49"/>
      <c r="BA460" s="49"/>
      <c r="BB460" s="49"/>
      <c r="BC460" s="49"/>
      <c r="BD460" s="49"/>
      <c r="BE460" s="49"/>
      <c r="BF460" s="49"/>
      <c r="BG460" s="49"/>
      <c r="BH460" s="49"/>
      <c r="BI460" s="49"/>
      <c r="BJ460" s="49"/>
      <c r="BK460" s="49"/>
      <c r="BL460" s="49"/>
      <c r="BM460" s="49"/>
      <c r="BN460" s="49"/>
    </row>
    <row r="461" spans="1:66" x14ac:dyDescent="0.3">
      <c r="A461">
        <v>460</v>
      </c>
      <c r="B461" s="7" t="s">
        <v>1542</v>
      </c>
      <c r="C461" s="42">
        <f>VLOOKUP(tags[[#This Row],[Index]],Table1[],6)</f>
        <v>1000</v>
      </c>
      <c r="D461" s="51">
        <v>8000</v>
      </c>
      <c r="E461" s="18" t="str">
        <f>VLOOKUP(tags[[#This Row],[Index]],Table1[],22)</f>
        <v>gray</v>
      </c>
      <c r="F461" s="18" t="str">
        <f>VLOOKUP(tags[[#This Row],[Index]],Table1[],23)</f>
        <v>S</v>
      </c>
      <c r="G461" s="18" t="str">
        <f>VLOOKUP(tags[[#This Row],[product_id]],copy[],4,FALSE)</f>
        <v>Mini,spaghettistrapdresse,Floral print,Summer,womensfahsion,Spaghetti,Dress,summer dress,minidressforwomen,Mini dress,spaghettishoulderstrapdre,Women's Fashion,floralprinteddre,Sexy Dress,Print,sexy,Fashion,Floral</v>
      </c>
      <c r="H461" s="18"/>
      <c r="I461" s="48" t="s">
        <v>11436</v>
      </c>
      <c r="J461" s="49" t="s">
        <v>11775</v>
      </c>
      <c r="K461" s="49" t="s">
        <v>11447</v>
      </c>
      <c r="L461" s="49" t="s">
        <v>11402</v>
      </c>
      <c r="M461" s="49" t="s">
        <v>11764</v>
      </c>
      <c r="N461" s="49" t="s">
        <v>11449</v>
      </c>
      <c r="O461" s="49" t="s">
        <v>11409</v>
      </c>
      <c r="P461" s="49" t="s">
        <v>11425</v>
      </c>
      <c r="Q461" s="49" t="s">
        <v>11779</v>
      </c>
      <c r="R461" s="49" t="s">
        <v>11435</v>
      </c>
      <c r="S461" s="49" t="s">
        <v>11961</v>
      </c>
      <c r="T461" s="49" t="s">
        <v>11403</v>
      </c>
      <c r="U461" s="49" t="s">
        <v>11787</v>
      </c>
      <c r="V461" s="49" t="s">
        <v>11474</v>
      </c>
      <c r="W461" s="49" t="s">
        <v>11416</v>
      </c>
      <c r="X461" s="49" t="s">
        <v>11412</v>
      </c>
      <c r="Y461" s="49" t="s">
        <v>11404</v>
      </c>
      <c r="Z461" s="49" t="s">
        <v>11433</v>
      </c>
      <c r="AA461" s="49"/>
      <c r="AB461" s="49"/>
      <c r="AC461" s="49"/>
      <c r="AD461" s="49"/>
      <c r="AE461" s="49"/>
      <c r="AF461" s="49"/>
      <c r="AG461" s="49"/>
      <c r="AH461" s="49"/>
      <c r="AI461" s="49"/>
      <c r="AJ461" s="49"/>
      <c r="AK461" s="49"/>
      <c r="AL461" s="49"/>
      <c r="AM461" s="49"/>
      <c r="AN461" s="49"/>
      <c r="AO461" s="49"/>
      <c r="AP461" s="49"/>
      <c r="AQ461" s="49"/>
      <c r="AR461" s="49"/>
      <c r="AS461" s="49"/>
      <c r="AT461" s="49"/>
      <c r="AU461" s="49"/>
      <c r="AV461" s="49"/>
      <c r="AW461" s="49"/>
      <c r="AX461" s="49"/>
      <c r="AY461" s="49"/>
      <c r="AZ461" s="49"/>
      <c r="BA461" s="49"/>
      <c r="BB461" s="49"/>
      <c r="BC461" s="49"/>
      <c r="BD461" s="49"/>
      <c r="BE461" s="49"/>
      <c r="BF461" s="49"/>
      <c r="BG461" s="49"/>
      <c r="BH461" s="49"/>
      <c r="BI461" s="49"/>
      <c r="BJ461" s="49"/>
      <c r="BK461" s="49"/>
      <c r="BL461" s="49"/>
      <c r="BM461" s="49"/>
      <c r="BN461" s="49"/>
    </row>
    <row r="462" spans="1:66" x14ac:dyDescent="0.3">
      <c r="A462">
        <v>461</v>
      </c>
      <c r="B462" s="4" t="s">
        <v>1544</v>
      </c>
      <c r="C462" s="39">
        <f>VLOOKUP(tags[[#This Row],[Index]],Table1[],6)</f>
        <v>100</v>
      </c>
      <c r="D462" s="50">
        <v>266</v>
      </c>
      <c r="E462" s="17" t="str">
        <f>VLOOKUP(tags[[#This Row],[Index]],Table1[],22)</f>
        <v>yellow</v>
      </c>
      <c r="F462" s="17" t="str">
        <f>VLOOKUP(tags[[#This Row],[Index]],Table1[],23)</f>
        <v>S</v>
      </c>
      <c r="G462" s="17" t="str">
        <f>VLOOKUP(tags[[#This Row],[product_id]],copy[],4,FALSE)</f>
        <v>Summer,Shorts,Lace,Casual pants,Bottom,pants,Loose,Women's Fashion,Plus Size,Lace Up,Elastic,Casual,Women</v>
      </c>
      <c r="H462" s="17"/>
      <c r="I462" s="48" t="s">
        <v>11402</v>
      </c>
      <c r="J462" s="49" t="s">
        <v>11410</v>
      </c>
      <c r="K462" s="49" t="s">
        <v>11434</v>
      </c>
      <c r="L462" s="49" t="s">
        <v>11476</v>
      </c>
      <c r="M462" s="49" t="s">
        <v>11533</v>
      </c>
      <c r="N462" s="49" t="s">
        <v>11429</v>
      </c>
      <c r="O462" s="49" t="s">
        <v>11427</v>
      </c>
      <c r="P462" s="49" t="s">
        <v>11403</v>
      </c>
      <c r="Q462" s="49" t="s">
        <v>11407</v>
      </c>
      <c r="R462" s="49" t="s">
        <v>11486</v>
      </c>
      <c r="S462" s="49" t="s">
        <v>11470</v>
      </c>
      <c r="T462" s="49" t="s">
        <v>11406</v>
      </c>
      <c r="U462" s="49" t="s">
        <v>11405</v>
      </c>
      <c r="V462" s="49"/>
      <c r="W462" s="49"/>
      <c r="X462" s="49"/>
      <c r="Y462" s="49"/>
      <c r="Z462" s="49"/>
      <c r="AA462" s="49"/>
      <c r="AB462" s="49"/>
      <c r="AC462" s="49"/>
      <c r="AD462" s="49"/>
      <c r="AE462" s="49"/>
      <c r="AF462" s="49"/>
      <c r="AG462" s="49"/>
      <c r="AH462" s="49"/>
      <c r="AI462" s="49"/>
      <c r="AJ462" s="49"/>
      <c r="AK462" s="49"/>
      <c r="AL462" s="49"/>
      <c r="AM462" s="49"/>
      <c r="AN462" s="49"/>
      <c r="AO462" s="49"/>
      <c r="AP462" s="49"/>
      <c r="AQ462" s="49"/>
      <c r="AR462" s="49"/>
      <c r="AS462" s="49"/>
      <c r="AT462" s="49"/>
      <c r="AU462" s="49"/>
      <c r="AV462" s="49"/>
      <c r="AW462" s="49"/>
      <c r="AX462" s="49"/>
      <c r="AY462" s="49"/>
      <c r="AZ462" s="49"/>
      <c r="BA462" s="49"/>
      <c r="BB462" s="49"/>
      <c r="BC462" s="49"/>
      <c r="BD462" s="49"/>
      <c r="BE462" s="49"/>
      <c r="BF462" s="49"/>
      <c r="BG462" s="49"/>
      <c r="BH462" s="49"/>
      <c r="BI462" s="49"/>
      <c r="BJ462" s="49"/>
      <c r="BK462" s="49"/>
      <c r="BL462" s="49"/>
      <c r="BM462" s="49"/>
      <c r="BN462" s="49"/>
    </row>
    <row r="463" spans="1:66" x14ac:dyDescent="0.3">
      <c r="A463">
        <v>462</v>
      </c>
      <c r="B463" s="7" t="s">
        <v>1546</v>
      </c>
      <c r="C463" s="42">
        <f>VLOOKUP(tags[[#This Row],[Index]],Table1[],6)</f>
        <v>20000</v>
      </c>
      <c r="D463" s="51">
        <v>160000</v>
      </c>
      <c r="E463" s="18" t="str">
        <f>VLOOKUP(tags[[#This Row],[Index]],Table1[],22)</f>
        <v>other</v>
      </c>
      <c r="F463" s="18" t="str">
        <f>VLOOKUP(tags[[#This Row],[Index]],Table1[],23)</f>
        <v>XLplus</v>
      </c>
      <c r="G463" s="18" t="str">
        <f>VLOOKUP(tags[[#This Row],[product_id]],copy[],4,FALSE)</f>
        <v>Summer,Fashion,gowns,Vintage Dresses,Cocktail dresses,summerwomenladysleevelesschiffonflouncinglongsundressdressmaxidressloosedlongdres,chiffon dress,Dress,newsexyfulllongeveningdressbodyconsundressclubwearmaxibohodressessxl,Cocktail,vintagestylewomendressfloralhighwaisteveningpartyslimlongswingdres,Women's Fashion,fashionwomensdresseveningcocktaildresslongdressbandagesmlxl,party,long_maxi_dress,women dress,womensundres,Women,Beach,chiffon,Lace</v>
      </c>
      <c r="H463" s="18"/>
      <c r="I463" s="48" t="s">
        <v>11402</v>
      </c>
      <c r="J463" s="49" t="s">
        <v>11404</v>
      </c>
      <c r="K463" s="49" t="s">
        <v>11903</v>
      </c>
      <c r="L463" s="49" t="s">
        <v>12023</v>
      </c>
      <c r="M463" s="49" t="s">
        <v>11940</v>
      </c>
      <c r="N463" s="49" t="s">
        <v>12821</v>
      </c>
      <c r="O463" s="49" t="s">
        <v>11660</v>
      </c>
      <c r="P463" s="49" t="s">
        <v>11409</v>
      </c>
      <c r="Q463" s="49" t="s">
        <v>13167</v>
      </c>
      <c r="R463" s="49" t="s">
        <v>11675</v>
      </c>
      <c r="S463" s="49" t="s">
        <v>12701</v>
      </c>
      <c r="T463" s="49" t="s">
        <v>11403</v>
      </c>
      <c r="U463" s="49" t="s">
        <v>13456</v>
      </c>
      <c r="V463" s="49" t="s">
        <v>11443</v>
      </c>
      <c r="W463" s="49" t="s">
        <v>12362</v>
      </c>
      <c r="X463" s="49" t="s">
        <v>11432</v>
      </c>
      <c r="Y463" s="49" t="s">
        <v>12615</v>
      </c>
      <c r="Z463" s="49" t="s">
        <v>11405</v>
      </c>
      <c r="AA463" s="49" t="s">
        <v>11413</v>
      </c>
      <c r="AB463" s="49" t="s">
        <v>11503</v>
      </c>
      <c r="AC463" s="49" t="s">
        <v>11434</v>
      </c>
      <c r="AD463" s="49"/>
      <c r="AE463" s="49"/>
      <c r="AF463" s="49"/>
      <c r="AG463" s="49"/>
      <c r="AH463" s="49"/>
      <c r="AI463" s="49"/>
      <c r="AJ463" s="49"/>
      <c r="AK463" s="49"/>
      <c r="AL463" s="49"/>
      <c r="AM463" s="49"/>
      <c r="AN463" s="49"/>
      <c r="AO463" s="49"/>
      <c r="AP463" s="49"/>
      <c r="AQ463" s="49"/>
      <c r="AR463" s="49"/>
      <c r="AS463" s="49"/>
      <c r="AT463" s="49"/>
      <c r="AU463" s="49"/>
      <c r="AV463" s="49"/>
      <c r="AW463" s="49"/>
      <c r="AX463" s="49"/>
      <c r="AY463" s="49"/>
      <c r="AZ463" s="49"/>
      <c r="BA463" s="49"/>
      <c r="BB463" s="49"/>
      <c r="BC463" s="49"/>
      <c r="BD463" s="49"/>
      <c r="BE463" s="49"/>
      <c r="BF463" s="49"/>
      <c r="BG463" s="49"/>
      <c r="BH463" s="49"/>
      <c r="BI463" s="49"/>
      <c r="BJ463" s="49"/>
      <c r="BK463" s="49"/>
      <c r="BL463" s="49"/>
      <c r="BM463" s="49"/>
      <c r="BN463" s="49"/>
    </row>
    <row r="464" spans="1:66" x14ac:dyDescent="0.3">
      <c r="A464">
        <v>463</v>
      </c>
      <c r="B464" s="4" t="s">
        <v>1550</v>
      </c>
      <c r="C464" s="39">
        <f>VLOOKUP(tags[[#This Row],[Index]],Table1[],6)</f>
        <v>1000</v>
      </c>
      <c r="D464" s="50">
        <v>8000</v>
      </c>
      <c r="E464" s="17" t="str">
        <f>VLOOKUP(tags[[#This Row],[Index]],Table1[],22)</f>
        <v>blue</v>
      </c>
      <c r="F464" s="17" t="str">
        <f>VLOOKUP(tags[[#This Row],[Index]],Table1[],23)</f>
        <v>XS</v>
      </c>
      <c r="G464" s="17" t="str">
        <f>VLOOKUP(tags[[#This Row],[product_id]],copy[],4,FALSE)</f>
        <v>Plus Size,Shirt,Sleeve,Long Sleeve,Tops,Chiffon Shirt,Women's Fashion,V-neck,T Shirts,Women Clothing,chiffon,Fashion,Casual</v>
      </c>
      <c r="H464" s="17"/>
      <c r="I464" s="48" t="s">
        <v>11407</v>
      </c>
      <c r="J464" s="49" t="s">
        <v>11417</v>
      </c>
      <c r="K464" s="49" t="s">
        <v>11414</v>
      </c>
      <c r="L464" s="49" t="s">
        <v>11543</v>
      </c>
      <c r="M464" s="49" t="s">
        <v>11411</v>
      </c>
      <c r="N464" s="49" t="s">
        <v>11730</v>
      </c>
      <c r="O464" s="49" t="s">
        <v>11403</v>
      </c>
      <c r="P464" s="49" t="s">
        <v>11420</v>
      </c>
      <c r="Q464" s="49" t="s">
        <v>11422</v>
      </c>
      <c r="R464" s="49" t="s">
        <v>11569</v>
      </c>
      <c r="S464" s="49" t="s">
        <v>11503</v>
      </c>
      <c r="T464" s="49" t="s">
        <v>11404</v>
      </c>
      <c r="U464" s="49" t="s">
        <v>11406</v>
      </c>
      <c r="V464" s="49"/>
      <c r="W464" s="49"/>
      <c r="X464" s="49"/>
      <c r="Y464" s="49"/>
      <c r="Z464" s="49"/>
      <c r="AA464" s="49"/>
      <c r="AB464" s="49"/>
      <c r="AC464" s="49"/>
      <c r="AD464" s="49"/>
      <c r="AE464" s="49"/>
      <c r="AF464" s="49"/>
      <c r="AG464" s="49"/>
      <c r="AH464" s="49"/>
      <c r="AI464" s="49"/>
      <c r="AJ464" s="49"/>
      <c r="AK464" s="49"/>
      <c r="AL464" s="49"/>
      <c r="AM464" s="49"/>
      <c r="AN464" s="49"/>
      <c r="AO464" s="49"/>
      <c r="AP464" s="49"/>
      <c r="AQ464" s="49"/>
      <c r="AR464" s="49"/>
      <c r="AS464" s="49"/>
      <c r="AT464" s="49"/>
      <c r="AU464" s="49"/>
      <c r="AV464" s="49"/>
      <c r="AW464" s="49"/>
      <c r="AX464" s="49"/>
      <c r="AY464" s="49"/>
      <c r="AZ464" s="49"/>
      <c r="BA464" s="49"/>
      <c r="BB464" s="49"/>
      <c r="BC464" s="49"/>
      <c r="BD464" s="49"/>
      <c r="BE464" s="49"/>
      <c r="BF464" s="49"/>
      <c r="BG464" s="49"/>
      <c r="BH464" s="49"/>
      <c r="BI464" s="49"/>
      <c r="BJ464" s="49"/>
      <c r="BK464" s="49"/>
      <c r="BL464" s="49"/>
      <c r="BM464" s="49"/>
      <c r="BN464" s="49"/>
    </row>
    <row r="465" spans="1:66" x14ac:dyDescent="0.3">
      <c r="A465">
        <v>464</v>
      </c>
      <c r="B465" s="5" t="s">
        <v>1554</v>
      </c>
      <c r="C465" s="40">
        <f>VLOOKUP(tags[[#This Row],[Index]],Table1[],6)</f>
        <v>5000</v>
      </c>
      <c r="D465" s="51">
        <v>18350</v>
      </c>
      <c r="E465" s="18" t="str">
        <f>VLOOKUP(tags[[#This Row],[Index]],Table1[],22)</f>
        <v>white</v>
      </c>
      <c r="F465" s="18" t="str">
        <f>VLOOKUP(tags[[#This Row],[Index]],Table1[],23)</f>
        <v>XLplus</v>
      </c>
      <c r="G465" s="18" t="str">
        <f>VLOOKUP(tags[[#This Row],[product_id]],copy[],4,FALSE)</f>
        <v>Lace Up,lacelingerieset,Lace,lowwaistunderwear,hollowoutlingerie,Waist,florallingerie,halterlingerieset,Women's Fashion,Bikini,Lingerie,women lingerie,Lingerie Sets,sexy,sexy lace,Bikini Lingerie,Women,sexy lingerie,laceuplingerie</v>
      </c>
      <c r="H465" s="18"/>
      <c r="I465" s="48" t="s">
        <v>11486</v>
      </c>
      <c r="J465" s="49" t="s">
        <v>13289</v>
      </c>
      <c r="K465" s="49" t="s">
        <v>11434</v>
      </c>
      <c r="L465" s="49" t="s">
        <v>13246</v>
      </c>
      <c r="M465" s="49" t="s">
        <v>13342</v>
      </c>
      <c r="N465" s="49" t="s">
        <v>11442</v>
      </c>
      <c r="O465" s="49" t="s">
        <v>13429</v>
      </c>
      <c r="P465" s="49" t="s">
        <v>13369</v>
      </c>
      <c r="Q465" s="49" t="s">
        <v>11403</v>
      </c>
      <c r="R465" s="49" t="s">
        <v>11453</v>
      </c>
      <c r="S465" s="49" t="s">
        <v>11929</v>
      </c>
      <c r="T465" s="49" t="s">
        <v>12664</v>
      </c>
      <c r="U465" s="49" t="s">
        <v>13896</v>
      </c>
      <c r="V465" s="49" t="s">
        <v>11412</v>
      </c>
      <c r="W465" s="49" t="s">
        <v>11585</v>
      </c>
      <c r="X465" s="49" t="s">
        <v>13974</v>
      </c>
      <c r="Y465" s="49" t="s">
        <v>11405</v>
      </c>
      <c r="Z465" s="49" t="s">
        <v>12306</v>
      </c>
      <c r="AA465" s="49" t="s">
        <v>13285</v>
      </c>
      <c r="AB465" s="49"/>
      <c r="AC465" s="49"/>
      <c r="AD465" s="49"/>
      <c r="AE465" s="49"/>
      <c r="AF465" s="49"/>
      <c r="AG465" s="49"/>
      <c r="AH465" s="49"/>
      <c r="AI465" s="49"/>
      <c r="AJ465" s="49"/>
      <c r="AK465" s="49"/>
      <c r="AL465" s="49"/>
      <c r="AM465" s="49"/>
      <c r="AN465" s="49"/>
      <c r="AO465" s="49"/>
      <c r="AP465" s="49"/>
      <c r="AQ465" s="49"/>
      <c r="AR465" s="49"/>
      <c r="AS465" s="49"/>
      <c r="AT465" s="49"/>
      <c r="AU465" s="49"/>
      <c r="AV465" s="49"/>
      <c r="AW465" s="49"/>
      <c r="AX465" s="49"/>
      <c r="AY465" s="49"/>
      <c r="AZ465" s="49"/>
      <c r="BA465" s="49"/>
      <c r="BB465" s="49"/>
      <c r="BC465" s="49"/>
      <c r="BD465" s="49"/>
      <c r="BE465" s="49"/>
      <c r="BF465" s="49"/>
      <c r="BG465" s="49"/>
      <c r="BH465" s="49"/>
      <c r="BI465" s="49"/>
      <c r="BJ465" s="49"/>
      <c r="BK465" s="49"/>
      <c r="BL465" s="49"/>
      <c r="BM465" s="49"/>
      <c r="BN465" s="49"/>
    </row>
    <row r="466" spans="1:66" x14ac:dyDescent="0.3">
      <c r="A466">
        <v>465</v>
      </c>
      <c r="B466" s="4" t="s">
        <v>1557</v>
      </c>
      <c r="C466" s="39">
        <f>VLOOKUP(tags[[#This Row],[Index]],Table1[],6)</f>
        <v>20000</v>
      </c>
      <c r="D466" s="50">
        <v>240000</v>
      </c>
      <c r="E466" s="17" t="str">
        <f>VLOOKUP(tags[[#This Row],[Index]],Table1[],22)</f>
        <v>white</v>
      </c>
      <c r="F466" s="17" t="str">
        <f>VLOOKUP(tags[[#This Row],[Index]],Table1[],23)</f>
        <v>M</v>
      </c>
      <c r="G466" s="17" t="str">
        <f>VLOOKUP(tags[[#This Row],[product_id]],copy[],4,FALSE)</f>
        <v>Shorts,Lace,pants,Dress,Women Leggings,Hot pants,Women's Fashion,Fashion,beachwear for women,sexy,Women,Skirts,Waist</v>
      </c>
      <c r="H466" s="17"/>
      <c r="I466" s="48" t="s">
        <v>11410</v>
      </c>
      <c r="J466" s="49" t="s">
        <v>11434</v>
      </c>
      <c r="K466" s="49" t="s">
        <v>11429</v>
      </c>
      <c r="L466" s="49" t="s">
        <v>11409</v>
      </c>
      <c r="M466" s="49" t="s">
        <v>13792</v>
      </c>
      <c r="N466" s="49" t="s">
        <v>11762</v>
      </c>
      <c r="O466" s="49" t="s">
        <v>11403</v>
      </c>
      <c r="P466" s="49" t="s">
        <v>11404</v>
      </c>
      <c r="Q466" s="49" t="s">
        <v>11838</v>
      </c>
      <c r="R466" s="49" t="s">
        <v>11412</v>
      </c>
      <c r="S466" s="49" t="s">
        <v>11405</v>
      </c>
      <c r="T466" s="49" t="s">
        <v>11462</v>
      </c>
      <c r="U466" s="49" t="s">
        <v>11442</v>
      </c>
      <c r="V466" s="49"/>
      <c r="W466" s="49"/>
      <c r="X466" s="49"/>
      <c r="Y466" s="49"/>
      <c r="Z466" s="49"/>
      <c r="AA466" s="49"/>
      <c r="AB466" s="49"/>
      <c r="AC466" s="49"/>
      <c r="AD466" s="49"/>
      <c r="AE466" s="49"/>
      <c r="AF466" s="49"/>
      <c r="AG466" s="49"/>
      <c r="AH466" s="49"/>
      <c r="AI466" s="49"/>
      <c r="AJ466" s="49"/>
      <c r="AK466" s="49"/>
      <c r="AL466" s="49"/>
      <c r="AM466" s="49"/>
      <c r="AN466" s="49"/>
      <c r="AO466" s="49"/>
      <c r="AP466" s="49"/>
      <c r="AQ466" s="49"/>
      <c r="AR466" s="49"/>
      <c r="AS466" s="49"/>
      <c r="AT466" s="49"/>
      <c r="AU466" s="49"/>
      <c r="AV466" s="49"/>
      <c r="AW466" s="49"/>
      <c r="AX466" s="49"/>
      <c r="AY466" s="49"/>
      <c r="AZ466" s="49"/>
      <c r="BA466" s="49"/>
      <c r="BB466" s="49"/>
      <c r="BC466" s="49"/>
      <c r="BD466" s="49"/>
      <c r="BE466" s="49"/>
      <c r="BF466" s="49"/>
      <c r="BG466" s="49"/>
      <c r="BH466" s="49"/>
      <c r="BI466" s="49"/>
      <c r="BJ466" s="49"/>
      <c r="BK466" s="49"/>
      <c r="BL466" s="49"/>
      <c r="BM466" s="49"/>
      <c r="BN466" s="49"/>
    </row>
    <row r="467" spans="1:66" x14ac:dyDescent="0.3">
      <c r="A467">
        <v>466</v>
      </c>
      <c r="B467" s="5" t="s">
        <v>1560</v>
      </c>
      <c r="C467" s="40">
        <f>VLOOKUP(tags[[#This Row],[Index]],Table1[],6)</f>
        <v>20000</v>
      </c>
      <c r="D467" s="51">
        <v>260000</v>
      </c>
      <c r="E467" s="18" t="str">
        <f>VLOOKUP(tags[[#This Row],[Index]],Table1[],22)</f>
        <v>blue</v>
      </c>
      <c r="F467" s="18" t="str">
        <f>VLOOKUP(tags[[#This Row],[Index]],Table1[],23)</f>
        <v>S</v>
      </c>
      <c r="G467" s="18" t="str">
        <f>VLOOKUP(tags[[#This Row],[product_id]],copy[],4,FALSE)</f>
        <v>bohemia,Shorts,Deep V-neck Dress,long dress,Rose,Dress,boho,highsplitdre,Women's Fashion,flowerprinteddre,printed,party,Maxi Dresses,Beach,Casual</v>
      </c>
      <c r="H467" s="18"/>
      <c r="I467" s="48" t="s">
        <v>11594</v>
      </c>
      <c r="J467" s="49" t="s">
        <v>11410</v>
      </c>
      <c r="K467" s="49" t="s">
        <v>11852</v>
      </c>
      <c r="L467" s="49" t="s">
        <v>11444</v>
      </c>
      <c r="M467" s="49" t="s">
        <v>11847</v>
      </c>
      <c r="N467" s="49" t="s">
        <v>11409</v>
      </c>
      <c r="O467" s="49" t="s">
        <v>11457</v>
      </c>
      <c r="P467" s="49" t="s">
        <v>13352</v>
      </c>
      <c r="Q467" s="49" t="s">
        <v>11403</v>
      </c>
      <c r="R467" s="49" t="s">
        <v>13423</v>
      </c>
      <c r="S467" s="49" t="s">
        <v>11421</v>
      </c>
      <c r="T467" s="49" t="s">
        <v>11443</v>
      </c>
      <c r="U467" s="49" t="s">
        <v>11609</v>
      </c>
      <c r="V467" s="49" t="s">
        <v>11413</v>
      </c>
      <c r="W467" s="49" t="s">
        <v>11406</v>
      </c>
      <c r="X467" s="49"/>
      <c r="Y467" s="49"/>
      <c r="Z467" s="49"/>
      <c r="AA467" s="49"/>
      <c r="AB467" s="49"/>
      <c r="AC467" s="49"/>
      <c r="AD467" s="49"/>
      <c r="AE467" s="49"/>
      <c r="AF467" s="49"/>
      <c r="AG467" s="49"/>
      <c r="AH467" s="49"/>
      <c r="AI467" s="49"/>
      <c r="AJ467" s="49"/>
      <c r="AK467" s="49"/>
      <c r="AL467" s="49"/>
      <c r="AM467" s="49"/>
      <c r="AN467" s="49"/>
      <c r="AO467" s="49"/>
      <c r="AP467" s="49"/>
      <c r="AQ467" s="49"/>
      <c r="AR467" s="49"/>
      <c r="AS467" s="49"/>
      <c r="AT467" s="49"/>
      <c r="AU467" s="49"/>
      <c r="AV467" s="49"/>
      <c r="AW467" s="49"/>
      <c r="AX467" s="49"/>
      <c r="AY467" s="49"/>
      <c r="AZ467" s="49"/>
      <c r="BA467" s="49"/>
      <c r="BB467" s="49"/>
      <c r="BC467" s="49"/>
      <c r="BD467" s="49"/>
      <c r="BE467" s="49"/>
      <c r="BF467" s="49"/>
      <c r="BG467" s="49"/>
      <c r="BH467" s="49"/>
      <c r="BI467" s="49"/>
      <c r="BJ467" s="49"/>
      <c r="BK467" s="49"/>
      <c r="BL467" s="49"/>
      <c r="BM467" s="49"/>
      <c r="BN467" s="49"/>
    </row>
    <row r="468" spans="1:66" x14ac:dyDescent="0.3">
      <c r="A468">
        <v>467</v>
      </c>
      <c r="B468" s="4" t="s">
        <v>1563</v>
      </c>
      <c r="C468" s="39">
        <f>VLOOKUP(tags[[#This Row],[Index]],Table1[],6)</f>
        <v>5000</v>
      </c>
      <c r="D468" s="50">
        <v>45000</v>
      </c>
      <c r="E468" s="17" t="str">
        <f>VLOOKUP(tags[[#This Row],[Index]],Table1[],22)</f>
        <v>gray</v>
      </c>
      <c r="F468" s="17" t="str">
        <f>VLOOKUP(tags[[#This Row],[Index]],Table1[],23)</f>
        <v>XS</v>
      </c>
      <c r="G468" s="17" t="str">
        <f>VLOOKUP(tags[[#This Row],[product_id]],copy[],4,FALSE)</f>
        <v>Summer,Fashion,Tunic dress,short sleeves,Floral dress,Mini dress,beach dress,short sleeve dress,printed,two piece dress,Party Dresses,Casual,Shorts,tunic,Sleeve,Sunflowers,Plus Size,summer dress,Women's Fashion,Dress,Beach,Tops</v>
      </c>
      <c r="H468" s="17"/>
      <c r="I468" s="48" t="s">
        <v>11402</v>
      </c>
      <c r="J468" s="49" t="s">
        <v>11404</v>
      </c>
      <c r="K468" s="49" t="s">
        <v>11617</v>
      </c>
      <c r="L468" s="49" t="s">
        <v>11415</v>
      </c>
      <c r="M468" s="49" t="s">
        <v>11500</v>
      </c>
      <c r="N468" s="49" t="s">
        <v>11435</v>
      </c>
      <c r="O468" s="49" t="s">
        <v>11431</v>
      </c>
      <c r="P468" s="49" t="s">
        <v>11522</v>
      </c>
      <c r="Q468" s="49" t="s">
        <v>11421</v>
      </c>
      <c r="R468" s="49" t="s">
        <v>12232</v>
      </c>
      <c r="S468" s="49" t="s">
        <v>11530</v>
      </c>
      <c r="T468" s="49" t="s">
        <v>11406</v>
      </c>
      <c r="U468" s="49" t="s">
        <v>11410</v>
      </c>
      <c r="V468" s="49" t="s">
        <v>11493</v>
      </c>
      <c r="W468" s="49" t="s">
        <v>11414</v>
      </c>
      <c r="X468" s="49" t="s">
        <v>11759</v>
      </c>
      <c r="Y468" s="49" t="s">
        <v>11407</v>
      </c>
      <c r="Z468" s="49" t="s">
        <v>11425</v>
      </c>
      <c r="AA468" s="49" t="s">
        <v>11403</v>
      </c>
      <c r="AB468" s="49" t="s">
        <v>11409</v>
      </c>
      <c r="AC468" s="49" t="s">
        <v>11413</v>
      </c>
      <c r="AD468" s="49" t="s">
        <v>11411</v>
      </c>
      <c r="AE468" s="49"/>
      <c r="AF468" s="49"/>
      <c r="AG468" s="49"/>
      <c r="AH468" s="49"/>
      <c r="AI468" s="49"/>
      <c r="AJ468" s="49"/>
      <c r="AK468" s="49"/>
      <c r="AL468" s="49"/>
      <c r="AM468" s="49"/>
      <c r="AN468" s="49"/>
      <c r="AO468" s="49"/>
      <c r="AP468" s="49"/>
      <c r="AQ468" s="49"/>
      <c r="AR468" s="49"/>
      <c r="AS468" s="49"/>
      <c r="AT468" s="49"/>
      <c r="AU468" s="49"/>
      <c r="AV468" s="49"/>
      <c r="AW468" s="49"/>
      <c r="AX468" s="49"/>
      <c r="AY468" s="49"/>
      <c r="AZ468" s="49"/>
      <c r="BA468" s="49"/>
      <c r="BB468" s="49"/>
      <c r="BC468" s="49"/>
      <c r="BD468" s="49"/>
      <c r="BE468" s="49"/>
      <c r="BF468" s="49"/>
      <c r="BG468" s="49"/>
      <c r="BH468" s="49"/>
      <c r="BI468" s="49"/>
      <c r="BJ468" s="49"/>
      <c r="BK468" s="49"/>
      <c r="BL468" s="49"/>
      <c r="BM468" s="49"/>
      <c r="BN468" s="49"/>
    </row>
    <row r="469" spans="1:66" x14ac:dyDescent="0.3">
      <c r="A469">
        <v>468</v>
      </c>
      <c r="B469" s="5" t="s">
        <v>1565</v>
      </c>
      <c r="C469" s="40">
        <f>VLOOKUP(tags[[#This Row],[Index]],Table1[],6)</f>
        <v>50</v>
      </c>
      <c r="D469" s="51">
        <v>450</v>
      </c>
      <c r="E469" s="18" t="str">
        <f>VLOOKUP(tags[[#This Row],[Index]],Table1[],22)</f>
        <v>white</v>
      </c>
      <c r="F469" s="18" t="str">
        <f>VLOOKUP(tags[[#This Row],[Index]],Table1[],23)</f>
        <v>XS</v>
      </c>
      <c r="G469" s="18" t="str">
        <f>VLOOKUP(tags[[#This Row],[product_id]],copy[],4,FALSE)</f>
        <v>Fashion,Yoga,Sleeve,pants,Shorts,T Shirts,summer t-shirts,short sleeves,Outfits,Women's Fashion,gymwear,printed,short sleeve shirt,Sport,Printed T Shirts,Sports Wear,Women</v>
      </c>
      <c r="H469" s="18"/>
      <c r="I469" s="48" t="s">
        <v>11404</v>
      </c>
      <c r="J469" s="49" t="s">
        <v>11483</v>
      </c>
      <c r="K469" s="49" t="s">
        <v>11414</v>
      </c>
      <c r="L469" s="49" t="s">
        <v>11429</v>
      </c>
      <c r="M469" s="49" t="s">
        <v>11410</v>
      </c>
      <c r="N469" s="49" t="s">
        <v>11422</v>
      </c>
      <c r="O469" s="49" t="s">
        <v>11468</v>
      </c>
      <c r="P469" s="49" t="s">
        <v>11415</v>
      </c>
      <c r="Q469" s="49" t="s">
        <v>11531</v>
      </c>
      <c r="R469" s="49" t="s">
        <v>11403</v>
      </c>
      <c r="S469" s="49" t="s">
        <v>11828</v>
      </c>
      <c r="T469" s="49" t="s">
        <v>11421</v>
      </c>
      <c r="U469" s="49" t="s">
        <v>11553</v>
      </c>
      <c r="V469" s="49" t="s">
        <v>11446</v>
      </c>
      <c r="W469" s="49" t="s">
        <v>11602</v>
      </c>
      <c r="X469" s="49" t="s">
        <v>11668</v>
      </c>
      <c r="Y469" s="49" t="s">
        <v>11405</v>
      </c>
      <c r="Z469" s="49"/>
      <c r="AA469" s="49"/>
      <c r="AB469" s="49"/>
      <c r="AC469" s="49"/>
      <c r="AD469" s="49"/>
      <c r="AE469" s="49"/>
      <c r="AF469" s="49"/>
      <c r="AG469" s="49"/>
      <c r="AH469" s="49"/>
      <c r="AI469" s="49"/>
      <c r="AJ469" s="49"/>
      <c r="AK469" s="49"/>
      <c r="AL469" s="49"/>
      <c r="AM469" s="49"/>
      <c r="AN469" s="49"/>
      <c r="AO469" s="49"/>
      <c r="AP469" s="49"/>
      <c r="AQ469" s="49"/>
      <c r="AR469" s="49"/>
      <c r="AS469" s="49"/>
      <c r="AT469" s="49"/>
      <c r="AU469" s="49"/>
      <c r="AV469" s="49"/>
      <c r="AW469" s="49"/>
      <c r="AX469" s="49"/>
      <c r="AY469" s="49"/>
      <c r="AZ469" s="49"/>
      <c r="BA469" s="49"/>
      <c r="BB469" s="49"/>
      <c r="BC469" s="49"/>
      <c r="BD469" s="49"/>
      <c r="BE469" s="49"/>
      <c r="BF469" s="49"/>
      <c r="BG469" s="49"/>
      <c r="BH469" s="49"/>
      <c r="BI469" s="49"/>
      <c r="BJ469" s="49"/>
      <c r="BK469" s="49"/>
      <c r="BL469" s="49"/>
      <c r="BM469" s="49"/>
      <c r="BN469" s="49"/>
    </row>
    <row r="470" spans="1:66" x14ac:dyDescent="0.3">
      <c r="A470">
        <v>469</v>
      </c>
      <c r="B470" s="6" t="s">
        <v>1568</v>
      </c>
      <c r="C470" s="41">
        <f>VLOOKUP(tags[[#This Row],[Index]],Table1[],6)</f>
        <v>100</v>
      </c>
      <c r="D470" s="50">
        <v>800</v>
      </c>
      <c r="E470" s="17" t="str">
        <f>VLOOKUP(tags[[#This Row],[Index]],Table1[],22)</f>
        <v>yellow</v>
      </c>
      <c r="F470" s="17" t="str">
        <f>VLOOKUP(tags[[#This Row],[Index]],Table1[],23)</f>
        <v>XS</v>
      </c>
      <c r="G470" s="17" t="str">
        <f>VLOOKUP(tags[[#This Row],[product_id]],copy[],4,FALSE)</f>
        <v>Summer,Plus Size,Shirt,Elegant,long dress,Dress,Necks,Party Dress,Round neck,Women Skirts,Women's Fashion,Sleeveless dress,striped dress,Stripes,party,women dress,Party Dresses,Beach,loose dress,sleeveless,Causal Dress</v>
      </c>
      <c r="H470" s="17"/>
      <c r="I470" s="48" t="s">
        <v>11402</v>
      </c>
      <c r="J470" s="49" t="s">
        <v>11407</v>
      </c>
      <c r="K470" s="49" t="s">
        <v>11417</v>
      </c>
      <c r="L470" s="49" t="s">
        <v>11532</v>
      </c>
      <c r="M470" s="49" t="s">
        <v>11444</v>
      </c>
      <c r="N470" s="49" t="s">
        <v>11409</v>
      </c>
      <c r="O470" s="49" t="s">
        <v>11419</v>
      </c>
      <c r="P470" s="49" t="s">
        <v>11445</v>
      </c>
      <c r="Q470" s="49" t="s">
        <v>11440</v>
      </c>
      <c r="R470" s="49" t="s">
        <v>11664</v>
      </c>
      <c r="S470" s="49" t="s">
        <v>11403</v>
      </c>
      <c r="T470" s="49" t="s">
        <v>11438</v>
      </c>
      <c r="U470" s="49" t="s">
        <v>11958</v>
      </c>
      <c r="V470" s="49" t="s">
        <v>11574</v>
      </c>
      <c r="W470" s="49" t="s">
        <v>11443</v>
      </c>
      <c r="X470" s="49" t="s">
        <v>11432</v>
      </c>
      <c r="Y470" s="49" t="s">
        <v>11530</v>
      </c>
      <c r="Z470" s="49" t="s">
        <v>11413</v>
      </c>
      <c r="AA470" s="49" t="s">
        <v>11455</v>
      </c>
      <c r="AB470" s="49" t="s">
        <v>11408</v>
      </c>
      <c r="AC470" s="49" t="s">
        <v>12198</v>
      </c>
      <c r="AD470" s="49"/>
      <c r="AE470" s="49"/>
      <c r="AF470" s="49"/>
      <c r="AG470" s="49"/>
      <c r="AH470" s="49"/>
      <c r="AI470" s="49"/>
      <c r="AJ470" s="49"/>
      <c r="AK470" s="49"/>
      <c r="AL470" s="49"/>
      <c r="AM470" s="49"/>
      <c r="AN470" s="49"/>
      <c r="AO470" s="49"/>
      <c r="AP470" s="49"/>
      <c r="AQ470" s="49"/>
      <c r="AR470" s="49"/>
      <c r="AS470" s="49"/>
      <c r="AT470" s="49"/>
      <c r="AU470" s="49"/>
      <c r="AV470" s="49"/>
      <c r="AW470" s="49"/>
      <c r="AX470" s="49"/>
      <c r="AY470" s="49"/>
      <c r="AZ470" s="49"/>
      <c r="BA470" s="49"/>
      <c r="BB470" s="49"/>
      <c r="BC470" s="49"/>
      <c r="BD470" s="49"/>
      <c r="BE470" s="49"/>
      <c r="BF470" s="49"/>
      <c r="BG470" s="49"/>
      <c r="BH470" s="49"/>
      <c r="BI470" s="49"/>
      <c r="BJ470" s="49"/>
      <c r="BK470" s="49"/>
      <c r="BL470" s="49"/>
      <c r="BM470" s="49"/>
      <c r="BN470" s="49"/>
    </row>
    <row r="471" spans="1:66" x14ac:dyDescent="0.3">
      <c r="A471">
        <v>470</v>
      </c>
      <c r="B471" s="5" t="s">
        <v>1571</v>
      </c>
      <c r="C471" s="40">
        <f>VLOOKUP(tags[[#This Row],[Index]],Table1[],6)</f>
        <v>10000</v>
      </c>
      <c r="D471" s="51">
        <v>120000</v>
      </c>
      <c r="E471" s="18" t="str">
        <f>VLOOKUP(tags[[#This Row],[Index]],Table1[],22)</f>
        <v>blue</v>
      </c>
      <c r="F471" s="18" t="str">
        <f>VLOOKUP(tags[[#This Row],[Index]],Table1[],23)</f>
        <v>S</v>
      </c>
      <c r="G471" s="18" t="str">
        <f>VLOOKUP(tags[[#This Row],[product_id]],copy[],4,FALSE)</f>
        <v>Mini,Plus Size,Print Dresses,Waist,Summer,Dress,Mini dress,Women's Fashion,vestido,Floral,Spaghetti,Women</v>
      </c>
      <c r="H471" s="18"/>
      <c r="I471" s="48" t="s">
        <v>11436</v>
      </c>
      <c r="J471" s="49" t="s">
        <v>11407</v>
      </c>
      <c r="K471" s="49" t="s">
        <v>12171</v>
      </c>
      <c r="L471" s="49" t="s">
        <v>11442</v>
      </c>
      <c r="M471" s="49" t="s">
        <v>11402</v>
      </c>
      <c r="N471" s="49" t="s">
        <v>11409</v>
      </c>
      <c r="O471" s="49" t="s">
        <v>11435</v>
      </c>
      <c r="P471" s="49" t="s">
        <v>11403</v>
      </c>
      <c r="Q471" s="49" t="s">
        <v>11593</v>
      </c>
      <c r="R471" s="49" t="s">
        <v>11433</v>
      </c>
      <c r="S471" s="49" t="s">
        <v>11449</v>
      </c>
      <c r="T471" s="49" t="s">
        <v>11405</v>
      </c>
      <c r="U471" s="49"/>
      <c r="V471" s="49"/>
      <c r="W471" s="49"/>
      <c r="X471" s="49"/>
      <c r="Y471" s="49"/>
      <c r="Z471" s="49"/>
      <c r="AA471" s="49"/>
      <c r="AB471" s="49"/>
      <c r="AC471" s="49"/>
      <c r="AD471" s="49"/>
      <c r="AE471" s="49"/>
      <c r="AF471" s="49"/>
      <c r="AG471" s="49"/>
      <c r="AH471" s="49"/>
      <c r="AI471" s="49"/>
      <c r="AJ471" s="49"/>
      <c r="AK471" s="49"/>
      <c r="AL471" s="49"/>
      <c r="AM471" s="49"/>
      <c r="AN471" s="49"/>
      <c r="AO471" s="49"/>
      <c r="AP471" s="49"/>
      <c r="AQ471" s="49"/>
      <c r="AR471" s="49"/>
      <c r="AS471" s="49"/>
      <c r="AT471" s="49"/>
      <c r="AU471" s="49"/>
      <c r="AV471" s="49"/>
      <c r="AW471" s="49"/>
      <c r="AX471" s="49"/>
      <c r="AY471" s="49"/>
      <c r="AZ471" s="49"/>
      <c r="BA471" s="49"/>
      <c r="BB471" s="49"/>
      <c r="BC471" s="49"/>
      <c r="BD471" s="49"/>
      <c r="BE471" s="49"/>
      <c r="BF471" s="49"/>
      <c r="BG471" s="49"/>
      <c r="BH471" s="49"/>
      <c r="BI471" s="49"/>
      <c r="BJ471" s="49"/>
      <c r="BK471" s="49"/>
      <c r="BL471" s="49"/>
      <c r="BM471" s="49"/>
      <c r="BN471" s="49"/>
    </row>
    <row r="472" spans="1:66" x14ac:dyDescent="0.3">
      <c r="A472">
        <v>471</v>
      </c>
      <c r="B472" s="4" t="s">
        <v>1574</v>
      </c>
      <c r="C472" s="39">
        <f>VLOOKUP(tags[[#This Row],[Index]],Table1[],6)</f>
        <v>100</v>
      </c>
      <c r="D472" s="50">
        <v>500</v>
      </c>
      <c r="E472" s="17" t="str">
        <f>VLOOKUP(tags[[#This Row],[Index]],Table1[],22)</f>
        <v>black</v>
      </c>
      <c r="F472" s="17" t="str">
        <f>VLOOKUP(tags[[#This Row],[Index]],Table1[],23)</f>
        <v>M</v>
      </c>
      <c r="G472" s="17" t="str">
        <f>VLOOKUP(tags[[#This Row],[product_id]],copy[],4,FALSE)</f>
        <v>sexy bra,Fashion,crop top,Summer,backless top,Tops,vestcasual,tank top,tankcroptop,Women's Fashion,backless,sleeveless tops,sexy,Tank,cropped top,sleeveless,Women</v>
      </c>
      <c r="H472" s="17"/>
      <c r="I472" s="48" t="s">
        <v>12100</v>
      </c>
      <c r="J472" s="49" t="s">
        <v>11404</v>
      </c>
      <c r="K472" s="49" t="s">
        <v>11480</v>
      </c>
      <c r="L472" s="49" t="s">
        <v>11402</v>
      </c>
      <c r="M472" s="49" t="s">
        <v>12018</v>
      </c>
      <c r="N472" s="49" t="s">
        <v>11411</v>
      </c>
      <c r="O472" s="49" t="s">
        <v>12709</v>
      </c>
      <c r="P472" s="49" t="s">
        <v>11423</v>
      </c>
      <c r="Q472" s="49" t="s">
        <v>12781</v>
      </c>
      <c r="R472" s="49" t="s">
        <v>11403</v>
      </c>
      <c r="S472" s="49" t="s">
        <v>11450</v>
      </c>
      <c r="T472" s="49" t="s">
        <v>11465</v>
      </c>
      <c r="U472" s="49" t="s">
        <v>11412</v>
      </c>
      <c r="V472" s="49" t="s">
        <v>11418</v>
      </c>
      <c r="W472" s="49" t="s">
        <v>12145</v>
      </c>
      <c r="X472" s="49" t="s">
        <v>11408</v>
      </c>
      <c r="Y472" s="49" t="s">
        <v>11405</v>
      </c>
      <c r="Z472" s="49"/>
      <c r="AA472" s="49"/>
      <c r="AB472" s="49"/>
      <c r="AC472" s="49"/>
      <c r="AD472" s="49"/>
      <c r="AE472" s="49"/>
      <c r="AF472" s="49"/>
      <c r="AG472" s="49"/>
      <c r="AH472" s="49"/>
      <c r="AI472" s="49"/>
      <c r="AJ472" s="49"/>
      <c r="AK472" s="49"/>
      <c r="AL472" s="49"/>
      <c r="AM472" s="49"/>
      <c r="AN472" s="49"/>
      <c r="AO472" s="49"/>
      <c r="AP472" s="49"/>
      <c r="AQ472" s="49"/>
      <c r="AR472" s="49"/>
      <c r="AS472" s="49"/>
      <c r="AT472" s="49"/>
      <c r="AU472" s="49"/>
      <c r="AV472" s="49"/>
      <c r="AW472" s="49"/>
      <c r="AX472" s="49"/>
      <c r="AY472" s="49"/>
      <c r="AZ472" s="49"/>
      <c r="BA472" s="49"/>
      <c r="BB472" s="49"/>
      <c r="BC472" s="49"/>
      <c r="BD472" s="49"/>
      <c r="BE472" s="49"/>
      <c r="BF472" s="49"/>
      <c r="BG472" s="49"/>
      <c r="BH472" s="49"/>
      <c r="BI472" s="49"/>
      <c r="BJ472" s="49"/>
      <c r="BK472" s="49"/>
      <c r="BL472" s="49"/>
      <c r="BM472" s="49"/>
      <c r="BN472" s="49"/>
    </row>
    <row r="473" spans="1:66" x14ac:dyDescent="0.3">
      <c r="A473">
        <v>472</v>
      </c>
      <c r="B473" s="5" t="s">
        <v>1577</v>
      </c>
      <c r="C473" s="40">
        <f>VLOOKUP(tags[[#This Row],[Index]],Table1[],6)</f>
        <v>5000</v>
      </c>
      <c r="D473" s="51">
        <v>30000</v>
      </c>
      <c r="E473" s="18" t="str">
        <f>VLOOKUP(tags[[#This Row],[Index]],Table1[],22)</f>
        <v>black</v>
      </c>
      <c r="F473" s="18" t="str">
        <f>VLOOKUP(tags[[#This Row],[Index]],Table1[],23)</f>
        <v>XS</v>
      </c>
      <c r="G473" s="18" t="str">
        <f>VLOOKUP(tags[[#This Row],[product_id]],copy[],4,FALSE)</f>
        <v>Summer,Vest,Blouses &amp; Shirts,Women Blouse,Evening Dress,Mini dress,Ladies,beach dress,Fashion,chiffon blouse,sleeveless,Sport,Casual,Women,blouse,Plus Size,Tank,Shirt,Short Sleeve Blouses,Tops,summer dress,Women's Fashion,Print,women dress,feather</v>
      </c>
      <c r="H473" s="18"/>
      <c r="I473" s="48" t="s">
        <v>11402</v>
      </c>
      <c r="J473" s="49" t="s">
        <v>11430</v>
      </c>
      <c r="K473" s="49" t="s">
        <v>11804</v>
      </c>
      <c r="L473" s="49" t="s">
        <v>11558</v>
      </c>
      <c r="M473" s="49" t="s">
        <v>11549</v>
      </c>
      <c r="N473" s="49" t="s">
        <v>11435</v>
      </c>
      <c r="O473" s="49" t="s">
        <v>11426</v>
      </c>
      <c r="P473" s="49" t="s">
        <v>11431</v>
      </c>
      <c r="Q473" s="49" t="s">
        <v>11404</v>
      </c>
      <c r="R473" s="49" t="s">
        <v>11661</v>
      </c>
      <c r="S473" s="49" t="s">
        <v>11408</v>
      </c>
      <c r="T473" s="49" t="s">
        <v>11446</v>
      </c>
      <c r="U473" s="49" t="s">
        <v>11406</v>
      </c>
      <c r="V473" s="49" t="s">
        <v>11405</v>
      </c>
      <c r="W473" s="49" t="s">
        <v>11428</v>
      </c>
      <c r="X473" s="49" t="s">
        <v>11407</v>
      </c>
      <c r="Y473" s="49" t="s">
        <v>11418</v>
      </c>
      <c r="Z473" s="49" t="s">
        <v>11417</v>
      </c>
      <c r="AA473" s="49" t="s">
        <v>11721</v>
      </c>
      <c r="AB473" s="49" t="s">
        <v>11411</v>
      </c>
      <c r="AC473" s="49" t="s">
        <v>11425</v>
      </c>
      <c r="AD473" s="49" t="s">
        <v>11403</v>
      </c>
      <c r="AE473" s="49" t="s">
        <v>11416</v>
      </c>
      <c r="AF473" s="49" t="s">
        <v>11432</v>
      </c>
      <c r="AG473" s="49" t="s">
        <v>11659</v>
      </c>
      <c r="AH473" s="49"/>
      <c r="AI473" s="49"/>
      <c r="AJ473" s="49"/>
      <c r="AK473" s="49"/>
      <c r="AL473" s="49"/>
      <c r="AM473" s="49"/>
      <c r="AN473" s="49"/>
      <c r="AO473" s="49"/>
      <c r="AP473" s="49"/>
      <c r="AQ473" s="49"/>
      <c r="AR473" s="49"/>
      <c r="AS473" s="49"/>
      <c r="AT473" s="49"/>
      <c r="AU473" s="49"/>
      <c r="AV473" s="49"/>
      <c r="AW473" s="49"/>
      <c r="AX473" s="49"/>
      <c r="AY473" s="49"/>
      <c r="AZ473" s="49"/>
      <c r="BA473" s="49"/>
      <c r="BB473" s="49"/>
      <c r="BC473" s="49"/>
      <c r="BD473" s="49"/>
      <c r="BE473" s="49"/>
      <c r="BF473" s="49"/>
      <c r="BG473" s="49"/>
      <c r="BH473" s="49"/>
      <c r="BI473" s="49"/>
      <c r="BJ473" s="49"/>
      <c r="BK473" s="49"/>
      <c r="BL473" s="49"/>
      <c r="BM473" s="49"/>
      <c r="BN473" s="49"/>
    </row>
    <row r="474" spans="1:66" x14ac:dyDescent="0.3">
      <c r="A474">
        <v>473</v>
      </c>
      <c r="B474" s="4" t="s">
        <v>1580</v>
      </c>
      <c r="C474" s="39">
        <f>VLOOKUP(tags[[#This Row],[Index]],Table1[],6)</f>
        <v>1000</v>
      </c>
      <c r="D474" s="50">
        <v>14000</v>
      </c>
      <c r="E474" s="17" t="str">
        <f>VLOOKUP(tags[[#This Row],[Index]],Table1[],22)</f>
        <v>yellow</v>
      </c>
      <c r="F474" s="17" t="str">
        <f>VLOOKUP(tags[[#This Row],[Index]],Table1[],23)</f>
        <v>S</v>
      </c>
      <c r="G474" s="17" t="str">
        <f>VLOOKUP(tags[[#This Row],[product_id]],copy[],4,FALSE)</f>
        <v>summer dress,pleated dress,Lace,Beach,Plus Size,Lace Dress,backless dress,Women's Fashion,Necks,beach dress,Sleeveless dress,backless,wedding dress,Sexy Dress,sexy,white,Fashion,Dress,Women</v>
      </c>
      <c r="H474" s="17"/>
      <c r="I474" s="48" t="s">
        <v>11425</v>
      </c>
      <c r="J474" s="49" t="s">
        <v>11713</v>
      </c>
      <c r="K474" s="49" t="s">
        <v>11434</v>
      </c>
      <c r="L474" s="49" t="s">
        <v>11413</v>
      </c>
      <c r="M474" s="49" t="s">
        <v>11407</v>
      </c>
      <c r="N474" s="49" t="s">
        <v>11514</v>
      </c>
      <c r="O474" s="49" t="s">
        <v>11614</v>
      </c>
      <c r="P474" s="49" t="s">
        <v>11403</v>
      </c>
      <c r="Q474" s="49" t="s">
        <v>11419</v>
      </c>
      <c r="R474" s="49" t="s">
        <v>11431</v>
      </c>
      <c r="S474" s="49" t="s">
        <v>11438</v>
      </c>
      <c r="T474" s="49" t="s">
        <v>11450</v>
      </c>
      <c r="U474" s="49" t="s">
        <v>11949</v>
      </c>
      <c r="V474" s="49" t="s">
        <v>11474</v>
      </c>
      <c r="W474" s="49" t="s">
        <v>11412</v>
      </c>
      <c r="X474" s="49" t="s">
        <v>34</v>
      </c>
      <c r="Y474" s="49" t="s">
        <v>11404</v>
      </c>
      <c r="Z474" s="49" t="s">
        <v>11409</v>
      </c>
      <c r="AA474" s="49" t="s">
        <v>11405</v>
      </c>
      <c r="AB474" s="49"/>
      <c r="AC474" s="49"/>
      <c r="AD474" s="49"/>
      <c r="AE474" s="49"/>
      <c r="AF474" s="49"/>
      <c r="AG474" s="49"/>
      <c r="AH474" s="49"/>
      <c r="AI474" s="49"/>
      <c r="AJ474" s="49"/>
      <c r="AK474" s="49"/>
      <c r="AL474" s="49"/>
      <c r="AM474" s="49"/>
      <c r="AN474" s="49"/>
      <c r="AO474" s="49"/>
      <c r="AP474" s="49"/>
      <c r="AQ474" s="49"/>
      <c r="AR474" s="49"/>
      <c r="AS474" s="49"/>
      <c r="AT474" s="49"/>
      <c r="AU474" s="49"/>
      <c r="AV474" s="49"/>
      <c r="AW474" s="49"/>
      <c r="AX474" s="49"/>
      <c r="AY474" s="49"/>
      <c r="AZ474" s="49"/>
      <c r="BA474" s="49"/>
      <c r="BB474" s="49"/>
      <c r="BC474" s="49"/>
      <c r="BD474" s="49"/>
      <c r="BE474" s="49"/>
      <c r="BF474" s="49"/>
      <c r="BG474" s="49"/>
      <c r="BH474" s="49"/>
      <c r="BI474" s="49"/>
      <c r="BJ474" s="49"/>
      <c r="BK474" s="49"/>
      <c r="BL474" s="49"/>
      <c r="BM474" s="49"/>
      <c r="BN474" s="49"/>
    </row>
    <row r="475" spans="1:66" x14ac:dyDescent="0.3">
      <c r="A475">
        <v>474</v>
      </c>
      <c r="B475" s="5" t="s">
        <v>1583</v>
      </c>
      <c r="C475" s="40">
        <f>VLOOKUP(tags[[#This Row],[Index]],Table1[],6)</f>
        <v>5000</v>
      </c>
      <c r="D475" s="51">
        <v>40000</v>
      </c>
      <c r="E475" s="18" t="str">
        <f>VLOOKUP(tags[[#This Row],[Index]],Table1[],22)</f>
        <v>white</v>
      </c>
      <c r="F475" s="18" t="str">
        <f>VLOOKUP(tags[[#This Row],[Index]],Table1[],23)</f>
        <v>S</v>
      </c>
      <c r="G475" s="18" t="str">
        <f>VLOOKUP(tags[[#This Row],[product_id]],copy[],4,FALSE)</f>
        <v>blouse,Summer,Plus Size,Lace,Women Blouse,lace top,Tops,topsamptshirt,Ladies,T Shirts,solid color,Women's Fashion,Fashion,sexy lace,Women,Summer Fashion,sexy,women top,slim,Casual,Slim Fit</v>
      </c>
      <c r="H475" s="18"/>
      <c r="I475" s="48" t="s">
        <v>11428</v>
      </c>
      <c r="J475" s="49" t="s">
        <v>11402</v>
      </c>
      <c r="K475" s="49" t="s">
        <v>11407</v>
      </c>
      <c r="L475" s="49" t="s">
        <v>11434</v>
      </c>
      <c r="M475" s="49" t="s">
        <v>11558</v>
      </c>
      <c r="N475" s="49" t="s">
        <v>11628</v>
      </c>
      <c r="O475" s="49" t="s">
        <v>11411</v>
      </c>
      <c r="P475" s="49" t="s">
        <v>11488</v>
      </c>
      <c r="Q475" s="49" t="s">
        <v>11426</v>
      </c>
      <c r="R475" s="49" t="s">
        <v>11422</v>
      </c>
      <c r="S475" s="49" t="s">
        <v>11467</v>
      </c>
      <c r="T475" s="49" t="s">
        <v>11403</v>
      </c>
      <c r="U475" s="49" t="s">
        <v>11404</v>
      </c>
      <c r="V475" s="49" t="s">
        <v>11585</v>
      </c>
      <c r="W475" s="49" t="s">
        <v>11405</v>
      </c>
      <c r="X475" s="49" t="s">
        <v>11484</v>
      </c>
      <c r="Y475" s="49" t="s">
        <v>11412</v>
      </c>
      <c r="Z475" s="49" t="s">
        <v>11473</v>
      </c>
      <c r="AA475" s="49" t="s">
        <v>11437</v>
      </c>
      <c r="AB475" s="49" t="s">
        <v>11406</v>
      </c>
      <c r="AC475" s="49" t="s">
        <v>11448</v>
      </c>
      <c r="AD475" s="49"/>
      <c r="AE475" s="49"/>
      <c r="AF475" s="49"/>
      <c r="AG475" s="49"/>
      <c r="AH475" s="49"/>
      <c r="AI475" s="49"/>
      <c r="AJ475" s="49"/>
      <c r="AK475" s="49"/>
      <c r="AL475" s="49"/>
      <c r="AM475" s="49"/>
      <c r="AN475" s="49"/>
      <c r="AO475" s="49"/>
      <c r="AP475" s="49"/>
      <c r="AQ475" s="49"/>
      <c r="AR475" s="49"/>
      <c r="AS475" s="49"/>
      <c r="AT475" s="49"/>
      <c r="AU475" s="49"/>
      <c r="AV475" s="49"/>
      <c r="AW475" s="49"/>
      <c r="AX475" s="49"/>
      <c r="AY475" s="49"/>
      <c r="AZ475" s="49"/>
      <c r="BA475" s="49"/>
      <c r="BB475" s="49"/>
      <c r="BC475" s="49"/>
      <c r="BD475" s="49"/>
      <c r="BE475" s="49"/>
      <c r="BF475" s="49"/>
      <c r="BG475" s="49"/>
      <c r="BH475" s="49"/>
      <c r="BI475" s="49"/>
      <c r="BJ475" s="49"/>
      <c r="BK475" s="49"/>
      <c r="BL475" s="49"/>
      <c r="BM475" s="49"/>
      <c r="BN475" s="49"/>
    </row>
    <row r="476" spans="1:66" x14ac:dyDescent="0.3">
      <c r="A476">
        <v>475</v>
      </c>
      <c r="B476" s="4" t="s">
        <v>1587</v>
      </c>
      <c r="C476" s="39">
        <f>VLOOKUP(tags[[#This Row],[Index]],Table1[],6)</f>
        <v>20000</v>
      </c>
      <c r="D476" s="50">
        <v>160000</v>
      </c>
      <c r="E476" s="17" t="str">
        <f>VLOOKUP(tags[[#This Row],[Index]],Table1[],22)</f>
        <v>white</v>
      </c>
      <c r="F476" s="17" t="str">
        <f>VLOOKUP(tags[[#This Row],[Index]],Table1[],23)</f>
        <v>S</v>
      </c>
      <c r="G476" s="17" t="str">
        <f>VLOOKUP(tags[[#This Row],[product_id]],copy[],4,FALSE)</f>
        <v>short sleeves,Fashion,Shirt,Sleeve,Bandage Dresses,Dress,Women's Fashion,V-neck,Pullovers,Casual,T Shirts,Shorts,women shirt,tank top,Skirts,summer shirt</v>
      </c>
      <c r="H476" s="17"/>
      <c r="I476" s="48" t="s">
        <v>11415</v>
      </c>
      <c r="J476" s="49" t="s">
        <v>11404</v>
      </c>
      <c r="K476" s="49" t="s">
        <v>11417</v>
      </c>
      <c r="L476" s="49" t="s">
        <v>11414</v>
      </c>
      <c r="M476" s="49" t="s">
        <v>12587</v>
      </c>
      <c r="N476" s="49" t="s">
        <v>11409</v>
      </c>
      <c r="O476" s="49" t="s">
        <v>11403</v>
      </c>
      <c r="P476" s="49" t="s">
        <v>11420</v>
      </c>
      <c r="Q476" s="49" t="s">
        <v>11552</v>
      </c>
      <c r="R476" s="49" t="s">
        <v>11406</v>
      </c>
      <c r="S476" s="49" t="s">
        <v>11422</v>
      </c>
      <c r="T476" s="49" t="s">
        <v>11410</v>
      </c>
      <c r="U476" s="49" t="s">
        <v>11592</v>
      </c>
      <c r="V476" s="49" t="s">
        <v>11423</v>
      </c>
      <c r="W476" s="49" t="s">
        <v>11462</v>
      </c>
      <c r="X476" s="49" t="s">
        <v>11606</v>
      </c>
      <c r="Y476" s="49"/>
      <c r="Z476" s="49"/>
      <c r="AA476" s="49"/>
      <c r="AB476" s="49"/>
      <c r="AC476" s="49"/>
      <c r="AD476" s="49"/>
      <c r="AE476" s="49"/>
      <c r="AF476" s="49"/>
      <c r="AG476" s="49"/>
      <c r="AH476" s="49"/>
      <c r="AI476" s="49"/>
      <c r="AJ476" s="49"/>
      <c r="AK476" s="49"/>
      <c r="AL476" s="49"/>
      <c r="AM476" s="49"/>
      <c r="AN476" s="49"/>
      <c r="AO476" s="49"/>
      <c r="AP476" s="49"/>
      <c r="AQ476" s="49"/>
      <c r="AR476" s="49"/>
      <c r="AS476" s="49"/>
      <c r="AT476" s="49"/>
      <c r="AU476" s="49"/>
      <c r="AV476" s="49"/>
      <c r="AW476" s="49"/>
      <c r="AX476" s="49"/>
      <c r="AY476" s="49"/>
      <c r="AZ476" s="49"/>
      <c r="BA476" s="49"/>
      <c r="BB476" s="49"/>
      <c r="BC476" s="49"/>
      <c r="BD476" s="49"/>
      <c r="BE476" s="49"/>
      <c r="BF476" s="49"/>
      <c r="BG476" s="49"/>
      <c r="BH476" s="49"/>
      <c r="BI476" s="49"/>
      <c r="BJ476" s="49"/>
      <c r="BK476" s="49"/>
      <c r="BL476" s="49"/>
      <c r="BM476" s="49"/>
      <c r="BN476" s="49"/>
    </row>
    <row r="477" spans="1:66" x14ac:dyDescent="0.3">
      <c r="A477">
        <v>476</v>
      </c>
      <c r="B477" s="5" t="s">
        <v>1590</v>
      </c>
      <c r="C477" s="40">
        <f>VLOOKUP(tags[[#This Row],[Index]],Table1[],6)</f>
        <v>20000</v>
      </c>
      <c r="D477" s="51">
        <v>160000</v>
      </c>
      <c r="E477" s="18" t="str">
        <f>VLOOKUP(tags[[#This Row],[Index]],Table1[],22)</f>
        <v>other</v>
      </c>
      <c r="F477" s="18" t="str">
        <f>VLOOKUP(tags[[#This Row],[Index]],Table1[],23)</f>
        <v>S</v>
      </c>
      <c r="G477" s="18" t="str">
        <f>VLOOKUP(tags[[#This Row],[product_id]],copy[],4,FALSE)</f>
        <v>chiffon dress,strapdres,Dress,summer dress,backless dress,waveprintdres,Sleeveless dress,mini skirt,Print,women dress,Striped,sexy skirt</v>
      </c>
      <c r="H477" s="18"/>
      <c r="I477" s="48" t="s">
        <v>11660</v>
      </c>
      <c r="J477" s="49" t="s">
        <v>12869</v>
      </c>
      <c r="K477" s="49" t="s">
        <v>11409</v>
      </c>
      <c r="L477" s="49" t="s">
        <v>11425</v>
      </c>
      <c r="M477" s="49" t="s">
        <v>11614</v>
      </c>
      <c r="N477" s="49" t="s">
        <v>12685</v>
      </c>
      <c r="O477" s="49" t="s">
        <v>11438</v>
      </c>
      <c r="P477" s="49" t="s">
        <v>11780</v>
      </c>
      <c r="Q477" s="49" t="s">
        <v>11416</v>
      </c>
      <c r="R477" s="49" t="s">
        <v>11432</v>
      </c>
      <c r="S477" s="49" t="s">
        <v>11546</v>
      </c>
      <c r="T477" s="49" t="s">
        <v>12302</v>
      </c>
      <c r="U477" s="49"/>
      <c r="V477" s="49"/>
      <c r="W477" s="49"/>
      <c r="X477" s="49"/>
      <c r="Y477" s="49"/>
      <c r="Z477" s="49"/>
      <c r="AA477" s="49"/>
      <c r="AB477" s="49"/>
      <c r="AC477" s="49"/>
      <c r="AD477" s="49"/>
      <c r="AE477" s="49"/>
      <c r="AF477" s="49"/>
      <c r="AG477" s="49"/>
      <c r="AH477" s="49"/>
      <c r="AI477" s="49"/>
      <c r="AJ477" s="49"/>
      <c r="AK477" s="49"/>
      <c r="AL477" s="49"/>
      <c r="AM477" s="49"/>
      <c r="AN477" s="49"/>
      <c r="AO477" s="49"/>
      <c r="AP477" s="49"/>
      <c r="AQ477" s="49"/>
      <c r="AR477" s="49"/>
      <c r="AS477" s="49"/>
      <c r="AT477" s="49"/>
      <c r="AU477" s="49"/>
      <c r="AV477" s="49"/>
      <c r="AW477" s="49"/>
      <c r="AX477" s="49"/>
      <c r="AY477" s="49"/>
      <c r="AZ477" s="49"/>
      <c r="BA477" s="49"/>
      <c r="BB477" s="49"/>
      <c r="BC477" s="49"/>
      <c r="BD477" s="49"/>
      <c r="BE477" s="49"/>
      <c r="BF477" s="49"/>
      <c r="BG477" s="49"/>
      <c r="BH477" s="49"/>
      <c r="BI477" s="49"/>
      <c r="BJ477" s="49"/>
      <c r="BK477" s="49"/>
      <c r="BL477" s="49"/>
      <c r="BM477" s="49"/>
      <c r="BN477" s="49"/>
    </row>
    <row r="478" spans="1:66" x14ac:dyDescent="0.3">
      <c r="A478">
        <v>477</v>
      </c>
      <c r="B478" s="4" t="s">
        <v>1593</v>
      </c>
      <c r="C478" s="39">
        <f>VLOOKUP(tags[[#This Row],[Index]],Table1[],6)</f>
        <v>20000</v>
      </c>
      <c r="D478" s="50">
        <v>360000</v>
      </c>
      <c r="E478" s="17" t="str">
        <f>VLOOKUP(tags[[#This Row],[Index]],Table1[],22)</f>
        <v>black</v>
      </c>
      <c r="F478" s="17" t="str">
        <f>VLOOKUP(tags[[#This Row],[Index]],Table1[],23)</f>
        <v>M</v>
      </c>
      <c r="G478" s="17" t="str">
        <f>VLOOKUP(tags[[#This Row],[product_id]],copy[],4,FALSE)</f>
        <v>push up swimwear,Plus Size,Vintage,onepiece,plus size bathing suits for women,sexy one piece bathing suit,One Piece Swimsuits,Swimwear,polkadottedbikini,women swimwear,Fashion,plus size monokini,Suits,Women,womenbeahcwear,Swimsuit,Women's Fashion,Swimming</v>
      </c>
      <c r="H478" s="17"/>
      <c r="I478" s="48" t="s">
        <v>11819</v>
      </c>
      <c r="J478" s="49" t="s">
        <v>11407</v>
      </c>
      <c r="K478" s="49" t="s">
        <v>11481</v>
      </c>
      <c r="L478" s="49" t="s">
        <v>11555</v>
      </c>
      <c r="M478" s="49" t="s">
        <v>13106</v>
      </c>
      <c r="N478" s="49" t="s">
        <v>12304</v>
      </c>
      <c r="O478" s="49" t="s">
        <v>11722</v>
      </c>
      <c r="P478" s="49" t="s">
        <v>11458</v>
      </c>
      <c r="Q478" s="49" t="s">
        <v>13092</v>
      </c>
      <c r="R478" s="49" t="s">
        <v>11735</v>
      </c>
      <c r="S478" s="49" t="s">
        <v>11404</v>
      </c>
      <c r="T478" s="49" t="s">
        <v>13101</v>
      </c>
      <c r="U478" s="49" t="s">
        <v>11469</v>
      </c>
      <c r="V478" s="49" t="s">
        <v>11405</v>
      </c>
      <c r="W478" s="49" t="s">
        <v>12657</v>
      </c>
      <c r="X478" s="49" t="s">
        <v>11454</v>
      </c>
      <c r="Y478" s="49" t="s">
        <v>11403</v>
      </c>
      <c r="Z478" s="49" t="s">
        <v>11459</v>
      </c>
      <c r="AA478" s="49"/>
      <c r="AB478" s="49"/>
      <c r="AC478" s="49"/>
      <c r="AD478" s="49"/>
      <c r="AE478" s="49"/>
      <c r="AF478" s="49"/>
      <c r="AG478" s="49"/>
      <c r="AH478" s="49"/>
      <c r="AI478" s="49"/>
      <c r="AJ478" s="49"/>
      <c r="AK478" s="49"/>
      <c r="AL478" s="49"/>
      <c r="AM478" s="49"/>
      <c r="AN478" s="49"/>
      <c r="AO478" s="49"/>
      <c r="AP478" s="49"/>
      <c r="AQ478" s="49"/>
      <c r="AR478" s="49"/>
      <c r="AS478" s="49"/>
      <c r="AT478" s="49"/>
      <c r="AU478" s="49"/>
      <c r="AV478" s="49"/>
      <c r="AW478" s="49"/>
      <c r="AX478" s="49"/>
      <c r="AY478" s="49"/>
      <c r="AZ478" s="49"/>
      <c r="BA478" s="49"/>
      <c r="BB478" s="49"/>
      <c r="BC478" s="49"/>
      <c r="BD478" s="49"/>
      <c r="BE478" s="49"/>
      <c r="BF478" s="49"/>
      <c r="BG478" s="49"/>
      <c r="BH478" s="49"/>
      <c r="BI478" s="49"/>
      <c r="BJ478" s="49"/>
      <c r="BK478" s="49"/>
      <c r="BL478" s="49"/>
      <c r="BM478" s="49"/>
      <c r="BN478" s="49"/>
    </row>
    <row r="479" spans="1:66" x14ac:dyDescent="0.3">
      <c r="A479">
        <v>478</v>
      </c>
      <c r="B479" s="5" t="s">
        <v>1596</v>
      </c>
      <c r="C479" s="40">
        <f>VLOOKUP(tags[[#This Row],[Index]],Table1[],6)</f>
        <v>100</v>
      </c>
      <c r="D479" s="51">
        <v>393</v>
      </c>
      <c r="E479" s="18" t="str">
        <f>VLOOKUP(tags[[#This Row],[Index]],Table1[],22)</f>
        <v>yellow</v>
      </c>
      <c r="F479" s="18" t="str">
        <f>VLOOKUP(tags[[#This Row],[Index]],Table1[],23)</f>
        <v>XS</v>
      </c>
      <c r="G479" s="18" t="str">
        <f>VLOOKUP(tags[[#This Row],[product_id]],copy[],4,FALSE)</f>
        <v>Summer,Vest,Plus Size,Tank,camisole,Tops,Loose,tank top,Women's Fashion,Fashion,Flowers,Women,sleeveless,Print,flowerprint,women top,Casual,Necks</v>
      </c>
      <c r="H479" s="18"/>
      <c r="I479" s="48" t="s">
        <v>11402</v>
      </c>
      <c r="J479" s="49" t="s">
        <v>11430</v>
      </c>
      <c r="K479" s="49" t="s">
        <v>11407</v>
      </c>
      <c r="L479" s="49" t="s">
        <v>11418</v>
      </c>
      <c r="M479" s="49" t="s">
        <v>11518</v>
      </c>
      <c r="N479" s="49" t="s">
        <v>11411</v>
      </c>
      <c r="O479" s="49" t="s">
        <v>11427</v>
      </c>
      <c r="P479" s="49" t="s">
        <v>11423</v>
      </c>
      <c r="Q479" s="49" t="s">
        <v>11403</v>
      </c>
      <c r="R479" s="49" t="s">
        <v>11404</v>
      </c>
      <c r="S479" s="49" t="s">
        <v>11509</v>
      </c>
      <c r="T479" s="49" t="s">
        <v>11405</v>
      </c>
      <c r="U479" s="49" t="s">
        <v>11408</v>
      </c>
      <c r="V479" s="49" t="s">
        <v>11416</v>
      </c>
      <c r="W479" s="49" t="s">
        <v>12136</v>
      </c>
      <c r="X479" s="49" t="s">
        <v>11473</v>
      </c>
      <c r="Y479" s="49" t="s">
        <v>11406</v>
      </c>
      <c r="Z479" s="49" t="s">
        <v>11419</v>
      </c>
      <c r="AA479" s="49"/>
      <c r="AB479" s="49"/>
      <c r="AC479" s="49"/>
      <c r="AD479" s="49"/>
      <c r="AE479" s="49"/>
      <c r="AF479" s="49"/>
      <c r="AG479" s="49"/>
      <c r="AH479" s="49"/>
      <c r="AI479" s="49"/>
      <c r="AJ479" s="49"/>
      <c r="AK479" s="49"/>
      <c r="AL479" s="49"/>
      <c r="AM479" s="49"/>
      <c r="AN479" s="49"/>
      <c r="AO479" s="49"/>
      <c r="AP479" s="49"/>
      <c r="AQ479" s="49"/>
      <c r="AR479" s="49"/>
      <c r="AS479" s="49"/>
      <c r="AT479" s="49"/>
      <c r="AU479" s="49"/>
      <c r="AV479" s="49"/>
      <c r="AW479" s="49"/>
      <c r="AX479" s="49"/>
      <c r="AY479" s="49"/>
      <c r="AZ479" s="49"/>
      <c r="BA479" s="49"/>
      <c r="BB479" s="49"/>
      <c r="BC479" s="49"/>
      <c r="BD479" s="49"/>
      <c r="BE479" s="49"/>
      <c r="BF479" s="49"/>
      <c r="BG479" s="49"/>
      <c r="BH479" s="49"/>
      <c r="BI479" s="49"/>
      <c r="BJ479" s="49"/>
      <c r="BK479" s="49"/>
      <c r="BL479" s="49"/>
      <c r="BM479" s="49"/>
      <c r="BN479" s="49"/>
    </row>
    <row r="480" spans="1:66" x14ac:dyDescent="0.3">
      <c r="A480">
        <v>479</v>
      </c>
      <c r="B480" s="4" t="s">
        <v>1598</v>
      </c>
      <c r="C480" s="39">
        <f>VLOOKUP(tags[[#This Row],[Index]],Table1[],6)</f>
        <v>100</v>
      </c>
      <c r="D480" s="50">
        <v>1100</v>
      </c>
      <c r="E480" s="17" t="str">
        <f>VLOOKUP(tags[[#This Row],[Index]],Table1[],22)</f>
        <v>orange</v>
      </c>
      <c r="F480" s="17" t="str">
        <f>VLOOKUP(tags[[#This Row],[Index]],Table1[],23)</f>
        <v>S</v>
      </c>
      <c r="G480" s="17" t="str">
        <f>VLOOKUP(tags[[#This Row],[product_id]],copy[],4,FALSE)</f>
        <v>Summer,Plus Size,chiffon,Women Blouse,Long Sleeve,print shirt,Women's Fashion,Fashion,off shoulder,chiffon blouse,Casual,Women Fashion,blouse,Shirt,Sleeve,loose top,summer shirt,sleeve chiffon,T Shirts,boho,bohemian,Tops &amp; T-Shirts,Print,Holiday,Beach,Tops</v>
      </c>
      <c r="H480" s="17"/>
      <c r="I480" s="48" t="s">
        <v>11402</v>
      </c>
      <c r="J480" s="49" t="s">
        <v>11407</v>
      </c>
      <c r="K480" s="49" t="s">
        <v>11503</v>
      </c>
      <c r="L480" s="49" t="s">
        <v>11558</v>
      </c>
      <c r="M480" s="49" t="s">
        <v>11543</v>
      </c>
      <c r="N480" s="49" t="s">
        <v>11976</v>
      </c>
      <c r="O480" s="49" t="s">
        <v>11403</v>
      </c>
      <c r="P480" s="49" t="s">
        <v>11404</v>
      </c>
      <c r="Q480" s="49" t="s">
        <v>11495</v>
      </c>
      <c r="R480" s="49" t="s">
        <v>11661</v>
      </c>
      <c r="S480" s="49" t="s">
        <v>11406</v>
      </c>
      <c r="T480" s="49" t="s">
        <v>11439</v>
      </c>
      <c r="U480" s="49" t="s">
        <v>11428</v>
      </c>
      <c r="V480" s="49" t="s">
        <v>11417</v>
      </c>
      <c r="W480" s="49" t="s">
        <v>11414</v>
      </c>
      <c r="X480" s="49" t="s">
        <v>11781</v>
      </c>
      <c r="Y480" s="49" t="s">
        <v>11606</v>
      </c>
      <c r="Z480" s="49" t="s">
        <v>12287</v>
      </c>
      <c r="AA480" s="49" t="s">
        <v>11422</v>
      </c>
      <c r="AB480" s="49" t="s">
        <v>11457</v>
      </c>
      <c r="AC480" s="49" t="s">
        <v>11612</v>
      </c>
      <c r="AD480" s="49" t="s">
        <v>11494</v>
      </c>
      <c r="AE480" s="49" t="s">
        <v>11416</v>
      </c>
      <c r="AF480" s="49" t="s">
        <v>11561</v>
      </c>
      <c r="AG480" s="49" t="s">
        <v>11413</v>
      </c>
      <c r="AH480" s="49" t="s">
        <v>11411</v>
      </c>
      <c r="AI480" s="49"/>
      <c r="AJ480" s="49"/>
      <c r="AK480" s="49"/>
      <c r="AL480" s="49"/>
      <c r="AM480" s="49"/>
      <c r="AN480" s="49"/>
      <c r="AO480" s="49"/>
      <c r="AP480" s="49"/>
      <c r="AQ480" s="49"/>
      <c r="AR480" s="49"/>
      <c r="AS480" s="49"/>
      <c r="AT480" s="49"/>
      <c r="AU480" s="49"/>
      <c r="AV480" s="49"/>
      <c r="AW480" s="49"/>
      <c r="AX480" s="49"/>
      <c r="AY480" s="49"/>
      <c r="AZ480" s="49"/>
      <c r="BA480" s="49"/>
      <c r="BB480" s="49"/>
      <c r="BC480" s="49"/>
      <c r="BD480" s="49"/>
      <c r="BE480" s="49"/>
      <c r="BF480" s="49"/>
      <c r="BG480" s="49"/>
      <c r="BH480" s="49"/>
      <c r="BI480" s="49"/>
      <c r="BJ480" s="49"/>
      <c r="BK480" s="49"/>
      <c r="BL480" s="49"/>
      <c r="BM480" s="49"/>
      <c r="BN480" s="49"/>
    </row>
    <row r="481" spans="1:66" x14ac:dyDescent="0.3">
      <c r="A481">
        <v>480</v>
      </c>
      <c r="B481" s="5" t="s">
        <v>1601</v>
      </c>
      <c r="C481" s="40">
        <f>VLOOKUP(tags[[#This Row],[Index]],Table1[],6)</f>
        <v>1000</v>
      </c>
      <c r="D481" s="51">
        <v>8000</v>
      </c>
      <c r="E481" s="18" t="str">
        <f>VLOOKUP(tags[[#This Row],[Index]],Table1[],22)</f>
        <v>yellow</v>
      </c>
      <c r="F481" s="18" t="str">
        <f>VLOOKUP(tags[[#This Row],[Index]],Table1[],23)</f>
        <v>XS</v>
      </c>
      <c r="G481" s="18" t="str">
        <f>VLOOKUP(tags[[#This Row],[product_id]],copy[],4,FALSE)</f>
        <v>Summer,Bikinis Set,Womens Swimsuit,Bikini swimwear,women swimsuit,high waist bikini,high waisted bathing suits,Swimwear,Bikini,Suits,high waist swimsuit,two piece swimsuit,bandage bikini,women bathing suit,Swimsuit,Fashion,Swimming</v>
      </c>
      <c r="H481" s="18"/>
      <c r="I481" s="48" t="s">
        <v>11402</v>
      </c>
      <c r="J481" s="49" t="s">
        <v>11590</v>
      </c>
      <c r="K481" s="49" t="s">
        <v>12020</v>
      </c>
      <c r="L481" s="49" t="s">
        <v>11805</v>
      </c>
      <c r="M481" s="49" t="s">
        <v>11651</v>
      </c>
      <c r="N481" s="49" t="s">
        <v>11786</v>
      </c>
      <c r="O481" s="49" t="s">
        <v>13355</v>
      </c>
      <c r="P481" s="49" t="s">
        <v>11458</v>
      </c>
      <c r="Q481" s="49" t="s">
        <v>11453</v>
      </c>
      <c r="R481" s="49" t="s">
        <v>11469</v>
      </c>
      <c r="S481" s="49" t="s">
        <v>13356</v>
      </c>
      <c r="T481" s="49" t="s">
        <v>11812</v>
      </c>
      <c r="U481" s="49" t="s">
        <v>11752</v>
      </c>
      <c r="V481" s="49" t="s">
        <v>11703</v>
      </c>
      <c r="W481" s="49" t="s">
        <v>11454</v>
      </c>
      <c r="X481" s="49" t="s">
        <v>11404</v>
      </c>
      <c r="Y481" s="49" t="s">
        <v>11459</v>
      </c>
      <c r="Z481" s="49"/>
      <c r="AA481" s="49"/>
      <c r="AB481" s="49"/>
      <c r="AC481" s="49"/>
      <c r="AD481" s="49"/>
      <c r="AE481" s="49"/>
      <c r="AF481" s="49"/>
      <c r="AG481" s="49"/>
      <c r="AH481" s="49"/>
      <c r="AI481" s="49"/>
      <c r="AJ481" s="49"/>
      <c r="AK481" s="49"/>
      <c r="AL481" s="49"/>
      <c r="AM481" s="49"/>
      <c r="AN481" s="49"/>
      <c r="AO481" s="49"/>
      <c r="AP481" s="49"/>
      <c r="AQ481" s="49"/>
      <c r="AR481" s="49"/>
      <c r="AS481" s="49"/>
      <c r="AT481" s="49"/>
      <c r="AU481" s="49"/>
      <c r="AV481" s="49"/>
      <c r="AW481" s="49"/>
      <c r="AX481" s="49"/>
      <c r="AY481" s="49"/>
      <c r="AZ481" s="49"/>
      <c r="BA481" s="49"/>
      <c r="BB481" s="49"/>
      <c r="BC481" s="49"/>
      <c r="BD481" s="49"/>
      <c r="BE481" s="49"/>
      <c r="BF481" s="49"/>
      <c r="BG481" s="49"/>
      <c r="BH481" s="49"/>
      <c r="BI481" s="49"/>
      <c r="BJ481" s="49"/>
      <c r="BK481" s="49"/>
      <c r="BL481" s="49"/>
      <c r="BM481" s="49"/>
      <c r="BN481" s="49"/>
    </row>
    <row r="482" spans="1:66" x14ac:dyDescent="0.3">
      <c r="A482">
        <v>481</v>
      </c>
      <c r="B482" s="4" t="s">
        <v>1604</v>
      </c>
      <c r="C482" s="39">
        <f>VLOOKUP(tags[[#This Row],[Index]],Table1[],6)</f>
        <v>100</v>
      </c>
      <c r="D482" s="50">
        <v>1100</v>
      </c>
      <c r="E482" s="17" t="str">
        <f>VLOOKUP(tags[[#This Row],[Index]],Table1[],22)</f>
        <v>white</v>
      </c>
      <c r="F482" s="17" t="str">
        <f>VLOOKUP(tags[[#This Row],[Index]],Table1[],23)</f>
        <v>S</v>
      </c>
      <c r="G482" s="17" t="str">
        <f>VLOOKUP(tags[[#This Row],[product_id]],copy[],4,FALSE)</f>
        <v>blouse,Tops &amp; Tees,Plus Size,Sleeve,letter print,Summer,Tops,short sleeves,Shorts,Ladies,T Shirts,Fashion,off shoulder,Print,faith,Women's Fashion,Casual,Women Fashion</v>
      </c>
      <c r="H482" s="17"/>
      <c r="I482" s="48" t="s">
        <v>11428</v>
      </c>
      <c r="J482" s="49" t="s">
        <v>11666</v>
      </c>
      <c r="K482" s="49" t="s">
        <v>11407</v>
      </c>
      <c r="L482" s="49" t="s">
        <v>11414</v>
      </c>
      <c r="M482" s="49" t="s">
        <v>11478</v>
      </c>
      <c r="N482" s="49" t="s">
        <v>11402</v>
      </c>
      <c r="O482" s="49" t="s">
        <v>11411</v>
      </c>
      <c r="P482" s="49" t="s">
        <v>11415</v>
      </c>
      <c r="Q482" s="49" t="s">
        <v>11410</v>
      </c>
      <c r="R482" s="49" t="s">
        <v>11426</v>
      </c>
      <c r="S482" s="49" t="s">
        <v>11422</v>
      </c>
      <c r="T482" s="49" t="s">
        <v>11404</v>
      </c>
      <c r="U482" s="49" t="s">
        <v>11495</v>
      </c>
      <c r="V482" s="49" t="s">
        <v>11416</v>
      </c>
      <c r="W482" s="49" t="s">
        <v>13475</v>
      </c>
      <c r="X482" s="49" t="s">
        <v>11403</v>
      </c>
      <c r="Y482" s="49" t="s">
        <v>11406</v>
      </c>
      <c r="Z482" s="49" t="s">
        <v>11439</v>
      </c>
      <c r="AA482" s="49"/>
      <c r="AB482" s="49"/>
      <c r="AC482" s="49"/>
      <c r="AD482" s="49"/>
      <c r="AE482" s="49"/>
      <c r="AF482" s="49"/>
      <c r="AG482" s="49"/>
      <c r="AH482" s="49"/>
      <c r="AI482" s="49"/>
      <c r="AJ482" s="49"/>
      <c r="AK482" s="49"/>
      <c r="AL482" s="49"/>
      <c r="AM482" s="49"/>
      <c r="AN482" s="49"/>
      <c r="AO482" s="49"/>
      <c r="AP482" s="49"/>
      <c r="AQ482" s="49"/>
      <c r="AR482" s="49"/>
      <c r="AS482" s="49"/>
      <c r="AT482" s="49"/>
      <c r="AU482" s="49"/>
      <c r="AV482" s="49"/>
      <c r="AW482" s="49"/>
      <c r="AX482" s="49"/>
      <c r="AY482" s="49"/>
      <c r="AZ482" s="49"/>
      <c r="BA482" s="49"/>
      <c r="BB482" s="49"/>
      <c r="BC482" s="49"/>
      <c r="BD482" s="49"/>
      <c r="BE482" s="49"/>
      <c r="BF482" s="49"/>
      <c r="BG482" s="49"/>
      <c r="BH482" s="49"/>
      <c r="BI482" s="49"/>
      <c r="BJ482" s="49"/>
      <c r="BK482" s="49"/>
      <c r="BL482" s="49"/>
      <c r="BM482" s="49"/>
      <c r="BN482" s="49"/>
    </row>
    <row r="483" spans="1:66" x14ac:dyDescent="0.3">
      <c r="A483">
        <v>482</v>
      </c>
      <c r="B483" s="5" t="s">
        <v>1607</v>
      </c>
      <c r="C483" s="40">
        <f>VLOOKUP(tags[[#This Row],[Index]],Table1[],6)</f>
        <v>5000</v>
      </c>
      <c r="D483" s="51">
        <v>35000</v>
      </c>
      <c r="E483" s="18" t="str">
        <f>VLOOKUP(tags[[#This Row],[Index]],Table1[],22)</f>
        <v>white</v>
      </c>
      <c r="F483" s="18" t="str">
        <f>VLOOKUP(tags[[#This Row],[Index]],Table1[],23)</f>
        <v>S</v>
      </c>
      <c r="G483" s="18" t="str">
        <f>VLOOKUP(tags[[#This Row],[product_id]],copy[],4,FALSE)</f>
        <v>blouse,Summer,off shoulder top,Plus Size,Floral print,ruffled,Sleeve,Tops,sexyblouse,short sleeves,Print,Women's Fashion,Shorts,Tops &amp; T-Shirts,Floral,sexy,Fashion</v>
      </c>
      <c r="H483" s="18"/>
      <c r="I483" s="48" t="s">
        <v>11428</v>
      </c>
      <c r="J483" s="49" t="s">
        <v>11402</v>
      </c>
      <c r="K483" s="49" t="s">
        <v>11686</v>
      </c>
      <c r="L483" s="49" t="s">
        <v>11407</v>
      </c>
      <c r="M483" s="49" t="s">
        <v>11447</v>
      </c>
      <c r="N483" s="49" t="s">
        <v>11889</v>
      </c>
      <c r="O483" s="49" t="s">
        <v>11414</v>
      </c>
      <c r="P483" s="49" t="s">
        <v>11411</v>
      </c>
      <c r="Q483" s="49" t="s">
        <v>11816</v>
      </c>
      <c r="R483" s="49" t="s">
        <v>11415</v>
      </c>
      <c r="S483" s="49" t="s">
        <v>11416</v>
      </c>
      <c r="T483" s="49" t="s">
        <v>11403</v>
      </c>
      <c r="U483" s="49" t="s">
        <v>11410</v>
      </c>
      <c r="V483" s="49" t="s">
        <v>11494</v>
      </c>
      <c r="W483" s="49" t="s">
        <v>11433</v>
      </c>
      <c r="X483" s="49" t="s">
        <v>11412</v>
      </c>
      <c r="Y483" s="49" t="s">
        <v>11404</v>
      </c>
      <c r="Z483" s="49"/>
      <c r="AA483" s="49"/>
      <c r="AB483" s="49"/>
      <c r="AC483" s="49"/>
      <c r="AD483" s="49"/>
      <c r="AE483" s="49"/>
      <c r="AF483" s="49"/>
      <c r="AG483" s="49"/>
      <c r="AH483" s="49"/>
      <c r="AI483" s="49"/>
      <c r="AJ483" s="49"/>
      <c r="AK483" s="49"/>
      <c r="AL483" s="49"/>
      <c r="AM483" s="49"/>
      <c r="AN483" s="49"/>
      <c r="AO483" s="49"/>
      <c r="AP483" s="49"/>
      <c r="AQ483" s="49"/>
      <c r="AR483" s="49"/>
      <c r="AS483" s="49"/>
      <c r="AT483" s="49"/>
      <c r="AU483" s="49"/>
      <c r="AV483" s="49"/>
      <c r="AW483" s="49"/>
      <c r="AX483" s="49"/>
      <c r="AY483" s="49"/>
      <c r="AZ483" s="49"/>
      <c r="BA483" s="49"/>
      <c r="BB483" s="49"/>
      <c r="BC483" s="49"/>
      <c r="BD483" s="49"/>
      <c r="BE483" s="49"/>
      <c r="BF483" s="49"/>
      <c r="BG483" s="49"/>
      <c r="BH483" s="49"/>
      <c r="BI483" s="49"/>
      <c r="BJ483" s="49"/>
      <c r="BK483" s="49"/>
      <c r="BL483" s="49"/>
      <c r="BM483" s="49"/>
      <c r="BN483" s="49"/>
    </row>
    <row r="484" spans="1:66" x14ac:dyDescent="0.3">
      <c r="A484">
        <v>483</v>
      </c>
      <c r="B484" s="4" t="s">
        <v>1609</v>
      </c>
      <c r="C484" s="39">
        <f>VLOOKUP(tags[[#This Row],[Index]],Table1[],6)</f>
        <v>100</v>
      </c>
      <c r="D484" s="50">
        <v>1100</v>
      </c>
      <c r="E484" s="17" t="str">
        <f>VLOOKUP(tags[[#This Row],[Index]],Table1[],22)</f>
        <v>green</v>
      </c>
      <c r="F484" s="17" t="str">
        <f>VLOOKUP(tags[[#This Row],[Index]],Table1[],23)</f>
        <v>XLplus</v>
      </c>
      <c r="G484" s="17" t="str">
        <f>VLOOKUP(tags[[#This Row],[product_id]],copy[],4,FALSE)</f>
        <v>Summer,Leggings,Fashion,high waist,pants,slim,Women's Fashion,trousers,Green,Army,Women</v>
      </c>
      <c r="H484" s="17"/>
      <c r="I484" s="48" t="s">
        <v>11402</v>
      </c>
      <c r="J484" s="49" t="s">
        <v>11520</v>
      </c>
      <c r="K484" s="49" t="s">
        <v>11404</v>
      </c>
      <c r="L484" s="49" t="s">
        <v>11456</v>
      </c>
      <c r="M484" s="49" t="s">
        <v>11429</v>
      </c>
      <c r="N484" s="49" t="s">
        <v>11437</v>
      </c>
      <c r="O484" s="49" t="s">
        <v>11403</v>
      </c>
      <c r="P484" s="49" t="s">
        <v>11466</v>
      </c>
      <c r="Q484" s="49" t="s">
        <v>11620</v>
      </c>
      <c r="R484" s="49" t="s">
        <v>11701</v>
      </c>
      <c r="S484" s="49" t="s">
        <v>11405</v>
      </c>
      <c r="T484" s="49"/>
      <c r="U484" s="49"/>
      <c r="V484" s="49"/>
      <c r="W484" s="49"/>
      <c r="X484" s="49"/>
      <c r="Y484" s="49"/>
      <c r="Z484" s="49"/>
      <c r="AA484" s="49"/>
      <c r="AB484" s="49"/>
      <c r="AC484" s="49"/>
      <c r="AD484" s="49"/>
      <c r="AE484" s="49"/>
      <c r="AF484" s="49"/>
      <c r="AG484" s="49"/>
      <c r="AH484" s="49"/>
      <c r="AI484" s="49"/>
      <c r="AJ484" s="49"/>
      <c r="AK484" s="49"/>
      <c r="AL484" s="49"/>
      <c r="AM484" s="49"/>
      <c r="AN484" s="49"/>
      <c r="AO484" s="49"/>
      <c r="AP484" s="49"/>
      <c r="AQ484" s="49"/>
      <c r="AR484" s="49"/>
      <c r="AS484" s="49"/>
      <c r="AT484" s="49"/>
      <c r="AU484" s="49"/>
      <c r="AV484" s="49"/>
      <c r="AW484" s="49"/>
      <c r="AX484" s="49"/>
      <c r="AY484" s="49"/>
      <c r="AZ484" s="49"/>
      <c r="BA484" s="49"/>
      <c r="BB484" s="49"/>
      <c r="BC484" s="49"/>
      <c r="BD484" s="49"/>
      <c r="BE484" s="49"/>
      <c r="BF484" s="49"/>
      <c r="BG484" s="49"/>
      <c r="BH484" s="49"/>
      <c r="BI484" s="49"/>
      <c r="BJ484" s="49"/>
      <c r="BK484" s="49"/>
      <c r="BL484" s="49"/>
      <c r="BM484" s="49"/>
      <c r="BN484" s="49"/>
    </row>
    <row r="485" spans="1:66" x14ac:dyDescent="0.3">
      <c r="A485">
        <v>484</v>
      </c>
      <c r="B485" s="5" t="s">
        <v>1612</v>
      </c>
      <c r="C485" s="40">
        <f>VLOOKUP(tags[[#This Row],[Index]],Table1[],6)</f>
        <v>50</v>
      </c>
      <c r="D485" s="51">
        <v>150</v>
      </c>
      <c r="E485" s="18" t="str">
        <f>VLOOKUP(tags[[#This Row],[Index]],Table1[],22)</f>
        <v>orange</v>
      </c>
      <c r="F485" s="18" t="str">
        <f>VLOOKUP(tags[[#This Row],[Index]],Table1[],23)</f>
        <v>XS</v>
      </c>
      <c r="G485" s="18" t="str">
        <f>VLOOKUP(tags[[#This Row],[product_id]],copy[],4,FALSE)</f>
        <v>Sleeveless dress,dressesforwomen,Summer,long dress,Dress,summer dress,backless dress,Casual,Cotton Dress,Party Dress,sleeveless,prom dresses,loose dress,Women</v>
      </c>
      <c r="H485" s="18"/>
      <c r="I485" s="48" t="s">
        <v>11438</v>
      </c>
      <c r="J485" s="49" t="s">
        <v>11580</v>
      </c>
      <c r="K485" s="49" t="s">
        <v>11402</v>
      </c>
      <c r="L485" s="49" t="s">
        <v>11444</v>
      </c>
      <c r="M485" s="49" t="s">
        <v>11409</v>
      </c>
      <c r="N485" s="49" t="s">
        <v>11425</v>
      </c>
      <c r="O485" s="49" t="s">
        <v>11614</v>
      </c>
      <c r="P485" s="49" t="s">
        <v>11406</v>
      </c>
      <c r="Q485" s="49" t="s">
        <v>11510</v>
      </c>
      <c r="R485" s="49" t="s">
        <v>11445</v>
      </c>
      <c r="S485" s="49" t="s">
        <v>11408</v>
      </c>
      <c r="T485" s="49" t="s">
        <v>12322</v>
      </c>
      <c r="U485" s="49" t="s">
        <v>11455</v>
      </c>
      <c r="V485" s="49" t="s">
        <v>11405</v>
      </c>
      <c r="W485" s="49"/>
      <c r="X485" s="49"/>
      <c r="Y485" s="49"/>
      <c r="Z485" s="49"/>
      <c r="AA485" s="49"/>
      <c r="AB485" s="49"/>
      <c r="AC485" s="49"/>
      <c r="AD485" s="49"/>
      <c r="AE485" s="49"/>
      <c r="AF485" s="49"/>
      <c r="AG485" s="49"/>
      <c r="AH485" s="49"/>
      <c r="AI485" s="49"/>
      <c r="AJ485" s="49"/>
      <c r="AK485" s="49"/>
      <c r="AL485" s="49"/>
      <c r="AM485" s="49"/>
      <c r="AN485" s="49"/>
      <c r="AO485" s="49"/>
      <c r="AP485" s="49"/>
      <c r="AQ485" s="49"/>
      <c r="AR485" s="49"/>
      <c r="AS485" s="49"/>
      <c r="AT485" s="49"/>
      <c r="AU485" s="49"/>
      <c r="AV485" s="49"/>
      <c r="AW485" s="49"/>
      <c r="AX485" s="49"/>
      <c r="AY485" s="49"/>
      <c r="AZ485" s="49"/>
      <c r="BA485" s="49"/>
      <c r="BB485" s="49"/>
      <c r="BC485" s="49"/>
      <c r="BD485" s="49"/>
      <c r="BE485" s="49"/>
      <c r="BF485" s="49"/>
      <c r="BG485" s="49"/>
      <c r="BH485" s="49"/>
      <c r="BI485" s="49"/>
      <c r="BJ485" s="49"/>
      <c r="BK485" s="49"/>
      <c r="BL485" s="49"/>
      <c r="BM485" s="49"/>
      <c r="BN485" s="49"/>
    </row>
    <row r="486" spans="1:66" x14ac:dyDescent="0.3">
      <c r="A486">
        <v>485</v>
      </c>
      <c r="B486" s="4" t="s">
        <v>1615</v>
      </c>
      <c r="C486" s="39">
        <f>VLOOKUP(tags[[#This Row],[Index]],Table1[],6)</f>
        <v>5000</v>
      </c>
      <c r="D486" s="50">
        <v>25000</v>
      </c>
      <c r="E486" s="17" t="str">
        <f>VLOOKUP(tags[[#This Row],[Index]],Table1[],22)</f>
        <v>gray</v>
      </c>
      <c r="F486" s="17" t="str">
        <f>VLOOKUP(tags[[#This Row],[Index]],Table1[],23)</f>
        <v>XS</v>
      </c>
      <c r="G486" s="17" t="str">
        <f>VLOOKUP(tags[[#This Row],[product_id]],copy[],4,FALSE)</f>
        <v>Summer,Shorts,Casual pants,pants,harem pants,Men's Fashion,Fashion,Men's pants,men's shorts,Sport,Striped,trousers</v>
      </c>
      <c r="H486" s="17"/>
      <c r="I486" s="48" t="s">
        <v>11402</v>
      </c>
      <c r="J486" s="49" t="s">
        <v>11410</v>
      </c>
      <c r="K486" s="49" t="s">
        <v>11476</v>
      </c>
      <c r="L486" s="49" t="s">
        <v>11429</v>
      </c>
      <c r="M486" s="49" t="s">
        <v>11579</v>
      </c>
      <c r="N486" s="49" t="s">
        <v>11482</v>
      </c>
      <c r="O486" s="49" t="s">
        <v>11404</v>
      </c>
      <c r="P486" s="49" t="s">
        <v>11723</v>
      </c>
      <c r="Q486" s="49" t="s">
        <v>11598</v>
      </c>
      <c r="R486" s="49" t="s">
        <v>11446</v>
      </c>
      <c r="S486" s="49" t="s">
        <v>11546</v>
      </c>
      <c r="T486" s="49" t="s">
        <v>11466</v>
      </c>
      <c r="U486" s="49"/>
      <c r="V486" s="49"/>
      <c r="W486" s="49"/>
      <c r="X486" s="49"/>
      <c r="Y486" s="49"/>
      <c r="Z486" s="49"/>
      <c r="AA486" s="49"/>
      <c r="AB486" s="49"/>
      <c r="AC486" s="49"/>
      <c r="AD486" s="49"/>
      <c r="AE486" s="49"/>
      <c r="AF486" s="49"/>
      <c r="AG486" s="49"/>
      <c r="AH486" s="49"/>
      <c r="AI486" s="49"/>
      <c r="AJ486" s="49"/>
      <c r="AK486" s="49"/>
      <c r="AL486" s="49"/>
      <c r="AM486" s="49"/>
      <c r="AN486" s="49"/>
      <c r="AO486" s="49"/>
      <c r="AP486" s="49"/>
      <c r="AQ486" s="49"/>
      <c r="AR486" s="49"/>
      <c r="AS486" s="49"/>
      <c r="AT486" s="49"/>
      <c r="AU486" s="49"/>
      <c r="AV486" s="49"/>
      <c r="AW486" s="49"/>
      <c r="AX486" s="49"/>
      <c r="AY486" s="49"/>
      <c r="AZ486" s="49"/>
      <c r="BA486" s="49"/>
      <c r="BB486" s="49"/>
      <c r="BC486" s="49"/>
      <c r="BD486" s="49"/>
      <c r="BE486" s="49"/>
      <c r="BF486" s="49"/>
      <c r="BG486" s="49"/>
      <c r="BH486" s="49"/>
      <c r="BI486" s="49"/>
      <c r="BJ486" s="49"/>
      <c r="BK486" s="49"/>
      <c r="BL486" s="49"/>
      <c r="BM486" s="49"/>
      <c r="BN486" s="49"/>
    </row>
    <row r="487" spans="1:66" x14ac:dyDescent="0.3">
      <c r="A487">
        <v>486</v>
      </c>
      <c r="B487" s="5" t="s">
        <v>1617</v>
      </c>
      <c r="C487" s="40">
        <f>VLOOKUP(tags[[#This Row],[Index]],Table1[],6)</f>
        <v>1000</v>
      </c>
      <c r="D487" s="51">
        <v>9000</v>
      </c>
      <c r="E487" s="18" t="str">
        <f>VLOOKUP(tags[[#This Row],[Index]],Table1[],22)</f>
        <v>green</v>
      </c>
      <c r="F487" s="18" t="str">
        <f>VLOOKUP(tags[[#This Row],[Index]],Table1[],23)</f>
        <v>S</v>
      </c>
      <c r="G487" s="18" t="str">
        <f>VLOOKUP(tags[[#This Row],[product_id]],copy[],4,FALSE)</f>
        <v>Summer,Vest,Plus Size,Tank,skull,Women Blouse,Tops,womens top,tank top,Ladies,Women's Fashion,tanktopforwomen,T-Shirt womens,Tops &amp; T-Shirts,sleeveless,Print,Casual Tops,Fashion</v>
      </c>
      <c r="H487" s="18"/>
      <c r="I487" s="48" t="s">
        <v>11402</v>
      </c>
      <c r="J487" s="49" t="s">
        <v>11430</v>
      </c>
      <c r="K487" s="49" t="s">
        <v>11407</v>
      </c>
      <c r="L487" s="49" t="s">
        <v>11418</v>
      </c>
      <c r="M487" s="49" t="s">
        <v>11625</v>
      </c>
      <c r="N487" s="49" t="s">
        <v>11558</v>
      </c>
      <c r="O487" s="49" t="s">
        <v>11411</v>
      </c>
      <c r="P487" s="49" t="s">
        <v>11604</v>
      </c>
      <c r="Q487" s="49" t="s">
        <v>11423</v>
      </c>
      <c r="R487" s="49" t="s">
        <v>11426</v>
      </c>
      <c r="S487" s="49" t="s">
        <v>11403</v>
      </c>
      <c r="T487" s="49" t="s">
        <v>11872</v>
      </c>
      <c r="U487" s="49" t="s">
        <v>11667</v>
      </c>
      <c r="V487" s="49" t="s">
        <v>11494</v>
      </c>
      <c r="W487" s="49" t="s">
        <v>11408</v>
      </c>
      <c r="X487" s="49" t="s">
        <v>11416</v>
      </c>
      <c r="Y487" s="49" t="s">
        <v>11562</v>
      </c>
      <c r="Z487" s="49" t="s">
        <v>11404</v>
      </c>
      <c r="AA487" s="49"/>
      <c r="AB487" s="49"/>
      <c r="AC487" s="49"/>
      <c r="AD487" s="49"/>
      <c r="AE487" s="49"/>
      <c r="AF487" s="49"/>
      <c r="AG487" s="49"/>
      <c r="AH487" s="49"/>
      <c r="AI487" s="49"/>
      <c r="AJ487" s="49"/>
      <c r="AK487" s="49"/>
      <c r="AL487" s="49"/>
      <c r="AM487" s="49"/>
      <c r="AN487" s="49"/>
      <c r="AO487" s="49"/>
      <c r="AP487" s="49"/>
      <c r="AQ487" s="49"/>
      <c r="AR487" s="49"/>
      <c r="AS487" s="49"/>
      <c r="AT487" s="49"/>
      <c r="AU487" s="49"/>
      <c r="AV487" s="49"/>
      <c r="AW487" s="49"/>
      <c r="AX487" s="49"/>
      <c r="AY487" s="49"/>
      <c r="AZ487" s="49"/>
      <c r="BA487" s="49"/>
      <c r="BB487" s="49"/>
      <c r="BC487" s="49"/>
      <c r="BD487" s="49"/>
      <c r="BE487" s="49"/>
      <c r="BF487" s="49"/>
      <c r="BG487" s="49"/>
      <c r="BH487" s="49"/>
      <c r="BI487" s="49"/>
      <c r="BJ487" s="49"/>
      <c r="BK487" s="49"/>
      <c r="BL487" s="49"/>
      <c r="BM487" s="49"/>
      <c r="BN487" s="49"/>
    </row>
    <row r="488" spans="1:66" x14ac:dyDescent="0.3">
      <c r="A488">
        <v>487</v>
      </c>
      <c r="B488" s="4" t="s">
        <v>1618</v>
      </c>
      <c r="C488" s="39">
        <f>VLOOKUP(tags[[#This Row],[Index]],Table1[],6)</f>
        <v>1000</v>
      </c>
      <c r="D488" s="50">
        <v>8000</v>
      </c>
      <c r="E488" s="17" t="str">
        <f>VLOOKUP(tags[[#This Row],[Index]],Table1[],22)</f>
        <v>pink</v>
      </c>
      <c r="F488" s="17" t="str">
        <f>VLOOKUP(tags[[#This Row],[Index]],Table1[],23)</f>
        <v>XS</v>
      </c>
      <c r="G488" s="17" t="str">
        <f>VLOOKUP(tags[[#This Row],[product_id]],copy[],4,FALSE)</f>
        <v>Mini,halter dress,Necks,Cocktail dresses,Classics,Halter,Dress,Lace Dress,backless dress,Mini dress,Women's Fashion,Party Dress,prom dress,party,women dress,summer dresses,Women,Lace,backless,casual dress</v>
      </c>
      <c r="H488" s="17"/>
      <c r="I488" s="48" t="s">
        <v>11436</v>
      </c>
      <c r="J488" s="49" t="s">
        <v>11542</v>
      </c>
      <c r="K488" s="49" t="s">
        <v>11419</v>
      </c>
      <c r="L488" s="49" t="s">
        <v>11940</v>
      </c>
      <c r="M488" s="49" t="s">
        <v>11699</v>
      </c>
      <c r="N488" s="49" t="s">
        <v>11461</v>
      </c>
      <c r="O488" s="49" t="s">
        <v>11409</v>
      </c>
      <c r="P488" s="49" t="s">
        <v>11514</v>
      </c>
      <c r="Q488" s="49" t="s">
        <v>11614</v>
      </c>
      <c r="R488" s="49" t="s">
        <v>11435</v>
      </c>
      <c r="S488" s="49" t="s">
        <v>11403</v>
      </c>
      <c r="T488" s="49" t="s">
        <v>11445</v>
      </c>
      <c r="U488" s="49" t="s">
        <v>11974</v>
      </c>
      <c r="V488" s="49" t="s">
        <v>11443</v>
      </c>
      <c r="W488" s="49" t="s">
        <v>11432</v>
      </c>
      <c r="X488" s="49" t="s">
        <v>11464</v>
      </c>
      <c r="Y488" s="49" t="s">
        <v>11405</v>
      </c>
      <c r="Z488" s="49" t="s">
        <v>11434</v>
      </c>
      <c r="AA488" s="49" t="s">
        <v>11450</v>
      </c>
      <c r="AB488" s="49" t="s">
        <v>11441</v>
      </c>
      <c r="AC488" s="49"/>
      <c r="AD488" s="49"/>
      <c r="AE488" s="49"/>
      <c r="AF488" s="49"/>
      <c r="AG488" s="49"/>
      <c r="AH488" s="49"/>
      <c r="AI488" s="49"/>
      <c r="AJ488" s="49"/>
      <c r="AK488" s="49"/>
      <c r="AL488" s="49"/>
      <c r="AM488" s="49"/>
      <c r="AN488" s="49"/>
      <c r="AO488" s="49"/>
      <c r="AP488" s="49"/>
      <c r="AQ488" s="49"/>
      <c r="AR488" s="49"/>
      <c r="AS488" s="49"/>
      <c r="AT488" s="49"/>
      <c r="AU488" s="49"/>
      <c r="AV488" s="49"/>
      <c r="AW488" s="49"/>
      <c r="AX488" s="49"/>
      <c r="AY488" s="49"/>
      <c r="AZ488" s="49"/>
      <c r="BA488" s="49"/>
      <c r="BB488" s="49"/>
      <c r="BC488" s="49"/>
      <c r="BD488" s="49"/>
      <c r="BE488" s="49"/>
      <c r="BF488" s="49"/>
      <c r="BG488" s="49"/>
      <c r="BH488" s="49"/>
      <c r="BI488" s="49"/>
      <c r="BJ488" s="49"/>
      <c r="BK488" s="49"/>
      <c r="BL488" s="49"/>
      <c r="BM488" s="49"/>
      <c r="BN488" s="49"/>
    </row>
    <row r="489" spans="1:66" x14ac:dyDescent="0.3">
      <c r="A489">
        <v>488</v>
      </c>
      <c r="B489" s="5" t="s">
        <v>1620</v>
      </c>
      <c r="C489" s="40">
        <f>VLOOKUP(tags[[#This Row],[Index]],Table1[],6)</f>
        <v>20000</v>
      </c>
      <c r="D489" s="51">
        <v>180000</v>
      </c>
      <c r="E489" s="18" t="str">
        <f>VLOOKUP(tags[[#This Row],[Index]],Table1[],22)</f>
        <v>other</v>
      </c>
      <c r="F489" s="18" t="str">
        <f>VLOOKUP(tags[[#This Row],[Index]],Table1[],23)</f>
        <v>XS</v>
      </c>
      <c r="G489" s="18" t="str">
        <f>VLOOKUP(tags[[#This Row],[product_id]],copy[],4,FALSE)</f>
        <v>contrastcolordres,Mini,Colorful,chiffon,Summer,beachdresse,Spaghetti,Dress,Spaghetti Strap,Mini dress,Casual,chiffon dress,Women's Fashion,summer dresses,sleeveless,chiffomdresse,women summer dress,loose dress,Women</v>
      </c>
      <c r="H489" s="18"/>
      <c r="I489" s="48" t="s">
        <v>13562</v>
      </c>
      <c r="J489" s="49" t="s">
        <v>11436</v>
      </c>
      <c r="K489" s="49" t="s">
        <v>11802</v>
      </c>
      <c r="L489" s="49" t="s">
        <v>11503</v>
      </c>
      <c r="M489" s="49" t="s">
        <v>11402</v>
      </c>
      <c r="N489" s="49" t="s">
        <v>12015</v>
      </c>
      <c r="O489" s="49" t="s">
        <v>11449</v>
      </c>
      <c r="P489" s="49" t="s">
        <v>11409</v>
      </c>
      <c r="Q489" s="49" t="s">
        <v>11463</v>
      </c>
      <c r="R489" s="49" t="s">
        <v>11435</v>
      </c>
      <c r="S489" s="49" t="s">
        <v>11406</v>
      </c>
      <c r="T489" s="49" t="s">
        <v>11660</v>
      </c>
      <c r="U489" s="49" t="s">
        <v>11403</v>
      </c>
      <c r="V489" s="49" t="s">
        <v>11464</v>
      </c>
      <c r="W489" s="49" t="s">
        <v>11408</v>
      </c>
      <c r="X489" s="49" t="s">
        <v>13582</v>
      </c>
      <c r="Y489" s="49" t="s">
        <v>12061</v>
      </c>
      <c r="Z489" s="49" t="s">
        <v>11455</v>
      </c>
      <c r="AA489" s="49" t="s">
        <v>11405</v>
      </c>
      <c r="AB489" s="49"/>
      <c r="AC489" s="49"/>
      <c r="AD489" s="49"/>
      <c r="AE489" s="49"/>
      <c r="AF489" s="49"/>
      <c r="AG489" s="49"/>
      <c r="AH489" s="49"/>
      <c r="AI489" s="49"/>
      <c r="AJ489" s="49"/>
      <c r="AK489" s="49"/>
      <c r="AL489" s="49"/>
      <c r="AM489" s="49"/>
      <c r="AN489" s="49"/>
      <c r="AO489" s="49"/>
      <c r="AP489" s="49"/>
      <c r="AQ489" s="49"/>
      <c r="AR489" s="49"/>
      <c r="AS489" s="49"/>
      <c r="AT489" s="49"/>
      <c r="AU489" s="49"/>
      <c r="AV489" s="49"/>
      <c r="AW489" s="49"/>
      <c r="AX489" s="49"/>
      <c r="AY489" s="49"/>
      <c r="AZ489" s="49"/>
      <c r="BA489" s="49"/>
      <c r="BB489" s="49"/>
      <c r="BC489" s="49"/>
      <c r="BD489" s="49"/>
      <c r="BE489" s="49"/>
      <c r="BF489" s="49"/>
      <c r="BG489" s="49"/>
      <c r="BH489" s="49"/>
      <c r="BI489" s="49"/>
      <c r="BJ489" s="49"/>
      <c r="BK489" s="49"/>
      <c r="BL489" s="49"/>
      <c r="BM489" s="49"/>
      <c r="BN489" s="49"/>
    </row>
    <row r="490" spans="1:66" x14ac:dyDescent="0.3">
      <c r="A490">
        <v>489</v>
      </c>
      <c r="B490" s="4" t="s">
        <v>1623</v>
      </c>
      <c r="C490" s="39">
        <f>VLOOKUP(tags[[#This Row],[Index]],Table1[],6)</f>
        <v>20000</v>
      </c>
      <c r="D490" s="50">
        <v>220000</v>
      </c>
      <c r="E490" s="17" t="str">
        <f>VLOOKUP(tags[[#This Row],[Index]],Table1[],22)</f>
        <v>black</v>
      </c>
      <c r="F490" s="17" t="str">
        <f>VLOOKUP(tags[[#This Row],[Index]],Table1[],23)</f>
        <v>S</v>
      </c>
      <c r="G490" s="17" t="str">
        <f>VLOOKUP(tags[[#This Row],[product_id]],copy[],4,FALSE)</f>
        <v>Summer,Women's Casual Tops,V-neck,loose t-shirt,Women's Fashion,Sleeveless dress,black,chiffon blouse,crisscrossbackdre,t-shirt dress,women dress,sexy,Women,Casual,sleeveless,Cotton</v>
      </c>
      <c r="H490" s="17"/>
      <c r="I490" s="48" t="s">
        <v>11402</v>
      </c>
      <c r="J490" s="49" t="s">
        <v>12021</v>
      </c>
      <c r="K490" s="49" t="s">
        <v>11420</v>
      </c>
      <c r="L490" s="49" t="s">
        <v>11524</v>
      </c>
      <c r="M490" s="49" t="s">
        <v>11403</v>
      </c>
      <c r="N490" s="49" t="s">
        <v>11438</v>
      </c>
      <c r="O490" s="49" t="s">
        <v>70</v>
      </c>
      <c r="P490" s="49" t="s">
        <v>11661</v>
      </c>
      <c r="Q490" s="49" t="s">
        <v>13546</v>
      </c>
      <c r="R490" s="49" t="s">
        <v>11610</v>
      </c>
      <c r="S490" s="49" t="s">
        <v>11432</v>
      </c>
      <c r="T490" s="49" t="s">
        <v>11412</v>
      </c>
      <c r="U490" s="49" t="s">
        <v>11405</v>
      </c>
      <c r="V490" s="49" t="s">
        <v>11406</v>
      </c>
      <c r="W490" s="49" t="s">
        <v>11408</v>
      </c>
      <c r="X490" s="49" t="s">
        <v>11424</v>
      </c>
      <c r="Y490" s="49"/>
      <c r="Z490" s="49"/>
      <c r="AA490" s="49"/>
      <c r="AB490" s="49"/>
      <c r="AC490" s="49"/>
      <c r="AD490" s="49"/>
      <c r="AE490" s="49"/>
      <c r="AF490" s="49"/>
      <c r="AG490" s="49"/>
      <c r="AH490" s="49"/>
      <c r="AI490" s="49"/>
      <c r="AJ490" s="49"/>
      <c r="AK490" s="49"/>
      <c r="AL490" s="49"/>
      <c r="AM490" s="49"/>
      <c r="AN490" s="49"/>
      <c r="AO490" s="49"/>
      <c r="AP490" s="49"/>
      <c r="AQ490" s="49"/>
      <c r="AR490" s="49"/>
      <c r="AS490" s="49"/>
      <c r="AT490" s="49"/>
      <c r="AU490" s="49"/>
      <c r="AV490" s="49"/>
      <c r="AW490" s="49"/>
      <c r="AX490" s="49"/>
      <c r="AY490" s="49"/>
      <c r="AZ490" s="49"/>
      <c r="BA490" s="49"/>
      <c r="BB490" s="49"/>
      <c r="BC490" s="49"/>
      <c r="BD490" s="49"/>
      <c r="BE490" s="49"/>
      <c r="BF490" s="49"/>
      <c r="BG490" s="49"/>
      <c r="BH490" s="49"/>
      <c r="BI490" s="49"/>
      <c r="BJ490" s="49"/>
      <c r="BK490" s="49"/>
      <c r="BL490" s="49"/>
      <c r="BM490" s="49"/>
      <c r="BN490" s="49"/>
    </row>
    <row r="491" spans="1:66" x14ac:dyDescent="0.3">
      <c r="A491">
        <v>490</v>
      </c>
      <c r="B491" s="5" t="s">
        <v>1627</v>
      </c>
      <c r="C491" s="40">
        <f>VLOOKUP(tags[[#This Row],[Index]],Table1[],6)</f>
        <v>20000</v>
      </c>
      <c r="D491" s="51">
        <v>220000</v>
      </c>
      <c r="E491" s="18" t="str">
        <f>VLOOKUP(tags[[#This Row],[Index]],Table1[],22)</f>
        <v>other</v>
      </c>
      <c r="F491" s="18" t="str">
        <f>VLOOKUP(tags[[#This Row],[Index]],Table1[],23)</f>
        <v>XS</v>
      </c>
      <c r="G491" s="18" t="str">
        <f>VLOOKUP(tags[[#This Row],[product_id]],copy[],4,FALSE)</f>
        <v>womenbohemiandre,Summer,chiffon,elegantwomendre,Dress,short sleeves,bohoclothing,beach dress,Party Dress,Floral,Party Dresses,Women,Shorts,Floral print,hippie,Sleeve,knee length dress,Beach,summer dress,sleeve chiffon,Women's Fashion,long dress,boho,Print,party,sexywomendre,fashionsundre</v>
      </c>
      <c r="H491" s="18"/>
      <c r="I491" s="48" t="s">
        <v>12655</v>
      </c>
      <c r="J491" s="49" t="s">
        <v>11402</v>
      </c>
      <c r="K491" s="49" t="s">
        <v>11503</v>
      </c>
      <c r="L491" s="49" t="s">
        <v>13486</v>
      </c>
      <c r="M491" s="49" t="s">
        <v>11409</v>
      </c>
      <c r="N491" s="49" t="s">
        <v>11415</v>
      </c>
      <c r="O491" s="49" t="s">
        <v>13666</v>
      </c>
      <c r="P491" s="49" t="s">
        <v>11431</v>
      </c>
      <c r="Q491" s="49" t="s">
        <v>11445</v>
      </c>
      <c r="R491" s="49" t="s">
        <v>11433</v>
      </c>
      <c r="S491" s="49" t="s">
        <v>11530</v>
      </c>
      <c r="T491" s="49" t="s">
        <v>11405</v>
      </c>
      <c r="U491" s="49" t="s">
        <v>11410</v>
      </c>
      <c r="V491" s="49" t="s">
        <v>11447</v>
      </c>
      <c r="W491" s="49" t="s">
        <v>11718</v>
      </c>
      <c r="X491" s="49" t="s">
        <v>11414</v>
      </c>
      <c r="Y491" s="49" t="s">
        <v>13299</v>
      </c>
      <c r="Z491" s="49" t="s">
        <v>11413</v>
      </c>
      <c r="AA491" s="49" t="s">
        <v>11425</v>
      </c>
      <c r="AB491" s="49" t="s">
        <v>12287</v>
      </c>
      <c r="AC491" s="49" t="s">
        <v>11403</v>
      </c>
      <c r="AD491" s="49" t="s">
        <v>11444</v>
      </c>
      <c r="AE491" s="49" t="s">
        <v>11457</v>
      </c>
      <c r="AF491" s="49" t="s">
        <v>11416</v>
      </c>
      <c r="AG491" s="49" t="s">
        <v>11443</v>
      </c>
      <c r="AH491" s="49" t="s">
        <v>12983</v>
      </c>
      <c r="AI491" s="49" t="s">
        <v>13463</v>
      </c>
      <c r="AJ491" s="49"/>
      <c r="AK491" s="49"/>
      <c r="AL491" s="49"/>
      <c r="AM491" s="49"/>
      <c r="AN491" s="49"/>
      <c r="AO491" s="49"/>
      <c r="AP491" s="49"/>
      <c r="AQ491" s="49"/>
      <c r="AR491" s="49"/>
      <c r="AS491" s="49"/>
      <c r="AT491" s="49"/>
      <c r="AU491" s="49"/>
      <c r="AV491" s="49"/>
      <c r="AW491" s="49"/>
      <c r="AX491" s="49"/>
      <c r="AY491" s="49"/>
      <c r="AZ491" s="49"/>
      <c r="BA491" s="49"/>
      <c r="BB491" s="49"/>
      <c r="BC491" s="49"/>
      <c r="BD491" s="49"/>
      <c r="BE491" s="49"/>
      <c r="BF491" s="49"/>
      <c r="BG491" s="49"/>
      <c r="BH491" s="49"/>
      <c r="BI491" s="49"/>
      <c r="BJ491" s="49"/>
      <c r="BK491" s="49"/>
      <c r="BL491" s="49"/>
      <c r="BM491" s="49"/>
      <c r="BN491" s="49"/>
    </row>
    <row r="492" spans="1:66" x14ac:dyDescent="0.3">
      <c r="A492">
        <v>491</v>
      </c>
      <c r="B492" s="4" t="s">
        <v>1630</v>
      </c>
      <c r="C492" s="39">
        <f>VLOOKUP(tags[[#This Row],[Index]],Table1[],6)</f>
        <v>10000</v>
      </c>
      <c r="D492" s="50">
        <v>70000</v>
      </c>
      <c r="E492" s="17" t="str">
        <f>VLOOKUP(tags[[#This Row],[Index]],Table1[],22)</f>
        <v>other</v>
      </c>
      <c r="F492" s="17" t="str">
        <f>VLOOKUP(tags[[#This Row],[Index]],Table1[],23)</f>
        <v>M</v>
      </c>
      <c r="G492" s="17" t="str">
        <f>VLOOKUP(tags[[#This Row],[product_id]],copy[],4,FALSE)</f>
        <v>Splicing,Shorts,high waist,drawstringshort,Summer,pants,Short pants,camouflage,t,womens clothes,trousersforwomen,trousers,printed,shortsforwomen,Casual,Waist</v>
      </c>
      <c r="H492" s="17"/>
      <c r="I492" s="48" t="s">
        <v>12165</v>
      </c>
      <c r="J492" s="49" t="s">
        <v>11410</v>
      </c>
      <c r="K492" s="49" t="s">
        <v>11456</v>
      </c>
      <c r="L492" s="49" t="s">
        <v>11833</v>
      </c>
      <c r="M492" s="49" t="s">
        <v>11402</v>
      </c>
      <c r="N492" s="49" t="s">
        <v>11429</v>
      </c>
      <c r="O492" s="49" t="s">
        <v>11452</v>
      </c>
      <c r="P492" s="49" t="s">
        <v>400</v>
      </c>
      <c r="Q492" s="49" t="s">
        <v>11541</v>
      </c>
      <c r="R492" s="49" t="s">
        <v>11765</v>
      </c>
      <c r="S492" s="49" t="s">
        <v>11869</v>
      </c>
      <c r="T492" s="49" t="s">
        <v>11466</v>
      </c>
      <c r="U492" s="49" t="s">
        <v>11421</v>
      </c>
      <c r="V492" s="49" t="s">
        <v>11596</v>
      </c>
      <c r="W492" s="49" t="s">
        <v>11406</v>
      </c>
      <c r="X492" s="49" t="s">
        <v>11442</v>
      </c>
      <c r="Y492" s="49"/>
      <c r="Z492" s="49"/>
      <c r="AA492" s="49"/>
      <c r="AB492" s="49"/>
      <c r="AC492" s="49"/>
      <c r="AD492" s="49"/>
      <c r="AE492" s="49"/>
      <c r="AF492" s="49"/>
      <c r="AG492" s="49"/>
      <c r="AH492" s="49"/>
      <c r="AI492" s="49"/>
      <c r="AJ492" s="49"/>
      <c r="AK492" s="49"/>
      <c r="AL492" s="49"/>
      <c r="AM492" s="49"/>
      <c r="AN492" s="49"/>
      <c r="AO492" s="49"/>
      <c r="AP492" s="49"/>
      <c r="AQ492" s="49"/>
      <c r="AR492" s="49"/>
      <c r="AS492" s="49"/>
      <c r="AT492" s="49"/>
      <c r="AU492" s="49"/>
      <c r="AV492" s="49"/>
      <c r="AW492" s="49"/>
      <c r="AX492" s="49"/>
      <c r="AY492" s="49"/>
      <c r="AZ492" s="49"/>
      <c r="BA492" s="49"/>
      <c r="BB492" s="49"/>
      <c r="BC492" s="49"/>
      <c r="BD492" s="49"/>
      <c r="BE492" s="49"/>
      <c r="BF492" s="49"/>
      <c r="BG492" s="49"/>
      <c r="BH492" s="49"/>
      <c r="BI492" s="49"/>
      <c r="BJ492" s="49"/>
      <c r="BK492" s="49"/>
      <c r="BL492" s="49"/>
      <c r="BM492" s="49"/>
      <c r="BN492" s="49"/>
    </row>
    <row r="493" spans="1:66" x14ac:dyDescent="0.3">
      <c r="A493">
        <v>492</v>
      </c>
      <c r="B493" s="5" t="s">
        <v>1632</v>
      </c>
      <c r="C493" s="40">
        <f>VLOOKUP(tags[[#This Row],[Index]],Table1[],6)</f>
        <v>100</v>
      </c>
      <c r="D493" s="51">
        <v>393</v>
      </c>
      <c r="E493" s="18" t="str">
        <f>VLOOKUP(tags[[#This Row],[Index]],Table1[],22)</f>
        <v>blue</v>
      </c>
      <c r="F493" s="18" t="str">
        <f>VLOOKUP(tags[[#This Row],[Index]],Table1[],23)</f>
        <v>XS</v>
      </c>
      <c r="G493" s="18" t="str">
        <f>VLOOKUP(tags[[#This Row],[product_id]],copy[],4,FALSE)</f>
        <v>Tops &amp; Tees,Plus Size,Cotton T Shirt,Summer,Pleated,short sleeves,Women's Fashion,Fashion,Casual Tops,short sleeve shirt,summer tops,Lace,blouse,Shorts,Cotton,Shirt,Sleeve,lace top,Tops,T Shirts,Casual,Tops &amp; T-Shirts,Ladies,loose t-shirt,women top,Clothes</v>
      </c>
      <c r="H493" s="18"/>
      <c r="I493" s="48" t="s">
        <v>11666</v>
      </c>
      <c r="J493" s="49" t="s">
        <v>11407</v>
      </c>
      <c r="K493" s="49" t="s">
        <v>11505</v>
      </c>
      <c r="L493" s="49" t="s">
        <v>11402</v>
      </c>
      <c r="M493" s="49" t="s">
        <v>11485</v>
      </c>
      <c r="N493" s="49" t="s">
        <v>11415</v>
      </c>
      <c r="O493" s="49" t="s">
        <v>11403</v>
      </c>
      <c r="P493" s="49" t="s">
        <v>11404</v>
      </c>
      <c r="Q493" s="49" t="s">
        <v>11562</v>
      </c>
      <c r="R493" s="49" t="s">
        <v>11553</v>
      </c>
      <c r="S493" s="49" t="s">
        <v>11472</v>
      </c>
      <c r="T493" s="49" t="s">
        <v>11434</v>
      </c>
      <c r="U493" s="49" t="s">
        <v>11428</v>
      </c>
      <c r="V493" s="49" t="s">
        <v>11410</v>
      </c>
      <c r="W493" s="49" t="s">
        <v>11424</v>
      </c>
      <c r="X493" s="49" t="s">
        <v>11417</v>
      </c>
      <c r="Y493" s="49" t="s">
        <v>11414</v>
      </c>
      <c r="Z493" s="49" t="s">
        <v>11628</v>
      </c>
      <c r="AA493" s="49" t="s">
        <v>11411</v>
      </c>
      <c r="AB493" s="49" t="s">
        <v>11422</v>
      </c>
      <c r="AC493" s="49" t="s">
        <v>11406</v>
      </c>
      <c r="AD493" s="49" t="s">
        <v>11494</v>
      </c>
      <c r="AE493" s="49" t="s">
        <v>11426</v>
      </c>
      <c r="AF493" s="49" t="s">
        <v>11524</v>
      </c>
      <c r="AG493" s="49" t="s">
        <v>11473</v>
      </c>
      <c r="AH493" s="49" t="s">
        <v>11539</v>
      </c>
      <c r="AI493" s="49"/>
      <c r="AJ493" s="49"/>
      <c r="AK493" s="49"/>
      <c r="AL493" s="49"/>
      <c r="AM493" s="49"/>
      <c r="AN493" s="49"/>
      <c r="AO493" s="49"/>
      <c r="AP493" s="49"/>
      <c r="AQ493" s="49"/>
      <c r="AR493" s="49"/>
      <c r="AS493" s="49"/>
      <c r="AT493" s="49"/>
      <c r="AU493" s="49"/>
      <c r="AV493" s="49"/>
      <c r="AW493" s="49"/>
      <c r="AX493" s="49"/>
      <c r="AY493" s="49"/>
      <c r="AZ493" s="49"/>
      <c r="BA493" s="49"/>
      <c r="BB493" s="49"/>
      <c r="BC493" s="49"/>
      <c r="BD493" s="49"/>
      <c r="BE493" s="49"/>
      <c r="BF493" s="49"/>
      <c r="BG493" s="49"/>
      <c r="BH493" s="49"/>
      <c r="BI493" s="49"/>
      <c r="BJ493" s="49"/>
      <c r="BK493" s="49"/>
      <c r="BL493" s="49"/>
      <c r="BM493" s="49"/>
      <c r="BN493" s="49"/>
    </row>
    <row r="494" spans="1:66" x14ac:dyDescent="0.3">
      <c r="A494">
        <v>493</v>
      </c>
      <c r="B494" s="4" t="s">
        <v>1634</v>
      </c>
      <c r="C494" s="39">
        <f>VLOOKUP(tags[[#This Row],[Index]],Table1[],6)</f>
        <v>100</v>
      </c>
      <c r="D494" s="50">
        <v>700</v>
      </c>
      <c r="E494" s="17" t="str">
        <f>VLOOKUP(tags[[#This Row],[Index]],Table1[],22)</f>
        <v>other</v>
      </c>
      <c r="F494" s="17" t="str">
        <f>VLOOKUP(tags[[#This Row],[Index]],Table1[],23)</f>
        <v>M</v>
      </c>
      <c r="G494" s="17" t="str">
        <f>VLOOKUP(tags[[#This Row],[product_id]],copy[],4,FALSE)</f>
        <v>drawstringpant,Summer,Shorts,Bottom,pants,Loose,Short pants,Women's Fashion,Plus Size,Fashion,Casual,Women</v>
      </c>
      <c r="H494" s="17"/>
      <c r="I494" s="48" t="s">
        <v>12421</v>
      </c>
      <c r="J494" s="49" t="s">
        <v>11402</v>
      </c>
      <c r="K494" s="49" t="s">
        <v>11410</v>
      </c>
      <c r="L494" s="49" t="s">
        <v>11533</v>
      </c>
      <c r="M494" s="49" t="s">
        <v>11429</v>
      </c>
      <c r="N494" s="49" t="s">
        <v>11427</v>
      </c>
      <c r="O494" s="49" t="s">
        <v>11452</v>
      </c>
      <c r="P494" s="49" t="s">
        <v>11403</v>
      </c>
      <c r="Q494" s="49" t="s">
        <v>11407</v>
      </c>
      <c r="R494" s="49" t="s">
        <v>11404</v>
      </c>
      <c r="S494" s="49" t="s">
        <v>11406</v>
      </c>
      <c r="T494" s="49" t="s">
        <v>11405</v>
      </c>
      <c r="U494" s="49"/>
      <c r="V494" s="49"/>
      <c r="W494" s="49"/>
      <c r="X494" s="49"/>
      <c r="Y494" s="49"/>
      <c r="Z494" s="49"/>
      <c r="AA494" s="49"/>
      <c r="AB494" s="49"/>
      <c r="AC494" s="49"/>
      <c r="AD494" s="49"/>
      <c r="AE494" s="49"/>
      <c r="AF494" s="49"/>
      <c r="AG494" s="49"/>
      <c r="AH494" s="49"/>
      <c r="AI494" s="49"/>
      <c r="AJ494" s="49"/>
      <c r="AK494" s="49"/>
      <c r="AL494" s="49"/>
      <c r="AM494" s="49"/>
      <c r="AN494" s="49"/>
      <c r="AO494" s="49"/>
      <c r="AP494" s="49"/>
      <c r="AQ494" s="49"/>
      <c r="AR494" s="49"/>
      <c r="AS494" s="49"/>
      <c r="AT494" s="49"/>
      <c r="AU494" s="49"/>
      <c r="AV494" s="49"/>
      <c r="AW494" s="49"/>
      <c r="AX494" s="49"/>
      <c r="AY494" s="49"/>
      <c r="AZ494" s="49"/>
      <c r="BA494" s="49"/>
      <c r="BB494" s="49"/>
      <c r="BC494" s="49"/>
      <c r="BD494" s="49"/>
      <c r="BE494" s="49"/>
      <c r="BF494" s="49"/>
      <c r="BG494" s="49"/>
      <c r="BH494" s="49"/>
      <c r="BI494" s="49"/>
      <c r="BJ494" s="49"/>
      <c r="BK494" s="49"/>
      <c r="BL494" s="49"/>
      <c r="BM494" s="49"/>
      <c r="BN494" s="49"/>
    </row>
    <row r="495" spans="1:66" x14ac:dyDescent="0.3">
      <c r="A495">
        <v>494</v>
      </c>
      <c r="B495" s="5" t="s">
        <v>1636</v>
      </c>
      <c r="C495" s="40">
        <f>VLOOKUP(tags[[#This Row],[Index]],Table1[],6)</f>
        <v>10</v>
      </c>
      <c r="D495" s="51">
        <v>37</v>
      </c>
      <c r="E495" s="18" t="str">
        <f>VLOOKUP(tags[[#This Row],[Index]],Table1[],22)</f>
        <v>black</v>
      </c>
      <c r="F495" s="18" t="str">
        <f>VLOOKUP(tags[[#This Row],[Index]],Table1[],23)</f>
        <v>XLplus</v>
      </c>
      <c r="G495" s="18" t="str">
        <f>VLOOKUP(tags[[#This Row],[product_id]],copy[],4,FALSE)</f>
        <v>Summer,wasitcincher,Fashion,waistgirdle,slimmingcorset,Corset,Fashion Accessory,Beauty,Health &amp; Beauty,Waist,Vest,slimming,belt</v>
      </c>
      <c r="H495" s="18"/>
      <c r="I495" s="48" t="s">
        <v>11402</v>
      </c>
      <c r="J495" s="49" t="s">
        <v>11704</v>
      </c>
      <c r="K495" s="49" t="s">
        <v>11404</v>
      </c>
      <c r="L495" s="49" t="s">
        <v>11705</v>
      </c>
      <c r="M495" s="49" t="s">
        <v>11709</v>
      </c>
      <c r="N495" s="49" t="s">
        <v>11646</v>
      </c>
      <c r="O495" s="49" t="s">
        <v>11674</v>
      </c>
      <c r="P495" s="49" t="s">
        <v>11857</v>
      </c>
      <c r="Q495" s="49" t="s">
        <v>13917</v>
      </c>
      <c r="R495" s="49" t="s">
        <v>11442</v>
      </c>
      <c r="S495" s="49" t="s">
        <v>11430</v>
      </c>
      <c r="T495" s="49" t="s">
        <v>11710</v>
      </c>
      <c r="U495" s="49" t="s">
        <v>11691</v>
      </c>
      <c r="V495" s="49"/>
      <c r="W495" s="49"/>
      <c r="X495" s="49"/>
      <c r="Y495" s="49"/>
      <c r="Z495" s="49"/>
      <c r="AA495" s="49"/>
      <c r="AB495" s="49"/>
      <c r="AC495" s="49"/>
      <c r="AD495" s="49"/>
      <c r="AE495" s="49"/>
      <c r="AF495" s="49"/>
      <c r="AG495" s="49"/>
      <c r="AH495" s="49"/>
      <c r="AI495" s="49"/>
      <c r="AJ495" s="49"/>
      <c r="AK495" s="49"/>
      <c r="AL495" s="49"/>
      <c r="AM495" s="49"/>
      <c r="AN495" s="49"/>
      <c r="AO495" s="49"/>
      <c r="AP495" s="49"/>
      <c r="AQ495" s="49"/>
      <c r="AR495" s="49"/>
      <c r="AS495" s="49"/>
      <c r="AT495" s="49"/>
      <c r="AU495" s="49"/>
      <c r="AV495" s="49"/>
      <c r="AW495" s="49"/>
      <c r="AX495" s="49"/>
      <c r="AY495" s="49"/>
      <c r="AZ495" s="49"/>
      <c r="BA495" s="49"/>
      <c r="BB495" s="49"/>
      <c r="BC495" s="49"/>
      <c r="BD495" s="49"/>
      <c r="BE495" s="49"/>
      <c r="BF495" s="49"/>
      <c r="BG495" s="49"/>
      <c r="BH495" s="49"/>
      <c r="BI495" s="49"/>
      <c r="BJ495" s="49"/>
      <c r="BK495" s="49"/>
      <c r="BL495" s="49"/>
      <c r="BM495" s="49"/>
      <c r="BN495" s="49"/>
    </row>
    <row r="496" spans="1:66" x14ac:dyDescent="0.3">
      <c r="A496">
        <v>495</v>
      </c>
      <c r="B496" s="4" t="s">
        <v>1639</v>
      </c>
      <c r="C496" s="39">
        <f>VLOOKUP(tags[[#This Row],[Index]],Table1[],6)</f>
        <v>100</v>
      </c>
      <c r="D496" s="50">
        <v>800</v>
      </c>
      <c r="E496" s="17" t="str">
        <f>VLOOKUP(tags[[#This Row],[Index]],Table1[],22)</f>
        <v>pink</v>
      </c>
      <c r="F496" s="17" t="str">
        <f>VLOOKUP(tags[[#This Row],[Index]],Table1[],23)</f>
        <v>S</v>
      </c>
      <c r="G496" s="17" t="str">
        <f>VLOOKUP(tags[[#This Row],[product_id]],copy[],4,FALSE)</f>
        <v>Summer,Plus Size,Dress,slim,short dress,Mini dress,Women's Fashion,Fashion,sleeveless,Party Dresses,Bodycon Dress,Women Fashion,casual dress,Shorts,Waist,Slim Fit,camouflage,Sleeveless dress,t,women dress,Women</v>
      </c>
      <c r="H496" s="17"/>
      <c r="I496" s="48" t="s">
        <v>11402</v>
      </c>
      <c r="J496" s="49" t="s">
        <v>11407</v>
      </c>
      <c r="K496" s="49" t="s">
        <v>11409</v>
      </c>
      <c r="L496" s="49" t="s">
        <v>11437</v>
      </c>
      <c r="M496" s="49" t="s">
        <v>11517</v>
      </c>
      <c r="N496" s="49" t="s">
        <v>11435</v>
      </c>
      <c r="O496" s="49" t="s">
        <v>11403</v>
      </c>
      <c r="P496" s="49" t="s">
        <v>11404</v>
      </c>
      <c r="Q496" s="49" t="s">
        <v>11408</v>
      </c>
      <c r="R496" s="49" t="s">
        <v>11530</v>
      </c>
      <c r="S496" s="49" t="s">
        <v>11633</v>
      </c>
      <c r="T496" s="49" t="s">
        <v>11439</v>
      </c>
      <c r="U496" s="49" t="s">
        <v>11441</v>
      </c>
      <c r="V496" s="49" t="s">
        <v>11410</v>
      </c>
      <c r="W496" s="49" t="s">
        <v>11442</v>
      </c>
      <c r="X496" s="49" t="s">
        <v>11448</v>
      </c>
      <c r="Y496" s="49" t="s">
        <v>400</v>
      </c>
      <c r="Z496" s="49" t="s">
        <v>11438</v>
      </c>
      <c r="AA496" s="49" t="s">
        <v>11541</v>
      </c>
      <c r="AB496" s="49" t="s">
        <v>11432</v>
      </c>
      <c r="AC496" s="49" t="s">
        <v>11405</v>
      </c>
      <c r="AD496" s="49"/>
      <c r="AE496" s="49"/>
      <c r="AF496" s="49"/>
      <c r="AG496" s="49"/>
      <c r="AH496" s="49"/>
      <c r="AI496" s="49"/>
      <c r="AJ496" s="49"/>
      <c r="AK496" s="49"/>
      <c r="AL496" s="49"/>
      <c r="AM496" s="49"/>
      <c r="AN496" s="49"/>
      <c r="AO496" s="49"/>
      <c r="AP496" s="49"/>
      <c r="AQ496" s="49"/>
      <c r="AR496" s="49"/>
      <c r="AS496" s="49"/>
      <c r="AT496" s="49"/>
      <c r="AU496" s="49"/>
      <c r="AV496" s="49"/>
      <c r="AW496" s="49"/>
      <c r="AX496" s="49"/>
      <c r="AY496" s="49"/>
      <c r="AZ496" s="49"/>
      <c r="BA496" s="49"/>
      <c r="BB496" s="49"/>
      <c r="BC496" s="49"/>
      <c r="BD496" s="49"/>
      <c r="BE496" s="49"/>
      <c r="BF496" s="49"/>
      <c r="BG496" s="49"/>
      <c r="BH496" s="49"/>
      <c r="BI496" s="49"/>
      <c r="BJ496" s="49"/>
      <c r="BK496" s="49"/>
      <c r="BL496" s="49"/>
      <c r="BM496" s="49"/>
      <c r="BN496" s="49"/>
    </row>
    <row r="497" spans="1:66" x14ac:dyDescent="0.3">
      <c r="A497">
        <v>496</v>
      </c>
      <c r="B497" s="5" t="s">
        <v>1642</v>
      </c>
      <c r="C497" s="40">
        <f>VLOOKUP(tags[[#This Row],[Index]],Table1[],6)</f>
        <v>1000</v>
      </c>
      <c r="D497" s="51">
        <v>8000</v>
      </c>
      <c r="E497" s="18" t="str">
        <f>VLOOKUP(tags[[#This Row],[Index]],Table1[],22)</f>
        <v>red</v>
      </c>
      <c r="F497" s="18" t="str">
        <f>VLOOKUP(tags[[#This Row],[Index]],Table1[],23)</f>
        <v>XS</v>
      </c>
      <c r="G497" s="18" t="str">
        <f>VLOOKUP(tags[[#This Row],[product_id]],copy[],4,FALSE)</f>
        <v>Women,Shorts,bikini set,Ladies Fashion,polka dot,Polkas,Swimwear,Swimsuit,Swimdresses,Tankinis,Bikini,Plus Size,Fashion,Suits,Ladies,Women's Fashion,Wool,Tankini Set,Swimming</v>
      </c>
      <c r="H497" s="18"/>
      <c r="I497" s="48" t="s">
        <v>11405</v>
      </c>
      <c r="J497" s="49" t="s">
        <v>11410</v>
      </c>
      <c r="K497" s="49" t="s">
        <v>11528</v>
      </c>
      <c r="L497" s="49" t="s">
        <v>11475</v>
      </c>
      <c r="M497" s="49" t="s">
        <v>11507</v>
      </c>
      <c r="N497" s="49" t="s">
        <v>11512</v>
      </c>
      <c r="O497" s="49" t="s">
        <v>11458</v>
      </c>
      <c r="P497" s="49" t="s">
        <v>11454</v>
      </c>
      <c r="Q497" s="49" t="s">
        <v>12163</v>
      </c>
      <c r="R497" s="49" t="s">
        <v>11695</v>
      </c>
      <c r="S497" s="49" t="s">
        <v>11453</v>
      </c>
      <c r="T497" s="49" t="s">
        <v>11407</v>
      </c>
      <c r="U497" s="49" t="s">
        <v>11404</v>
      </c>
      <c r="V497" s="49" t="s">
        <v>11469</v>
      </c>
      <c r="W497" s="49" t="s">
        <v>11426</v>
      </c>
      <c r="X497" s="49" t="s">
        <v>11403</v>
      </c>
      <c r="Y497" s="49" t="s">
        <v>11557</v>
      </c>
      <c r="Z497" s="49" t="s">
        <v>11843</v>
      </c>
      <c r="AA497" s="49" t="s">
        <v>11459</v>
      </c>
      <c r="AB497" s="49"/>
      <c r="AC497" s="49"/>
      <c r="AD497" s="49"/>
      <c r="AE497" s="49"/>
      <c r="AF497" s="49"/>
      <c r="AG497" s="49"/>
      <c r="AH497" s="49"/>
      <c r="AI497" s="49"/>
      <c r="AJ497" s="49"/>
      <c r="AK497" s="49"/>
      <c r="AL497" s="49"/>
      <c r="AM497" s="49"/>
      <c r="AN497" s="49"/>
      <c r="AO497" s="49"/>
      <c r="AP497" s="49"/>
      <c r="AQ497" s="49"/>
      <c r="AR497" s="49"/>
      <c r="AS497" s="49"/>
      <c r="AT497" s="49"/>
      <c r="AU497" s="49"/>
      <c r="AV497" s="49"/>
      <c r="AW497" s="49"/>
      <c r="AX497" s="49"/>
      <c r="AY497" s="49"/>
      <c r="AZ497" s="49"/>
      <c r="BA497" s="49"/>
      <c r="BB497" s="49"/>
      <c r="BC497" s="49"/>
      <c r="BD497" s="49"/>
      <c r="BE497" s="49"/>
      <c r="BF497" s="49"/>
      <c r="BG497" s="49"/>
      <c r="BH497" s="49"/>
      <c r="BI497" s="49"/>
      <c r="BJ497" s="49"/>
      <c r="BK497" s="49"/>
      <c r="BL497" s="49"/>
      <c r="BM497" s="49"/>
      <c r="BN497" s="49"/>
    </row>
    <row r="498" spans="1:66" x14ac:dyDescent="0.3">
      <c r="A498">
        <v>497</v>
      </c>
      <c r="B498" s="4" t="s">
        <v>1644</v>
      </c>
      <c r="C498" s="39">
        <f>VLOOKUP(tags[[#This Row],[Index]],Table1[],6)</f>
        <v>100</v>
      </c>
      <c r="D498" s="50">
        <v>394</v>
      </c>
      <c r="E498" s="17" t="str">
        <f>VLOOKUP(tags[[#This Row],[Index]],Table1[],22)</f>
        <v>green</v>
      </c>
      <c r="F498" s="17" t="str">
        <f>VLOOKUP(tags[[#This Row],[Index]],Table1[],23)</f>
        <v>XXS</v>
      </c>
      <c r="G498" s="17" t="str">
        <f>VLOOKUP(tags[[#This Row],[product_id]],copy[],4,FALSE)</f>
        <v>Summer,Leggings,Fashion,high waist,pants,slim,Women's Fashion,trousers,Green,Army,Women</v>
      </c>
      <c r="H498" s="17"/>
      <c r="I498" s="48" t="s">
        <v>11402</v>
      </c>
      <c r="J498" s="49" t="s">
        <v>11520</v>
      </c>
      <c r="K498" s="49" t="s">
        <v>11404</v>
      </c>
      <c r="L498" s="49" t="s">
        <v>11456</v>
      </c>
      <c r="M498" s="49" t="s">
        <v>11429</v>
      </c>
      <c r="N498" s="49" t="s">
        <v>11437</v>
      </c>
      <c r="O498" s="49" t="s">
        <v>11403</v>
      </c>
      <c r="P498" s="49" t="s">
        <v>11466</v>
      </c>
      <c r="Q498" s="49" t="s">
        <v>11620</v>
      </c>
      <c r="R498" s="49" t="s">
        <v>11701</v>
      </c>
      <c r="S498" s="49" t="s">
        <v>11405</v>
      </c>
      <c r="T498" s="49"/>
      <c r="U498" s="49"/>
      <c r="V498" s="49"/>
      <c r="W498" s="49"/>
      <c r="X498" s="49"/>
      <c r="Y498" s="49"/>
      <c r="Z498" s="49"/>
      <c r="AA498" s="49"/>
      <c r="AB498" s="49"/>
      <c r="AC498" s="49"/>
      <c r="AD498" s="49"/>
      <c r="AE498" s="49"/>
      <c r="AF498" s="49"/>
      <c r="AG498" s="49"/>
      <c r="AH498" s="49"/>
      <c r="AI498" s="49"/>
      <c r="AJ498" s="49"/>
      <c r="AK498" s="49"/>
      <c r="AL498" s="49"/>
      <c r="AM498" s="49"/>
      <c r="AN498" s="49"/>
      <c r="AO498" s="49"/>
      <c r="AP498" s="49"/>
      <c r="AQ498" s="49"/>
      <c r="AR498" s="49"/>
      <c r="AS498" s="49"/>
      <c r="AT498" s="49"/>
      <c r="AU498" s="49"/>
      <c r="AV498" s="49"/>
      <c r="AW498" s="49"/>
      <c r="AX498" s="49"/>
      <c r="AY498" s="49"/>
      <c r="AZ498" s="49"/>
      <c r="BA498" s="49"/>
      <c r="BB498" s="49"/>
      <c r="BC498" s="49"/>
      <c r="BD498" s="49"/>
      <c r="BE498" s="49"/>
      <c r="BF498" s="49"/>
      <c r="BG498" s="49"/>
      <c r="BH498" s="49"/>
      <c r="BI498" s="49"/>
      <c r="BJ498" s="49"/>
      <c r="BK498" s="49"/>
      <c r="BL498" s="49"/>
      <c r="BM498" s="49"/>
      <c r="BN498" s="49"/>
    </row>
    <row r="499" spans="1:66" x14ac:dyDescent="0.3">
      <c r="A499">
        <v>498</v>
      </c>
      <c r="B499" s="5" t="s">
        <v>1648</v>
      </c>
      <c r="C499" s="40">
        <f>VLOOKUP(tags[[#This Row],[Index]],Table1[],6)</f>
        <v>1000</v>
      </c>
      <c r="D499" s="51">
        <v>15000</v>
      </c>
      <c r="E499" s="18" t="str">
        <f>VLOOKUP(tags[[#This Row],[Index]],Table1[],22)</f>
        <v>white</v>
      </c>
      <c r="F499" s="18" t="str">
        <f>VLOOKUP(tags[[#This Row],[Index]],Table1[],23)</f>
        <v>XS</v>
      </c>
      <c r="G499" s="18" t="str">
        <f>VLOOKUP(tags[[#This Row],[product_id]],copy[],4,FALSE)</f>
        <v>blouse,Deep V-Neck,Fashion,Lace,bikiniblouse,Summer,hollowoutbikini,Coat,Dress,Bikini,V-neck,beachcoat,Women's Fashion,Women,summer dresses,Clothing,Beach,Skirts,knitskirt</v>
      </c>
      <c r="H499" s="18"/>
      <c r="I499" s="48" t="s">
        <v>11428</v>
      </c>
      <c r="J499" s="49" t="s">
        <v>11471</v>
      </c>
      <c r="K499" s="49" t="s">
        <v>11404</v>
      </c>
      <c r="L499" s="49" t="s">
        <v>11434</v>
      </c>
      <c r="M499" s="49" t="s">
        <v>13699</v>
      </c>
      <c r="N499" s="49" t="s">
        <v>11402</v>
      </c>
      <c r="O499" s="49" t="s">
        <v>13343</v>
      </c>
      <c r="P499" s="49" t="s">
        <v>11803</v>
      </c>
      <c r="Q499" s="49" t="s">
        <v>11409</v>
      </c>
      <c r="R499" s="49" t="s">
        <v>11453</v>
      </c>
      <c r="S499" s="49" t="s">
        <v>11420</v>
      </c>
      <c r="T499" s="49" t="s">
        <v>12461</v>
      </c>
      <c r="U499" s="49" t="s">
        <v>11403</v>
      </c>
      <c r="V499" s="49" t="s">
        <v>11405</v>
      </c>
      <c r="W499" s="49" t="s">
        <v>11464</v>
      </c>
      <c r="X499" s="49" t="s">
        <v>11545</v>
      </c>
      <c r="Y499" s="49" t="s">
        <v>11413</v>
      </c>
      <c r="Z499" s="49" t="s">
        <v>11462</v>
      </c>
      <c r="AA499" s="49" t="s">
        <v>13298</v>
      </c>
      <c r="AB499" s="49"/>
      <c r="AC499" s="49"/>
      <c r="AD499" s="49"/>
      <c r="AE499" s="49"/>
      <c r="AF499" s="49"/>
      <c r="AG499" s="49"/>
      <c r="AH499" s="49"/>
      <c r="AI499" s="49"/>
      <c r="AJ499" s="49"/>
      <c r="AK499" s="49"/>
      <c r="AL499" s="49"/>
      <c r="AM499" s="49"/>
      <c r="AN499" s="49"/>
      <c r="AO499" s="49"/>
      <c r="AP499" s="49"/>
      <c r="AQ499" s="49"/>
      <c r="AR499" s="49"/>
      <c r="AS499" s="49"/>
      <c r="AT499" s="49"/>
      <c r="AU499" s="49"/>
      <c r="AV499" s="49"/>
      <c r="AW499" s="49"/>
      <c r="AX499" s="49"/>
      <c r="AY499" s="49"/>
      <c r="AZ499" s="49"/>
      <c r="BA499" s="49"/>
      <c r="BB499" s="49"/>
      <c r="BC499" s="49"/>
      <c r="BD499" s="49"/>
      <c r="BE499" s="49"/>
      <c r="BF499" s="49"/>
      <c r="BG499" s="49"/>
      <c r="BH499" s="49"/>
      <c r="BI499" s="49"/>
      <c r="BJ499" s="49"/>
      <c r="BK499" s="49"/>
      <c r="BL499" s="49"/>
      <c r="BM499" s="49"/>
      <c r="BN499" s="49"/>
    </row>
    <row r="500" spans="1:66" x14ac:dyDescent="0.3">
      <c r="A500">
        <v>499</v>
      </c>
      <c r="B500" s="4" t="s">
        <v>1649</v>
      </c>
      <c r="C500" s="39">
        <f>VLOOKUP(tags[[#This Row],[Index]],Table1[],6)</f>
        <v>1000</v>
      </c>
      <c r="D500" s="50">
        <v>5000</v>
      </c>
      <c r="E500" s="17" t="str">
        <f>VLOOKUP(tags[[#This Row],[Index]],Table1[],22)</f>
        <v>black</v>
      </c>
      <c r="F500" s="17" t="str">
        <f>VLOOKUP(tags[[#This Row],[Index]],Table1[],23)</f>
        <v>M</v>
      </c>
      <c r="G500" s="17" t="str">
        <f>VLOOKUP(tags[[#This Row],[product_id]],copy[],4,FALSE)</f>
        <v>Summer,dress slim,Fashion,neck dress,Necks,Dress,slim,Round neck,Women's Fashion,Sleeveless dress,Flowers,Floral,sleeveless,printed,Casual,Women</v>
      </c>
      <c r="H500" s="17"/>
      <c r="I500" s="48" t="s">
        <v>11402</v>
      </c>
      <c r="J500" s="49" t="s">
        <v>11788</v>
      </c>
      <c r="K500" s="49" t="s">
        <v>11404</v>
      </c>
      <c r="L500" s="49" t="s">
        <v>11578</v>
      </c>
      <c r="M500" s="49" t="s">
        <v>11419</v>
      </c>
      <c r="N500" s="49" t="s">
        <v>11409</v>
      </c>
      <c r="O500" s="49" t="s">
        <v>11437</v>
      </c>
      <c r="P500" s="49" t="s">
        <v>11440</v>
      </c>
      <c r="Q500" s="49" t="s">
        <v>11403</v>
      </c>
      <c r="R500" s="49" t="s">
        <v>11438</v>
      </c>
      <c r="S500" s="49" t="s">
        <v>11509</v>
      </c>
      <c r="T500" s="49" t="s">
        <v>11433</v>
      </c>
      <c r="U500" s="49" t="s">
        <v>11408</v>
      </c>
      <c r="V500" s="49" t="s">
        <v>11421</v>
      </c>
      <c r="W500" s="49" t="s">
        <v>11406</v>
      </c>
      <c r="X500" s="49" t="s">
        <v>11405</v>
      </c>
      <c r="Y500" s="49"/>
      <c r="Z500" s="49"/>
      <c r="AA500" s="49"/>
      <c r="AB500" s="49"/>
      <c r="AC500" s="49"/>
      <c r="AD500" s="49"/>
      <c r="AE500" s="49"/>
      <c r="AF500" s="49"/>
      <c r="AG500" s="49"/>
      <c r="AH500" s="49"/>
      <c r="AI500" s="49"/>
      <c r="AJ500" s="49"/>
      <c r="AK500" s="49"/>
      <c r="AL500" s="49"/>
      <c r="AM500" s="49"/>
      <c r="AN500" s="49"/>
      <c r="AO500" s="49"/>
      <c r="AP500" s="49"/>
      <c r="AQ500" s="49"/>
      <c r="AR500" s="49"/>
      <c r="AS500" s="49"/>
      <c r="AT500" s="49"/>
      <c r="AU500" s="49"/>
      <c r="AV500" s="49"/>
      <c r="AW500" s="49"/>
      <c r="AX500" s="49"/>
      <c r="AY500" s="49"/>
      <c r="AZ500" s="49"/>
      <c r="BA500" s="49"/>
      <c r="BB500" s="49"/>
      <c r="BC500" s="49"/>
      <c r="BD500" s="49"/>
      <c r="BE500" s="49"/>
      <c r="BF500" s="49"/>
      <c r="BG500" s="49"/>
      <c r="BH500" s="49"/>
      <c r="BI500" s="49"/>
      <c r="BJ500" s="49"/>
      <c r="BK500" s="49"/>
      <c r="BL500" s="49"/>
      <c r="BM500" s="49"/>
      <c r="BN500" s="49"/>
    </row>
    <row r="501" spans="1:66" x14ac:dyDescent="0.3">
      <c r="A501">
        <v>500</v>
      </c>
      <c r="B501" s="5" t="s">
        <v>1651</v>
      </c>
      <c r="C501" s="40">
        <f>VLOOKUP(tags[[#This Row],[Index]],Table1[],6)</f>
        <v>5000</v>
      </c>
      <c r="D501" s="51">
        <v>29500</v>
      </c>
      <c r="E501" s="18" t="str">
        <f>VLOOKUP(tags[[#This Row],[Index]],Table1[],22)</f>
        <v>white</v>
      </c>
      <c r="F501" s="18" t="str">
        <f>VLOOKUP(tags[[#This Row],[Index]],Table1[],23)</f>
        <v>XS</v>
      </c>
      <c r="G501" s="18" t="str">
        <f>VLOOKUP(tags[[#This Row],[product_id]],copy[],4,FALSE)</f>
        <v>blouse,Summer,Plus Size,Tops &amp; Blouses,Sleeve,Women's Fashion,Dress,summer dress,short sleeves,Shorts,Casual,beach dress,Party Dress,longblouse,party,women dress,linen dress,Beach,loose dress,T Shirts,casual dress</v>
      </c>
      <c r="H501" s="18"/>
      <c r="I501" s="48" t="s">
        <v>11428</v>
      </c>
      <c r="J501" s="49" t="s">
        <v>11402</v>
      </c>
      <c r="K501" s="49" t="s">
        <v>11407</v>
      </c>
      <c r="L501" s="49" t="s">
        <v>11498</v>
      </c>
      <c r="M501" s="49" t="s">
        <v>11414</v>
      </c>
      <c r="N501" s="49" t="s">
        <v>11403</v>
      </c>
      <c r="O501" s="49" t="s">
        <v>11409</v>
      </c>
      <c r="P501" s="49" t="s">
        <v>11425</v>
      </c>
      <c r="Q501" s="49" t="s">
        <v>11415</v>
      </c>
      <c r="R501" s="49" t="s">
        <v>11410</v>
      </c>
      <c r="S501" s="49" t="s">
        <v>11406</v>
      </c>
      <c r="T501" s="49" t="s">
        <v>11431</v>
      </c>
      <c r="U501" s="49" t="s">
        <v>11445</v>
      </c>
      <c r="V501" s="49" t="s">
        <v>13259</v>
      </c>
      <c r="W501" s="49" t="s">
        <v>11443</v>
      </c>
      <c r="X501" s="49" t="s">
        <v>11432</v>
      </c>
      <c r="Y501" s="49" t="s">
        <v>11783</v>
      </c>
      <c r="Z501" s="49" t="s">
        <v>11413</v>
      </c>
      <c r="AA501" s="49" t="s">
        <v>11455</v>
      </c>
      <c r="AB501" s="49" t="s">
        <v>11422</v>
      </c>
      <c r="AC501" s="49" t="s">
        <v>11441</v>
      </c>
      <c r="AD501" s="49"/>
      <c r="AE501" s="49"/>
      <c r="AF501" s="49"/>
      <c r="AG501" s="49"/>
      <c r="AH501" s="49"/>
      <c r="AI501" s="49"/>
      <c r="AJ501" s="49"/>
      <c r="AK501" s="49"/>
      <c r="AL501" s="49"/>
      <c r="AM501" s="49"/>
      <c r="AN501" s="49"/>
      <c r="AO501" s="49"/>
      <c r="AP501" s="49"/>
      <c r="AQ501" s="49"/>
      <c r="AR501" s="49"/>
      <c r="AS501" s="49"/>
      <c r="AT501" s="49"/>
      <c r="AU501" s="49"/>
      <c r="AV501" s="49"/>
      <c r="AW501" s="49"/>
      <c r="AX501" s="49"/>
      <c r="AY501" s="49"/>
      <c r="AZ501" s="49"/>
      <c r="BA501" s="49"/>
      <c r="BB501" s="49"/>
      <c r="BC501" s="49"/>
      <c r="BD501" s="49"/>
      <c r="BE501" s="49"/>
      <c r="BF501" s="49"/>
      <c r="BG501" s="49"/>
      <c r="BH501" s="49"/>
      <c r="BI501" s="49"/>
      <c r="BJ501" s="49"/>
      <c r="BK501" s="49"/>
      <c r="BL501" s="49"/>
      <c r="BM501" s="49"/>
      <c r="BN501" s="49"/>
    </row>
    <row r="502" spans="1:66" x14ac:dyDescent="0.3">
      <c r="A502">
        <v>501</v>
      </c>
      <c r="B502" s="4" t="s">
        <v>1653</v>
      </c>
      <c r="C502" s="39">
        <f>VLOOKUP(tags[[#This Row],[Index]],Table1[],6)</f>
        <v>100</v>
      </c>
      <c r="D502" s="50">
        <v>370</v>
      </c>
      <c r="E502" s="17" t="str">
        <f>VLOOKUP(tags[[#This Row],[Index]],Table1[],22)</f>
        <v>pink</v>
      </c>
      <c r="F502" s="17" t="str">
        <f>VLOOKUP(tags[[#This Row],[Index]],Table1[],23)</f>
        <v>XXS</v>
      </c>
      <c r="G502" s="17" t="str">
        <f>VLOOKUP(tags[[#This Row],[product_id]],copy[],4,FALSE)</f>
        <v>bohemia,Summer,Plus Size,Loose,tank top,Women's Fashion,Fashion,sleeveless tops,Summer Fashion,Casual,Cotton,blouse,beachtshirt,Tank,Shirt,Tops,boho,women shirt,sleeveless,Women,Beach,printed</v>
      </c>
      <c r="H502" s="17"/>
      <c r="I502" s="48" t="s">
        <v>11594</v>
      </c>
      <c r="J502" s="49" t="s">
        <v>11402</v>
      </c>
      <c r="K502" s="49" t="s">
        <v>11407</v>
      </c>
      <c r="L502" s="49" t="s">
        <v>11427</v>
      </c>
      <c r="M502" s="49" t="s">
        <v>11423</v>
      </c>
      <c r="N502" s="49" t="s">
        <v>11403</v>
      </c>
      <c r="O502" s="49" t="s">
        <v>11404</v>
      </c>
      <c r="P502" s="49" t="s">
        <v>11465</v>
      </c>
      <c r="Q502" s="49" t="s">
        <v>11484</v>
      </c>
      <c r="R502" s="49" t="s">
        <v>11406</v>
      </c>
      <c r="S502" s="49" t="s">
        <v>11424</v>
      </c>
      <c r="T502" s="49" t="s">
        <v>11428</v>
      </c>
      <c r="U502" s="49" t="s">
        <v>12014</v>
      </c>
      <c r="V502" s="49" t="s">
        <v>11418</v>
      </c>
      <c r="W502" s="49" t="s">
        <v>11417</v>
      </c>
      <c r="X502" s="49" t="s">
        <v>11411</v>
      </c>
      <c r="Y502" s="49" t="s">
        <v>11457</v>
      </c>
      <c r="Z502" s="49" t="s">
        <v>11592</v>
      </c>
      <c r="AA502" s="49" t="s">
        <v>11408</v>
      </c>
      <c r="AB502" s="49" t="s">
        <v>11405</v>
      </c>
      <c r="AC502" s="49" t="s">
        <v>11413</v>
      </c>
      <c r="AD502" s="49" t="s">
        <v>11421</v>
      </c>
      <c r="AE502" s="49"/>
      <c r="AF502" s="49"/>
      <c r="AG502" s="49"/>
      <c r="AH502" s="49"/>
      <c r="AI502" s="49"/>
      <c r="AJ502" s="49"/>
      <c r="AK502" s="49"/>
      <c r="AL502" s="49"/>
      <c r="AM502" s="49"/>
      <c r="AN502" s="49"/>
      <c r="AO502" s="49"/>
      <c r="AP502" s="49"/>
      <c r="AQ502" s="49"/>
      <c r="AR502" s="49"/>
      <c r="AS502" s="49"/>
      <c r="AT502" s="49"/>
      <c r="AU502" s="49"/>
      <c r="AV502" s="49"/>
      <c r="AW502" s="49"/>
      <c r="AX502" s="49"/>
      <c r="AY502" s="49"/>
      <c r="AZ502" s="49"/>
      <c r="BA502" s="49"/>
      <c r="BB502" s="49"/>
      <c r="BC502" s="49"/>
      <c r="BD502" s="49"/>
      <c r="BE502" s="49"/>
      <c r="BF502" s="49"/>
      <c r="BG502" s="49"/>
      <c r="BH502" s="49"/>
      <c r="BI502" s="49"/>
      <c r="BJ502" s="49"/>
      <c r="BK502" s="49"/>
      <c r="BL502" s="49"/>
      <c r="BM502" s="49"/>
      <c r="BN502" s="49"/>
    </row>
    <row r="503" spans="1:66" x14ac:dyDescent="0.3">
      <c r="A503">
        <v>502</v>
      </c>
      <c r="B503" s="5" t="s">
        <v>1656</v>
      </c>
      <c r="C503" s="40">
        <f>VLOOKUP(tags[[#This Row],[Index]],Table1[],6)</f>
        <v>1000</v>
      </c>
      <c r="D503" s="51">
        <v>5000</v>
      </c>
      <c r="E503" s="18" t="str">
        <f>VLOOKUP(tags[[#This Row],[Index]],Table1[],22)</f>
        <v>white</v>
      </c>
      <c r="F503" s="18" t="str">
        <f>VLOOKUP(tags[[#This Row],[Index]],Table1[],23)</f>
        <v>M</v>
      </c>
      <c r="G503" s="18" t="str">
        <f>VLOOKUP(tags[[#This Row],[product_id]],copy[],4,FALSE)</f>
        <v>tank top women,Vest,bra top,Necks,vesttank,Women Vest,Tank,Tops,strap,padded,Women's Fashion,sexy,crop top,vneckcamisole</v>
      </c>
      <c r="H503" s="18"/>
      <c r="I503" s="48" t="s">
        <v>11678</v>
      </c>
      <c r="J503" s="49" t="s">
        <v>11430</v>
      </c>
      <c r="K503" s="49" t="s">
        <v>12009</v>
      </c>
      <c r="L503" s="49" t="s">
        <v>11419</v>
      </c>
      <c r="M503" s="49" t="s">
        <v>12067</v>
      </c>
      <c r="N503" s="49" t="s">
        <v>11489</v>
      </c>
      <c r="O503" s="49" t="s">
        <v>11418</v>
      </c>
      <c r="P503" s="49" t="s">
        <v>11411</v>
      </c>
      <c r="Q503" s="49" t="s">
        <v>11584</v>
      </c>
      <c r="R503" s="49" t="s">
        <v>11567</v>
      </c>
      <c r="S503" s="49" t="s">
        <v>11403</v>
      </c>
      <c r="T503" s="49" t="s">
        <v>11412</v>
      </c>
      <c r="U503" s="49" t="s">
        <v>11480</v>
      </c>
      <c r="V503" s="49" t="s">
        <v>12226</v>
      </c>
      <c r="W503" s="49"/>
      <c r="X503" s="49"/>
      <c r="Y503" s="49"/>
      <c r="Z503" s="49"/>
      <c r="AA503" s="49"/>
      <c r="AB503" s="49"/>
      <c r="AC503" s="49"/>
      <c r="AD503" s="49"/>
      <c r="AE503" s="49"/>
      <c r="AF503" s="49"/>
      <c r="AG503" s="49"/>
      <c r="AH503" s="49"/>
      <c r="AI503" s="49"/>
      <c r="AJ503" s="49"/>
      <c r="AK503" s="49"/>
      <c r="AL503" s="49"/>
      <c r="AM503" s="49"/>
      <c r="AN503" s="49"/>
      <c r="AO503" s="49"/>
      <c r="AP503" s="49"/>
      <c r="AQ503" s="49"/>
      <c r="AR503" s="49"/>
      <c r="AS503" s="49"/>
      <c r="AT503" s="49"/>
      <c r="AU503" s="49"/>
      <c r="AV503" s="49"/>
      <c r="AW503" s="49"/>
      <c r="AX503" s="49"/>
      <c r="AY503" s="49"/>
      <c r="AZ503" s="49"/>
      <c r="BA503" s="49"/>
      <c r="BB503" s="49"/>
      <c r="BC503" s="49"/>
      <c r="BD503" s="49"/>
      <c r="BE503" s="49"/>
      <c r="BF503" s="49"/>
      <c r="BG503" s="49"/>
      <c r="BH503" s="49"/>
      <c r="BI503" s="49"/>
      <c r="BJ503" s="49"/>
      <c r="BK503" s="49"/>
      <c r="BL503" s="49"/>
      <c r="BM503" s="49"/>
      <c r="BN503" s="49"/>
    </row>
    <row r="504" spans="1:66" x14ac:dyDescent="0.3">
      <c r="A504">
        <v>503</v>
      </c>
      <c r="B504" s="4" t="s">
        <v>1659</v>
      </c>
      <c r="C504" s="39">
        <f>VLOOKUP(tags[[#This Row],[Index]],Table1[],6)</f>
        <v>5000</v>
      </c>
      <c r="D504" s="50">
        <v>45000</v>
      </c>
      <c r="E504" s="17" t="str">
        <f>VLOOKUP(tags[[#This Row],[Index]],Table1[],22)</f>
        <v>gray</v>
      </c>
      <c r="F504" s="17" t="str">
        <f>VLOOKUP(tags[[#This Row],[Index]],Table1[],23)</f>
        <v>S</v>
      </c>
      <c r="G504" s="17" t="str">
        <f>VLOOKUP(tags[[#This Row],[product_id]],copy[],4,FALSE)</f>
        <v>Summer,short sleeve dress,Mini,Pleated,tank top,t-shirt dress,beach dress,Fashion,pocketsdres,summer dresses,Casual,Cotton,Ladies Fashion,Tops,Ladies,women dress,Women,Beach,Plus Size,ruffle,Dress,Mini dress,Pocket,Women's Fashion,party,sexy,casual dress,Shorts,Tank,Sleeve,T Shirts,Cotton Dress,loose dress</v>
      </c>
      <c r="H504" s="17"/>
      <c r="I504" s="48" t="s">
        <v>11402</v>
      </c>
      <c r="J504" s="49" t="s">
        <v>11522</v>
      </c>
      <c r="K504" s="49" t="s">
        <v>11436</v>
      </c>
      <c r="L504" s="49" t="s">
        <v>11485</v>
      </c>
      <c r="M504" s="49" t="s">
        <v>11423</v>
      </c>
      <c r="N504" s="49" t="s">
        <v>11610</v>
      </c>
      <c r="O504" s="49" t="s">
        <v>11431</v>
      </c>
      <c r="P504" s="49" t="s">
        <v>11404</v>
      </c>
      <c r="Q504" s="49" t="s">
        <v>12329</v>
      </c>
      <c r="R504" s="49" t="s">
        <v>11464</v>
      </c>
      <c r="S504" s="49" t="s">
        <v>11406</v>
      </c>
      <c r="T504" s="49" t="s">
        <v>11424</v>
      </c>
      <c r="U504" s="49" t="s">
        <v>11475</v>
      </c>
      <c r="V504" s="49" t="s">
        <v>11411</v>
      </c>
      <c r="W504" s="49" t="s">
        <v>11426</v>
      </c>
      <c r="X504" s="49" t="s">
        <v>11432</v>
      </c>
      <c r="Y504" s="49" t="s">
        <v>11405</v>
      </c>
      <c r="Z504" s="49" t="s">
        <v>11413</v>
      </c>
      <c r="AA504" s="49" t="s">
        <v>11407</v>
      </c>
      <c r="AB504" s="49" t="s">
        <v>11587</v>
      </c>
      <c r="AC504" s="49" t="s">
        <v>11409</v>
      </c>
      <c r="AD504" s="49" t="s">
        <v>11435</v>
      </c>
      <c r="AE504" s="49" t="s">
        <v>11513</v>
      </c>
      <c r="AF504" s="49" t="s">
        <v>11403</v>
      </c>
      <c r="AG504" s="49" t="s">
        <v>11443</v>
      </c>
      <c r="AH504" s="49" t="s">
        <v>11412</v>
      </c>
      <c r="AI504" s="49" t="s">
        <v>11441</v>
      </c>
      <c r="AJ504" s="49" t="s">
        <v>11410</v>
      </c>
      <c r="AK504" s="49" t="s">
        <v>11418</v>
      </c>
      <c r="AL504" s="49" t="s">
        <v>11414</v>
      </c>
      <c r="AM504" s="49" t="s">
        <v>11422</v>
      </c>
      <c r="AN504" s="49" t="s">
        <v>11510</v>
      </c>
      <c r="AO504" s="49" t="s">
        <v>11455</v>
      </c>
      <c r="AP504" s="49"/>
      <c r="AQ504" s="49"/>
      <c r="AR504" s="49"/>
      <c r="AS504" s="49"/>
      <c r="AT504" s="49"/>
      <c r="AU504" s="49"/>
      <c r="AV504" s="49"/>
      <c r="AW504" s="49"/>
      <c r="AX504" s="49"/>
      <c r="AY504" s="49"/>
      <c r="AZ504" s="49"/>
      <c r="BA504" s="49"/>
      <c r="BB504" s="49"/>
      <c r="BC504" s="49"/>
      <c r="BD504" s="49"/>
      <c r="BE504" s="49"/>
      <c r="BF504" s="49"/>
      <c r="BG504" s="49"/>
      <c r="BH504" s="49"/>
      <c r="BI504" s="49"/>
      <c r="BJ504" s="49"/>
      <c r="BK504" s="49"/>
      <c r="BL504" s="49"/>
      <c r="BM504" s="49"/>
      <c r="BN504" s="49"/>
    </row>
    <row r="505" spans="1:66" x14ac:dyDescent="0.3">
      <c r="A505">
        <v>504</v>
      </c>
      <c r="B505" s="5" t="s">
        <v>1663</v>
      </c>
      <c r="C505" s="40">
        <f>VLOOKUP(tags[[#This Row],[Index]],Table1[],6)</f>
        <v>100</v>
      </c>
      <c r="D505" s="51">
        <v>1600</v>
      </c>
      <c r="E505" s="18" t="str">
        <f>VLOOKUP(tags[[#This Row],[Index]],Table1[],22)</f>
        <v>yellow</v>
      </c>
      <c r="F505" s="18" t="str">
        <f>VLOOKUP(tags[[#This Row],[Index]],Table1[],23)</f>
        <v>M</v>
      </c>
      <c r="G505" s="18" t="str">
        <f>VLOOKUP(tags[[#This Row],[product_id]],copy[],4,FALSE)</f>
        <v>Summer,2piecebathingsuit,Sunflowers,bathing suit,Women Set,sunflowerbathingsuit,Cross,Bikini,Women's Fashion,Fashion,BikiniWomen,womenswimsit,Women,Beach,Bras,String Bikini</v>
      </c>
      <c r="H505" s="18"/>
      <c r="I505" s="48" t="s">
        <v>11402</v>
      </c>
      <c r="J505" s="49" t="s">
        <v>14004</v>
      </c>
      <c r="K505" s="49" t="s">
        <v>11759</v>
      </c>
      <c r="L505" s="49" t="s">
        <v>11519</v>
      </c>
      <c r="M505" s="49" t="s">
        <v>11720</v>
      </c>
      <c r="N505" s="49" t="s">
        <v>12817</v>
      </c>
      <c r="O505" s="49" t="s">
        <v>11576</v>
      </c>
      <c r="P505" s="49" t="s">
        <v>11453</v>
      </c>
      <c r="Q505" s="49" t="s">
        <v>11403</v>
      </c>
      <c r="R505" s="49" t="s">
        <v>11404</v>
      </c>
      <c r="S505" s="49" t="s">
        <v>12200</v>
      </c>
      <c r="T505" s="49" t="s">
        <v>12613</v>
      </c>
      <c r="U505" s="49" t="s">
        <v>11405</v>
      </c>
      <c r="V505" s="49" t="s">
        <v>11413</v>
      </c>
      <c r="W505" s="49" t="s">
        <v>11515</v>
      </c>
      <c r="X505" s="49" t="s">
        <v>13822</v>
      </c>
      <c r="Y505" s="49"/>
      <c r="Z505" s="49"/>
      <c r="AA505" s="49"/>
      <c r="AB505" s="49"/>
      <c r="AC505" s="49"/>
      <c r="AD505" s="49"/>
      <c r="AE505" s="49"/>
      <c r="AF505" s="49"/>
      <c r="AG505" s="49"/>
      <c r="AH505" s="49"/>
      <c r="AI505" s="49"/>
      <c r="AJ505" s="49"/>
      <c r="AK505" s="49"/>
      <c r="AL505" s="49"/>
      <c r="AM505" s="49"/>
      <c r="AN505" s="49"/>
      <c r="AO505" s="49"/>
      <c r="AP505" s="49"/>
      <c r="AQ505" s="49"/>
      <c r="AR505" s="49"/>
      <c r="AS505" s="49"/>
      <c r="AT505" s="49"/>
      <c r="AU505" s="49"/>
      <c r="AV505" s="49"/>
      <c r="AW505" s="49"/>
      <c r="AX505" s="49"/>
      <c r="AY505" s="49"/>
      <c r="AZ505" s="49"/>
      <c r="BA505" s="49"/>
      <c r="BB505" s="49"/>
      <c r="BC505" s="49"/>
      <c r="BD505" s="49"/>
      <c r="BE505" s="49"/>
      <c r="BF505" s="49"/>
      <c r="BG505" s="49"/>
      <c r="BH505" s="49"/>
      <c r="BI505" s="49"/>
      <c r="BJ505" s="49"/>
      <c r="BK505" s="49"/>
      <c r="BL505" s="49"/>
      <c r="BM505" s="49"/>
      <c r="BN505" s="49"/>
    </row>
    <row r="506" spans="1:66" x14ac:dyDescent="0.3">
      <c r="A506">
        <v>505</v>
      </c>
      <c r="B506" s="4" t="s">
        <v>1666</v>
      </c>
      <c r="C506" s="39">
        <f>VLOOKUP(tags[[#This Row],[Index]],Table1[],6)</f>
        <v>10000</v>
      </c>
      <c r="D506" s="50">
        <v>60000</v>
      </c>
      <c r="E506" s="17" t="str">
        <f>VLOOKUP(tags[[#This Row],[Index]],Table1[],22)</f>
        <v>green</v>
      </c>
      <c r="F506" s="17" t="str">
        <f>VLOOKUP(tags[[#This Row],[Index]],Table1[],23)</f>
        <v>other</v>
      </c>
      <c r="G506" s="17" t="str">
        <f>VLOOKUP(tags[[#This Row],[product_id]],copy[],4,FALSE)</f>
        <v>insulatedcooler,Outdoor,Picnic,camping,Totes,Waterproof,Storage,Bags,Women's Fashion,Shopping Bag,Handbags,Beach</v>
      </c>
      <c r="H506" s="17"/>
      <c r="I506" s="48" t="s">
        <v>13328</v>
      </c>
      <c r="J506" s="49" t="s">
        <v>11548</v>
      </c>
      <c r="K506" s="49" t="s">
        <v>12522</v>
      </c>
      <c r="L506" s="49" t="s">
        <v>12006</v>
      </c>
      <c r="M506" s="49" t="s">
        <v>13811</v>
      </c>
      <c r="N506" s="49" t="s">
        <v>12022</v>
      </c>
      <c r="O506" s="49" t="s">
        <v>13823</v>
      </c>
      <c r="P506" s="49" t="s">
        <v>11807</v>
      </c>
      <c r="Q506" s="49" t="s">
        <v>11403</v>
      </c>
      <c r="R506" s="49" t="s">
        <v>13842</v>
      </c>
      <c r="S506" s="49" t="s">
        <v>12550</v>
      </c>
      <c r="T506" s="49" t="s">
        <v>11413</v>
      </c>
      <c r="U506" s="49"/>
      <c r="V506" s="49"/>
      <c r="W506" s="49"/>
      <c r="X506" s="49"/>
      <c r="Y506" s="49"/>
      <c r="Z506" s="49"/>
      <c r="AA506" s="49"/>
      <c r="AB506" s="49"/>
      <c r="AC506" s="49"/>
      <c r="AD506" s="49"/>
      <c r="AE506" s="49"/>
      <c r="AF506" s="49"/>
      <c r="AG506" s="49"/>
      <c r="AH506" s="49"/>
      <c r="AI506" s="49"/>
      <c r="AJ506" s="49"/>
      <c r="AK506" s="49"/>
      <c r="AL506" s="49"/>
      <c r="AM506" s="49"/>
      <c r="AN506" s="49"/>
      <c r="AO506" s="49"/>
      <c r="AP506" s="49"/>
      <c r="AQ506" s="49"/>
      <c r="AR506" s="49"/>
      <c r="AS506" s="49"/>
      <c r="AT506" s="49"/>
      <c r="AU506" s="49"/>
      <c r="AV506" s="49"/>
      <c r="AW506" s="49"/>
      <c r="AX506" s="49"/>
      <c r="AY506" s="49"/>
      <c r="AZ506" s="49"/>
      <c r="BA506" s="49"/>
      <c r="BB506" s="49"/>
      <c r="BC506" s="49"/>
      <c r="BD506" s="49"/>
      <c r="BE506" s="49"/>
      <c r="BF506" s="49"/>
      <c r="BG506" s="49"/>
      <c r="BH506" s="49"/>
      <c r="BI506" s="49"/>
      <c r="BJ506" s="49"/>
      <c r="BK506" s="49"/>
      <c r="BL506" s="49"/>
      <c r="BM506" s="49"/>
      <c r="BN506" s="49"/>
    </row>
    <row r="507" spans="1:66" x14ac:dyDescent="0.3">
      <c r="A507">
        <v>506</v>
      </c>
      <c r="B507" s="5" t="s">
        <v>1669</v>
      </c>
      <c r="C507" s="40">
        <f>VLOOKUP(tags[[#This Row],[Index]],Table1[],6)</f>
        <v>1000</v>
      </c>
      <c r="D507" s="51">
        <v>16000</v>
      </c>
      <c r="E507" s="18" t="str">
        <f>VLOOKUP(tags[[#This Row],[Index]],Table1[],22)</f>
        <v>other</v>
      </c>
      <c r="F507" s="18" t="str">
        <f>VLOOKUP(tags[[#This Row],[Index]],Table1[],23)</f>
        <v>S</v>
      </c>
      <c r="G507" s="18" t="str">
        <f>VLOOKUP(tags[[#This Row],[product_id]],copy[],4,FALSE)</f>
        <v>Women Rompers,Fashion,Beach,slim,Jumpsuits &amp; Rompers,V-neck,Casual,Women's Fashion,sleeveless,Women's Jumpsuits,sexy,sexy jumpsuit,jumpsuit,zippers,Rompers,Women</v>
      </c>
      <c r="H507" s="18"/>
      <c r="I507" s="48" t="s">
        <v>11588</v>
      </c>
      <c r="J507" s="49" t="s">
        <v>11404</v>
      </c>
      <c r="K507" s="49" t="s">
        <v>11413</v>
      </c>
      <c r="L507" s="49" t="s">
        <v>11437</v>
      </c>
      <c r="M507" s="49" t="s">
        <v>11538</v>
      </c>
      <c r="N507" s="49" t="s">
        <v>11420</v>
      </c>
      <c r="O507" s="49" t="s">
        <v>11406</v>
      </c>
      <c r="P507" s="49" t="s">
        <v>11403</v>
      </c>
      <c r="Q507" s="49" t="s">
        <v>11408</v>
      </c>
      <c r="R507" s="49" t="s">
        <v>11754</v>
      </c>
      <c r="S507" s="49" t="s">
        <v>11412</v>
      </c>
      <c r="T507" s="49" t="s">
        <v>11684</v>
      </c>
      <c r="U507" s="49" t="s">
        <v>11451</v>
      </c>
      <c r="V507" s="49" t="s">
        <v>11591</v>
      </c>
      <c r="W507" s="49" t="s">
        <v>11523</v>
      </c>
      <c r="X507" s="49" t="s">
        <v>11405</v>
      </c>
      <c r="Y507" s="49"/>
      <c r="Z507" s="49"/>
      <c r="AA507" s="49"/>
      <c r="AB507" s="49"/>
      <c r="AC507" s="49"/>
      <c r="AD507" s="49"/>
      <c r="AE507" s="49"/>
      <c r="AF507" s="49"/>
      <c r="AG507" s="49"/>
      <c r="AH507" s="49"/>
      <c r="AI507" s="49"/>
      <c r="AJ507" s="49"/>
      <c r="AK507" s="49"/>
      <c r="AL507" s="49"/>
      <c r="AM507" s="49"/>
      <c r="AN507" s="49"/>
      <c r="AO507" s="49"/>
      <c r="AP507" s="49"/>
      <c r="AQ507" s="49"/>
      <c r="AR507" s="49"/>
      <c r="AS507" s="49"/>
      <c r="AT507" s="49"/>
      <c r="AU507" s="49"/>
      <c r="AV507" s="49"/>
      <c r="AW507" s="49"/>
      <c r="AX507" s="49"/>
      <c r="AY507" s="49"/>
      <c r="AZ507" s="49"/>
      <c r="BA507" s="49"/>
      <c r="BB507" s="49"/>
      <c r="BC507" s="49"/>
      <c r="BD507" s="49"/>
      <c r="BE507" s="49"/>
      <c r="BF507" s="49"/>
      <c r="BG507" s="49"/>
      <c r="BH507" s="49"/>
      <c r="BI507" s="49"/>
      <c r="BJ507" s="49"/>
      <c r="BK507" s="49"/>
      <c r="BL507" s="49"/>
      <c r="BM507" s="49"/>
      <c r="BN507" s="49"/>
    </row>
    <row r="508" spans="1:66" x14ac:dyDescent="0.3">
      <c r="A508">
        <v>507</v>
      </c>
      <c r="B508" s="4" t="s">
        <v>1672</v>
      </c>
      <c r="C508" s="39">
        <f>VLOOKUP(tags[[#This Row],[Index]],Table1[],6)</f>
        <v>1000</v>
      </c>
      <c r="D508" s="50">
        <v>3760</v>
      </c>
      <c r="E508" s="17" t="str">
        <f>VLOOKUP(tags[[#This Row],[Index]],Table1[],22)</f>
        <v>orange</v>
      </c>
      <c r="F508" s="17" t="str">
        <f>VLOOKUP(tags[[#This Row],[Index]],Table1[],23)</f>
        <v>XS</v>
      </c>
      <c r="G508" s="17" t="str">
        <f>VLOOKUP(tags[[#This Row],[product_id]],copy[],4,FALSE)</f>
        <v>Mini,Summer,Fashion,sundress,plus size dress,Dress,Mini dress,Women's Fashion,Party Dress,sleeveless,Skirts,Casual,casual dress,Tank,Ladies Fashion,Plus Size,summer dress,Sleeveless dress,fashion dress,Ladies,women dress,Cotton,Beach,loose dress</v>
      </c>
      <c r="H508" s="17"/>
      <c r="I508" s="48" t="s">
        <v>11436</v>
      </c>
      <c r="J508" s="49" t="s">
        <v>11402</v>
      </c>
      <c r="K508" s="49" t="s">
        <v>11404</v>
      </c>
      <c r="L508" s="49" t="s">
        <v>11564</v>
      </c>
      <c r="M508" s="49" t="s">
        <v>11501</v>
      </c>
      <c r="N508" s="49" t="s">
        <v>11409</v>
      </c>
      <c r="O508" s="49" t="s">
        <v>11435</v>
      </c>
      <c r="P508" s="49" t="s">
        <v>11403</v>
      </c>
      <c r="Q508" s="49" t="s">
        <v>11445</v>
      </c>
      <c r="R508" s="49" t="s">
        <v>11408</v>
      </c>
      <c r="S508" s="49" t="s">
        <v>11462</v>
      </c>
      <c r="T508" s="49" t="s">
        <v>11406</v>
      </c>
      <c r="U508" s="49" t="s">
        <v>11441</v>
      </c>
      <c r="V508" s="49" t="s">
        <v>11418</v>
      </c>
      <c r="W508" s="49" t="s">
        <v>11475</v>
      </c>
      <c r="X508" s="49" t="s">
        <v>11407</v>
      </c>
      <c r="Y508" s="49" t="s">
        <v>11425</v>
      </c>
      <c r="Z508" s="49" t="s">
        <v>11438</v>
      </c>
      <c r="AA508" s="49" t="s">
        <v>11573</v>
      </c>
      <c r="AB508" s="49" t="s">
        <v>11426</v>
      </c>
      <c r="AC508" s="49" t="s">
        <v>11432</v>
      </c>
      <c r="AD508" s="49" t="s">
        <v>11424</v>
      </c>
      <c r="AE508" s="49" t="s">
        <v>11413</v>
      </c>
      <c r="AF508" s="49" t="s">
        <v>11455</v>
      </c>
      <c r="AG508" s="49"/>
      <c r="AH508" s="49"/>
      <c r="AI508" s="49"/>
      <c r="AJ508" s="49"/>
      <c r="AK508" s="49"/>
      <c r="AL508" s="49"/>
      <c r="AM508" s="49"/>
      <c r="AN508" s="49"/>
      <c r="AO508" s="49"/>
      <c r="AP508" s="49"/>
      <c r="AQ508" s="49"/>
      <c r="AR508" s="49"/>
      <c r="AS508" s="49"/>
      <c r="AT508" s="49"/>
      <c r="AU508" s="49"/>
      <c r="AV508" s="49"/>
      <c r="AW508" s="49"/>
      <c r="AX508" s="49"/>
      <c r="AY508" s="49"/>
      <c r="AZ508" s="49"/>
      <c r="BA508" s="49"/>
      <c r="BB508" s="49"/>
      <c r="BC508" s="49"/>
      <c r="BD508" s="49"/>
      <c r="BE508" s="49"/>
      <c r="BF508" s="49"/>
      <c r="BG508" s="49"/>
      <c r="BH508" s="49"/>
      <c r="BI508" s="49"/>
      <c r="BJ508" s="49"/>
      <c r="BK508" s="49"/>
      <c r="BL508" s="49"/>
      <c r="BM508" s="49"/>
      <c r="BN508" s="49"/>
    </row>
    <row r="509" spans="1:66" x14ac:dyDescent="0.3">
      <c r="A509">
        <v>508</v>
      </c>
      <c r="B509" s="5" t="s">
        <v>1675</v>
      </c>
      <c r="C509" s="40">
        <f>VLOOKUP(tags[[#This Row],[Index]],Table1[],6)</f>
        <v>1000</v>
      </c>
      <c r="D509" s="51">
        <v>8000</v>
      </c>
      <c r="E509" s="18" t="str">
        <f>VLOOKUP(tags[[#This Row],[Index]],Table1[],22)</f>
        <v>other</v>
      </c>
      <c r="F509" s="18" t="str">
        <f>VLOOKUP(tags[[#This Row],[Index]],Table1[],23)</f>
        <v>other</v>
      </c>
      <c r="G509" s="18" t="str">
        <f>VLOOKUP(tags[[#This Row],[product_id]],copy[],4,FALSE)</f>
        <v>halter top,Summer,neckcroptop,crop top,croptopsforgirl,Women,Tops,slim,black crop top,sleeveless crop top,Women's Fashion,croptopsforwomen,white crop top,sexy,Tank,printed,lace crop top,backless halter top,Lace</v>
      </c>
      <c r="H509" s="18"/>
      <c r="I509" s="48" t="s">
        <v>12133</v>
      </c>
      <c r="J509" s="49" t="s">
        <v>11402</v>
      </c>
      <c r="K509" s="49" t="s">
        <v>13173</v>
      </c>
      <c r="L509" s="49" t="s">
        <v>11480</v>
      </c>
      <c r="M509" s="49" t="s">
        <v>13536</v>
      </c>
      <c r="N509" s="49" t="s">
        <v>11405</v>
      </c>
      <c r="O509" s="49" t="s">
        <v>11411</v>
      </c>
      <c r="P509" s="49" t="s">
        <v>11437</v>
      </c>
      <c r="Q509" s="49" t="s">
        <v>13697</v>
      </c>
      <c r="R509" s="49" t="s">
        <v>12092</v>
      </c>
      <c r="S509" s="49" t="s">
        <v>11403</v>
      </c>
      <c r="T509" s="49" t="s">
        <v>12428</v>
      </c>
      <c r="U509" s="49" t="s">
        <v>12680</v>
      </c>
      <c r="V509" s="49" t="s">
        <v>11412</v>
      </c>
      <c r="W509" s="49" t="s">
        <v>11418</v>
      </c>
      <c r="X509" s="49" t="s">
        <v>11421</v>
      </c>
      <c r="Y509" s="49" t="s">
        <v>13296</v>
      </c>
      <c r="Z509" s="49" t="s">
        <v>13762</v>
      </c>
      <c r="AA509" s="49" t="s">
        <v>11434</v>
      </c>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c r="AY509" s="49"/>
      <c r="AZ509" s="49"/>
      <c r="BA509" s="49"/>
      <c r="BB509" s="49"/>
      <c r="BC509" s="49"/>
      <c r="BD509" s="49"/>
      <c r="BE509" s="49"/>
      <c r="BF509" s="49"/>
      <c r="BG509" s="49"/>
      <c r="BH509" s="49"/>
      <c r="BI509" s="49"/>
      <c r="BJ509" s="49"/>
      <c r="BK509" s="49"/>
      <c r="BL509" s="49"/>
      <c r="BM509" s="49"/>
      <c r="BN509" s="49"/>
    </row>
    <row r="510" spans="1:66" x14ac:dyDescent="0.3">
      <c r="A510">
        <v>509</v>
      </c>
      <c r="B510" s="4" t="s">
        <v>1678</v>
      </c>
      <c r="C510" s="39">
        <f>VLOOKUP(tags[[#This Row],[Index]],Table1[],6)</f>
        <v>100</v>
      </c>
      <c r="D510" s="50">
        <v>1100</v>
      </c>
      <c r="E510" s="17" t="str">
        <f>VLOOKUP(tags[[#This Row],[Index]],Table1[],22)</f>
        <v>blue</v>
      </c>
      <c r="F510" s="17" t="str">
        <f>VLOOKUP(tags[[#This Row],[Index]],Table1[],23)</f>
        <v>XS</v>
      </c>
      <c r="G510" s="17" t="str">
        <f>VLOOKUP(tags[[#This Row],[product_id]],copy[],4,FALSE)</f>
        <v>Summer,Women Rompers,trousers,Tank,Fashion,Long pants,Spring,pants,Women's Fashion,Cargo pants,harem pants,Jumpsuits &amp; Rompers,overallsforwomen,bibpant,Ladies,Wool,women Jumpsuit,Casual,jumpsuit</v>
      </c>
      <c r="H510" s="17"/>
      <c r="I510" s="48" t="s">
        <v>11402</v>
      </c>
      <c r="J510" s="49" t="s">
        <v>11588</v>
      </c>
      <c r="K510" s="49" t="s">
        <v>11466</v>
      </c>
      <c r="L510" s="49" t="s">
        <v>11418</v>
      </c>
      <c r="M510" s="49" t="s">
        <v>11404</v>
      </c>
      <c r="N510" s="49" t="s">
        <v>11537</v>
      </c>
      <c r="O510" s="49" t="s">
        <v>11490</v>
      </c>
      <c r="P510" s="49" t="s">
        <v>11429</v>
      </c>
      <c r="Q510" s="49" t="s">
        <v>11403</v>
      </c>
      <c r="R510" s="49" t="s">
        <v>12049</v>
      </c>
      <c r="S510" s="49" t="s">
        <v>11579</v>
      </c>
      <c r="T510" s="49" t="s">
        <v>11538</v>
      </c>
      <c r="U510" s="49" t="s">
        <v>12107</v>
      </c>
      <c r="V510" s="49" t="s">
        <v>11837</v>
      </c>
      <c r="W510" s="49" t="s">
        <v>11426</v>
      </c>
      <c r="X510" s="49" t="s">
        <v>11557</v>
      </c>
      <c r="Y510" s="49" t="s">
        <v>11477</v>
      </c>
      <c r="Z510" s="49" t="s">
        <v>11406</v>
      </c>
      <c r="AA510" s="49" t="s">
        <v>11451</v>
      </c>
      <c r="AB510" s="49"/>
      <c r="AC510" s="49"/>
      <c r="AD510" s="49"/>
      <c r="AE510" s="49"/>
      <c r="AF510" s="49"/>
      <c r="AG510" s="49"/>
      <c r="AH510" s="49"/>
      <c r="AI510" s="49"/>
      <c r="AJ510" s="49"/>
      <c r="AK510" s="49"/>
      <c r="AL510" s="49"/>
      <c r="AM510" s="49"/>
      <c r="AN510" s="49"/>
      <c r="AO510" s="49"/>
      <c r="AP510" s="49"/>
      <c r="AQ510" s="49"/>
      <c r="AR510" s="49"/>
      <c r="AS510" s="49"/>
      <c r="AT510" s="49"/>
      <c r="AU510" s="49"/>
      <c r="AV510" s="49"/>
      <c r="AW510" s="49"/>
      <c r="AX510" s="49"/>
      <c r="AY510" s="49"/>
      <c r="AZ510" s="49"/>
      <c r="BA510" s="49"/>
      <c r="BB510" s="49"/>
      <c r="BC510" s="49"/>
      <c r="BD510" s="49"/>
      <c r="BE510" s="49"/>
      <c r="BF510" s="49"/>
      <c r="BG510" s="49"/>
      <c r="BH510" s="49"/>
      <c r="BI510" s="49"/>
      <c r="BJ510" s="49"/>
      <c r="BK510" s="49"/>
      <c r="BL510" s="49"/>
      <c r="BM510" s="49"/>
      <c r="BN510" s="49"/>
    </row>
    <row r="511" spans="1:66" x14ac:dyDescent="0.3">
      <c r="A511">
        <v>510</v>
      </c>
      <c r="B511" s="5" t="s">
        <v>1682</v>
      </c>
      <c r="C511" s="40">
        <f>VLOOKUP(tags[[#This Row],[Index]],Table1[],6)</f>
        <v>100</v>
      </c>
      <c r="D511" s="51">
        <v>800</v>
      </c>
      <c r="E511" s="18" t="str">
        <f>VLOOKUP(tags[[#This Row],[Index]],Table1[],22)</f>
        <v>blue</v>
      </c>
      <c r="F511" s="18" t="str">
        <f>VLOOKUP(tags[[#This Row],[Index]],Table1[],23)</f>
        <v>S</v>
      </c>
      <c r="G511" s="18" t="str">
        <f>VLOOKUP(tags[[#This Row],[product_id]],copy[],4,FALSE)</f>
        <v>Summer,Shorts,pants,Home &amp; Living,Loose,Short pants,Running,women shorts,Plus Size,drawstring,Sport,Causal</v>
      </c>
      <c r="H511" s="18"/>
      <c r="I511" s="48" t="s">
        <v>11402</v>
      </c>
      <c r="J511" s="49" t="s">
        <v>11410</v>
      </c>
      <c r="K511" s="49" t="s">
        <v>11429</v>
      </c>
      <c r="L511" s="49" t="s">
        <v>11726</v>
      </c>
      <c r="M511" s="49" t="s">
        <v>11427</v>
      </c>
      <c r="N511" s="49" t="s">
        <v>11452</v>
      </c>
      <c r="O511" s="49" t="s">
        <v>11536</v>
      </c>
      <c r="P511" s="49" t="s">
        <v>11516</v>
      </c>
      <c r="Q511" s="49" t="s">
        <v>11407</v>
      </c>
      <c r="R511" s="49" t="s">
        <v>11789</v>
      </c>
      <c r="S511" s="49" t="s">
        <v>11446</v>
      </c>
      <c r="T511" s="49" t="s">
        <v>11649</v>
      </c>
      <c r="U511" s="49"/>
      <c r="V511" s="49"/>
      <c r="W511" s="49"/>
      <c r="X511" s="49"/>
      <c r="Y511" s="49"/>
      <c r="Z511" s="49"/>
      <c r="AA511" s="49"/>
      <c r="AB511" s="49"/>
      <c r="AC511" s="49"/>
      <c r="AD511" s="49"/>
      <c r="AE511" s="49"/>
      <c r="AF511" s="49"/>
      <c r="AG511" s="49"/>
      <c r="AH511" s="49"/>
      <c r="AI511" s="49"/>
      <c r="AJ511" s="49"/>
      <c r="AK511" s="49"/>
      <c r="AL511" s="49"/>
      <c r="AM511" s="49"/>
      <c r="AN511" s="49"/>
      <c r="AO511" s="49"/>
      <c r="AP511" s="49"/>
      <c r="AQ511" s="49"/>
      <c r="AR511" s="49"/>
      <c r="AS511" s="49"/>
      <c r="AT511" s="49"/>
      <c r="AU511" s="49"/>
      <c r="AV511" s="49"/>
      <c r="AW511" s="49"/>
      <c r="AX511" s="49"/>
      <c r="AY511" s="49"/>
      <c r="AZ511" s="49"/>
      <c r="BA511" s="49"/>
      <c r="BB511" s="49"/>
      <c r="BC511" s="49"/>
      <c r="BD511" s="49"/>
      <c r="BE511" s="49"/>
      <c r="BF511" s="49"/>
      <c r="BG511" s="49"/>
      <c r="BH511" s="49"/>
      <c r="BI511" s="49"/>
      <c r="BJ511" s="49"/>
      <c r="BK511" s="49"/>
      <c r="BL511" s="49"/>
      <c r="BM511" s="49"/>
      <c r="BN511" s="49"/>
    </row>
    <row r="512" spans="1:66" x14ac:dyDescent="0.3">
      <c r="A512">
        <v>511</v>
      </c>
      <c r="B512" s="4" t="s">
        <v>1685</v>
      </c>
      <c r="C512" s="39">
        <f>VLOOKUP(tags[[#This Row],[Index]],Table1[],6)</f>
        <v>1000</v>
      </c>
      <c r="D512" s="50">
        <v>12000</v>
      </c>
      <c r="E512" s="17" t="str">
        <f>VLOOKUP(tags[[#This Row],[Index]],Table1[],22)</f>
        <v>black</v>
      </c>
      <c r="F512" s="17" t="str">
        <f>VLOOKUP(tags[[#This Row],[Index]],Table1[],23)</f>
        <v>S</v>
      </c>
      <c r="G512" s="17" t="str">
        <f>VLOOKUP(tags[[#This Row],[product_id]],copy[],4,FALSE)</f>
        <v>Summer,Shorts,pants,Short pants,Slim Fit,summer shorts,skinny jeans,Women's Fashion,Fashion,short-s jeans,sexy,solid color,Denim pants,Jeans,slim,Casual,Women</v>
      </c>
      <c r="H512" s="17"/>
      <c r="I512" s="48" t="s">
        <v>11402</v>
      </c>
      <c r="J512" s="49" t="s">
        <v>11410</v>
      </c>
      <c r="K512" s="49" t="s">
        <v>11429</v>
      </c>
      <c r="L512" s="49" t="s">
        <v>11452</v>
      </c>
      <c r="M512" s="49" t="s">
        <v>11448</v>
      </c>
      <c r="N512" s="49" t="s">
        <v>11491</v>
      </c>
      <c r="O512" s="49" t="s">
        <v>12946</v>
      </c>
      <c r="P512" s="49" t="s">
        <v>11403</v>
      </c>
      <c r="Q512" s="49" t="s">
        <v>11404</v>
      </c>
      <c r="R512" s="49" t="s">
        <v>12297</v>
      </c>
      <c r="S512" s="49" t="s">
        <v>11412</v>
      </c>
      <c r="T512" s="49" t="s">
        <v>11467</v>
      </c>
      <c r="U512" s="49" t="s">
        <v>11938</v>
      </c>
      <c r="V512" s="49" t="s">
        <v>11506</v>
      </c>
      <c r="W512" s="49" t="s">
        <v>11437</v>
      </c>
      <c r="X512" s="49" t="s">
        <v>11406</v>
      </c>
      <c r="Y512" s="49" t="s">
        <v>11405</v>
      </c>
      <c r="Z512" s="49"/>
      <c r="AA512" s="49"/>
      <c r="AB512" s="49"/>
      <c r="AC512" s="49"/>
      <c r="AD512" s="49"/>
      <c r="AE512" s="49"/>
      <c r="AF512" s="49"/>
      <c r="AG512" s="49"/>
      <c r="AH512" s="49"/>
      <c r="AI512" s="49"/>
      <c r="AJ512" s="49"/>
      <c r="AK512" s="49"/>
      <c r="AL512" s="49"/>
      <c r="AM512" s="49"/>
      <c r="AN512" s="49"/>
      <c r="AO512" s="49"/>
      <c r="AP512" s="49"/>
      <c r="AQ512" s="49"/>
      <c r="AR512" s="49"/>
      <c r="AS512" s="49"/>
      <c r="AT512" s="49"/>
      <c r="AU512" s="49"/>
      <c r="AV512" s="49"/>
      <c r="AW512" s="49"/>
      <c r="AX512" s="49"/>
      <c r="AY512" s="49"/>
      <c r="AZ512" s="49"/>
      <c r="BA512" s="49"/>
      <c r="BB512" s="49"/>
      <c r="BC512" s="49"/>
      <c r="BD512" s="49"/>
      <c r="BE512" s="49"/>
      <c r="BF512" s="49"/>
      <c r="BG512" s="49"/>
      <c r="BH512" s="49"/>
      <c r="BI512" s="49"/>
      <c r="BJ512" s="49"/>
      <c r="BK512" s="49"/>
      <c r="BL512" s="49"/>
      <c r="BM512" s="49"/>
      <c r="BN512" s="49"/>
    </row>
    <row r="513" spans="1:66" x14ac:dyDescent="0.3">
      <c r="A513">
        <v>512</v>
      </c>
      <c r="B513" s="5" t="s">
        <v>1687</v>
      </c>
      <c r="C513" s="40">
        <f>VLOOKUP(tags[[#This Row],[Index]],Table1[],6)</f>
        <v>5000</v>
      </c>
      <c r="D513" s="51">
        <v>40000</v>
      </c>
      <c r="E513" s="18" t="str">
        <f>VLOOKUP(tags[[#This Row],[Index]],Table1[],22)</f>
        <v>blue</v>
      </c>
      <c r="F513" s="18" t="str">
        <f>VLOOKUP(tags[[#This Row],[Index]],Table1[],23)</f>
        <v>S</v>
      </c>
      <c r="G513" s="18" t="str">
        <f>VLOOKUP(tags[[#This Row],[product_id]],copy[],4,FALSE)</f>
        <v>Summer,Fashion,Graphic Shirt,topsamptshirt,short sleeves,yogateeshirt,Cool T-Shirts,comfyshirt,bohostyle,yoga top,short sleeve shirt,Casual,Women,Shorts,Yoga,Shirt,Sleeve,Tops,Necks,Women's Fashion,Round neck,boho,women tank top,women t shirt</v>
      </c>
      <c r="H513" s="18"/>
      <c r="I513" s="48" t="s">
        <v>11402</v>
      </c>
      <c r="J513" s="49" t="s">
        <v>11404</v>
      </c>
      <c r="K513" s="49" t="s">
        <v>11850</v>
      </c>
      <c r="L513" s="49" t="s">
        <v>11488</v>
      </c>
      <c r="M513" s="49" t="s">
        <v>11415</v>
      </c>
      <c r="N513" s="49" t="s">
        <v>12602</v>
      </c>
      <c r="O513" s="49" t="s">
        <v>11647</v>
      </c>
      <c r="P513" s="49" t="s">
        <v>13565</v>
      </c>
      <c r="Q513" s="49" t="s">
        <v>12454</v>
      </c>
      <c r="R513" s="49" t="s">
        <v>11650</v>
      </c>
      <c r="S513" s="49" t="s">
        <v>11553</v>
      </c>
      <c r="T513" s="49" t="s">
        <v>11406</v>
      </c>
      <c r="U513" s="49" t="s">
        <v>11405</v>
      </c>
      <c r="V513" s="49" t="s">
        <v>11410</v>
      </c>
      <c r="W513" s="49" t="s">
        <v>11483</v>
      </c>
      <c r="X513" s="49" t="s">
        <v>11417</v>
      </c>
      <c r="Y513" s="49" t="s">
        <v>11414</v>
      </c>
      <c r="Z513" s="49" t="s">
        <v>11411</v>
      </c>
      <c r="AA513" s="49" t="s">
        <v>11419</v>
      </c>
      <c r="AB513" s="49" t="s">
        <v>11403</v>
      </c>
      <c r="AC513" s="49" t="s">
        <v>11440</v>
      </c>
      <c r="AD513" s="49" t="s">
        <v>11457</v>
      </c>
      <c r="AE513" s="49" t="s">
        <v>11583</v>
      </c>
      <c r="AF513" s="49" t="s">
        <v>11540</v>
      </c>
      <c r="AG513" s="49"/>
      <c r="AH513" s="49"/>
      <c r="AI513" s="49"/>
      <c r="AJ513" s="49"/>
      <c r="AK513" s="49"/>
      <c r="AL513" s="49"/>
      <c r="AM513" s="49"/>
      <c r="AN513" s="49"/>
      <c r="AO513" s="49"/>
      <c r="AP513" s="49"/>
      <c r="AQ513" s="49"/>
      <c r="AR513" s="49"/>
      <c r="AS513" s="49"/>
      <c r="AT513" s="49"/>
      <c r="AU513" s="49"/>
      <c r="AV513" s="49"/>
      <c r="AW513" s="49"/>
      <c r="AX513" s="49"/>
      <c r="AY513" s="49"/>
      <c r="AZ513" s="49"/>
      <c r="BA513" s="49"/>
      <c r="BB513" s="49"/>
      <c r="BC513" s="49"/>
      <c r="BD513" s="49"/>
      <c r="BE513" s="49"/>
      <c r="BF513" s="49"/>
      <c r="BG513" s="49"/>
      <c r="BH513" s="49"/>
      <c r="BI513" s="49"/>
      <c r="BJ513" s="49"/>
      <c r="BK513" s="49"/>
      <c r="BL513" s="49"/>
      <c r="BM513" s="49"/>
      <c r="BN513" s="49"/>
    </row>
    <row r="514" spans="1:66" x14ac:dyDescent="0.3">
      <c r="A514">
        <v>513</v>
      </c>
      <c r="B514" s="4" t="s">
        <v>1691</v>
      </c>
      <c r="C514" s="39">
        <f>VLOOKUP(tags[[#This Row],[Index]],Table1[],6)</f>
        <v>100</v>
      </c>
      <c r="D514" s="50">
        <v>1100</v>
      </c>
      <c r="E514" s="17" t="str">
        <f>VLOOKUP(tags[[#This Row],[Index]],Table1[],22)</f>
        <v>blue</v>
      </c>
      <c r="F514" s="17" t="str">
        <f>VLOOKUP(tags[[#This Row],[Index]],Table1[],23)</f>
        <v>S</v>
      </c>
      <c r="G514" s="17" t="str">
        <f>VLOOKUP(tags[[#This Row],[product_id]],copy[],4,FALSE)</f>
        <v>gradientcolor,Summer,Shorts,Shirt,Sleeve,tiedyetshirt,Tops,short sleeves,Women's Fashion,Fashion,Tie Dye,Dyes,Print,sexy,Printed T Shirts,Casual,T Shirts,Women</v>
      </c>
      <c r="H514" s="17"/>
      <c r="I514" s="48" t="s">
        <v>12400</v>
      </c>
      <c r="J514" s="49" t="s">
        <v>11402</v>
      </c>
      <c r="K514" s="49" t="s">
        <v>11410</v>
      </c>
      <c r="L514" s="49" t="s">
        <v>11417</v>
      </c>
      <c r="M514" s="49" t="s">
        <v>11414</v>
      </c>
      <c r="N514" s="49" t="s">
        <v>12760</v>
      </c>
      <c r="O514" s="49" t="s">
        <v>11411</v>
      </c>
      <c r="P514" s="49" t="s">
        <v>11415</v>
      </c>
      <c r="Q514" s="49" t="s">
        <v>11403</v>
      </c>
      <c r="R514" s="49" t="s">
        <v>11404</v>
      </c>
      <c r="S514" s="49" t="s">
        <v>11559</v>
      </c>
      <c r="T514" s="49" t="s">
        <v>11571</v>
      </c>
      <c r="U514" s="49" t="s">
        <v>11416</v>
      </c>
      <c r="V514" s="49" t="s">
        <v>11412</v>
      </c>
      <c r="W514" s="49" t="s">
        <v>11602</v>
      </c>
      <c r="X514" s="49" t="s">
        <v>11406</v>
      </c>
      <c r="Y514" s="49" t="s">
        <v>11422</v>
      </c>
      <c r="Z514" s="49" t="s">
        <v>11405</v>
      </c>
      <c r="AA514" s="49"/>
      <c r="AB514" s="49"/>
      <c r="AC514" s="49"/>
      <c r="AD514" s="49"/>
      <c r="AE514" s="49"/>
      <c r="AF514" s="49"/>
      <c r="AG514" s="49"/>
      <c r="AH514" s="49"/>
      <c r="AI514" s="49"/>
      <c r="AJ514" s="49"/>
      <c r="AK514" s="49"/>
      <c r="AL514" s="49"/>
      <c r="AM514" s="49"/>
      <c r="AN514" s="49"/>
      <c r="AO514" s="49"/>
      <c r="AP514" s="49"/>
      <c r="AQ514" s="49"/>
      <c r="AR514" s="49"/>
      <c r="AS514" s="49"/>
      <c r="AT514" s="49"/>
      <c r="AU514" s="49"/>
      <c r="AV514" s="49"/>
      <c r="AW514" s="49"/>
      <c r="AX514" s="49"/>
      <c r="AY514" s="49"/>
      <c r="AZ514" s="49"/>
      <c r="BA514" s="49"/>
      <c r="BB514" s="49"/>
      <c r="BC514" s="49"/>
      <c r="BD514" s="49"/>
      <c r="BE514" s="49"/>
      <c r="BF514" s="49"/>
      <c r="BG514" s="49"/>
      <c r="BH514" s="49"/>
      <c r="BI514" s="49"/>
      <c r="BJ514" s="49"/>
      <c r="BK514" s="49"/>
      <c r="BL514" s="49"/>
      <c r="BM514" s="49"/>
      <c r="BN514" s="49"/>
    </row>
    <row r="515" spans="1:66" x14ac:dyDescent="0.3">
      <c r="A515">
        <v>514</v>
      </c>
      <c r="B515" s="5" t="s">
        <v>1693</v>
      </c>
      <c r="C515" s="40">
        <f>VLOOKUP(tags[[#This Row],[Index]],Table1[],6)</f>
        <v>10000</v>
      </c>
      <c r="D515" s="51">
        <v>50000</v>
      </c>
      <c r="E515" s="18" t="str">
        <f>VLOOKUP(tags[[#This Row],[Index]],Table1[],22)</f>
        <v>blue</v>
      </c>
      <c r="F515" s="18" t="str">
        <f>VLOOKUP(tags[[#This Row],[Index]],Table1[],23)</f>
        <v>S</v>
      </c>
      <c r="G515" s="18" t="str">
        <f>VLOOKUP(tags[[#This Row],[product_id]],copy[],4,FALSE)</f>
        <v>blouse,Summer,Plus Size,Shirt,Sleeve,Beach,Tops,Loose,short sleeves,T Shirts,Shorts,off shoulder,Fashion,Ladies,Women,Women's Fashion,Casual,Cotton</v>
      </c>
      <c r="H515" s="18"/>
      <c r="I515" s="48" t="s">
        <v>11428</v>
      </c>
      <c r="J515" s="49" t="s">
        <v>11402</v>
      </c>
      <c r="K515" s="49" t="s">
        <v>11407</v>
      </c>
      <c r="L515" s="49" t="s">
        <v>11417</v>
      </c>
      <c r="M515" s="49" t="s">
        <v>11414</v>
      </c>
      <c r="N515" s="49" t="s">
        <v>11413</v>
      </c>
      <c r="O515" s="49" t="s">
        <v>11411</v>
      </c>
      <c r="P515" s="49" t="s">
        <v>11427</v>
      </c>
      <c r="Q515" s="49" t="s">
        <v>11415</v>
      </c>
      <c r="R515" s="49" t="s">
        <v>11422</v>
      </c>
      <c r="S515" s="49" t="s">
        <v>11410</v>
      </c>
      <c r="T515" s="49" t="s">
        <v>11495</v>
      </c>
      <c r="U515" s="49" t="s">
        <v>11404</v>
      </c>
      <c r="V515" s="49" t="s">
        <v>11426</v>
      </c>
      <c r="W515" s="49" t="s">
        <v>11405</v>
      </c>
      <c r="X515" s="49" t="s">
        <v>11403</v>
      </c>
      <c r="Y515" s="49" t="s">
        <v>11406</v>
      </c>
      <c r="Z515" s="49" t="s">
        <v>11424</v>
      </c>
      <c r="AA515" s="49"/>
      <c r="AB515" s="49"/>
      <c r="AC515" s="49"/>
      <c r="AD515" s="49"/>
      <c r="AE515" s="49"/>
      <c r="AF515" s="49"/>
      <c r="AG515" s="49"/>
      <c r="AH515" s="49"/>
      <c r="AI515" s="49"/>
      <c r="AJ515" s="49"/>
      <c r="AK515" s="49"/>
      <c r="AL515" s="49"/>
      <c r="AM515" s="49"/>
      <c r="AN515" s="49"/>
      <c r="AO515" s="49"/>
      <c r="AP515" s="49"/>
      <c r="AQ515" s="49"/>
      <c r="AR515" s="49"/>
      <c r="AS515" s="49"/>
      <c r="AT515" s="49"/>
      <c r="AU515" s="49"/>
      <c r="AV515" s="49"/>
      <c r="AW515" s="49"/>
      <c r="AX515" s="49"/>
      <c r="AY515" s="49"/>
      <c r="AZ515" s="49"/>
      <c r="BA515" s="49"/>
      <c r="BB515" s="49"/>
      <c r="BC515" s="49"/>
      <c r="BD515" s="49"/>
      <c r="BE515" s="49"/>
      <c r="BF515" s="49"/>
      <c r="BG515" s="49"/>
      <c r="BH515" s="49"/>
      <c r="BI515" s="49"/>
      <c r="BJ515" s="49"/>
      <c r="BK515" s="49"/>
      <c r="BL515" s="49"/>
      <c r="BM515" s="49"/>
      <c r="BN515" s="49"/>
    </row>
    <row r="516" spans="1:66" x14ac:dyDescent="0.3">
      <c r="A516">
        <v>515</v>
      </c>
      <c r="B516" s="4" t="s">
        <v>1695</v>
      </c>
      <c r="C516" s="39">
        <f>VLOOKUP(tags[[#This Row],[Index]],Table1[],6)</f>
        <v>1000</v>
      </c>
      <c r="D516" s="50">
        <v>5000</v>
      </c>
      <c r="E516" s="17" t="str">
        <f>VLOOKUP(tags[[#This Row],[Index]],Table1[],22)</f>
        <v>black</v>
      </c>
      <c r="F516" s="17" t="str">
        <f>VLOOKUP(tags[[#This Row],[Index]],Table1[],23)</f>
        <v>S</v>
      </c>
      <c r="G516" s="17" t="str">
        <f>VLOOKUP(tags[[#This Row],[product_id]],copy[],4,FALSE)</f>
        <v>women dress,short sleeve dress,Floral print,Summer,Dresses,Evening Dress,Dress,Print,Women's Fashion,Floral,long dress,boho,boho dress,Cocktail Party Dress,summer dresses,Party Dresses,Women,Beach,casual dress</v>
      </c>
      <c r="H516" s="17"/>
      <c r="I516" s="48" t="s">
        <v>11432</v>
      </c>
      <c r="J516" s="49" t="s">
        <v>11522</v>
      </c>
      <c r="K516" s="49" t="s">
        <v>11447</v>
      </c>
      <c r="L516" s="49" t="s">
        <v>11402</v>
      </c>
      <c r="M516" s="49" t="s">
        <v>11460</v>
      </c>
      <c r="N516" s="49" t="s">
        <v>11549</v>
      </c>
      <c r="O516" s="49" t="s">
        <v>11409</v>
      </c>
      <c r="P516" s="49" t="s">
        <v>11416</v>
      </c>
      <c r="Q516" s="49" t="s">
        <v>11403</v>
      </c>
      <c r="R516" s="49" t="s">
        <v>11433</v>
      </c>
      <c r="S516" s="49" t="s">
        <v>11444</v>
      </c>
      <c r="T516" s="49" t="s">
        <v>11457</v>
      </c>
      <c r="U516" s="49" t="s">
        <v>11499</v>
      </c>
      <c r="V516" s="49" t="s">
        <v>13951</v>
      </c>
      <c r="W516" s="49" t="s">
        <v>11464</v>
      </c>
      <c r="X516" s="49" t="s">
        <v>11530</v>
      </c>
      <c r="Y516" s="49" t="s">
        <v>11405</v>
      </c>
      <c r="Z516" s="49" t="s">
        <v>11413</v>
      </c>
      <c r="AA516" s="49" t="s">
        <v>11441</v>
      </c>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c r="AY516" s="49"/>
      <c r="AZ516" s="49"/>
      <c r="BA516" s="49"/>
      <c r="BB516" s="49"/>
      <c r="BC516" s="49"/>
      <c r="BD516" s="49"/>
      <c r="BE516" s="49"/>
      <c r="BF516" s="49"/>
      <c r="BG516" s="49"/>
      <c r="BH516" s="49"/>
      <c r="BI516" s="49"/>
      <c r="BJ516" s="49"/>
      <c r="BK516" s="49"/>
      <c r="BL516" s="49"/>
      <c r="BM516" s="49"/>
      <c r="BN516" s="49"/>
    </row>
    <row r="517" spans="1:66" x14ac:dyDescent="0.3">
      <c r="A517">
        <v>516</v>
      </c>
      <c r="B517" s="5" t="s">
        <v>1699</v>
      </c>
      <c r="C517" s="40">
        <f>VLOOKUP(tags[[#This Row],[Index]],Table1[],6)</f>
        <v>1000</v>
      </c>
      <c r="D517" s="51">
        <v>7000</v>
      </c>
      <c r="E517" s="18" t="str">
        <f>VLOOKUP(tags[[#This Row],[Index]],Table1[],22)</f>
        <v>gray</v>
      </c>
      <c r="F517" s="18" t="str">
        <f>VLOOKUP(tags[[#This Row],[Index]],Table1[],23)</f>
        <v>S</v>
      </c>
      <c r="G517" s="18" t="str">
        <f>VLOOKUP(tags[[#This Row],[product_id]],copy[],4,FALSE)</f>
        <v>Summer,Plus Size,Tops &amp; Blouses,Shirt,chiffon,Tank,Tops,Blouses &amp; Shirts,T Shirts,tank top,Pullovers,Women's Fashion,Fashion,V-neck,chiffon blouse,Ladies,sleeveless,Women,Ladies Fashion,Casual,Clothes</v>
      </c>
      <c r="H517" s="18"/>
      <c r="I517" s="48" t="s">
        <v>11402</v>
      </c>
      <c r="J517" s="49" t="s">
        <v>11407</v>
      </c>
      <c r="K517" s="49" t="s">
        <v>11498</v>
      </c>
      <c r="L517" s="49" t="s">
        <v>11417</v>
      </c>
      <c r="M517" s="49" t="s">
        <v>11503</v>
      </c>
      <c r="N517" s="49" t="s">
        <v>11418</v>
      </c>
      <c r="O517" s="49" t="s">
        <v>11411</v>
      </c>
      <c r="P517" s="49" t="s">
        <v>11804</v>
      </c>
      <c r="Q517" s="49" t="s">
        <v>11422</v>
      </c>
      <c r="R517" s="49" t="s">
        <v>11423</v>
      </c>
      <c r="S517" s="49" t="s">
        <v>11552</v>
      </c>
      <c r="T517" s="49" t="s">
        <v>11403</v>
      </c>
      <c r="U517" s="49" t="s">
        <v>11404</v>
      </c>
      <c r="V517" s="49" t="s">
        <v>11420</v>
      </c>
      <c r="W517" s="49" t="s">
        <v>11661</v>
      </c>
      <c r="X517" s="49" t="s">
        <v>11426</v>
      </c>
      <c r="Y517" s="49" t="s">
        <v>11408</v>
      </c>
      <c r="Z517" s="49" t="s">
        <v>11405</v>
      </c>
      <c r="AA517" s="49" t="s">
        <v>11475</v>
      </c>
      <c r="AB517" s="49" t="s">
        <v>11406</v>
      </c>
      <c r="AC517" s="49" t="s">
        <v>11539</v>
      </c>
      <c r="AD517" s="49"/>
      <c r="AE517" s="49"/>
      <c r="AF517" s="49"/>
      <c r="AG517" s="49"/>
      <c r="AH517" s="49"/>
      <c r="AI517" s="49"/>
      <c r="AJ517" s="49"/>
      <c r="AK517" s="49"/>
      <c r="AL517" s="49"/>
      <c r="AM517" s="49"/>
      <c r="AN517" s="49"/>
      <c r="AO517" s="49"/>
      <c r="AP517" s="49"/>
      <c r="AQ517" s="49"/>
      <c r="AR517" s="49"/>
      <c r="AS517" s="49"/>
      <c r="AT517" s="49"/>
      <c r="AU517" s="49"/>
      <c r="AV517" s="49"/>
      <c r="AW517" s="49"/>
      <c r="AX517" s="49"/>
      <c r="AY517" s="49"/>
      <c r="AZ517" s="49"/>
      <c r="BA517" s="49"/>
      <c r="BB517" s="49"/>
      <c r="BC517" s="49"/>
      <c r="BD517" s="49"/>
      <c r="BE517" s="49"/>
      <c r="BF517" s="49"/>
      <c r="BG517" s="49"/>
      <c r="BH517" s="49"/>
      <c r="BI517" s="49"/>
      <c r="BJ517" s="49"/>
      <c r="BK517" s="49"/>
      <c r="BL517" s="49"/>
      <c r="BM517" s="49"/>
      <c r="BN517" s="49"/>
    </row>
    <row r="518" spans="1:66" x14ac:dyDescent="0.3">
      <c r="A518">
        <v>517</v>
      </c>
      <c r="B518" s="4" t="s">
        <v>1703</v>
      </c>
      <c r="C518" s="39">
        <f>VLOOKUP(tags[[#This Row],[Index]],Table1[],6)</f>
        <v>5000</v>
      </c>
      <c r="D518" s="50">
        <v>40000</v>
      </c>
      <c r="E518" s="17" t="str">
        <f>VLOOKUP(tags[[#This Row],[Index]],Table1[],22)</f>
        <v>other</v>
      </c>
      <c r="F518" s="17" t="str">
        <f>VLOOKUP(tags[[#This Row],[Index]],Table1[],23)</f>
        <v>XXS</v>
      </c>
      <c r="G518" s="17" t="str">
        <f>VLOOKUP(tags[[#This Row],[product_id]],copy[],4,FALSE)</f>
        <v>Summer,Plus Size,women dresses,polka dot,Spaghetti Strap,Polkas,irregulardre,boho,Women's Fashion,Party Dress,boho dress,sundress,Beach,Dress,Women</v>
      </c>
      <c r="H518" s="17"/>
      <c r="I518" s="48" t="s">
        <v>11402</v>
      </c>
      <c r="J518" s="49" t="s">
        <v>11407</v>
      </c>
      <c r="K518" s="49" t="s">
        <v>11534</v>
      </c>
      <c r="L518" s="49" t="s">
        <v>11507</v>
      </c>
      <c r="M518" s="49" t="s">
        <v>11463</v>
      </c>
      <c r="N518" s="49" t="s">
        <v>11512</v>
      </c>
      <c r="O518" s="49" t="s">
        <v>11902</v>
      </c>
      <c r="P518" s="49" t="s">
        <v>11457</v>
      </c>
      <c r="Q518" s="49" t="s">
        <v>11403</v>
      </c>
      <c r="R518" s="49" t="s">
        <v>11445</v>
      </c>
      <c r="S518" s="49" t="s">
        <v>11499</v>
      </c>
      <c r="T518" s="49" t="s">
        <v>11564</v>
      </c>
      <c r="U518" s="49" t="s">
        <v>11413</v>
      </c>
      <c r="V518" s="49" t="s">
        <v>11409</v>
      </c>
      <c r="W518" s="49" t="s">
        <v>11405</v>
      </c>
      <c r="X518" s="49"/>
      <c r="Y518" s="49"/>
      <c r="Z518" s="49"/>
      <c r="AA518" s="49"/>
      <c r="AB518" s="49"/>
      <c r="AC518" s="49"/>
      <c r="AD518" s="49"/>
      <c r="AE518" s="49"/>
      <c r="AF518" s="49"/>
      <c r="AG518" s="49"/>
      <c r="AH518" s="49"/>
      <c r="AI518" s="49"/>
      <c r="AJ518" s="49"/>
      <c r="AK518" s="49"/>
      <c r="AL518" s="49"/>
      <c r="AM518" s="49"/>
      <c r="AN518" s="49"/>
      <c r="AO518" s="49"/>
      <c r="AP518" s="49"/>
      <c r="AQ518" s="49"/>
      <c r="AR518" s="49"/>
      <c r="AS518" s="49"/>
      <c r="AT518" s="49"/>
      <c r="AU518" s="49"/>
      <c r="AV518" s="49"/>
      <c r="AW518" s="49"/>
      <c r="AX518" s="49"/>
      <c r="AY518" s="49"/>
      <c r="AZ518" s="49"/>
      <c r="BA518" s="49"/>
      <c r="BB518" s="49"/>
      <c r="BC518" s="49"/>
      <c r="BD518" s="49"/>
      <c r="BE518" s="49"/>
      <c r="BF518" s="49"/>
      <c r="BG518" s="49"/>
      <c r="BH518" s="49"/>
      <c r="BI518" s="49"/>
      <c r="BJ518" s="49"/>
      <c r="BK518" s="49"/>
      <c r="BL518" s="49"/>
      <c r="BM518" s="49"/>
      <c r="BN518" s="49"/>
    </row>
    <row r="519" spans="1:66" x14ac:dyDescent="0.3">
      <c r="A519">
        <v>518</v>
      </c>
      <c r="B519" s="5" t="s">
        <v>1708</v>
      </c>
      <c r="C519" s="40">
        <f>VLOOKUP(tags[[#This Row],[Index]],Table1[],6)</f>
        <v>3</v>
      </c>
      <c r="D519" s="51">
        <v>45</v>
      </c>
      <c r="E519" s="18" t="str">
        <f>VLOOKUP(tags[[#This Row],[Index]],Table1[],22)</f>
        <v>black</v>
      </c>
      <c r="F519" s="18" t="str">
        <f>VLOOKUP(tags[[#This Row],[Index]],Table1[],23)</f>
        <v>other</v>
      </c>
      <c r="G519" s="18" t="str">
        <f>VLOOKUP(tags[[#This Row],[product_id]],copy[],4,FALSE)</f>
        <v>Summer,sexy bathing suit,Bikinis Set,Beach,splitbikiniset,Swimsuit,Swimwear,Bikini,Fashion,Two Pieces,splits,Women,Women's Fashion,printed</v>
      </c>
      <c r="H519" s="18"/>
      <c r="I519" s="48" t="s">
        <v>11402</v>
      </c>
      <c r="J519" s="49" t="s">
        <v>11777</v>
      </c>
      <c r="K519" s="49" t="s">
        <v>11590</v>
      </c>
      <c r="L519" s="49" t="s">
        <v>11413</v>
      </c>
      <c r="M519" s="49" t="s">
        <v>11774</v>
      </c>
      <c r="N519" s="49" t="s">
        <v>11454</v>
      </c>
      <c r="O519" s="49" t="s">
        <v>11458</v>
      </c>
      <c r="P519" s="49" t="s">
        <v>11453</v>
      </c>
      <c r="Q519" s="49" t="s">
        <v>11404</v>
      </c>
      <c r="R519" s="49" t="s">
        <v>11616</v>
      </c>
      <c r="S519" s="49" t="s">
        <v>11566</v>
      </c>
      <c r="T519" s="49" t="s">
        <v>11405</v>
      </c>
      <c r="U519" s="49" t="s">
        <v>11403</v>
      </c>
      <c r="V519" s="49" t="s">
        <v>11421</v>
      </c>
      <c r="W519" s="49"/>
      <c r="X519" s="49"/>
      <c r="Y519" s="49"/>
      <c r="Z519" s="49"/>
      <c r="AA519" s="49"/>
      <c r="AB519" s="49"/>
      <c r="AC519" s="49"/>
      <c r="AD519" s="49"/>
      <c r="AE519" s="49"/>
      <c r="AF519" s="49"/>
      <c r="AG519" s="49"/>
      <c r="AH519" s="49"/>
      <c r="AI519" s="49"/>
      <c r="AJ519" s="49"/>
      <c r="AK519" s="49"/>
      <c r="AL519" s="49"/>
      <c r="AM519" s="49"/>
      <c r="AN519" s="49"/>
      <c r="AO519" s="49"/>
      <c r="AP519" s="49"/>
      <c r="AQ519" s="49"/>
      <c r="AR519" s="49"/>
      <c r="AS519" s="49"/>
      <c r="AT519" s="49"/>
      <c r="AU519" s="49"/>
      <c r="AV519" s="49"/>
      <c r="AW519" s="49"/>
      <c r="AX519" s="49"/>
      <c r="AY519" s="49"/>
      <c r="AZ519" s="49"/>
      <c r="BA519" s="49"/>
      <c r="BB519" s="49"/>
      <c r="BC519" s="49"/>
      <c r="BD519" s="49"/>
      <c r="BE519" s="49"/>
      <c r="BF519" s="49"/>
      <c r="BG519" s="49"/>
      <c r="BH519" s="49"/>
      <c r="BI519" s="49"/>
      <c r="BJ519" s="49"/>
      <c r="BK519" s="49"/>
      <c r="BL519" s="49"/>
      <c r="BM519" s="49"/>
      <c r="BN519" s="49"/>
    </row>
    <row r="520" spans="1:66" x14ac:dyDescent="0.3">
      <c r="A520">
        <v>519</v>
      </c>
      <c r="B520" s="4" t="s">
        <v>1711</v>
      </c>
      <c r="C520" s="39">
        <f>VLOOKUP(tags[[#This Row],[Index]],Table1[],6)</f>
        <v>1000</v>
      </c>
      <c r="D520" s="50">
        <v>12000</v>
      </c>
      <c r="E520" s="17" t="str">
        <f>VLOOKUP(tags[[#This Row],[Index]],Table1[],22)</f>
        <v>black</v>
      </c>
      <c r="F520" s="17" t="str">
        <f>VLOOKUP(tags[[#This Row],[Index]],Table1[],23)</f>
        <v>S</v>
      </c>
      <c r="G520" s="17" t="str">
        <f>VLOOKUP(tags[[#This Row],[product_id]],copy[],4,FALSE)</f>
        <v>Deep V-Neck,Summer,slingdresse,Plus Size,Floral,Necks,women dresses,Dresses,vestdresse,floralprinted,Women's Fashion,printed,Dress,summer dresses,tunicdresse,Casual,Women</v>
      </c>
      <c r="H520" s="17"/>
      <c r="I520" s="48" t="s">
        <v>11471</v>
      </c>
      <c r="J520" s="49" t="s">
        <v>11402</v>
      </c>
      <c r="K520" s="49" t="s">
        <v>12280</v>
      </c>
      <c r="L520" s="49" t="s">
        <v>11407</v>
      </c>
      <c r="M520" s="49" t="s">
        <v>11433</v>
      </c>
      <c r="N520" s="49" t="s">
        <v>11419</v>
      </c>
      <c r="O520" s="49" t="s">
        <v>11534</v>
      </c>
      <c r="P520" s="49" t="s">
        <v>11460</v>
      </c>
      <c r="Q520" s="49" t="s">
        <v>12227</v>
      </c>
      <c r="R520" s="49" t="s">
        <v>11719</v>
      </c>
      <c r="S520" s="49" t="s">
        <v>11403</v>
      </c>
      <c r="T520" s="49" t="s">
        <v>11421</v>
      </c>
      <c r="U520" s="49" t="s">
        <v>11409</v>
      </c>
      <c r="V520" s="49" t="s">
        <v>11464</v>
      </c>
      <c r="W520" s="49" t="s">
        <v>12233</v>
      </c>
      <c r="X520" s="49" t="s">
        <v>11406</v>
      </c>
      <c r="Y520" s="49" t="s">
        <v>11405</v>
      </c>
      <c r="Z520" s="49"/>
      <c r="AA520" s="49"/>
      <c r="AB520" s="49"/>
      <c r="AC520" s="49"/>
      <c r="AD520" s="49"/>
      <c r="AE520" s="49"/>
      <c r="AF520" s="49"/>
      <c r="AG520" s="49"/>
      <c r="AH520" s="49"/>
      <c r="AI520" s="49"/>
      <c r="AJ520" s="49"/>
      <c r="AK520" s="49"/>
      <c r="AL520" s="49"/>
      <c r="AM520" s="49"/>
      <c r="AN520" s="49"/>
      <c r="AO520" s="49"/>
      <c r="AP520" s="49"/>
      <c r="AQ520" s="49"/>
      <c r="AR520" s="49"/>
      <c r="AS520" s="49"/>
      <c r="AT520" s="49"/>
      <c r="AU520" s="49"/>
      <c r="AV520" s="49"/>
      <c r="AW520" s="49"/>
      <c r="AX520" s="49"/>
      <c r="AY520" s="49"/>
      <c r="AZ520" s="49"/>
      <c r="BA520" s="49"/>
      <c r="BB520" s="49"/>
      <c r="BC520" s="49"/>
      <c r="BD520" s="49"/>
      <c r="BE520" s="49"/>
      <c r="BF520" s="49"/>
      <c r="BG520" s="49"/>
      <c r="BH520" s="49"/>
      <c r="BI520" s="49"/>
      <c r="BJ520" s="49"/>
      <c r="BK520" s="49"/>
      <c r="BL520" s="49"/>
      <c r="BM520" s="49"/>
      <c r="BN520" s="49"/>
    </row>
    <row r="521" spans="1:66" x14ac:dyDescent="0.3">
      <c r="A521">
        <v>520</v>
      </c>
      <c r="B521" s="5" t="s">
        <v>1715</v>
      </c>
      <c r="C521" s="40">
        <f>VLOOKUP(tags[[#This Row],[Index]],Table1[],6)</f>
        <v>100</v>
      </c>
      <c r="D521" s="51">
        <v>700</v>
      </c>
      <c r="E521" s="18" t="str">
        <f>VLOOKUP(tags[[#This Row],[Index]],Table1[],22)</f>
        <v>black</v>
      </c>
      <c r="F521" s="18" t="str">
        <f>VLOOKUP(tags[[#This Row],[Index]],Table1[],23)</f>
        <v>M</v>
      </c>
      <c r="G521" s="18" t="str">
        <f>VLOOKUP(tags[[#This Row],[product_id]],copy[],4,FALSE)</f>
        <v>blouse,Summer,Shorts,letter print,Sleeve,Funny,Short Sleeve Blouses,Tops,short sleeves,Women's Fashion,Fashion,cute,Spring,Cotton,T Shirts,Women</v>
      </c>
      <c r="H521" s="18"/>
      <c r="I521" s="48" t="s">
        <v>11428</v>
      </c>
      <c r="J521" s="49" t="s">
        <v>11402</v>
      </c>
      <c r="K521" s="49" t="s">
        <v>11410</v>
      </c>
      <c r="L521" s="49" t="s">
        <v>11478</v>
      </c>
      <c r="M521" s="49" t="s">
        <v>11414</v>
      </c>
      <c r="N521" s="49" t="s">
        <v>11504</v>
      </c>
      <c r="O521" s="49" t="s">
        <v>11721</v>
      </c>
      <c r="P521" s="49" t="s">
        <v>11411</v>
      </c>
      <c r="Q521" s="49" t="s">
        <v>11415</v>
      </c>
      <c r="R521" s="49" t="s">
        <v>11403</v>
      </c>
      <c r="S521" s="49" t="s">
        <v>11404</v>
      </c>
      <c r="T521" s="49" t="s">
        <v>11502</v>
      </c>
      <c r="U521" s="49" t="s">
        <v>11490</v>
      </c>
      <c r="V521" s="49" t="s">
        <v>11424</v>
      </c>
      <c r="W521" s="49" t="s">
        <v>11422</v>
      </c>
      <c r="X521" s="49" t="s">
        <v>11405</v>
      </c>
      <c r="Y521" s="49"/>
      <c r="Z521" s="49"/>
      <c r="AA521" s="49"/>
      <c r="AB521" s="49"/>
      <c r="AC521" s="49"/>
      <c r="AD521" s="49"/>
      <c r="AE521" s="49"/>
      <c r="AF521" s="49"/>
      <c r="AG521" s="49"/>
      <c r="AH521" s="49"/>
      <c r="AI521" s="49"/>
      <c r="AJ521" s="49"/>
      <c r="AK521" s="49"/>
      <c r="AL521" s="49"/>
      <c r="AM521" s="49"/>
      <c r="AN521" s="49"/>
      <c r="AO521" s="49"/>
      <c r="AP521" s="49"/>
      <c r="AQ521" s="49"/>
      <c r="AR521" s="49"/>
      <c r="AS521" s="49"/>
      <c r="AT521" s="49"/>
      <c r="AU521" s="49"/>
      <c r="AV521" s="49"/>
      <c r="AW521" s="49"/>
      <c r="AX521" s="49"/>
      <c r="AY521" s="49"/>
      <c r="AZ521" s="49"/>
      <c r="BA521" s="49"/>
      <c r="BB521" s="49"/>
      <c r="BC521" s="49"/>
      <c r="BD521" s="49"/>
      <c r="BE521" s="49"/>
      <c r="BF521" s="49"/>
      <c r="BG521" s="49"/>
      <c r="BH521" s="49"/>
      <c r="BI521" s="49"/>
      <c r="BJ521" s="49"/>
      <c r="BK521" s="49"/>
      <c r="BL521" s="49"/>
      <c r="BM521" s="49"/>
      <c r="BN521" s="49"/>
    </row>
    <row r="522" spans="1:66" x14ac:dyDescent="0.3">
      <c r="A522">
        <v>521</v>
      </c>
      <c r="B522" s="4" t="s">
        <v>1717</v>
      </c>
      <c r="C522" s="39">
        <f>VLOOKUP(tags[[#This Row],[Index]],Table1[],6)</f>
        <v>5000</v>
      </c>
      <c r="D522" s="50">
        <v>65000</v>
      </c>
      <c r="E522" s="17" t="str">
        <f>VLOOKUP(tags[[#This Row],[Index]],Table1[],22)</f>
        <v>black</v>
      </c>
      <c r="F522" s="17" t="str">
        <f>VLOOKUP(tags[[#This Row],[Index]],Table1[],23)</f>
        <v>M</v>
      </c>
      <c r="G522" s="17" t="str">
        <f>VLOOKUP(tags[[#This Row],[product_id]],copy[],4,FALSE)</f>
        <v>womenpalysuit,Women,Plus Size,Beach,palysuit,Women's Fashion,Women S Clothing,sexy,sleeveless,Body Suit,zippers,Rompers,jumpsuitsforwomen,jumpsuit</v>
      </c>
      <c r="H522" s="17"/>
      <c r="I522" s="48" t="s">
        <v>12637</v>
      </c>
      <c r="J522" s="49" t="s">
        <v>11405</v>
      </c>
      <c r="K522" s="49" t="s">
        <v>11407</v>
      </c>
      <c r="L522" s="49" t="s">
        <v>11413</v>
      </c>
      <c r="M522" s="49" t="s">
        <v>13136</v>
      </c>
      <c r="N522" s="49" t="s">
        <v>11403</v>
      </c>
      <c r="O522" s="49" t="s">
        <v>11529</v>
      </c>
      <c r="P522" s="49" t="s">
        <v>11412</v>
      </c>
      <c r="Q522" s="49" t="s">
        <v>11408</v>
      </c>
      <c r="R522" s="49" t="s">
        <v>11944</v>
      </c>
      <c r="S522" s="49" t="s">
        <v>11591</v>
      </c>
      <c r="T522" s="49" t="s">
        <v>11523</v>
      </c>
      <c r="U522" s="49" t="s">
        <v>12383</v>
      </c>
      <c r="V522" s="49" t="s">
        <v>11451</v>
      </c>
      <c r="W522" s="49"/>
      <c r="X522" s="49"/>
      <c r="Y522" s="49"/>
      <c r="Z522" s="49"/>
      <c r="AA522" s="49"/>
      <c r="AB522" s="49"/>
      <c r="AC522" s="49"/>
      <c r="AD522" s="49"/>
      <c r="AE522" s="49"/>
      <c r="AF522" s="49"/>
      <c r="AG522" s="49"/>
      <c r="AH522" s="49"/>
      <c r="AI522" s="49"/>
      <c r="AJ522" s="49"/>
      <c r="AK522" s="49"/>
      <c r="AL522" s="49"/>
      <c r="AM522" s="49"/>
      <c r="AN522" s="49"/>
      <c r="AO522" s="49"/>
      <c r="AP522" s="49"/>
      <c r="AQ522" s="49"/>
      <c r="AR522" s="49"/>
      <c r="AS522" s="49"/>
      <c r="AT522" s="49"/>
      <c r="AU522" s="49"/>
      <c r="AV522" s="49"/>
      <c r="AW522" s="49"/>
      <c r="AX522" s="49"/>
      <c r="AY522" s="49"/>
      <c r="AZ522" s="49"/>
      <c r="BA522" s="49"/>
      <c r="BB522" s="49"/>
      <c r="BC522" s="49"/>
      <c r="BD522" s="49"/>
      <c r="BE522" s="49"/>
      <c r="BF522" s="49"/>
      <c r="BG522" s="49"/>
      <c r="BH522" s="49"/>
      <c r="BI522" s="49"/>
      <c r="BJ522" s="49"/>
      <c r="BK522" s="49"/>
      <c r="BL522" s="49"/>
      <c r="BM522" s="49"/>
      <c r="BN522" s="49"/>
    </row>
    <row r="523" spans="1:66" x14ac:dyDescent="0.3">
      <c r="A523">
        <v>522</v>
      </c>
      <c r="B523" s="5" t="s">
        <v>1719</v>
      </c>
      <c r="C523" s="40">
        <f>VLOOKUP(tags[[#This Row],[Index]],Table1[],6)</f>
        <v>100</v>
      </c>
      <c r="D523" s="51">
        <v>900</v>
      </c>
      <c r="E523" s="18" t="str">
        <f>VLOOKUP(tags[[#This Row],[Index]],Table1[],22)</f>
        <v>other</v>
      </c>
      <c r="F523" s="18" t="str">
        <f>VLOOKUP(tags[[#This Row],[Index]],Table1[],23)</f>
        <v>S</v>
      </c>
      <c r="G523" s="18" t="str">
        <f>VLOOKUP(tags[[#This Row],[product_id]],copy[],4,FALSE)</f>
        <v>Summer,Shorts,Fashion,pants,women's pants,pantalonfemme,Loose,Short pants,women shorts,Women's Fashion,Plus Size,Ladies,Beach,Casual</v>
      </c>
      <c r="H523" s="18"/>
      <c r="I523" s="48" t="s">
        <v>11402</v>
      </c>
      <c r="J523" s="49" t="s">
        <v>11410</v>
      </c>
      <c r="K523" s="49" t="s">
        <v>11404</v>
      </c>
      <c r="L523" s="49" t="s">
        <v>11429</v>
      </c>
      <c r="M523" s="49" t="s">
        <v>11809</v>
      </c>
      <c r="N523" s="49" t="s">
        <v>12340</v>
      </c>
      <c r="O523" s="49" t="s">
        <v>11427</v>
      </c>
      <c r="P523" s="49" t="s">
        <v>11452</v>
      </c>
      <c r="Q523" s="49" t="s">
        <v>11516</v>
      </c>
      <c r="R523" s="49" t="s">
        <v>11403</v>
      </c>
      <c r="S523" s="49" t="s">
        <v>11407</v>
      </c>
      <c r="T523" s="49" t="s">
        <v>11426</v>
      </c>
      <c r="U523" s="49" t="s">
        <v>11413</v>
      </c>
      <c r="V523" s="49" t="s">
        <v>11406</v>
      </c>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c r="AY523" s="49"/>
      <c r="AZ523" s="49"/>
      <c r="BA523" s="49"/>
      <c r="BB523" s="49"/>
      <c r="BC523" s="49"/>
      <c r="BD523" s="49"/>
      <c r="BE523" s="49"/>
      <c r="BF523" s="49"/>
      <c r="BG523" s="49"/>
      <c r="BH523" s="49"/>
      <c r="BI523" s="49"/>
      <c r="BJ523" s="49"/>
      <c r="BK523" s="49"/>
      <c r="BL523" s="49"/>
      <c r="BM523" s="49"/>
      <c r="BN523" s="49"/>
    </row>
    <row r="524" spans="1:66" x14ac:dyDescent="0.3">
      <c r="A524">
        <v>523</v>
      </c>
      <c r="B524" s="6" t="s">
        <v>1722</v>
      </c>
      <c r="C524" s="41">
        <f>VLOOKUP(tags[[#This Row],[Index]],Table1[],6)</f>
        <v>100</v>
      </c>
      <c r="D524" s="50">
        <v>500</v>
      </c>
      <c r="E524" s="17" t="str">
        <f>VLOOKUP(tags[[#This Row],[Index]],Table1[],22)</f>
        <v>pink</v>
      </c>
      <c r="F524" s="17" t="str">
        <f>VLOOKUP(tags[[#This Row],[Index]],Table1[],23)</f>
        <v>XS</v>
      </c>
      <c r="G524" s="17" t="str">
        <f>VLOOKUP(tags[[#This Row],[product_id]],copy[],4,FALSE)</f>
        <v>Summer,Plus Size,bralette top,womens bralette,sexy underwear,lace bralette top,tank top,floral lace,Women's Fashion,Fashion,sexy lace,sexy,Casual,Bras,Lace,push up bra,Underwear,Shorts,Tank,brassiere,Tops,Fitness,ultrathinbra</v>
      </c>
      <c r="H524" s="17"/>
      <c r="I524" s="48" t="s">
        <v>11402</v>
      </c>
      <c r="J524" s="49" t="s">
        <v>11407</v>
      </c>
      <c r="K524" s="49" t="s">
        <v>12451</v>
      </c>
      <c r="L524" s="49" t="s">
        <v>12213</v>
      </c>
      <c r="M524" s="49" t="s">
        <v>12301</v>
      </c>
      <c r="N524" s="49" t="s">
        <v>12126</v>
      </c>
      <c r="O524" s="49" t="s">
        <v>11423</v>
      </c>
      <c r="P524" s="49" t="s">
        <v>11750</v>
      </c>
      <c r="Q524" s="49" t="s">
        <v>11403</v>
      </c>
      <c r="R524" s="49" t="s">
        <v>11404</v>
      </c>
      <c r="S524" s="49" t="s">
        <v>11585</v>
      </c>
      <c r="T524" s="49" t="s">
        <v>11412</v>
      </c>
      <c r="U524" s="49" t="s">
        <v>11406</v>
      </c>
      <c r="V524" s="49" t="s">
        <v>11515</v>
      </c>
      <c r="W524" s="49" t="s">
        <v>11434</v>
      </c>
      <c r="X524" s="49" t="s">
        <v>11971</v>
      </c>
      <c r="Y524" s="49" t="s">
        <v>11665</v>
      </c>
      <c r="Z524" s="49" t="s">
        <v>11410</v>
      </c>
      <c r="AA524" s="49" t="s">
        <v>11418</v>
      </c>
      <c r="AB524" s="49" t="s">
        <v>13655</v>
      </c>
      <c r="AC524" s="49" t="s">
        <v>11411</v>
      </c>
      <c r="AD524" s="49" t="s">
        <v>11487</v>
      </c>
      <c r="AE524" s="49" t="s">
        <v>12724</v>
      </c>
      <c r="AF524" s="49"/>
      <c r="AG524" s="49"/>
      <c r="AH524" s="49"/>
      <c r="AI524" s="49"/>
      <c r="AJ524" s="49"/>
      <c r="AK524" s="49"/>
      <c r="AL524" s="49"/>
      <c r="AM524" s="49"/>
      <c r="AN524" s="49"/>
      <c r="AO524" s="49"/>
      <c r="AP524" s="49"/>
      <c r="AQ524" s="49"/>
      <c r="AR524" s="49"/>
      <c r="AS524" s="49"/>
      <c r="AT524" s="49"/>
      <c r="AU524" s="49"/>
      <c r="AV524" s="49"/>
      <c r="AW524" s="49"/>
      <c r="AX524" s="49"/>
      <c r="AY524" s="49"/>
      <c r="AZ524" s="49"/>
      <c r="BA524" s="49"/>
      <c r="BB524" s="49"/>
      <c r="BC524" s="49"/>
      <c r="BD524" s="49"/>
      <c r="BE524" s="49"/>
      <c r="BF524" s="49"/>
      <c r="BG524" s="49"/>
      <c r="BH524" s="49"/>
      <c r="BI524" s="49"/>
      <c r="BJ524" s="49"/>
      <c r="BK524" s="49"/>
      <c r="BL524" s="49"/>
      <c r="BM524" s="49"/>
      <c r="BN524" s="49"/>
    </row>
    <row r="525" spans="1:66" x14ac:dyDescent="0.3">
      <c r="A525">
        <v>524</v>
      </c>
      <c r="B525" s="5" t="s">
        <v>1725</v>
      </c>
      <c r="C525" s="40">
        <f>VLOOKUP(tags[[#This Row],[Index]],Table1[],6)</f>
        <v>1000</v>
      </c>
      <c r="D525" s="51">
        <v>14000</v>
      </c>
      <c r="E525" s="18" t="str">
        <f>VLOOKUP(tags[[#This Row],[Index]],Table1[],22)</f>
        <v>yellow</v>
      </c>
      <c r="F525" s="18" t="str">
        <f>VLOOKUP(tags[[#This Row],[Index]],Table1[],23)</f>
        <v>M</v>
      </c>
      <c r="G525" s="18" t="str">
        <f>VLOOKUP(tags[[#This Row],[product_id]],copy[],4,FALSE)</f>
        <v>Summer,Plus Size,print dress,sundress,Vintage,Dress,Floral dress,Women,holidaydres,Women's Fashion,boho dress,printed,dressforlady,vestido,Print,maxi dress,Robes,Holiday,Casual,Cotton</v>
      </c>
      <c r="H525" s="18"/>
      <c r="I525" s="48" t="s">
        <v>11402</v>
      </c>
      <c r="J525" s="49" t="s">
        <v>11407</v>
      </c>
      <c r="K525" s="49" t="s">
        <v>11554</v>
      </c>
      <c r="L525" s="49" t="s">
        <v>11564</v>
      </c>
      <c r="M525" s="49" t="s">
        <v>11481</v>
      </c>
      <c r="N525" s="49" t="s">
        <v>11409</v>
      </c>
      <c r="O525" s="49" t="s">
        <v>11500</v>
      </c>
      <c r="P525" s="49" t="s">
        <v>11405</v>
      </c>
      <c r="Q525" s="49" t="s">
        <v>12391</v>
      </c>
      <c r="R525" s="49" t="s">
        <v>11403</v>
      </c>
      <c r="S525" s="49" t="s">
        <v>11499</v>
      </c>
      <c r="T525" s="49" t="s">
        <v>11421</v>
      </c>
      <c r="U525" s="49" t="s">
        <v>13496</v>
      </c>
      <c r="V525" s="49" t="s">
        <v>11593</v>
      </c>
      <c r="W525" s="49" t="s">
        <v>11416</v>
      </c>
      <c r="X525" s="49" t="s">
        <v>11479</v>
      </c>
      <c r="Y525" s="49" t="s">
        <v>11570</v>
      </c>
      <c r="Z525" s="49" t="s">
        <v>11561</v>
      </c>
      <c r="AA525" s="49" t="s">
        <v>11406</v>
      </c>
      <c r="AB525" s="49" t="s">
        <v>11424</v>
      </c>
      <c r="AC525" s="49"/>
      <c r="AD525" s="49"/>
      <c r="AE525" s="49"/>
      <c r="AF525" s="49"/>
      <c r="AG525" s="49"/>
      <c r="AH525" s="49"/>
      <c r="AI525" s="49"/>
      <c r="AJ525" s="49"/>
      <c r="AK525" s="49"/>
      <c r="AL525" s="49"/>
      <c r="AM525" s="49"/>
      <c r="AN525" s="49"/>
      <c r="AO525" s="49"/>
      <c r="AP525" s="49"/>
      <c r="AQ525" s="49"/>
      <c r="AR525" s="49"/>
      <c r="AS525" s="49"/>
      <c r="AT525" s="49"/>
      <c r="AU525" s="49"/>
      <c r="AV525" s="49"/>
      <c r="AW525" s="49"/>
      <c r="AX525" s="49"/>
      <c r="AY525" s="49"/>
      <c r="AZ525" s="49"/>
      <c r="BA525" s="49"/>
      <c r="BB525" s="49"/>
      <c r="BC525" s="49"/>
      <c r="BD525" s="49"/>
      <c r="BE525" s="49"/>
      <c r="BF525" s="49"/>
      <c r="BG525" s="49"/>
      <c r="BH525" s="49"/>
      <c r="BI525" s="49"/>
      <c r="BJ525" s="49"/>
      <c r="BK525" s="49"/>
      <c r="BL525" s="49"/>
      <c r="BM525" s="49"/>
      <c r="BN525" s="49"/>
    </row>
    <row r="526" spans="1:66" x14ac:dyDescent="0.3">
      <c r="A526">
        <v>525</v>
      </c>
      <c r="B526" s="4" t="s">
        <v>1728</v>
      </c>
      <c r="C526" s="39">
        <f>VLOOKUP(tags[[#This Row],[Index]],Table1[],6)</f>
        <v>10000</v>
      </c>
      <c r="D526" s="50">
        <v>70000</v>
      </c>
      <c r="E526" s="17" t="str">
        <f>VLOOKUP(tags[[#This Row],[Index]],Table1[],22)</f>
        <v>white</v>
      </c>
      <c r="F526" s="17" t="str">
        <f>VLOOKUP(tags[[#This Row],[Index]],Table1[],23)</f>
        <v>L</v>
      </c>
      <c r="G526" s="17" t="str">
        <f>VLOOKUP(tags[[#This Row],[product_id]],copy[],4,FALSE)</f>
        <v>Summer,sexy lace tank top,Plus Size,crop top,Lace,Halter,slimfittop,Spaghetti Strap,strap,floral lace,Sleeveless Shirt,Fashion,sexy lace,Floral,Spaghetti,summer tops,Bras,push up bra,Cup,Tops,Women's Fashion,croptopbra,sleeveless,casualblouse</v>
      </c>
      <c r="H526" s="17"/>
      <c r="I526" s="48" t="s">
        <v>11402</v>
      </c>
      <c r="J526" s="49" t="s">
        <v>13002</v>
      </c>
      <c r="K526" s="49" t="s">
        <v>11407</v>
      </c>
      <c r="L526" s="49" t="s">
        <v>11480</v>
      </c>
      <c r="M526" s="49" t="s">
        <v>11434</v>
      </c>
      <c r="N526" s="49" t="s">
        <v>11461</v>
      </c>
      <c r="O526" s="49" t="s">
        <v>12282</v>
      </c>
      <c r="P526" s="49" t="s">
        <v>11463</v>
      </c>
      <c r="Q526" s="49" t="s">
        <v>11584</v>
      </c>
      <c r="R526" s="49" t="s">
        <v>11750</v>
      </c>
      <c r="S526" s="49" t="s">
        <v>11547</v>
      </c>
      <c r="T526" s="49" t="s">
        <v>11404</v>
      </c>
      <c r="U526" s="49" t="s">
        <v>11585</v>
      </c>
      <c r="V526" s="49" t="s">
        <v>11433</v>
      </c>
      <c r="W526" s="49" t="s">
        <v>11449</v>
      </c>
      <c r="X526" s="49" t="s">
        <v>11472</v>
      </c>
      <c r="Y526" s="49" t="s">
        <v>11515</v>
      </c>
      <c r="Z526" s="49" t="s">
        <v>11971</v>
      </c>
      <c r="AA526" s="49" t="s">
        <v>12571</v>
      </c>
      <c r="AB526" s="49" t="s">
        <v>11411</v>
      </c>
      <c r="AC526" s="49" t="s">
        <v>11403</v>
      </c>
      <c r="AD526" s="49" t="s">
        <v>13537</v>
      </c>
      <c r="AE526" s="49" t="s">
        <v>11408</v>
      </c>
      <c r="AF526" s="49" t="s">
        <v>11913</v>
      </c>
      <c r="AG526" s="49"/>
      <c r="AH526" s="49"/>
      <c r="AI526" s="49"/>
      <c r="AJ526" s="49"/>
      <c r="AK526" s="49"/>
      <c r="AL526" s="49"/>
      <c r="AM526" s="49"/>
      <c r="AN526" s="49"/>
      <c r="AO526" s="49"/>
      <c r="AP526" s="49"/>
      <c r="AQ526" s="49"/>
      <c r="AR526" s="49"/>
      <c r="AS526" s="49"/>
      <c r="AT526" s="49"/>
      <c r="AU526" s="49"/>
      <c r="AV526" s="49"/>
      <c r="AW526" s="49"/>
      <c r="AX526" s="49"/>
      <c r="AY526" s="49"/>
      <c r="AZ526" s="49"/>
      <c r="BA526" s="49"/>
      <c r="BB526" s="49"/>
      <c r="BC526" s="49"/>
      <c r="BD526" s="49"/>
      <c r="BE526" s="49"/>
      <c r="BF526" s="49"/>
      <c r="BG526" s="49"/>
      <c r="BH526" s="49"/>
      <c r="BI526" s="49"/>
      <c r="BJ526" s="49"/>
      <c r="BK526" s="49"/>
      <c r="BL526" s="49"/>
      <c r="BM526" s="49"/>
      <c r="BN526" s="49"/>
    </row>
    <row r="527" spans="1:66" x14ac:dyDescent="0.3">
      <c r="A527">
        <v>526</v>
      </c>
      <c r="B527" s="5" t="s">
        <v>1732</v>
      </c>
      <c r="C527" s="40">
        <f>VLOOKUP(tags[[#This Row],[Index]],Table1[],6)</f>
        <v>10000</v>
      </c>
      <c r="D527" s="51">
        <v>130000</v>
      </c>
      <c r="E527" s="18" t="str">
        <f>VLOOKUP(tags[[#This Row],[Index]],Table1[],22)</f>
        <v>black</v>
      </c>
      <c r="F527" s="18" t="str">
        <f>VLOOKUP(tags[[#This Row],[Index]],Table1[],23)</f>
        <v>S</v>
      </c>
      <c r="G527" s="18" t="str">
        <f>VLOOKUP(tags[[#This Row],[product_id]],copy[],4,FALSE)</f>
        <v>Summer,Plus Size,vest dress,robefemme,Dress,vestido,Elegant Dress,holidaydres,Women's Fashion,beachsundres,summer dress,party,Sexy Dress,sleeveless,sexy,Holiday,Spaghetti,Women</v>
      </c>
      <c r="H527" s="18"/>
      <c r="I527" s="48" t="s">
        <v>11402</v>
      </c>
      <c r="J527" s="49" t="s">
        <v>11407</v>
      </c>
      <c r="K527" s="49" t="s">
        <v>11866</v>
      </c>
      <c r="L527" s="49" t="s">
        <v>11627</v>
      </c>
      <c r="M527" s="49" t="s">
        <v>11409</v>
      </c>
      <c r="N527" s="49" t="s">
        <v>11593</v>
      </c>
      <c r="O527" s="49" t="s">
        <v>11729</v>
      </c>
      <c r="P527" s="49" t="s">
        <v>12391</v>
      </c>
      <c r="Q527" s="49" t="s">
        <v>11403</v>
      </c>
      <c r="R527" s="49" t="s">
        <v>13716</v>
      </c>
      <c r="S527" s="49" t="s">
        <v>11425</v>
      </c>
      <c r="T527" s="49" t="s">
        <v>11443</v>
      </c>
      <c r="U527" s="49" t="s">
        <v>11474</v>
      </c>
      <c r="V527" s="49" t="s">
        <v>11408</v>
      </c>
      <c r="W527" s="49" t="s">
        <v>11412</v>
      </c>
      <c r="X527" s="49" t="s">
        <v>11561</v>
      </c>
      <c r="Y527" s="49" t="s">
        <v>11449</v>
      </c>
      <c r="Z527" s="49" t="s">
        <v>11405</v>
      </c>
      <c r="AA527" s="49"/>
      <c r="AB527" s="49"/>
      <c r="AC527" s="49"/>
      <c r="AD527" s="49"/>
      <c r="AE527" s="49"/>
      <c r="AF527" s="49"/>
      <c r="AG527" s="49"/>
      <c r="AH527" s="49"/>
      <c r="AI527" s="49"/>
      <c r="AJ527" s="49"/>
      <c r="AK527" s="49"/>
      <c r="AL527" s="49"/>
      <c r="AM527" s="49"/>
      <c r="AN527" s="49"/>
      <c r="AO527" s="49"/>
      <c r="AP527" s="49"/>
      <c r="AQ527" s="49"/>
      <c r="AR527" s="49"/>
      <c r="AS527" s="49"/>
      <c r="AT527" s="49"/>
      <c r="AU527" s="49"/>
      <c r="AV527" s="49"/>
      <c r="AW527" s="49"/>
      <c r="AX527" s="49"/>
      <c r="AY527" s="49"/>
      <c r="AZ527" s="49"/>
      <c r="BA527" s="49"/>
      <c r="BB527" s="49"/>
      <c r="BC527" s="49"/>
      <c r="BD527" s="49"/>
      <c r="BE527" s="49"/>
      <c r="BF527" s="49"/>
      <c r="BG527" s="49"/>
      <c r="BH527" s="49"/>
      <c r="BI527" s="49"/>
      <c r="BJ527" s="49"/>
      <c r="BK527" s="49"/>
      <c r="BL527" s="49"/>
      <c r="BM527" s="49"/>
      <c r="BN527" s="49"/>
    </row>
    <row r="528" spans="1:66" x14ac:dyDescent="0.3">
      <c r="A528">
        <v>527</v>
      </c>
      <c r="B528" s="4" t="s">
        <v>1735</v>
      </c>
      <c r="C528" s="39">
        <f>VLOOKUP(tags[[#This Row],[Index]],Table1[],6)</f>
        <v>1000</v>
      </c>
      <c r="D528" s="50">
        <v>2000</v>
      </c>
      <c r="E528" s="17" t="str">
        <f>VLOOKUP(tags[[#This Row],[Index]],Table1[],22)</f>
        <v>red</v>
      </c>
      <c r="F528" s="17" t="str">
        <f>VLOOKUP(tags[[#This Row],[Index]],Table1[],23)</f>
        <v>XS</v>
      </c>
      <c r="G528" s="17" t="str">
        <f>VLOOKUP(tags[[#This Row],[product_id]],copy[],4,FALSE)</f>
        <v>Summer,Fashion,Yoga,Lace,pants,Slim Fit,sportshort,yogashort,Women's Fashion,Shorts,Sport,slim,Casual,Women</v>
      </c>
      <c r="H528" s="17"/>
      <c r="I528" s="48" t="s">
        <v>11402</v>
      </c>
      <c r="J528" s="49" t="s">
        <v>11404</v>
      </c>
      <c r="K528" s="49" t="s">
        <v>11483</v>
      </c>
      <c r="L528" s="49" t="s">
        <v>11434</v>
      </c>
      <c r="M528" s="49" t="s">
        <v>11429</v>
      </c>
      <c r="N528" s="49" t="s">
        <v>11448</v>
      </c>
      <c r="O528" s="49" t="s">
        <v>11708</v>
      </c>
      <c r="P528" s="49" t="s">
        <v>11595</v>
      </c>
      <c r="Q528" s="49" t="s">
        <v>11403</v>
      </c>
      <c r="R528" s="49" t="s">
        <v>11410</v>
      </c>
      <c r="S528" s="49" t="s">
        <v>11446</v>
      </c>
      <c r="T528" s="49" t="s">
        <v>11437</v>
      </c>
      <c r="U528" s="49" t="s">
        <v>11406</v>
      </c>
      <c r="V528" s="49" t="s">
        <v>11405</v>
      </c>
      <c r="W528" s="49"/>
      <c r="X528" s="49"/>
      <c r="Y528" s="49"/>
      <c r="Z528" s="49"/>
      <c r="AA528" s="49"/>
      <c r="AB528" s="49"/>
      <c r="AC528" s="49"/>
      <c r="AD528" s="49"/>
      <c r="AE528" s="49"/>
      <c r="AF528" s="49"/>
      <c r="AG528" s="49"/>
      <c r="AH528" s="49"/>
      <c r="AI528" s="49"/>
      <c r="AJ528" s="49"/>
      <c r="AK528" s="49"/>
      <c r="AL528" s="49"/>
      <c r="AM528" s="49"/>
      <c r="AN528" s="49"/>
      <c r="AO528" s="49"/>
      <c r="AP528" s="49"/>
      <c r="AQ528" s="49"/>
      <c r="AR528" s="49"/>
      <c r="AS528" s="49"/>
      <c r="AT528" s="49"/>
      <c r="AU528" s="49"/>
      <c r="AV528" s="49"/>
      <c r="AW528" s="49"/>
      <c r="AX528" s="49"/>
      <c r="AY528" s="49"/>
      <c r="AZ528" s="49"/>
      <c r="BA528" s="49"/>
      <c r="BB528" s="49"/>
      <c r="BC528" s="49"/>
      <c r="BD528" s="49"/>
      <c r="BE528" s="49"/>
      <c r="BF528" s="49"/>
      <c r="BG528" s="49"/>
      <c r="BH528" s="49"/>
      <c r="BI528" s="49"/>
      <c r="BJ528" s="49"/>
      <c r="BK528" s="49"/>
      <c r="BL528" s="49"/>
      <c r="BM528" s="49"/>
      <c r="BN528" s="49"/>
    </row>
    <row r="529" spans="1:66" x14ac:dyDescent="0.3">
      <c r="A529">
        <v>528</v>
      </c>
      <c r="B529" s="5" t="s">
        <v>1737</v>
      </c>
      <c r="C529" s="40">
        <f>VLOOKUP(tags[[#This Row],[Index]],Table1[],6)</f>
        <v>100</v>
      </c>
      <c r="D529" s="51">
        <v>473.00000000000006</v>
      </c>
      <c r="E529" s="18" t="str">
        <f>VLOOKUP(tags[[#This Row],[Index]],Table1[],22)</f>
        <v>green</v>
      </c>
      <c r="F529" s="18" t="str">
        <f>VLOOKUP(tags[[#This Row],[Index]],Table1[],23)</f>
        <v>S</v>
      </c>
      <c r="G529" s="18" t="str">
        <f>VLOOKUP(tags[[#This Row],[product_id]],copy[],4,FALSE)</f>
        <v>Summer,Fashion,high waist,Swing dress,long dress,Skirts,Dress,Waist,boho,V-neck,floralprinted,slingdre,bohemian,off shoulder,retro,Swing,Floral,printed,Women's Fashion,Casual,Women</v>
      </c>
      <c r="H529" s="18"/>
      <c r="I529" s="48" t="s">
        <v>11402</v>
      </c>
      <c r="J529" s="49" t="s">
        <v>11404</v>
      </c>
      <c r="K529" s="49" t="s">
        <v>11456</v>
      </c>
      <c r="L529" s="49" t="s">
        <v>11642</v>
      </c>
      <c r="M529" s="49" t="s">
        <v>11444</v>
      </c>
      <c r="N529" s="49" t="s">
        <v>11462</v>
      </c>
      <c r="O529" s="49" t="s">
        <v>11409</v>
      </c>
      <c r="P529" s="49" t="s">
        <v>11442</v>
      </c>
      <c r="Q529" s="49" t="s">
        <v>11457</v>
      </c>
      <c r="R529" s="49" t="s">
        <v>11420</v>
      </c>
      <c r="S529" s="49" t="s">
        <v>11719</v>
      </c>
      <c r="T529" s="49" t="s">
        <v>11679</v>
      </c>
      <c r="U529" s="49" t="s">
        <v>11612</v>
      </c>
      <c r="V529" s="49" t="s">
        <v>11495</v>
      </c>
      <c r="W529" s="49" t="s">
        <v>11607</v>
      </c>
      <c r="X529" s="49" t="s">
        <v>11844</v>
      </c>
      <c r="Y529" s="49" t="s">
        <v>11433</v>
      </c>
      <c r="Z529" s="49" t="s">
        <v>11421</v>
      </c>
      <c r="AA529" s="49" t="s">
        <v>11403</v>
      </c>
      <c r="AB529" s="49" t="s">
        <v>11406</v>
      </c>
      <c r="AC529" s="49" t="s">
        <v>11405</v>
      </c>
      <c r="AD529" s="49"/>
      <c r="AE529" s="49"/>
      <c r="AF529" s="49"/>
      <c r="AG529" s="49"/>
      <c r="AH529" s="49"/>
      <c r="AI529" s="49"/>
      <c r="AJ529" s="49"/>
      <c r="AK529" s="49"/>
      <c r="AL529" s="49"/>
      <c r="AM529" s="49"/>
      <c r="AN529" s="49"/>
      <c r="AO529" s="49"/>
      <c r="AP529" s="49"/>
      <c r="AQ529" s="49"/>
      <c r="AR529" s="49"/>
      <c r="AS529" s="49"/>
      <c r="AT529" s="49"/>
      <c r="AU529" s="49"/>
      <c r="AV529" s="49"/>
      <c r="AW529" s="49"/>
      <c r="AX529" s="49"/>
      <c r="AY529" s="49"/>
      <c r="AZ529" s="49"/>
      <c r="BA529" s="49"/>
      <c r="BB529" s="49"/>
      <c r="BC529" s="49"/>
      <c r="BD529" s="49"/>
      <c r="BE529" s="49"/>
      <c r="BF529" s="49"/>
      <c r="BG529" s="49"/>
      <c r="BH529" s="49"/>
      <c r="BI529" s="49"/>
      <c r="BJ529" s="49"/>
      <c r="BK529" s="49"/>
      <c r="BL529" s="49"/>
      <c r="BM529" s="49"/>
      <c r="BN529" s="49"/>
    </row>
    <row r="530" spans="1:66" x14ac:dyDescent="0.3">
      <c r="A530">
        <v>529</v>
      </c>
      <c r="B530" s="4" t="s">
        <v>1740</v>
      </c>
      <c r="C530" s="39">
        <f>VLOOKUP(tags[[#This Row],[Index]],Table1[],6)</f>
        <v>20000</v>
      </c>
      <c r="D530" s="50">
        <v>220000</v>
      </c>
      <c r="E530" s="17" t="str">
        <f>VLOOKUP(tags[[#This Row],[Index]],Table1[],22)</f>
        <v>black</v>
      </c>
      <c r="F530" s="17" t="str">
        <f>VLOOKUP(tags[[#This Row],[Index]],Table1[],23)</f>
        <v>S</v>
      </c>
      <c r="G530" s="17" t="str">
        <f>VLOOKUP(tags[[#This Row],[product_id]],copy[],4,FALSE)</f>
        <v>Summer,slim dress,sundress,long dress,fashion dress,Dress,summer dress,beach dress,longmaxiskirt,boho,Party Dress,boho dress,party,sexy,women dress,Beach,Women's Fashion,geometricpattern,evening party dress,Women</v>
      </c>
      <c r="H530" s="17"/>
      <c r="I530" s="48" t="s">
        <v>11402</v>
      </c>
      <c r="J530" s="49" t="s">
        <v>11551</v>
      </c>
      <c r="K530" s="49" t="s">
        <v>11564</v>
      </c>
      <c r="L530" s="49" t="s">
        <v>11444</v>
      </c>
      <c r="M530" s="49" t="s">
        <v>11573</v>
      </c>
      <c r="N530" s="49" t="s">
        <v>11409</v>
      </c>
      <c r="O530" s="49" t="s">
        <v>11425</v>
      </c>
      <c r="P530" s="49" t="s">
        <v>11431</v>
      </c>
      <c r="Q530" s="49" t="s">
        <v>13257</v>
      </c>
      <c r="R530" s="49" t="s">
        <v>11457</v>
      </c>
      <c r="S530" s="49" t="s">
        <v>11445</v>
      </c>
      <c r="T530" s="49" t="s">
        <v>11499</v>
      </c>
      <c r="U530" s="49" t="s">
        <v>11443</v>
      </c>
      <c r="V530" s="49" t="s">
        <v>11412</v>
      </c>
      <c r="W530" s="49" t="s">
        <v>11432</v>
      </c>
      <c r="X530" s="49" t="s">
        <v>11413</v>
      </c>
      <c r="Y530" s="49" t="s">
        <v>11403</v>
      </c>
      <c r="Z530" s="49" t="s">
        <v>13398</v>
      </c>
      <c r="AA530" s="49" t="s">
        <v>12141</v>
      </c>
      <c r="AB530" s="49" t="s">
        <v>11405</v>
      </c>
      <c r="AC530" s="49"/>
      <c r="AD530" s="49"/>
      <c r="AE530" s="49"/>
      <c r="AF530" s="49"/>
      <c r="AG530" s="49"/>
      <c r="AH530" s="49"/>
      <c r="AI530" s="49"/>
      <c r="AJ530" s="49"/>
      <c r="AK530" s="49"/>
      <c r="AL530" s="49"/>
      <c r="AM530" s="49"/>
      <c r="AN530" s="49"/>
      <c r="AO530" s="49"/>
      <c r="AP530" s="49"/>
      <c r="AQ530" s="49"/>
      <c r="AR530" s="49"/>
      <c r="AS530" s="49"/>
      <c r="AT530" s="49"/>
      <c r="AU530" s="49"/>
      <c r="AV530" s="49"/>
      <c r="AW530" s="49"/>
      <c r="AX530" s="49"/>
      <c r="AY530" s="49"/>
      <c r="AZ530" s="49"/>
      <c r="BA530" s="49"/>
      <c r="BB530" s="49"/>
      <c r="BC530" s="49"/>
      <c r="BD530" s="49"/>
      <c r="BE530" s="49"/>
      <c r="BF530" s="49"/>
      <c r="BG530" s="49"/>
      <c r="BH530" s="49"/>
      <c r="BI530" s="49"/>
      <c r="BJ530" s="49"/>
      <c r="BK530" s="49"/>
      <c r="BL530" s="49"/>
      <c r="BM530" s="49"/>
      <c r="BN530" s="49"/>
    </row>
    <row r="531" spans="1:66" x14ac:dyDescent="0.3">
      <c r="A531">
        <v>530</v>
      </c>
      <c r="B531" s="5" t="s">
        <v>1743</v>
      </c>
      <c r="C531" s="40">
        <f>VLOOKUP(tags[[#This Row],[Index]],Table1[],6)</f>
        <v>5000</v>
      </c>
      <c r="D531" s="51">
        <v>40000</v>
      </c>
      <c r="E531" s="18" t="str">
        <f>VLOOKUP(tags[[#This Row],[Index]],Table1[],22)</f>
        <v>pink</v>
      </c>
      <c r="F531" s="18" t="str">
        <f>VLOOKUP(tags[[#This Row],[Index]],Table1[],23)</f>
        <v>S</v>
      </c>
      <c r="G531" s="18" t="str">
        <f>VLOOKUP(tags[[#This Row],[product_id]],copy[],4,FALSE)</f>
        <v>Summer,Strapless Dress,summer dress,floralprintdres,long dress,Dress,strapless,Women's Fashion,Print,beach dress,splitdresse,off shoulder dress,summer dresses,Floral,bohemian dress,sexy,Beach</v>
      </c>
      <c r="H531" s="18"/>
      <c r="I531" s="48" t="s">
        <v>11402</v>
      </c>
      <c r="J531" s="49" t="s">
        <v>11643</v>
      </c>
      <c r="K531" s="49" t="s">
        <v>11425</v>
      </c>
      <c r="L531" s="49" t="s">
        <v>12405</v>
      </c>
      <c r="M531" s="49" t="s">
        <v>11444</v>
      </c>
      <c r="N531" s="49" t="s">
        <v>11409</v>
      </c>
      <c r="O531" s="49" t="s">
        <v>11550</v>
      </c>
      <c r="P531" s="49" t="s">
        <v>11403</v>
      </c>
      <c r="Q531" s="49" t="s">
        <v>11416</v>
      </c>
      <c r="R531" s="49" t="s">
        <v>11431</v>
      </c>
      <c r="S531" s="49" t="s">
        <v>12892</v>
      </c>
      <c r="T531" s="49" t="s">
        <v>11744</v>
      </c>
      <c r="U531" s="49" t="s">
        <v>11464</v>
      </c>
      <c r="V531" s="49" t="s">
        <v>11433</v>
      </c>
      <c r="W531" s="49" t="s">
        <v>11662</v>
      </c>
      <c r="X531" s="49" t="s">
        <v>11412</v>
      </c>
      <c r="Y531" s="49" t="s">
        <v>11413</v>
      </c>
      <c r="Z531" s="49"/>
      <c r="AA531" s="49"/>
      <c r="AB531" s="49"/>
      <c r="AC531" s="49"/>
      <c r="AD531" s="49"/>
      <c r="AE531" s="49"/>
      <c r="AF531" s="49"/>
      <c r="AG531" s="49"/>
      <c r="AH531" s="49"/>
      <c r="AI531" s="49"/>
      <c r="AJ531" s="49"/>
      <c r="AK531" s="49"/>
      <c r="AL531" s="49"/>
      <c r="AM531" s="49"/>
      <c r="AN531" s="49"/>
      <c r="AO531" s="49"/>
      <c r="AP531" s="49"/>
      <c r="AQ531" s="49"/>
      <c r="AR531" s="49"/>
      <c r="AS531" s="49"/>
      <c r="AT531" s="49"/>
      <c r="AU531" s="49"/>
      <c r="AV531" s="49"/>
      <c r="AW531" s="49"/>
      <c r="AX531" s="49"/>
      <c r="AY531" s="49"/>
      <c r="AZ531" s="49"/>
      <c r="BA531" s="49"/>
      <c r="BB531" s="49"/>
      <c r="BC531" s="49"/>
      <c r="BD531" s="49"/>
      <c r="BE531" s="49"/>
      <c r="BF531" s="49"/>
      <c r="BG531" s="49"/>
      <c r="BH531" s="49"/>
      <c r="BI531" s="49"/>
      <c r="BJ531" s="49"/>
      <c r="BK531" s="49"/>
      <c r="BL531" s="49"/>
      <c r="BM531" s="49"/>
      <c r="BN531" s="49"/>
    </row>
    <row r="532" spans="1:66" x14ac:dyDescent="0.3">
      <c r="A532">
        <v>531</v>
      </c>
      <c r="B532" s="4" t="s">
        <v>1746</v>
      </c>
      <c r="C532" s="39">
        <f>VLOOKUP(tags[[#This Row],[Index]],Table1[],6)</f>
        <v>5000</v>
      </c>
      <c r="D532" s="50">
        <v>23700</v>
      </c>
      <c r="E532" s="17" t="str">
        <f>VLOOKUP(tags[[#This Row],[Index]],Table1[],22)</f>
        <v>white</v>
      </c>
      <c r="F532" s="17" t="str">
        <f>VLOOKUP(tags[[#This Row],[Index]],Table1[],23)</f>
        <v>S</v>
      </c>
      <c r="G532" s="17" t="str">
        <f>VLOOKUP(tags[[#This Row],[product_id]],copy[],4,FALSE)</f>
        <v>Summer,Vest,Fashion,Fitness,Spring,slim,knitted crop top,knitted,Women's Fashion,Plus Size,sleeveless tops,sexy,Casual,Cotton,Shorts,Tank,Shirt,Tops,Slim Fit,Pullovers,women tank top,Ladies,sleeveless,Women,Beach</v>
      </c>
      <c r="H532" s="17"/>
      <c r="I532" s="48" t="s">
        <v>11402</v>
      </c>
      <c r="J532" s="49" t="s">
        <v>11430</v>
      </c>
      <c r="K532" s="49" t="s">
        <v>11404</v>
      </c>
      <c r="L532" s="49" t="s">
        <v>11487</v>
      </c>
      <c r="M532" s="49" t="s">
        <v>11490</v>
      </c>
      <c r="N532" s="49" t="s">
        <v>11437</v>
      </c>
      <c r="O532" s="49" t="s">
        <v>12376</v>
      </c>
      <c r="P532" s="49" t="s">
        <v>12128</v>
      </c>
      <c r="Q532" s="49" t="s">
        <v>11403</v>
      </c>
      <c r="R532" s="49" t="s">
        <v>11407</v>
      </c>
      <c r="S532" s="49" t="s">
        <v>11465</v>
      </c>
      <c r="T532" s="49" t="s">
        <v>11412</v>
      </c>
      <c r="U532" s="49" t="s">
        <v>11406</v>
      </c>
      <c r="V532" s="49" t="s">
        <v>11424</v>
      </c>
      <c r="W532" s="49" t="s">
        <v>11410</v>
      </c>
      <c r="X532" s="49" t="s">
        <v>11418</v>
      </c>
      <c r="Y532" s="49" t="s">
        <v>11417</v>
      </c>
      <c r="Z532" s="49" t="s">
        <v>11411</v>
      </c>
      <c r="AA532" s="49" t="s">
        <v>11448</v>
      </c>
      <c r="AB532" s="49" t="s">
        <v>11552</v>
      </c>
      <c r="AC532" s="49" t="s">
        <v>11583</v>
      </c>
      <c r="AD532" s="49" t="s">
        <v>11426</v>
      </c>
      <c r="AE532" s="49" t="s">
        <v>11408</v>
      </c>
      <c r="AF532" s="49" t="s">
        <v>11405</v>
      </c>
      <c r="AG532" s="49" t="s">
        <v>11413</v>
      </c>
      <c r="AH532" s="49"/>
      <c r="AI532" s="49"/>
      <c r="AJ532" s="49"/>
      <c r="AK532" s="49"/>
      <c r="AL532" s="49"/>
      <c r="AM532" s="49"/>
      <c r="AN532" s="49"/>
      <c r="AO532" s="49"/>
      <c r="AP532" s="49"/>
      <c r="AQ532" s="49"/>
      <c r="AR532" s="49"/>
      <c r="AS532" s="49"/>
      <c r="AT532" s="49"/>
      <c r="AU532" s="49"/>
      <c r="AV532" s="49"/>
      <c r="AW532" s="49"/>
      <c r="AX532" s="49"/>
      <c r="AY532" s="49"/>
      <c r="AZ532" s="49"/>
      <c r="BA532" s="49"/>
      <c r="BB532" s="49"/>
      <c r="BC532" s="49"/>
      <c r="BD532" s="49"/>
      <c r="BE532" s="49"/>
      <c r="BF532" s="49"/>
      <c r="BG532" s="49"/>
      <c r="BH532" s="49"/>
      <c r="BI532" s="49"/>
      <c r="BJ532" s="49"/>
      <c r="BK532" s="49"/>
      <c r="BL532" s="49"/>
      <c r="BM532" s="49"/>
      <c r="BN532" s="49"/>
    </row>
    <row r="533" spans="1:66" x14ac:dyDescent="0.3">
      <c r="A533">
        <v>532</v>
      </c>
      <c r="B533" s="5" t="s">
        <v>1749</v>
      </c>
      <c r="C533" s="40">
        <f>VLOOKUP(tags[[#This Row],[Index]],Table1[],6)</f>
        <v>10000</v>
      </c>
      <c r="D533" s="51">
        <v>80000</v>
      </c>
      <c r="E533" s="18" t="str">
        <f>VLOOKUP(tags[[#This Row],[Index]],Table1[],22)</f>
        <v>red</v>
      </c>
      <c r="F533" s="18" t="str">
        <f>VLOOKUP(tags[[#This Row],[Index]],Table1[],23)</f>
        <v>S</v>
      </c>
      <c r="G533" s="18" t="str">
        <f>VLOOKUP(tags[[#This Row],[product_id]],copy[],4,FALSE)</f>
        <v>Mini,Plus Size,ruffle,Pleated,V-neck,Mini dress,Women's Fashion,Fashion,printingdres,sexy,V-neck Dresses,Casual,T Shirts,Cotton,blouse,party,Shorts,Cotton Shirt,Sleeve,Tops,beach dress,Tops &amp; T-Shirts,loose t-shirt,women top,Beach,Dress</v>
      </c>
      <c r="H533" s="18"/>
      <c r="I533" s="48" t="s">
        <v>11436</v>
      </c>
      <c r="J533" s="49" t="s">
        <v>11407</v>
      </c>
      <c r="K533" s="49" t="s">
        <v>11587</v>
      </c>
      <c r="L533" s="49" t="s">
        <v>11485</v>
      </c>
      <c r="M533" s="49" t="s">
        <v>11420</v>
      </c>
      <c r="N533" s="49" t="s">
        <v>11435</v>
      </c>
      <c r="O533" s="49" t="s">
        <v>11403</v>
      </c>
      <c r="P533" s="49" t="s">
        <v>11404</v>
      </c>
      <c r="Q533" s="49" t="s">
        <v>13071</v>
      </c>
      <c r="R533" s="49" t="s">
        <v>11412</v>
      </c>
      <c r="S533" s="49" t="s">
        <v>11755</v>
      </c>
      <c r="T533" s="49" t="s">
        <v>11406</v>
      </c>
      <c r="U533" s="49" t="s">
        <v>11422</v>
      </c>
      <c r="V533" s="49" t="s">
        <v>11424</v>
      </c>
      <c r="W533" s="49" t="s">
        <v>11428</v>
      </c>
      <c r="X533" s="49" t="s">
        <v>11443</v>
      </c>
      <c r="Y533" s="49" t="s">
        <v>11410</v>
      </c>
      <c r="Z533" s="49" t="s">
        <v>11621</v>
      </c>
      <c r="AA533" s="49" t="s">
        <v>11414</v>
      </c>
      <c r="AB533" s="49" t="s">
        <v>11411</v>
      </c>
      <c r="AC533" s="49" t="s">
        <v>11431</v>
      </c>
      <c r="AD533" s="49" t="s">
        <v>11494</v>
      </c>
      <c r="AE533" s="49" t="s">
        <v>11524</v>
      </c>
      <c r="AF533" s="49" t="s">
        <v>11473</v>
      </c>
      <c r="AG533" s="49" t="s">
        <v>11413</v>
      </c>
      <c r="AH533" s="49" t="s">
        <v>11409</v>
      </c>
      <c r="AI533" s="49"/>
      <c r="AJ533" s="49"/>
      <c r="AK533" s="49"/>
      <c r="AL533" s="49"/>
      <c r="AM533" s="49"/>
      <c r="AN533" s="49"/>
      <c r="AO533" s="49"/>
      <c r="AP533" s="49"/>
      <c r="AQ533" s="49"/>
      <c r="AR533" s="49"/>
      <c r="AS533" s="49"/>
      <c r="AT533" s="49"/>
      <c r="AU533" s="49"/>
      <c r="AV533" s="49"/>
      <c r="AW533" s="49"/>
      <c r="AX533" s="49"/>
      <c r="AY533" s="49"/>
      <c r="AZ533" s="49"/>
      <c r="BA533" s="49"/>
      <c r="BB533" s="49"/>
      <c r="BC533" s="49"/>
      <c r="BD533" s="49"/>
      <c r="BE533" s="49"/>
      <c r="BF533" s="49"/>
      <c r="BG533" s="49"/>
      <c r="BH533" s="49"/>
      <c r="BI533" s="49"/>
      <c r="BJ533" s="49"/>
      <c r="BK533" s="49"/>
      <c r="BL533" s="49"/>
      <c r="BM533" s="49"/>
      <c r="BN533" s="49"/>
    </row>
    <row r="534" spans="1:66" x14ac:dyDescent="0.3">
      <c r="A534">
        <v>533</v>
      </c>
      <c r="B534" s="4" t="s">
        <v>1751</v>
      </c>
      <c r="C534" s="39">
        <f>VLOOKUP(tags[[#This Row],[Index]],Table1[],6)</f>
        <v>100</v>
      </c>
      <c r="D534" s="50">
        <v>800</v>
      </c>
      <c r="E534" s="17" t="str">
        <f>VLOOKUP(tags[[#This Row],[Index]],Table1[],22)</f>
        <v>white</v>
      </c>
      <c r="F534" s="17" t="str">
        <f>VLOOKUP(tags[[#This Row],[Index]],Table1[],23)</f>
        <v>XS</v>
      </c>
      <c r="G534" s="17" t="str">
        <f>VLOOKUP(tags[[#This Row],[product_id]],copy[],4,FALSE)</f>
        <v>blouse,Summer,Plus Size,Shirt,Tops,Loose,short sleeves,T Shirts,Fashion,printed,Tops &amp; T-Shirts,Ladies,women top,Casual,Cotton</v>
      </c>
      <c r="H534" s="17"/>
      <c r="I534" s="48" t="s">
        <v>11428</v>
      </c>
      <c r="J534" s="49" t="s">
        <v>11402</v>
      </c>
      <c r="K534" s="49" t="s">
        <v>11407</v>
      </c>
      <c r="L534" s="49" t="s">
        <v>11417</v>
      </c>
      <c r="M534" s="49" t="s">
        <v>11411</v>
      </c>
      <c r="N534" s="49" t="s">
        <v>11427</v>
      </c>
      <c r="O534" s="49" t="s">
        <v>11415</v>
      </c>
      <c r="P534" s="49" t="s">
        <v>11422</v>
      </c>
      <c r="Q534" s="49" t="s">
        <v>11404</v>
      </c>
      <c r="R534" s="49" t="s">
        <v>11421</v>
      </c>
      <c r="S534" s="49" t="s">
        <v>11494</v>
      </c>
      <c r="T534" s="49" t="s">
        <v>11426</v>
      </c>
      <c r="U534" s="49" t="s">
        <v>11473</v>
      </c>
      <c r="V534" s="49" t="s">
        <v>11406</v>
      </c>
      <c r="W534" s="49" t="s">
        <v>11424</v>
      </c>
      <c r="X534" s="49"/>
      <c r="Y534" s="49"/>
      <c r="Z534" s="49"/>
      <c r="AA534" s="49"/>
      <c r="AB534" s="49"/>
      <c r="AC534" s="49"/>
      <c r="AD534" s="49"/>
      <c r="AE534" s="49"/>
      <c r="AF534" s="49"/>
      <c r="AG534" s="49"/>
      <c r="AH534" s="49"/>
      <c r="AI534" s="49"/>
      <c r="AJ534" s="49"/>
      <c r="AK534" s="49"/>
      <c r="AL534" s="49"/>
      <c r="AM534" s="49"/>
      <c r="AN534" s="49"/>
      <c r="AO534" s="49"/>
      <c r="AP534" s="49"/>
      <c r="AQ534" s="49"/>
      <c r="AR534" s="49"/>
      <c r="AS534" s="49"/>
      <c r="AT534" s="49"/>
      <c r="AU534" s="49"/>
      <c r="AV534" s="49"/>
      <c r="AW534" s="49"/>
      <c r="AX534" s="49"/>
      <c r="AY534" s="49"/>
      <c r="AZ534" s="49"/>
      <c r="BA534" s="49"/>
      <c r="BB534" s="49"/>
      <c r="BC534" s="49"/>
      <c r="BD534" s="49"/>
      <c r="BE534" s="49"/>
      <c r="BF534" s="49"/>
      <c r="BG534" s="49"/>
      <c r="BH534" s="49"/>
      <c r="BI534" s="49"/>
      <c r="BJ534" s="49"/>
      <c r="BK534" s="49"/>
      <c r="BL534" s="49"/>
      <c r="BM534" s="49"/>
      <c r="BN534" s="49"/>
    </row>
    <row r="535" spans="1:66" x14ac:dyDescent="0.3">
      <c r="A535">
        <v>534</v>
      </c>
      <c r="B535" s="5" t="s">
        <v>1754</v>
      </c>
      <c r="C535" s="40">
        <f>VLOOKUP(tags[[#This Row],[Index]],Table1[],6)</f>
        <v>100</v>
      </c>
      <c r="D535" s="51">
        <v>800</v>
      </c>
      <c r="E535" s="18" t="str">
        <f>VLOOKUP(tags[[#This Row],[Index]],Table1[],22)</f>
        <v>gray</v>
      </c>
      <c r="F535" s="18" t="str">
        <f>VLOOKUP(tags[[#This Row],[Index]],Table1[],23)</f>
        <v>M</v>
      </c>
      <c r="G535" s="18" t="str">
        <f>VLOOKUP(tags[[#This Row],[product_id]],copy[],4,FALSE)</f>
        <v>slimvestmen,Summer,Vest,menspersonalityfitnessvest,Men's vest,Fitness,camouflagevest,personalizedvest,camouflage,summersportsvest,t,sleevelessvestmen,casualvest,fitnessvestmen,sleeveless,sweatvest</v>
      </c>
      <c r="H535" s="18"/>
      <c r="I535" s="48" t="s">
        <v>12918</v>
      </c>
      <c r="J535" s="49" t="s">
        <v>11402</v>
      </c>
      <c r="K535" s="49" t="s">
        <v>11430</v>
      </c>
      <c r="L535" s="49" t="s">
        <v>13217</v>
      </c>
      <c r="M535" s="49" t="s">
        <v>13885</v>
      </c>
      <c r="N535" s="49" t="s">
        <v>11487</v>
      </c>
      <c r="O535" s="49" t="s">
        <v>12447</v>
      </c>
      <c r="P535" s="49" t="s">
        <v>13122</v>
      </c>
      <c r="Q535" s="49" t="s">
        <v>400</v>
      </c>
      <c r="R535" s="49" t="s">
        <v>12830</v>
      </c>
      <c r="S535" s="49" t="s">
        <v>11541</v>
      </c>
      <c r="T535" s="49" t="s">
        <v>12929</v>
      </c>
      <c r="U535" s="49" t="s">
        <v>12149</v>
      </c>
      <c r="V535" s="49" t="s">
        <v>13443</v>
      </c>
      <c r="W535" s="49" t="s">
        <v>11408</v>
      </c>
      <c r="X535" s="49" t="s">
        <v>12804</v>
      </c>
      <c r="Y535" s="49"/>
      <c r="Z535" s="49"/>
      <c r="AA535" s="49"/>
      <c r="AB535" s="49"/>
      <c r="AC535" s="49"/>
      <c r="AD535" s="49"/>
      <c r="AE535" s="49"/>
      <c r="AF535" s="49"/>
      <c r="AG535" s="49"/>
      <c r="AH535" s="49"/>
      <c r="AI535" s="49"/>
      <c r="AJ535" s="49"/>
      <c r="AK535" s="49"/>
      <c r="AL535" s="49"/>
      <c r="AM535" s="49"/>
      <c r="AN535" s="49"/>
      <c r="AO535" s="49"/>
      <c r="AP535" s="49"/>
      <c r="AQ535" s="49"/>
      <c r="AR535" s="49"/>
      <c r="AS535" s="49"/>
      <c r="AT535" s="49"/>
      <c r="AU535" s="49"/>
      <c r="AV535" s="49"/>
      <c r="AW535" s="49"/>
      <c r="AX535" s="49"/>
      <c r="AY535" s="49"/>
      <c r="AZ535" s="49"/>
      <c r="BA535" s="49"/>
      <c r="BB535" s="49"/>
      <c r="BC535" s="49"/>
      <c r="BD535" s="49"/>
      <c r="BE535" s="49"/>
      <c r="BF535" s="49"/>
      <c r="BG535" s="49"/>
      <c r="BH535" s="49"/>
      <c r="BI535" s="49"/>
      <c r="BJ535" s="49"/>
      <c r="BK535" s="49"/>
      <c r="BL535" s="49"/>
      <c r="BM535" s="49"/>
      <c r="BN535" s="49"/>
    </row>
    <row r="536" spans="1:66" x14ac:dyDescent="0.3">
      <c r="A536">
        <v>535</v>
      </c>
      <c r="B536" s="6" t="s">
        <v>1758</v>
      </c>
      <c r="C536" s="41">
        <f>VLOOKUP(tags[[#This Row],[Index]],Table1[],6)</f>
        <v>100</v>
      </c>
      <c r="D536" s="50">
        <v>595</v>
      </c>
      <c r="E536" s="17" t="str">
        <f>VLOOKUP(tags[[#This Row],[Index]],Table1[],22)</f>
        <v>yellow</v>
      </c>
      <c r="F536" s="17" t="str">
        <f>VLOOKUP(tags[[#This Row],[Index]],Table1[],23)</f>
        <v>XXS</v>
      </c>
      <c r="G536" s="17" t="str">
        <f>VLOOKUP(tags[[#This Row],[product_id]],copy[],4,FALSE)</f>
        <v>Summer,Lace Dress,pleated dress,Lace,Mini,Dress,backless dress,Mini dress,white dress,beach dress,wedding dress,Women,Necks,summer dress,Women's Fashion,boho,Sleeveless dress,strappy,Ladies,party,white,Beach</v>
      </c>
      <c r="H536" s="17"/>
      <c r="I536" s="48" t="s">
        <v>11402</v>
      </c>
      <c r="J536" s="49" t="s">
        <v>11514</v>
      </c>
      <c r="K536" s="49" t="s">
        <v>11713</v>
      </c>
      <c r="L536" s="49" t="s">
        <v>11434</v>
      </c>
      <c r="M536" s="49" t="s">
        <v>11436</v>
      </c>
      <c r="N536" s="49" t="s">
        <v>11409</v>
      </c>
      <c r="O536" s="49" t="s">
        <v>11614</v>
      </c>
      <c r="P536" s="49" t="s">
        <v>11435</v>
      </c>
      <c r="Q536" s="49" t="s">
        <v>11767</v>
      </c>
      <c r="R536" s="49" t="s">
        <v>11431</v>
      </c>
      <c r="S536" s="49" t="s">
        <v>11949</v>
      </c>
      <c r="T536" s="49" t="s">
        <v>11405</v>
      </c>
      <c r="U536" s="49" t="s">
        <v>11419</v>
      </c>
      <c r="V536" s="49" t="s">
        <v>11425</v>
      </c>
      <c r="W536" s="49" t="s">
        <v>11403</v>
      </c>
      <c r="X536" s="49" t="s">
        <v>11457</v>
      </c>
      <c r="Y536" s="49" t="s">
        <v>11438</v>
      </c>
      <c r="Z536" s="49" t="s">
        <v>11653</v>
      </c>
      <c r="AA536" s="49" t="s">
        <v>11426</v>
      </c>
      <c r="AB536" s="49" t="s">
        <v>11443</v>
      </c>
      <c r="AC536" s="49" t="s">
        <v>34</v>
      </c>
      <c r="AD536" s="49" t="s">
        <v>11413</v>
      </c>
      <c r="AE536" s="49"/>
      <c r="AF536" s="49"/>
      <c r="AG536" s="49"/>
      <c r="AH536" s="49"/>
      <c r="AI536" s="49"/>
      <c r="AJ536" s="49"/>
      <c r="AK536" s="49"/>
      <c r="AL536" s="49"/>
      <c r="AM536" s="49"/>
      <c r="AN536" s="49"/>
      <c r="AO536" s="49"/>
      <c r="AP536" s="49"/>
      <c r="AQ536" s="49"/>
      <c r="AR536" s="49"/>
      <c r="AS536" s="49"/>
      <c r="AT536" s="49"/>
      <c r="AU536" s="49"/>
      <c r="AV536" s="49"/>
      <c r="AW536" s="49"/>
      <c r="AX536" s="49"/>
      <c r="AY536" s="49"/>
      <c r="AZ536" s="49"/>
      <c r="BA536" s="49"/>
      <c r="BB536" s="49"/>
      <c r="BC536" s="49"/>
      <c r="BD536" s="49"/>
      <c r="BE536" s="49"/>
      <c r="BF536" s="49"/>
      <c r="BG536" s="49"/>
      <c r="BH536" s="49"/>
      <c r="BI536" s="49"/>
      <c r="BJ536" s="49"/>
      <c r="BK536" s="49"/>
      <c r="BL536" s="49"/>
      <c r="BM536" s="49"/>
      <c r="BN536" s="49"/>
    </row>
    <row r="537" spans="1:66" x14ac:dyDescent="0.3">
      <c r="A537">
        <v>536</v>
      </c>
      <c r="B537" s="5" t="s">
        <v>1761</v>
      </c>
      <c r="C537" s="40">
        <f>VLOOKUP(tags[[#This Row],[Index]],Table1[],6)</f>
        <v>100</v>
      </c>
      <c r="D537" s="51">
        <v>365</v>
      </c>
      <c r="E537" s="18" t="str">
        <f>VLOOKUP(tags[[#This Row],[Index]],Table1[],22)</f>
        <v>green</v>
      </c>
      <c r="F537" s="18" t="str">
        <f>VLOOKUP(tags[[#This Row],[Index]],Table1[],23)</f>
        <v>XXS</v>
      </c>
      <c r="G537" s="18" t="str">
        <f>VLOOKUP(tags[[#This Row],[product_id]],copy[],4,FALSE)</f>
        <v>Summer,Plus Size,Shorts,Men,beach wear,casualtrunk,bathingshort,Men's Fashion,Fashion,malebrief,Men Shorts,colorchangingshort,swimmingshort,Swimming,Beach,#fashion #shorts,swim trunk</v>
      </c>
      <c r="H537" s="18"/>
      <c r="I537" s="48" t="s">
        <v>11402</v>
      </c>
      <c r="J537" s="49" t="s">
        <v>11407</v>
      </c>
      <c r="K537" s="49" t="s">
        <v>11410</v>
      </c>
      <c r="L537" s="49" t="s">
        <v>11492</v>
      </c>
      <c r="M537" s="49" t="s">
        <v>11511</v>
      </c>
      <c r="N537" s="49" t="s">
        <v>13597</v>
      </c>
      <c r="O537" s="49" t="s">
        <v>13733</v>
      </c>
      <c r="P537" s="49" t="s">
        <v>11482</v>
      </c>
      <c r="Q537" s="49" t="s">
        <v>11404</v>
      </c>
      <c r="R537" s="49" t="s">
        <v>13239</v>
      </c>
      <c r="S537" s="49" t="s">
        <v>11645</v>
      </c>
      <c r="T537" s="49" t="s">
        <v>13570</v>
      </c>
      <c r="U537" s="49" t="s">
        <v>12792</v>
      </c>
      <c r="V537" s="49" t="s">
        <v>11459</v>
      </c>
      <c r="W537" s="49" t="s">
        <v>11413</v>
      </c>
      <c r="X537" s="49" t="s">
        <v>14009</v>
      </c>
      <c r="Y537" s="49" t="s">
        <v>12801</v>
      </c>
      <c r="Z537" s="49"/>
      <c r="AA537" s="49"/>
      <c r="AB537" s="49"/>
      <c r="AC537" s="49"/>
      <c r="AD537" s="49"/>
      <c r="AE537" s="49"/>
      <c r="AF537" s="49"/>
      <c r="AG537" s="49"/>
      <c r="AH537" s="49"/>
      <c r="AI537" s="49"/>
      <c r="AJ537" s="49"/>
      <c r="AK537" s="49"/>
      <c r="AL537" s="49"/>
      <c r="AM537" s="49"/>
      <c r="AN537" s="49"/>
      <c r="AO537" s="49"/>
      <c r="AP537" s="49"/>
      <c r="AQ537" s="49"/>
      <c r="AR537" s="49"/>
      <c r="AS537" s="49"/>
      <c r="AT537" s="49"/>
      <c r="AU537" s="49"/>
      <c r="AV537" s="49"/>
      <c r="AW537" s="49"/>
      <c r="AX537" s="49"/>
      <c r="AY537" s="49"/>
      <c r="AZ537" s="49"/>
      <c r="BA537" s="49"/>
      <c r="BB537" s="49"/>
      <c r="BC537" s="49"/>
      <c r="BD537" s="49"/>
      <c r="BE537" s="49"/>
      <c r="BF537" s="49"/>
      <c r="BG537" s="49"/>
      <c r="BH537" s="49"/>
      <c r="BI537" s="49"/>
      <c r="BJ537" s="49"/>
      <c r="BK537" s="49"/>
      <c r="BL537" s="49"/>
      <c r="BM537" s="49"/>
      <c r="BN537" s="49"/>
    </row>
    <row r="538" spans="1:66" x14ac:dyDescent="0.3">
      <c r="A538">
        <v>537</v>
      </c>
      <c r="B538" s="4" t="s">
        <v>1763</v>
      </c>
      <c r="C538" s="39">
        <f>VLOOKUP(tags[[#This Row],[Index]],Table1[],6)</f>
        <v>5000</v>
      </c>
      <c r="D538" s="50">
        <v>14050</v>
      </c>
      <c r="E538" s="17" t="str">
        <f>VLOOKUP(tags[[#This Row],[Index]],Table1[],22)</f>
        <v>white</v>
      </c>
      <c r="F538" s="17" t="str">
        <f>VLOOKUP(tags[[#This Row],[Index]],Table1[],23)</f>
        <v>S</v>
      </c>
      <c r="G538" s="17" t="str">
        <f>VLOOKUP(tags[[#This Row],[product_id]],copy[],4,FALSE)</f>
        <v>bandagebra,Vest,Fashion,crop top,camisole,Women Vest,Summer,Tank,Tops,Cross,tank top,caged bralette,Women's Fashion,Plus Size,Cami Tank Tops,Casual Tops,solid color,sleeveless,Casual,Bras,Women</v>
      </c>
      <c r="H538" s="17"/>
      <c r="I538" s="48" t="s">
        <v>12469</v>
      </c>
      <c r="J538" s="49" t="s">
        <v>11430</v>
      </c>
      <c r="K538" s="49" t="s">
        <v>11404</v>
      </c>
      <c r="L538" s="49" t="s">
        <v>11480</v>
      </c>
      <c r="M538" s="49" t="s">
        <v>11518</v>
      </c>
      <c r="N538" s="49" t="s">
        <v>11489</v>
      </c>
      <c r="O538" s="49" t="s">
        <v>11402</v>
      </c>
      <c r="P538" s="49" t="s">
        <v>11418</v>
      </c>
      <c r="Q538" s="49" t="s">
        <v>11411</v>
      </c>
      <c r="R538" s="49" t="s">
        <v>11576</v>
      </c>
      <c r="S538" s="49" t="s">
        <v>11423</v>
      </c>
      <c r="T538" s="49" t="s">
        <v>13638</v>
      </c>
      <c r="U538" s="49" t="s">
        <v>11403</v>
      </c>
      <c r="V538" s="49" t="s">
        <v>11407</v>
      </c>
      <c r="W538" s="49" t="s">
        <v>11854</v>
      </c>
      <c r="X538" s="49" t="s">
        <v>11562</v>
      </c>
      <c r="Y538" s="49" t="s">
        <v>11467</v>
      </c>
      <c r="Z538" s="49" t="s">
        <v>11408</v>
      </c>
      <c r="AA538" s="49" t="s">
        <v>11406</v>
      </c>
      <c r="AB538" s="49" t="s">
        <v>11515</v>
      </c>
      <c r="AC538" s="49" t="s">
        <v>11405</v>
      </c>
      <c r="AD538" s="49"/>
      <c r="AE538" s="49"/>
      <c r="AF538" s="49"/>
      <c r="AG538" s="49"/>
      <c r="AH538" s="49"/>
      <c r="AI538" s="49"/>
      <c r="AJ538" s="49"/>
      <c r="AK538" s="49"/>
      <c r="AL538" s="49"/>
      <c r="AM538" s="49"/>
      <c r="AN538" s="49"/>
      <c r="AO538" s="49"/>
      <c r="AP538" s="49"/>
      <c r="AQ538" s="49"/>
      <c r="AR538" s="49"/>
      <c r="AS538" s="49"/>
      <c r="AT538" s="49"/>
      <c r="AU538" s="49"/>
      <c r="AV538" s="49"/>
      <c r="AW538" s="49"/>
      <c r="AX538" s="49"/>
      <c r="AY538" s="49"/>
      <c r="AZ538" s="49"/>
      <c r="BA538" s="49"/>
      <c r="BB538" s="49"/>
      <c r="BC538" s="49"/>
      <c r="BD538" s="49"/>
      <c r="BE538" s="49"/>
      <c r="BF538" s="49"/>
      <c r="BG538" s="49"/>
      <c r="BH538" s="49"/>
      <c r="BI538" s="49"/>
      <c r="BJ538" s="49"/>
      <c r="BK538" s="49"/>
      <c r="BL538" s="49"/>
      <c r="BM538" s="49"/>
      <c r="BN538" s="49"/>
    </row>
    <row r="539" spans="1:66" x14ac:dyDescent="0.3">
      <c r="A539">
        <v>538</v>
      </c>
      <c r="B539" s="5" t="s">
        <v>1766</v>
      </c>
      <c r="C539" s="40">
        <f>VLOOKUP(tags[[#This Row],[Index]],Table1[],6)</f>
        <v>10000</v>
      </c>
      <c r="D539" s="51">
        <v>46600</v>
      </c>
      <c r="E539" s="18" t="str">
        <f>VLOOKUP(tags[[#This Row],[Index]],Table1[],22)</f>
        <v>pink</v>
      </c>
      <c r="F539" s="18" t="str">
        <f>VLOOKUP(tags[[#This Row],[Index]],Table1[],23)</f>
        <v>S</v>
      </c>
      <c r="G539" s="18" t="str">
        <f>VLOOKUP(tags[[#This Row],[product_id]],copy[],4,FALSE)</f>
        <v>Women,Shorts,Yoga,Lace,Elastic,velvetshort,slim,Short pants,Elegant,Women's Fashion,velvet,high waist,sexy,Sport,Casual,Waist</v>
      </c>
      <c r="H539" s="18"/>
      <c r="I539" s="48" t="s">
        <v>11405</v>
      </c>
      <c r="J539" s="49" t="s">
        <v>11410</v>
      </c>
      <c r="K539" s="49" t="s">
        <v>11483</v>
      </c>
      <c r="L539" s="49" t="s">
        <v>11434</v>
      </c>
      <c r="M539" s="49" t="s">
        <v>11470</v>
      </c>
      <c r="N539" s="49" t="s">
        <v>12710</v>
      </c>
      <c r="O539" s="49" t="s">
        <v>11437</v>
      </c>
      <c r="P539" s="49" t="s">
        <v>11452</v>
      </c>
      <c r="Q539" s="49" t="s">
        <v>11532</v>
      </c>
      <c r="R539" s="49" t="s">
        <v>11403</v>
      </c>
      <c r="S539" s="49" t="s">
        <v>12228</v>
      </c>
      <c r="T539" s="49" t="s">
        <v>11456</v>
      </c>
      <c r="U539" s="49" t="s">
        <v>11412</v>
      </c>
      <c r="V539" s="49" t="s">
        <v>11446</v>
      </c>
      <c r="W539" s="49" t="s">
        <v>11406</v>
      </c>
      <c r="X539" s="49" t="s">
        <v>11442</v>
      </c>
      <c r="Y539" s="49"/>
      <c r="Z539" s="49"/>
      <c r="AA539" s="49"/>
      <c r="AB539" s="49"/>
      <c r="AC539" s="49"/>
      <c r="AD539" s="49"/>
      <c r="AE539" s="49"/>
      <c r="AF539" s="49"/>
      <c r="AG539" s="49"/>
      <c r="AH539" s="49"/>
      <c r="AI539" s="49"/>
      <c r="AJ539" s="49"/>
      <c r="AK539" s="49"/>
      <c r="AL539" s="49"/>
      <c r="AM539" s="49"/>
      <c r="AN539" s="49"/>
      <c r="AO539" s="49"/>
      <c r="AP539" s="49"/>
      <c r="AQ539" s="49"/>
      <c r="AR539" s="49"/>
      <c r="AS539" s="49"/>
      <c r="AT539" s="49"/>
      <c r="AU539" s="49"/>
      <c r="AV539" s="49"/>
      <c r="AW539" s="49"/>
      <c r="AX539" s="49"/>
      <c r="AY539" s="49"/>
      <c r="AZ539" s="49"/>
      <c r="BA539" s="49"/>
      <c r="BB539" s="49"/>
      <c r="BC539" s="49"/>
      <c r="BD539" s="49"/>
      <c r="BE539" s="49"/>
      <c r="BF539" s="49"/>
      <c r="BG539" s="49"/>
      <c r="BH539" s="49"/>
      <c r="BI539" s="49"/>
      <c r="BJ539" s="49"/>
      <c r="BK539" s="49"/>
      <c r="BL539" s="49"/>
      <c r="BM539" s="49"/>
      <c r="BN539" s="49"/>
    </row>
    <row r="540" spans="1:66" x14ac:dyDescent="0.3">
      <c r="A540">
        <v>539</v>
      </c>
      <c r="B540" s="4" t="s">
        <v>1769</v>
      </c>
      <c r="C540" s="39">
        <f>VLOOKUP(tags[[#This Row],[Index]],Table1[],6)</f>
        <v>1000</v>
      </c>
      <c r="D540" s="50">
        <v>5000</v>
      </c>
      <c r="E540" s="17" t="str">
        <f>VLOOKUP(tags[[#This Row],[Index]],Table1[],22)</f>
        <v>blue</v>
      </c>
      <c r="F540" s="17" t="str">
        <f>VLOOKUP(tags[[#This Row],[Index]],Table1[],23)</f>
        <v>XS</v>
      </c>
      <c r="G540" s="17" t="str">
        <f>VLOOKUP(tags[[#This Row],[product_id]],copy[],4,FALSE)</f>
        <v>hollowouttanktop,Tanktops for women,Plus Size,wolfprint,summer tank top,Summer,skulltanktopforwomen,Tops,tank top,Casual,Print,Women's Fashion,sleevelesstshirt,Wolf,sleeveless,tanksforwomen,Tank,Fashion,3dprint,Women</v>
      </c>
      <c r="H540" s="17"/>
      <c r="I540" s="48" t="s">
        <v>13341</v>
      </c>
      <c r="J540" s="49" t="s">
        <v>11842</v>
      </c>
      <c r="K540" s="49" t="s">
        <v>11407</v>
      </c>
      <c r="L540" s="49" t="s">
        <v>12675</v>
      </c>
      <c r="M540" s="49" t="s">
        <v>11605</v>
      </c>
      <c r="N540" s="49" t="s">
        <v>11402</v>
      </c>
      <c r="O540" s="49" t="s">
        <v>12938</v>
      </c>
      <c r="P540" s="49" t="s">
        <v>11411</v>
      </c>
      <c r="Q540" s="49" t="s">
        <v>11423</v>
      </c>
      <c r="R540" s="49" t="s">
        <v>11406</v>
      </c>
      <c r="S540" s="49" t="s">
        <v>11416</v>
      </c>
      <c r="T540" s="49" t="s">
        <v>11403</v>
      </c>
      <c r="U540" s="49" t="s">
        <v>11877</v>
      </c>
      <c r="V540" s="49" t="s">
        <v>13795</v>
      </c>
      <c r="W540" s="49" t="s">
        <v>11408</v>
      </c>
      <c r="X540" s="49" t="s">
        <v>12778</v>
      </c>
      <c r="Y540" s="49" t="s">
        <v>11418</v>
      </c>
      <c r="Z540" s="49" t="s">
        <v>11404</v>
      </c>
      <c r="AA540" s="49" t="s">
        <v>12593</v>
      </c>
      <c r="AB540" s="49" t="s">
        <v>11405</v>
      </c>
      <c r="AC540" s="49"/>
      <c r="AD540" s="49"/>
      <c r="AE540" s="49"/>
      <c r="AF540" s="49"/>
      <c r="AG540" s="49"/>
      <c r="AH540" s="49"/>
      <c r="AI540" s="49"/>
      <c r="AJ540" s="49"/>
      <c r="AK540" s="49"/>
      <c r="AL540" s="49"/>
      <c r="AM540" s="49"/>
      <c r="AN540" s="49"/>
      <c r="AO540" s="49"/>
      <c r="AP540" s="49"/>
      <c r="AQ540" s="49"/>
      <c r="AR540" s="49"/>
      <c r="AS540" s="49"/>
      <c r="AT540" s="49"/>
      <c r="AU540" s="49"/>
      <c r="AV540" s="49"/>
      <c r="AW540" s="49"/>
      <c r="AX540" s="49"/>
      <c r="AY540" s="49"/>
      <c r="AZ540" s="49"/>
      <c r="BA540" s="49"/>
      <c r="BB540" s="49"/>
      <c r="BC540" s="49"/>
      <c r="BD540" s="49"/>
      <c r="BE540" s="49"/>
      <c r="BF540" s="49"/>
      <c r="BG540" s="49"/>
      <c r="BH540" s="49"/>
      <c r="BI540" s="49"/>
      <c r="BJ540" s="49"/>
      <c r="BK540" s="49"/>
      <c r="BL540" s="49"/>
      <c r="BM540" s="49"/>
      <c r="BN540" s="49"/>
    </row>
    <row r="541" spans="1:66" x14ac:dyDescent="0.3">
      <c r="A541">
        <v>540</v>
      </c>
      <c r="B541" s="5" t="s">
        <v>1772</v>
      </c>
      <c r="C541" s="40">
        <f>VLOOKUP(tags[[#This Row],[Index]],Table1[],6)</f>
        <v>1000</v>
      </c>
      <c r="D541" s="51">
        <v>13000</v>
      </c>
      <c r="E541" s="18" t="str">
        <f>VLOOKUP(tags[[#This Row],[Index]],Table1[],22)</f>
        <v>orange</v>
      </c>
      <c r="F541" s="18" t="str">
        <f>VLOOKUP(tags[[#This Row],[Index]],Table1[],23)</f>
        <v>M</v>
      </c>
      <c r="G541" s="18" t="str">
        <f>VLOOKUP(tags[[#This Row],[product_id]],copy[],4,FALSE)</f>
        <v>bathing suit,Plus Size,bikini set,Cross,Swimwear,Women's Fashion,Fashion,Push up bikini,Casual,High Waisted Bikini,Necks,high waist,Beach,Waist,halterneck,beach wear,Swimsuit,Bikini,Suits,Women,plus size bathing suits,Swimming</v>
      </c>
      <c r="H541" s="18"/>
      <c r="I541" s="48" t="s">
        <v>11519</v>
      </c>
      <c r="J541" s="49" t="s">
        <v>11407</v>
      </c>
      <c r="K541" s="49" t="s">
        <v>11528</v>
      </c>
      <c r="L541" s="49" t="s">
        <v>11576</v>
      </c>
      <c r="M541" s="49" t="s">
        <v>11458</v>
      </c>
      <c r="N541" s="49" t="s">
        <v>11403</v>
      </c>
      <c r="O541" s="49" t="s">
        <v>11404</v>
      </c>
      <c r="P541" s="49" t="s">
        <v>11582</v>
      </c>
      <c r="Q541" s="49" t="s">
        <v>11406</v>
      </c>
      <c r="R541" s="49" t="s">
        <v>12547</v>
      </c>
      <c r="S541" s="49" t="s">
        <v>11419</v>
      </c>
      <c r="T541" s="49" t="s">
        <v>11456</v>
      </c>
      <c r="U541" s="49" t="s">
        <v>11413</v>
      </c>
      <c r="V541" s="49" t="s">
        <v>11442</v>
      </c>
      <c r="W541" s="49" t="s">
        <v>11992</v>
      </c>
      <c r="X541" s="49" t="s">
        <v>11511</v>
      </c>
      <c r="Y541" s="49" t="s">
        <v>11454</v>
      </c>
      <c r="Z541" s="49" t="s">
        <v>11453</v>
      </c>
      <c r="AA541" s="49" t="s">
        <v>11469</v>
      </c>
      <c r="AB541" s="49" t="s">
        <v>11405</v>
      </c>
      <c r="AC541" s="49" t="s">
        <v>12104</v>
      </c>
      <c r="AD541" s="49" t="s">
        <v>11459</v>
      </c>
      <c r="AE541" s="49"/>
      <c r="AF541" s="49"/>
      <c r="AG541" s="49"/>
      <c r="AH541" s="49"/>
      <c r="AI541" s="49"/>
      <c r="AJ541" s="49"/>
      <c r="AK541" s="49"/>
      <c r="AL541" s="49"/>
      <c r="AM541" s="49"/>
      <c r="AN541" s="49"/>
      <c r="AO541" s="49"/>
      <c r="AP541" s="49"/>
      <c r="AQ541" s="49"/>
      <c r="AR541" s="49"/>
      <c r="AS541" s="49"/>
      <c r="AT541" s="49"/>
      <c r="AU541" s="49"/>
      <c r="AV541" s="49"/>
      <c r="AW541" s="49"/>
      <c r="AX541" s="49"/>
      <c r="AY541" s="49"/>
      <c r="AZ541" s="49"/>
      <c r="BA541" s="49"/>
      <c r="BB541" s="49"/>
      <c r="BC541" s="49"/>
      <c r="BD541" s="49"/>
      <c r="BE541" s="49"/>
      <c r="BF541" s="49"/>
      <c r="BG541" s="49"/>
      <c r="BH541" s="49"/>
      <c r="BI541" s="49"/>
      <c r="BJ541" s="49"/>
      <c r="BK541" s="49"/>
      <c r="BL541" s="49"/>
      <c r="BM541" s="49"/>
      <c r="BN541" s="49"/>
    </row>
    <row r="542" spans="1:66" x14ac:dyDescent="0.3">
      <c r="A542">
        <v>541</v>
      </c>
      <c r="B542" s="4" t="s">
        <v>1775</v>
      </c>
      <c r="C542" s="39">
        <f>VLOOKUP(tags[[#This Row],[Index]],Table1[],6)</f>
        <v>100</v>
      </c>
      <c r="D542" s="50">
        <v>800</v>
      </c>
      <c r="E542" s="17" t="str">
        <f>VLOOKUP(tags[[#This Row],[Index]],Table1[],22)</f>
        <v>purple</v>
      </c>
      <c r="F542" s="17" t="str">
        <f>VLOOKUP(tags[[#This Row],[Index]],Table1[],23)</f>
        <v>S</v>
      </c>
      <c r="G542" s="17" t="str">
        <f>VLOOKUP(tags[[#This Row],[product_id]],copy[],4,FALSE)</f>
        <v>Summer,scrunch,Yoga,skinnyshort,Shorts,Fitness,Running,yogashort,gymshort,women shorts,short leggings,Sport,elasticlegging,fitness leggings,Women's Fashion,Women Fashion,Women</v>
      </c>
      <c r="H542" s="17"/>
      <c r="I542" s="48" t="s">
        <v>11402</v>
      </c>
      <c r="J542" s="49" t="s">
        <v>13010</v>
      </c>
      <c r="K542" s="49" t="s">
        <v>11483</v>
      </c>
      <c r="L542" s="49" t="s">
        <v>11776</v>
      </c>
      <c r="M542" s="49" t="s">
        <v>11410</v>
      </c>
      <c r="N542" s="49" t="s">
        <v>11487</v>
      </c>
      <c r="O542" s="49" t="s">
        <v>11536</v>
      </c>
      <c r="P542" s="49" t="s">
        <v>11595</v>
      </c>
      <c r="Q542" s="49" t="s">
        <v>11749</v>
      </c>
      <c r="R542" s="49" t="s">
        <v>11516</v>
      </c>
      <c r="S542" s="49" t="s">
        <v>11968</v>
      </c>
      <c r="T542" s="49" t="s">
        <v>11446</v>
      </c>
      <c r="U542" s="49" t="s">
        <v>12419</v>
      </c>
      <c r="V542" s="49" t="s">
        <v>11998</v>
      </c>
      <c r="W542" s="49" t="s">
        <v>11403</v>
      </c>
      <c r="X542" s="49" t="s">
        <v>11439</v>
      </c>
      <c r="Y542" s="49" t="s">
        <v>11405</v>
      </c>
      <c r="Z542" s="49"/>
      <c r="AA542" s="49"/>
      <c r="AB542" s="49"/>
      <c r="AC542" s="49"/>
      <c r="AD542" s="49"/>
      <c r="AE542" s="49"/>
      <c r="AF542" s="49"/>
      <c r="AG542" s="49"/>
      <c r="AH542" s="49"/>
      <c r="AI542" s="49"/>
      <c r="AJ542" s="49"/>
      <c r="AK542" s="49"/>
      <c r="AL542" s="49"/>
      <c r="AM542" s="49"/>
      <c r="AN542" s="49"/>
      <c r="AO542" s="49"/>
      <c r="AP542" s="49"/>
      <c r="AQ542" s="49"/>
      <c r="AR542" s="49"/>
      <c r="AS542" s="49"/>
      <c r="AT542" s="49"/>
      <c r="AU542" s="49"/>
      <c r="AV542" s="49"/>
      <c r="AW542" s="49"/>
      <c r="AX542" s="49"/>
      <c r="AY542" s="49"/>
      <c r="AZ542" s="49"/>
      <c r="BA542" s="49"/>
      <c r="BB542" s="49"/>
      <c r="BC542" s="49"/>
      <c r="BD542" s="49"/>
      <c r="BE542" s="49"/>
      <c r="BF542" s="49"/>
      <c r="BG542" s="49"/>
      <c r="BH542" s="49"/>
      <c r="BI542" s="49"/>
      <c r="BJ542" s="49"/>
      <c r="BK542" s="49"/>
      <c r="BL542" s="49"/>
      <c r="BM542" s="49"/>
      <c r="BN542" s="49"/>
    </row>
    <row r="543" spans="1:66" x14ac:dyDescent="0.3">
      <c r="A543">
        <v>542</v>
      </c>
      <c r="B543" s="5" t="s">
        <v>1778</v>
      </c>
      <c r="C543" s="40">
        <f>VLOOKUP(tags[[#This Row],[Index]],Table1[],6)</f>
        <v>100</v>
      </c>
      <c r="D543" s="51">
        <v>700</v>
      </c>
      <c r="E543" s="18" t="str">
        <f>VLOOKUP(tags[[#This Row],[Index]],Table1[],22)</f>
        <v>purple</v>
      </c>
      <c r="F543" s="18" t="str">
        <f>VLOOKUP(tags[[#This Row],[Index]],Table1[],23)</f>
        <v>XS</v>
      </c>
      <c r="G543" s="18" t="str">
        <f>VLOOKUP(tags[[#This Row],[product_id]],copy[],4,FALSE)</f>
        <v>Summer,Plus Size,Tank,letter print,Tops,Women's Fashion,tank top,Round neck,T Shirts,Fashion,Print,sleeveless,Casual,Women Fashion,Women</v>
      </c>
      <c r="H543" s="18"/>
      <c r="I543" s="48" t="s">
        <v>11402</v>
      </c>
      <c r="J543" s="49" t="s">
        <v>11407</v>
      </c>
      <c r="K543" s="49" t="s">
        <v>11418</v>
      </c>
      <c r="L543" s="49" t="s">
        <v>11478</v>
      </c>
      <c r="M543" s="49" t="s">
        <v>11411</v>
      </c>
      <c r="N543" s="49" t="s">
        <v>11403</v>
      </c>
      <c r="O543" s="49" t="s">
        <v>11423</v>
      </c>
      <c r="P543" s="49" t="s">
        <v>11440</v>
      </c>
      <c r="Q543" s="49" t="s">
        <v>11422</v>
      </c>
      <c r="R543" s="49" t="s">
        <v>11404</v>
      </c>
      <c r="S543" s="49" t="s">
        <v>11416</v>
      </c>
      <c r="T543" s="49" t="s">
        <v>11408</v>
      </c>
      <c r="U543" s="49" t="s">
        <v>11406</v>
      </c>
      <c r="V543" s="49" t="s">
        <v>11439</v>
      </c>
      <c r="W543" s="49" t="s">
        <v>11405</v>
      </c>
      <c r="X543" s="49"/>
      <c r="Y543" s="49"/>
      <c r="Z543" s="49"/>
      <c r="AA543" s="49"/>
      <c r="AB543" s="49"/>
      <c r="AC543" s="49"/>
      <c r="AD543" s="49"/>
      <c r="AE543" s="49"/>
      <c r="AF543" s="49"/>
      <c r="AG543" s="49"/>
      <c r="AH543" s="49"/>
      <c r="AI543" s="49"/>
      <c r="AJ543" s="49"/>
      <c r="AK543" s="49"/>
      <c r="AL543" s="49"/>
      <c r="AM543" s="49"/>
      <c r="AN543" s="49"/>
      <c r="AO543" s="49"/>
      <c r="AP543" s="49"/>
      <c r="AQ543" s="49"/>
      <c r="AR543" s="49"/>
      <c r="AS543" s="49"/>
      <c r="AT543" s="49"/>
      <c r="AU543" s="49"/>
      <c r="AV543" s="49"/>
      <c r="AW543" s="49"/>
      <c r="AX543" s="49"/>
      <c r="AY543" s="49"/>
      <c r="AZ543" s="49"/>
      <c r="BA543" s="49"/>
      <c r="BB543" s="49"/>
      <c r="BC543" s="49"/>
      <c r="BD543" s="49"/>
      <c r="BE543" s="49"/>
      <c r="BF543" s="49"/>
      <c r="BG543" s="49"/>
      <c r="BH543" s="49"/>
      <c r="BI543" s="49"/>
      <c r="BJ543" s="49"/>
      <c r="BK543" s="49"/>
      <c r="BL543" s="49"/>
      <c r="BM543" s="49"/>
      <c r="BN543" s="49"/>
    </row>
    <row r="544" spans="1:66" x14ac:dyDescent="0.3">
      <c r="A544">
        <v>543</v>
      </c>
      <c r="B544" s="4" t="s">
        <v>1781</v>
      </c>
      <c r="C544" s="39">
        <f>VLOOKUP(tags[[#This Row],[Index]],Table1[],6)</f>
        <v>1000</v>
      </c>
      <c r="D544" s="50">
        <v>12000</v>
      </c>
      <c r="E544" s="17" t="str">
        <f>VLOOKUP(tags[[#This Row],[Index]],Table1[],22)</f>
        <v>red</v>
      </c>
      <c r="F544" s="17" t="str">
        <f>VLOOKUP(tags[[#This Row],[Index]],Table1[],23)</f>
        <v>S</v>
      </c>
      <c r="G544" s="17" t="str">
        <f>VLOOKUP(tags[[#This Row],[product_id]],copy[],4,FALSE)</f>
        <v>Plus Size,sundress,long dress,Dress,Women's Fashion,Maxi Dresses,Dresses,beach dress,Party Dress,fashion dresses,women dress,Holiday,Causal Dress</v>
      </c>
      <c r="H544" s="17"/>
      <c r="I544" s="48" t="s">
        <v>11407</v>
      </c>
      <c r="J544" s="49" t="s">
        <v>11564</v>
      </c>
      <c r="K544" s="49" t="s">
        <v>11444</v>
      </c>
      <c r="L544" s="49" t="s">
        <v>11409</v>
      </c>
      <c r="M544" s="49" t="s">
        <v>11403</v>
      </c>
      <c r="N544" s="49" t="s">
        <v>11609</v>
      </c>
      <c r="O544" s="49" t="s">
        <v>11460</v>
      </c>
      <c r="P544" s="49" t="s">
        <v>11431</v>
      </c>
      <c r="Q544" s="49" t="s">
        <v>11445</v>
      </c>
      <c r="R544" s="49" t="s">
        <v>11999</v>
      </c>
      <c r="S544" s="49" t="s">
        <v>11432</v>
      </c>
      <c r="T544" s="49" t="s">
        <v>11561</v>
      </c>
      <c r="U544" s="49" t="s">
        <v>12198</v>
      </c>
      <c r="V544" s="49"/>
      <c r="W544" s="49"/>
      <c r="X544" s="49"/>
      <c r="Y544" s="49"/>
      <c r="Z544" s="49"/>
      <c r="AA544" s="49"/>
      <c r="AB544" s="49"/>
      <c r="AC544" s="49"/>
      <c r="AD544" s="49"/>
      <c r="AE544" s="49"/>
      <c r="AF544" s="49"/>
      <c r="AG544" s="49"/>
      <c r="AH544" s="49"/>
      <c r="AI544" s="49"/>
      <c r="AJ544" s="49"/>
      <c r="AK544" s="49"/>
      <c r="AL544" s="49"/>
      <c r="AM544" s="49"/>
      <c r="AN544" s="49"/>
      <c r="AO544" s="49"/>
      <c r="AP544" s="49"/>
      <c r="AQ544" s="49"/>
      <c r="AR544" s="49"/>
      <c r="AS544" s="49"/>
      <c r="AT544" s="49"/>
      <c r="AU544" s="49"/>
      <c r="AV544" s="49"/>
      <c r="AW544" s="49"/>
      <c r="AX544" s="49"/>
      <c r="AY544" s="49"/>
      <c r="AZ544" s="49"/>
      <c r="BA544" s="49"/>
      <c r="BB544" s="49"/>
      <c r="BC544" s="49"/>
      <c r="BD544" s="49"/>
      <c r="BE544" s="49"/>
      <c r="BF544" s="49"/>
      <c r="BG544" s="49"/>
      <c r="BH544" s="49"/>
      <c r="BI544" s="49"/>
      <c r="BJ544" s="49"/>
      <c r="BK544" s="49"/>
      <c r="BL544" s="49"/>
      <c r="BM544" s="49"/>
      <c r="BN544" s="49"/>
    </row>
    <row r="545" spans="1:66" x14ac:dyDescent="0.3">
      <c r="A545">
        <v>544</v>
      </c>
      <c r="B545" s="7" t="s">
        <v>1783</v>
      </c>
      <c r="C545" s="42">
        <f>VLOOKUP(tags[[#This Row],[Index]],Table1[],6)</f>
        <v>1000</v>
      </c>
      <c r="D545" s="51">
        <v>5000</v>
      </c>
      <c r="E545" s="18" t="str">
        <f>VLOOKUP(tags[[#This Row],[Index]],Table1[],22)</f>
        <v>yellow</v>
      </c>
      <c r="F545" s="18" t="str">
        <f>VLOOKUP(tags[[#This Row],[Index]],Table1[],23)</f>
        <v>S</v>
      </c>
      <c r="G545" s="18" t="str">
        <f>VLOOKUP(tags[[#This Row],[product_id]],copy[],4,FALSE)</f>
        <v>suspenders,Summer,Plus Size,Tank,Shirt,Beach,Tops,Loose,Women's Fashion,Fashion,printed,Summer Fashion,sleeveless,Cotton,blouse,Casual,Women</v>
      </c>
      <c r="H545" s="18"/>
      <c r="I545" s="48" t="s">
        <v>11707</v>
      </c>
      <c r="J545" s="49" t="s">
        <v>11402</v>
      </c>
      <c r="K545" s="49" t="s">
        <v>11407</v>
      </c>
      <c r="L545" s="49" t="s">
        <v>11418</v>
      </c>
      <c r="M545" s="49" t="s">
        <v>11417</v>
      </c>
      <c r="N545" s="49" t="s">
        <v>11413</v>
      </c>
      <c r="O545" s="49" t="s">
        <v>11411</v>
      </c>
      <c r="P545" s="49" t="s">
        <v>11427</v>
      </c>
      <c r="Q545" s="49" t="s">
        <v>11403</v>
      </c>
      <c r="R545" s="49" t="s">
        <v>11404</v>
      </c>
      <c r="S545" s="49" t="s">
        <v>11421</v>
      </c>
      <c r="T545" s="49" t="s">
        <v>11484</v>
      </c>
      <c r="U545" s="49" t="s">
        <v>11408</v>
      </c>
      <c r="V545" s="49" t="s">
        <v>11424</v>
      </c>
      <c r="W545" s="49" t="s">
        <v>11428</v>
      </c>
      <c r="X545" s="49" t="s">
        <v>11406</v>
      </c>
      <c r="Y545" s="49" t="s">
        <v>11405</v>
      </c>
      <c r="Z545" s="49"/>
      <c r="AA545" s="49"/>
      <c r="AB545" s="49"/>
      <c r="AC545" s="49"/>
      <c r="AD545" s="49"/>
      <c r="AE545" s="49"/>
      <c r="AF545" s="49"/>
      <c r="AG545" s="49"/>
      <c r="AH545" s="49"/>
      <c r="AI545" s="49"/>
      <c r="AJ545" s="49"/>
      <c r="AK545" s="49"/>
      <c r="AL545" s="49"/>
      <c r="AM545" s="49"/>
      <c r="AN545" s="49"/>
      <c r="AO545" s="49"/>
      <c r="AP545" s="49"/>
      <c r="AQ545" s="49"/>
      <c r="AR545" s="49"/>
      <c r="AS545" s="49"/>
      <c r="AT545" s="49"/>
      <c r="AU545" s="49"/>
      <c r="AV545" s="49"/>
      <c r="AW545" s="49"/>
      <c r="AX545" s="49"/>
      <c r="AY545" s="49"/>
      <c r="AZ545" s="49"/>
      <c r="BA545" s="49"/>
      <c r="BB545" s="49"/>
      <c r="BC545" s="49"/>
      <c r="BD545" s="49"/>
      <c r="BE545" s="49"/>
      <c r="BF545" s="49"/>
      <c r="BG545" s="49"/>
      <c r="BH545" s="49"/>
      <c r="BI545" s="49"/>
      <c r="BJ545" s="49"/>
      <c r="BK545" s="49"/>
      <c r="BL545" s="49"/>
      <c r="BM545" s="49"/>
      <c r="BN545" s="49"/>
    </row>
    <row r="546" spans="1:66" x14ac:dyDescent="0.3">
      <c r="A546">
        <v>545</v>
      </c>
      <c r="B546" s="6" t="s">
        <v>1786</v>
      </c>
      <c r="C546" s="41">
        <f>VLOOKUP(tags[[#This Row],[Index]],Table1[],6)</f>
        <v>1000</v>
      </c>
      <c r="D546" s="50">
        <v>13000</v>
      </c>
      <c r="E546" s="17" t="str">
        <f>VLOOKUP(tags[[#This Row],[Index]],Table1[],22)</f>
        <v>gray</v>
      </c>
      <c r="F546" s="17" t="str">
        <f>VLOOKUP(tags[[#This Row],[Index]],Table1[],23)</f>
        <v>S</v>
      </c>
      <c r="G546" s="17" t="str">
        <f>VLOOKUP(tags[[#This Row],[product_id]],copy[],4,FALSE)</f>
        <v>Summer,Shorts,Sleeve,Hollow-out,pants,sportsset,short sleeves,Outfits,Women's Fashion,Fashion,Women,tacksuit,sexy,Clothes,Tops,T Shirts,jumpsuit</v>
      </c>
      <c r="H546" s="17"/>
      <c r="I546" s="48" t="s">
        <v>11402</v>
      </c>
      <c r="J546" s="49" t="s">
        <v>11410</v>
      </c>
      <c r="K546" s="49" t="s">
        <v>11414</v>
      </c>
      <c r="L546" s="49" t="s">
        <v>11697</v>
      </c>
      <c r="M546" s="49" t="s">
        <v>11429</v>
      </c>
      <c r="N546" s="49" t="s">
        <v>11773</v>
      </c>
      <c r="O546" s="49" t="s">
        <v>11415</v>
      </c>
      <c r="P546" s="49" t="s">
        <v>11531</v>
      </c>
      <c r="Q546" s="49" t="s">
        <v>11403</v>
      </c>
      <c r="R546" s="49" t="s">
        <v>11404</v>
      </c>
      <c r="S546" s="49" t="s">
        <v>11405</v>
      </c>
      <c r="T546" s="49" t="s">
        <v>12248</v>
      </c>
      <c r="U546" s="49" t="s">
        <v>11412</v>
      </c>
      <c r="V546" s="49" t="s">
        <v>11539</v>
      </c>
      <c r="W546" s="49" t="s">
        <v>11411</v>
      </c>
      <c r="X546" s="49" t="s">
        <v>11422</v>
      </c>
      <c r="Y546" s="49" t="s">
        <v>11451</v>
      </c>
      <c r="Z546" s="49"/>
      <c r="AA546" s="49"/>
      <c r="AB546" s="49"/>
      <c r="AC546" s="49"/>
      <c r="AD546" s="49"/>
      <c r="AE546" s="49"/>
      <c r="AF546" s="49"/>
      <c r="AG546" s="49"/>
      <c r="AH546" s="49"/>
      <c r="AI546" s="49"/>
      <c r="AJ546" s="49"/>
      <c r="AK546" s="49"/>
      <c r="AL546" s="49"/>
      <c r="AM546" s="49"/>
      <c r="AN546" s="49"/>
      <c r="AO546" s="49"/>
      <c r="AP546" s="49"/>
      <c r="AQ546" s="49"/>
      <c r="AR546" s="49"/>
      <c r="AS546" s="49"/>
      <c r="AT546" s="49"/>
      <c r="AU546" s="49"/>
      <c r="AV546" s="49"/>
      <c r="AW546" s="49"/>
      <c r="AX546" s="49"/>
      <c r="AY546" s="49"/>
      <c r="AZ546" s="49"/>
      <c r="BA546" s="49"/>
      <c r="BB546" s="49"/>
      <c r="BC546" s="49"/>
      <c r="BD546" s="49"/>
      <c r="BE546" s="49"/>
      <c r="BF546" s="49"/>
      <c r="BG546" s="49"/>
      <c r="BH546" s="49"/>
      <c r="BI546" s="49"/>
      <c r="BJ546" s="49"/>
      <c r="BK546" s="49"/>
      <c r="BL546" s="49"/>
      <c r="BM546" s="49"/>
      <c r="BN546" s="49"/>
    </row>
    <row r="547" spans="1:66" x14ac:dyDescent="0.3">
      <c r="A547">
        <v>546</v>
      </c>
      <c r="B547" s="5" t="s">
        <v>1789</v>
      </c>
      <c r="C547" s="40">
        <f>VLOOKUP(tags[[#This Row],[Index]],Table1[],6)</f>
        <v>10000</v>
      </c>
      <c r="D547" s="51">
        <v>140000</v>
      </c>
      <c r="E547" s="18" t="str">
        <f>VLOOKUP(tags[[#This Row],[Index]],Table1[],22)</f>
        <v>black</v>
      </c>
      <c r="F547" s="18" t="str">
        <f>VLOOKUP(tags[[#This Row],[Index]],Table1[],23)</f>
        <v>S</v>
      </c>
      <c r="G547" s="18" t="str">
        <f>VLOOKUP(tags[[#This Row],[product_id]],copy[],4,FALSE)</f>
        <v>Summer,strapless,Plus Size,Vintage swimwear,onepiece,One Piece Swimsuits,Swimwear,Bikini,Women's Fashion,Push-Up,sexy,monokini,Women,plus size bathing suits,strapless bikini,Swimming</v>
      </c>
      <c r="H547" s="18"/>
      <c r="I547" s="48" t="s">
        <v>11402</v>
      </c>
      <c r="J547" s="49" t="s">
        <v>11550</v>
      </c>
      <c r="K547" s="49" t="s">
        <v>11407</v>
      </c>
      <c r="L547" s="49" t="s">
        <v>13800</v>
      </c>
      <c r="M547" s="49" t="s">
        <v>11555</v>
      </c>
      <c r="N547" s="49" t="s">
        <v>11722</v>
      </c>
      <c r="O547" s="49" t="s">
        <v>11458</v>
      </c>
      <c r="P547" s="49" t="s">
        <v>11453</v>
      </c>
      <c r="Q547" s="49" t="s">
        <v>11403</v>
      </c>
      <c r="R547" s="49" t="s">
        <v>13855</v>
      </c>
      <c r="S547" s="49" t="s">
        <v>11412</v>
      </c>
      <c r="T547" s="49" t="s">
        <v>11898</v>
      </c>
      <c r="U547" s="49" t="s">
        <v>11405</v>
      </c>
      <c r="V547" s="49" t="s">
        <v>12104</v>
      </c>
      <c r="W547" s="49" t="s">
        <v>12868</v>
      </c>
      <c r="X547" s="49" t="s">
        <v>11459</v>
      </c>
      <c r="Y547" s="49"/>
      <c r="Z547" s="49"/>
      <c r="AA547" s="49"/>
      <c r="AB547" s="49"/>
      <c r="AC547" s="49"/>
      <c r="AD547" s="49"/>
      <c r="AE547" s="49"/>
      <c r="AF547" s="49"/>
      <c r="AG547" s="49"/>
      <c r="AH547" s="49"/>
      <c r="AI547" s="49"/>
      <c r="AJ547" s="49"/>
      <c r="AK547" s="49"/>
      <c r="AL547" s="49"/>
      <c r="AM547" s="49"/>
      <c r="AN547" s="49"/>
      <c r="AO547" s="49"/>
      <c r="AP547" s="49"/>
      <c r="AQ547" s="49"/>
      <c r="AR547" s="49"/>
      <c r="AS547" s="49"/>
      <c r="AT547" s="49"/>
      <c r="AU547" s="49"/>
      <c r="AV547" s="49"/>
      <c r="AW547" s="49"/>
      <c r="AX547" s="49"/>
      <c r="AY547" s="49"/>
      <c r="AZ547" s="49"/>
      <c r="BA547" s="49"/>
      <c r="BB547" s="49"/>
      <c r="BC547" s="49"/>
      <c r="BD547" s="49"/>
      <c r="BE547" s="49"/>
      <c r="BF547" s="49"/>
      <c r="BG547" s="49"/>
      <c r="BH547" s="49"/>
      <c r="BI547" s="49"/>
      <c r="BJ547" s="49"/>
      <c r="BK547" s="49"/>
      <c r="BL547" s="49"/>
      <c r="BM547" s="49"/>
      <c r="BN547" s="49"/>
    </row>
    <row r="548" spans="1:66" x14ac:dyDescent="0.3">
      <c r="A548">
        <v>547</v>
      </c>
      <c r="B548" s="4" t="s">
        <v>1793</v>
      </c>
      <c r="C548" s="39">
        <f>VLOOKUP(tags[[#This Row],[Index]],Table1[],6)</f>
        <v>10000</v>
      </c>
      <c r="D548" s="50">
        <v>70000</v>
      </c>
      <c r="E548" s="17" t="str">
        <f>VLOOKUP(tags[[#This Row],[Index]],Table1[],22)</f>
        <v>pink</v>
      </c>
      <c r="F548" s="17" t="str">
        <f>VLOOKUP(tags[[#This Row],[Index]],Table1[],23)</f>
        <v>XXS</v>
      </c>
      <c r="G548" s="17" t="str">
        <f>VLOOKUP(tags[[#This Row],[product_id]],copy[],4,FALSE)</f>
        <v>Summer,dressesforwomen,tunic,Waist,Elastic,women dresses,long dress,Dress,Print,Floral dress,Floral print,Dresses,Women's Fashion,elastic waist,backless,splits,vestido,Floral,summer dresses,Holiday,Women</v>
      </c>
      <c r="H548" s="17"/>
      <c r="I548" s="48" t="s">
        <v>11402</v>
      </c>
      <c r="J548" s="49" t="s">
        <v>11580</v>
      </c>
      <c r="K548" s="49" t="s">
        <v>11493</v>
      </c>
      <c r="L548" s="49" t="s">
        <v>11442</v>
      </c>
      <c r="M548" s="49" t="s">
        <v>11470</v>
      </c>
      <c r="N548" s="49" t="s">
        <v>11534</v>
      </c>
      <c r="O548" s="49" t="s">
        <v>11444</v>
      </c>
      <c r="P548" s="49" t="s">
        <v>11409</v>
      </c>
      <c r="Q548" s="49" t="s">
        <v>11416</v>
      </c>
      <c r="R548" s="49" t="s">
        <v>11500</v>
      </c>
      <c r="S548" s="49" t="s">
        <v>11447</v>
      </c>
      <c r="T548" s="49" t="s">
        <v>11460</v>
      </c>
      <c r="U548" s="49" t="s">
        <v>11403</v>
      </c>
      <c r="V548" s="49" t="s">
        <v>11521</v>
      </c>
      <c r="W548" s="49" t="s">
        <v>11450</v>
      </c>
      <c r="X548" s="49" t="s">
        <v>11566</v>
      </c>
      <c r="Y548" s="49" t="s">
        <v>11593</v>
      </c>
      <c r="Z548" s="49" t="s">
        <v>11433</v>
      </c>
      <c r="AA548" s="49" t="s">
        <v>11464</v>
      </c>
      <c r="AB548" s="49" t="s">
        <v>11561</v>
      </c>
      <c r="AC548" s="49" t="s">
        <v>11405</v>
      </c>
      <c r="AD548" s="49"/>
      <c r="AE548" s="49"/>
      <c r="AF548" s="49"/>
      <c r="AG548" s="49"/>
      <c r="AH548" s="49"/>
      <c r="AI548" s="49"/>
      <c r="AJ548" s="49"/>
      <c r="AK548" s="49"/>
      <c r="AL548" s="49"/>
      <c r="AM548" s="49"/>
      <c r="AN548" s="49"/>
      <c r="AO548" s="49"/>
      <c r="AP548" s="49"/>
      <c r="AQ548" s="49"/>
      <c r="AR548" s="49"/>
      <c r="AS548" s="49"/>
      <c r="AT548" s="49"/>
      <c r="AU548" s="49"/>
      <c r="AV548" s="49"/>
      <c r="AW548" s="49"/>
      <c r="AX548" s="49"/>
      <c r="AY548" s="49"/>
      <c r="AZ548" s="49"/>
      <c r="BA548" s="49"/>
      <c r="BB548" s="49"/>
      <c r="BC548" s="49"/>
      <c r="BD548" s="49"/>
      <c r="BE548" s="49"/>
      <c r="BF548" s="49"/>
      <c r="BG548" s="49"/>
      <c r="BH548" s="49"/>
      <c r="BI548" s="49"/>
      <c r="BJ548" s="49"/>
      <c r="BK548" s="49"/>
      <c r="BL548" s="49"/>
      <c r="BM548" s="49"/>
      <c r="BN548" s="49"/>
    </row>
    <row r="549" spans="1:66" x14ac:dyDescent="0.3">
      <c r="A549">
        <v>548</v>
      </c>
      <c r="B549" s="5" t="s">
        <v>1796</v>
      </c>
      <c r="C549" s="40">
        <f>VLOOKUP(tags[[#This Row],[Index]],Table1[],6)</f>
        <v>20000</v>
      </c>
      <c r="D549" s="51">
        <v>120000</v>
      </c>
      <c r="E549" s="18" t="str">
        <f>VLOOKUP(tags[[#This Row],[Index]],Table1[],22)</f>
        <v>white</v>
      </c>
      <c r="F549" s="18" t="str">
        <f>VLOOKUP(tags[[#This Row],[Index]],Table1[],23)</f>
        <v>M</v>
      </c>
      <c r="G549" s="18" t="str">
        <f>VLOOKUP(tags[[#This Row],[product_id]],copy[],4,FALSE)</f>
        <v>Bikini,Fashion,womenbikiniset,bikini set,pushupsuit,women swimsuit,New arrival,Swimwear,Swimsuit,padded,women swimwear,Bras,Suits,women bathing suit,Women,Women's Fashion,Padded Bra,Swimming</v>
      </c>
      <c r="H549" s="18"/>
      <c r="I549" s="48" t="s">
        <v>11453</v>
      </c>
      <c r="J549" s="49" t="s">
        <v>11404</v>
      </c>
      <c r="K549" s="49" t="s">
        <v>12656</v>
      </c>
      <c r="L549" s="49" t="s">
        <v>11528</v>
      </c>
      <c r="M549" s="49" t="s">
        <v>13054</v>
      </c>
      <c r="N549" s="49" t="s">
        <v>11651</v>
      </c>
      <c r="O549" s="49" t="s">
        <v>12176</v>
      </c>
      <c r="P549" s="49" t="s">
        <v>11458</v>
      </c>
      <c r="Q549" s="49" t="s">
        <v>11454</v>
      </c>
      <c r="R549" s="49" t="s">
        <v>11567</v>
      </c>
      <c r="S549" s="49" t="s">
        <v>11735</v>
      </c>
      <c r="T549" s="49" t="s">
        <v>11515</v>
      </c>
      <c r="U549" s="49" t="s">
        <v>11469</v>
      </c>
      <c r="V549" s="49" t="s">
        <v>11703</v>
      </c>
      <c r="W549" s="49" t="s">
        <v>11405</v>
      </c>
      <c r="X549" s="49" t="s">
        <v>11403</v>
      </c>
      <c r="Y549" s="49" t="s">
        <v>12525</v>
      </c>
      <c r="Z549" s="49" t="s">
        <v>11459</v>
      </c>
      <c r="AA549" s="49"/>
      <c r="AB549" s="49"/>
      <c r="AC549" s="49"/>
      <c r="AD549" s="49"/>
      <c r="AE549" s="49"/>
      <c r="AF549" s="49"/>
      <c r="AG549" s="49"/>
      <c r="AH549" s="49"/>
      <c r="AI549" s="49"/>
      <c r="AJ549" s="49"/>
      <c r="AK549" s="49"/>
      <c r="AL549" s="49"/>
      <c r="AM549" s="49"/>
      <c r="AN549" s="49"/>
      <c r="AO549" s="49"/>
      <c r="AP549" s="49"/>
      <c r="AQ549" s="49"/>
      <c r="AR549" s="49"/>
      <c r="AS549" s="49"/>
      <c r="AT549" s="49"/>
      <c r="AU549" s="49"/>
      <c r="AV549" s="49"/>
      <c r="AW549" s="49"/>
      <c r="AX549" s="49"/>
      <c r="AY549" s="49"/>
      <c r="AZ549" s="49"/>
      <c r="BA549" s="49"/>
      <c r="BB549" s="49"/>
      <c r="BC549" s="49"/>
      <c r="BD549" s="49"/>
      <c r="BE549" s="49"/>
      <c r="BF549" s="49"/>
      <c r="BG549" s="49"/>
      <c r="BH549" s="49"/>
      <c r="BI549" s="49"/>
      <c r="BJ549" s="49"/>
      <c r="BK549" s="49"/>
      <c r="BL549" s="49"/>
      <c r="BM549" s="49"/>
      <c r="BN549" s="49"/>
    </row>
    <row r="550" spans="1:66" x14ac:dyDescent="0.3">
      <c r="A550">
        <v>549</v>
      </c>
      <c r="B550" s="4" t="s">
        <v>1799</v>
      </c>
      <c r="C550" s="39">
        <f>VLOOKUP(tags[[#This Row],[Index]],Table1[],6)</f>
        <v>5000</v>
      </c>
      <c r="D550" s="50">
        <v>40000</v>
      </c>
      <c r="E550" s="17" t="str">
        <f>VLOOKUP(tags[[#This Row],[Index]],Table1[],22)</f>
        <v>pink</v>
      </c>
      <c r="F550" s="17" t="str">
        <f>VLOOKUP(tags[[#This Row],[Index]],Table1[],23)</f>
        <v>S</v>
      </c>
      <c r="G550" s="17" t="str">
        <f>VLOOKUP(tags[[#This Row],[product_id]],copy[],4,FALSE)</f>
        <v>Fashion Skirts,long skirt,pencil skirt,solidcolordre,elegantsplitskirt,Bottom,Elegant,Dress,sidesplitshirt,pencil,sexy skirt,Women Skirts,Women's Fashion,Fashion,splits,sexy,Skirts,Women</v>
      </c>
      <c r="H550" s="17"/>
      <c r="I550" s="48" t="s">
        <v>12561</v>
      </c>
      <c r="J550" s="49" t="s">
        <v>11657</v>
      </c>
      <c r="K550" s="49" t="s">
        <v>12337</v>
      </c>
      <c r="L550" s="49" t="s">
        <v>12907</v>
      </c>
      <c r="M550" s="49" t="s">
        <v>13487</v>
      </c>
      <c r="N550" s="49" t="s">
        <v>11533</v>
      </c>
      <c r="O550" s="49" t="s">
        <v>11532</v>
      </c>
      <c r="P550" s="49" t="s">
        <v>11409</v>
      </c>
      <c r="Q550" s="49" t="s">
        <v>12962</v>
      </c>
      <c r="R550" s="49" t="s">
        <v>12338</v>
      </c>
      <c r="S550" s="49" t="s">
        <v>12302</v>
      </c>
      <c r="T550" s="49" t="s">
        <v>11664</v>
      </c>
      <c r="U550" s="49" t="s">
        <v>11403</v>
      </c>
      <c r="V550" s="49" t="s">
        <v>11404</v>
      </c>
      <c r="W550" s="49" t="s">
        <v>11566</v>
      </c>
      <c r="X550" s="49" t="s">
        <v>11412</v>
      </c>
      <c r="Y550" s="49" t="s">
        <v>11462</v>
      </c>
      <c r="Z550" s="49" t="s">
        <v>11405</v>
      </c>
      <c r="AA550" s="49"/>
      <c r="AB550" s="49"/>
      <c r="AC550" s="49"/>
      <c r="AD550" s="49"/>
      <c r="AE550" s="49"/>
      <c r="AF550" s="49"/>
      <c r="AG550" s="49"/>
      <c r="AH550" s="49"/>
      <c r="AI550" s="49"/>
      <c r="AJ550" s="49"/>
      <c r="AK550" s="49"/>
      <c r="AL550" s="49"/>
      <c r="AM550" s="49"/>
      <c r="AN550" s="49"/>
      <c r="AO550" s="49"/>
      <c r="AP550" s="49"/>
      <c r="AQ550" s="49"/>
      <c r="AR550" s="49"/>
      <c r="AS550" s="49"/>
      <c r="AT550" s="49"/>
      <c r="AU550" s="49"/>
      <c r="AV550" s="49"/>
      <c r="AW550" s="49"/>
      <c r="AX550" s="49"/>
      <c r="AY550" s="49"/>
      <c r="AZ550" s="49"/>
      <c r="BA550" s="49"/>
      <c r="BB550" s="49"/>
      <c r="BC550" s="49"/>
      <c r="BD550" s="49"/>
      <c r="BE550" s="49"/>
      <c r="BF550" s="49"/>
      <c r="BG550" s="49"/>
      <c r="BH550" s="49"/>
      <c r="BI550" s="49"/>
      <c r="BJ550" s="49"/>
      <c r="BK550" s="49"/>
      <c r="BL550" s="49"/>
      <c r="BM550" s="49"/>
      <c r="BN550" s="49"/>
    </row>
    <row r="551" spans="1:66" x14ac:dyDescent="0.3">
      <c r="A551">
        <v>550</v>
      </c>
      <c r="B551" s="5" t="s">
        <v>1802</v>
      </c>
      <c r="C551" s="40">
        <f>VLOOKUP(tags[[#This Row],[Index]],Table1[],6)</f>
        <v>100</v>
      </c>
      <c r="D551" s="51">
        <v>1100</v>
      </c>
      <c r="E551" s="18" t="str">
        <f>VLOOKUP(tags[[#This Row],[Index]],Table1[],22)</f>
        <v>black</v>
      </c>
      <c r="F551" s="18" t="str">
        <f>VLOOKUP(tags[[#This Row],[Index]],Table1[],23)</f>
        <v>XLplus</v>
      </c>
      <c r="G551" s="18" t="str">
        <f>VLOOKUP(tags[[#This Row],[product_id]],copy[],4,FALSE)</f>
        <v>Summer,trousers,pants,Bottom,fashion pants,Women's Fashion,Long pants,widelegpant,Casual,harem pants,summerpant,Plus Size,loosepant,printed,women trousers,slitpant,Women</v>
      </c>
      <c r="H551" s="18"/>
      <c r="I551" s="48" t="s">
        <v>11402</v>
      </c>
      <c r="J551" s="49" t="s">
        <v>11466</v>
      </c>
      <c r="K551" s="49" t="s">
        <v>11429</v>
      </c>
      <c r="L551" s="49" t="s">
        <v>11533</v>
      </c>
      <c r="M551" s="49" t="s">
        <v>11831</v>
      </c>
      <c r="N551" s="49" t="s">
        <v>11403</v>
      </c>
      <c r="O551" s="49" t="s">
        <v>11537</v>
      </c>
      <c r="P551" s="49" t="s">
        <v>11622</v>
      </c>
      <c r="Q551" s="49" t="s">
        <v>11406</v>
      </c>
      <c r="R551" s="49" t="s">
        <v>11579</v>
      </c>
      <c r="S551" s="49" t="s">
        <v>11565</v>
      </c>
      <c r="T551" s="49" t="s">
        <v>11407</v>
      </c>
      <c r="U551" s="49" t="s">
        <v>11688</v>
      </c>
      <c r="V551" s="49" t="s">
        <v>11421</v>
      </c>
      <c r="W551" s="49" t="s">
        <v>11636</v>
      </c>
      <c r="X551" s="49" t="s">
        <v>12277</v>
      </c>
      <c r="Y551" s="49" t="s">
        <v>11405</v>
      </c>
      <c r="Z551" s="49"/>
      <c r="AA551" s="49"/>
      <c r="AB551" s="49"/>
      <c r="AC551" s="49"/>
      <c r="AD551" s="49"/>
      <c r="AE551" s="49"/>
      <c r="AF551" s="49"/>
      <c r="AG551" s="49"/>
      <c r="AH551" s="49"/>
      <c r="AI551" s="49"/>
      <c r="AJ551" s="49"/>
      <c r="AK551" s="49"/>
      <c r="AL551" s="49"/>
      <c r="AM551" s="49"/>
      <c r="AN551" s="49"/>
      <c r="AO551" s="49"/>
      <c r="AP551" s="49"/>
      <c r="AQ551" s="49"/>
      <c r="AR551" s="49"/>
      <c r="AS551" s="49"/>
      <c r="AT551" s="49"/>
      <c r="AU551" s="49"/>
      <c r="AV551" s="49"/>
      <c r="AW551" s="49"/>
      <c r="AX551" s="49"/>
      <c r="AY551" s="49"/>
      <c r="AZ551" s="49"/>
      <c r="BA551" s="49"/>
      <c r="BB551" s="49"/>
      <c r="BC551" s="49"/>
      <c r="BD551" s="49"/>
      <c r="BE551" s="49"/>
      <c r="BF551" s="49"/>
      <c r="BG551" s="49"/>
      <c r="BH551" s="49"/>
      <c r="BI551" s="49"/>
      <c r="BJ551" s="49"/>
      <c r="BK551" s="49"/>
      <c r="BL551" s="49"/>
      <c r="BM551" s="49"/>
      <c r="BN551" s="49"/>
    </row>
    <row r="552" spans="1:66" x14ac:dyDescent="0.3">
      <c r="A552">
        <v>551</v>
      </c>
      <c r="B552" s="4" t="s">
        <v>1806</v>
      </c>
      <c r="C552" s="39">
        <f>VLOOKUP(tags[[#This Row],[Index]],Table1[],6)</f>
        <v>10</v>
      </c>
      <c r="D552" s="50">
        <v>56.5</v>
      </c>
      <c r="E552" s="17" t="str">
        <f>VLOOKUP(tags[[#This Row],[Index]],Table1[],22)</f>
        <v>yellow</v>
      </c>
      <c r="F552" s="17" t="str">
        <f>VLOOKUP(tags[[#This Row],[Index]],Table1[],23)</f>
        <v>XLplus</v>
      </c>
      <c r="G552" s="17" t="str">
        <f>VLOOKUP(tags[[#This Row],[product_id]],copy[],4,FALSE)</f>
        <v>Mini,Vest,Fashion,Tank,Halter,Summer,womemstop,Tops,tank top,#top #crop,tankvest,V-neck,sleeveless</v>
      </c>
      <c r="H552" s="17"/>
      <c r="I552" s="48" t="s">
        <v>11436</v>
      </c>
      <c r="J552" s="49" t="s">
        <v>11430</v>
      </c>
      <c r="K552" s="49" t="s">
        <v>11404</v>
      </c>
      <c r="L552" s="49" t="s">
        <v>11418</v>
      </c>
      <c r="M552" s="49" t="s">
        <v>11461</v>
      </c>
      <c r="N552" s="49" t="s">
        <v>11402</v>
      </c>
      <c r="O552" s="49" t="s">
        <v>11766</v>
      </c>
      <c r="P552" s="49" t="s">
        <v>11411</v>
      </c>
      <c r="Q552" s="49" t="s">
        <v>11423</v>
      </c>
      <c r="R552" s="49" t="s">
        <v>11808</v>
      </c>
      <c r="S552" s="49" t="s">
        <v>11739</v>
      </c>
      <c r="T552" s="49" t="s">
        <v>11420</v>
      </c>
      <c r="U552" s="49" t="s">
        <v>11408</v>
      </c>
      <c r="V552" s="49"/>
      <c r="W552" s="49"/>
      <c r="X552" s="49"/>
      <c r="Y552" s="49"/>
      <c r="Z552" s="49"/>
      <c r="AA552" s="49"/>
      <c r="AB552" s="49"/>
      <c r="AC552" s="49"/>
      <c r="AD552" s="49"/>
      <c r="AE552" s="49"/>
      <c r="AF552" s="49"/>
      <c r="AG552" s="49"/>
      <c r="AH552" s="49"/>
      <c r="AI552" s="49"/>
      <c r="AJ552" s="49"/>
      <c r="AK552" s="49"/>
      <c r="AL552" s="49"/>
      <c r="AM552" s="49"/>
      <c r="AN552" s="49"/>
      <c r="AO552" s="49"/>
      <c r="AP552" s="49"/>
      <c r="AQ552" s="49"/>
      <c r="AR552" s="49"/>
      <c r="AS552" s="49"/>
      <c r="AT552" s="49"/>
      <c r="AU552" s="49"/>
      <c r="AV552" s="49"/>
      <c r="AW552" s="49"/>
      <c r="AX552" s="49"/>
      <c r="AY552" s="49"/>
      <c r="AZ552" s="49"/>
      <c r="BA552" s="49"/>
      <c r="BB552" s="49"/>
      <c r="BC552" s="49"/>
      <c r="BD552" s="49"/>
      <c r="BE552" s="49"/>
      <c r="BF552" s="49"/>
      <c r="BG552" s="49"/>
      <c r="BH552" s="49"/>
      <c r="BI552" s="49"/>
      <c r="BJ552" s="49"/>
      <c r="BK552" s="49"/>
      <c r="BL552" s="49"/>
      <c r="BM552" s="49"/>
      <c r="BN552" s="49"/>
    </row>
    <row r="553" spans="1:66" x14ac:dyDescent="0.3">
      <c r="A553">
        <v>552</v>
      </c>
      <c r="B553" s="5" t="s">
        <v>1810</v>
      </c>
      <c r="C553" s="40">
        <f>VLOOKUP(tags[[#This Row],[Index]],Table1[],6)</f>
        <v>100</v>
      </c>
      <c r="D553" s="51">
        <v>700</v>
      </c>
      <c r="E553" s="18" t="str">
        <f>VLOOKUP(tags[[#This Row],[Index]],Table1[],22)</f>
        <v>other</v>
      </c>
      <c r="F553" s="18" t="str">
        <f>VLOOKUP(tags[[#This Row],[Index]],Table1[],23)</f>
        <v>M</v>
      </c>
      <c r="G553" s="18" t="str">
        <f>VLOOKUP(tags[[#This Row],[product_id]],copy[],4,FALSE)</f>
        <v>Summer,Colorful,Beauty,Nail Polish,nail kit,mattetopcoat,soakoffgel,Nails,cosmetic,gel nail polish,topbasegel,Nail Gel,uvlampgel,nail gel set,Kit,UV Gel</v>
      </c>
      <c r="H553" s="18"/>
      <c r="I553" s="48" t="s">
        <v>11402</v>
      </c>
      <c r="J553" s="49" t="s">
        <v>11802</v>
      </c>
      <c r="K553" s="49" t="s">
        <v>11857</v>
      </c>
      <c r="L553" s="49" t="s">
        <v>12529</v>
      </c>
      <c r="M553" s="49" t="s">
        <v>13176</v>
      </c>
      <c r="N553" s="49" t="s">
        <v>13232</v>
      </c>
      <c r="O553" s="49" t="s">
        <v>12276</v>
      </c>
      <c r="P553" s="49" t="s">
        <v>12528</v>
      </c>
      <c r="Q553" s="49" t="s">
        <v>13558</v>
      </c>
      <c r="R553" s="49" t="s">
        <v>12402</v>
      </c>
      <c r="S553" s="49" t="s">
        <v>12755</v>
      </c>
      <c r="T553" s="49" t="s">
        <v>12530</v>
      </c>
      <c r="U553" s="49" t="s">
        <v>12713</v>
      </c>
      <c r="V553" s="49" t="s">
        <v>13177</v>
      </c>
      <c r="W553" s="49" t="s">
        <v>13903</v>
      </c>
      <c r="X553" s="49" t="s">
        <v>12490</v>
      </c>
      <c r="Y553" s="49"/>
      <c r="Z553" s="49"/>
      <c r="AA553" s="49"/>
      <c r="AB553" s="49"/>
      <c r="AC553" s="49"/>
      <c r="AD553" s="49"/>
      <c r="AE553" s="49"/>
      <c r="AF553" s="49"/>
      <c r="AG553" s="49"/>
      <c r="AH553" s="49"/>
      <c r="AI553" s="49"/>
      <c r="AJ553" s="49"/>
      <c r="AK553" s="49"/>
      <c r="AL553" s="49"/>
      <c r="AM553" s="49"/>
      <c r="AN553" s="49"/>
      <c r="AO553" s="49"/>
      <c r="AP553" s="49"/>
      <c r="AQ553" s="49"/>
      <c r="AR553" s="49"/>
      <c r="AS553" s="49"/>
      <c r="AT553" s="49"/>
      <c r="AU553" s="49"/>
      <c r="AV553" s="49"/>
      <c r="AW553" s="49"/>
      <c r="AX553" s="49"/>
      <c r="AY553" s="49"/>
      <c r="AZ553" s="49"/>
      <c r="BA553" s="49"/>
      <c r="BB553" s="49"/>
      <c r="BC553" s="49"/>
      <c r="BD553" s="49"/>
      <c r="BE553" s="49"/>
      <c r="BF553" s="49"/>
      <c r="BG553" s="49"/>
      <c r="BH553" s="49"/>
      <c r="BI553" s="49"/>
      <c r="BJ553" s="49"/>
      <c r="BK553" s="49"/>
      <c r="BL553" s="49"/>
      <c r="BM553" s="49"/>
      <c r="BN553" s="49"/>
    </row>
    <row r="554" spans="1:66" x14ac:dyDescent="0.3">
      <c r="A554">
        <v>553</v>
      </c>
      <c r="B554" s="4" t="s">
        <v>1812</v>
      </c>
      <c r="C554" s="39">
        <f>VLOOKUP(tags[[#This Row],[Index]],Table1[],6)</f>
        <v>10000</v>
      </c>
      <c r="D554" s="50">
        <v>46700</v>
      </c>
      <c r="E554" s="17" t="str">
        <f>VLOOKUP(tags[[#This Row],[Index]],Table1[],22)</f>
        <v>white</v>
      </c>
      <c r="F554" s="17" t="str">
        <f>VLOOKUP(tags[[#This Row],[Index]],Table1[],23)</f>
        <v>other</v>
      </c>
      <c r="G554" s="17" t="str">
        <f>VLOOKUP(tags[[#This Row],[product_id]],copy[],4,FALSE)</f>
        <v>Summer,ponytailhat,Fashion,Hats,Women Cap,Cap,Adjustable Baseball Cap,baseballcapforwomen,summercap,Women's Fashion,Baseball,Baseball Cap,sun hat,Visors,Women</v>
      </c>
      <c r="H554" s="17"/>
      <c r="I554" s="48" t="s">
        <v>11402</v>
      </c>
      <c r="J554" s="49" t="s">
        <v>13086</v>
      </c>
      <c r="K554" s="49" t="s">
        <v>11404</v>
      </c>
      <c r="L554" s="49" t="s">
        <v>12183</v>
      </c>
      <c r="M554" s="49" t="s">
        <v>13793</v>
      </c>
      <c r="N554" s="49" t="s">
        <v>12578</v>
      </c>
      <c r="O554" s="49" t="s">
        <v>13996</v>
      </c>
      <c r="P554" s="49" t="s">
        <v>13741</v>
      </c>
      <c r="Q554" s="49" t="s">
        <v>12849</v>
      </c>
      <c r="R554" s="49" t="s">
        <v>11403</v>
      </c>
      <c r="S554" s="49" t="s">
        <v>12586</v>
      </c>
      <c r="T554" s="49" t="s">
        <v>12585</v>
      </c>
      <c r="U554" s="49" t="s">
        <v>12253</v>
      </c>
      <c r="V554" s="49" t="s">
        <v>13799</v>
      </c>
      <c r="W554" s="49" t="s">
        <v>11405</v>
      </c>
      <c r="X554" s="49"/>
      <c r="Y554" s="49"/>
      <c r="Z554" s="49"/>
      <c r="AA554" s="49"/>
      <c r="AB554" s="49"/>
      <c r="AC554" s="49"/>
      <c r="AD554" s="49"/>
      <c r="AE554" s="49"/>
      <c r="AF554" s="49"/>
      <c r="AG554" s="49"/>
      <c r="AH554" s="49"/>
      <c r="AI554" s="49"/>
      <c r="AJ554" s="49"/>
      <c r="AK554" s="49"/>
      <c r="AL554" s="49"/>
      <c r="AM554" s="49"/>
      <c r="AN554" s="49"/>
      <c r="AO554" s="49"/>
      <c r="AP554" s="49"/>
      <c r="AQ554" s="49"/>
      <c r="AR554" s="49"/>
      <c r="AS554" s="49"/>
      <c r="AT554" s="49"/>
      <c r="AU554" s="49"/>
      <c r="AV554" s="49"/>
      <c r="AW554" s="49"/>
      <c r="AX554" s="49"/>
      <c r="AY554" s="49"/>
      <c r="AZ554" s="49"/>
      <c r="BA554" s="49"/>
      <c r="BB554" s="49"/>
      <c r="BC554" s="49"/>
      <c r="BD554" s="49"/>
      <c r="BE554" s="49"/>
      <c r="BF554" s="49"/>
      <c r="BG554" s="49"/>
      <c r="BH554" s="49"/>
      <c r="BI554" s="49"/>
      <c r="BJ554" s="49"/>
      <c r="BK554" s="49"/>
      <c r="BL554" s="49"/>
      <c r="BM554" s="49"/>
      <c r="BN554" s="49"/>
    </row>
    <row r="555" spans="1:66" x14ac:dyDescent="0.3">
      <c r="A555">
        <v>554</v>
      </c>
      <c r="B555" s="5" t="s">
        <v>1814</v>
      </c>
      <c r="C555" s="40">
        <f>VLOOKUP(tags[[#This Row],[Index]],Table1[],6)</f>
        <v>100</v>
      </c>
      <c r="D555" s="51">
        <v>1100</v>
      </c>
      <c r="E555" s="18" t="str">
        <f>VLOOKUP(tags[[#This Row],[Index]],Table1[],22)</f>
        <v>blue</v>
      </c>
      <c r="F555" s="18" t="str">
        <f>VLOOKUP(tags[[#This Row],[Index]],Table1[],23)</f>
        <v>M</v>
      </c>
      <c r="G555" s="18" t="str">
        <f>VLOOKUP(tags[[#This Row],[product_id]],copy[],4,FALSE)</f>
        <v>Mini,Summer,Denim,denimjeansdres,short sleeves,casual dresses,Women's Fashion,sexy,Lines,Mini dress,mididre,Women,Shorts,Necks,Sleeve,summer dress,Casual,minishirtdres,Jeans,Dress</v>
      </c>
      <c r="H555" s="18"/>
      <c r="I555" s="48" t="s">
        <v>11436</v>
      </c>
      <c r="J555" s="49" t="s">
        <v>11402</v>
      </c>
      <c r="K555" s="49" t="s">
        <v>11544</v>
      </c>
      <c r="L555" s="49" t="s">
        <v>11751</v>
      </c>
      <c r="M555" s="49" t="s">
        <v>11415</v>
      </c>
      <c r="N555" s="49" t="s">
        <v>11526</v>
      </c>
      <c r="O555" s="49" t="s">
        <v>11403</v>
      </c>
      <c r="P555" s="49" t="s">
        <v>11412</v>
      </c>
      <c r="Q555" s="49" t="s">
        <v>11725</v>
      </c>
      <c r="R555" s="49" t="s">
        <v>11435</v>
      </c>
      <c r="S555" s="49" t="s">
        <v>11746</v>
      </c>
      <c r="T555" s="49" t="s">
        <v>11405</v>
      </c>
      <c r="U555" s="49" t="s">
        <v>11410</v>
      </c>
      <c r="V555" s="49" t="s">
        <v>11419</v>
      </c>
      <c r="W555" s="49" t="s">
        <v>11414</v>
      </c>
      <c r="X555" s="49" t="s">
        <v>11425</v>
      </c>
      <c r="Y555" s="49" t="s">
        <v>11406</v>
      </c>
      <c r="Z555" s="49" t="s">
        <v>11745</v>
      </c>
      <c r="AA555" s="49" t="s">
        <v>11506</v>
      </c>
      <c r="AB555" s="49" t="s">
        <v>11409</v>
      </c>
      <c r="AC555" s="49"/>
      <c r="AD555" s="49"/>
      <c r="AE555" s="49"/>
      <c r="AF555" s="49"/>
      <c r="AG555" s="49"/>
      <c r="AH555" s="49"/>
      <c r="AI555" s="49"/>
      <c r="AJ555" s="49"/>
      <c r="AK555" s="49"/>
      <c r="AL555" s="49"/>
      <c r="AM555" s="49"/>
      <c r="AN555" s="49"/>
      <c r="AO555" s="49"/>
      <c r="AP555" s="49"/>
      <c r="AQ555" s="49"/>
      <c r="AR555" s="49"/>
      <c r="AS555" s="49"/>
      <c r="AT555" s="49"/>
      <c r="AU555" s="49"/>
      <c r="AV555" s="49"/>
      <c r="AW555" s="49"/>
      <c r="AX555" s="49"/>
      <c r="AY555" s="49"/>
      <c r="AZ555" s="49"/>
      <c r="BA555" s="49"/>
      <c r="BB555" s="49"/>
      <c r="BC555" s="49"/>
      <c r="BD555" s="49"/>
      <c r="BE555" s="49"/>
      <c r="BF555" s="49"/>
      <c r="BG555" s="49"/>
      <c r="BH555" s="49"/>
      <c r="BI555" s="49"/>
      <c r="BJ555" s="49"/>
      <c r="BK555" s="49"/>
      <c r="BL555" s="49"/>
      <c r="BM555" s="49"/>
      <c r="BN555" s="49"/>
    </row>
    <row r="556" spans="1:66" x14ac:dyDescent="0.3">
      <c r="A556">
        <v>555</v>
      </c>
      <c r="B556" s="4" t="s">
        <v>1816</v>
      </c>
      <c r="C556" s="39">
        <f>VLOOKUP(tags[[#This Row],[Index]],Table1[],6)</f>
        <v>100</v>
      </c>
      <c r="D556" s="50">
        <v>280</v>
      </c>
      <c r="E556" s="17" t="str">
        <f>VLOOKUP(tags[[#This Row],[Index]],Table1[],22)</f>
        <v>gray</v>
      </c>
      <c r="F556" s="17" t="str">
        <f>VLOOKUP(tags[[#This Row],[Index]],Table1[],23)</f>
        <v>XS</v>
      </c>
      <c r="G556" s="17" t="str">
        <f>VLOOKUP(tags[[#This Row],[product_id]],copy[],4,FALSE)</f>
        <v>Summer,Plus Size,halter dress,Necks,Halter,Dresses,Dress,Loose,V-neck,Women's Fashion,Sleeveless dress,off shoulder,summer dress,sleeveless,women dress,Women,Casual,Cotton</v>
      </c>
      <c r="H556" s="17"/>
      <c r="I556" s="48" t="s">
        <v>11402</v>
      </c>
      <c r="J556" s="49" t="s">
        <v>11407</v>
      </c>
      <c r="K556" s="49" t="s">
        <v>11542</v>
      </c>
      <c r="L556" s="49" t="s">
        <v>11419</v>
      </c>
      <c r="M556" s="49" t="s">
        <v>11461</v>
      </c>
      <c r="N556" s="49" t="s">
        <v>11460</v>
      </c>
      <c r="O556" s="49" t="s">
        <v>11409</v>
      </c>
      <c r="P556" s="49" t="s">
        <v>11427</v>
      </c>
      <c r="Q556" s="49" t="s">
        <v>11420</v>
      </c>
      <c r="R556" s="49" t="s">
        <v>11403</v>
      </c>
      <c r="S556" s="49" t="s">
        <v>11438</v>
      </c>
      <c r="T556" s="49" t="s">
        <v>11495</v>
      </c>
      <c r="U556" s="49" t="s">
        <v>11425</v>
      </c>
      <c r="V556" s="49" t="s">
        <v>11408</v>
      </c>
      <c r="W556" s="49" t="s">
        <v>11432</v>
      </c>
      <c r="X556" s="49" t="s">
        <v>11405</v>
      </c>
      <c r="Y556" s="49" t="s">
        <v>11406</v>
      </c>
      <c r="Z556" s="49" t="s">
        <v>11424</v>
      </c>
      <c r="AA556" s="49"/>
      <c r="AB556" s="49"/>
      <c r="AC556" s="49"/>
      <c r="AD556" s="49"/>
      <c r="AE556" s="49"/>
      <c r="AF556" s="49"/>
      <c r="AG556" s="49"/>
      <c r="AH556" s="49"/>
      <c r="AI556" s="49"/>
      <c r="AJ556" s="49"/>
      <c r="AK556" s="49"/>
      <c r="AL556" s="49"/>
      <c r="AM556" s="49"/>
      <c r="AN556" s="49"/>
      <c r="AO556" s="49"/>
      <c r="AP556" s="49"/>
      <c r="AQ556" s="49"/>
      <c r="AR556" s="49"/>
      <c r="AS556" s="49"/>
      <c r="AT556" s="49"/>
      <c r="AU556" s="49"/>
      <c r="AV556" s="49"/>
      <c r="AW556" s="49"/>
      <c r="AX556" s="49"/>
      <c r="AY556" s="49"/>
      <c r="AZ556" s="49"/>
      <c r="BA556" s="49"/>
      <c r="BB556" s="49"/>
      <c r="BC556" s="49"/>
      <c r="BD556" s="49"/>
      <c r="BE556" s="49"/>
      <c r="BF556" s="49"/>
      <c r="BG556" s="49"/>
      <c r="BH556" s="49"/>
      <c r="BI556" s="49"/>
      <c r="BJ556" s="49"/>
      <c r="BK556" s="49"/>
      <c r="BL556" s="49"/>
      <c r="BM556" s="49"/>
      <c r="BN556" s="49"/>
    </row>
    <row r="557" spans="1:66" x14ac:dyDescent="0.3">
      <c r="A557">
        <v>556</v>
      </c>
      <c r="B557" s="5" t="s">
        <v>1819</v>
      </c>
      <c r="C557" s="40">
        <f>VLOOKUP(tags[[#This Row],[Index]],Table1[],6)</f>
        <v>10</v>
      </c>
      <c r="D557" s="51">
        <v>160</v>
      </c>
      <c r="E557" s="18" t="str">
        <f>VLOOKUP(tags[[#This Row],[Index]],Table1[],22)</f>
        <v>white</v>
      </c>
      <c r="F557" s="18" t="str">
        <f>VLOOKUP(tags[[#This Row],[Index]],Table1[],23)</f>
        <v>S</v>
      </c>
      <c r="G557" s="18" t="str">
        <f>VLOOKUP(tags[[#This Row],[product_id]],copy[],4,FALSE)</f>
        <v>Summer,bathing suit,Fashion,Waist,Two Piece Swimwear,Beach,Tops,Swimwear,Swimsuit,Ladies,Bikini,Lace Up,high waist,Suits,solid color,backless,Swimming suit,Casual,beach bikini,Swimming</v>
      </c>
      <c r="H557" s="18"/>
      <c r="I557" s="48" t="s">
        <v>11402</v>
      </c>
      <c r="J557" s="49" t="s">
        <v>11519</v>
      </c>
      <c r="K557" s="49" t="s">
        <v>11404</v>
      </c>
      <c r="L557" s="49" t="s">
        <v>11442</v>
      </c>
      <c r="M557" s="49" t="s">
        <v>13805</v>
      </c>
      <c r="N557" s="49" t="s">
        <v>11413</v>
      </c>
      <c r="O557" s="49" t="s">
        <v>11411</v>
      </c>
      <c r="P557" s="49" t="s">
        <v>11458</v>
      </c>
      <c r="Q557" s="49" t="s">
        <v>11454</v>
      </c>
      <c r="R557" s="49" t="s">
        <v>11426</v>
      </c>
      <c r="S557" s="49" t="s">
        <v>11453</v>
      </c>
      <c r="T557" s="49" t="s">
        <v>11486</v>
      </c>
      <c r="U557" s="49" t="s">
        <v>11456</v>
      </c>
      <c r="V557" s="49" t="s">
        <v>11469</v>
      </c>
      <c r="W557" s="49" t="s">
        <v>11467</v>
      </c>
      <c r="X557" s="49" t="s">
        <v>11450</v>
      </c>
      <c r="Y557" s="49" t="s">
        <v>12026</v>
      </c>
      <c r="Z557" s="49" t="s">
        <v>11406</v>
      </c>
      <c r="AA557" s="49" t="s">
        <v>12465</v>
      </c>
      <c r="AB557" s="49" t="s">
        <v>11459</v>
      </c>
      <c r="AC557" s="49"/>
      <c r="AD557" s="49"/>
      <c r="AE557" s="49"/>
      <c r="AF557" s="49"/>
      <c r="AG557" s="49"/>
      <c r="AH557" s="49"/>
      <c r="AI557" s="49"/>
      <c r="AJ557" s="49"/>
      <c r="AK557" s="49"/>
      <c r="AL557" s="49"/>
      <c r="AM557" s="49"/>
      <c r="AN557" s="49"/>
      <c r="AO557" s="49"/>
      <c r="AP557" s="49"/>
      <c r="AQ557" s="49"/>
      <c r="AR557" s="49"/>
      <c r="AS557" s="49"/>
      <c r="AT557" s="49"/>
      <c r="AU557" s="49"/>
      <c r="AV557" s="49"/>
      <c r="AW557" s="49"/>
      <c r="AX557" s="49"/>
      <c r="AY557" s="49"/>
      <c r="AZ557" s="49"/>
      <c r="BA557" s="49"/>
      <c r="BB557" s="49"/>
      <c r="BC557" s="49"/>
      <c r="BD557" s="49"/>
      <c r="BE557" s="49"/>
      <c r="BF557" s="49"/>
      <c r="BG557" s="49"/>
      <c r="BH557" s="49"/>
      <c r="BI557" s="49"/>
      <c r="BJ557" s="49"/>
      <c r="BK557" s="49"/>
      <c r="BL557" s="49"/>
      <c r="BM557" s="49"/>
      <c r="BN557" s="49"/>
    </row>
    <row r="558" spans="1:66" x14ac:dyDescent="0.3">
      <c r="A558">
        <v>557</v>
      </c>
      <c r="B558" s="4" t="s">
        <v>1823</v>
      </c>
      <c r="C558" s="39">
        <f>VLOOKUP(tags[[#This Row],[Index]],Table1[],6)</f>
        <v>100</v>
      </c>
      <c r="D558" s="50">
        <v>900</v>
      </c>
      <c r="E558" s="17" t="str">
        <f>VLOOKUP(tags[[#This Row],[Index]],Table1[],22)</f>
        <v>other</v>
      </c>
      <c r="F558" s="17" t="str">
        <f>VLOOKUP(tags[[#This Row],[Index]],Table1[],23)</f>
        <v>S</v>
      </c>
      <c r="G558" s="17" t="str">
        <f>VLOOKUP(tags[[#This Row],[product_id]],copy[],4,FALSE)</f>
        <v>Summer,Fashion,sundress,Evening Dress,Dress,Women's Fashion,boho,beach dress,Party Dress,backless,party,maxi dress,Beach,Women</v>
      </c>
      <c r="H558" s="17"/>
      <c r="I558" s="48" t="s">
        <v>11402</v>
      </c>
      <c r="J558" s="49" t="s">
        <v>11404</v>
      </c>
      <c r="K558" s="49" t="s">
        <v>11564</v>
      </c>
      <c r="L558" s="49" t="s">
        <v>11549</v>
      </c>
      <c r="M558" s="49" t="s">
        <v>11409</v>
      </c>
      <c r="N558" s="49" t="s">
        <v>11403</v>
      </c>
      <c r="O558" s="49" t="s">
        <v>11457</v>
      </c>
      <c r="P558" s="49" t="s">
        <v>11431</v>
      </c>
      <c r="Q558" s="49" t="s">
        <v>11445</v>
      </c>
      <c r="R558" s="49" t="s">
        <v>11450</v>
      </c>
      <c r="S558" s="49" t="s">
        <v>11443</v>
      </c>
      <c r="T558" s="49" t="s">
        <v>11479</v>
      </c>
      <c r="U558" s="49" t="s">
        <v>11413</v>
      </c>
      <c r="V558" s="49" t="s">
        <v>11405</v>
      </c>
      <c r="W558" s="49"/>
      <c r="X558" s="49"/>
      <c r="Y558" s="49"/>
      <c r="Z558" s="49"/>
      <c r="AA558" s="49"/>
      <c r="AB558" s="49"/>
      <c r="AC558" s="49"/>
      <c r="AD558" s="49"/>
      <c r="AE558" s="49"/>
      <c r="AF558" s="49"/>
      <c r="AG558" s="49"/>
      <c r="AH558" s="49"/>
      <c r="AI558" s="49"/>
      <c r="AJ558" s="49"/>
      <c r="AK558" s="49"/>
      <c r="AL558" s="49"/>
      <c r="AM558" s="49"/>
      <c r="AN558" s="49"/>
      <c r="AO558" s="49"/>
      <c r="AP558" s="49"/>
      <c r="AQ558" s="49"/>
      <c r="AR558" s="49"/>
      <c r="AS558" s="49"/>
      <c r="AT558" s="49"/>
      <c r="AU558" s="49"/>
      <c r="AV558" s="49"/>
      <c r="AW558" s="49"/>
      <c r="AX558" s="49"/>
      <c r="AY558" s="49"/>
      <c r="AZ558" s="49"/>
      <c r="BA558" s="49"/>
      <c r="BB558" s="49"/>
      <c r="BC558" s="49"/>
      <c r="BD558" s="49"/>
      <c r="BE558" s="49"/>
      <c r="BF558" s="49"/>
      <c r="BG558" s="49"/>
      <c r="BH558" s="49"/>
      <c r="BI558" s="49"/>
      <c r="BJ558" s="49"/>
      <c r="BK558" s="49"/>
      <c r="BL558" s="49"/>
      <c r="BM558" s="49"/>
      <c r="BN558" s="49"/>
    </row>
    <row r="559" spans="1:66" x14ac:dyDescent="0.3">
      <c r="A559">
        <v>558</v>
      </c>
      <c r="B559" s="5" t="s">
        <v>1826</v>
      </c>
      <c r="C559" s="40">
        <f>VLOOKUP(tags[[#This Row],[Index]],Table1[],6)</f>
        <v>5000</v>
      </c>
      <c r="D559" s="51">
        <v>35000</v>
      </c>
      <c r="E559" s="18" t="str">
        <f>VLOOKUP(tags[[#This Row],[Index]],Table1[],22)</f>
        <v>other</v>
      </c>
      <c r="F559" s="18" t="str">
        <f>VLOOKUP(tags[[#This Row],[Index]],Table1[],23)</f>
        <v>S</v>
      </c>
      <c r="G559" s="18" t="str">
        <f>VLOOKUP(tags[[#This Row],[product_id]],copy[],4,FALSE)</f>
        <v>Leggings,Fashion,Yoga,pants,legging fitness,Women's Fashion,Running,trousers,sexy,Sport</v>
      </c>
      <c r="H559" s="18"/>
      <c r="I559" s="48" t="s">
        <v>11520</v>
      </c>
      <c r="J559" s="49" t="s">
        <v>11404</v>
      </c>
      <c r="K559" s="49" t="s">
        <v>11483</v>
      </c>
      <c r="L559" s="49" t="s">
        <v>11429</v>
      </c>
      <c r="M559" s="49" t="s">
        <v>13273</v>
      </c>
      <c r="N559" s="49" t="s">
        <v>11403</v>
      </c>
      <c r="O559" s="49" t="s">
        <v>11536</v>
      </c>
      <c r="P559" s="49" t="s">
        <v>11466</v>
      </c>
      <c r="Q559" s="49" t="s">
        <v>11412</v>
      </c>
      <c r="R559" s="49" t="s">
        <v>11446</v>
      </c>
      <c r="S559" s="49"/>
      <c r="T559" s="49"/>
      <c r="U559" s="49"/>
      <c r="V559" s="49"/>
      <c r="W559" s="49"/>
      <c r="X559" s="49"/>
      <c r="Y559" s="49"/>
      <c r="Z559" s="49"/>
      <c r="AA559" s="49"/>
      <c r="AB559" s="49"/>
      <c r="AC559" s="49"/>
      <c r="AD559" s="49"/>
      <c r="AE559" s="49"/>
      <c r="AF559" s="49"/>
      <c r="AG559" s="49"/>
      <c r="AH559" s="49"/>
      <c r="AI559" s="49"/>
      <c r="AJ559" s="49"/>
      <c r="AK559" s="49"/>
      <c r="AL559" s="49"/>
      <c r="AM559" s="49"/>
      <c r="AN559" s="49"/>
      <c r="AO559" s="49"/>
      <c r="AP559" s="49"/>
      <c r="AQ559" s="49"/>
      <c r="AR559" s="49"/>
      <c r="AS559" s="49"/>
      <c r="AT559" s="49"/>
      <c r="AU559" s="49"/>
      <c r="AV559" s="49"/>
      <c r="AW559" s="49"/>
      <c r="AX559" s="49"/>
      <c r="AY559" s="49"/>
      <c r="AZ559" s="49"/>
      <c r="BA559" s="49"/>
      <c r="BB559" s="49"/>
      <c r="BC559" s="49"/>
      <c r="BD559" s="49"/>
      <c r="BE559" s="49"/>
      <c r="BF559" s="49"/>
      <c r="BG559" s="49"/>
      <c r="BH559" s="49"/>
      <c r="BI559" s="49"/>
      <c r="BJ559" s="49"/>
      <c r="BK559" s="49"/>
      <c r="BL559" s="49"/>
      <c r="BM559" s="49"/>
      <c r="BN559" s="49"/>
    </row>
    <row r="560" spans="1:66" x14ac:dyDescent="0.3">
      <c r="A560">
        <v>559</v>
      </c>
      <c r="B560" s="6" t="s">
        <v>1830</v>
      </c>
      <c r="C560" s="41">
        <f>VLOOKUP(tags[[#This Row],[Index]],Table1[],6)</f>
        <v>100</v>
      </c>
      <c r="D560" s="50">
        <v>1600</v>
      </c>
      <c r="E560" s="17" t="str">
        <f>VLOOKUP(tags[[#This Row],[Index]],Table1[],22)</f>
        <v>black</v>
      </c>
      <c r="F560" s="17" t="str">
        <f>VLOOKUP(tags[[#This Row],[Index]],Table1[],23)</f>
        <v>S</v>
      </c>
      <c r="G560" s="17" t="str">
        <f>VLOOKUP(tags[[#This Row],[product_id]],copy[],4,FALSE)</f>
        <v>Summer,short sleeve dress,Floral print,Dresses,Dress,Print,boho,long dress,Women's Fashion,boho dress,women's dress,Floral,women dress,Women,Beach,casual dress</v>
      </c>
      <c r="H560" s="17"/>
      <c r="I560" s="48" t="s">
        <v>11402</v>
      </c>
      <c r="J560" s="49" t="s">
        <v>11522</v>
      </c>
      <c r="K560" s="49" t="s">
        <v>11447</v>
      </c>
      <c r="L560" s="49" t="s">
        <v>11460</v>
      </c>
      <c r="M560" s="49" t="s">
        <v>11409</v>
      </c>
      <c r="N560" s="49" t="s">
        <v>11416</v>
      </c>
      <c r="O560" s="49" t="s">
        <v>11457</v>
      </c>
      <c r="P560" s="49" t="s">
        <v>11444</v>
      </c>
      <c r="Q560" s="49" t="s">
        <v>11403</v>
      </c>
      <c r="R560" s="49" t="s">
        <v>11499</v>
      </c>
      <c r="S560" s="49" t="s">
        <v>11635</v>
      </c>
      <c r="T560" s="49" t="s">
        <v>11433</v>
      </c>
      <c r="U560" s="49" t="s">
        <v>11432</v>
      </c>
      <c r="V560" s="49" t="s">
        <v>11405</v>
      </c>
      <c r="W560" s="49" t="s">
        <v>11413</v>
      </c>
      <c r="X560" s="49" t="s">
        <v>11441</v>
      </c>
      <c r="Y560" s="49"/>
      <c r="Z560" s="49"/>
      <c r="AA560" s="49"/>
      <c r="AB560" s="49"/>
      <c r="AC560" s="49"/>
      <c r="AD560" s="49"/>
      <c r="AE560" s="49"/>
      <c r="AF560" s="49"/>
      <c r="AG560" s="49"/>
      <c r="AH560" s="49"/>
      <c r="AI560" s="49"/>
      <c r="AJ560" s="49"/>
      <c r="AK560" s="49"/>
      <c r="AL560" s="49"/>
      <c r="AM560" s="49"/>
      <c r="AN560" s="49"/>
      <c r="AO560" s="49"/>
      <c r="AP560" s="49"/>
      <c r="AQ560" s="49"/>
      <c r="AR560" s="49"/>
      <c r="AS560" s="49"/>
      <c r="AT560" s="49"/>
      <c r="AU560" s="49"/>
      <c r="AV560" s="49"/>
      <c r="AW560" s="49"/>
      <c r="AX560" s="49"/>
      <c r="AY560" s="49"/>
      <c r="AZ560" s="49"/>
      <c r="BA560" s="49"/>
      <c r="BB560" s="49"/>
      <c r="BC560" s="49"/>
      <c r="BD560" s="49"/>
      <c r="BE560" s="49"/>
      <c r="BF560" s="49"/>
      <c r="BG560" s="49"/>
      <c r="BH560" s="49"/>
      <c r="BI560" s="49"/>
      <c r="BJ560" s="49"/>
      <c r="BK560" s="49"/>
      <c r="BL560" s="49"/>
      <c r="BM560" s="49"/>
      <c r="BN560" s="49"/>
    </row>
    <row r="561" spans="1:66" x14ac:dyDescent="0.3">
      <c r="A561">
        <v>560</v>
      </c>
      <c r="B561" s="5" t="s">
        <v>1834</v>
      </c>
      <c r="C561" s="40">
        <f>VLOOKUP(tags[[#This Row],[Index]],Table1[],6)</f>
        <v>50</v>
      </c>
      <c r="D561" s="51">
        <v>450</v>
      </c>
      <c r="E561" s="18" t="str">
        <f>VLOOKUP(tags[[#This Row],[Index]],Table1[],22)</f>
        <v>other</v>
      </c>
      <c r="F561" s="18" t="str">
        <f>VLOOKUP(tags[[#This Row],[Index]],Table1[],23)</f>
        <v>S</v>
      </c>
      <c r="G561" s="18" t="str">
        <f>VLOOKUP(tags[[#This Row],[product_id]],copy[],4,FALSE)</f>
        <v>women sexy dress,blouse,Fashion,chiffon,Sleeve,shirt dress,Summer,Tops,looseblouse,fashion top,Long Sleeve,womendressshirt,women shirt,Ladies,women dress,Mini dress,women top,Casual,Women Fashion,Shirt</v>
      </c>
      <c r="H561" s="18"/>
      <c r="I561" s="48" t="s">
        <v>12062</v>
      </c>
      <c r="J561" s="49" t="s">
        <v>11428</v>
      </c>
      <c r="K561" s="49" t="s">
        <v>11404</v>
      </c>
      <c r="L561" s="49" t="s">
        <v>11503</v>
      </c>
      <c r="M561" s="49" t="s">
        <v>11414</v>
      </c>
      <c r="N561" s="49" t="s">
        <v>11711</v>
      </c>
      <c r="O561" s="49" t="s">
        <v>11402</v>
      </c>
      <c r="P561" s="49" t="s">
        <v>11411</v>
      </c>
      <c r="Q561" s="49" t="s">
        <v>11747</v>
      </c>
      <c r="R561" s="49" t="s">
        <v>11907</v>
      </c>
      <c r="S561" s="49" t="s">
        <v>11543</v>
      </c>
      <c r="T561" s="49" t="s">
        <v>12216</v>
      </c>
      <c r="U561" s="49" t="s">
        <v>11592</v>
      </c>
      <c r="V561" s="49" t="s">
        <v>11426</v>
      </c>
      <c r="W561" s="49" t="s">
        <v>11432</v>
      </c>
      <c r="X561" s="49" t="s">
        <v>11435</v>
      </c>
      <c r="Y561" s="49" t="s">
        <v>11473</v>
      </c>
      <c r="Z561" s="49" t="s">
        <v>11406</v>
      </c>
      <c r="AA561" s="49" t="s">
        <v>11439</v>
      </c>
      <c r="AB561" s="49" t="s">
        <v>11417</v>
      </c>
      <c r="AC561" s="49"/>
      <c r="AD561" s="49"/>
      <c r="AE561" s="49"/>
      <c r="AF561" s="49"/>
      <c r="AG561" s="49"/>
      <c r="AH561" s="49"/>
      <c r="AI561" s="49"/>
      <c r="AJ561" s="49"/>
      <c r="AK561" s="49"/>
      <c r="AL561" s="49"/>
      <c r="AM561" s="49"/>
      <c r="AN561" s="49"/>
      <c r="AO561" s="49"/>
      <c r="AP561" s="49"/>
      <c r="AQ561" s="49"/>
      <c r="AR561" s="49"/>
      <c r="AS561" s="49"/>
      <c r="AT561" s="49"/>
      <c r="AU561" s="49"/>
      <c r="AV561" s="49"/>
      <c r="AW561" s="49"/>
      <c r="AX561" s="49"/>
      <c r="AY561" s="49"/>
      <c r="AZ561" s="49"/>
      <c r="BA561" s="49"/>
      <c r="BB561" s="49"/>
      <c r="BC561" s="49"/>
      <c r="BD561" s="49"/>
      <c r="BE561" s="49"/>
      <c r="BF561" s="49"/>
      <c r="BG561" s="49"/>
      <c r="BH561" s="49"/>
      <c r="BI561" s="49"/>
      <c r="BJ561" s="49"/>
      <c r="BK561" s="49"/>
      <c r="BL561" s="49"/>
      <c r="BM561" s="49"/>
      <c r="BN561" s="49"/>
    </row>
    <row r="562" spans="1:66" x14ac:dyDescent="0.3">
      <c r="A562">
        <v>561</v>
      </c>
      <c r="B562" s="4" t="s">
        <v>1837</v>
      </c>
      <c r="C562" s="39">
        <f>VLOOKUP(tags[[#This Row],[Index]],Table1[],6)</f>
        <v>100</v>
      </c>
      <c r="D562" s="50">
        <v>300</v>
      </c>
      <c r="E562" s="17" t="str">
        <f>VLOOKUP(tags[[#This Row],[Index]],Table1[],22)</f>
        <v>yellow</v>
      </c>
      <c r="F562" s="17" t="str">
        <f>VLOOKUP(tags[[#This Row],[Index]],Table1[],23)</f>
        <v>S</v>
      </c>
      <c r="G562" s="17" t="str">
        <f>VLOOKUP(tags[[#This Row],[product_id]],copy[],4,FALSE)</f>
        <v>Summer,Plus Size,Sleeve,letter print,graphic tee,short sleeves,Women's Fashion,Shorts,o-neck,Print,women top,Fashion,Casual,T Shirts,Women</v>
      </c>
      <c r="H562" s="17"/>
      <c r="I562" s="48" t="s">
        <v>11402</v>
      </c>
      <c r="J562" s="49" t="s">
        <v>11407</v>
      </c>
      <c r="K562" s="49" t="s">
        <v>11414</v>
      </c>
      <c r="L562" s="49" t="s">
        <v>11478</v>
      </c>
      <c r="M562" s="49" t="s">
        <v>11525</v>
      </c>
      <c r="N562" s="49" t="s">
        <v>11415</v>
      </c>
      <c r="O562" s="49" t="s">
        <v>11403</v>
      </c>
      <c r="P562" s="49" t="s">
        <v>11410</v>
      </c>
      <c r="Q562" s="49" t="s">
        <v>11597</v>
      </c>
      <c r="R562" s="49" t="s">
        <v>11416</v>
      </c>
      <c r="S562" s="49" t="s">
        <v>11473</v>
      </c>
      <c r="T562" s="49" t="s">
        <v>11404</v>
      </c>
      <c r="U562" s="49" t="s">
        <v>11406</v>
      </c>
      <c r="V562" s="49" t="s">
        <v>11422</v>
      </c>
      <c r="W562" s="49" t="s">
        <v>11405</v>
      </c>
      <c r="X562" s="49"/>
      <c r="Y562" s="49"/>
      <c r="Z562" s="49"/>
      <c r="AA562" s="49"/>
      <c r="AB562" s="49"/>
      <c r="AC562" s="49"/>
      <c r="AD562" s="49"/>
      <c r="AE562" s="49"/>
      <c r="AF562" s="49"/>
      <c r="AG562" s="49"/>
      <c r="AH562" s="49"/>
      <c r="AI562" s="49"/>
      <c r="AJ562" s="49"/>
      <c r="AK562" s="49"/>
      <c r="AL562" s="49"/>
      <c r="AM562" s="49"/>
      <c r="AN562" s="49"/>
      <c r="AO562" s="49"/>
      <c r="AP562" s="49"/>
      <c r="AQ562" s="49"/>
      <c r="AR562" s="49"/>
      <c r="AS562" s="49"/>
      <c r="AT562" s="49"/>
      <c r="AU562" s="49"/>
      <c r="AV562" s="49"/>
      <c r="AW562" s="49"/>
      <c r="AX562" s="49"/>
      <c r="AY562" s="49"/>
      <c r="AZ562" s="49"/>
      <c r="BA562" s="49"/>
      <c r="BB562" s="49"/>
      <c r="BC562" s="49"/>
      <c r="BD562" s="49"/>
      <c r="BE562" s="49"/>
      <c r="BF562" s="49"/>
      <c r="BG562" s="49"/>
      <c r="BH562" s="49"/>
      <c r="BI562" s="49"/>
      <c r="BJ562" s="49"/>
      <c r="BK562" s="49"/>
      <c r="BL562" s="49"/>
      <c r="BM562" s="49"/>
      <c r="BN562" s="49"/>
    </row>
    <row r="563" spans="1:66" x14ac:dyDescent="0.3">
      <c r="A563">
        <v>562</v>
      </c>
      <c r="B563" s="5" t="s">
        <v>1840</v>
      </c>
      <c r="C563" s="40">
        <f>VLOOKUP(tags[[#This Row],[Index]],Table1[],6)</f>
        <v>5000</v>
      </c>
      <c r="D563" s="51">
        <v>30000</v>
      </c>
      <c r="E563" s="18" t="str">
        <f>VLOOKUP(tags[[#This Row],[Index]],Table1[],22)</f>
        <v>white</v>
      </c>
      <c r="F563" s="18" t="str">
        <f>VLOOKUP(tags[[#This Row],[Index]],Table1[],23)</f>
        <v>XXS</v>
      </c>
      <c r="G563" s="18" t="str">
        <f>VLOOKUP(tags[[#This Row],[product_id]],copy[],4,FALSE)</f>
        <v>Summer,Fashion,Lace,long dress,Evening Dress,Dress,beach dress,women dress,irregulardre,boho dress,maxi dress,Floral,summer dresses,Beach,Women's Fashion,backless,Women</v>
      </c>
      <c r="H563" s="18"/>
      <c r="I563" s="48" t="s">
        <v>11402</v>
      </c>
      <c r="J563" s="49" t="s">
        <v>11404</v>
      </c>
      <c r="K563" s="49" t="s">
        <v>11434</v>
      </c>
      <c r="L563" s="49" t="s">
        <v>11444</v>
      </c>
      <c r="M563" s="49" t="s">
        <v>11549</v>
      </c>
      <c r="N563" s="49" t="s">
        <v>11409</v>
      </c>
      <c r="O563" s="49" t="s">
        <v>11431</v>
      </c>
      <c r="P563" s="49" t="s">
        <v>11432</v>
      </c>
      <c r="Q563" s="49" t="s">
        <v>11902</v>
      </c>
      <c r="R563" s="49" t="s">
        <v>11499</v>
      </c>
      <c r="S563" s="49" t="s">
        <v>11479</v>
      </c>
      <c r="T563" s="49" t="s">
        <v>11433</v>
      </c>
      <c r="U563" s="49" t="s">
        <v>11464</v>
      </c>
      <c r="V563" s="49" t="s">
        <v>11413</v>
      </c>
      <c r="W563" s="49" t="s">
        <v>11403</v>
      </c>
      <c r="X563" s="49" t="s">
        <v>11450</v>
      </c>
      <c r="Y563" s="49" t="s">
        <v>11405</v>
      </c>
      <c r="Z563" s="49"/>
      <c r="AA563" s="49"/>
      <c r="AB563" s="49"/>
      <c r="AC563" s="49"/>
      <c r="AD563" s="49"/>
      <c r="AE563" s="49"/>
      <c r="AF563" s="49"/>
      <c r="AG563" s="49"/>
      <c r="AH563" s="49"/>
      <c r="AI563" s="49"/>
      <c r="AJ563" s="49"/>
      <c r="AK563" s="49"/>
      <c r="AL563" s="49"/>
      <c r="AM563" s="49"/>
      <c r="AN563" s="49"/>
      <c r="AO563" s="49"/>
      <c r="AP563" s="49"/>
      <c r="AQ563" s="49"/>
      <c r="AR563" s="49"/>
      <c r="AS563" s="49"/>
      <c r="AT563" s="49"/>
      <c r="AU563" s="49"/>
      <c r="AV563" s="49"/>
      <c r="AW563" s="49"/>
      <c r="AX563" s="49"/>
      <c r="AY563" s="49"/>
      <c r="AZ563" s="49"/>
      <c r="BA563" s="49"/>
      <c r="BB563" s="49"/>
      <c r="BC563" s="49"/>
      <c r="BD563" s="49"/>
      <c r="BE563" s="49"/>
      <c r="BF563" s="49"/>
      <c r="BG563" s="49"/>
      <c r="BH563" s="49"/>
      <c r="BI563" s="49"/>
      <c r="BJ563" s="49"/>
      <c r="BK563" s="49"/>
      <c r="BL563" s="49"/>
      <c r="BM563" s="49"/>
      <c r="BN563" s="49"/>
    </row>
    <row r="564" spans="1:66" x14ac:dyDescent="0.3">
      <c r="A564">
        <v>563</v>
      </c>
      <c r="B564" s="4" t="s">
        <v>1843</v>
      </c>
      <c r="C564" s="39">
        <f>VLOOKUP(tags[[#This Row],[Index]],Table1[],6)</f>
        <v>1000</v>
      </c>
      <c r="D564" s="50">
        <v>12000</v>
      </c>
      <c r="E564" s="17" t="str">
        <f>VLOOKUP(tags[[#This Row],[Index]],Table1[],22)</f>
        <v>black</v>
      </c>
      <c r="F564" s="17" t="str">
        <f>VLOOKUP(tags[[#This Row],[Index]],Table1[],23)</f>
        <v>S</v>
      </c>
      <c r="G564" s="17" t="str">
        <f>VLOOKUP(tags[[#This Row],[product_id]],copy[],4,FALSE)</f>
        <v>sleeveless,Plus Size,ruffle,Dress,summer dress,kleid,Women's Fashion,maxi dress,pleateddresse,bohemian,long dresses,Sexy Dress,women dress,vestido,Spaghetti,Casual,Pleated,Women</v>
      </c>
      <c r="H564" s="17"/>
      <c r="I564" s="48" t="s">
        <v>11408</v>
      </c>
      <c r="J564" s="49" t="s">
        <v>11407</v>
      </c>
      <c r="K564" s="49" t="s">
        <v>11587</v>
      </c>
      <c r="L564" s="49" t="s">
        <v>11409</v>
      </c>
      <c r="M564" s="49" t="s">
        <v>11425</v>
      </c>
      <c r="N564" s="49" t="s">
        <v>11901</v>
      </c>
      <c r="O564" s="49" t="s">
        <v>11403</v>
      </c>
      <c r="P564" s="49" t="s">
        <v>11479</v>
      </c>
      <c r="Q564" s="49" t="s">
        <v>13109</v>
      </c>
      <c r="R564" s="49" t="s">
        <v>11612</v>
      </c>
      <c r="S564" s="49" t="s">
        <v>11985</v>
      </c>
      <c r="T564" s="49" t="s">
        <v>11474</v>
      </c>
      <c r="U564" s="49" t="s">
        <v>11432</v>
      </c>
      <c r="V564" s="49" t="s">
        <v>11593</v>
      </c>
      <c r="W564" s="49" t="s">
        <v>11449</v>
      </c>
      <c r="X564" s="49" t="s">
        <v>11406</v>
      </c>
      <c r="Y564" s="49" t="s">
        <v>11485</v>
      </c>
      <c r="Z564" s="49" t="s">
        <v>11405</v>
      </c>
      <c r="AA564" s="49"/>
      <c r="AB564" s="49"/>
      <c r="AC564" s="49"/>
      <c r="AD564" s="49"/>
      <c r="AE564" s="49"/>
      <c r="AF564" s="49"/>
      <c r="AG564" s="49"/>
      <c r="AH564" s="49"/>
      <c r="AI564" s="49"/>
      <c r="AJ564" s="49"/>
      <c r="AK564" s="49"/>
      <c r="AL564" s="49"/>
      <c r="AM564" s="49"/>
      <c r="AN564" s="49"/>
      <c r="AO564" s="49"/>
      <c r="AP564" s="49"/>
      <c r="AQ564" s="49"/>
      <c r="AR564" s="49"/>
      <c r="AS564" s="49"/>
      <c r="AT564" s="49"/>
      <c r="AU564" s="49"/>
      <c r="AV564" s="49"/>
      <c r="AW564" s="49"/>
      <c r="AX564" s="49"/>
      <c r="AY564" s="49"/>
      <c r="AZ564" s="49"/>
      <c r="BA564" s="49"/>
      <c r="BB564" s="49"/>
      <c r="BC564" s="49"/>
      <c r="BD564" s="49"/>
      <c r="BE564" s="49"/>
      <c r="BF564" s="49"/>
      <c r="BG564" s="49"/>
      <c r="BH564" s="49"/>
      <c r="BI564" s="49"/>
      <c r="BJ564" s="49"/>
      <c r="BK564" s="49"/>
      <c r="BL564" s="49"/>
      <c r="BM564" s="49"/>
      <c r="BN564" s="49"/>
    </row>
    <row r="565" spans="1:66" x14ac:dyDescent="0.3">
      <c r="A565">
        <v>564</v>
      </c>
      <c r="B565" s="5" t="s">
        <v>1846</v>
      </c>
      <c r="C565" s="40">
        <f>VLOOKUP(tags[[#This Row],[Index]],Table1[],6)</f>
        <v>100</v>
      </c>
      <c r="D565" s="51">
        <v>600</v>
      </c>
      <c r="E565" s="18" t="str">
        <f>VLOOKUP(tags[[#This Row],[Index]],Table1[],22)</f>
        <v>white</v>
      </c>
      <c r="F565" s="18" t="str">
        <f>VLOOKUP(tags[[#This Row],[Index]],Table1[],23)</f>
        <v>L</v>
      </c>
      <c r="G565" s="18" t="str">
        <f>VLOOKUP(tags[[#This Row],[product_id]],copy[],4,FALSE)</f>
        <v>Summer,Vest,momshirt,Get,summer t-shirts,funnytop,tank top,Tops,Women's Fashion,Fashion,yoga top,Casual,Women,blouse,Funny,Tank,Shirt,graphic tee,sleevelessblouse,sportsamprecreation,gymwear,sleeveless,casualblouse</v>
      </c>
      <c r="H565" s="18"/>
      <c r="I565" s="48" t="s">
        <v>11402</v>
      </c>
      <c r="J565" s="49" t="s">
        <v>11430</v>
      </c>
      <c r="K565" s="49" t="s">
        <v>11899</v>
      </c>
      <c r="L565" s="49" t="s">
        <v>12189</v>
      </c>
      <c r="M565" s="49" t="s">
        <v>11468</v>
      </c>
      <c r="N565" s="49" t="s">
        <v>12135</v>
      </c>
      <c r="O565" s="49" t="s">
        <v>11423</v>
      </c>
      <c r="P565" s="49" t="s">
        <v>11411</v>
      </c>
      <c r="Q565" s="49" t="s">
        <v>11403</v>
      </c>
      <c r="R565" s="49" t="s">
        <v>11404</v>
      </c>
      <c r="S565" s="49" t="s">
        <v>11650</v>
      </c>
      <c r="T565" s="49" t="s">
        <v>11406</v>
      </c>
      <c r="U565" s="49" t="s">
        <v>11405</v>
      </c>
      <c r="V565" s="49" t="s">
        <v>11428</v>
      </c>
      <c r="W565" s="49" t="s">
        <v>11504</v>
      </c>
      <c r="X565" s="49" t="s">
        <v>11418</v>
      </c>
      <c r="Y565" s="49" t="s">
        <v>11417</v>
      </c>
      <c r="Z565" s="49" t="s">
        <v>11525</v>
      </c>
      <c r="AA565" s="49" t="s">
        <v>11655</v>
      </c>
      <c r="AB565" s="49" t="s">
        <v>12083</v>
      </c>
      <c r="AC565" s="49" t="s">
        <v>11828</v>
      </c>
      <c r="AD565" s="49" t="s">
        <v>11408</v>
      </c>
      <c r="AE565" s="49" t="s">
        <v>11913</v>
      </c>
      <c r="AF565" s="49"/>
      <c r="AG565" s="49"/>
      <c r="AH565" s="49"/>
      <c r="AI565" s="49"/>
      <c r="AJ565" s="49"/>
      <c r="AK565" s="49"/>
      <c r="AL565" s="49"/>
      <c r="AM565" s="49"/>
      <c r="AN565" s="49"/>
      <c r="AO565" s="49"/>
      <c r="AP565" s="49"/>
      <c r="AQ565" s="49"/>
      <c r="AR565" s="49"/>
      <c r="AS565" s="49"/>
      <c r="AT565" s="49"/>
      <c r="AU565" s="49"/>
      <c r="AV565" s="49"/>
      <c r="AW565" s="49"/>
      <c r="AX565" s="49"/>
      <c r="AY565" s="49"/>
      <c r="AZ565" s="49"/>
      <c r="BA565" s="49"/>
      <c r="BB565" s="49"/>
      <c r="BC565" s="49"/>
      <c r="BD565" s="49"/>
      <c r="BE565" s="49"/>
      <c r="BF565" s="49"/>
      <c r="BG565" s="49"/>
      <c r="BH565" s="49"/>
      <c r="BI565" s="49"/>
      <c r="BJ565" s="49"/>
      <c r="BK565" s="49"/>
      <c r="BL565" s="49"/>
      <c r="BM565" s="49"/>
      <c r="BN565" s="49"/>
    </row>
    <row r="566" spans="1:66" x14ac:dyDescent="0.3">
      <c r="A566">
        <v>565</v>
      </c>
      <c r="B566" s="4" t="s">
        <v>1849</v>
      </c>
      <c r="C566" s="39">
        <f>VLOOKUP(tags[[#This Row],[Index]],Table1[],6)</f>
        <v>5000</v>
      </c>
      <c r="D566" s="50">
        <v>45000</v>
      </c>
      <c r="E566" s="17" t="str">
        <f>VLOOKUP(tags[[#This Row],[Index]],Table1[],22)</f>
        <v>white</v>
      </c>
      <c r="F566" s="17" t="str">
        <f>VLOOKUP(tags[[#This Row],[Index]],Table1[],23)</f>
        <v>M</v>
      </c>
      <c r="G566" s="17" t="str">
        <f>VLOOKUP(tags[[#This Row],[product_id]],copy[],4,FALSE)</f>
        <v>Women Vest,Plus Size,Lace,Halter,Summer,casual shirt,strap,floral lace,Women's Fashion,Fashion,sexy lace,sleeveless tops,sleeveless,Floral,sexy,slimtop,Spaghetti,summer tops,Women Fashion,Women,push up bra,Cup,Tops,lace shirts,Casual,Lingerie,Bras,women tank top,Design</v>
      </c>
      <c r="H566" s="17"/>
      <c r="I566" s="48" t="s">
        <v>11489</v>
      </c>
      <c r="J566" s="49" t="s">
        <v>11407</v>
      </c>
      <c r="K566" s="49" t="s">
        <v>11434</v>
      </c>
      <c r="L566" s="49" t="s">
        <v>11461</v>
      </c>
      <c r="M566" s="49" t="s">
        <v>11402</v>
      </c>
      <c r="N566" s="49" t="s">
        <v>11581</v>
      </c>
      <c r="O566" s="49" t="s">
        <v>11584</v>
      </c>
      <c r="P566" s="49" t="s">
        <v>11750</v>
      </c>
      <c r="Q566" s="49" t="s">
        <v>11403</v>
      </c>
      <c r="R566" s="49" t="s">
        <v>11404</v>
      </c>
      <c r="S566" s="49" t="s">
        <v>11585</v>
      </c>
      <c r="T566" s="49" t="s">
        <v>11465</v>
      </c>
      <c r="U566" s="49" t="s">
        <v>11408</v>
      </c>
      <c r="V566" s="49" t="s">
        <v>11433</v>
      </c>
      <c r="W566" s="49" t="s">
        <v>11412</v>
      </c>
      <c r="X566" s="49" t="s">
        <v>12090</v>
      </c>
      <c r="Y566" s="49" t="s">
        <v>11449</v>
      </c>
      <c r="Z566" s="49" t="s">
        <v>11472</v>
      </c>
      <c r="AA566" s="49" t="s">
        <v>11439</v>
      </c>
      <c r="AB566" s="49" t="s">
        <v>11405</v>
      </c>
      <c r="AC566" s="49" t="s">
        <v>11971</v>
      </c>
      <c r="AD566" s="49" t="s">
        <v>12571</v>
      </c>
      <c r="AE566" s="49" t="s">
        <v>11411</v>
      </c>
      <c r="AF566" s="49" t="s">
        <v>11900</v>
      </c>
      <c r="AG566" s="49" t="s">
        <v>11406</v>
      </c>
      <c r="AH566" s="49" t="s">
        <v>11929</v>
      </c>
      <c r="AI566" s="49" t="s">
        <v>11515</v>
      </c>
      <c r="AJ566" s="49" t="s">
        <v>11583</v>
      </c>
      <c r="AK566" s="49" t="s">
        <v>11698</v>
      </c>
      <c r="AL566" s="49"/>
      <c r="AM566" s="49"/>
      <c r="AN566" s="49"/>
      <c r="AO566" s="49"/>
      <c r="AP566" s="49"/>
      <c r="AQ566" s="49"/>
      <c r="AR566" s="49"/>
      <c r="AS566" s="49"/>
      <c r="AT566" s="49"/>
      <c r="AU566" s="49"/>
      <c r="AV566" s="49"/>
      <c r="AW566" s="49"/>
      <c r="AX566" s="49"/>
      <c r="AY566" s="49"/>
      <c r="AZ566" s="49"/>
      <c r="BA566" s="49"/>
      <c r="BB566" s="49"/>
      <c r="BC566" s="49"/>
      <c r="BD566" s="49"/>
      <c r="BE566" s="49"/>
      <c r="BF566" s="49"/>
      <c r="BG566" s="49"/>
      <c r="BH566" s="49"/>
      <c r="BI566" s="49"/>
      <c r="BJ566" s="49"/>
      <c r="BK566" s="49"/>
      <c r="BL566" s="49"/>
      <c r="BM566" s="49"/>
      <c r="BN566" s="49"/>
    </row>
    <row r="567" spans="1:66" x14ac:dyDescent="0.3">
      <c r="A567">
        <v>566</v>
      </c>
      <c r="B567" s="5" t="s">
        <v>1852</v>
      </c>
      <c r="C567" s="40">
        <f>VLOOKUP(tags[[#This Row],[Index]],Table1[],6)</f>
        <v>20000</v>
      </c>
      <c r="D567" s="51">
        <v>180000</v>
      </c>
      <c r="E567" s="18" t="str">
        <f>VLOOKUP(tags[[#This Row],[Index]],Table1[],22)</f>
        <v>blue</v>
      </c>
      <c r="F567" s="18" t="str">
        <f>VLOOKUP(tags[[#This Row],[Index]],Table1[],23)</f>
        <v>S</v>
      </c>
      <c r="G567" s="18" t="str">
        <f>VLOOKUP(tags[[#This Row],[product_id]],copy[],4,FALSE)</f>
        <v>runningpant,Leggings,Shorts,Yoga,skinny pants,Short pants,Running,yoga leggings,yogashort,Women's Fashion,short leggings,Soft and comfortable,fitness leggings,Fashion,Women</v>
      </c>
      <c r="H567" s="18"/>
      <c r="I567" s="48" t="s">
        <v>11888</v>
      </c>
      <c r="J567" s="49" t="s">
        <v>11520</v>
      </c>
      <c r="K567" s="49" t="s">
        <v>11410</v>
      </c>
      <c r="L567" s="49" t="s">
        <v>11483</v>
      </c>
      <c r="M567" s="49" t="s">
        <v>11656</v>
      </c>
      <c r="N567" s="49" t="s">
        <v>11452</v>
      </c>
      <c r="O567" s="49" t="s">
        <v>11536</v>
      </c>
      <c r="P567" s="49" t="s">
        <v>11859</v>
      </c>
      <c r="Q567" s="49" t="s">
        <v>11595</v>
      </c>
      <c r="R567" s="49" t="s">
        <v>11403</v>
      </c>
      <c r="S567" s="49" t="s">
        <v>11968</v>
      </c>
      <c r="T567" s="49" t="s">
        <v>12505</v>
      </c>
      <c r="U567" s="49" t="s">
        <v>11998</v>
      </c>
      <c r="V567" s="49" t="s">
        <v>11404</v>
      </c>
      <c r="W567" s="49" t="s">
        <v>11405</v>
      </c>
      <c r="X567" s="49"/>
      <c r="Y567" s="49"/>
      <c r="Z567" s="49"/>
      <c r="AA567" s="49"/>
      <c r="AB567" s="49"/>
      <c r="AC567" s="49"/>
      <c r="AD567" s="49"/>
      <c r="AE567" s="49"/>
      <c r="AF567" s="49"/>
      <c r="AG567" s="49"/>
      <c r="AH567" s="49"/>
      <c r="AI567" s="49"/>
      <c r="AJ567" s="49"/>
      <c r="AK567" s="49"/>
      <c r="AL567" s="49"/>
      <c r="AM567" s="49"/>
      <c r="AN567" s="49"/>
      <c r="AO567" s="49"/>
      <c r="AP567" s="49"/>
      <c r="AQ567" s="49"/>
      <c r="AR567" s="49"/>
      <c r="AS567" s="49"/>
      <c r="AT567" s="49"/>
      <c r="AU567" s="49"/>
      <c r="AV567" s="49"/>
      <c r="AW567" s="49"/>
      <c r="AX567" s="49"/>
      <c r="AY567" s="49"/>
      <c r="AZ567" s="49"/>
      <c r="BA567" s="49"/>
      <c r="BB567" s="49"/>
      <c r="BC567" s="49"/>
      <c r="BD567" s="49"/>
      <c r="BE567" s="49"/>
      <c r="BF567" s="49"/>
      <c r="BG567" s="49"/>
      <c r="BH567" s="49"/>
      <c r="BI567" s="49"/>
      <c r="BJ567" s="49"/>
      <c r="BK567" s="49"/>
      <c r="BL567" s="49"/>
      <c r="BM567" s="49"/>
      <c r="BN567" s="49"/>
    </row>
    <row r="568" spans="1:66" x14ac:dyDescent="0.3">
      <c r="A568">
        <v>567</v>
      </c>
      <c r="B568" s="6" t="s">
        <v>1853</v>
      </c>
      <c r="C568" s="41">
        <f>VLOOKUP(tags[[#This Row],[Index]],Table1[],6)</f>
        <v>100</v>
      </c>
      <c r="D568" s="50">
        <v>500</v>
      </c>
      <c r="E568" s="17" t="str">
        <f>VLOOKUP(tags[[#This Row],[Index]],Table1[],22)</f>
        <v>yellow</v>
      </c>
      <c r="F568" s="17" t="str">
        <f>VLOOKUP(tags[[#This Row],[Index]],Table1[],23)</f>
        <v>XS</v>
      </c>
      <c r="G568" s="17" t="str">
        <f>VLOOKUP(tags[[#This Row],[product_id]],copy[],4,FALSE)</f>
        <v>Summer,Plus Size,Shirt,Elegant,long dress,Dress,Necks,Party Dress,Round neck,Women Skirts,Women's Fashion,Sleeveless dress,striped dress,Stripes,party,Party Dresses,women dress,Beach,loose dress,sleeveless,Causal Dress</v>
      </c>
      <c r="H568" s="17"/>
      <c r="I568" s="48" t="s">
        <v>11402</v>
      </c>
      <c r="J568" s="49" t="s">
        <v>11407</v>
      </c>
      <c r="K568" s="49" t="s">
        <v>11417</v>
      </c>
      <c r="L568" s="49" t="s">
        <v>11532</v>
      </c>
      <c r="M568" s="49" t="s">
        <v>11444</v>
      </c>
      <c r="N568" s="49" t="s">
        <v>11409</v>
      </c>
      <c r="O568" s="49" t="s">
        <v>11419</v>
      </c>
      <c r="P568" s="49" t="s">
        <v>11445</v>
      </c>
      <c r="Q568" s="49" t="s">
        <v>11440</v>
      </c>
      <c r="R568" s="49" t="s">
        <v>11664</v>
      </c>
      <c r="S568" s="49" t="s">
        <v>11403</v>
      </c>
      <c r="T568" s="49" t="s">
        <v>11438</v>
      </c>
      <c r="U568" s="49" t="s">
        <v>11958</v>
      </c>
      <c r="V568" s="49" t="s">
        <v>11574</v>
      </c>
      <c r="W568" s="49" t="s">
        <v>11443</v>
      </c>
      <c r="X568" s="49" t="s">
        <v>11530</v>
      </c>
      <c r="Y568" s="49" t="s">
        <v>11432</v>
      </c>
      <c r="Z568" s="49" t="s">
        <v>11413</v>
      </c>
      <c r="AA568" s="49" t="s">
        <v>11455</v>
      </c>
      <c r="AB568" s="49" t="s">
        <v>11408</v>
      </c>
      <c r="AC568" s="49" t="s">
        <v>12198</v>
      </c>
      <c r="AD568" s="49"/>
      <c r="AE568" s="49"/>
      <c r="AF568" s="49"/>
      <c r="AG568" s="49"/>
      <c r="AH568" s="49"/>
      <c r="AI568" s="49"/>
      <c r="AJ568" s="49"/>
      <c r="AK568" s="49"/>
      <c r="AL568" s="49"/>
      <c r="AM568" s="49"/>
      <c r="AN568" s="49"/>
      <c r="AO568" s="49"/>
      <c r="AP568" s="49"/>
      <c r="AQ568" s="49"/>
      <c r="AR568" s="49"/>
      <c r="AS568" s="49"/>
      <c r="AT568" s="49"/>
      <c r="AU568" s="49"/>
      <c r="AV568" s="49"/>
      <c r="AW568" s="49"/>
      <c r="AX568" s="49"/>
      <c r="AY568" s="49"/>
      <c r="AZ568" s="49"/>
      <c r="BA568" s="49"/>
      <c r="BB568" s="49"/>
      <c r="BC568" s="49"/>
      <c r="BD568" s="49"/>
      <c r="BE568" s="49"/>
      <c r="BF568" s="49"/>
      <c r="BG568" s="49"/>
      <c r="BH568" s="49"/>
      <c r="BI568" s="49"/>
      <c r="BJ568" s="49"/>
      <c r="BK568" s="49"/>
      <c r="BL568" s="49"/>
      <c r="BM568" s="49"/>
      <c r="BN568" s="49"/>
    </row>
    <row r="569" spans="1:66" x14ac:dyDescent="0.3">
      <c r="A569">
        <v>568</v>
      </c>
      <c r="B569" s="5" t="s">
        <v>1856</v>
      </c>
      <c r="C569" s="40">
        <f>VLOOKUP(tags[[#This Row],[Index]],Table1[],6)</f>
        <v>100</v>
      </c>
      <c r="D569" s="51">
        <v>1600</v>
      </c>
      <c r="E569" s="18" t="str">
        <f>VLOOKUP(tags[[#This Row],[Index]],Table1[],22)</f>
        <v>black</v>
      </c>
      <c r="F569" s="18" t="str">
        <f>VLOOKUP(tags[[#This Row],[Index]],Table1[],23)</f>
        <v>S</v>
      </c>
      <c r="G569" s="18" t="str">
        <f>VLOOKUP(tags[[#This Row],[product_id]],copy[],4,FALSE)</f>
        <v>Summer,Shift Dress,Sleeve,shirt dress,long dress,Dress,short sleeves,cottonlinendre,beach dress,Shorts,Ladies,Women's Fashion,Beach</v>
      </c>
      <c r="H569" s="18"/>
      <c r="I569" s="48" t="s">
        <v>11402</v>
      </c>
      <c r="J569" s="49" t="s">
        <v>11846</v>
      </c>
      <c r="K569" s="49" t="s">
        <v>11414</v>
      </c>
      <c r="L569" s="49" t="s">
        <v>11711</v>
      </c>
      <c r="M569" s="49" t="s">
        <v>11444</v>
      </c>
      <c r="N569" s="49" t="s">
        <v>11409</v>
      </c>
      <c r="O569" s="49" t="s">
        <v>11415</v>
      </c>
      <c r="P569" s="49" t="s">
        <v>12002</v>
      </c>
      <c r="Q569" s="49" t="s">
        <v>11431</v>
      </c>
      <c r="R569" s="49" t="s">
        <v>11410</v>
      </c>
      <c r="S569" s="49" t="s">
        <v>11426</v>
      </c>
      <c r="T569" s="49" t="s">
        <v>11403</v>
      </c>
      <c r="U569" s="49" t="s">
        <v>11413</v>
      </c>
      <c r="V569" s="49"/>
      <c r="W569" s="49"/>
      <c r="X569" s="49"/>
      <c r="Y569" s="49"/>
      <c r="Z569" s="49"/>
      <c r="AA569" s="49"/>
      <c r="AB569" s="49"/>
      <c r="AC569" s="49"/>
      <c r="AD569" s="49"/>
      <c r="AE569" s="49"/>
      <c r="AF569" s="49"/>
      <c r="AG569" s="49"/>
      <c r="AH569" s="49"/>
      <c r="AI569" s="49"/>
      <c r="AJ569" s="49"/>
      <c r="AK569" s="49"/>
      <c r="AL569" s="49"/>
      <c r="AM569" s="49"/>
      <c r="AN569" s="49"/>
      <c r="AO569" s="49"/>
      <c r="AP569" s="49"/>
      <c r="AQ569" s="49"/>
      <c r="AR569" s="49"/>
      <c r="AS569" s="49"/>
      <c r="AT569" s="49"/>
      <c r="AU569" s="49"/>
      <c r="AV569" s="49"/>
      <c r="AW569" s="49"/>
      <c r="AX569" s="49"/>
      <c r="AY569" s="49"/>
      <c r="AZ569" s="49"/>
      <c r="BA569" s="49"/>
      <c r="BB569" s="49"/>
      <c r="BC569" s="49"/>
      <c r="BD569" s="49"/>
      <c r="BE569" s="49"/>
      <c r="BF569" s="49"/>
      <c r="BG569" s="49"/>
      <c r="BH569" s="49"/>
      <c r="BI569" s="49"/>
      <c r="BJ569" s="49"/>
      <c r="BK569" s="49"/>
      <c r="BL569" s="49"/>
      <c r="BM569" s="49"/>
      <c r="BN569" s="49"/>
    </row>
    <row r="570" spans="1:66" x14ac:dyDescent="0.3">
      <c r="A570">
        <v>569</v>
      </c>
      <c r="B570" s="4" t="s">
        <v>1859</v>
      </c>
      <c r="C570" s="39">
        <f>VLOOKUP(tags[[#This Row],[Index]],Table1[],6)</f>
        <v>100</v>
      </c>
      <c r="D570" s="50">
        <v>800</v>
      </c>
      <c r="E570" s="17" t="str">
        <f>VLOOKUP(tags[[#This Row],[Index]],Table1[],22)</f>
        <v>pink</v>
      </c>
      <c r="F570" s="17" t="str">
        <f>VLOOKUP(tags[[#This Row],[Index]],Table1[],23)</f>
        <v>S</v>
      </c>
      <c r="G570" s="17" t="str">
        <f>VLOOKUP(tags[[#This Row],[product_id]],copy[],4,FALSE)</f>
        <v>gradientcolor,Summer,Plus Size,colorfultop,Shirt,Sleeve,dewshoulder,short sleeves,Shorts,colorblock,hipplesoul,Fashion,Tie Dye,Women's Fashion,T Shirts</v>
      </c>
      <c r="H570" s="17"/>
      <c r="I570" s="48" t="s">
        <v>12400</v>
      </c>
      <c r="J570" s="49" t="s">
        <v>11402</v>
      </c>
      <c r="K570" s="49" t="s">
        <v>11407</v>
      </c>
      <c r="L570" s="49" t="s">
        <v>13569</v>
      </c>
      <c r="M570" s="49" t="s">
        <v>11417</v>
      </c>
      <c r="N570" s="49" t="s">
        <v>11414</v>
      </c>
      <c r="O570" s="49" t="s">
        <v>13515</v>
      </c>
      <c r="P570" s="49" t="s">
        <v>11415</v>
      </c>
      <c r="Q570" s="49" t="s">
        <v>11410</v>
      </c>
      <c r="R570" s="49" t="s">
        <v>12437</v>
      </c>
      <c r="S570" s="49" t="s">
        <v>13346</v>
      </c>
      <c r="T570" s="49" t="s">
        <v>11404</v>
      </c>
      <c r="U570" s="49" t="s">
        <v>11559</v>
      </c>
      <c r="V570" s="49" t="s">
        <v>11403</v>
      </c>
      <c r="W570" s="49" t="s">
        <v>11422</v>
      </c>
      <c r="X570" s="49"/>
      <c r="Y570" s="49"/>
      <c r="Z570" s="49"/>
      <c r="AA570" s="49"/>
      <c r="AB570" s="49"/>
      <c r="AC570" s="49"/>
      <c r="AD570" s="49"/>
      <c r="AE570" s="49"/>
      <c r="AF570" s="49"/>
      <c r="AG570" s="49"/>
      <c r="AH570" s="49"/>
      <c r="AI570" s="49"/>
      <c r="AJ570" s="49"/>
      <c r="AK570" s="49"/>
      <c r="AL570" s="49"/>
      <c r="AM570" s="49"/>
      <c r="AN570" s="49"/>
      <c r="AO570" s="49"/>
      <c r="AP570" s="49"/>
      <c r="AQ570" s="49"/>
      <c r="AR570" s="49"/>
      <c r="AS570" s="49"/>
      <c r="AT570" s="49"/>
      <c r="AU570" s="49"/>
      <c r="AV570" s="49"/>
      <c r="AW570" s="49"/>
      <c r="AX570" s="49"/>
      <c r="AY570" s="49"/>
      <c r="AZ570" s="49"/>
      <c r="BA570" s="49"/>
      <c r="BB570" s="49"/>
      <c r="BC570" s="49"/>
      <c r="BD570" s="49"/>
      <c r="BE570" s="49"/>
      <c r="BF570" s="49"/>
      <c r="BG570" s="49"/>
      <c r="BH570" s="49"/>
      <c r="BI570" s="49"/>
      <c r="BJ570" s="49"/>
      <c r="BK570" s="49"/>
      <c r="BL570" s="49"/>
      <c r="BM570" s="49"/>
      <c r="BN570" s="49"/>
    </row>
    <row r="571" spans="1:66" x14ac:dyDescent="0.3">
      <c r="A571">
        <v>570</v>
      </c>
      <c r="B571" s="5" t="s">
        <v>1861</v>
      </c>
      <c r="C571" s="40">
        <f>VLOOKUP(tags[[#This Row],[Index]],Table1[],6)</f>
        <v>10000</v>
      </c>
      <c r="D571" s="51">
        <v>70000</v>
      </c>
      <c r="E571" s="18" t="str">
        <f>VLOOKUP(tags[[#This Row],[Index]],Table1[],22)</f>
        <v>blue</v>
      </c>
      <c r="F571" s="18" t="str">
        <f>VLOOKUP(tags[[#This Row],[Index]],Table1[],23)</f>
        <v>S</v>
      </c>
      <c r="G571" s="18" t="str">
        <f>VLOOKUP(tags[[#This Row],[product_id]],copy[],4,FALSE)</f>
        <v>short sleeves,lace trim,Shorts,Lace,Sleeve,Summer,sleeve lace,Pure Color,summer t-shirts,Women's Fashion,V-neck,Casual,T Shirts,Fashion,women t shirt,loose t-shirt,Short Sleeve T-Shirt,Tops</v>
      </c>
      <c r="H571" s="18"/>
      <c r="I571" s="48" t="s">
        <v>11415</v>
      </c>
      <c r="J571" s="49" t="s">
        <v>11826</v>
      </c>
      <c r="K571" s="49" t="s">
        <v>11410</v>
      </c>
      <c r="L571" s="49" t="s">
        <v>11434</v>
      </c>
      <c r="M571" s="49" t="s">
        <v>11414</v>
      </c>
      <c r="N571" s="49" t="s">
        <v>11402</v>
      </c>
      <c r="O571" s="49" t="s">
        <v>12093</v>
      </c>
      <c r="P571" s="49" t="s">
        <v>11496</v>
      </c>
      <c r="Q571" s="49" t="s">
        <v>11468</v>
      </c>
      <c r="R571" s="49" t="s">
        <v>11403</v>
      </c>
      <c r="S571" s="49" t="s">
        <v>11420</v>
      </c>
      <c r="T571" s="49" t="s">
        <v>11406</v>
      </c>
      <c r="U571" s="49" t="s">
        <v>11422</v>
      </c>
      <c r="V571" s="49" t="s">
        <v>11404</v>
      </c>
      <c r="W571" s="49" t="s">
        <v>11540</v>
      </c>
      <c r="X571" s="49" t="s">
        <v>11524</v>
      </c>
      <c r="Y571" s="49" t="s">
        <v>11600</v>
      </c>
      <c r="Z571" s="49" t="s">
        <v>11411</v>
      </c>
      <c r="AA571" s="49"/>
      <c r="AB571" s="49"/>
      <c r="AC571" s="49"/>
      <c r="AD571" s="49"/>
      <c r="AE571" s="49"/>
      <c r="AF571" s="49"/>
      <c r="AG571" s="49"/>
      <c r="AH571" s="49"/>
      <c r="AI571" s="49"/>
      <c r="AJ571" s="49"/>
      <c r="AK571" s="49"/>
      <c r="AL571" s="49"/>
      <c r="AM571" s="49"/>
      <c r="AN571" s="49"/>
      <c r="AO571" s="49"/>
      <c r="AP571" s="49"/>
      <c r="AQ571" s="49"/>
      <c r="AR571" s="49"/>
      <c r="AS571" s="49"/>
      <c r="AT571" s="49"/>
      <c r="AU571" s="49"/>
      <c r="AV571" s="49"/>
      <c r="AW571" s="49"/>
      <c r="AX571" s="49"/>
      <c r="AY571" s="49"/>
      <c r="AZ571" s="49"/>
      <c r="BA571" s="49"/>
      <c r="BB571" s="49"/>
      <c r="BC571" s="49"/>
      <c r="BD571" s="49"/>
      <c r="BE571" s="49"/>
      <c r="BF571" s="49"/>
      <c r="BG571" s="49"/>
      <c r="BH571" s="49"/>
      <c r="BI571" s="49"/>
      <c r="BJ571" s="49"/>
      <c r="BK571" s="49"/>
      <c r="BL571" s="49"/>
      <c r="BM571" s="49"/>
      <c r="BN571" s="49"/>
    </row>
    <row r="572" spans="1:66" x14ac:dyDescent="0.3">
      <c r="A572">
        <v>571</v>
      </c>
      <c r="B572" s="4" t="s">
        <v>1864</v>
      </c>
      <c r="C572" s="39">
        <f>VLOOKUP(tags[[#This Row],[Index]],Table1[],6)</f>
        <v>1000</v>
      </c>
      <c r="D572" s="50">
        <v>14000</v>
      </c>
      <c r="E572" s="17" t="str">
        <f>VLOOKUP(tags[[#This Row],[Index]],Table1[],22)</f>
        <v>black</v>
      </c>
      <c r="F572" s="17" t="str">
        <f>VLOOKUP(tags[[#This Row],[Index]],Table1[],23)</f>
        <v>other</v>
      </c>
      <c r="G572" s="17" t="str">
        <f>VLOOKUP(tags[[#This Row],[product_id]],copy[],4,FALSE)</f>
        <v>casual shoes,Summer,Plus Size,Womens Shoes,Flats,zippers,Denim,Loafers,Women's Fashion,Fashion,Shoes,Canvas,flat shoe,Casual,Canvas Shoes</v>
      </c>
      <c r="H572" s="17"/>
      <c r="I572" s="48" t="s">
        <v>12150</v>
      </c>
      <c r="J572" s="49" t="s">
        <v>11402</v>
      </c>
      <c r="K572" s="49" t="s">
        <v>11407</v>
      </c>
      <c r="L572" s="49" t="s">
        <v>11840</v>
      </c>
      <c r="M572" s="49" t="s">
        <v>12191</v>
      </c>
      <c r="N572" s="49" t="s">
        <v>11591</v>
      </c>
      <c r="O572" s="49" t="s">
        <v>11544</v>
      </c>
      <c r="P572" s="49" t="s">
        <v>13895</v>
      </c>
      <c r="Q572" s="49" t="s">
        <v>11403</v>
      </c>
      <c r="R572" s="49" t="s">
        <v>11404</v>
      </c>
      <c r="S572" s="49" t="s">
        <v>11644</v>
      </c>
      <c r="T572" s="49" t="s">
        <v>12579</v>
      </c>
      <c r="U572" s="49" t="s">
        <v>12137</v>
      </c>
      <c r="V572" s="49" t="s">
        <v>11406</v>
      </c>
      <c r="W572" s="49" t="s">
        <v>13961</v>
      </c>
      <c r="X572" s="49"/>
      <c r="Y572" s="49"/>
      <c r="Z572" s="49"/>
      <c r="AA572" s="49"/>
      <c r="AB572" s="49"/>
      <c r="AC572" s="49"/>
      <c r="AD572" s="49"/>
      <c r="AE572" s="49"/>
      <c r="AF572" s="49"/>
      <c r="AG572" s="49"/>
      <c r="AH572" s="49"/>
      <c r="AI572" s="49"/>
      <c r="AJ572" s="49"/>
      <c r="AK572" s="49"/>
      <c r="AL572" s="49"/>
      <c r="AM572" s="49"/>
      <c r="AN572" s="49"/>
      <c r="AO572" s="49"/>
      <c r="AP572" s="49"/>
      <c r="AQ572" s="49"/>
      <c r="AR572" s="49"/>
      <c r="AS572" s="49"/>
      <c r="AT572" s="49"/>
      <c r="AU572" s="49"/>
      <c r="AV572" s="49"/>
      <c r="AW572" s="49"/>
      <c r="AX572" s="49"/>
      <c r="AY572" s="49"/>
      <c r="AZ572" s="49"/>
      <c r="BA572" s="49"/>
      <c r="BB572" s="49"/>
      <c r="BC572" s="49"/>
      <c r="BD572" s="49"/>
      <c r="BE572" s="49"/>
      <c r="BF572" s="49"/>
      <c r="BG572" s="49"/>
      <c r="BH572" s="49"/>
      <c r="BI572" s="49"/>
      <c r="BJ572" s="49"/>
      <c r="BK572" s="49"/>
      <c r="BL572" s="49"/>
      <c r="BM572" s="49"/>
      <c r="BN572" s="49"/>
    </row>
    <row r="573" spans="1:66" x14ac:dyDescent="0.3">
      <c r="A573">
        <v>572</v>
      </c>
      <c r="B573" s="5" t="s">
        <v>1866</v>
      </c>
      <c r="C573" s="40">
        <f>VLOOKUP(tags[[#This Row],[Index]],Table1[],6)</f>
        <v>5000</v>
      </c>
      <c r="D573" s="51">
        <v>60000</v>
      </c>
      <c r="E573" s="18" t="str">
        <f>VLOOKUP(tags[[#This Row],[Index]],Table1[],22)</f>
        <v>white</v>
      </c>
      <c r="F573" s="18" t="str">
        <f>VLOOKUP(tags[[#This Row],[Index]],Table1[],23)</f>
        <v>S</v>
      </c>
      <c r="G573" s="18" t="str">
        <f>VLOOKUP(tags[[#This Row],[product_id]],copy[],4,FALSE)</f>
        <v>Summer,Plus Size,Shirt,letter print,splitdre,Dress,Mini dress,Women's Fashion,Fashion,splits,Print,Sport,Casual</v>
      </c>
      <c r="H573" s="18"/>
      <c r="I573" s="48" t="s">
        <v>11402</v>
      </c>
      <c r="J573" s="49" t="s">
        <v>11407</v>
      </c>
      <c r="K573" s="49" t="s">
        <v>11417</v>
      </c>
      <c r="L573" s="49" t="s">
        <v>11478</v>
      </c>
      <c r="M573" s="49" t="s">
        <v>11960</v>
      </c>
      <c r="N573" s="49" t="s">
        <v>11409</v>
      </c>
      <c r="O573" s="49" t="s">
        <v>11435</v>
      </c>
      <c r="P573" s="49" t="s">
        <v>11403</v>
      </c>
      <c r="Q573" s="49" t="s">
        <v>11404</v>
      </c>
      <c r="R573" s="49" t="s">
        <v>11566</v>
      </c>
      <c r="S573" s="49" t="s">
        <v>11416</v>
      </c>
      <c r="T573" s="49" t="s">
        <v>11446</v>
      </c>
      <c r="U573" s="49" t="s">
        <v>11406</v>
      </c>
      <c r="V573" s="49"/>
      <c r="W573" s="49"/>
      <c r="X573" s="49"/>
      <c r="Y573" s="49"/>
      <c r="Z573" s="49"/>
      <c r="AA573" s="49"/>
      <c r="AB573" s="49"/>
      <c r="AC573" s="49"/>
      <c r="AD573" s="49"/>
      <c r="AE573" s="49"/>
      <c r="AF573" s="49"/>
      <c r="AG573" s="49"/>
      <c r="AH573" s="49"/>
      <c r="AI573" s="49"/>
      <c r="AJ573" s="49"/>
      <c r="AK573" s="49"/>
      <c r="AL573" s="49"/>
      <c r="AM573" s="49"/>
      <c r="AN573" s="49"/>
      <c r="AO573" s="49"/>
      <c r="AP573" s="49"/>
      <c r="AQ573" s="49"/>
      <c r="AR573" s="49"/>
      <c r="AS573" s="49"/>
      <c r="AT573" s="49"/>
      <c r="AU573" s="49"/>
      <c r="AV573" s="49"/>
      <c r="AW573" s="49"/>
      <c r="AX573" s="49"/>
      <c r="AY573" s="49"/>
      <c r="AZ573" s="49"/>
      <c r="BA573" s="49"/>
      <c r="BB573" s="49"/>
      <c r="BC573" s="49"/>
      <c r="BD573" s="49"/>
      <c r="BE573" s="49"/>
      <c r="BF573" s="49"/>
      <c r="BG573" s="49"/>
      <c r="BH573" s="49"/>
      <c r="BI573" s="49"/>
      <c r="BJ573" s="49"/>
      <c r="BK573" s="49"/>
      <c r="BL573" s="49"/>
      <c r="BM573" s="49"/>
      <c r="BN573" s="49"/>
    </row>
    <row r="574" spans="1:66" x14ac:dyDescent="0.3">
      <c r="A574">
        <v>573</v>
      </c>
      <c r="B574" s="4" t="s">
        <v>1870</v>
      </c>
      <c r="C574" s="39">
        <f>VLOOKUP(tags[[#This Row],[Index]],Table1[],6)</f>
        <v>100</v>
      </c>
      <c r="D574" s="50">
        <v>700</v>
      </c>
      <c r="E574" s="17" t="str">
        <f>VLOOKUP(tags[[#This Row],[Index]],Table1[],22)</f>
        <v>green</v>
      </c>
      <c r="F574" s="17" t="str">
        <f>VLOOKUP(tags[[#This Row],[Index]],Table1[],23)</f>
        <v>XS</v>
      </c>
      <c r="G574" s="17" t="str">
        <f>VLOOKUP(tags[[#This Row],[product_id]],copy[],4,FALSE)</f>
        <v>Summer,Shorts,skinny pants,pants,women's pants,Short pants,summer shorts,Casual,harem pants,Women's Fashion,Plus Size,Sports Pants,Denim Shorts,high waisted shorts,Ladies,Beach,Fashion,pant womens summer</v>
      </c>
      <c r="H574" s="17"/>
      <c r="I574" s="48" t="s">
        <v>11402</v>
      </c>
      <c r="J574" s="49" t="s">
        <v>11410</v>
      </c>
      <c r="K574" s="49" t="s">
        <v>11656</v>
      </c>
      <c r="L574" s="49" t="s">
        <v>11429</v>
      </c>
      <c r="M574" s="49" t="s">
        <v>11809</v>
      </c>
      <c r="N574" s="49" t="s">
        <v>11452</v>
      </c>
      <c r="O574" s="49" t="s">
        <v>11491</v>
      </c>
      <c r="P574" s="49" t="s">
        <v>11406</v>
      </c>
      <c r="Q574" s="49" t="s">
        <v>11579</v>
      </c>
      <c r="R574" s="49" t="s">
        <v>11403</v>
      </c>
      <c r="S574" s="49" t="s">
        <v>11407</v>
      </c>
      <c r="T574" s="49" t="s">
        <v>11925</v>
      </c>
      <c r="U574" s="49" t="s">
        <v>11575</v>
      </c>
      <c r="V574" s="49" t="s">
        <v>11629</v>
      </c>
      <c r="W574" s="49" t="s">
        <v>11426</v>
      </c>
      <c r="X574" s="49" t="s">
        <v>11413</v>
      </c>
      <c r="Y574" s="49" t="s">
        <v>11404</v>
      </c>
      <c r="Z574" s="49" t="s">
        <v>12341</v>
      </c>
      <c r="AA574" s="49"/>
      <c r="AB574" s="49"/>
      <c r="AC574" s="49"/>
      <c r="AD574" s="49"/>
      <c r="AE574" s="49"/>
      <c r="AF574" s="49"/>
      <c r="AG574" s="49"/>
      <c r="AH574" s="49"/>
      <c r="AI574" s="49"/>
      <c r="AJ574" s="49"/>
      <c r="AK574" s="49"/>
      <c r="AL574" s="49"/>
      <c r="AM574" s="49"/>
      <c r="AN574" s="49"/>
      <c r="AO574" s="49"/>
      <c r="AP574" s="49"/>
      <c r="AQ574" s="49"/>
      <c r="AR574" s="49"/>
      <c r="AS574" s="49"/>
      <c r="AT574" s="49"/>
      <c r="AU574" s="49"/>
      <c r="AV574" s="49"/>
      <c r="AW574" s="49"/>
      <c r="AX574" s="49"/>
      <c r="AY574" s="49"/>
      <c r="AZ574" s="49"/>
      <c r="BA574" s="49"/>
      <c r="BB574" s="49"/>
      <c r="BC574" s="49"/>
      <c r="BD574" s="49"/>
      <c r="BE574" s="49"/>
      <c r="BF574" s="49"/>
      <c r="BG574" s="49"/>
      <c r="BH574" s="49"/>
      <c r="BI574" s="49"/>
      <c r="BJ574" s="49"/>
      <c r="BK574" s="49"/>
      <c r="BL574" s="49"/>
      <c r="BM574" s="49"/>
      <c r="BN574" s="49"/>
    </row>
    <row r="575" spans="1:66" x14ac:dyDescent="0.3">
      <c r="A575">
        <v>574</v>
      </c>
      <c r="B575" s="5" t="s">
        <v>1875</v>
      </c>
      <c r="C575" s="40">
        <f>VLOOKUP(tags[[#This Row],[Index]],Table1[],6)</f>
        <v>100</v>
      </c>
      <c r="D575" s="51">
        <v>800</v>
      </c>
      <c r="E575" s="18" t="str">
        <f>VLOOKUP(tags[[#This Row],[Index]],Table1[],22)</f>
        <v>other</v>
      </c>
      <c r="F575" s="18" t="str">
        <f>VLOOKUP(tags[[#This Row],[Index]],Table1[],23)</f>
        <v>S</v>
      </c>
      <c r="G575" s="18" t="str">
        <f>VLOOKUP(tags[[#This Row],[product_id]],copy[],4,FALSE)</f>
        <v>Mini,Dress,summer dress,Mini dress,silk dress,Women's Fashion,Party Dress,backless,Sleepwear,Lingerie,strapdre,women dress,sexy,sleepweardre,Pajamas,Women</v>
      </c>
      <c r="H575" s="18"/>
      <c r="I575" s="48" t="s">
        <v>11436</v>
      </c>
      <c r="J575" s="49" t="s">
        <v>11409</v>
      </c>
      <c r="K575" s="49" t="s">
        <v>11425</v>
      </c>
      <c r="L575" s="49" t="s">
        <v>11435</v>
      </c>
      <c r="M575" s="49" t="s">
        <v>12960</v>
      </c>
      <c r="N575" s="49" t="s">
        <v>11403</v>
      </c>
      <c r="O575" s="49" t="s">
        <v>11445</v>
      </c>
      <c r="P575" s="49" t="s">
        <v>11450</v>
      </c>
      <c r="Q575" s="49" t="s">
        <v>11670</v>
      </c>
      <c r="R575" s="49" t="s">
        <v>11929</v>
      </c>
      <c r="S575" s="49" t="s">
        <v>12081</v>
      </c>
      <c r="T575" s="49" t="s">
        <v>11432</v>
      </c>
      <c r="U575" s="49" t="s">
        <v>11412</v>
      </c>
      <c r="V575" s="49" t="s">
        <v>12934</v>
      </c>
      <c r="W575" s="49" t="s">
        <v>11848</v>
      </c>
      <c r="X575" s="49" t="s">
        <v>11405</v>
      </c>
      <c r="Y575" s="49"/>
      <c r="Z575" s="49"/>
      <c r="AA575" s="49"/>
      <c r="AB575" s="49"/>
      <c r="AC575" s="49"/>
      <c r="AD575" s="49"/>
      <c r="AE575" s="49"/>
      <c r="AF575" s="49"/>
      <c r="AG575" s="49"/>
      <c r="AH575" s="49"/>
      <c r="AI575" s="49"/>
      <c r="AJ575" s="49"/>
      <c r="AK575" s="49"/>
      <c r="AL575" s="49"/>
      <c r="AM575" s="49"/>
      <c r="AN575" s="49"/>
      <c r="AO575" s="49"/>
      <c r="AP575" s="49"/>
      <c r="AQ575" s="49"/>
      <c r="AR575" s="49"/>
      <c r="AS575" s="49"/>
      <c r="AT575" s="49"/>
      <c r="AU575" s="49"/>
      <c r="AV575" s="49"/>
      <c r="AW575" s="49"/>
      <c r="AX575" s="49"/>
      <c r="AY575" s="49"/>
      <c r="AZ575" s="49"/>
      <c r="BA575" s="49"/>
      <c r="BB575" s="49"/>
      <c r="BC575" s="49"/>
      <c r="BD575" s="49"/>
      <c r="BE575" s="49"/>
      <c r="BF575" s="49"/>
      <c r="BG575" s="49"/>
      <c r="BH575" s="49"/>
      <c r="BI575" s="49"/>
      <c r="BJ575" s="49"/>
      <c r="BK575" s="49"/>
      <c r="BL575" s="49"/>
      <c r="BM575" s="49"/>
      <c r="BN575" s="49"/>
    </row>
    <row r="576" spans="1:66" x14ac:dyDescent="0.3">
      <c r="A576">
        <v>575</v>
      </c>
      <c r="B576" s="4" t="s">
        <v>1878</v>
      </c>
      <c r="C576" s="39">
        <f>VLOOKUP(tags[[#This Row],[Index]],Table1[],6)</f>
        <v>1000</v>
      </c>
      <c r="D576" s="50">
        <v>8000</v>
      </c>
      <c r="E576" s="17" t="str">
        <f>VLOOKUP(tags[[#This Row],[Index]],Table1[],22)</f>
        <v>blue</v>
      </c>
      <c r="F576" s="17" t="str">
        <f>VLOOKUP(tags[[#This Row],[Index]],Table1[],23)</f>
        <v>S</v>
      </c>
      <c r="G576" s="17" t="str">
        <f>VLOOKUP(tags[[#This Row],[product_id]],copy[],4,FALSE)</f>
        <v>shirtsforwomen,Summer,Fashion,Shirt,Tops,short sleeves,T Shirts,Plus Size,printed,loose t-shirt,Women's Fashion,Casual,Women</v>
      </c>
      <c r="H576" s="17"/>
      <c r="I576" s="48" t="s">
        <v>12096</v>
      </c>
      <c r="J576" s="49" t="s">
        <v>11402</v>
      </c>
      <c r="K576" s="49" t="s">
        <v>11404</v>
      </c>
      <c r="L576" s="49" t="s">
        <v>11417</v>
      </c>
      <c r="M576" s="49" t="s">
        <v>11411</v>
      </c>
      <c r="N576" s="49" t="s">
        <v>11415</v>
      </c>
      <c r="O576" s="49" t="s">
        <v>11422</v>
      </c>
      <c r="P576" s="49" t="s">
        <v>11407</v>
      </c>
      <c r="Q576" s="49" t="s">
        <v>11421</v>
      </c>
      <c r="R576" s="49" t="s">
        <v>11524</v>
      </c>
      <c r="S576" s="49" t="s">
        <v>11403</v>
      </c>
      <c r="T576" s="49" t="s">
        <v>11406</v>
      </c>
      <c r="U576" s="49" t="s">
        <v>11405</v>
      </c>
      <c r="V576" s="49"/>
      <c r="W576" s="49"/>
      <c r="X576" s="49"/>
      <c r="Y576" s="49"/>
      <c r="Z576" s="49"/>
      <c r="AA576" s="49"/>
      <c r="AB576" s="49"/>
      <c r="AC576" s="49"/>
      <c r="AD576" s="49"/>
      <c r="AE576" s="49"/>
      <c r="AF576" s="49"/>
      <c r="AG576" s="49"/>
      <c r="AH576" s="49"/>
      <c r="AI576" s="49"/>
      <c r="AJ576" s="49"/>
      <c r="AK576" s="49"/>
      <c r="AL576" s="49"/>
      <c r="AM576" s="49"/>
      <c r="AN576" s="49"/>
      <c r="AO576" s="49"/>
      <c r="AP576" s="49"/>
      <c r="AQ576" s="49"/>
      <c r="AR576" s="49"/>
      <c r="AS576" s="49"/>
      <c r="AT576" s="49"/>
      <c r="AU576" s="49"/>
      <c r="AV576" s="49"/>
      <c r="AW576" s="49"/>
      <c r="AX576" s="49"/>
      <c r="AY576" s="49"/>
      <c r="AZ576" s="49"/>
      <c r="BA576" s="49"/>
      <c r="BB576" s="49"/>
      <c r="BC576" s="49"/>
      <c r="BD576" s="49"/>
      <c r="BE576" s="49"/>
      <c r="BF576" s="49"/>
      <c r="BG576" s="49"/>
      <c r="BH576" s="49"/>
      <c r="BI576" s="49"/>
      <c r="BJ576" s="49"/>
      <c r="BK576" s="49"/>
      <c r="BL576" s="49"/>
      <c r="BM576" s="49"/>
      <c r="BN576" s="49"/>
    </row>
    <row r="577" spans="1:66" x14ac:dyDescent="0.3">
      <c r="A577">
        <v>576</v>
      </c>
      <c r="B577" s="5" t="s">
        <v>1881</v>
      </c>
      <c r="C577" s="40">
        <f>VLOOKUP(tags[[#This Row],[Index]],Table1[],6)</f>
        <v>1000</v>
      </c>
      <c r="D577" s="51">
        <v>14000</v>
      </c>
      <c r="E577" s="18" t="str">
        <f>VLOOKUP(tags[[#This Row],[Index]],Table1[],22)</f>
        <v>other</v>
      </c>
      <c r="F577" s="18" t="str">
        <f>VLOOKUP(tags[[#This Row],[Index]],Table1[],23)</f>
        <v>S</v>
      </c>
      <c r="G577" s="18" t="str">
        <f>VLOOKUP(tags[[#This Row],[product_id]],copy[],4,FALSE)</f>
        <v>women clothes,Shorts,playsuit,Ladies,Women's Fashion,summerjumpsuit,Women's Jumpsuits,jumpsuit,Rompers,beachjumpsuit</v>
      </c>
      <c r="H577" s="18"/>
      <c r="I577" s="48" t="s">
        <v>11810</v>
      </c>
      <c r="J577" s="49" t="s">
        <v>11410</v>
      </c>
      <c r="K577" s="49" t="s">
        <v>11639</v>
      </c>
      <c r="L577" s="49" t="s">
        <v>11426</v>
      </c>
      <c r="M577" s="49" t="s">
        <v>11403</v>
      </c>
      <c r="N577" s="49" t="s">
        <v>11624</v>
      </c>
      <c r="O577" s="49" t="s">
        <v>11754</v>
      </c>
      <c r="P577" s="49" t="s">
        <v>11451</v>
      </c>
      <c r="Q577" s="49" t="s">
        <v>11523</v>
      </c>
      <c r="R577" s="49" t="s">
        <v>13724</v>
      </c>
      <c r="S577" s="49"/>
      <c r="T577" s="49"/>
      <c r="U577" s="49"/>
      <c r="V577" s="49"/>
      <c r="W577" s="49"/>
      <c r="X577" s="49"/>
      <c r="Y577" s="49"/>
      <c r="Z577" s="49"/>
      <c r="AA577" s="49"/>
      <c r="AB577" s="49"/>
      <c r="AC577" s="49"/>
      <c r="AD577" s="49"/>
      <c r="AE577" s="49"/>
      <c r="AF577" s="49"/>
      <c r="AG577" s="49"/>
      <c r="AH577" s="49"/>
      <c r="AI577" s="49"/>
      <c r="AJ577" s="49"/>
      <c r="AK577" s="49"/>
      <c r="AL577" s="49"/>
      <c r="AM577" s="49"/>
      <c r="AN577" s="49"/>
      <c r="AO577" s="49"/>
      <c r="AP577" s="49"/>
      <c r="AQ577" s="49"/>
      <c r="AR577" s="49"/>
      <c r="AS577" s="49"/>
      <c r="AT577" s="49"/>
      <c r="AU577" s="49"/>
      <c r="AV577" s="49"/>
      <c r="AW577" s="49"/>
      <c r="AX577" s="49"/>
      <c r="AY577" s="49"/>
      <c r="AZ577" s="49"/>
      <c r="BA577" s="49"/>
      <c r="BB577" s="49"/>
      <c r="BC577" s="49"/>
      <c r="BD577" s="49"/>
      <c r="BE577" s="49"/>
      <c r="BF577" s="49"/>
      <c r="BG577" s="49"/>
      <c r="BH577" s="49"/>
      <c r="BI577" s="49"/>
      <c r="BJ577" s="49"/>
      <c r="BK577" s="49"/>
      <c r="BL577" s="49"/>
      <c r="BM577" s="49"/>
      <c r="BN577" s="49"/>
    </row>
    <row r="578" spans="1:66" x14ac:dyDescent="0.3">
      <c r="A578">
        <v>577</v>
      </c>
      <c r="B578" s="4" t="s">
        <v>1884</v>
      </c>
      <c r="C578" s="39">
        <f>VLOOKUP(tags[[#This Row],[Index]],Table1[],6)</f>
        <v>5000</v>
      </c>
      <c r="D578" s="50">
        <v>30000</v>
      </c>
      <c r="E578" s="17" t="str">
        <f>VLOOKUP(tags[[#This Row],[Index]],Table1[],22)</f>
        <v>white</v>
      </c>
      <c r="F578" s="17" t="str">
        <f>VLOOKUP(tags[[#This Row],[Index]],Table1[],23)</f>
        <v>S</v>
      </c>
      <c r="G578" s="17" t="str">
        <f>VLOOKUP(tags[[#This Row],[product_id]],copy[],4,FALSE)</f>
        <v>Summer,Beach Shorts,Sports &amp; Outdoors,Elastic,Short pants,summer shorts,Women's Fashion,Shorts,women shorts,Plus Size,Panties,high waisted shorts,pant womens summer,Lace</v>
      </c>
      <c r="H578" s="17"/>
      <c r="I578" s="48" t="s">
        <v>11402</v>
      </c>
      <c r="J578" s="49" t="s">
        <v>11572</v>
      </c>
      <c r="K578" s="49" t="s">
        <v>11845</v>
      </c>
      <c r="L578" s="49" t="s">
        <v>11470</v>
      </c>
      <c r="M578" s="49" t="s">
        <v>11452</v>
      </c>
      <c r="N578" s="49" t="s">
        <v>11491</v>
      </c>
      <c r="O578" s="49" t="s">
        <v>11403</v>
      </c>
      <c r="P578" s="49" t="s">
        <v>11410</v>
      </c>
      <c r="Q578" s="49" t="s">
        <v>11516</v>
      </c>
      <c r="R578" s="49" t="s">
        <v>11407</v>
      </c>
      <c r="S578" s="49" t="s">
        <v>11589</v>
      </c>
      <c r="T578" s="49" t="s">
        <v>11629</v>
      </c>
      <c r="U578" s="49" t="s">
        <v>12341</v>
      </c>
      <c r="V578" s="49" t="s">
        <v>11434</v>
      </c>
      <c r="W578" s="49"/>
      <c r="X578" s="49"/>
      <c r="Y578" s="49"/>
      <c r="Z578" s="49"/>
      <c r="AA578" s="49"/>
      <c r="AB578" s="49"/>
      <c r="AC578" s="49"/>
      <c r="AD578" s="49"/>
      <c r="AE578" s="49"/>
      <c r="AF578" s="49"/>
      <c r="AG578" s="49"/>
      <c r="AH578" s="49"/>
      <c r="AI578" s="49"/>
      <c r="AJ578" s="49"/>
      <c r="AK578" s="49"/>
      <c r="AL578" s="49"/>
      <c r="AM578" s="49"/>
      <c r="AN578" s="49"/>
      <c r="AO578" s="49"/>
      <c r="AP578" s="49"/>
      <c r="AQ578" s="49"/>
      <c r="AR578" s="49"/>
      <c r="AS578" s="49"/>
      <c r="AT578" s="49"/>
      <c r="AU578" s="49"/>
      <c r="AV578" s="49"/>
      <c r="AW578" s="49"/>
      <c r="AX578" s="49"/>
      <c r="AY578" s="49"/>
      <c r="AZ578" s="49"/>
      <c r="BA578" s="49"/>
      <c r="BB578" s="49"/>
      <c r="BC578" s="49"/>
      <c r="BD578" s="49"/>
      <c r="BE578" s="49"/>
      <c r="BF578" s="49"/>
      <c r="BG578" s="49"/>
      <c r="BH578" s="49"/>
      <c r="BI578" s="49"/>
      <c r="BJ578" s="49"/>
      <c r="BK578" s="49"/>
      <c r="BL578" s="49"/>
      <c r="BM578" s="49"/>
      <c r="BN578" s="49"/>
    </row>
    <row r="579" spans="1:66" x14ac:dyDescent="0.3">
      <c r="A579">
        <v>578</v>
      </c>
      <c r="B579" s="5" t="s">
        <v>1888</v>
      </c>
      <c r="C579" s="40">
        <f>VLOOKUP(tags[[#This Row],[Index]],Table1[],6)</f>
        <v>20000</v>
      </c>
      <c r="D579" s="51">
        <v>220000</v>
      </c>
      <c r="E579" s="18" t="str">
        <f>VLOOKUP(tags[[#This Row],[Index]],Table1[],22)</f>
        <v>gray</v>
      </c>
      <c r="F579" s="18" t="str">
        <f>VLOOKUP(tags[[#This Row],[Index]],Table1[],23)</f>
        <v>S</v>
      </c>
      <c r="G579" s="18" t="str">
        <f>VLOOKUP(tags[[#This Row],[product_id]],copy[],4,FALSE)</f>
        <v>sleeve v-neck,fashion women,short sleeve dress,Sleeve,Dresses,Plus Size,summer dress,casual dresses,V-neck,Mini dress,short sleeves,Party Dress,Shorts,Women's Fashion,Dress,Women</v>
      </c>
      <c r="H579" s="18"/>
      <c r="I579" s="48" t="s">
        <v>11638</v>
      </c>
      <c r="J579" s="49" t="s">
        <v>11556</v>
      </c>
      <c r="K579" s="49" t="s">
        <v>11522</v>
      </c>
      <c r="L579" s="49" t="s">
        <v>11414</v>
      </c>
      <c r="M579" s="49" t="s">
        <v>11460</v>
      </c>
      <c r="N579" s="49" t="s">
        <v>11407</v>
      </c>
      <c r="O579" s="49" t="s">
        <v>11425</v>
      </c>
      <c r="P579" s="49" t="s">
        <v>11526</v>
      </c>
      <c r="Q579" s="49" t="s">
        <v>11420</v>
      </c>
      <c r="R579" s="49" t="s">
        <v>11435</v>
      </c>
      <c r="S579" s="49" t="s">
        <v>11415</v>
      </c>
      <c r="T579" s="49" t="s">
        <v>11445</v>
      </c>
      <c r="U579" s="49" t="s">
        <v>11410</v>
      </c>
      <c r="V579" s="49" t="s">
        <v>11403</v>
      </c>
      <c r="W579" s="49" t="s">
        <v>11409</v>
      </c>
      <c r="X579" s="49" t="s">
        <v>11405</v>
      </c>
      <c r="Y579" s="49"/>
      <c r="Z579" s="49"/>
      <c r="AA579" s="49"/>
      <c r="AB579" s="49"/>
      <c r="AC579" s="49"/>
      <c r="AD579" s="49"/>
      <c r="AE579" s="49"/>
      <c r="AF579" s="49"/>
      <c r="AG579" s="49"/>
      <c r="AH579" s="49"/>
      <c r="AI579" s="49"/>
      <c r="AJ579" s="49"/>
      <c r="AK579" s="49"/>
      <c r="AL579" s="49"/>
      <c r="AM579" s="49"/>
      <c r="AN579" s="49"/>
      <c r="AO579" s="49"/>
      <c r="AP579" s="49"/>
      <c r="AQ579" s="49"/>
      <c r="AR579" s="49"/>
      <c r="AS579" s="49"/>
      <c r="AT579" s="49"/>
      <c r="AU579" s="49"/>
      <c r="AV579" s="49"/>
      <c r="AW579" s="49"/>
      <c r="AX579" s="49"/>
      <c r="AY579" s="49"/>
      <c r="AZ579" s="49"/>
      <c r="BA579" s="49"/>
      <c r="BB579" s="49"/>
      <c r="BC579" s="49"/>
      <c r="BD579" s="49"/>
      <c r="BE579" s="49"/>
      <c r="BF579" s="49"/>
      <c r="BG579" s="49"/>
      <c r="BH579" s="49"/>
      <c r="BI579" s="49"/>
      <c r="BJ579" s="49"/>
      <c r="BK579" s="49"/>
      <c r="BL579" s="49"/>
      <c r="BM579" s="49"/>
      <c r="BN579" s="49"/>
    </row>
    <row r="580" spans="1:66" x14ac:dyDescent="0.3">
      <c r="A580">
        <v>579</v>
      </c>
      <c r="B580" s="4" t="s">
        <v>1890</v>
      </c>
      <c r="C580" s="39">
        <f>VLOOKUP(tags[[#This Row],[Index]],Table1[],6)</f>
        <v>1000</v>
      </c>
      <c r="D580" s="50">
        <v>8000</v>
      </c>
      <c r="E580" s="17" t="str">
        <f>VLOOKUP(tags[[#This Row],[Index]],Table1[],22)</f>
        <v>gray</v>
      </c>
      <c r="F580" s="17" t="str">
        <f>VLOOKUP(tags[[#This Row],[Index]],Table1[],23)</f>
        <v>S</v>
      </c>
      <c r="G580" s="17" t="str">
        <f>VLOOKUP(tags[[#This Row],[product_id]],copy[],4,FALSE)</f>
        <v>butterfly,longtrouser,Plus Size,pants,slim,jeansforwomen,Women's Fashion,Fashion,printed,highwaispant,leggingsamptight,autumn and winter,Women Fashion,Women,Leggings,Yoga,Waist,Print,jegging,high waist,jeggingsforwoman,fitnesspant,Jeans</v>
      </c>
      <c r="H580" s="17"/>
      <c r="I580" s="48" t="s">
        <v>11568</v>
      </c>
      <c r="J580" s="49" t="s">
        <v>13254</v>
      </c>
      <c r="K580" s="49" t="s">
        <v>11407</v>
      </c>
      <c r="L580" s="49" t="s">
        <v>11429</v>
      </c>
      <c r="M580" s="49" t="s">
        <v>11437</v>
      </c>
      <c r="N580" s="49" t="s">
        <v>12131</v>
      </c>
      <c r="O580" s="49" t="s">
        <v>11403</v>
      </c>
      <c r="P580" s="49" t="s">
        <v>11404</v>
      </c>
      <c r="Q580" s="49" t="s">
        <v>11421</v>
      </c>
      <c r="R580" s="49" t="s">
        <v>13350</v>
      </c>
      <c r="S580" s="49" t="s">
        <v>12365</v>
      </c>
      <c r="T580" s="49" t="s">
        <v>13768</v>
      </c>
      <c r="U580" s="49" t="s">
        <v>11439</v>
      </c>
      <c r="V580" s="49" t="s">
        <v>11405</v>
      </c>
      <c r="W580" s="49" t="s">
        <v>11520</v>
      </c>
      <c r="X580" s="49" t="s">
        <v>11483</v>
      </c>
      <c r="Y580" s="49" t="s">
        <v>11442</v>
      </c>
      <c r="Z580" s="49" t="s">
        <v>11416</v>
      </c>
      <c r="AA580" s="49" t="s">
        <v>13317</v>
      </c>
      <c r="AB580" s="49" t="s">
        <v>11456</v>
      </c>
      <c r="AC580" s="49" t="s">
        <v>13316</v>
      </c>
      <c r="AD580" s="49" t="s">
        <v>13447</v>
      </c>
      <c r="AE580" s="49" t="s">
        <v>11506</v>
      </c>
      <c r="AF580" s="49"/>
      <c r="AG580" s="49"/>
      <c r="AH580" s="49"/>
      <c r="AI580" s="49"/>
      <c r="AJ580" s="49"/>
      <c r="AK580" s="49"/>
      <c r="AL580" s="49"/>
      <c r="AM580" s="49"/>
      <c r="AN580" s="49"/>
      <c r="AO580" s="49"/>
      <c r="AP580" s="49"/>
      <c r="AQ580" s="49"/>
      <c r="AR580" s="49"/>
      <c r="AS580" s="49"/>
      <c r="AT580" s="49"/>
      <c r="AU580" s="49"/>
      <c r="AV580" s="49"/>
      <c r="AW580" s="49"/>
      <c r="AX580" s="49"/>
      <c r="AY580" s="49"/>
      <c r="AZ580" s="49"/>
      <c r="BA580" s="49"/>
      <c r="BB580" s="49"/>
      <c r="BC580" s="49"/>
      <c r="BD580" s="49"/>
      <c r="BE580" s="49"/>
      <c r="BF580" s="49"/>
      <c r="BG580" s="49"/>
      <c r="BH580" s="49"/>
      <c r="BI580" s="49"/>
      <c r="BJ580" s="49"/>
      <c r="BK580" s="49"/>
      <c r="BL580" s="49"/>
      <c r="BM580" s="49"/>
      <c r="BN580" s="49"/>
    </row>
    <row r="581" spans="1:66" x14ac:dyDescent="0.3">
      <c r="A581">
        <v>580</v>
      </c>
      <c r="B581" s="5" t="s">
        <v>1893</v>
      </c>
      <c r="C581" s="40">
        <f>VLOOKUP(tags[[#This Row],[Index]],Table1[],6)</f>
        <v>10</v>
      </c>
      <c r="D581" s="51">
        <v>140</v>
      </c>
      <c r="E581" s="18" t="str">
        <f>VLOOKUP(tags[[#This Row],[Index]],Table1[],22)</f>
        <v>black</v>
      </c>
      <c r="F581" s="18" t="str">
        <f>VLOOKUP(tags[[#This Row],[Index]],Table1[],23)</f>
        <v>XS</v>
      </c>
      <c r="G581" s="18" t="str">
        <f>VLOOKUP(tags[[#This Row],[product_id]],copy[],4,FALSE)</f>
        <v>Summer,Shorts,Waist,pants,Jogger,Pleated,Men,summerpant,harem pants,Men's Fashion,Fashion,knee,Sport,Casual</v>
      </c>
      <c r="H581" s="18"/>
      <c r="I581" s="48" t="s">
        <v>11402</v>
      </c>
      <c r="J581" s="49" t="s">
        <v>11410</v>
      </c>
      <c r="K581" s="49" t="s">
        <v>11442</v>
      </c>
      <c r="L581" s="49" t="s">
        <v>11429</v>
      </c>
      <c r="M581" s="49" t="s">
        <v>13906</v>
      </c>
      <c r="N581" s="49" t="s">
        <v>11485</v>
      </c>
      <c r="O581" s="49" t="s">
        <v>11492</v>
      </c>
      <c r="P581" s="49" t="s">
        <v>11565</v>
      </c>
      <c r="Q581" s="49" t="s">
        <v>11579</v>
      </c>
      <c r="R581" s="49" t="s">
        <v>11482</v>
      </c>
      <c r="S581" s="49" t="s">
        <v>11404</v>
      </c>
      <c r="T581" s="49" t="s">
        <v>11611</v>
      </c>
      <c r="U581" s="49" t="s">
        <v>11446</v>
      </c>
      <c r="V581" s="49" t="s">
        <v>11406</v>
      </c>
      <c r="W581" s="49"/>
      <c r="X581" s="49"/>
      <c r="Y581" s="49"/>
      <c r="Z581" s="49"/>
      <c r="AA581" s="49"/>
      <c r="AB581" s="49"/>
      <c r="AC581" s="49"/>
      <c r="AD581" s="49"/>
      <c r="AE581" s="49"/>
      <c r="AF581" s="49"/>
      <c r="AG581" s="49"/>
      <c r="AH581" s="49"/>
      <c r="AI581" s="49"/>
      <c r="AJ581" s="49"/>
      <c r="AK581" s="49"/>
      <c r="AL581" s="49"/>
      <c r="AM581" s="49"/>
      <c r="AN581" s="49"/>
      <c r="AO581" s="49"/>
      <c r="AP581" s="49"/>
      <c r="AQ581" s="49"/>
      <c r="AR581" s="49"/>
      <c r="AS581" s="49"/>
      <c r="AT581" s="49"/>
      <c r="AU581" s="49"/>
      <c r="AV581" s="49"/>
      <c r="AW581" s="49"/>
      <c r="AX581" s="49"/>
      <c r="AY581" s="49"/>
      <c r="AZ581" s="49"/>
      <c r="BA581" s="49"/>
      <c r="BB581" s="49"/>
      <c r="BC581" s="49"/>
      <c r="BD581" s="49"/>
      <c r="BE581" s="49"/>
      <c r="BF581" s="49"/>
      <c r="BG581" s="49"/>
      <c r="BH581" s="49"/>
      <c r="BI581" s="49"/>
      <c r="BJ581" s="49"/>
      <c r="BK581" s="49"/>
      <c r="BL581" s="49"/>
      <c r="BM581" s="49"/>
      <c r="BN581" s="49"/>
    </row>
    <row r="582" spans="1:66" x14ac:dyDescent="0.3">
      <c r="A582">
        <v>581</v>
      </c>
      <c r="B582" s="4" t="s">
        <v>1896</v>
      </c>
      <c r="C582" s="39">
        <f>VLOOKUP(tags[[#This Row],[Index]],Table1[],6)</f>
        <v>100</v>
      </c>
      <c r="D582" s="50">
        <v>1100</v>
      </c>
      <c r="E582" s="17" t="str">
        <f>VLOOKUP(tags[[#This Row],[Index]],Table1[],22)</f>
        <v>other</v>
      </c>
      <c r="F582" s="17" t="str">
        <f>VLOOKUP(tags[[#This Row],[Index]],Table1[],23)</f>
        <v>S</v>
      </c>
      <c r="G582" s="17" t="str">
        <f>VLOOKUP(tags[[#This Row],[product_id]],copy[],4,FALSE)</f>
        <v>Splicing,Shorts,high waist,drawstringshort,Summer,pants,Short pants,camouflage,t,womens clothes,trousersforwomen,trousers,printed,shortsforwomen,Casual,Waist</v>
      </c>
      <c r="H582" s="17"/>
      <c r="I582" s="48" t="s">
        <v>12165</v>
      </c>
      <c r="J582" s="49" t="s">
        <v>11410</v>
      </c>
      <c r="K582" s="49" t="s">
        <v>11456</v>
      </c>
      <c r="L582" s="49" t="s">
        <v>11833</v>
      </c>
      <c r="M582" s="49" t="s">
        <v>11402</v>
      </c>
      <c r="N582" s="49" t="s">
        <v>11429</v>
      </c>
      <c r="O582" s="49" t="s">
        <v>11452</v>
      </c>
      <c r="P582" s="49" t="s">
        <v>400</v>
      </c>
      <c r="Q582" s="49" t="s">
        <v>11541</v>
      </c>
      <c r="R582" s="49" t="s">
        <v>11765</v>
      </c>
      <c r="S582" s="49" t="s">
        <v>11869</v>
      </c>
      <c r="T582" s="49" t="s">
        <v>11466</v>
      </c>
      <c r="U582" s="49" t="s">
        <v>11421</v>
      </c>
      <c r="V582" s="49" t="s">
        <v>11596</v>
      </c>
      <c r="W582" s="49" t="s">
        <v>11406</v>
      </c>
      <c r="X582" s="49" t="s">
        <v>11442</v>
      </c>
      <c r="Y582" s="49"/>
      <c r="Z582" s="49"/>
      <c r="AA582" s="49"/>
      <c r="AB582" s="49"/>
      <c r="AC582" s="49"/>
      <c r="AD582" s="49"/>
      <c r="AE582" s="49"/>
      <c r="AF582" s="49"/>
      <c r="AG582" s="49"/>
      <c r="AH582" s="49"/>
      <c r="AI582" s="49"/>
      <c r="AJ582" s="49"/>
      <c r="AK582" s="49"/>
      <c r="AL582" s="49"/>
      <c r="AM582" s="49"/>
      <c r="AN582" s="49"/>
      <c r="AO582" s="49"/>
      <c r="AP582" s="49"/>
      <c r="AQ582" s="49"/>
      <c r="AR582" s="49"/>
      <c r="AS582" s="49"/>
      <c r="AT582" s="49"/>
      <c r="AU582" s="49"/>
      <c r="AV582" s="49"/>
      <c r="AW582" s="49"/>
      <c r="AX582" s="49"/>
      <c r="AY582" s="49"/>
      <c r="AZ582" s="49"/>
      <c r="BA582" s="49"/>
      <c r="BB582" s="49"/>
      <c r="BC582" s="49"/>
      <c r="BD582" s="49"/>
      <c r="BE582" s="49"/>
      <c r="BF582" s="49"/>
      <c r="BG582" s="49"/>
      <c r="BH582" s="49"/>
      <c r="BI582" s="49"/>
      <c r="BJ582" s="49"/>
      <c r="BK582" s="49"/>
      <c r="BL582" s="49"/>
      <c r="BM582" s="49"/>
      <c r="BN582" s="49"/>
    </row>
    <row r="583" spans="1:66" x14ac:dyDescent="0.3">
      <c r="A583">
        <v>582</v>
      </c>
      <c r="B583" s="5" t="s">
        <v>1898</v>
      </c>
      <c r="C583" s="40">
        <f>VLOOKUP(tags[[#This Row],[Index]],Table1[],6)</f>
        <v>3</v>
      </c>
      <c r="D583" s="51">
        <v>14.43</v>
      </c>
      <c r="E583" s="18" t="str">
        <f>VLOOKUP(tags[[#This Row],[Index]],Table1[],22)</f>
        <v>green</v>
      </c>
      <c r="F583" s="18" t="str">
        <f>VLOOKUP(tags[[#This Row],[Index]],Table1[],23)</f>
        <v>XS</v>
      </c>
      <c r="G583" s="18" t="str">
        <f>VLOOKUP(tags[[#This Row],[product_id]],copy[],4,FALSE)</f>
        <v>Summer,Shorts,Slim Fit,slim,twopiecesoutfit,V-neck,Women's Fashion,Fashion,tank top,Women,sexy,Sport,Casual,Women Fashion,Cotton</v>
      </c>
      <c r="H583" s="18"/>
      <c r="I583" s="48" t="s">
        <v>11402</v>
      </c>
      <c r="J583" s="49" t="s">
        <v>11410</v>
      </c>
      <c r="K583" s="49" t="s">
        <v>11448</v>
      </c>
      <c r="L583" s="49" t="s">
        <v>11437</v>
      </c>
      <c r="M583" s="49" t="s">
        <v>12068</v>
      </c>
      <c r="N583" s="49" t="s">
        <v>11420</v>
      </c>
      <c r="O583" s="49" t="s">
        <v>11403</v>
      </c>
      <c r="P583" s="49" t="s">
        <v>11404</v>
      </c>
      <c r="Q583" s="49" t="s">
        <v>11423</v>
      </c>
      <c r="R583" s="49" t="s">
        <v>11405</v>
      </c>
      <c r="S583" s="49" t="s">
        <v>11412</v>
      </c>
      <c r="T583" s="49" t="s">
        <v>11446</v>
      </c>
      <c r="U583" s="49" t="s">
        <v>11406</v>
      </c>
      <c r="V583" s="49" t="s">
        <v>11439</v>
      </c>
      <c r="W583" s="49" t="s">
        <v>11424</v>
      </c>
      <c r="X583" s="49"/>
      <c r="Y583" s="49"/>
      <c r="Z583" s="49"/>
      <c r="AA583" s="49"/>
      <c r="AB583" s="49"/>
      <c r="AC583" s="49"/>
      <c r="AD583" s="49"/>
      <c r="AE583" s="49"/>
      <c r="AF583" s="49"/>
      <c r="AG583" s="49"/>
      <c r="AH583" s="49"/>
      <c r="AI583" s="49"/>
      <c r="AJ583" s="49"/>
      <c r="AK583" s="49"/>
      <c r="AL583" s="49"/>
      <c r="AM583" s="49"/>
      <c r="AN583" s="49"/>
      <c r="AO583" s="49"/>
      <c r="AP583" s="49"/>
      <c r="AQ583" s="49"/>
      <c r="AR583" s="49"/>
      <c r="AS583" s="49"/>
      <c r="AT583" s="49"/>
      <c r="AU583" s="49"/>
      <c r="AV583" s="49"/>
      <c r="AW583" s="49"/>
      <c r="AX583" s="49"/>
      <c r="AY583" s="49"/>
      <c r="AZ583" s="49"/>
      <c r="BA583" s="49"/>
      <c r="BB583" s="49"/>
      <c r="BC583" s="49"/>
      <c r="BD583" s="49"/>
      <c r="BE583" s="49"/>
      <c r="BF583" s="49"/>
      <c r="BG583" s="49"/>
      <c r="BH583" s="49"/>
      <c r="BI583" s="49"/>
      <c r="BJ583" s="49"/>
      <c r="BK583" s="49"/>
      <c r="BL583" s="49"/>
      <c r="BM583" s="49"/>
      <c r="BN583" s="49"/>
    </row>
    <row r="584" spans="1:66" x14ac:dyDescent="0.3">
      <c r="A584">
        <v>583</v>
      </c>
      <c r="B584" s="6" t="s">
        <v>1901</v>
      </c>
      <c r="C584" s="41">
        <f>VLOOKUP(tags[[#This Row],[Index]],Table1[],6)</f>
        <v>10</v>
      </c>
      <c r="D584" s="50">
        <v>110</v>
      </c>
      <c r="E584" s="17" t="str">
        <f>VLOOKUP(tags[[#This Row],[Index]],Table1[],22)</f>
        <v>pink</v>
      </c>
      <c r="F584" s="17" t="str">
        <f>VLOOKUP(tags[[#This Row],[Index]],Table1[],23)</f>
        <v>S</v>
      </c>
      <c r="G584" s="17" t="str">
        <f>VLOOKUP(tags[[#This Row],[product_id]],copy[],4,FALSE)</f>
        <v>Summer,Fashion,Beach,Dress,boho,V-neck,Women's Fashion,bohemian,Lace Up,wear,sexy,Skirts,Women</v>
      </c>
      <c r="H584" s="17"/>
      <c r="I584" s="48" t="s">
        <v>11402</v>
      </c>
      <c r="J584" s="49" t="s">
        <v>11404</v>
      </c>
      <c r="K584" s="49" t="s">
        <v>11413</v>
      </c>
      <c r="L584" s="49" t="s">
        <v>11409</v>
      </c>
      <c r="M584" s="49" t="s">
        <v>11457</v>
      </c>
      <c r="N584" s="49" t="s">
        <v>11420</v>
      </c>
      <c r="O584" s="49" t="s">
        <v>11403</v>
      </c>
      <c r="P584" s="49" t="s">
        <v>11612</v>
      </c>
      <c r="Q584" s="49" t="s">
        <v>11486</v>
      </c>
      <c r="R584" s="49" t="s">
        <v>12683</v>
      </c>
      <c r="S584" s="49" t="s">
        <v>11412</v>
      </c>
      <c r="T584" s="49" t="s">
        <v>11462</v>
      </c>
      <c r="U584" s="49" t="s">
        <v>11405</v>
      </c>
      <c r="V584" s="49"/>
      <c r="W584" s="49"/>
      <c r="X584" s="49"/>
      <c r="Y584" s="49"/>
      <c r="Z584" s="49"/>
      <c r="AA584" s="49"/>
      <c r="AB584" s="49"/>
      <c r="AC584" s="49"/>
      <c r="AD584" s="49"/>
      <c r="AE584" s="49"/>
      <c r="AF584" s="49"/>
      <c r="AG584" s="49"/>
      <c r="AH584" s="49"/>
      <c r="AI584" s="49"/>
      <c r="AJ584" s="49"/>
      <c r="AK584" s="49"/>
      <c r="AL584" s="49"/>
      <c r="AM584" s="49"/>
      <c r="AN584" s="49"/>
      <c r="AO584" s="49"/>
      <c r="AP584" s="49"/>
      <c r="AQ584" s="49"/>
      <c r="AR584" s="49"/>
      <c r="AS584" s="49"/>
      <c r="AT584" s="49"/>
      <c r="AU584" s="49"/>
      <c r="AV584" s="49"/>
      <c r="AW584" s="49"/>
      <c r="AX584" s="49"/>
      <c r="AY584" s="49"/>
      <c r="AZ584" s="49"/>
      <c r="BA584" s="49"/>
      <c r="BB584" s="49"/>
      <c r="BC584" s="49"/>
      <c r="BD584" s="49"/>
      <c r="BE584" s="49"/>
      <c r="BF584" s="49"/>
      <c r="BG584" s="49"/>
      <c r="BH584" s="49"/>
      <c r="BI584" s="49"/>
      <c r="BJ584" s="49"/>
      <c r="BK584" s="49"/>
      <c r="BL584" s="49"/>
      <c r="BM584" s="49"/>
      <c r="BN584" s="49"/>
    </row>
    <row r="585" spans="1:66" x14ac:dyDescent="0.3">
      <c r="A585">
        <v>584</v>
      </c>
      <c r="B585" s="5" t="s">
        <v>1904</v>
      </c>
      <c r="C585" s="40">
        <f>VLOOKUP(tags[[#This Row],[Index]],Table1[],6)</f>
        <v>1000</v>
      </c>
      <c r="D585" s="51">
        <v>12000</v>
      </c>
      <c r="E585" s="18" t="str">
        <f>VLOOKUP(tags[[#This Row],[Index]],Table1[],22)</f>
        <v>blue</v>
      </c>
      <c r="F585" s="18" t="str">
        <f>VLOOKUP(tags[[#This Row],[Index]],Table1[],23)</f>
        <v>S</v>
      </c>
      <c r="G585" s="18" t="str">
        <f>VLOOKUP(tags[[#This Row],[product_id]],copy[],4,FALSE)</f>
        <v>Summer,trousers,Sleeve,Simple,Loose,short sleeves,Shorts,Round neck,Women's Fashion,Plus Size,summerjumpsuit,solid color,Women,Wool,women Jumpsuit,Casual,jumpsuit</v>
      </c>
      <c r="H585" s="18"/>
      <c r="I585" s="48" t="s">
        <v>11402</v>
      </c>
      <c r="J585" s="49" t="s">
        <v>11466</v>
      </c>
      <c r="K585" s="49" t="s">
        <v>11414</v>
      </c>
      <c r="L585" s="49" t="s">
        <v>12028</v>
      </c>
      <c r="M585" s="49" t="s">
        <v>11427</v>
      </c>
      <c r="N585" s="49" t="s">
        <v>11415</v>
      </c>
      <c r="O585" s="49" t="s">
        <v>11410</v>
      </c>
      <c r="P585" s="49" t="s">
        <v>11440</v>
      </c>
      <c r="Q585" s="49" t="s">
        <v>11403</v>
      </c>
      <c r="R585" s="49" t="s">
        <v>11407</v>
      </c>
      <c r="S585" s="49" t="s">
        <v>11624</v>
      </c>
      <c r="T585" s="49" t="s">
        <v>11467</v>
      </c>
      <c r="U585" s="49" t="s">
        <v>11405</v>
      </c>
      <c r="V585" s="49" t="s">
        <v>11557</v>
      </c>
      <c r="W585" s="49" t="s">
        <v>11477</v>
      </c>
      <c r="X585" s="49" t="s">
        <v>11406</v>
      </c>
      <c r="Y585" s="49" t="s">
        <v>11451</v>
      </c>
      <c r="Z585" s="49"/>
      <c r="AA585" s="49"/>
      <c r="AB585" s="49"/>
      <c r="AC585" s="49"/>
      <c r="AD585" s="49"/>
      <c r="AE585" s="49"/>
      <c r="AF585" s="49"/>
      <c r="AG585" s="49"/>
      <c r="AH585" s="49"/>
      <c r="AI585" s="49"/>
      <c r="AJ585" s="49"/>
      <c r="AK585" s="49"/>
      <c r="AL585" s="49"/>
      <c r="AM585" s="49"/>
      <c r="AN585" s="49"/>
      <c r="AO585" s="49"/>
      <c r="AP585" s="49"/>
      <c r="AQ585" s="49"/>
      <c r="AR585" s="49"/>
      <c r="AS585" s="49"/>
      <c r="AT585" s="49"/>
      <c r="AU585" s="49"/>
      <c r="AV585" s="49"/>
      <c r="AW585" s="49"/>
      <c r="AX585" s="49"/>
      <c r="AY585" s="49"/>
      <c r="AZ585" s="49"/>
      <c r="BA585" s="49"/>
      <c r="BB585" s="49"/>
      <c r="BC585" s="49"/>
      <c r="BD585" s="49"/>
      <c r="BE585" s="49"/>
      <c r="BF585" s="49"/>
      <c r="BG585" s="49"/>
      <c r="BH585" s="49"/>
      <c r="BI585" s="49"/>
      <c r="BJ585" s="49"/>
      <c r="BK585" s="49"/>
      <c r="BL585" s="49"/>
      <c r="BM585" s="49"/>
      <c r="BN585" s="49"/>
    </row>
    <row r="586" spans="1:66" x14ac:dyDescent="0.3">
      <c r="A586">
        <v>585</v>
      </c>
      <c r="B586" s="4" t="s">
        <v>1907</v>
      </c>
      <c r="C586" s="39">
        <f>VLOOKUP(tags[[#This Row],[Index]],Table1[],6)</f>
        <v>1000</v>
      </c>
      <c r="D586" s="50">
        <v>6000</v>
      </c>
      <c r="E586" s="17" t="str">
        <f>VLOOKUP(tags[[#This Row],[Index]],Table1[],22)</f>
        <v>red</v>
      </c>
      <c r="F586" s="17" t="str">
        <f>VLOOKUP(tags[[#This Row],[Index]],Table1[],23)</f>
        <v>XS</v>
      </c>
      <c r="G586" s="17" t="str">
        <f>VLOOKUP(tags[[#This Row],[product_id]],copy[],4,FALSE)</f>
        <v>Summer,Plus Size,crop top,Cotton T Shirt,T Shirts,Fashion,off shoulder,Casual T-Shirt,sexy,Casual,Shirt,blouse,Cotton,Sexy Top,Sleeve,Tops,Womens Blouse,Women's Fashion,Printing t shirt,Ladies,loose t-shirt,Women,Ladies Fashion</v>
      </c>
      <c r="H586" s="17"/>
      <c r="I586" s="48" t="s">
        <v>11402</v>
      </c>
      <c r="J586" s="49" t="s">
        <v>11407</v>
      </c>
      <c r="K586" s="49" t="s">
        <v>11480</v>
      </c>
      <c r="L586" s="49" t="s">
        <v>11505</v>
      </c>
      <c r="M586" s="49" t="s">
        <v>11422</v>
      </c>
      <c r="N586" s="49" t="s">
        <v>11404</v>
      </c>
      <c r="O586" s="49" t="s">
        <v>11495</v>
      </c>
      <c r="P586" s="49" t="s">
        <v>11497</v>
      </c>
      <c r="Q586" s="49" t="s">
        <v>11412</v>
      </c>
      <c r="R586" s="49" t="s">
        <v>11406</v>
      </c>
      <c r="S586" s="49" t="s">
        <v>11417</v>
      </c>
      <c r="T586" s="49" t="s">
        <v>11428</v>
      </c>
      <c r="U586" s="49" t="s">
        <v>11424</v>
      </c>
      <c r="V586" s="49" t="s">
        <v>11619</v>
      </c>
      <c r="W586" s="49" t="s">
        <v>11414</v>
      </c>
      <c r="X586" s="49" t="s">
        <v>11411</v>
      </c>
      <c r="Y586" s="49" t="s">
        <v>11793</v>
      </c>
      <c r="Z586" s="49" t="s">
        <v>11403</v>
      </c>
      <c r="AA586" s="49" t="s">
        <v>12031</v>
      </c>
      <c r="AB586" s="49" t="s">
        <v>11426</v>
      </c>
      <c r="AC586" s="49" t="s">
        <v>11524</v>
      </c>
      <c r="AD586" s="49" t="s">
        <v>11405</v>
      </c>
      <c r="AE586" s="49" t="s">
        <v>11475</v>
      </c>
      <c r="AF586" s="49"/>
      <c r="AG586" s="49"/>
      <c r="AH586" s="49"/>
      <c r="AI586" s="49"/>
      <c r="AJ586" s="49"/>
      <c r="AK586" s="49"/>
      <c r="AL586" s="49"/>
      <c r="AM586" s="49"/>
      <c r="AN586" s="49"/>
      <c r="AO586" s="49"/>
      <c r="AP586" s="49"/>
      <c r="AQ586" s="49"/>
      <c r="AR586" s="49"/>
      <c r="AS586" s="49"/>
      <c r="AT586" s="49"/>
      <c r="AU586" s="49"/>
      <c r="AV586" s="49"/>
      <c r="AW586" s="49"/>
      <c r="AX586" s="49"/>
      <c r="AY586" s="49"/>
      <c r="AZ586" s="49"/>
      <c r="BA586" s="49"/>
      <c r="BB586" s="49"/>
      <c r="BC586" s="49"/>
      <c r="BD586" s="49"/>
      <c r="BE586" s="49"/>
      <c r="BF586" s="49"/>
      <c r="BG586" s="49"/>
      <c r="BH586" s="49"/>
      <c r="BI586" s="49"/>
      <c r="BJ586" s="49"/>
      <c r="BK586" s="49"/>
      <c r="BL586" s="49"/>
      <c r="BM586" s="49"/>
      <c r="BN586" s="49"/>
    </row>
    <row r="587" spans="1:66" x14ac:dyDescent="0.3">
      <c r="A587">
        <v>586</v>
      </c>
      <c r="B587" s="7" t="s">
        <v>1910</v>
      </c>
      <c r="C587" s="42">
        <f>VLOOKUP(tags[[#This Row],[Index]],Table1[],6)</f>
        <v>100</v>
      </c>
      <c r="D587" s="51">
        <v>387</v>
      </c>
      <c r="E587" s="18" t="str">
        <f>VLOOKUP(tags[[#This Row],[Index]],Table1[],22)</f>
        <v>gray</v>
      </c>
      <c r="F587" s="18" t="str">
        <f>VLOOKUP(tags[[#This Row],[Index]],Table1[],23)</f>
        <v>other</v>
      </c>
      <c r="G587" s="18" t="str">
        <f>VLOOKUP(tags[[#This Row],[product_id]],copy[],4,FALSE)</f>
        <v>beach shoes,fashion women,Plus Size,Women Sandals,Fashion,bohemiasandal,Beach,Flowers,platformsandal,wedgessandal,nonslipslipper,womenshoessummer,sandals for women,Sandals,Summer,Shoes,Women,Women's Fashion,Casual,Slippers,slippers for women</v>
      </c>
      <c r="H587" s="18"/>
      <c r="I587" s="48" t="s">
        <v>12464</v>
      </c>
      <c r="J587" s="49" t="s">
        <v>11556</v>
      </c>
      <c r="K587" s="49" t="s">
        <v>11407</v>
      </c>
      <c r="L587" s="49" t="s">
        <v>12486</v>
      </c>
      <c r="M587" s="49" t="s">
        <v>11404</v>
      </c>
      <c r="N587" s="49" t="s">
        <v>13667</v>
      </c>
      <c r="O587" s="49" t="s">
        <v>11413</v>
      </c>
      <c r="P587" s="49" t="s">
        <v>11509</v>
      </c>
      <c r="Q587" s="49" t="s">
        <v>12334</v>
      </c>
      <c r="R587" s="49" t="s">
        <v>12224</v>
      </c>
      <c r="S587" s="49" t="s">
        <v>13162</v>
      </c>
      <c r="T587" s="49" t="s">
        <v>12630</v>
      </c>
      <c r="U587" s="49" t="s">
        <v>11969</v>
      </c>
      <c r="V587" s="49" t="s">
        <v>11601</v>
      </c>
      <c r="W587" s="49" t="s">
        <v>11402</v>
      </c>
      <c r="X587" s="49" t="s">
        <v>11644</v>
      </c>
      <c r="Y587" s="49" t="s">
        <v>11405</v>
      </c>
      <c r="Z587" s="49" t="s">
        <v>11403</v>
      </c>
      <c r="AA587" s="49" t="s">
        <v>11406</v>
      </c>
      <c r="AB587" s="49" t="s">
        <v>11608</v>
      </c>
      <c r="AC587" s="49" t="s">
        <v>12279</v>
      </c>
      <c r="AD587" s="49"/>
      <c r="AE587" s="49"/>
      <c r="AF587" s="49"/>
      <c r="AG587" s="49"/>
      <c r="AH587" s="49"/>
      <c r="AI587" s="49"/>
      <c r="AJ587" s="49"/>
      <c r="AK587" s="49"/>
      <c r="AL587" s="49"/>
      <c r="AM587" s="49"/>
      <c r="AN587" s="49"/>
      <c r="AO587" s="49"/>
      <c r="AP587" s="49"/>
      <c r="AQ587" s="49"/>
      <c r="AR587" s="49"/>
      <c r="AS587" s="49"/>
      <c r="AT587" s="49"/>
      <c r="AU587" s="49"/>
      <c r="AV587" s="49"/>
      <c r="AW587" s="49"/>
      <c r="AX587" s="49"/>
      <c r="AY587" s="49"/>
      <c r="AZ587" s="49"/>
      <c r="BA587" s="49"/>
      <c r="BB587" s="49"/>
      <c r="BC587" s="49"/>
      <c r="BD587" s="49"/>
      <c r="BE587" s="49"/>
      <c r="BF587" s="49"/>
      <c r="BG587" s="49"/>
      <c r="BH587" s="49"/>
      <c r="BI587" s="49"/>
      <c r="BJ587" s="49"/>
      <c r="BK587" s="49"/>
      <c r="BL587" s="49"/>
      <c r="BM587" s="49"/>
      <c r="BN587" s="49"/>
    </row>
    <row r="588" spans="1:66" x14ac:dyDescent="0.3">
      <c r="A588">
        <v>587</v>
      </c>
      <c r="B588" s="4" t="s">
        <v>1913</v>
      </c>
      <c r="C588" s="39">
        <f>VLOOKUP(tags[[#This Row],[Index]],Table1[],6)</f>
        <v>50</v>
      </c>
      <c r="D588" s="50">
        <v>250</v>
      </c>
      <c r="E588" s="17" t="str">
        <f>VLOOKUP(tags[[#This Row],[Index]],Table1[],22)</f>
        <v>yellow</v>
      </c>
      <c r="F588" s="17" t="str">
        <f>VLOOKUP(tags[[#This Row],[Index]],Table1[],23)</f>
        <v>XS</v>
      </c>
      <c r="G588" s="17" t="str">
        <f>VLOOKUP(tags[[#This Row],[product_id]],copy[],4,FALSE)</f>
        <v>Summer,Plus Size,Tie Dye,tiedyeprint,Dyes,Dress,summer dress,short sleeves,Ladies,Women's Fashion,Shorts,off shoulder dress,Sleeve,Print,women dress,Casual,casual dress</v>
      </c>
      <c r="H588" s="17"/>
      <c r="I588" s="48" t="s">
        <v>11402</v>
      </c>
      <c r="J588" s="49" t="s">
        <v>11407</v>
      </c>
      <c r="K588" s="49" t="s">
        <v>11559</v>
      </c>
      <c r="L588" s="49" t="s">
        <v>11769</v>
      </c>
      <c r="M588" s="49" t="s">
        <v>11571</v>
      </c>
      <c r="N588" s="49" t="s">
        <v>11409</v>
      </c>
      <c r="O588" s="49" t="s">
        <v>11425</v>
      </c>
      <c r="P588" s="49" t="s">
        <v>11415</v>
      </c>
      <c r="Q588" s="49" t="s">
        <v>11426</v>
      </c>
      <c r="R588" s="49" t="s">
        <v>11403</v>
      </c>
      <c r="S588" s="49" t="s">
        <v>11410</v>
      </c>
      <c r="T588" s="49" t="s">
        <v>11744</v>
      </c>
      <c r="U588" s="49" t="s">
        <v>11414</v>
      </c>
      <c r="V588" s="49" t="s">
        <v>11416</v>
      </c>
      <c r="W588" s="49" t="s">
        <v>11432</v>
      </c>
      <c r="X588" s="49" t="s">
        <v>11406</v>
      </c>
      <c r="Y588" s="49" t="s">
        <v>11441</v>
      </c>
      <c r="Z588" s="49"/>
      <c r="AA588" s="49"/>
      <c r="AB588" s="49"/>
      <c r="AC588" s="49"/>
      <c r="AD588" s="49"/>
      <c r="AE588" s="49"/>
      <c r="AF588" s="49"/>
      <c r="AG588" s="49"/>
      <c r="AH588" s="49"/>
      <c r="AI588" s="49"/>
      <c r="AJ588" s="49"/>
      <c r="AK588" s="49"/>
      <c r="AL588" s="49"/>
      <c r="AM588" s="49"/>
      <c r="AN588" s="49"/>
      <c r="AO588" s="49"/>
      <c r="AP588" s="49"/>
      <c r="AQ588" s="49"/>
      <c r="AR588" s="49"/>
      <c r="AS588" s="49"/>
      <c r="AT588" s="49"/>
      <c r="AU588" s="49"/>
      <c r="AV588" s="49"/>
      <c r="AW588" s="49"/>
      <c r="AX588" s="49"/>
      <c r="AY588" s="49"/>
      <c r="AZ588" s="49"/>
      <c r="BA588" s="49"/>
      <c r="BB588" s="49"/>
      <c r="BC588" s="49"/>
      <c r="BD588" s="49"/>
      <c r="BE588" s="49"/>
      <c r="BF588" s="49"/>
      <c r="BG588" s="49"/>
      <c r="BH588" s="49"/>
      <c r="BI588" s="49"/>
      <c r="BJ588" s="49"/>
      <c r="BK588" s="49"/>
      <c r="BL588" s="49"/>
      <c r="BM588" s="49"/>
      <c r="BN588" s="49"/>
    </row>
    <row r="589" spans="1:66" x14ac:dyDescent="0.3">
      <c r="A589">
        <v>588</v>
      </c>
      <c r="B589" s="5" t="s">
        <v>1915</v>
      </c>
      <c r="C589" s="40">
        <f>VLOOKUP(tags[[#This Row],[Index]],Table1[],6)</f>
        <v>1000</v>
      </c>
      <c r="D589" s="51">
        <v>11000</v>
      </c>
      <c r="E589" s="18" t="str">
        <f>VLOOKUP(tags[[#This Row],[Index]],Table1[],22)</f>
        <v>purple</v>
      </c>
      <c r="F589" s="18" t="str">
        <f>VLOOKUP(tags[[#This Row],[Index]],Table1[],23)</f>
        <v>S</v>
      </c>
      <c r="G589" s="18" t="str">
        <f>VLOOKUP(tags[[#This Row],[product_id]],copy[],4,FALSE)</f>
        <v>Summer,Plus Size,street style,V-neck,women summer tops,Sleeveless Shirt,Fashion,Casual T-Shirt,Casual,T Shirts,Shirt,blouse,Tank,summer tank top,Tops,Women's Fashion,woman shirt summer,Women,women tank top,sleeveless,summer t-shirts,Loose tank tops,Pure Color</v>
      </c>
      <c r="H589" s="18"/>
      <c r="I589" s="48" t="s">
        <v>11402</v>
      </c>
      <c r="J589" s="49" t="s">
        <v>11407</v>
      </c>
      <c r="K589" s="49" t="s">
        <v>11959</v>
      </c>
      <c r="L589" s="49" t="s">
        <v>11420</v>
      </c>
      <c r="M589" s="49" t="s">
        <v>11863</v>
      </c>
      <c r="N589" s="49" t="s">
        <v>11547</v>
      </c>
      <c r="O589" s="49" t="s">
        <v>11404</v>
      </c>
      <c r="P589" s="49" t="s">
        <v>11497</v>
      </c>
      <c r="Q589" s="49" t="s">
        <v>11406</v>
      </c>
      <c r="R589" s="49" t="s">
        <v>11422</v>
      </c>
      <c r="S589" s="49" t="s">
        <v>11417</v>
      </c>
      <c r="T589" s="49" t="s">
        <v>11428</v>
      </c>
      <c r="U589" s="49" t="s">
        <v>11418</v>
      </c>
      <c r="V589" s="49" t="s">
        <v>11605</v>
      </c>
      <c r="W589" s="49" t="s">
        <v>11411</v>
      </c>
      <c r="X589" s="49" t="s">
        <v>11403</v>
      </c>
      <c r="Y589" s="49" t="s">
        <v>12064</v>
      </c>
      <c r="Z589" s="49" t="s">
        <v>11405</v>
      </c>
      <c r="AA589" s="49" t="s">
        <v>11583</v>
      </c>
      <c r="AB589" s="49" t="s">
        <v>11408</v>
      </c>
      <c r="AC589" s="49" t="s">
        <v>11468</v>
      </c>
      <c r="AD589" s="49" t="s">
        <v>11761</v>
      </c>
      <c r="AE589" s="49" t="s">
        <v>11496</v>
      </c>
      <c r="AF589" s="49"/>
      <c r="AG589" s="49"/>
      <c r="AH589" s="49"/>
      <c r="AI589" s="49"/>
      <c r="AJ589" s="49"/>
      <c r="AK589" s="49"/>
      <c r="AL589" s="49"/>
      <c r="AM589" s="49"/>
      <c r="AN589" s="49"/>
      <c r="AO589" s="49"/>
      <c r="AP589" s="49"/>
      <c r="AQ589" s="49"/>
      <c r="AR589" s="49"/>
      <c r="AS589" s="49"/>
      <c r="AT589" s="49"/>
      <c r="AU589" s="49"/>
      <c r="AV589" s="49"/>
      <c r="AW589" s="49"/>
      <c r="AX589" s="49"/>
      <c r="AY589" s="49"/>
      <c r="AZ589" s="49"/>
      <c r="BA589" s="49"/>
      <c r="BB589" s="49"/>
      <c r="BC589" s="49"/>
      <c r="BD589" s="49"/>
      <c r="BE589" s="49"/>
      <c r="BF589" s="49"/>
      <c r="BG589" s="49"/>
      <c r="BH589" s="49"/>
      <c r="BI589" s="49"/>
      <c r="BJ589" s="49"/>
      <c r="BK589" s="49"/>
      <c r="BL589" s="49"/>
      <c r="BM589" s="49"/>
      <c r="BN589" s="49"/>
    </row>
    <row r="590" spans="1:66" x14ac:dyDescent="0.3">
      <c r="A590">
        <v>589</v>
      </c>
      <c r="B590" s="6" t="s">
        <v>1918</v>
      </c>
      <c r="C590" s="41">
        <f>VLOOKUP(tags[[#This Row],[Index]],Table1[],6)</f>
        <v>100</v>
      </c>
      <c r="D590" s="50">
        <v>500</v>
      </c>
      <c r="E590" s="17" t="str">
        <f>VLOOKUP(tags[[#This Row],[Index]],Table1[],22)</f>
        <v>black</v>
      </c>
      <c r="F590" s="17" t="str">
        <f>VLOOKUP(tags[[#This Row],[Index]],Table1[],23)</f>
        <v>XS</v>
      </c>
      <c r="G590" s="17" t="str">
        <f>VLOOKUP(tags[[#This Row],[product_id]],copy[],4,FALSE)</f>
        <v>Summer,Shorts,high waist shorts,Lace,Casual pants,pants,summer shorts,Slim Fit,Short pants,high waist,Women's Fashion,Plus Size,Lace Up,Women,vocation,Fashion,Casual,Waist</v>
      </c>
      <c r="H590" s="17"/>
      <c r="I590" s="48" t="s">
        <v>11402</v>
      </c>
      <c r="J590" s="49" t="s">
        <v>11410</v>
      </c>
      <c r="K590" s="49" t="s">
        <v>11658</v>
      </c>
      <c r="L590" s="49" t="s">
        <v>11434</v>
      </c>
      <c r="M590" s="49" t="s">
        <v>11476</v>
      </c>
      <c r="N590" s="49" t="s">
        <v>11429</v>
      </c>
      <c r="O590" s="49" t="s">
        <v>11491</v>
      </c>
      <c r="P590" s="49" t="s">
        <v>11448</v>
      </c>
      <c r="Q590" s="49" t="s">
        <v>11452</v>
      </c>
      <c r="R590" s="49" t="s">
        <v>11456</v>
      </c>
      <c r="S590" s="49" t="s">
        <v>11403</v>
      </c>
      <c r="T590" s="49" t="s">
        <v>11407</v>
      </c>
      <c r="U590" s="49" t="s">
        <v>11486</v>
      </c>
      <c r="V590" s="49" t="s">
        <v>11405</v>
      </c>
      <c r="W590" s="49" t="s">
        <v>12225</v>
      </c>
      <c r="X590" s="49" t="s">
        <v>11404</v>
      </c>
      <c r="Y590" s="49" t="s">
        <v>11406</v>
      </c>
      <c r="Z590" s="49" t="s">
        <v>11442</v>
      </c>
      <c r="AA590" s="49"/>
      <c r="AB590" s="49"/>
      <c r="AC590" s="49"/>
      <c r="AD590" s="49"/>
      <c r="AE590" s="49"/>
      <c r="AF590" s="49"/>
      <c r="AG590" s="49"/>
      <c r="AH590" s="49"/>
      <c r="AI590" s="49"/>
      <c r="AJ590" s="49"/>
      <c r="AK590" s="49"/>
      <c r="AL590" s="49"/>
      <c r="AM590" s="49"/>
      <c r="AN590" s="49"/>
      <c r="AO590" s="49"/>
      <c r="AP590" s="49"/>
      <c r="AQ590" s="49"/>
      <c r="AR590" s="49"/>
      <c r="AS590" s="49"/>
      <c r="AT590" s="49"/>
      <c r="AU590" s="49"/>
      <c r="AV590" s="49"/>
      <c r="AW590" s="49"/>
      <c r="AX590" s="49"/>
      <c r="AY590" s="49"/>
      <c r="AZ590" s="49"/>
      <c r="BA590" s="49"/>
      <c r="BB590" s="49"/>
      <c r="BC590" s="49"/>
      <c r="BD590" s="49"/>
      <c r="BE590" s="49"/>
      <c r="BF590" s="49"/>
      <c r="BG590" s="49"/>
      <c r="BH590" s="49"/>
      <c r="BI590" s="49"/>
      <c r="BJ590" s="49"/>
      <c r="BK590" s="49"/>
      <c r="BL590" s="49"/>
      <c r="BM590" s="49"/>
      <c r="BN590" s="49"/>
    </row>
    <row r="591" spans="1:66" x14ac:dyDescent="0.3">
      <c r="A591">
        <v>590</v>
      </c>
      <c r="B591" s="5" t="s">
        <v>1920</v>
      </c>
      <c r="C591" s="40">
        <f>VLOOKUP(tags[[#This Row],[Index]],Table1[],6)</f>
        <v>100</v>
      </c>
      <c r="D591" s="51">
        <v>1400</v>
      </c>
      <c r="E591" s="18" t="str">
        <f>VLOOKUP(tags[[#This Row],[Index]],Table1[],22)</f>
        <v>green</v>
      </c>
      <c r="F591" s="18" t="str">
        <f>VLOOKUP(tags[[#This Row],[Index]],Table1[],23)</f>
        <v>XS</v>
      </c>
      <c r="G591" s="18" t="str">
        <f>VLOOKUP(tags[[#This Row],[product_id]],copy[],4,FALSE)</f>
        <v>blouse,Summer,Plus Size,Shirt,Tops,Loose,short sleeves,Fashion,printed,Tops &amp; T-Shirts,Ladies,women top,Casual,Cotton</v>
      </c>
      <c r="H591" s="18"/>
      <c r="I591" s="48" t="s">
        <v>11428</v>
      </c>
      <c r="J591" s="49" t="s">
        <v>11402</v>
      </c>
      <c r="K591" s="49" t="s">
        <v>11407</v>
      </c>
      <c r="L591" s="49" t="s">
        <v>11417</v>
      </c>
      <c r="M591" s="49" t="s">
        <v>11411</v>
      </c>
      <c r="N591" s="49" t="s">
        <v>11427</v>
      </c>
      <c r="O591" s="49" t="s">
        <v>11415</v>
      </c>
      <c r="P591" s="49" t="s">
        <v>11404</v>
      </c>
      <c r="Q591" s="49" t="s">
        <v>11421</v>
      </c>
      <c r="R591" s="49" t="s">
        <v>11494</v>
      </c>
      <c r="S591" s="49" t="s">
        <v>11426</v>
      </c>
      <c r="T591" s="49" t="s">
        <v>11473</v>
      </c>
      <c r="U591" s="49" t="s">
        <v>11406</v>
      </c>
      <c r="V591" s="49" t="s">
        <v>11424</v>
      </c>
      <c r="W591" s="49"/>
      <c r="X591" s="49"/>
      <c r="Y591" s="49"/>
      <c r="Z591" s="49"/>
      <c r="AA591" s="49"/>
      <c r="AB591" s="49"/>
      <c r="AC591" s="49"/>
      <c r="AD591" s="49"/>
      <c r="AE591" s="49"/>
      <c r="AF591" s="49"/>
      <c r="AG591" s="49"/>
      <c r="AH591" s="49"/>
      <c r="AI591" s="49"/>
      <c r="AJ591" s="49"/>
      <c r="AK591" s="49"/>
      <c r="AL591" s="49"/>
      <c r="AM591" s="49"/>
      <c r="AN591" s="49"/>
      <c r="AO591" s="49"/>
      <c r="AP591" s="49"/>
      <c r="AQ591" s="49"/>
      <c r="AR591" s="49"/>
      <c r="AS591" s="49"/>
      <c r="AT591" s="49"/>
      <c r="AU591" s="49"/>
      <c r="AV591" s="49"/>
      <c r="AW591" s="49"/>
      <c r="AX591" s="49"/>
      <c r="AY591" s="49"/>
      <c r="AZ591" s="49"/>
      <c r="BA591" s="49"/>
      <c r="BB591" s="49"/>
      <c r="BC591" s="49"/>
      <c r="BD591" s="49"/>
      <c r="BE591" s="49"/>
      <c r="BF591" s="49"/>
      <c r="BG591" s="49"/>
      <c r="BH591" s="49"/>
      <c r="BI591" s="49"/>
      <c r="BJ591" s="49"/>
      <c r="BK591" s="49"/>
      <c r="BL591" s="49"/>
      <c r="BM591" s="49"/>
      <c r="BN591" s="49"/>
    </row>
    <row r="592" spans="1:66" x14ac:dyDescent="0.3">
      <c r="A592">
        <v>591</v>
      </c>
      <c r="B592" s="4" t="s">
        <v>1922</v>
      </c>
      <c r="C592" s="39">
        <f>VLOOKUP(tags[[#This Row],[Index]],Table1[],6)</f>
        <v>1000</v>
      </c>
      <c r="D592" s="50">
        <v>3000</v>
      </c>
      <c r="E592" s="17" t="str">
        <f>VLOOKUP(tags[[#This Row],[Index]],Table1[],22)</f>
        <v>black</v>
      </c>
      <c r="F592" s="17" t="str">
        <f>VLOOKUP(tags[[#This Row],[Index]],Table1[],23)</f>
        <v>XXS</v>
      </c>
      <c r="G592" s="17" t="str">
        <f>VLOOKUP(tags[[#This Row],[product_id]],copy[],4,FALSE)</f>
        <v>Mini,plus,Plus Size,short dress,Summer,solid,Dress,Lace Dress,Tassels,Casual,Women's Fashion,Shorts,summer dress,Fashion,sleeveless,sexy,Women,Beach,white,Lace</v>
      </c>
      <c r="H592" s="17"/>
      <c r="I592" s="48" t="s">
        <v>11436</v>
      </c>
      <c r="J592" s="49" t="s">
        <v>12333</v>
      </c>
      <c r="K592" s="49" t="s">
        <v>11407</v>
      </c>
      <c r="L592" s="49" t="s">
        <v>11517</v>
      </c>
      <c r="M592" s="49" t="s">
        <v>11402</v>
      </c>
      <c r="N592" s="49" t="s">
        <v>11814</v>
      </c>
      <c r="O592" s="49" t="s">
        <v>11409</v>
      </c>
      <c r="P592" s="49" t="s">
        <v>11514</v>
      </c>
      <c r="Q592" s="49" t="s">
        <v>11758</v>
      </c>
      <c r="R592" s="49" t="s">
        <v>11406</v>
      </c>
      <c r="S592" s="49" t="s">
        <v>11403</v>
      </c>
      <c r="T592" s="49" t="s">
        <v>11410</v>
      </c>
      <c r="U592" s="49" t="s">
        <v>11425</v>
      </c>
      <c r="V592" s="49" t="s">
        <v>11404</v>
      </c>
      <c r="W592" s="49" t="s">
        <v>11408</v>
      </c>
      <c r="X592" s="49" t="s">
        <v>11412</v>
      </c>
      <c r="Y592" s="49" t="s">
        <v>11405</v>
      </c>
      <c r="Z592" s="49" t="s">
        <v>11413</v>
      </c>
      <c r="AA592" s="49" t="s">
        <v>34</v>
      </c>
      <c r="AB592" s="49" t="s">
        <v>11434</v>
      </c>
      <c r="AC592" s="49"/>
      <c r="AD592" s="49"/>
      <c r="AE592" s="49"/>
      <c r="AF592" s="49"/>
      <c r="AG592" s="49"/>
      <c r="AH592" s="49"/>
      <c r="AI592" s="49"/>
      <c r="AJ592" s="49"/>
      <c r="AK592" s="49"/>
      <c r="AL592" s="49"/>
      <c r="AM592" s="49"/>
      <c r="AN592" s="49"/>
      <c r="AO592" s="49"/>
      <c r="AP592" s="49"/>
      <c r="AQ592" s="49"/>
      <c r="AR592" s="49"/>
      <c r="AS592" s="49"/>
      <c r="AT592" s="49"/>
      <c r="AU592" s="49"/>
      <c r="AV592" s="49"/>
      <c r="AW592" s="49"/>
      <c r="AX592" s="49"/>
      <c r="AY592" s="49"/>
      <c r="AZ592" s="49"/>
      <c r="BA592" s="49"/>
      <c r="BB592" s="49"/>
      <c r="BC592" s="49"/>
      <c r="BD592" s="49"/>
      <c r="BE592" s="49"/>
      <c r="BF592" s="49"/>
      <c r="BG592" s="49"/>
      <c r="BH592" s="49"/>
      <c r="BI592" s="49"/>
      <c r="BJ592" s="49"/>
      <c r="BK592" s="49"/>
      <c r="BL592" s="49"/>
      <c r="BM592" s="49"/>
      <c r="BN592" s="49"/>
    </row>
    <row r="593" spans="1:66" x14ac:dyDescent="0.3">
      <c r="A593">
        <v>592</v>
      </c>
      <c r="B593" s="5" t="s">
        <v>1925</v>
      </c>
      <c r="C593" s="40">
        <f>VLOOKUP(tags[[#This Row],[Index]],Table1[],6)</f>
        <v>10000</v>
      </c>
      <c r="D593" s="51">
        <v>90000</v>
      </c>
      <c r="E593" s="18" t="str">
        <f>VLOOKUP(tags[[#This Row],[Index]],Table1[],22)</f>
        <v>red</v>
      </c>
      <c r="F593" s="18" t="str">
        <f>VLOOKUP(tags[[#This Row],[Index]],Table1[],23)</f>
        <v>S</v>
      </c>
      <c r="G593" s="18" t="str">
        <f>VLOOKUP(tags[[#This Row],[product_id]],copy[],4,FALSE)</f>
        <v>Fashion,chiffon,long dress,Dress,summer dress,Women's Fashion,maxi dress,Floral,beach dress,off shoulder,women dress,Print,party,sexy,Beach,Women</v>
      </c>
      <c r="H593" s="18"/>
      <c r="I593" s="48" t="s">
        <v>11404</v>
      </c>
      <c r="J593" s="49" t="s">
        <v>11503</v>
      </c>
      <c r="K593" s="49" t="s">
        <v>11444</v>
      </c>
      <c r="L593" s="49" t="s">
        <v>11409</v>
      </c>
      <c r="M593" s="49" t="s">
        <v>11425</v>
      </c>
      <c r="N593" s="49" t="s">
        <v>11403</v>
      </c>
      <c r="O593" s="49" t="s">
        <v>11479</v>
      </c>
      <c r="P593" s="49" t="s">
        <v>11433</v>
      </c>
      <c r="Q593" s="49" t="s">
        <v>11431</v>
      </c>
      <c r="R593" s="49" t="s">
        <v>11495</v>
      </c>
      <c r="S593" s="49" t="s">
        <v>11432</v>
      </c>
      <c r="T593" s="49" t="s">
        <v>11416</v>
      </c>
      <c r="U593" s="49" t="s">
        <v>11443</v>
      </c>
      <c r="V593" s="49" t="s">
        <v>11412</v>
      </c>
      <c r="W593" s="49" t="s">
        <v>11413</v>
      </c>
      <c r="X593" s="49" t="s">
        <v>11405</v>
      </c>
      <c r="Y593" s="49"/>
      <c r="Z593" s="49"/>
      <c r="AA593" s="49"/>
      <c r="AB593" s="49"/>
      <c r="AC593" s="49"/>
      <c r="AD593" s="49"/>
      <c r="AE593" s="49"/>
      <c r="AF593" s="49"/>
      <c r="AG593" s="49"/>
      <c r="AH593" s="49"/>
      <c r="AI593" s="49"/>
      <c r="AJ593" s="49"/>
      <c r="AK593" s="49"/>
      <c r="AL593" s="49"/>
      <c r="AM593" s="49"/>
      <c r="AN593" s="49"/>
      <c r="AO593" s="49"/>
      <c r="AP593" s="49"/>
      <c r="AQ593" s="49"/>
      <c r="AR593" s="49"/>
      <c r="AS593" s="49"/>
      <c r="AT593" s="49"/>
      <c r="AU593" s="49"/>
      <c r="AV593" s="49"/>
      <c r="AW593" s="49"/>
      <c r="AX593" s="49"/>
      <c r="AY593" s="49"/>
      <c r="AZ593" s="49"/>
      <c r="BA593" s="49"/>
      <c r="BB593" s="49"/>
      <c r="BC593" s="49"/>
      <c r="BD593" s="49"/>
      <c r="BE593" s="49"/>
      <c r="BF593" s="49"/>
      <c r="BG593" s="49"/>
      <c r="BH593" s="49"/>
      <c r="BI593" s="49"/>
      <c r="BJ593" s="49"/>
      <c r="BK593" s="49"/>
      <c r="BL593" s="49"/>
      <c r="BM593" s="49"/>
      <c r="BN593" s="49"/>
    </row>
    <row r="594" spans="1:66" x14ac:dyDescent="0.3">
      <c r="A594">
        <v>593</v>
      </c>
      <c r="B594" s="4" t="s">
        <v>1927</v>
      </c>
      <c r="C594" s="39">
        <f>VLOOKUP(tags[[#This Row],[Index]],Table1[],6)</f>
        <v>100</v>
      </c>
      <c r="D594" s="50">
        <v>383</v>
      </c>
      <c r="E594" s="17" t="str">
        <f>VLOOKUP(tags[[#This Row],[Index]],Table1[],22)</f>
        <v>red</v>
      </c>
      <c r="F594" s="17" t="str">
        <f>VLOOKUP(tags[[#This Row],[Index]],Table1[],23)</f>
        <v>XS</v>
      </c>
      <c r="G594" s="17" t="str">
        <f>VLOOKUP(tags[[#This Row],[product_id]],copy[],4,FALSE)</f>
        <v>Deep V-Neck,Summer,Plus Size,Spaghetti Strap,Overalls,Women's Fashion,sleeveless,Women,Casual,jumpsuit</v>
      </c>
      <c r="H594" s="17"/>
      <c r="I594" s="48" t="s">
        <v>11471</v>
      </c>
      <c r="J594" s="49" t="s">
        <v>11402</v>
      </c>
      <c r="K594" s="49" t="s">
        <v>11407</v>
      </c>
      <c r="L594" s="49" t="s">
        <v>11463</v>
      </c>
      <c r="M594" s="49" t="s">
        <v>11508</v>
      </c>
      <c r="N594" s="49" t="s">
        <v>11403</v>
      </c>
      <c r="O594" s="49" t="s">
        <v>11408</v>
      </c>
      <c r="P594" s="49" t="s">
        <v>11405</v>
      </c>
      <c r="Q594" s="49" t="s">
        <v>11406</v>
      </c>
      <c r="R594" s="49" t="s">
        <v>11451</v>
      </c>
      <c r="S594" s="49"/>
      <c r="T594" s="49"/>
      <c r="U594" s="49"/>
      <c r="V594" s="49"/>
      <c r="W594" s="49"/>
      <c r="X594" s="49"/>
      <c r="Y594" s="49"/>
      <c r="Z594" s="49"/>
      <c r="AA594" s="49"/>
      <c r="AB594" s="49"/>
      <c r="AC594" s="49"/>
      <c r="AD594" s="49"/>
      <c r="AE594" s="49"/>
      <c r="AF594" s="49"/>
      <c r="AG594" s="49"/>
      <c r="AH594" s="49"/>
      <c r="AI594" s="49"/>
      <c r="AJ594" s="49"/>
      <c r="AK594" s="49"/>
      <c r="AL594" s="49"/>
      <c r="AM594" s="49"/>
      <c r="AN594" s="49"/>
      <c r="AO594" s="49"/>
      <c r="AP594" s="49"/>
      <c r="AQ594" s="49"/>
      <c r="AR594" s="49"/>
      <c r="AS594" s="49"/>
      <c r="AT594" s="49"/>
      <c r="AU594" s="49"/>
      <c r="AV594" s="49"/>
      <c r="AW594" s="49"/>
      <c r="AX594" s="49"/>
      <c r="AY594" s="49"/>
      <c r="AZ594" s="49"/>
      <c r="BA594" s="49"/>
      <c r="BB594" s="49"/>
      <c r="BC594" s="49"/>
      <c r="BD594" s="49"/>
      <c r="BE594" s="49"/>
      <c r="BF594" s="49"/>
      <c r="BG594" s="49"/>
      <c r="BH594" s="49"/>
      <c r="BI594" s="49"/>
      <c r="BJ594" s="49"/>
      <c r="BK594" s="49"/>
      <c r="BL594" s="49"/>
      <c r="BM594" s="49"/>
      <c r="BN594" s="49"/>
    </row>
    <row r="595" spans="1:66" x14ac:dyDescent="0.3">
      <c r="A595">
        <v>594</v>
      </c>
      <c r="B595" s="5" t="s">
        <v>663</v>
      </c>
      <c r="C595" s="40">
        <f>VLOOKUP(tags[[#This Row],[Index]],Table1[],6)</f>
        <v>100</v>
      </c>
      <c r="D595" s="51">
        <v>600</v>
      </c>
      <c r="E595" s="18" t="str">
        <f>VLOOKUP(tags[[#This Row],[Index]],Table1[],22)</f>
        <v>other</v>
      </c>
      <c r="F595" s="18" t="str">
        <f>VLOOKUP(tags[[#This Row],[Index]],Table1[],23)</f>
        <v>XXS</v>
      </c>
      <c r="G595" s="18" t="str">
        <f>VLOOKUP(tags[[#This Row],[product_id]],copy[],4,FALSE)</f>
        <v>Summer,Plus Size,women dresses,polka dot,Spaghetti Strap,Polkas,irregulardre,boho,Women's Fashion,Party Dress,boho dress,Dress,sleeveless,sundress,Beach,Casual,Women</v>
      </c>
      <c r="H595" s="18"/>
      <c r="I595" s="48" t="s">
        <v>11402</v>
      </c>
      <c r="J595" s="49" t="s">
        <v>11407</v>
      </c>
      <c r="K595" s="49" t="s">
        <v>11534</v>
      </c>
      <c r="L595" s="49" t="s">
        <v>11507</v>
      </c>
      <c r="M595" s="49" t="s">
        <v>11463</v>
      </c>
      <c r="N595" s="49" t="s">
        <v>11512</v>
      </c>
      <c r="O595" s="49" t="s">
        <v>11902</v>
      </c>
      <c r="P595" s="49" t="s">
        <v>11457</v>
      </c>
      <c r="Q595" s="49" t="s">
        <v>11403</v>
      </c>
      <c r="R595" s="49" t="s">
        <v>11445</v>
      </c>
      <c r="S595" s="49" t="s">
        <v>11499</v>
      </c>
      <c r="T595" s="49" t="s">
        <v>11409</v>
      </c>
      <c r="U595" s="49" t="s">
        <v>11408</v>
      </c>
      <c r="V595" s="49" t="s">
        <v>11564</v>
      </c>
      <c r="W595" s="49" t="s">
        <v>11413</v>
      </c>
      <c r="X595" s="49" t="s">
        <v>11406</v>
      </c>
      <c r="Y595" s="49" t="s">
        <v>11405</v>
      </c>
      <c r="Z595" s="49"/>
      <c r="AA595" s="49"/>
      <c r="AB595" s="49"/>
      <c r="AC595" s="49"/>
      <c r="AD595" s="49"/>
      <c r="AE595" s="49"/>
      <c r="AF595" s="49"/>
      <c r="AG595" s="49"/>
      <c r="AH595" s="49"/>
      <c r="AI595" s="49"/>
      <c r="AJ595" s="49"/>
      <c r="AK595" s="49"/>
      <c r="AL595" s="49"/>
      <c r="AM595" s="49"/>
      <c r="AN595" s="49"/>
      <c r="AO595" s="49"/>
      <c r="AP595" s="49"/>
      <c r="AQ595" s="49"/>
      <c r="AR595" s="49"/>
      <c r="AS595" s="49"/>
      <c r="AT595" s="49"/>
      <c r="AU595" s="49"/>
      <c r="AV595" s="49"/>
      <c r="AW595" s="49"/>
      <c r="AX595" s="49"/>
      <c r="AY595" s="49"/>
      <c r="AZ595" s="49"/>
      <c r="BA595" s="49"/>
      <c r="BB595" s="49"/>
      <c r="BC595" s="49"/>
      <c r="BD595" s="49"/>
      <c r="BE595" s="49"/>
      <c r="BF595" s="49"/>
      <c r="BG595" s="49"/>
      <c r="BH595" s="49"/>
      <c r="BI595" s="49"/>
      <c r="BJ595" s="49"/>
      <c r="BK595" s="49"/>
      <c r="BL595" s="49"/>
      <c r="BM595" s="49"/>
      <c r="BN595" s="49"/>
    </row>
    <row r="596" spans="1:66" x14ac:dyDescent="0.3">
      <c r="A596">
        <v>595</v>
      </c>
      <c r="B596" s="4" t="s">
        <v>1929</v>
      </c>
      <c r="C596" s="39">
        <f>VLOOKUP(tags[[#This Row],[Index]],Table1[],6)</f>
        <v>5000</v>
      </c>
      <c r="D596" s="50">
        <v>45000</v>
      </c>
      <c r="E596" s="17" t="str">
        <f>VLOOKUP(tags[[#This Row],[Index]],Table1[],22)</f>
        <v>other</v>
      </c>
      <c r="F596" s="17" t="str">
        <f>VLOOKUP(tags[[#This Row],[Index]],Table1[],23)</f>
        <v>S</v>
      </c>
      <c r="G596" s="17" t="str">
        <f>VLOOKUP(tags[[#This Row],[product_id]],copy[],4,FALSE)</f>
        <v>Summer,Shorts,Necks,Sleeve,long dress,Beach,Tunic dress,Loose,short sleeves,V-neck,beach dress,printed,vacationdre,Dress,Women's Fashion,Casual,long_maxi_dress,Women</v>
      </c>
      <c r="H596" s="17"/>
      <c r="I596" s="48" t="s">
        <v>11402</v>
      </c>
      <c r="J596" s="49" t="s">
        <v>11410</v>
      </c>
      <c r="K596" s="49" t="s">
        <v>11419</v>
      </c>
      <c r="L596" s="49" t="s">
        <v>11414</v>
      </c>
      <c r="M596" s="49" t="s">
        <v>11444</v>
      </c>
      <c r="N596" s="49" t="s">
        <v>11413</v>
      </c>
      <c r="O596" s="49" t="s">
        <v>11617</v>
      </c>
      <c r="P596" s="49" t="s">
        <v>11427</v>
      </c>
      <c r="Q596" s="49" t="s">
        <v>11415</v>
      </c>
      <c r="R596" s="49" t="s">
        <v>11420</v>
      </c>
      <c r="S596" s="49" t="s">
        <v>11431</v>
      </c>
      <c r="T596" s="49" t="s">
        <v>11421</v>
      </c>
      <c r="U596" s="49" t="s">
        <v>12711</v>
      </c>
      <c r="V596" s="49" t="s">
        <v>11409</v>
      </c>
      <c r="W596" s="49" t="s">
        <v>11403</v>
      </c>
      <c r="X596" s="49" t="s">
        <v>11406</v>
      </c>
      <c r="Y596" s="49" t="s">
        <v>12362</v>
      </c>
      <c r="Z596" s="49" t="s">
        <v>11405</v>
      </c>
      <c r="AA596" s="49"/>
      <c r="AB596" s="49"/>
      <c r="AC596" s="49"/>
      <c r="AD596" s="49"/>
      <c r="AE596" s="49"/>
      <c r="AF596" s="49"/>
      <c r="AG596" s="49"/>
      <c r="AH596" s="49"/>
      <c r="AI596" s="49"/>
      <c r="AJ596" s="49"/>
      <c r="AK596" s="49"/>
      <c r="AL596" s="49"/>
      <c r="AM596" s="49"/>
      <c r="AN596" s="49"/>
      <c r="AO596" s="49"/>
      <c r="AP596" s="49"/>
      <c r="AQ596" s="49"/>
      <c r="AR596" s="49"/>
      <c r="AS596" s="49"/>
      <c r="AT596" s="49"/>
      <c r="AU596" s="49"/>
      <c r="AV596" s="49"/>
      <c r="AW596" s="49"/>
      <c r="AX596" s="49"/>
      <c r="AY596" s="49"/>
      <c r="AZ596" s="49"/>
      <c r="BA596" s="49"/>
      <c r="BB596" s="49"/>
      <c r="BC596" s="49"/>
      <c r="BD596" s="49"/>
      <c r="BE596" s="49"/>
      <c r="BF596" s="49"/>
      <c r="BG596" s="49"/>
      <c r="BH596" s="49"/>
      <c r="BI596" s="49"/>
      <c r="BJ596" s="49"/>
      <c r="BK596" s="49"/>
      <c r="BL596" s="49"/>
      <c r="BM596" s="49"/>
      <c r="BN596" s="49"/>
    </row>
    <row r="597" spans="1:66" x14ac:dyDescent="0.3">
      <c r="A597">
        <v>596</v>
      </c>
      <c r="B597" s="5" t="s">
        <v>1930</v>
      </c>
      <c r="C597" s="40">
        <f>VLOOKUP(tags[[#This Row],[Index]],Table1[],6)</f>
        <v>10000</v>
      </c>
      <c r="D597" s="51">
        <v>120000</v>
      </c>
      <c r="E597" s="18" t="str">
        <f>VLOOKUP(tags[[#This Row],[Index]],Table1[],22)</f>
        <v>red</v>
      </c>
      <c r="F597" s="18" t="str">
        <f>VLOOKUP(tags[[#This Row],[Index]],Table1[],23)</f>
        <v>S</v>
      </c>
      <c r="G597" s="18" t="str">
        <f>VLOOKUP(tags[[#This Row],[product_id]],copy[],4,FALSE)</f>
        <v>Summer,Women Rompers,Plus Size,women long pants,linenjumpsuit,pants,Overalls,Loose,plussizejumpsuit,Women's Fashion,strappant,Long pants,Jumpsuits &amp; Rompers,rompers womens jumpsuit,Vintage,Women,women Jumpsuit,Casual,jumpsuit</v>
      </c>
      <c r="H597" s="18"/>
      <c r="I597" s="48" t="s">
        <v>11402</v>
      </c>
      <c r="J597" s="49" t="s">
        <v>11588</v>
      </c>
      <c r="K597" s="49" t="s">
        <v>11407</v>
      </c>
      <c r="L597" s="49" t="s">
        <v>11702</v>
      </c>
      <c r="M597" s="49" t="s">
        <v>11715</v>
      </c>
      <c r="N597" s="49" t="s">
        <v>11429</v>
      </c>
      <c r="O597" s="49" t="s">
        <v>11508</v>
      </c>
      <c r="P597" s="49" t="s">
        <v>11427</v>
      </c>
      <c r="Q597" s="49" t="s">
        <v>11778</v>
      </c>
      <c r="R597" s="49" t="s">
        <v>11403</v>
      </c>
      <c r="S597" s="49" t="s">
        <v>11772</v>
      </c>
      <c r="T597" s="49" t="s">
        <v>11537</v>
      </c>
      <c r="U597" s="49" t="s">
        <v>11538</v>
      </c>
      <c r="V597" s="49" t="s">
        <v>11626</v>
      </c>
      <c r="W597" s="49" t="s">
        <v>11481</v>
      </c>
      <c r="X597" s="49" t="s">
        <v>11405</v>
      </c>
      <c r="Y597" s="49" t="s">
        <v>11477</v>
      </c>
      <c r="Z597" s="49" t="s">
        <v>11406</v>
      </c>
      <c r="AA597" s="49" t="s">
        <v>11451</v>
      </c>
      <c r="AB597" s="49"/>
      <c r="AC597" s="49"/>
      <c r="AD597" s="49"/>
      <c r="AE597" s="49"/>
      <c r="AF597" s="49"/>
      <c r="AG597" s="49"/>
      <c r="AH597" s="49"/>
      <c r="AI597" s="49"/>
      <c r="AJ597" s="49"/>
      <c r="AK597" s="49"/>
      <c r="AL597" s="49"/>
      <c r="AM597" s="49"/>
      <c r="AN597" s="49"/>
      <c r="AO597" s="49"/>
      <c r="AP597" s="49"/>
      <c r="AQ597" s="49"/>
      <c r="AR597" s="49"/>
      <c r="AS597" s="49"/>
      <c r="AT597" s="49"/>
      <c r="AU597" s="49"/>
      <c r="AV597" s="49"/>
      <c r="AW597" s="49"/>
      <c r="AX597" s="49"/>
      <c r="AY597" s="49"/>
      <c r="AZ597" s="49"/>
      <c r="BA597" s="49"/>
      <c r="BB597" s="49"/>
      <c r="BC597" s="49"/>
      <c r="BD597" s="49"/>
      <c r="BE597" s="49"/>
      <c r="BF597" s="49"/>
      <c r="BG597" s="49"/>
      <c r="BH597" s="49"/>
      <c r="BI597" s="49"/>
      <c r="BJ597" s="49"/>
      <c r="BK597" s="49"/>
      <c r="BL597" s="49"/>
      <c r="BM597" s="49"/>
      <c r="BN597" s="49"/>
    </row>
    <row r="598" spans="1:66" x14ac:dyDescent="0.3">
      <c r="A598">
        <v>597</v>
      </c>
      <c r="B598" s="4" t="s">
        <v>1933</v>
      </c>
      <c r="C598" s="39">
        <f>VLOOKUP(tags[[#This Row],[Index]],Table1[],6)</f>
        <v>5000</v>
      </c>
      <c r="D598" s="50">
        <v>35000</v>
      </c>
      <c r="E598" s="17" t="str">
        <f>VLOOKUP(tags[[#This Row],[Index]],Table1[],22)</f>
        <v>green</v>
      </c>
      <c r="F598" s="17" t="str">
        <f>VLOOKUP(tags[[#This Row],[Index]],Table1[],23)</f>
        <v>S</v>
      </c>
      <c r="G598" s="17" t="str">
        <f>VLOOKUP(tags[[#This Row],[product_id]],copy[],4,FALSE)</f>
        <v>Summer,trousers,Tank,Casual pants,pants,Spring,Overalls,widelegpant,Casual,Women's Fashion,Fashion,bibpant,Wool,women Jumpsuit,jumpsuitsampromper,springandsummer,jumpsuit</v>
      </c>
      <c r="H598" s="17"/>
      <c r="I598" s="48" t="s">
        <v>11402</v>
      </c>
      <c r="J598" s="49" t="s">
        <v>11466</v>
      </c>
      <c r="K598" s="49" t="s">
        <v>11418</v>
      </c>
      <c r="L598" s="49" t="s">
        <v>11476</v>
      </c>
      <c r="M598" s="49" t="s">
        <v>11429</v>
      </c>
      <c r="N598" s="49" t="s">
        <v>11490</v>
      </c>
      <c r="O598" s="49" t="s">
        <v>11508</v>
      </c>
      <c r="P598" s="49" t="s">
        <v>11622</v>
      </c>
      <c r="Q598" s="49" t="s">
        <v>11406</v>
      </c>
      <c r="R598" s="49" t="s">
        <v>11403</v>
      </c>
      <c r="S598" s="49" t="s">
        <v>11404</v>
      </c>
      <c r="T598" s="49" t="s">
        <v>11837</v>
      </c>
      <c r="U598" s="49" t="s">
        <v>11557</v>
      </c>
      <c r="V598" s="49" t="s">
        <v>11477</v>
      </c>
      <c r="W598" s="49" t="s">
        <v>11640</v>
      </c>
      <c r="X598" s="49" t="s">
        <v>12268</v>
      </c>
      <c r="Y598" s="49" t="s">
        <v>11451</v>
      </c>
      <c r="Z598" s="49"/>
      <c r="AA598" s="49"/>
      <c r="AB598" s="49"/>
      <c r="AC598" s="49"/>
      <c r="AD598" s="49"/>
      <c r="AE598" s="49"/>
      <c r="AF598" s="49"/>
      <c r="AG598" s="49"/>
      <c r="AH598" s="49"/>
      <c r="AI598" s="49"/>
      <c r="AJ598" s="49"/>
      <c r="AK598" s="49"/>
      <c r="AL598" s="49"/>
      <c r="AM598" s="49"/>
      <c r="AN598" s="49"/>
      <c r="AO598" s="49"/>
      <c r="AP598" s="49"/>
      <c r="AQ598" s="49"/>
      <c r="AR598" s="49"/>
      <c r="AS598" s="49"/>
      <c r="AT598" s="49"/>
      <c r="AU598" s="49"/>
      <c r="AV598" s="49"/>
      <c r="AW598" s="49"/>
      <c r="AX598" s="49"/>
      <c r="AY598" s="49"/>
      <c r="AZ598" s="49"/>
      <c r="BA598" s="49"/>
      <c r="BB598" s="49"/>
      <c r="BC598" s="49"/>
      <c r="BD598" s="49"/>
      <c r="BE598" s="49"/>
      <c r="BF598" s="49"/>
      <c r="BG598" s="49"/>
      <c r="BH598" s="49"/>
      <c r="BI598" s="49"/>
      <c r="BJ598" s="49"/>
      <c r="BK598" s="49"/>
      <c r="BL598" s="49"/>
      <c r="BM598" s="49"/>
      <c r="BN598" s="49"/>
    </row>
    <row r="599" spans="1:66" x14ac:dyDescent="0.3">
      <c r="A599">
        <v>598</v>
      </c>
      <c r="B599" s="5" t="s">
        <v>1935</v>
      </c>
      <c r="C599" s="40">
        <f>VLOOKUP(tags[[#This Row],[Index]],Table1[],6)</f>
        <v>10000</v>
      </c>
      <c r="D599" s="51">
        <v>110000</v>
      </c>
      <c r="E599" s="18" t="str">
        <f>VLOOKUP(tags[[#This Row],[Index]],Table1[],22)</f>
        <v>other</v>
      </c>
      <c r="F599" s="18" t="str">
        <f>VLOOKUP(tags[[#This Row],[Index]],Table1[],23)</f>
        <v>L</v>
      </c>
      <c r="G599" s="18" t="str">
        <f>VLOOKUP(tags[[#This Row],[product_id]],copy[],4,FALSE)</f>
        <v>Sleeveless dress,Summer,Dresses,Dress,slingdre,Floral dress,Women's Fashion,Party Dress,backless,V-neck,bohemian dress,Floral,summer dresses,printed,Women,sleeveless,casual dress</v>
      </c>
      <c r="H599" s="18"/>
      <c r="I599" s="48" t="s">
        <v>11438</v>
      </c>
      <c r="J599" s="49" t="s">
        <v>11402</v>
      </c>
      <c r="K599" s="49" t="s">
        <v>11460</v>
      </c>
      <c r="L599" s="49" t="s">
        <v>11409</v>
      </c>
      <c r="M599" s="49" t="s">
        <v>11679</v>
      </c>
      <c r="N599" s="49" t="s">
        <v>11500</v>
      </c>
      <c r="O599" s="49" t="s">
        <v>11403</v>
      </c>
      <c r="P599" s="49" t="s">
        <v>11445</v>
      </c>
      <c r="Q599" s="49" t="s">
        <v>11450</v>
      </c>
      <c r="R599" s="49" t="s">
        <v>11420</v>
      </c>
      <c r="S599" s="49" t="s">
        <v>11662</v>
      </c>
      <c r="T599" s="49" t="s">
        <v>11433</v>
      </c>
      <c r="U599" s="49" t="s">
        <v>11464</v>
      </c>
      <c r="V599" s="49" t="s">
        <v>11421</v>
      </c>
      <c r="W599" s="49" t="s">
        <v>11405</v>
      </c>
      <c r="X599" s="49" t="s">
        <v>11408</v>
      </c>
      <c r="Y599" s="49" t="s">
        <v>11441</v>
      </c>
      <c r="Z599" s="49"/>
      <c r="AA599" s="49"/>
      <c r="AB599" s="49"/>
      <c r="AC599" s="49"/>
      <c r="AD599" s="49"/>
      <c r="AE599" s="49"/>
      <c r="AF599" s="49"/>
      <c r="AG599" s="49"/>
      <c r="AH599" s="49"/>
      <c r="AI599" s="49"/>
      <c r="AJ599" s="49"/>
      <c r="AK599" s="49"/>
      <c r="AL599" s="49"/>
      <c r="AM599" s="49"/>
      <c r="AN599" s="49"/>
      <c r="AO599" s="49"/>
      <c r="AP599" s="49"/>
      <c r="AQ599" s="49"/>
      <c r="AR599" s="49"/>
      <c r="AS599" s="49"/>
      <c r="AT599" s="49"/>
      <c r="AU599" s="49"/>
      <c r="AV599" s="49"/>
      <c r="AW599" s="49"/>
      <c r="AX599" s="49"/>
      <c r="AY599" s="49"/>
      <c r="AZ599" s="49"/>
      <c r="BA599" s="49"/>
      <c r="BB599" s="49"/>
      <c r="BC599" s="49"/>
      <c r="BD599" s="49"/>
      <c r="BE599" s="49"/>
      <c r="BF599" s="49"/>
      <c r="BG599" s="49"/>
      <c r="BH599" s="49"/>
      <c r="BI599" s="49"/>
      <c r="BJ599" s="49"/>
      <c r="BK599" s="49"/>
      <c r="BL599" s="49"/>
      <c r="BM599" s="49"/>
      <c r="BN599" s="49"/>
    </row>
    <row r="600" spans="1:66" x14ac:dyDescent="0.3">
      <c r="A600">
        <v>599</v>
      </c>
      <c r="B600" s="4" t="s">
        <v>1938</v>
      </c>
      <c r="C600" s="39">
        <f>VLOOKUP(tags[[#This Row],[Index]],Table1[],6)</f>
        <v>50</v>
      </c>
      <c r="D600" s="50">
        <v>188</v>
      </c>
      <c r="E600" s="17" t="str">
        <f>VLOOKUP(tags[[#This Row],[Index]],Table1[],22)</f>
        <v>white</v>
      </c>
      <c r="F600" s="17" t="str">
        <f>VLOOKUP(tags[[#This Row],[Index]],Table1[],23)</f>
        <v>XXS</v>
      </c>
      <c r="G600" s="17" t="str">
        <f>VLOOKUP(tags[[#This Row],[product_id]],copy[],4,FALSE)</f>
        <v>Women Pants,Summer,Leggings,Shorts,Yoga,Fitness,casualshort,high waisted,yogashort,Women's Fashion,Fashion,Sport,falda,shortsforwomen,sportampoutdoor,Skirts,short skirt,Women</v>
      </c>
      <c r="H600" s="17"/>
      <c r="I600" s="48" t="s">
        <v>11599</v>
      </c>
      <c r="J600" s="49" t="s">
        <v>11402</v>
      </c>
      <c r="K600" s="49" t="s">
        <v>11520</v>
      </c>
      <c r="L600" s="49" t="s">
        <v>11410</v>
      </c>
      <c r="M600" s="49" t="s">
        <v>11483</v>
      </c>
      <c r="N600" s="49" t="s">
        <v>11487</v>
      </c>
      <c r="O600" s="49" t="s">
        <v>11630</v>
      </c>
      <c r="P600" s="49" t="s">
        <v>11827</v>
      </c>
      <c r="Q600" s="49" t="s">
        <v>11595</v>
      </c>
      <c r="R600" s="49" t="s">
        <v>11403</v>
      </c>
      <c r="S600" s="49" t="s">
        <v>11404</v>
      </c>
      <c r="T600" s="49" t="s">
        <v>11446</v>
      </c>
      <c r="U600" s="49" t="s">
        <v>12415</v>
      </c>
      <c r="V600" s="49" t="s">
        <v>11596</v>
      </c>
      <c r="W600" s="49" t="s">
        <v>12270</v>
      </c>
      <c r="X600" s="49" t="s">
        <v>11462</v>
      </c>
      <c r="Y600" s="49" t="s">
        <v>11683</v>
      </c>
      <c r="Z600" s="49" t="s">
        <v>11405</v>
      </c>
      <c r="AA600" s="49"/>
      <c r="AB600" s="49"/>
      <c r="AC600" s="49"/>
      <c r="AD600" s="49"/>
      <c r="AE600" s="49"/>
      <c r="AF600" s="49"/>
      <c r="AG600" s="49"/>
      <c r="AH600" s="49"/>
      <c r="AI600" s="49"/>
      <c r="AJ600" s="49"/>
      <c r="AK600" s="49"/>
      <c r="AL600" s="49"/>
      <c r="AM600" s="49"/>
      <c r="AN600" s="49"/>
      <c r="AO600" s="49"/>
      <c r="AP600" s="49"/>
      <c r="AQ600" s="49"/>
      <c r="AR600" s="49"/>
      <c r="AS600" s="49"/>
      <c r="AT600" s="49"/>
      <c r="AU600" s="49"/>
      <c r="AV600" s="49"/>
      <c r="AW600" s="49"/>
      <c r="AX600" s="49"/>
      <c r="AY600" s="49"/>
      <c r="AZ600" s="49"/>
      <c r="BA600" s="49"/>
      <c r="BB600" s="49"/>
      <c r="BC600" s="49"/>
      <c r="BD600" s="49"/>
      <c r="BE600" s="49"/>
      <c r="BF600" s="49"/>
      <c r="BG600" s="49"/>
      <c r="BH600" s="49"/>
      <c r="BI600" s="49"/>
      <c r="BJ600" s="49"/>
      <c r="BK600" s="49"/>
      <c r="BL600" s="49"/>
      <c r="BM600" s="49"/>
      <c r="BN600" s="49"/>
    </row>
    <row r="601" spans="1:66" x14ac:dyDescent="0.3">
      <c r="A601">
        <v>600</v>
      </c>
      <c r="B601" s="5" t="s">
        <v>1941</v>
      </c>
      <c r="C601" s="40">
        <f>VLOOKUP(tags[[#This Row],[Index]],Table1[],6)</f>
        <v>1000</v>
      </c>
      <c r="D601" s="51">
        <v>11000</v>
      </c>
      <c r="E601" s="18" t="str">
        <f>VLOOKUP(tags[[#This Row],[Index]],Table1[],22)</f>
        <v>white</v>
      </c>
      <c r="F601" s="18" t="str">
        <f>VLOOKUP(tags[[#This Row],[Index]],Table1[],23)</f>
        <v>XS</v>
      </c>
      <c r="G601" s="18" t="str">
        <f>VLOOKUP(tags[[#This Row],[product_id]],copy[],4,FALSE)</f>
        <v>Summer,Plus Size,ruffle,Spring/Autumn,Spring,Tunic dress,Loose,Women's Fashion,Shorts,Neckline,Floral,Lace,Maternity Dresses,blouse women,tunic,short dress,Sleeve,Dresses,Vintage,Vacation,boho,boho dress,daydre,Fashion,Dress,Lantern</v>
      </c>
      <c r="H601" s="18"/>
      <c r="I601" s="48" t="s">
        <v>11402</v>
      </c>
      <c r="J601" s="49" t="s">
        <v>11407</v>
      </c>
      <c r="K601" s="49" t="s">
        <v>11587</v>
      </c>
      <c r="L601" s="49" t="s">
        <v>12501</v>
      </c>
      <c r="M601" s="49" t="s">
        <v>11490</v>
      </c>
      <c r="N601" s="49" t="s">
        <v>11617</v>
      </c>
      <c r="O601" s="49" t="s">
        <v>11427</v>
      </c>
      <c r="P601" s="49" t="s">
        <v>11403</v>
      </c>
      <c r="Q601" s="49" t="s">
        <v>11410</v>
      </c>
      <c r="R601" s="49" t="s">
        <v>13879</v>
      </c>
      <c r="S601" s="49" t="s">
        <v>11433</v>
      </c>
      <c r="T601" s="49" t="s">
        <v>11434</v>
      </c>
      <c r="U601" s="49" t="s">
        <v>13888</v>
      </c>
      <c r="V601" s="49" t="s">
        <v>11916</v>
      </c>
      <c r="W601" s="49" t="s">
        <v>11493</v>
      </c>
      <c r="X601" s="49" t="s">
        <v>11517</v>
      </c>
      <c r="Y601" s="49" t="s">
        <v>11414</v>
      </c>
      <c r="Z601" s="49" t="s">
        <v>11460</v>
      </c>
      <c r="AA601" s="49" t="s">
        <v>11481</v>
      </c>
      <c r="AB601" s="49" t="s">
        <v>11841</v>
      </c>
      <c r="AC601" s="49" t="s">
        <v>11457</v>
      </c>
      <c r="AD601" s="49" t="s">
        <v>11499</v>
      </c>
      <c r="AE601" s="49" t="s">
        <v>13525</v>
      </c>
      <c r="AF601" s="49" t="s">
        <v>11404</v>
      </c>
      <c r="AG601" s="49" t="s">
        <v>11409</v>
      </c>
      <c r="AH601" s="49" t="s">
        <v>13901</v>
      </c>
      <c r="AI601" s="49"/>
      <c r="AJ601" s="49"/>
      <c r="AK601" s="49"/>
      <c r="AL601" s="49"/>
      <c r="AM601" s="49"/>
      <c r="AN601" s="49"/>
      <c r="AO601" s="49"/>
      <c r="AP601" s="49"/>
      <c r="AQ601" s="49"/>
      <c r="AR601" s="49"/>
      <c r="AS601" s="49"/>
      <c r="AT601" s="49"/>
      <c r="AU601" s="49"/>
      <c r="AV601" s="49"/>
      <c r="AW601" s="49"/>
      <c r="AX601" s="49"/>
      <c r="AY601" s="49"/>
      <c r="AZ601" s="49"/>
      <c r="BA601" s="49"/>
      <c r="BB601" s="49"/>
      <c r="BC601" s="49"/>
      <c r="BD601" s="49"/>
      <c r="BE601" s="49"/>
      <c r="BF601" s="49"/>
      <c r="BG601" s="49"/>
      <c r="BH601" s="49"/>
      <c r="BI601" s="49"/>
      <c r="BJ601" s="49"/>
      <c r="BK601" s="49"/>
      <c r="BL601" s="49"/>
      <c r="BM601" s="49"/>
      <c r="BN601" s="49"/>
    </row>
    <row r="602" spans="1:66" x14ac:dyDescent="0.3">
      <c r="A602">
        <v>601</v>
      </c>
      <c r="B602" s="4" t="s">
        <v>1944</v>
      </c>
      <c r="C602" s="39">
        <f>VLOOKUP(tags[[#This Row],[Index]],Table1[],6)</f>
        <v>20000</v>
      </c>
      <c r="D602" s="50">
        <v>260000</v>
      </c>
      <c r="E602" s="17" t="str">
        <f>VLOOKUP(tags[[#This Row],[Index]],Table1[],22)</f>
        <v>other</v>
      </c>
      <c r="F602" s="17" t="str">
        <f>VLOOKUP(tags[[#This Row],[Index]],Table1[],23)</f>
        <v>M</v>
      </c>
      <c r="G602" s="17" t="str">
        <f>VLOOKUP(tags[[#This Row],[product_id]],copy[],4,FALSE)</f>
        <v>Summer,Cocktail,Lace,flowerlacedre,gowns,long dress,Evening Dress,ballgowndre,summer dress,backless dress,ball gown,Maxi Dresses,Women's Fashion,boho dress,sexy,women dress,backless,Beach,Dress,Women</v>
      </c>
      <c r="H602" s="17"/>
      <c r="I602" s="48" t="s">
        <v>11402</v>
      </c>
      <c r="J602" s="49" t="s">
        <v>11675</v>
      </c>
      <c r="K602" s="49" t="s">
        <v>11434</v>
      </c>
      <c r="L602" s="49" t="s">
        <v>13424</v>
      </c>
      <c r="M602" s="49" t="s">
        <v>11903</v>
      </c>
      <c r="N602" s="49" t="s">
        <v>11444</v>
      </c>
      <c r="O602" s="49" t="s">
        <v>11549</v>
      </c>
      <c r="P602" s="49" t="s">
        <v>13751</v>
      </c>
      <c r="Q602" s="49" t="s">
        <v>11425</v>
      </c>
      <c r="R602" s="49" t="s">
        <v>11614</v>
      </c>
      <c r="S602" s="49" t="s">
        <v>12472</v>
      </c>
      <c r="T602" s="49" t="s">
        <v>11609</v>
      </c>
      <c r="U602" s="49" t="s">
        <v>11403</v>
      </c>
      <c r="V602" s="49" t="s">
        <v>11499</v>
      </c>
      <c r="W602" s="49" t="s">
        <v>11412</v>
      </c>
      <c r="X602" s="49" t="s">
        <v>11432</v>
      </c>
      <c r="Y602" s="49" t="s">
        <v>11450</v>
      </c>
      <c r="Z602" s="49" t="s">
        <v>11413</v>
      </c>
      <c r="AA602" s="49" t="s">
        <v>11409</v>
      </c>
      <c r="AB602" s="49" t="s">
        <v>11405</v>
      </c>
      <c r="AC602" s="49"/>
      <c r="AD602" s="49"/>
      <c r="AE602" s="49"/>
      <c r="AF602" s="49"/>
      <c r="AG602" s="49"/>
      <c r="AH602" s="49"/>
      <c r="AI602" s="49"/>
      <c r="AJ602" s="49"/>
      <c r="AK602" s="49"/>
      <c r="AL602" s="49"/>
      <c r="AM602" s="49"/>
      <c r="AN602" s="49"/>
      <c r="AO602" s="49"/>
      <c r="AP602" s="49"/>
      <c r="AQ602" s="49"/>
      <c r="AR602" s="49"/>
      <c r="AS602" s="49"/>
      <c r="AT602" s="49"/>
      <c r="AU602" s="49"/>
      <c r="AV602" s="49"/>
      <c r="AW602" s="49"/>
      <c r="AX602" s="49"/>
      <c r="AY602" s="49"/>
      <c r="AZ602" s="49"/>
      <c r="BA602" s="49"/>
      <c r="BB602" s="49"/>
      <c r="BC602" s="49"/>
      <c r="BD602" s="49"/>
      <c r="BE602" s="49"/>
      <c r="BF602" s="49"/>
      <c r="BG602" s="49"/>
      <c r="BH602" s="49"/>
      <c r="BI602" s="49"/>
      <c r="BJ602" s="49"/>
      <c r="BK602" s="49"/>
      <c r="BL602" s="49"/>
      <c r="BM602" s="49"/>
      <c r="BN602" s="49"/>
    </row>
    <row r="603" spans="1:66" x14ac:dyDescent="0.3">
      <c r="A603">
        <v>602</v>
      </c>
      <c r="B603" s="5" t="s">
        <v>1946</v>
      </c>
      <c r="C603" s="40">
        <f>VLOOKUP(tags[[#This Row],[Index]],Table1[],6)</f>
        <v>100</v>
      </c>
      <c r="D603" s="51">
        <v>500</v>
      </c>
      <c r="E603" s="18" t="str">
        <f>VLOOKUP(tags[[#This Row],[Index]],Table1[],22)</f>
        <v>other</v>
      </c>
      <c r="F603" s="18" t="str">
        <f>VLOOKUP(tags[[#This Row],[Index]],Table1[],23)</f>
        <v>XS</v>
      </c>
      <c r="G603" s="18" t="str">
        <f>VLOOKUP(tags[[#This Row],[product_id]],copy[],4,FALSE)</f>
        <v>Summer,Vest,Plus Size,Tank,camisole,Tops,slim,Women's Fashion,Fashion,Loose,solid color,sleeveless,Casual</v>
      </c>
      <c r="H603" s="18"/>
      <c r="I603" s="48" t="s">
        <v>11402</v>
      </c>
      <c r="J603" s="49" t="s">
        <v>11430</v>
      </c>
      <c r="K603" s="49" t="s">
        <v>11407</v>
      </c>
      <c r="L603" s="49" t="s">
        <v>11418</v>
      </c>
      <c r="M603" s="49" t="s">
        <v>11518</v>
      </c>
      <c r="N603" s="49" t="s">
        <v>11411</v>
      </c>
      <c r="O603" s="49" t="s">
        <v>11437</v>
      </c>
      <c r="P603" s="49" t="s">
        <v>11403</v>
      </c>
      <c r="Q603" s="49" t="s">
        <v>11404</v>
      </c>
      <c r="R603" s="49" t="s">
        <v>11427</v>
      </c>
      <c r="S603" s="49" t="s">
        <v>11467</v>
      </c>
      <c r="T603" s="49" t="s">
        <v>11408</v>
      </c>
      <c r="U603" s="49" t="s">
        <v>11406</v>
      </c>
      <c r="V603" s="49"/>
      <c r="W603" s="49"/>
      <c r="X603" s="49"/>
      <c r="Y603" s="49"/>
      <c r="Z603" s="49"/>
      <c r="AA603" s="49"/>
      <c r="AB603" s="49"/>
      <c r="AC603" s="49"/>
      <c r="AD603" s="49"/>
      <c r="AE603" s="49"/>
      <c r="AF603" s="49"/>
      <c r="AG603" s="49"/>
      <c r="AH603" s="49"/>
      <c r="AI603" s="49"/>
      <c r="AJ603" s="49"/>
      <c r="AK603" s="49"/>
      <c r="AL603" s="49"/>
      <c r="AM603" s="49"/>
      <c r="AN603" s="49"/>
      <c r="AO603" s="49"/>
      <c r="AP603" s="49"/>
      <c r="AQ603" s="49"/>
      <c r="AR603" s="49"/>
      <c r="AS603" s="49"/>
      <c r="AT603" s="49"/>
      <c r="AU603" s="49"/>
      <c r="AV603" s="49"/>
      <c r="AW603" s="49"/>
      <c r="AX603" s="49"/>
      <c r="AY603" s="49"/>
      <c r="AZ603" s="49"/>
      <c r="BA603" s="49"/>
      <c r="BB603" s="49"/>
      <c r="BC603" s="49"/>
      <c r="BD603" s="49"/>
      <c r="BE603" s="49"/>
      <c r="BF603" s="49"/>
      <c r="BG603" s="49"/>
      <c r="BH603" s="49"/>
      <c r="BI603" s="49"/>
      <c r="BJ603" s="49"/>
      <c r="BK603" s="49"/>
      <c r="BL603" s="49"/>
      <c r="BM603" s="49"/>
      <c r="BN603" s="49"/>
    </row>
    <row r="604" spans="1:66" x14ac:dyDescent="0.3">
      <c r="A604">
        <v>603</v>
      </c>
      <c r="B604" s="4" t="s">
        <v>1949</v>
      </c>
      <c r="C604" s="39">
        <f>VLOOKUP(tags[[#This Row],[Index]],Table1[],6)</f>
        <v>5000</v>
      </c>
      <c r="D604" s="50">
        <v>55000</v>
      </c>
      <c r="E604" s="17" t="str">
        <f>VLOOKUP(tags[[#This Row],[Index]],Table1[],22)</f>
        <v>white</v>
      </c>
      <c r="F604" s="17" t="str">
        <f>VLOOKUP(tags[[#This Row],[Index]],Table1[],23)</f>
        <v>XS</v>
      </c>
      <c r="G604" s="17" t="str">
        <f>VLOOKUP(tags[[#This Row],[product_id]],copy[],4,FALSE)</f>
        <v>bodycon jumpsuits,Summer,short sleeve dress,ruffle,Lace,Slim Fit,jumpsuit,floral lace,Women's Fashion,Fashion,off shoulder,slashneckjumpsuit,sexy,sexy jumpsuit,women top,Casual,Necks</v>
      </c>
      <c r="H604" s="17"/>
      <c r="I604" s="48" t="s">
        <v>12010</v>
      </c>
      <c r="J604" s="49" t="s">
        <v>11402</v>
      </c>
      <c r="K604" s="49" t="s">
        <v>11522</v>
      </c>
      <c r="L604" s="49" t="s">
        <v>11587</v>
      </c>
      <c r="M604" s="49" t="s">
        <v>11434</v>
      </c>
      <c r="N604" s="49" t="s">
        <v>11448</v>
      </c>
      <c r="O604" s="49" t="s">
        <v>11451</v>
      </c>
      <c r="P604" s="49" t="s">
        <v>11750</v>
      </c>
      <c r="Q604" s="49" t="s">
        <v>11403</v>
      </c>
      <c r="R604" s="49" t="s">
        <v>11404</v>
      </c>
      <c r="S604" s="49" t="s">
        <v>11495</v>
      </c>
      <c r="T604" s="49" t="s">
        <v>12935</v>
      </c>
      <c r="U604" s="49" t="s">
        <v>11412</v>
      </c>
      <c r="V604" s="49" t="s">
        <v>11684</v>
      </c>
      <c r="W604" s="49" t="s">
        <v>11473</v>
      </c>
      <c r="X604" s="49" t="s">
        <v>11406</v>
      </c>
      <c r="Y604" s="49" t="s">
        <v>11419</v>
      </c>
      <c r="Z604" s="49"/>
      <c r="AA604" s="49"/>
      <c r="AB604" s="49"/>
      <c r="AC604" s="49"/>
      <c r="AD604" s="49"/>
      <c r="AE604" s="49"/>
      <c r="AF604" s="49"/>
      <c r="AG604" s="49"/>
      <c r="AH604" s="49"/>
      <c r="AI604" s="49"/>
      <c r="AJ604" s="49"/>
      <c r="AK604" s="49"/>
      <c r="AL604" s="49"/>
      <c r="AM604" s="49"/>
      <c r="AN604" s="49"/>
      <c r="AO604" s="49"/>
      <c r="AP604" s="49"/>
      <c r="AQ604" s="49"/>
      <c r="AR604" s="49"/>
      <c r="AS604" s="49"/>
      <c r="AT604" s="49"/>
      <c r="AU604" s="49"/>
      <c r="AV604" s="49"/>
      <c r="AW604" s="49"/>
      <c r="AX604" s="49"/>
      <c r="AY604" s="49"/>
      <c r="AZ604" s="49"/>
      <c r="BA604" s="49"/>
      <c r="BB604" s="49"/>
      <c r="BC604" s="49"/>
      <c r="BD604" s="49"/>
      <c r="BE604" s="49"/>
      <c r="BF604" s="49"/>
      <c r="BG604" s="49"/>
      <c r="BH604" s="49"/>
      <c r="BI604" s="49"/>
      <c r="BJ604" s="49"/>
      <c r="BK604" s="49"/>
      <c r="BL604" s="49"/>
      <c r="BM604" s="49"/>
      <c r="BN604" s="49"/>
    </row>
    <row r="605" spans="1:66" x14ac:dyDescent="0.3">
      <c r="A605">
        <v>604</v>
      </c>
      <c r="B605" s="7" t="s">
        <v>1951</v>
      </c>
      <c r="C605" s="42">
        <f>VLOOKUP(tags[[#This Row],[Index]],Table1[],6)</f>
        <v>100</v>
      </c>
      <c r="D605" s="51">
        <v>600</v>
      </c>
      <c r="E605" s="18" t="str">
        <f>VLOOKUP(tags[[#This Row],[Index]],Table1[],22)</f>
        <v>green</v>
      </c>
      <c r="F605" s="18" t="str">
        <f>VLOOKUP(tags[[#This Row],[Index]],Table1[],23)</f>
        <v>XLplus</v>
      </c>
      <c r="G605" s="18" t="str">
        <f>VLOOKUP(tags[[#This Row],[product_id]],copy[],4,FALSE)</f>
        <v>Kawaii,cute,#Summer Clothes,Shorts,Sleeve,Summer,korean style,Tops,avocado,T Shirts,short sleeves,Casual,Women's Fashion,women t shirt,Casual T-Shirt,Women,Cartoons,Cotton</v>
      </c>
      <c r="H605" s="18"/>
      <c r="I605" s="48" t="s">
        <v>12040</v>
      </c>
      <c r="J605" s="49" t="s">
        <v>11502</v>
      </c>
      <c r="K605" s="49" t="s">
        <v>14010</v>
      </c>
      <c r="L605" s="49" t="s">
        <v>11410</v>
      </c>
      <c r="M605" s="49" t="s">
        <v>11414</v>
      </c>
      <c r="N605" s="49" t="s">
        <v>11402</v>
      </c>
      <c r="O605" s="49" t="s">
        <v>11989</v>
      </c>
      <c r="P605" s="49" t="s">
        <v>11411</v>
      </c>
      <c r="Q605" s="49" t="s">
        <v>13766</v>
      </c>
      <c r="R605" s="49" t="s">
        <v>11422</v>
      </c>
      <c r="S605" s="49" t="s">
        <v>11415</v>
      </c>
      <c r="T605" s="49" t="s">
        <v>11406</v>
      </c>
      <c r="U605" s="49" t="s">
        <v>11403</v>
      </c>
      <c r="V605" s="49" t="s">
        <v>11540</v>
      </c>
      <c r="W605" s="49" t="s">
        <v>11497</v>
      </c>
      <c r="X605" s="49" t="s">
        <v>11405</v>
      </c>
      <c r="Y605" s="49" t="s">
        <v>11731</v>
      </c>
      <c r="Z605" s="49" t="s">
        <v>11424</v>
      </c>
      <c r="AA605" s="49"/>
      <c r="AB605" s="49"/>
      <c r="AC605" s="49"/>
      <c r="AD605" s="49"/>
      <c r="AE605" s="49"/>
      <c r="AF605" s="49"/>
      <c r="AG605" s="49"/>
      <c r="AH605" s="49"/>
      <c r="AI605" s="49"/>
      <c r="AJ605" s="49"/>
      <c r="AK605" s="49"/>
      <c r="AL605" s="49"/>
      <c r="AM605" s="49"/>
      <c r="AN605" s="49"/>
      <c r="AO605" s="49"/>
      <c r="AP605" s="49"/>
      <c r="AQ605" s="49"/>
      <c r="AR605" s="49"/>
      <c r="AS605" s="49"/>
      <c r="AT605" s="49"/>
      <c r="AU605" s="49"/>
      <c r="AV605" s="49"/>
      <c r="AW605" s="49"/>
      <c r="AX605" s="49"/>
      <c r="AY605" s="49"/>
      <c r="AZ605" s="49"/>
      <c r="BA605" s="49"/>
      <c r="BB605" s="49"/>
      <c r="BC605" s="49"/>
      <c r="BD605" s="49"/>
      <c r="BE605" s="49"/>
      <c r="BF605" s="49"/>
      <c r="BG605" s="49"/>
      <c r="BH605" s="49"/>
      <c r="BI605" s="49"/>
      <c r="BJ605" s="49"/>
      <c r="BK605" s="49"/>
      <c r="BL605" s="49"/>
      <c r="BM605" s="49"/>
      <c r="BN605" s="49"/>
    </row>
    <row r="606" spans="1:66" x14ac:dyDescent="0.3">
      <c r="A606">
        <v>605</v>
      </c>
      <c r="B606" s="4" t="s">
        <v>1954</v>
      </c>
      <c r="C606" s="39">
        <f>VLOOKUP(tags[[#This Row],[Index]],Table1[],6)</f>
        <v>1000</v>
      </c>
      <c r="D606" s="50">
        <v>5000</v>
      </c>
      <c r="E606" s="17" t="str">
        <f>VLOOKUP(tags[[#This Row],[Index]],Table1[],22)</f>
        <v>blue</v>
      </c>
      <c r="F606" s="17" t="str">
        <f>VLOOKUP(tags[[#This Row],[Index]],Table1[],23)</f>
        <v>XS</v>
      </c>
      <c r="G606" s="17" t="str">
        <f>VLOOKUP(tags[[#This Row],[product_id]],copy[],4,FALSE)</f>
        <v>highwaisttop,Fashion,loosevest,Summer,loose shirt,Tank,Tops,knitted crop top,tank top,tank tops women,knitted,ribbed crop top,PLAINCROP TOP,Casual,cassualvest,solidblouse,tops for women</v>
      </c>
      <c r="H606" s="17"/>
      <c r="I606" s="48" t="s">
        <v>13349</v>
      </c>
      <c r="J606" s="49" t="s">
        <v>11404</v>
      </c>
      <c r="K606" s="49" t="s">
        <v>12358</v>
      </c>
      <c r="L606" s="49" t="s">
        <v>11402</v>
      </c>
      <c r="M606" s="49" t="s">
        <v>11782</v>
      </c>
      <c r="N606" s="49" t="s">
        <v>11418</v>
      </c>
      <c r="O606" s="49" t="s">
        <v>11411</v>
      </c>
      <c r="P606" s="49" t="s">
        <v>12376</v>
      </c>
      <c r="Q606" s="49" t="s">
        <v>11423</v>
      </c>
      <c r="R606" s="49" t="s">
        <v>11952</v>
      </c>
      <c r="S606" s="49" t="s">
        <v>12128</v>
      </c>
      <c r="T606" s="49" t="s">
        <v>13046</v>
      </c>
      <c r="U606" s="49" t="s">
        <v>13870</v>
      </c>
      <c r="V606" s="49" t="s">
        <v>11406</v>
      </c>
      <c r="W606" s="49" t="s">
        <v>13613</v>
      </c>
      <c r="X606" s="49" t="s">
        <v>12908</v>
      </c>
      <c r="Y606" s="49" t="s">
        <v>11535</v>
      </c>
      <c r="Z606" s="49"/>
      <c r="AA606" s="49"/>
      <c r="AB606" s="49"/>
      <c r="AC606" s="49"/>
      <c r="AD606" s="49"/>
      <c r="AE606" s="49"/>
      <c r="AF606" s="49"/>
      <c r="AG606" s="49"/>
      <c r="AH606" s="49"/>
      <c r="AI606" s="49"/>
      <c r="AJ606" s="49"/>
      <c r="AK606" s="49"/>
      <c r="AL606" s="49"/>
      <c r="AM606" s="49"/>
      <c r="AN606" s="49"/>
      <c r="AO606" s="49"/>
      <c r="AP606" s="49"/>
      <c r="AQ606" s="49"/>
      <c r="AR606" s="49"/>
      <c r="AS606" s="49"/>
      <c r="AT606" s="49"/>
      <c r="AU606" s="49"/>
      <c r="AV606" s="49"/>
      <c r="AW606" s="49"/>
      <c r="AX606" s="49"/>
      <c r="AY606" s="49"/>
      <c r="AZ606" s="49"/>
      <c r="BA606" s="49"/>
      <c r="BB606" s="49"/>
      <c r="BC606" s="49"/>
      <c r="BD606" s="49"/>
      <c r="BE606" s="49"/>
      <c r="BF606" s="49"/>
      <c r="BG606" s="49"/>
      <c r="BH606" s="49"/>
      <c r="BI606" s="49"/>
      <c r="BJ606" s="49"/>
      <c r="BK606" s="49"/>
      <c r="BL606" s="49"/>
      <c r="BM606" s="49"/>
      <c r="BN606" s="49"/>
    </row>
    <row r="607" spans="1:66" x14ac:dyDescent="0.3">
      <c r="A607">
        <v>606</v>
      </c>
      <c r="B607" s="5" t="s">
        <v>537</v>
      </c>
      <c r="C607" s="40">
        <f>VLOOKUP(tags[[#This Row],[Index]],Table1[],6)</f>
        <v>50</v>
      </c>
      <c r="D607" s="51">
        <v>300</v>
      </c>
      <c r="E607" s="18" t="str">
        <f>VLOOKUP(tags[[#This Row],[Index]],Table1[],22)</f>
        <v>pink</v>
      </c>
      <c r="F607" s="18" t="str">
        <f>VLOOKUP(tags[[#This Row],[Index]],Table1[],23)</f>
        <v>S</v>
      </c>
      <c r="G607" s="18" t="str">
        <f>VLOOKUP(tags[[#This Row],[product_id]],copy[],4,FALSE)</f>
        <v>Cotton,Women Vest,Vest,Women's Casual Tops,loose top,Tops &amp; Tees,printed shirts,Tops,Sleeveless Shirt,Women's Fashion,Summer,sleeveless tops,sleeveless,Tank,womens tank tops,summer tops,printed</v>
      </c>
      <c r="H607" s="18"/>
      <c r="I607" s="48" t="s">
        <v>11424</v>
      </c>
      <c r="J607" s="49" t="s">
        <v>11489</v>
      </c>
      <c r="K607" s="49" t="s">
        <v>11430</v>
      </c>
      <c r="L607" s="49" t="s">
        <v>12021</v>
      </c>
      <c r="M607" s="49" t="s">
        <v>11781</v>
      </c>
      <c r="N607" s="49" t="s">
        <v>11666</v>
      </c>
      <c r="O607" s="49" t="s">
        <v>11821</v>
      </c>
      <c r="P607" s="49" t="s">
        <v>11411</v>
      </c>
      <c r="Q607" s="49" t="s">
        <v>11547</v>
      </c>
      <c r="R607" s="49" t="s">
        <v>11403</v>
      </c>
      <c r="S607" s="49" t="s">
        <v>11402</v>
      </c>
      <c r="T607" s="49" t="s">
        <v>11465</v>
      </c>
      <c r="U607" s="49" t="s">
        <v>11408</v>
      </c>
      <c r="V607" s="49" t="s">
        <v>11418</v>
      </c>
      <c r="W607" s="49" t="s">
        <v>11676</v>
      </c>
      <c r="X607" s="49" t="s">
        <v>11472</v>
      </c>
      <c r="Y607" s="49" t="s">
        <v>11421</v>
      </c>
      <c r="Z607" s="49"/>
      <c r="AA607" s="49"/>
      <c r="AB607" s="49"/>
      <c r="AC607" s="49"/>
      <c r="AD607" s="49"/>
      <c r="AE607" s="49"/>
      <c r="AF607" s="49"/>
      <c r="AG607" s="49"/>
      <c r="AH607" s="49"/>
      <c r="AI607" s="49"/>
      <c r="AJ607" s="49"/>
      <c r="AK607" s="49"/>
      <c r="AL607" s="49"/>
      <c r="AM607" s="49"/>
      <c r="AN607" s="49"/>
      <c r="AO607" s="49"/>
      <c r="AP607" s="49"/>
      <c r="AQ607" s="49"/>
      <c r="AR607" s="49"/>
      <c r="AS607" s="49"/>
      <c r="AT607" s="49"/>
      <c r="AU607" s="49"/>
      <c r="AV607" s="49"/>
      <c r="AW607" s="49"/>
      <c r="AX607" s="49"/>
      <c r="AY607" s="49"/>
      <c r="AZ607" s="49"/>
      <c r="BA607" s="49"/>
      <c r="BB607" s="49"/>
      <c r="BC607" s="49"/>
      <c r="BD607" s="49"/>
      <c r="BE607" s="49"/>
      <c r="BF607" s="49"/>
      <c r="BG607" s="49"/>
      <c r="BH607" s="49"/>
      <c r="BI607" s="49"/>
      <c r="BJ607" s="49"/>
      <c r="BK607" s="49"/>
      <c r="BL607" s="49"/>
      <c r="BM607" s="49"/>
      <c r="BN607" s="49"/>
    </row>
    <row r="608" spans="1:66" x14ac:dyDescent="0.3">
      <c r="A608">
        <v>607</v>
      </c>
      <c r="B608" s="4" t="s">
        <v>1957</v>
      </c>
      <c r="C608" s="39">
        <f>VLOOKUP(tags[[#This Row],[Index]],Table1[],6)</f>
        <v>1000</v>
      </c>
      <c r="D608" s="50">
        <v>8000</v>
      </c>
      <c r="E608" s="17" t="str">
        <f>VLOOKUP(tags[[#This Row],[Index]],Table1[],22)</f>
        <v>blue</v>
      </c>
      <c r="F608" s="17" t="str">
        <f>VLOOKUP(tags[[#This Row],[Index]],Table1[],23)</f>
        <v>XS</v>
      </c>
      <c r="G608" s="17" t="str">
        <f>VLOOKUP(tags[[#This Row],[product_id]],copy[],4,FALSE)</f>
        <v>Summer,Women Rompers,looseblouse,summer shorts,short sleeves,Women's Fashion,jumsuitsforwomen,loosejumpsuit,One-Piece Suits,Necks,onepiece,Shorts,Waist,Sleeve,Pure Color,jumpsuit,Casual,Jumpsuits &amp; Rompers,Ladies,Women,women Jumpsuit,tops for women</v>
      </c>
      <c r="H608" s="17"/>
      <c r="I608" s="48" t="s">
        <v>11402</v>
      </c>
      <c r="J608" s="49" t="s">
        <v>11588</v>
      </c>
      <c r="K608" s="49" t="s">
        <v>11747</v>
      </c>
      <c r="L608" s="49" t="s">
        <v>11491</v>
      </c>
      <c r="M608" s="49" t="s">
        <v>11415</v>
      </c>
      <c r="N608" s="49" t="s">
        <v>11403</v>
      </c>
      <c r="O608" s="49" t="s">
        <v>12382</v>
      </c>
      <c r="P608" s="49" t="s">
        <v>11714</v>
      </c>
      <c r="Q608" s="49" t="s">
        <v>12033</v>
      </c>
      <c r="R608" s="49" t="s">
        <v>11419</v>
      </c>
      <c r="S608" s="49" t="s">
        <v>11555</v>
      </c>
      <c r="T608" s="49" t="s">
        <v>11410</v>
      </c>
      <c r="U608" s="49" t="s">
        <v>11442</v>
      </c>
      <c r="V608" s="49" t="s">
        <v>11414</v>
      </c>
      <c r="W608" s="49" t="s">
        <v>11496</v>
      </c>
      <c r="X608" s="49" t="s">
        <v>11451</v>
      </c>
      <c r="Y608" s="49" t="s">
        <v>11406</v>
      </c>
      <c r="Z608" s="49" t="s">
        <v>11538</v>
      </c>
      <c r="AA608" s="49" t="s">
        <v>11426</v>
      </c>
      <c r="AB608" s="49" t="s">
        <v>11405</v>
      </c>
      <c r="AC608" s="49" t="s">
        <v>11477</v>
      </c>
      <c r="AD608" s="49" t="s">
        <v>11535</v>
      </c>
      <c r="AE608" s="49"/>
      <c r="AF608" s="49"/>
      <c r="AG608" s="49"/>
      <c r="AH608" s="49"/>
      <c r="AI608" s="49"/>
      <c r="AJ608" s="49"/>
      <c r="AK608" s="49"/>
      <c r="AL608" s="49"/>
      <c r="AM608" s="49"/>
      <c r="AN608" s="49"/>
      <c r="AO608" s="49"/>
      <c r="AP608" s="49"/>
      <c r="AQ608" s="49"/>
      <c r="AR608" s="49"/>
      <c r="AS608" s="49"/>
      <c r="AT608" s="49"/>
      <c r="AU608" s="49"/>
      <c r="AV608" s="49"/>
      <c r="AW608" s="49"/>
      <c r="AX608" s="49"/>
      <c r="AY608" s="49"/>
      <c r="AZ608" s="49"/>
      <c r="BA608" s="49"/>
      <c r="BB608" s="49"/>
      <c r="BC608" s="49"/>
      <c r="BD608" s="49"/>
      <c r="BE608" s="49"/>
      <c r="BF608" s="49"/>
      <c r="BG608" s="49"/>
      <c r="BH608" s="49"/>
      <c r="BI608" s="49"/>
      <c r="BJ608" s="49"/>
      <c r="BK608" s="49"/>
      <c r="BL608" s="49"/>
      <c r="BM608" s="49"/>
      <c r="BN608" s="49"/>
    </row>
    <row r="609" spans="1:66" x14ac:dyDescent="0.3">
      <c r="A609">
        <v>608</v>
      </c>
      <c r="B609" s="5" t="s">
        <v>1959</v>
      </c>
      <c r="C609" s="40">
        <f>VLOOKUP(tags[[#This Row],[Index]],Table1[],6)</f>
        <v>1000</v>
      </c>
      <c r="D609" s="51">
        <v>11000</v>
      </c>
      <c r="E609" s="18" t="str">
        <f>VLOOKUP(tags[[#This Row],[Index]],Table1[],22)</f>
        <v>black</v>
      </c>
      <c r="F609" s="18" t="str">
        <f>VLOOKUP(tags[[#This Row],[Index]],Table1[],23)</f>
        <v>XS</v>
      </c>
      <c r="G609" s="18" t="str">
        <f>VLOOKUP(tags[[#This Row],[product_id]],copy[],4,FALSE)</f>
        <v>Summer,Fashion,Necks,Beach,Dress,Loose,beach dress,Round neck,Women's Fashion,sleeveless,Skirts,Casual,Women</v>
      </c>
      <c r="H609" s="18"/>
      <c r="I609" s="48" t="s">
        <v>11402</v>
      </c>
      <c r="J609" s="49" t="s">
        <v>11404</v>
      </c>
      <c r="K609" s="49" t="s">
        <v>11419</v>
      </c>
      <c r="L609" s="49" t="s">
        <v>11413</v>
      </c>
      <c r="M609" s="49" t="s">
        <v>11409</v>
      </c>
      <c r="N609" s="49" t="s">
        <v>11427</v>
      </c>
      <c r="O609" s="49" t="s">
        <v>11431</v>
      </c>
      <c r="P609" s="49" t="s">
        <v>11440</v>
      </c>
      <c r="Q609" s="49" t="s">
        <v>11403</v>
      </c>
      <c r="R609" s="49" t="s">
        <v>11408</v>
      </c>
      <c r="S609" s="49" t="s">
        <v>11462</v>
      </c>
      <c r="T609" s="49" t="s">
        <v>11406</v>
      </c>
      <c r="U609" s="49" t="s">
        <v>11405</v>
      </c>
      <c r="V609" s="49"/>
      <c r="W609" s="49"/>
      <c r="X609" s="49"/>
      <c r="Y609" s="49"/>
      <c r="Z609" s="49"/>
      <c r="AA609" s="49"/>
      <c r="AB609" s="49"/>
      <c r="AC609" s="49"/>
      <c r="AD609" s="49"/>
      <c r="AE609" s="49"/>
      <c r="AF609" s="49"/>
      <c r="AG609" s="49"/>
      <c r="AH609" s="49"/>
      <c r="AI609" s="49"/>
      <c r="AJ609" s="49"/>
      <c r="AK609" s="49"/>
      <c r="AL609" s="49"/>
      <c r="AM609" s="49"/>
      <c r="AN609" s="49"/>
      <c r="AO609" s="49"/>
      <c r="AP609" s="49"/>
      <c r="AQ609" s="49"/>
      <c r="AR609" s="49"/>
      <c r="AS609" s="49"/>
      <c r="AT609" s="49"/>
      <c r="AU609" s="49"/>
      <c r="AV609" s="49"/>
      <c r="AW609" s="49"/>
      <c r="AX609" s="49"/>
      <c r="AY609" s="49"/>
      <c r="AZ609" s="49"/>
      <c r="BA609" s="49"/>
      <c r="BB609" s="49"/>
      <c r="BC609" s="49"/>
      <c r="BD609" s="49"/>
      <c r="BE609" s="49"/>
      <c r="BF609" s="49"/>
      <c r="BG609" s="49"/>
      <c r="BH609" s="49"/>
      <c r="BI609" s="49"/>
      <c r="BJ609" s="49"/>
      <c r="BK609" s="49"/>
      <c r="BL609" s="49"/>
      <c r="BM609" s="49"/>
      <c r="BN609" s="49"/>
    </row>
    <row r="610" spans="1:66" x14ac:dyDescent="0.3">
      <c r="A610">
        <v>609</v>
      </c>
      <c r="B610" s="4" t="s">
        <v>1962</v>
      </c>
      <c r="C610" s="39">
        <f>VLOOKUP(tags[[#This Row],[Index]],Table1[],6)</f>
        <v>100</v>
      </c>
      <c r="D610" s="50">
        <v>500</v>
      </c>
      <c r="E610" s="17" t="str">
        <f>VLOOKUP(tags[[#This Row],[Index]],Table1[],22)</f>
        <v>orange</v>
      </c>
      <c r="F610" s="17" t="str">
        <f>VLOOKUP(tags[[#This Row],[Index]],Table1[],23)</f>
        <v>S</v>
      </c>
      <c r="G610" s="17" t="str">
        <f>VLOOKUP(tags[[#This Row],[product_id]],copy[],4,FALSE)</f>
        <v>Summer,Shorts,pants,Loose,Overalls,Fashion,black,sleeveless,Casual,jumpsuit</v>
      </c>
      <c r="H610" s="17"/>
      <c r="I610" s="48" t="s">
        <v>11402</v>
      </c>
      <c r="J610" s="49" t="s">
        <v>11410</v>
      </c>
      <c r="K610" s="49" t="s">
        <v>11429</v>
      </c>
      <c r="L610" s="49" t="s">
        <v>11427</v>
      </c>
      <c r="M610" s="49" t="s">
        <v>11508</v>
      </c>
      <c r="N610" s="49" t="s">
        <v>11404</v>
      </c>
      <c r="O610" s="49" t="s">
        <v>70</v>
      </c>
      <c r="P610" s="49" t="s">
        <v>11408</v>
      </c>
      <c r="Q610" s="49" t="s">
        <v>11406</v>
      </c>
      <c r="R610" s="49" t="s">
        <v>11451</v>
      </c>
      <c r="S610" s="49"/>
      <c r="T610" s="49"/>
      <c r="U610" s="49"/>
      <c r="V610" s="49"/>
      <c r="W610" s="49"/>
      <c r="X610" s="49"/>
      <c r="Y610" s="49"/>
      <c r="Z610" s="49"/>
      <c r="AA610" s="49"/>
      <c r="AB610" s="49"/>
      <c r="AC610" s="49"/>
      <c r="AD610" s="49"/>
      <c r="AE610" s="49"/>
      <c r="AF610" s="49"/>
      <c r="AG610" s="49"/>
      <c r="AH610" s="49"/>
      <c r="AI610" s="49"/>
      <c r="AJ610" s="49"/>
      <c r="AK610" s="49"/>
      <c r="AL610" s="49"/>
      <c r="AM610" s="49"/>
      <c r="AN610" s="49"/>
      <c r="AO610" s="49"/>
      <c r="AP610" s="49"/>
      <c r="AQ610" s="49"/>
      <c r="AR610" s="49"/>
      <c r="AS610" s="49"/>
      <c r="AT610" s="49"/>
      <c r="AU610" s="49"/>
      <c r="AV610" s="49"/>
      <c r="AW610" s="49"/>
      <c r="AX610" s="49"/>
      <c r="AY610" s="49"/>
      <c r="AZ610" s="49"/>
      <c r="BA610" s="49"/>
      <c r="BB610" s="49"/>
      <c r="BC610" s="49"/>
      <c r="BD610" s="49"/>
      <c r="BE610" s="49"/>
      <c r="BF610" s="49"/>
      <c r="BG610" s="49"/>
      <c r="BH610" s="49"/>
      <c r="BI610" s="49"/>
      <c r="BJ610" s="49"/>
      <c r="BK610" s="49"/>
      <c r="BL610" s="49"/>
      <c r="BM610" s="49"/>
      <c r="BN610" s="49"/>
    </row>
    <row r="611" spans="1:66" x14ac:dyDescent="0.3">
      <c r="A611">
        <v>610</v>
      </c>
      <c r="B611" s="5" t="s">
        <v>1964</v>
      </c>
      <c r="C611" s="40">
        <f>VLOOKUP(tags[[#This Row],[Index]],Table1[],6)</f>
        <v>1000</v>
      </c>
      <c r="D611" s="51">
        <v>7000</v>
      </c>
      <c r="E611" s="18" t="str">
        <f>VLOOKUP(tags[[#This Row],[Index]],Table1[],22)</f>
        <v>yellow</v>
      </c>
      <c r="F611" s="18" t="str">
        <f>VLOOKUP(tags[[#This Row],[Index]],Table1[],23)</f>
        <v>XS</v>
      </c>
      <c r="G611" s="18" t="str">
        <f>VLOOKUP(tags[[#This Row],[product_id]],copy[],4,FALSE)</f>
        <v>sleeve v-neck,Summer,Plus Size,Sleeve,Dresses,Dress,short sleeves,V-neck,Women's Fashion,Shorts,solid color,knee,Fashion,Casual</v>
      </c>
      <c r="H611" s="18"/>
      <c r="I611" s="48" t="s">
        <v>11638</v>
      </c>
      <c r="J611" s="49" t="s">
        <v>11402</v>
      </c>
      <c r="K611" s="49" t="s">
        <v>11407</v>
      </c>
      <c r="L611" s="49" t="s">
        <v>11414</v>
      </c>
      <c r="M611" s="49" t="s">
        <v>11460</v>
      </c>
      <c r="N611" s="49" t="s">
        <v>11409</v>
      </c>
      <c r="O611" s="49" t="s">
        <v>11415</v>
      </c>
      <c r="P611" s="49" t="s">
        <v>11420</v>
      </c>
      <c r="Q611" s="49" t="s">
        <v>11403</v>
      </c>
      <c r="R611" s="49" t="s">
        <v>11410</v>
      </c>
      <c r="S611" s="49" t="s">
        <v>11467</v>
      </c>
      <c r="T611" s="49" t="s">
        <v>11611</v>
      </c>
      <c r="U611" s="49" t="s">
        <v>11404</v>
      </c>
      <c r="V611" s="49" t="s">
        <v>11406</v>
      </c>
      <c r="W611" s="49"/>
      <c r="X611" s="49"/>
      <c r="Y611" s="49"/>
      <c r="Z611" s="49"/>
      <c r="AA611" s="49"/>
      <c r="AB611" s="49"/>
      <c r="AC611" s="49"/>
      <c r="AD611" s="49"/>
      <c r="AE611" s="49"/>
      <c r="AF611" s="49"/>
      <c r="AG611" s="49"/>
      <c r="AH611" s="49"/>
      <c r="AI611" s="49"/>
      <c r="AJ611" s="49"/>
      <c r="AK611" s="49"/>
      <c r="AL611" s="49"/>
      <c r="AM611" s="49"/>
      <c r="AN611" s="49"/>
      <c r="AO611" s="49"/>
      <c r="AP611" s="49"/>
      <c r="AQ611" s="49"/>
      <c r="AR611" s="49"/>
      <c r="AS611" s="49"/>
      <c r="AT611" s="49"/>
      <c r="AU611" s="49"/>
      <c r="AV611" s="49"/>
      <c r="AW611" s="49"/>
      <c r="AX611" s="49"/>
      <c r="AY611" s="49"/>
      <c r="AZ611" s="49"/>
      <c r="BA611" s="49"/>
      <c r="BB611" s="49"/>
      <c r="BC611" s="49"/>
      <c r="BD611" s="49"/>
      <c r="BE611" s="49"/>
      <c r="BF611" s="49"/>
      <c r="BG611" s="49"/>
      <c r="BH611" s="49"/>
      <c r="BI611" s="49"/>
      <c r="BJ611" s="49"/>
      <c r="BK611" s="49"/>
      <c r="BL611" s="49"/>
      <c r="BM611" s="49"/>
      <c r="BN611" s="49"/>
    </row>
    <row r="612" spans="1:66" x14ac:dyDescent="0.3">
      <c r="A612">
        <v>611</v>
      </c>
      <c r="B612" s="4" t="s">
        <v>1968</v>
      </c>
      <c r="C612" s="39">
        <f>VLOOKUP(tags[[#This Row],[Index]],Table1[],6)</f>
        <v>10000</v>
      </c>
      <c r="D612" s="50">
        <v>120000</v>
      </c>
      <c r="E612" s="17" t="str">
        <f>VLOOKUP(tags[[#This Row],[Index]],Table1[],22)</f>
        <v>red</v>
      </c>
      <c r="F612" s="17" t="str">
        <f>VLOOKUP(tags[[#This Row],[Index]],Table1[],23)</f>
        <v>S</v>
      </c>
      <c r="G612" s="17" t="str">
        <f>VLOOKUP(tags[[#This Row],[product_id]],copy[],4,FALSE)</f>
        <v>Summer,Plus Size,pants,harlonpant,Loose,Long pants,Women's Fashion,trousers,printed,Casual,Women</v>
      </c>
      <c r="H612" s="17"/>
      <c r="I612" s="48" t="s">
        <v>11402</v>
      </c>
      <c r="J612" s="49" t="s">
        <v>11407</v>
      </c>
      <c r="K612" s="49" t="s">
        <v>11429</v>
      </c>
      <c r="L612" s="49" t="s">
        <v>13362</v>
      </c>
      <c r="M612" s="49" t="s">
        <v>11427</v>
      </c>
      <c r="N612" s="49" t="s">
        <v>11537</v>
      </c>
      <c r="O612" s="49" t="s">
        <v>11403</v>
      </c>
      <c r="P612" s="49" t="s">
        <v>11466</v>
      </c>
      <c r="Q612" s="49" t="s">
        <v>11421</v>
      </c>
      <c r="R612" s="49" t="s">
        <v>11406</v>
      </c>
      <c r="S612" s="49" t="s">
        <v>11405</v>
      </c>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c r="AY612" s="49"/>
      <c r="AZ612" s="49"/>
      <c r="BA612" s="49"/>
      <c r="BB612" s="49"/>
      <c r="BC612" s="49"/>
      <c r="BD612" s="49"/>
      <c r="BE612" s="49"/>
      <c r="BF612" s="49"/>
      <c r="BG612" s="49"/>
      <c r="BH612" s="49"/>
      <c r="BI612" s="49"/>
      <c r="BJ612" s="49"/>
      <c r="BK612" s="49"/>
      <c r="BL612" s="49"/>
      <c r="BM612" s="49"/>
      <c r="BN612" s="49"/>
    </row>
    <row r="613" spans="1:66" x14ac:dyDescent="0.3">
      <c r="A613">
        <v>612</v>
      </c>
      <c r="B613" s="5" t="s">
        <v>1971</v>
      </c>
      <c r="C613" s="40">
        <f>VLOOKUP(tags[[#This Row],[Index]],Table1[],6)</f>
        <v>10000</v>
      </c>
      <c r="D613" s="51">
        <v>110000</v>
      </c>
      <c r="E613" s="18" t="str">
        <f>VLOOKUP(tags[[#This Row],[Index]],Table1[],22)</f>
        <v>black</v>
      </c>
      <c r="F613" s="18" t="str">
        <f>VLOOKUP(tags[[#This Row],[Index]],Table1[],23)</f>
        <v>S</v>
      </c>
      <c r="G613" s="18" t="str">
        <f>VLOOKUP(tags[[#This Row],[product_id]],copy[],4,FALSE)</f>
        <v>printeddres,flora,short dress,Shorts,Dress,Party Dress,Women's Fashion,bohoskirt,Mini dress,boho,Sleeveless dress,boho dress,Flowers,bohostyle,printed,Women,black</v>
      </c>
      <c r="H613" s="18"/>
      <c r="I613" s="48" t="s">
        <v>11820</v>
      </c>
      <c r="J613" s="49" t="s">
        <v>13434</v>
      </c>
      <c r="K613" s="49" t="s">
        <v>11517</v>
      </c>
      <c r="L613" s="49" t="s">
        <v>11410</v>
      </c>
      <c r="M613" s="49" t="s">
        <v>11409</v>
      </c>
      <c r="N613" s="49" t="s">
        <v>11445</v>
      </c>
      <c r="O613" s="49" t="s">
        <v>11403</v>
      </c>
      <c r="P613" s="49" t="s">
        <v>13663</v>
      </c>
      <c r="Q613" s="49" t="s">
        <v>11435</v>
      </c>
      <c r="R613" s="49" t="s">
        <v>11457</v>
      </c>
      <c r="S613" s="49" t="s">
        <v>11438</v>
      </c>
      <c r="T613" s="49" t="s">
        <v>11499</v>
      </c>
      <c r="U613" s="49" t="s">
        <v>11509</v>
      </c>
      <c r="V613" s="49" t="s">
        <v>12454</v>
      </c>
      <c r="W613" s="49" t="s">
        <v>11421</v>
      </c>
      <c r="X613" s="49" t="s">
        <v>11405</v>
      </c>
      <c r="Y613" s="49" t="s">
        <v>70</v>
      </c>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c r="AY613" s="49"/>
      <c r="AZ613" s="49"/>
      <c r="BA613" s="49"/>
      <c r="BB613" s="49"/>
      <c r="BC613" s="49"/>
      <c r="BD613" s="49"/>
      <c r="BE613" s="49"/>
      <c r="BF613" s="49"/>
      <c r="BG613" s="49"/>
      <c r="BH613" s="49"/>
      <c r="BI613" s="49"/>
      <c r="BJ613" s="49"/>
      <c r="BK613" s="49"/>
      <c r="BL613" s="49"/>
      <c r="BM613" s="49"/>
      <c r="BN613" s="49"/>
    </row>
    <row r="614" spans="1:66" x14ac:dyDescent="0.3">
      <c r="A614">
        <v>613</v>
      </c>
      <c r="B614" s="4" t="s">
        <v>1976</v>
      </c>
      <c r="C614" s="39">
        <f>VLOOKUP(tags[[#This Row],[Index]],Table1[],6)</f>
        <v>10000</v>
      </c>
      <c r="D614" s="50">
        <v>60000</v>
      </c>
      <c r="E614" s="17" t="str">
        <f>VLOOKUP(tags[[#This Row],[Index]],Table1[],22)</f>
        <v>black</v>
      </c>
      <c r="F614" s="17" t="str">
        <f>VLOOKUP(tags[[#This Row],[Index]],Table1[],23)</f>
        <v>M</v>
      </c>
      <c r="G614" s="17" t="str">
        <f>VLOOKUP(tags[[#This Row],[product_id]],copy[],4,FALSE)</f>
        <v>Women Pants,Summer,Fashion,pants,Leopard,Short pants,beach wear,Women's Fashion,Shorts,printed,Spring,sexy,Casual,european</v>
      </c>
      <c r="H614" s="17"/>
      <c r="I614" s="48" t="s">
        <v>11599</v>
      </c>
      <c r="J614" s="49" t="s">
        <v>11402</v>
      </c>
      <c r="K614" s="49" t="s">
        <v>11404</v>
      </c>
      <c r="L614" s="49" t="s">
        <v>11429</v>
      </c>
      <c r="M614" s="49" t="s">
        <v>11930</v>
      </c>
      <c r="N614" s="49" t="s">
        <v>11452</v>
      </c>
      <c r="O614" s="49" t="s">
        <v>11511</v>
      </c>
      <c r="P614" s="49" t="s">
        <v>11403</v>
      </c>
      <c r="Q614" s="49" t="s">
        <v>11410</v>
      </c>
      <c r="R614" s="49" t="s">
        <v>11421</v>
      </c>
      <c r="S614" s="49" t="s">
        <v>11490</v>
      </c>
      <c r="T614" s="49" t="s">
        <v>11412</v>
      </c>
      <c r="U614" s="49" t="s">
        <v>11406</v>
      </c>
      <c r="V614" s="49" t="s">
        <v>11832</v>
      </c>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c r="AY614" s="49"/>
      <c r="AZ614" s="49"/>
      <c r="BA614" s="49"/>
      <c r="BB614" s="49"/>
      <c r="BC614" s="49"/>
      <c r="BD614" s="49"/>
      <c r="BE614" s="49"/>
      <c r="BF614" s="49"/>
      <c r="BG614" s="49"/>
      <c r="BH614" s="49"/>
      <c r="BI614" s="49"/>
      <c r="BJ614" s="49"/>
      <c r="BK614" s="49"/>
      <c r="BL614" s="49"/>
      <c r="BM614" s="49"/>
      <c r="BN614" s="49"/>
    </row>
    <row r="615" spans="1:66" x14ac:dyDescent="0.3">
      <c r="A615">
        <v>614</v>
      </c>
      <c r="B615" s="5" t="s">
        <v>1980</v>
      </c>
      <c r="C615" s="40">
        <f>VLOOKUP(tags[[#This Row],[Index]],Table1[],6)</f>
        <v>100</v>
      </c>
      <c r="D615" s="51">
        <v>1200</v>
      </c>
      <c r="E615" s="18" t="str">
        <f>VLOOKUP(tags[[#This Row],[Index]],Table1[],22)</f>
        <v>other</v>
      </c>
      <c r="F615" s="18" t="str">
        <f>VLOOKUP(tags[[#This Row],[Index]],Table1[],23)</f>
        <v>other</v>
      </c>
      <c r="G615" s="18" t="str">
        <f>VLOOKUP(tags[[#This Row],[product_id]],copy[],4,FALSE)</f>
        <v>Summer,Fashion,Halter,sexy bikini,One Piece Swimsuits,Women's Fashion,Bikinis Set,Swimsuit,Waist,Underwear,two piece swimsuit,high waist,Bikini swimwear,Vintage,Sexy Swimwear,Push up bikini,Bikini,retro,Print,Women,Swimming</v>
      </c>
      <c r="H615" s="18"/>
      <c r="I615" s="48" t="s">
        <v>11402</v>
      </c>
      <c r="J615" s="49" t="s">
        <v>11404</v>
      </c>
      <c r="K615" s="49" t="s">
        <v>11461</v>
      </c>
      <c r="L615" s="49" t="s">
        <v>11586</v>
      </c>
      <c r="M615" s="49" t="s">
        <v>11722</v>
      </c>
      <c r="N615" s="49" t="s">
        <v>11403</v>
      </c>
      <c r="O615" s="49" t="s">
        <v>11590</v>
      </c>
      <c r="P615" s="49" t="s">
        <v>11454</v>
      </c>
      <c r="Q615" s="49" t="s">
        <v>11442</v>
      </c>
      <c r="R615" s="49" t="s">
        <v>11665</v>
      </c>
      <c r="S615" s="49" t="s">
        <v>11812</v>
      </c>
      <c r="T615" s="49" t="s">
        <v>11456</v>
      </c>
      <c r="U615" s="49" t="s">
        <v>11805</v>
      </c>
      <c r="V615" s="49" t="s">
        <v>11481</v>
      </c>
      <c r="W615" s="49" t="s">
        <v>12029</v>
      </c>
      <c r="X615" s="49" t="s">
        <v>11582</v>
      </c>
      <c r="Y615" s="49" t="s">
        <v>11453</v>
      </c>
      <c r="Z615" s="49" t="s">
        <v>11607</v>
      </c>
      <c r="AA615" s="49" t="s">
        <v>11416</v>
      </c>
      <c r="AB615" s="49" t="s">
        <v>11405</v>
      </c>
      <c r="AC615" s="49" t="s">
        <v>11459</v>
      </c>
      <c r="AD615" s="49"/>
      <c r="AE615" s="49"/>
      <c r="AF615" s="49"/>
      <c r="AG615" s="49"/>
      <c r="AH615" s="49"/>
      <c r="AI615" s="49"/>
      <c r="AJ615" s="49"/>
      <c r="AK615" s="49"/>
      <c r="AL615" s="49"/>
      <c r="AM615" s="49"/>
      <c r="AN615" s="49"/>
      <c r="AO615" s="49"/>
      <c r="AP615" s="49"/>
      <c r="AQ615" s="49"/>
      <c r="AR615" s="49"/>
      <c r="AS615" s="49"/>
      <c r="AT615" s="49"/>
      <c r="AU615" s="49"/>
      <c r="AV615" s="49"/>
      <c r="AW615" s="49"/>
      <c r="AX615" s="49"/>
      <c r="AY615" s="49"/>
      <c r="AZ615" s="49"/>
      <c r="BA615" s="49"/>
      <c r="BB615" s="49"/>
      <c r="BC615" s="49"/>
      <c r="BD615" s="49"/>
      <c r="BE615" s="49"/>
      <c r="BF615" s="49"/>
      <c r="BG615" s="49"/>
      <c r="BH615" s="49"/>
      <c r="BI615" s="49"/>
      <c r="BJ615" s="49"/>
      <c r="BK615" s="49"/>
      <c r="BL615" s="49"/>
      <c r="BM615" s="49"/>
      <c r="BN615" s="49"/>
    </row>
    <row r="616" spans="1:66" x14ac:dyDescent="0.3">
      <c r="A616">
        <v>615</v>
      </c>
      <c r="B616" s="4" t="s">
        <v>1984</v>
      </c>
      <c r="C616" s="39">
        <f>VLOOKUP(tags[[#This Row],[Index]],Table1[],6)</f>
        <v>5000</v>
      </c>
      <c r="D616" s="50">
        <v>60000</v>
      </c>
      <c r="E616" s="17" t="str">
        <f>VLOOKUP(tags[[#This Row],[Index]],Table1[],22)</f>
        <v>other</v>
      </c>
      <c r="F616" s="17" t="str">
        <f>VLOOKUP(tags[[#This Row],[Index]],Table1[],23)</f>
        <v>S</v>
      </c>
      <c r="G616" s="17" t="str">
        <f>VLOOKUP(tags[[#This Row],[product_id]],copy[],4,FALSE)</f>
        <v>Summer,Shorts,Sleeve,pants,Short pants,Women Set,summer shorts,T Shirts,leopardprinted,Women's Fashion,lip,shirtandshort,Print,sexy,short sleeve shirt,lovely,lipsprint</v>
      </c>
      <c r="H616" s="17"/>
      <c r="I616" s="48" t="s">
        <v>11402</v>
      </c>
      <c r="J616" s="49" t="s">
        <v>11410</v>
      </c>
      <c r="K616" s="49" t="s">
        <v>11414</v>
      </c>
      <c r="L616" s="49" t="s">
        <v>11429</v>
      </c>
      <c r="M616" s="49" t="s">
        <v>11452</v>
      </c>
      <c r="N616" s="49" t="s">
        <v>11720</v>
      </c>
      <c r="O616" s="49" t="s">
        <v>11491</v>
      </c>
      <c r="P616" s="49" t="s">
        <v>11422</v>
      </c>
      <c r="Q616" s="49" t="s">
        <v>13269</v>
      </c>
      <c r="R616" s="49" t="s">
        <v>11403</v>
      </c>
      <c r="S616" s="49" t="s">
        <v>11689</v>
      </c>
      <c r="T616" s="49" t="s">
        <v>12978</v>
      </c>
      <c r="U616" s="49" t="s">
        <v>11416</v>
      </c>
      <c r="V616" s="49" t="s">
        <v>11412</v>
      </c>
      <c r="W616" s="49" t="s">
        <v>11553</v>
      </c>
      <c r="X616" s="49" t="s">
        <v>12118</v>
      </c>
      <c r="Y616" s="49" t="s">
        <v>13264</v>
      </c>
      <c r="Z616" s="49"/>
      <c r="AA616" s="49"/>
      <c r="AB616" s="49"/>
      <c r="AC616" s="49"/>
      <c r="AD616" s="49"/>
      <c r="AE616" s="49"/>
      <c r="AF616" s="49"/>
      <c r="AG616" s="49"/>
      <c r="AH616" s="49"/>
      <c r="AI616" s="49"/>
      <c r="AJ616" s="49"/>
      <c r="AK616" s="49"/>
      <c r="AL616" s="49"/>
      <c r="AM616" s="49"/>
      <c r="AN616" s="49"/>
      <c r="AO616" s="49"/>
      <c r="AP616" s="49"/>
      <c r="AQ616" s="49"/>
      <c r="AR616" s="49"/>
      <c r="AS616" s="49"/>
      <c r="AT616" s="49"/>
      <c r="AU616" s="49"/>
      <c r="AV616" s="49"/>
      <c r="AW616" s="49"/>
      <c r="AX616" s="49"/>
      <c r="AY616" s="49"/>
      <c r="AZ616" s="49"/>
      <c r="BA616" s="49"/>
      <c r="BB616" s="49"/>
      <c r="BC616" s="49"/>
      <c r="BD616" s="49"/>
      <c r="BE616" s="49"/>
      <c r="BF616" s="49"/>
      <c r="BG616" s="49"/>
      <c r="BH616" s="49"/>
      <c r="BI616" s="49"/>
      <c r="BJ616" s="49"/>
      <c r="BK616" s="49"/>
      <c r="BL616" s="49"/>
      <c r="BM616" s="49"/>
      <c r="BN616" s="49"/>
    </row>
    <row r="617" spans="1:66" x14ac:dyDescent="0.3">
      <c r="A617">
        <v>616</v>
      </c>
      <c r="B617" s="5" t="s">
        <v>1987</v>
      </c>
      <c r="C617" s="40">
        <f>VLOOKUP(tags[[#This Row],[Index]],Table1[],6)</f>
        <v>100</v>
      </c>
      <c r="D617" s="51">
        <v>1400</v>
      </c>
      <c r="E617" s="18" t="str">
        <f>VLOOKUP(tags[[#This Row],[Index]],Table1[],22)</f>
        <v>red</v>
      </c>
      <c r="F617" s="18" t="str">
        <f>VLOOKUP(tags[[#This Row],[Index]],Table1[],23)</f>
        <v>S</v>
      </c>
      <c r="G617" s="18" t="str">
        <f>VLOOKUP(tags[[#This Row],[product_id]],copy[],4,FALSE)</f>
        <v>Summer,plaincolor,ruffle,Necks,Sleeve,long dress,Dress,Loose,short sleeves,V-neck,Shorts,Cotton Dress,Women's Fashion,Plus Size,women dress,Women,Fashion,frilledhem,Cotton</v>
      </c>
      <c r="H617" s="18"/>
      <c r="I617" s="48" t="s">
        <v>11402</v>
      </c>
      <c r="J617" s="49" t="s">
        <v>13113</v>
      </c>
      <c r="K617" s="49" t="s">
        <v>11587</v>
      </c>
      <c r="L617" s="49" t="s">
        <v>11419</v>
      </c>
      <c r="M617" s="49" t="s">
        <v>11414</v>
      </c>
      <c r="N617" s="49" t="s">
        <v>11444</v>
      </c>
      <c r="O617" s="49" t="s">
        <v>11409</v>
      </c>
      <c r="P617" s="49" t="s">
        <v>11427</v>
      </c>
      <c r="Q617" s="49" t="s">
        <v>11415</v>
      </c>
      <c r="R617" s="49" t="s">
        <v>11420</v>
      </c>
      <c r="S617" s="49" t="s">
        <v>11410</v>
      </c>
      <c r="T617" s="49" t="s">
        <v>11510</v>
      </c>
      <c r="U617" s="49" t="s">
        <v>11403</v>
      </c>
      <c r="V617" s="49" t="s">
        <v>11407</v>
      </c>
      <c r="W617" s="49" t="s">
        <v>11432</v>
      </c>
      <c r="X617" s="49" t="s">
        <v>11405</v>
      </c>
      <c r="Y617" s="49" t="s">
        <v>11404</v>
      </c>
      <c r="Z617" s="49" t="s">
        <v>13410</v>
      </c>
      <c r="AA617" s="49" t="s">
        <v>11424</v>
      </c>
      <c r="AB617" s="49"/>
      <c r="AC617" s="49"/>
      <c r="AD617" s="49"/>
      <c r="AE617" s="49"/>
      <c r="AF617" s="49"/>
      <c r="AG617" s="49"/>
      <c r="AH617" s="49"/>
      <c r="AI617" s="49"/>
      <c r="AJ617" s="49"/>
      <c r="AK617" s="49"/>
      <c r="AL617" s="49"/>
      <c r="AM617" s="49"/>
      <c r="AN617" s="49"/>
      <c r="AO617" s="49"/>
      <c r="AP617" s="49"/>
      <c r="AQ617" s="49"/>
      <c r="AR617" s="49"/>
      <c r="AS617" s="49"/>
      <c r="AT617" s="49"/>
      <c r="AU617" s="49"/>
      <c r="AV617" s="49"/>
      <c r="AW617" s="49"/>
      <c r="AX617" s="49"/>
      <c r="AY617" s="49"/>
      <c r="AZ617" s="49"/>
      <c r="BA617" s="49"/>
      <c r="BB617" s="49"/>
      <c r="BC617" s="49"/>
      <c r="BD617" s="49"/>
      <c r="BE617" s="49"/>
      <c r="BF617" s="49"/>
      <c r="BG617" s="49"/>
      <c r="BH617" s="49"/>
      <c r="BI617" s="49"/>
      <c r="BJ617" s="49"/>
      <c r="BK617" s="49"/>
      <c r="BL617" s="49"/>
      <c r="BM617" s="49"/>
      <c r="BN617" s="49"/>
    </row>
    <row r="618" spans="1:66" x14ac:dyDescent="0.3">
      <c r="A618">
        <v>617</v>
      </c>
      <c r="B618" s="4" t="s">
        <v>1989</v>
      </c>
      <c r="C618" s="39">
        <f>VLOOKUP(tags[[#This Row],[Index]],Table1[],6)</f>
        <v>100</v>
      </c>
      <c r="D618" s="50">
        <v>1100</v>
      </c>
      <c r="E618" s="17" t="str">
        <f>VLOOKUP(tags[[#This Row],[Index]],Table1[],22)</f>
        <v>pink</v>
      </c>
      <c r="F618" s="17" t="str">
        <f>VLOOKUP(tags[[#This Row],[Index]],Table1[],23)</f>
        <v>S</v>
      </c>
      <c r="G618" s="17" t="str">
        <f>VLOOKUP(tags[[#This Row],[product_id]],copy[],4,FALSE)</f>
        <v>Summer,dressesforwomen,Floral print,Mini,long dress,Dress,Mini dress,Floral,Women's Fashion,Sleeveless dress,party,Sexy Dress,Print,summer dresses,Spaghetti,Women</v>
      </c>
      <c r="H618" s="17"/>
      <c r="I618" s="48" t="s">
        <v>11402</v>
      </c>
      <c r="J618" s="49" t="s">
        <v>11580</v>
      </c>
      <c r="K618" s="49" t="s">
        <v>11447</v>
      </c>
      <c r="L618" s="49" t="s">
        <v>11436</v>
      </c>
      <c r="M618" s="49" t="s">
        <v>11444</v>
      </c>
      <c r="N618" s="49" t="s">
        <v>11409</v>
      </c>
      <c r="O618" s="49" t="s">
        <v>11435</v>
      </c>
      <c r="P618" s="49" t="s">
        <v>11433</v>
      </c>
      <c r="Q618" s="49" t="s">
        <v>11403</v>
      </c>
      <c r="R618" s="49" t="s">
        <v>11438</v>
      </c>
      <c r="S618" s="49" t="s">
        <v>11443</v>
      </c>
      <c r="T618" s="49" t="s">
        <v>11474</v>
      </c>
      <c r="U618" s="49" t="s">
        <v>11416</v>
      </c>
      <c r="V618" s="49" t="s">
        <v>11464</v>
      </c>
      <c r="W618" s="49" t="s">
        <v>11449</v>
      </c>
      <c r="X618" s="49" t="s">
        <v>11405</v>
      </c>
      <c r="Y618" s="49"/>
      <c r="Z618" s="49"/>
      <c r="AA618" s="49"/>
      <c r="AB618" s="49"/>
      <c r="AC618" s="49"/>
      <c r="AD618" s="49"/>
      <c r="AE618" s="49"/>
      <c r="AF618" s="49"/>
      <c r="AG618" s="49"/>
      <c r="AH618" s="49"/>
      <c r="AI618" s="49"/>
      <c r="AJ618" s="49"/>
      <c r="AK618" s="49"/>
      <c r="AL618" s="49"/>
      <c r="AM618" s="49"/>
      <c r="AN618" s="49"/>
      <c r="AO618" s="49"/>
      <c r="AP618" s="49"/>
      <c r="AQ618" s="49"/>
      <c r="AR618" s="49"/>
      <c r="AS618" s="49"/>
      <c r="AT618" s="49"/>
      <c r="AU618" s="49"/>
      <c r="AV618" s="49"/>
      <c r="AW618" s="49"/>
      <c r="AX618" s="49"/>
      <c r="AY618" s="49"/>
      <c r="AZ618" s="49"/>
      <c r="BA618" s="49"/>
      <c r="BB618" s="49"/>
      <c r="BC618" s="49"/>
      <c r="BD618" s="49"/>
      <c r="BE618" s="49"/>
      <c r="BF618" s="49"/>
      <c r="BG618" s="49"/>
      <c r="BH618" s="49"/>
      <c r="BI618" s="49"/>
      <c r="BJ618" s="49"/>
      <c r="BK618" s="49"/>
      <c r="BL618" s="49"/>
      <c r="BM618" s="49"/>
      <c r="BN618" s="49"/>
    </row>
    <row r="619" spans="1:66" x14ac:dyDescent="0.3">
      <c r="A619">
        <v>618</v>
      </c>
      <c r="B619" s="5" t="s">
        <v>1992</v>
      </c>
      <c r="C619" s="40">
        <f>VLOOKUP(tags[[#This Row],[Index]],Table1[],6)</f>
        <v>100</v>
      </c>
      <c r="D619" s="51">
        <v>1400</v>
      </c>
      <c r="E619" s="18" t="str">
        <f>VLOOKUP(tags[[#This Row],[Index]],Table1[],22)</f>
        <v>other</v>
      </c>
      <c r="F619" s="18" t="str">
        <f>VLOOKUP(tags[[#This Row],[Index]],Table1[],23)</f>
        <v>S</v>
      </c>
      <c r="G619" s="18" t="str">
        <f>VLOOKUP(tags[[#This Row],[product_id]],copy[],4,FALSE)</f>
        <v>Summer,long skirt,elastic waist,Cotton,Waist,Elastic,Patchwork,Pleated,maxi skirt,Women's Fashion,Plus Size,summerlongskirt,solid color,Women,saiaplissada,Skirts,saialonga,pleatedhem</v>
      </c>
      <c r="H619" s="18"/>
      <c r="I619" s="48" t="s">
        <v>11402</v>
      </c>
      <c r="J619" s="49" t="s">
        <v>11657</v>
      </c>
      <c r="K619" s="49" t="s">
        <v>11521</v>
      </c>
      <c r="L619" s="49" t="s">
        <v>11424</v>
      </c>
      <c r="M619" s="49" t="s">
        <v>11442</v>
      </c>
      <c r="N619" s="49" t="s">
        <v>11470</v>
      </c>
      <c r="O619" s="49" t="s">
        <v>11672</v>
      </c>
      <c r="P619" s="49" t="s">
        <v>11485</v>
      </c>
      <c r="Q619" s="49" t="s">
        <v>12116</v>
      </c>
      <c r="R619" s="49" t="s">
        <v>11403</v>
      </c>
      <c r="S619" s="49" t="s">
        <v>11407</v>
      </c>
      <c r="T619" s="49" t="s">
        <v>12841</v>
      </c>
      <c r="U619" s="49" t="s">
        <v>11467</v>
      </c>
      <c r="V619" s="49" t="s">
        <v>11405</v>
      </c>
      <c r="W619" s="49" t="s">
        <v>13018</v>
      </c>
      <c r="X619" s="49" t="s">
        <v>11462</v>
      </c>
      <c r="Y619" s="49" t="s">
        <v>13019</v>
      </c>
      <c r="Z619" s="49" t="s">
        <v>13108</v>
      </c>
      <c r="AA619" s="49"/>
      <c r="AB619" s="49"/>
      <c r="AC619" s="49"/>
      <c r="AD619" s="49"/>
      <c r="AE619" s="49"/>
      <c r="AF619" s="49"/>
      <c r="AG619" s="49"/>
      <c r="AH619" s="49"/>
      <c r="AI619" s="49"/>
      <c r="AJ619" s="49"/>
      <c r="AK619" s="49"/>
      <c r="AL619" s="49"/>
      <c r="AM619" s="49"/>
      <c r="AN619" s="49"/>
      <c r="AO619" s="49"/>
      <c r="AP619" s="49"/>
      <c r="AQ619" s="49"/>
      <c r="AR619" s="49"/>
      <c r="AS619" s="49"/>
      <c r="AT619" s="49"/>
      <c r="AU619" s="49"/>
      <c r="AV619" s="49"/>
      <c r="AW619" s="49"/>
      <c r="AX619" s="49"/>
      <c r="AY619" s="49"/>
      <c r="AZ619" s="49"/>
      <c r="BA619" s="49"/>
      <c r="BB619" s="49"/>
      <c r="BC619" s="49"/>
      <c r="BD619" s="49"/>
      <c r="BE619" s="49"/>
      <c r="BF619" s="49"/>
      <c r="BG619" s="49"/>
      <c r="BH619" s="49"/>
      <c r="BI619" s="49"/>
      <c r="BJ619" s="49"/>
      <c r="BK619" s="49"/>
      <c r="BL619" s="49"/>
      <c r="BM619" s="49"/>
      <c r="BN619" s="49"/>
    </row>
    <row r="620" spans="1:66" x14ac:dyDescent="0.3">
      <c r="A620">
        <v>619</v>
      </c>
      <c r="B620" s="4" t="s">
        <v>1995</v>
      </c>
      <c r="C620" s="39">
        <f>VLOOKUP(tags[[#This Row],[Index]],Table1[],6)</f>
        <v>1000</v>
      </c>
      <c r="D620" s="50">
        <v>9000</v>
      </c>
      <c r="E620" s="17" t="str">
        <f>VLOOKUP(tags[[#This Row],[Index]],Table1[],22)</f>
        <v>white</v>
      </c>
      <c r="F620" s="17" t="str">
        <f>VLOOKUP(tags[[#This Row],[Index]],Table1[],23)</f>
        <v>XS</v>
      </c>
      <c r="G620" s="17" t="str">
        <f>VLOOKUP(tags[[#This Row],[product_id]],copy[],4,FALSE)</f>
        <v>Mini,spaghettistrapdresse,Floral print,Summer,womensfahsion,Spaghetti,Dress,summer dress,Print,minidressforwomen,Mini dress,spaghettishoulderstrapdre,Women's Fashion,floralprinteddre,Sexy Dress,Floral,sexy,Fashion</v>
      </c>
      <c r="H620" s="17"/>
      <c r="I620" s="48" t="s">
        <v>11436</v>
      </c>
      <c r="J620" s="49" t="s">
        <v>11775</v>
      </c>
      <c r="K620" s="49" t="s">
        <v>11447</v>
      </c>
      <c r="L620" s="49" t="s">
        <v>11402</v>
      </c>
      <c r="M620" s="49" t="s">
        <v>11764</v>
      </c>
      <c r="N620" s="49" t="s">
        <v>11449</v>
      </c>
      <c r="O620" s="49" t="s">
        <v>11409</v>
      </c>
      <c r="P620" s="49" t="s">
        <v>11425</v>
      </c>
      <c r="Q620" s="49" t="s">
        <v>11416</v>
      </c>
      <c r="R620" s="49" t="s">
        <v>11779</v>
      </c>
      <c r="S620" s="49" t="s">
        <v>11435</v>
      </c>
      <c r="T620" s="49" t="s">
        <v>11961</v>
      </c>
      <c r="U620" s="49" t="s">
        <v>11403</v>
      </c>
      <c r="V620" s="49" t="s">
        <v>11787</v>
      </c>
      <c r="W620" s="49" t="s">
        <v>11474</v>
      </c>
      <c r="X620" s="49" t="s">
        <v>11433</v>
      </c>
      <c r="Y620" s="49" t="s">
        <v>11412</v>
      </c>
      <c r="Z620" s="49" t="s">
        <v>11404</v>
      </c>
      <c r="AA620" s="49"/>
      <c r="AB620" s="49"/>
      <c r="AC620" s="49"/>
      <c r="AD620" s="49"/>
      <c r="AE620" s="49"/>
      <c r="AF620" s="49"/>
      <c r="AG620" s="49"/>
      <c r="AH620" s="49"/>
      <c r="AI620" s="49"/>
      <c r="AJ620" s="49"/>
      <c r="AK620" s="49"/>
      <c r="AL620" s="49"/>
      <c r="AM620" s="49"/>
      <c r="AN620" s="49"/>
      <c r="AO620" s="49"/>
      <c r="AP620" s="49"/>
      <c r="AQ620" s="49"/>
      <c r="AR620" s="49"/>
      <c r="AS620" s="49"/>
      <c r="AT620" s="49"/>
      <c r="AU620" s="49"/>
      <c r="AV620" s="49"/>
      <c r="AW620" s="49"/>
      <c r="AX620" s="49"/>
      <c r="AY620" s="49"/>
      <c r="AZ620" s="49"/>
      <c r="BA620" s="49"/>
      <c r="BB620" s="49"/>
      <c r="BC620" s="49"/>
      <c r="BD620" s="49"/>
      <c r="BE620" s="49"/>
      <c r="BF620" s="49"/>
      <c r="BG620" s="49"/>
      <c r="BH620" s="49"/>
      <c r="BI620" s="49"/>
      <c r="BJ620" s="49"/>
      <c r="BK620" s="49"/>
      <c r="BL620" s="49"/>
      <c r="BM620" s="49"/>
      <c r="BN620" s="49"/>
    </row>
    <row r="621" spans="1:66" x14ac:dyDescent="0.3">
      <c r="A621">
        <v>620</v>
      </c>
      <c r="B621" s="5" t="s">
        <v>2000</v>
      </c>
      <c r="C621" s="40">
        <f>VLOOKUP(tags[[#This Row],[Index]],Table1[],6)</f>
        <v>5000</v>
      </c>
      <c r="D621" s="51">
        <v>18500</v>
      </c>
      <c r="E621" s="18" t="str">
        <f>VLOOKUP(tags[[#This Row],[Index]],Table1[],22)</f>
        <v>other</v>
      </c>
      <c r="F621" s="18" t="str">
        <f>VLOOKUP(tags[[#This Row],[Index]],Table1[],23)</f>
        <v>other</v>
      </c>
      <c r="G621" s="18" t="str">
        <f>VLOOKUP(tags[[#This Row],[product_id]],copy[],4,FALSE)</f>
        <v>Cotton Socks,Silicone,Socks,invisiblesock,candy,Shorts,Slippers,Food,candycolorsock,Fashion,antislipsock,shortsock,Moisturizing Socks,summersock,anklesock</v>
      </c>
      <c r="H621" s="18"/>
      <c r="I621" s="48" t="s">
        <v>12574</v>
      </c>
      <c r="J621" s="49" t="s">
        <v>13839</v>
      </c>
      <c r="K621" s="49" t="s">
        <v>11795</v>
      </c>
      <c r="L621" s="49" t="s">
        <v>13325</v>
      </c>
      <c r="M621" s="49" t="s">
        <v>12005</v>
      </c>
      <c r="N621" s="49" t="s">
        <v>11410</v>
      </c>
      <c r="O621" s="49" t="s">
        <v>11608</v>
      </c>
      <c r="P621" s="49" t="s">
        <v>12046</v>
      </c>
      <c r="Q621" s="49" t="s">
        <v>13621</v>
      </c>
      <c r="R621" s="49" t="s">
        <v>11404</v>
      </c>
      <c r="S621" s="49" t="s">
        <v>13775</v>
      </c>
      <c r="T621" s="49" t="s">
        <v>12967</v>
      </c>
      <c r="U621" s="49" t="s">
        <v>13883</v>
      </c>
      <c r="V621" s="49" t="s">
        <v>12832</v>
      </c>
      <c r="W621" s="49" t="s">
        <v>12483</v>
      </c>
      <c r="X621" s="49"/>
      <c r="Y621" s="49"/>
      <c r="Z621" s="49"/>
      <c r="AA621" s="49"/>
      <c r="AB621" s="49"/>
      <c r="AC621" s="49"/>
      <c r="AD621" s="49"/>
      <c r="AE621" s="49"/>
      <c r="AF621" s="49"/>
      <c r="AG621" s="49"/>
      <c r="AH621" s="49"/>
      <c r="AI621" s="49"/>
      <c r="AJ621" s="49"/>
      <c r="AK621" s="49"/>
      <c r="AL621" s="49"/>
      <c r="AM621" s="49"/>
      <c r="AN621" s="49"/>
      <c r="AO621" s="49"/>
      <c r="AP621" s="49"/>
      <c r="AQ621" s="49"/>
      <c r="AR621" s="49"/>
      <c r="AS621" s="49"/>
      <c r="AT621" s="49"/>
      <c r="AU621" s="49"/>
      <c r="AV621" s="49"/>
      <c r="AW621" s="49"/>
      <c r="AX621" s="49"/>
      <c r="AY621" s="49"/>
      <c r="AZ621" s="49"/>
      <c r="BA621" s="49"/>
      <c r="BB621" s="49"/>
      <c r="BC621" s="49"/>
      <c r="BD621" s="49"/>
      <c r="BE621" s="49"/>
      <c r="BF621" s="49"/>
      <c r="BG621" s="49"/>
      <c r="BH621" s="49"/>
      <c r="BI621" s="49"/>
      <c r="BJ621" s="49"/>
      <c r="BK621" s="49"/>
      <c r="BL621" s="49"/>
      <c r="BM621" s="49"/>
      <c r="BN621" s="49"/>
    </row>
    <row r="622" spans="1:66" x14ac:dyDescent="0.3">
      <c r="A622">
        <v>621</v>
      </c>
      <c r="B622" s="4" t="s">
        <v>2003</v>
      </c>
      <c r="C622" s="39">
        <f>VLOOKUP(tags[[#This Row],[Index]],Table1[],6)</f>
        <v>10000</v>
      </c>
      <c r="D622" s="50">
        <v>90000</v>
      </c>
      <c r="E622" s="17" t="str">
        <f>VLOOKUP(tags[[#This Row],[Index]],Table1[],22)</f>
        <v>blue</v>
      </c>
      <c r="F622" s="17" t="str">
        <f>VLOOKUP(tags[[#This Row],[Index]],Table1[],23)</f>
        <v>S</v>
      </c>
      <c r="G622" s="17" t="str">
        <f>VLOOKUP(tags[[#This Row],[product_id]],copy[],4,FALSE)</f>
        <v>Women Pants,sexy leggings,Leggings,elastic waist,skinny pants,Casual pants,capripant,pants,Short pants,yoga leggings,Shorts,Women's Fashion,Plus Size,Summer,Sportwear women,Elastic,Women,Cotton,Fashion,Casual,Waist</v>
      </c>
      <c r="H622" s="17"/>
      <c r="I622" s="48" t="s">
        <v>11599</v>
      </c>
      <c r="J622" s="49" t="s">
        <v>13001</v>
      </c>
      <c r="K622" s="49" t="s">
        <v>11520</v>
      </c>
      <c r="L622" s="49" t="s">
        <v>11521</v>
      </c>
      <c r="M622" s="49" t="s">
        <v>11656</v>
      </c>
      <c r="N622" s="49" t="s">
        <v>11476</v>
      </c>
      <c r="O622" s="49" t="s">
        <v>11834</v>
      </c>
      <c r="P622" s="49" t="s">
        <v>11429</v>
      </c>
      <c r="Q622" s="49" t="s">
        <v>11452</v>
      </c>
      <c r="R622" s="49" t="s">
        <v>11859</v>
      </c>
      <c r="S622" s="49" t="s">
        <v>11410</v>
      </c>
      <c r="T622" s="49" t="s">
        <v>11403</v>
      </c>
      <c r="U622" s="49" t="s">
        <v>11407</v>
      </c>
      <c r="V622" s="49" t="s">
        <v>11402</v>
      </c>
      <c r="W622" s="49" t="s">
        <v>12502</v>
      </c>
      <c r="X622" s="49" t="s">
        <v>11470</v>
      </c>
      <c r="Y622" s="49" t="s">
        <v>11405</v>
      </c>
      <c r="Z622" s="49" t="s">
        <v>11424</v>
      </c>
      <c r="AA622" s="49" t="s">
        <v>11404</v>
      </c>
      <c r="AB622" s="49" t="s">
        <v>11406</v>
      </c>
      <c r="AC622" s="49" t="s">
        <v>11442</v>
      </c>
      <c r="AD622" s="49"/>
      <c r="AE622" s="49"/>
      <c r="AF622" s="49"/>
      <c r="AG622" s="49"/>
      <c r="AH622" s="49"/>
      <c r="AI622" s="49"/>
      <c r="AJ622" s="49"/>
      <c r="AK622" s="49"/>
      <c r="AL622" s="49"/>
      <c r="AM622" s="49"/>
      <c r="AN622" s="49"/>
      <c r="AO622" s="49"/>
      <c r="AP622" s="49"/>
      <c r="AQ622" s="49"/>
      <c r="AR622" s="49"/>
      <c r="AS622" s="49"/>
      <c r="AT622" s="49"/>
      <c r="AU622" s="49"/>
      <c r="AV622" s="49"/>
      <c r="AW622" s="49"/>
      <c r="AX622" s="49"/>
      <c r="AY622" s="49"/>
      <c r="AZ622" s="49"/>
      <c r="BA622" s="49"/>
      <c r="BB622" s="49"/>
      <c r="BC622" s="49"/>
      <c r="BD622" s="49"/>
      <c r="BE622" s="49"/>
      <c r="BF622" s="49"/>
      <c r="BG622" s="49"/>
      <c r="BH622" s="49"/>
      <c r="BI622" s="49"/>
      <c r="BJ622" s="49"/>
      <c r="BK622" s="49"/>
      <c r="BL622" s="49"/>
      <c r="BM622" s="49"/>
      <c r="BN622" s="49"/>
    </row>
    <row r="623" spans="1:66" x14ac:dyDescent="0.3">
      <c r="A623">
        <v>622</v>
      </c>
      <c r="B623" s="5" t="s">
        <v>2005</v>
      </c>
      <c r="C623" s="40">
        <f>VLOOKUP(tags[[#This Row],[Index]],Table1[],6)</f>
        <v>1000</v>
      </c>
      <c r="D623" s="51">
        <v>3850</v>
      </c>
      <c r="E623" s="18" t="str">
        <f>VLOOKUP(tags[[#This Row],[Index]],Table1[],22)</f>
        <v>green</v>
      </c>
      <c r="F623" s="18" t="str">
        <f>VLOOKUP(tags[[#This Row],[Index]],Table1[],23)</f>
        <v>S</v>
      </c>
      <c r="G623" s="18" t="str">
        <f>VLOOKUP(tags[[#This Row],[product_id]],copy[],4,FALSE)</f>
        <v>Summer,Fashion,Waist,Swing dress,long dress,Dress,Women's Fashion,V-neck,floralprinted,slingdre,backless,retro,high waist,Swing,Floral,printed,Casual,Women</v>
      </c>
      <c r="H623" s="18"/>
      <c r="I623" s="48" t="s">
        <v>11402</v>
      </c>
      <c r="J623" s="49" t="s">
        <v>11404</v>
      </c>
      <c r="K623" s="49" t="s">
        <v>11442</v>
      </c>
      <c r="L623" s="49" t="s">
        <v>11642</v>
      </c>
      <c r="M623" s="49" t="s">
        <v>11444</v>
      </c>
      <c r="N623" s="49" t="s">
        <v>11409</v>
      </c>
      <c r="O623" s="49" t="s">
        <v>11403</v>
      </c>
      <c r="P623" s="49" t="s">
        <v>11420</v>
      </c>
      <c r="Q623" s="49" t="s">
        <v>11719</v>
      </c>
      <c r="R623" s="49" t="s">
        <v>11679</v>
      </c>
      <c r="S623" s="49" t="s">
        <v>11450</v>
      </c>
      <c r="T623" s="49" t="s">
        <v>11607</v>
      </c>
      <c r="U623" s="49" t="s">
        <v>11456</v>
      </c>
      <c r="V623" s="49" t="s">
        <v>11844</v>
      </c>
      <c r="W623" s="49" t="s">
        <v>11433</v>
      </c>
      <c r="X623" s="49" t="s">
        <v>11421</v>
      </c>
      <c r="Y623" s="49" t="s">
        <v>11406</v>
      </c>
      <c r="Z623" s="49" t="s">
        <v>11405</v>
      </c>
      <c r="AA623" s="49"/>
      <c r="AB623" s="49"/>
      <c r="AC623" s="49"/>
      <c r="AD623" s="49"/>
      <c r="AE623" s="49"/>
      <c r="AF623" s="49"/>
      <c r="AG623" s="49"/>
      <c r="AH623" s="49"/>
      <c r="AI623" s="49"/>
      <c r="AJ623" s="49"/>
      <c r="AK623" s="49"/>
      <c r="AL623" s="49"/>
      <c r="AM623" s="49"/>
      <c r="AN623" s="49"/>
      <c r="AO623" s="49"/>
      <c r="AP623" s="49"/>
      <c r="AQ623" s="49"/>
      <c r="AR623" s="49"/>
      <c r="AS623" s="49"/>
      <c r="AT623" s="49"/>
      <c r="AU623" s="49"/>
      <c r="AV623" s="49"/>
      <c r="AW623" s="49"/>
      <c r="AX623" s="49"/>
      <c r="AY623" s="49"/>
      <c r="AZ623" s="49"/>
      <c r="BA623" s="49"/>
      <c r="BB623" s="49"/>
      <c r="BC623" s="49"/>
      <c r="BD623" s="49"/>
      <c r="BE623" s="49"/>
      <c r="BF623" s="49"/>
      <c r="BG623" s="49"/>
      <c r="BH623" s="49"/>
      <c r="BI623" s="49"/>
      <c r="BJ623" s="49"/>
      <c r="BK623" s="49"/>
      <c r="BL623" s="49"/>
      <c r="BM623" s="49"/>
      <c r="BN623" s="49"/>
    </row>
    <row r="624" spans="1:66" x14ac:dyDescent="0.3">
      <c r="A624">
        <v>623</v>
      </c>
      <c r="B624" s="4" t="s">
        <v>2010</v>
      </c>
      <c r="C624" s="39">
        <f>VLOOKUP(tags[[#This Row],[Index]],Table1[],6)</f>
        <v>1000</v>
      </c>
      <c r="D624" s="50">
        <v>8000</v>
      </c>
      <c r="E624" s="17" t="str">
        <f>VLOOKUP(tags[[#This Row],[Index]],Table1[],22)</f>
        <v>purple</v>
      </c>
      <c r="F624" s="17" t="str">
        <f>VLOOKUP(tags[[#This Row],[Index]],Table1[],23)</f>
        <v>XS</v>
      </c>
      <c r="G624" s="17" t="str">
        <f>VLOOKUP(tags[[#This Row],[product_id]],copy[],4,FALSE)</f>
        <v>Summer,Fashion,Deep V-Neck,bathing suit cover ups,Loose,swimsuitscoverup,short sleeves,V-neck,Women's Fashion,Shorts,Casual,blouse,cardigan,Sleeve,beach coverup,Plus Size,beach dress,Swim Wear Cover Up,Coat,Ladies,Short Sleeve Blouses,Beach,Dress</v>
      </c>
      <c r="H624" s="17"/>
      <c r="I624" s="48" t="s">
        <v>11402</v>
      </c>
      <c r="J624" s="49" t="s">
        <v>11404</v>
      </c>
      <c r="K624" s="49" t="s">
        <v>11471</v>
      </c>
      <c r="L624" s="49" t="s">
        <v>12016</v>
      </c>
      <c r="M624" s="49" t="s">
        <v>11427</v>
      </c>
      <c r="N624" s="49" t="s">
        <v>12788</v>
      </c>
      <c r="O624" s="49" t="s">
        <v>11415</v>
      </c>
      <c r="P624" s="49" t="s">
        <v>11420</v>
      </c>
      <c r="Q624" s="49" t="s">
        <v>11403</v>
      </c>
      <c r="R624" s="49" t="s">
        <v>11410</v>
      </c>
      <c r="S624" s="49" t="s">
        <v>11406</v>
      </c>
      <c r="T624" s="49" t="s">
        <v>11428</v>
      </c>
      <c r="U624" s="49" t="s">
        <v>11914</v>
      </c>
      <c r="V624" s="49" t="s">
        <v>11414</v>
      </c>
      <c r="W624" s="49" t="s">
        <v>11919</v>
      </c>
      <c r="X624" s="49" t="s">
        <v>11407</v>
      </c>
      <c r="Y624" s="49" t="s">
        <v>11431</v>
      </c>
      <c r="Z624" s="49" t="s">
        <v>13820</v>
      </c>
      <c r="AA624" s="49" t="s">
        <v>11803</v>
      </c>
      <c r="AB624" s="49" t="s">
        <v>11426</v>
      </c>
      <c r="AC624" s="49" t="s">
        <v>11721</v>
      </c>
      <c r="AD624" s="49" t="s">
        <v>11413</v>
      </c>
      <c r="AE624" s="49" t="s">
        <v>11409</v>
      </c>
      <c r="AF624" s="49"/>
      <c r="AG624" s="49"/>
      <c r="AH624" s="49"/>
      <c r="AI624" s="49"/>
      <c r="AJ624" s="49"/>
      <c r="AK624" s="49"/>
      <c r="AL624" s="49"/>
      <c r="AM624" s="49"/>
      <c r="AN624" s="49"/>
      <c r="AO624" s="49"/>
      <c r="AP624" s="49"/>
      <c r="AQ624" s="49"/>
      <c r="AR624" s="49"/>
      <c r="AS624" s="49"/>
      <c r="AT624" s="49"/>
      <c r="AU624" s="49"/>
      <c r="AV624" s="49"/>
      <c r="AW624" s="49"/>
      <c r="AX624" s="49"/>
      <c r="AY624" s="49"/>
      <c r="AZ624" s="49"/>
      <c r="BA624" s="49"/>
      <c r="BB624" s="49"/>
      <c r="BC624" s="49"/>
      <c r="BD624" s="49"/>
      <c r="BE624" s="49"/>
      <c r="BF624" s="49"/>
      <c r="BG624" s="49"/>
      <c r="BH624" s="49"/>
      <c r="BI624" s="49"/>
      <c r="BJ624" s="49"/>
      <c r="BK624" s="49"/>
      <c r="BL624" s="49"/>
      <c r="BM624" s="49"/>
      <c r="BN624" s="49"/>
    </row>
    <row r="625" spans="1:66" x14ac:dyDescent="0.3">
      <c r="A625">
        <v>624</v>
      </c>
      <c r="B625" s="5" t="s">
        <v>2013</v>
      </c>
      <c r="C625" s="40">
        <f>VLOOKUP(tags[[#This Row],[Index]],Table1[],6)</f>
        <v>1000</v>
      </c>
      <c r="D625" s="51">
        <v>14000</v>
      </c>
      <c r="E625" s="18" t="str">
        <f>VLOOKUP(tags[[#This Row],[Index]],Table1[],22)</f>
        <v>other</v>
      </c>
      <c r="F625" s="18" t="str">
        <f>VLOOKUP(tags[[#This Row],[Index]],Table1[],23)</f>
        <v>other</v>
      </c>
      <c r="G625" s="18" t="str">
        <f>VLOOKUP(tags[[#This Row],[product_id]],copy[],4,FALSE)</f>
        <v>Summer,Plus Size,long dress,Dress,asymmetrical dress,Women's Fashion,boho,Sleeveless dress,boho dress,maxi dress,women dress,Women,Beach,loose dress,sleeveless,casual dress</v>
      </c>
      <c r="H625" s="18"/>
      <c r="I625" s="48" t="s">
        <v>11402</v>
      </c>
      <c r="J625" s="49" t="s">
        <v>11407</v>
      </c>
      <c r="K625" s="49" t="s">
        <v>11444</v>
      </c>
      <c r="L625" s="49" t="s">
        <v>11409</v>
      </c>
      <c r="M625" s="49" t="s">
        <v>11920</v>
      </c>
      <c r="N625" s="49" t="s">
        <v>11403</v>
      </c>
      <c r="O625" s="49" t="s">
        <v>11457</v>
      </c>
      <c r="P625" s="49" t="s">
        <v>11438</v>
      </c>
      <c r="Q625" s="49" t="s">
        <v>11499</v>
      </c>
      <c r="R625" s="49" t="s">
        <v>11479</v>
      </c>
      <c r="S625" s="49" t="s">
        <v>11432</v>
      </c>
      <c r="T625" s="49" t="s">
        <v>11405</v>
      </c>
      <c r="U625" s="49" t="s">
        <v>11413</v>
      </c>
      <c r="V625" s="49" t="s">
        <v>11455</v>
      </c>
      <c r="W625" s="49" t="s">
        <v>11408</v>
      </c>
      <c r="X625" s="49" t="s">
        <v>11441</v>
      </c>
      <c r="Y625" s="49"/>
      <c r="Z625" s="49"/>
      <c r="AA625" s="49"/>
      <c r="AB625" s="49"/>
      <c r="AC625" s="49"/>
      <c r="AD625" s="49"/>
      <c r="AE625" s="49"/>
      <c r="AF625" s="49"/>
      <c r="AG625" s="49"/>
      <c r="AH625" s="49"/>
      <c r="AI625" s="49"/>
      <c r="AJ625" s="49"/>
      <c r="AK625" s="49"/>
      <c r="AL625" s="49"/>
      <c r="AM625" s="49"/>
      <c r="AN625" s="49"/>
      <c r="AO625" s="49"/>
      <c r="AP625" s="49"/>
      <c r="AQ625" s="49"/>
      <c r="AR625" s="49"/>
      <c r="AS625" s="49"/>
      <c r="AT625" s="49"/>
      <c r="AU625" s="49"/>
      <c r="AV625" s="49"/>
      <c r="AW625" s="49"/>
      <c r="AX625" s="49"/>
      <c r="AY625" s="49"/>
      <c r="AZ625" s="49"/>
      <c r="BA625" s="49"/>
      <c r="BB625" s="49"/>
      <c r="BC625" s="49"/>
      <c r="BD625" s="49"/>
      <c r="BE625" s="49"/>
      <c r="BF625" s="49"/>
      <c r="BG625" s="49"/>
      <c r="BH625" s="49"/>
      <c r="BI625" s="49"/>
      <c r="BJ625" s="49"/>
      <c r="BK625" s="49"/>
      <c r="BL625" s="49"/>
      <c r="BM625" s="49"/>
      <c r="BN625" s="49"/>
    </row>
    <row r="626" spans="1:66" x14ac:dyDescent="0.3">
      <c r="A626">
        <v>625</v>
      </c>
      <c r="B626" s="4" t="s">
        <v>2015</v>
      </c>
      <c r="C626" s="39">
        <f>VLOOKUP(tags[[#This Row],[Index]],Table1[],6)</f>
        <v>20000</v>
      </c>
      <c r="D626" s="50">
        <v>220000</v>
      </c>
      <c r="E626" s="17" t="str">
        <f>VLOOKUP(tags[[#This Row],[Index]],Table1[],22)</f>
        <v>white</v>
      </c>
      <c r="F626" s="17" t="str">
        <f>VLOOKUP(tags[[#This Row],[Index]],Table1[],23)</f>
        <v>S</v>
      </c>
      <c r="G626" s="17" t="str">
        <f>VLOOKUP(tags[[#This Row],[product_id]],copy[],4,FALSE)</f>
        <v>Women,womenpaddedbra,summercasualfashionsexywomenprintbikinissetpushupbraswimsuitmidwaist,women swimsuit,onepiece,womensummersexybacklessbikini,Swimsuit,Swimwear,sexyswimwearset,Bikini,Fashion,fashionswimsuitswimwearbathingsuit,womenfashionsummerbikinisset,sexy,pushupbikiniset,fashionsweetladybeautywomenbikinisexyswimwear,Women's Fashion,summerbeachbikini,Swimming</v>
      </c>
      <c r="H626" s="17"/>
      <c r="I626" s="48" t="s">
        <v>11405</v>
      </c>
      <c r="J626" s="49" t="s">
        <v>12639</v>
      </c>
      <c r="K626" s="49" t="s">
        <v>12847</v>
      </c>
      <c r="L626" s="49" t="s">
        <v>11651</v>
      </c>
      <c r="M626" s="49" t="s">
        <v>11555</v>
      </c>
      <c r="N626" s="49" t="s">
        <v>12618</v>
      </c>
      <c r="O626" s="49" t="s">
        <v>11454</v>
      </c>
      <c r="P626" s="49" t="s">
        <v>11458</v>
      </c>
      <c r="Q626" s="49" t="s">
        <v>12986</v>
      </c>
      <c r="R626" s="49" t="s">
        <v>11453</v>
      </c>
      <c r="S626" s="49" t="s">
        <v>11404</v>
      </c>
      <c r="T626" s="49" t="s">
        <v>13461</v>
      </c>
      <c r="U626" s="49" t="s">
        <v>12648</v>
      </c>
      <c r="V626" s="49" t="s">
        <v>11412</v>
      </c>
      <c r="W626" s="49" t="s">
        <v>13056</v>
      </c>
      <c r="X626" s="49" t="s">
        <v>13462</v>
      </c>
      <c r="Y626" s="49" t="s">
        <v>11403</v>
      </c>
      <c r="Z626" s="49" t="s">
        <v>12852</v>
      </c>
      <c r="AA626" s="49" t="s">
        <v>11459</v>
      </c>
      <c r="AB626" s="49"/>
      <c r="AC626" s="49"/>
      <c r="AD626" s="49"/>
      <c r="AE626" s="49"/>
      <c r="AF626" s="49"/>
      <c r="AG626" s="49"/>
      <c r="AH626" s="49"/>
      <c r="AI626" s="49"/>
      <c r="AJ626" s="49"/>
      <c r="AK626" s="49"/>
      <c r="AL626" s="49"/>
      <c r="AM626" s="49"/>
      <c r="AN626" s="49"/>
      <c r="AO626" s="49"/>
      <c r="AP626" s="49"/>
      <c r="AQ626" s="49"/>
      <c r="AR626" s="49"/>
      <c r="AS626" s="49"/>
      <c r="AT626" s="49"/>
      <c r="AU626" s="49"/>
      <c r="AV626" s="49"/>
      <c r="AW626" s="49"/>
      <c r="AX626" s="49"/>
      <c r="AY626" s="49"/>
      <c r="AZ626" s="49"/>
      <c r="BA626" s="49"/>
      <c r="BB626" s="49"/>
      <c r="BC626" s="49"/>
      <c r="BD626" s="49"/>
      <c r="BE626" s="49"/>
      <c r="BF626" s="49"/>
      <c r="BG626" s="49"/>
      <c r="BH626" s="49"/>
      <c r="BI626" s="49"/>
      <c r="BJ626" s="49"/>
      <c r="BK626" s="49"/>
      <c r="BL626" s="49"/>
      <c r="BM626" s="49"/>
      <c r="BN626" s="49"/>
    </row>
    <row r="627" spans="1:66" x14ac:dyDescent="0.3">
      <c r="A627">
        <v>626</v>
      </c>
      <c r="B627" s="7" t="s">
        <v>2018</v>
      </c>
      <c r="C627" s="42">
        <f>VLOOKUP(tags[[#This Row],[Index]],Table1[],6)</f>
        <v>5000</v>
      </c>
      <c r="D627" s="51">
        <v>30000</v>
      </c>
      <c r="E627" s="18" t="str">
        <f>VLOOKUP(tags[[#This Row],[Index]],Table1[],22)</f>
        <v>yellow</v>
      </c>
      <c r="F627" s="18" t="str">
        <f>VLOOKUP(tags[[#This Row],[Index]],Table1[],23)</f>
        <v>XS</v>
      </c>
      <c r="G627" s="18" t="str">
        <f>VLOOKUP(tags[[#This Row],[product_id]],copy[],4,FALSE)</f>
        <v>Summer,Vest,Plus Size,Floral print,camisole,Loose,Round neck,Print,Women's Fashion,Fashion,Floral,sleeveless,Casual,Necks</v>
      </c>
      <c r="H627" s="18"/>
      <c r="I627" s="48" t="s">
        <v>11402</v>
      </c>
      <c r="J627" s="49" t="s">
        <v>11430</v>
      </c>
      <c r="K627" s="49" t="s">
        <v>11407</v>
      </c>
      <c r="L627" s="49" t="s">
        <v>11447</v>
      </c>
      <c r="M627" s="49" t="s">
        <v>11518</v>
      </c>
      <c r="N627" s="49" t="s">
        <v>11427</v>
      </c>
      <c r="O627" s="49" t="s">
        <v>11440</v>
      </c>
      <c r="P627" s="49" t="s">
        <v>11416</v>
      </c>
      <c r="Q627" s="49" t="s">
        <v>11403</v>
      </c>
      <c r="R627" s="49" t="s">
        <v>11404</v>
      </c>
      <c r="S627" s="49" t="s">
        <v>11433</v>
      </c>
      <c r="T627" s="49" t="s">
        <v>11408</v>
      </c>
      <c r="U627" s="49" t="s">
        <v>11406</v>
      </c>
      <c r="V627" s="49" t="s">
        <v>11419</v>
      </c>
      <c r="W627" s="49"/>
      <c r="X627" s="49"/>
      <c r="Y627" s="49"/>
      <c r="Z627" s="49"/>
      <c r="AA627" s="49"/>
      <c r="AB627" s="49"/>
      <c r="AC627" s="49"/>
      <c r="AD627" s="49"/>
      <c r="AE627" s="49"/>
      <c r="AF627" s="49"/>
      <c r="AG627" s="49"/>
      <c r="AH627" s="49"/>
      <c r="AI627" s="49"/>
      <c r="AJ627" s="49"/>
      <c r="AK627" s="49"/>
      <c r="AL627" s="49"/>
      <c r="AM627" s="49"/>
      <c r="AN627" s="49"/>
      <c r="AO627" s="49"/>
      <c r="AP627" s="49"/>
      <c r="AQ627" s="49"/>
      <c r="AR627" s="49"/>
      <c r="AS627" s="49"/>
      <c r="AT627" s="49"/>
      <c r="AU627" s="49"/>
      <c r="AV627" s="49"/>
      <c r="AW627" s="49"/>
      <c r="AX627" s="49"/>
      <c r="AY627" s="49"/>
      <c r="AZ627" s="49"/>
      <c r="BA627" s="49"/>
      <c r="BB627" s="49"/>
      <c r="BC627" s="49"/>
      <c r="BD627" s="49"/>
      <c r="BE627" s="49"/>
      <c r="BF627" s="49"/>
      <c r="BG627" s="49"/>
      <c r="BH627" s="49"/>
      <c r="BI627" s="49"/>
      <c r="BJ627" s="49"/>
      <c r="BK627" s="49"/>
      <c r="BL627" s="49"/>
      <c r="BM627" s="49"/>
      <c r="BN627" s="49"/>
    </row>
    <row r="628" spans="1:66" x14ac:dyDescent="0.3">
      <c r="A628">
        <v>627</v>
      </c>
      <c r="B628" s="4" t="s">
        <v>2022</v>
      </c>
      <c r="C628" s="39">
        <f>VLOOKUP(tags[[#This Row],[Index]],Table1[],6)</f>
        <v>5000</v>
      </c>
      <c r="D628" s="50">
        <v>40000</v>
      </c>
      <c r="E628" s="17" t="str">
        <f>VLOOKUP(tags[[#This Row],[Index]],Table1[],22)</f>
        <v>black</v>
      </c>
      <c r="F628" s="17" t="str">
        <f>VLOOKUP(tags[[#This Row],[Index]],Table1[],23)</f>
        <v>M</v>
      </c>
      <c r="G628" s="17" t="str">
        <f>VLOOKUP(tags[[#This Row],[product_id]],copy[],4,FALSE)</f>
        <v>Summer,Fashion,bikini set,Women's Fashion,high waist bikini,Floral,sexy,Swimsuit,Women,Deep V-Neck,Necks,padded bikini,Swimwear,Push up bikini,Bikini,one piece bathing suit,Suits,Halter Bikini,Beach,onepiece,Swimming</v>
      </c>
      <c r="H628" s="17"/>
      <c r="I628" s="48" t="s">
        <v>11402</v>
      </c>
      <c r="J628" s="49" t="s">
        <v>11404</v>
      </c>
      <c r="K628" s="49" t="s">
        <v>11528</v>
      </c>
      <c r="L628" s="49" t="s">
        <v>11403</v>
      </c>
      <c r="M628" s="49" t="s">
        <v>11786</v>
      </c>
      <c r="N628" s="49" t="s">
        <v>11433</v>
      </c>
      <c r="O628" s="49" t="s">
        <v>11412</v>
      </c>
      <c r="P628" s="49" t="s">
        <v>11454</v>
      </c>
      <c r="Q628" s="49" t="s">
        <v>11405</v>
      </c>
      <c r="R628" s="49" t="s">
        <v>11471</v>
      </c>
      <c r="S628" s="49" t="s">
        <v>11419</v>
      </c>
      <c r="T628" s="49" t="s">
        <v>12342</v>
      </c>
      <c r="U628" s="49" t="s">
        <v>11458</v>
      </c>
      <c r="V628" s="49" t="s">
        <v>11582</v>
      </c>
      <c r="W628" s="49" t="s">
        <v>11453</v>
      </c>
      <c r="X628" s="49" t="s">
        <v>12344</v>
      </c>
      <c r="Y628" s="49" t="s">
        <v>11469</v>
      </c>
      <c r="Z628" s="49" t="s">
        <v>11727</v>
      </c>
      <c r="AA628" s="49" t="s">
        <v>11413</v>
      </c>
      <c r="AB628" s="49" t="s">
        <v>11555</v>
      </c>
      <c r="AC628" s="49" t="s">
        <v>11459</v>
      </c>
      <c r="AD628" s="49"/>
      <c r="AE628" s="49"/>
      <c r="AF628" s="49"/>
      <c r="AG628" s="49"/>
      <c r="AH628" s="49"/>
      <c r="AI628" s="49"/>
      <c r="AJ628" s="49"/>
      <c r="AK628" s="49"/>
      <c r="AL628" s="49"/>
      <c r="AM628" s="49"/>
      <c r="AN628" s="49"/>
      <c r="AO628" s="49"/>
      <c r="AP628" s="49"/>
      <c r="AQ628" s="49"/>
      <c r="AR628" s="49"/>
      <c r="AS628" s="49"/>
      <c r="AT628" s="49"/>
      <c r="AU628" s="49"/>
      <c r="AV628" s="49"/>
      <c r="AW628" s="49"/>
      <c r="AX628" s="49"/>
      <c r="AY628" s="49"/>
      <c r="AZ628" s="49"/>
      <c r="BA628" s="49"/>
      <c r="BB628" s="49"/>
      <c r="BC628" s="49"/>
      <c r="BD628" s="49"/>
      <c r="BE628" s="49"/>
      <c r="BF628" s="49"/>
      <c r="BG628" s="49"/>
      <c r="BH628" s="49"/>
      <c r="BI628" s="49"/>
      <c r="BJ628" s="49"/>
      <c r="BK628" s="49"/>
      <c r="BL628" s="49"/>
      <c r="BM628" s="49"/>
      <c r="BN628" s="49"/>
    </row>
    <row r="629" spans="1:66" x14ac:dyDescent="0.3">
      <c r="A629">
        <v>628</v>
      </c>
      <c r="B629" s="5" t="s">
        <v>2025</v>
      </c>
      <c r="C629" s="40">
        <f>VLOOKUP(tags[[#This Row],[Index]],Table1[],6)</f>
        <v>1000</v>
      </c>
      <c r="D629" s="51">
        <v>2000</v>
      </c>
      <c r="E629" s="18" t="str">
        <f>VLOOKUP(tags[[#This Row],[Index]],Table1[],22)</f>
        <v>other</v>
      </c>
      <c r="F629" s="18" t="str">
        <f>VLOOKUP(tags[[#This Row],[Index]],Table1[],23)</f>
        <v>other</v>
      </c>
      <c r="G629" s="18" t="str">
        <f>VLOOKUP(tags[[#This Row],[product_id]],copy[],4,FALSE)</f>
        <v>bohemia,Summer,multilayerchainnecklace,Jewelry,Chain,multilayerdropnecklace,Women's Fashion,Lotus,ethnicstylenecklace,boho,Necklace,bohemiaalloynecklace,silver,Women</v>
      </c>
      <c r="H629" s="18"/>
      <c r="I629" s="48" t="s">
        <v>11594</v>
      </c>
      <c r="J629" s="49" t="s">
        <v>11402</v>
      </c>
      <c r="K629" s="49" t="s">
        <v>13181</v>
      </c>
      <c r="L629" s="49" t="s">
        <v>11797</v>
      </c>
      <c r="M629" s="49" t="s">
        <v>12577</v>
      </c>
      <c r="N629" s="49" t="s">
        <v>13180</v>
      </c>
      <c r="O629" s="49" t="s">
        <v>11403</v>
      </c>
      <c r="P629" s="49" t="s">
        <v>12537</v>
      </c>
      <c r="Q629" s="49" t="s">
        <v>13482</v>
      </c>
      <c r="R629" s="49" t="s">
        <v>11457</v>
      </c>
      <c r="S629" s="49" t="s">
        <v>13880</v>
      </c>
      <c r="T629" s="49" t="s">
        <v>13672</v>
      </c>
      <c r="U629" s="49" t="s">
        <v>459</v>
      </c>
      <c r="V629" s="49" t="s">
        <v>11405</v>
      </c>
      <c r="W629" s="49"/>
      <c r="X629" s="49"/>
      <c r="Y629" s="49"/>
      <c r="Z629" s="49"/>
      <c r="AA629" s="49"/>
      <c r="AB629" s="49"/>
      <c r="AC629" s="49"/>
      <c r="AD629" s="49"/>
      <c r="AE629" s="49"/>
      <c r="AF629" s="49"/>
      <c r="AG629" s="49"/>
      <c r="AH629" s="49"/>
      <c r="AI629" s="49"/>
      <c r="AJ629" s="49"/>
      <c r="AK629" s="49"/>
      <c r="AL629" s="49"/>
      <c r="AM629" s="49"/>
      <c r="AN629" s="49"/>
      <c r="AO629" s="49"/>
      <c r="AP629" s="49"/>
      <c r="AQ629" s="49"/>
      <c r="AR629" s="49"/>
      <c r="AS629" s="49"/>
      <c r="AT629" s="49"/>
      <c r="AU629" s="49"/>
      <c r="AV629" s="49"/>
      <c r="AW629" s="49"/>
      <c r="AX629" s="49"/>
      <c r="AY629" s="49"/>
      <c r="AZ629" s="49"/>
      <c r="BA629" s="49"/>
      <c r="BB629" s="49"/>
      <c r="BC629" s="49"/>
      <c r="BD629" s="49"/>
      <c r="BE629" s="49"/>
      <c r="BF629" s="49"/>
      <c r="BG629" s="49"/>
      <c r="BH629" s="49"/>
      <c r="BI629" s="49"/>
      <c r="BJ629" s="49"/>
      <c r="BK629" s="49"/>
      <c r="BL629" s="49"/>
      <c r="BM629" s="49"/>
      <c r="BN629" s="49"/>
    </row>
    <row r="630" spans="1:66" x14ac:dyDescent="0.3">
      <c r="A630">
        <v>629</v>
      </c>
      <c r="B630" s="4" t="s">
        <v>2028</v>
      </c>
      <c r="C630" s="39">
        <f>VLOOKUP(tags[[#This Row],[Index]],Table1[],6)</f>
        <v>1000</v>
      </c>
      <c r="D630" s="50">
        <v>8000</v>
      </c>
      <c r="E630" s="17" t="str">
        <f>VLOOKUP(tags[[#This Row],[Index]],Table1[],22)</f>
        <v>pink</v>
      </c>
      <c r="F630" s="17" t="str">
        <f>VLOOKUP(tags[[#This Row],[Index]],Table1[],23)</f>
        <v>S</v>
      </c>
      <c r="G630" s="17" t="str">
        <f>VLOOKUP(tags[[#This Row],[product_id]],copy[],4,FALSE)</f>
        <v>Summer,Plus Size,Mini,Dress,Mini dress,Women's Fashion,Fashion,slingdres,sleeveless,women dress,Striped,Women,Casual,Cotton</v>
      </c>
      <c r="H630" s="17"/>
      <c r="I630" s="48" t="s">
        <v>11402</v>
      </c>
      <c r="J630" s="49" t="s">
        <v>11407</v>
      </c>
      <c r="K630" s="49" t="s">
        <v>11436</v>
      </c>
      <c r="L630" s="49" t="s">
        <v>11409</v>
      </c>
      <c r="M630" s="49" t="s">
        <v>11435</v>
      </c>
      <c r="N630" s="49" t="s">
        <v>11403</v>
      </c>
      <c r="O630" s="49" t="s">
        <v>11404</v>
      </c>
      <c r="P630" s="49" t="s">
        <v>11963</v>
      </c>
      <c r="Q630" s="49" t="s">
        <v>11408</v>
      </c>
      <c r="R630" s="49" t="s">
        <v>11432</v>
      </c>
      <c r="S630" s="49" t="s">
        <v>11546</v>
      </c>
      <c r="T630" s="49" t="s">
        <v>11405</v>
      </c>
      <c r="U630" s="49" t="s">
        <v>11406</v>
      </c>
      <c r="V630" s="49" t="s">
        <v>11424</v>
      </c>
      <c r="W630" s="49"/>
      <c r="X630" s="49"/>
      <c r="Y630" s="49"/>
      <c r="Z630" s="49"/>
      <c r="AA630" s="49"/>
      <c r="AB630" s="49"/>
      <c r="AC630" s="49"/>
      <c r="AD630" s="49"/>
      <c r="AE630" s="49"/>
      <c r="AF630" s="49"/>
      <c r="AG630" s="49"/>
      <c r="AH630" s="49"/>
      <c r="AI630" s="49"/>
      <c r="AJ630" s="49"/>
      <c r="AK630" s="49"/>
      <c r="AL630" s="49"/>
      <c r="AM630" s="49"/>
      <c r="AN630" s="49"/>
      <c r="AO630" s="49"/>
      <c r="AP630" s="49"/>
      <c r="AQ630" s="49"/>
      <c r="AR630" s="49"/>
      <c r="AS630" s="49"/>
      <c r="AT630" s="49"/>
      <c r="AU630" s="49"/>
      <c r="AV630" s="49"/>
      <c r="AW630" s="49"/>
      <c r="AX630" s="49"/>
      <c r="AY630" s="49"/>
      <c r="AZ630" s="49"/>
      <c r="BA630" s="49"/>
      <c r="BB630" s="49"/>
      <c r="BC630" s="49"/>
      <c r="BD630" s="49"/>
      <c r="BE630" s="49"/>
      <c r="BF630" s="49"/>
      <c r="BG630" s="49"/>
      <c r="BH630" s="49"/>
      <c r="BI630" s="49"/>
      <c r="BJ630" s="49"/>
      <c r="BK630" s="49"/>
      <c r="BL630" s="49"/>
      <c r="BM630" s="49"/>
      <c r="BN630" s="49"/>
    </row>
    <row r="631" spans="1:66" x14ac:dyDescent="0.3">
      <c r="A631">
        <v>630</v>
      </c>
      <c r="B631" s="5" t="s">
        <v>2032</v>
      </c>
      <c r="C631" s="40">
        <f>VLOOKUP(tags[[#This Row],[Index]],Table1[],6)</f>
        <v>1000</v>
      </c>
      <c r="D631" s="51">
        <v>8000</v>
      </c>
      <c r="E631" s="18" t="str">
        <f>VLOOKUP(tags[[#This Row],[Index]],Table1[],22)</f>
        <v>other</v>
      </c>
      <c r="F631" s="18" t="str">
        <f>VLOOKUP(tags[[#This Row],[Index]],Table1[],23)</f>
        <v>XXS</v>
      </c>
      <c r="G631" s="18" t="str">
        <f>VLOOKUP(tags[[#This Row],[product_id]],copy[],4,FALSE)</f>
        <v>Summer,Plus Size,Necks,chiffon,Mini,chiffon dress,Dress,Loose,Mini dress,Round neck,t-shirt dress,Women's Fashion,Sleeveless dress,solid color,sleeveless,Fashion,Casual,Women</v>
      </c>
      <c r="H631" s="18"/>
      <c r="I631" s="48" t="s">
        <v>11402</v>
      </c>
      <c r="J631" s="49" t="s">
        <v>11407</v>
      </c>
      <c r="K631" s="49" t="s">
        <v>11419</v>
      </c>
      <c r="L631" s="49" t="s">
        <v>11503</v>
      </c>
      <c r="M631" s="49" t="s">
        <v>11436</v>
      </c>
      <c r="N631" s="49" t="s">
        <v>11660</v>
      </c>
      <c r="O631" s="49" t="s">
        <v>11409</v>
      </c>
      <c r="P631" s="49" t="s">
        <v>11427</v>
      </c>
      <c r="Q631" s="49" t="s">
        <v>11435</v>
      </c>
      <c r="R631" s="49" t="s">
        <v>11440</v>
      </c>
      <c r="S631" s="49" t="s">
        <v>11610</v>
      </c>
      <c r="T631" s="49" t="s">
        <v>11403</v>
      </c>
      <c r="U631" s="49" t="s">
        <v>11438</v>
      </c>
      <c r="V631" s="49" t="s">
        <v>11467</v>
      </c>
      <c r="W631" s="49" t="s">
        <v>11408</v>
      </c>
      <c r="X631" s="49" t="s">
        <v>11404</v>
      </c>
      <c r="Y631" s="49" t="s">
        <v>11406</v>
      </c>
      <c r="Z631" s="49" t="s">
        <v>11405</v>
      </c>
      <c r="AA631" s="49"/>
      <c r="AB631" s="49"/>
      <c r="AC631" s="49"/>
      <c r="AD631" s="49"/>
      <c r="AE631" s="49"/>
      <c r="AF631" s="49"/>
      <c r="AG631" s="49"/>
      <c r="AH631" s="49"/>
      <c r="AI631" s="49"/>
      <c r="AJ631" s="49"/>
      <c r="AK631" s="49"/>
      <c r="AL631" s="49"/>
      <c r="AM631" s="49"/>
      <c r="AN631" s="49"/>
      <c r="AO631" s="49"/>
      <c r="AP631" s="49"/>
      <c r="AQ631" s="49"/>
      <c r="AR631" s="49"/>
      <c r="AS631" s="49"/>
      <c r="AT631" s="49"/>
      <c r="AU631" s="49"/>
      <c r="AV631" s="49"/>
      <c r="AW631" s="49"/>
      <c r="AX631" s="49"/>
      <c r="AY631" s="49"/>
      <c r="AZ631" s="49"/>
      <c r="BA631" s="49"/>
      <c r="BB631" s="49"/>
      <c r="BC631" s="49"/>
      <c r="BD631" s="49"/>
      <c r="BE631" s="49"/>
      <c r="BF631" s="49"/>
      <c r="BG631" s="49"/>
      <c r="BH631" s="49"/>
      <c r="BI631" s="49"/>
      <c r="BJ631" s="49"/>
      <c r="BK631" s="49"/>
      <c r="BL631" s="49"/>
      <c r="BM631" s="49"/>
      <c r="BN631" s="49"/>
    </row>
    <row r="632" spans="1:66" x14ac:dyDescent="0.3">
      <c r="A632">
        <v>631</v>
      </c>
      <c r="B632" s="4" t="s">
        <v>2035</v>
      </c>
      <c r="C632" s="39">
        <f>VLOOKUP(tags[[#This Row],[Index]],Table1[],6)</f>
        <v>5000</v>
      </c>
      <c r="D632" s="50">
        <v>55000</v>
      </c>
      <c r="E632" s="17" t="str">
        <f>VLOOKUP(tags[[#This Row],[Index]],Table1[],22)</f>
        <v>black</v>
      </c>
      <c r="F632" s="17" t="str">
        <f>VLOOKUP(tags[[#This Row],[Index]],Table1[],23)</f>
        <v>S</v>
      </c>
      <c r="G632" s="17" t="str">
        <f>VLOOKUP(tags[[#This Row],[product_id]],copy[],4,FALSE)</f>
        <v>Summer,Plus Size,Dress,Loose,Women's Fashion,slingdre,Fashion,sleeveless,strapdre,Striped,Women,Casual,Women Fashion,Cotton</v>
      </c>
      <c r="H632" s="17"/>
      <c r="I632" s="48" t="s">
        <v>11402</v>
      </c>
      <c r="J632" s="49" t="s">
        <v>11407</v>
      </c>
      <c r="K632" s="49" t="s">
        <v>11409</v>
      </c>
      <c r="L632" s="49" t="s">
        <v>11427</v>
      </c>
      <c r="M632" s="49" t="s">
        <v>11403</v>
      </c>
      <c r="N632" s="49" t="s">
        <v>11679</v>
      </c>
      <c r="O632" s="49" t="s">
        <v>11404</v>
      </c>
      <c r="P632" s="49" t="s">
        <v>11408</v>
      </c>
      <c r="Q632" s="49" t="s">
        <v>12081</v>
      </c>
      <c r="R632" s="49" t="s">
        <v>11546</v>
      </c>
      <c r="S632" s="49" t="s">
        <v>11405</v>
      </c>
      <c r="T632" s="49" t="s">
        <v>11406</v>
      </c>
      <c r="U632" s="49" t="s">
        <v>11439</v>
      </c>
      <c r="V632" s="49" t="s">
        <v>11424</v>
      </c>
      <c r="W632" s="49"/>
      <c r="X632" s="49"/>
      <c r="Y632" s="49"/>
      <c r="Z632" s="49"/>
      <c r="AA632" s="49"/>
      <c r="AB632" s="49"/>
      <c r="AC632" s="49"/>
      <c r="AD632" s="49"/>
      <c r="AE632" s="49"/>
      <c r="AF632" s="49"/>
      <c r="AG632" s="49"/>
      <c r="AH632" s="49"/>
      <c r="AI632" s="49"/>
      <c r="AJ632" s="49"/>
      <c r="AK632" s="49"/>
      <c r="AL632" s="49"/>
      <c r="AM632" s="49"/>
      <c r="AN632" s="49"/>
      <c r="AO632" s="49"/>
      <c r="AP632" s="49"/>
      <c r="AQ632" s="49"/>
      <c r="AR632" s="49"/>
      <c r="AS632" s="49"/>
      <c r="AT632" s="49"/>
      <c r="AU632" s="49"/>
      <c r="AV632" s="49"/>
      <c r="AW632" s="49"/>
      <c r="AX632" s="49"/>
      <c r="AY632" s="49"/>
      <c r="AZ632" s="49"/>
      <c r="BA632" s="49"/>
      <c r="BB632" s="49"/>
      <c r="BC632" s="49"/>
      <c r="BD632" s="49"/>
      <c r="BE632" s="49"/>
      <c r="BF632" s="49"/>
      <c r="BG632" s="49"/>
      <c r="BH632" s="49"/>
      <c r="BI632" s="49"/>
      <c r="BJ632" s="49"/>
      <c r="BK632" s="49"/>
      <c r="BL632" s="49"/>
      <c r="BM632" s="49"/>
      <c r="BN632" s="49"/>
    </row>
    <row r="633" spans="1:66" x14ac:dyDescent="0.3">
      <c r="A633">
        <v>632</v>
      </c>
      <c r="B633" s="5" t="s">
        <v>2038</v>
      </c>
      <c r="C633" s="40">
        <f>VLOOKUP(tags[[#This Row],[Index]],Table1[],6)</f>
        <v>20000</v>
      </c>
      <c r="D633" s="51">
        <v>220000</v>
      </c>
      <c r="E633" s="18" t="str">
        <f>VLOOKUP(tags[[#This Row],[Index]],Table1[],22)</f>
        <v>other</v>
      </c>
      <c r="F633" s="18" t="str">
        <f>VLOOKUP(tags[[#This Row],[Index]],Table1[],23)</f>
        <v>M</v>
      </c>
      <c r="G633" s="18" t="str">
        <f>VLOOKUP(tags[[#This Row],[product_id]],copy[],4,FALSE)</f>
        <v>Mini,Summer,fashion dress,Dress,Mini dress,Women's Fashion,Party Dress,printed,Skirts,Bodycon Dress,slim dress,Flowers,Beach,sundress,summeronepiece,datingdres,mini skirt,sleeveless,lovely,Sweets,lovelydres</v>
      </c>
      <c r="H633" s="18"/>
      <c r="I633" s="48" t="s">
        <v>11436</v>
      </c>
      <c r="J633" s="49" t="s">
        <v>11402</v>
      </c>
      <c r="K633" s="49" t="s">
        <v>11573</v>
      </c>
      <c r="L633" s="49" t="s">
        <v>11409</v>
      </c>
      <c r="M633" s="49" t="s">
        <v>11435</v>
      </c>
      <c r="N633" s="49" t="s">
        <v>11403</v>
      </c>
      <c r="O633" s="49" t="s">
        <v>11445</v>
      </c>
      <c r="P633" s="49" t="s">
        <v>11421</v>
      </c>
      <c r="Q633" s="49" t="s">
        <v>11462</v>
      </c>
      <c r="R633" s="49" t="s">
        <v>11633</v>
      </c>
      <c r="S633" s="49" t="s">
        <v>11551</v>
      </c>
      <c r="T633" s="49" t="s">
        <v>11509</v>
      </c>
      <c r="U633" s="49" t="s">
        <v>11413</v>
      </c>
      <c r="V633" s="49" t="s">
        <v>11564</v>
      </c>
      <c r="W633" s="49" t="s">
        <v>12839</v>
      </c>
      <c r="X633" s="49" t="s">
        <v>13526</v>
      </c>
      <c r="Y633" s="49" t="s">
        <v>11780</v>
      </c>
      <c r="Z633" s="49" t="s">
        <v>11408</v>
      </c>
      <c r="AA633" s="49" t="s">
        <v>12118</v>
      </c>
      <c r="AB633" s="49" t="s">
        <v>12495</v>
      </c>
      <c r="AC633" s="49" t="s">
        <v>13247</v>
      </c>
      <c r="AD633" s="49"/>
      <c r="AE633" s="49"/>
      <c r="AF633" s="49"/>
      <c r="AG633" s="49"/>
      <c r="AH633" s="49"/>
      <c r="AI633" s="49"/>
      <c r="AJ633" s="49"/>
      <c r="AK633" s="49"/>
      <c r="AL633" s="49"/>
      <c r="AM633" s="49"/>
      <c r="AN633" s="49"/>
      <c r="AO633" s="49"/>
      <c r="AP633" s="49"/>
      <c r="AQ633" s="49"/>
      <c r="AR633" s="49"/>
      <c r="AS633" s="49"/>
      <c r="AT633" s="49"/>
      <c r="AU633" s="49"/>
      <c r="AV633" s="49"/>
      <c r="AW633" s="49"/>
      <c r="AX633" s="49"/>
      <c r="AY633" s="49"/>
      <c r="AZ633" s="49"/>
      <c r="BA633" s="49"/>
      <c r="BB633" s="49"/>
      <c r="BC633" s="49"/>
      <c r="BD633" s="49"/>
      <c r="BE633" s="49"/>
      <c r="BF633" s="49"/>
      <c r="BG633" s="49"/>
      <c r="BH633" s="49"/>
      <c r="BI633" s="49"/>
      <c r="BJ633" s="49"/>
      <c r="BK633" s="49"/>
      <c r="BL633" s="49"/>
      <c r="BM633" s="49"/>
      <c r="BN633" s="49"/>
    </row>
    <row r="634" spans="1:66" x14ac:dyDescent="0.3">
      <c r="A634">
        <v>633</v>
      </c>
      <c r="B634" s="4" t="s">
        <v>2041</v>
      </c>
      <c r="C634" s="39">
        <f>VLOOKUP(tags[[#This Row],[Index]],Table1[],6)</f>
        <v>10</v>
      </c>
      <c r="D634" s="50">
        <v>80</v>
      </c>
      <c r="E634" s="17" t="str">
        <f>VLOOKUP(tags[[#This Row],[Index]],Table1[],22)</f>
        <v>gray</v>
      </c>
      <c r="F634" s="17" t="str">
        <f>VLOOKUP(tags[[#This Row],[Index]],Table1[],23)</f>
        <v>M</v>
      </c>
      <c r="G634" s="17" t="str">
        <f>VLOOKUP(tags[[#This Row],[product_id]],copy[],4,FALSE)</f>
        <v>Summer,Slim  Fitting,Tank,summer tank top,Tops,slim,tank top,Slim Fit,Women's Fashion,Fashion,Stripes,sleeveless,Cotton,Casual,Women Fashion,Women</v>
      </c>
      <c r="H634" s="17"/>
      <c r="I634" s="48" t="s">
        <v>11402</v>
      </c>
      <c r="J634" s="49" t="s">
        <v>12167</v>
      </c>
      <c r="K634" s="49" t="s">
        <v>11418</v>
      </c>
      <c r="L634" s="49" t="s">
        <v>11605</v>
      </c>
      <c r="M634" s="49" t="s">
        <v>11411</v>
      </c>
      <c r="N634" s="49" t="s">
        <v>11437</v>
      </c>
      <c r="O634" s="49" t="s">
        <v>11423</v>
      </c>
      <c r="P634" s="49" t="s">
        <v>11448</v>
      </c>
      <c r="Q634" s="49" t="s">
        <v>11403</v>
      </c>
      <c r="R634" s="49" t="s">
        <v>11404</v>
      </c>
      <c r="S634" s="49" t="s">
        <v>11574</v>
      </c>
      <c r="T634" s="49" t="s">
        <v>11408</v>
      </c>
      <c r="U634" s="49" t="s">
        <v>11424</v>
      </c>
      <c r="V634" s="49" t="s">
        <v>11406</v>
      </c>
      <c r="W634" s="49" t="s">
        <v>11439</v>
      </c>
      <c r="X634" s="49" t="s">
        <v>11405</v>
      </c>
      <c r="Y634" s="49"/>
      <c r="Z634" s="49"/>
      <c r="AA634" s="49"/>
      <c r="AB634" s="49"/>
      <c r="AC634" s="49"/>
      <c r="AD634" s="49"/>
      <c r="AE634" s="49"/>
      <c r="AF634" s="49"/>
      <c r="AG634" s="49"/>
      <c r="AH634" s="49"/>
      <c r="AI634" s="49"/>
      <c r="AJ634" s="49"/>
      <c r="AK634" s="49"/>
      <c r="AL634" s="49"/>
      <c r="AM634" s="49"/>
      <c r="AN634" s="49"/>
      <c r="AO634" s="49"/>
      <c r="AP634" s="49"/>
      <c r="AQ634" s="49"/>
      <c r="AR634" s="49"/>
      <c r="AS634" s="49"/>
      <c r="AT634" s="49"/>
      <c r="AU634" s="49"/>
      <c r="AV634" s="49"/>
      <c r="AW634" s="49"/>
      <c r="AX634" s="49"/>
      <c r="AY634" s="49"/>
      <c r="AZ634" s="49"/>
      <c r="BA634" s="49"/>
      <c r="BB634" s="49"/>
      <c r="BC634" s="49"/>
      <c r="BD634" s="49"/>
      <c r="BE634" s="49"/>
      <c r="BF634" s="49"/>
      <c r="BG634" s="49"/>
      <c r="BH634" s="49"/>
      <c r="BI634" s="49"/>
      <c r="BJ634" s="49"/>
      <c r="BK634" s="49"/>
      <c r="BL634" s="49"/>
      <c r="BM634" s="49"/>
      <c r="BN634" s="49"/>
    </row>
    <row r="635" spans="1:66" x14ac:dyDescent="0.3">
      <c r="A635">
        <v>634</v>
      </c>
      <c r="B635" s="5" t="s">
        <v>2043</v>
      </c>
      <c r="C635" s="40">
        <f>VLOOKUP(tags[[#This Row],[Index]],Table1[],6)</f>
        <v>5000</v>
      </c>
      <c r="D635" s="51">
        <v>25000</v>
      </c>
      <c r="E635" s="18" t="str">
        <f>VLOOKUP(tags[[#This Row],[Index]],Table1[],22)</f>
        <v>red</v>
      </c>
      <c r="F635" s="18" t="str">
        <f>VLOOKUP(tags[[#This Row],[Index]],Table1[],23)</f>
        <v>XS</v>
      </c>
      <c r="G635" s="18" t="str">
        <f>VLOOKUP(tags[[#This Row],[product_id]],copy[],4,FALSE)</f>
        <v>Summer,Plus Size,Yoga,Waist,Elastic,Shorts,controlpantie,Women's Fashion,yogashort,women shorts,elastic waist,laceseamle,elasticlegging,solidcolorshort,Fashion,Women Fashion,high waist</v>
      </c>
      <c r="H635" s="18"/>
      <c r="I635" s="48" t="s">
        <v>11402</v>
      </c>
      <c r="J635" s="49" t="s">
        <v>11407</v>
      </c>
      <c r="K635" s="49" t="s">
        <v>11483</v>
      </c>
      <c r="L635" s="49" t="s">
        <v>11442</v>
      </c>
      <c r="M635" s="49" t="s">
        <v>11470</v>
      </c>
      <c r="N635" s="49" t="s">
        <v>11410</v>
      </c>
      <c r="O635" s="49" t="s">
        <v>13561</v>
      </c>
      <c r="P635" s="49" t="s">
        <v>11403</v>
      </c>
      <c r="Q635" s="49" t="s">
        <v>11595</v>
      </c>
      <c r="R635" s="49" t="s">
        <v>11516</v>
      </c>
      <c r="S635" s="49" t="s">
        <v>11521</v>
      </c>
      <c r="T635" s="49" t="s">
        <v>13287</v>
      </c>
      <c r="U635" s="49" t="s">
        <v>12419</v>
      </c>
      <c r="V635" s="49" t="s">
        <v>12275</v>
      </c>
      <c r="W635" s="49" t="s">
        <v>11404</v>
      </c>
      <c r="X635" s="49" t="s">
        <v>11439</v>
      </c>
      <c r="Y635" s="49" t="s">
        <v>11456</v>
      </c>
      <c r="Z635" s="49"/>
      <c r="AA635" s="49"/>
      <c r="AB635" s="49"/>
      <c r="AC635" s="49"/>
      <c r="AD635" s="49"/>
      <c r="AE635" s="49"/>
      <c r="AF635" s="49"/>
      <c r="AG635" s="49"/>
      <c r="AH635" s="49"/>
      <c r="AI635" s="49"/>
      <c r="AJ635" s="49"/>
      <c r="AK635" s="49"/>
      <c r="AL635" s="49"/>
      <c r="AM635" s="49"/>
      <c r="AN635" s="49"/>
      <c r="AO635" s="49"/>
      <c r="AP635" s="49"/>
      <c r="AQ635" s="49"/>
      <c r="AR635" s="49"/>
      <c r="AS635" s="49"/>
      <c r="AT635" s="49"/>
      <c r="AU635" s="49"/>
      <c r="AV635" s="49"/>
      <c r="AW635" s="49"/>
      <c r="AX635" s="49"/>
      <c r="AY635" s="49"/>
      <c r="AZ635" s="49"/>
      <c r="BA635" s="49"/>
      <c r="BB635" s="49"/>
      <c r="BC635" s="49"/>
      <c r="BD635" s="49"/>
      <c r="BE635" s="49"/>
      <c r="BF635" s="49"/>
      <c r="BG635" s="49"/>
      <c r="BH635" s="49"/>
      <c r="BI635" s="49"/>
      <c r="BJ635" s="49"/>
      <c r="BK635" s="49"/>
      <c r="BL635" s="49"/>
      <c r="BM635" s="49"/>
      <c r="BN635" s="49"/>
    </row>
    <row r="636" spans="1:66" x14ac:dyDescent="0.3">
      <c r="A636">
        <v>635</v>
      </c>
      <c r="B636" s="4" t="s">
        <v>2046</v>
      </c>
      <c r="C636" s="39">
        <f>VLOOKUP(tags[[#This Row],[Index]],Table1[],6)</f>
        <v>100</v>
      </c>
      <c r="D636" s="50">
        <v>900</v>
      </c>
      <c r="E636" s="17" t="str">
        <f>VLOOKUP(tags[[#This Row],[Index]],Table1[],22)</f>
        <v>blue</v>
      </c>
      <c r="F636" s="17" t="str">
        <f>VLOOKUP(tags[[#This Row],[Index]],Table1[],23)</f>
        <v>M</v>
      </c>
      <c r="G636" s="17" t="str">
        <f>VLOOKUP(tags[[#This Row],[product_id]],copy[],4,FALSE)</f>
        <v>Jeans,Plus Size,Sleeve,Summer,Dress,Denim,summer dress,denimjeansdres,short sleeves,casual dresses,Ladies,Women's Fashion,Shorts,minishirtdres,Lines,mididre,Women</v>
      </c>
      <c r="H636" s="17"/>
      <c r="I636" s="48" t="s">
        <v>11506</v>
      </c>
      <c r="J636" s="49" t="s">
        <v>11407</v>
      </c>
      <c r="K636" s="49" t="s">
        <v>11414</v>
      </c>
      <c r="L636" s="49" t="s">
        <v>11402</v>
      </c>
      <c r="M636" s="49" t="s">
        <v>11409</v>
      </c>
      <c r="N636" s="49" t="s">
        <v>11544</v>
      </c>
      <c r="O636" s="49" t="s">
        <v>11425</v>
      </c>
      <c r="P636" s="49" t="s">
        <v>11751</v>
      </c>
      <c r="Q636" s="49" t="s">
        <v>11415</v>
      </c>
      <c r="R636" s="49" t="s">
        <v>11526</v>
      </c>
      <c r="S636" s="49" t="s">
        <v>11426</v>
      </c>
      <c r="T636" s="49" t="s">
        <v>11403</v>
      </c>
      <c r="U636" s="49" t="s">
        <v>11410</v>
      </c>
      <c r="V636" s="49" t="s">
        <v>11745</v>
      </c>
      <c r="W636" s="49" t="s">
        <v>11725</v>
      </c>
      <c r="X636" s="49" t="s">
        <v>11746</v>
      </c>
      <c r="Y636" s="49" t="s">
        <v>11405</v>
      </c>
      <c r="Z636" s="49"/>
      <c r="AA636" s="49"/>
      <c r="AB636" s="49"/>
      <c r="AC636" s="49"/>
      <c r="AD636" s="49"/>
      <c r="AE636" s="49"/>
      <c r="AF636" s="49"/>
      <c r="AG636" s="49"/>
      <c r="AH636" s="49"/>
      <c r="AI636" s="49"/>
      <c r="AJ636" s="49"/>
      <c r="AK636" s="49"/>
      <c r="AL636" s="49"/>
      <c r="AM636" s="49"/>
      <c r="AN636" s="49"/>
      <c r="AO636" s="49"/>
      <c r="AP636" s="49"/>
      <c r="AQ636" s="49"/>
      <c r="AR636" s="49"/>
      <c r="AS636" s="49"/>
      <c r="AT636" s="49"/>
      <c r="AU636" s="49"/>
      <c r="AV636" s="49"/>
      <c r="AW636" s="49"/>
      <c r="AX636" s="49"/>
      <c r="AY636" s="49"/>
      <c r="AZ636" s="49"/>
      <c r="BA636" s="49"/>
      <c r="BB636" s="49"/>
      <c r="BC636" s="49"/>
      <c r="BD636" s="49"/>
      <c r="BE636" s="49"/>
      <c r="BF636" s="49"/>
      <c r="BG636" s="49"/>
      <c r="BH636" s="49"/>
      <c r="BI636" s="49"/>
      <c r="BJ636" s="49"/>
      <c r="BK636" s="49"/>
      <c r="BL636" s="49"/>
      <c r="BM636" s="49"/>
      <c r="BN636" s="49"/>
    </row>
    <row r="637" spans="1:66" x14ac:dyDescent="0.3">
      <c r="A637">
        <v>636</v>
      </c>
      <c r="B637" s="5" t="s">
        <v>2049</v>
      </c>
      <c r="C637" s="40">
        <f>VLOOKUP(tags[[#This Row],[Index]],Table1[],6)</f>
        <v>5000</v>
      </c>
      <c r="D637" s="51">
        <v>45000</v>
      </c>
      <c r="E637" s="18" t="str">
        <f>VLOOKUP(tags[[#This Row],[Index]],Table1[],22)</f>
        <v>pink</v>
      </c>
      <c r="F637" s="18" t="str">
        <f>VLOOKUP(tags[[#This Row],[Index]],Table1[],23)</f>
        <v>M</v>
      </c>
      <c r="G637" s="18" t="str">
        <f>VLOOKUP(tags[[#This Row],[product_id]],copy[],4,FALSE)</f>
        <v>Summer,Strapless Dress,Fashion,Tank,Mini,Dress,Floral dress,Mini dress,2018fashion,Women's Fashion,Sleeveless dress,tank top,Women,Summer Fashion,women dress,bodycon,Spaghetti,Tops,Floral,casual dress</v>
      </c>
      <c r="H637" s="18"/>
      <c r="I637" s="48" t="s">
        <v>11402</v>
      </c>
      <c r="J637" s="49" t="s">
        <v>11643</v>
      </c>
      <c r="K637" s="49" t="s">
        <v>11404</v>
      </c>
      <c r="L637" s="49" t="s">
        <v>11418</v>
      </c>
      <c r="M637" s="49" t="s">
        <v>11436</v>
      </c>
      <c r="N637" s="49" t="s">
        <v>11409</v>
      </c>
      <c r="O637" s="49" t="s">
        <v>11500</v>
      </c>
      <c r="P637" s="49" t="s">
        <v>11435</v>
      </c>
      <c r="Q637" s="49" t="s">
        <v>12595</v>
      </c>
      <c r="R637" s="49" t="s">
        <v>11403</v>
      </c>
      <c r="S637" s="49" t="s">
        <v>11438</v>
      </c>
      <c r="T637" s="49" t="s">
        <v>11423</v>
      </c>
      <c r="U637" s="49" t="s">
        <v>11405</v>
      </c>
      <c r="V637" s="49" t="s">
        <v>11484</v>
      </c>
      <c r="W637" s="49" t="s">
        <v>11432</v>
      </c>
      <c r="X637" s="49" t="s">
        <v>11631</v>
      </c>
      <c r="Y637" s="49" t="s">
        <v>11449</v>
      </c>
      <c r="Z637" s="49" t="s">
        <v>11411</v>
      </c>
      <c r="AA637" s="49" t="s">
        <v>11433</v>
      </c>
      <c r="AB637" s="49" t="s">
        <v>11441</v>
      </c>
      <c r="AC637" s="49"/>
      <c r="AD637" s="49"/>
      <c r="AE637" s="49"/>
      <c r="AF637" s="49"/>
      <c r="AG637" s="49"/>
      <c r="AH637" s="49"/>
      <c r="AI637" s="49"/>
      <c r="AJ637" s="49"/>
      <c r="AK637" s="49"/>
      <c r="AL637" s="49"/>
      <c r="AM637" s="49"/>
      <c r="AN637" s="49"/>
      <c r="AO637" s="49"/>
      <c r="AP637" s="49"/>
      <c r="AQ637" s="49"/>
      <c r="AR637" s="49"/>
      <c r="AS637" s="49"/>
      <c r="AT637" s="49"/>
      <c r="AU637" s="49"/>
      <c r="AV637" s="49"/>
      <c r="AW637" s="49"/>
      <c r="AX637" s="49"/>
      <c r="AY637" s="49"/>
      <c r="AZ637" s="49"/>
      <c r="BA637" s="49"/>
      <c r="BB637" s="49"/>
      <c r="BC637" s="49"/>
      <c r="BD637" s="49"/>
      <c r="BE637" s="49"/>
      <c r="BF637" s="49"/>
      <c r="BG637" s="49"/>
      <c r="BH637" s="49"/>
      <c r="BI637" s="49"/>
      <c r="BJ637" s="49"/>
      <c r="BK637" s="49"/>
      <c r="BL637" s="49"/>
      <c r="BM637" s="49"/>
      <c r="BN637" s="49"/>
    </row>
    <row r="638" spans="1:66" x14ac:dyDescent="0.3">
      <c r="A638">
        <v>637</v>
      </c>
      <c r="B638" s="4" t="s">
        <v>2051</v>
      </c>
      <c r="C638" s="39">
        <f>VLOOKUP(tags[[#This Row],[Index]],Table1[],6)</f>
        <v>100</v>
      </c>
      <c r="D638" s="50">
        <v>700</v>
      </c>
      <c r="E638" s="17" t="str">
        <f>VLOOKUP(tags[[#This Row],[Index]],Table1[],22)</f>
        <v>black</v>
      </c>
      <c r="F638" s="17" t="str">
        <f>VLOOKUP(tags[[#This Row],[Index]],Table1[],23)</f>
        <v>XS</v>
      </c>
      <c r="G638" s="17" t="str">
        <f>VLOOKUP(tags[[#This Row],[product_id]],copy[],4,FALSE)</f>
        <v>Summer,sexy bathing suit,Bikinis Set,Beach,splitbikiniset,Swimwear,Bikini,Fashion,Two Pieces,splits,Women,Women's Fashion,printed</v>
      </c>
      <c r="H638" s="17"/>
      <c r="I638" s="48" t="s">
        <v>11402</v>
      </c>
      <c r="J638" s="49" t="s">
        <v>11777</v>
      </c>
      <c r="K638" s="49" t="s">
        <v>11590</v>
      </c>
      <c r="L638" s="49" t="s">
        <v>11413</v>
      </c>
      <c r="M638" s="49" t="s">
        <v>11774</v>
      </c>
      <c r="N638" s="49" t="s">
        <v>11458</v>
      </c>
      <c r="O638" s="49" t="s">
        <v>11453</v>
      </c>
      <c r="P638" s="49" t="s">
        <v>11404</v>
      </c>
      <c r="Q638" s="49" t="s">
        <v>11616</v>
      </c>
      <c r="R638" s="49" t="s">
        <v>11566</v>
      </c>
      <c r="S638" s="49" t="s">
        <v>11405</v>
      </c>
      <c r="T638" s="49" t="s">
        <v>11403</v>
      </c>
      <c r="U638" s="49" t="s">
        <v>11421</v>
      </c>
      <c r="V638" s="49"/>
      <c r="W638" s="49"/>
      <c r="X638" s="49"/>
      <c r="Y638" s="49"/>
      <c r="Z638" s="49"/>
      <c r="AA638" s="49"/>
      <c r="AB638" s="49"/>
      <c r="AC638" s="49"/>
      <c r="AD638" s="49"/>
      <c r="AE638" s="49"/>
      <c r="AF638" s="49"/>
      <c r="AG638" s="49"/>
      <c r="AH638" s="49"/>
      <c r="AI638" s="49"/>
      <c r="AJ638" s="49"/>
      <c r="AK638" s="49"/>
      <c r="AL638" s="49"/>
      <c r="AM638" s="49"/>
      <c r="AN638" s="49"/>
      <c r="AO638" s="49"/>
      <c r="AP638" s="49"/>
      <c r="AQ638" s="49"/>
      <c r="AR638" s="49"/>
      <c r="AS638" s="49"/>
      <c r="AT638" s="49"/>
      <c r="AU638" s="49"/>
      <c r="AV638" s="49"/>
      <c r="AW638" s="49"/>
      <c r="AX638" s="49"/>
      <c r="AY638" s="49"/>
      <c r="AZ638" s="49"/>
      <c r="BA638" s="49"/>
      <c r="BB638" s="49"/>
      <c r="BC638" s="49"/>
      <c r="BD638" s="49"/>
      <c r="BE638" s="49"/>
      <c r="BF638" s="49"/>
      <c r="BG638" s="49"/>
      <c r="BH638" s="49"/>
      <c r="BI638" s="49"/>
      <c r="BJ638" s="49"/>
      <c r="BK638" s="49"/>
      <c r="BL638" s="49"/>
      <c r="BM638" s="49"/>
      <c r="BN638" s="49"/>
    </row>
    <row r="639" spans="1:66" x14ac:dyDescent="0.3">
      <c r="A639">
        <v>638</v>
      </c>
      <c r="B639" s="5" t="s">
        <v>2053</v>
      </c>
      <c r="C639" s="40">
        <f>VLOOKUP(tags[[#This Row],[Index]],Table1[],6)</f>
        <v>20000</v>
      </c>
      <c r="D639" s="51">
        <v>180000</v>
      </c>
      <c r="E639" s="18" t="str">
        <f>VLOOKUP(tags[[#This Row],[Index]],Table1[],22)</f>
        <v>black</v>
      </c>
      <c r="F639" s="18" t="str">
        <f>VLOOKUP(tags[[#This Row],[Index]],Table1[],23)</f>
        <v>S</v>
      </c>
      <c r="G639" s="18" t="str">
        <f>VLOOKUP(tags[[#This Row],[product_id]],copy[],4,FALSE)</f>
        <v>Summer,Vest,Plus Size,Tank,flowytop,Pure Color,spaghetti strap tank top,tank top,summer tops,Tops,Women's Fashion,Fashion,sleeveless,Spaghetti,Casual</v>
      </c>
      <c r="H639" s="18"/>
      <c r="I639" s="48" t="s">
        <v>11402</v>
      </c>
      <c r="J639" s="49" t="s">
        <v>11430</v>
      </c>
      <c r="K639" s="49" t="s">
        <v>11407</v>
      </c>
      <c r="L639" s="49" t="s">
        <v>11418</v>
      </c>
      <c r="M639" s="49" t="s">
        <v>13421</v>
      </c>
      <c r="N639" s="49" t="s">
        <v>11496</v>
      </c>
      <c r="O639" s="49" t="s">
        <v>12898</v>
      </c>
      <c r="P639" s="49" t="s">
        <v>11423</v>
      </c>
      <c r="Q639" s="49" t="s">
        <v>11472</v>
      </c>
      <c r="R639" s="49" t="s">
        <v>11411</v>
      </c>
      <c r="S639" s="49" t="s">
        <v>11403</v>
      </c>
      <c r="T639" s="49" t="s">
        <v>11404</v>
      </c>
      <c r="U639" s="49" t="s">
        <v>11408</v>
      </c>
      <c r="V639" s="49" t="s">
        <v>11449</v>
      </c>
      <c r="W639" s="49" t="s">
        <v>11406</v>
      </c>
      <c r="X639" s="49"/>
      <c r="Y639" s="49"/>
      <c r="Z639" s="49"/>
      <c r="AA639" s="49"/>
      <c r="AB639" s="49"/>
      <c r="AC639" s="49"/>
      <c r="AD639" s="49"/>
      <c r="AE639" s="49"/>
      <c r="AF639" s="49"/>
      <c r="AG639" s="49"/>
      <c r="AH639" s="49"/>
      <c r="AI639" s="49"/>
      <c r="AJ639" s="49"/>
      <c r="AK639" s="49"/>
      <c r="AL639" s="49"/>
      <c r="AM639" s="49"/>
      <c r="AN639" s="49"/>
      <c r="AO639" s="49"/>
      <c r="AP639" s="49"/>
      <c r="AQ639" s="49"/>
      <c r="AR639" s="49"/>
      <c r="AS639" s="49"/>
      <c r="AT639" s="49"/>
      <c r="AU639" s="49"/>
      <c r="AV639" s="49"/>
      <c r="AW639" s="49"/>
      <c r="AX639" s="49"/>
      <c r="AY639" s="49"/>
      <c r="AZ639" s="49"/>
      <c r="BA639" s="49"/>
      <c r="BB639" s="49"/>
      <c r="BC639" s="49"/>
      <c r="BD639" s="49"/>
      <c r="BE639" s="49"/>
      <c r="BF639" s="49"/>
      <c r="BG639" s="49"/>
      <c r="BH639" s="49"/>
      <c r="BI639" s="49"/>
      <c r="BJ639" s="49"/>
      <c r="BK639" s="49"/>
      <c r="BL639" s="49"/>
      <c r="BM639" s="49"/>
      <c r="BN639" s="49"/>
    </row>
    <row r="640" spans="1:66" x14ac:dyDescent="0.3">
      <c r="A640">
        <v>639</v>
      </c>
      <c r="B640" s="4" t="s">
        <v>2055</v>
      </c>
      <c r="C640" s="39">
        <f>VLOOKUP(tags[[#This Row],[Index]],Table1[],6)</f>
        <v>5000</v>
      </c>
      <c r="D640" s="50">
        <v>55000</v>
      </c>
      <c r="E640" s="17" t="str">
        <f>VLOOKUP(tags[[#This Row],[Index]],Table1[],22)</f>
        <v>black</v>
      </c>
      <c r="F640" s="17" t="str">
        <f>VLOOKUP(tags[[#This Row],[Index]],Table1[],23)</f>
        <v>M</v>
      </c>
      <c r="G640" s="17" t="str">
        <f>VLOOKUP(tags[[#This Row],[product_id]],copy[],4,FALSE)</f>
        <v>Summer,clubwear,Dress,Women's Fashion,V-neck,bodycon,Elegant,Jumpsuits &amp; Rompers,sexy,Women,Rompers,jumpsuit</v>
      </c>
      <c r="H640" s="17"/>
      <c r="I640" s="48" t="s">
        <v>11402</v>
      </c>
      <c r="J640" s="49" t="s">
        <v>11690</v>
      </c>
      <c r="K640" s="49" t="s">
        <v>11409</v>
      </c>
      <c r="L640" s="49" t="s">
        <v>11403</v>
      </c>
      <c r="M640" s="49" t="s">
        <v>11420</v>
      </c>
      <c r="N640" s="49" t="s">
        <v>11631</v>
      </c>
      <c r="O640" s="49" t="s">
        <v>11532</v>
      </c>
      <c r="P640" s="49" t="s">
        <v>11538</v>
      </c>
      <c r="Q640" s="49" t="s">
        <v>11412</v>
      </c>
      <c r="R640" s="49" t="s">
        <v>11405</v>
      </c>
      <c r="S640" s="49" t="s">
        <v>11523</v>
      </c>
      <c r="T640" s="49" t="s">
        <v>11451</v>
      </c>
      <c r="U640" s="49"/>
      <c r="V640" s="49"/>
      <c r="W640" s="49"/>
      <c r="X640" s="49"/>
      <c r="Y640" s="49"/>
      <c r="Z640" s="49"/>
      <c r="AA640" s="49"/>
      <c r="AB640" s="49"/>
      <c r="AC640" s="49"/>
      <c r="AD640" s="49"/>
      <c r="AE640" s="49"/>
      <c r="AF640" s="49"/>
      <c r="AG640" s="49"/>
      <c r="AH640" s="49"/>
      <c r="AI640" s="49"/>
      <c r="AJ640" s="49"/>
      <c r="AK640" s="49"/>
      <c r="AL640" s="49"/>
      <c r="AM640" s="49"/>
      <c r="AN640" s="49"/>
      <c r="AO640" s="49"/>
      <c r="AP640" s="49"/>
      <c r="AQ640" s="49"/>
      <c r="AR640" s="49"/>
      <c r="AS640" s="49"/>
      <c r="AT640" s="49"/>
      <c r="AU640" s="49"/>
      <c r="AV640" s="49"/>
      <c r="AW640" s="49"/>
      <c r="AX640" s="49"/>
      <c r="AY640" s="49"/>
      <c r="AZ640" s="49"/>
      <c r="BA640" s="49"/>
      <c r="BB640" s="49"/>
      <c r="BC640" s="49"/>
      <c r="BD640" s="49"/>
      <c r="BE640" s="49"/>
      <c r="BF640" s="49"/>
      <c r="BG640" s="49"/>
      <c r="BH640" s="49"/>
      <c r="BI640" s="49"/>
      <c r="BJ640" s="49"/>
      <c r="BK640" s="49"/>
      <c r="BL640" s="49"/>
      <c r="BM640" s="49"/>
      <c r="BN640" s="49"/>
    </row>
    <row r="641" spans="1:66" x14ac:dyDescent="0.3">
      <c r="A641">
        <v>640</v>
      </c>
      <c r="B641" s="5" t="s">
        <v>2058</v>
      </c>
      <c r="C641" s="40">
        <f>VLOOKUP(tags[[#This Row],[Index]],Table1[],6)</f>
        <v>20000</v>
      </c>
      <c r="D641" s="51">
        <v>280000</v>
      </c>
      <c r="E641" s="18" t="str">
        <f>VLOOKUP(tags[[#This Row],[Index]],Table1[],22)</f>
        <v>yellow</v>
      </c>
      <c r="F641" s="18" t="str">
        <f>VLOOKUP(tags[[#This Row],[Index]],Table1[],23)</f>
        <v>M</v>
      </c>
      <c r="G641" s="18" t="str">
        <f>VLOOKUP(tags[[#This Row],[product_id]],copy[],4,FALSE)</f>
        <v>off the shoulder dress,Summer,Fashion,Dresses,Dress,summer dress,long dress,plussizemaxidresse,beachdresse,boho,floraldresse,sleeveless,Party Dresses,Beach</v>
      </c>
      <c r="H641" s="18"/>
      <c r="I641" s="48" t="s">
        <v>13156</v>
      </c>
      <c r="J641" s="49" t="s">
        <v>11402</v>
      </c>
      <c r="K641" s="49" t="s">
        <v>11404</v>
      </c>
      <c r="L641" s="49" t="s">
        <v>11460</v>
      </c>
      <c r="M641" s="49" t="s">
        <v>11409</v>
      </c>
      <c r="N641" s="49" t="s">
        <v>11425</v>
      </c>
      <c r="O641" s="49" t="s">
        <v>11444</v>
      </c>
      <c r="P641" s="49" t="s">
        <v>13100</v>
      </c>
      <c r="Q641" s="49" t="s">
        <v>12015</v>
      </c>
      <c r="R641" s="49" t="s">
        <v>11457</v>
      </c>
      <c r="S641" s="49" t="s">
        <v>13431</v>
      </c>
      <c r="T641" s="49" t="s">
        <v>11408</v>
      </c>
      <c r="U641" s="49" t="s">
        <v>11530</v>
      </c>
      <c r="V641" s="49" t="s">
        <v>11413</v>
      </c>
      <c r="W641" s="49"/>
      <c r="X641" s="49"/>
      <c r="Y641" s="49"/>
      <c r="Z641" s="49"/>
      <c r="AA641" s="49"/>
      <c r="AB641" s="49"/>
      <c r="AC641" s="49"/>
      <c r="AD641" s="49"/>
      <c r="AE641" s="49"/>
      <c r="AF641" s="49"/>
      <c r="AG641" s="49"/>
      <c r="AH641" s="49"/>
      <c r="AI641" s="49"/>
      <c r="AJ641" s="49"/>
      <c r="AK641" s="49"/>
      <c r="AL641" s="49"/>
      <c r="AM641" s="49"/>
      <c r="AN641" s="49"/>
      <c r="AO641" s="49"/>
      <c r="AP641" s="49"/>
      <c r="AQ641" s="49"/>
      <c r="AR641" s="49"/>
      <c r="AS641" s="49"/>
      <c r="AT641" s="49"/>
      <c r="AU641" s="49"/>
      <c r="AV641" s="49"/>
      <c r="AW641" s="49"/>
      <c r="AX641" s="49"/>
      <c r="AY641" s="49"/>
      <c r="AZ641" s="49"/>
      <c r="BA641" s="49"/>
      <c r="BB641" s="49"/>
      <c r="BC641" s="49"/>
      <c r="BD641" s="49"/>
      <c r="BE641" s="49"/>
      <c r="BF641" s="49"/>
      <c r="BG641" s="49"/>
      <c r="BH641" s="49"/>
      <c r="BI641" s="49"/>
      <c r="BJ641" s="49"/>
      <c r="BK641" s="49"/>
      <c r="BL641" s="49"/>
      <c r="BM641" s="49"/>
      <c r="BN641" s="49"/>
    </row>
    <row r="642" spans="1:66" x14ac:dyDescent="0.3">
      <c r="A642">
        <v>641</v>
      </c>
      <c r="B642" s="4" t="s">
        <v>2059</v>
      </c>
      <c r="C642" s="39">
        <f>VLOOKUP(tags[[#This Row],[Index]],Table1[],6)</f>
        <v>10000</v>
      </c>
      <c r="D642" s="50">
        <v>70000</v>
      </c>
      <c r="E642" s="17" t="str">
        <f>VLOOKUP(tags[[#This Row],[Index]],Table1[],22)</f>
        <v>white</v>
      </c>
      <c r="F642" s="17" t="str">
        <f>VLOOKUP(tags[[#This Row],[Index]],Table1[],23)</f>
        <v>S</v>
      </c>
      <c r="G642" s="17" t="str">
        <f>VLOOKUP(tags[[#This Row],[product_id]],copy[],4,FALSE)</f>
        <v>Summer,Lace,Dress,Lace Dress,V-neck,Women's Fashion,Women Clothing,Sleeveless dress,sleeveless,summer dresses,women dress,loose dress,casual dress</v>
      </c>
      <c r="H642" s="17"/>
      <c r="I642" s="48" t="s">
        <v>11402</v>
      </c>
      <c r="J642" s="49" t="s">
        <v>11434</v>
      </c>
      <c r="K642" s="49" t="s">
        <v>11409</v>
      </c>
      <c r="L642" s="49" t="s">
        <v>11514</v>
      </c>
      <c r="M642" s="49" t="s">
        <v>11420</v>
      </c>
      <c r="N642" s="49" t="s">
        <v>11403</v>
      </c>
      <c r="O642" s="49" t="s">
        <v>11569</v>
      </c>
      <c r="P642" s="49" t="s">
        <v>11438</v>
      </c>
      <c r="Q642" s="49" t="s">
        <v>11408</v>
      </c>
      <c r="R642" s="49" t="s">
        <v>11464</v>
      </c>
      <c r="S642" s="49" t="s">
        <v>11432</v>
      </c>
      <c r="T642" s="49" t="s">
        <v>11455</v>
      </c>
      <c r="U642" s="49" t="s">
        <v>11441</v>
      </c>
      <c r="V642" s="49"/>
      <c r="W642" s="49"/>
      <c r="X642" s="49"/>
      <c r="Y642" s="49"/>
      <c r="Z642" s="49"/>
      <c r="AA642" s="49"/>
      <c r="AB642" s="49"/>
      <c r="AC642" s="49"/>
      <c r="AD642" s="49"/>
      <c r="AE642" s="49"/>
      <c r="AF642" s="49"/>
      <c r="AG642" s="49"/>
      <c r="AH642" s="49"/>
      <c r="AI642" s="49"/>
      <c r="AJ642" s="49"/>
      <c r="AK642" s="49"/>
      <c r="AL642" s="49"/>
      <c r="AM642" s="49"/>
      <c r="AN642" s="49"/>
      <c r="AO642" s="49"/>
      <c r="AP642" s="49"/>
      <c r="AQ642" s="49"/>
      <c r="AR642" s="49"/>
      <c r="AS642" s="49"/>
      <c r="AT642" s="49"/>
      <c r="AU642" s="49"/>
      <c r="AV642" s="49"/>
      <c r="AW642" s="49"/>
      <c r="AX642" s="49"/>
      <c r="AY642" s="49"/>
      <c r="AZ642" s="49"/>
      <c r="BA642" s="49"/>
      <c r="BB642" s="49"/>
      <c r="BC642" s="49"/>
      <c r="BD642" s="49"/>
      <c r="BE642" s="49"/>
      <c r="BF642" s="49"/>
      <c r="BG642" s="49"/>
      <c r="BH642" s="49"/>
      <c r="BI642" s="49"/>
      <c r="BJ642" s="49"/>
      <c r="BK642" s="49"/>
      <c r="BL642" s="49"/>
      <c r="BM642" s="49"/>
      <c r="BN642" s="49"/>
    </row>
    <row r="643" spans="1:66" x14ac:dyDescent="0.3">
      <c r="A643">
        <v>642</v>
      </c>
      <c r="B643" s="5" t="s">
        <v>2062</v>
      </c>
      <c r="C643" s="40">
        <f>VLOOKUP(tags[[#This Row],[Index]],Table1[],6)</f>
        <v>10000</v>
      </c>
      <c r="D643" s="51">
        <v>80000</v>
      </c>
      <c r="E643" s="18" t="str">
        <f>VLOOKUP(tags[[#This Row],[Index]],Table1[],22)</f>
        <v>black</v>
      </c>
      <c r="F643" s="18" t="str">
        <f>VLOOKUP(tags[[#This Row],[Index]],Table1[],23)</f>
        <v>XLplus</v>
      </c>
      <c r="G643" s="18" t="str">
        <f>VLOOKUP(tags[[#This Row],[product_id]],copy[],4,FALSE)</f>
        <v>Summer,Shorts,Lace,pants,Waist,Short pants,Yellow,Women's Fashion,Plus Size,Lace Up,Women,Fashion,Casual,high waist</v>
      </c>
      <c r="H643" s="18"/>
      <c r="I643" s="48" t="s">
        <v>11402</v>
      </c>
      <c r="J643" s="49" t="s">
        <v>11410</v>
      </c>
      <c r="K643" s="49" t="s">
        <v>11434</v>
      </c>
      <c r="L643" s="49" t="s">
        <v>11429</v>
      </c>
      <c r="M643" s="49" t="s">
        <v>11442</v>
      </c>
      <c r="N643" s="49" t="s">
        <v>11452</v>
      </c>
      <c r="O643" s="49" t="s">
        <v>11693</v>
      </c>
      <c r="P643" s="49" t="s">
        <v>11403</v>
      </c>
      <c r="Q643" s="49" t="s">
        <v>11407</v>
      </c>
      <c r="R643" s="49" t="s">
        <v>11486</v>
      </c>
      <c r="S643" s="49" t="s">
        <v>11405</v>
      </c>
      <c r="T643" s="49" t="s">
        <v>11404</v>
      </c>
      <c r="U643" s="49" t="s">
        <v>11406</v>
      </c>
      <c r="V643" s="49" t="s">
        <v>11456</v>
      </c>
      <c r="W643" s="49"/>
      <c r="X643" s="49"/>
      <c r="Y643" s="49"/>
      <c r="Z643" s="49"/>
      <c r="AA643" s="49"/>
      <c r="AB643" s="49"/>
      <c r="AC643" s="49"/>
      <c r="AD643" s="49"/>
      <c r="AE643" s="49"/>
      <c r="AF643" s="49"/>
      <c r="AG643" s="49"/>
      <c r="AH643" s="49"/>
      <c r="AI643" s="49"/>
      <c r="AJ643" s="49"/>
      <c r="AK643" s="49"/>
      <c r="AL643" s="49"/>
      <c r="AM643" s="49"/>
      <c r="AN643" s="49"/>
      <c r="AO643" s="49"/>
      <c r="AP643" s="49"/>
      <c r="AQ643" s="49"/>
      <c r="AR643" s="49"/>
      <c r="AS643" s="49"/>
      <c r="AT643" s="49"/>
      <c r="AU643" s="49"/>
      <c r="AV643" s="49"/>
      <c r="AW643" s="49"/>
      <c r="AX643" s="49"/>
      <c r="AY643" s="49"/>
      <c r="AZ643" s="49"/>
      <c r="BA643" s="49"/>
      <c r="BB643" s="49"/>
      <c r="BC643" s="49"/>
      <c r="BD643" s="49"/>
      <c r="BE643" s="49"/>
      <c r="BF643" s="49"/>
      <c r="BG643" s="49"/>
      <c r="BH643" s="49"/>
      <c r="BI643" s="49"/>
      <c r="BJ643" s="49"/>
      <c r="BK643" s="49"/>
      <c r="BL643" s="49"/>
      <c r="BM643" s="49"/>
      <c r="BN643" s="49"/>
    </row>
    <row r="644" spans="1:66" x14ac:dyDescent="0.3">
      <c r="A644">
        <v>643</v>
      </c>
      <c r="B644" s="4" t="s">
        <v>2064</v>
      </c>
      <c r="C644" s="39">
        <f>VLOOKUP(tags[[#This Row],[Index]],Table1[],6)</f>
        <v>10000</v>
      </c>
      <c r="D644" s="50">
        <v>130000</v>
      </c>
      <c r="E644" s="17" t="str">
        <f>VLOOKUP(tags[[#This Row],[Index]],Table1[],22)</f>
        <v>pink</v>
      </c>
      <c r="F644" s="17" t="str">
        <f>VLOOKUP(tags[[#This Row],[Index]],Table1[],23)</f>
        <v>M</v>
      </c>
      <c r="G644" s="17" t="str">
        <f>VLOOKUP(tags[[#This Row],[product_id]],copy[],4,FALSE)</f>
        <v>Mini,Fashion,Necks,chiffon,Summer,Pure Color,Mini dress,Round neck,Women's Fashion,Casual,sleeveless,Dress,Women</v>
      </c>
      <c r="H644" s="17"/>
      <c r="I644" s="48" t="s">
        <v>11436</v>
      </c>
      <c r="J644" s="49" t="s">
        <v>11404</v>
      </c>
      <c r="K644" s="49" t="s">
        <v>11419</v>
      </c>
      <c r="L644" s="49" t="s">
        <v>11503</v>
      </c>
      <c r="M644" s="49" t="s">
        <v>11402</v>
      </c>
      <c r="N644" s="49" t="s">
        <v>11496</v>
      </c>
      <c r="O644" s="49" t="s">
        <v>11435</v>
      </c>
      <c r="P644" s="49" t="s">
        <v>11440</v>
      </c>
      <c r="Q644" s="49" t="s">
        <v>11403</v>
      </c>
      <c r="R644" s="49" t="s">
        <v>11406</v>
      </c>
      <c r="S644" s="49" t="s">
        <v>11408</v>
      </c>
      <c r="T644" s="49" t="s">
        <v>11409</v>
      </c>
      <c r="U644" s="49" t="s">
        <v>11405</v>
      </c>
      <c r="V644" s="49"/>
      <c r="W644" s="49"/>
      <c r="X644" s="49"/>
      <c r="Y644" s="49"/>
      <c r="Z644" s="49"/>
      <c r="AA644" s="49"/>
      <c r="AB644" s="49"/>
      <c r="AC644" s="49"/>
      <c r="AD644" s="49"/>
      <c r="AE644" s="49"/>
      <c r="AF644" s="49"/>
      <c r="AG644" s="49"/>
      <c r="AH644" s="49"/>
      <c r="AI644" s="49"/>
      <c r="AJ644" s="49"/>
      <c r="AK644" s="49"/>
      <c r="AL644" s="49"/>
      <c r="AM644" s="49"/>
      <c r="AN644" s="49"/>
      <c r="AO644" s="49"/>
      <c r="AP644" s="49"/>
      <c r="AQ644" s="49"/>
      <c r="AR644" s="49"/>
      <c r="AS644" s="49"/>
      <c r="AT644" s="49"/>
      <c r="AU644" s="49"/>
      <c r="AV644" s="49"/>
      <c r="AW644" s="49"/>
      <c r="AX644" s="49"/>
      <c r="AY644" s="49"/>
      <c r="AZ644" s="49"/>
      <c r="BA644" s="49"/>
      <c r="BB644" s="49"/>
      <c r="BC644" s="49"/>
      <c r="BD644" s="49"/>
      <c r="BE644" s="49"/>
      <c r="BF644" s="49"/>
      <c r="BG644" s="49"/>
      <c r="BH644" s="49"/>
      <c r="BI644" s="49"/>
      <c r="BJ644" s="49"/>
      <c r="BK644" s="49"/>
      <c r="BL644" s="49"/>
      <c r="BM644" s="49"/>
      <c r="BN644" s="49"/>
    </row>
    <row r="645" spans="1:66" x14ac:dyDescent="0.3">
      <c r="A645">
        <v>644</v>
      </c>
      <c r="B645" s="5" t="s">
        <v>2067</v>
      </c>
      <c r="C645" s="40">
        <f>VLOOKUP(tags[[#This Row],[Index]],Table1[],6)</f>
        <v>50</v>
      </c>
      <c r="D645" s="51">
        <v>600</v>
      </c>
      <c r="E645" s="18" t="str">
        <f>VLOOKUP(tags[[#This Row],[Index]],Table1[],22)</f>
        <v>green</v>
      </c>
      <c r="F645" s="18" t="str">
        <f>VLOOKUP(tags[[#This Row],[Index]],Table1[],23)</f>
        <v>S</v>
      </c>
      <c r="G645" s="18" t="str">
        <f>VLOOKUP(tags[[#This Row],[product_id]],copy[],4,FALSE)</f>
        <v>runningshort,Fashion,Sleeve,beachsuit,Athletics,sweat suit,Men,short sleeves,jogging suit,Men's Fashion,Shorts,Summer,T Shirts,Tops &amp; T-Shirts,men's shorts,men's suits,Casual,Sports Wear,jumpsuit</v>
      </c>
      <c r="H645" s="18"/>
      <c r="I645" s="48" t="s">
        <v>11685</v>
      </c>
      <c r="J645" s="49" t="s">
        <v>11404</v>
      </c>
      <c r="K645" s="49" t="s">
        <v>11414</v>
      </c>
      <c r="L645" s="49" t="s">
        <v>11918</v>
      </c>
      <c r="M645" s="49" t="s">
        <v>11634</v>
      </c>
      <c r="N645" s="49" t="s">
        <v>11771</v>
      </c>
      <c r="O645" s="49" t="s">
        <v>11492</v>
      </c>
      <c r="P645" s="49" t="s">
        <v>11415</v>
      </c>
      <c r="Q645" s="49" t="s">
        <v>12130</v>
      </c>
      <c r="R645" s="49" t="s">
        <v>11482</v>
      </c>
      <c r="S645" s="49" t="s">
        <v>11410</v>
      </c>
      <c r="T645" s="49" t="s">
        <v>11402</v>
      </c>
      <c r="U645" s="49" t="s">
        <v>11422</v>
      </c>
      <c r="V645" s="49" t="s">
        <v>11494</v>
      </c>
      <c r="W645" s="49" t="s">
        <v>11598</v>
      </c>
      <c r="X645" s="49" t="s">
        <v>11687</v>
      </c>
      <c r="Y645" s="49" t="s">
        <v>11406</v>
      </c>
      <c r="Z645" s="49" t="s">
        <v>11668</v>
      </c>
      <c r="AA645" s="49" t="s">
        <v>11451</v>
      </c>
      <c r="AB645" s="49"/>
      <c r="AC645" s="49"/>
      <c r="AD645" s="49"/>
      <c r="AE645" s="49"/>
      <c r="AF645" s="49"/>
      <c r="AG645" s="49"/>
      <c r="AH645" s="49"/>
      <c r="AI645" s="49"/>
      <c r="AJ645" s="49"/>
      <c r="AK645" s="49"/>
      <c r="AL645" s="49"/>
      <c r="AM645" s="49"/>
      <c r="AN645" s="49"/>
      <c r="AO645" s="49"/>
      <c r="AP645" s="49"/>
      <c r="AQ645" s="49"/>
      <c r="AR645" s="49"/>
      <c r="AS645" s="49"/>
      <c r="AT645" s="49"/>
      <c r="AU645" s="49"/>
      <c r="AV645" s="49"/>
      <c r="AW645" s="49"/>
      <c r="AX645" s="49"/>
      <c r="AY645" s="49"/>
      <c r="AZ645" s="49"/>
      <c r="BA645" s="49"/>
      <c r="BB645" s="49"/>
      <c r="BC645" s="49"/>
      <c r="BD645" s="49"/>
      <c r="BE645" s="49"/>
      <c r="BF645" s="49"/>
      <c r="BG645" s="49"/>
      <c r="BH645" s="49"/>
      <c r="BI645" s="49"/>
      <c r="BJ645" s="49"/>
      <c r="BK645" s="49"/>
      <c r="BL645" s="49"/>
      <c r="BM645" s="49"/>
      <c r="BN645" s="49"/>
    </row>
    <row r="646" spans="1:66" x14ac:dyDescent="0.3">
      <c r="A646">
        <v>645</v>
      </c>
      <c r="B646" s="4" t="s">
        <v>2070</v>
      </c>
      <c r="C646" s="39">
        <f>VLOOKUP(tags[[#This Row],[Index]],Table1[],6)</f>
        <v>10000</v>
      </c>
      <c r="D646" s="50">
        <v>80000</v>
      </c>
      <c r="E646" s="17" t="str">
        <f>VLOOKUP(tags[[#This Row],[Index]],Table1[],22)</f>
        <v>gray</v>
      </c>
      <c r="F646" s="17" t="str">
        <f>VLOOKUP(tags[[#This Row],[Index]],Table1[],23)</f>
        <v>XS</v>
      </c>
      <c r="G646" s="17" t="str">
        <f>VLOOKUP(tags[[#This Row],[product_id]],copy[],4,FALSE)</f>
        <v>Women Vest,Vest,Fashion,Halter,Women Blouse,summer t-shirts,Cross,Women's Fashion,Summer,Casual T-Shirt,tunic,short sleeve shirt,Casual,Women,blouse women,Tops &amp; Blouses,Shirt,Short Sleeve Blouses,Tops,Blouses &amp; Shirts,sleeveless,Short Sleeve T-Shirt,Tank</v>
      </c>
      <c r="H646" s="17"/>
      <c r="I646" s="48" t="s">
        <v>11489</v>
      </c>
      <c r="J646" s="49" t="s">
        <v>11430</v>
      </c>
      <c r="K646" s="49" t="s">
        <v>11404</v>
      </c>
      <c r="L646" s="49" t="s">
        <v>11461</v>
      </c>
      <c r="M646" s="49" t="s">
        <v>11558</v>
      </c>
      <c r="N646" s="49" t="s">
        <v>11468</v>
      </c>
      <c r="O646" s="49" t="s">
        <v>11576</v>
      </c>
      <c r="P646" s="49" t="s">
        <v>11403</v>
      </c>
      <c r="Q646" s="49" t="s">
        <v>11402</v>
      </c>
      <c r="R646" s="49" t="s">
        <v>11497</v>
      </c>
      <c r="S646" s="49" t="s">
        <v>11493</v>
      </c>
      <c r="T646" s="49" t="s">
        <v>11553</v>
      </c>
      <c r="U646" s="49" t="s">
        <v>11406</v>
      </c>
      <c r="V646" s="49" t="s">
        <v>11405</v>
      </c>
      <c r="W646" s="49" t="s">
        <v>11916</v>
      </c>
      <c r="X646" s="49" t="s">
        <v>11498</v>
      </c>
      <c r="Y646" s="49" t="s">
        <v>11417</v>
      </c>
      <c r="Z646" s="49" t="s">
        <v>11721</v>
      </c>
      <c r="AA646" s="49" t="s">
        <v>11411</v>
      </c>
      <c r="AB646" s="49" t="s">
        <v>11804</v>
      </c>
      <c r="AC646" s="49" t="s">
        <v>11408</v>
      </c>
      <c r="AD646" s="49" t="s">
        <v>11600</v>
      </c>
      <c r="AE646" s="49" t="s">
        <v>11418</v>
      </c>
      <c r="AF646" s="49"/>
      <c r="AG646" s="49"/>
      <c r="AH646" s="49"/>
      <c r="AI646" s="49"/>
      <c r="AJ646" s="49"/>
      <c r="AK646" s="49"/>
      <c r="AL646" s="49"/>
      <c r="AM646" s="49"/>
      <c r="AN646" s="49"/>
      <c r="AO646" s="49"/>
      <c r="AP646" s="49"/>
      <c r="AQ646" s="49"/>
      <c r="AR646" s="49"/>
      <c r="AS646" s="49"/>
      <c r="AT646" s="49"/>
      <c r="AU646" s="49"/>
      <c r="AV646" s="49"/>
      <c r="AW646" s="49"/>
      <c r="AX646" s="49"/>
      <c r="AY646" s="49"/>
      <c r="AZ646" s="49"/>
      <c r="BA646" s="49"/>
      <c r="BB646" s="49"/>
      <c r="BC646" s="49"/>
      <c r="BD646" s="49"/>
      <c r="BE646" s="49"/>
      <c r="BF646" s="49"/>
      <c r="BG646" s="49"/>
      <c r="BH646" s="49"/>
      <c r="BI646" s="49"/>
      <c r="BJ646" s="49"/>
      <c r="BK646" s="49"/>
      <c r="BL646" s="49"/>
      <c r="BM646" s="49"/>
      <c r="BN646" s="49"/>
    </row>
    <row r="647" spans="1:66" x14ac:dyDescent="0.3">
      <c r="A647">
        <v>646</v>
      </c>
      <c r="B647" s="5" t="s">
        <v>2072</v>
      </c>
      <c r="C647" s="40">
        <f>VLOOKUP(tags[[#This Row],[Index]],Table1[],6)</f>
        <v>8</v>
      </c>
      <c r="D647" s="51">
        <v>64</v>
      </c>
      <c r="E647" s="18" t="str">
        <f>VLOOKUP(tags[[#This Row],[Index]],Table1[],22)</f>
        <v>white</v>
      </c>
      <c r="F647" s="18" t="str">
        <f>VLOOKUP(tags[[#This Row],[Index]],Table1[],23)</f>
        <v>S</v>
      </c>
      <c r="G647" s="18" t="str">
        <f>VLOOKUP(tags[[#This Row],[product_id]],copy[],4,FALSE)</f>
        <v>Mini,summer dress,Floral print,Summer,womensfahsion,Spaghetti,Dress,floralprinteddres,Print,minidressforwomen,Mini dress,spaghettishoulderstrapdres,Women's Fashion,spaghettistrapdresse,Sexy Dress,Floral,sexy,Fashion</v>
      </c>
      <c r="H647" s="18"/>
      <c r="I647" s="48" t="s">
        <v>11436</v>
      </c>
      <c r="J647" s="49" t="s">
        <v>11425</v>
      </c>
      <c r="K647" s="49" t="s">
        <v>11447</v>
      </c>
      <c r="L647" s="49" t="s">
        <v>11402</v>
      </c>
      <c r="M647" s="49" t="s">
        <v>11764</v>
      </c>
      <c r="N647" s="49" t="s">
        <v>11449</v>
      </c>
      <c r="O647" s="49" t="s">
        <v>11409</v>
      </c>
      <c r="P647" s="49" t="s">
        <v>11829</v>
      </c>
      <c r="Q647" s="49" t="s">
        <v>11416</v>
      </c>
      <c r="R647" s="49" t="s">
        <v>11779</v>
      </c>
      <c r="S647" s="49" t="s">
        <v>11435</v>
      </c>
      <c r="T647" s="49" t="s">
        <v>12085</v>
      </c>
      <c r="U647" s="49" t="s">
        <v>11403</v>
      </c>
      <c r="V647" s="49" t="s">
        <v>11775</v>
      </c>
      <c r="W647" s="49" t="s">
        <v>11474</v>
      </c>
      <c r="X647" s="49" t="s">
        <v>11433</v>
      </c>
      <c r="Y647" s="49" t="s">
        <v>11412</v>
      </c>
      <c r="Z647" s="49" t="s">
        <v>11404</v>
      </c>
      <c r="AA647" s="49"/>
      <c r="AB647" s="49"/>
      <c r="AC647" s="49"/>
      <c r="AD647" s="49"/>
      <c r="AE647" s="49"/>
      <c r="AF647" s="49"/>
      <c r="AG647" s="49"/>
      <c r="AH647" s="49"/>
      <c r="AI647" s="49"/>
      <c r="AJ647" s="49"/>
      <c r="AK647" s="49"/>
      <c r="AL647" s="49"/>
      <c r="AM647" s="49"/>
      <c r="AN647" s="49"/>
      <c r="AO647" s="49"/>
      <c r="AP647" s="49"/>
      <c r="AQ647" s="49"/>
      <c r="AR647" s="49"/>
      <c r="AS647" s="49"/>
      <c r="AT647" s="49"/>
      <c r="AU647" s="49"/>
      <c r="AV647" s="49"/>
      <c r="AW647" s="49"/>
      <c r="AX647" s="49"/>
      <c r="AY647" s="49"/>
      <c r="AZ647" s="49"/>
      <c r="BA647" s="49"/>
      <c r="BB647" s="49"/>
      <c r="BC647" s="49"/>
      <c r="BD647" s="49"/>
      <c r="BE647" s="49"/>
      <c r="BF647" s="49"/>
      <c r="BG647" s="49"/>
      <c r="BH647" s="49"/>
      <c r="BI647" s="49"/>
      <c r="BJ647" s="49"/>
      <c r="BK647" s="49"/>
      <c r="BL647" s="49"/>
      <c r="BM647" s="49"/>
      <c r="BN647" s="49"/>
    </row>
    <row r="648" spans="1:66" x14ac:dyDescent="0.3">
      <c r="A648">
        <v>647</v>
      </c>
      <c r="B648" s="4" t="s">
        <v>2075</v>
      </c>
      <c r="C648" s="39">
        <f>VLOOKUP(tags[[#This Row],[Index]],Table1[],6)</f>
        <v>1000</v>
      </c>
      <c r="D648" s="50">
        <v>11000</v>
      </c>
      <c r="E648" s="17" t="str">
        <f>VLOOKUP(tags[[#This Row],[Index]],Table1[],22)</f>
        <v>green</v>
      </c>
      <c r="F648" s="17" t="str">
        <f>VLOOKUP(tags[[#This Row],[Index]],Table1[],23)</f>
        <v>S</v>
      </c>
      <c r="G648" s="17" t="str">
        <f>VLOOKUP(tags[[#This Row],[product_id]],copy[],4,FALSE)</f>
        <v>blouse,Summer,Vest,Fashion,Floral print,camisole,Loose,Round neck,Print,Women's Fashion,Plus Size,Floral,sleeveless,Casual,Women Fashion,Necks</v>
      </c>
      <c r="H648" s="17"/>
      <c r="I648" s="48" t="s">
        <v>11428</v>
      </c>
      <c r="J648" s="49" t="s">
        <v>11402</v>
      </c>
      <c r="K648" s="49" t="s">
        <v>11430</v>
      </c>
      <c r="L648" s="49" t="s">
        <v>11404</v>
      </c>
      <c r="M648" s="49" t="s">
        <v>11447</v>
      </c>
      <c r="N648" s="49" t="s">
        <v>11518</v>
      </c>
      <c r="O648" s="49" t="s">
        <v>11427</v>
      </c>
      <c r="P648" s="49" t="s">
        <v>11440</v>
      </c>
      <c r="Q648" s="49" t="s">
        <v>11416</v>
      </c>
      <c r="R648" s="49" t="s">
        <v>11403</v>
      </c>
      <c r="S648" s="49" t="s">
        <v>11407</v>
      </c>
      <c r="T648" s="49" t="s">
        <v>11433</v>
      </c>
      <c r="U648" s="49" t="s">
        <v>11408</v>
      </c>
      <c r="V648" s="49" t="s">
        <v>11406</v>
      </c>
      <c r="W648" s="49" t="s">
        <v>11439</v>
      </c>
      <c r="X648" s="49" t="s">
        <v>11419</v>
      </c>
      <c r="Y648" s="49"/>
      <c r="Z648" s="49"/>
      <c r="AA648" s="49"/>
      <c r="AB648" s="49"/>
      <c r="AC648" s="49"/>
      <c r="AD648" s="49"/>
      <c r="AE648" s="49"/>
      <c r="AF648" s="49"/>
      <c r="AG648" s="49"/>
      <c r="AH648" s="49"/>
      <c r="AI648" s="49"/>
      <c r="AJ648" s="49"/>
      <c r="AK648" s="49"/>
      <c r="AL648" s="49"/>
      <c r="AM648" s="49"/>
      <c r="AN648" s="49"/>
      <c r="AO648" s="49"/>
      <c r="AP648" s="49"/>
      <c r="AQ648" s="49"/>
      <c r="AR648" s="49"/>
      <c r="AS648" s="49"/>
      <c r="AT648" s="49"/>
      <c r="AU648" s="49"/>
      <c r="AV648" s="49"/>
      <c r="AW648" s="49"/>
      <c r="AX648" s="49"/>
      <c r="AY648" s="49"/>
      <c r="AZ648" s="49"/>
      <c r="BA648" s="49"/>
      <c r="BB648" s="49"/>
      <c r="BC648" s="49"/>
      <c r="BD648" s="49"/>
      <c r="BE648" s="49"/>
      <c r="BF648" s="49"/>
      <c r="BG648" s="49"/>
      <c r="BH648" s="49"/>
      <c r="BI648" s="49"/>
      <c r="BJ648" s="49"/>
      <c r="BK648" s="49"/>
      <c r="BL648" s="49"/>
      <c r="BM648" s="49"/>
      <c r="BN648" s="49"/>
    </row>
    <row r="649" spans="1:66" x14ac:dyDescent="0.3">
      <c r="A649">
        <v>648</v>
      </c>
      <c r="B649" s="5" t="s">
        <v>2078</v>
      </c>
      <c r="C649" s="40">
        <f>VLOOKUP(tags[[#This Row],[Index]],Table1[],6)</f>
        <v>100</v>
      </c>
      <c r="D649" s="51">
        <v>500</v>
      </c>
      <c r="E649" s="18" t="str">
        <f>VLOOKUP(tags[[#This Row],[Index]],Table1[],22)</f>
        <v>red</v>
      </c>
      <c r="F649" s="18" t="str">
        <f>VLOOKUP(tags[[#This Row],[Index]],Table1[],23)</f>
        <v>S</v>
      </c>
      <c r="G649" s="18" t="str">
        <f>VLOOKUP(tags[[#This Row],[product_id]],copy[],4,FALSE)</f>
        <v>blouse,Summer,Plus Size,Cotton,Shirt,Sleeve,Tops,slim,short sleeves,Women's Fashion,Shorts,printed,Ladies,o-neck,Fashion,Casual,T Shirts,Ladies Fashion</v>
      </c>
      <c r="H649" s="18"/>
      <c r="I649" s="48" t="s">
        <v>11428</v>
      </c>
      <c r="J649" s="49" t="s">
        <v>11402</v>
      </c>
      <c r="K649" s="49" t="s">
        <v>11407</v>
      </c>
      <c r="L649" s="49" t="s">
        <v>11424</v>
      </c>
      <c r="M649" s="49" t="s">
        <v>11417</v>
      </c>
      <c r="N649" s="49" t="s">
        <v>11414</v>
      </c>
      <c r="O649" s="49" t="s">
        <v>11411</v>
      </c>
      <c r="P649" s="49" t="s">
        <v>11437</v>
      </c>
      <c r="Q649" s="49" t="s">
        <v>11415</v>
      </c>
      <c r="R649" s="49" t="s">
        <v>11403</v>
      </c>
      <c r="S649" s="49" t="s">
        <v>11410</v>
      </c>
      <c r="T649" s="49" t="s">
        <v>11421</v>
      </c>
      <c r="U649" s="49" t="s">
        <v>11426</v>
      </c>
      <c r="V649" s="49" t="s">
        <v>11597</v>
      </c>
      <c r="W649" s="49" t="s">
        <v>11404</v>
      </c>
      <c r="X649" s="49" t="s">
        <v>11406</v>
      </c>
      <c r="Y649" s="49" t="s">
        <v>11422</v>
      </c>
      <c r="Z649" s="49" t="s">
        <v>11475</v>
      </c>
      <c r="AA649" s="49"/>
      <c r="AB649" s="49"/>
      <c r="AC649" s="49"/>
      <c r="AD649" s="49"/>
      <c r="AE649" s="49"/>
      <c r="AF649" s="49"/>
      <c r="AG649" s="49"/>
      <c r="AH649" s="49"/>
      <c r="AI649" s="49"/>
      <c r="AJ649" s="49"/>
      <c r="AK649" s="49"/>
      <c r="AL649" s="49"/>
      <c r="AM649" s="49"/>
      <c r="AN649" s="49"/>
      <c r="AO649" s="49"/>
      <c r="AP649" s="49"/>
      <c r="AQ649" s="49"/>
      <c r="AR649" s="49"/>
      <c r="AS649" s="49"/>
      <c r="AT649" s="49"/>
      <c r="AU649" s="49"/>
      <c r="AV649" s="49"/>
      <c r="AW649" s="49"/>
      <c r="AX649" s="49"/>
      <c r="AY649" s="49"/>
      <c r="AZ649" s="49"/>
      <c r="BA649" s="49"/>
      <c r="BB649" s="49"/>
      <c r="BC649" s="49"/>
      <c r="BD649" s="49"/>
      <c r="BE649" s="49"/>
      <c r="BF649" s="49"/>
      <c r="BG649" s="49"/>
      <c r="BH649" s="49"/>
      <c r="BI649" s="49"/>
      <c r="BJ649" s="49"/>
      <c r="BK649" s="49"/>
      <c r="BL649" s="49"/>
      <c r="BM649" s="49"/>
      <c r="BN649" s="49"/>
    </row>
    <row r="650" spans="1:66" x14ac:dyDescent="0.3">
      <c r="A650">
        <v>649</v>
      </c>
      <c r="B650" s="4" t="s">
        <v>2083</v>
      </c>
      <c r="C650" s="39">
        <f>VLOOKUP(tags[[#This Row],[Index]],Table1[],6)</f>
        <v>100</v>
      </c>
      <c r="D650" s="50">
        <v>575</v>
      </c>
      <c r="E650" s="17" t="str">
        <f>VLOOKUP(tags[[#This Row],[Index]],Table1[],22)</f>
        <v>black</v>
      </c>
      <c r="F650" s="17" t="str">
        <f>VLOOKUP(tags[[#This Row],[Index]],Table1[],23)</f>
        <v>XXS</v>
      </c>
      <c r="G650" s="17" t="str">
        <f>VLOOKUP(tags[[#This Row],[product_id]],copy[],4,FALSE)</f>
        <v>Deep V-Neck,fashion women,trousers,Cotton,rompersjumpsuit,printjumpersuit,Women's Fashion,V-neck,Jumpsuits &amp; Rompers,backless,Print,sleeveless,backlesssiamese,siamesetrouser,women Jumpsuit,Casual,jumpsuit,Women</v>
      </c>
      <c r="H650" s="17"/>
      <c r="I650" s="48" t="s">
        <v>11471</v>
      </c>
      <c r="J650" s="49" t="s">
        <v>11556</v>
      </c>
      <c r="K650" s="49" t="s">
        <v>11466</v>
      </c>
      <c r="L650" s="49" t="s">
        <v>11424</v>
      </c>
      <c r="M650" s="49" t="s">
        <v>13039</v>
      </c>
      <c r="N650" s="49" t="s">
        <v>13069</v>
      </c>
      <c r="O650" s="49" t="s">
        <v>11403</v>
      </c>
      <c r="P650" s="49" t="s">
        <v>11420</v>
      </c>
      <c r="Q650" s="49" t="s">
        <v>11538</v>
      </c>
      <c r="R650" s="49" t="s">
        <v>11450</v>
      </c>
      <c r="S650" s="49" t="s">
        <v>11416</v>
      </c>
      <c r="T650" s="49" t="s">
        <v>11408</v>
      </c>
      <c r="U650" s="49" t="s">
        <v>13759</v>
      </c>
      <c r="V650" s="49" t="s">
        <v>12963</v>
      </c>
      <c r="W650" s="49" t="s">
        <v>11477</v>
      </c>
      <c r="X650" s="49" t="s">
        <v>11406</v>
      </c>
      <c r="Y650" s="49" t="s">
        <v>11451</v>
      </c>
      <c r="Z650" s="49" t="s">
        <v>11405</v>
      </c>
      <c r="AA650" s="49"/>
      <c r="AB650" s="49"/>
      <c r="AC650" s="49"/>
      <c r="AD650" s="49"/>
      <c r="AE650" s="49"/>
      <c r="AF650" s="49"/>
      <c r="AG650" s="49"/>
      <c r="AH650" s="49"/>
      <c r="AI650" s="49"/>
      <c r="AJ650" s="49"/>
      <c r="AK650" s="49"/>
      <c r="AL650" s="49"/>
      <c r="AM650" s="49"/>
      <c r="AN650" s="49"/>
      <c r="AO650" s="49"/>
      <c r="AP650" s="49"/>
      <c r="AQ650" s="49"/>
      <c r="AR650" s="49"/>
      <c r="AS650" s="49"/>
      <c r="AT650" s="49"/>
      <c r="AU650" s="49"/>
      <c r="AV650" s="49"/>
      <c r="AW650" s="49"/>
      <c r="AX650" s="49"/>
      <c r="AY650" s="49"/>
      <c r="AZ650" s="49"/>
      <c r="BA650" s="49"/>
      <c r="BB650" s="49"/>
      <c r="BC650" s="49"/>
      <c r="BD650" s="49"/>
      <c r="BE650" s="49"/>
      <c r="BF650" s="49"/>
      <c r="BG650" s="49"/>
      <c r="BH650" s="49"/>
      <c r="BI650" s="49"/>
      <c r="BJ650" s="49"/>
      <c r="BK650" s="49"/>
      <c r="BL650" s="49"/>
      <c r="BM650" s="49"/>
      <c r="BN650" s="49"/>
    </row>
    <row r="651" spans="1:66" x14ac:dyDescent="0.3">
      <c r="A651">
        <v>650</v>
      </c>
      <c r="B651" s="5" t="s">
        <v>2085</v>
      </c>
      <c r="C651" s="40">
        <f>VLOOKUP(tags[[#This Row],[Index]],Table1[],6)</f>
        <v>5000</v>
      </c>
      <c r="D651" s="51">
        <v>40000</v>
      </c>
      <c r="E651" s="18" t="str">
        <f>VLOOKUP(tags[[#This Row],[Index]],Table1[],22)</f>
        <v>green</v>
      </c>
      <c r="F651" s="18" t="str">
        <f>VLOOKUP(tags[[#This Row],[Index]],Table1[],23)</f>
        <v>L</v>
      </c>
      <c r="G651" s="18" t="str">
        <f>VLOOKUP(tags[[#This Row],[product_id]],copy[],4,FALSE)</f>
        <v>Summer,Shorts,Waist,Elastic,Bottom,pants,Loose,Short pants,Women's Fashion,Fashion,Casual,Women</v>
      </c>
      <c r="H651" s="18"/>
      <c r="I651" s="48" t="s">
        <v>11402</v>
      </c>
      <c r="J651" s="49" t="s">
        <v>11410</v>
      </c>
      <c r="K651" s="49" t="s">
        <v>11442</v>
      </c>
      <c r="L651" s="49" t="s">
        <v>11470</v>
      </c>
      <c r="M651" s="49" t="s">
        <v>11533</v>
      </c>
      <c r="N651" s="49" t="s">
        <v>11429</v>
      </c>
      <c r="O651" s="49" t="s">
        <v>11427</v>
      </c>
      <c r="P651" s="49" t="s">
        <v>11452</v>
      </c>
      <c r="Q651" s="49" t="s">
        <v>11403</v>
      </c>
      <c r="R651" s="49" t="s">
        <v>11404</v>
      </c>
      <c r="S651" s="49" t="s">
        <v>11406</v>
      </c>
      <c r="T651" s="49" t="s">
        <v>11405</v>
      </c>
      <c r="U651" s="49"/>
      <c r="V651" s="49"/>
      <c r="W651" s="49"/>
      <c r="X651" s="49"/>
      <c r="Y651" s="49"/>
      <c r="Z651" s="49"/>
      <c r="AA651" s="49"/>
      <c r="AB651" s="49"/>
      <c r="AC651" s="49"/>
      <c r="AD651" s="49"/>
      <c r="AE651" s="49"/>
      <c r="AF651" s="49"/>
      <c r="AG651" s="49"/>
      <c r="AH651" s="49"/>
      <c r="AI651" s="49"/>
      <c r="AJ651" s="49"/>
      <c r="AK651" s="49"/>
      <c r="AL651" s="49"/>
      <c r="AM651" s="49"/>
      <c r="AN651" s="49"/>
      <c r="AO651" s="49"/>
      <c r="AP651" s="49"/>
      <c r="AQ651" s="49"/>
      <c r="AR651" s="49"/>
      <c r="AS651" s="49"/>
      <c r="AT651" s="49"/>
      <c r="AU651" s="49"/>
      <c r="AV651" s="49"/>
      <c r="AW651" s="49"/>
      <c r="AX651" s="49"/>
      <c r="AY651" s="49"/>
      <c r="AZ651" s="49"/>
      <c r="BA651" s="49"/>
      <c r="BB651" s="49"/>
      <c r="BC651" s="49"/>
      <c r="BD651" s="49"/>
      <c r="BE651" s="49"/>
      <c r="BF651" s="49"/>
      <c r="BG651" s="49"/>
      <c r="BH651" s="49"/>
      <c r="BI651" s="49"/>
      <c r="BJ651" s="49"/>
      <c r="BK651" s="49"/>
      <c r="BL651" s="49"/>
      <c r="BM651" s="49"/>
      <c r="BN651" s="49"/>
    </row>
    <row r="652" spans="1:66" x14ac:dyDescent="0.3">
      <c r="A652">
        <v>651</v>
      </c>
      <c r="B652" s="4" t="s">
        <v>2088</v>
      </c>
      <c r="C652" s="39">
        <f>VLOOKUP(tags[[#This Row],[Index]],Table1[],6)</f>
        <v>20000</v>
      </c>
      <c r="D652" s="50">
        <v>220000</v>
      </c>
      <c r="E652" s="17" t="str">
        <f>VLOOKUP(tags[[#This Row],[Index]],Table1[],22)</f>
        <v>pink</v>
      </c>
      <c r="F652" s="17" t="str">
        <f>VLOOKUP(tags[[#This Row],[Index]],Table1[],23)</f>
        <v>S</v>
      </c>
      <c r="G652" s="17" t="str">
        <f>VLOOKUP(tags[[#This Row],[product_id]],copy[],4,FALSE)</f>
        <v>Fashion Accessory,slimmingshapewear,hotshaper,Body Shapers,waist trainer,trainingcorset,slimwaistshaperbelt,bodyslimmingcincher,slimmingwaistbelt,bodyshaperwomen,belt</v>
      </c>
      <c r="H652" s="17"/>
      <c r="I652" s="48" t="s">
        <v>11674</v>
      </c>
      <c r="J652" s="49" t="s">
        <v>12921</v>
      </c>
      <c r="K652" s="49" t="s">
        <v>13339</v>
      </c>
      <c r="L652" s="49" t="s">
        <v>12199</v>
      </c>
      <c r="M652" s="49" t="s">
        <v>11706</v>
      </c>
      <c r="N652" s="49" t="s">
        <v>12746</v>
      </c>
      <c r="O652" s="49" t="s">
        <v>12917</v>
      </c>
      <c r="P652" s="49" t="s">
        <v>13674</v>
      </c>
      <c r="Q652" s="49" t="s">
        <v>12920</v>
      </c>
      <c r="R652" s="49" t="s">
        <v>13675</v>
      </c>
      <c r="S652" s="49" t="s">
        <v>11691</v>
      </c>
      <c r="T652" s="49"/>
      <c r="U652" s="49"/>
      <c r="V652" s="49"/>
      <c r="W652" s="49"/>
      <c r="X652" s="49"/>
      <c r="Y652" s="49"/>
      <c r="Z652" s="49"/>
      <c r="AA652" s="49"/>
      <c r="AB652" s="49"/>
      <c r="AC652" s="49"/>
      <c r="AD652" s="49"/>
      <c r="AE652" s="49"/>
      <c r="AF652" s="49"/>
      <c r="AG652" s="49"/>
      <c r="AH652" s="49"/>
      <c r="AI652" s="49"/>
      <c r="AJ652" s="49"/>
      <c r="AK652" s="49"/>
      <c r="AL652" s="49"/>
      <c r="AM652" s="49"/>
      <c r="AN652" s="49"/>
      <c r="AO652" s="49"/>
      <c r="AP652" s="49"/>
      <c r="AQ652" s="49"/>
      <c r="AR652" s="49"/>
      <c r="AS652" s="49"/>
      <c r="AT652" s="49"/>
      <c r="AU652" s="49"/>
      <c r="AV652" s="49"/>
      <c r="AW652" s="49"/>
      <c r="AX652" s="49"/>
      <c r="AY652" s="49"/>
      <c r="AZ652" s="49"/>
      <c r="BA652" s="49"/>
      <c r="BB652" s="49"/>
      <c r="BC652" s="49"/>
      <c r="BD652" s="49"/>
      <c r="BE652" s="49"/>
      <c r="BF652" s="49"/>
      <c r="BG652" s="49"/>
      <c r="BH652" s="49"/>
      <c r="BI652" s="49"/>
      <c r="BJ652" s="49"/>
      <c r="BK652" s="49"/>
      <c r="BL652" s="49"/>
      <c r="BM652" s="49"/>
      <c r="BN652" s="49"/>
    </row>
    <row r="653" spans="1:66" x14ac:dyDescent="0.3">
      <c r="A653">
        <v>652</v>
      </c>
      <c r="B653" s="5" t="s">
        <v>2091</v>
      </c>
      <c r="C653" s="40">
        <f>VLOOKUP(tags[[#This Row],[Index]],Table1[],6)</f>
        <v>5000</v>
      </c>
      <c r="D653" s="51">
        <v>40000</v>
      </c>
      <c r="E653" s="18" t="str">
        <f>VLOOKUP(tags[[#This Row],[Index]],Table1[],22)</f>
        <v>white</v>
      </c>
      <c r="F653" s="18" t="str">
        <f>VLOOKUP(tags[[#This Row],[Index]],Table1[],23)</f>
        <v>M</v>
      </c>
      <c r="G653" s="18" t="str">
        <f>VLOOKUP(tags[[#This Row],[product_id]],copy[],4,FALSE)</f>
        <v>Summer,Funny T Shirt,Shirt,Sleeve,Shorts,tshirtcotton,Tops,short-sleeved shirt,short sleeves,cottontop,Casual,Women's Fashion,tshirtsfemme,tanktopshirt,women t shirt,Women,printed,Cotton,letterprinttshirt,summer tops,casualtshirttop</v>
      </c>
      <c r="H653" s="18"/>
      <c r="I653" s="48" t="s">
        <v>11402</v>
      </c>
      <c r="J653" s="49" t="s">
        <v>11728</v>
      </c>
      <c r="K653" s="49" t="s">
        <v>11417</v>
      </c>
      <c r="L653" s="49" t="s">
        <v>11414</v>
      </c>
      <c r="M653" s="49" t="s">
        <v>11410</v>
      </c>
      <c r="N653" s="49" t="s">
        <v>12734</v>
      </c>
      <c r="O653" s="49" t="s">
        <v>11411</v>
      </c>
      <c r="P653" s="49" t="s">
        <v>12296</v>
      </c>
      <c r="Q653" s="49" t="s">
        <v>11415</v>
      </c>
      <c r="R653" s="49" t="s">
        <v>11911</v>
      </c>
      <c r="S653" s="49" t="s">
        <v>11406</v>
      </c>
      <c r="T653" s="49" t="s">
        <v>11403</v>
      </c>
      <c r="U653" s="49" t="s">
        <v>12732</v>
      </c>
      <c r="V653" s="49" t="s">
        <v>12775</v>
      </c>
      <c r="W653" s="49" t="s">
        <v>11540</v>
      </c>
      <c r="X653" s="49" t="s">
        <v>11405</v>
      </c>
      <c r="Y653" s="49" t="s">
        <v>11421</v>
      </c>
      <c r="Z653" s="49" t="s">
        <v>11424</v>
      </c>
      <c r="AA653" s="49" t="s">
        <v>13267</v>
      </c>
      <c r="AB653" s="49" t="s">
        <v>11472</v>
      </c>
      <c r="AC653" s="49" t="s">
        <v>13596</v>
      </c>
      <c r="AD653" s="49"/>
      <c r="AE653" s="49"/>
      <c r="AF653" s="49"/>
      <c r="AG653" s="49"/>
      <c r="AH653" s="49"/>
      <c r="AI653" s="49"/>
      <c r="AJ653" s="49"/>
      <c r="AK653" s="49"/>
      <c r="AL653" s="49"/>
      <c r="AM653" s="49"/>
      <c r="AN653" s="49"/>
      <c r="AO653" s="49"/>
      <c r="AP653" s="49"/>
      <c r="AQ653" s="49"/>
      <c r="AR653" s="49"/>
      <c r="AS653" s="49"/>
      <c r="AT653" s="49"/>
      <c r="AU653" s="49"/>
      <c r="AV653" s="49"/>
      <c r="AW653" s="49"/>
      <c r="AX653" s="49"/>
      <c r="AY653" s="49"/>
      <c r="AZ653" s="49"/>
      <c r="BA653" s="49"/>
      <c r="BB653" s="49"/>
      <c r="BC653" s="49"/>
      <c r="BD653" s="49"/>
      <c r="BE653" s="49"/>
      <c r="BF653" s="49"/>
      <c r="BG653" s="49"/>
      <c r="BH653" s="49"/>
      <c r="BI653" s="49"/>
      <c r="BJ653" s="49"/>
      <c r="BK653" s="49"/>
      <c r="BL653" s="49"/>
      <c r="BM653" s="49"/>
      <c r="BN653" s="49"/>
    </row>
    <row r="654" spans="1:66" x14ac:dyDescent="0.3">
      <c r="A654">
        <v>653</v>
      </c>
      <c r="B654" s="4" t="s">
        <v>2093</v>
      </c>
      <c r="C654" s="39">
        <f>VLOOKUP(tags[[#This Row],[Index]],Table1[],6)</f>
        <v>5000</v>
      </c>
      <c r="D654" s="50">
        <v>25000</v>
      </c>
      <c r="E654" s="17" t="str">
        <f>VLOOKUP(tags[[#This Row],[Index]],Table1[],22)</f>
        <v>white</v>
      </c>
      <c r="F654" s="17" t="str">
        <f>VLOOKUP(tags[[#This Row],[Index]],Table1[],23)</f>
        <v>XS</v>
      </c>
      <c r="G654" s="17" t="str">
        <f>VLOOKUP(tags[[#This Row],[product_id]],copy[],4,FALSE)</f>
        <v>Summer,Plus Size,Deep V-Neck,Dress,short sleeves,V-neck,Mini dress,beach dress,Fashion,t-shirt dress,Casual,blouse,Shorts,Tops &amp; Blouses,Sleeve,summer dress,Women's Fashion,Swimsuit,swim suit cover up,Party Dress,Ladies,party,linen dress,Beach,loose dress,Swimming</v>
      </c>
      <c r="H654" s="17"/>
      <c r="I654" s="48" t="s">
        <v>11402</v>
      </c>
      <c r="J654" s="49" t="s">
        <v>11407</v>
      </c>
      <c r="K654" s="49" t="s">
        <v>11471</v>
      </c>
      <c r="L654" s="49" t="s">
        <v>11409</v>
      </c>
      <c r="M654" s="49" t="s">
        <v>11415</v>
      </c>
      <c r="N654" s="49" t="s">
        <v>11420</v>
      </c>
      <c r="O654" s="49" t="s">
        <v>11435</v>
      </c>
      <c r="P654" s="49" t="s">
        <v>11431</v>
      </c>
      <c r="Q654" s="49" t="s">
        <v>11404</v>
      </c>
      <c r="R654" s="49" t="s">
        <v>11610</v>
      </c>
      <c r="S654" s="49" t="s">
        <v>11406</v>
      </c>
      <c r="T654" s="49" t="s">
        <v>11428</v>
      </c>
      <c r="U654" s="49" t="s">
        <v>11410</v>
      </c>
      <c r="V654" s="49" t="s">
        <v>11498</v>
      </c>
      <c r="W654" s="49" t="s">
        <v>11414</v>
      </c>
      <c r="X654" s="49" t="s">
        <v>11425</v>
      </c>
      <c r="Y654" s="49" t="s">
        <v>11403</v>
      </c>
      <c r="Z654" s="49" t="s">
        <v>11454</v>
      </c>
      <c r="AA654" s="49" t="s">
        <v>11953</v>
      </c>
      <c r="AB654" s="49" t="s">
        <v>11445</v>
      </c>
      <c r="AC654" s="49" t="s">
        <v>11426</v>
      </c>
      <c r="AD654" s="49" t="s">
        <v>11443</v>
      </c>
      <c r="AE654" s="49" t="s">
        <v>11783</v>
      </c>
      <c r="AF654" s="49" t="s">
        <v>11413</v>
      </c>
      <c r="AG654" s="49" t="s">
        <v>11455</v>
      </c>
      <c r="AH654" s="49" t="s">
        <v>11459</v>
      </c>
      <c r="AI654" s="49"/>
      <c r="AJ654" s="49"/>
      <c r="AK654" s="49"/>
      <c r="AL654" s="49"/>
      <c r="AM654" s="49"/>
      <c r="AN654" s="49"/>
      <c r="AO654" s="49"/>
      <c r="AP654" s="49"/>
      <c r="AQ654" s="49"/>
      <c r="AR654" s="49"/>
      <c r="AS654" s="49"/>
      <c r="AT654" s="49"/>
      <c r="AU654" s="49"/>
      <c r="AV654" s="49"/>
      <c r="AW654" s="49"/>
      <c r="AX654" s="49"/>
      <c r="AY654" s="49"/>
      <c r="AZ654" s="49"/>
      <c r="BA654" s="49"/>
      <c r="BB654" s="49"/>
      <c r="BC654" s="49"/>
      <c r="BD654" s="49"/>
      <c r="BE654" s="49"/>
      <c r="BF654" s="49"/>
      <c r="BG654" s="49"/>
      <c r="BH654" s="49"/>
      <c r="BI654" s="49"/>
      <c r="BJ654" s="49"/>
      <c r="BK654" s="49"/>
      <c r="BL654" s="49"/>
      <c r="BM654" s="49"/>
      <c r="BN654" s="49"/>
    </row>
    <row r="655" spans="1:66" x14ac:dyDescent="0.3">
      <c r="A655">
        <v>654</v>
      </c>
      <c r="B655" s="5" t="s">
        <v>2096</v>
      </c>
      <c r="C655" s="40">
        <f>VLOOKUP(tags[[#This Row],[Index]],Table1[],6)</f>
        <v>10000</v>
      </c>
      <c r="D655" s="51">
        <v>110000</v>
      </c>
      <c r="E655" s="18" t="str">
        <f>VLOOKUP(tags[[#This Row],[Index]],Table1[],22)</f>
        <v>black</v>
      </c>
      <c r="F655" s="18" t="str">
        <f>VLOOKUP(tags[[#This Row],[Index]],Table1[],23)</f>
        <v>M</v>
      </c>
      <c r="G655" s="18" t="str">
        <f>VLOOKUP(tags[[#This Row],[product_id]],copy[],4,FALSE)</f>
        <v>Summer,Shorts,Cotton,Cotton T Shirt,letter print,cute,teeshirthomme,short sleeves,animalprotectiontshirt,Round neck,Women's Fashion,Fashion,printed,topsamptee,Casual,beetshirt,Women,Sleeve,T Shirts,Necks</v>
      </c>
      <c r="H655" s="18"/>
      <c r="I655" s="48" t="s">
        <v>11402</v>
      </c>
      <c r="J655" s="49" t="s">
        <v>11410</v>
      </c>
      <c r="K655" s="49" t="s">
        <v>11424</v>
      </c>
      <c r="L655" s="49" t="s">
        <v>11505</v>
      </c>
      <c r="M655" s="49" t="s">
        <v>11478</v>
      </c>
      <c r="N655" s="49" t="s">
        <v>11502</v>
      </c>
      <c r="O655" s="49" t="s">
        <v>11871</v>
      </c>
      <c r="P655" s="49" t="s">
        <v>11415</v>
      </c>
      <c r="Q655" s="49" t="s">
        <v>12158</v>
      </c>
      <c r="R655" s="49" t="s">
        <v>11440</v>
      </c>
      <c r="S655" s="49" t="s">
        <v>11403</v>
      </c>
      <c r="T655" s="49" t="s">
        <v>11404</v>
      </c>
      <c r="U655" s="49" t="s">
        <v>11421</v>
      </c>
      <c r="V655" s="49" t="s">
        <v>11677</v>
      </c>
      <c r="W655" s="49" t="s">
        <v>11406</v>
      </c>
      <c r="X655" s="49" t="s">
        <v>12013</v>
      </c>
      <c r="Y655" s="49" t="s">
        <v>11405</v>
      </c>
      <c r="Z655" s="49" t="s">
        <v>11414</v>
      </c>
      <c r="AA655" s="49" t="s">
        <v>11422</v>
      </c>
      <c r="AB655" s="49" t="s">
        <v>11419</v>
      </c>
      <c r="AC655" s="49"/>
      <c r="AD655" s="49"/>
      <c r="AE655" s="49"/>
      <c r="AF655" s="49"/>
      <c r="AG655" s="49"/>
      <c r="AH655" s="49"/>
      <c r="AI655" s="49"/>
      <c r="AJ655" s="49"/>
      <c r="AK655" s="49"/>
      <c r="AL655" s="49"/>
      <c r="AM655" s="49"/>
      <c r="AN655" s="49"/>
      <c r="AO655" s="49"/>
      <c r="AP655" s="49"/>
      <c r="AQ655" s="49"/>
      <c r="AR655" s="49"/>
      <c r="AS655" s="49"/>
      <c r="AT655" s="49"/>
      <c r="AU655" s="49"/>
      <c r="AV655" s="49"/>
      <c r="AW655" s="49"/>
      <c r="AX655" s="49"/>
      <c r="AY655" s="49"/>
      <c r="AZ655" s="49"/>
      <c r="BA655" s="49"/>
      <c r="BB655" s="49"/>
      <c r="BC655" s="49"/>
      <c r="BD655" s="49"/>
      <c r="BE655" s="49"/>
      <c r="BF655" s="49"/>
      <c r="BG655" s="49"/>
      <c r="BH655" s="49"/>
      <c r="BI655" s="49"/>
      <c r="BJ655" s="49"/>
      <c r="BK655" s="49"/>
      <c r="BL655" s="49"/>
      <c r="BM655" s="49"/>
      <c r="BN655" s="49"/>
    </row>
    <row r="656" spans="1:66" x14ac:dyDescent="0.3">
      <c r="A656">
        <v>655</v>
      </c>
      <c r="B656" s="4" t="s">
        <v>2100</v>
      </c>
      <c r="C656" s="39">
        <f>VLOOKUP(tags[[#This Row],[Index]],Table1[],6)</f>
        <v>100</v>
      </c>
      <c r="D656" s="50">
        <v>4900</v>
      </c>
      <c r="E656" s="17" t="str">
        <f>VLOOKUP(tags[[#This Row],[Index]],Table1[],22)</f>
        <v>other</v>
      </c>
      <c r="F656" s="17" t="str">
        <f>VLOOKUP(tags[[#This Row],[Index]],Table1[],23)</f>
        <v>XLplus</v>
      </c>
      <c r="G656" s="17" t="str">
        <f>VLOOKUP(tags[[#This Row],[product_id]],copy[],4,FALSE)</f>
        <v>party,Goth,Plus Size,Summer,Dress,V-neck,bodycon,Women's Fashion,Party Dress,Design,Sexy Dress,sleeveless,sexy,Fashion,backless</v>
      </c>
      <c r="H656" s="17"/>
      <c r="I656" s="48" t="s">
        <v>11443</v>
      </c>
      <c r="J656" s="49" t="s">
        <v>12045</v>
      </c>
      <c r="K656" s="49" t="s">
        <v>11407</v>
      </c>
      <c r="L656" s="49" t="s">
        <v>11402</v>
      </c>
      <c r="M656" s="49" t="s">
        <v>11409</v>
      </c>
      <c r="N656" s="49" t="s">
        <v>11420</v>
      </c>
      <c r="O656" s="49" t="s">
        <v>11631</v>
      </c>
      <c r="P656" s="49" t="s">
        <v>11403</v>
      </c>
      <c r="Q656" s="49" t="s">
        <v>11445</v>
      </c>
      <c r="R656" s="49" t="s">
        <v>11698</v>
      </c>
      <c r="S656" s="49" t="s">
        <v>11474</v>
      </c>
      <c r="T656" s="49" t="s">
        <v>11408</v>
      </c>
      <c r="U656" s="49" t="s">
        <v>11412</v>
      </c>
      <c r="V656" s="49" t="s">
        <v>11404</v>
      </c>
      <c r="W656" s="49" t="s">
        <v>11450</v>
      </c>
      <c r="X656" s="49"/>
      <c r="Y656" s="49"/>
      <c r="Z656" s="49"/>
      <c r="AA656" s="49"/>
      <c r="AB656" s="49"/>
      <c r="AC656" s="49"/>
      <c r="AD656" s="49"/>
      <c r="AE656" s="49"/>
      <c r="AF656" s="49"/>
      <c r="AG656" s="49"/>
      <c r="AH656" s="49"/>
      <c r="AI656" s="49"/>
      <c r="AJ656" s="49"/>
      <c r="AK656" s="49"/>
      <c r="AL656" s="49"/>
      <c r="AM656" s="49"/>
      <c r="AN656" s="49"/>
      <c r="AO656" s="49"/>
      <c r="AP656" s="49"/>
      <c r="AQ656" s="49"/>
      <c r="AR656" s="49"/>
      <c r="AS656" s="49"/>
      <c r="AT656" s="49"/>
      <c r="AU656" s="49"/>
      <c r="AV656" s="49"/>
      <c r="AW656" s="49"/>
      <c r="AX656" s="49"/>
      <c r="AY656" s="49"/>
      <c r="AZ656" s="49"/>
      <c r="BA656" s="49"/>
      <c r="BB656" s="49"/>
      <c r="BC656" s="49"/>
      <c r="BD656" s="49"/>
      <c r="BE656" s="49"/>
      <c r="BF656" s="49"/>
      <c r="BG656" s="49"/>
      <c r="BH656" s="49"/>
      <c r="BI656" s="49"/>
      <c r="BJ656" s="49"/>
      <c r="BK656" s="49"/>
      <c r="BL656" s="49"/>
      <c r="BM656" s="49"/>
      <c r="BN656" s="49"/>
    </row>
    <row r="657" spans="1:66" x14ac:dyDescent="0.3">
      <c r="A657">
        <v>656</v>
      </c>
      <c r="B657" s="5" t="s">
        <v>2102</v>
      </c>
      <c r="C657" s="40">
        <f>VLOOKUP(tags[[#This Row],[Index]],Table1[],6)</f>
        <v>100</v>
      </c>
      <c r="D657" s="51">
        <v>500</v>
      </c>
      <c r="E657" s="18" t="str">
        <f>VLOOKUP(tags[[#This Row],[Index]],Table1[],22)</f>
        <v>red</v>
      </c>
      <c r="F657" s="18" t="str">
        <f>VLOOKUP(tags[[#This Row],[Index]],Table1[],23)</f>
        <v>XS</v>
      </c>
      <c r="G657" s="18" t="str">
        <f>VLOOKUP(tags[[#This Row],[product_id]],copy[],4,FALSE)</f>
        <v>Summer,Shorts,high waist shorts,high waist,Casual pants,pants,Short pants,Waist,Slim Fit,summer shorts,Women's Fashion,Plus Size,Lace Up,Women,Fashion,Casual,Lace</v>
      </c>
      <c r="H657" s="18"/>
      <c r="I657" s="48" t="s">
        <v>11402</v>
      </c>
      <c r="J657" s="49" t="s">
        <v>11410</v>
      </c>
      <c r="K657" s="49" t="s">
        <v>11658</v>
      </c>
      <c r="L657" s="49" t="s">
        <v>11456</v>
      </c>
      <c r="M657" s="49" t="s">
        <v>11476</v>
      </c>
      <c r="N657" s="49" t="s">
        <v>11429</v>
      </c>
      <c r="O657" s="49" t="s">
        <v>11452</v>
      </c>
      <c r="P657" s="49" t="s">
        <v>11442</v>
      </c>
      <c r="Q657" s="49" t="s">
        <v>11448</v>
      </c>
      <c r="R657" s="49" t="s">
        <v>11491</v>
      </c>
      <c r="S657" s="49" t="s">
        <v>11403</v>
      </c>
      <c r="T657" s="49" t="s">
        <v>11407</v>
      </c>
      <c r="U657" s="49" t="s">
        <v>11486</v>
      </c>
      <c r="V657" s="49" t="s">
        <v>11405</v>
      </c>
      <c r="W657" s="49" t="s">
        <v>11404</v>
      </c>
      <c r="X657" s="49" t="s">
        <v>11406</v>
      </c>
      <c r="Y657" s="49" t="s">
        <v>11434</v>
      </c>
      <c r="Z657" s="49"/>
      <c r="AA657" s="49"/>
      <c r="AB657" s="49"/>
      <c r="AC657" s="49"/>
      <c r="AD657" s="49"/>
      <c r="AE657" s="49"/>
      <c r="AF657" s="49"/>
      <c r="AG657" s="49"/>
      <c r="AH657" s="49"/>
      <c r="AI657" s="49"/>
      <c r="AJ657" s="49"/>
      <c r="AK657" s="49"/>
      <c r="AL657" s="49"/>
      <c r="AM657" s="49"/>
      <c r="AN657" s="49"/>
      <c r="AO657" s="49"/>
      <c r="AP657" s="49"/>
      <c r="AQ657" s="49"/>
      <c r="AR657" s="49"/>
      <c r="AS657" s="49"/>
      <c r="AT657" s="49"/>
      <c r="AU657" s="49"/>
      <c r="AV657" s="49"/>
      <c r="AW657" s="49"/>
      <c r="AX657" s="49"/>
      <c r="AY657" s="49"/>
      <c r="AZ657" s="49"/>
      <c r="BA657" s="49"/>
      <c r="BB657" s="49"/>
      <c r="BC657" s="49"/>
      <c r="BD657" s="49"/>
      <c r="BE657" s="49"/>
      <c r="BF657" s="49"/>
      <c r="BG657" s="49"/>
      <c r="BH657" s="49"/>
      <c r="BI657" s="49"/>
      <c r="BJ657" s="49"/>
      <c r="BK657" s="49"/>
      <c r="BL657" s="49"/>
      <c r="BM657" s="49"/>
      <c r="BN657" s="49"/>
    </row>
    <row r="658" spans="1:66" x14ac:dyDescent="0.3">
      <c r="A658">
        <v>657</v>
      </c>
      <c r="B658" s="4" t="s">
        <v>2105</v>
      </c>
      <c r="C658" s="39">
        <f>VLOOKUP(tags[[#This Row],[Index]],Table1[],6)</f>
        <v>100</v>
      </c>
      <c r="D658" s="50">
        <v>466</v>
      </c>
      <c r="E658" s="17" t="str">
        <f>VLOOKUP(tags[[#This Row],[Index]],Table1[],22)</f>
        <v>black</v>
      </c>
      <c r="F658" s="17" t="str">
        <f>VLOOKUP(tags[[#This Row],[Index]],Table1[],23)</f>
        <v>XLplus</v>
      </c>
      <c r="G658" s="17" t="str">
        <f>VLOOKUP(tags[[#This Row],[product_id]],copy[],4,FALSE)</f>
        <v>Vest,Slim Fit,Tops &amp; Blouses,muscleshirt,Tops,slim,Undershirts,T Shirts,Tank,Muscle,Spaghetti</v>
      </c>
      <c r="H658" s="17"/>
      <c r="I658" s="48" t="s">
        <v>11430</v>
      </c>
      <c r="J658" s="49" t="s">
        <v>11448</v>
      </c>
      <c r="K658" s="49" t="s">
        <v>11498</v>
      </c>
      <c r="L658" s="49" t="s">
        <v>13179</v>
      </c>
      <c r="M658" s="49" t="s">
        <v>11411</v>
      </c>
      <c r="N658" s="49" t="s">
        <v>11437</v>
      </c>
      <c r="O658" s="49" t="s">
        <v>13803</v>
      </c>
      <c r="P658" s="49" t="s">
        <v>11422</v>
      </c>
      <c r="Q658" s="49" t="s">
        <v>11418</v>
      </c>
      <c r="R658" s="49" t="s">
        <v>13881</v>
      </c>
      <c r="S658" s="49" t="s">
        <v>11449</v>
      </c>
      <c r="T658" s="49"/>
      <c r="U658" s="49"/>
      <c r="V658" s="49"/>
      <c r="W658" s="49"/>
      <c r="X658" s="49"/>
      <c r="Y658" s="49"/>
      <c r="Z658" s="49"/>
      <c r="AA658" s="49"/>
      <c r="AB658" s="49"/>
      <c r="AC658" s="49"/>
      <c r="AD658" s="49"/>
      <c r="AE658" s="49"/>
      <c r="AF658" s="49"/>
      <c r="AG658" s="49"/>
      <c r="AH658" s="49"/>
      <c r="AI658" s="49"/>
      <c r="AJ658" s="49"/>
      <c r="AK658" s="49"/>
      <c r="AL658" s="49"/>
      <c r="AM658" s="49"/>
      <c r="AN658" s="49"/>
      <c r="AO658" s="49"/>
      <c r="AP658" s="49"/>
      <c r="AQ658" s="49"/>
      <c r="AR658" s="49"/>
      <c r="AS658" s="49"/>
      <c r="AT658" s="49"/>
      <c r="AU658" s="49"/>
      <c r="AV658" s="49"/>
      <c r="AW658" s="49"/>
      <c r="AX658" s="49"/>
      <c r="AY658" s="49"/>
      <c r="AZ658" s="49"/>
      <c r="BA658" s="49"/>
      <c r="BB658" s="49"/>
      <c r="BC658" s="49"/>
      <c r="BD658" s="49"/>
      <c r="BE658" s="49"/>
      <c r="BF658" s="49"/>
      <c r="BG658" s="49"/>
      <c r="BH658" s="49"/>
      <c r="BI658" s="49"/>
      <c r="BJ658" s="49"/>
      <c r="BK658" s="49"/>
      <c r="BL658" s="49"/>
      <c r="BM658" s="49"/>
      <c r="BN658" s="49"/>
    </row>
    <row r="659" spans="1:66" x14ac:dyDescent="0.3">
      <c r="A659">
        <v>658</v>
      </c>
      <c r="B659" s="5" t="s">
        <v>2110</v>
      </c>
      <c r="C659" s="40">
        <f>VLOOKUP(tags[[#This Row],[Index]],Table1[],6)</f>
        <v>1000</v>
      </c>
      <c r="D659" s="51">
        <v>19000</v>
      </c>
      <c r="E659" s="18" t="str">
        <f>VLOOKUP(tags[[#This Row],[Index]],Table1[],22)</f>
        <v>gray</v>
      </c>
      <c r="F659" s="18" t="str">
        <f>VLOOKUP(tags[[#This Row],[Index]],Table1[],23)</f>
        <v>XS</v>
      </c>
      <c r="G659" s="18" t="str">
        <f>VLOOKUP(tags[[#This Row],[product_id]],copy[],4,FALSE)</f>
        <v>Summer,Fashion,long dress,Dress,Floral dress,beach dress,Party Dress,party,Floral,maxi dress,Floral print,Necks,Sleeve,bohemian maxi dress,summer dress,Women's Fashion,Long Sleeve,boho dress,splits,Print,splitbohodre,Holiday,Beach</v>
      </c>
      <c r="H659" s="18"/>
      <c r="I659" s="48" t="s">
        <v>11402</v>
      </c>
      <c r="J659" s="49" t="s">
        <v>11404</v>
      </c>
      <c r="K659" s="49" t="s">
        <v>11444</v>
      </c>
      <c r="L659" s="49" t="s">
        <v>11409</v>
      </c>
      <c r="M659" s="49" t="s">
        <v>11500</v>
      </c>
      <c r="N659" s="49" t="s">
        <v>11431</v>
      </c>
      <c r="O659" s="49" t="s">
        <v>11445</v>
      </c>
      <c r="P659" s="49" t="s">
        <v>11443</v>
      </c>
      <c r="Q659" s="49" t="s">
        <v>11433</v>
      </c>
      <c r="R659" s="49" t="s">
        <v>11479</v>
      </c>
      <c r="S659" s="49" t="s">
        <v>11447</v>
      </c>
      <c r="T659" s="49" t="s">
        <v>11419</v>
      </c>
      <c r="U659" s="49" t="s">
        <v>11414</v>
      </c>
      <c r="V659" s="49" t="s">
        <v>13671</v>
      </c>
      <c r="W659" s="49" t="s">
        <v>11425</v>
      </c>
      <c r="X659" s="49" t="s">
        <v>11403</v>
      </c>
      <c r="Y659" s="49" t="s">
        <v>11543</v>
      </c>
      <c r="Z659" s="49" t="s">
        <v>11499</v>
      </c>
      <c r="AA659" s="49" t="s">
        <v>11566</v>
      </c>
      <c r="AB659" s="49" t="s">
        <v>11416</v>
      </c>
      <c r="AC659" s="49" t="s">
        <v>12893</v>
      </c>
      <c r="AD659" s="49" t="s">
        <v>11561</v>
      </c>
      <c r="AE659" s="49" t="s">
        <v>11413</v>
      </c>
      <c r="AF659" s="49"/>
      <c r="AG659" s="49"/>
      <c r="AH659" s="49"/>
      <c r="AI659" s="49"/>
      <c r="AJ659" s="49"/>
      <c r="AK659" s="49"/>
      <c r="AL659" s="49"/>
      <c r="AM659" s="49"/>
      <c r="AN659" s="49"/>
      <c r="AO659" s="49"/>
      <c r="AP659" s="49"/>
      <c r="AQ659" s="49"/>
      <c r="AR659" s="49"/>
      <c r="AS659" s="49"/>
      <c r="AT659" s="49"/>
      <c r="AU659" s="49"/>
      <c r="AV659" s="49"/>
      <c r="AW659" s="49"/>
      <c r="AX659" s="49"/>
      <c r="AY659" s="49"/>
      <c r="AZ659" s="49"/>
      <c r="BA659" s="49"/>
      <c r="BB659" s="49"/>
      <c r="BC659" s="49"/>
      <c r="BD659" s="49"/>
      <c r="BE659" s="49"/>
      <c r="BF659" s="49"/>
      <c r="BG659" s="49"/>
      <c r="BH659" s="49"/>
      <c r="BI659" s="49"/>
      <c r="BJ659" s="49"/>
      <c r="BK659" s="49"/>
      <c r="BL659" s="49"/>
      <c r="BM659" s="49"/>
      <c r="BN659" s="49"/>
    </row>
    <row r="660" spans="1:66" x14ac:dyDescent="0.3">
      <c r="A660">
        <v>659</v>
      </c>
      <c r="B660" s="4" t="s">
        <v>2112</v>
      </c>
      <c r="C660" s="39">
        <f>VLOOKUP(tags[[#This Row],[Index]],Table1[],6)</f>
        <v>100</v>
      </c>
      <c r="D660" s="50">
        <v>2300</v>
      </c>
      <c r="E660" s="17" t="str">
        <f>VLOOKUP(tags[[#This Row],[Index]],Table1[],22)</f>
        <v>orange</v>
      </c>
      <c r="F660" s="17" t="str">
        <f>VLOOKUP(tags[[#This Row],[Index]],Table1[],23)</f>
        <v>M</v>
      </c>
      <c r="G660" s="17" t="str">
        <f>VLOOKUP(tags[[#This Row],[product_id]],copy[],4,FALSE)</f>
        <v>Summer,sleeveless,Plus Size,chiffon,chiffon dress,Beach,Dress,summer dress,spaghettistrapdre,long dress,beach dress,Sleeveless dress,Spaghetti,Sexy Dress,Women's Fashion,sexy,Women,Fashion,Casual,Women Fashion,casual dress</v>
      </c>
      <c r="H660" s="17"/>
      <c r="I660" s="48" t="s">
        <v>11402</v>
      </c>
      <c r="J660" s="49" t="s">
        <v>11408</v>
      </c>
      <c r="K660" s="49" t="s">
        <v>11407</v>
      </c>
      <c r="L660" s="49" t="s">
        <v>11503</v>
      </c>
      <c r="M660" s="49" t="s">
        <v>11660</v>
      </c>
      <c r="N660" s="49" t="s">
        <v>11413</v>
      </c>
      <c r="O660" s="49" t="s">
        <v>11409</v>
      </c>
      <c r="P660" s="49" t="s">
        <v>11425</v>
      </c>
      <c r="Q660" s="49" t="s">
        <v>11875</v>
      </c>
      <c r="R660" s="49" t="s">
        <v>11444</v>
      </c>
      <c r="S660" s="49" t="s">
        <v>11431</v>
      </c>
      <c r="T660" s="49" t="s">
        <v>11438</v>
      </c>
      <c r="U660" s="49" t="s">
        <v>11449</v>
      </c>
      <c r="V660" s="49" t="s">
        <v>11474</v>
      </c>
      <c r="W660" s="49" t="s">
        <v>11403</v>
      </c>
      <c r="X660" s="49" t="s">
        <v>11412</v>
      </c>
      <c r="Y660" s="49" t="s">
        <v>11405</v>
      </c>
      <c r="Z660" s="49" t="s">
        <v>11404</v>
      </c>
      <c r="AA660" s="49" t="s">
        <v>11406</v>
      </c>
      <c r="AB660" s="49" t="s">
        <v>11439</v>
      </c>
      <c r="AC660" s="49" t="s">
        <v>11441</v>
      </c>
      <c r="AD660" s="49"/>
      <c r="AE660" s="49"/>
      <c r="AF660" s="49"/>
      <c r="AG660" s="49"/>
      <c r="AH660" s="49"/>
      <c r="AI660" s="49"/>
      <c r="AJ660" s="49"/>
      <c r="AK660" s="49"/>
      <c r="AL660" s="49"/>
      <c r="AM660" s="49"/>
      <c r="AN660" s="49"/>
      <c r="AO660" s="49"/>
      <c r="AP660" s="49"/>
      <c r="AQ660" s="49"/>
      <c r="AR660" s="49"/>
      <c r="AS660" s="49"/>
      <c r="AT660" s="49"/>
      <c r="AU660" s="49"/>
      <c r="AV660" s="49"/>
      <c r="AW660" s="49"/>
      <c r="AX660" s="49"/>
      <c r="AY660" s="49"/>
      <c r="AZ660" s="49"/>
      <c r="BA660" s="49"/>
      <c r="BB660" s="49"/>
      <c r="BC660" s="49"/>
      <c r="BD660" s="49"/>
      <c r="BE660" s="49"/>
      <c r="BF660" s="49"/>
      <c r="BG660" s="49"/>
      <c r="BH660" s="49"/>
      <c r="BI660" s="49"/>
      <c r="BJ660" s="49"/>
      <c r="BK660" s="49"/>
      <c r="BL660" s="49"/>
      <c r="BM660" s="49"/>
      <c r="BN660" s="49"/>
    </row>
    <row r="661" spans="1:66" x14ac:dyDescent="0.3">
      <c r="A661">
        <v>660</v>
      </c>
      <c r="B661" s="5" t="s">
        <v>2117</v>
      </c>
      <c r="C661" s="40">
        <f>VLOOKUP(tags[[#This Row],[Index]],Table1[],6)</f>
        <v>100</v>
      </c>
      <c r="D661" s="51">
        <v>900</v>
      </c>
      <c r="E661" s="18" t="str">
        <f>VLOOKUP(tags[[#This Row],[Index]],Table1[],22)</f>
        <v>white</v>
      </c>
      <c r="F661" s="18" t="str">
        <f>VLOOKUP(tags[[#This Row],[Index]],Table1[],23)</f>
        <v>other</v>
      </c>
      <c r="G661" s="18" t="str">
        <f>VLOOKUP(tags[[#This Row],[product_id]],copy[],4,FALSE)</f>
        <v>Summer,romperswomenjumpsuit,floralprintromper,Women's Fashion,sexy,Print,Women,sexy jumpsuit,playsuit,rompersforwomen,Rompers,jumpsuitsforwomen,jumpsuit</v>
      </c>
      <c r="H661" s="18"/>
      <c r="I661" s="48" t="s">
        <v>11402</v>
      </c>
      <c r="J661" s="49" t="s">
        <v>13035</v>
      </c>
      <c r="K661" s="49" t="s">
        <v>13428</v>
      </c>
      <c r="L661" s="49" t="s">
        <v>11403</v>
      </c>
      <c r="M661" s="49" t="s">
        <v>11412</v>
      </c>
      <c r="N661" s="49" t="s">
        <v>11416</v>
      </c>
      <c r="O661" s="49" t="s">
        <v>11405</v>
      </c>
      <c r="P661" s="49" t="s">
        <v>11684</v>
      </c>
      <c r="Q661" s="49" t="s">
        <v>11639</v>
      </c>
      <c r="R661" s="49" t="s">
        <v>11970</v>
      </c>
      <c r="S661" s="49" t="s">
        <v>11523</v>
      </c>
      <c r="T661" s="49" t="s">
        <v>12383</v>
      </c>
      <c r="U661" s="49" t="s">
        <v>11451</v>
      </c>
      <c r="V661" s="49"/>
      <c r="W661" s="49"/>
      <c r="X661" s="49"/>
      <c r="Y661" s="49"/>
      <c r="Z661" s="49"/>
      <c r="AA661" s="49"/>
      <c r="AB661" s="49"/>
      <c r="AC661" s="49"/>
      <c r="AD661" s="49"/>
      <c r="AE661" s="49"/>
      <c r="AF661" s="49"/>
      <c r="AG661" s="49"/>
      <c r="AH661" s="49"/>
      <c r="AI661" s="49"/>
      <c r="AJ661" s="49"/>
      <c r="AK661" s="49"/>
      <c r="AL661" s="49"/>
      <c r="AM661" s="49"/>
      <c r="AN661" s="49"/>
      <c r="AO661" s="49"/>
      <c r="AP661" s="49"/>
      <c r="AQ661" s="49"/>
      <c r="AR661" s="49"/>
      <c r="AS661" s="49"/>
      <c r="AT661" s="49"/>
      <c r="AU661" s="49"/>
      <c r="AV661" s="49"/>
      <c r="AW661" s="49"/>
      <c r="AX661" s="49"/>
      <c r="AY661" s="49"/>
      <c r="AZ661" s="49"/>
      <c r="BA661" s="49"/>
      <c r="BB661" s="49"/>
      <c r="BC661" s="49"/>
      <c r="BD661" s="49"/>
      <c r="BE661" s="49"/>
      <c r="BF661" s="49"/>
      <c r="BG661" s="49"/>
      <c r="BH661" s="49"/>
      <c r="BI661" s="49"/>
      <c r="BJ661" s="49"/>
      <c r="BK661" s="49"/>
      <c r="BL661" s="49"/>
      <c r="BM661" s="49"/>
      <c r="BN661" s="49"/>
    </row>
    <row r="662" spans="1:66" x14ac:dyDescent="0.3">
      <c r="A662">
        <v>661</v>
      </c>
      <c r="B662" s="4" t="s">
        <v>2121</v>
      </c>
      <c r="C662" s="39">
        <f>VLOOKUP(tags[[#This Row],[Index]],Table1[],6)</f>
        <v>1000</v>
      </c>
      <c r="D662" s="50">
        <v>6000</v>
      </c>
      <c r="E662" s="17" t="str">
        <f>VLOOKUP(tags[[#This Row],[Index]],Table1[],22)</f>
        <v>pink</v>
      </c>
      <c r="F662" s="17" t="str">
        <f>VLOOKUP(tags[[#This Row],[Index]],Table1[],23)</f>
        <v>S</v>
      </c>
      <c r="G662" s="17" t="str">
        <f>VLOOKUP(tags[[#This Row],[product_id]],copy[],4,FALSE)</f>
        <v>bathing suit,Fashion,sexy bra,onepiece,sexy bikini,Swimwear,swimsuits for women,Push up bikini,push up swimwear,beach swimwear,Bikini,Women,Suits,Swimming,sexy,Swimsuit,Women's Fashion,beachwearladie</v>
      </c>
      <c r="H662" s="17"/>
      <c r="I662" s="48" t="s">
        <v>11519</v>
      </c>
      <c r="J662" s="49" t="s">
        <v>11404</v>
      </c>
      <c r="K662" s="49" t="s">
        <v>12100</v>
      </c>
      <c r="L662" s="49" t="s">
        <v>11555</v>
      </c>
      <c r="M662" s="49" t="s">
        <v>11586</v>
      </c>
      <c r="N662" s="49" t="s">
        <v>11458</v>
      </c>
      <c r="O662" s="49" t="s">
        <v>11770</v>
      </c>
      <c r="P662" s="49" t="s">
        <v>11582</v>
      </c>
      <c r="Q662" s="49" t="s">
        <v>11819</v>
      </c>
      <c r="R662" s="49" t="s">
        <v>11663</v>
      </c>
      <c r="S662" s="49" t="s">
        <v>11453</v>
      </c>
      <c r="T662" s="49" t="s">
        <v>11405</v>
      </c>
      <c r="U662" s="49" t="s">
        <v>11469</v>
      </c>
      <c r="V662" s="49" t="s">
        <v>11459</v>
      </c>
      <c r="W662" s="49" t="s">
        <v>11412</v>
      </c>
      <c r="X662" s="49" t="s">
        <v>11454</v>
      </c>
      <c r="Y662" s="49" t="s">
        <v>11403</v>
      </c>
      <c r="Z662" s="49" t="s">
        <v>12460</v>
      </c>
      <c r="AA662" s="49"/>
      <c r="AB662" s="49"/>
      <c r="AC662" s="49"/>
      <c r="AD662" s="49"/>
      <c r="AE662" s="49"/>
      <c r="AF662" s="49"/>
      <c r="AG662" s="49"/>
      <c r="AH662" s="49"/>
      <c r="AI662" s="49"/>
      <c r="AJ662" s="49"/>
      <c r="AK662" s="49"/>
      <c r="AL662" s="49"/>
      <c r="AM662" s="49"/>
      <c r="AN662" s="49"/>
      <c r="AO662" s="49"/>
      <c r="AP662" s="49"/>
      <c r="AQ662" s="49"/>
      <c r="AR662" s="49"/>
      <c r="AS662" s="49"/>
      <c r="AT662" s="49"/>
      <c r="AU662" s="49"/>
      <c r="AV662" s="49"/>
      <c r="AW662" s="49"/>
      <c r="AX662" s="49"/>
      <c r="AY662" s="49"/>
      <c r="AZ662" s="49"/>
      <c r="BA662" s="49"/>
      <c r="BB662" s="49"/>
      <c r="BC662" s="49"/>
      <c r="BD662" s="49"/>
      <c r="BE662" s="49"/>
      <c r="BF662" s="49"/>
      <c r="BG662" s="49"/>
      <c r="BH662" s="49"/>
      <c r="BI662" s="49"/>
      <c r="BJ662" s="49"/>
      <c r="BK662" s="49"/>
      <c r="BL662" s="49"/>
      <c r="BM662" s="49"/>
      <c r="BN662" s="49"/>
    </row>
    <row r="663" spans="1:66" x14ac:dyDescent="0.3">
      <c r="A663">
        <v>662</v>
      </c>
      <c r="B663" s="5" t="s">
        <v>2124</v>
      </c>
      <c r="C663" s="40">
        <f>VLOOKUP(tags[[#This Row],[Index]],Table1[],6)</f>
        <v>100</v>
      </c>
      <c r="D663" s="51">
        <v>1400</v>
      </c>
      <c r="E663" s="18" t="str">
        <f>VLOOKUP(tags[[#This Row],[Index]],Table1[],22)</f>
        <v>red</v>
      </c>
      <c r="F663" s="18" t="str">
        <f>VLOOKUP(tags[[#This Row],[Index]],Table1[],23)</f>
        <v>M</v>
      </c>
      <c r="G663" s="18" t="str">
        <f>VLOOKUP(tags[[#This Row],[product_id]],copy[],4,FALSE)</f>
        <v>Fashion,long dress,plus size dress,Dress,short sleeves,Women's Fashion,Party Dress,polka dot dress,pocketdres,women dress,maxi dress,shirtdressforwomen,Women,party,34sleevedres,Necks,Sleeve,stripedres,polka dot,Polkas,Shorts,longshirtdres,Holiday,Beach</v>
      </c>
      <c r="H663" s="18"/>
      <c r="I663" s="48" t="s">
        <v>11404</v>
      </c>
      <c r="J663" s="49" t="s">
        <v>11444</v>
      </c>
      <c r="K663" s="49" t="s">
        <v>11501</v>
      </c>
      <c r="L663" s="49" t="s">
        <v>11409</v>
      </c>
      <c r="M663" s="49" t="s">
        <v>11415</v>
      </c>
      <c r="N663" s="49" t="s">
        <v>11403</v>
      </c>
      <c r="O663" s="49" t="s">
        <v>11445</v>
      </c>
      <c r="P663" s="49" t="s">
        <v>11978</v>
      </c>
      <c r="Q663" s="49" t="s">
        <v>12103</v>
      </c>
      <c r="R663" s="49" t="s">
        <v>11432</v>
      </c>
      <c r="S663" s="49" t="s">
        <v>11479</v>
      </c>
      <c r="T663" s="49" t="s">
        <v>12977</v>
      </c>
      <c r="U663" s="49" t="s">
        <v>11405</v>
      </c>
      <c r="V663" s="49" t="s">
        <v>11443</v>
      </c>
      <c r="W663" s="49" t="s">
        <v>12594</v>
      </c>
      <c r="X663" s="49" t="s">
        <v>11419</v>
      </c>
      <c r="Y663" s="49" t="s">
        <v>11414</v>
      </c>
      <c r="Z663" s="49" t="s">
        <v>12859</v>
      </c>
      <c r="AA663" s="49" t="s">
        <v>11507</v>
      </c>
      <c r="AB663" s="49" t="s">
        <v>11512</v>
      </c>
      <c r="AC663" s="49" t="s">
        <v>11410</v>
      </c>
      <c r="AD663" s="49" t="s">
        <v>13256</v>
      </c>
      <c r="AE663" s="49" t="s">
        <v>11561</v>
      </c>
      <c r="AF663" s="49" t="s">
        <v>11413</v>
      </c>
      <c r="AG663" s="49"/>
      <c r="AH663" s="49"/>
      <c r="AI663" s="49"/>
      <c r="AJ663" s="49"/>
      <c r="AK663" s="49"/>
      <c r="AL663" s="49"/>
      <c r="AM663" s="49"/>
      <c r="AN663" s="49"/>
      <c r="AO663" s="49"/>
      <c r="AP663" s="49"/>
      <c r="AQ663" s="49"/>
      <c r="AR663" s="49"/>
      <c r="AS663" s="49"/>
      <c r="AT663" s="49"/>
      <c r="AU663" s="49"/>
      <c r="AV663" s="49"/>
      <c r="AW663" s="49"/>
      <c r="AX663" s="49"/>
      <c r="AY663" s="49"/>
      <c r="AZ663" s="49"/>
      <c r="BA663" s="49"/>
      <c r="BB663" s="49"/>
      <c r="BC663" s="49"/>
      <c r="BD663" s="49"/>
      <c r="BE663" s="49"/>
      <c r="BF663" s="49"/>
      <c r="BG663" s="49"/>
      <c r="BH663" s="49"/>
      <c r="BI663" s="49"/>
      <c r="BJ663" s="49"/>
      <c r="BK663" s="49"/>
      <c r="BL663" s="49"/>
      <c r="BM663" s="49"/>
      <c r="BN663" s="49"/>
    </row>
    <row r="664" spans="1:66" x14ac:dyDescent="0.3">
      <c r="A664">
        <v>663</v>
      </c>
      <c r="B664" s="4" t="s">
        <v>2128</v>
      </c>
      <c r="C664" s="39">
        <f>VLOOKUP(tags[[#This Row],[Index]],Table1[],6)</f>
        <v>20000</v>
      </c>
      <c r="D664" s="50">
        <v>440000</v>
      </c>
      <c r="E664" s="17" t="str">
        <f>VLOOKUP(tags[[#This Row],[Index]],Table1[],22)</f>
        <v>blue</v>
      </c>
      <c r="F664" s="17" t="str">
        <f>VLOOKUP(tags[[#This Row],[Index]],Table1[],23)</f>
        <v>S</v>
      </c>
      <c r="G664" s="17" t="str">
        <f>VLOOKUP(tags[[#This Row],[product_id]],copy[],4,FALSE)</f>
        <v>Blues,Plus Size,pants,Women jeans,denimromper,Rompers,Women's Fashion,Fashion,womenoverall,Denim pants,jumpsuit,Casual,Women</v>
      </c>
      <c r="H664" s="17"/>
      <c r="I664" s="48" t="s">
        <v>11700</v>
      </c>
      <c r="J664" s="49" t="s">
        <v>11407</v>
      </c>
      <c r="K664" s="49" t="s">
        <v>11429</v>
      </c>
      <c r="L664" s="49" t="s">
        <v>11922</v>
      </c>
      <c r="M664" s="49" t="s">
        <v>13516</v>
      </c>
      <c r="N664" s="49" t="s">
        <v>11523</v>
      </c>
      <c r="O664" s="49" t="s">
        <v>11403</v>
      </c>
      <c r="P664" s="49" t="s">
        <v>11404</v>
      </c>
      <c r="Q664" s="49" t="s">
        <v>12640</v>
      </c>
      <c r="R664" s="49" t="s">
        <v>11938</v>
      </c>
      <c r="S664" s="49" t="s">
        <v>11451</v>
      </c>
      <c r="T664" s="49" t="s">
        <v>11406</v>
      </c>
      <c r="U664" s="49" t="s">
        <v>11405</v>
      </c>
      <c r="V664" s="49"/>
      <c r="W664" s="49"/>
      <c r="X664" s="49"/>
      <c r="Y664" s="49"/>
      <c r="Z664" s="49"/>
      <c r="AA664" s="49"/>
      <c r="AB664" s="49"/>
      <c r="AC664" s="49"/>
      <c r="AD664" s="49"/>
      <c r="AE664" s="49"/>
      <c r="AF664" s="49"/>
      <c r="AG664" s="49"/>
      <c r="AH664" s="49"/>
      <c r="AI664" s="49"/>
      <c r="AJ664" s="49"/>
      <c r="AK664" s="49"/>
      <c r="AL664" s="49"/>
      <c r="AM664" s="49"/>
      <c r="AN664" s="49"/>
      <c r="AO664" s="49"/>
      <c r="AP664" s="49"/>
      <c r="AQ664" s="49"/>
      <c r="AR664" s="49"/>
      <c r="AS664" s="49"/>
      <c r="AT664" s="49"/>
      <c r="AU664" s="49"/>
      <c r="AV664" s="49"/>
      <c r="AW664" s="49"/>
      <c r="AX664" s="49"/>
      <c r="AY664" s="49"/>
      <c r="AZ664" s="49"/>
      <c r="BA664" s="49"/>
      <c r="BB664" s="49"/>
      <c r="BC664" s="49"/>
      <c r="BD664" s="49"/>
      <c r="BE664" s="49"/>
      <c r="BF664" s="49"/>
      <c r="BG664" s="49"/>
      <c r="BH664" s="49"/>
      <c r="BI664" s="49"/>
      <c r="BJ664" s="49"/>
      <c r="BK664" s="49"/>
      <c r="BL664" s="49"/>
      <c r="BM664" s="49"/>
      <c r="BN664" s="49"/>
    </row>
    <row r="665" spans="1:66" x14ac:dyDescent="0.3">
      <c r="A665">
        <v>664</v>
      </c>
      <c r="B665" s="5" t="s">
        <v>2131</v>
      </c>
      <c r="C665" s="40">
        <f>VLOOKUP(tags[[#This Row],[Index]],Table1[],6)</f>
        <v>1000</v>
      </c>
      <c r="D665" s="51">
        <v>8000</v>
      </c>
      <c r="E665" s="18" t="str">
        <f>VLOOKUP(tags[[#This Row],[Index]],Table1[],22)</f>
        <v>green</v>
      </c>
      <c r="F665" s="18" t="str">
        <f>VLOOKUP(tags[[#This Row],[Index]],Table1[],23)</f>
        <v>S</v>
      </c>
      <c r="G665" s="18" t="str">
        <f>VLOOKUP(tags[[#This Row],[product_id]],copy[],4,FALSE)</f>
        <v>Summer,Beach Shorts,Yoga,Athletics,pants,casualshort,Beach,athleticshort,sexyshort,sportshort,yogashort,gymshort,Women's Fashion,Shorts,Sport,Fashion,Casual,Women</v>
      </c>
      <c r="H665" s="18"/>
      <c r="I665" s="48" t="s">
        <v>11402</v>
      </c>
      <c r="J665" s="49" t="s">
        <v>11572</v>
      </c>
      <c r="K665" s="49" t="s">
        <v>11483</v>
      </c>
      <c r="L665" s="49" t="s">
        <v>11634</v>
      </c>
      <c r="M665" s="49" t="s">
        <v>11429</v>
      </c>
      <c r="N665" s="49" t="s">
        <v>11630</v>
      </c>
      <c r="O665" s="49" t="s">
        <v>11413</v>
      </c>
      <c r="P665" s="49" t="s">
        <v>11692</v>
      </c>
      <c r="Q665" s="49" t="s">
        <v>12098</v>
      </c>
      <c r="R665" s="49" t="s">
        <v>11708</v>
      </c>
      <c r="S665" s="49" t="s">
        <v>11595</v>
      </c>
      <c r="T665" s="49" t="s">
        <v>11749</v>
      </c>
      <c r="U665" s="49" t="s">
        <v>11403</v>
      </c>
      <c r="V665" s="49" t="s">
        <v>11410</v>
      </c>
      <c r="W665" s="49" t="s">
        <v>11446</v>
      </c>
      <c r="X665" s="49" t="s">
        <v>11404</v>
      </c>
      <c r="Y665" s="49" t="s">
        <v>11406</v>
      </c>
      <c r="Z665" s="49" t="s">
        <v>11405</v>
      </c>
      <c r="AA665" s="49"/>
      <c r="AB665" s="49"/>
      <c r="AC665" s="49"/>
      <c r="AD665" s="49"/>
      <c r="AE665" s="49"/>
      <c r="AF665" s="49"/>
      <c r="AG665" s="49"/>
      <c r="AH665" s="49"/>
      <c r="AI665" s="49"/>
      <c r="AJ665" s="49"/>
      <c r="AK665" s="49"/>
      <c r="AL665" s="49"/>
      <c r="AM665" s="49"/>
      <c r="AN665" s="49"/>
      <c r="AO665" s="49"/>
      <c r="AP665" s="49"/>
      <c r="AQ665" s="49"/>
      <c r="AR665" s="49"/>
      <c r="AS665" s="49"/>
      <c r="AT665" s="49"/>
      <c r="AU665" s="49"/>
      <c r="AV665" s="49"/>
      <c r="AW665" s="49"/>
      <c r="AX665" s="49"/>
      <c r="AY665" s="49"/>
      <c r="AZ665" s="49"/>
      <c r="BA665" s="49"/>
      <c r="BB665" s="49"/>
      <c r="BC665" s="49"/>
      <c r="BD665" s="49"/>
      <c r="BE665" s="49"/>
      <c r="BF665" s="49"/>
      <c r="BG665" s="49"/>
      <c r="BH665" s="49"/>
      <c r="BI665" s="49"/>
      <c r="BJ665" s="49"/>
      <c r="BK665" s="49"/>
      <c r="BL665" s="49"/>
      <c r="BM665" s="49"/>
      <c r="BN665" s="49"/>
    </row>
    <row r="666" spans="1:66" x14ac:dyDescent="0.3">
      <c r="A666">
        <v>665</v>
      </c>
      <c r="B666" s="6" t="s">
        <v>2133</v>
      </c>
      <c r="C666" s="41">
        <f>VLOOKUP(tags[[#This Row],[Index]],Table1[],6)</f>
        <v>100</v>
      </c>
      <c r="D666" s="50">
        <v>200</v>
      </c>
      <c r="E666" s="17" t="str">
        <f>VLOOKUP(tags[[#This Row],[Index]],Table1[],22)</f>
        <v>white</v>
      </c>
      <c r="F666" s="17" t="str">
        <f>VLOOKUP(tags[[#This Row],[Index]],Table1[],23)</f>
        <v>XXS</v>
      </c>
      <c r="G666" s="17" t="str">
        <f>VLOOKUP(tags[[#This Row],[product_id]],copy[],4,FALSE)</f>
        <v>Summer,Fashion,Necks,Skirts,Dress,Loose,Women's Fashion,Round neck,beach dress,sleeveless,Beach,Casual,Women</v>
      </c>
      <c r="H666" s="17"/>
      <c r="I666" s="48" t="s">
        <v>11402</v>
      </c>
      <c r="J666" s="49" t="s">
        <v>11404</v>
      </c>
      <c r="K666" s="49" t="s">
        <v>11419</v>
      </c>
      <c r="L666" s="49" t="s">
        <v>11462</v>
      </c>
      <c r="M666" s="49" t="s">
        <v>11409</v>
      </c>
      <c r="N666" s="49" t="s">
        <v>11427</v>
      </c>
      <c r="O666" s="49" t="s">
        <v>11403</v>
      </c>
      <c r="P666" s="49" t="s">
        <v>11440</v>
      </c>
      <c r="Q666" s="49" t="s">
        <v>11431</v>
      </c>
      <c r="R666" s="49" t="s">
        <v>11408</v>
      </c>
      <c r="S666" s="49" t="s">
        <v>11413</v>
      </c>
      <c r="T666" s="49" t="s">
        <v>11406</v>
      </c>
      <c r="U666" s="49" t="s">
        <v>11405</v>
      </c>
      <c r="V666" s="49"/>
      <c r="W666" s="49"/>
      <c r="X666" s="49"/>
      <c r="Y666" s="49"/>
      <c r="Z666" s="49"/>
      <c r="AA666" s="49"/>
      <c r="AB666" s="49"/>
      <c r="AC666" s="49"/>
      <c r="AD666" s="49"/>
      <c r="AE666" s="49"/>
      <c r="AF666" s="49"/>
      <c r="AG666" s="49"/>
      <c r="AH666" s="49"/>
      <c r="AI666" s="49"/>
      <c r="AJ666" s="49"/>
      <c r="AK666" s="49"/>
      <c r="AL666" s="49"/>
      <c r="AM666" s="49"/>
      <c r="AN666" s="49"/>
      <c r="AO666" s="49"/>
      <c r="AP666" s="49"/>
      <c r="AQ666" s="49"/>
      <c r="AR666" s="49"/>
      <c r="AS666" s="49"/>
      <c r="AT666" s="49"/>
      <c r="AU666" s="49"/>
      <c r="AV666" s="49"/>
      <c r="AW666" s="49"/>
      <c r="AX666" s="49"/>
      <c r="AY666" s="49"/>
      <c r="AZ666" s="49"/>
      <c r="BA666" s="49"/>
      <c r="BB666" s="49"/>
      <c r="BC666" s="49"/>
      <c r="BD666" s="49"/>
      <c r="BE666" s="49"/>
      <c r="BF666" s="49"/>
      <c r="BG666" s="49"/>
      <c r="BH666" s="49"/>
      <c r="BI666" s="49"/>
      <c r="BJ666" s="49"/>
      <c r="BK666" s="49"/>
      <c r="BL666" s="49"/>
      <c r="BM666" s="49"/>
      <c r="BN666" s="49"/>
    </row>
    <row r="667" spans="1:66" x14ac:dyDescent="0.3">
      <c r="A667">
        <v>666</v>
      </c>
      <c r="B667" s="7" t="s">
        <v>2136</v>
      </c>
      <c r="C667" s="42">
        <f>VLOOKUP(tags[[#This Row],[Index]],Table1[],6)</f>
        <v>10000</v>
      </c>
      <c r="D667" s="51">
        <v>160000</v>
      </c>
      <c r="E667" s="18" t="str">
        <f>VLOOKUP(tags[[#This Row],[Index]],Table1[],22)</f>
        <v>black</v>
      </c>
      <c r="F667" s="18" t="str">
        <f>VLOOKUP(tags[[#This Row],[Index]],Table1[],23)</f>
        <v>XS</v>
      </c>
      <c r="G667" s="18" t="str">
        <f>VLOOKUP(tags[[#This Row],[product_id]],copy[],4,FALSE)</f>
        <v>Summer,long skirt,Fashion,Elegant,solid,Skirts,Dress,Sexy Dress,Formal Dress,Women's Fashion,party,sexy,Beach</v>
      </c>
      <c r="H667" s="18"/>
      <c r="I667" s="48" t="s">
        <v>11402</v>
      </c>
      <c r="J667" s="49" t="s">
        <v>11657</v>
      </c>
      <c r="K667" s="49" t="s">
        <v>11404</v>
      </c>
      <c r="L667" s="49" t="s">
        <v>11532</v>
      </c>
      <c r="M667" s="49" t="s">
        <v>11814</v>
      </c>
      <c r="N667" s="49" t="s">
        <v>11462</v>
      </c>
      <c r="O667" s="49" t="s">
        <v>11409</v>
      </c>
      <c r="P667" s="49" t="s">
        <v>11474</v>
      </c>
      <c r="Q667" s="49" t="s">
        <v>12558</v>
      </c>
      <c r="R667" s="49" t="s">
        <v>11403</v>
      </c>
      <c r="S667" s="49" t="s">
        <v>11443</v>
      </c>
      <c r="T667" s="49" t="s">
        <v>11412</v>
      </c>
      <c r="U667" s="49" t="s">
        <v>11413</v>
      </c>
      <c r="V667" s="49"/>
      <c r="W667" s="49"/>
      <c r="X667" s="49"/>
      <c r="Y667" s="49"/>
      <c r="Z667" s="49"/>
      <c r="AA667" s="49"/>
      <c r="AB667" s="49"/>
      <c r="AC667" s="49"/>
      <c r="AD667" s="49"/>
      <c r="AE667" s="49"/>
      <c r="AF667" s="49"/>
      <c r="AG667" s="49"/>
      <c r="AH667" s="49"/>
      <c r="AI667" s="49"/>
      <c r="AJ667" s="49"/>
      <c r="AK667" s="49"/>
      <c r="AL667" s="49"/>
      <c r="AM667" s="49"/>
      <c r="AN667" s="49"/>
      <c r="AO667" s="49"/>
      <c r="AP667" s="49"/>
      <c r="AQ667" s="49"/>
      <c r="AR667" s="49"/>
      <c r="AS667" s="49"/>
      <c r="AT667" s="49"/>
      <c r="AU667" s="49"/>
      <c r="AV667" s="49"/>
      <c r="AW667" s="49"/>
      <c r="AX667" s="49"/>
      <c r="AY667" s="49"/>
      <c r="AZ667" s="49"/>
      <c r="BA667" s="49"/>
      <c r="BB667" s="49"/>
      <c r="BC667" s="49"/>
      <c r="BD667" s="49"/>
      <c r="BE667" s="49"/>
      <c r="BF667" s="49"/>
      <c r="BG667" s="49"/>
      <c r="BH667" s="49"/>
      <c r="BI667" s="49"/>
      <c r="BJ667" s="49"/>
      <c r="BK667" s="49"/>
      <c r="BL667" s="49"/>
      <c r="BM667" s="49"/>
      <c r="BN667" s="49"/>
    </row>
    <row r="668" spans="1:66" x14ac:dyDescent="0.3">
      <c r="A668">
        <v>667</v>
      </c>
      <c r="B668" s="4" t="s">
        <v>2138</v>
      </c>
      <c r="C668" s="39">
        <f>VLOOKUP(tags[[#This Row],[Index]],Table1[],6)</f>
        <v>1000</v>
      </c>
      <c r="D668" s="50">
        <v>14000</v>
      </c>
      <c r="E668" s="17" t="str">
        <f>VLOOKUP(tags[[#This Row],[Index]],Table1[],22)</f>
        <v>white</v>
      </c>
      <c r="F668" s="17" t="str">
        <f>VLOOKUP(tags[[#This Row],[Index]],Table1[],23)</f>
        <v>XLplus</v>
      </c>
      <c r="G668" s="17" t="str">
        <f>VLOOKUP(tags[[#This Row],[product_id]],copy[],4,FALSE)</f>
        <v>Summer,halter dress,Lace,Cocktail,Mini,Halter,Dress,Lace Dress,backless dress,Mini dress,Women's Fashion,Party Dress,backless,Ladies,sexy,Necks</v>
      </c>
      <c r="H668" s="17"/>
      <c r="I668" s="48" t="s">
        <v>11402</v>
      </c>
      <c r="J668" s="49" t="s">
        <v>11542</v>
      </c>
      <c r="K668" s="49" t="s">
        <v>11434</v>
      </c>
      <c r="L668" s="49" t="s">
        <v>11675</v>
      </c>
      <c r="M668" s="49" t="s">
        <v>11436</v>
      </c>
      <c r="N668" s="49" t="s">
        <v>11461</v>
      </c>
      <c r="O668" s="49" t="s">
        <v>11409</v>
      </c>
      <c r="P668" s="49" t="s">
        <v>11514</v>
      </c>
      <c r="Q668" s="49" t="s">
        <v>11614</v>
      </c>
      <c r="R668" s="49" t="s">
        <v>11435</v>
      </c>
      <c r="S668" s="49" t="s">
        <v>11403</v>
      </c>
      <c r="T668" s="49" t="s">
        <v>11445</v>
      </c>
      <c r="U668" s="49" t="s">
        <v>11450</v>
      </c>
      <c r="V668" s="49" t="s">
        <v>11426</v>
      </c>
      <c r="W668" s="49" t="s">
        <v>11412</v>
      </c>
      <c r="X668" s="49" t="s">
        <v>11419</v>
      </c>
      <c r="Y668" s="49"/>
      <c r="Z668" s="49"/>
      <c r="AA668" s="49"/>
      <c r="AB668" s="49"/>
      <c r="AC668" s="49"/>
      <c r="AD668" s="49"/>
      <c r="AE668" s="49"/>
      <c r="AF668" s="49"/>
      <c r="AG668" s="49"/>
      <c r="AH668" s="49"/>
      <c r="AI668" s="49"/>
      <c r="AJ668" s="49"/>
      <c r="AK668" s="49"/>
      <c r="AL668" s="49"/>
      <c r="AM668" s="49"/>
      <c r="AN668" s="49"/>
      <c r="AO668" s="49"/>
      <c r="AP668" s="49"/>
      <c r="AQ668" s="49"/>
      <c r="AR668" s="49"/>
      <c r="AS668" s="49"/>
      <c r="AT668" s="49"/>
      <c r="AU668" s="49"/>
      <c r="AV668" s="49"/>
      <c r="AW668" s="49"/>
      <c r="AX668" s="49"/>
      <c r="AY668" s="49"/>
      <c r="AZ668" s="49"/>
      <c r="BA668" s="49"/>
      <c r="BB668" s="49"/>
      <c r="BC668" s="49"/>
      <c r="BD668" s="49"/>
      <c r="BE668" s="49"/>
      <c r="BF668" s="49"/>
      <c r="BG668" s="49"/>
      <c r="BH668" s="49"/>
      <c r="BI668" s="49"/>
      <c r="BJ668" s="49"/>
      <c r="BK668" s="49"/>
      <c r="BL668" s="49"/>
      <c r="BM668" s="49"/>
      <c r="BN668" s="49"/>
    </row>
    <row r="669" spans="1:66" x14ac:dyDescent="0.3">
      <c r="A669">
        <v>668</v>
      </c>
      <c r="B669" s="5" t="s">
        <v>2142</v>
      </c>
      <c r="C669" s="40">
        <f>VLOOKUP(tags[[#This Row],[Index]],Table1[],6)</f>
        <v>2</v>
      </c>
      <c r="D669" s="51">
        <v>32</v>
      </c>
      <c r="E669" s="18" t="str">
        <f>VLOOKUP(tags[[#This Row],[Index]],Table1[],22)</f>
        <v>other</v>
      </c>
      <c r="F669" s="18" t="str">
        <f>VLOOKUP(tags[[#This Row],[Index]],Table1[],23)</f>
        <v>other</v>
      </c>
      <c r="G669" s="18" t="str">
        <f>VLOOKUP(tags[[#This Row],[product_id]],copy[],4,FALSE)</f>
        <v>Mini,Summer,portablefan,usb,minifan,Rechargeable,travelfan,Outdoor,Fans,sportfan,Sport,neckhangingfan,lazyfan</v>
      </c>
      <c r="H669" s="18"/>
      <c r="I669" s="48" t="s">
        <v>11436</v>
      </c>
      <c r="J669" s="49" t="s">
        <v>11402</v>
      </c>
      <c r="K669" s="49" t="s">
        <v>13083</v>
      </c>
      <c r="L669" s="49" t="s">
        <v>12229</v>
      </c>
      <c r="M669" s="49" t="s">
        <v>13190</v>
      </c>
      <c r="N669" s="49" t="s">
        <v>12515</v>
      </c>
      <c r="O669" s="49" t="s">
        <v>12742</v>
      </c>
      <c r="P669" s="49" t="s">
        <v>11548</v>
      </c>
      <c r="Q669" s="49" t="s">
        <v>13931</v>
      </c>
      <c r="R669" s="49" t="s">
        <v>12884</v>
      </c>
      <c r="S669" s="49" t="s">
        <v>11446</v>
      </c>
      <c r="T669" s="49" t="s">
        <v>13169</v>
      </c>
      <c r="U669" s="49" t="s">
        <v>13276</v>
      </c>
      <c r="V669" s="49"/>
      <c r="W669" s="49"/>
      <c r="X669" s="49"/>
      <c r="Y669" s="49"/>
      <c r="Z669" s="49"/>
      <c r="AA669" s="49"/>
      <c r="AB669" s="49"/>
      <c r="AC669" s="49"/>
      <c r="AD669" s="49"/>
      <c r="AE669" s="49"/>
      <c r="AF669" s="49"/>
      <c r="AG669" s="49"/>
      <c r="AH669" s="49"/>
      <c r="AI669" s="49"/>
      <c r="AJ669" s="49"/>
      <c r="AK669" s="49"/>
      <c r="AL669" s="49"/>
      <c r="AM669" s="49"/>
      <c r="AN669" s="49"/>
      <c r="AO669" s="49"/>
      <c r="AP669" s="49"/>
      <c r="AQ669" s="49"/>
      <c r="AR669" s="49"/>
      <c r="AS669" s="49"/>
      <c r="AT669" s="49"/>
      <c r="AU669" s="49"/>
      <c r="AV669" s="49"/>
      <c r="AW669" s="49"/>
      <c r="AX669" s="49"/>
      <c r="AY669" s="49"/>
      <c r="AZ669" s="49"/>
      <c r="BA669" s="49"/>
      <c r="BB669" s="49"/>
      <c r="BC669" s="49"/>
      <c r="BD669" s="49"/>
      <c r="BE669" s="49"/>
      <c r="BF669" s="49"/>
      <c r="BG669" s="49"/>
      <c r="BH669" s="49"/>
      <c r="BI669" s="49"/>
      <c r="BJ669" s="49"/>
      <c r="BK669" s="49"/>
      <c r="BL669" s="49"/>
      <c r="BM669" s="49"/>
      <c r="BN669" s="49"/>
    </row>
    <row r="670" spans="1:66" x14ac:dyDescent="0.3">
      <c r="A670">
        <v>669</v>
      </c>
      <c r="B670" s="4" t="s">
        <v>2146</v>
      </c>
      <c r="C670" s="39">
        <f>VLOOKUP(tags[[#This Row],[Index]],Table1[],6)</f>
        <v>1000</v>
      </c>
      <c r="D670" s="50">
        <v>8000</v>
      </c>
      <c r="E670" s="17" t="str">
        <f>VLOOKUP(tags[[#This Row],[Index]],Table1[],22)</f>
        <v>green</v>
      </c>
      <c r="F670" s="17" t="str">
        <f>VLOOKUP(tags[[#This Row],[Index]],Table1[],23)</f>
        <v>XS</v>
      </c>
      <c r="G670" s="17" t="str">
        <f>VLOOKUP(tags[[#This Row],[product_id]],copy[],4,FALSE)</f>
        <v>hollowingout,halter dress,Halter,Summer,Dresses,Dress,summer dress,V-neck,Women's Fashion,Sleeveless dress,women dress,sleeveless,V-neck Dresses,Women</v>
      </c>
      <c r="H670" s="17"/>
      <c r="I670" s="48" t="s">
        <v>13344</v>
      </c>
      <c r="J670" s="49" t="s">
        <v>11542</v>
      </c>
      <c r="K670" s="49" t="s">
        <v>11461</v>
      </c>
      <c r="L670" s="49" t="s">
        <v>11402</v>
      </c>
      <c r="M670" s="49" t="s">
        <v>11460</v>
      </c>
      <c r="N670" s="49" t="s">
        <v>11409</v>
      </c>
      <c r="O670" s="49" t="s">
        <v>11425</v>
      </c>
      <c r="P670" s="49" t="s">
        <v>11420</v>
      </c>
      <c r="Q670" s="49" t="s">
        <v>11403</v>
      </c>
      <c r="R670" s="49" t="s">
        <v>11438</v>
      </c>
      <c r="S670" s="49" t="s">
        <v>11432</v>
      </c>
      <c r="T670" s="49" t="s">
        <v>11408</v>
      </c>
      <c r="U670" s="49" t="s">
        <v>11755</v>
      </c>
      <c r="V670" s="49" t="s">
        <v>11405</v>
      </c>
      <c r="W670" s="49"/>
      <c r="X670" s="49"/>
      <c r="Y670" s="49"/>
      <c r="Z670" s="49"/>
      <c r="AA670" s="49"/>
      <c r="AB670" s="49"/>
      <c r="AC670" s="49"/>
      <c r="AD670" s="49"/>
      <c r="AE670" s="49"/>
      <c r="AF670" s="49"/>
      <c r="AG670" s="49"/>
      <c r="AH670" s="49"/>
      <c r="AI670" s="49"/>
      <c r="AJ670" s="49"/>
      <c r="AK670" s="49"/>
      <c r="AL670" s="49"/>
      <c r="AM670" s="49"/>
      <c r="AN670" s="49"/>
      <c r="AO670" s="49"/>
      <c r="AP670" s="49"/>
      <c r="AQ670" s="49"/>
      <c r="AR670" s="49"/>
      <c r="AS670" s="49"/>
      <c r="AT670" s="49"/>
      <c r="AU670" s="49"/>
      <c r="AV670" s="49"/>
      <c r="AW670" s="49"/>
      <c r="AX670" s="49"/>
      <c r="AY670" s="49"/>
      <c r="AZ670" s="49"/>
      <c r="BA670" s="49"/>
      <c r="BB670" s="49"/>
      <c r="BC670" s="49"/>
      <c r="BD670" s="49"/>
      <c r="BE670" s="49"/>
      <c r="BF670" s="49"/>
      <c r="BG670" s="49"/>
      <c r="BH670" s="49"/>
      <c r="BI670" s="49"/>
      <c r="BJ670" s="49"/>
      <c r="BK670" s="49"/>
      <c r="BL670" s="49"/>
      <c r="BM670" s="49"/>
      <c r="BN670" s="49"/>
    </row>
    <row r="671" spans="1:66" x14ac:dyDescent="0.3">
      <c r="A671">
        <v>670</v>
      </c>
      <c r="B671" s="5" t="s">
        <v>2149</v>
      </c>
      <c r="C671" s="40">
        <f>VLOOKUP(tags[[#This Row],[Index]],Table1[],6)</f>
        <v>5000</v>
      </c>
      <c r="D671" s="51">
        <v>45000</v>
      </c>
      <c r="E671" s="18" t="str">
        <f>VLOOKUP(tags[[#This Row],[Index]],Table1[],22)</f>
        <v>blue</v>
      </c>
      <c r="F671" s="18" t="str">
        <f>VLOOKUP(tags[[#This Row],[Index]],Table1[],23)</f>
        <v>M</v>
      </c>
      <c r="G671" s="18" t="str">
        <f>VLOOKUP(tags[[#This Row],[product_id]],copy[],4,FALSE)</f>
        <v>blouse,shirt women,blouse women,Shirt,letter print,Summer,blusasfeminina,Tee Shirt,summer t-shirts,comfy,funnyshirt,Casual,blusasmujer,Funny,Women's Fashion,Fashion,T-Shirt womens,Ladies,Women,summer tops,printed</v>
      </c>
      <c r="H671" s="18"/>
      <c r="I671" s="48" t="s">
        <v>11428</v>
      </c>
      <c r="J671" s="49" t="s">
        <v>12097</v>
      </c>
      <c r="K671" s="49" t="s">
        <v>11916</v>
      </c>
      <c r="L671" s="49" t="s">
        <v>11417</v>
      </c>
      <c r="M671" s="49" t="s">
        <v>11478</v>
      </c>
      <c r="N671" s="49" t="s">
        <v>11402</v>
      </c>
      <c r="O671" s="49" t="s">
        <v>12152</v>
      </c>
      <c r="P671" s="49" t="s">
        <v>11794</v>
      </c>
      <c r="Q671" s="49" t="s">
        <v>11468</v>
      </c>
      <c r="R671" s="49" t="s">
        <v>12003</v>
      </c>
      <c r="S671" s="49" t="s">
        <v>11996</v>
      </c>
      <c r="T671" s="49" t="s">
        <v>11406</v>
      </c>
      <c r="U671" s="49" t="s">
        <v>13686</v>
      </c>
      <c r="V671" s="49" t="s">
        <v>11504</v>
      </c>
      <c r="W671" s="49" t="s">
        <v>11403</v>
      </c>
      <c r="X671" s="49" t="s">
        <v>11404</v>
      </c>
      <c r="Y671" s="49" t="s">
        <v>11667</v>
      </c>
      <c r="Z671" s="49" t="s">
        <v>11426</v>
      </c>
      <c r="AA671" s="49" t="s">
        <v>11405</v>
      </c>
      <c r="AB671" s="49" t="s">
        <v>11472</v>
      </c>
      <c r="AC671" s="49" t="s">
        <v>11421</v>
      </c>
      <c r="AD671" s="49"/>
      <c r="AE671" s="49"/>
      <c r="AF671" s="49"/>
      <c r="AG671" s="49"/>
      <c r="AH671" s="49"/>
      <c r="AI671" s="49"/>
      <c r="AJ671" s="49"/>
      <c r="AK671" s="49"/>
      <c r="AL671" s="49"/>
      <c r="AM671" s="49"/>
      <c r="AN671" s="49"/>
      <c r="AO671" s="49"/>
      <c r="AP671" s="49"/>
      <c r="AQ671" s="49"/>
      <c r="AR671" s="49"/>
      <c r="AS671" s="49"/>
      <c r="AT671" s="49"/>
      <c r="AU671" s="49"/>
      <c r="AV671" s="49"/>
      <c r="AW671" s="49"/>
      <c r="AX671" s="49"/>
      <c r="AY671" s="49"/>
      <c r="AZ671" s="49"/>
      <c r="BA671" s="49"/>
      <c r="BB671" s="49"/>
      <c r="BC671" s="49"/>
      <c r="BD671" s="49"/>
      <c r="BE671" s="49"/>
      <c r="BF671" s="49"/>
      <c r="BG671" s="49"/>
      <c r="BH671" s="49"/>
      <c r="BI671" s="49"/>
      <c r="BJ671" s="49"/>
      <c r="BK671" s="49"/>
      <c r="BL671" s="49"/>
      <c r="BM671" s="49"/>
      <c r="BN671" s="49"/>
    </row>
    <row r="672" spans="1:66" x14ac:dyDescent="0.3">
      <c r="A672">
        <v>671</v>
      </c>
      <c r="B672" s="4" t="s">
        <v>2153</v>
      </c>
      <c r="C672" s="39">
        <f>VLOOKUP(tags[[#This Row],[Index]],Table1[],6)</f>
        <v>100</v>
      </c>
      <c r="D672" s="50">
        <v>1400</v>
      </c>
      <c r="E672" s="17" t="str">
        <f>VLOOKUP(tags[[#This Row],[Index]],Table1[],22)</f>
        <v>black</v>
      </c>
      <c r="F672" s="17" t="str">
        <f>VLOOKUP(tags[[#This Row],[Index]],Table1[],23)</f>
        <v>S</v>
      </c>
      <c r="G672" s="17" t="str">
        <f>VLOOKUP(tags[[#This Row],[product_id]],copy[],4,FALSE)</f>
        <v>sleeve v-neck,Summer,Slim Fit,Sleeve,Shorts,women Jumpsuit,slim,bodysuitsjumpsuit,short sleeves,V-neck,bodycon,shortjumpsuit,chestzipper,rompersoverall,zippers,summerjumpsuit,jumpsuitshort,rompersshort,jumpsuit</v>
      </c>
      <c r="H672" s="17"/>
      <c r="I672" s="48" t="s">
        <v>11638</v>
      </c>
      <c r="J672" s="49" t="s">
        <v>11402</v>
      </c>
      <c r="K672" s="49" t="s">
        <v>11448</v>
      </c>
      <c r="L672" s="49" t="s">
        <v>11414</v>
      </c>
      <c r="M672" s="49" t="s">
        <v>11410</v>
      </c>
      <c r="N672" s="49" t="s">
        <v>11477</v>
      </c>
      <c r="O672" s="49" t="s">
        <v>11437</v>
      </c>
      <c r="P672" s="49" t="s">
        <v>12456</v>
      </c>
      <c r="Q672" s="49" t="s">
        <v>11415</v>
      </c>
      <c r="R672" s="49" t="s">
        <v>11420</v>
      </c>
      <c r="S672" s="49" t="s">
        <v>11631</v>
      </c>
      <c r="T672" s="49" t="s">
        <v>11881</v>
      </c>
      <c r="U672" s="49" t="s">
        <v>13584</v>
      </c>
      <c r="V672" s="49" t="s">
        <v>13038</v>
      </c>
      <c r="W672" s="49" t="s">
        <v>11591</v>
      </c>
      <c r="X672" s="49" t="s">
        <v>11624</v>
      </c>
      <c r="Y672" s="49" t="s">
        <v>13309</v>
      </c>
      <c r="Z672" s="49" t="s">
        <v>13037</v>
      </c>
      <c r="AA672" s="49" t="s">
        <v>11451</v>
      </c>
      <c r="AB672" s="49"/>
      <c r="AC672" s="49"/>
      <c r="AD672" s="49"/>
      <c r="AE672" s="49"/>
      <c r="AF672" s="49"/>
      <c r="AG672" s="49"/>
      <c r="AH672" s="49"/>
      <c r="AI672" s="49"/>
      <c r="AJ672" s="49"/>
      <c r="AK672" s="49"/>
      <c r="AL672" s="49"/>
      <c r="AM672" s="49"/>
      <c r="AN672" s="49"/>
      <c r="AO672" s="49"/>
      <c r="AP672" s="49"/>
      <c r="AQ672" s="49"/>
      <c r="AR672" s="49"/>
      <c r="AS672" s="49"/>
      <c r="AT672" s="49"/>
      <c r="AU672" s="49"/>
      <c r="AV672" s="49"/>
      <c r="AW672" s="49"/>
      <c r="AX672" s="49"/>
      <c r="AY672" s="49"/>
      <c r="AZ672" s="49"/>
      <c r="BA672" s="49"/>
      <c r="BB672" s="49"/>
      <c r="BC672" s="49"/>
      <c r="BD672" s="49"/>
      <c r="BE672" s="49"/>
      <c r="BF672" s="49"/>
      <c r="BG672" s="49"/>
      <c r="BH672" s="49"/>
      <c r="BI672" s="49"/>
      <c r="BJ672" s="49"/>
      <c r="BK672" s="49"/>
      <c r="BL672" s="49"/>
      <c r="BM672" s="49"/>
      <c r="BN672" s="49"/>
    </row>
    <row r="673" spans="1:66" x14ac:dyDescent="0.3">
      <c r="A673">
        <v>672</v>
      </c>
      <c r="B673" s="5" t="s">
        <v>2155</v>
      </c>
      <c r="C673" s="40">
        <f>VLOOKUP(tags[[#This Row],[Index]],Table1[],6)</f>
        <v>10000</v>
      </c>
      <c r="D673" s="51">
        <v>110000</v>
      </c>
      <c r="E673" s="18" t="str">
        <f>VLOOKUP(tags[[#This Row],[Index]],Table1[],22)</f>
        <v>white</v>
      </c>
      <c r="F673" s="18" t="str">
        <f>VLOOKUP(tags[[#This Row],[Index]],Table1[],23)</f>
        <v>L</v>
      </c>
      <c r="G673" s="18" t="str">
        <f>VLOOKUP(tags[[#This Row],[product_id]],copy[],4,FALSE)</f>
        <v>Deep V-Neck,Summer,Fashion,leaf,short dress,leopard print,Dress,V-neck,Women's Fashion,Lotus,Casual,Women</v>
      </c>
      <c r="H673" s="18"/>
      <c r="I673" s="48" t="s">
        <v>11471</v>
      </c>
      <c r="J673" s="49" t="s">
        <v>11402</v>
      </c>
      <c r="K673" s="49" t="s">
        <v>11404</v>
      </c>
      <c r="L673" s="49" t="s">
        <v>11716</v>
      </c>
      <c r="M673" s="49" t="s">
        <v>11517</v>
      </c>
      <c r="N673" s="49" t="s">
        <v>12124</v>
      </c>
      <c r="O673" s="49" t="s">
        <v>11409</v>
      </c>
      <c r="P673" s="49" t="s">
        <v>11420</v>
      </c>
      <c r="Q673" s="49" t="s">
        <v>11403</v>
      </c>
      <c r="R673" s="49" t="s">
        <v>12537</v>
      </c>
      <c r="S673" s="49" t="s">
        <v>11406</v>
      </c>
      <c r="T673" s="49" t="s">
        <v>11405</v>
      </c>
      <c r="U673" s="49"/>
      <c r="V673" s="49"/>
      <c r="W673" s="49"/>
      <c r="X673" s="49"/>
      <c r="Y673" s="49"/>
      <c r="Z673" s="49"/>
      <c r="AA673" s="49"/>
      <c r="AB673" s="49"/>
      <c r="AC673" s="49"/>
      <c r="AD673" s="49"/>
      <c r="AE673" s="49"/>
      <c r="AF673" s="49"/>
      <c r="AG673" s="49"/>
      <c r="AH673" s="49"/>
      <c r="AI673" s="49"/>
      <c r="AJ673" s="49"/>
      <c r="AK673" s="49"/>
      <c r="AL673" s="49"/>
      <c r="AM673" s="49"/>
      <c r="AN673" s="49"/>
      <c r="AO673" s="49"/>
      <c r="AP673" s="49"/>
      <c r="AQ673" s="49"/>
      <c r="AR673" s="49"/>
      <c r="AS673" s="49"/>
      <c r="AT673" s="49"/>
      <c r="AU673" s="49"/>
      <c r="AV673" s="49"/>
      <c r="AW673" s="49"/>
      <c r="AX673" s="49"/>
      <c r="AY673" s="49"/>
      <c r="AZ673" s="49"/>
      <c r="BA673" s="49"/>
      <c r="BB673" s="49"/>
      <c r="BC673" s="49"/>
      <c r="BD673" s="49"/>
      <c r="BE673" s="49"/>
      <c r="BF673" s="49"/>
      <c r="BG673" s="49"/>
      <c r="BH673" s="49"/>
      <c r="BI673" s="49"/>
      <c r="BJ673" s="49"/>
      <c r="BK673" s="49"/>
      <c r="BL673" s="49"/>
      <c r="BM673" s="49"/>
      <c r="BN673" s="49"/>
    </row>
    <row r="674" spans="1:66" x14ac:dyDescent="0.3">
      <c r="A674">
        <v>673</v>
      </c>
      <c r="B674" s="4" t="s">
        <v>2157</v>
      </c>
      <c r="C674" s="39">
        <f>VLOOKUP(tags[[#This Row],[Index]],Table1[],6)</f>
        <v>1000</v>
      </c>
      <c r="D674" s="50">
        <v>15000</v>
      </c>
      <c r="E674" s="17" t="str">
        <f>VLOOKUP(tags[[#This Row],[Index]],Table1[],22)</f>
        <v>black</v>
      </c>
      <c r="F674" s="17" t="str">
        <f>VLOOKUP(tags[[#This Row],[Index]],Table1[],23)</f>
        <v>S</v>
      </c>
      <c r="G674" s="17" t="str">
        <f>VLOOKUP(tags[[#This Row],[product_id]],copy[],4,FALSE)</f>
        <v>lace dresses,Club Dress,Plus Size,Lace,Summer,long dress,Clothing,Dress,summer dress,Women's Fashion,Maxi Dresses,womens clothes,Elegant,beach dress,Sleeveless dress,sleeveless,party,Women,Fashion,casual dress</v>
      </c>
      <c r="H674" s="17"/>
      <c r="I674" s="48" t="s">
        <v>12372</v>
      </c>
      <c r="J674" s="49" t="s">
        <v>12196</v>
      </c>
      <c r="K674" s="49" t="s">
        <v>11407</v>
      </c>
      <c r="L674" s="49" t="s">
        <v>11434</v>
      </c>
      <c r="M674" s="49" t="s">
        <v>11402</v>
      </c>
      <c r="N674" s="49" t="s">
        <v>11444</v>
      </c>
      <c r="O674" s="49" t="s">
        <v>11545</v>
      </c>
      <c r="P674" s="49" t="s">
        <v>11409</v>
      </c>
      <c r="Q674" s="49" t="s">
        <v>11425</v>
      </c>
      <c r="R674" s="49" t="s">
        <v>11403</v>
      </c>
      <c r="S674" s="49" t="s">
        <v>11609</v>
      </c>
      <c r="T674" s="49" t="s">
        <v>11765</v>
      </c>
      <c r="U674" s="49" t="s">
        <v>11532</v>
      </c>
      <c r="V674" s="49" t="s">
        <v>11431</v>
      </c>
      <c r="W674" s="49" t="s">
        <v>11438</v>
      </c>
      <c r="X674" s="49" t="s">
        <v>11408</v>
      </c>
      <c r="Y674" s="49" t="s">
        <v>11443</v>
      </c>
      <c r="Z674" s="49" t="s">
        <v>11405</v>
      </c>
      <c r="AA674" s="49" t="s">
        <v>11404</v>
      </c>
      <c r="AB674" s="49" t="s">
        <v>11441</v>
      </c>
      <c r="AC674" s="49"/>
      <c r="AD674" s="49"/>
      <c r="AE674" s="49"/>
      <c r="AF674" s="49"/>
      <c r="AG674" s="49"/>
      <c r="AH674" s="49"/>
      <c r="AI674" s="49"/>
      <c r="AJ674" s="49"/>
      <c r="AK674" s="49"/>
      <c r="AL674" s="49"/>
      <c r="AM674" s="49"/>
      <c r="AN674" s="49"/>
      <c r="AO674" s="49"/>
      <c r="AP674" s="49"/>
      <c r="AQ674" s="49"/>
      <c r="AR674" s="49"/>
      <c r="AS674" s="49"/>
      <c r="AT674" s="49"/>
      <c r="AU674" s="49"/>
      <c r="AV674" s="49"/>
      <c r="AW674" s="49"/>
      <c r="AX674" s="49"/>
      <c r="AY674" s="49"/>
      <c r="AZ674" s="49"/>
      <c r="BA674" s="49"/>
      <c r="BB674" s="49"/>
      <c r="BC674" s="49"/>
      <c r="BD674" s="49"/>
      <c r="BE674" s="49"/>
      <c r="BF674" s="49"/>
      <c r="BG674" s="49"/>
      <c r="BH674" s="49"/>
      <c r="BI674" s="49"/>
      <c r="BJ674" s="49"/>
      <c r="BK674" s="49"/>
      <c r="BL674" s="49"/>
      <c r="BM674" s="49"/>
      <c r="BN674" s="49"/>
    </row>
    <row r="675" spans="1:66" x14ac:dyDescent="0.3">
      <c r="A675">
        <v>674</v>
      </c>
      <c r="B675" s="5" t="s">
        <v>2160</v>
      </c>
      <c r="C675" s="40">
        <f>VLOOKUP(tags[[#This Row],[Index]],Table1[],6)</f>
        <v>10</v>
      </c>
      <c r="D675" s="51">
        <v>57.5</v>
      </c>
      <c r="E675" s="18" t="str">
        <f>VLOOKUP(tags[[#This Row],[Index]],Table1[],22)</f>
        <v>white</v>
      </c>
      <c r="F675" s="18" t="str">
        <f>VLOOKUP(tags[[#This Row],[Index]],Table1[],23)</f>
        <v>XS</v>
      </c>
      <c r="G675" s="18" t="str">
        <f>VLOOKUP(tags[[#This Row],[product_id]],copy[],4,FALSE)</f>
        <v>Funny,letter print,Fashion,Shirt,Sleeve,Summer,unisex,Tops,short sleeves,Shorts,T Shirts,Plus Size,black,Tops &amp; T-Shirts,Print,Women,Women's Fashion,Casual,Cotton</v>
      </c>
      <c r="H675" s="18"/>
      <c r="I675" s="48" t="s">
        <v>11504</v>
      </c>
      <c r="J675" s="49" t="s">
        <v>11478</v>
      </c>
      <c r="K675" s="49" t="s">
        <v>11404</v>
      </c>
      <c r="L675" s="49" t="s">
        <v>11417</v>
      </c>
      <c r="M675" s="49" t="s">
        <v>11414</v>
      </c>
      <c r="N675" s="49" t="s">
        <v>11402</v>
      </c>
      <c r="O675" s="49" t="s">
        <v>12230</v>
      </c>
      <c r="P675" s="49" t="s">
        <v>11411</v>
      </c>
      <c r="Q675" s="49" t="s">
        <v>11415</v>
      </c>
      <c r="R675" s="49" t="s">
        <v>11410</v>
      </c>
      <c r="S675" s="49" t="s">
        <v>11422</v>
      </c>
      <c r="T675" s="49" t="s">
        <v>11407</v>
      </c>
      <c r="U675" s="49" t="s">
        <v>70</v>
      </c>
      <c r="V675" s="49" t="s">
        <v>11494</v>
      </c>
      <c r="W675" s="49" t="s">
        <v>11416</v>
      </c>
      <c r="X675" s="49" t="s">
        <v>11405</v>
      </c>
      <c r="Y675" s="49" t="s">
        <v>11403</v>
      </c>
      <c r="Z675" s="49" t="s">
        <v>11406</v>
      </c>
      <c r="AA675" s="49" t="s">
        <v>11424</v>
      </c>
      <c r="AB675" s="49"/>
      <c r="AC675" s="49"/>
      <c r="AD675" s="49"/>
      <c r="AE675" s="49"/>
      <c r="AF675" s="49"/>
      <c r="AG675" s="49"/>
      <c r="AH675" s="49"/>
      <c r="AI675" s="49"/>
      <c r="AJ675" s="49"/>
      <c r="AK675" s="49"/>
      <c r="AL675" s="49"/>
      <c r="AM675" s="49"/>
      <c r="AN675" s="49"/>
      <c r="AO675" s="49"/>
      <c r="AP675" s="49"/>
      <c r="AQ675" s="49"/>
      <c r="AR675" s="49"/>
      <c r="AS675" s="49"/>
      <c r="AT675" s="49"/>
      <c r="AU675" s="49"/>
      <c r="AV675" s="49"/>
      <c r="AW675" s="49"/>
      <c r="AX675" s="49"/>
      <c r="AY675" s="49"/>
      <c r="AZ675" s="49"/>
      <c r="BA675" s="49"/>
      <c r="BB675" s="49"/>
      <c r="BC675" s="49"/>
      <c r="BD675" s="49"/>
      <c r="BE675" s="49"/>
      <c r="BF675" s="49"/>
      <c r="BG675" s="49"/>
      <c r="BH675" s="49"/>
      <c r="BI675" s="49"/>
      <c r="BJ675" s="49"/>
      <c r="BK675" s="49"/>
      <c r="BL675" s="49"/>
      <c r="BM675" s="49"/>
      <c r="BN675" s="49"/>
    </row>
    <row r="676" spans="1:66" x14ac:dyDescent="0.3">
      <c r="A676">
        <v>675</v>
      </c>
      <c r="B676" s="4" t="s">
        <v>2162</v>
      </c>
      <c r="C676" s="39">
        <f>VLOOKUP(tags[[#This Row],[Index]],Table1[],6)</f>
        <v>1000</v>
      </c>
      <c r="D676" s="50">
        <v>9000</v>
      </c>
      <c r="E676" s="17" t="str">
        <f>VLOOKUP(tags[[#This Row],[Index]],Table1[],22)</f>
        <v>red</v>
      </c>
      <c r="F676" s="17" t="str">
        <f>VLOOKUP(tags[[#This Row],[Index]],Table1[],23)</f>
        <v>S</v>
      </c>
      <c r="G676" s="17" t="str">
        <f>VLOOKUP(tags[[#This Row],[product_id]],copy[],4,FALSE)</f>
        <v>Summer,Plus Size,Sleeve,Dress,Loose,short sleeves,V-neck,Shorts,Women's Fashion,Fashion,Print,Casual,Women Fashion</v>
      </c>
      <c r="H676" s="17"/>
      <c r="I676" s="48" t="s">
        <v>11402</v>
      </c>
      <c r="J676" s="49" t="s">
        <v>11407</v>
      </c>
      <c r="K676" s="49" t="s">
        <v>11414</v>
      </c>
      <c r="L676" s="49" t="s">
        <v>11409</v>
      </c>
      <c r="M676" s="49" t="s">
        <v>11427</v>
      </c>
      <c r="N676" s="49" t="s">
        <v>11415</v>
      </c>
      <c r="O676" s="49" t="s">
        <v>11420</v>
      </c>
      <c r="P676" s="49" t="s">
        <v>11410</v>
      </c>
      <c r="Q676" s="49" t="s">
        <v>11403</v>
      </c>
      <c r="R676" s="49" t="s">
        <v>11404</v>
      </c>
      <c r="S676" s="49" t="s">
        <v>11416</v>
      </c>
      <c r="T676" s="49" t="s">
        <v>11406</v>
      </c>
      <c r="U676" s="49" t="s">
        <v>11439</v>
      </c>
      <c r="V676" s="49"/>
      <c r="W676" s="49"/>
      <c r="X676" s="49"/>
      <c r="Y676" s="49"/>
      <c r="Z676" s="49"/>
      <c r="AA676" s="49"/>
      <c r="AB676" s="49"/>
      <c r="AC676" s="49"/>
      <c r="AD676" s="49"/>
      <c r="AE676" s="49"/>
      <c r="AF676" s="49"/>
      <c r="AG676" s="49"/>
      <c r="AH676" s="49"/>
      <c r="AI676" s="49"/>
      <c r="AJ676" s="49"/>
      <c r="AK676" s="49"/>
      <c r="AL676" s="49"/>
      <c r="AM676" s="49"/>
      <c r="AN676" s="49"/>
      <c r="AO676" s="49"/>
      <c r="AP676" s="49"/>
      <c r="AQ676" s="49"/>
      <c r="AR676" s="49"/>
      <c r="AS676" s="49"/>
      <c r="AT676" s="49"/>
      <c r="AU676" s="49"/>
      <c r="AV676" s="49"/>
      <c r="AW676" s="49"/>
      <c r="AX676" s="49"/>
      <c r="AY676" s="49"/>
      <c r="AZ676" s="49"/>
      <c r="BA676" s="49"/>
      <c r="BB676" s="49"/>
      <c r="BC676" s="49"/>
      <c r="BD676" s="49"/>
      <c r="BE676" s="49"/>
      <c r="BF676" s="49"/>
      <c r="BG676" s="49"/>
      <c r="BH676" s="49"/>
      <c r="BI676" s="49"/>
      <c r="BJ676" s="49"/>
      <c r="BK676" s="49"/>
      <c r="BL676" s="49"/>
      <c r="BM676" s="49"/>
      <c r="BN676" s="49"/>
    </row>
    <row r="677" spans="1:66" x14ac:dyDescent="0.3">
      <c r="A677">
        <v>676</v>
      </c>
      <c r="B677" s="5" t="s">
        <v>2165</v>
      </c>
      <c r="C677" s="40">
        <f>VLOOKUP(tags[[#This Row],[Index]],Table1[],6)</f>
        <v>1000</v>
      </c>
      <c r="D677" s="51">
        <v>6000</v>
      </c>
      <c r="E677" s="18" t="str">
        <f>VLOOKUP(tags[[#This Row],[Index]],Table1[],22)</f>
        <v>black</v>
      </c>
      <c r="F677" s="18" t="str">
        <f>VLOOKUP(tags[[#This Row],[Index]],Table1[],23)</f>
        <v>S</v>
      </c>
      <c r="G677" s="18" t="str">
        <f>VLOOKUP(tags[[#This Row],[product_id]],copy[],4,FALSE)</f>
        <v>short sleeves,Shorts,Shirt,Sleeve,ribbed,Tee,crops,Casual,T Shirts,Fashion,Women,Women's Fashion,Tops,Cotton</v>
      </c>
      <c r="H677" s="18"/>
      <c r="I677" s="48" t="s">
        <v>11415</v>
      </c>
      <c r="J677" s="49" t="s">
        <v>11410</v>
      </c>
      <c r="K677" s="49" t="s">
        <v>11417</v>
      </c>
      <c r="L677" s="49" t="s">
        <v>11414</v>
      </c>
      <c r="M677" s="49" t="s">
        <v>13047</v>
      </c>
      <c r="N677" s="49" t="s">
        <v>11757</v>
      </c>
      <c r="O677" s="49" t="s">
        <v>12430</v>
      </c>
      <c r="P677" s="49" t="s">
        <v>11406</v>
      </c>
      <c r="Q677" s="49" t="s">
        <v>11422</v>
      </c>
      <c r="R677" s="49" t="s">
        <v>11404</v>
      </c>
      <c r="S677" s="49" t="s">
        <v>11405</v>
      </c>
      <c r="T677" s="49" t="s">
        <v>11403</v>
      </c>
      <c r="U677" s="49" t="s">
        <v>11411</v>
      </c>
      <c r="V677" s="49" t="s">
        <v>11424</v>
      </c>
      <c r="W677" s="49"/>
      <c r="X677" s="49"/>
      <c r="Y677" s="49"/>
      <c r="Z677" s="49"/>
      <c r="AA677" s="49"/>
      <c r="AB677" s="49"/>
      <c r="AC677" s="49"/>
      <c r="AD677" s="49"/>
      <c r="AE677" s="49"/>
      <c r="AF677" s="49"/>
      <c r="AG677" s="49"/>
      <c r="AH677" s="49"/>
      <c r="AI677" s="49"/>
      <c r="AJ677" s="49"/>
      <c r="AK677" s="49"/>
      <c r="AL677" s="49"/>
      <c r="AM677" s="49"/>
      <c r="AN677" s="49"/>
      <c r="AO677" s="49"/>
      <c r="AP677" s="49"/>
      <c r="AQ677" s="49"/>
      <c r="AR677" s="49"/>
      <c r="AS677" s="49"/>
      <c r="AT677" s="49"/>
      <c r="AU677" s="49"/>
      <c r="AV677" s="49"/>
      <c r="AW677" s="49"/>
      <c r="AX677" s="49"/>
      <c r="AY677" s="49"/>
      <c r="AZ677" s="49"/>
      <c r="BA677" s="49"/>
      <c r="BB677" s="49"/>
      <c r="BC677" s="49"/>
      <c r="BD677" s="49"/>
      <c r="BE677" s="49"/>
      <c r="BF677" s="49"/>
      <c r="BG677" s="49"/>
      <c r="BH677" s="49"/>
      <c r="BI677" s="49"/>
      <c r="BJ677" s="49"/>
      <c r="BK677" s="49"/>
      <c r="BL677" s="49"/>
      <c r="BM677" s="49"/>
      <c r="BN677" s="49"/>
    </row>
    <row r="678" spans="1:66" x14ac:dyDescent="0.3">
      <c r="A678">
        <v>677</v>
      </c>
      <c r="B678" s="4" t="s">
        <v>2168</v>
      </c>
      <c r="C678" s="39">
        <f>VLOOKUP(tags[[#This Row],[Index]],Table1[],6)</f>
        <v>10000</v>
      </c>
      <c r="D678" s="50">
        <v>80000</v>
      </c>
      <c r="E678" s="17" t="str">
        <f>VLOOKUP(tags[[#This Row],[Index]],Table1[],22)</f>
        <v>black</v>
      </c>
      <c r="F678" s="17" t="str">
        <f>VLOOKUP(tags[[#This Row],[Index]],Table1[],23)</f>
        <v>S</v>
      </c>
      <c r="G678" s="17" t="str">
        <f>VLOOKUP(tags[[#This Row],[product_id]],copy[],4,FALSE)</f>
        <v>Trousers &amp; Shorts,trousers,sport pants,skinny pants,Casual pants,pants,Pure Color,yoga pants,Short pants,Leggings,Long pants,pencil pants,Sports Pants,women trousers,Yoga,Women's Fashion,Casual,Women</v>
      </c>
      <c r="H678" s="17"/>
      <c r="I678" s="48" t="s">
        <v>12160</v>
      </c>
      <c r="J678" s="49" t="s">
        <v>11466</v>
      </c>
      <c r="K678" s="49" t="s">
        <v>12272</v>
      </c>
      <c r="L678" s="49" t="s">
        <v>11656</v>
      </c>
      <c r="M678" s="49" t="s">
        <v>11476</v>
      </c>
      <c r="N678" s="49" t="s">
        <v>11429</v>
      </c>
      <c r="O678" s="49" t="s">
        <v>11496</v>
      </c>
      <c r="P678" s="49" t="s">
        <v>11733</v>
      </c>
      <c r="Q678" s="49" t="s">
        <v>11452</v>
      </c>
      <c r="R678" s="49" t="s">
        <v>11520</v>
      </c>
      <c r="S678" s="49" t="s">
        <v>11537</v>
      </c>
      <c r="T678" s="49" t="s">
        <v>11979</v>
      </c>
      <c r="U678" s="49" t="s">
        <v>11925</v>
      </c>
      <c r="V678" s="49" t="s">
        <v>11636</v>
      </c>
      <c r="W678" s="49" t="s">
        <v>11483</v>
      </c>
      <c r="X678" s="49" t="s">
        <v>11403</v>
      </c>
      <c r="Y678" s="49" t="s">
        <v>11406</v>
      </c>
      <c r="Z678" s="49" t="s">
        <v>11405</v>
      </c>
      <c r="AA678" s="49"/>
      <c r="AB678" s="49"/>
      <c r="AC678" s="49"/>
      <c r="AD678" s="49"/>
      <c r="AE678" s="49"/>
      <c r="AF678" s="49"/>
      <c r="AG678" s="49"/>
      <c r="AH678" s="49"/>
      <c r="AI678" s="49"/>
      <c r="AJ678" s="49"/>
      <c r="AK678" s="49"/>
      <c r="AL678" s="49"/>
      <c r="AM678" s="49"/>
      <c r="AN678" s="49"/>
      <c r="AO678" s="49"/>
      <c r="AP678" s="49"/>
      <c r="AQ678" s="49"/>
      <c r="AR678" s="49"/>
      <c r="AS678" s="49"/>
      <c r="AT678" s="49"/>
      <c r="AU678" s="49"/>
      <c r="AV678" s="49"/>
      <c r="AW678" s="49"/>
      <c r="AX678" s="49"/>
      <c r="AY678" s="49"/>
      <c r="AZ678" s="49"/>
      <c r="BA678" s="49"/>
      <c r="BB678" s="49"/>
      <c r="BC678" s="49"/>
      <c r="BD678" s="49"/>
      <c r="BE678" s="49"/>
      <c r="BF678" s="49"/>
      <c r="BG678" s="49"/>
      <c r="BH678" s="49"/>
      <c r="BI678" s="49"/>
      <c r="BJ678" s="49"/>
      <c r="BK678" s="49"/>
      <c r="BL678" s="49"/>
      <c r="BM678" s="49"/>
      <c r="BN678" s="49"/>
    </row>
    <row r="679" spans="1:66" x14ac:dyDescent="0.3">
      <c r="A679">
        <v>678</v>
      </c>
      <c r="B679" s="5" t="s">
        <v>2171</v>
      </c>
      <c r="C679" s="40">
        <f>VLOOKUP(tags[[#This Row],[Index]],Table1[],6)</f>
        <v>1000</v>
      </c>
      <c r="D679" s="51">
        <v>5730</v>
      </c>
      <c r="E679" s="18" t="str">
        <f>VLOOKUP(tags[[#This Row],[Index]],Table1[],22)</f>
        <v>yellow</v>
      </c>
      <c r="F679" s="18" t="str">
        <f>VLOOKUP(tags[[#This Row],[Index]],Table1[],23)</f>
        <v>XXS</v>
      </c>
      <c r="G679" s="18" t="str">
        <f>VLOOKUP(tags[[#This Row],[product_id]],copy[],4,FALSE)</f>
        <v>blouse,Summer,Fashion,Shirt,Sleeve,halfsleeve,Tops,Loose,blousetop,Necks,Women's Fashion,V-neck,Casual,Women</v>
      </c>
      <c r="H679" s="18"/>
      <c r="I679" s="48" t="s">
        <v>11428</v>
      </c>
      <c r="J679" s="49" t="s">
        <v>11402</v>
      </c>
      <c r="K679" s="49" t="s">
        <v>11404</v>
      </c>
      <c r="L679" s="49" t="s">
        <v>11417</v>
      </c>
      <c r="M679" s="49" t="s">
        <v>11414</v>
      </c>
      <c r="N679" s="49" t="s">
        <v>13375</v>
      </c>
      <c r="O679" s="49" t="s">
        <v>11411</v>
      </c>
      <c r="P679" s="49" t="s">
        <v>11427</v>
      </c>
      <c r="Q679" s="49" t="s">
        <v>12012</v>
      </c>
      <c r="R679" s="49" t="s">
        <v>11419</v>
      </c>
      <c r="S679" s="49" t="s">
        <v>11403</v>
      </c>
      <c r="T679" s="49" t="s">
        <v>11420</v>
      </c>
      <c r="U679" s="49" t="s">
        <v>11406</v>
      </c>
      <c r="V679" s="49" t="s">
        <v>11405</v>
      </c>
      <c r="W679" s="49"/>
      <c r="X679" s="49"/>
      <c r="Y679" s="49"/>
      <c r="Z679" s="49"/>
      <c r="AA679" s="49"/>
      <c r="AB679" s="49"/>
      <c r="AC679" s="49"/>
      <c r="AD679" s="49"/>
      <c r="AE679" s="49"/>
      <c r="AF679" s="49"/>
      <c r="AG679" s="49"/>
      <c r="AH679" s="49"/>
      <c r="AI679" s="49"/>
      <c r="AJ679" s="49"/>
      <c r="AK679" s="49"/>
      <c r="AL679" s="49"/>
      <c r="AM679" s="49"/>
      <c r="AN679" s="49"/>
      <c r="AO679" s="49"/>
      <c r="AP679" s="49"/>
      <c r="AQ679" s="49"/>
      <c r="AR679" s="49"/>
      <c r="AS679" s="49"/>
      <c r="AT679" s="49"/>
      <c r="AU679" s="49"/>
      <c r="AV679" s="49"/>
      <c r="AW679" s="49"/>
      <c r="AX679" s="49"/>
      <c r="AY679" s="49"/>
      <c r="AZ679" s="49"/>
      <c r="BA679" s="49"/>
      <c r="BB679" s="49"/>
      <c r="BC679" s="49"/>
      <c r="BD679" s="49"/>
      <c r="BE679" s="49"/>
      <c r="BF679" s="49"/>
      <c r="BG679" s="49"/>
      <c r="BH679" s="49"/>
      <c r="BI679" s="49"/>
      <c r="BJ679" s="49"/>
      <c r="BK679" s="49"/>
      <c r="BL679" s="49"/>
      <c r="BM679" s="49"/>
      <c r="BN679" s="49"/>
    </row>
    <row r="680" spans="1:66" x14ac:dyDescent="0.3">
      <c r="A680">
        <v>679</v>
      </c>
      <c r="B680" s="4" t="s">
        <v>2174</v>
      </c>
      <c r="C680" s="39">
        <f>VLOOKUP(tags[[#This Row],[Index]],Table1[],6)</f>
        <v>20000</v>
      </c>
      <c r="D680" s="50">
        <v>160000</v>
      </c>
      <c r="E680" s="17" t="str">
        <f>VLOOKUP(tags[[#This Row],[Index]],Table1[],22)</f>
        <v>white</v>
      </c>
      <c r="F680" s="17" t="str">
        <f>VLOOKUP(tags[[#This Row],[Index]],Table1[],23)</f>
        <v>XS</v>
      </c>
      <c r="G680" s="17" t="str">
        <f>VLOOKUP(tags[[#This Row],[product_id]],copy[],4,FALSE)</f>
        <v>Summer,Fashion,Mini,plus size dress,Pleated,tank top,beach dress,Party Dress,Elegant Dress,summer dresses,Skirts,Casual,Cotton,short dress,Tops,Round neck,Sleeveless dress,Ladies,sleeveless,Robes,Holiday,Beach,Plus Size,Halter,Dress,Floral dress,Mini dress,Pocket,Women's Fashion,printed,party,Floral,knee,casual dress,sexy,Shorts,Tank,Necks,T Shirts,Women,Ladies Fashion</v>
      </c>
      <c r="H680" s="17"/>
      <c r="I680" s="48" t="s">
        <v>11402</v>
      </c>
      <c r="J680" s="49" t="s">
        <v>11404</v>
      </c>
      <c r="K680" s="49" t="s">
        <v>11436</v>
      </c>
      <c r="L680" s="49" t="s">
        <v>11501</v>
      </c>
      <c r="M680" s="49" t="s">
        <v>11485</v>
      </c>
      <c r="N680" s="49" t="s">
        <v>11423</v>
      </c>
      <c r="O680" s="49" t="s">
        <v>11431</v>
      </c>
      <c r="P680" s="49" t="s">
        <v>11445</v>
      </c>
      <c r="Q680" s="49" t="s">
        <v>11729</v>
      </c>
      <c r="R680" s="49" t="s">
        <v>11464</v>
      </c>
      <c r="S680" s="49" t="s">
        <v>11462</v>
      </c>
      <c r="T680" s="49" t="s">
        <v>11406</v>
      </c>
      <c r="U680" s="49" t="s">
        <v>11424</v>
      </c>
      <c r="V680" s="49" t="s">
        <v>11517</v>
      </c>
      <c r="W680" s="49" t="s">
        <v>11411</v>
      </c>
      <c r="X680" s="49" t="s">
        <v>11440</v>
      </c>
      <c r="Y680" s="49" t="s">
        <v>11438</v>
      </c>
      <c r="Z680" s="49" t="s">
        <v>11426</v>
      </c>
      <c r="AA680" s="49" t="s">
        <v>11408</v>
      </c>
      <c r="AB680" s="49" t="s">
        <v>11570</v>
      </c>
      <c r="AC680" s="49" t="s">
        <v>11561</v>
      </c>
      <c r="AD680" s="49" t="s">
        <v>11413</v>
      </c>
      <c r="AE680" s="49" t="s">
        <v>11407</v>
      </c>
      <c r="AF680" s="49" t="s">
        <v>11461</v>
      </c>
      <c r="AG680" s="49" t="s">
        <v>11409</v>
      </c>
      <c r="AH680" s="49" t="s">
        <v>11500</v>
      </c>
      <c r="AI680" s="49" t="s">
        <v>11435</v>
      </c>
      <c r="AJ680" s="49" t="s">
        <v>11513</v>
      </c>
      <c r="AK680" s="49" t="s">
        <v>11403</v>
      </c>
      <c r="AL680" s="49" t="s">
        <v>11421</v>
      </c>
      <c r="AM680" s="49" t="s">
        <v>11443</v>
      </c>
      <c r="AN680" s="49" t="s">
        <v>11433</v>
      </c>
      <c r="AO680" s="49" t="s">
        <v>11611</v>
      </c>
      <c r="AP680" s="49" t="s">
        <v>11441</v>
      </c>
      <c r="AQ680" s="49" t="s">
        <v>11412</v>
      </c>
      <c r="AR680" s="49" t="s">
        <v>11410</v>
      </c>
      <c r="AS680" s="49" t="s">
        <v>11418</v>
      </c>
      <c r="AT680" s="49" t="s">
        <v>11419</v>
      </c>
      <c r="AU680" s="49" t="s">
        <v>11422</v>
      </c>
      <c r="AV680" s="49" t="s">
        <v>11405</v>
      </c>
      <c r="AW680" s="49" t="s">
        <v>11475</v>
      </c>
      <c r="AX680" s="49"/>
      <c r="AY680" s="49"/>
      <c r="AZ680" s="49"/>
      <c r="BA680" s="49"/>
      <c r="BB680" s="49"/>
      <c r="BC680" s="49"/>
      <c r="BD680" s="49"/>
      <c r="BE680" s="49"/>
      <c r="BF680" s="49"/>
      <c r="BG680" s="49"/>
      <c r="BH680" s="49"/>
      <c r="BI680" s="49"/>
      <c r="BJ680" s="49"/>
      <c r="BK680" s="49"/>
      <c r="BL680" s="49"/>
      <c r="BM680" s="49"/>
      <c r="BN680" s="49"/>
    </row>
    <row r="681" spans="1:66" x14ac:dyDescent="0.3">
      <c r="A681">
        <v>680</v>
      </c>
      <c r="B681" s="5" t="s">
        <v>2177</v>
      </c>
      <c r="C681" s="40">
        <f>VLOOKUP(tags[[#This Row],[Index]],Table1[],6)</f>
        <v>1000</v>
      </c>
      <c r="D681" s="51">
        <v>11000</v>
      </c>
      <c r="E681" s="18" t="str">
        <f>VLOOKUP(tags[[#This Row],[Index]],Table1[],22)</f>
        <v>red</v>
      </c>
      <c r="F681" s="18" t="str">
        <f>VLOOKUP(tags[[#This Row],[Index]],Table1[],23)</f>
        <v>S</v>
      </c>
      <c r="G681" s="18" t="str">
        <f>VLOOKUP(tags[[#This Row],[product_id]],copy[],4,FALSE)</f>
        <v>Summer,Vest,Fashion,Lace,fashion vest,Dress,blouse,tank top,Sleeveless Shirt,sexy lace,sexy,women shirt Blouse,Tank,sexy shirts,Chiffon Shirt,Women's Fashion,cami top,women tank top,sleeveless,Tops</v>
      </c>
      <c r="H681" s="18"/>
      <c r="I681" s="48" t="s">
        <v>11402</v>
      </c>
      <c r="J681" s="49" t="s">
        <v>11430</v>
      </c>
      <c r="K681" s="49" t="s">
        <v>11404</v>
      </c>
      <c r="L681" s="49" t="s">
        <v>11434</v>
      </c>
      <c r="M681" s="49" t="s">
        <v>11830</v>
      </c>
      <c r="N681" s="49" t="s">
        <v>11409</v>
      </c>
      <c r="O681" s="49" t="s">
        <v>11428</v>
      </c>
      <c r="P681" s="49" t="s">
        <v>11423</v>
      </c>
      <c r="Q681" s="49" t="s">
        <v>11547</v>
      </c>
      <c r="R681" s="49" t="s">
        <v>11585</v>
      </c>
      <c r="S681" s="49" t="s">
        <v>11412</v>
      </c>
      <c r="T681" s="49" t="s">
        <v>12222</v>
      </c>
      <c r="U681" s="49" t="s">
        <v>11418</v>
      </c>
      <c r="V681" s="49" t="s">
        <v>11817</v>
      </c>
      <c r="W681" s="49" t="s">
        <v>11730</v>
      </c>
      <c r="X681" s="49" t="s">
        <v>11403</v>
      </c>
      <c r="Y681" s="49" t="s">
        <v>12007</v>
      </c>
      <c r="Z681" s="49" t="s">
        <v>11583</v>
      </c>
      <c r="AA681" s="49" t="s">
        <v>11408</v>
      </c>
      <c r="AB681" s="49" t="s">
        <v>11411</v>
      </c>
      <c r="AC681" s="49"/>
      <c r="AD681" s="49"/>
      <c r="AE681" s="49"/>
      <c r="AF681" s="49"/>
      <c r="AG681" s="49"/>
      <c r="AH681" s="49"/>
      <c r="AI681" s="49"/>
      <c r="AJ681" s="49"/>
      <c r="AK681" s="49"/>
      <c r="AL681" s="49"/>
      <c r="AM681" s="49"/>
      <c r="AN681" s="49"/>
      <c r="AO681" s="49"/>
      <c r="AP681" s="49"/>
      <c r="AQ681" s="49"/>
      <c r="AR681" s="49"/>
      <c r="AS681" s="49"/>
      <c r="AT681" s="49"/>
      <c r="AU681" s="49"/>
      <c r="AV681" s="49"/>
      <c r="AW681" s="49"/>
      <c r="AX681" s="49"/>
      <c r="AY681" s="49"/>
      <c r="AZ681" s="49"/>
      <c r="BA681" s="49"/>
      <c r="BB681" s="49"/>
      <c r="BC681" s="49"/>
      <c r="BD681" s="49"/>
      <c r="BE681" s="49"/>
      <c r="BF681" s="49"/>
      <c r="BG681" s="49"/>
      <c r="BH681" s="49"/>
      <c r="BI681" s="49"/>
      <c r="BJ681" s="49"/>
      <c r="BK681" s="49"/>
      <c r="BL681" s="49"/>
      <c r="BM681" s="49"/>
      <c r="BN681" s="49"/>
    </row>
    <row r="682" spans="1:66" x14ac:dyDescent="0.3">
      <c r="A682">
        <v>681</v>
      </c>
      <c r="B682" s="4" t="s">
        <v>2180</v>
      </c>
      <c r="C682" s="39">
        <f>VLOOKUP(tags[[#This Row],[Index]],Table1[],6)</f>
        <v>50</v>
      </c>
      <c r="D682" s="50">
        <v>400</v>
      </c>
      <c r="E682" s="17" t="str">
        <f>VLOOKUP(tags[[#This Row],[Index]],Table1[],22)</f>
        <v>other</v>
      </c>
      <c r="F682" s="17" t="str">
        <f>VLOOKUP(tags[[#This Row],[Index]],Table1[],23)</f>
        <v>S</v>
      </c>
      <c r="G682" s="17" t="str">
        <f>VLOOKUP(tags[[#This Row],[product_id]],copy[],4,FALSE)</f>
        <v>Summer,Fashion,Mini,Dress,slim,short sleeves,Mini dress,Women's Fashion,printed,sexy,Women Party Dress,Skirts,Cotton,slim dress,Shorts,Sleeve,summer dress,women's dress,mini skirt,Print,Short Sleeved,blousedre</v>
      </c>
      <c r="H682" s="17"/>
      <c r="I682" s="48" t="s">
        <v>11402</v>
      </c>
      <c r="J682" s="49" t="s">
        <v>11404</v>
      </c>
      <c r="K682" s="49" t="s">
        <v>11436</v>
      </c>
      <c r="L682" s="49" t="s">
        <v>11409</v>
      </c>
      <c r="M682" s="49" t="s">
        <v>11437</v>
      </c>
      <c r="N682" s="49" t="s">
        <v>11415</v>
      </c>
      <c r="O682" s="49" t="s">
        <v>11435</v>
      </c>
      <c r="P682" s="49" t="s">
        <v>11403</v>
      </c>
      <c r="Q682" s="49" t="s">
        <v>11421</v>
      </c>
      <c r="R682" s="49" t="s">
        <v>11412</v>
      </c>
      <c r="S682" s="49" t="s">
        <v>12487</v>
      </c>
      <c r="T682" s="49" t="s">
        <v>11462</v>
      </c>
      <c r="U682" s="49" t="s">
        <v>11424</v>
      </c>
      <c r="V682" s="49" t="s">
        <v>11551</v>
      </c>
      <c r="W682" s="49" t="s">
        <v>11410</v>
      </c>
      <c r="X682" s="49" t="s">
        <v>11414</v>
      </c>
      <c r="Y682" s="49" t="s">
        <v>11425</v>
      </c>
      <c r="Z682" s="49" t="s">
        <v>11635</v>
      </c>
      <c r="AA682" s="49" t="s">
        <v>11780</v>
      </c>
      <c r="AB682" s="49" t="s">
        <v>11416</v>
      </c>
      <c r="AC682" s="49" t="s">
        <v>11671</v>
      </c>
      <c r="AD682" s="49" t="s">
        <v>12457</v>
      </c>
      <c r="AE682" s="49"/>
      <c r="AF682" s="49"/>
      <c r="AG682" s="49"/>
      <c r="AH682" s="49"/>
      <c r="AI682" s="49"/>
      <c r="AJ682" s="49"/>
      <c r="AK682" s="49"/>
      <c r="AL682" s="49"/>
      <c r="AM682" s="49"/>
      <c r="AN682" s="49"/>
      <c r="AO682" s="49"/>
      <c r="AP682" s="49"/>
      <c r="AQ682" s="49"/>
      <c r="AR682" s="49"/>
      <c r="AS682" s="49"/>
      <c r="AT682" s="49"/>
      <c r="AU682" s="49"/>
      <c r="AV682" s="49"/>
      <c r="AW682" s="49"/>
      <c r="AX682" s="49"/>
      <c r="AY682" s="49"/>
      <c r="AZ682" s="49"/>
      <c r="BA682" s="49"/>
      <c r="BB682" s="49"/>
      <c r="BC682" s="49"/>
      <c r="BD682" s="49"/>
      <c r="BE682" s="49"/>
      <c r="BF682" s="49"/>
      <c r="BG682" s="49"/>
      <c r="BH682" s="49"/>
      <c r="BI682" s="49"/>
      <c r="BJ682" s="49"/>
      <c r="BK682" s="49"/>
      <c r="BL682" s="49"/>
      <c r="BM682" s="49"/>
      <c r="BN682" s="49"/>
    </row>
    <row r="683" spans="1:66" x14ac:dyDescent="0.3">
      <c r="A683">
        <v>682</v>
      </c>
      <c r="B683" s="5" t="s">
        <v>2183</v>
      </c>
      <c r="C683" s="40">
        <f>VLOOKUP(tags[[#This Row],[Index]],Table1[],6)</f>
        <v>50000</v>
      </c>
      <c r="D683" s="51">
        <v>200000</v>
      </c>
      <c r="E683" s="18" t="str">
        <f>VLOOKUP(tags[[#This Row],[Index]],Table1[],22)</f>
        <v>purple</v>
      </c>
      <c r="F683" s="18" t="str">
        <f>VLOOKUP(tags[[#This Row],[Index]],Table1[],23)</f>
        <v>S</v>
      </c>
      <c r="G683" s="18" t="str">
        <f>VLOOKUP(tags[[#This Row],[product_id]],copy[],4,FALSE)</f>
        <v>sleeveless,Plus Size,Tops &amp; Blouses,Shirt,chiffon,Tank,Tops,tank top,Pocket,Women's Fashion,Fashion,V-neck,sexy,button,loose t-shirt,Shirts &amp; T-Shirts,Casual,sleeveless tops</v>
      </c>
      <c r="H683" s="18"/>
      <c r="I683" s="48" t="s">
        <v>11408</v>
      </c>
      <c r="J683" s="49" t="s">
        <v>11407</v>
      </c>
      <c r="K683" s="49" t="s">
        <v>11498</v>
      </c>
      <c r="L683" s="49" t="s">
        <v>11417</v>
      </c>
      <c r="M683" s="49" t="s">
        <v>11503</v>
      </c>
      <c r="N683" s="49" t="s">
        <v>11418</v>
      </c>
      <c r="O683" s="49" t="s">
        <v>11411</v>
      </c>
      <c r="P683" s="49" t="s">
        <v>11423</v>
      </c>
      <c r="Q683" s="49" t="s">
        <v>11513</v>
      </c>
      <c r="R683" s="49" t="s">
        <v>11403</v>
      </c>
      <c r="S683" s="49" t="s">
        <v>11404</v>
      </c>
      <c r="T683" s="49" t="s">
        <v>11420</v>
      </c>
      <c r="U683" s="49" t="s">
        <v>11412</v>
      </c>
      <c r="V683" s="49" t="s">
        <v>11527</v>
      </c>
      <c r="W683" s="49" t="s">
        <v>11524</v>
      </c>
      <c r="X683" s="49" t="s">
        <v>13843</v>
      </c>
      <c r="Y683" s="49" t="s">
        <v>11406</v>
      </c>
      <c r="Z683" s="49" t="s">
        <v>11465</v>
      </c>
      <c r="AA683" s="49"/>
      <c r="AB683" s="49"/>
      <c r="AC683" s="49"/>
      <c r="AD683" s="49"/>
      <c r="AE683" s="49"/>
      <c r="AF683" s="49"/>
      <c r="AG683" s="49"/>
      <c r="AH683" s="49"/>
      <c r="AI683" s="49"/>
      <c r="AJ683" s="49"/>
      <c r="AK683" s="49"/>
      <c r="AL683" s="49"/>
      <c r="AM683" s="49"/>
      <c r="AN683" s="49"/>
      <c r="AO683" s="49"/>
      <c r="AP683" s="49"/>
      <c r="AQ683" s="49"/>
      <c r="AR683" s="49"/>
      <c r="AS683" s="49"/>
      <c r="AT683" s="49"/>
      <c r="AU683" s="49"/>
      <c r="AV683" s="49"/>
      <c r="AW683" s="49"/>
      <c r="AX683" s="49"/>
      <c r="AY683" s="49"/>
      <c r="AZ683" s="49"/>
      <c r="BA683" s="49"/>
      <c r="BB683" s="49"/>
      <c r="BC683" s="49"/>
      <c r="BD683" s="49"/>
      <c r="BE683" s="49"/>
      <c r="BF683" s="49"/>
      <c r="BG683" s="49"/>
      <c r="BH683" s="49"/>
      <c r="BI683" s="49"/>
      <c r="BJ683" s="49"/>
      <c r="BK683" s="49"/>
      <c r="BL683" s="49"/>
      <c r="BM683" s="49"/>
      <c r="BN683" s="49"/>
    </row>
    <row r="684" spans="1:66" x14ac:dyDescent="0.3">
      <c r="A684">
        <v>683</v>
      </c>
      <c r="B684" s="4" t="s">
        <v>2187</v>
      </c>
      <c r="C684" s="39">
        <f>VLOOKUP(tags[[#This Row],[Index]],Table1[],6)</f>
        <v>100</v>
      </c>
      <c r="D684" s="50">
        <v>1300</v>
      </c>
      <c r="E684" s="17" t="str">
        <f>VLOOKUP(tags[[#This Row],[Index]],Table1[],22)</f>
        <v>green</v>
      </c>
      <c r="F684" s="17" t="str">
        <f>VLOOKUP(tags[[#This Row],[Index]],Table1[],23)</f>
        <v>other</v>
      </c>
      <c r="G684" s="17" t="str">
        <f>VLOOKUP(tags[[#This Row],[product_id]],copy[],4,FALSE)</f>
        <v>Mini,womens dresses,Summer,sleevele,Dress,Mini dress,Women's Fashion,Fashion,backless,party,sexy,summer dresses,Women S Clothing,Casual,sleeveless</v>
      </c>
      <c r="H684" s="17"/>
      <c r="I684" s="48" t="s">
        <v>11436</v>
      </c>
      <c r="J684" s="49" t="s">
        <v>11563</v>
      </c>
      <c r="K684" s="49" t="s">
        <v>11402</v>
      </c>
      <c r="L684" s="49" t="s">
        <v>11878</v>
      </c>
      <c r="M684" s="49" t="s">
        <v>11409</v>
      </c>
      <c r="N684" s="49" t="s">
        <v>11435</v>
      </c>
      <c r="O684" s="49" t="s">
        <v>11403</v>
      </c>
      <c r="P684" s="49" t="s">
        <v>11404</v>
      </c>
      <c r="Q684" s="49" t="s">
        <v>11450</v>
      </c>
      <c r="R684" s="49" t="s">
        <v>11443</v>
      </c>
      <c r="S684" s="49" t="s">
        <v>11412</v>
      </c>
      <c r="T684" s="49" t="s">
        <v>11464</v>
      </c>
      <c r="U684" s="49" t="s">
        <v>11529</v>
      </c>
      <c r="V684" s="49" t="s">
        <v>11406</v>
      </c>
      <c r="W684" s="49" t="s">
        <v>11408</v>
      </c>
      <c r="X684" s="49"/>
      <c r="Y684" s="49"/>
      <c r="Z684" s="49"/>
      <c r="AA684" s="49"/>
      <c r="AB684" s="49"/>
      <c r="AC684" s="49"/>
      <c r="AD684" s="49"/>
      <c r="AE684" s="49"/>
      <c r="AF684" s="49"/>
      <c r="AG684" s="49"/>
      <c r="AH684" s="49"/>
      <c r="AI684" s="49"/>
      <c r="AJ684" s="49"/>
      <c r="AK684" s="49"/>
      <c r="AL684" s="49"/>
      <c r="AM684" s="49"/>
      <c r="AN684" s="49"/>
      <c r="AO684" s="49"/>
      <c r="AP684" s="49"/>
      <c r="AQ684" s="49"/>
      <c r="AR684" s="49"/>
      <c r="AS684" s="49"/>
      <c r="AT684" s="49"/>
      <c r="AU684" s="49"/>
      <c r="AV684" s="49"/>
      <c r="AW684" s="49"/>
      <c r="AX684" s="49"/>
      <c r="AY684" s="49"/>
      <c r="AZ684" s="49"/>
      <c r="BA684" s="49"/>
      <c r="BB684" s="49"/>
      <c r="BC684" s="49"/>
      <c r="BD684" s="49"/>
      <c r="BE684" s="49"/>
      <c r="BF684" s="49"/>
      <c r="BG684" s="49"/>
      <c r="BH684" s="49"/>
      <c r="BI684" s="49"/>
      <c r="BJ684" s="49"/>
      <c r="BK684" s="49"/>
      <c r="BL684" s="49"/>
      <c r="BM684" s="49"/>
      <c r="BN684" s="49"/>
    </row>
    <row r="685" spans="1:66" x14ac:dyDescent="0.3">
      <c r="A685">
        <v>684</v>
      </c>
      <c r="B685" s="5" t="s">
        <v>2190</v>
      </c>
      <c r="C685" s="40">
        <f>VLOOKUP(tags[[#This Row],[Index]],Table1[],6)</f>
        <v>1000</v>
      </c>
      <c r="D685" s="51">
        <v>12000</v>
      </c>
      <c r="E685" s="18" t="str">
        <f>VLOOKUP(tags[[#This Row],[Index]],Table1[],22)</f>
        <v>white</v>
      </c>
      <c r="F685" s="18" t="str">
        <f>VLOOKUP(tags[[#This Row],[Index]],Table1[],23)</f>
        <v>S</v>
      </c>
      <c r="G685" s="18" t="str">
        <f>VLOOKUP(tags[[#This Row],[product_id]],copy[],4,FALSE)</f>
        <v>blouse,Plus Size,Shirt,Sleeve,shirt dress,Long Sleeve,robefemme,Tunic dress,Casual,long dress,Women's Fashion,Fashion,Ladies,Cotton Dress,Dress,casual dress</v>
      </c>
      <c r="H685" s="18"/>
      <c r="I685" s="48" t="s">
        <v>11428</v>
      </c>
      <c r="J685" s="49" t="s">
        <v>11407</v>
      </c>
      <c r="K685" s="49" t="s">
        <v>11417</v>
      </c>
      <c r="L685" s="49" t="s">
        <v>11414</v>
      </c>
      <c r="M685" s="49" t="s">
        <v>11711</v>
      </c>
      <c r="N685" s="49" t="s">
        <v>11543</v>
      </c>
      <c r="O685" s="49" t="s">
        <v>11627</v>
      </c>
      <c r="P685" s="49" t="s">
        <v>11617</v>
      </c>
      <c r="Q685" s="49" t="s">
        <v>11406</v>
      </c>
      <c r="R685" s="49" t="s">
        <v>11444</v>
      </c>
      <c r="S685" s="49" t="s">
        <v>11403</v>
      </c>
      <c r="T685" s="49" t="s">
        <v>11404</v>
      </c>
      <c r="U685" s="49" t="s">
        <v>11426</v>
      </c>
      <c r="V685" s="49" t="s">
        <v>11510</v>
      </c>
      <c r="W685" s="49" t="s">
        <v>11409</v>
      </c>
      <c r="X685" s="49" t="s">
        <v>11441</v>
      </c>
      <c r="Y685" s="49"/>
      <c r="Z685" s="49"/>
      <c r="AA685" s="49"/>
      <c r="AB685" s="49"/>
      <c r="AC685" s="49"/>
      <c r="AD685" s="49"/>
      <c r="AE685" s="49"/>
      <c r="AF685" s="49"/>
      <c r="AG685" s="49"/>
      <c r="AH685" s="49"/>
      <c r="AI685" s="49"/>
      <c r="AJ685" s="49"/>
      <c r="AK685" s="49"/>
      <c r="AL685" s="49"/>
      <c r="AM685" s="49"/>
      <c r="AN685" s="49"/>
      <c r="AO685" s="49"/>
      <c r="AP685" s="49"/>
      <c r="AQ685" s="49"/>
      <c r="AR685" s="49"/>
      <c r="AS685" s="49"/>
      <c r="AT685" s="49"/>
      <c r="AU685" s="49"/>
      <c r="AV685" s="49"/>
      <c r="AW685" s="49"/>
      <c r="AX685" s="49"/>
      <c r="AY685" s="49"/>
      <c r="AZ685" s="49"/>
      <c r="BA685" s="49"/>
      <c r="BB685" s="49"/>
      <c r="BC685" s="49"/>
      <c r="BD685" s="49"/>
      <c r="BE685" s="49"/>
      <c r="BF685" s="49"/>
      <c r="BG685" s="49"/>
      <c r="BH685" s="49"/>
      <c r="BI685" s="49"/>
      <c r="BJ685" s="49"/>
      <c r="BK685" s="49"/>
      <c r="BL685" s="49"/>
      <c r="BM685" s="49"/>
      <c r="BN685" s="49"/>
    </row>
    <row r="686" spans="1:66" x14ac:dyDescent="0.3">
      <c r="A686">
        <v>685</v>
      </c>
      <c r="B686" s="4" t="s">
        <v>2192</v>
      </c>
      <c r="C686" s="39">
        <f>VLOOKUP(tags[[#This Row],[Index]],Table1[],6)</f>
        <v>5000</v>
      </c>
      <c r="D686" s="50">
        <v>28900</v>
      </c>
      <c r="E686" s="17" t="str">
        <f>VLOOKUP(tags[[#This Row],[Index]],Table1[],22)</f>
        <v>gray</v>
      </c>
      <c r="F686" s="17" t="str">
        <f>VLOOKUP(tags[[#This Row],[Index]],Table1[],23)</f>
        <v>XS</v>
      </c>
      <c r="G686" s="17" t="str">
        <f>VLOOKUP(tags[[#This Row],[product_id]],copy[],4,FALSE)</f>
        <v>Summer,Plus Size,Sleeve,Tops,womens top,short sleeves,camouflage,Shorts,T Shirts,Women Clothing,V-neck,Tops &amp; T-Shirts,camouflagetshirt,printed,Women,tops for women,t</v>
      </c>
      <c r="H686" s="17"/>
      <c r="I686" s="48" t="s">
        <v>11402</v>
      </c>
      <c r="J686" s="49" t="s">
        <v>11407</v>
      </c>
      <c r="K686" s="49" t="s">
        <v>11414</v>
      </c>
      <c r="L686" s="49" t="s">
        <v>11411</v>
      </c>
      <c r="M686" s="49" t="s">
        <v>11604</v>
      </c>
      <c r="N686" s="49" t="s">
        <v>11415</v>
      </c>
      <c r="O686" s="49" t="s">
        <v>400</v>
      </c>
      <c r="P686" s="49" t="s">
        <v>11410</v>
      </c>
      <c r="Q686" s="49" t="s">
        <v>11422</v>
      </c>
      <c r="R686" s="49" t="s">
        <v>11569</v>
      </c>
      <c r="S686" s="49" t="s">
        <v>11420</v>
      </c>
      <c r="T686" s="49" t="s">
        <v>11494</v>
      </c>
      <c r="U686" s="49" t="s">
        <v>13624</v>
      </c>
      <c r="V686" s="49" t="s">
        <v>11421</v>
      </c>
      <c r="W686" s="49" t="s">
        <v>11405</v>
      </c>
      <c r="X686" s="49" t="s">
        <v>11535</v>
      </c>
      <c r="Y686" s="49" t="s">
        <v>11541</v>
      </c>
      <c r="Z686" s="49"/>
      <c r="AA686" s="49"/>
      <c r="AB686" s="49"/>
      <c r="AC686" s="49"/>
      <c r="AD686" s="49"/>
      <c r="AE686" s="49"/>
      <c r="AF686" s="49"/>
      <c r="AG686" s="49"/>
      <c r="AH686" s="49"/>
      <c r="AI686" s="49"/>
      <c r="AJ686" s="49"/>
      <c r="AK686" s="49"/>
      <c r="AL686" s="49"/>
      <c r="AM686" s="49"/>
      <c r="AN686" s="49"/>
      <c r="AO686" s="49"/>
      <c r="AP686" s="49"/>
      <c r="AQ686" s="49"/>
      <c r="AR686" s="49"/>
      <c r="AS686" s="49"/>
      <c r="AT686" s="49"/>
      <c r="AU686" s="49"/>
      <c r="AV686" s="49"/>
      <c r="AW686" s="49"/>
      <c r="AX686" s="49"/>
      <c r="AY686" s="49"/>
      <c r="AZ686" s="49"/>
      <c r="BA686" s="49"/>
      <c r="BB686" s="49"/>
      <c r="BC686" s="49"/>
      <c r="BD686" s="49"/>
      <c r="BE686" s="49"/>
      <c r="BF686" s="49"/>
      <c r="BG686" s="49"/>
      <c r="BH686" s="49"/>
      <c r="BI686" s="49"/>
      <c r="BJ686" s="49"/>
      <c r="BK686" s="49"/>
      <c r="BL686" s="49"/>
      <c r="BM686" s="49"/>
      <c r="BN686" s="49"/>
    </row>
    <row r="687" spans="1:66" x14ac:dyDescent="0.3">
      <c r="A687">
        <v>686</v>
      </c>
      <c r="B687" s="5" t="s">
        <v>2196</v>
      </c>
      <c r="C687" s="40">
        <f>VLOOKUP(tags[[#This Row],[Index]],Table1[],6)</f>
        <v>1000</v>
      </c>
      <c r="D687" s="51">
        <v>5860</v>
      </c>
      <c r="E687" s="18" t="str">
        <f>VLOOKUP(tags[[#This Row],[Index]],Table1[],22)</f>
        <v>black</v>
      </c>
      <c r="F687" s="18" t="str">
        <f>VLOOKUP(tags[[#This Row],[Index]],Table1[],23)</f>
        <v>other</v>
      </c>
      <c r="G687" s="18" t="str">
        <f>VLOOKUP(tags[[#This Row],[product_id]],copy[],4,FALSE)</f>
        <v>Summer,Fashion,high waist,Vintage,Waist,Swimwear,Bikini,Women's Fashion,retro,Women,Suits,sexy,Swimsuit,Beach,Swimming</v>
      </c>
      <c r="H687" s="18"/>
      <c r="I687" s="48" t="s">
        <v>11402</v>
      </c>
      <c r="J687" s="49" t="s">
        <v>11404</v>
      </c>
      <c r="K687" s="49" t="s">
        <v>11456</v>
      </c>
      <c r="L687" s="49" t="s">
        <v>11481</v>
      </c>
      <c r="M687" s="49" t="s">
        <v>11442</v>
      </c>
      <c r="N687" s="49" t="s">
        <v>11458</v>
      </c>
      <c r="O687" s="49" t="s">
        <v>11453</v>
      </c>
      <c r="P687" s="49" t="s">
        <v>11403</v>
      </c>
      <c r="Q687" s="49" t="s">
        <v>11607</v>
      </c>
      <c r="R687" s="49" t="s">
        <v>11405</v>
      </c>
      <c r="S687" s="49" t="s">
        <v>11469</v>
      </c>
      <c r="T687" s="49" t="s">
        <v>11412</v>
      </c>
      <c r="U687" s="49" t="s">
        <v>11454</v>
      </c>
      <c r="V687" s="49" t="s">
        <v>11413</v>
      </c>
      <c r="W687" s="49" t="s">
        <v>11459</v>
      </c>
      <c r="X687" s="49"/>
      <c r="Y687" s="49"/>
      <c r="Z687" s="49"/>
      <c r="AA687" s="49"/>
      <c r="AB687" s="49"/>
      <c r="AC687" s="49"/>
      <c r="AD687" s="49"/>
      <c r="AE687" s="49"/>
      <c r="AF687" s="49"/>
      <c r="AG687" s="49"/>
      <c r="AH687" s="49"/>
      <c r="AI687" s="49"/>
      <c r="AJ687" s="49"/>
      <c r="AK687" s="49"/>
      <c r="AL687" s="49"/>
      <c r="AM687" s="49"/>
      <c r="AN687" s="49"/>
      <c r="AO687" s="49"/>
      <c r="AP687" s="49"/>
      <c r="AQ687" s="49"/>
      <c r="AR687" s="49"/>
      <c r="AS687" s="49"/>
      <c r="AT687" s="49"/>
      <c r="AU687" s="49"/>
      <c r="AV687" s="49"/>
      <c r="AW687" s="49"/>
      <c r="AX687" s="49"/>
      <c r="AY687" s="49"/>
      <c r="AZ687" s="49"/>
      <c r="BA687" s="49"/>
      <c r="BB687" s="49"/>
      <c r="BC687" s="49"/>
      <c r="BD687" s="49"/>
      <c r="BE687" s="49"/>
      <c r="BF687" s="49"/>
      <c r="BG687" s="49"/>
      <c r="BH687" s="49"/>
      <c r="BI687" s="49"/>
      <c r="BJ687" s="49"/>
      <c r="BK687" s="49"/>
      <c r="BL687" s="49"/>
      <c r="BM687" s="49"/>
      <c r="BN687" s="49"/>
    </row>
    <row r="688" spans="1:66" x14ac:dyDescent="0.3">
      <c r="A688">
        <v>687</v>
      </c>
      <c r="B688" s="4" t="s">
        <v>2198</v>
      </c>
      <c r="C688" s="39">
        <f>VLOOKUP(tags[[#This Row],[Index]],Table1[],6)</f>
        <v>10000</v>
      </c>
      <c r="D688" s="50">
        <v>90000</v>
      </c>
      <c r="E688" s="17" t="str">
        <f>VLOOKUP(tags[[#This Row],[Index]],Table1[],22)</f>
        <v>blue</v>
      </c>
      <c r="F688" s="17" t="str">
        <f>VLOOKUP(tags[[#This Row],[Index]],Table1[],23)</f>
        <v>XS</v>
      </c>
      <c r="G688" s="17" t="str">
        <f>VLOOKUP(tags[[#This Row],[product_id]],copy[],4,FALSE)</f>
        <v>Summer,Plus Size,Tank,tunic top,asymmetric,summer shirt,summer t-shirts,tank top,women summer tops,Sleeveless Shirt,Fashion,women tank top,Ladies,Printed T Shirts,Tops,Women</v>
      </c>
      <c r="H688" s="17"/>
      <c r="I688" s="48" t="s">
        <v>11402</v>
      </c>
      <c r="J688" s="49" t="s">
        <v>11407</v>
      </c>
      <c r="K688" s="49" t="s">
        <v>11418</v>
      </c>
      <c r="L688" s="49" t="s">
        <v>11623</v>
      </c>
      <c r="M688" s="49" t="s">
        <v>11753</v>
      </c>
      <c r="N688" s="49" t="s">
        <v>11606</v>
      </c>
      <c r="O688" s="49" t="s">
        <v>11468</v>
      </c>
      <c r="P688" s="49" t="s">
        <v>11423</v>
      </c>
      <c r="Q688" s="49" t="s">
        <v>11863</v>
      </c>
      <c r="R688" s="49" t="s">
        <v>11547</v>
      </c>
      <c r="S688" s="49" t="s">
        <v>11404</v>
      </c>
      <c r="T688" s="49" t="s">
        <v>11583</v>
      </c>
      <c r="U688" s="49" t="s">
        <v>11426</v>
      </c>
      <c r="V688" s="49" t="s">
        <v>11602</v>
      </c>
      <c r="W688" s="49" t="s">
        <v>11411</v>
      </c>
      <c r="X688" s="49" t="s">
        <v>11405</v>
      </c>
      <c r="Y688" s="49"/>
      <c r="Z688" s="49"/>
      <c r="AA688" s="49"/>
      <c r="AB688" s="49"/>
      <c r="AC688" s="49"/>
      <c r="AD688" s="49"/>
      <c r="AE688" s="49"/>
      <c r="AF688" s="49"/>
      <c r="AG688" s="49"/>
      <c r="AH688" s="49"/>
      <c r="AI688" s="49"/>
      <c r="AJ688" s="49"/>
      <c r="AK688" s="49"/>
      <c r="AL688" s="49"/>
      <c r="AM688" s="49"/>
      <c r="AN688" s="49"/>
      <c r="AO688" s="49"/>
      <c r="AP688" s="49"/>
      <c r="AQ688" s="49"/>
      <c r="AR688" s="49"/>
      <c r="AS688" s="49"/>
      <c r="AT688" s="49"/>
      <c r="AU688" s="49"/>
      <c r="AV688" s="49"/>
      <c r="AW688" s="49"/>
      <c r="AX688" s="49"/>
      <c r="AY688" s="49"/>
      <c r="AZ688" s="49"/>
      <c r="BA688" s="49"/>
      <c r="BB688" s="49"/>
      <c r="BC688" s="49"/>
      <c r="BD688" s="49"/>
      <c r="BE688" s="49"/>
      <c r="BF688" s="49"/>
      <c r="BG688" s="49"/>
      <c r="BH688" s="49"/>
      <c r="BI688" s="49"/>
      <c r="BJ688" s="49"/>
      <c r="BK688" s="49"/>
      <c r="BL688" s="49"/>
      <c r="BM688" s="49"/>
      <c r="BN688" s="49"/>
    </row>
    <row r="689" spans="1:66" x14ac:dyDescent="0.3">
      <c r="A689">
        <v>688</v>
      </c>
      <c r="B689" s="5" t="s">
        <v>2202</v>
      </c>
      <c r="C689" s="40">
        <f>VLOOKUP(tags[[#This Row],[Index]],Table1[],6)</f>
        <v>1000</v>
      </c>
      <c r="D689" s="51">
        <v>3870</v>
      </c>
      <c r="E689" s="18" t="str">
        <f>VLOOKUP(tags[[#This Row],[Index]],Table1[],22)</f>
        <v>gray</v>
      </c>
      <c r="F689" s="18" t="str">
        <f>VLOOKUP(tags[[#This Row],[Index]],Table1[],23)</f>
        <v>XS</v>
      </c>
      <c r="G689" s="18" t="str">
        <f>VLOOKUP(tags[[#This Row],[product_id]],copy[],4,FALSE)</f>
        <v>Mini,Fashion,Summer,long dress,plus size dress,Dress,slim,V-neck,Mini dress,Women's Fashion,Party Dress,Sexy Dress,maxi dress,Skirts,Casual,casual dress,Deep V-Neck,party,Dresses,Plus Size,summer dress,Slim Fit,Sleeveless dress,Evening Dress,Ladies,women dress,Beach,sleeveless</v>
      </c>
      <c r="H689" s="18"/>
      <c r="I689" s="48" t="s">
        <v>11436</v>
      </c>
      <c r="J689" s="49" t="s">
        <v>11404</v>
      </c>
      <c r="K689" s="49" t="s">
        <v>11402</v>
      </c>
      <c r="L689" s="49" t="s">
        <v>11444</v>
      </c>
      <c r="M689" s="49" t="s">
        <v>11501</v>
      </c>
      <c r="N689" s="49" t="s">
        <v>11409</v>
      </c>
      <c r="O689" s="49" t="s">
        <v>11437</v>
      </c>
      <c r="P689" s="49" t="s">
        <v>11420</v>
      </c>
      <c r="Q689" s="49" t="s">
        <v>11435</v>
      </c>
      <c r="R689" s="49" t="s">
        <v>11403</v>
      </c>
      <c r="S689" s="49" t="s">
        <v>11445</v>
      </c>
      <c r="T689" s="49" t="s">
        <v>11474</v>
      </c>
      <c r="U689" s="49" t="s">
        <v>11479</v>
      </c>
      <c r="V689" s="49" t="s">
        <v>11462</v>
      </c>
      <c r="W689" s="49" t="s">
        <v>11406</v>
      </c>
      <c r="X689" s="49" t="s">
        <v>11441</v>
      </c>
      <c r="Y689" s="49" t="s">
        <v>11471</v>
      </c>
      <c r="Z689" s="49" t="s">
        <v>11443</v>
      </c>
      <c r="AA689" s="49" t="s">
        <v>11460</v>
      </c>
      <c r="AB689" s="49" t="s">
        <v>11407</v>
      </c>
      <c r="AC689" s="49" t="s">
        <v>11425</v>
      </c>
      <c r="AD689" s="49" t="s">
        <v>11448</v>
      </c>
      <c r="AE689" s="49" t="s">
        <v>11438</v>
      </c>
      <c r="AF689" s="49" t="s">
        <v>11549</v>
      </c>
      <c r="AG689" s="49" t="s">
        <v>11426</v>
      </c>
      <c r="AH689" s="49" t="s">
        <v>11432</v>
      </c>
      <c r="AI689" s="49" t="s">
        <v>11413</v>
      </c>
      <c r="AJ689" s="49" t="s">
        <v>11408</v>
      </c>
      <c r="AK689" s="49"/>
      <c r="AL689" s="49"/>
      <c r="AM689" s="49"/>
      <c r="AN689" s="49"/>
      <c r="AO689" s="49"/>
      <c r="AP689" s="49"/>
      <c r="AQ689" s="49"/>
      <c r="AR689" s="49"/>
      <c r="AS689" s="49"/>
      <c r="AT689" s="49"/>
      <c r="AU689" s="49"/>
      <c r="AV689" s="49"/>
      <c r="AW689" s="49"/>
      <c r="AX689" s="49"/>
      <c r="AY689" s="49"/>
      <c r="AZ689" s="49"/>
      <c r="BA689" s="49"/>
      <c r="BB689" s="49"/>
      <c r="BC689" s="49"/>
      <c r="BD689" s="49"/>
      <c r="BE689" s="49"/>
      <c r="BF689" s="49"/>
      <c r="BG689" s="49"/>
      <c r="BH689" s="49"/>
      <c r="BI689" s="49"/>
      <c r="BJ689" s="49"/>
      <c r="BK689" s="49"/>
      <c r="BL689" s="49"/>
      <c r="BM689" s="49"/>
      <c r="BN689" s="49"/>
    </row>
    <row r="690" spans="1:66" x14ac:dyDescent="0.3">
      <c r="A690">
        <v>689</v>
      </c>
      <c r="B690" s="4" t="s">
        <v>2205</v>
      </c>
      <c r="C690" s="39">
        <f>VLOOKUP(tags[[#This Row],[Index]],Table1[],6)</f>
        <v>1000</v>
      </c>
      <c r="D690" s="50">
        <v>9000</v>
      </c>
      <c r="E690" s="17" t="str">
        <f>VLOOKUP(tags[[#This Row],[Index]],Table1[],22)</f>
        <v>white</v>
      </c>
      <c r="F690" s="17" t="str">
        <f>VLOOKUP(tags[[#This Row],[Index]],Table1[],23)</f>
        <v>S</v>
      </c>
      <c r="G690" s="17" t="str">
        <f>VLOOKUP(tags[[#This Row],[product_id]],copy[],4,FALSE)</f>
        <v>Hip Hop,Summer,Fashion,Shirt,Funny,onecktshirt,Tops,summer t-shirts,Tee,Men's Fashion,Cool T-Shirts,T Shirts,Men T-shirt,Men,3dprintedtshirt,sizesxxxl</v>
      </c>
      <c r="H690" s="17"/>
      <c r="I690" s="48" t="s">
        <v>11934</v>
      </c>
      <c r="J690" s="49" t="s">
        <v>11402</v>
      </c>
      <c r="K690" s="49" t="s">
        <v>11404</v>
      </c>
      <c r="L690" s="49" t="s">
        <v>11417</v>
      </c>
      <c r="M690" s="49" t="s">
        <v>11504</v>
      </c>
      <c r="N690" s="49" t="s">
        <v>12110</v>
      </c>
      <c r="O690" s="49" t="s">
        <v>11411</v>
      </c>
      <c r="P690" s="49" t="s">
        <v>11468</v>
      </c>
      <c r="Q690" s="49" t="s">
        <v>11757</v>
      </c>
      <c r="R690" s="49" t="s">
        <v>11482</v>
      </c>
      <c r="S690" s="49" t="s">
        <v>11647</v>
      </c>
      <c r="T690" s="49" t="s">
        <v>11422</v>
      </c>
      <c r="U690" s="49" t="s">
        <v>12178</v>
      </c>
      <c r="V690" s="49" t="s">
        <v>11492</v>
      </c>
      <c r="W690" s="49" t="s">
        <v>14001</v>
      </c>
      <c r="X690" s="49" t="s">
        <v>12954</v>
      </c>
      <c r="Y690" s="49"/>
      <c r="Z690" s="49"/>
      <c r="AA690" s="49"/>
      <c r="AB690" s="49"/>
      <c r="AC690" s="49"/>
      <c r="AD690" s="49"/>
      <c r="AE690" s="49"/>
      <c r="AF690" s="49"/>
      <c r="AG690" s="49"/>
      <c r="AH690" s="49"/>
      <c r="AI690" s="49"/>
      <c r="AJ690" s="49"/>
      <c r="AK690" s="49"/>
      <c r="AL690" s="49"/>
      <c r="AM690" s="49"/>
      <c r="AN690" s="49"/>
      <c r="AO690" s="49"/>
      <c r="AP690" s="49"/>
      <c r="AQ690" s="49"/>
      <c r="AR690" s="49"/>
      <c r="AS690" s="49"/>
      <c r="AT690" s="49"/>
      <c r="AU690" s="49"/>
      <c r="AV690" s="49"/>
      <c r="AW690" s="49"/>
      <c r="AX690" s="49"/>
      <c r="AY690" s="49"/>
      <c r="AZ690" s="49"/>
      <c r="BA690" s="49"/>
      <c r="BB690" s="49"/>
      <c r="BC690" s="49"/>
      <c r="BD690" s="49"/>
      <c r="BE690" s="49"/>
      <c r="BF690" s="49"/>
      <c r="BG690" s="49"/>
      <c r="BH690" s="49"/>
      <c r="BI690" s="49"/>
      <c r="BJ690" s="49"/>
      <c r="BK690" s="49"/>
      <c r="BL690" s="49"/>
      <c r="BM690" s="49"/>
      <c r="BN690" s="49"/>
    </row>
    <row r="691" spans="1:66" x14ac:dyDescent="0.3">
      <c r="A691">
        <v>690</v>
      </c>
      <c r="B691" s="5" t="s">
        <v>2207</v>
      </c>
      <c r="C691" s="40">
        <f>VLOOKUP(tags[[#This Row],[Index]],Table1[],6)</f>
        <v>100</v>
      </c>
      <c r="D691" s="51">
        <v>574</v>
      </c>
      <c r="E691" s="18" t="str">
        <f>VLOOKUP(tags[[#This Row],[Index]],Table1[],22)</f>
        <v>yellow</v>
      </c>
      <c r="F691" s="18" t="str">
        <f>VLOOKUP(tags[[#This Row],[Index]],Table1[],23)</f>
        <v>XS</v>
      </c>
      <c r="G691" s="18" t="str">
        <f>VLOOKUP(tags[[#This Row],[product_id]],copy[],4,FALSE)</f>
        <v>bathing suit,Fashion,high waist,Sunflowers,Beach,Waist,beach wear,Swimwear,Bikini,printed,Suits,Swimming,Women,Swimsuit,Women's Fashion,Two piece set</v>
      </c>
      <c r="H691" s="18"/>
      <c r="I691" s="48" t="s">
        <v>11519</v>
      </c>
      <c r="J691" s="49" t="s">
        <v>11404</v>
      </c>
      <c r="K691" s="49" t="s">
        <v>11456</v>
      </c>
      <c r="L691" s="49" t="s">
        <v>11759</v>
      </c>
      <c r="M691" s="49" t="s">
        <v>11413</v>
      </c>
      <c r="N691" s="49" t="s">
        <v>11442</v>
      </c>
      <c r="O691" s="49" t="s">
        <v>11511</v>
      </c>
      <c r="P691" s="49" t="s">
        <v>11458</v>
      </c>
      <c r="Q691" s="49" t="s">
        <v>11453</v>
      </c>
      <c r="R691" s="49" t="s">
        <v>11421</v>
      </c>
      <c r="S691" s="49" t="s">
        <v>11469</v>
      </c>
      <c r="T691" s="49" t="s">
        <v>11459</v>
      </c>
      <c r="U691" s="49" t="s">
        <v>11405</v>
      </c>
      <c r="V691" s="49" t="s">
        <v>11454</v>
      </c>
      <c r="W691" s="49" t="s">
        <v>11403</v>
      </c>
      <c r="X691" s="49" t="s">
        <v>11615</v>
      </c>
      <c r="Y691" s="49"/>
      <c r="Z691" s="49"/>
      <c r="AA691" s="49"/>
      <c r="AB691" s="49"/>
      <c r="AC691" s="49"/>
      <c r="AD691" s="49"/>
      <c r="AE691" s="49"/>
      <c r="AF691" s="49"/>
      <c r="AG691" s="49"/>
      <c r="AH691" s="49"/>
      <c r="AI691" s="49"/>
      <c r="AJ691" s="49"/>
      <c r="AK691" s="49"/>
      <c r="AL691" s="49"/>
      <c r="AM691" s="49"/>
      <c r="AN691" s="49"/>
      <c r="AO691" s="49"/>
      <c r="AP691" s="49"/>
      <c r="AQ691" s="49"/>
      <c r="AR691" s="49"/>
      <c r="AS691" s="49"/>
      <c r="AT691" s="49"/>
      <c r="AU691" s="49"/>
      <c r="AV691" s="49"/>
      <c r="AW691" s="49"/>
      <c r="AX691" s="49"/>
      <c r="AY691" s="49"/>
      <c r="AZ691" s="49"/>
      <c r="BA691" s="49"/>
      <c r="BB691" s="49"/>
      <c r="BC691" s="49"/>
      <c r="BD691" s="49"/>
      <c r="BE691" s="49"/>
      <c r="BF691" s="49"/>
      <c r="BG691" s="49"/>
      <c r="BH691" s="49"/>
      <c r="BI691" s="49"/>
      <c r="BJ691" s="49"/>
      <c r="BK691" s="49"/>
      <c r="BL691" s="49"/>
      <c r="BM691" s="49"/>
      <c r="BN691" s="49"/>
    </row>
    <row r="692" spans="1:66" x14ac:dyDescent="0.3">
      <c r="A692">
        <v>691</v>
      </c>
      <c r="B692" s="4" t="s">
        <v>2209</v>
      </c>
      <c r="C692" s="39">
        <f>VLOOKUP(tags[[#This Row],[Index]],Table1[],6)</f>
        <v>10000</v>
      </c>
      <c r="D692" s="50">
        <v>90000</v>
      </c>
      <c r="E692" s="17" t="str">
        <f>VLOOKUP(tags[[#This Row],[Index]],Table1[],22)</f>
        <v>other</v>
      </c>
      <c r="F692" s="17" t="str">
        <f>VLOOKUP(tags[[#This Row],[Index]],Table1[],23)</f>
        <v>M</v>
      </c>
      <c r="G692" s="17" t="str">
        <f>VLOOKUP(tags[[#This Row],[product_id]],copy[],4,FALSE)</f>
        <v>Summer,Plus Size,Floral print,Tank,Tops,Spaghetti Strap,tank top,Women's Fashion,Flowers,Spaghetti,Print,sleeveless,Fashion,Casual,Women</v>
      </c>
      <c r="H692" s="17"/>
      <c r="I692" s="48" t="s">
        <v>11402</v>
      </c>
      <c r="J692" s="49" t="s">
        <v>11407</v>
      </c>
      <c r="K692" s="49" t="s">
        <v>11447</v>
      </c>
      <c r="L692" s="49" t="s">
        <v>11418</v>
      </c>
      <c r="M692" s="49" t="s">
        <v>11411</v>
      </c>
      <c r="N692" s="49" t="s">
        <v>11463</v>
      </c>
      <c r="O692" s="49" t="s">
        <v>11423</v>
      </c>
      <c r="P692" s="49" t="s">
        <v>11403</v>
      </c>
      <c r="Q692" s="49" t="s">
        <v>11509</v>
      </c>
      <c r="R692" s="49" t="s">
        <v>11449</v>
      </c>
      <c r="S692" s="49" t="s">
        <v>11416</v>
      </c>
      <c r="T692" s="49" t="s">
        <v>11408</v>
      </c>
      <c r="U692" s="49" t="s">
        <v>11404</v>
      </c>
      <c r="V692" s="49" t="s">
        <v>11406</v>
      </c>
      <c r="W692" s="49" t="s">
        <v>11405</v>
      </c>
      <c r="X692" s="49"/>
      <c r="Y692" s="49"/>
      <c r="Z692" s="49"/>
      <c r="AA692" s="49"/>
      <c r="AB692" s="49"/>
      <c r="AC692" s="49"/>
      <c r="AD692" s="49"/>
      <c r="AE692" s="49"/>
      <c r="AF692" s="49"/>
      <c r="AG692" s="49"/>
      <c r="AH692" s="49"/>
      <c r="AI692" s="49"/>
      <c r="AJ692" s="49"/>
      <c r="AK692" s="49"/>
      <c r="AL692" s="49"/>
      <c r="AM692" s="49"/>
      <c r="AN692" s="49"/>
      <c r="AO692" s="49"/>
      <c r="AP692" s="49"/>
      <c r="AQ692" s="49"/>
      <c r="AR692" s="49"/>
      <c r="AS692" s="49"/>
      <c r="AT692" s="49"/>
      <c r="AU692" s="49"/>
      <c r="AV692" s="49"/>
      <c r="AW692" s="49"/>
      <c r="AX692" s="49"/>
      <c r="AY692" s="49"/>
      <c r="AZ692" s="49"/>
      <c r="BA692" s="49"/>
      <c r="BB692" s="49"/>
      <c r="BC692" s="49"/>
      <c r="BD692" s="49"/>
      <c r="BE692" s="49"/>
      <c r="BF692" s="49"/>
      <c r="BG692" s="49"/>
      <c r="BH692" s="49"/>
      <c r="BI692" s="49"/>
      <c r="BJ692" s="49"/>
      <c r="BK692" s="49"/>
      <c r="BL692" s="49"/>
      <c r="BM692" s="49"/>
      <c r="BN692" s="49"/>
    </row>
    <row r="693" spans="1:66" x14ac:dyDescent="0.3">
      <c r="A693">
        <v>692</v>
      </c>
      <c r="B693" s="5" t="s">
        <v>2213</v>
      </c>
      <c r="C693" s="40">
        <f>VLOOKUP(tags[[#This Row],[Index]],Table1[],6)</f>
        <v>7</v>
      </c>
      <c r="D693" s="51">
        <v>56</v>
      </c>
      <c r="E693" s="18" t="str">
        <f>VLOOKUP(tags[[#This Row],[Index]],Table1[],22)</f>
        <v>white</v>
      </c>
      <c r="F693" s="18" t="str">
        <f>VLOOKUP(tags[[#This Row],[Index]],Table1[],23)</f>
        <v>M</v>
      </c>
      <c r="G693" s="18" t="str">
        <f>VLOOKUP(tags[[#This Row],[product_id]],copy[],4,FALSE)</f>
        <v>butterfly,Summer,printeddre,halter dress,dressesforwomensummer,Beach,Dress,boho,V-neck,beach dress,bohemian,icesilk,Ladies,sleeveless,Skirts,butterflyprintskirt,Casual,Women's Fashion</v>
      </c>
      <c r="H693" s="18"/>
      <c r="I693" s="48" t="s">
        <v>11568</v>
      </c>
      <c r="J693" s="49" t="s">
        <v>11402</v>
      </c>
      <c r="K693" s="49" t="s">
        <v>11743</v>
      </c>
      <c r="L693" s="49" t="s">
        <v>11542</v>
      </c>
      <c r="M693" s="49" t="s">
        <v>13497</v>
      </c>
      <c r="N693" s="49" t="s">
        <v>11413</v>
      </c>
      <c r="O693" s="49" t="s">
        <v>11409</v>
      </c>
      <c r="P693" s="49" t="s">
        <v>11457</v>
      </c>
      <c r="Q693" s="49" t="s">
        <v>11420</v>
      </c>
      <c r="R693" s="49" t="s">
        <v>11431</v>
      </c>
      <c r="S693" s="49" t="s">
        <v>11612</v>
      </c>
      <c r="T693" s="49" t="s">
        <v>13337</v>
      </c>
      <c r="U693" s="49" t="s">
        <v>11426</v>
      </c>
      <c r="V693" s="49" t="s">
        <v>11408</v>
      </c>
      <c r="W693" s="49" t="s">
        <v>11462</v>
      </c>
      <c r="X693" s="49" t="s">
        <v>13643</v>
      </c>
      <c r="Y693" s="49" t="s">
        <v>11406</v>
      </c>
      <c r="Z693" s="49" t="s">
        <v>11403</v>
      </c>
      <c r="AA693" s="49"/>
      <c r="AB693" s="49"/>
      <c r="AC693" s="49"/>
      <c r="AD693" s="49"/>
      <c r="AE693" s="49"/>
      <c r="AF693" s="49"/>
      <c r="AG693" s="49"/>
      <c r="AH693" s="49"/>
      <c r="AI693" s="49"/>
      <c r="AJ693" s="49"/>
      <c r="AK693" s="49"/>
      <c r="AL693" s="49"/>
      <c r="AM693" s="49"/>
      <c r="AN693" s="49"/>
      <c r="AO693" s="49"/>
      <c r="AP693" s="49"/>
      <c r="AQ693" s="49"/>
      <c r="AR693" s="49"/>
      <c r="AS693" s="49"/>
      <c r="AT693" s="49"/>
      <c r="AU693" s="49"/>
      <c r="AV693" s="49"/>
      <c r="AW693" s="49"/>
      <c r="AX693" s="49"/>
      <c r="AY693" s="49"/>
      <c r="AZ693" s="49"/>
      <c r="BA693" s="49"/>
      <c r="BB693" s="49"/>
      <c r="BC693" s="49"/>
      <c r="BD693" s="49"/>
      <c r="BE693" s="49"/>
      <c r="BF693" s="49"/>
      <c r="BG693" s="49"/>
      <c r="BH693" s="49"/>
      <c r="BI693" s="49"/>
      <c r="BJ693" s="49"/>
      <c r="BK693" s="49"/>
      <c r="BL693" s="49"/>
      <c r="BM693" s="49"/>
      <c r="BN693" s="49"/>
    </row>
    <row r="694" spans="1:66" x14ac:dyDescent="0.3">
      <c r="A694">
        <v>693</v>
      </c>
      <c r="B694" s="6" t="s">
        <v>2216</v>
      </c>
      <c r="C694" s="41">
        <f>VLOOKUP(tags[[#This Row],[Index]],Table1[],6)</f>
        <v>1000</v>
      </c>
      <c r="D694" s="50">
        <v>4860</v>
      </c>
      <c r="E694" s="17" t="str">
        <f>VLOOKUP(tags[[#This Row],[Index]],Table1[],22)</f>
        <v>white</v>
      </c>
      <c r="F694" s="17" t="str">
        <f>VLOOKUP(tags[[#This Row],[Index]],Table1[],23)</f>
        <v>XS</v>
      </c>
      <c r="G694" s="17" t="str">
        <f>VLOOKUP(tags[[#This Row],[product_id]],copy[],4,FALSE)</f>
        <v>Summer,Fashion,art,Shirt,Sleeve,tattoo,Tops,Men,short sleeves,Men's Fashion,retrotshirt,Round neck,T Shirts,Shorts,3D T-shirt,Casual,Print,Tee Shirt,printed</v>
      </c>
      <c r="H694" s="17"/>
      <c r="I694" s="48" t="s">
        <v>11402</v>
      </c>
      <c r="J694" s="49" t="s">
        <v>11404</v>
      </c>
      <c r="K694" s="49" t="s">
        <v>12157</v>
      </c>
      <c r="L694" s="49" t="s">
        <v>11417</v>
      </c>
      <c r="M694" s="49" t="s">
        <v>11414</v>
      </c>
      <c r="N694" s="49" t="s">
        <v>12771</v>
      </c>
      <c r="O694" s="49" t="s">
        <v>11411</v>
      </c>
      <c r="P694" s="49" t="s">
        <v>11492</v>
      </c>
      <c r="Q694" s="49" t="s">
        <v>11415</v>
      </c>
      <c r="R694" s="49" t="s">
        <v>11482</v>
      </c>
      <c r="S694" s="49" t="s">
        <v>13048</v>
      </c>
      <c r="T694" s="49" t="s">
        <v>11440</v>
      </c>
      <c r="U694" s="49" t="s">
        <v>11422</v>
      </c>
      <c r="V694" s="49" t="s">
        <v>11410</v>
      </c>
      <c r="W694" s="49" t="s">
        <v>12054</v>
      </c>
      <c r="X694" s="49" t="s">
        <v>11406</v>
      </c>
      <c r="Y694" s="49" t="s">
        <v>11416</v>
      </c>
      <c r="Z694" s="49" t="s">
        <v>11794</v>
      </c>
      <c r="AA694" s="49" t="s">
        <v>11421</v>
      </c>
      <c r="AB694" s="49"/>
      <c r="AC694" s="49"/>
      <c r="AD694" s="49"/>
      <c r="AE694" s="49"/>
      <c r="AF694" s="49"/>
      <c r="AG694" s="49"/>
      <c r="AH694" s="49"/>
      <c r="AI694" s="49"/>
      <c r="AJ694" s="49"/>
      <c r="AK694" s="49"/>
      <c r="AL694" s="49"/>
      <c r="AM694" s="49"/>
      <c r="AN694" s="49"/>
      <c r="AO694" s="49"/>
      <c r="AP694" s="49"/>
      <c r="AQ694" s="49"/>
      <c r="AR694" s="49"/>
      <c r="AS694" s="49"/>
      <c r="AT694" s="49"/>
      <c r="AU694" s="49"/>
      <c r="AV694" s="49"/>
      <c r="AW694" s="49"/>
      <c r="AX694" s="49"/>
      <c r="AY694" s="49"/>
      <c r="AZ694" s="49"/>
      <c r="BA694" s="49"/>
      <c r="BB694" s="49"/>
      <c r="BC694" s="49"/>
      <c r="BD694" s="49"/>
      <c r="BE694" s="49"/>
      <c r="BF694" s="49"/>
      <c r="BG694" s="49"/>
      <c r="BH694" s="49"/>
      <c r="BI694" s="49"/>
      <c r="BJ694" s="49"/>
      <c r="BK694" s="49"/>
      <c r="BL694" s="49"/>
      <c r="BM694" s="49"/>
      <c r="BN694" s="49"/>
    </row>
    <row r="695" spans="1:66" x14ac:dyDescent="0.3">
      <c r="A695">
        <v>694</v>
      </c>
      <c r="B695" s="5" t="s">
        <v>2218</v>
      </c>
      <c r="C695" s="40">
        <f>VLOOKUP(tags[[#This Row],[Index]],Table1[],6)</f>
        <v>50</v>
      </c>
      <c r="D695" s="51">
        <v>600</v>
      </c>
      <c r="E695" s="18" t="str">
        <f>VLOOKUP(tags[[#This Row],[Index]],Table1[],22)</f>
        <v>black</v>
      </c>
      <c r="F695" s="18" t="str">
        <f>VLOOKUP(tags[[#This Row],[Index]],Table1[],23)</f>
        <v>XLplus</v>
      </c>
      <c r="G695" s="18" t="str">
        <f>VLOOKUP(tags[[#This Row],[product_id]],copy[],4,FALSE)</f>
        <v>wavepointdre,Fashion,long dress,Beach,Dress,summer dress,beach dress,boho,Party Dress,boho dress,printed,Women's Fashion</v>
      </c>
      <c r="H695" s="18"/>
      <c r="I695" s="48" t="s">
        <v>11950</v>
      </c>
      <c r="J695" s="49" t="s">
        <v>11404</v>
      </c>
      <c r="K695" s="49" t="s">
        <v>11444</v>
      </c>
      <c r="L695" s="49" t="s">
        <v>11413</v>
      </c>
      <c r="M695" s="49" t="s">
        <v>11409</v>
      </c>
      <c r="N695" s="49" t="s">
        <v>11425</v>
      </c>
      <c r="O695" s="49" t="s">
        <v>11431</v>
      </c>
      <c r="P695" s="49" t="s">
        <v>11457</v>
      </c>
      <c r="Q695" s="49" t="s">
        <v>11445</v>
      </c>
      <c r="R695" s="49" t="s">
        <v>11499</v>
      </c>
      <c r="S695" s="49" t="s">
        <v>11421</v>
      </c>
      <c r="T695" s="49" t="s">
        <v>11403</v>
      </c>
      <c r="U695" s="49"/>
      <c r="V695" s="49"/>
      <c r="W695" s="49"/>
      <c r="X695" s="49"/>
      <c r="Y695" s="49"/>
      <c r="Z695" s="49"/>
      <c r="AA695" s="49"/>
      <c r="AB695" s="49"/>
      <c r="AC695" s="49"/>
      <c r="AD695" s="49"/>
      <c r="AE695" s="49"/>
      <c r="AF695" s="49"/>
      <c r="AG695" s="49"/>
      <c r="AH695" s="49"/>
      <c r="AI695" s="49"/>
      <c r="AJ695" s="49"/>
      <c r="AK695" s="49"/>
      <c r="AL695" s="49"/>
      <c r="AM695" s="49"/>
      <c r="AN695" s="49"/>
      <c r="AO695" s="49"/>
      <c r="AP695" s="49"/>
      <c r="AQ695" s="49"/>
      <c r="AR695" s="49"/>
      <c r="AS695" s="49"/>
      <c r="AT695" s="49"/>
      <c r="AU695" s="49"/>
      <c r="AV695" s="49"/>
      <c r="AW695" s="49"/>
      <c r="AX695" s="49"/>
      <c r="AY695" s="49"/>
      <c r="AZ695" s="49"/>
      <c r="BA695" s="49"/>
      <c r="BB695" s="49"/>
      <c r="BC695" s="49"/>
      <c r="BD695" s="49"/>
      <c r="BE695" s="49"/>
      <c r="BF695" s="49"/>
      <c r="BG695" s="49"/>
      <c r="BH695" s="49"/>
      <c r="BI695" s="49"/>
      <c r="BJ695" s="49"/>
      <c r="BK695" s="49"/>
      <c r="BL695" s="49"/>
      <c r="BM695" s="49"/>
      <c r="BN695" s="49"/>
    </row>
    <row r="696" spans="1:66" x14ac:dyDescent="0.3">
      <c r="A696">
        <v>695</v>
      </c>
      <c r="B696" s="4" t="s">
        <v>2221</v>
      </c>
      <c r="C696" s="39">
        <f>VLOOKUP(tags[[#This Row],[Index]],Table1[],6)</f>
        <v>1000</v>
      </c>
      <c r="D696" s="50">
        <v>15000</v>
      </c>
      <c r="E696" s="17" t="str">
        <f>VLOOKUP(tags[[#This Row],[Index]],Table1[],22)</f>
        <v>green</v>
      </c>
      <c r="F696" s="17" t="str">
        <f>VLOOKUP(tags[[#This Row],[Index]],Table1[],23)</f>
        <v>L</v>
      </c>
      <c r="G696" s="17" t="str">
        <f>VLOOKUP(tags[[#This Row],[product_id]],copy[],4,FALSE)</f>
        <v>Summer,bandage dress,women dresses,Spring,Dress,slim,casual dresses,Women's Fashion,Fashion,springdre,summer dresses,Casual,casual dress,Slimwaist,party,sleeve dress,Necks,Sleeve,Dresses,Waist,Gifts,long sleeve dress,Ladies,women dress,Women</v>
      </c>
      <c r="H696" s="17"/>
      <c r="I696" s="48" t="s">
        <v>11402</v>
      </c>
      <c r="J696" s="49" t="s">
        <v>13747</v>
      </c>
      <c r="K696" s="49" t="s">
        <v>11534</v>
      </c>
      <c r="L696" s="49" t="s">
        <v>11490</v>
      </c>
      <c r="M696" s="49" t="s">
        <v>11409</v>
      </c>
      <c r="N696" s="49" t="s">
        <v>11437</v>
      </c>
      <c r="O696" s="49" t="s">
        <v>11526</v>
      </c>
      <c r="P696" s="49" t="s">
        <v>11403</v>
      </c>
      <c r="Q696" s="49" t="s">
        <v>11404</v>
      </c>
      <c r="R696" s="49" t="s">
        <v>12874</v>
      </c>
      <c r="S696" s="49" t="s">
        <v>11464</v>
      </c>
      <c r="T696" s="49" t="s">
        <v>11406</v>
      </c>
      <c r="U696" s="49" t="s">
        <v>11441</v>
      </c>
      <c r="V696" s="49" t="s">
        <v>13833</v>
      </c>
      <c r="W696" s="49" t="s">
        <v>11443</v>
      </c>
      <c r="X696" s="49" t="s">
        <v>11680</v>
      </c>
      <c r="Y696" s="49" t="s">
        <v>11419</v>
      </c>
      <c r="Z696" s="49" t="s">
        <v>11414</v>
      </c>
      <c r="AA696" s="49" t="s">
        <v>11460</v>
      </c>
      <c r="AB696" s="49" t="s">
        <v>11442</v>
      </c>
      <c r="AC696" s="49" t="s">
        <v>11798</v>
      </c>
      <c r="AD696" s="49" t="s">
        <v>13261</v>
      </c>
      <c r="AE696" s="49" t="s">
        <v>11426</v>
      </c>
      <c r="AF696" s="49" t="s">
        <v>11432</v>
      </c>
      <c r="AG696" s="49" t="s">
        <v>11405</v>
      </c>
      <c r="AH696" s="49"/>
      <c r="AI696" s="49"/>
      <c r="AJ696" s="49"/>
      <c r="AK696" s="49"/>
      <c r="AL696" s="49"/>
      <c r="AM696" s="49"/>
      <c r="AN696" s="49"/>
      <c r="AO696" s="49"/>
      <c r="AP696" s="49"/>
      <c r="AQ696" s="49"/>
      <c r="AR696" s="49"/>
      <c r="AS696" s="49"/>
      <c r="AT696" s="49"/>
      <c r="AU696" s="49"/>
      <c r="AV696" s="49"/>
      <c r="AW696" s="49"/>
      <c r="AX696" s="49"/>
      <c r="AY696" s="49"/>
      <c r="AZ696" s="49"/>
      <c r="BA696" s="49"/>
      <c r="BB696" s="49"/>
      <c r="BC696" s="49"/>
      <c r="BD696" s="49"/>
      <c r="BE696" s="49"/>
      <c r="BF696" s="49"/>
      <c r="BG696" s="49"/>
      <c r="BH696" s="49"/>
      <c r="BI696" s="49"/>
      <c r="BJ696" s="49"/>
      <c r="BK696" s="49"/>
      <c r="BL696" s="49"/>
      <c r="BM696" s="49"/>
      <c r="BN696" s="49"/>
    </row>
    <row r="697" spans="1:66" x14ac:dyDescent="0.3">
      <c r="A697">
        <v>696</v>
      </c>
      <c r="B697" s="7" t="s">
        <v>2223</v>
      </c>
      <c r="C697" s="42">
        <f>VLOOKUP(tags[[#This Row],[Index]],Table1[],6)</f>
        <v>1000</v>
      </c>
      <c r="D697" s="51">
        <v>3910</v>
      </c>
      <c r="E697" s="18" t="str">
        <f>VLOOKUP(tags[[#This Row],[Index]],Table1[],22)</f>
        <v>yellow</v>
      </c>
      <c r="F697" s="18" t="str">
        <f>VLOOKUP(tags[[#This Row],[Index]],Table1[],23)</f>
        <v>S</v>
      </c>
      <c r="G697" s="18" t="str">
        <f>VLOOKUP(tags[[#This Row],[product_id]],copy[],4,FALSE)</f>
        <v>suspenders,Summer,Plus Size,Tank,Shirt,Beach,Tops,Loose,Women's Fashion,Fashion,printed,Summer Fashion,sleeveless,Cotton,blouse,Casual,Women</v>
      </c>
      <c r="H697" s="18"/>
      <c r="I697" s="48" t="s">
        <v>11707</v>
      </c>
      <c r="J697" s="49" t="s">
        <v>11402</v>
      </c>
      <c r="K697" s="49" t="s">
        <v>11407</v>
      </c>
      <c r="L697" s="49" t="s">
        <v>11418</v>
      </c>
      <c r="M697" s="49" t="s">
        <v>11417</v>
      </c>
      <c r="N697" s="49" t="s">
        <v>11413</v>
      </c>
      <c r="O697" s="49" t="s">
        <v>11411</v>
      </c>
      <c r="P697" s="49" t="s">
        <v>11427</v>
      </c>
      <c r="Q697" s="49" t="s">
        <v>11403</v>
      </c>
      <c r="R697" s="49" t="s">
        <v>11404</v>
      </c>
      <c r="S697" s="49" t="s">
        <v>11421</v>
      </c>
      <c r="T697" s="49" t="s">
        <v>11484</v>
      </c>
      <c r="U697" s="49" t="s">
        <v>11408</v>
      </c>
      <c r="V697" s="49" t="s">
        <v>11424</v>
      </c>
      <c r="W697" s="49" t="s">
        <v>11428</v>
      </c>
      <c r="X697" s="49" t="s">
        <v>11406</v>
      </c>
      <c r="Y697" s="49" t="s">
        <v>11405</v>
      </c>
      <c r="Z697" s="49"/>
      <c r="AA697" s="49"/>
      <c r="AB697" s="49"/>
      <c r="AC697" s="49"/>
      <c r="AD697" s="49"/>
      <c r="AE697" s="49"/>
      <c r="AF697" s="49"/>
      <c r="AG697" s="49"/>
      <c r="AH697" s="49"/>
      <c r="AI697" s="49"/>
      <c r="AJ697" s="49"/>
      <c r="AK697" s="49"/>
      <c r="AL697" s="49"/>
      <c r="AM697" s="49"/>
      <c r="AN697" s="49"/>
      <c r="AO697" s="49"/>
      <c r="AP697" s="49"/>
      <c r="AQ697" s="49"/>
      <c r="AR697" s="49"/>
      <c r="AS697" s="49"/>
      <c r="AT697" s="49"/>
      <c r="AU697" s="49"/>
      <c r="AV697" s="49"/>
      <c r="AW697" s="49"/>
      <c r="AX697" s="49"/>
      <c r="AY697" s="49"/>
      <c r="AZ697" s="49"/>
      <c r="BA697" s="49"/>
      <c r="BB697" s="49"/>
      <c r="BC697" s="49"/>
      <c r="BD697" s="49"/>
      <c r="BE697" s="49"/>
      <c r="BF697" s="49"/>
      <c r="BG697" s="49"/>
      <c r="BH697" s="49"/>
      <c r="BI697" s="49"/>
      <c r="BJ697" s="49"/>
      <c r="BK697" s="49"/>
      <c r="BL697" s="49"/>
      <c r="BM697" s="49"/>
      <c r="BN697" s="49"/>
    </row>
    <row r="698" spans="1:66" x14ac:dyDescent="0.3">
      <c r="A698">
        <v>697</v>
      </c>
      <c r="B698" s="4" t="s">
        <v>2227</v>
      </c>
      <c r="C698" s="39">
        <f>VLOOKUP(tags[[#This Row],[Index]],Table1[],6)</f>
        <v>100</v>
      </c>
      <c r="D698" s="50">
        <v>1100</v>
      </c>
      <c r="E698" s="17" t="str">
        <f>VLOOKUP(tags[[#This Row],[Index]],Table1[],22)</f>
        <v>black</v>
      </c>
      <c r="F698" s="17" t="str">
        <f>VLOOKUP(tags[[#This Row],[Index]],Table1[],23)</f>
        <v>M</v>
      </c>
      <c r="G698" s="17" t="str">
        <f>VLOOKUP(tags[[#This Row],[product_id]],copy[],4,FALSE)</f>
        <v>Summer,beachlooseshort,elastic waist,Waist,Elastic,mensdrawstringshort,Outdoor,Shorts,casualsummersportsshort,menssolidcolorshort,men's shorts,Casual,menspocketsshort</v>
      </c>
      <c r="H698" s="17"/>
      <c r="I698" s="48" t="s">
        <v>11402</v>
      </c>
      <c r="J698" s="49" t="s">
        <v>13722</v>
      </c>
      <c r="K698" s="49" t="s">
        <v>11521</v>
      </c>
      <c r="L698" s="49" t="s">
        <v>11442</v>
      </c>
      <c r="M698" s="49" t="s">
        <v>11470</v>
      </c>
      <c r="N698" s="49" t="s">
        <v>13219</v>
      </c>
      <c r="O698" s="49" t="s">
        <v>11548</v>
      </c>
      <c r="P698" s="49" t="s">
        <v>11410</v>
      </c>
      <c r="Q698" s="49" t="s">
        <v>13601</v>
      </c>
      <c r="R698" s="49" t="s">
        <v>13213</v>
      </c>
      <c r="S698" s="49" t="s">
        <v>11598</v>
      </c>
      <c r="T698" s="49" t="s">
        <v>11406</v>
      </c>
      <c r="U698" s="49" t="s">
        <v>13216</v>
      </c>
      <c r="V698" s="49"/>
      <c r="W698" s="49"/>
      <c r="X698" s="49"/>
      <c r="Y698" s="49"/>
      <c r="Z698" s="49"/>
      <c r="AA698" s="49"/>
      <c r="AB698" s="49"/>
      <c r="AC698" s="49"/>
      <c r="AD698" s="49"/>
      <c r="AE698" s="49"/>
      <c r="AF698" s="49"/>
      <c r="AG698" s="49"/>
      <c r="AH698" s="49"/>
      <c r="AI698" s="49"/>
      <c r="AJ698" s="49"/>
      <c r="AK698" s="49"/>
      <c r="AL698" s="49"/>
      <c r="AM698" s="49"/>
      <c r="AN698" s="49"/>
      <c r="AO698" s="49"/>
      <c r="AP698" s="49"/>
      <c r="AQ698" s="49"/>
      <c r="AR698" s="49"/>
      <c r="AS698" s="49"/>
      <c r="AT698" s="49"/>
      <c r="AU698" s="49"/>
      <c r="AV698" s="49"/>
      <c r="AW698" s="49"/>
      <c r="AX698" s="49"/>
      <c r="AY698" s="49"/>
      <c r="AZ698" s="49"/>
      <c r="BA698" s="49"/>
      <c r="BB698" s="49"/>
      <c r="BC698" s="49"/>
      <c r="BD698" s="49"/>
      <c r="BE698" s="49"/>
      <c r="BF698" s="49"/>
      <c r="BG698" s="49"/>
      <c r="BH698" s="49"/>
      <c r="BI698" s="49"/>
      <c r="BJ698" s="49"/>
      <c r="BK698" s="49"/>
      <c r="BL698" s="49"/>
      <c r="BM698" s="49"/>
      <c r="BN698" s="49"/>
    </row>
    <row r="699" spans="1:66" x14ac:dyDescent="0.3">
      <c r="A699">
        <v>698</v>
      </c>
      <c r="B699" s="5" t="s">
        <v>2230</v>
      </c>
      <c r="C699" s="40">
        <f>VLOOKUP(tags[[#This Row],[Index]],Table1[],6)</f>
        <v>100</v>
      </c>
      <c r="D699" s="51">
        <v>1100</v>
      </c>
      <c r="E699" s="18" t="str">
        <f>VLOOKUP(tags[[#This Row],[Index]],Table1[],22)</f>
        <v>red</v>
      </c>
      <c r="F699" s="18" t="str">
        <f>VLOOKUP(tags[[#This Row],[Index]],Table1[],23)</f>
        <v>M</v>
      </c>
      <c r="G699" s="18" t="str">
        <f>VLOOKUP(tags[[#This Row],[product_id]],copy[],4,FALSE)</f>
        <v>pleated dress,robefemme,summer dress,V Neckdress,Casual,kleid,maternitydres,Party Dress,prom dress,maxi dress,Robes,Beach,loose dress</v>
      </c>
      <c r="H699" s="18"/>
      <c r="I699" s="48" t="s">
        <v>11713</v>
      </c>
      <c r="J699" s="49" t="s">
        <v>11627</v>
      </c>
      <c r="K699" s="49" t="s">
        <v>11425</v>
      </c>
      <c r="L699" s="49" t="s">
        <v>11632</v>
      </c>
      <c r="M699" s="49" t="s">
        <v>11406</v>
      </c>
      <c r="N699" s="49" t="s">
        <v>11901</v>
      </c>
      <c r="O699" s="49" t="s">
        <v>13235</v>
      </c>
      <c r="P699" s="49" t="s">
        <v>11445</v>
      </c>
      <c r="Q699" s="49" t="s">
        <v>11974</v>
      </c>
      <c r="R699" s="49" t="s">
        <v>11479</v>
      </c>
      <c r="S699" s="49" t="s">
        <v>11570</v>
      </c>
      <c r="T699" s="49" t="s">
        <v>11413</v>
      </c>
      <c r="U699" s="49" t="s">
        <v>11455</v>
      </c>
      <c r="V699" s="49"/>
      <c r="W699" s="49"/>
      <c r="X699" s="49"/>
      <c r="Y699" s="49"/>
      <c r="Z699" s="49"/>
      <c r="AA699" s="49"/>
      <c r="AB699" s="49"/>
      <c r="AC699" s="49"/>
      <c r="AD699" s="49"/>
      <c r="AE699" s="49"/>
      <c r="AF699" s="49"/>
      <c r="AG699" s="49"/>
      <c r="AH699" s="49"/>
      <c r="AI699" s="49"/>
      <c r="AJ699" s="49"/>
      <c r="AK699" s="49"/>
      <c r="AL699" s="49"/>
      <c r="AM699" s="49"/>
      <c r="AN699" s="49"/>
      <c r="AO699" s="49"/>
      <c r="AP699" s="49"/>
      <c r="AQ699" s="49"/>
      <c r="AR699" s="49"/>
      <c r="AS699" s="49"/>
      <c r="AT699" s="49"/>
      <c r="AU699" s="49"/>
      <c r="AV699" s="49"/>
      <c r="AW699" s="49"/>
      <c r="AX699" s="49"/>
      <c r="AY699" s="49"/>
      <c r="AZ699" s="49"/>
      <c r="BA699" s="49"/>
      <c r="BB699" s="49"/>
      <c r="BC699" s="49"/>
      <c r="BD699" s="49"/>
      <c r="BE699" s="49"/>
      <c r="BF699" s="49"/>
      <c r="BG699" s="49"/>
      <c r="BH699" s="49"/>
      <c r="BI699" s="49"/>
      <c r="BJ699" s="49"/>
      <c r="BK699" s="49"/>
      <c r="BL699" s="49"/>
      <c r="BM699" s="49"/>
      <c r="BN699" s="49"/>
    </row>
    <row r="700" spans="1:66" x14ac:dyDescent="0.3">
      <c r="A700">
        <v>699</v>
      </c>
      <c r="B700" s="4" t="s">
        <v>2233</v>
      </c>
      <c r="C700" s="39">
        <f>VLOOKUP(tags[[#This Row],[Index]],Table1[],6)</f>
        <v>10000</v>
      </c>
      <c r="D700" s="50">
        <v>80000</v>
      </c>
      <c r="E700" s="17" t="str">
        <f>VLOOKUP(tags[[#This Row],[Index]],Table1[],22)</f>
        <v>green</v>
      </c>
      <c r="F700" s="17" t="str">
        <f>VLOOKUP(tags[[#This Row],[Index]],Table1[],23)</f>
        <v>S</v>
      </c>
      <c r="G700" s="17" t="str">
        <f>VLOOKUP(tags[[#This Row],[product_id]],copy[],4,FALSE)</f>
        <v>Summer,Beach Shorts,Fitness,Slim Fit,Men's Fashion,sportshort,Shorts,Running,bodybuildingshort,shortsformen,Men,sknnyshort,Sport,Beach,tracksuitshort</v>
      </c>
      <c r="H700" s="17"/>
      <c r="I700" s="48" t="s">
        <v>11402</v>
      </c>
      <c r="J700" s="49" t="s">
        <v>11572</v>
      </c>
      <c r="K700" s="49" t="s">
        <v>11487</v>
      </c>
      <c r="L700" s="49" t="s">
        <v>11448</v>
      </c>
      <c r="M700" s="49" t="s">
        <v>11482</v>
      </c>
      <c r="N700" s="49" t="s">
        <v>11708</v>
      </c>
      <c r="O700" s="49" t="s">
        <v>11410</v>
      </c>
      <c r="P700" s="49" t="s">
        <v>11536</v>
      </c>
      <c r="Q700" s="49" t="s">
        <v>12011</v>
      </c>
      <c r="R700" s="49" t="s">
        <v>12293</v>
      </c>
      <c r="S700" s="49" t="s">
        <v>11492</v>
      </c>
      <c r="T700" s="49" t="s">
        <v>12943</v>
      </c>
      <c r="U700" s="49" t="s">
        <v>11446</v>
      </c>
      <c r="V700" s="49" t="s">
        <v>11413</v>
      </c>
      <c r="W700" s="49" t="s">
        <v>12747</v>
      </c>
      <c r="X700" s="49"/>
      <c r="Y700" s="49"/>
      <c r="Z700" s="49"/>
      <c r="AA700" s="49"/>
      <c r="AB700" s="49"/>
      <c r="AC700" s="49"/>
      <c r="AD700" s="49"/>
      <c r="AE700" s="49"/>
      <c r="AF700" s="49"/>
      <c r="AG700" s="49"/>
      <c r="AH700" s="49"/>
      <c r="AI700" s="49"/>
      <c r="AJ700" s="49"/>
      <c r="AK700" s="49"/>
      <c r="AL700" s="49"/>
      <c r="AM700" s="49"/>
      <c r="AN700" s="49"/>
      <c r="AO700" s="49"/>
      <c r="AP700" s="49"/>
      <c r="AQ700" s="49"/>
      <c r="AR700" s="49"/>
      <c r="AS700" s="49"/>
      <c r="AT700" s="49"/>
      <c r="AU700" s="49"/>
      <c r="AV700" s="49"/>
      <c r="AW700" s="49"/>
      <c r="AX700" s="49"/>
      <c r="AY700" s="49"/>
      <c r="AZ700" s="49"/>
      <c r="BA700" s="49"/>
      <c r="BB700" s="49"/>
      <c r="BC700" s="49"/>
      <c r="BD700" s="49"/>
      <c r="BE700" s="49"/>
      <c r="BF700" s="49"/>
      <c r="BG700" s="49"/>
      <c r="BH700" s="49"/>
      <c r="BI700" s="49"/>
      <c r="BJ700" s="49"/>
      <c r="BK700" s="49"/>
      <c r="BL700" s="49"/>
      <c r="BM700" s="49"/>
      <c r="BN700" s="49"/>
    </row>
    <row r="701" spans="1:66" x14ac:dyDescent="0.3">
      <c r="A701">
        <v>700</v>
      </c>
      <c r="B701" s="5" t="s">
        <v>2235</v>
      </c>
      <c r="C701" s="40">
        <f>VLOOKUP(tags[[#This Row],[Index]],Table1[],6)</f>
        <v>10000</v>
      </c>
      <c r="D701" s="51">
        <v>140000</v>
      </c>
      <c r="E701" s="18" t="str">
        <f>VLOOKUP(tags[[#This Row],[Index]],Table1[],22)</f>
        <v>black</v>
      </c>
      <c r="F701" s="18" t="str">
        <f>VLOOKUP(tags[[#This Row],[Index]],Table1[],23)</f>
        <v>S</v>
      </c>
      <c r="G701" s="18" t="str">
        <f>VLOOKUP(tags[[#This Row],[product_id]],copy[],4,FALSE)</f>
        <v>Women's Fashion,Summer,Plus Size,long dress,Beach,Dress,slim,boho,beach dress,Party Dress,printed,party,sexy,Ladies,sleeveless,Striped,Fashion,Women</v>
      </c>
      <c r="H701" s="18"/>
      <c r="I701" s="48" t="s">
        <v>11403</v>
      </c>
      <c r="J701" s="49" t="s">
        <v>11402</v>
      </c>
      <c r="K701" s="49" t="s">
        <v>11407</v>
      </c>
      <c r="L701" s="49" t="s">
        <v>11444</v>
      </c>
      <c r="M701" s="49" t="s">
        <v>11413</v>
      </c>
      <c r="N701" s="49" t="s">
        <v>11409</v>
      </c>
      <c r="O701" s="49" t="s">
        <v>11437</v>
      </c>
      <c r="P701" s="49" t="s">
        <v>11457</v>
      </c>
      <c r="Q701" s="49" t="s">
        <v>11431</v>
      </c>
      <c r="R701" s="49" t="s">
        <v>11445</v>
      </c>
      <c r="S701" s="49" t="s">
        <v>11421</v>
      </c>
      <c r="T701" s="49" t="s">
        <v>11443</v>
      </c>
      <c r="U701" s="49" t="s">
        <v>11412</v>
      </c>
      <c r="V701" s="49" t="s">
        <v>11426</v>
      </c>
      <c r="W701" s="49" t="s">
        <v>11408</v>
      </c>
      <c r="X701" s="49" t="s">
        <v>11546</v>
      </c>
      <c r="Y701" s="49" t="s">
        <v>11404</v>
      </c>
      <c r="Z701" s="49" t="s">
        <v>11405</v>
      </c>
      <c r="AA701" s="49"/>
      <c r="AB701" s="49"/>
      <c r="AC701" s="49"/>
      <c r="AD701" s="49"/>
      <c r="AE701" s="49"/>
      <c r="AF701" s="49"/>
      <c r="AG701" s="49"/>
      <c r="AH701" s="49"/>
      <c r="AI701" s="49"/>
      <c r="AJ701" s="49"/>
      <c r="AK701" s="49"/>
      <c r="AL701" s="49"/>
      <c r="AM701" s="49"/>
      <c r="AN701" s="49"/>
      <c r="AO701" s="49"/>
      <c r="AP701" s="49"/>
      <c r="AQ701" s="49"/>
      <c r="AR701" s="49"/>
      <c r="AS701" s="49"/>
      <c r="AT701" s="49"/>
      <c r="AU701" s="49"/>
      <c r="AV701" s="49"/>
      <c r="AW701" s="49"/>
      <c r="AX701" s="49"/>
      <c r="AY701" s="49"/>
      <c r="AZ701" s="49"/>
      <c r="BA701" s="49"/>
      <c r="BB701" s="49"/>
      <c r="BC701" s="49"/>
      <c r="BD701" s="49"/>
      <c r="BE701" s="49"/>
      <c r="BF701" s="49"/>
      <c r="BG701" s="49"/>
      <c r="BH701" s="49"/>
      <c r="BI701" s="49"/>
      <c r="BJ701" s="49"/>
      <c r="BK701" s="49"/>
      <c r="BL701" s="49"/>
      <c r="BM701" s="49"/>
      <c r="BN701" s="49"/>
    </row>
    <row r="702" spans="1:66" x14ac:dyDescent="0.3">
      <c r="A702">
        <v>701</v>
      </c>
      <c r="B702" s="4" t="s">
        <v>2236</v>
      </c>
      <c r="C702" s="39">
        <f>VLOOKUP(tags[[#This Row],[Index]],Table1[],6)</f>
        <v>50</v>
      </c>
      <c r="D702" s="50">
        <v>350</v>
      </c>
      <c r="E702" s="17" t="str">
        <f>VLOOKUP(tags[[#This Row],[Index]],Table1[],22)</f>
        <v>blue</v>
      </c>
      <c r="F702" s="17" t="str">
        <f>VLOOKUP(tags[[#This Row],[Index]],Table1[],23)</f>
        <v>S</v>
      </c>
      <c r="G702" s="17" t="str">
        <f>VLOOKUP(tags[[#This Row],[product_id]],copy[],4,FALSE)</f>
        <v>butterfly,Mini,Vest,Fashion,Tank,Necks,Summer,womemstop,Tops,tank top,Round neck,#top #crop,tankvest,sleeveless,Casual</v>
      </c>
      <c r="H702" s="17"/>
      <c r="I702" s="48" t="s">
        <v>11568</v>
      </c>
      <c r="J702" s="49" t="s">
        <v>11436</v>
      </c>
      <c r="K702" s="49" t="s">
        <v>11430</v>
      </c>
      <c r="L702" s="49" t="s">
        <v>11404</v>
      </c>
      <c r="M702" s="49" t="s">
        <v>11418</v>
      </c>
      <c r="N702" s="49" t="s">
        <v>11419</v>
      </c>
      <c r="O702" s="49" t="s">
        <v>11402</v>
      </c>
      <c r="P702" s="49" t="s">
        <v>11766</v>
      </c>
      <c r="Q702" s="49" t="s">
        <v>11411</v>
      </c>
      <c r="R702" s="49" t="s">
        <v>11423</v>
      </c>
      <c r="S702" s="49" t="s">
        <v>11440</v>
      </c>
      <c r="T702" s="49" t="s">
        <v>11808</v>
      </c>
      <c r="U702" s="49" t="s">
        <v>11739</v>
      </c>
      <c r="V702" s="49" t="s">
        <v>11408</v>
      </c>
      <c r="W702" s="49" t="s">
        <v>11406</v>
      </c>
      <c r="X702" s="49"/>
      <c r="Y702" s="49"/>
      <c r="Z702" s="49"/>
      <c r="AA702" s="49"/>
      <c r="AB702" s="49"/>
      <c r="AC702" s="49"/>
      <c r="AD702" s="49"/>
      <c r="AE702" s="49"/>
      <c r="AF702" s="49"/>
      <c r="AG702" s="49"/>
      <c r="AH702" s="49"/>
      <c r="AI702" s="49"/>
      <c r="AJ702" s="49"/>
      <c r="AK702" s="49"/>
      <c r="AL702" s="49"/>
      <c r="AM702" s="49"/>
      <c r="AN702" s="49"/>
      <c r="AO702" s="49"/>
      <c r="AP702" s="49"/>
      <c r="AQ702" s="49"/>
      <c r="AR702" s="49"/>
      <c r="AS702" s="49"/>
      <c r="AT702" s="49"/>
      <c r="AU702" s="49"/>
      <c r="AV702" s="49"/>
      <c r="AW702" s="49"/>
      <c r="AX702" s="49"/>
      <c r="AY702" s="49"/>
      <c r="AZ702" s="49"/>
      <c r="BA702" s="49"/>
      <c r="BB702" s="49"/>
      <c r="BC702" s="49"/>
      <c r="BD702" s="49"/>
      <c r="BE702" s="49"/>
      <c r="BF702" s="49"/>
      <c r="BG702" s="49"/>
      <c r="BH702" s="49"/>
      <c r="BI702" s="49"/>
      <c r="BJ702" s="49"/>
      <c r="BK702" s="49"/>
      <c r="BL702" s="49"/>
      <c r="BM702" s="49"/>
      <c r="BN702" s="49"/>
    </row>
    <row r="703" spans="1:66" x14ac:dyDescent="0.3">
      <c r="A703">
        <v>702</v>
      </c>
      <c r="B703" s="5" t="s">
        <v>2239</v>
      </c>
      <c r="C703" s="40">
        <f>VLOOKUP(tags[[#This Row],[Index]],Table1[],6)</f>
        <v>100</v>
      </c>
      <c r="D703" s="51">
        <v>600</v>
      </c>
      <c r="E703" s="18" t="str">
        <f>VLOOKUP(tags[[#This Row],[Index]],Table1[],22)</f>
        <v>green</v>
      </c>
      <c r="F703" s="18" t="str">
        <f>VLOOKUP(tags[[#This Row],[Index]],Table1[],23)</f>
        <v>XXS</v>
      </c>
      <c r="G703" s="18" t="str">
        <f>VLOOKUP(tags[[#This Row],[product_id]],copy[],4,FALSE)</f>
        <v>Summer,A-line,women dresses,long dress,Dress,summer dress,Round neck,Cotton Dress,Women's Fashion,Women Clothing,Midi Dress,sleeveless,women dress,printed,Women,casual dress</v>
      </c>
      <c r="H703" s="18"/>
      <c r="I703" s="48" t="s">
        <v>11402</v>
      </c>
      <c r="J703" s="49" t="s">
        <v>12591</v>
      </c>
      <c r="K703" s="49" t="s">
        <v>11534</v>
      </c>
      <c r="L703" s="49" t="s">
        <v>11444</v>
      </c>
      <c r="M703" s="49" t="s">
        <v>11409</v>
      </c>
      <c r="N703" s="49" t="s">
        <v>11425</v>
      </c>
      <c r="O703" s="49" t="s">
        <v>11440</v>
      </c>
      <c r="P703" s="49" t="s">
        <v>11510</v>
      </c>
      <c r="Q703" s="49" t="s">
        <v>11403</v>
      </c>
      <c r="R703" s="49" t="s">
        <v>11569</v>
      </c>
      <c r="S703" s="49" t="s">
        <v>11560</v>
      </c>
      <c r="T703" s="49" t="s">
        <v>11408</v>
      </c>
      <c r="U703" s="49" t="s">
        <v>11432</v>
      </c>
      <c r="V703" s="49" t="s">
        <v>11421</v>
      </c>
      <c r="W703" s="49" t="s">
        <v>11405</v>
      </c>
      <c r="X703" s="49" t="s">
        <v>11441</v>
      </c>
      <c r="Y703" s="49"/>
      <c r="Z703" s="49"/>
      <c r="AA703" s="49"/>
      <c r="AB703" s="49"/>
      <c r="AC703" s="49"/>
      <c r="AD703" s="49"/>
      <c r="AE703" s="49"/>
      <c r="AF703" s="49"/>
      <c r="AG703" s="49"/>
      <c r="AH703" s="49"/>
      <c r="AI703" s="49"/>
      <c r="AJ703" s="49"/>
      <c r="AK703" s="49"/>
      <c r="AL703" s="49"/>
      <c r="AM703" s="49"/>
      <c r="AN703" s="49"/>
      <c r="AO703" s="49"/>
      <c r="AP703" s="49"/>
      <c r="AQ703" s="49"/>
      <c r="AR703" s="49"/>
      <c r="AS703" s="49"/>
      <c r="AT703" s="49"/>
      <c r="AU703" s="49"/>
      <c r="AV703" s="49"/>
      <c r="AW703" s="49"/>
      <c r="AX703" s="49"/>
      <c r="AY703" s="49"/>
      <c r="AZ703" s="49"/>
      <c r="BA703" s="49"/>
      <c r="BB703" s="49"/>
      <c r="BC703" s="49"/>
      <c r="BD703" s="49"/>
      <c r="BE703" s="49"/>
      <c r="BF703" s="49"/>
      <c r="BG703" s="49"/>
      <c r="BH703" s="49"/>
      <c r="BI703" s="49"/>
      <c r="BJ703" s="49"/>
      <c r="BK703" s="49"/>
      <c r="BL703" s="49"/>
      <c r="BM703" s="49"/>
      <c r="BN703" s="49"/>
    </row>
    <row r="704" spans="1:66" x14ac:dyDescent="0.3">
      <c r="A704">
        <v>703</v>
      </c>
      <c r="B704" s="4" t="s">
        <v>2242</v>
      </c>
      <c r="C704" s="39">
        <f>VLOOKUP(tags[[#This Row],[Index]],Table1[],6)</f>
        <v>1000</v>
      </c>
      <c r="D704" s="50">
        <v>6000</v>
      </c>
      <c r="E704" s="17" t="str">
        <f>VLOOKUP(tags[[#This Row],[Index]],Table1[],22)</f>
        <v>yellow</v>
      </c>
      <c r="F704" s="17" t="str">
        <f>VLOOKUP(tags[[#This Row],[Index]],Table1[],23)</f>
        <v>XS</v>
      </c>
      <c r="G704" s="17" t="str">
        <f>VLOOKUP(tags[[#This Row],[product_id]],copy[],4,FALSE)</f>
        <v>bodycon jumpsuits,Summer,Fashion,Shorts,Spaghetti,Spaghetti Strap,Casual,Women's Fashion,slim,Women,Ladies,sleeveless,Rompers,women Jumpsuit,jumpsuitsampromper,jumpsuit</v>
      </c>
      <c r="H704" s="17"/>
      <c r="I704" s="48" t="s">
        <v>12010</v>
      </c>
      <c r="J704" s="49" t="s">
        <v>11402</v>
      </c>
      <c r="K704" s="49" t="s">
        <v>11404</v>
      </c>
      <c r="L704" s="49" t="s">
        <v>11410</v>
      </c>
      <c r="M704" s="49" t="s">
        <v>11449</v>
      </c>
      <c r="N704" s="49" t="s">
        <v>11463</v>
      </c>
      <c r="O704" s="49" t="s">
        <v>11406</v>
      </c>
      <c r="P704" s="49" t="s">
        <v>11403</v>
      </c>
      <c r="Q704" s="49" t="s">
        <v>11437</v>
      </c>
      <c r="R704" s="49" t="s">
        <v>11405</v>
      </c>
      <c r="S704" s="49" t="s">
        <v>11426</v>
      </c>
      <c r="T704" s="49" t="s">
        <v>11408</v>
      </c>
      <c r="U704" s="49" t="s">
        <v>11523</v>
      </c>
      <c r="V704" s="49" t="s">
        <v>11477</v>
      </c>
      <c r="W704" s="49" t="s">
        <v>11640</v>
      </c>
      <c r="X704" s="49" t="s">
        <v>11451</v>
      </c>
      <c r="Y704" s="49"/>
      <c r="Z704" s="49"/>
      <c r="AA704" s="49"/>
      <c r="AB704" s="49"/>
      <c r="AC704" s="49"/>
      <c r="AD704" s="49"/>
      <c r="AE704" s="49"/>
      <c r="AF704" s="49"/>
      <c r="AG704" s="49"/>
      <c r="AH704" s="49"/>
      <c r="AI704" s="49"/>
      <c r="AJ704" s="49"/>
      <c r="AK704" s="49"/>
      <c r="AL704" s="49"/>
      <c r="AM704" s="49"/>
      <c r="AN704" s="49"/>
      <c r="AO704" s="49"/>
      <c r="AP704" s="49"/>
      <c r="AQ704" s="49"/>
      <c r="AR704" s="49"/>
      <c r="AS704" s="49"/>
      <c r="AT704" s="49"/>
      <c r="AU704" s="49"/>
      <c r="AV704" s="49"/>
      <c r="AW704" s="49"/>
      <c r="AX704" s="49"/>
      <c r="AY704" s="49"/>
      <c r="AZ704" s="49"/>
      <c r="BA704" s="49"/>
      <c r="BB704" s="49"/>
      <c r="BC704" s="49"/>
      <c r="BD704" s="49"/>
      <c r="BE704" s="49"/>
      <c r="BF704" s="49"/>
      <c r="BG704" s="49"/>
      <c r="BH704" s="49"/>
      <c r="BI704" s="49"/>
      <c r="BJ704" s="49"/>
      <c r="BK704" s="49"/>
      <c r="BL704" s="49"/>
      <c r="BM704" s="49"/>
      <c r="BN704" s="49"/>
    </row>
    <row r="705" spans="1:66" x14ac:dyDescent="0.3">
      <c r="A705">
        <v>704</v>
      </c>
      <c r="B705" s="5" t="s">
        <v>2246</v>
      </c>
      <c r="C705" s="40">
        <f>VLOOKUP(tags[[#This Row],[Index]],Table1[],6)</f>
        <v>20000</v>
      </c>
      <c r="D705" s="51">
        <v>160000</v>
      </c>
      <c r="E705" s="18" t="str">
        <f>VLOOKUP(tags[[#This Row],[Index]],Table1[],22)</f>
        <v>blue</v>
      </c>
      <c r="F705" s="18" t="str">
        <f>VLOOKUP(tags[[#This Row],[Index]],Table1[],23)</f>
        <v>S</v>
      </c>
      <c r="G705" s="18" t="str">
        <f>VLOOKUP(tags[[#This Row],[product_id]],copy[],4,FALSE)</f>
        <v>Summer,Fashion,ruffle,Plus Size Fashions,Dress,Tops,casual dresses,tank top,beach dress,Plus Size,V-neck,pocketdres,Sexy Dress,summer dresses,Beach,Casual,Cotton,tunic,Ladies Fashion,Tank,button,T Shirts,Sleeveless dress,Ladies,party,sexy,Women,Women's Fashion,loose dress,sleeveless</v>
      </c>
      <c r="H705" s="18"/>
      <c r="I705" s="48" t="s">
        <v>11402</v>
      </c>
      <c r="J705" s="49" t="s">
        <v>11404</v>
      </c>
      <c r="K705" s="49" t="s">
        <v>11587</v>
      </c>
      <c r="L705" s="49" t="s">
        <v>12173</v>
      </c>
      <c r="M705" s="49" t="s">
        <v>11409</v>
      </c>
      <c r="N705" s="49" t="s">
        <v>11411</v>
      </c>
      <c r="O705" s="49" t="s">
        <v>11526</v>
      </c>
      <c r="P705" s="49" t="s">
        <v>11423</v>
      </c>
      <c r="Q705" s="49" t="s">
        <v>11431</v>
      </c>
      <c r="R705" s="49" t="s">
        <v>11407</v>
      </c>
      <c r="S705" s="49" t="s">
        <v>11420</v>
      </c>
      <c r="T705" s="49" t="s">
        <v>12103</v>
      </c>
      <c r="U705" s="49" t="s">
        <v>11474</v>
      </c>
      <c r="V705" s="49" t="s">
        <v>11464</v>
      </c>
      <c r="W705" s="49" t="s">
        <v>11413</v>
      </c>
      <c r="X705" s="49" t="s">
        <v>11406</v>
      </c>
      <c r="Y705" s="49" t="s">
        <v>11424</v>
      </c>
      <c r="Z705" s="49" t="s">
        <v>11493</v>
      </c>
      <c r="AA705" s="49" t="s">
        <v>11475</v>
      </c>
      <c r="AB705" s="49" t="s">
        <v>11418</v>
      </c>
      <c r="AC705" s="49" t="s">
        <v>11527</v>
      </c>
      <c r="AD705" s="49" t="s">
        <v>11422</v>
      </c>
      <c r="AE705" s="49" t="s">
        <v>11438</v>
      </c>
      <c r="AF705" s="49" t="s">
        <v>11426</v>
      </c>
      <c r="AG705" s="49" t="s">
        <v>11443</v>
      </c>
      <c r="AH705" s="49" t="s">
        <v>11412</v>
      </c>
      <c r="AI705" s="49" t="s">
        <v>11405</v>
      </c>
      <c r="AJ705" s="49" t="s">
        <v>11403</v>
      </c>
      <c r="AK705" s="49" t="s">
        <v>11455</v>
      </c>
      <c r="AL705" s="49" t="s">
        <v>11408</v>
      </c>
      <c r="AM705" s="49"/>
      <c r="AN705" s="49"/>
      <c r="AO705" s="49"/>
      <c r="AP705" s="49"/>
      <c r="AQ705" s="49"/>
      <c r="AR705" s="49"/>
      <c r="AS705" s="49"/>
      <c r="AT705" s="49"/>
      <c r="AU705" s="49"/>
      <c r="AV705" s="49"/>
      <c r="AW705" s="49"/>
      <c r="AX705" s="49"/>
      <c r="AY705" s="49"/>
      <c r="AZ705" s="49"/>
      <c r="BA705" s="49"/>
      <c r="BB705" s="49"/>
      <c r="BC705" s="49"/>
      <c r="BD705" s="49"/>
      <c r="BE705" s="49"/>
      <c r="BF705" s="49"/>
      <c r="BG705" s="49"/>
      <c r="BH705" s="49"/>
      <c r="BI705" s="49"/>
      <c r="BJ705" s="49"/>
      <c r="BK705" s="49"/>
      <c r="BL705" s="49"/>
      <c r="BM705" s="49"/>
      <c r="BN705" s="49"/>
    </row>
    <row r="706" spans="1:66" x14ac:dyDescent="0.3">
      <c r="A706">
        <v>705</v>
      </c>
      <c r="B706" s="4" t="s">
        <v>2248</v>
      </c>
      <c r="C706" s="39">
        <f>VLOOKUP(tags[[#This Row],[Index]],Table1[],6)</f>
        <v>1000</v>
      </c>
      <c r="D706" s="50">
        <v>12000</v>
      </c>
      <c r="E706" s="17" t="str">
        <f>VLOOKUP(tags[[#This Row],[Index]],Table1[],22)</f>
        <v>red</v>
      </c>
      <c r="F706" s="17" t="str">
        <f>VLOOKUP(tags[[#This Row],[Index]],Table1[],23)</f>
        <v>S</v>
      </c>
      <c r="G706" s="17" t="str">
        <f>VLOOKUP(tags[[#This Row],[product_id]],copy[],4,FALSE)</f>
        <v>Mini,Plus Size,Dress,V Neckdress,Mini dress,Women's Fashion,Fashion,printed,punk style,tankdre,tunic,Casual,Women Fashion,casual dress,printeddre,Tank,Necks,skull,skullprinted,punk,Cotton Dress,Tunic dress,sleeveless,Women,loose dress</v>
      </c>
      <c r="H706" s="17"/>
      <c r="I706" s="48" t="s">
        <v>11436</v>
      </c>
      <c r="J706" s="49" t="s">
        <v>11407</v>
      </c>
      <c r="K706" s="49" t="s">
        <v>11409</v>
      </c>
      <c r="L706" s="49" t="s">
        <v>11632</v>
      </c>
      <c r="M706" s="49" t="s">
        <v>11435</v>
      </c>
      <c r="N706" s="49" t="s">
        <v>11403</v>
      </c>
      <c r="O706" s="49" t="s">
        <v>11404</v>
      </c>
      <c r="P706" s="49" t="s">
        <v>11421</v>
      </c>
      <c r="Q706" s="49" t="s">
        <v>11973</v>
      </c>
      <c r="R706" s="49" t="s">
        <v>12780</v>
      </c>
      <c r="S706" s="49" t="s">
        <v>11493</v>
      </c>
      <c r="T706" s="49" t="s">
        <v>11406</v>
      </c>
      <c r="U706" s="49" t="s">
        <v>11439</v>
      </c>
      <c r="V706" s="49" t="s">
        <v>11441</v>
      </c>
      <c r="W706" s="49" t="s">
        <v>11743</v>
      </c>
      <c r="X706" s="49" t="s">
        <v>11418</v>
      </c>
      <c r="Y706" s="49" t="s">
        <v>11419</v>
      </c>
      <c r="Z706" s="49" t="s">
        <v>11625</v>
      </c>
      <c r="AA706" s="49" t="s">
        <v>12941</v>
      </c>
      <c r="AB706" s="49" t="s">
        <v>11712</v>
      </c>
      <c r="AC706" s="49" t="s">
        <v>11510</v>
      </c>
      <c r="AD706" s="49" t="s">
        <v>11617</v>
      </c>
      <c r="AE706" s="49" t="s">
        <v>11408</v>
      </c>
      <c r="AF706" s="49" t="s">
        <v>11405</v>
      </c>
      <c r="AG706" s="49" t="s">
        <v>11455</v>
      </c>
      <c r="AH706" s="49"/>
      <c r="AI706" s="49"/>
      <c r="AJ706" s="49"/>
      <c r="AK706" s="49"/>
      <c r="AL706" s="49"/>
      <c r="AM706" s="49"/>
      <c r="AN706" s="49"/>
      <c r="AO706" s="49"/>
      <c r="AP706" s="49"/>
      <c r="AQ706" s="49"/>
      <c r="AR706" s="49"/>
      <c r="AS706" s="49"/>
      <c r="AT706" s="49"/>
      <c r="AU706" s="49"/>
      <c r="AV706" s="49"/>
      <c r="AW706" s="49"/>
      <c r="AX706" s="49"/>
      <c r="AY706" s="49"/>
      <c r="AZ706" s="49"/>
      <c r="BA706" s="49"/>
      <c r="BB706" s="49"/>
      <c r="BC706" s="49"/>
      <c r="BD706" s="49"/>
      <c r="BE706" s="49"/>
      <c r="BF706" s="49"/>
      <c r="BG706" s="49"/>
      <c r="BH706" s="49"/>
      <c r="BI706" s="49"/>
      <c r="BJ706" s="49"/>
      <c r="BK706" s="49"/>
      <c r="BL706" s="49"/>
      <c r="BM706" s="49"/>
      <c r="BN706" s="49"/>
    </row>
    <row r="707" spans="1:66" x14ac:dyDescent="0.3">
      <c r="A707">
        <v>706</v>
      </c>
      <c r="B707" s="5" t="s">
        <v>2252</v>
      </c>
      <c r="C707" s="40">
        <f>VLOOKUP(tags[[#This Row],[Index]],Table1[],6)</f>
        <v>1000</v>
      </c>
      <c r="D707" s="51">
        <v>5650</v>
      </c>
      <c r="E707" s="18" t="str">
        <f>VLOOKUP(tags[[#This Row],[Index]],Table1[],22)</f>
        <v>green</v>
      </c>
      <c r="F707" s="18" t="str">
        <f>VLOOKUP(tags[[#This Row],[Index]],Table1[],23)</f>
        <v>M</v>
      </c>
      <c r="G707" s="18" t="str">
        <f>VLOOKUP(tags[[#This Row],[product_id]],copy[],4,FALSE)</f>
        <v>tank top women,Vest,Fashion,women crop top,Halter,Fitness,sporttshirt,slim,Cross,yoga top,Women's Fashion,sleeveless tops,crochet,sexy,Sport,sexy tank top,Necks,Yoga,summer tank top,Tops,Slim Fit,fitnessvest,Casual,women halter tops,strappy,solid color</v>
      </c>
      <c r="H707" s="18"/>
      <c r="I707" s="48" t="s">
        <v>11678</v>
      </c>
      <c r="J707" s="49" t="s">
        <v>11430</v>
      </c>
      <c r="K707" s="49" t="s">
        <v>11404</v>
      </c>
      <c r="L707" s="49" t="s">
        <v>11736</v>
      </c>
      <c r="M707" s="49" t="s">
        <v>11461</v>
      </c>
      <c r="N707" s="49" t="s">
        <v>11487</v>
      </c>
      <c r="O707" s="49" t="s">
        <v>12879</v>
      </c>
      <c r="P707" s="49" t="s">
        <v>11437</v>
      </c>
      <c r="Q707" s="49" t="s">
        <v>11576</v>
      </c>
      <c r="R707" s="49" t="s">
        <v>11650</v>
      </c>
      <c r="S707" s="49" t="s">
        <v>11403</v>
      </c>
      <c r="T707" s="49" t="s">
        <v>11465</v>
      </c>
      <c r="U707" s="49" t="s">
        <v>11790</v>
      </c>
      <c r="V707" s="49" t="s">
        <v>11412</v>
      </c>
      <c r="W707" s="49" t="s">
        <v>11446</v>
      </c>
      <c r="X707" s="49" t="s">
        <v>11883</v>
      </c>
      <c r="Y707" s="49" t="s">
        <v>11419</v>
      </c>
      <c r="Z707" s="49" t="s">
        <v>11483</v>
      </c>
      <c r="AA707" s="49" t="s">
        <v>11605</v>
      </c>
      <c r="AB707" s="49" t="s">
        <v>11411</v>
      </c>
      <c r="AC707" s="49" t="s">
        <v>11448</v>
      </c>
      <c r="AD707" s="49" t="s">
        <v>11905</v>
      </c>
      <c r="AE707" s="49" t="s">
        <v>11406</v>
      </c>
      <c r="AF707" s="49" t="s">
        <v>12666</v>
      </c>
      <c r="AG707" s="49" t="s">
        <v>11653</v>
      </c>
      <c r="AH707" s="49" t="s">
        <v>11467</v>
      </c>
      <c r="AI707" s="49"/>
      <c r="AJ707" s="49"/>
      <c r="AK707" s="49"/>
      <c r="AL707" s="49"/>
      <c r="AM707" s="49"/>
      <c r="AN707" s="49"/>
      <c r="AO707" s="49"/>
      <c r="AP707" s="49"/>
      <c r="AQ707" s="49"/>
      <c r="AR707" s="49"/>
      <c r="AS707" s="49"/>
      <c r="AT707" s="49"/>
      <c r="AU707" s="49"/>
      <c r="AV707" s="49"/>
      <c r="AW707" s="49"/>
      <c r="AX707" s="49"/>
      <c r="AY707" s="49"/>
      <c r="AZ707" s="49"/>
      <c r="BA707" s="49"/>
      <c r="BB707" s="49"/>
      <c r="BC707" s="49"/>
      <c r="BD707" s="49"/>
      <c r="BE707" s="49"/>
      <c r="BF707" s="49"/>
      <c r="BG707" s="49"/>
      <c r="BH707" s="49"/>
      <c r="BI707" s="49"/>
      <c r="BJ707" s="49"/>
      <c r="BK707" s="49"/>
      <c r="BL707" s="49"/>
      <c r="BM707" s="49"/>
      <c r="BN707" s="49"/>
    </row>
    <row r="708" spans="1:66" x14ac:dyDescent="0.3">
      <c r="A708">
        <v>707</v>
      </c>
      <c r="B708" s="4" t="s">
        <v>2255</v>
      </c>
      <c r="C708" s="39">
        <f>VLOOKUP(tags[[#This Row],[Index]],Table1[],6)</f>
        <v>1000</v>
      </c>
      <c r="D708" s="50">
        <v>11000</v>
      </c>
      <c r="E708" s="17" t="str">
        <f>VLOOKUP(tags[[#This Row],[Index]],Table1[],22)</f>
        <v>pink</v>
      </c>
      <c r="F708" s="17" t="str">
        <f>VLOOKUP(tags[[#This Row],[Index]],Table1[],23)</f>
        <v>M</v>
      </c>
      <c r="G708" s="17" t="str">
        <f>VLOOKUP(tags[[#This Row],[product_id]],copy[],4,FALSE)</f>
        <v>Summer,Plus Size,chiffon,Slim Fit,Tops,tank top,Women's Fashion,Fashion,sleeveless tops,Casual T-Shirt,Tank,slim,Casual,low cut top,Women,Floral print,summer shirt,Chiffon Shirt,slim fit shirt,ruffledtop,sleeveless,tops for women</v>
      </c>
      <c r="H708" s="17"/>
      <c r="I708" s="48" t="s">
        <v>11402</v>
      </c>
      <c r="J708" s="49" t="s">
        <v>11407</v>
      </c>
      <c r="K708" s="49" t="s">
        <v>11503</v>
      </c>
      <c r="L708" s="49" t="s">
        <v>11448</v>
      </c>
      <c r="M708" s="49" t="s">
        <v>11411</v>
      </c>
      <c r="N708" s="49" t="s">
        <v>11423</v>
      </c>
      <c r="O708" s="49" t="s">
        <v>11403</v>
      </c>
      <c r="P708" s="49" t="s">
        <v>11404</v>
      </c>
      <c r="Q708" s="49" t="s">
        <v>11465</v>
      </c>
      <c r="R708" s="49" t="s">
        <v>11497</v>
      </c>
      <c r="S708" s="49" t="s">
        <v>11418</v>
      </c>
      <c r="T708" s="49" t="s">
        <v>11437</v>
      </c>
      <c r="U708" s="49" t="s">
        <v>11406</v>
      </c>
      <c r="V708" s="49" t="s">
        <v>12355</v>
      </c>
      <c r="W708" s="49" t="s">
        <v>11405</v>
      </c>
      <c r="X708" s="49" t="s">
        <v>11447</v>
      </c>
      <c r="Y708" s="49" t="s">
        <v>11606</v>
      </c>
      <c r="Z708" s="49" t="s">
        <v>11730</v>
      </c>
      <c r="AA708" s="49" t="s">
        <v>12284</v>
      </c>
      <c r="AB708" s="49" t="s">
        <v>13027</v>
      </c>
      <c r="AC708" s="49" t="s">
        <v>11408</v>
      </c>
      <c r="AD708" s="49" t="s">
        <v>11535</v>
      </c>
      <c r="AE708" s="49"/>
      <c r="AF708" s="49"/>
      <c r="AG708" s="49"/>
      <c r="AH708" s="49"/>
      <c r="AI708" s="49"/>
      <c r="AJ708" s="49"/>
      <c r="AK708" s="49"/>
      <c r="AL708" s="49"/>
      <c r="AM708" s="49"/>
      <c r="AN708" s="49"/>
      <c r="AO708" s="49"/>
      <c r="AP708" s="49"/>
      <c r="AQ708" s="49"/>
      <c r="AR708" s="49"/>
      <c r="AS708" s="49"/>
      <c r="AT708" s="49"/>
      <c r="AU708" s="49"/>
      <c r="AV708" s="49"/>
      <c r="AW708" s="49"/>
      <c r="AX708" s="49"/>
      <c r="AY708" s="49"/>
      <c r="AZ708" s="49"/>
      <c r="BA708" s="49"/>
      <c r="BB708" s="49"/>
      <c r="BC708" s="49"/>
      <c r="BD708" s="49"/>
      <c r="BE708" s="49"/>
      <c r="BF708" s="49"/>
      <c r="BG708" s="49"/>
      <c r="BH708" s="49"/>
      <c r="BI708" s="49"/>
      <c r="BJ708" s="49"/>
      <c r="BK708" s="49"/>
      <c r="BL708" s="49"/>
      <c r="BM708" s="49"/>
      <c r="BN708" s="49"/>
    </row>
    <row r="709" spans="1:66" x14ac:dyDescent="0.3">
      <c r="A709">
        <v>708</v>
      </c>
      <c r="B709" s="5" t="s">
        <v>2259</v>
      </c>
      <c r="C709" s="40">
        <f>VLOOKUP(tags[[#This Row],[Index]],Table1[],6)</f>
        <v>1000</v>
      </c>
      <c r="D709" s="51">
        <v>12000</v>
      </c>
      <c r="E709" s="18" t="str">
        <f>VLOOKUP(tags[[#This Row],[Index]],Table1[],22)</f>
        <v>red</v>
      </c>
      <c r="F709" s="18" t="str">
        <f>VLOOKUP(tags[[#This Row],[Index]],Table1[],23)</f>
        <v>S</v>
      </c>
      <c r="G709" s="18" t="str">
        <f>VLOOKUP(tags[[#This Row],[product_id]],copy[],4,FALSE)</f>
        <v>Mini,Strapless Dress,Fashion,Tank,Spaghetti,Summer,Beach,Tops,Spaghetti Strap,beach dress,tank top,bodycon,Women's Fashion,Sleeveless dress,backless,Dress,sleeveless,Mini dress,slim,Casual,Women</v>
      </c>
      <c r="H709" s="18"/>
      <c r="I709" s="48" t="s">
        <v>11436</v>
      </c>
      <c r="J709" s="49" t="s">
        <v>11643</v>
      </c>
      <c r="K709" s="49" t="s">
        <v>11404</v>
      </c>
      <c r="L709" s="49" t="s">
        <v>11418</v>
      </c>
      <c r="M709" s="49" t="s">
        <v>11449</v>
      </c>
      <c r="N709" s="49" t="s">
        <v>11402</v>
      </c>
      <c r="O709" s="49" t="s">
        <v>11413</v>
      </c>
      <c r="P709" s="49" t="s">
        <v>11411</v>
      </c>
      <c r="Q709" s="49" t="s">
        <v>11463</v>
      </c>
      <c r="R709" s="49" t="s">
        <v>11431</v>
      </c>
      <c r="S709" s="49" t="s">
        <v>11423</v>
      </c>
      <c r="T709" s="49" t="s">
        <v>11631</v>
      </c>
      <c r="U709" s="49" t="s">
        <v>11403</v>
      </c>
      <c r="V709" s="49" t="s">
        <v>11438</v>
      </c>
      <c r="W709" s="49" t="s">
        <v>11450</v>
      </c>
      <c r="X709" s="49" t="s">
        <v>11409</v>
      </c>
      <c r="Y709" s="49" t="s">
        <v>11408</v>
      </c>
      <c r="Z709" s="49" t="s">
        <v>11435</v>
      </c>
      <c r="AA709" s="49" t="s">
        <v>11437</v>
      </c>
      <c r="AB709" s="49" t="s">
        <v>11406</v>
      </c>
      <c r="AC709" s="49" t="s">
        <v>11405</v>
      </c>
      <c r="AD709" s="49"/>
      <c r="AE709" s="49"/>
      <c r="AF709" s="49"/>
      <c r="AG709" s="49"/>
      <c r="AH709" s="49"/>
      <c r="AI709" s="49"/>
      <c r="AJ709" s="49"/>
      <c r="AK709" s="49"/>
      <c r="AL709" s="49"/>
      <c r="AM709" s="49"/>
      <c r="AN709" s="49"/>
      <c r="AO709" s="49"/>
      <c r="AP709" s="49"/>
      <c r="AQ709" s="49"/>
      <c r="AR709" s="49"/>
      <c r="AS709" s="49"/>
      <c r="AT709" s="49"/>
      <c r="AU709" s="49"/>
      <c r="AV709" s="49"/>
      <c r="AW709" s="49"/>
      <c r="AX709" s="49"/>
      <c r="AY709" s="49"/>
      <c r="AZ709" s="49"/>
      <c r="BA709" s="49"/>
      <c r="BB709" s="49"/>
      <c r="BC709" s="49"/>
      <c r="BD709" s="49"/>
      <c r="BE709" s="49"/>
      <c r="BF709" s="49"/>
      <c r="BG709" s="49"/>
      <c r="BH709" s="49"/>
      <c r="BI709" s="49"/>
      <c r="BJ709" s="49"/>
      <c r="BK709" s="49"/>
      <c r="BL709" s="49"/>
      <c r="BM709" s="49"/>
      <c r="BN709" s="49"/>
    </row>
    <row r="710" spans="1:66" x14ac:dyDescent="0.3">
      <c r="A710">
        <v>709</v>
      </c>
      <c r="B710" s="4" t="s">
        <v>2261</v>
      </c>
      <c r="C710" s="39">
        <f>VLOOKUP(tags[[#This Row],[Index]],Table1[],6)</f>
        <v>10000</v>
      </c>
      <c r="D710" s="50">
        <v>57400</v>
      </c>
      <c r="E710" s="17" t="str">
        <f>VLOOKUP(tags[[#This Row],[Index]],Table1[],22)</f>
        <v>white</v>
      </c>
      <c r="F710" s="17" t="str">
        <f>VLOOKUP(tags[[#This Row],[Index]],Table1[],23)</f>
        <v>M</v>
      </c>
      <c r="G710" s="17" t="str">
        <f>VLOOKUP(tags[[#This Row],[product_id]],copy[],4,FALSE)</f>
        <v>Summer,Fashion,Necks,Skirts,Dress,Loose,Women's Fashion,Round neck,beach dress,sleeveless,black dress,Beach,Casual,Women</v>
      </c>
      <c r="H710" s="17"/>
      <c r="I710" s="48" t="s">
        <v>11402</v>
      </c>
      <c r="J710" s="49" t="s">
        <v>11404</v>
      </c>
      <c r="K710" s="49" t="s">
        <v>11419</v>
      </c>
      <c r="L710" s="49" t="s">
        <v>11462</v>
      </c>
      <c r="M710" s="49" t="s">
        <v>11409</v>
      </c>
      <c r="N710" s="49" t="s">
        <v>11427</v>
      </c>
      <c r="O710" s="49" t="s">
        <v>11403</v>
      </c>
      <c r="P710" s="49" t="s">
        <v>11440</v>
      </c>
      <c r="Q710" s="49" t="s">
        <v>11431</v>
      </c>
      <c r="R710" s="49" t="s">
        <v>11408</v>
      </c>
      <c r="S710" s="49" t="s">
        <v>12153</v>
      </c>
      <c r="T710" s="49" t="s">
        <v>11413</v>
      </c>
      <c r="U710" s="49" t="s">
        <v>11406</v>
      </c>
      <c r="V710" s="49" t="s">
        <v>11405</v>
      </c>
      <c r="W710" s="49"/>
      <c r="X710" s="49"/>
      <c r="Y710" s="49"/>
      <c r="Z710" s="49"/>
      <c r="AA710" s="49"/>
      <c r="AB710" s="49"/>
      <c r="AC710" s="49"/>
      <c r="AD710" s="49"/>
      <c r="AE710" s="49"/>
      <c r="AF710" s="49"/>
      <c r="AG710" s="49"/>
      <c r="AH710" s="49"/>
      <c r="AI710" s="49"/>
      <c r="AJ710" s="49"/>
      <c r="AK710" s="49"/>
      <c r="AL710" s="49"/>
      <c r="AM710" s="49"/>
      <c r="AN710" s="49"/>
      <c r="AO710" s="49"/>
      <c r="AP710" s="49"/>
      <c r="AQ710" s="49"/>
      <c r="AR710" s="49"/>
      <c r="AS710" s="49"/>
      <c r="AT710" s="49"/>
      <c r="AU710" s="49"/>
      <c r="AV710" s="49"/>
      <c r="AW710" s="49"/>
      <c r="AX710" s="49"/>
      <c r="AY710" s="49"/>
      <c r="AZ710" s="49"/>
      <c r="BA710" s="49"/>
      <c r="BB710" s="49"/>
      <c r="BC710" s="49"/>
      <c r="BD710" s="49"/>
      <c r="BE710" s="49"/>
      <c r="BF710" s="49"/>
      <c r="BG710" s="49"/>
      <c r="BH710" s="49"/>
      <c r="BI710" s="49"/>
      <c r="BJ710" s="49"/>
      <c r="BK710" s="49"/>
      <c r="BL710" s="49"/>
      <c r="BM710" s="49"/>
      <c r="BN710" s="49"/>
    </row>
    <row r="711" spans="1:66" x14ac:dyDescent="0.3">
      <c r="A711">
        <v>710</v>
      </c>
      <c r="B711" s="5" t="s">
        <v>2265</v>
      </c>
      <c r="C711" s="40">
        <f>VLOOKUP(tags[[#This Row],[Index]],Table1[],6)</f>
        <v>100</v>
      </c>
      <c r="D711" s="51">
        <v>900</v>
      </c>
      <c r="E711" s="18" t="str">
        <f>VLOOKUP(tags[[#This Row],[Index]],Table1[],22)</f>
        <v>black</v>
      </c>
      <c r="F711" s="18" t="str">
        <f>VLOOKUP(tags[[#This Row],[Index]],Table1[],23)</f>
        <v>other</v>
      </c>
      <c r="G711" s="18" t="str">
        <f>VLOOKUP(tags[[#This Row],[product_id]],copy[],4,FALSE)</f>
        <v>heightenedshoe,wedge,Sandals,casual shoes,High Heel,Slippers,Women's Fashion,Fashion,Summer,Wedge Sandals</v>
      </c>
      <c r="H711" s="18"/>
      <c r="I711" s="48" t="s">
        <v>12394</v>
      </c>
      <c r="J711" s="49" t="s">
        <v>11948</v>
      </c>
      <c r="K711" s="49" t="s">
        <v>11601</v>
      </c>
      <c r="L711" s="49" t="s">
        <v>12150</v>
      </c>
      <c r="M711" s="49" t="s">
        <v>12181</v>
      </c>
      <c r="N711" s="49" t="s">
        <v>11608</v>
      </c>
      <c r="O711" s="49" t="s">
        <v>11403</v>
      </c>
      <c r="P711" s="49" t="s">
        <v>11404</v>
      </c>
      <c r="Q711" s="49" t="s">
        <v>11402</v>
      </c>
      <c r="R711" s="49" t="s">
        <v>12159</v>
      </c>
      <c r="S711" s="49"/>
      <c r="T711" s="49"/>
      <c r="U711" s="49"/>
      <c r="V711" s="49"/>
      <c r="W711" s="49"/>
      <c r="X711" s="49"/>
      <c r="Y711" s="49"/>
      <c r="Z711" s="49"/>
      <c r="AA711" s="49"/>
      <c r="AB711" s="49"/>
      <c r="AC711" s="49"/>
      <c r="AD711" s="49"/>
      <c r="AE711" s="49"/>
      <c r="AF711" s="49"/>
      <c r="AG711" s="49"/>
      <c r="AH711" s="49"/>
      <c r="AI711" s="49"/>
      <c r="AJ711" s="49"/>
      <c r="AK711" s="49"/>
      <c r="AL711" s="49"/>
      <c r="AM711" s="49"/>
      <c r="AN711" s="49"/>
      <c r="AO711" s="49"/>
      <c r="AP711" s="49"/>
      <c r="AQ711" s="49"/>
      <c r="AR711" s="49"/>
      <c r="AS711" s="49"/>
      <c r="AT711" s="49"/>
      <c r="AU711" s="49"/>
      <c r="AV711" s="49"/>
      <c r="AW711" s="49"/>
      <c r="AX711" s="49"/>
      <c r="AY711" s="49"/>
      <c r="AZ711" s="49"/>
      <c r="BA711" s="49"/>
      <c r="BB711" s="49"/>
      <c r="BC711" s="49"/>
      <c r="BD711" s="49"/>
      <c r="BE711" s="49"/>
      <c r="BF711" s="49"/>
      <c r="BG711" s="49"/>
      <c r="BH711" s="49"/>
      <c r="BI711" s="49"/>
      <c r="BJ711" s="49"/>
      <c r="BK711" s="49"/>
      <c r="BL711" s="49"/>
      <c r="BM711" s="49"/>
      <c r="BN711" s="49"/>
    </row>
    <row r="712" spans="1:66" x14ac:dyDescent="0.3">
      <c r="A712">
        <v>711</v>
      </c>
      <c r="B712" s="4" t="s">
        <v>2268</v>
      </c>
      <c r="C712" s="39">
        <f>VLOOKUP(tags[[#This Row],[Index]],Table1[],6)</f>
        <v>5000</v>
      </c>
      <c r="D712" s="50">
        <v>40000</v>
      </c>
      <c r="E712" s="17" t="str">
        <f>VLOOKUP(tags[[#This Row],[Index]],Table1[],22)</f>
        <v>green</v>
      </c>
      <c r="F712" s="17" t="str">
        <f>VLOOKUP(tags[[#This Row],[Index]],Table1[],23)</f>
        <v>S</v>
      </c>
      <c r="G712" s="17" t="str">
        <f>VLOOKUP(tags[[#This Row],[product_id]],copy[],4,FALSE)</f>
        <v>bohemia,Summer,Fashion,bikini set,bathing suit,Beach,Swimwear,Swimsuit,padded,boho,Bikini,bohemian,Women,Push up bikini,Women's Fashion,Bras,Swimming</v>
      </c>
      <c r="H712" s="17"/>
      <c r="I712" s="48" t="s">
        <v>11594</v>
      </c>
      <c r="J712" s="49" t="s">
        <v>11402</v>
      </c>
      <c r="K712" s="49" t="s">
        <v>11404</v>
      </c>
      <c r="L712" s="49" t="s">
        <v>11528</v>
      </c>
      <c r="M712" s="49" t="s">
        <v>11519</v>
      </c>
      <c r="N712" s="49" t="s">
        <v>11413</v>
      </c>
      <c r="O712" s="49" t="s">
        <v>11458</v>
      </c>
      <c r="P712" s="49" t="s">
        <v>11454</v>
      </c>
      <c r="Q712" s="49" t="s">
        <v>11567</v>
      </c>
      <c r="R712" s="49" t="s">
        <v>11457</v>
      </c>
      <c r="S712" s="49" t="s">
        <v>11453</v>
      </c>
      <c r="T712" s="49" t="s">
        <v>11612</v>
      </c>
      <c r="U712" s="49" t="s">
        <v>11405</v>
      </c>
      <c r="V712" s="49" t="s">
        <v>11582</v>
      </c>
      <c r="W712" s="49" t="s">
        <v>11403</v>
      </c>
      <c r="X712" s="49" t="s">
        <v>11515</v>
      </c>
      <c r="Y712" s="49" t="s">
        <v>11459</v>
      </c>
      <c r="Z712" s="49"/>
      <c r="AA712" s="49"/>
      <c r="AB712" s="49"/>
      <c r="AC712" s="49"/>
      <c r="AD712" s="49"/>
      <c r="AE712" s="49"/>
      <c r="AF712" s="49"/>
      <c r="AG712" s="49"/>
      <c r="AH712" s="49"/>
      <c r="AI712" s="49"/>
      <c r="AJ712" s="49"/>
      <c r="AK712" s="49"/>
      <c r="AL712" s="49"/>
      <c r="AM712" s="49"/>
      <c r="AN712" s="49"/>
      <c r="AO712" s="49"/>
      <c r="AP712" s="49"/>
      <c r="AQ712" s="49"/>
      <c r="AR712" s="49"/>
      <c r="AS712" s="49"/>
      <c r="AT712" s="49"/>
      <c r="AU712" s="49"/>
      <c r="AV712" s="49"/>
      <c r="AW712" s="49"/>
      <c r="AX712" s="49"/>
      <c r="AY712" s="49"/>
      <c r="AZ712" s="49"/>
      <c r="BA712" s="49"/>
      <c r="BB712" s="49"/>
      <c r="BC712" s="49"/>
      <c r="BD712" s="49"/>
      <c r="BE712" s="49"/>
      <c r="BF712" s="49"/>
      <c r="BG712" s="49"/>
      <c r="BH712" s="49"/>
      <c r="BI712" s="49"/>
      <c r="BJ712" s="49"/>
      <c r="BK712" s="49"/>
      <c r="BL712" s="49"/>
      <c r="BM712" s="49"/>
      <c r="BN712" s="49"/>
    </row>
    <row r="713" spans="1:66" x14ac:dyDescent="0.3">
      <c r="A713">
        <v>712</v>
      </c>
      <c r="B713" s="5" t="s">
        <v>2269</v>
      </c>
      <c r="C713" s="40">
        <f>VLOOKUP(tags[[#This Row],[Index]],Table1[],6)</f>
        <v>1000</v>
      </c>
      <c r="D713" s="51">
        <v>8000</v>
      </c>
      <c r="E713" s="18" t="str">
        <f>VLOOKUP(tags[[#This Row],[Index]],Table1[],22)</f>
        <v>green</v>
      </c>
      <c r="F713" s="18" t="str">
        <f>VLOOKUP(tags[[#This Row],[Index]],Table1[],23)</f>
        <v>XXS</v>
      </c>
      <c r="G713" s="18" t="str">
        <f>VLOOKUP(tags[[#This Row],[product_id]],copy[],4,FALSE)</f>
        <v>Mini,womens dresses,Summer,Patchwork,fashion dress,Dress,Mini dress,Women's Fashion,Women S Clothing,backless,party,summer dresses,sleeveless,sexy,Casual</v>
      </c>
      <c r="H713" s="18"/>
      <c r="I713" s="48" t="s">
        <v>11436</v>
      </c>
      <c r="J713" s="49" t="s">
        <v>11563</v>
      </c>
      <c r="K713" s="49" t="s">
        <v>11402</v>
      </c>
      <c r="L713" s="49" t="s">
        <v>11672</v>
      </c>
      <c r="M713" s="49" t="s">
        <v>11573</v>
      </c>
      <c r="N713" s="49" t="s">
        <v>11409</v>
      </c>
      <c r="O713" s="49" t="s">
        <v>11435</v>
      </c>
      <c r="P713" s="49" t="s">
        <v>11403</v>
      </c>
      <c r="Q713" s="49" t="s">
        <v>11529</v>
      </c>
      <c r="R713" s="49" t="s">
        <v>11450</v>
      </c>
      <c r="S713" s="49" t="s">
        <v>11443</v>
      </c>
      <c r="T713" s="49" t="s">
        <v>11464</v>
      </c>
      <c r="U713" s="49" t="s">
        <v>11408</v>
      </c>
      <c r="V713" s="49" t="s">
        <v>11412</v>
      </c>
      <c r="W713" s="49" t="s">
        <v>11406</v>
      </c>
      <c r="X713" s="49"/>
      <c r="Y713" s="49"/>
      <c r="Z713" s="49"/>
      <c r="AA713" s="49"/>
      <c r="AB713" s="49"/>
      <c r="AC713" s="49"/>
      <c r="AD713" s="49"/>
      <c r="AE713" s="49"/>
      <c r="AF713" s="49"/>
      <c r="AG713" s="49"/>
      <c r="AH713" s="49"/>
      <c r="AI713" s="49"/>
      <c r="AJ713" s="49"/>
      <c r="AK713" s="49"/>
      <c r="AL713" s="49"/>
      <c r="AM713" s="49"/>
      <c r="AN713" s="49"/>
      <c r="AO713" s="49"/>
      <c r="AP713" s="49"/>
      <c r="AQ713" s="49"/>
      <c r="AR713" s="49"/>
      <c r="AS713" s="49"/>
      <c r="AT713" s="49"/>
      <c r="AU713" s="49"/>
      <c r="AV713" s="49"/>
      <c r="AW713" s="49"/>
      <c r="AX713" s="49"/>
      <c r="AY713" s="49"/>
      <c r="AZ713" s="49"/>
      <c r="BA713" s="49"/>
      <c r="BB713" s="49"/>
      <c r="BC713" s="49"/>
      <c r="BD713" s="49"/>
      <c r="BE713" s="49"/>
      <c r="BF713" s="49"/>
      <c r="BG713" s="49"/>
      <c r="BH713" s="49"/>
      <c r="BI713" s="49"/>
      <c r="BJ713" s="49"/>
      <c r="BK713" s="49"/>
      <c r="BL713" s="49"/>
      <c r="BM713" s="49"/>
      <c r="BN713" s="49"/>
    </row>
    <row r="714" spans="1:66" x14ac:dyDescent="0.3">
      <c r="A714">
        <v>713</v>
      </c>
      <c r="B714" s="4" t="s">
        <v>2271</v>
      </c>
      <c r="C714" s="39">
        <f>VLOOKUP(tags[[#This Row],[Index]],Table1[],6)</f>
        <v>5000</v>
      </c>
      <c r="D714" s="50">
        <v>28950</v>
      </c>
      <c r="E714" s="17" t="str">
        <f>VLOOKUP(tags[[#This Row],[Index]],Table1[],22)</f>
        <v>white</v>
      </c>
      <c r="F714" s="17" t="str">
        <f>VLOOKUP(tags[[#This Row],[Index]],Table1[],23)</f>
        <v>S</v>
      </c>
      <c r="G714" s="17" t="str">
        <f>VLOOKUP(tags[[#This Row],[product_id]],copy[],4,FALSE)</f>
        <v>Summer,camisole,chiffon,Dress,slim,beach dress,Ladies,Women's Fashion,backless,printed,Floral,Robes,Beach,Casual,Women</v>
      </c>
      <c r="H714" s="17"/>
      <c r="I714" s="48" t="s">
        <v>11402</v>
      </c>
      <c r="J714" s="49" t="s">
        <v>11518</v>
      </c>
      <c r="K714" s="49" t="s">
        <v>11503</v>
      </c>
      <c r="L714" s="49" t="s">
        <v>11409</v>
      </c>
      <c r="M714" s="49" t="s">
        <v>11437</v>
      </c>
      <c r="N714" s="49" t="s">
        <v>11431</v>
      </c>
      <c r="O714" s="49" t="s">
        <v>11426</v>
      </c>
      <c r="P714" s="49" t="s">
        <v>11403</v>
      </c>
      <c r="Q714" s="49" t="s">
        <v>11450</v>
      </c>
      <c r="R714" s="49" t="s">
        <v>11421</v>
      </c>
      <c r="S714" s="49" t="s">
        <v>11433</v>
      </c>
      <c r="T714" s="49" t="s">
        <v>11570</v>
      </c>
      <c r="U714" s="49" t="s">
        <v>11413</v>
      </c>
      <c r="V714" s="49" t="s">
        <v>11406</v>
      </c>
      <c r="W714" s="49" t="s">
        <v>11405</v>
      </c>
      <c r="X714" s="49"/>
      <c r="Y714" s="49"/>
      <c r="Z714" s="49"/>
      <c r="AA714" s="49"/>
      <c r="AB714" s="49"/>
      <c r="AC714" s="49"/>
      <c r="AD714" s="49"/>
      <c r="AE714" s="49"/>
      <c r="AF714" s="49"/>
      <c r="AG714" s="49"/>
      <c r="AH714" s="49"/>
      <c r="AI714" s="49"/>
      <c r="AJ714" s="49"/>
      <c r="AK714" s="49"/>
      <c r="AL714" s="49"/>
      <c r="AM714" s="49"/>
      <c r="AN714" s="49"/>
      <c r="AO714" s="49"/>
      <c r="AP714" s="49"/>
      <c r="AQ714" s="49"/>
      <c r="AR714" s="49"/>
      <c r="AS714" s="49"/>
      <c r="AT714" s="49"/>
      <c r="AU714" s="49"/>
      <c r="AV714" s="49"/>
      <c r="AW714" s="49"/>
      <c r="AX714" s="49"/>
      <c r="AY714" s="49"/>
      <c r="AZ714" s="49"/>
      <c r="BA714" s="49"/>
      <c r="BB714" s="49"/>
      <c r="BC714" s="49"/>
      <c r="BD714" s="49"/>
      <c r="BE714" s="49"/>
      <c r="BF714" s="49"/>
      <c r="BG714" s="49"/>
      <c r="BH714" s="49"/>
      <c r="BI714" s="49"/>
      <c r="BJ714" s="49"/>
      <c r="BK714" s="49"/>
      <c r="BL714" s="49"/>
      <c r="BM714" s="49"/>
      <c r="BN714" s="49"/>
    </row>
    <row r="715" spans="1:66" x14ac:dyDescent="0.3">
      <c r="A715">
        <v>714</v>
      </c>
      <c r="B715" s="5" t="s">
        <v>2272</v>
      </c>
      <c r="C715" s="40">
        <f>VLOOKUP(tags[[#This Row],[Index]],Table1[],6)</f>
        <v>10000</v>
      </c>
      <c r="D715" s="51">
        <v>80000</v>
      </c>
      <c r="E715" s="18" t="str">
        <f>VLOOKUP(tags[[#This Row],[Index]],Table1[],22)</f>
        <v>white</v>
      </c>
      <c r="F715" s="18" t="str">
        <f>VLOOKUP(tags[[#This Row],[Index]],Table1[],23)</f>
        <v>S</v>
      </c>
      <c r="G715" s="18" t="str">
        <f>VLOOKUP(tags[[#This Row],[product_id]],copy[],4,FALSE)</f>
        <v>Summer,Plus Size,Elastic,Lace,Casual pants,summer shorts,Short pants,women shorts,Shorts,Beach Shorts Women,Beach Shorts,loosepant,Panties,high waisted shorts,Lace Up,Women's Fashion,Casual,Women</v>
      </c>
      <c r="H715" s="18"/>
      <c r="I715" s="48" t="s">
        <v>11402</v>
      </c>
      <c r="J715" s="49" t="s">
        <v>11407</v>
      </c>
      <c r="K715" s="49" t="s">
        <v>11470</v>
      </c>
      <c r="L715" s="49" t="s">
        <v>11434</v>
      </c>
      <c r="M715" s="49" t="s">
        <v>11476</v>
      </c>
      <c r="N715" s="49" t="s">
        <v>11491</v>
      </c>
      <c r="O715" s="49" t="s">
        <v>11452</v>
      </c>
      <c r="P715" s="49" t="s">
        <v>11516</v>
      </c>
      <c r="Q715" s="49" t="s">
        <v>11410</v>
      </c>
      <c r="R715" s="49" t="s">
        <v>11858</v>
      </c>
      <c r="S715" s="49" t="s">
        <v>11572</v>
      </c>
      <c r="T715" s="49" t="s">
        <v>11688</v>
      </c>
      <c r="U715" s="49" t="s">
        <v>11589</v>
      </c>
      <c r="V715" s="49" t="s">
        <v>11629</v>
      </c>
      <c r="W715" s="49" t="s">
        <v>11486</v>
      </c>
      <c r="X715" s="49" t="s">
        <v>11403</v>
      </c>
      <c r="Y715" s="49" t="s">
        <v>11406</v>
      </c>
      <c r="Z715" s="49" t="s">
        <v>11405</v>
      </c>
      <c r="AA715" s="49"/>
      <c r="AB715" s="49"/>
      <c r="AC715" s="49"/>
      <c r="AD715" s="49"/>
      <c r="AE715" s="49"/>
      <c r="AF715" s="49"/>
      <c r="AG715" s="49"/>
      <c r="AH715" s="49"/>
      <c r="AI715" s="49"/>
      <c r="AJ715" s="49"/>
      <c r="AK715" s="49"/>
      <c r="AL715" s="49"/>
      <c r="AM715" s="49"/>
      <c r="AN715" s="49"/>
      <c r="AO715" s="49"/>
      <c r="AP715" s="49"/>
      <c r="AQ715" s="49"/>
      <c r="AR715" s="49"/>
      <c r="AS715" s="49"/>
      <c r="AT715" s="49"/>
      <c r="AU715" s="49"/>
      <c r="AV715" s="49"/>
      <c r="AW715" s="49"/>
      <c r="AX715" s="49"/>
      <c r="AY715" s="49"/>
      <c r="AZ715" s="49"/>
      <c r="BA715" s="49"/>
      <c r="BB715" s="49"/>
      <c r="BC715" s="49"/>
      <c r="BD715" s="49"/>
      <c r="BE715" s="49"/>
      <c r="BF715" s="49"/>
      <c r="BG715" s="49"/>
      <c r="BH715" s="49"/>
      <c r="BI715" s="49"/>
      <c r="BJ715" s="49"/>
      <c r="BK715" s="49"/>
      <c r="BL715" s="49"/>
      <c r="BM715" s="49"/>
      <c r="BN715" s="49"/>
    </row>
    <row r="716" spans="1:66" x14ac:dyDescent="0.3">
      <c r="A716">
        <v>715</v>
      </c>
      <c r="B716" s="4" t="s">
        <v>2275</v>
      </c>
      <c r="C716" s="39">
        <f>VLOOKUP(tags[[#This Row],[Index]],Table1[],6)</f>
        <v>100</v>
      </c>
      <c r="D716" s="50">
        <v>279</v>
      </c>
      <c r="E716" s="17" t="str">
        <f>VLOOKUP(tags[[#This Row],[Index]],Table1[],22)</f>
        <v>gray</v>
      </c>
      <c r="F716" s="17" t="str">
        <f>VLOOKUP(tags[[#This Row],[Index]],Table1[],23)</f>
        <v>XS</v>
      </c>
      <c r="G716" s="17" t="str">
        <f>VLOOKUP(tags[[#This Row],[product_id]],copy[],4,FALSE)</f>
        <v>Mini,Plus Size,Floral print,Summer,Dress,slim,Mini dress,Floral,Women's Fashion,Fashion,party,Sexy Dress,Print,sleeveless,sexy,Spaghetti,Casual</v>
      </c>
      <c r="H716" s="17"/>
      <c r="I716" s="48" t="s">
        <v>11436</v>
      </c>
      <c r="J716" s="49" t="s">
        <v>11407</v>
      </c>
      <c r="K716" s="49" t="s">
        <v>11447</v>
      </c>
      <c r="L716" s="49" t="s">
        <v>11402</v>
      </c>
      <c r="M716" s="49" t="s">
        <v>11409</v>
      </c>
      <c r="N716" s="49" t="s">
        <v>11437</v>
      </c>
      <c r="O716" s="49" t="s">
        <v>11435</v>
      </c>
      <c r="P716" s="49" t="s">
        <v>11433</v>
      </c>
      <c r="Q716" s="49" t="s">
        <v>11403</v>
      </c>
      <c r="R716" s="49" t="s">
        <v>11404</v>
      </c>
      <c r="S716" s="49" t="s">
        <v>11443</v>
      </c>
      <c r="T716" s="49" t="s">
        <v>11474</v>
      </c>
      <c r="U716" s="49" t="s">
        <v>11416</v>
      </c>
      <c r="V716" s="49" t="s">
        <v>11408</v>
      </c>
      <c r="W716" s="49" t="s">
        <v>11412</v>
      </c>
      <c r="X716" s="49" t="s">
        <v>11449</v>
      </c>
      <c r="Y716" s="49" t="s">
        <v>11406</v>
      </c>
      <c r="Z716" s="49"/>
      <c r="AA716" s="49"/>
      <c r="AB716" s="49"/>
      <c r="AC716" s="49"/>
      <c r="AD716" s="49"/>
      <c r="AE716" s="49"/>
      <c r="AF716" s="49"/>
      <c r="AG716" s="49"/>
      <c r="AH716" s="49"/>
      <c r="AI716" s="49"/>
      <c r="AJ716" s="49"/>
      <c r="AK716" s="49"/>
      <c r="AL716" s="49"/>
      <c r="AM716" s="49"/>
      <c r="AN716" s="49"/>
      <c r="AO716" s="49"/>
      <c r="AP716" s="49"/>
      <c r="AQ716" s="49"/>
      <c r="AR716" s="49"/>
      <c r="AS716" s="49"/>
      <c r="AT716" s="49"/>
      <c r="AU716" s="49"/>
      <c r="AV716" s="49"/>
      <c r="AW716" s="49"/>
      <c r="AX716" s="49"/>
      <c r="AY716" s="49"/>
      <c r="AZ716" s="49"/>
      <c r="BA716" s="49"/>
      <c r="BB716" s="49"/>
      <c r="BC716" s="49"/>
      <c r="BD716" s="49"/>
      <c r="BE716" s="49"/>
      <c r="BF716" s="49"/>
      <c r="BG716" s="49"/>
      <c r="BH716" s="49"/>
      <c r="BI716" s="49"/>
      <c r="BJ716" s="49"/>
      <c r="BK716" s="49"/>
      <c r="BL716" s="49"/>
      <c r="BM716" s="49"/>
      <c r="BN716" s="49"/>
    </row>
    <row r="717" spans="1:66" x14ac:dyDescent="0.3">
      <c r="A717">
        <v>716</v>
      </c>
      <c r="B717" s="5" t="s">
        <v>2279</v>
      </c>
      <c r="C717" s="40">
        <f>VLOOKUP(tags[[#This Row],[Index]],Table1[],6)</f>
        <v>100</v>
      </c>
      <c r="D717" s="51">
        <v>900</v>
      </c>
      <c r="E717" s="18" t="str">
        <f>VLOOKUP(tags[[#This Row],[Index]],Table1[],22)</f>
        <v>pink</v>
      </c>
      <c r="F717" s="18" t="str">
        <f>VLOOKUP(tags[[#This Row],[Index]],Table1[],23)</f>
        <v>S</v>
      </c>
      <c r="G717" s="18" t="str">
        <f>VLOOKUP(tags[[#This Row],[product_id]],copy[],4,FALSE)</f>
        <v>Summer,Plus Size,vest dress,Lace,asymmetricalhem,Bandage Dresses,Pleated,summer dress,beach dress,Cross,Casual,Cotton Dress,slingdre,Sleeveless dress,Fashion,Dress,Cotton,Women's Fashion,loose dress,casual dress</v>
      </c>
      <c r="H717" s="18"/>
      <c r="I717" s="48" t="s">
        <v>11402</v>
      </c>
      <c r="J717" s="49" t="s">
        <v>11407</v>
      </c>
      <c r="K717" s="49" t="s">
        <v>11866</v>
      </c>
      <c r="L717" s="49" t="s">
        <v>11434</v>
      </c>
      <c r="M717" s="49" t="s">
        <v>13772</v>
      </c>
      <c r="N717" s="49" t="s">
        <v>12587</v>
      </c>
      <c r="O717" s="49" t="s">
        <v>11485</v>
      </c>
      <c r="P717" s="49" t="s">
        <v>11425</v>
      </c>
      <c r="Q717" s="49" t="s">
        <v>11431</v>
      </c>
      <c r="R717" s="49" t="s">
        <v>11576</v>
      </c>
      <c r="S717" s="49" t="s">
        <v>11406</v>
      </c>
      <c r="T717" s="49" t="s">
        <v>11510</v>
      </c>
      <c r="U717" s="49" t="s">
        <v>11679</v>
      </c>
      <c r="V717" s="49" t="s">
        <v>11438</v>
      </c>
      <c r="W717" s="49" t="s">
        <v>11404</v>
      </c>
      <c r="X717" s="49" t="s">
        <v>11409</v>
      </c>
      <c r="Y717" s="49" t="s">
        <v>11424</v>
      </c>
      <c r="Z717" s="49" t="s">
        <v>11403</v>
      </c>
      <c r="AA717" s="49" t="s">
        <v>11455</v>
      </c>
      <c r="AB717" s="49" t="s">
        <v>11441</v>
      </c>
      <c r="AC717" s="49"/>
      <c r="AD717" s="49"/>
      <c r="AE717" s="49"/>
      <c r="AF717" s="49"/>
      <c r="AG717" s="49"/>
      <c r="AH717" s="49"/>
      <c r="AI717" s="49"/>
      <c r="AJ717" s="49"/>
      <c r="AK717" s="49"/>
      <c r="AL717" s="49"/>
      <c r="AM717" s="49"/>
      <c r="AN717" s="49"/>
      <c r="AO717" s="49"/>
      <c r="AP717" s="49"/>
      <c r="AQ717" s="49"/>
      <c r="AR717" s="49"/>
      <c r="AS717" s="49"/>
      <c r="AT717" s="49"/>
      <c r="AU717" s="49"/>
      <c r="AV717" s="49"/>
      <c r="AW717" s="49"/>
      <c r="AX717" s="49"/>
      <c r="AY717" s="49"/>
      <c r="AZ717" s="49"/>
      <c r="BA717" s="49"/>
      <c r="BB717" s="49"/>
      <c r="BC717" s="49"/>
      <c r="BD717" s="49"/>
      <c r="BE717" s="49"/>
      <c r="BF717" s="49"/>
      <c r="BG717" s="49"/>
      <c r="BH717" s="49"/>
      <c r="BI717" s="49"/>
      <c r="BJ717" s="49"/>
      <c r="BK717" s="49"/>
      <c r="BL717" s="49"/>
      <c r="BM717" s="49"/>
      <c r="BN717" s="49"/>
    </row>
    <row r="718" spans="1:66" x14ac:dyDescent="0.3">
      <c r="A718">
        <v>717</v>
      </c>
      <c r="B718" s="4" t="s">
        <v>2282</v>
      </c>
      <c r="C718" s="39">
        <f>VLOOKUP(tags[[#This Row],[Index]],Table1[],6)</f>
        <v>100</v>
      </c>
      <c r="D718" s="50">
        <v>1300</v>
      </c>
      <c r="E718" s="17" t="str">
        <f>VLOOKUP(tags[[#This Row],[Index]],Table1[],22)</f>
        <v>green</v>
      </c>
      <c r="F718" s="17" t="str">
        <f>VLOOKUP(tags[[#This Row],[Index]],Table1[],23)</f>
        <v>M</v>
      </c>
      <c r="G718" s="17" t="str">
        <f>VLOOKUP(tags[[#This Row],[product_id]],copy[],4,FALSE)</f>
        <v>bohemia,sleeveless,Shorts,Rose,long dress,Vintage,Dress,boho,Women's Fashion,Fashion,printed,maxi dress,jumpsuit,women dress,Women,Beach,Vintage dress</v>
      </c>
      <c r="H718" s="17"/>
      <c r="I718" s="48" t="s">
        <v>11594</v>
      </c>
      <c r="J718" s="49" t="s">
        <v>11408</v>
      </c>
      <c r="K718" s="49" t="s">
        <v>11410</v>
      </c>
      <c r="L718" s="49" t="s">
        <v>11847</v>
      </c>
      <c r="M718" s="49" t="s">
        <v>11444</v>
      </c>
      <c r="N718" s="49" t="s">
        <v>11481</v>
      </c>
      <c r="O718" s="49" t="s">
        <v>11409</v>
      </c>
      <c r="P718" s="49" t="s">
        <v>11457</v>
      </c>
      <c r="Q718" s="49" t="s">
        <v>11403</v>
      </c>
      <c r="R718" s="49" t="s">
        <v>11404</v>
      </c>
      <c r="S718" s="49" t="s">
        <v>11421</v>
      </c>
      <c r="T718" s="49" t="s">
        <v>11479</v>
      </c>
      <c r="U718" s="49" t="s">
        <v>11451</v>
      </c>
      <c r="V718" s="49" t="s">
        <v>11432</v>
      </c>
      <c r="W718" s="49" t="s">
        <v>11405</v>
      </c>
      <c r="X718" s="49" t="s">
        <v>11413</v>
      </c>
      <c r="Y718" s="49" t="s">
        <v>11694</v>
      </c>
      <c r="Z718" s="49"/>
      <c r="AA718" s="49"/>
      <c r="AB718" s="49"/>
      <c r="AC718" s="49"/>
      <c r="AD718" s="49"/>
      <c r="AE718" s="49"/>
      <c r="AF718" s="49"/>
      <c r="AG718" s="49"/>
      <c r="AH718" s="49"/>
      <c r="AI718" s="49"/>
      <c r="AJ718" s="49"/>
      <c r="AK718" s="49"/>
      <c r="AL718" s="49"/>
      <c r="AM718" s="49"/>
      <c r="AN718" s="49"/>
      <c r="AO718" s="49"/>
      <c r="AP718" s="49"/>
      <c r="AQ718" s="49"/>
      <c r="AR718" s="49"/>
      <c r="AS718" s="49"/>
      <c r="AT718" s="49"/>
      <c r="AU718" s="49"/>
      <c r="AV718" s="49"/>
      <c r="AW718" s="49"/>
      <c r="AX718" s="49"/>
      <c r="AY718" s="49"/>
      <c r="AZ718" s="49"/>
      <c r="BA718" s="49"/>
      <c r="BB718" s="49"/>
      <c r="BC718" s="49"/>
      <c r="BD718" s="49"/>
      <c r="BE718" s="49"/>
      <c r="BF718" s="49"/>
      <c r="BG718" s="49"/>
      <c r="BH718" s="49"/>
      <c r="BI718" s="49"/>
      <c r="BJ718" s="49"/>
      <c r="BK718" s="49"/>
      <c r="BL718" s="49"/>
      <c r="BM718" s="49"/>
      <c r="BN718" s="49"/>
    </row>
    <row r="719" spans="1:66" x14ac:dyDescent="0.3">
      <c r="A719">
        <v>718</v>
      </c>
      <c r="B719" s="5" t="s">
        <v>2285</v>
      </c>
      <c r="C719" s="40">
        <f>VLOOKUP(tags[[#This Row],[Index]],Table1[],6)</f>
        <v>20000</v>
      </c>
      <c r="D719" s="51">
        <v>160000</v>
      </c>
      <c r="E719" s="18" t="str">
        <f>VLOOKUP(tags[[#This Row],[Index]],Table1[],22)</f>
        <v>orange</v>
      </c>
      <c r="F719" s="18" t="str">
        <f>VLOOKUP(tags[[#This Row],[Index]],Table1[],23)</f>
        <v>S</v>
      </c>
      <c r="G719" s="18" t="str">
        <f>VLOOKUP(tags[[#This Row],[product_id]],copy[],4,FALSE)</f>
        <v>Summer,Plus Size,Tank,camisole,Pure Color,Loose,tank top,Tops,Women's Fashion,Fashion,sleeveless,Women,Lace,Casual,Women Fashion,Shirt</v>
      </c>
      <c r="H719" s="18"/>
      <c r="I719" s="48" t="s">
        <v>11402</v>
      </c>
      <c r="J719" s="49" t="s">
        <v>11407</v>
      </c>
      <c r="K719" s="49" t="s">
        <v>11418</v>
      </c>
      <c r="L719" s="49" t="s">
        <v>11518</v>
      </c>
      <c r="M719" s="49" t="s">
        <v>11496</v>
      </c>
      <c r="N719" s="49" t="s">
        <v>11427</v>
      </c>
      <c r="O719" s="49" t="s">
        <v>11423</v>
      </c>
      <c r="P719" s="49" t="s">
        <v>11411</v>
      </c>
      <c r="Q719" s="49" t="s">
        <v>11403</v>
      </c>
      <c r="R719" s="49" t="s">
        <v>11404</v>
      </c>
      <c r="S719" s="49" t="s">
        <v>11408</v>
      </c>
      <c r="T719" s="49" t="s">
        <v>11405</v>
      </c>
      <c r="U719" s="49" t="s">
        <v>11434</v>
      </c>
      <c r="V719" s="49" t="s">
        <v>11406</v>
      </c>
      <c r="W719" s="49" t="s">
        <v>11439</v>
      </c>
      <c r="X719" s="49" t="s">
        <v>11417</v>
      </c>
      <c r="Y719" s="49"/>
      <c r="Z719" s="49"/>
      <c r="AA719" s="49"/>
      <c r="AB719" s="49"/>
      <c r="AC719" s="49"/>
      <c r="AD719" s="49"/>
      <c r="AE719" s="49"/>
      <c r="AF719" s="49"/>
      <c r="AG719" s="49"/>
      <c r="AH719" s="49"/>
      <c r="AI719" s="49"/>
      <c r="AJ719" s="49"/>
      <c r="AK719" s="49"/>
      <c r="AL719" s="49"/>
      <c r="AM719" s="49"/>
      <c r="AN719" s="49"/>
      <c r="AO719" s="49"/>
      <c r="AP719" s="49"/>
      <c r="AQ719" s="49"/>
      <c r="AR719" s="49"/>
      <c r="AS719" s="49"/>
      <c r="AT719" s="49"/>
      <c r="AU719" s="49"/>
      <c r="AV719" s="49"/>
      <c r="AW719" s="49"/>
      <c r="AX719" s="49"/>
      <c r="AY719" s="49"/>
      <c r="AZ719" s="49"/>
      <c r="BA719" s="49"/>
      <c r="BB719" s="49"/>
      <c r="BC719" s="49"/>
      <c r="BD719" s="49"/>
      <c r="BE719" s="49"/>
      <c r="BF719" s="49"/>
      <c r="BG719" s="49"/>
      <c r="BH719" s="49"/>
      <c r="BI719" s="49"/>
      <c r="BJ719" s="49"/>
      <c r="BK719" s="49"/>
      <c r="BL719" s="49"/>
      <c r="BM719" s="49"/>
      <c r="BN719" s="49"/>
    </row>
    <row r="720" spans="1:66" x14ac:dyDescent="0.3">
      <c r="A720">
        <v>719</v>
      </c>
      <c r="B720" s="4" t="s">
        <v>2287</v>
      </c>
      <c r="C720" s="39">
        <f>VLOOKUP(tags[[#This Row],[Index]],Table1[],6)</f>
        <v>1000</v>
      </c>
      <c r="D720" s="50">
        <v>5650</v>
      </c>
      <c r="E720" s="17" t="str">
        <f>VLOOKUP(tags[[#This Row],[Index]],Table1[],22)</f>
        <v>blue</v>
      </c>
      <c r="F720" s="17" t="str">
        <f>VLOOKUP(tags[[#This Row],[Index]],Table1[],23)</f>
        <v>L</v>
      </c>
      <c r="G720" s="17" t="str">
        <f>VLOOKUP(tags[[#This Row],[product_id]],copy[],4,FALSE)</f>
        <v>cottonshortsleeve,printedtop,Vest,Fashion,Shirt,Summer,summer dress,short sleeves,printedwomensdre,Cats,Casual,Women's Fashion,Plus Size,casual wear,printed,patternedtop,casualsolidcolor,T Shirts,Cotton</v>
      </c>
      <c r="H720" s="17"/>
      <c r="I720" s="48" t="s">
        <v>13555</v>
      </c>
      <c r="J720" s="49" t="s">
        <v>12102</v>
      </c>
      <c r="K720" s="49" t="s">
        <v>11430</v>
      </c>
      <c r="L720" s="49" t="s">
        <v>11404</v>
      </c>
      <c r="M720" s="49" t="s">
        <v>11417</v>
      </c>
      <c r="N720" s="49" t="s">
        <v>11402</v>
      </c>
      <c r="O720" s="49" t="s">
        <v>11425</v>
      </c>
      <c r="P720" s="49" t="s">
        <v>11415</v>
      </c>
      <c r="Q720" s="49" t="s">
        <v>13072</v>
      </c>
      <c r="R720" s="49" t="s">
        <v>11853</v>
      </c>
      <c r="S720" s="49" t="s">
        <v>11406</v>
      </c>
      <c r="T720" s="49" t="s">
        <v>11403</v>
      </c>
      <c r="U720" s="49" t="s">
        <v>11407</v>
      </c>
      <c r="V720" s="49" t="s">
        <v>12444</v>
      </c>
      <c r="W720" s="49" t="s">
        <v>11421</v>
      </c>
      <c r="X720" s="49" t="s">
        <v>13126</v>
      </c>
      <c r="Y720" s="49" t="s">
        <v>13603</v>
      </c>
      <c r="Z720" s="49" t="s">
        <v>11422</v>
      </c>
      <c r="AA720" s="49" t="s">
        <v>11424</v>
      </c>
      <c r="AB720" s="49"/>
      <c r="AC720" s="49"/>
      <c r="AD720" s="49"/>
      <c r="AE720" s="49"/>
      <c r="AF720" s="49"/>
      <c r="AG720" s="49"/>
      <c r="AH720" s="49"/>
      <c r="AI720" s="49"/>
      <c r="AJ720" s="49"/>
      <c r="AK720" s="49"/>
      <c r="AL720" s="49"/>
      <c r="AM720" s="49"/>
      <c r="AN720" s="49"/>
      <c r="AO720" s="49"/>
      <c r="AP720" s="49"/>
      <c r="AQ720" s="49"/>
      <c r="AR720" s="49"/>
      <c r="AS720" s="49"/>
      <c r="AT720" s="49"/>
      <c r="AU720" s="49"/>
      <c r="AV720" s="49"/>
      <c r="AW720" s="49"/>
      <c r="AX720" s="49"/>
      <c r="AY720" s="49"/>
      <c r="AZ720" s="49"/>
      <c r="BA720" s="49"/>
      <c r="BB720" s="49"/>
      <c r="BC720" s="49"/>
      <c r="BD720" s="49"/>
      <c r="BE720" s="49"/>
      <c r="BF720" s="49"/>
      <c r="BG720" s="49"/>
      <c r="BH720" s="49"/>
      <c r="BI720" s="49"/>
      <c r="BJ720" s="49"/>
      <c r="BK720" s="49"/>
      <c r="BL720" s="49"/>
      <c r="BM720" s="49"/>
      <c r="BN720" s="49"/>
    </row>
    <row r="721" spans="1:66" x14ac:dyDescent="0.3">
      <c r="A721">
        <v>720</v>
      </c>
      <c r="B721" s="5" t="s">
        <v>2290</v>
      </c>
      <c r="C721" s="40">
        <f>VLOOKUP(tags[[#This Row],[Index]],Table1[],6)</f>
        <v>1000</v>
      </c>
      <c r="D721" s="51">
        <v>4860</v>
      </c>
      <c r="E721" s="18" t="str">
        <f>VLOOKUP(tags[[#This Row],[Index]],Table1[],22)</f>
        <v>white</v>
      </c>
      <c r="F721" s="18" t="str">
        <f>VLOOKUP(tags[[#This Row],[Index]],Table1[],23)</f>
        <v>XS</v>
      </c>
      <c r="G721" s="18" t="str">
        <f>VLOOKUP(tags[[#This Row],[product_id]],copy[],4,FALSE)</f>
        <v>Summer,printeddres,Halter,Dress,Floral dress,beach dress,Party Dress,V-neck,sleeveless,Floral,maxi dress,Casual,casual dress,Deep V-Neck,Beach,Plus Size,summer dress,Women's Fashion,Sleeveless dress,Ladies,party,Clothes,Fashion,printed</v>
      </c>
      <c r="H721" s="18"/>
      <c r="I721" s="48" t="s">
        <v>11402</v>
      </c>
      <c r="J721" s="49" t="s">
        <v>11820</v>
      </c>
      <c r="K721" s="49" t="s">
        <v>11461</v>
      </c>
      <c r="L721" s="49" t="s">
        <v>11409</v>
      </c>
      <c r="M721" s="49" t="s">
        <v>11500</v>
      </c>
      <c r="N721" s="49" t="s">
        <v>11431</v>
      </c>
      <c r="O721" s="49" t="s">
        <v>11445</v>
      </c>
      <c r="P721" s="49" t="s">
        <v>11420</v>
      </c>
      <c r="Q721" s="49" t="s">
        <v>11408</v>
      </c>
      <c r="R721" s="49" t="s">
        <v>11433</v>
      </c>
      <c r="S721" s="49" t="s">
        <v>11479</v>
      </c>
      <c r="T721" s="49" t="s">
        <v>11406</v>
      </c>
      <c r="U721" s="49" t="s">
        <v>11441</v>
      </c>
      <c r="V721" s="49" t="s">
        <v>11471</v>
      </c>
      <c r="W721" s="49" t="s">
        <v>11413</v>
      </c>
      <c r="X721" s="49" t="s">
        <v>11407</v>
      </c>
      <c r="Y721" s="49" t="s">
        <v>11425</v>
      </c>
      <c r="Z721" s="49" t="s">
        <v>11403</v>
      </c>
      <c r="AA721" s="49" t="s">
        <v>11438</v>
      </c>
      <c r="AB721" s="49" t="s">
        <v>11426</v>
      </c>
      <c r="AC721" s="49" t="s">
        <v>11443</v>
      </c>
      <c r="AD721" s="49" t="s">
        <v>11539</v>
      </c>
      <c r="AE721" s="49" t="s">
        <v>11404</v>
      </c>
      <c r="AF721" s="49" t="s">
        <v>11421</v>
      </c>
      <c r="AG721" s="49"/>
      <c r="AH721" s="49"/>
      <c r="AI721" s="49"/>
      <c r="AJ721" s="49"/>
      <c r="AK721" s="49"/>
      <c r="AL721" s="49"/>
      <c r="AM721" s="49"/>
      <c r="AN721" s="49"/>
      <c r="AO721" s="49"/>
      <c r="AP721" s="49"/>
      <c r="AQ721" s="49"/>
      <c r="AR721" s="49"/>
      <c r="AS721" s="49"/>
      <c r="AT721" s="49"/>
      <c r="AU721" s="49"/>
      <c r="AV721" s="49"/>
      <c r="AW721" s="49"/>
      <c r="AX721" s="49"/>
      <c r="AY721" s="49"/>
      <c r="AZ721" s="49"/>
      <c r="BA721" s="49"/>
      <c r="BB721" s="49"/>
      <c r="BC721" s="49"/>
      <c r="BD721" s="49"/>
      <c r="BE721" s="49"/>
      <c r="BF721" s="49"/>
      <c r="BG721" s="49"/>
      <c r="BH721" s="49"/>
      <c r="BI721" s="49"/>
      <c r="BJ721" s="49"/>
      <c r="BK721" s="49"/>
      <c r="BL721" s="49"/>
      <c r="BM721" s="49"/>
      <c r="BN721" s="49"/>
    </row>
    <row r="722" spans="1:66" x14ac:dyDescent="0.3">
      <c r="A722">
        <v>721</v>
      </c>
      <c r="B722" s="4" t="s">
        <v>2293</v>
      </c>
      <c r="C722" s="39">
        <f>VLOOKUP(tags[[#This Row],[Index]],Table1[],6)</f>
        <v>1000</v>
      </c>
      <c r="D722" s="50">
        <v>6000</v>
      </c>
      <c r="E722" s="17" t="str">
        <f>VLOOKUP(tags[[#This Row],[Index]],Table1[],22)</f>
        <v>green</v>
      </c>
      <c r="F722" s="17" t="str">
        <f>VLOOKUP(tags[[#This Row],[Index]],Table1[],23)</f>
        <v>S</v>
      </c>
      <c r="G722" s="17" t="str">
        <f>VLOOKUP(tags[[#This Row],[product_id]],copy[],4,FALSE)</f>
        <v>Summer,Plus Size,cute,summer t-shirts,short sleeves,cottontop,Women's Fashion,Funny T Shirt,Casual T-Shirt,Casual,Cotton,Funny,Penguin,Shorts,Sleeve,graphic tee,Tops,T Shirts,Womens T Shirts,print t-shirt,Print,Women,Fashion</v>
      </c>
      <c r="H722" s="17"/>
      <c r="I722" s="48" t="s">
        <v>11402</v>
      </c>
      <c r="J722" s="49" t="s">
        <v>11407</v>
      </c>
      <c r="K722" s="49" t="s">
        <v>11502</v>
      </c>
      <c r="L722" s="49" t="s">
        <v>11468</v>
      </c>
      <c r="M722" s="49" t="s">
        <v>11415</v>
      </c>
      <c r="N722" s="49" t="s">
        <v>11911</v>
      </c>
      <c r="O722" s="49" t="s">
        <v>11403</v>
      </c>
      <c r="P722" s="49" t="s">
        <v>11728</v>
      </c>
      <c r="Q722" s="49" t="s">
        <v>11497</v>
      </c>
      <c r="R722" s="49" t="s">
        <v>11406</v>
      </c>
      <c r="S722" s="49" t="s">
        <v>11424</v>
      </c>
      <c r="T722" s="49" t="s">
        <v>11504</v>
      </c>
      <c r="U722" s="49" t="s">
        <v>13868</v>
      </c>
      <c r="V722" s="49" t="s">
        <v>11410</v>
      </c>
      <c r="W722" s="49" t="s">
        <v>11414</v>
      </c>
      <c r="X722" s="49" t="s">
        <v>11525</v>
      </c>
      <c r="Y722" s="49" t="s">
        <v>11411</v>
      </c>
      <c r="Z722" s="49" t="s">
        <v>11422</v>
      </c>
      <c r="AA722" s="49" t="s">
        <v>11839</v>
      </c>
      <c r="AB722" s="49" t="s">
        <v>11822</v>
      </c>
      <c r="AC722" s="49" t="s">
        <v>11416</v>
      </c>
      <c r="AD722" s="49" t="s">
        <v>11405</v>
      </c>
      <c r="AE722" s="49" t="s">
        <v>11404</v>
      </c>
      <c r="AF722" s="49"/>
      <c r="AG722" s="49"/>
      <c r="AH722" s="49"/>
      <c r="AI722" s="49"/>
      <c r="AJ722" s="49"/>
      <c r="AK722" s="49"/>
      <c r="AL722" s="49"/>
      <c r="AM722" s="49"/>
      <c r="AN722" s="49"/>
      <c r="AO722" s="49"/>
      <c r="AP722" s="49"/>
      <c r="AQ722" s="49"/>
      <c r="AR722" s="49"/>
      <c r="AS722" s="49"/>
      <c r="AT722" s="49"/>
      <c r="AU722" s="49"/>
      <c r="AV722" s="49"/>
      <c r="AW722" s="49"/>
      <c r="AX722" s="49"/>
      <c r="AY722" s="49"/>
      <c r="AZ722" s="49"/>
      <c r="BA722" s="49"/>
      <c r="BB722" s="49"/>
      <c r="BC722" s="49"/>
      <c r="BD722" s="49"/>
      <c r="BE722" s="49"/>
      <c r="BF722" s="49"/>
      <c r="BG722" s="49"/>
      <c r="BH722" s="49"/>
      <c r="BI722" s="49"/>
      <c r="BJ722" s="49"/>
      <c r="BK722" s="49"/>
      <c r="BL722" s="49"/>
      <c r="BM722" s="49"/>
      <c r="BN722" s="49"/>
    </row>
    <row r="723" spans="1:66" x14ac:dyDescent="0.3">
      <c r="A723">
        <v>722</v>
      </c>
      <c r="B723" s="5" t="s">
        <v>2296</v>
      </c>
      <c r="C723" s="40">
        <f>VLOOKUP(tags[[#This Row],[Index]],Table1[],6)</f>
        <v>1000</v>
      </c>
      <c r="D723" s="51">
        <v>6000</v>
      </c>
      <c r="E723" s="18" t="str">
        <f>VLOOKUP(tags[[#This Row],[Index]],Table1[],22)</f>
        <v>black</v>
      </c>
      <c r="F723" s="18" t="str">
        <f>VLOOKUP(tags[[#This Row],[Index]],Table1[],23)</f>
        <v>S</v>
      </c>
      <c r="G723" s="18" t="str">
        <f>VLOOKUP(tags[[#This Row],[product_id]],copy[],4,FALSE)</f>
        <v>blouse,Summer,off shoulder top,Plus Size,Shirt,loose top,lace top,Tops,Collar,Women's Fashion,Fashion,Lace,Casual,Women</v>
      </c>
      <c r="H723" s="18"/>
      <c r="I723" s="48" t="s">
        <v>11428</v>
      </c>
      <c r="J723" s="49" t="s">
        <v>11402</v>
      </c>
      <c r="K723" s="49" t="s">
        <v>11686</v>
      </c>
      <c r="L723" s="49" t="s">
        <v>11407</v>
      </c>
      <c r="M723" s="49" t="s">
        <v>11417</v>
      </c>
      <c r="N723" s="49" t="s">
        <v>11781</v>
      </c>
      <c r="O723" s="49" t="s">
        <v>11628</v>
      </c>
      <c r="P723" s="49" t="s">
        <v>11411</v>
      </c>
      <c r="Q723" s="49" t="s">
        <v>11648</v>
      </c>
      <c r="R723" s="49" t="s">
        <v>11403</v>
      </c>
      <c r="S723" s="49" t="s">
        <v>11404</v>
      </c>
      <c r="T723" s="49" t="s">
        <v>11434</v>
      </c>
      <c r="U723" s="49" t="s">
        <v>11406</v>
      </c>
      <c r="V723" s="49" t="s">
        <v>11405</v>
      </c>
      <c r="W723" s="49"/>
      <c r="X723" s="49"/>
      <c r="Y723" s="49"/>
      <c r="Z723" s="49"/>
      <c r="AA723" s="49"/>
      <c r="AB723" s="49"/>
      <c r="AC723" s="49"/>
      <c r="AD723" s="49"/>
      <c r="AE723" s="49"/>
      <c r="AF723" s="49"/>
      <c r="AG723" s="49"/>
      <c r="AH723" s="49"/>
      <c r="AI723" s="49"/>
      <c r="AJ723" s="49"/>
      <c r="AK723" s="49"/>
      <c r="AL723" s="49"/>
      <c r="AM723" s="49"/>
      <c r="AN723" s="49"/>
      <c r="AO723" s="49"/>
      <c r="AP723" s="49"/>
      <c r="AQ723" s="49"/>
      <c r="AR723" s="49"/>
      <c r="AS723" s="49"/>
      <c r="AT723" s="49"/>
      <c r="AU723" s="49"/>
      <c r="AV723" s="49"/>
      <c r="AW723" s="49"/>
      <c r="AX723" s="49"/>
      <c r="AY723" s="49"/>
      <c r="AZ723" s="49"/>
      <c r="BA723" s="49"/>
      <c r="BB723" s="49"/>
      <c r="BC723" s="49"/>
      <c r="BD723" s="49"/>
      <c r="BE723" s="49"/>
      <c r="BF723" s="49"/>
      <c r="BG723" s="49"/>
      <c r="BH723" s="49"/>
      <c r="BI723" s="49"/>
      <c r="BJ723" s="49"/>
      <c r="BK723" s="49"/>
      <c r="BL723" s="49"/>
      <c r="BM723" s="49"/>
      <c r="BN723" s="49"/>
    </row>
    <row r="724" spans="1:66" x14ac:dyDescent="0.3">
      <c r="A724">
        <v>723</v>
      </c>
      <c r="B724" s="4" t="s">
        <v>2300</v>
      </c>
      <c r="C724" s="39">
        <f>VLOOKUP(tags[[#This Row],[Index]],Table1[],6)</f>
        <v>1000</v>
      </c>
      <c r="D724" s="50">
        <v>8000</v>
      </c>
      <c r="E724" s="17" t="str">
        <f>VLOOKUP(tags[[#This Row],[Index]],Table1[],22)</f>
        <v>red</v>
      </c>
      <c r="F724" s="17" t="str">
        <f>VLOOKUP(tags[[#This Row],[Index]],Table1[],23)</f>
        <v>S</v>
      </c>
      <c r="G724" s="17" t="str">
        <f>VLOOKUP(tags[[#This Row],[product_id]],copy[],4,FALSE)</f>
        <v>Summer,Shorts,Fashion,Beach,Dress,Jumpsuits &amp; Rompers,Bow,beach dress,plaid,suspended,loosejumpsuit,Women's Fashion,Clothing,jumpsuit,women Jumpsuit,Rompers,Women Clothing</v>
      </c>
      <c r="H724" s="17"/>
      <c r="I724" s="48" t="s">
        <v>11402</v>
      </c>
      <c r="J724" s="49" t="s">
        <v>11410</v>
      </c>
      <c r="K724" s="49" t="s">
        <v>11404</v>
      </c>
      <c r="L724" s="49" t="s">
        <v>11413</v>
      </c>
      <c r="M724" s="49" t="s">
        <v>11409</v>
      </c>
      <c r="N724" s="49" t="s">
        <v>11538</v>
      </c>
      <c r="O724" s="49" t="s">
        <v>11855</v>
      </c>
      <c r="P724" s="49" t="s">
        <v>11431</v>
      </c>
      <c r="Q724" s="49" t="s">
        <v>11892</v>
      </c>
      <c r="R724" s="49" t="s">
        <v>12251</v>
      </c>
      <c r="S724" s="49" t="s">
        <v>11714</v>
      </c>
      <c r="T724" s="49" t="s">
        <v>11403</v>
      </c>
      <c r="U724" s="49" t="s">
        <v>11545</v>
      </c>
      <c r="V724" s="49" t="s">
        <v>11451</v>
      </c>
      <c r="W724" s="49" t="s">
        <v>11477</v>
      </c>
      <c r="X724" s="49" t="s">
        <v>11523</v>
      </c>
      <c r="Y724" s="49" t="s">
        <v>11569</v>
      </c>
      <c r="Z724" s="49"/>
      <c r="AA724" s="49"/>
      <c r="AB724" s="49"/>
      <c r="AC724" s="49"/>
      <c r="AD724" s="49"/>
      <c r="AE724" s="49"/>
      <c r="AF724" s="49"/>
      <c r="AG724" s="49"/>
      <c r="AH724" s="49"/>
      <c r="AI724" s="49"/>
      <c r="AJ724" s="49"/>
      <c r="AK724" s="49"/>
      <c r="AL724" s="49"/>
      <c r="AM724" s="49"/>
      <c r="AN724" s="49"/>
      <c r="AO724" s="49"/>
      <c r="AP724" s="49"/>
      <c r="AQ724" s="49"/>
      <c r="AR724" s="49"/>
      <c r="AS724" s="49"/>
      <c r="AT724" s="49"/>
      <c r="AU724" s="49"/>
      <c r="AV724" s="49"/>
      <c r="AW724" s="49"/>
      <c r="AX724" s="49"/>
      <c r="AY724" s="49"/>
      <c r="AZ724" s="49"/>
      <c r="BA724" s="49"/>
      <c r="BB724" s="49"/>
      <c r="BC724" s="49"/>
      <c r="BD724" s="49"/>
      <c r="BE724" s="49"/>
      <c r="BF724" s="49"/>
      <c r="BG724" s="49"/>
      <c r="BH724" s="49"/>
      <c r="BI724" s="49"/>
      <c r="BJ724" s="49"/>
      <c r="BK724" s="49"/>
      <c r="BL724" s="49"/>
      <c r="BM724" s="49"/>
      <c r="BN724" s="49"/>
    </row>
    <row r="725" spans="1:66" x14ac:dyDescent="0.3">
      <c r="A725">
        <v>724</v>
      </c>
      <c r="B725" s="5" t="s">
        <v>2302</v>
      </c>
      <c r="C725" s="40">
        <f>VLOOKUP(tags[[#This Row],[Index]],Table1[],6)</f>
        <v>5000</v>
      </c>
      <c r="D725" s="51">
        <v>55000</v>
      </c>
      <c r="E725" s="18" t="str">
        <f>VLOOKUP(tags[[#This Row],[Index]],Table1[],22)</f>
        <v>black</v>
      </c>
      <c r="F725" s="18" t="str">
        <f>VLOOKUP(tags[[#This Row],[Index]],Table1[],23)</f>
        <v>M</v>
      </c>
      <c r="G725" s="18" t="str">
        <f>VLOOKUP(tags[[#This Row],[product_id]],copy[],4,FALSE)</f>
        <v>Summer,Plus Size,Lace,pants,Short pants,summer shorts,yogashort,women fashion shorts,women shorts,Fashion,Lace Up,Sport,trousers,Casual,looseshort,Women,Shorts,Yoga,Waist,casualshortpant,sexyshort,Women's Fashion,high waist,solid color</v>
      </c>
      <c r="H725" s="18"/>
      <c r="I725" s="48" t="s">
        <v>11402</v>
      </c>
      <c r="J725" s="49" t="s">
        <v>11407</v>
      </c>
      <c r="K725" s="49" t="s">
        <v>11434</v>
      </c>
      <c r="L725" s="49" t="s">
        <v>11429</v>
      </c>
      <c r="M725" s="49" t="s">
        <v>11452</v>
      </c>
      <c r="N725" s="49" t="s">
        <v>11491</v>
      </c>
      <c r="O725" s="49" t="s">
        <v>11595</v>
      </c>
      <c r="P725" s="49" t="s">
        <v>11864</v>
      </c>
      <c r="Q725" s="49" t="s">
        <v>11516</v>
      </c>
      <c r="R725" s="49" t="s">
        <v>11404</v>
      </c>
      <c r="S725" s="49" t="s">
        <v>11486</v>
      </c>
      <c r="T725" s="49" t="s">
        <v>11446</v>
      </c>
      <c r="U725" s="49" t="s">
        <v>11466</v>
      </c>
      <c r="V725" s="49" t="s">
        <v>11406</v>
      </c>
      <c r="W725" s="49" t="s">
        <v>11983</v>
      </c>
      <c r="X725" s="49" t="s">
        <v>11405</v>
      </c>
      <c r="Y725" s="49" t="s">
        <v>11410</v>
      </c>
      <c r="Z725" s="49" t="s">
        <v>11483</v>
      </c>
      <c r="AA725" s="49" t="s">
        <v>11442</v>
      </c>
      <c r="AB725" s="49" t="s">
        <v>13606</v>
      </c>
      <c r="AC725" s="49" t="s">
        <v>12098</v>
      </c>
      <c r="AD725" s="49" t="s">
        <v>11403</v>
      </c>
      <c r="AE725" s="49" t="s">
        <v>11456</v>
      </c>
      <c r="AF725" s="49" t="s">
        <v>11467</v>
      </c>
      <c r="AG725" s="49"/>
      <c r="AH725" s="49"/>
      <c r="AI725" s="49"/>
      <c r="AJ725" s="49"/>
      <c r="AK725" s="49"/>
      <c r="AL725" s="49"/>
      <c r="AM725" s="49"/>
      <c r="AN725" s="49"/>
      <c r="AO725" s="49"/>
      <c r="AP725" s="49"/>
      <c r="AQ725" s="49"/>
      <c r="AR725" s="49"/>
      <c r="AS725" s="49"/>
      <c r="AT725" s="49"/>
      <c r="AU725" s="49"/>
      <c r="AV725" s="49"/>
      <c r="AW725" s="49"/>
      <c r="AX725" s="49"/>
      <c r="AY725" s="49"/>
      <c r="AZ725" s="49"/>
      <c r="BA725" s="49"/>
      <c r="BB725" s="49"/>
      <c r="BC725" s="49"/>
      <c r="BD725" s="49"/>
      <c r="BE725" s="49"/>
      <c r="BF725" s="49"/>
      <c r="BG725" s="49"/>
      <c r="BH725" s="49"/>
      <c r="BI725" s="49"/>
      <c r="BJ725" s="49"/>
      <c r="BK725" s="49"/>
      <c r="BL725" s="49"/>
      <c r="BM725" s="49"/>
      <c r="BN725" s="49"/>
    </row>
    <row r="726" spans="1:66" x14ac:dyDescent="0.3">
      <c r="A726">
        <v>725</v>
      </c>
      <c r="B726" s="4" t="s">
        <v>2305</v>
      </c>
      <c r="C726" s="39">
        <f>VLOOKUP(tags[[#This Row],[Index]],Table1[],6)</f>
        <v>10000</v>
      </c>
      <c r="D726" s="50">
        <v>90000</v>
      </c>
      <c r="E726" s="17" t="str">
        <f>VLOOKUP(tags[[#This Row],[Index]],Table1[],22)</f>
        <v>green</v>
      </c>
      <c r="F726" s="17" t="str">
        <f>VLOOKUP(tags[[#This Row],[Index]],Table1[],23)</f>
        <v>S</v>
      </c>
      <c r="G726" s="17" t="str">
        <f>VLOOKUP(tags[[#This Row],[product_id]],copy[],4,FALSE)</f>
        <v>Summer,Bathing,Fashion,summerbikiniset,women swimsuit,Swimwear,beach wear,padded,Bikini,Swimming,sexy,Swimsuit,Women's Fashion,Women</v>
      </c>
      <c r="H726" s="17"/>
      <c r="I726" s="48" t="s">
        <v>11402</v>
      </c>
      <c r="J726" s="49" t="s">
        <v>13986</v>
      </c>
      <c r="K726" s="49" t="s">
        <v>11404</v>
      </c>
      <c r="L726" s="49" t="s">
        <v>12851</v>
      </c>
      <c r="M726" s="49" t="s">
        <v>11651</v>
      </c>
      <c r="N726" s="49" t="s">
        <v>11458</v>
      </c>
      <c r="O726" s="49" t="s">
        <v>11511</v>
      </c>
      <c r="P726" s="49" t="s">
        <v>11567</v>
      </c>
      <c r="Q726" s="49" t="s">
        <v>11453</v>
      </c>
      <c r="R726" s="49" t="s">
        <v>11459</v>
      </c>
      <c r="S726" s="49" t="s">
        <v>11412</v>
      </c>
      <c r="T726" s="49" t="s">
        <v>11454</v>
      </c>
      <c r="U726" s="49" t="s">
        <v>11403</v>
      </c>
      <c r="V726" s="49" t="s">
        <v>11405</v>
      </c>
      <c r="W726" s="49"/>
      <c r="X726" s="49"/>
      <c r="Y726" s="49"/>
      <c r="Z726" s="49"/>
      <c r="AA726" s="49"/>
      <c r="AB726" s="49"/>
      <c r="AC726" s="49"/>
      <c r="AD726" s="49"/>
      <c r="AE726" s="49"/>
      <c r="AF726" s="49"/>
      <c r="AG726" s="49"/>
      <c r="AH726" s="49"/>
      <c r="AI726" s="49"/>
      <c r="AJ726" s="49"/>
      <c r="AK726" s="49"/>
      <c r="AL726" s="49"/>
      <c r="AM726" s="49"/>
      <c r="AN726" s="49"/>
      <c r="AO726" s="49"/>
      <c r="AP726" s="49"/>
      <c r="AQ726" s="49"/>
      <c r="AR726" s="49"/>
      <c r="AS726" s="49"/>
      <c r="AT726" s="49"/>
      <c r="AU726" s="49"/>
      <c r="AV726" s="49"/>
      <c r="AW726" s="49"/>
      <c r="AX726" s="49"/>
      <c r="AY726" s="49"/>
      <c r="AZ726" s="49"/>
      <c r="BA726" s="49"/>
      <c r="BB726" s="49"/>
      <c r="BC726" s="49"/>
      <c r="BD726" s="49"/>
      <c r="BE726" s="49"/>
      <c r="BF726" s="49"/>
      <c r="BG726" s="49"/>
      <c r="BH726" s="49"/>
      <c r="BI726" s="49"/>
      <c r="BJ726" s="49"/>
      <c r="BK726" s="49"/>
      <c r="BL726" s="49"/>
      <c r="BM726" s="49"/>
      <c r="BN726" s="49"/>
    </row>
    <row r="727" spans="1:66" x14ac:dyDescent="0.3">
      <c r="A727">
        <v>726</v>
      </c>
      <c r="B727" s="5" t="s">
        <v>2308</v>
      </c>
      <c r="C727" s="40">
        <f>VLOOKUP(tags[[#This Row],[Index]],Table1[],6)</f>
        <v>1000</v>
      </c>
      <c r="D727" s="51">
        <v>8000</v>
      </c>
      <c r="E727" s="18" t="str">
        <f>VLOOKUP(tags[[#This Row],[Index]],Table1[],22)</f>
        <v>other</v>
      </c>
      <c r="F727" s="18" t="str">
        <f>VLOOKUP(tags[[#This Row],[Index]],Table1[],23)</f>
        <v>L</v>
      </c>
      <c r="G727" s="18" t="str">
        <f>VLOOKUP(tags[[#This Row],[product_id]],copy[],4,FALSE)</f>
        <v>Deep V-Neck,party,Women Rompers,Shorts,Necks,backlessromper,clubwear,Women's Fashion,Sleeveless dress,Sexy Dress,Women's Jumpsuits,women dress,Women,playsuit,trousers,jumpsuit</v>
      </c>
      <c r="H727" s="18"/>
      <c r="I727" s="48" t="s">
        <v>11471</v>
      </c>
      <c r="J727" s="49" t="s">
        <v>11443</v>
      </c>
      <c r="K727" s="49" t="s">
        <v>11588</v>
      </c>
      <c r="L727" s="49" t="s">
        <v>11410</v>
      </c>
      <c r="M727" s="49" t="s">
        <v>11419</v>
      </c>
      <c r="N727" s="49" t="s">
        <v>13760</v>
      </c>
      <c r="O727" s="49" t="s">
        <v>11690</v>
      </c>
      <c r="P727" s="49" t="s">
        <v>11403</v>
      </c>
      <c r="Q727" s="49" t="s">
        <v>11438</v>
      </c>
      <c r="R727" s="49" t="s">
        <v>11474</v>
      </c>
      <c r="S727" s="49" t="s">
        <v>11754</v>
      </c>
      <c r="T727" s="49" t="s">
        <v>11432</v>
      </c>
      <c r="U727" s="49" t="s">
        <v>11405</v>
      </c>
      <c r="V727" s="49" t="s">
        <v>11639</v>
      </c>
      <c r="W727" s="49" t="s">
        <v>11466</v>
      </c>
      <c r="X727" s="49" t="s">
        <v>11451</v>
      </c>
      <c r="Y727" s="49"/>
      <c r="Z727" s="49"/>
      <c r="AA727" s="49"/>
      <c r="AB727" s="49"/>
      <c r="AC727" s="49"/>
      <c r="AD727" s="49"/>
      <c r="AE727" s="49"/>
      <c r="AF727" s="49"/>
      <c r="AG727" s="49"/>
      <c r="AH727" s="49"/>
      <c r="AI727" s="49"/>
      <c r="AJ727" s="49"/>
      <c r="AK727" s="49"/>
      <c r="AL727" s="49"/>
      <c r="AM727" s="49"/>
      <c r="AN727" s="49"/>
      <c r="AO727" s="49"/>
      <c r="AP727" s="49"/>
      <c r="AQ727" s="49"/>
      <c r="AR727" s="49"/>
      <c r="AS727" s="49"/>
      <c r="AT727" s="49"/>
      <c r="AU727" s="49"/>
      <c r="AV727" s="49"/>
      <c r="AW727" s="49"/>
      <c r="AX727" s="49"/>
      <c r="AY727" s="49"/>
      <c r="AZ727" s="49"/>
      <c r="BA727" s="49"/>
      <c r="BB727" s="49"/>
      <c r="BC727" s="49"/>
      <c r="BD727" s="49"/>
      <c r="BE727" s="49"/>
      <c r="BF727" s="49"/>
      <c r="BG727" s="49"/>
      <c r="BH727" s="49"/>
      <c r="BI727" s="49"/>
      <c r="BJ727" s="49"/>
      <c r="BK727" s="49"/>
      <c r="BL727" s="49"/>
      <c r="BM727" s="49"/>
      <c r="BN727" s="49"/>
    </row>
    <row r="728" spans="1:66" x14ac:dyDescent="0.3">
      <c r="A728">
        <v>727</v>
      </c>
      <c r="B728" s="4" t="s">
        <v>2310</v>
      </c>
      <c r="C728" s="39">
        <f>VLOOKUP(tags[[#This Row],[Index]],Table1[],6)</f>
        <v>20000</v>
      </c>
      <c r="D728" s="50">
        <v>240000</v>
      </c>
      <c r="E728" s="17" t="str">
        <f>VLOOKUP(tags[[#This Row],[Index]],Table1[],22)</f>
        <v>black</v>
      </c>
      <c r="F728" s="17" t="str">
        <f>VLOOKUP(tags[[#This Row],[Index]],Table1[],23)</f>
        <v>M</v>
      </c>
      <c r="G728" s="17" t="str">
        <f>VLOOKUP(tags[[#This Row],[product_id]],copy[],4,FALSE)</f>
        <v>Summer,Shorts,Sleeve,pants,Spring,Loose,short sleeves,Long pants,Fashion,off shoulder,black,Causal,Women Fashion,jumpsuit</v>
      </c>
      <c r="H728" s="17"/>
      <c r="I728" s="48" t="s">
        <v>11402</v>
      </c>
      <c r="J728" s="49" t="s">
        <v>11410</v>
      </c>
      <c r="K728" s="49" t="s">
        <v>11414</v>
      </c>
      <c r="L728" s="49" t="s">
        <v>11429</v>
      </c>
      <c r="M728" s="49" t="s">
        <v>11490</v>
      </c>
      <c r="N728" s="49" t="s">
        <v>11427</v>
      </c>
      <c r="O728" s="49" t="s">
        <v>11415</v>
      </c>
      <c r="P728" s="49" t="s">
        <v>11537</v>
      </c>
      <c r="Q728" s="49" t="s">
        <v>11404</v>
      </c>
      <c r="R728" s="49" t="s">
        <v>11495</v>
      </c>
      <c r="S728" s="49" t="s">
        <v>70</v>
      </c>
      <c r="T728" s="49" t="s">
        <v>11649</v>
      </c>
      <c r="U728" s="49" t="s">
        <v>11439</v>
      </c>
      <c r="V728" s="49" t="s">
        <v>11451</v>
      </c>
      <c r="W728" s="49"/>
      <c r="X728" s="49"/>
      <c r="Y728" s="49"/>
      <c r="Z728" s="49"/>
      <c r="AA728" s="49"/>
      <c r="AB728" s="49"/>
      <c r="AC728" s="49"/>
      <c r="AD728" s="49"/>
      <c r="AE728" s="49"/>
      <c r="AF728" s="49"/>
      <c r="AG728" s="49"/>
      <c r="AH728" s="49"/>
      <c r="AI728" s="49"/>
      <c r="AJ728" s="49"/>
      <c r="AK728" s="49"/>
      <c r="AL728" s="49"/>
      <c r="AM728" s="49"/>
      <c r="AN728" s="49"/>
      <c r="AO728" s="49"/>
      <c r="AP728" s="49"/>
      <c r="AQ728" s="49"/>
      <c r="AR728" s="49"/>
      <c r="AS728" s="49"/>
      <c r="AT728" s="49"/>
      <c r="AU728" s="49"/>
      <c r="AV728" s="49"/>
      <c r="AW728" s="49"/>
      <c r="AX728" s="49"/>
      <c r="AY728" s="49"/>
      <c r="AZ728" s="49"/>
      <c r="BA728" s="49"/>
      <c r="BB728" s="49"/>
      <c r="BC728" s="49"/>
      <c r="BD728" s="49"/>
      <c r="BE728" s="49"/>
      <c r="BF728" s="49"/>
      <c r="BG728" s="49"/>
      <c r="BH728" s="49"/>
      <c r="BI728" s="49"/>
      <c r="BJ728" s="49"/>
      <c r="BK728" s="49"/>
      <c r="BL728" s="49"/>
      <c r="BM728" s="49"/>
      <c r="BN728" s="49"/>
    </row>
    <row r="729" spans="1:66" x14ac:dyDescent="0.3">
      <c r="A729">
        <v>728</v>
      </c>
      <c r="B729" s="5" t="s">
        <v>2312</v>
      </c>
      <c r="C729" s="40">
        <f>VLOOKUP(tags[[#This Row],[Index]],Table1[],6)</f>
        <v>1000</v>
      </c>
      <c r="D729" s="51">
        <v>14000</v>
      </c>
      <c r="E729" s="18" t="str">
        <f>VLOOKUP(tags[[#This Row],[Index]],Table1[],22)</f>
        <v>orange</v>
      </c>
      <c r="F729" s="18" t="str">
        <f>VLOOKUP(tags[[#This Row],[Index]],Table1[],23)</f>
        <v>M</v>
      </c>
      <c r="G729" s="18" t="str">
        <f>VLOOKUP(tags[[#This Row],[product_id]],copy[],4,FALSE)</f>
        <v>bathing suit,Fashion,Summer,sexy bikini,beach wear,high waist,women swimwear,high waist bikini,Summer Fashion,sexy,Swimsuit,Women,Waist,women swimsuit,Beach,Swimwear,Two piece set,Bikini,backless,Suits,Women's Fashion,Swimming</v>
      </c>
      <c r="H729" s="18"/>
      <c r="I729" s="48" t="s">
        <v>11519</v>
      </c>
      <c r="J729" s="49" t="s">
        <v>11404</v>
      </c>
      <c r="K729" s="49" t="s">
        <v>11402</v>
      </c>
      <c r="L729" s="49" t="s">
        <v>11586</v>
      </c>
      <c r="M729" s="49" t="s">
        <v>11511</v>
      </c>
      <c r="N729" s="49" t="s">
        <v>11456</v>
      </c>
      <c r="O729" s="49" t="s">
        <v>11735</v>
      </c>
      <c r="P729" s="49" t="s">
        <v>11786</v>
      </c>
      <c r="Q729" s="49" t="s">
        <v>11484</v>
      </c>
      <c r="R729" s="49" t="s">
        <v>11412</v>
      </c>
      <c r="S729" s="49" t="s">
        <v>11454</v>
      </c>
      <c r="T729" s="49" t="s">
        <v>11405</v>
      </c>
      <c r="U729" s="49" t="s">
        <v>11442</v>
      </c>
      <c r="V729" s="49" t="s">
        <v>11651</v>
      </c>
      <c r="W729" s="49" t="s">
        <v>11413</v>
      </c>
      <c r="X729" s="49" t="s">
        <v>11458</v>
      </c>
      <c r="Y729" s="49" t="s">
        <v>11615</v>
      </c>
      <c r="Z729" s="49" t="s">
        <v>11453</v>
      </c>
      <c r="AA729" s="49" t="s">
        <v>11450</v>
      </c>
      <c r="AB729" s="49" t="s">
        <v>11469</v>
      </c>
      <c r="AC729" s="49" t="s">
        <v>11403</v>
      </c>
      <c r="AD729" s="49" t="s">
        <v>11459</v>
      </c>
      <c r="AE729" s="49"/>
      <c r="AF729" s="49"/>
      <c r="AG729" s="49"/>
      <c r="AH729" s="49"/>
      <c r="AI729" s="49"/>
      <c r="AJ729" s="49"/>
      <c r="AK729" s="49"/>
      <c r="AL729" s="49"/>
      <c r="AM729" s="49"/>
      <c r="AN729" s="49"/>
      <c r="AO729" s="49"/>
      <c r="AP729" s="49"/>
      <c r="AQ729" s="49"/>
      <c r="AR729" s="49"/>
      <c r="AS729" s="49"/>
      <c r="AT729" s="49"/>
      <c r="AU729" s="49"/>
      <c r="AV729" s="49"/>
      <c r="AW729" s="49"/>
      <c r="AX729" s="49"/>
      <c r="AY729" s="49"/>
      <c r="AZ729" s="49"/>
      <c r="BA729" s="49"/>
      <c r="BB729" s="49"/>
      <c r="BC729" s="49"/>
      <c r="BD729" s="49"/>
      <c r="BE729" s="49"/>
      <c r="BF729" s="49"/>
      <c r="BG729" s="49"/>
      <c r="BH729" s="49"/>
      <c r="BI729" s="49"/>
      <c r="BJ729" s="49"/>
      <c r="BK729" s="49"/>
      <c r="BL729" s="49"/>
      <c r="BM729" s="49"/>
      <c r="BN729" s="49"/>
    </row>
    <row r="730" spans="1:66" x14ac:dyDescent="0.3">
      <c r="A730">
        <v>729</v>
      </c>
      <c r="B730" s="4" t="s">
        <v>2314</v>
      </c>
      <c r="C730" s="39">
        <f>VLOOKUP(tags[[#This Row],[Index]],Table1[],6)</f>
        <v>100</v>
      </c>
      <c r="D730" s="50">
        <v>800</v>
      </c>
      <c r="E730" s="17" t="str">
        <f>VLOOKUP(tags[[#This Row],[Index]],Table1[],22)</f>
        <v>black</v>
      </c>
      <c r="F730" s="17" t="str">
        <f>VLOOKUP(tags[[#This Row],[Index]],Table1[],23)</f>
        <v>S</v>
      </c>
      <c r="G730" s="17" t="str">
        <f>VLOOKUP(tags[[#This Row],[product_id]],copy[],4,FALSE)</f>
        <v>cute,momshirt,Shirt,Sleeve,pregnant,Summer,Print,maternityshirt,Maternity,Cartoons,seenyousoon,Funny,short sleeves,Fashion,pregnantshirt,Shorts,Baby,pregnancyshirt,Casual,T Shirts</v>
      </c>
      <c r="H730" s="17"/>
      <c r="I730" s="48" t="s">
        <v>11502</v>
      </c>
      <c r="J730" s="49" t="s">
        <v>11899</v>
      </c>
      <c r="K730" s="49" t="s">
        <v>11417</v>
      </c>
      <c r="L730" s="49" t="s">
        <v>11414</v>
      </c>
      <c r="M730" s="49" t="s">
        <v>13079</v>
      </c>
      <c r="N730" s="49" t="s">
        <v>11402</v>
      </c>
      <c r="O730" s="49" t="s">
        <v>11416</v>
      </c>
      <c r="P730" s="49" t="s">
        <v>13234</v>
      </c>
      <c r="Q730" s="49" t="s">
        <v>13889</v>
      </c>
      <c r="R730" s="49" t="s">
        <v>11731</v>
      </c>
      <c r="S730" s="49" t="s">
        <v>13009</v>
      </c>
      <c r="T730" s="49" t="s">
        <v>11504</v>
      </c>
      <c r="U730" s="49" t="s">
        <v>11415</v>
      </c>
      <c r="V730" s="49" t="s">
        <v>11404</v>
      </c>
      <c r="W730" s="49" t="s">
        <v>13078</v>
      </c>
      <c r="X730" s="49" t="s">
        <v>11410</v>
      </c>
      <c r="Y730" s="49" t="s">
        <v>12588</v>
      </c>
      <c r="Z730" s="49" t="s">
        <v>13080</v>
      </c>
      <c r="AA730" s="49" t="s">
        <v>11406</v>
      </c>
      <c r="AB730" s="49" t="s">
        <v>11422</v>
      </c>
      <c r="AC730" s="49"/>
      <c r="AD730" s="49"/>
      <c r="AE730" s="49"/>
      <c r="AF730" s="49"/>
      <c r="AG730" s="49"/>
      <c r="AH730" s="49"/>
      <c r="AI730" s="49"/>
      <c r="AJ730" s="49"/>
      <c r="AK730" s="49"/>
      <c r="AL730" s="49"/>
      <c r="AM730" s="49"/>
      <c r="AN730" s="49"/>
      <c r="AO730" s="49"/>
      <c r="AP730" s="49"/>
      <c r="AQ730" s="49"/>
      <c r="AR730" s="49"/>
      <c r="AS730" s="49"/>
      <c r="AT730" s="49"/>
      <c r="AU730" s="49"/>
      <c r="AV730" s="49"/>
      <c r="AW730" s="49"/>
      <c r="AX730" s="49"/>
      <c r="AY730" s="49"/>
      <c r="AZ730" s="49"/>
      <c r="BA730" s="49"/>
      <c r="BB730" s="49"/>
      <c r="BC730" s="49"/>
      <c r="BD730" s="49"/>
      <c r="BE730" s="49"/>
      <c r="BF730" s="49"/>
      <c r="BG730" s="49"/>
      <c r="BH730" s="49"/>
      <c r="BI730" s="49"/>
      <c r="BJ730" s="49"/>
      <c r="BK730" s="49"/>
      <c r="BL730" s="49"/>
      <c r="BM730" s="49"/>
      <c r="BN730" s="49"/>
    </row>
    <row r="731" spans="1:66" x14ac:dyDescent="0.3">
      <c r="A731">
        <v>730</v>
      </c>
      <c r="B731" s="7" t="s">
        <v>2316</v>
      </c>
      <c r="C731" s="42">
        <f>VLOOKUP(tags[[#This Row],[Index]],Table1[],6)</f>
        <v>1000</v>
      </c>
      <c r="D731" s="51">
        <v>8000</v>
      </c>
      <c r="E731" s="18" t="str">
        <f>VLOOKUP(tags[[#This Row],[Index]],Table1[],22)</f>
        <v>yellow</v>
      </c>
      <c r="F731" s="18" t="str">
        <f>VLOOKUP(tags[[#This Row],[Index]],Table1[],23)</f>
        <v>S</v>
      </c>
      <c r="G731" s="18" t="str">
        <f>VLOOKUP(tags[[#This Row],[product_id]],copy[],4,FALSE)</f>
        <v>Summer,Fashion,halter dress,Halter,Dresses,Dress,Spaghetti Strap,Women's Fashion,Floral dress,Floral,Elegant,beach dress,Plus Size,dressesforwomen,Elegant Dress,V-neck,maxi dress,printed,sleeveless,Women</v>
      </c>
      <c r="H731" s="18"/>
      <c r="I731" s="48" t="s">
        <v>11402</v>
      </c>
      <c r="J731" s="49" t="s">
        <v>11404</v>
      </c>
      <c r="K731" s="49" t="s">
        <v>11542</v>
      </c>
      <c r="L731" s="49" t="s">
        <v>11461</v>
      </c>
      <c r="M731" s="49" t="s">
        <v>11460</v>
      </c>
      <c r="N731" s="49" t="s">
        <v>11409</v>
      </c>
      <c r="O731" s="49" t="s">
        <v>11463</v>
      </c>
      <c r="P731" s="49" t="s">
        <v>11403</v>
      </c>
      <c r="Q731" s="49" t="s">
        <v>11500</v>
      </c>
      <c r="R731" s="49" t="s">
        <v>11433</v>
      </c>
      <c r="S731" s="49" t="s">
        <v>11532</v>
      </c>
      <c r="T731" s="49" t="s">
        <v>11431</v>
      </c>
      <c r="U731" s="49" t="s">
        <v>11407</v>
      </c>
      <c r="V731" s="49" t="s">
        <v>11580</v>
      </c>
      <c r="W731" s="49" t="s">
        <v>11729</v>
      </c>
      <c r="X731" s="49" t="s">
        <v>11420</v>
      </c>
      <c r="Y731" s="49" t="s">
        <v>11479</v>
      </c>
      <c r="Z731" s="49" t="s">
        <v>11421</v>
      </c>
      <c r="AA731" s="49" t="s">
        <v>11408</v>
      </c>
      <c r="AB731" s="49" t="s">
        <v>11405</v>
      </c>
      <c r="AC731" s="49"/>
      <c r="AD731" s="49"/>
      <c r="AE731" s="49"/>
      <c r="AF731" s="49"/>
      <c r="AG731" s="49"/>
      <c r="AH731" s="49"/>
      <c r="AI731" s="49"/>
      <c r="AJ731" s="49"/>
      <c r="AK731" s="49"/>
      <c r="AL731" s="49"/>
      <c r="AM731" s="49"/>
      <c r="AN731" s="49"/>
      <c r="AO731" s="49"/>
      <c r="AP731" s="49"/>
      <c r="AQ731" s="49"/>
      <c r="AR731" s="49"/>
      <c r="AS731" s="49"/>
      <c r="AT731" s="49"/>
      <c r="AU731" s="49"/>
      <c r="AV731" s="49"/>
      <c r="AW731" s="49"/>
      <c r="AX731" s="49"/>
      <c r="AY731" s="49"/>
      <c r="AZ731" s="49"/>
      <c r="BA731" s="49"/>
      <c r="BB731" s="49"/>
      <c r="BC731" s="49"/>
      <c r="BD731" s="49"/>
      <c r="BE731" s="49"/>
      <c r="BF731" s="49"/>
      <c r="BG731" s="49"/>
      <c r="BH731" s="49"/>
      <c r="BI731" s="49"/>
      <c r="BJ731" s="49"/>
      <c r="BK731" s="49"/>
      <c r="BL731" s="49"/>
      <c r="BM731" s="49"/>
      <c r="BN731" s="49"/>
    </row>
    <row r="732" spans="1:66" x14ac:dyDescent="0.3">
      <c r="A732">
        <v>731</v>
      </c>
      <c r="B732" s="4" t="s">
        <v>2318</v>
      </c>
      <c r="C732" s="39">
        <f>VLOOKUP(tags[[#This Row],[Index]],Table1[],6)</f>
        <v>5000</v>
      </c>
      <c r="D732" s="50">
        <v>35000</v>
      </c>
      <c r="E732" s="17" t="str">
        <f>VLOOKUP(tags[[#This Row],[Index]],Table1[],22)</f>
        <v>red</v>
      </c>
      <c r="F732" s="17" t="str">
        <f>VLOOKUP(tags[[#This Row],[Index]],Table1[],23)</f>
        <v>S</v>
      </c>
      <c r="G732" s="17" t="str">
        <f>VLOOKUP(tags[[#This Row],[product_id]],copy[],4,FALSE)</f>
        <v>bigswing,Summer,Plus Size,Necks,splicedre,long dress,Dress,Loose,Round neck,lattice,Women's Fashion,off shoulder,printed,sleeveless,Beach,Casual,Women</v>
      </c>
      <c r="H732" s="17"/>
      <c r="I732" s="48" t="s">
        <v>11917</v>
      </c>
      <c r="J732" s="49" t="s">
        <v>11402</v>
      </c>
      <c r="K732" s="49" t="s">
        <v>11407</v>
      </c>
      <c r="L732" s="49" t="s">
        <v>11419</v>
      </c>
      <c r="M732" s="49" t="s">
        <v>12894</v>
      </c>
      <c r="N732" s="49" t="s">
        <v>11444</v>
      </c>
      <c r="O732" s="49" t="s">
        <v>11409</v>
      </c>
      <c r="P732" s="49" t="s">
        <v>11427</v>
      </c>
      <c r="Q732" s="49" t="s">
        <v>11440</v>
      </c>
      <c r="R732" s="49" t="s">
        <v>13278</v>
      </c>
      <c r="S732" s="49" t="s">
        <v>11403</v>
      </c>
      <c r="T732" s="49" t="s">
        <v>11495</v>
      </c>
      <c r="U732" s="49" t="s">
        <v>11421</v>
      </c>
      <c r="V732" s="49" t="s">
        <v>11408</v>
      </c>
      <c r="W732" s="49" t="s">
        <v>11413</v>
      </c>
      <c r="X732" s="49" t="s">
        <v>11406</v>
      </c>
      <c r="Y732" s="49" t="s">
        <v>11405</v>
      </c>
      <c r="Z732" s="49"/>
      <c r="AA732" s="49"/>
      <c r="AB732" s="49"/>
      <c r="AC732" s="49"/>
      <c r="AD732" s="49"/>
      <c r="AE732" s="49"/>
      <c r="AF732" s="49"/>
      <c r="AG732" s="49"/>
      <c r="AH732" s="49"/>
      <c r="AI732" s="49"/>
      <c r="AJ732" s="49"/>
      <c r="AK732" s="49"/>
      <c r="AL732" s="49"/>
      <c r="AM732" s="49"/>
      <c r="AN732" s="49"/>
      <c r="AO732" s="49"/>
      <c r="AP732" s="49"/>
      <c r="AQ732" s="49"/>
      <c r="AR732" s="49"/>
      <c r="AS732" s="49"/>
      <c r="AT732" s="49"/>
      <c r="AU732" s="49"/>
      <c r="AV732" s="49"/>
      <c r="AW732" s="49"/>
      <c r="AX732" s="49"/>
      <c r="AY732" s="49"/>
      <c r="AZ732" s="49"/>
      <c r="BA732" s="49"/>
      <c r="BB732" s="49"/>
      <c r="BC732" s="49"/>
      <c r="BD732" s="49"/>
      <c r="BE732" s="49"/>
      <c r="BF732" s="49"/>
      <c r="BG732" s="49"/>
      <c r="BH732" s="49"/>
      <c r="BI732" s="49"/>
      <c r="BJ732" s="49"/>
      <c r="BK732" s="49"/>
      <c r="BL732" s="49"/>
      <c r="BM732" s="49"/>
      <c r="BN732" s="49"/>
    </row>
    <row r="733" spans="1:66" x14ac:dyDescent="0.3">
      <c r="A733">
        <v>732</v>
      </c>
      <c r="B733" s="5" t="s">
        <v>2321</v>
      </c>
      <c r="C733" s="40">
        <f>VLOOKUP(tags[[#This Row],[Index]],Table1[],6)</f>
        <v>5000</v>
      </c>
      <c r="D733" s="51">
        <v>35000</v>
      </c>
      <c r="E733" s="18" t="str">
        <f>VLOOKUP(tags[[#This Row],[Index]],Table1[],22)</f>
        <v>red</v>
      </c>
      <c r="F733" s="18" t="str">
        <f>VLOOKUP(tags[[#This Row],[Index]],Table1[],23)</f>
        <v>S</v>
      </c>
      <c r="G733" s="18" t="str">
        <f>VLOOKUP(tags[[#This Row],[product_id]],copy[],4,FALSE)</f>
        <v>blouse,Summer,Plus Size,Shirt,Sleeve,Tops,Loose,short sleeves,Casual,Women's Fashion,Shorts,button,Tops &amp; T-Shirts,Fashion,summer tops,Women</v>
      </c>
      <c r="H733" s="18"/>
      <c r="I733" s="48" t="s">
        <v>11428</v>
      </c>
      <c r="J733" s="49" t="s">
        <v>11402</v>
      </c>
      <c r="K733" s="49" t="s">
        <v>11407</v>
      </c>
      <c r="L733" s="49" t="s">
        <v>11417</v>
      </c>
      <c r="M733" s="49" t="s">
        <v>11414</v>
      </c>
      <c r="N733" s="49" t="s">
        <v>11411</v>
      </c>
      <c r="O733" s="49" t="s">
        <v>11427</v>
      </c>
      <c r="P733" s="49" t="s">
        <v>11415</v>
      </c>
      <c r="Q733" s="49" t="s">
        <v>11406</v>
      </c>
      <c r="R733" s="49" t="s">
        <v>11403</v>
      </c>
      <c r="S733" s="49" t="s">
        <v>11410</v>
      </c>
      <c r="T733" s="49" t="s">
        <v>11527</v>
      </c>
      <c r="U733" s="49" t="s">
        <v>11494</v>
      </c>
      <c r="V733" s="49" t="s">
        <v>11404</v>
      </c>
      <c r="W733" s="49" t="s">
        <v>11472</v>
      </c>
      <c r="X733" s="49" t="s">
        <v>11405</v>
      </c>
      <c r="Y733" s="49"/>
      <c r="Z733" s="49"/>
      <c r="AA733" s="49"/>
      <c r="AB733" s="49"/>
      <c r="AC733" s="49"/>
      <c r="AD733" s="49"/>
      <c r="AE733" s="49"/>
      <c r="AF733" s="49"/>
      <c r="AG733" s="49"/>
      <c r="AH733" s="49"/>
      <c r="AI733" s="49"/>
      <c r="AJ733" s="49"/>
      <c r="AK733" s="49"/>
      <c r="AL733" s="49"/>
      <c r="AM733" s="49"/>
      <c r="AN733" s="49"/>
      <c r="AO733" s="49"/>
      <c r="AP733" s="49"/>
      <c r="AQ733" s="49"/>
      <c r="AR733" s="49"/>
      <c r="AS733" s="49"/>
      <c r="AT733" s="49"/>
      <c r="AU733" s="49"/>
      <c r="AV733" s="49"/>
      <c r="AW733" s="49"/>
      <c r="AX733" s="49"/>
      <c r="AY733" s="49"/>
      <c r="AZ733" s="49"/>
      <c r="BA733" s="49"/>
      <c r="BB733" s="49"/>
      <c r="BC733" s="49"/>
      <c r="BD733" s="49"/>
      <c r="BE733" s="49"/>
      <c r="BF733" s="49"/>
      <c r="BG733" s="49"/>
      <c r="BH733" s="49"/>
      <c r="BI733" s="49"/>
      <c r="BJ733" s="49"/>
      <c r="BK733" s="49"/>
      <c r="BL733" s="49"/>
      <c r="BM733" s="49"/>
      <c r="BN733" s="49"/>
    </row>
    <row r="734" spans="1:66" x14ac:dyDescent="0.3">
      <c r="A734">
        <v>733</v>
      </c>
      <c r="B734" s="4" t="s">
        <v>2324</v>
      </c>
      <c r="C734" s="39">
        <f>VLOOKUP(tags[[#This Row],[Index]],Table1[],6)</f>
        <v>1000</v>
      </c>
      <c r="D734" s="50">
        <v>16000</v>
      </c>
      <c r="E734" s="17" t="str">
        <f>VLOOKUP(tags[[#This Row],[Index]],Table1[],22)</f>
        <v>other</v>
      </c>
      <c r="F734" s="17" t="str">
        <f>VLOOKUP(tags[[#This Row],[Index]],Table1[],23)</f>
        <v>S</v>
      </c>
      <c r="G734" s="17" t="str">
        <f>VLOOKUP(tags[[#This Row],[product_id]],copy[],4,FALSE)</f>
        <v>Summer,Loose,Floral print,Halter,halterneck,Print,Cross,Floral,Women's Jumpsuits,Women's Fashion,Women,Summer Fashion,sleeveless,sexy jumpsuit,Wool,women Jumpsuit,jumpsuitsampromper,Women Fashion,jumpsuit</v>
      </c>
      <c r="H734" s="17"/>
      <c r="I734" s="48" t="s">
        <v>11402</v>
      </c>
      <c r="J734" s="49" t="s">
        <v>11427</v>
      </c>
      <c r="K734" s="49" t="s">
        <v>11447</v>
      </c>
      <c r="L734" s="49" t="s">
        <v>11461</v>
      </c>
      <c r="M734" s="49" t="s">
        <v>11992</v>
      </c>
      <c r="N734" s="49" t="s">
        <v>11416</v>
      </c>
      <c r="O734" s="49" t="s">
        <v>11576</v>
      </c>
      <c r="P734" s="49" t="s">
        <v>11433</v>
      </c>
      <c r="Q734" s="49" t="s">
        <v>11754</v>
      </c>
      <c r="R734" s="49" t="s">
        <v>11403</v>
      </c>
      <c r="S734" s="49" t="s">
        <v>11405</v>
      </c>
      <c r="T734" s="49" t="s">
        <v>11484</v>
      </c>
      <c r="U734" s="49" t="s">
        <v>11408</v>
      </c>
      <c r="V734" s="49" t="s">
        <v>11684</v>
      </c>
      <c r="W734" s="49" t="s">
        <v>11557</v>
      </c>
      <c r="X734" s="49" t="s">
        <v>11477</v>
      </c>
      <c r="Y734" s="49" t="s">
        <v>11640</v>
      </c>
      <c r="Z734" s="49" t="s">
        <v>11439</v>
      </c>
      <c r="AA734" s="49" t="s">
        <v>11451</v>
      </c>
      <c r="AB734" s="49"/>
      <c r="AC734" s="49"/>
      <c r="AD734" s="49"/>
      <c r="AE734" s="49"/>
      <c r="AF734" s="49"/>
      <c r="AG734" s="49"/>
      <c r="AH734" s="49"/>
      <c r="AI734" s="49"/>
      <c r="AJ734" s="49"/>
      <c r="AK734" s="49"/>
      <c r="AL734" s="49"/>
      <c r="AM734" s="49"/>
      <c r="AN734" s="49"/>
      <c r="AO734" s="49"/>
      <c r="AP734" s="49"/>
      <c r="AQ734" s="49"/>
      <c r="AR734" s="49"/>
      <c r="AS734" s="49"/>
      <c r="AT734" s="49"/>
      <c r="AU734" s="49"/>
      <c r="AV734" s="49"/>
      <c r="AW734" s="49"/>
      <c r="AX734" s="49"/>
      <c r="AY734" s="49"/>
      <c r="AZ734" s="49"/>
      <c r="BA734" s="49"/>
      <c r="BB734" s="49"/>
      <c r="BC734" s="49"/>
      <c r="BD734" s="49"/>
      <c r="BE734" s="49"/>
      <c r="BF734" s="49"/>
      <c r="BG734" s="49"/>
      <c r="BH734" s="49"/>
      <c r="BI734" s="49"/>
      <c r="BJ734" s="49"/>
      <c r="BK734" s="49"/>
      <c r="BL734" s="49"/>
      <c r="BM734" s="49"/>
      <c r="BN734" s="49"/>
    </row>
    <row r="735" spans="1:66" x14ac:dyDescent="0.3">
      <c r="A735">
        <v>734</v>
      </c>
      <c r="B735" s="5" t="s">
        <v>2327</v>
      </c>
      <c r="C735" s="40">
        <f>VLOOKUP(tags[[#This Row],[Index]],Table1[],6)</f>
        <v>1000</v>
      </c>
      <c r="D735" s="51">
        <v>11000</v>
      </c>
      <c r="E735" s="18" t="str">
        <f>VLOOKUP(tags[[#This Row],[Index]],Table1[],22)</f>
        <v>yellow</v>
      </c>
      <c r="F735" s="18" t="str">
        <f>VLOOKUP(tags[[#This Row],[Index]],Table1[],23)</f>
        <v>S</v>
      </c>
      <c r="G735" s="18" t="str">
        <f>VLOOKUP(tags[[#This Row],[product_id]],copy[],4,FALSE)</f>
        <v>Beach Shorts,shorts feminino,Waist,pants,Short pants,Slim Fit,summer shorts,women shorts,high waist,Women's Fashion,Shorts,high waisted shorts,shortsforwomen,Casual,Women</v>
      </c>
      <c r="H735" s="18"/>
      <c r="I735" s="48" t="s">
        <v>11572</v>
      </c>
      <c r="J735" s="49" t="s">
        <v>12974</v>
      </c>
      <c r="K735" s="49" t="s">
        <v>11442</v>
      </c>
      <c r="L735" s="49" t="s">
        <v>11429</v>
      </c>
      <c r="M735" s="49" t="s">
        <v>11452</v>
      </c>
      <c r="N735" s="49" t="s">
        <v>11448</v>
      </c>
      <c r="O735" s="49" t="s">
        <v>11491</v>
      </c>
      <c r="P735" s="49" t="s">
        <v>11516</v>
      </c>
      <c r="Q735" s="49" t="s">
        <v>11456</v>
      </c>
      <c r="R735" s="49" t="s">
        <v>11403</v>
      </c>
      <c r="S735" s="49" t="s">
        <v>11410</v>
      </c>
      <c r="T735" s="49" t="s">
        <v>11629</v>
      </c>
      <c r="U735" s="49" t="s">
        <v>11596</v>
      </c>
      <c r="V735" s="49" t="s">
        <v>11406</v>
      </c>
      <c r="W735" s="49" t="s">
        <v>11405</v>
      </c>
      <c r="X735" s="49"/>
      <c r="Y735" s="49"/>
      <c r="Z735" s="49"/>
      <c r="AA735" s="49"/>
      <c r="AB735" s="49"/>
      <c r="AC735" s="49"/>
      <c r="AD735" s="49"/>
      <c r="AE735" s="49"/>
      <c r="AF735" s="49"/>
      <c r="AG735" s="49"/>
      <c r="AH735" s="49"/>
      <c r="AI735" s="49"/>
      <c r="AJ735" s="49"/>
      <c r="AK735" s="49"/>
      <c r="AL735" s="49"/>
      <c r="AM735" s="49"/>
      <c r="AN735" s="49"/>
      <c r="AO735" s="49"/>
      <c r="AP735" s="49"/>
      <c r="AQ735" s="49"/>
      <c r="AR735" s="49"/>
      <c r="AS735" s="49"/>
      <c r="AT735" s="49"/>
      <c r="AU735" s="49"/>
      <c r="AV735" s="49"/>
      <c r="AW735" s="49"/>
      <c r="AX735" s="49"/>
      <c r="AY735" s="49"/>
      <c r="AZ735" s="49"/>
      <c r="BA735" s="49"/>
      <c r="BB735" s="49"/>
      <c r="BC735" s="49"/>
      <c r="BD735" s="49"/>
      <c r="BE735" s="49"/>
      <c r="BF735" s="49"/>
      <c r="BG735" s="49"/>
      <c r="BH735" s="49"/>
      <c r="BI735" s="49"/>
      <c r="BJ735" s="49"/>
      <c r="BK735" s="49"/>
      <c r="BL735" s="49"/>
      <c r="BM735" s="49"/>
      <c r="BN735" s="49"/>
    </row>
    <row r="736" spans="1:66" x14ac:dyDescent="0.3">
      <c r="A736">
        <v>735</v>
      </c>
      <c r="B736" s="4" t="s">
        <v>2331</v>
      </c>
      <c r="C736" s="39">
        <f>VLOOKUP(tags[[#This Row],[Index]],Table1[],6)</f>
        <v>5000</v>
      </c>
      <c r="D736" s="50">
        <v>25000</v>
      </c>
      <c r="E736" s="17" t="str">
        <f>VLOOKUP(tags[[#This Row],[Index]],Table1[],22)</f>
        <v>blue</v>
      </c>
      <c r="F736" s="17" t="str">
        <f>VLOOKUP(tags[[#This Row],[Index]],Table1[],23)</f>
        <v>other</v>
      </c>
      <c r="G736" s="17" t="str">
        <f>VLOOKUP(tags[[#This Row],[product_id]],copy[],4,FALSE)</f>
        <v>Fashion,long dress,Dress,summer dress,beach dress,boho,Women's Fashion,Party Dress,boho dress,printed,wavepointdres,slitdres,Beach,Bodycon Dress</v>
      </c>
      <c r="H736" s="17"/>
      <c r="I736" s="48" t="s">
        <v>11404</v>
      </c>
      <c r="J736" s="49" t="s">
        <v>11444</v>
      </c>
      <c r="K736" s="49" t="s">
        <v>11409</v>
      </c>
      <c r="L736" s="49" t="s">
        <v>11425</v>
      </c>
      <c r="M736" s="49" t="s">
        <v>11431</v>
      </c>
      <c r="N736" s="49" t="s">
        <v>11457</v>
      </c>
      <c r="O736" s="49" t="s">
        <v>11403</v>
      </c>
      <c r="P736" s="49" t="s">
        <v>11445</v>
      </c>
      <c r="Q736" s="49" t="s">
        <v>11499</v>
      </c>
      <c r="R736" s="49" t="s">
        <v>11421</v>
      </c>
      <c r="S736" s="49" t="s">
        <v>12686</v>
      </c>
      <c r="T736" s="49" t="s">
        <v>12915</v>
      </c>
      <c r="U736" s="49" t="s">
        <v>11413</v>
      </c>
      <c r="V736" s="49" t="s">
        <v>11633</v>
      </c>
      <c r="W736" s="49"/>
      <c r="X736" s="49"/>
      <c r="Y736" s="49"/>
      <c r="Z736" s="49"/>
      <c r="AA736" s="49"/>
      <c r="AB736" s="49"/>
      <c r="AC736" s="49"/>
      <c r="AD736" s="49"/>
      <c r="AE736" s="49"/>
      <c r="AF736" s="49"/>
      <c r="AG736" s="49"/>
      <c r="AH736" s="49"/>
      <c r="AI736" s="49"/>
      <c r="AJ736" s="49"/>
      <c r="AK736" s="49"/>
      <c r="AL736" s="49"/>
      <c r="AM736" s="49"/>
      <c r="AN736" s="49"/>
      <c r="AO736" s="49"/>
      <c r="AP736" s="49"/>
      <c r="AQ736" s="49"/>
      <c r="AR736" s="49"/>
      <c r="AS736" s="49"/>
      <c r="AT736" s="49"/>
      <c r="AU736" s="49"/>
      <c r="AV736" s="49"/>
      <c r="AW736" s="49"/>
      <c r="AX736" s="49"/>
      <c r="AY736" s="49"/>
      <c r="AZ736" s="49"/>
      <c r="BA736" s="49"/>
      <c r="BB736" s="49"/>
      <c r="BC736" s="49"/>
      <c r="BD736" s="49"/>
      <c r="BE736" s="49"/>
      <c r="BF736" s="49"/>
      <c r="BG736" s="49"/>
      <c r="BH736" s="49"/>
      <c r="BI736" s="49"/>
      <c r="BJ736" s="49"/>
      <c r="BK736" s="49"/>
      <c r="BL736" s="49"/>
      <c r="BM736" s="49"/>
      <c r="BN736" s="49"/>
    </row>
    <row r="737" spans="1:66" x14ac:dyDescent="0.3">
      <c r="A737">
        <v>736</v>
      </c>
      <c r="B737" s="5" t="s">
        <v>2335</v>
      </c>
      <c r="C737" s="40">
        <f>VLOOKUP(tags[[#This Row],[Index]],Table1[],6)</f>
        <v>1000</v>
      </c>
      <c r="D737" s="51">
        <v>16000</v>
      </c>
      <c r="E737" s="18" t="str">
        <f>VLOOKUP(tags[[#This Row],[Index]],Table1[],22)</f>
        <v>other</v>
      </c>
      <c r="F737" s="18" t="str">
        <f>VLOOKUP(tags[[#This Row],[Index]],Table1[],23)</f>
        <v>other</v>
      </c>
      <c r="G737" s="18" t="str">
        <f>VLOOKUP(tags[[#This Row],[product_id]],copy[],4,FALSE)</f>
        <v>Summer,summerbeach,handwoven,beachbag,wovenbag,Bali,purses,bamboobag,Handmade,Women's Fashion,Bags,Crossbody Bag,ladiesmessengerbag,Beach,Women</v>
      </c>
      <c r="H737" s="18"/>
      <c r="I737" s="48" t="s">
        <v>11402</v>
      </c>
      <c r="J737" s="49" t="s">
        <v>12853</v>
      </c>
      <c r="K737" s="49" t="s">
        <v>13364</v>
      </c>
      <c r="L737" s="49" t="s">
        <v>12462</v>
      </c>
      <c r="M737" s="49" t="s">
        <v>12607</v>
      </c>
      <c r="N737" s="49" t="s">
        <v>13989</v>
      </c>
      <c r="O737" s="49" t="s">
        <v>13058</v>
      </c>
      <c r="P737" s="49" t="s">
        <v>13748</v>
      </c>
      <c r="Q737" s="49" t="s">
        <v>12549</v>
      </c>
      <c r="R737" s="49" t="s">
        <v>11403</v>
      </c>
      <c r="S737" s="49" t="s">
        <v>11807</v>
      </c>
      <c r="T737" s="49" t="s">
        <v>12572</v>
      </c>
      <c r="U737" s="49" t="s">
        <v>13283</v>
      </c>
      <c r="V737" s="49" t="s">
        <v>11413</v>
      </c>
      <c r="W737" s="49" t="s">
        <v>11405</v>
      </c>
      <c r="X737" s="49"/>
      <c r="Y737" s="49"/>
      <c r="Z737" s="49"/>
      <c r="AA737" s="49"/>
      <c r="AB737" s="49"/>
      <c r="AC737" s="49"/>
      <c r="AD737" s="49"/>
      <c r="AE737" s="49"/>
      <c r="AF737" s="49"/>
      <c r="AG737" s="49"/>
      <c r="AH737" s="49"/>
      <c r="AI737" s="49"/>
      <c r="AJ737" s="49"/>
      <c r="AK737" s="49"/>
      <c r="AL737" s="49"/>
      <c r="AM737" s="49"/>
      <c r="AN737" s="49"/>
      <c r="AO737" s="49"/>
      <c r="AP737" s="49"/>
      <c r="AQ737" s="49"/>
      <c r="AR737" s="49"/>
      <c r="AS737" s="49"/>
      <c r="AT737" s="49"/>
      <c r="AU737" s="49"/>
      <c r="AV737" s="49"/>
      <c r="AW737" s="49"/>
      <c r="AX737" s="49"/>
      <c r="AY737" s="49"/>
      <c r="AZ737" s="49"/>
      <c r="BA737" s="49"/>
      <c r="BB737" s="49"/>
      <c r="BC737" s="49"/>
      <c r="BD737" s="49"/>
      <c r="BE737" s="49"/>
      <c r="BF737" s="49"/>
      <c r="BG737" s="49"/>
      <c r="BH737" s="49"/>
      <c r="BI737" s="49"/>
      <c r="BJ737" s="49"/>
      <c r="BK737" s="49"/>
      <c r="BL737" s="49"/>
      <c r="BM737" s="49"/>
      <c r="BN737" s="49"/>
    </row>
    <row r="738" spans="1:66" x14ac:dyDescent="0.3">
      <c r="A738">
        <v>737</v>
      </c>
      <c r="B738" s="4" t="s">
        <v>2339</v>
      </c>
      <c r="C738" s="39">
        <f>VLOOKUP(tags[[#This Row],[Index]],Table1[],6)</f>
        <v>1000</v>
      </c>
      <c r="D738" s="50">
        <v>7000</v>
      </c>
      <c r="E738" s="17" t="str">
        <f>VLOOKUP(tags[[#This Row],[Index]],Table1[],22)</f>
        <v>green</v>
      </c>
      <c r="F738" s="17" t="str">
        <f>VLOOKUP(tags[[#This Row],[Index]],Table1[],23)</f>
        <v>other</v>
      </c>
      <c r="G738" s="17" t="str">
        <f>VLOOKUP(tags[[#This Row],[product_id]],copy[],4,FALSE)</f>
        <v>women bags,beachbag,strawbag,pursesampwallet,Shoulder Bags,Handmade,fashion bag,minibag,Bags,Crossbody Bag,Summer,Handbags,Women's Fashion,Beach,woven,Women</v>
      </c>
      <c r="H738" s="17"/>
      <c r="I738" s="48" t="s">
        <v>12669</v>
      </c>
      <c r="J738" s="49" t="s">
        <v>12462</v>
      </c>
      <c r="K738" s="49" t="s">
        <v>12861</v>
      </c>
      <c r="L738" s="49" t="s">
        <v>13057</v>
      </c>
      <c r="M738" s="49" t="s">
        <v>13840</v>
      </c>
      <c r="N738" s="49" t="s">
        <v>12549</v>
      </c>
      <c r="O738" s="49" t="s">
        <v>13471</v>
      </c>
      <c r="P738" s="49" t="s">
        <v>13191</v>
      </c>
      <c r="Q738" s="49" t="s">
        <v>11807</v>
      </c>
      <c r="R738" s="49" t="s">
        <v>12572</v>
      </c>
      <c r="S738" s="49" t="s">
        <v>11402</v>
      </c>
      <c r="T738" s="49" t="s">
        <v>12550</v>
      </c>
      <c r="U738" s="49" t="s">
        <v>11403</v>
      </c>
      <c r="V738" s="49" t="s">
        <v>11413</v>
      </c>
      <c r="W738" s="49" t="s">
        <v>12056</v>
      </c>
      <c r="X738" s="49" t="s">
        <v>11405</v>
      </c>
      <c r="Y738" s="49"/>
      <c r="Z738" s="49"/>
      <c r="AA738" s="49"/>
      <c r="AB738" s="49"/>
      <c r="AC738" s="49"/>
      <c r="AD738" s="49"/>
      <c r="AE738" s="49"/>
      <c r="AF738" s="49"/>
      <c r="AG738" s="49"/>
      <c r="AH738" s="49"/>
      <c r="AI738" s="49"/>
      <c r="AJ738" s="49"/>
      <c r="AK738" s="49"/>
      <c r="AL738" s="49"/>
      <c r="AM738" s="49"/>
      <c r="AN738" s="49"/>
      <c r="AO738" s="49"/>
      <c r="AP738" s="49"/>
      <c r="AQ738" s="49"/>
      <c r="AR738" s="49"/>
      <c r="AS738" s="49"/>
      <c r="AT738" s="49"/>
      <c r="AU738" s="49"/>
      <c r="AV738" s="49"/>
      <c r="AW738" s="49"/>
      <c r="AX738" s="49"/>
      <c r="AY738" s="49"/>
      <c r="AZ738" s="49"/>
      <c r="BA738" s="49"/>
      <c r="BB738" s="49"/>
      <c r="BC738" s="49"/>
      <c r="BD738" s="49"/>
      <c r="BE738" s="49"/>
      <c r="BF738" s="49"/>
      <c r="BG738" s="49"/>
      <c r="BH738" s="49"/>
      <c r="BI738" s="49"/>
      <c r="BJ738" s="49"/>
      <c r="BK738" s="49"/>
      <c r="BL738" s="49"/>
      <c r="BM738" s="49"/>
      <c r="BN738" s="49"/>
    </row>
    <row r="739" spans="1:66" x14ac:dyDescent="0.3">
      <c r="A739">
        <v>738</v>
      </c>
      <c r="B739" s="5" t="s">
        <v>2343</v>
      </c>
      <c r="C739" s="40">
        <f>VLOOKUP(tags[[#This Row],[Index]],Table1[],6)</f>
        <v>5000</v>
      </c>
      <c r="D739" s="51">
        <v>45000</v>
      </c>
      <c r="E739" s="18" t="str">
        <f>VLOOKUP(tags[[#This Row],[Index]],Table1[],22)</f>
        <v>black</v>
      </c>
      <c r="F739" s="18" t="str">
        <f>VLOOKUP(tags[[#This Row],[Index]],Table1[],23)</f>
        <v>S</v>
      </c>
      <c r="G739" s="18" t="str">
        <f>VLOOKUP(tags[[#This Row],[product_id]],copy[],4,FALSE)</f>
        <v>elastic waist,Lace,Elastic,pants,casualshort,Short pants,summer shorts,Women's Fashion,women shorts,women fashion shorts,High Waist Pants,Shorts,Lace Up,solid color,sexy,Beach,Waist</v>
      </c>
      <c r="H739" s="18"/>
      <c r="I739" s="48" t="s">
        <v>11521</v>
      </c>
      <c r="J739" s="49" t="s">
        <v>11434</v>
      </c>
      <c r="K739" s="49" t="s">
        <v>11470</v>
      </c>
      <c r="L739" s="49" t="s">
        <v>11429</v>
      </c>
      <c r="M739" s="49" t="s">
        <v>11630</v>
      </c>
      <c r="N739" s="49" t="s">
        <v>11452</v>
      </c>
      <c r="O739" s="49" t="s">
        <v>11491</v>
      </c>
      <c r="P739" s="49" t="s">
        <v>11403</v>
      </c>
      <c r="Q739" s="49" t="s">
        <v>11516</v>
      </c>
      <c r="R739" s="49" t="s">
        <v>11864</v>
      </c>
      <c r="S739" s="49" t="s">
        <v>11935</v>
      </c>
      <c r="T739" s="49" t="s">
        <v>11410</v>
      </c>
      <c r="U739" s="49" t="s">
        <v>11486</v>
      </c>
      <c r="V739" s="49" t="s">
        <v>11467</v>
      </c>
      <c r="W739" s="49" t="s">
        <v>11412</v>
      </c>
      <c r="X739" s="49" t="s">
        <v>11413</v>
      </c>
      <c r="Y739" s="49" t="s">
        <v>11442</v>
      </c>
      <c r="Z739" s="49"/>
      <c r="AA739" s="49"/>
      <c r="AB739" s="49"/>
      <c r="AC739" s="49"/>
      <c r="AD739" s="49"/>
      <c r="AE739" s="49"/>
      <c r="AF739" s="49"/>
      <c r="AG739" s="49"/>
      <c r="AH739" s="49"/>
      <c r="AI739" s="49"/>
      <c r="AJ739" s="49"/>
      <c r="AK739" s="49"/>
      <c r="AL739" s="49"/>
      <c r="AM739" s="49"/>
      <c r="AN739" s="49"/>
      <c r="AO739" s="49"/>
      <c r="AP739" s="49"/>
      <c r="AQ739" s="49"/>
      <c r="AR739" s="49"/>
      <c r="AS739" s="49"/>
      <c r="AT739" s="49"/>
      <c r="AU739" s="49"/>
      <c r="AV739" s="49"/>
      <c r="AW739" s="49"/>
      <c r="AX739" s="49"/>
      <c r="AY739" s="49"/>
      <c r="AZ739" s="49"/>
      <c r="BA739" s="49"/>
      <c r="BB739" s="49"/>
      <c r="BC739" s="49"/>
      <c r="BD739" s="49"/>
      <c r="BE739" s="49"/>
      <c r="BF739" s="49"/>
      <c r="BG739" s="49"/>
      <c r="BH739" s="49"/>
      <c r="BI739" s="49"/>
      <c r="BJ739" s="49"/>
      <c r="BK739" s="49"/>
      <c r="BL739" s="49"/>
      <c r="BM739" s="49"/>
      <c r="BN739" s="49"/>
    </row>
    <row r="740" spans="1:66" x14ac:dyDescent="0.3">
      <c r="A740">
        <v>739</v>
      </c>
      <c r="B740" s="4" t="s">
        <v>2346</v>
      </c>
      <c r="C740" s="39">
        <f>VLOOKUP(tags[[#This Row],[Index]],Table1[],6)</f>
        <v>100</v>
      </c>
      <c r="D740" s="50">
        <v>176</v>
      </c>
      <c r="E740" s="17" t="str">
        <f>VLOOKUP(tags[[#This Row],[Index]],Table1[],22)</f>
        <v>white</v>
      </c>
      <c r="F740" s="17" t="str">
        <f>VLOOKUP(tags[[#This Row],[Index]],Table1[],23)</f>
        <v>other</v>
      </c>
      <c r="G740" s="17" t="str">
        <f>VLOOKUP(tags[[#This Row],[product_id]],copy[],4,FALSE)</f>
        <v>hair,Baby Girl,Fashion,Elastic,Summer,Fashion Accessories,Vintage,Accessories,girlsupplie,hairrope,Rope,bowknot,Cloth,scarf,Head Bands,Women's Fashion,Hair Accessories,Bow,Women</v>
      </c>
      <c r="H740" s="17"/>
      <c r="I740" s="48" t="s">
        <v>11993</v>
      </c>
      <c r="J740" s="49" t="s">
        <v>13991</v>
      </c>
      <c r="K740" s="49" t="s">
        <v>11404</v>
      </c>
      <c r="L740" s="49" t="s">
        <v>11470</v>
      </c>
      <c r="M740" s="49" t="s">
        <v>11402</v>
      </c>
      <c r="N740" s="49" t="s">
        <v>11851</v>
      </c>
      <c r="O740" s="49" t="s">
        <v>11481</v>
      </c>
      <c r="P740" s="49" t="s">
        <v>12203</v>
      </c>
      <c r="Q740" s="49" t="s">
        <v>13393</v>
      </c>
      <c r="R740" s="49" t="s">
        <v>13376</v>
      </c>
      <c r="S740" s="49" t="s">
        <v>13852</v>
      </c>
      <c r="T740" s="49" t="s">
        <v>12453</v>
      </c>
      <c r="U740" s="49" t="s">
        <v>13952</v>
      </c>
      <c r="V740" s="49" t="s">
        <v>11886</v>
      </c>
      <c r="W740" s="49" t="s">
        <v>12043</v>
      </c>
      <c r="X740" s="49" t="s">
        <v>11403</v>
      </c>
      <c r="Y740" s="49" t="s">
        <v>12185</v>
      </c>
      <c r="Z740" s="49" t="s">
        <v>11855</v>
      </c>
      <c r="AA740" s="49" t="s">
        <v>11405</v>
      </c>
      <c r="AB740" s="49"/>
      <c r="AC740" s="49"/>
      <c r="AD740" s="49"/>
      <c r="AE740" s="49"/>
      <c r="AF740" s="49"/>
      <c r="AG740" s="49"/>
      <c r="AH740" s="49"/>
      <c r="AI740" s="49"/>
      <c r="AJ740" s="49"/>
      <c r="AK740" s="49"/>
      <c r="AL740" s="49"/>
      <c r="AM740" s="49"/>
      <c r="AN740" s="49"/>
      <c r="AO740" s="49"/>
      <c r="AP740" s="49"/>
      <c r="AQ740" s="49"/>
      <c r="AR740" s="49"/>
      <c r="AS740" s="49"/>
      <c r="AT740" s="49"/>
      <c r="AU740" s="49"/>
      <c r="AV740" s="49"/>
      <c r="AW740" s="49"/>
      <c r="AX740" s="49"/>
      <c r="AY740" s="49"/>
      <c r="AZ740" s="49"/>
      <c r="BA740" s="49"/>
      <c r="BB740" s="49"/>
      <c r="BC740" s="49"/>
      <c r="BD740" s="49"/>
      <c r="BE740" s="49"/>
      <c r="BF740" s="49"/>
      <c r="BG740" s="49"/>
      <c r="BH740" s="49"/>
      <c r="BI740" s="49"/>
      <c r="BJ740" s="49"/>
      <c r="BK740" s="49"/>
      <c r="BL740" s="49"/>
      <c r="BM740" s="49"/>
      <c r="BN740" s="49"/>
    </row>
    <row r="741" spans="1:66" x14ac:dyDescent="0.3">
      <c r="A741">
        <v>740</v>
      </c>
      <c r="B741" s="5" t="s">
        <v>2349</v>
      </c>
      <c r="C741" s="40">
        <f>VLOOKUP(tags[[#This Row],[Index]],Table1[],6)</f>
        <v>1000</v>
      </c>
      <c r="D741" s="51">
        <v>8000</v>
      </c>
      <c r="E741" s="18" t="str">
        <f>VLOOKUP(tags[[#This Row],[Index]],Table1[],22)</f>
        <v>black</v>
      </c>
      <c r="F741" s="18" t="str">
        <f>VLOOKUP(tags[[#This Row],[Index]],Table1[],23)</f>
        <v>S</v>
      </c>
      <c r="G741" s="18" t="str">
        <f>VLOOKUP(tags[[#This Row],[product_id]],copy[],4,FALSE)</f>
        <v>Summer,Shorts,Shirt,Sleeve,pineappleshirtwomen,pineappleflowerpattern,Tops,summer t-shirts,short sleeves,Round neck,topsforwoman,Women's Fashion,Fashion,teesamptshirt,graphic tees women,Casual,T Shirts,Necks</v>
      </c>
      <c r="H741" s="18"/>
      <c r="I741" s="48" t="s">
        <v>11402</v>
      </c>
      <c r="J741" s="49" t="s">
        <v>11410</v>
      </c>
      <c r="K741" s="49" t="s">
        <v>11417</v>
      </c>
      <c r="L741" s="49" t="s">
        <v>11414</v>
      </c>
      <c r="M741" s="49" t="s">
        <v>13116</v>
      </c>
      <c r="N741" s="49" t="s">
        <v>13117</v>
      </c>
      <c r="O741" s="49" t="s">
        <v>11411</v>
      </c>
      <c r="P741" s="49" t="s">
        <v>11468</v>
      </c>
      <c r="Q741" s="49" t="s">
        <v>11415</v>
      </c>
      <c r="R741" s="49" t="s">
        <v>11440</v>
      </c>
      <c r="S741" s="49" t="s">
        <v>12238</v>
      </c>
      <c r="T741" s="49" t="s">
        <v>11403</v>
      </c>
      <c r="U741" s="49" t="s">
        <v>11404</v>
      </c>
      <c r="V741" s="49" t="s">
        <v>11738</v>
      </c>
      <c r="W741" s="49" t="s">
        <v>12399</v>
      </c>
      <c r="X741" s="49" t="s">
        <v>11406</v>
      </c>
      <c r="Y741" s="49" t="s">
        <v>11422</v>
      </c>
      <c r="Z741" s="49" t="s">
        <v>11419</v>
      </c>
      <c r="AA741" s="49"/>
      <c r="AB741" s="49"/>
      <c r="AC741" s="49"/>
      <c r="AD741" s="49"/>
      <c r="AE741" s="49"/>
      <c r="AF741" s="49"/>
      <c r="AG741" s="49"/>
      <c r="AH741" s="49"/>
      <c r="AI741" s="49"/>
      <c r="AJ741" s="49"/>
      <c r="AK741" s="49"/>
      <c r="AL741" s="49"/>
      <c r="AM741" s="49"/>
      <c r="AN741" s="49"/>
      <c r="AO741" s="49"/>
      <c r="AP741" s="49"/>
      <c r="AQ741" s="49"/>
      <c r="AR741" s="49"/>
      <c r="AS741" s="49"/>
      <c r="AT741" s="49"/>
      <c r="AU741" s="49"/>
      <c r="AV741" s="49"/>
      <c r="AW741" s="49"/>
      <c r="AX741" s="49"/>
      <c r="AY741" s="49"/>
      <c r="AZ741" s="49"/>
      <c r="BA741" s="49"/>
      <c r="BB741" s="49"/>
      <c r="BC741" s="49"/>
      <c r="BD741" s="49"/>
      <c r="BE741" s="49"/>
      <c r="BF741" s="49"/>
      <c r="BG741" s="49"/>
      <c r="BH741" s="49"/>
      <c r="BI741" s="49"/>
      <c r="BJ741" s="49"/>
      <c r="BK741" s="49"/>
      <c r="BL741" s="49"/>
      <c r="BM741" s="49"/>
      <c r="BN741" s="49"/>
    </row>
    <row r="742" spans="1:66" x14ac:dyDescent="0.3">
      <c r="A742">
        <v>741</v>
      </c>
      <c r="B742" s="4" t="s">
        <v>2352</v>
      </c>
      <c r="C742" s="39">
        <f>VLOOKUP(tags[[#This Row],[Index]],Table1[],6)</f>
        <v>5000</v>
      </c>
      <c r="D742" s="50">
        <v>23450.000000000004</v>
      </c>
      <c r="E742" s="17" t="str">
        <f>VLOOKUP(tags[[#This Row],[Index]],Table1[],22)</f>
        <v>green</v>
      </c>
      <c r="F742" s="17" t="str">
        <f>VLOOKUP(tags[[#This Row],[Index]],Table1[],23)</f>
        <v>L</v>
      </c>
      <c r="G742" s="17" t="str">
        <f>VLOOKUP(tags[[#This Row],[product_id]],copy[],4,FALSE)</f>
        <v>Summer,Plus Size,Necks,Dress,Polkas,Round neck,Women's Fashion,Fashion,polka dot,Sleeveless dress,Ladies,sleeveless,printed,Casual,Women</v>
      </c>
      <c r="H742" s="17"/>
      <c r="I742" s="48" t="s">
        <v>11402</v>
      </c>
      <c r="J742" s="49" t="s">
        <v>11407</v>
      </c>
      <c r="K742" s="49" t="s">
        <v>11419</v>
      </c>
      <c r="L742" s="49" t="s">
        <v>11409</v>
      </c>
      <c r="M742" s="49" t="s">
        <v>11512</v>
      </c>
      <c r="N742" s="49" t="s">
        <v>11440</v>
      </c>
      <c r="O742" s="49" t="s">
        <v>11403</v>
      </c>
      <c r="P742" s="49" t="s">
        <v>11404</v>
      </c>
      <c r="Q742" s="49" t="s">
        <v>11507</v>
      </c>
      <c r="R742" s="49" t="s">
        <v>11438</v>
      </c>
      <c r="S742" s="49" t="s">
        <v>11426</v>
      </c>
      <c r="T742" s="49" t="s">
        <v>11408</v>
      </c>
      <c r="U742" s="49" t="s">
        <v>11421</v>
      </c>
      <c r="V742" s="49" t="s">
        <v>11406</v>
      </c>
      <c r="W742" s="49" t="s">
        <v>11405</v>
      </c>
      <c r="X742" s="49"/>
      <c r="Y742" s="49"/>
      <c r="Z742" s="49"/>
      <c r="AA742" s="49"/>
      <c r="AB742" s="49"/>
      <c r="AC742" s="49"/>
      <c r="AD742" s="49"/>
      <c r="AE742" s="49"/>
      <c r="AF742" s="49"/>
      <c r="AG742" s="49"/>
      <c r="AH742" s="49"/>
      <c r="AI742" s="49"/>
      <c r="AJ742" s="49"/>
      <c r="AK742" s="49"/>
      <c r="AL742" s="49"/>
      <c r="AM742" s="49"/>
      <c r="AN742" s="49"/>
      <c r="AO742" s="49"/>
      <c r="AP742" s="49"/>
      <c r="AQ742" s="49"/>
      <c r="AR742" s="49"/>
      <c r="AS742" s="49"/>
      <c r="AT742" s="49"/>
      <c r="AU742" s="49"/>
      <c r="AV742" s="49"/>
      <c r="AW742" s="49"/>
      <c r="AX742" s="49"/>
      <c r="AY742" s="49"/>
      <c r="AZ742" s="49"/>
      <c r="BA742" s="49"/>
      <c r="BB742" s="49"/>
      <c r="BC742" s="49"/>
      <c r="BD742" s="49"/>
      <c r="BE742" s="49"/>
      <c r="BF742" s="49"/>
      <c r="BG742" s="49"/>
      <c r="BH742" s="49"/>
      <c r="BI742" s="49"/>
      <c r="BJ742" s="49"/>
      <c r="BK742" s="49"/>
      <c r="BL742" s="49"/>
      <c r="BM742" s="49"/>
      <c r="BN742" s="49"/>
    </row>
    <row r="743" spans="1:66" x14ac:dyDescent="0.3">
      <c r="A743">
        <v>742</v>
      </c>
      <c r="B743" s="5" t="s">
        <v>2355</v>
      </c>
      <c r="C743" s="40">
        <f>VLOOKUP(tags[[#This Row],[Index]],Table1[],6)</f>
        <v>1000</v>
      </c>
      <c r="D743" s="51">
        <v>8000</v>
      </c>
      <c r="E743" s="18" t="str">
        <f>VLOOKUP(tags[[#This Row],[Index]],Table1[],22)</f>
        <v>green</v>
      </c>
      <c r="F743" s="18" t="str">
        <f>VLOOKUP(tags[[#This Row],[Index]],Table1[],23)</f>
        <v>L</v>
      </c>
      <c r="G743" s="18" t="str">
        <f>VLOOKUP(tags[[#This Row],[product_id]],copy[],4,FALSE)</f>
        <v>Summer,Shorts,Cotton,Cotton T Shirt,summerfashiontshirt,Tops,street style,short sleeves,T Shirts,Fashion,women t shirt,featherprint,Sleeve,Print,feather,o-neck,Women's Fashion,Casual,Women Fashion,Women</v>
      </c>
      <c r="H743" s="18"/>
      <c r="I743" s="48" t="s">
        <v>11402</v>
      </c>
      <c r="J743" s="49" t="s">
        <v>11410</v>
      </c>
      <c r="K743" s="49" t="s">
        <v>11424</v>
      </c>
      <c r="L743" s="49" t="s">
        <v>11505</v>
      </c>
      <c r="M743" s="49" t="s">
        <v>12843</v>
      </c>
      <c r="N743" s="49" t="s">
        <v>11411</v>
      </c>
      <c r="O743" s="49" t="s">
        <v>11959</v>
      </c>
      <c r="P743" s="49" t="s">
        <v>11415</v>
      </c>
      <c r="Q743" s="49" t="s">
        <v>11422</v>
      </c>
      <c r="R743" s="49" t="s">
        <v>11404</v>
      </c>
      <c r="S743" s="49" t="s">
        <v>11540</v>
      </c>
      <c r="T743" s="49" t="s">
        <v>11906</v>
      </c>
      <c r="U743" s="49" t="s">
        <v>11414</v>
      </c>
      <c r="V743" s="49" t="s">
        <v>11416</v>
      </c>
      <c r="W743" s="49" t="s">
        <v>11659</v>
      </c>
      <c r="X743" s="49" t="s">
        <v>11597</v>
      </c>
      <c r="Y743" s="49" t="s">
        <v>11403</v>
      </c>
      <c r="Z743" s="49" t="s">
        <v>11406</v>
      </c>
      <c r="AA743" s="49" t="s">
        <v>11439</v>
      </c>
      <c r="AB743" s="49" t="s">
        <v>11405</v>
      </c>
      <c r="AC743" s="49"/>
      <c r="AD743" s="49"/>
      <c r="AE743" s="49"/>
      <c r="AF743" s="49"/>
      <c r="AG743" s="49"/>
      <c r="AH743" s="49"/>
      <c r="AI743" s="49"/>
      <c r="AJ743" s="49"/>
      <c r="AK743" s="49"/>
      <c r="AL743" s="49"/>
      <c r="AM743" s="49"/>
      <c r="AN743" s="49"/>
      <c r="AO743" s="49"/>
      <c r="AP743" s="49"/>
      <c r="AQ743" s="49"/>
      <c r="AR743" s="49"/>
      <c r="AS743" s="49"/>
      <c r="AT743" s="49"/>
      <c r="AU743" s="49"/>
      <c r="AV743" s="49"/>
      <c r="AW743" s="49"/>
      <c r="AX743" s="49"/>
      <c r="AY743" s="49"/>
      <c r="AZ743" s="49"/>
      <c r="BA743" s="49"/>
      <c r="BB743" s="49"/>
      <c r="BC743" s="49"/>
      <c r="BD743" s="49"/>
      <c r="BE743" s="49"/>
      <c r="BF743" s="49"/>
      <c r="BG743" s="49"/>
      <c r="BH743" s="49"/>
      <c r="BI743" s="49"/>
      <c r="BJ743" s="49"/>
      <c r="BK743" s="49"/>
      <c r="BL743" s="49"/>
      <c r="BM743" s="49"/>
      <c r="BN743" s="49"/>
    </row>
    <row r="744" spans="1:66" x14ac:dyDescent="0.3">
      <c r="A744">
        <v>743</v>
      </c>
      <c r="B744" s="4" t="s">
        <v>2357</v>
      </c>
      <c r="C744" s="39">
        <f>VLOOKUP(tags[[#This Row],[Index]],Table1[],6)</f>
        <v>100</v>
      </c>
      <c r="D744" s="50">
        <v>600</v>
      </c>
      <c r="E744" s="17" t="str">
        <f>VLOOKUP(tags[[#This Row],[Index]],Table1[],22)</f>
        <v>gray</v>
      </c>
      <c r="F744" s="17" t="str">
        <f>VLOOKUP(tags[[#This Row],[Index]],Table1[],23)</f>
        <v>S</v>
      </c>
      <c r="G744" s="17" t="str">
        <f>VLOOKUP(tags[[#This Row],[product_id]],copy[],4,FALSE)</f>
        <v>suspenders,Summer,Plus Size,Floral print,Sexy Dress,Mini,Dress,slim,Mini dress,Floral,Women's Fashion,Fashion,sexy,Print,sleeveless,Casual</v>
      </c>
      <c r="H744" s="17"/>
      <c r="I744" s="48" t="s">
        <v>11707</v>
      </c>
      <c r="J744" s="49" t="s">
        <v>11402</v>
      </c>
      <c r="K744" s="49" t="s">
        <v>11407</v>
      </c>
      <c r="L744" s="49" t="s">
        <v>11447</v>
      </c>
      <c r="M744" s="49" t="s">
        <v>11474</v>
      </c>
      <c r="N744" s="49" t="s">
        <v>11436</v>
      </c>
      <c r="O744" s="49" t="s">
        <v>11409</v>
      </c>
      <c r="P744" s="49" t="s">
        <v>11437</v>
      </c>
      <c r="Q744" s="49" t="s">
        <v>11435</v>
      </c>
      <c r="R744" s="49" t="s">
        <v>11433</v>
      </c>
      <c r="S744" s="49" t="s">
        <v>11403</v>
      </c>
      <c r="T744" s="49" t="s">
        <v>11404</v>
      </c>
      <c r="U744" s="49" t="s">
        <v>11412</v>
      </c>
      <c r="V744" s="49" t="s">
        <v>11416</v>
      </c>
      <c r="W744" s="49" t="s">
        <v>11408</v>
      </c>
      <c r="X744" s="49" t="s">
        <v>11406</v>
      </c>
      <c r="Y744" s="49"/>
      <c r="Z744" s="49"/>
      <c r="AA744" s="49"/>
      <c r="AB744" s="49"/>
      <c r="AC744" s="49"/>
      <c r="AD744" s="49"/>
      <c r="AE744" s="49"/>
      <c r="AF744" s="49"/>
      <c r="AG744" s="49"/>
      <c r="AH744" s="49"/>
      <c r="AI744" s="49"/>
      <c r="AJ744" s="49"/>
      <c r="AK744" s="49"/>
      <c r="AL744" s="49"/>
      <c r="AM744" s="49"/>
      <c r="AN744" s="49"/>
      <c r="AO744" s="49"/>
      <c r="AP744" s="49"/>
      <c r="AQ744" s="49"/>
      <c r="AR744" s="49"/>
      <c r="AS744" s="49"/>
      <c r="AT744" s="49"/>
      <c r="AU744" s="49"/>
      <c r="AV744" s="49"/>
      <c r="AW744" s="49"/>
      <c r="AX744" s="49"/>
      <c r="AY744" s="49"/>
      <c r="AZ744" s="49"/>
      <c r="BA744" s="49"/>
      <c r="BB744" s="49"/>
      <c r="BC744" s="49"/>
      <c r="BD744" s="49"/>
      <c r="BE744" s="49"/>
      <c r="BF744" s="49"/>
      <c r="BG744" s="49"/>
      <c r="BH744" s="49"/>
      <c r="BI744" s="49"/>
      <c r="BJ744" s="49"/>
      <c r="BK744" s="49"/>
      <c r="BL744" s="49"/>
      <c r="BM744" s="49"/>
      <c r="BN744" s="49"/>
    </row>
    <row r="745" spans="1:66" x14ac:dyDescent="0.3">
      <c r="A745">
        <v>744</v>
      </c>
      <c r="B745" s="5" t="s">
        <v>2360</v>
      </c>
      <c r="C745" s="40">
        <f>VLOOKUP(tags[[#This Row],[Index]],Table1[],6)</f>
        <v>1000</v>
      </c>
      <c r="D745" s="51">
        <v>6000</v>
      </c>
      <c r="E745" s="18" t="str">
        <f>VLOOKUP(tags[[#This Row],[Index]],Table1[],22)</f>
        <v>yellow</v>
      </c>
      <c r="F745" s="18" t="str">
        <f>VLOOKUP(tags[[#This Row],[Index]],Table1[],23)</f>
        <v>XS</v>
      </c>
      <c r="G745" s="18" t="str">
        <f>VLOOKUP(tags[[#This Row],[product_id]],copy[],4,FALSE)</f>
        <v>Summer,short sleeve dress,neck dress,Necks,Sleeve,Beach,Dress,Loose,short sleeves,V-neck,Shorts,beach dress,Plus Size,Midi Dress,summer dress,Print,Pullovers,Women's Fashion,Casual,Women</v>
      </c>
      <c r="H745" s="18"/>
      <c r="I745" s="48" t="s">
        <v>11402</v>
      </c>
      <c r="J745" s="49" t="s">
        <v>11522</v>
      </c>
      <c r="K745" s="49" t="s">
        <v>11578</v>
      </c>
      <c r="L745" s="49" t="s">
        <v>11419</v>
      </c>
      <c r="M745" s="49" t="s">
        <v>11414</v>
      </c>
      <c r="N745" s="49" t="s">
        <v>11413</v>
      </c>
      <c r="O745" s="49" t="s">
        <v>11409</v>
      </c>
      <c r="P745" s="49" t="s">
        <v>11427</v>
      </c>
      <c r="Q745" s="49" t="s">
        <v>11415</v>
      </c>
      <c r="R745" s="49" t="s">
        <v>11420</v>
      </c>
      <c r="S745" s="49" t="s">
        <v>11410</v>
      </c>
      <c r="T745" s="49" t="s">
        <v>11431</v>
      </c>
      <c r="U745" s="49" t="s">
        <v>11407</v>
      </c>
      <c r="V745" s="49" t="s">
        <v>11560</v>
      </c>
      <c r="W745" s="49" t="s">
        <v>11425</v>
      </c>
      <c r="X745" s="49" t="s">
        <v>11416</v>
      </c>
      <c r="Y745" s="49" t="s">
        <v>11552</v>
      </c>
      <c r="Z745" s="49" t="s">
        <v>11403</v>
      </c>
      <c r="AA745" s="49" t="s">
        <v>11406</v>
      </c>
      <c r="AB745" s="49" t="s">
        <v>11405</v>
      </c>
      <c r="AC745" s="49"/>
      <c r="AD745" s="49"/>
      <c r="AE745" s="49"/>
      <c r="AF745" s="49"/>
      <c r="AG745" s="49"/>
      <c r="AH745" s="49"/>
      <c r="AI745" s="49"/>
      <c r="AJ745" s="49"/>
      <c r="AK745" s="49"/>
      <c r="AL745" s="49"/>
      <c r="AM745" s="49"/>
      <c r="AN745" s="49"/>
      <c r="AO745" s="49"/>
      <c r="AP745" s="49"/>
      <c r="AQ745" s="49"/>
      <c r="AR745" s="49"/>
      <c r="AS745" s="49"/>
      <c r="AT745" s="49"/>
      <c r="AU745" s="49"/>
      <c r="AV745" s="49"/>
      <c r="AW745" s="49"/>
      <c r="AX745" s="49"/>
      <c r="AY745" s="49"/>
      <c r="AZ745" s="49"/>
      <c r="BA745" s="49"/>
      <c r="BB745" s="49"/>
      <c r="BC745" s="49"/>
      <c r="BD745" s="49"/>
      <c r="BE745" s="49"/>
      <c r="BF745" s="49"/>
      <c r="BG745" s="49"/>
      <c r="BH745" s="49"/>
      <c r="BI745" s="49"/>
      <c r="BJ745" s="49"/>
      <c r="BK745" s="49"/>
      <c r="BL745" s="49"/>
      <c r="BM745" s="49"/>
      <c r="BN745" s="49"/>
    </row>
    <row r="746" spans="1:66" x14ac:dyDescent="0.3">
      <c r="A746">
        <v>745</v>
      </c>
      <c r="B746" s="4" t="s">
        <v>2362</v>
      </c>
      <c r="C746" s="39">
        <f>VLOOKUP(tags[[#This Row],[Index]],Table1[],6)</f>
        <v>50</v>
      </c>
      <c r="D746" s="50">
        <v>232.50000000000003</v>
      </c>
      <c r="E746" s="17" t="str">
        <f>VLOOKUP(tags[[#This Row],[Index]],Table1[],22)</f>
        <v>pink</v>
      </c>
      <c r="F746" s="17" t="str">
        <f>VLOOKUP(tags[[#This Row],[Index]],Table1[],23)</f>
        <v>XS</v>
      </c>
      <c r="G746" s="17" t="str">
        <f>VLOOKUP(tags[[#This Row],[product_id]],copy[],4,FALSE)</f>
        <v>Women Vest,Plus Size,Tops &amp; Blouses,tunic top,tanktopcroptop,Summer,backless top,sleevelessblouse,Tops,ruffletanktop,Women's Fashion,tshirtcasualtop,tank top,teevest,sexy,Ladies,Tank,Fashion,Casual,sleeveless,Women</v>
      </c>
      <c r="H746" s="17"/>
      <c r="I746" s="48" t="s">
        <v>11489</v>
      </c>
      <c r="J746" s="49" t="s">
        <v>11407</v>
      </c>
      <c r="K746" s="49" t="s">
        <v>11498</v>
      </c>
      <c r="L746" s="49" t="s">
        <v>11623</v>
      </c>
      <c r="M746" s="49" t="s">
        <v>12777</v>
      </c>
      <c r="N746" s="49" t="s">
        <v>11402</v>
      </c>
      <c r="O746" s="49" t="s">
        <v>12018</v>
      </c>
      <c r="P746" s="49" t="s">
        <v>11655</v>
      </c>
      <c r="Q746" s="49" t="s">
        <v>11411</v>
      </c>
      <c r="R746" s="49" t="s">
        <v>13026</v>
      </c>
      <c r="S746" s="49" t="s">
        <v>11403</v>
      </c>
      <c r="T746" s="49" t="s">
        <v>12735</v>
      </c>
      <c r="U746" s="49" t="s">
        <v>11423</v>
      </c>
      <c r="V746" s="49" t="s">
        <v>12767</v>
      </c>
      <c r="W746" s="49" t="s">
        <v>11412</v>
      </c>
      <c r="X746" s="49" t="s">
        <v>11426</v>
      </c>
      <c r="Y746" s="49" t="s">
        <v>11418</v>
      </c>
      <c r="Z746" s="49" t="s">
        <v>11404</v>
      </c>
      <c r="AA746" s="49" t="s">
        <v>11406</v>
      </c>
      <c r="AB746" s="49" t="s">
        <v>11408</v>
      </c>
      <c r="AC746" s="49" t="s">
        <v>11405</v>
      </c>
      <c r="AD746" s="49"/>
      <c r="AE746" s="49"/>
      <c r="AF746" s="49"/>
      <c r="AG746" s="49"/>
      <c r="AH746" s="49"/>
      <c r="AI746" s="49"/>
      <c r="AJ746" s="49"/>
      <c r="AK746" s="49"/>
      <c r="AL746" s="49"/>
      <c r="AM746" s="49"/>
      <c r="AN746" s="49"/>
      <c r="AO746" s="49"/>
      <c r="AP746" s="49"/>
      <c r="AQ746" s="49"/>
      <c r="AR746" s="49"/>
      <c r="AS746" s="49"/>
      <c r="AT746" s="49"/>
      <c r="AU746" s="49"/>
      <c r="AV746" s="49"/>
      <c r="AW746" s="49"/>
      <c r="AX746" s="49"/>
      <c r="AY746" s="49"/>
      <c r="AZ746" s="49"/>
      <c r="BA746" s="49"/>
      <c r="BB746" s="49"/>
      <c r="BC746" s="49"/>
      <c r="BD746" s="49"/>
      <c r="BE746" s="49"/>
      <c r="BF746" s="49"/>
      <c r="BG746" s="49"/>
      <c r="BH746" s="49"/>
      <c r="BI746" s="49"/>
      <c r="BJ746" s="49"/>
      <c r="BK746" s="49"/>
      <c r="BL746" s="49"/>
      <c r="BM746" s="49"/>
      <c r="BN746" s="49"/>
    </row>
    <row r="747" spans="1:66" x14ac:dyDescent="0.3">
      <c r="A747">
        <v>746</v>
      </c>
      <c r="B747" s="5" t="s">
        <v>2366</v>
      </c>
      <c r="C747" s="40">
        <f>VLOOKUP(tags[[#This Row],[Index]],Table1[],6)</f>
        <v>10</v>
      </c>
      <c r="D747" s="51">
        <v>26.7</v>
      </c>
      <c r="E747" s="18" t="str">
        <f>VLOOKUP(tags[[#This Row],[Index]],Table1[],22)</f>
        <v>purple</v>
      </c>
      <c r="F747" s="18" t="str">
        <f>VLOOKUP(tags[[#This Row],[Index]],Table1[],23)</f>
        <v>other</v>
      </c>
      <c r="G747" s="18" t="str">
        <f>VLOOKUP(tags[[#This Row],[product_id]],copy[],4,FALSE)</f>
        <v>butterfly,Summer,Outdoor,isolation,Masks,Sport,Women's Fashion,Fashion,Health,Face Mask,Print,Women,Cotton,Casual,cottonmask</v>
      </c>
      <c r="H747" s="18"/>
      <c r="I747" s="48" t="s">
        <v>11568</v>
      </c>
      <c r="J747" s="49" t="s">
        <v>11402</v>
      </c>
      <c r="K747" s="49" t="s">
        <v>11548</v>
      </c>
      <c r="L747" s="49" t="s">
        <v>12387</v>
      </c>
      <c r="M747" s="49" t="s">
        <v>12037</v>
      </c>
      <c r="N747" s="49" t="s">
        <v>11446</v>
      </c>
      <c r="O747" s="49" t="s">
        <v>11403</v>
      </c>
      <c r="P747" s="49" t="s">
        <v>11404</v>
      </c>
      <c r="Q747" s="49" t="s">
        <v>12548</v>
      </c>
      <c r="R747" s="49" t="s">
        <v>12562</v>
      </c>
      <c r="S747" s="49" t="s">
        <v>11416</v>
      </c>
      <c r="T747" s="49" t="s">
        <v>11405</v>
      </c>
      <c r="U747" s="49" t="s">
        <v>11424</v>
      </c>
      <c r="V747" s="49" t="s">
        <v>11406</v>
      </c>
      <c r="W747" s="49" t="s">
        <v>12432</v>
      </c>
      <c r="X747" s="49"/>
      <c r="Y747" s="49"/>
      <c r="Z747" s="49"/>
      <c r="AA747" s="49"/>
      <c r="AB747" s="49"/>
      <c r="AC747" s="49"/>
      <c r="AD747" s="49"/>
      <c r="AE747" s="49"/>
      <c r="AF747" s="49"/>
      <c r="AG747" s="49"/>
      <c r="AH747" s="49"/>
      <c r="AI747" s="49"/>
      <c r="AJ747" s="49"/>
      <c r="AK747" s="49"/>
      <c r="AL747" s="49"/>
      <c r="AM747" s="49"/>
      <c r="AN747" s="49"/>
      <c r="AO747" s="49"/>
      <c r="AP747" s="49"/>
      <c r="AQ747" s="49"/>
      <c r="AR747" s="49"/>
      <c r="AS747" s="49"/>
      <c r="AT747" s="49"/>
      <c r="AU747" s="49"/>
      <c r="AV747" s="49"/>
      <c r="AW747" s="49"/>
      <c r="AX747" s="49"/>
      <c r="AY747" s="49"/>
      <c r="AZ747" s="49"/>
      <c r="BA747" s="49"/>
      <c r="BB747" s="49"/>
      <c r="BC747" s="49"/>
      <c r="BD747" s="49"/>
      <c r="BE747" s="49"/>
      <c r="BF747" s="49"/>
      <c r="BG747" s="49"/>
      <c r="BH747" s="49"/>
      <c r="BI747" s="49"/>
      <c r="BJ747" s="49"/>
      <c r="BK747" s="49"/>
      <c r="BL747" s="49"/>
      <c r="BM747" s="49"/>
      <c r="BN747" s="49"/>
    </row>
    <row r="748" spans="1:66" x14ac:dyDescent="0.3">
      <c r="A748">
        <v>747</v>
      </c>
      <c r="B748" s="4" t="s">
        <v>2368</v>
      </c>
      <c r="C748" s="39">
        <f>VLOOKUP(tags[[#This Row],[Index]],Table1[],6)</f>
        <v>100</v>
      </c>
      <c r="D748" s="50">
        <v>1100</v>
      </c>
      <c r="E748" s="17" t="str">
        <f>VLOOKUP(tags[[#This Row],[Index]],Table1[],22)</f>
        <v>red</v>
      </c>
      <c r="F748" s="17" t="str">
        <f>VLOOKUP(tags[[#This Row],[Index]],Table1[],23)</f>
        <v>S</v>
      </c>
      <c r="G748" s="17" t="str">
        <f>VLOOKUP(tags[[#This Row],[product_id]],copy[],4,FALSE)</f>
        <v>bigswing,Summer,Necks,long dress,Dress,Maxi Dresses,Round neck,Women's Fashion,printed,long dresses,sleeveless,Holiday,Beach,Casual,Women</v>
      </c>
      <c r="H748" s="17"/>
      <c r="I748" s="48" t="s">
        <v>11917</v>
      </c>
      <c r="J748" s="49" t="s">
        <v>11402</v>
      </c>
      <c r="K748" s="49" t="s">
        <v>11419</v>
      </c>
      <c r="L748" s="49" t="s">
        <v>11444</v>
      </c>
      <c r="M748" s="49" t="s">
        <v>11409</v>
      </c>
      <c r="N748" s="49" t="s">
        <v>11609</v>
      </c>
      <c r="O748" s="49" t="s">
        <v>11440</v>
      </c>
      <c r="P748" s="49" t="s">
        <v>11403</v>
      </c>
      <c r="Q748" s="49" t="s">
        <v>11421</v>
      </c>
      <c r="R748" s="49" t="s">
        <v>11985</v>
      </c>
      <c r="S748" s="49" t="s">
        <v>11408</v>
      </c>
      <c r="T748" s="49" t="s">
        <v>11561</v>
      </c>
      <c r="U748" s="49" t="s">
        <v>11413</v>
      </c>
      <c r="V748" s="49" t="s">
        <v>11406</v>
      </c>
      <c r="W748" s="49" t="s">
        <v>11405</v>
      </c>
      <c r="X748" s="49"/>
      <c r="Y748" s="49"/>
      <c r="Z748" s="49"/>
      <c r="AA748" s="49"/>
      <c r="AB748" s="49"/>
      <c r="AC748" s="49"/>
      <c r="AD748" s="49"/>
      <c r="AE748" s="49"/>
      <c r="AF748" s="49"/>
      <c r="AG748" s="49"/>
      <c r="AH748" s="49"/>
      <c r="AI748" s="49"/>
      <c r="AJ748" s="49"/>
      <c r="AK748" s="49"/>
      <c r="AL748" s="49"/>
      <c r="AM748" s="49"/>
      <c r="AN748" s="49"/>
      <c r="AO748" s="49"/>
      <c r="AP748" s="49"/>
      <c r="AQ748" s="49"/>
      <c r="AR748" s="49"/>
      <c r="AS748" s="49"/>
      <c r="AT748" s="49"/>
      <c r="AU748" s="49"/>
      <c r="AV748" s="49"/>
      <c r="AW748" s="49"/>
      <c r="AX748" s="49"/>
      <c r="AY748" s="49"/>
      <c r="AZ748" s="49"/>
      <c r="BA748" s="49"/>
      <c r="BB748" s="49"/>
      <c r="BC748" s="49"/>
      <c r="BD748" s="49"/>
      <c r="BE748" s="49"/>
      <c r="BF748" s="49"/>
      <c r="BG748" s="49"/>
      <c r="BH748" s="49"/>
      <c r="BI748" s="49"/>
      <c r="BJ748" s="49"/>
      <c r="BK748" s="49"/>
      <c r="BL748" s="49"/>
      <c r="BM748" s="49"/>
      <c r="BN748" s="49"/>
    </row>
    <row r="749" spans="1:66" x14ac:dyDescent="0.3">
      <c r="A749">
        <v>748</v>
      </c>
      <c r="B749" s="5" t="s">
        <v>2372</v>
      </c>
      <c r="C749" s="40">
        <f>VLOOKUP(tags[[#This Row],[Index]],Table1[],6)</f>
        <v>100</v>
      </c>
      <c r="D749" s="51">
        <v>500</v>
      </c>
      <c r="E749" s="18" t="str">
        <f>VLOOKUP(tags[[#This Row],[Index]],Table1[],22)</f>
        <v>pink</v>
      </c>
      <c r="F749" s="18" t="str">
        <f>VLOOKUP(tags[[#This Row],[Index]],Table1[],23)</f>
        <v>S</v>
      </c>
      <c r="G749" s="18" t="str">
        <f>VLOOKUP(tags[[#This Row],[product_id]],copy[],4,FALSE)</f>
        <v>Summer,Shorts,Yoga,Lace,pants,Athletics,Fitness,Short pants,camouflage,Women's Fashion,Fashion,Panties,t,Print,Sport,Women</v>
      </c>
      <c r="H749" s="18"/>
      <c r="I749" s="48" t="s">
        <v>11402</v>
      </c>
      <c r="J749" s="49" t="s">
        <v>11410</v>
      </c>
      <c r="K749" s="49" t="s">
        <v>11483</v>
      </c>
      <c r="L749" s="49" t="s">
        <v>11434</v>
      </c>
      <c r="M749" s="49" t="s">
        <v>11429</v>
      </c>
      <c r="N749" s="49" t="s">
        <v>11634</v>
      </c>
      <c r="O749" s="49" t="s">
        <v>11487</v>
      </c>
      <c r="P749" s="49" t="s">
        <v>11452</v>
      </c>
      <c r="Q749" s="49" t="s">
        <v>400</v>
      </c>
      <c r="R749" s="49" t="s">
        <v>11403</v>
      </c>
      <c r="S749" s="49" t="s">
        <v>11404</v>
      </c>
      <c r="T749" s="49" t="s">
        <v>11589</v>
      </c>
      <c r="U749" s="49" t="s">
        <v>11541</v>
      </c>
      <c r="V749" s="49" t="s">
        <v>11416</v>
      </c>
      <c r="W749" s="49" t="s">
        <v>11446</v>
      </c>
      <c r="X749" s="49" t="s">
        <v>11405</v>
      </c>
      <c r="Y749" s="49"/>
      <c r="Z749" s="49"/>
      <c r="AA749" s="49"/>
      <c r="AB749" s="49"/>
      <c r="AC749" s="49"/>
      <c r="AD749" s="49"/>
      <c r="AE749" s="49"/>
      <c r="AF749" s="49"/>
      <c r="AG749" s="49"/>
      <c r="AH749" s="49"/>
      <c r="AI749" s="49"/>
      <c r="AJ749" s="49"/>
      <c r="AK749" s="49"/>
      <c r="AL749" s="49"/>
      <c r="AM749" s="49"/>
      <c r="AN749" s="49"/>
      <c r="AO749" s="49"/>
      <c r="AP749" s="49"/>
      <c r="AQ749" s="49"/>
      <c r="AR749" s="49"/>
      <c r="AS749" s="49"/>
      <c r="AT749" s="49"/>
      <c r="AU749" s="49"/>
      <c r="AV749" s="49"/>
      <c r="AW749" s="49"/>
      <c r="AX749" s="49"/>
      <c r="AY749" s="49"/>
      <c r="AZ749" s="49"/>
      <c r="BA749" s="49"/>
      <c r="BB749" s="49"/>
      <c r="BC749" s="49"/>
      <c r="BD749" s="49"/>
      <c r="BE749" s="49"/>
      <c r="BF749" s="49"/>
      <c r="BG749" s="49"/>
      <c r="BH749" s="49"/>
      <c r="BI749" s="49"/>
      <c r="BJ749" s="49"/>
      <c r="BK749" s="49"/>
      <c r="BL749" s="49"/>
      <c r="BM749" s="49"/>
      <c r="BN749" s="49"/>
    </row>
    <row r="750" spans="1:66" x14ac:dyDescent="0.3">
      <c r="A750">
        <v>749</v>
      </c>
      <c r="B750" s="4" t="s">
        <v>2375</v>
      </c>
      <c r="C750" s="39">
        <f>VLOOKUP(tags[[#This Row],[Index]],Table1[],6)</f>
        <v>1000</v>
      </c>
      <c r="D750" s="50">
        <v>11000</v>
      </c>
      <c r="E750" s="17" t="str">
        <f>VLOOKUP(tags[[#This Row],[Index]],Table1[],22)</f>
        <v>purple</v>
      </c>
      <c r="F750" s="17" t="str">
        <f>VLOOKUP(tags[[#This Row],[Index]],Table1[],23)</f>
        <v>XS</v>
      </c>
      <c r="G750" s="17" t="str">
        <f>VLOOKUP(tags[[#This Row],[product_id]],copy[],4,FALSE)</f>
        <v>Summer,Plus Size,letter print,asymmetric,Dress,boho,Casual,Women's Fashion,Sleeveless dress,boho dress,sleeveless,maxi dress,Fashion,loose dress,casual dress</v>
      </c>
      <c r="H750" s="17"/>
      <c r="I750" s="48" t="s">
        <v>11402</v>
      </c>
      <c r="J750" s="49" t="s">
        <v>11407</v>
      </c>
      <c r="K750" s="49" t="s">
        <v>11478</v>
      </c>
      <c r="L750" s="49" t="s">
        <v>11753</v>
      </c>
      <c r="M750" s="49" t="s">
        <v>11409</v>
      </c>
      <c r="N750" s="49" t="s">
        <v>11457</v>
      </c>
      <c r="O750" s="49" t="s">
        <v>11406</v>
      </c>
      <c r="P750" s="49" t="s">
        <v>11403</v>
      </c>
      <c r="Q750" s="49" t="s">
        <v>11438</v>
      </c>
      <c r="R750" s="49" t="s">
        <v>11499</v>
      </c>
      <c r="S750" s="49" t="s">
        <v>11408</v>
      </c>
      <c r="T750" s="49" t="s">
        <v>11479</v>
      </c>
      <c r="U750" s="49" t="s">
        <v>11404</v>
      </c>
      <c r="V750" s="49" t="s">
        <v>11455</v>
      </c>
      <c r="W750" s="49" t="s">
        <v>11441</v>
      </c>
      <c r="X750" s="49"/>
      <c r="Y750" s="49"/>
      <c r="Z750" s="49"/>
      <c r="AA750" s="49"/>
      <c r="AB750" s="49"/>
      <c r="AC750" s="49"/>
      <c r="AD750" s="49"/>
      <c r="AE750" s="49"/>
      <c r="AF750" s="49"/>
      <c r="AG750" s="49"/>
      <c r="AH750" s="49"/>
      <c r="AI750" s="49"/>
      <c r="AJ750" s="49"/>
      <c r="AK750" s="49"/>
      <c r="AL750" s="49"/>
      <c r="AM750" s="49"/>
      <c r="AN750" s="49"/>
      <c r="AO750" s="49"/>
      <c r="AP750" s="49"/>
      <c r="AQ750" s="49"/>
      <c r="AR750" s="49"/>
      <c r="AS750" s="49"/>
      <c r="AT750" s="49"/>
      <c r="AU750" s="49"/>
      <c r="AV750" s="49"/>
      <c r="AW750" s="49"/>
      <c r="AX750" s="49"/>
      <c r="AY750" s="49"/>
      <c r="AZ750" s="49"/>
      <c r="BA750" s="49"/>
      <c r="BB750" s="49"/>
      <c r="BC750" s="49"/>
      <c r="BD750" s="49"/>
      <c r="BE750" s="49"/>
      <c r="BF750" s="49"/>
      <c r="BG750" s="49"/>
      <c r="BH750" s="49"/>
      <c r="BI750" s="49"/>
      <c r="BJ750" s="49"/>
      <c r="BK750" s="49"/>
      <c r="BL750" s="49"/>
      <c r="BM750" s="49"/>
      <c r="BN750" s="49"/>
    </row>
    <row r="751" spans="1:66" x14ac:dyDescent="0.3">
      <c r="A751">
        <v>750</v>
      </c>
      <c r="B751" s="5" t="s">
        <v>2378</v>
      </c>
      <c r="C751" s="40">
        <f>VLOOKUP(tags[[#This Row],[Index]],Table1[],6)</f>
        <v>20000</v>
      </c>
      <c r="D751" s="51">
        <v>140000</v>
      </c>
      <c r="E751" s="18" t="str">
        <f>VLOOKUP(tags[[#This Row],[Index]],Table1[],22)</f>
        <v>gray</v>
      </c>
      <c r="F751" s="18" t="str">
        <f>VLOOKUP(tags[[#This Row],[Index]],Table1[],23)</f>
        <v>S</v>
      </c>
      <c r="G751" s="18" t="str">
        <f>VLOOKUP(tags[[#This Row],[product_id]],copy[],4,FALSE)</f>
        <v>Set,Round Collar,Tops,Women's Fashion,Shorts,Suits,sleeveless,sexy,Sport,Fashion,Collar,Women</v>
      </c>
      <c r="H751" s="18"/>
      <c r="I751" s="48" t="s">
        <v>12169</v>
      </c>
      <c r="J751" s="49" t="s">
        <v>11760</v>
      </c>
      <c r="K751" s="49" t="s">
        <v>11411</v>
      </c>
      <c r="L751" s="49" t="s">
        <v>11403</v>
      </c>
      <c r="M751" s="49" t="s">
        <v>11410</v>
      </c>
      <c r="N751" s="49" t="s">
        <v>11469</v>
      </c>
      <c r="O751" s="49" t="s">
        <v>11408</v>
      </c>
      <c r="P751" s="49" t="s">
        <v>11412</v>
      </c>
      <c r="Q751" s="49" t="s">
        <v>11446</v>
      </c>
      <c r="R751" s="49" t="s">
        <v>11404</v>
      </c>
      <c r="S751" s="49" t="s">
        <v>11648</v>
      </c>
      <c r="T751" s="49" t="s">
        <v>11405</v>
      </c>
      <c r="U751" s="49"/>
      <c r="V751" s="49"/>
      <c r="W751" s="49"/>
      <c r="X751" s="49"/>
      <c r="Y751" s="49"/>
      <c r="Z751" s="49"/>
      <c r="AA751" s="49"/>
      <c r="AB751" s="49"/>
      <c r="AC751" s="49"/>
      <c r="AD751" s="49"/>
      <c r="AE751" s="49"/>
      <c r="AF751" s="49"/>
      <c r="AG751" s="49"/>
      <c r="AH751" s="49"/>
      <c r="AI751" s="49"/>
      <c r="AJ751" s="49"/>
      <c r="AK751" s="49"/>
      <c r="AL751" s="49"/>
      <c r="AM751" s="49"/>
      <c r="AN751" s="49"/>
      <c r="AO751" s="49"/>
      <c r="AP751" s="49"/>
      <c r="AQ751" s="49"/>
      <c r="AR751" s="49"/>
      <c r="AS751" s="49"/>
      <c r="AT751" s="49"/>
      <c r="AU751" s="49"/>
      <c r="AV751" s="49"/>
      <c r="AW751" s="49"/>
      <c r="AX751" s="49"/>
      <c r="AY751" s="49"/>
      <c r="AZ751" s="49"/>
      <c r="BA751" s="49"/>
      <c r="BB751" s="49"/>
      <c r="BC751" s="49"/>
      <c r="BD751" s="49"/>
      <c r="BE751" s="49"/>
      <c r="BF751" s="49"/>
      <c r="BG751" s="49"/>
      <c r="BH751" s="49"/>
      <c r="BI751" s="49"/>
      <c r="BJ751" s="49"/>
      <c r="BK751" s="49"/>
      <c r="BL751" s="49"/>
      <c r="BM751" s="49"/>
      <c r="BN751" s="49"/>
    </row>
    <row r="752" spans="1:66" x14ac:dyDescent="0.3">
      <c r="A752">
        <v>751</v>
      </c>
      <c r="B752" s="4" t="s">
        <v>2380</v>
      </c>
      <c r="C752" s="39">
        <f>VLOOKUP(tags[[#This Row],[Index]],Table1[],6)</f>
        <v>1000</v>
      </c>
      <c r="D752" s="50">
        <v>12000</v>
      </c>
      <c r="E752" s="17" t="str">
        <f>VLOOKUP(tags[[#This Row],[Index]],Table1[],22)</f>
        <v>white</v>
      </c>
      <c r="F752" s="17" t="str">
        <f>VLOOKUP(tags[[#This Row],[Index]],Table1[],23)</f>
        <v>S</v>
      </c>
      <c r="G752" s="17" t="str">
        <f>VLOOKUP(tags[[#This Row],[product_id]],copy[],4,FALSE)</f>
        <v>butterflyprint,butterfly,Plus Size,Summer,fashion dress,Dress,Mini dress,Mini,Women's Fashion,Fashion,Summer Fashion,knee,Casual,Women Fashion,casual dress,Shorts,button,summer dress,Women,Print,sleeveless,Above Knee dresses,loose dress</v>
      </c>
      <c r="H752" s="17"/>
      <c r="I752" s="48" t="s">
        <v>11915</v>
      </c>
      <c r="J752" s="49" t="s">
        <v>11568</v>
      </c>
      <c r="K752" s="49" t="s">
        <v>11407</v>
      </c>
      <c r="L752" s="49" t="s">
        <v>11402</v>
      </c>
      <c r="M752" s="49" t="s">
        <v>11573</v>
      </c>
      <c r="N752" s="49" t="s">
        <v>11409</v>
      </c>
      <c r="O752" s="49" t="s">
        <v>11435</v>
      </c>
      <c r="P752" s="49" t="s">
        <v>11436</v>
      </c>
      <c r="Q752" s="49" t="s">
        <v>11403</v>
      </c>
      <c r="R752" s="49" t="s">
        <v>11404</v>
      </c>
      <c r="S752" s="49" t="s">
        <v>11484</v>
      </c>
      <c r="T752" s="49" t="s">
        <v>11611</v>
      </c>
      <c r="U752" s="49" t="s">
        <v>11406</v>
      </c>
      <c r="V752" s="49" t="s">
        <v>11439</v>
      </c>
      <c r="W752" s="49" t="s">
        <v>11441</v>
      </c>
      <c r="X752" s="49" t="s">
        <v>11410</v>
      </c>
      <c r="Y752" s="49" t="s">
        <v>11527</v>
      </c>
      <c r="Z752" s="49" t="s">
        <v>11425</v>
      </c>
      <c r="AA752" s="49" t="s">
        <v>11405</v>
      </c>
      <c r="AB752" s="49" t="s">
        <v>11416</v>
      </c>
      <c r="AC752" s="49" t="s">
        <v>11408</v>
      </c>
      <c r="AD752" s="49" t="s">
        <v>12204</v>
      </c>
      <c r="AE752" s="49" t="s">
        <v>11455</v>
      </c>
      <c r="AF752" s="49"/>
      <c r="AG752" s="49"/>
      <c r="AH752" s="49"/>
      <c r="AI752" s="49"/>
      <c r="AJ752" s="49"/>
      <c r="AK752" s="49"/>
      <c r="AL752" s="49"/>
      <c r="AM752" s="49"/>
      <c r="AN752" s="49"/>
      <c r="AO752" s="49"/>
      <c r="AP752" s="49"/>
      <c r="AQ752" s="49"/>
      <c r="AR752" s="49"/>
      <c r="AS752" s="49"/>
      <c r="AT752" s="49"/>
      <c r="AU752" s="49"/>
      <c r="AV752" s="49"/>
      <c r="AW752" s="49"/>
      <c r="AX752" s="49"/>
      <c r="AY752" s="49"/>
      <c r="AZ752" s="49"/>
      <c r="BA752" s="49"/>
      <c r="BB752" s="49"/>
      <c r="BC752" s="49"/>
      <c r="BD752" s="49"/>
      <c r="BE752" s="49"/>
      <c r="BF752" s="49"/>
      <c r="BG752" s="49"/>
      <c r="BH752" s="49"/>
      <c r="BI752" s="49"/>
      <c r="BJ752" s="49"/>
      <c r="BK752" s="49"/>
      <c r="BL752" s="49"/>
      <c r="BM752" s="49"/>
      <c r="BN752" s="49"/>
    </row>
    <row r="753" spans="1:66" x14ac:dyDescent="0.3">
      <c r="A753">
        <v>752</v>
      </c>
      <c r="B753" s="7" t="s">
        <v>2383</v>
      </c>
      <c r="C753" s="42">
        <f>VLOOKUP(tags[[#This Row],[Index]],Table1[],6)</f>
        <v>1000</v>
      </c>
      <c r="D753" s="51">
        <v>1720</v>
      </c>
      <c r="E753" s="18" t="str">
        <f>VLOOKUP(tags[[#This Row],[Index]],Table1[],22)</f>
        <v>yellow</v>
      </c>
      <c r="F753" s="18" t="str">
        <f>VLOOKUP(tags[[#This Row],[Index]],Table1[],23)</f>
        <v>XS</v>
      </c>
      <c r="G753" s="18" t="str">
        <f>VLOOKUP(tags[[#This Row],[product_id]],copy[],4,FALSE)</f>
        <v>Tops &amp; Tees,Plus Size,Tank,Shirt,Summer,Tops,summer t-shirts,tank top,Women's Fashion,Fashion,printed,whiskeytshirt,sleeveless,o-neck,Casual,Women Fashion,Cotton</v>
      </c>
      <c r="H753" s="18"/>
      <c r="I753" s="48" t="s">
        <v>11666</v>
      </c>
      <c r="J753" s="49" t="s">
        <v>11407</v>
      </c>
      <c r="K753" s="49" t="s">
        <v>11418</v>
      </c>
      <c r="L753" s="49" t="s">
        <v>11417</v>
      </c>
      <c r="M753" s="49" t="s">
        <v>11402</v>
      </c>
      <c r="N753" s="49" t="s">
        <v>11411</v>
      </c>
      <c r="O753" s="49" t="s">
        <v>11468</v>
      </c>
      <c r="P753" s="49" t="s">
        <v>11423</v>
      </c>
      <c r="Q753" s="49" t="s">
        <v>11403</v>
      </c>
      <c r="R753" s="49" t="s">
        <v>11404</v>
      </c>
      <c r="S753" s="49" t="s">
        <v>11421</v>
      </c>
      <c r="T753" s="49" t="s">
        <v>12681</v>
      </c>
      <c r="U753" s="49" t="s">
        <v>11408</v>
      </c>
      <c r="V753" s="49" t="s">
        <v>11597</v>
      </c>
      <c r="W753" s="49" t="s">
        <v>11406</v>
      </c>
      <c r="X753" s="49" t="s">
        <v>11439</v>
      </c>
      <c r="Y753" s="49" t="s">
        <v>11424</v>
      </c>
      <c r="Z753" s="49"/>
      <c r="AA753" s="49"/>
      <c r="AB753" s="49"/>
      <c r="AC753" s="49"/>
      <c r="AD753" s="49"/>
      <c r="AE753" s="49"/>
      <c r="AF753" s="49"/>
      <c r="AG753" s="49"/>
      <c r="AH753" s="49"/>
      <c r="AI753" s="49"/>
      <c r="AJ753" s="49"/>
      <c r="AK753" s="49"/>
      <c r="AL753" s="49"/>
      <c r="AM753" s="49"/>
      <c r="AN753" s="49"/>
      <c r="AO753" s="49"/>
      <c r="AP753" s="49"/>
      <c r="AQ753" s="49"/>
      <c r="AR753" s="49"/>
      <c r="AS753" s="49"/>
      <c r="AT753" s="49"/>
      <c r="AU753" s="49"/>
      <c r="AV753" s="49"/>
      <c r="AW753" s="49"/>
      <c r="AX753" s="49"/>
      <c r="AY753" s="49"/>
      <c r="AZ753" s="49"/>
      <c r="BA753" s="49"/>
      <c r="BB753" s="49"/>
      <c r="BC753" s="49"/>
      <c r="BD753" s="49"/>
      <c r="BE753" s="49"/>
      <c r="BF753" s="49"/>
      <c r="BG753" s="49"/>
      <c r="BH753" s="49"/>
      <c r="BI753" s="49"/>
      <c r="BJ753" s="49"/>
      <c r="BK753" s="49"/>
      <c r="BL753" s="49"/>
      <c r="BM753" s="49"/>
      <c r="BN753" s="49"/>
    </row>
    <row r="754" spans="1:66" x14ac:dyDescent="0.3">
      <c r="A754">
        <v>753</v>
      </c>
      <c r="B754" s="4" t="s">
        <v>2388</v>
      </c>
      <c r="C754" s="39">
        <f>VLOOKUP(tags[[#This Row],[Index]],Table1[],6)</f>
        <v>100</v>
      </c>
      <c r="D754" s="50">
        <v>172</v>
      </c>
      <c r="E754" s="17" t="str">
        <f>VLOOKUP(tags[[#This Row],[Index]],Table1[],22)</f>
        <v>green</v>
      </c>
      <c r="F754" s="17" t="str">
        <f>VLOOKUP(tags[[#This Row],[Index]],Table1[],23)</f>
        <v>XS</v>
      </c>
      <c r="G754" s="17" t="str">
        <f>VLOOKUP(tags[[#This Row],[product_id]],copy[],4,FALSE)</f>
        <v>blouse,Summer,Plus Size,Fashion,Sleeve,Shirt,Tops,short sleeves,V-neck,loosetee,T Shirts,Shorts,Women's Fashion,Casual,Women</v>
      </c>
      <c r="H754" s="17"/>
      <c r="I754" s="48" t="s">
        <v>11428</v>
      </c>
      <c r="J754" s="49" t="s">
        <v>11402</v>
      </c>
      <c r="K754" s="49" t="s">
        <v>11407</v>
      </c>
      <c r="L754" s="49" t="s">
        <v>11404</v>
      </c>
      <c r="M754" s="49" t="s">
        <v>11414</v>
      </c>
      <c r="N754" s="49" t="s">
        <v>11417</v>
      </c>
      <c r="O754" s="49" t="s">
        <v>11411</v>
      </c>
      <c r="P754" s="49" t="s">
        <v>11415</v>
      </c>
      <c r="Q754" s="49" t="s">
        <v>11420</v>
      </c>
      <c r="R754" s="49" t="s">
        <v>13251</v>
      </c>
      <c r="S754" s="49" t="s">
        <v>11422</v>
      </c>
      <c r="T754" s="49" t="s">
        <v>11410</v>
      </c>
      <c r="U754" s="49" t="s">
        <v>11403</v>
      </c>
      <c r="V754" s="49" t="s">
        <v>11406</v>
      </c>
      <c r="W754" s="49" t="s">
        <v>11405</v>
      </c>
      <c r="X754" s="49"/>
      <c r="Y754" s="49"/>
      <c r="Z754" s="49"/>
      <c r="AA754" s="49"/>
      <c r="AB754" s="49"/>
      <c r="AC754" s="49"/>
      <c r="AD754" s="49"/>
      <c r="AE754" s="49"/>
      <c r="AF754" s="49"/>
      <c r="AG754" s="49"/>
      <c r="AH754" s="49"/>
      <c r="AI754" s="49"/>
      <c r="AJ754" s="49"/>
      <c r="AK754" s="49"/>
      <c r="AL754" s="49"/>
      <c r="AM754" s="49"/>
      <c r="AN754" s="49"/>
      <c r="AO754" s="49"/>
      <c r="AP754" s="49"/>
      <c r="AQ754" s="49"/>
      <c r="AR754" s="49"/>
      <c r="AS754" s="49"/>
      <c r="AT754" s="49"/>
      <c r="AU754" s="49"/>
      <c r="AV754" s="49"/>
      <c r="AW754" s="49"/>
      <c r="AX754" s="49"/>
      <c r="AY754" s="49"/>
      <c r="AZ754" s="49"/>
      <c r="BA754" s="49"/>
      <c r="BB754" s="49"/>
      <c r="BC754" s="49"/>
      <c r="BD754" s="49"/>
      <c r="BE754" s="49"/>
      <c r="BF754" s="49"/>
      <c r="BG754" s="49"/>
      <c r="BH754" s="49"/>
      <c r="BI754" s="49"/>
      <c r="BJ754" s="49"/>
      <c r="BK754" s="49"/>
      <c r="BL754" s="49"/>
      <c r="BM754" s="49"/>
      <c r="BN754" s="49"/>
    </row>
    <row r="755" spans="1:66" x14ac:dyDescent="0.3">
      <c r="A755">
        <v>754</v>
      </c>
      <c r="B755" s="5" t="s">
        <v>2391</v>
      </c>
      <c r="C755" s="40">
        <f>VLOOKUP(tags[[#This Row],[Index]],Table1[],6)</f>
        <v>10000</v>
      </c>
      <c r="D755" s="51">
        <v>80000</v>
      </c>
      <c r="E755" s="18" t="str">
        <f>VLOOKUP(tags[[#This Row],[Index]],Table1[],22)</f>
        <v>gray</v>
      </c>
      <c r="F755" s="18" t="str">
        <f>VLOOKUP(tags[[#This Row],[Index]],Table1[],23)</f>
        <v>XS</v>
      </c>
      <c r="G755" s="18" t="str">
        <f>VLOOKUP(tags[[#This Row],[product_id]],copy[],4,FALSE)</f>
        <v>Women Pants,Summer,trousers,Waist,Elastic,pants,Spring,High Waist Pants,Long pants,Women's Fashion,drawstring,loosepant,elastic waist,middlewaist,Wool,Casual,Women</v>
      </c>
      <c r="H755" s="18"/>
      <c r="I755" s="48" t="s">
        <v>11599</v>
      </c>
      <c r="J755" s="49" t="s">
        <v>11402</v>
      </c>
      <c r="K755" s="49" t="s">
        <v>11466</v>
      </c>
      <c r="L755" s="49" t="s">
        <v>11442</v>
      </c>
      <c r="M755" s="49" t="s">
        <v>11470</v>
      </c>
      <c r="N755" s="49" t="s">
        <v>11429</v>
      </c>
      <c r="O755" s="49" t="s">
        <v>11490</v>
      </c>
      <c r="P755" s="49" t="s">
        <v>11935</v>
      </c>
      <c r="Q755" s="49" t="s">
        <v>11537</v>
      </c>
      <c r="R755" s="49" t="s">
        <v>11403</v>
      </c>
      <c r="S755" s="49" t="s">
        <v>11789</v>
      </c>
      <c r="T755" s="49" t="s">
        <v>11688</v>
      </c>
      <c r="U755" s="49" t="s">
        <v>11521</v>
      </c>
      <c r="V755" s="49" t="s">
        <v>13200</v>
      </c>
      <c r="W755" s="49" t="s">
        <v>11557</v>
      </c>
      <c r="X755" s="49" t="s">
        <v>11406</v>
      </c>
      <c r="Y755" s="49" t="s">
        <v>11405</v>
      </c>
      <c r="Z755" s="49"/>
      <c r="AA755" s="49"/>
      <c r="AB755" s="49"/>
      <c r="AC755" s="49"/>
      <c r="AD755" s="49"/>
      <c r="AE755" s="49"/>
      <c r="AF755" s="49"/>
      <c r="AG755" s="49"/>
      <c r="AH755" s="49"/>
      <c r="AI755" s="49"/>
      <c r="AJ755" s="49"/>
      <c r="AK755" s="49"/>
      <c r="AL755" s="49"/>
      <c r="AM755" s="49"/>
      <c r="AN755" s="49"/>
      <c r="AO755" s="49"/>
      <c r="AP755" s="49"/>
      <c r="AQ755" s="49"/>
      <c r="AR755" s="49"/>
      <c r="AS755" s="49"/>
      <c r="AT755" s="49"/>
      <c r="AU755" s="49"/>
      <c r="AV755" s="49"/>
      <c r="AW755" s="49"/>
      <c r="AX755" s="49"/>
      <c r="AY755" s="49"/>
      <c r="AZ755" s="49"/>
      <c r="BA755" s="49"/>
      <c r="BB755" s="49"/>
      <c r="BC755" s="49"/>
      <c r="BD755" s="49"/>
      <c r="BE755" s="49"/>
      <c r="BF755" s="49"/>
      <c r="BG755" s="49"/>
      <c r="BH755" s="49"/>
      <c r="BI755" s="49"/>
      <c r="BJ755" s="49"/>
      <c r="BK755" s="49"/>
      <c r="BL755" s="49"/>
      <c r="BM755" s="49"/>
      <c r="BN755" s="49"/>
    </row>
    <row r="756" spans="1:66" x14ac:dyDescent="0.3">
      <c r="A756">
        <v>755</v>
      </c>
      <c r="B756" s="4" t="s">
        <v>2394</v>
      </c>
      <c r="C756" s="39">
        <f>VLOOKUP(tags[[#This Row],[Index]],Table1[],6)</f>
        <v>1000</v>
      </c>
      <c r="D756" s="50">
        <v>5800</v>
      </c>
      <c r="E756" s="17" t="str">
        <f>VLOOKUP(tags[[#This Row],[Index]],Table1[],22)</f>
        <v>pink</v>
      </c>
      <c r="F756" s="17" t="str">
        <f>VLOOKUP(tags[[#This Row],[Index]],Table1[],23)</f>
        <v>XS</v>
      </c>
      <c r="G756" s="17" t="str">
        <f>VLOOKUP(tags[[#This Row],[product_id]],copy[],4,FALSE)</f>
        <v>Summer,Plus Size,Shirt,2pieceset,short sleeves,Outfits,Women's Fashion,twopieceoutfit,off shoulder,printed,Tie Dye,Dyes,sexy,shortsforwomen,Fashion,Women Fashion,Women</v>
      </c>
      <c r="H756" s="17"/>
      <c r="I756" s="48" t="s">
        <v>11402</v>
      </c>
      <c r="J756" s="49" t="s">
        <v>11407</v>
      </c>
      <c r="K756" s="49" t="s">
        <v>11417</v>
      </c>
      <c r="L756" s="49" t="s">
        <v>11732</v>
      </c>
      <c r="M756" s="49" t="s">
        <v>11415</v>
      </c>
      <c r="N756" s="49" t="s">
        <v>11531</v>
      </c>
      <c r="O756" s="49" t="s">
        <v>11403</v>
      </c>
      <c r="P756" s="49" t="s">
        <v>11737</v>
      </c>
      <c r="Q756" s="49" t="s">
        <v>11495</v>
      </c>
      <c r="R756" s="49" t="s">
        <v>11421</v>
      </c>
      <c r="S756" s="49" t="s">
        <v>11559</v>
      </c>
      <c r="T756" s="49" t="s">
        <v>11571</v>
      </c>
      <c r="U756" s="49" t="s">
        <v>11412</v>
      </c>
      <c r="V756" s="49" t="s">
        <v>11596</v>
      </c>
      <c r="W756" s="49" t="s">
        <v>11404</v>
      </c>
      <c r="X756" s="49" t="s">
        <v>11439</v>
      </c>
      <c r="Y756" s="49" t="s">
        <v>11405</v>
      </c>
      <c r="Z756" s="49"/>
      <c r="AA756" s="49"/>
      <c r="AB756" s="49"/>
      <c r="AC756" s="49"/>
      <c r="AD756" s="49"/>
      <c r="AE756" s="49"/>
      <c r="AF756" s="49"/>
      <c r="AG756" s="49"/>
      <c r="AH756" s="49"/>
      <c r="AI756" s="49"/>
      <c r="AJ756" s="49"/>
      <c r="AK756" s="49"/>
      <c r="AL756" s="49"/>
      <c r="AM756" s="49"/>
      <c r="AN756" s="49"/>
      <c r="AO756" s="49"/>
      <c r="AP756" s="49"/>
      <c r="AQ756" s="49"/>
      <c r="AR756" s="49"/>
      <c r="AS756" s="49"/>
      <c r="AT756" s="49"/>
      <c r="AU756" s="49"/>
      <c r="AV756" s="49"/>
      <c r="AW756" s="49"/>
      <c r="AX756" s="49"/>
      <c r="AY756" s="49"/>
      <c r="AZ756" s="49"/>
      <c r="BA756" s="49"/>
      <c r="BB756" s="49"/>
      <c r="BC756" s="49"/>
      <c r="BD756" s="49"/>
      <c r="BE756" s="49"/>
      <c r="BF756" s="49"/>
      <c r="BG756" s="49"/>
      <c r="BH756" s="49"/>
      <c r="BI756" s="49"/>
      <c r="BJ756" s="49"/>
      <c r="BK756" s="49"/>
      <c r="BL756" s="49"/>
      <c r="BM756" s="49"/>
      <c r="BN756" s="49"/>
    </row>
    <row r="757" spans="1:66" x14ac:dyDescent="0.3">
      <c r="A757">
        <v>756</v>
      </c>
      <c r="B757" s="5" t="s">
        <v>2396</v>
      </c>
      <c r="C757" s="40">
        <f>VLOOKUP(tags[[#This Row],[Index]],Table1[],6)</f>
        <v>50000</v>
      </c>
      <c r="D757" s="51">
        <v>350000</v>
      </c>
      <c r="E757" s="18" t="str">
        <f>VLOOKUP(tags[[#This Row],[Index]],Table1[],22)</f>
        <v>black</v>
      </c>
      <c r="F757" s="18" t="str">
        <f>VLOOKUP(tags[[#This Row],[Index]],Table1[],23)</f>
        <v>M</v>
      </c>
      <c r="G757" s="18" t="str">
        <f>VLOOKUP(tags[[#This Row],[product_id]],copy[],4,FALSE)</f>
        <v>Deep V-Neck,Vest,Plus Size,Halter,Summer,topsamptshirt,tank top,Ladies,T Shirts,Fashion,casual shirt,sexy,blouse,Tank,Casual,Women,halter top,Cotton,Loose tank tops,Cotton Shirt,Shirt,Tops,Women's Fashion,V-neck,sleeveless,women top,Ladies Fashion,button,sleeveless tops</v>
      </c>
      <c r="H757" s="18"/>
      <c r="I757" s="48" t="s">
        <v>11471</v>
      </c>
      <c r="J757" s="49" t="s">
        <v>11430</v>
      </c>
      <c r="K757" s="49" t="s">
        <v>11407</v>
      </c>
      <c r="L757" s="49" t="s">
        <v>11461</v>
      </c>
      <c r="M757" s="49" t="s">
        <v>11402</v>
      </c>
      <c r="N757" s="49" t="s">
        <v>11488</v>
      </c>
      <c r="O757" s="49" t="s">
        <v>11423</v>
      </c>
      <c r="P757" s="49" t="s">
        <v>11426</v>
      </c>
      <c r="Q757" s="49" t="s">
        <v>11422</v>
      </c>
      <c r="R757" s="49" t="s">
        <v>11404</v>
      </c>
      <c r="S757" s="49" t="s">
        <v>11581</v>
      </c>
      <c r="T757" s="49" t="s">
        <v>11412</v>
      </c>
      <c r="U757" s="49" t="s">
        <v>11428</v>
      </c>
      <c r="V757" s="49" t="s">
        <v>11418</v>
      </c>
      <c r="W757" s="49" t="s">
        <v>11406</v>
      </c>
      <c r="X757" s="49" t="s">
        <v>11405</v>
      </c>
      <c r="Y757" s="49" t="s">
        <v>12133</v>
      </c>
      <c r="Z757" s="49" t="s">
        <v>11424</v>
      </c>
      <c r="AA757" s="49" t="s">
        <v>11761</v>
      </c>
      <c r="AB757" s="49" t="s">
        <v>11621</v>
      </c>
      <c r="AC757" s="49" t="s">
        <v>11417</v>
      </c>
      <c r="AD757" s="49" t="s">
        <v>11411</v>
      </c>
      <c r="AE757" s="49" t="s">
        <v>11403</v>
      </c>
      <c r="AF757" s="49" t="s">
        <v>11420</v>
      </c>
      <c r="AG757" s="49" t="s">
        <v>11408</v>
      </c>
      <c r="AH757" s="49" t="s">
        <v>11473</v>
      </c>
      <c r="AI757" s="49" t="s">
        <v>11475</v>
      </c>
      <c r="AJ757" s="49" t="s">
        <v>11527</v>
      </c>
      <c r="AK757" s="49" t="s">
        <v>11465</v>
      </c>
      <c r="AL757" s="49"/>
      <c r="AM757" s="49"/>
      <c r="AN757" s="49"/>
      <c r="AO757" s="49"/>
      <c r="AP757" s="49"/>
      <c r="AQ757" s="49"/>
      <c r="AR757" s="49"/>
      <c r="AS757" s="49"/>
      <c r="AT757" s="49"/>
      <c r="AU757" s="49"/>
      <c r="AV757" s="49"/>
      <c r="AW757" s="49"/>
      <c r="AX757" s="49"/>
      <c r="AY757" s="49"/>
      <c r="AZ757" s="49"/>
      <c r="BA757" s="49"/>
      <c r="BB757" s="49"/>
      <c r="BC757" s="49"/>
      <c r="BD757" s="49"/>
      <c r="BE757" s="49"/>
      <c r="BF757" s="49"/>
      <c r="BG757" s="49"/>
      <c r="BH757" s="49"/>
      <c r="BI757" s="49"/>
      <c r="BJ757" s="49"/>
      <c r="BK757" s="49"/>
      <c r="BL757" s="49"/>
      <c r="BM757" s="49"/>
      <c r="BN757" s="49"/>
    </row>
    <row r="758" spans="1:66" x14ac:dyDescent="0.3">
      <c r="A758">
        <v>757</v>
      </c>
      <c r="B758" s="4" t="s">
        <v>2401</v>
      </c>
      <c r="C758" s="39">
        <f>VLOOKUP(tags[[#This Row],[Index]],Table1[],6)</f>
        <v>100</v>
      </c>
      <c r="D758" s="50">
        <v>366</v>
      </c>
      <c r="E758" s="17" t="str">
        <f>VLOOKUP(tags[[#This Row],[Index]],Table1[],22)</f>
        <v>green</v>
      </c>
      <c r="F758" s="17" t="str">
        <f>VLOOKUP(tags[[#This Row],[Index]],Table1[],23)</f>
        <v>M</v>
      </c>
      <c r="G758" s="17" t="str">
        <f>VLOOKUP(tags[[#This Row],[product_id]],copy[],4,FALSE)</f>
        <v>Summer,Toy,Gifts,bubbleball,Balloon,Children,balloonsbirthday,water,Outdoor,magicbubble,balloonsforparty,Fun,party,gaes,magicbubbleball,bubble,Inflatable,kids</v>
      </c>
      <c r="H758" s="17"/>
      <c r="I758" s="48" t="s">
        <v>11402</v>
      </c>
      <c r="J758" s="49" t="s">
        <v>11756</v>
      </c>
      <c r="K758" s="49" t="s">
        <v>11798</v>
      </c>
      <c r="L758" s="49" t="s">
        <v>11835</v>
      </c>
      <c r="M758" s="49" t="s">
        <v>11806</v>
      </c>
      <c r="N758" s="49" t="s">
        <v>11942</v>
      </c>
      <c r="O758" s="49" t="s">
        <v>13750</v>
      </c>
      <c r="P758" s="49" t="s">
        <v>11652</v>
      </c>
      <c r="Q758" s="49" t="s">
        <v>11548</v>
      </c>
      <c r="R758" s="49" t="s">
        <v>13244</v>
      </c>
      <c r="S758" s="49" t="s">
        <v>13749</v>
      </c>
      <c r="T758" s="49" t="s">
        <v>11799</v>
      </c>
      <c r="U758" s="49" t="s">
        <v>11443</v>
      </c>
      <c r="V758" s="49" t="s">
        <v>11994</v>
      </c>
      <c r="W758" s="49" t="s">
        <v>13243</v>
      </c>
      <c r="X758" s="49" t="s">
        <v>11791</v>
      </c>
      <c r="Y758" s="49" t="s">
        <v>11673</v>
      </c>
      <c r="Z758" s="49" t="s">
        <v>11748</v>
      </c>
      <c r="AA758" s="49"/>
      <c r="AB758" s="49"/>
      <c r="AC758" s="49"/>
      <c r="AD758" s="49"/>
      <c r="AE758" s="49"/>
      <c r="AF758" s="49"/>
      <c r="AG758" s="49"/>
      <c r="AH758" s="49"/>
      <c r="AI758" s="49"/>
      <c r="AJ758" s="49"/>
      <c r="AK758" s="49"/>
      <c r="AL758" s="49"/>
      <c r="AM758" s="49"/>
      <c r="AN758" s="49"/>
      <c r="AO758" s="49"/>
      <c r="AP758" s="49"/>
      <c r="AQ758" s="49"/>
      <c r="AR758" s="49"/>
      <c r="AS758" s="49"/>
      <c r="AT758" s="49"/>
      <c r="AU758" s="49"/>
      <c r="AV758" s="49"/>
      <c r="AW758" s="49"/>
      <c r="AX758" s="49"/>
      <c r="AY758" s="49"/>
      <c r="AZ758" s="49"/>
      <c r="BA758" s="49"/>
      <c r="BB758" s="49"/>
      <c r="BC758" s="49"/>
      <c r="BD758" s="49"/>
      <c r="BE758" s="49"/>
      <c r="BF758" s="49"/>
      <c r="BG758" s="49"/>
      <c r="BH758" s="49"/>
      <c r="BI758" s="49"/>
      <c r="BJ758" s="49"/>
      <c r="BK758" s="49"/>
      <c r="BL758" s="49"/>
      <c r="BM758" s="49"/>
      <c r="BN758" s="49"/>
    </row>
    <row r="759" spans="1:66" x14ac:dyDescent="0.3">
      <c r="A759">
        <v>758</v>
      </c>
      <c r="B759" s="5" t="s">
        <v>2403</v>
      </c>
      <c r="C759" s="40">
        <f>VLOOKUP(tags[[#This Row],[Index]],Table1[],6)</f>
        <v>5000</v>
      </c>
      <c r="D759" s="51">
        <v>19150</v>
      </c>
      <c r="E759" s="18" t="str">
        <f>VLOOKUP(tags[[#This Row],[Index]],Table1[],22)</f>
        <v>black</v>
      </c>
      <c r="F759" s="18" t="str">
        <f>VLOOKUP(tags[[#This Row],[Index]],Table1[],23)</f>
        <v>S</v>
      </c>
      <c r="G759" s="18" t="str">
        <f>VLOOKUP(tags[[#This Row],[product_id]],copy[],4,FALSE)</f>
        <v>capripant,Leggings,Beach Shorts,capri leggings,pants,Simple,yoga pants,women swimwear,Women's Fashion,Plus Size,womenswimbottom,Women,Swimming</v>
      </c>
      <c r="H759" s="18"/>
      <c r="I759" s="48" t="s">
        <v>11834</v>
      </c>
      <c r="J759" s="49" t="s">
        <v>11520</v>
      </c>
      <c r="K759" s="49" t="s">
        <v>11572</v>
      </c>
      <c r="L759" s="49" t="s">
        <v>12445</v>
      </c>
      <c r="M759" s="49" t="s">
        <v>11429</v>
      </c>
      <c r="N759" s="49" t="s">
        <v>12028</v>
      </c>
      <c r="O759" s="49" t="s">
        <v>11733</v>
      </c>
      <c r="P759" s="49" t="s">
        <v>11735</v>
      </c>
      <c r="Q759" s="49" t="s">
        <v>11403</v>
      </c>
      <c r="R759" s="49" t="s">
        <v>11407</v>
      </c>
      <c r="S759" s="49" t="s">
        <v>12614</v>
      </c>
      <c r="T759" s="49" t="s">
        <v>11405</v>
      </c>
      <c r="U759" s="49" t="s">
        <v>11459</v>
      </c>
      <c r="V759" s="49"/>
      <c r="W759" s="49"/>
      <c r="X759" s="49"/>
      <c r="Y759" s="49"/>
      <c r="Z759" s="49"/>
      <c r="AA759" s="49"/>
      <c r="AB759" s="49"/>
      <c r="AC759" s="49"/>
      <c r="AD759" s="49"/>
      <c r="AE759" s="49"/>
      <c r="AF759" s="49"/>
      <c r="AG759" s="49"/>
      <c r="AH759" s="49"/>
      <c r="AI759" s="49"/>
      <c r="AJ759" s="49"/>
      <c r="AK759" s="49"/>
      <c r="AL759" s="49"/>
      <c r="AM759" s="49"/>
      <c r="AN759" s="49"/>
      <c r="AO759" s="49"/>
      <c r="AP759" s="49"/>
      <c r="AQ759" s="49"/>
      <c r="AR759" s="49"/>
      <c r="AS759" s="49"/>
      <c r="AT759" s="49"/>
      <c r="AU759" s="49"/>
      <c r="AV759" s="49"/>
      <c r="AW759" s="49"/>
      <c r="AX759" s="49"/>
      <c r="AY759" s="49"/>
      <c r="AZ759" s="49"/>
      <c r="BA759" s="49"/>
      <c r="BB759" s="49"/>
      <c r="BC759" s="49"/>
      <c r="BD759" s="49"/>
      <c r="BE759" s="49"/>
      <c r="BF759" s="49"/>
      <c r="BG759" s="49"/>
      <c r="BH759" s="49"/>
      <c r="BI759" s="49"/>
      <c r="BJ759" s="49"/>
      <c r="BK759" s="49"/>
      <c r="BL759" s="49"/>
      <c r="BM759" s="49"/>
      <c r="BN759" s="49"/>
    </row>
    <row r="760" spans="1:66" x14ac:dyDescent="0.3">
      <c r="A760">
        <v>759</v>
      </c>
      <c r="B760" s="4" t="s">
        <v>2406</v>
      </c>
      <c r="C760" s="39">
        <f>VLOOKUP(tags[[#This Row],[Index]],Table1[],6)</f>
        <v>10000</v>
      </c>
      <c r="D760" s="50">
        <v>130000</v>
      </c>
      <c r="E760" s="17" t="str">
        <f>VLOOKUP(tags[[#This Row],[Index]],Table1[],22)</f>
        <v>black</v>
      </c>
      <c r="F760" s="17" t="str">
        <f>VLOOKUP(tags[[#This Row],[Index]],Table1[],23)</f>
        <v>S</v>
      </c>
      <c r="G760" s="17" t="str">
        <f>VLOOKUP(tags[[#This Row],[product_id]],copy[],4,FALSE)</f>
        <v>2 Piece Swimsuit,Plus Size,Swimming,plus size bikinis,sexy swimsuit,Bikini swimwear,women swimsuit,Beach,sexy bikini,Swimwear,Halter,Suits,Bikini,Fashion,Summer,swimsuits for girls,bandage bikini,Halter Bikini,Swimsuit,Women's Fashion,Women</v>
      </c>
      <c r="H760" s="17"/>
      <c r="I760" s="48" t="s">
        <v>14025</v>
      </c>
      <c r="J760" s="49" t="s">
        <v>11407</v>
      </c>
      <c r="K760" s="49" t="s">
        <v>11459</v>
      </c>
      <c r="L760" s="49" t="s">
        <v>13105</v>
      </c>
      <c r="M760" s="49" t="s">
        <v>12099</v>
      </c>
      <c r="N760" s="49" t="s">
        <v>11805</v>
      </c>
      <c r="O760" s="49" t="s">
        <v>11651</v>
      </c>
      <c r="P760" s="49" t="s">
        <v>11413</v>
      </c>
      <c r="Q760" s="49" t="s">
        <v>11586</v>
      </c>
      <c r="R760" s="49" t="s">
        <v>11458</v>
      </c>
      <c r="S760" s="49" t="s">
        <v>11461</v>
      </c>
      <c r="T760" s="49" t="s">
        <v>11469</v>
      </c>
      <c r="U760" s="49" t="s">
        <v>11453</v>
      </c>
      <c r="V760" s="49" t="s">
        <v>11404</v>
      </c>
      <c r="W760" s="49" t="s">
        <v>11402</v>
      </c>
      <c r="X760" s="49" t="s">
        <v>12789</v>
      </c>
      <c r="Y760" s="49" t="s">
        <v>11752</v>
      </c>
      <c r="Z760" s="49" t="s">
        <v>11727</v>
      </c>
      <c r="AA760" s="49" t="s">
        <v>11454</v>
      </c>
      <c r="AB760" s="49" t="s">
        <v>11403</v>
      </c>
      <c r="AC760" s="49" t="s">
        <v>11405</v>
      </c>
      <c r="AD760" s="49"/>
      <c r="AE760" s="49"/>
      <c r="AF760" s="49"/>
      <c r="AG760" s="49"/>
      <c r="AH760" s="49"/>
      <c r="AI760" s="49"/>
      <c r="AJ760" s="49"/>
      <c r="AK760" s="49"/>
      <c r="AL760" s="49"/>
      <c r="AM760" s="49"/>
      <c r="AN760" s="49"/>
      <c r="AO760" s="49"/>
      <c r="AP760" s="49"/>
      <c r="AQ760" s="49"/>
      <c r="AR760" s="49"/>
      <c r="AS760" s="49"/>
      <c r="AT760" s="49"/>
      <c r="AU760" s="49"/>
      <c r="AV760" s="49"/>
      <c r="AW760" s="49"/>
      <c r="AX760" s="49"/>
      <c r="AY760" s="49"/>
      <c r="AZ760" s="49"/>
      <c r="BA760" s="49"/>
      <c r="BB760" s="49"/>
      <c r="BC760" s="49"/>
      <c r="BD760" s="49"/>
      <c r="BE760" s="49"/>
      <c r="BF760" s="49"/>
      <c r="BG760" s="49"/>
      <c r="BH760" s="49"/>
      <c r="BI760" s="49"/>
      <c r="BJ760" s="49"/>
      <c r="BK760" s="49"/>
      <c r="BL760" s="49"/>
      <c r="BM760" s="49"/>
      <c r="BN760" s="49"/>
    </row>
    <row r="761" spans="1:66" x14ac:dyDescent="0.3">
      <c r="A761">
        <v>760</v>
      </c>
      <c r="B761" s="5" t="s">
        <v>2408</v>
      </c>
      <c r="C761" s="40">
        <f>VLOOKUP(tags[[#This Row],[Index]],Table1[],6)</f>
        <v>5000</v>
      </c>
      <c r="D761" s="51">
        <v>30000</v>
      </c>
      <c r="E761" s="18" t="str">
        <f>VLOOKUP(tags[[#This Row],[Index]],Table1[],22)</f>
        <v>blue</v>
      </c>
      <c r="F761" s="18" t="str">
        <f>VLOOKUP(tags[[#This Row],[Index]],Table1[],23)</f>
        <v>XXS</v>
      </c>
      <c r="G761" s="18" t="str">
        <f>VLOOKUP(tags[[#This Row],[product_id]],copy[],4,FALSE)</f>
        <v>blouse,Summer,Vest,Plus Size,letter print,cute,Tops,tank top,Casual,Women's Fashion,tankvest,Print,sleeveless,Clothing,womens vest,sleeveless tops</v>
      </c>
      <c r="H761" s="18"/>
      <c r="I761" s="48" t="s">
        <v>11428</v>
      </c>
      <c r="J761" s="49" t="s">
        <v>11402</v>
      </c>
      <c r="K761" s="49" t="s">
        <v>11430</v>
      </c>
      <c r="L761" s="49" t="s">
        <v>11407</v>
      </c>
      <c r="M761" s="49" t="s">
        <v>11478</v>
      </c>
      <c r="N761" s="49" t="s">
        <v>11502</v>
      </c>
      <c r="O761" s="49" t="s">
        <v>11411</v>
      </c>
      <c r="P761" s="49" t="s">
        <v>11423</v>
      </c>
      <c r="Q761" s="49" t="s">
        <v>11406</v>
      </c>
      <c r="R761" s="49" t="s">
        <v>11403</v>
      </c>
      <c r="S761" s="49" t="s">
        <v>11739</v>
      </c>
      <c r="T761" s="49" t="s">
        <v>11416</v>
      </c>
      <c r="U761" s="49" t="s">
        <v>11408</v>
      </c>
      <c r="V761" s="49" t="s">
        <v>11545</v>
      </c>
      <c r="W761" s="49" t="s">
        <v>11734</v>
      </c>
      <c r="X761" s="49" t="s">
        <v>11465</v>
      </c>
      <c r="Y761" s="49"/>
      <c r="Z761" s="49"/>
      <c r="AA761" s="49"/>
      <c r="AB761" s="49"/>
      <c r="AC761" s="49"/>
      <c r="AD761" s="49"/>
      <c r="AE761" s="49"/>
      <c r="AF761" s="49"/>
      <c r="AG761" s="49"/>
      <c r="AH761" s="49"/>
      <c r="AI761" s="49"/>
      <c r="AJ761" s="49"/>
      <c r="AK761" s="49"/>
      <c r="AL761" s="49"/>
      <c r="AM761" s="49"/>
      <c r="AN761" s="49"/>
      <c r="AO761" s="49"/>
      <c r="AP761" s="49"/>
      <c r="AQ761" s="49"/>
      <c r="AR761" s="49"/>
      <c r="AS761" s="49"/>
      <c r="AT761" s="49"/>
      <c r="AU761" s="49"/>
      <c r="AV761" s="49"/>
      <c r="AW761" s="49"/>
      <c r="AX761" s="49"/>
      <c r="AY761" s="49"/>
      <c r="AZ761" s="49"/>
      <c r="BA761" s="49"/>
      <c r="BB761" s="49"/>
      <c r="BC761" s="49"/>
      <c r="BD761" s="49"/>
      <c r="BE761" s="49"/>
      <c r="BF761" s="49"/>
      <c r="BG761" s="49"/>
      <c r="BH761" s="49"/>
      <c r="BI761" s="49"/>
      <c r="BJ761" s="49"/>
      <c r="BK761" s="49"/>
      <c r="BL761" s="49"/>
      <c r="BM761" s="49"/>
      <c r="BN761" s="49"/>
    </row>
    <row r="762" spans="1:66" x14ac:dyDescent="0.3">
      <c r="A762">
        <v>761</v>
      </c>
      <c r="B762" s="4" t="s">
        <v>2411</v>
      </c>
      <c r="C762" s="39">
        <f>VLOOKUP(tags[[#This Row],[Index]],Table1[],6)</f>
        <v>100</v>
      </c>
      <c r="D762" s="50">
        <v>1500</v>
      </c>
      <c r="E762" s="17" t="str">
        <f>VLOOKUP(tags[[#This Row],[Index]],Table1[],22)</f>
        <v>other</v>
      </c>
      <c r="F762" s="17" t="str">
        <f>VLOOKUP(tags[[#This Row],[Index]],Table1[],23)</f>
        <v>M</v>
      </c>
      <c r="G762" s="17" t="str">
        <f>VLOOKUP(tags[[#This Row],[product_id]],copy[],4,FALSE)</f>
        <v>women dress,boho,Vintage Dresses,Mini,Summer,Beach,Dress,sundress,backless dress,casual dresses,Mini dress,maxi skirt,beach dress,boho dress,summer dresses,Party Dresses,Striped,Women,Women's Fashion,Casual,Necks</v>
      </c>
      <c r="H762" s="17"/>
      <c r="I762" s="48" t="s">
        <v>11432</v>
      </c>
      <c r="J762" s="49" t="s">
        <v>11457</v>
      </c>
      <c r="K762" s="49" t="s">
        <v>12023</v>
      </c>
      <c r="L762" s="49" t="s">
        <v>11436</v>
      </c>
      <c r="M762" s="49" t="s">
        <v>11402</v>
      </c>
      <c r="N762" s="49" t="s">
        <v>11413</v>
      </c>
      <c r="O762" s="49" t="s">
        <v>11409</v>
      </c>
      <c r="P762" s="49" t="s">
        <v>11564</v>
      </c>
      <c r="Q762" s="49" t="s">
        <v>11614</v>
      </c>
      <c r="R762" s="49" t="s">
        <v>11526</v>
      </c>
      <c r="S762" s="49" t="s">
        <v>11435</v>
      </c>
      <c r="T762" s="49" t="s">
        <v>12116</v>
      </c>
      <c r="U762" s="49" t="s">
        <v>11431</v>
      </c>
      <c r="V762" s="49" t="s">
        <v>11499</v>
      </c>
      <c r="W762" s="49" t="s">
        <v>11464</v>
      </c>
      <c r="X762" s="49" t="s">
        <v>11530</v>
      </c>
      <c r="Y762" s="49" t="s">
        <v>11546</v>
      </c>
      <c r="Z762" s="49" t="s">
        <v>11405</v>
      </c>
      <c r="AA762" s="49" t="s">
        <v>11403</v>
      </c>
      <c r="AB762" s="49" t="s">
        <v>11406</v>
      </c>
      <c r="AC762" s="49" t="s">
        <v>11419</v>
      </c>
      <c r="AD762" s="49"/>
      <c r="AE762" s="49"/>
      <c r="AF762" s="49"/>
      <c r="AG762" s="49"/>
      <c r="AH762" s="49"/>
      <c r="AI762" s="49"/>
      <c r="AJ762" s="49"/>
      <c r="AK762" s="49"/>
      <c r="AL762" s="49"/>
      <c r="AM762" s="49"/>
      <c r="AN762" s="49"/>
      <c r="AO762" s="49"/>
      <c r="AP762" s="49"/>
      <c r="AQ762" s="49"/>
      <c r="AR762" s="49"/>
      <c r="AS762" s="49"/>
      <c r="AT762" s="49"/>
      <c r="AU762" s="49"/>
      <c r="AV762" s="49"/>
      <c r="AW762" s="49"/>
      <c r="AX762" s="49"/>
      <c r="AY762" s="49"/>
      <c r="AZ762" s="49"/>
      <c r="BA762" s="49"/>
      <c r="BB762" s="49"/>
      <c r="BC762" s="49"/>
      <c r="BD762" s="49"/>
      <c r="BE762" s="49"/>
      <c r="BF762" s="49"/>
      <c r="BG762" s="49"/>
      <c r="BH762" s="49"/>
      <c r="BI762" s="49"/>
      <c r="BJ762" s="49"/>
      <c r="BK762" s="49"/>
      <c r="BL762" s="49"/>
      <c r="BM762" s="49"/>
      <c r="BN762" s="49"/>
    </row>
    <row r="763" spans="1:66" x14ac:dyDescent="0.3">
      <c r="A763">
        <v>762</v>
      </c>
      <c r="B763" s="5" t="s">
        <v>2413</v>
      </c>
      <c r="C763" s="40">
        <f>VLOOKUP(tags[[#This Row],[Index]],Table1[],6)</f>
        <v>100</v>
      </c>
      <c r="D763" s="51">
        <v>800</v>
      </c>
      <c r="E763" s="18" t="str">
        <f>VLOOKUP(tags[[#This Row],[Index]],Table1[],22)</f>
        <v>white</v>
      </c>
      <c r="F763" s="18" t="str">
        <f>VLOOKUP(tags[[#This Row],[Index]],Table1[],23)</f>
        <v>XS</v>
      </c>
      <c r="G763" s="18" t="str">
        <f>VLOOKUP(tags[[#This Row],[product_id]],copy[],4,FALSE)</f>
        <v>Summer,Sling,Dresses,Dress,V-neck,Casual,Pocket,Women's Fashion,Sleeveless dress,women dress,Floral,sleeveless,Women,loose dress,Pleated,casual dress</v>
      </c>
      <c r="H763" s="18"/>
      <c r="I763" s="48" t="s">
        <v>11402</v>
      </c>
      <c r="J763" s="49" t="s">
        <v>11669</v>
      </c>
      <c r="K763" s="49" t="s">
        <v>11460</v>
      </c>
      <c r="L763" s="49" t="s">
        <v>11409</v>
      </c>
      <c r="M763" s="49" t="s">
        <v>11420</v>
      </c>
      <c r="N763" s="49" t="s">
        <v>11406</v>
      </c>
      <c r="O763" s="49" t="s">
        <v>11513</v>
      </c>
      <c r="P763" s="49" t="s">
        <v>11403</v>
      </c>
      <c r="Q763" s="49" t="s">
        <v>11438</v>
      </c>
      <c r="R763" s="49" t="s">
        <v>11432</v>
      </c>
      <c r="S763" s="49" t="s">
        <v>11433</v>
      </c>
      <c r="T763" s="49" t="s">
        <v>11408</v>
      </c>
      <c r="U763" s="49" t="s">
        <v>11405</v>
      </c>
      <c r="V763" s="49" t="s">
        <v>11455</v>
      </c>
      <c r="W763" s="49" t="s">
        <v>11485</v>
      </c>
      <c r="X763" s="49" t="s">
        <v>11441</v>
      </c>
      <c r="Y763" s="49"/>
      <c r="Z763" s="49"/>
      <c r="AA763" s="49"/>
      <c r="AB763" s="49"/>
      <c r="AC763" s="49"/>
      <c r="AD763" s="49"/>
      <c r="AE763" s="49"/>
      <c r="AF763" s="49"/>
      <c r="AG763" s="49"/>
      <c r="AH763" s="49"/>
      <c r="AI763" s="49"/>
      <c r="AJ763" s="49"/>
      <c r="AK763" s="49"/>
      <c r="AL763" s="49"/>
      <c r="AM763" s="49"/>
      <c r="AN763" s="49"/>
      <c r="AO763" s="49"/>
      <c r="AP763" s="49"/>
      <c r="AQ763" s="49"/>
      <c r="AR763" s="49"/>
      <c r="AS763" s="49"/>
      <c r="AT763" s="49"/>
      <c r="AU763" s="49"/>
      <c r="AV763" s="49"/>
      <c r="AW763" s="49"/>
      <c r="AX763" s="49"/>
      <c r="AY763" s="49"/>
      <c r="AZ763" s="49"/>
      <c r="BA763" s="49"/>
      <c r="BB763" s="49"/>
      <c r="BC763" s="49"/>
      <c r="BD763" s="49"/>
      <c r="BE763" s="49"/>
      <c r="BF763" s="49"/>
      <c r="BG763" s="49"/>
      <c r="BH763" s="49"/>
      <c r="BI763" s="49"/>
      <c r="BJ763" s="49"/>
      <c r="BK763" s="49"/>
      <c r="BL763" s="49"/>
      <c r="BM763" s="49"/>
      <c r="BN763" s="49"/>
    </row>
    <row r="764" spans="1:66" x14ac:dyDescent="0.3">
      <c r="A764">
        <v>763</v>
      </c>
      <c r="B764" s="4" t="s">
        <v>2416</v>
      </c>
      <c r="C764" s="39">
        <f>VLOOKUP(tags[[#This Row],[Index]],Table1[],6)</f>
        <v>50</v>
      </c>
      <c r="D764" s="50">
        <v>85.5</v>
      </c>
      <c r="E764" s="17" t="str">
        <f>VLOOKUP(tags[[#This Row],[Index]],Table1[],22)</f>
        <v>gray</v>
      </c>
      <c r="F764" s="17" t="str">
        <f>VLOOKUP(tags[[#This Row],[Index]],Table1[],23)</f>
        <v>XS</v>
      </c>
      <c r="G764" s="17" t="str">
        <f>VLOOKUP(tags[[#This Row],[product_id]],copy[],4,FALSE)</f>
        <v>Summer,Shorts,Waist,Elastic,Bottom,pants,Loose,Short pants,Women's Fashion,elastic waist,Fashion,Casual,Women Fashion,Women</v>
      </c>
      <c r="H764" s="17"/>
      <c r="I764" s="48" t="s">
        <v>11402</v>
      </c>
      <c r="J764" s="49" t="s">
        <v>11410</v>
      </c>
      <c r="K764" s="49" t="s">
        <v>11442</v>
      </c>
      <c r="L764" s="49" t="s">
        <v>11470</v>
      </c>
      <c r="M764" s="49" t="s">
        <v>11533</v>
      </c>
      <c r="N764" s="49" t="s">
        <v>11429</v>
      </c>
      <c r="O764" s="49" t="s">
        <v>11427</v>
      </c>
      <c r="P764" s="49" t="s">
        <v>11452</v>
      </c>
      <c r="Q764" s="49" t="s">
        <v>11403</v>
      </c>
      <c r="R764" s="49" t="s">
        <v>11521</v>
      </c>
      <c r="S764" s="49" t="s">
        <v>11404</v>
      </c>
      <c r="T764" s="49" t="s">
        <v>11406</v>
      </c>
      <c r="U764" s="49" t="s">
        <v>11439</v>
      </c>
      <c r="V764" s="49" t="s">
        <v>11405</v>
      </c>
      <c r="W764" s="49"/>
      <c r="X764" s="49"/>
      <c r="Y764" s="49"/>
      <c r="Z764" s="49"/>
      <c r="AA764" s="49"/>
      <c r="AB764" s="49"/>
      <c r="AC764" s="49"/>
      <c r="AD764" s="49"/>
      <c r="AE764" s="49"/>
      <c r="AF764" s="49"/>
      <c r="AG764" s="49"/>
      <c r="AH764" s="49"/>
      <c r="AI764" s="49"/>
      <c r="AJ764" s="49"/>
      <c r="AK764" s="49"/>
      <c r="AL764" s="49"/>
      <c r="AM764" s="49"/>
      <c r="AN764" s="49"/>
      <c r="AO764" s="49"/>
      <c r="AP764" s="49"/>
      <c r="AQ764" s="49"/>
      <c r="AR764" s="49"/>
      <c r="AS764" s="49"/>
      <c r="AT764" s="49"/>
      <c r="AU764" s="49"/>
      <c r="AV764" s="49"/>
      <c r="AW764" s="49"/>
      <c r="AX764" s="49"/>
      <c r="AY764" s="49"/>
      <c r="AZ764" s="49"/>
      <c r="BA764" s="49"/>
      <c r="BB764" s="49"/>
      <c r="BC764" s="49"/>
      <c r="BD764" s="49"/>
      <c r="BE764" s="49"/>
      <c r="BF764" s="49"/>
      <c r="BG764" s="49"/>
      <c r="BH764" s="49"/>
      <c r="BI764" s="49"/>
      <c r="BJ764" s="49"/>
      <c r="BK764" s="49"/>
      <c r="BL764" s="49"/>
      <c r="BM764" s="49"/>
      <c r="BN764" s="49"/>
    </row>
    <row r="765" spans="1:66" x14ac:dyDescent="0.3">
      <c r="A765">
        <v>764</v>
      </c>
      <c r="B765" s="5" t="s">
        <v>2420</v>
      </c>
      <c r="C765" s="40">
        <f>VLOOKUP(tags[[#This Row],[Index]],Table1[],6)</f>
        <v>10000</v>
      </c>
      <c r="D765" s="51">
        <v>120000</v>
      </c>
      <c r="E765" s="18" t="str">
        <f>VLOOKUP(tags[[#This Row],[Index]],Table1[],22)</f>
        <v>pink</v>
      </c>
      <c r="F765" s="18" t="str">
        <f>VLOOKUP(tags[[#This Row],[Index]],Table1[],23)</f>
        <v>S</v>
      </c>
      <c r="G765" s="18" t="str">
        <f>VLOOKUP(tags[[#This Row],[product_id]],copy[],4,FALSE)</f>
        <v>Women Pants,capripant,elastic waist,Waist,Elastic,pants,Summer,Fitness,jogging,harem pants,Women's Fashion,trousers,34pant,Sport,Fashion,Casual</v>
      </c>
      <c r="H765" s="18"/>
      <c r="I765" s="48" t="s">
        <v>11599</v>
      </c>
      <c r="J765" s="49" t="s">
        <v>11834</v>
      </c>
      <c r="K765" s="49" t="s">
        <v>11521</v>
      </c>
      <c r="L765" s="49" t="s">
        <v>11442</v>
      </c>
      <c r="M765" s="49" t="s">
        <v>11470</v>
      </c>
      <c r="N765" s="49" t="s">
        <v>11429</v>
      </c>
      <c r="O765" s="49" t="s">
        <v>11402</v>
      </c>
      <c r="P765" s="49" t="s">
        <v>11487</v>
      </c>
      <c r="Q765" s="49" t="s">
        <v>11717</v>
      </c>
      <c r="R765" s="49" t="s">
        <v>11579</v>
      </c>
      <c r="S765" s="49" t="s">
        <v>11403</v>
      </c>
      <c r="T765" s="49" t="s">
        <v>11466</v>
      </c>
      <c r="U765" s="49" t="s">
        <v>12055</v>
      </c>
      <c r="V765" s="49" t="s">
        <v>11446</v>
      </c>
      <c r="W765" s="49" t="s">
        <v>11404</v>
      </c>
      <c r="X765" s="49" t="s">
        <v>11406</v>
      </c>
      <c r="Y765" s="49"/>
      <c r="Z765" s="49"/>
      <c r="AA765" s="49"/>
      <c r="AB765" s="49"/>
      <c r="AC765" s="49"/>
      <c r="AD765" s="49"/>
      <c r="AE765" s="49"/>
      <c r="AF765" s="49"/>
      <c r="AG765" s="49"/>
      <c r="AH765" s="49"/>
      <c r="AI765" s="49"/>
      <c r="AJ765" s="49"/>
      <c r="AK765" s="49"/>
      <c r="AL765" s="49"/>
      <c r="AM765" s="49"/>
      <c r="AN765" s="49"/>
      <c r="AO765" s="49"/>
      <c r="AP765" s="49"/>
      <c r="AQ765" s="49"/>
      <c r="AR765" s="49"/>
      <c r="AS765" s="49"/>
      <c r="AT765" s="49"/>
      <c r="AU765" s="49"/>
      <c r="AV765" s="49"/>
      <c r="AW765" s="49"/>
      <c r="AX765" s="49"/>
      <c r="AY765" s="49"/>
      <c r="AZ765" s="49"/>
      <c r="BA765" s="49"/>
      <c r="BB765" s="49"/>
      <c r="BC765" s="49"/>
      <c r="BD765" s="49"/>
      <c r="BE765" s="49"/>
      <c r="BF765" s="49"/>
      <c r="BG765" s="49"/>
      <c r="BH765" s="49"/>
      <c r="BI765" s="49"/>
      <c r="BJ765" s="49"/>
      <c r="BK765" s="49"/>
      <c r="BL765" s="49"/>
      <c r="BM765" s="49"/>
      <c r="BN765" s="49"/>
    </row>
    <row r="766" spans="1:66" x14ac:dyDescent="0.3">
      <c r="A766">
        <v>765</v>
      </c>
      <c r="B766" s="6" t="s">
        <v>2423</v>
      </c>
      <c r="C766" s="41">
        <f>VLOOKUP(tags[[#This Row],[Index]],Table1[],6)</f>
        <v>50</v>
      </c>
      <c r="D766" s="50">
        <v>1000</v>
      </c>
      <c r="E766" s="17" t="str">
        <f>VLOOKUP(tags[[#This Row],[Index]],Table1[],22)</f>
        <v>red</v>
      </c>
      <c r="F766" s="17" t="str">
        <f>VLOOKUP(tags[[#This Row],[Index]],Table1[],23)</f>
        <v>S</v>
      </c>
      <c r="G766" s="17" t="str">
        <f>VLOOKUP(tags[[#This Row],[product_id]],copy[],4,FALSE)</f>
        <v>Summer,Shorts,Sleeve,pants,shortsleeveset,mensjoggersuit,sweat suit,Short pants,short sleeves,Outfits,Women's Fashion,Sport Suits,short sleeve shirt,Sport,men's suits,Casual</v>
      </c>
      <c r="H766" s="17"/>
      <c r="I766" s="48" t="s">
        <v>11402</v>
      </c>
      <c r="J766" s="49" t="s">
        <v>11410</v>
      </c>
      <c r="K766" s="49" t="s">
        <v>11414</v>
      </c>
      <c r="L766" s="49" t="s">
        <v>11429</v>
      </c>
      <c r="M766" s="49" t="s">
        <v>11682</v>
      </c>
      <c r="N766" s="49" t="s">
        <v>11824</v>
      </c>
      <c r="O766" s="49" t="s">
        <v>11771</v>
      </c>
      <c r="P766" s="49" t="s">
        <v>11452</v>
      </c>
      <c r="Q766" s="49" t="s">
        <v>11415</v>
      </c>
      <c r="R766" s="49" t="s">
        <v>11531</v>
      </c>
      <c r="S766" s="49" t="s">
        <v>11403</v>
      </c>
      <c r="T766" s="49" t="s">
        <v>11618</v>
      </c>
      <c r="U766" s="49" t="s">
        <v>11553</v>
      </c>
      <c r="V766" s="49" t="s">
        <v>11446</v>
      </c>
      <c r="W766" s="49" t="s">
        <v>11687</v>
      </c>
      <c r="X766" s="49" t="s">
        <v>11406</v>
      </c>
      <c r="Y766" s="49"/>
      <c r="Z766" s="49"/>
      <c r="AA766" s="49"/>
      <c r="AB766" s="49"/>
      <c r="AC766" s="49"/>
      <c r="AD766" s="49"/>
      <c r="AE766" s="49"/>
      <c r="AF766" s="49"/>
      <c r="AG766" s="49"/>
      <c r="AH766" s="49"/>
      <c r="AI766" s="49"/>
      <c r="AJ766" s="49"/>
      <c r="AK766" s="49"/>
      <c r="AL766" s="49"/>
      <c r="AM766" s="49"/>
      <c r="AN766" s="49"/>
      <c r="AO766" s="49"/>
      <c r="AP766" s="49"/>
      <c r="AQ766" s="49"/>
      <c r="AR766" s="49"/>
      <c r="AS766" s="49"/>
      <c r="AT766" s="49"/>
      <c r="AU766" s="49"/>
      <c r="AV766" s="49"/>
      <c r="AW766" s="49"/>
      <c r="AX766" s="49"/>
      <c r="AY766" s="49"/>
      <c r="AZ766" s="49"/>
      <c r="BA766" s="49"/>
      <c r="BB766" s="49"/>
      <c r="BC766" s="49"/>
      <c r="BD766" s="49"/>
      <c r="BE766" s="49"/>
      <c r="BF766" s="49"/>
      <c r="BG766" s="49"/>
      <c r="BH766" s="49"/>
      <c r="BI766" s="49"/>
      <c r="BJ766" s="49"/>
      <c r="BK766" s="49"/>
      <c r="BL766" s="49"/>
      <c r="BM766" s="49"/>
      <c r="BN766" s="49"/>
    </row>
    <row r="767" spans="1:66" x14ac:dyDescent="0.3">
      <c r="A767">
        <v>766</v>
      </c>
      <c r="B767" s="5" t="s">
        <v>2425</v>
      </c>
      <c r="C767" s="40">
        <f>VLOOKUP(tags[[#This Row],[Index]],Table1[],6)</f>
        <v>1000</v>
      </c>
      <c r="D767" s="51">
        <v>9000</v>
      </c>
      <c r="E767" s="18" t="str">
        <f>VLOOKUP(tags[[#This Row],[Index]],Table1[],22)</f>
        <v>black</v>
      </c>
      <c r="F767" s="18" t="str">
        <f>VLOOKUP(tags[[#This Row],[Index]],Table1[],23)</f>
        <v>S</v>
      </c>
      <c r="G767" s="18" t="str">
        <f>VLOOKUP(tags[[#This Row],[product_id]],copy[],4,FALSE)</f>
        <v>bathing suit,Fashion,women beachwear,bikini set,Bikini,Summer,Print,Swimwear,Swimsuit,Floral print,beach swimwear,Women's Fashion,high waist,2piecesbikini,Suits,Floral,floralprintswimwear,Women,Beach,Waist</v>
      </c>
      <c r="H767" s="18"/>
      <c r="I767" s="48" t="s">
        <v>11519</v>
      </c>
      <c r="J767" s="49" t="s">
        <v>11404</v>
      </c>
      <c r="K767" s="49" t="s">
        <v>11637</v>
      </c>
      <c r="L767" s="49" t="s">
        <v>11528</v>
      </c>
      <c r="M767" s="49" t="s">
        <v>11453</v>
      </c>
      <c r="N767" s="49" t="s">
        <v>11402</v>
      </c>
      <c r="O767" s="49" t="s">
        <v>11416</v>
      </c>
      <c r="P767" s="49" t="s">
        <v>11458</v>
      </c>
      <c r="Q767" s="49" t="s">
        <v>11454</v>
      </c>
      <c r="R767" s="49" t="s">
        <v>11447</v>
      </c>
      <c r="S767" s="49" t="s">
        <v>11663</v>
      </c>
      <c r="T767" s="49" t="s">
        <v>11403</v>
      </c>
      <c r="U767" s="49" t="s">
        <v>11456</v>
      </c>
      <c r="V767" s="49" t="s">
        <v>14003</v>
      </c>
      <c r="W767" s="49" t="s">
        <v>11469</v>
      </c>
      <c r="X767" s="49" t="s">
        <v>11433</v>
      </c>
      <c r="Y767" s="49" t="s">
        <v>13427</v>
      </c>
      <c r="Z767" s="49" t="s">
        <v>11405</v>
      </c>
      <c r="AA767" s="49" t="s">
        <v>11413</v>
      </c>
      <c r="AB767" s="49" t="s">
        <v>11442</v>
      </c>
      <c r="AC767" s="49"/>
      <c r="AD767" s="49"/>
      <c r="AE767" s="49"/>
      <c r="AF767" s="49"/>
      <c r="AG767" s="49"/>
      <c r="AH767" s="49"/>
      <c r="AI767" s="49"/>
      <c r="AJ767" s="49"/>
      <c r="AK767" s="49"/>
      <c r="AL767" s="49"/>
      <c r="AM767" s="49"/>
      <c r="AN767" s="49"/>
      <c r="AO767" s="49"/>
      <c r="AP767" s="49"/>
      <c r="AQ767" s="49"/>
      <c r="AR767" s="49"/>
      <c r="AS767" s="49"/>
      <c r="AT767" s="49"/>
      <c r="AU767" s="49"/>
      <c r="AV767" s="49"/>
      <c r="AW767" s="49"/>
      <c r="AX767" s="49"/>
      <c r="AY767" s="49"/>
      <c r="AZ767" s="49"/>
      <c r="BA767" s="49"/>
      <c r="BB767" s="49"/>
      <c r="BC767" s="49"/>
      <c r="BD767" s="49"/>
      <c r="BE767" s="49"/>
      <c r="BF767" s="49"/>
      <c r="BG767" s="49"/>
      <c r="BH767" s="49"/>
      <c r="BI767" s="49"/>
      <c r="BJ767" s="49"/>
      <c r="BK767" s="49"/>
      <c r="BL767" s="49"/>
      <c r="BM767" s="49"/>
      <c r="BN767" s="49"/>
    </row>
    <row r="768" spans="1:66" x14ac:dyDescent="0.3">
      <c r="A768">
        <v>767</v>
      </c>
      <c r="B768" s="4" t="s">
        <v>2428</v>
      </c>
      <c r="C768" s="39">
        <f>VLOOKUP(tags[[#This Row],[Index]],Table1[],6)</f>
        <v>1000</v>
      </c>
      <c r="D768" s="50">
        <v>2000</v>
      </c>
      <c r="E768" s="17" t="str">
        <f>VLOOKUP(tags[[#This Row],[Index]],Table1[],22)</f>
        <v>green</v>
      </c>
      <c r="F768" s="17" t="str">
        <f>VLOOKUP(tags[[#This Row],[Index]],Table1[],23)</f>
        <v>S</v>
      </c>
      <c r="G768" s="17" t="str">
        <f>VLOOKUP(tags[[#This Row],[product_id]],copy[],4,FALSE)</f>
        <v>Women Vest,Vest,womens  tank,camisole,Women Blouse,Shirt,Plus Size,womens top,V-neck,sleevelessvest,Womens T Shirts,Women's Fashion,Fashion,Summer,printed,floral shirt,Floral,sleeveless,Women,vneckshirt</v>
      </c>
      <c r="H768" s="17"/>
      <c r="I768" s="48" t="s">
        <v>11489</v>
      </c>
      <c r="J768" s="49" t="s">
        <v>11430</v>
      </c>
      <c r="K768" s="49" t="s">
        <v>12214</v>
      </c>
      <c r="L768" s="49" t="s">
        <v>11518</v>
      </c>
      <c r="M768" s="49" t="s">
        <v>11558</v>
      </c>
      <c r="N768" s="49" t="s">
        <v>11417</v>
      </c>
      <c r="O768" s="49" t="s">
        <v>11407</v>
      </c>
      <c r="P768" s="49" t="s">
        <v>11604</v>
      </c>
      <c r="Q768" s="49" t="s">
        <v>11420</v>
      </c>
      <c r="R768" s="49" t="s">
        <v>12285</v>
      </c>
      <c r="S768" s="49" t="s">
        <v>11839</v>
      </c>
      <c r="T768" s="49" t="s">
        <v>11403</v>
      </c>
      <c r="U768" s="49" t="s">
        <v>11404</v>
      </c>
      <c r="V768" s="49" t="s">
        <v>11402</v>
      </c>
      <c r="W768" s="49" t="s">
        <v>11421</v>
      </c>
      <c r="X768" s="49" t="s">
        <v>12406</v>
      </c>
      <c r="Y768" s="49" t="s">
        <v>11433</v>
      </c>
      <c r="Z768" s="49" t="s">
        <v>11408</v>
      </c>
      <c r="AA768" s="49" t="s">
        <v>11405</v>
      </c>
      <c r="AB768" s="49" t="s">
        <v>11865</v>
      </c>
      <c r="AC768" s="49"/>
      <c r="AD768" s="49"/>
      <c r="AE768" s="49"/>
      <c r="AF768" s="49"/>
      <c r="AG768" s="49"/>
      <c r="AH768" s="49"/>
      <c r="AI768" s="49"/>
      <c r="AJ768" s="49"/>
      <c r="AK768" s="49"/>
      <c r="AL768" s="49"/>
      <c r="AM768" s="49"/>
      <c r="AN768" s="49"/>
      <c r="AO768" s="49"/>
      <c r="AP768" s="49"/>
      <c r="AQ768" s="49"/>
      <c r="AR768" s="49"/>
      <c r="AS768" s="49"/>
      <c r="AT768" s="49"/>
      <c r="AU768" s="49"/>
      <c r="AV768" s="49"/>
      <c r="AW768" s="49"/>
      <c r="AX768" s="49"/>
      <c r="AY768" s="49"/>
      <c r="AZ768" s="49"/>
      <c r="BA768" s="49"/>
      <c r="BB768" s="49"/>
      <c r="BC768" s="49"/>
      <c r="BD768" s="49"/>
      <c r="BE768" s="49"/>
      <c r="BF768" s="49"/>
      <c r="BG768" s="49"/>
      <c r="BH768" s="49"/>
      <c r="BI768" s="49"/>
      <c r="BJ768" s="49"/>
      <c r="BK768" s="49"/>
      <c r="BL768" s="49"/>
      <c r="BM768" s="49"/>
      <c r="BN768" s="49"/>
    </row>
    <row r="769" spans="1:66" x14ac:dyDescent="0.3">
      <c r="A769">
        <v>768</v>
      </c>
      <c r="B769" s="5" t="s">
        <v>2431</v>
      </c>
      <c r="C769" s="40">
        <f>VLOOKUP(tags[[#This Row],[Index]],Table1[],6)</f>
        <v>100</v>
      </c>
      <c r="D769" s="51">
        <v>500</v>
      </c>
      <c r="E769" s="18" t="str">
        <f>VLOOKUP(tags[[#This Row],[Index]],Table1[],22)</f>
        <v>black</v>
      </c>
      <c r="F769" s="18" t="str">
        <f>VLOOKUP(tags[[#This Row],[Index]],Table1[],23)</f>
        <v>XS</v>
      </c>
      <c r="G769" s="18" t="str">
        <f>VLOOKUP(tags[[#This Row],[product_id]],copy[],4,FALSE)</f>
        <v>lacebrallette,Plus Size,crop top,bralette top,tasselslingerie,Tops,brallettesexy,floral lace,Women's Fashion,Lingerie,Summer,brassierefemme,sleeveless,Floral,Tank,Women,Fashion,Bras,Lace</v>
      </c>
      <c r="H769" s="18"/>
      <c r="I769" s="48" t="s">
        <v>13291</v>
      </c>
      <c r="J769" s="49" t="s">
        <v>11407</v>
      </c>
      <c r="K769" s="49" t="s">
        <v>11480</v>
      </c>
      <c r="L769" s="49" t="s">
        <v>12451</v>
      </c>
      <c r="M769" s="49" t="s">
        <v>12772</v>
      </c>
      <c r="N769" s="49" t="s">
        <v>11411</v>
      </c>
      <c r="O769" s="49" t="s">
        <v>13657</v>
      </c>
      <c r="P769" s="49" t="s">
        <v>11750</v>
      </c>
      <c r="Q769" s="49" t="s">
        <v>11403</v>
      </c>
      <c r="R769" s="49" t="s">
        <v>11929</v>
      </c>
      <c r="S769" s="49" t="s">
        <v>11402</v>
      </c>
      <c r="T769" s="49" t="s">
        <v>13654</v>
      </c>
      <c r="U769" s="49" t="s">
        <v>11408</v>
      </c>
      <c r="V769" s="49" t="s">
        <v>11433</v>
      </c>
      <c r="W769" s="49" t="s">
        <v>11418</v>
      </c>
      <c r="X769" s="49" t="s">
        <v>11405</v>
      </c>
      <c r="Y769" s="49" t="s">
        <v>11404</v>
      </c>
      <c r="Z769" s="49" t="s">
        <v>11515</v>
      </c>
      <c r="AA769" s="49" t="s">
        <v>11434</v>
      </c>
      <c r="AB769" s="49"/>
      <c r="AC769" s="49"/>
      <c r="AD769" s="49"/>
      <c r="AE769" s="49"/>
      <c r="AF769" s="49"/>
      <c r="AG769" s="49"/>
      <c r="AH769" s="49"/>
      <c r="AI769" s="49"/>
      <c r="AJ769" s="49"/>
      <c r="AK769" s="49"/>
      <c r="AL769" s="49"/>
      <c r="AM769" s="49"/>
      <c r="AN769" s="49"/>
      <c r="AO769" s="49"/>
      <c r="AP769" s="49"/>
      <c r="AQ769" s="49"/>
      <c r="AR769" s="49"/>
      <c r="AS769" s="49"/>
      <c r="AT769" s="49"/>
      <c r="AU769" s="49"/>
      <c r="AV769" s="49"/>
      <c r="AW769" s="49"/>
      <c r="AX769" s="49"/>
      <c r="AY769" s="49"/>
      <c r="AZ769" s="49"/>
      <c r="BA769" s="49"/>
      <c r="BB769" s="49"/>
      <c r="BC769" s="49"/>
      <c r="BD769" s="49"/>
      <c r="BE769" s="49"/>
      <c r="BF769" s="49"/>
      <c r="BG769" s="49"/>
      <c r="BH769" s="49"/>
      <c r="BI769" s="49"/>
      <c r="BJ769" s="49"/>
      <c r="BK769" s="49"/>
      <c r="BL769" s="49"/>
      <c r="BM769" s="49"/>
      <c r="BN769" s="49"/>
    </row>
    <row r="770" spans="1:66" x14ac:dyDescent="0.3">
      <c r="A770">
        <v>769</v>
      </c>
      <c r="B770" s="4" t="s">
        <v>2435</v>
      </c>
      <c r="C770" s="39">
        <f>VLOOKUP(tags[[#This Row],[Index]],Table1[],6)</f>
        <v>10000</v>
      </c>
      <c r="D770" s="50">
        <v>90000</v>
      </c>
      <c r="E770" s="17" t="str">
        <f>VLOOKUP(tags[[#This Row],[Index]],Table1[],22)</f>
        <v>purple</v>
      </c>
      <c r="F770" s="17" t="str">
        <f>VLOOKUP(tags[[#This Row],[Index]],Table1[],23)</f>
        <v>M</v>
      </c>
      <c r="G770" s="17" t="str">
        <f>VLOOKUP(tags[[#This Row],[product_id]],copy[],4,FALSE)</f>
        <v>blouse,Summer,Plus Size,Tank,Tops,Cross,tank top,Women's Fashion,Fashion,strappy,topsampblouse,solid color,sexy,women top,sleeveless,Women</v>
      </c>
      <c r="H770" s="17"/>
      <c r="I770" s="48" t="s">
        <v>11428</v>
      </c>
      <c r="J770" s="49" t="s">
        <v>11402</v>
      </c>
      <c r="K770" s="49" t="s">
        <v>11407</v>
      </c>
      <c r="L770" s="49" t="s">
        <v>11418</v>
      </c>
      <c r="M770" s="49" t="s">
        <v>11411</v>
      </c>
      <c r="N770" s="49" t="s">
        <v>11576</v>
      </c>
      <c r="O770" s="49" t="s">
        <v>11423</v>
      </c>
      <c r="P770" s="49" t="s">
        <v>11403</v>
      </c>
      <c r="Q770" s="49" t="s">
        <v>11404</v>
      </c>
      <c r="R770" s="49" t="s">
        <v>11653</v>
      </c>
      <c r="S770" s="49" t="s">
        <v>11577</v>
      </c>
      <c r="T770" s="49" t="s">
        <v>11467</v>
      </c>
      <c r="U770" s="49" t="s">
        <v>11412</v>
      </c>
      <c r="V770" s="49" t="s">
        <v>11473</v>
      </c>
      <c r="W770" s="49" t="s">
        <v>11408</v>
      </c>
      <c r="X770" s="49" t="s">
        <v>11405</v>
      </c>
      <c r="Y770" s="49"/>
      <c r="Z770" s="49"/>
      <c r="AA770" s="49"/>
      <c r="AB770" s="49"/>
      <c r="AC770" s="49"/>
      <c r="AD770" s="49"/>
      <c r="AE770" s="49"/>
      <c r="AF770" s="49"/>
      <c r="AG770" s="49"/>
      <c r="AH770" s="49"/>
      <c r="AI770" s="49"/>
      <c r="AJ770" s="49"/>
      <c r="AK770" s="49"/>
      <c r="AL770" s="49"/>
      <c r="AM770" s="49"/>
      <c r="AN770" s="49"/>
      <c r="AO770" s="49"/>
      <c r="AP770" s="49"/>
      <c r="AQ770" s="49"/>
      <c r="AR770" s="49"/>
      <c r="AS770" s="49"/>
      <c r="AT770" s="49"/>
      <c r="AU770" s="49"/>
      <c r="AV770" s="49"/>
      <c r="AW770" s="49"/>
      <c r="AX770" s="49"/>
      <c r="AY770" s="49"/>
      <c r="AZ770" s="49"/>
      <c r="BA770" s="49"/>
      <c r="BB770" s="49"/>
      <c r="BC770" s="49"/>
      <c r="BD770" s="49"/>
      <c r="BE770" s="49"/>
      <c r="BF770" s="49"/>
      <c r="BG770" s="49"/>
      <c r="BH770" s="49"/>
      <c r="BI770" s="49"/>
      <c r="BJ770" s="49"/>
      <c r="BK770" s="49"/>
      <c r="BL770" s="49"/>
      <c r="BM770" s="49"/>
      <c r="BN770" s="49"/>
    </row>
    <row r="771" spans="1:66" x14ac:dyDescent="0.3">
      <c r="A771">
        <v>770</v>
      </c>
      <c r="B771" s="5" t="s">
        <v>2437</v>
      </c>
      <c r="C771" s="40">
        <f>VLOOKUP(tags[[#This Row],[Index]],Table1[],6)</f>
        <v>1000</v>
      </c>
      <c r="D771" s="51">
        <v>16000</v>
      </c>
      <c r="E771" s="18" t="str">
        <f>VLOOKUP(tags[[#This Row],[Index]],Table1[],22)</f>
        <v>white</v>
      </c>
      <c r="F771" s="18" t="str">
        <f>VLOOKUP(tags[[#This Row],[Index]],Table1[],23)</f>
        <v>XS</v>
      </c>
      <c r="G771" s="18" t="str">
        <f>VLOOKUP(tags[[#This Row],[product_id]],copy[],4,FALSE)</f>
        <v>2pieceset,Shorts,crop top,Sleeve,Summer,tiktok,Spring,Tops,Spaghetti Strap,short sleeves,Outfits,Fashion</v>
      </c>
      <c r="H771" s="18"/>
      <c r="I771" s="48" t="s">
        <v>11732</v>
      </c>
      <c r="J771" s="49" t="s">
        <v>11410</v>
      </c>
      <c r="K771" s="49" t="s">
        <v>11480</v>
      </c>
      <c r="L771" s="49" t="s">
        <v>11414</v>
      </c>
      <c r="M771" s="49" t="s">
        <v>11402</v>
      </c>
      <c r="N771" s="49" t="s">
        <v>12074</v>
      </c>
      <c r="O771" s="49" t="s">
        <v>11490</v>
      </c>
      <c r="P771" s="49" t="s">
        <v>11411</v>
      </c>
      <c r="Q771" s="49" t="s">
        <v>11463</v>
      </c>
      <c r="R771" s="49" t="s">
        <v>11415</v>
      </c>
      <c r="S771" s="49" t="s">
        <v>11531</v>
      </c>
      <c r="T771" s="49" t="s">
        <v>11404</v>
      </c>
      <c r="U771" s="49"/>
      <c r="V771" s="49"/>
      <c r="W771" s="49"/>
      <c r="X771" s="49"/>
      <c r="Y771" s="49"/>
      <c r="Z771" s="49"/>
      <c r="AA771" s="49"/>
      <c r="AB771" s="49"/>
      <c r="AC771" s="49"/>
      <c r="AD771" s="49"/>
      <c r="AE771" s="49"/>
      <c r="AF771" s="49"/>
      <c r="AG771" s="49"/>
      <c r="AH771" s="49"/>
      <c r="AI771" s="49"/>
      <c r="AJ771" s="49"/>
      <c r="AK771" s="49"/>
      <c r="AL771" s="49"/>
      <c r="AM771" s="49"/>
      <c r="AN771" s="49"/>
      <c r="AO771" s="49"/>
      <c r="AP771" s="49"/>
      <c r="AQ771" s="49"/>
      <c r="AR771" s="49"/>
      <c r="AS771" s="49"/>
      <c r="AT771" s="49"/>
      <c r="AU771" s="49"/>
      <c r="AV771" s="49"/>
      <c r="AW771" s="49"/>
      <c r="AX771" s="49"/>
      <c r="AY771" s="49"/>
      <c r="AZ771" s="49"/>
      <c r="BA771" s="49"/>
      <c r="BB771" s="49"/>
      <c r="BC771" s="49"/>
      <c r="BD771" s="49"/>
      <c r="BE771" s="49"/>
      <c r="BF771" s="49"/>
      <c r="BG771" s="49"/>
      <c r="BH771" s="49"/>
      <c r="BI771" s="49"/>
      <c r="BJ771" s="49"/>
      <c r="BK771" s="49"/>
      <c r="BL771" s="49"/>
      <c r="BM771" s="49"/>
      <c r="BN771" s="49"/>
    </row>
    <row r="772" spans="1:66" x14ac:dyDescent="0.3">
      <c r="A772">
        <v>771</v>
      </c>
      <c r="B772" s="4" t="s">
        <v>2441</v>
      </c>
      <c r="C772" s="39">
        <f>VLOOKUP(tags[[#This Row],[Index]],Table1[],6)</f>
        <v>5000</v>
      </c>
      <c r="D772" s="50">
        <v>35000</v>
      </c>
      <c r="E772" s="17" t="str">
        <f>VLOOKUP(tags[[#This Row],[Index]],Table1[],22)</f>
        <v>white</v>
      </c>
      <c r="F772" s="17" t="str">
        <f>VLOOKUP(tags[[#This Row],[Index]],Table1[],23)</f>
        <v>S</v>
      </c>
      <c r="G772" s="17" t="str">
        <f>VLOOKUP(tags[[#This Row],[product_id]],copy[],4,FALSE)</f>
        <v>Summer,Plus Size,short dress,Dress,Mini dress,Pocket,Women's Fashion,Sleeveless dress,off shoulder,solid color,women dress,Casual,Women</v>
      </c>
      <c r="H772" s="17"/>
      <c r="I772" s="48" t="s">
        <v>11402</v>
      </c>
      <c r="J772" s="49" t="s">
        <v>11407</v>
      </c>
      <c r="K772" s="49" t="s">
        <v>11517</v>
      </c>
      <c r="L772" s="49" t="s">
        <v>11409</v>
      </c>
      <c r="M772" s="49" t="s">
        <v>11435</v>
      </c>
      <c r="N772" s="49" t="s">
        <v>11513</v>
      </c>
      <c r="O772" s="49" t="s">
        <v>11403</v>
      </c>
      <c r="P772" s="49" t="s">
        <v>11438</v>
      </c>
      <c r="Q772" s="49" t="s">
        <v>11495</v>
      </c>
      <c r="R772" s="49" t="s">
        <v>11467</v>
      </c>
      <c r="S772" s="49" t="s">
        <v>11432</v>
      </c>
      <c r="T772" s="49" t="s">
        <v>11406</v>
      </c>
      <c r="U772" s="49" t="s">
        <v>11405</v>
      </c>
      <c r="V772" s="49"/>
      <c r="W772" s="49"/>
      <c r="X772" s="49"/>
      <c r="Y772" s="49"/>
      <c r="Z772" s="49"/>
      <c r="AA772" s="49"/>
      <c r="AB772" s="49"/>
      <c r="AC772" s="49"/>
      <c r="AD772" s="49"/>
      <c r="AE772" s="49"/>
      <c r="AF772" s="49"/>
      <c r="AG772" s="49"/>
      <c r="AH772" s="49"/>
      <c r="AI772" s="49"/>
      <c r="AJ772" s="49"/>
      <c r="AK772" s="49"/>
      <c r="AL772" s="49"/>
      <c r="AM772" s="49"/>
      <c r="AN772" s="49"/>
      <c r="AO772" s="49"/>
      <c r="AP772" s="49"/>
      <c r="AQ772" s="49"/>
      <c r="AR772" s="49"/>
      <c r="AS772" s="49"/>
      <c r="AT772" s="49"/>
      <c r="AU772" s="49"/>
      <c r="AV772" s="49"/>
      <c r="AW772" s="49"/>
      <c r="AX772" s="49"/>
      <c r="AY772" s="49"/>
      <c r="AZ772" s="49"/>
      <c r="BA772" s="49"/>
      <c r="BB772" s="49"/>
      <c r="BC772" s="49"/>
      <c r="BD772" s="49"/>
      <c r="BE772" s="49"/>
      <c r="BF772" s="49"/>
      <c r="BG772" s="49"/>
      <c r="BH772" s="49"/>
      <c r="BI772" s="49"/>
      <c r="BJ772" s="49"/>
      <c r="BK772" s="49"/>
      <c r="BL772" s="49"/>
      <c r="BM772" s="49"/>
      <c r="BN772" s="49"/>
    </row>
    <row r="773" spans="1:66" x14ac:dyDescent="0.3">
      <c r="A773">
        <v>772</v>
      </c>
      <c r="B773" s="5" t="s">
        <v>2443</v>
      </c>
      <c r="C773" s="40">
        <f>VLOOKUP(tags[[#This Row],[Index]],Table1[],6)</f>
        <v>10000</v>
      </c>
      <c r="D773" s="51">
        <v>70000</v>
      </c>
      <c r="E773" s="18" t="str">
        <f>VLOOKUP(tags[[#This Row],[Index]],Table1[],22)</f>
        <v>purple</v>
      </c>
      <c r="F773" s="18" t="str">
        <f>VLOOKUP(tags[[#This Row],[Index]],Table1[],23)</f>
        <v>S</v>
      </c>
      <c r="G773" s="18" t="str">
        <f>VLOOKUP(tags[[#This Row],[product_id]],copy[],4,FALSE)</f>
        <v>Women Vest,Plus Size,Cotton T Shirt,Summer,topsamptshirt,tank top,Sleeveless Shirt,Fashion,Casual T-Shirt,Floral,Tank,Casual,T Shirts,Cotton,Floral print,Sexy Top,Tops,Women's Fashion,Print,sleeveless,sexy,Women,tops for women</v>
      </c>
      <c r="H773" s="18"/>
      <c r="I773" s="48" t="s">
        <v>11489</v>
      </c>
      <c r="J773" s="49" t="s">
        <v>11407</v>
      </c>
      <c r="K773" s="49" t="s">
        <v>11505</v>
      </c>
      <c r="L773" s="49" t="s">
        <v>11402</v>
      </c>
      <c r="M773" s="49" t="s">
        <v>11488</v>
      </c>
      <c r="N773" s="49" t="s">
        <v>11423</v>
      </c>
      <c r="O773" s="49" t="s">
        <v>11547</v>
      </c>
      <c r="P773" s="49" t="s">
        <v>11404</v>
      </c>
      <c r="Q773" s="49" t="s">
        <v>11497</v>
      </c>
      <c r="R773" s="49" t="s">
        <v>11433</v>
      </c>
      <c r="S773" s="49" t="s">
        <v>11418</v>
      </c>
      <c r="T773" s="49" t="s">
        <v>11406</v>
      </c>
      <c r="U773" s="49" t="s">
        <v>11422</v>
      </c>
      <c r="V773" s="49" t="s">
        <v>11424</v>
      </c>
      <c r="W773" s="49" t="s">
        <v>11447</v>
      </c>
      <c r="X773" s="49" t="s">
        <v>11619</v>
      </c>
      <c r="Y773" s="49" t="s">
        <v>11411</v>
      </c>
      <c r="Z773" s="49" t="s">
        <v>11403</v>
      </c>
      <c r="AA773" s="49" t="s">
        <v>11416</v>
      </c>
      <c r="AB773" s="49" t="s">
        <v>11408</v>
      </c>
      <c r="AC773" s="49" t="s">
        <v>11412</v>
      </c>
      <c r="AD773" s="49" t="s">
        <v>11405</v>
      </c>
      <c r="AE773" s="49" t="s">
        <v>11535</v>
      </c>
      <c r="AF773" s="49"/>
      <c r="AG773" s="49"/>
      <c r="AH773" s="49"/>
      <c r="AI773" s="49"/>
      <c r="AJ773" s="49"/>
      <c r="AK773" s="49"/>
      <c r="AL773" s="49"/>
      <c r="AM773" s="49"/>
      <c r="AN773" s="49"/>
      <c r="AO773" s="49"/>
      <c r="AP773" s="49"/>
      <c r="AQ773" s="49"/>
      <c r="AR773" s="49"/>
      <c r="AS773" s="49"/>
      <c r="AT773" s="49"/>
      <c r="AU773" s="49"/>
      <c r="AV773" s="49"/>
      <c r="AW773" s="49"/>
      <c r="AX773" s="49"/>
      <c r="AY773" s="49"/>
      <c r="AZ773" s="49"/>
      <c r="BA773" s="49"/>
      <c r="BB773" s="49"/>
      <c r="BC773" s="49"/>
      <c r="BD773" s="49"/>
      <c r="BE773" s="49"/>
      <c r="BF773" s="49"/>
      <c r="BG773" s="49"/>
      <c r="BH773" s="49"/>
      <c r="BI773" s="49"/>
      <c r="BJ773" s="49"/>
      <c r="BK773" s="49"/>
      <c r="BL773" s="49"/>
      <c r="BM773" s="49"/>
      <c r="BN773" s="49"/>
    </row>
    <row r="774" spans="1:66" x14ac:dyDescent="0.3">
      <c r="A774">
        <v>773</v>
      </c>
      <c r="B774" s="4" t="s">
        <v>2446</v>
      </c>
      <c r="C774" s="39">
        <f>VLOOKUP(tags[[#This Row],[Index]],Table1[],6)</f>
        <v>50000</v>
      </c>
      <c r="D774" s="50">
        <v>400000</v>
      </c>
      <c r="E774" s="17" t="str">
        <f>VLOOKUP(tags[[#This Row],[Index]],Table1[],22)</f>
        <v>gray</v>
      </c>
      <c r="F774" s="17" t="str">
        <f>VLOOKUP(tags[[#This Row],[Index]],Table1[],23)</f>
        <v>S</v>
      </c>
      <c r="G774" s="17" t="str">
        <f>VLOOKUP(tags[[#This Row],[product_id]],copy[],4,FALSE)</f>
        <v>Mini,Fashion,Dress Shirt,Party Dresses,Dress,casual dresses,boho,hooded,party,Hoodies,summer dresses,sleevelessdresse,sexy,Bodycon Dresses,Women's Fashion,sleeveless,Women</v>
      </c>
      <c r="H774" s="17"/>
      <c r="I774" s="48" t="s">
        <v>11436</v>
      </c>
      <c r="J774" s="49" t="s">
        <v>11404</v>
      </c>
      <c r="K774" s="49" t="s">
        <v>13938</v>
      </c>
      <c r="L774" s="49" t="s">
        <v>11530</v>
      </c>
      <c r="M774" s="49" t="s">
        <v>11409</v>
      </c>
      <c r="N774" s="49" t="s">
        <v>11526</v>
      </c>
      <c r="O774" s="49" t="s">
        <v>11457</v>
      </c>
      <c r="P774" s="49" t="s">
        <v>12389</v>
      </c>
      <c r="Q774" s="49" t="s">
        <v>11443</v>
      </c>
      <c r="R774" s="49" t="s">
        <v>13911</v>
      </c>
      <c r="S774" s="49" t="s">
        <v>11464</v>
      </c>
      <c r="T774" s="49" t="s">
        <v>11965</v>
      </c>
      <c r="U774" s="49" t="s">
        <v>11412</v>
      </c>
      <c r="V774" s="49" t="s">
        <v>12582</v>
      </c>
      <c r="W774" s="49" t="s">
        <v>11403</v>
      </c>
      <c r="X774" s="49" t="s">
        <v>11408</v>
      </c>
      <c r="Y774" s="49" t="s">
        <v>11405</v>
      </c>
      <c r="Z774" s="49"/>
      <c r="AA774" s="49"/>
      <c r="AB774" s="49"/>
      <c r="AC774" s="49"/>
      <c r="AD774" s="49"/>
      <c r="AE774" s="49"/>
      <c r="AF774" s="49"/>
      <c r="AG774" s="49"/>
      <c r="AH774" s="49"/>
      <c r="AI774" s="49"/>
      <c r="AJ774" s="49"/>
      <c r="AK774" s="49"/>
      <c r="AL774" s="49"/>
      <c r="AM774" s="49"/>
      <c r="AN774" s="49"/>
      <c r="AO774" s="49"/>
      <c r="AP774" s="49"/>
      <c r="AQ774" s="49"/>
      <c r="AR774" s="49"/>
      <c r="AS774" s="49"/>
      <c r="AT774" s="49"/>
      <c r="AU774" s="49"/>
      <c r="AV774" s="49"/>
      <c r="AW774" s="49"/>
      <c r="AX774" s="49"/>
      <c r="AY774" s="49"/>
      <c r="AZ774" s="49"/>
      <c r="BA774" s="49"/>
      <c r="BB774" s="49"/>
      <c r="BC774" s="49"/>
      <c r="BD774" s="49"/>
      <c r="BE774" s="49"/>
      <c r="BF774" s="49"/>
      <c r="BG774" s="49"/>
      <c r="BH774" s="49"/>
      <c r="BI774" s="49"/>
      <c r="BJ774" s="49"/>
      <c r="BK774" s="49"/>
      <c r="BL774" s="49"/>
      <c r="BM774" s="49"/>
      <c r="BN774" s="49"/>
    </row>
    <row r="775" spans="1:66" x14ac:dyDescent="0.3">
      <c r="A775">
        <v>774</v>
      </c>
      <c r="B775" s="5" t="s">
        <v>2449</v>
      </c>
      <c r="C775" s="40">
        <f>VLOOKUP(tags[[#This Row],[Index]],Table1[],6)</f>
        <v>100</v>
      </c>
      <c r="D775" s="51">
        <v>800</v>
      </c>
      <c r="E775" s="18" t="str">
        <f>VLOOKUP(tags[[#This Row],[Index]],Table1[],22)</f>
        <v>gray</v>
      </c>
      <c r="F775" s="18" t="str">
        <f>VLOOKUP(tags[[#This Row],[Index]],Table1[],23)</f>
        <v>XS</v>
      </c>
      <c r="G775" s="18" t="str">
        <f>VLOOKUP(tags[[#This Row],[product_id]],copy[],4,FALSE)</f>
        <v>Summer,Vest,Plus Size,Shirt,Loose,V-neck,Women's Fashion,Fashion,sleeveless tops,Casual T-Shirt,Casual,Cotton,blouse,Tank,Necks,Tops,Ladies Top,boho,bohemian,slingshirt,sleeveless,Women,tank top,printed</v>
      </c>
      <c r="H775" s="18"/>
      <c r="I775" s="48" t="s">
        <v>11402</v>
      </c>
      <c r="J775" s="49" t="s">
        <v>11430</v>
      </c>
      <c r="K775" s="49" t="s">
        <v>11407</v>
      </c>
      <c r="L775" s="49" t="s">
        <v>11417</v>
      </c>
      <c r="M775" s="49" t="s">
        <v>11427</v>
      </c>
      <c r="N775" s="49" t="s">
        <v>11420</v>
      </c>
      <c r="O775" s="49" t="s">
        <v>11403</v>
      </c>
      <c r="P775" s="49" t="s">
        <v>11404</v>
      </c>
      <c r="Q775" s="49" t="s">
        <v>11465</v>
      </c>
      <c r="R775" s="49" t="s">
        <v>11497</v>
      </c>
      <c r="S775" s="49" t="s">
        <v>11406</v>
      </c>
      <c r="T775" s="49" t="s">
        <v>11424</v>
      </c>
      <c r="U775" s="49" t="s">
        <v>11428</v>
      </c>
      <c r="V775" s="49" t="s">
        <v>11418</v>
      </c>
      <c r="W775" s="49" t="s">
        <v>11419</v>
      </c>
      <c r="X775" s="49" t="s">
        <v>11411</v>
      </c>
      <c r="Y775" s="49" t="s">
        <v>11931</v>
      </c>
      <c r="Z775" s="49" t="s">
        <v>11457</v>
      </c>
      <c r="AA775" s="49" t="s">
        <v>11612</v>
      </c>
      <c r="AB775" s="49" t="s">
        <v>12916</v>
      </c>
      <c r="AC775" s="49" t="s">
        <v>11408</v>
      </c>
      <c r="AD775" s="49" t="s">
        <v>11405</v>
      </c>
      <c r="AE775" s="49" t="s">
        <v>11423</v>
      </c>
      <c r="AF775" s="49" t="s">
        <v>11421</v>
      </c>
      <c r="AG775" s="49"/>
      <c r="AH775" s="49"/>
      <c r="AI775" s="49"/>
      <c r="AJ775" s="49"/>
      <c r="AK775" s="49"/>
      <c r="AL775" s="49"/>
      <c r="AM775" s="49"/>
      <c r="AN775" s="49"/>
      <c r="AO775" s="49"/>
      <c r="AP775" s="49"/>
      <c r="AQ775" s="49"/>
      <c r="AR775" s="49"/>
      <c r="AS775" s="49"/>
      <c r="AT775" s="49"/>
      <c r="AU775" s="49"/>
      <c r="AV775" s="49"/>
      <c r="AW775" s="49"/>
      <c r="AX775" s="49"/>
      <c r="AY775" s="49"/>
      <c r="AZ775" s="49"/>
      <c r="BA775" s="49"/>
      <c r="BB775" s="49"/>
      <c r="BC775" s="49"/>
      <c r="BD775" s="49"/>
      <c r="BE775" s="49"/>
      <c r="BF775" s="49"/>
      <c r="BG775" s="49"/>
      <c r="BH775" s="49"/>
      <c r="BI775" s="49"/>
      <c r="BJ775" s="49"/>
      <c r="BK775" s="49"/>
      <c r="BL775" s="49"/>
      <c r="BM775" s="49"/>
      <c r="BN775" s="49"/>
    </row>
    <row r="776" spans="1:66" x14ac:dyDescent="0.3">
      <c r="A776">
        <v>775</v>
      </c>
      <c r="B776" s="4" t="s">
        <v>2451</v>
      </c>
      <c r="C776" s="39">
        <f>VLOOKUP(tags[[#This Row],[Index]],Table1[],6)</f>
        <v>10000</v>
      </c>
      <c r="D776" s="50">
        <v>80000</v>
      </c>
      <c r="E776" s="17" t="str">
        <f>VLOOKUP(tags[[#This Row],[Index]],Table1[],22)</f>
        <v>white</v>
      </c>
      <c r="F776" s="17" t="str">
        <f>VLOOKUP(tags[[#This Row],[Index]],Table1[],23)</f>
        <v>S</v>
      </c>
      <c r="G776" s="17" t="str">
        <f>VLOOKUP(tags[[#This Row],[product_id]],copy[],4,FALSE)</f>
        <v>Summer,Shorts,Floral print,Necks,Sleeve,Pocket,polka dot,Loose,Polkas,short sleeves,Casual,Round neck,Floral,Women's Fashion,summer dress,Print,Dress,Women</v>
      </c>
      <c r="H776" s="17"/>
      <c r="I776" s="48" t="s">
        <v>11402</v>
      </c>
      <c r="J776" s="49" t="s">
        <v>11410</v>
      </c>
      <c r="K776" s="49" t="s">
        <v>11447</v>
      </c>
      <c r="L776" s="49" t="s">
        <v>11419</v>
      </c>
      <c r="M776" s="49" t="s">
        <v>11414</v>
      </c>
      <c r="N776" s="49" t="s">
        <v>11513</v>
      </c>
      <c r="O776" s="49" t="s">
        <v>11507</v>
      </c>
      <c r="P776" s="49" t="s">
        <v>11427</v>
      </c>
      <c r="Q776" s="49" t="s">
        <v>11512</v>
      </c>
      <c r="R776" s="49" t="s">
        <v>11415</v>
      </c>
      <c r="S776" s="49" t="s">
        <v>11406</v>
      </c>
      <c r="T776" s="49" t="s">
        <v>11440</v>
      </c>
      <c r="U776" s="49" t="s">
        <v>11433</v>
      </c>
      <c r="V776" s="49" t="s">
        <v>11403</v>
      </c>
      <c r="W776" s="49" t="s">
        <v>11425</v>
      </c>
      <c r="X776" s="49" t="s">
        <v>11416</v>
      </c>
      <c r="Y776" s="49" t="s">
        <v>11409</v>
      </c>
      <c r="Z776" s="49" t="s">
        <v>11405</v>
      </c>
      <c r="AA776" s="49"/>
      <c r="AB776" s="49"/>
      <c r="AC776" s="49"/>
      <c r="AD776" s="49"/>
      <c r="AE776" s="49"/>
      <c r="AF776" s="49"/>
      <c r="AG776" s="49"/>
      <c r="AH776" s="49"/>
      <c r="AI776" s="49"/>
      <c r="AJ776" s="49"/>
      <c r="AK776" s="49"/>
      <c r="AL776" s="49"/>
      <c r="AM776" s="49"/>
      <c r="AN776" s="49"/>
      <c r="AO776" s="49"/>
      <c r="AP776" s="49"/>
      <c r="AQ776" s="49"/>
      <c r="AR776" s="49"/>
      <c r="AS776" s="49"/>
      <c r="AT776" s="49"/>
      <c r="AU776" s="49"/>
      <c r="AV776" s="49"/>
      <c r="AW776" s="49"/>
      <c r="AX776" s="49"/>
      <c r="AY776" s="49"/>
      <c r="AZ776" s="49"/>
      <c r="BA776" s="49"/>
      <c r="BB776" s="49"/>
      <c r="BC776" s="49"/>
      <c r="BD776" s="49"/>
      <c r="BE776" s="49"/>
      <c r="BF776" s="49"/>
      <c r="BG776" s="49"/>
      <c r="BH776" s="49"/>
      <c r="BI776" s="49"/>
      <c r="BJ776" s="49"/>
      <c r="BK776" s="49"/>
      <c r="BL776" s="49"/>
      <c r="BM776" s="49"/>
      <c r="BN776" s="49"/>
    </row>
    <row r="777" spans="1:66" x14ac:dyDescent="0.3">
      <c r="A777">
        <v>776</v>
      </c>
      <c r="B777" s="5" t="s">
        <v>2455</v>
      </c>
      <c r="C777" s="40">
        <f>VLOOKUP(tags[[#This Row],[Index]],Table1[],6)</f>
        <v>100</v>
      </c>
      <c r="D777" s="51">
        <v>300</v>
      </c>
      <c r="E777" s="18" t="str">
        <f>VLOOKUP(tags[[#This Row],[Index]],Table1[],22)</f>
        <v>yellow</v>
      </c>
      <c r="F777" s="18" t="str">
        <f>VLOOKUP(tags[[#This Row],[Index]],Table1[],23)</f>
        <v>XXS</v>
      </c>
      <c r="G777" s="18" t="str">
        <f>VLOOKUP(tags[[#This Row],[product_id]],copy[],4,FALSE)</f>
        <v>Summer,harem,trousers,Yoga,high waist,Casual pants,Long pants,pants,Waist,yoga pants,Women's Fashion,yoga leggings,harem pants,High Waist Pants,Fashion,sweat pants,Casual,Women</v>
      </c>
      <c r="H777" s="18"/>
      <c r="I777" s="48" t="s">
        <v>11402</v>
      </c>
      <c r="J777" s="49" t="s">
        <v>11991</v>
      </c>
      <c r="K777" s="49" t="s">
        <v>11466</v>
      </c>
      <c r="L777" s="49" t="s">
        <v>11483</v>
      </c>
      <c r="M777" s="49" t="s">
        <v>11456</v>
      </c>
      <c r="N777" s="49" t="s">
        <v>11476</v>
      </c>
      <c r="O777" s="49" t="s">
        <v>11537</v>
      </c>
      <c r="P777" s="49" t="s">
        <v>11429</v>
      </c>
      <c r="Q777" s="49" t="s">
        <v>11442</v>
      </c>
      <c r="R777" s="49" t="s">
        <v>11733</v>
      </c>
      <c r="S777" s="49" t="s">
        <v>11403</v>
      </c>
      <c r="T777" s="49" t="s">
        <v>11859</v>
      </c>
      <c r="U777" s="49" t="s">
        <v>11579</v>
      </c>
      <c r="V777" s="49" t="s">
        <v>11935</v>
      </c>
      <c r="W777" s="49" t="s">
        <v>11404</v>
      </c>
      <c r="X777" s="49" t="s">
        <v>12809</v>
      </c>
      <c r="Y777" s="49" t="s">
        <v>11406</v>
      </c>
      <c r="Z777" s="49" t="s">
        <v>11405</v>
      </c>
      <c r="AA777" s="49"/>
      <c r="AB777" s="49"/>
      <c r="AC777" s="49"/>
      <c r="AD777" s="49"/>
      <c r="AE777" s="49"/>
      <c r="AF777" s="49"/>
      <c r="AG777" s="49"/>
      <c r="AH777" s="49"/>
      <c r="AI777" s="49"/>
      <c r="AJ777" s="49"/>
      <c r="AK777" s="49"/>
      <c r="AL777" s="49"/>
      <c r="AM777" s="49"/>
      <c r="AN777" s="49"/>
      <c r="AO777" s="49"/>
      <c r="AP777" s="49"/>
      <c r="AQ777" s="49"/>
      <c r="AR777" s="49"/>
      <c r="AS777" s="49"/>
      <c r="AT777" s="49"/>
      <c r="AU777" s="49"/>
      <c r="AV777" s="49"/>
      <c r="AW777" s="49"/>
      <c r="AX777" s="49"/>
      <c r="AY777" s="49"/>
      <c r="AZ777" s="49"/>
      <c r="BA777" s="49"/>
      <c r="BB777" s="49"/>
      <c r="BC777" s="49"/>
      <c r="BD777" s="49"/>
      <c r="BE777" s="49"/>
      <c r="BF777" s="49"/>
      <c r="BG777" s="49"/>
      <c r="BH777" s="49"/>
      <c r="BI777" s="49"/>
      <c r="BJ777" s="49"/>
      <c r="BK777" s="49"/>
      <c r="BL777" s="49"/>
      <c r="BM777" s="49"/>
      <c r="BN777" s="49"/>
    </row>
    <row r="778" spans="1:66" x14ac:dyDescent="0.3">
      <c r="A778">
        <v>777</v>
      </c>
      <c r="B778" s="4" t="s">
        <v>2458</v>
      </c>
      <c r="C778" s="39">
        <f>VLOOKUP(tags[[#This Row],[Index]],Table1[],6)</f>
        <v>1000</v>
      </c>
      <c r="D778" s="50">
        <v>8000</v>
      </c>
      <c r="E778" s="17" t="str">
        <f>VLOOKUP(tags[[#This Row],[Index]],Table1[],22)</f>
        <v>blue</v>
      </c>
      <c r="F778" s="17" t="str">
        <f>VLOOKUP(tags[[#This Row],[Index]],Table1[],23)</f>
        <v>S</v>
      </c>
      <c r="G778" s="17" t="str">
        <f>VLOOKUP(tags[[#This Row],[product_id]],copy[],4,FALSE)</f>
        <v>Summer,Plus Size,Deep V-neck Dress,Mini,Beach,Pure Color,Loose,Vacation,V-neck,Mini dress,beach dress,sleeveless,Dress,women dress,Women,Women's Fashion,Casual,casual dress</v>
      </c>
      <c r="H778" s="17"/>
      <c r="I778" s="48" t="s">
        <v>11402</v>
      </c>
      <c r="J778" s="49" t="s">
        <v>11407</v>
      </c>
      <c r="K778" s="49" t="s">
        <v>11852</v>
      </c>
      <c r="L778" s="49" t="s">
        <v>11436</v>
      </c>
      <c r="M778" s="49" t="s">
        <v>11413</v>
      </c>
      <c r="N778" s="49" t="s">
        <v>11496</v>
      </c>
      <c r="O778" s="49" t="s">
        <v>11427</v>
      </c>
      <c r="P778" s="49" t="s">
        <v>11841</v>
      </c>
      <c r="Q778" s="49" t="s">
        <v>11420</v>
      </c>
      <c r="R778" s="49" t="s">
        <v>11435</v>
      </c>
      <c r="S778" s="49" t="s">
        <v>11431</v>
      </c>
      <c r="T778" s="49" t="s">
        <v>11408</v>
      </c>
      <c r="U778" s="49" t="s">
        <v>11409</v>
      </c>
      <c r="V778" s="49" t="s">
        <v>11432</v>
      </c>
      <c r="W778" s="49" t="s">
        <v>11405</v>
      </c>
      <c r="X778" s="49" t="s">
        <v>11403</v>
      </c>
      <c r="Y778" s="49" t="s">
        <v>11406</v>
      </c>
      <c r="Z778" s="49" t="s">
        <v>11441</v>
      </c>
      <c r="AA778" s="49"/>
      <c r="AB778" s="49"/>
      <c r="AC778" s="49"/>
      <c r="AD778" s="49"/>
      <c r="AE778" s="49"/>
      <c r="AF778" s="49"/>
      <c r="AG778" s="49"/>
      <c r="AH778" s="49"/>
      <c r="AI778" s="49"/>
      <c r="AJ778" s="49"/>
      <c r="AK778" s="49"/>
      <c r="AL778" s="49"/>
      <c r="AM778" s="49"/>
      <c r="AN778" s="49"/>
      <c r="AO778" s="49"/>
      <c r="AP778" s="49"/>
      <c r="AQ778" s="49"/>
      <c r="AR778" s="49"/>
      <c r="AS778" s="49"/>
      <c r="AT778" s="49"/>
      <c r="AU778" s="49"/>
      <c r="AV778" s="49"/>
      <c r="AW778" s="49"/>
      <c r="AX778" s="49"/>
      <c r="AY778" s="49"/>
      <c r="AZ778" s="49"/>
      <c r="BA778" s="49"/>
      <c r="BB778" s="49"/>
      <c r="BC778" s="49"/>
      <c r="BD778" s="49"/>
      <c r="BE778" s="49"/>
      <c r="BF778" s="49"/>
      <c r="BG778" s="49"/>
      <c r="BH778" s="49"/>
      <c r="BI778" s="49"/>
      <c r="BJ778" s="49"/>
      <c r="BK778" s="49"/>
      <c r="BL778" s="49"/>
      <c r="BM778" s="49"/>
      <c r="BN778" s="49"/>
    </row>
    <row r="779" spans="1:66" x14ac:dyDescent="0.3">
      <c r="A779">
        <v>778</v>
      </c>
      <c r="B779" s="5" t="s">
        <v>2462</v>
      </c>
      <c r="C779" s="40">
        <f>VLOOKUP(tags[[#This Row],[Index]],Table1[],6)</f>
        <v>5000</v>
      </c>
      <c r="D779" s="51">
        <v>30000</v>
      </c>
      <c r="E779" s="18" t="str">
        <f>VLOOKUP(tags[[#This Row],[Index]],Table1[],22)</f>
        <v>pink</v>
      </c>
      <c r="F779" s="18" t="str">
        <f>VLOOKUP(tags[[#This Row],[Index]],Table1[],23)</f>
        <v>S</v>
      </c>
      <c r="G779" s="18" t="str">
        <f>VLOOKUP(tags[[#This Row],[product_id]],copy[],4,FALSE)</f>
        <v>Summer,womens dresses,Mini,Patchwork,Dress,backlessbeachwear,Mini dress,beachdresse,Women's Fashion,Women S Clothing,soliddresse,party,backless,sexy,Casual,sleeveless</v>
      </c>
      <c r="H779" s="18"/>
      <c r="I779" s="48" t="s">
        <v>11402</v>
      </c>
      <c r="J779" s="49" t="s">
        <v>11563</v>
      </c>
      <c r="K779" s="49" t="s">
        <v>11436</v>
      </c>
      <c r="L779" s="49" t="s">
        <v>11672</v>
      </c>
      <c r="M779" s="49" t="s">
        <v>11409</v>
      </c>
      <c r="N779" s="49" t="s">
        <v>12478</v>
      </c>
      <c r="O779" s="49" t="s">
        <v>11435</v>
      </c>
      <c r="P779" s="49" t="s">
        <v>12015</v>
      </c>
      <c r="Q779" s="49" t="s">
        <v>11403</v>
      </c>
      <c r="R779" s="49" t="s">
        <v>11529</v>
      </c>
      <c r="S779" s="49" t="s">
        <v>12274</v>
      </c>
      <c r="T779" s="49" t="s">
        <v>11443</v>
      </c>
      <c r="U779" s="49" t="s">
        <v>11450</v>
      </c>
      <c r="V779" s="49" t="s">
        <v>11412</v>
      </c>
      <c r="W779" s="49" t="s">
        <v>11406</v>
      </c>
      <c r="X779" s="49" t="s">
        <v>11408</v>
      </c>
      <c r="Y779" s="49"/>
      <c r="Z779" s="49"/>
      <c r="AA779" s="49"/>
      <c r="AB779" s="49"/>
      <c r="AC779" s="49"/>
      <c r="AD779" s="49"/>
      <c r="AE779" s="49"/>
      <c r="AF779" s="49"/>
      <c r="AG779" s="49"/>
      <c r="AH779" s="49"/>
      <c r="AI779" s="49"/>
      <c r="AJ779" s="49"/>
      <c r="AK779" s="49"/>
      <c r="AL779" s="49"/>
      <c r="AM779" s="49"/>
      <c r="AN779" s="49"/>
      <c r="AO779" s="49"/>
      <c r="AP779" s="49"/>
      <c r="AQ779" s="49"/>
      <c r="AR779" s="49"/>
      <c r="AS779" s="49"/>
      <c r="AT779" s="49"/>
      <c r="AU779" s="49"/>
      <c r="AV779" s="49"/>
      <c r="AW779" s="49"/>
      <c r="AX779" s="49"/>
      <c r="AY779" s="49"/>
      <c r="AZ779" s="49"/>
      <c r="BA779" s="49"/>
      <c r="BB779" s="49"/>
      <c r="BC779" s="49"/>
      <c r="BD779" s="49"/>
      <c r="BE779" s="49"/>
      <c r="BF779" s="49"/>
      <c r="BG779" s="49"/>
      <c r="BH779" s="49"/>
      <c r="BI779" s="49"/>
      <c r="BJ779" s="49"/>
      <c r="BK779" s="49"/>
      <c r="BL779" s="49"/>
      <c r="BM779" s="49"/>
      <c r="BN779" s="49"/>
    </row>
    <row r="780" spans="1:66" x14ac:dyDescent="0.3">
      <c r="A780">
        <v>779</v>
      </c>
      <c r="B780" s="4" t="s">
        <v>2464</v>
      </c>
      <c r="C780" s="39">
        <f>VLOOKUP(tags[[#This Row],[Index]],Table1[],6)</f>
        <v>100</v>
      </c>
      <c r="D780" s="50">
        <v>900</v>
      </c>
      <c r="E780" s="17" t="str">
        <f>VLOOKUP(tags[[#This Row],[Index]],Table1[],22)</f>
        <v>green</v>
      </c>
      <c r="F780" s="17" t="str">
        <f>VLOOKUP(tags[[#This Row],[Index]],Table1[],23)</f>
        <v>M</v>
      </c>
      <c r="G780" s="17" t="str">
        <f>VLOOKUP(tags[[#This Row],[product_id]],copy[],4,FALSE)</f>
        <v>Summer,womens dresses,Mini,Patchwork,fashion dress,Dress,Mini dress,Women's Fashion,Women S Clothing,backless,sexy,party,Casual,sleeveless</v>
      </c>
      <c r="H780" s="17"/>
      <c r="I780" s="48" t="s">
        <v>11402</v>
      </c>
      <c r="J780" s="49" t="s">
        <v>11563</v>
      </c>
      <c r="K780" s="49" t="s">
        <v>11436</v>
      </c>
      <c r="L780" s="49" t="s">
        <v>11672</v>
      </c>
      <c r="M780" s="49" t="s">
        <v>11573</v>
      </c>
      <c r="N780" s="49" t="s">
        <v>11409</v>
      </c>
      <c r="O780" s="49" t="s">
        <v>11435</v>
      </c>
      <c r="P780" s="49" t="s">
        <v>11403</v>
      </c>
      <c r="Q780" s="49" t="s">
        <v>11529</v>
      </c>
      <c r="R780" s="49" t="s">
        <v>11450</v>
      </c>
      <c r="S780" s="49" t="s">
        <v>11412</v>
      </c>
      <c r="T780" s="49" t="s">
        <v>11443</v>
      </c>
      <c r="U780" s="49" t="s">
        <v>11406</v>
      </c>
      <c r="V780" s="49" t="s">
        <v>11408</v>
      </c>
      <c r="W780" s="49"/>
      <c r="X780" s="49"/>
      <c r="Y780" s="49"/>
      <c r="Z780" s="49"/>
      <c r="AA780" s="49"/>
      <c r="AB780" s="49"/>
      <c r="AC780" s="49"/>
      <c r="AD780" s="49"/>
      <c r="AE780" s="49"/>
      <c r="AF780" s="49"/>
      <c r="AG780" s="49"/>
      <c r="AH780" s="49"/>
      <c r="AI780" s="49"/>
      <c r="AJ780" s="49"/>
      <c r="AK780" s="49"/>
      <c r="AL780" s="49"/>
      <c r="AM780" s="49"/>
      <c r="AN780" s="49"/>
      <c r="AO780" s="49"/>
      <c r="AP780" s="49"/>
      <c r="AQ780" s="49"/>
      <c r="AR780" s="49"/>
      <c r="AS780" s="49"/>
      <c r="AT780" s="49"/>
      <c r="AU780" s="49"/>
      <c r="AV780" s="49"/>
      <c r="AW780" s="49"/>
      <c r="AX780" s="49"/>
      <c r="AY780" s="49"/>
      <c r="AZ780" s="49"/>
      <c r="BA780" s="49"/>
      <c r="BB780" s="49"/>
      <c r="BC780" s="49"/>
      <c r="BD780" s="49"/>
      <c r="BE780" s="49"/>
      <c r="BF780" s="49"/>
      <c r="BG780" s="49"/>
      <c r="BH780" s="49"/>
      <c r="BI780" s="49"/>
      <c r="BJ780" s="49"/>
      <c r="BK780" s="49"/>
      <c r="BL780" s="49"/>
      <c r="BM780" s="49"/>
      <c r="BN780" s="49"/>
    </row>
    <row r="781" spans="1:66" x14ac:dyDescent="0.3">
      <c r="A781">
        <v>780</v>
      </c>
      <c r="B781" s="5" t="s">
        <v>2466</v>
      </c>
      <c r="C781" s="40">
        <f>VLOOKUP(tags[[#This Row],[Index]],Table1[],6)</f>
        <v>100</v>
      </c>
      <c r="D781" s="51">
        <v>1100</v>
      </c>
      <c r="E781" s="18" t="str">
        <f>VLOOKUP(tags[[#This Row],[Index]],Table1[],22)</f>
        <v>red</v>
      </c>
      <c r="F781" s="18" t="str">
        <f>VLOOKUP(tags[[#This Row],[Index]],Table1[],23)</f>
        <v>M</v>
      </c>
      <c r="G781" s="18" t="str">
        <f>VLOOKUP(tags[[#This Row],[product_id]],copy[],4,FALSE)</f>
        <v>blouse,Summer,Vest,Fashion,Shirt,crossstrap,Tops,Loose,Cross,strap,Women's Fashion,solid color,sexy,Casual</v>
      </c>
      <c r="H781" s="18"/>
      <c r="I781" s="48" t="s">
        <v>11428</v>
      </c>
      <c r="J781" s="49" t="s">
        <v>11402</v>
      </c>
      <c r="K781" s="49" t="s">
        <v>11430</v>
      </c>
      <c r="L781" s="49" t="s">
        <v>11404</v>
      </c>
      <c r="M781" s="49" t="s">
        <v>11417</v>
      </c>
      <c r="N781" s="49" t="s">
        <v>12427</v>
      </c>
      <c r="O781" s="49" t="s">
        <v>11411</v>
      </c>
      <c r="P781" s="49" t="s">
        <v>11427</v>
      </c>
      <c r="Q781" s="49" t="s">
        <v>11576</v>
      </c>
      <c r="R781" s="49" t="s">
        <v>11584</v>
      </c>
      <c r="S781" s="49" t="s">
        <v>11403</v>
      </c>
      <c r="T781" s="49" t="s">
        <v>11467</v>
      </c>
      <c r="U781" s="49" t="s">
        <v>11412</v>
      </c>
      <c r="V781" s="49" t="s">
        <v>11406</v>
      </c>
      <c r="W781" s="49"/>
      <c r="X781" s="49"/>
      <c r="Y781" s="49"/>
      <c r="Z781" s="49"/>
      <c r="AA781" s="49"/>
      <c r="AB781" s="49"/>
      <c r="AC781" s="49"/>
      <c r="AD781" s="49"/>
      <c r="AE781" s="49"/>
      <c r="AF781" s="49"/>
      <c r="AG781" s="49"/>
      <c r="AH781" s="49"/>
      <c r="AI781" s="49"/>
      <c r="AJ781" s="49"/>
      <c r="AK781" s="49"/>
      <c r="AL781" s="49"/>
      <c r="AM781" s="49"/>
      <c r="AN781" s="49"/>
      <c r="AO781" s="49"/>
      <c r="AP781" s="49"/>
      <c r="AQ781" s="49"/>
      <c r="AR781" s="49"/>
      <c r="AS781" s="49"/>
      <c r="AT781" s="49"/>
      <c r="AU781" s="49"/>
      <c r="AV781" s="49"/>
      <c r="AW781" s="49"/>
      <c r="AX781" s="49"/>
      <c r="AY781" s="49"/>
      <c r="AZ781" s="49"/>
      <c r="BA781" s="49"/>
      <c r="BB781" s="49"/>
      <c r="BC781" s="49"/>
      <c r="BD781" s="49"/>
      <c r="BE781" s="49"/>
      <c r="BF781" s="49"/>
      <c r="BG781" s="49"/>
      <c r="BH781" s="49"/>
      <c r="BI781" s="49"/>
      <c r="BJ781" s="49"/>
      <c r="BK781" s="49"/>
      <c r="BL781" s="49"/>
      <c r="BM781" s="49"/>
      <c r="BN781" s="49"/>
    </row>
    <row r="782" spans="1:66" x14ac:dyDescent="0.3">
      <c r="A782">
        <v>781</v>
      </c>
      <c r="B782" s="4" t="s">
        <v>2468</v>
      </c>
      <c r="C782" s="39">
        <f>VLOOKUP(tags[[#This Row],[Index]],Table1[],6)</f>
        <v>1000</v>
      </c>
      <c r="D782" s="50">
        <v>13000</v>
      </c>
      <c r="E782" s="17" t="str">
        <f>VLOOKUP(tags[[#This Row],[Index]],Table1[],22)</f>
        <v>red</v>
      </c>
      <c r="F782" s="17" t="str">
        <f>VLOOKUP(tags[[#This Row],[Index]],Table1[],23)</f>
        <v>S</v>
      </c>
      <c r="G782" s="17" t="str">
        <f>VLOOKUP(tags[[#This Row],[product_id]],copy[],4,FALSE)</f>
        <v>Summer,Shorts,Necks,floralprintdres,plus size dress,Dress,summer dress,Vintage,Mini dress,Round neck,Print,short sleeves,shortsleevesdres,off shoulder dress,Sleeve,Girls Dresses,women dress,print dress,Women's Fashion,loose dress,casual dress</v>
      </c>
      <c r="H782" s="17"/>
      <c r="I782" s="48" t="s">
        <v>11402</v>
      </c>
      <c r="J782" s="49" t="s">
        <v>11410</v>
      </c>
      <c r="K782" s="49" t="s">
        <v>11419</v>
      </c>
      <c r="L782" s="49" t="s">
        <v>12405</v>
      </c>
      <c r="M782" s="49" t="s">
        <v>11501</v>
      </c>
      <c r="N782" s="49" t="s">
        <v>11409</v>
      </c>
      <c r="O782" s="49" t="s">
        <v>11425</v>
      </c>
      <c r="P782" s="49" t="s">
        <v>11481</v>
      </c>
      <c r="Q782" s="49" t="s">
        <v>11435</v>
      </c>
      <c r="R782" s="49" t="s">
        <v>11440</v>
      </c>
      <c r="S782" s="49" t="s">
        <v>11416</v>
      </c>
      <c r="T782" s="49" t="s">
        <v>11415</v>
      </c>
      <c r="U782" s="49" t="s">
        <v>12290</v>
      </c>
      <c r="V782" s="49" t="s">
        <v>11744</v>
      </c>
      <c r="W782" s="49" t="s">
        <v>11414</v>
      </c>
      <c r="X782" s="49" t="s">
        <v>12188</v>
      </c>
      <c r="Y782" s="49" t="s">
        <v>11432</v>
      </c>
      <c r="Z782" s="49" t="s">
        <v>11554</v>
      </c>
      <c r="AA782" s="49" t="s">
        <v>11403</v>
      </c>
      <c r="AB782" s="49" t="s">
        <v>11455</v>
      </c>
      <c r="AC782" s="49" t="s">
        <v>11441</v>
      </c>
      <c r="AD782" s="49"/>
      <c r="AE782" s="49"/>
      <c r="AF782" s="49"/>
      <c r="AG782" s="49"/>
      <c r="AH782" s="49"/>
      <c r="AI782" s="49"/>
      <c r="AJ782" s="49"/>
      <c r="AK782" s="49"/>
      <c r="AL782" s="49"/>
      <c r="AM782" s="49"/>
      <c r="AN782" s="49"/>
      <c r="AO782" s="49"/>
      <c r="AP782" s="49"/>
      <c r="AQ782" s="49"/>
      <c r="AR782" s="49"/>
      <c r="AS782" s="49"/>
      <c r="AT782" s="49"/>
      <c r="AU782" s="49"/>
      <c r="AV782" s="49"/>
      <c r="AW782" s="49"/>
      <c r="AX782" s="49"/>
      <c r="AY782" s="49"/>
      <c r="AZ782" s="49"/>
      <c r="BA782" s="49"/>
      <c r="BB782" s="49"/>
      <c r="BC782" s="49"/>
      <c r="BD782" s="49"/>
      <c r="BE782" s="49"/>
      <c r="BF782" s="49"/>
      <c r="BG782" s="49"/>
      <c r="BH782" s="49"/>
      <c r="BI782" s="49"/>
      <c r="BJ782" s="49"/>
      <c r="BK782" s="49"/>
      <c r="BL782" s="49"/>
      <c r="BM782" s="49"/>
      <c r="BN782" s="49"/>
    </row>
    <row r="783" spans="1:66" x14ac:dyDescent="0.3">
      <c r="A783">
        <v>782</v>
      </c>
      <c r="B783" s="5" t="s">
        <v>2471</v>
      </c>
      <c r="C783" s="40">
        <f>VLOOKUP(tags[[#This Row],[Index]],Table1[],6)</f>
        <v>5000</v>
      </c>
      <c r="D783" s="51">
        <v>55000</v>
      </c>
      <c r="E783" s="18" t="str">
        <f>VLOOKUP(tags[[#This Row],[Index]],Table1[],22)</f>
        <v>white</v>
      </c>
      <c r="F783" s="18" t="str">
        <f>VLOOKUP(tags[[#This Row],[Index]],Table1[],23)</f>
        <v>XLplus</v>
      </c>
      <c r="G783" s="18" t="str">
        <f>VLOOKUP(tags[[#This Row],[product_id]],copy[],4,FALSE)</f>
        <v>strapless,Fashion,off the shoulder top,Tops,strapless crop top,Two piece set,Women's Fashion,twopieceoutfit,Suits,Print,crop top,sexy,croptopsforwomen,summer tops,Women</v>
      </c>
      <c r="H783" s="18"/>
      <c r="I783" s="48" t="s">
        <v>11550</v>
      </c>
      <c r="J783" s="49" t="s">
        <v>11404</v>
      </c>
      <c r="K783" s="49" t="s">
        <v>12112</v>
      </c>
      <c r="L783" s="49" t="s">
        <v>11411</v>
      </c>
      <c r="M783" s="49" t="s">
        <v>12080</v>
      </c>
      <c r="N783" s="49" t="s">
        <v>11615</v>
      </c>
      <c r="O783" s="49" t="s">
        <v>11403</v>
      </c>
      <c r="P783" s="49" t="s">
        <v>11737</v>
      </c>
      <c r="Q783" s="49" t="s">
        <v>11469</v>
      </c>
      <c r="R783" s="49" t="s">
        <v>11416</v>
      </c>
      <c r="S783" s="49" t="s">
        <v>11480</v>
      </c>
      <c r="T783" s="49" t="s">
        <v>11412</v>
      </c>
      <c r="U783" s="49" t="s">
        <v>12428</v>
      </c>
      <c r="V783" s="49" t="s">
        <v>11472</v>
      </c>
      <c r="W783" s="49" t="s">
        <v>11405</v>
      </c>
      <c r="X783" s="49"/>
      <c r="Y783" s="49"/>
      <c r="Z783" s="49"/>
      <c r="AA783" s="49"/>
      <c r="AB783" s="49"/>
      <c r="AC783" s="49"/>
      <c r="AD783" s="49"/>
      <c r="AE783" s="49"/>
      <c r="AF783" s="49"/>
      <c r="AG783" s="49"/>
      <c r="AH783" s="49"/>
      <c r="AI783" s="49"/>
      <c r="AJ783" s="49"/>
      <c r="AK783" s="49"/>
      <c r="AL783" s="49"/>
      <c r="AM783" s="49"/>
      <c r="AN783" s="49"/>
      <c r="AO783" s="49"/>
      <c r="AP783" s="49"/>
      <c r="AQ783" s="49"/>
      <c r="AR783" s="49"/>
      <c r="AS783" s="49"/>
      <c r="AT783" s="49"/>
      <c r="AU783" s="49"/>
      <c r="AV783" s="49"/>
      <c r="AW783" s="49"/>
      <c r="AX783" s="49"/>
      <c r="AY783" s="49"/>
      <c r="AZ783" s="49"/>
      <c r="BA783" s="49"/>
      <c r="BB783" s="49"/>
      <c r="BC783" s="49"/>
      <c r="BD783" s="49"/>
      <c r="BE783" s="49"/>
      <c r="BF783" s="49"/>
      <c r="BG783" s="49"/>
      <c r="BH783" s="49"/>
      <c r="BI783" s="49"/>
      <c r="BJ783" s="49"/>
      <c r="BK783" s="49"/>
      <c r="BL783" s="49"/>
      <c r="BM783" s="49"/>
      <c r="BN783" s="49"/>
    </row>
    <row r="784" spans="1:66" x14ac:dyDescent="0.3">
      <c r="A784">
        <v>783</v>
      </c>
      <c r="B784" s="4" t="s">
        <v>2474</v>
      </c>
      <c r="C784" s="39">
        <f>VLOOKUP(tags[[#This Row],[Index]],Table1[],6)</f>
        <v>1000</v>
      </c>
      <c r="D784" s="50">
        <v>7000</v>
      </c>
      <c r="E784" s="17" t="str">
        <f>VLOOKUP(tags[[#This Row],[Index]],Table1[],22)</f>
        <v>white</v>
      </c>
      <c r="F784" s="17" t="str">
        <f>VLOOKUP(tags[[#This Row],[Index]],Table1[],23)</f>
        <v>S</v>
      </c>
      <c r="G784" s="17" t="str">
        <f>VLOOKUP(tags[[#This Row],[product_id]],copy[],4,FALSE)</f>
        <v>Summer,Vest,momshirt,Get,summer t-shirts,funnytop,yoga top,Tops,Women's Fashion,Fashion,Casual,Women,blouse,Funny,Tank,Shirt,graphic tee,sleevelessblouse,sportsamprecreation,Dinosaur,gymwear,sleeveless,casualblouse</v>
      </c>
      <c r="H784" s="17"/>
      <c r="I784" s="48" t="s">
        <v>11402</v>
      </c>
      <c r="J784" s="49" t="s">
        <v>11430</v>
      </c>
      <c r="K784" s="49" t="s">
        <v>11899</v>
      </c>
      <c r="L784" s="49" t="s">
        <v>12189</v>
      </c>
      <c r="M784" s="49" t="s">
        <v>11468</v>
      </c>
      <c r="N784" s="49" t="s">
        <v>12135</v>
      </c>
      <c r="O784" s="49" t="s">
        <v>11650</v>
      </c>
      <c r="P784" s="49" t="s">
        <v>11411</v>
      </c>
      <c r="Q784" s="49" t="s">
        <v>11403</v>
      </c>
      <c r="R784" s="49" t="s">
        <v>11404</v>
      </c>
      <c r="S784" s="49" t="s">
        <v>11406</v>
      </c>
      <c r="T784" s="49" t="s">
        <v>11405</v>
      </c>
      <c r="U784" s="49" t="s">
        <v>11428</v>
      </c>
      <c r="V784" s="49" t="s">
        <v>11504</v>
      </c>
      <c r="W784" s="49" t="s">
        <v>11418</v>
      </c>
      <c r="X784" s="49" t="s">
        <v>11417</v>
      </c>
      <c r="Y784" s="49" t="s">
        <v>11525</v>
      </c>
      <c r="Z784" s="49" t="s">
        <v>11655</v>
      </c>
      <c r="AA784" s="49" t="s">
        <v>12083</v>
      </c>
      <c r="AB784" s="49" t="s">
        <v>12194</v>
      </c>
      <c r="AC784" s="49" t="s">
        <v>11828</v>
      </c>
      <c r="AD784" s="49" t="s">
        <v>11408</v>
      </c>
      <c r="AE784" s="49" t="s">
        <v>11913</v>
      </c>
      <c r="AF784" s="49"/>
      <c r="AG784" s="49"/>
      <c r="AH784" s="49"/>
      <c r="AI784" s="49"/>
      <c r="AJ784" s="49"/>
      <c r="AK784" s="49"/>
      <c r="AL784" s="49"/>
      <c r="AM784" s="49"/>
      <c r="AN784" s="49"/>
      <c r="AO784" s="49"/>
      <c r="AP784" s="49"/>
      <c r="AQ784" s="49"/>
      <c r="AR784" s="49"/>
      <c r="AS784" s="49"/>
      <c r="AT784" s="49"/>
      <c r="AU784" s="49"/>
      <c r="AV784" s="49"/>
      <c r="AW784" s="49"/>
      <c r="AX784" s="49"/>
      <c r="AY784" s="49"/>
      <c r="AZ784" s="49"/>
      <c r="BA784" s="49"/>
      <c r="BB784" s="49"/>
      <c r="BC784" s="49"/>
      <c r="BD784" s="49"/>
      <c r="BE784" s="49"/>
      <c r="BF784" s="49"/>
      <c r="BG784" s="49"/>
      <c r="BH784" s="49"/>
      <c r="BI784" s="49"/>
      <c r="BJ784" s="49"/>
      <c r="BK784" s="49"/>
      <c r="BL784" s="49"/>
      <c r="BM784" s="49"/>
      <c r="BN784" s="49"/>
    </row>
    <row r="785" spans="1:66" x14ac:dyDescent="0.3">
      <c r="A785">
        <v>784</v>
      </c>
      <c r="B785" s="5" t="s">
        <v>2477</v>
      </c>
      <c r="C785" s="40">
        <f>VLOOKUP(tags[[#This Row],[Index]],Table1[],6)</f>
        <v>10</v>
      </c>
      <c r="D785" s="51">
        <v>90</v>
      </c>
      <c r="E785" s="18" t="str">
        <f>VLOOKUP(tags[[#This Row],[Index]],Table1[],22)</f>
        <v>black</v>
      </c>
      <c r="F785" s="18" t="str">
        <f>VLOOKUP(tags[[#This Row],[Index]],Table1[],23)</f>
        <v>XS</v>
      </c>
      <c r="G785" s="18" t="str">
        <f>VLOOKUP(tags[[#This Row],[product_id]],copy[],4,FALSE)</f>
        <v>blouse,Summer,Fashion,Ladies Fashion,topsandtop,slim,V-neck,Ladies,Women S Clothing,sleeveless tops,Print,sleeveless,Printing,Tops,Women</v>
      </c>
      <c r="H785" s="18"/>
      <c r="I785" s="48" t="s">
        <v>11428</v>
      </c>
      <c r="J785" s="49" t="s">
        <v>11402</v>
      </c>
      <c r="K785" s="49" t="s">
        <v>11404</v>
      </c>
      <c r="L785" s="49" t="s">
        <v>11475</v>
      </c>
      <c r="M785" s="49" t="s">
        <v>12073</v>
      </c>
      <c r="N785" s="49" t="s">
        <v>11437</v>
      </c>
      <c r="O785" s="49" t="s">
        <v>11420</v>
      </c>
      <c r="P785" s="49" t="s">
        <v>11426</v>
      </c>
      <c r="Q785" s="49" t="s">
        <v>11529</v>
      </c>
      <c r="R785" s="49" t="s">
        <v>11465</v>
      </c>
      <c r="S785" s="49" t="s">
        <v>11416</v>
      </c>
      <c r="T785" s="49" t="s">
        <v>11408</v>
      </c>
      <c r="U785" s="49" t="s">
        <v>11696</v>
      </c>
      <c r="V785" s="49" t="s">
        <v>11411</v>
      </c>
      <c r="W785" s="49" t="s">
        <v>11405</v>
      </c>
      <c r="X785" s="49"/>
      <c r="Y785" s="49"/>
      <c r="Z785" s="49"/>
      <c r="AA785" s="49"/>
      <c r="AB785" s="49"/>
      <c r="AC785" s="49"/>
      <c r="AD785" s="49"/>
      <c r="AE785" s="49"/>
      <c r="AF785" s="49"/>
      <c r="AG785" s="49"/>
      <c r="AH785" s="49"/>
      <c r="AI785" s="49"/>
      <c r="AJ785" s="49"/>
      <c r="AK785" s="49"/>
      <c r="AL785" s="49"/>
      <c r="AM785" s="49"/>
      <c r="AN785" s="49"/>
      <c r="AO785" s="49"/>
      <c r="AP785" s="49"/>
      <c r="AQ785" s="49"/>
      <c r="AR785" s="49"/>
      <c r="AS785" s="49"/>
      <c r="AT785" s="49"/>
      <c r="AU785" s="49"/>
      <c r="AV785" s="49"/>
      <c r="AW785" s="49"/>
      <c r="AX785" s="49"/>
      <c r="AY785" s="49"/>
      <c r="AZ785" s="49"/>
      <c r="BA785" s="49"/>
      <c r="BB785" s="49"/>
      <c r="BC785" s="49"/>
      <c r="BD785" s="49"/>
      <c r="BE785" s="49"/>
      <c r="BF785" s="49"/>
      <c r="BG785" s="49"/>
      <c r="BH785" s="49"/>
      <c r="BI785" s="49"/>
      <c r="BJ785" s="49"/>
      <c r="BK785" s="49"/>
      <c r="BL785" s="49"/>
      <c r="BM785" s="49"/>
      <c r="BN785" s="49"/>
    </row>
    <row r="786" spans="1:66" x14ac:dyDescent="0.3">
      <c r="A786">
        <v>785</v>
      </c>
      <c r="B786" s="6" t="s">
        <v>2479</v>
      </c>
      <c r="C786" s="41">
        <f>VLOOKUP(tags[[#This Row],[Index]],Table1[],6)</f>
        <v>100</v>
      </c>
      <c r="D786" s="50">
        <v>800</v>
      </c>
      <c r="E786" s="17" t="str">
        <f>VLOOKUP(tags[[#This Row],[Index]],Table1[],22)</f>
        <v>pink</v>
      </c>
      <c r="F786" s="17" t="str">
        <f>VLOOKUP(tags[[#This Row],[Index]],Table1[],23)</f>
        <v>XS</v>
      </c>
      <c r="G786" s="17" t="str">
        <f>VLOOKUP(tags[[#This Row],[product_id]],copy[],4,FALSE)</f>
        <v>Summer,Plus Size,women dresses,Evening Dress,Dress,slim,casual dresses,Mini dress,beach dress,Fashion,sleeveless,summer dresses,casual dress,slim dress,Shorts,Waist,short dress,Slim Fit,Women's Fashion,camouflage,Sleeveless dress,t,women dress,Women</v>
      </c>
      <c r="H786" s="17"/>
      <c r="I786" s="48" t="s">
        <v>11402</v>
      </c>
      <c r="J786" s="49" t="s">
        <v>11407</v>
      </c>
      <c r="K786" s="49" t="s">
        <v>11534</v>
      </c>
      <c r="L786" s="49" t="s">
        <v>11549</v>
      </c>
      <c r="M786" s="49" t="s">
        <v>11409</v>
      </c>
      <c r="N786" s="49" t="s">
        <v>11437</v>
      </c>
      <c r="O786" s="49" t="s">
        <v>11526</v>
      </c>
      <c r="P786" s="49" t="s">
        <v>11435</v>
      </c>
      <c r="Q786" s="49" t="s">
        <v>11431</v>
      </c>
      <c r="R786" s="49" t="s">
        <v>11404</v>
      </c>
      <c r="S786" s="49" t="s">
        <v>11408</v>
      </c>
      <c r="T786" s="49" t="s">
        <v>11464</v>
      </c>
      <c r="U786" s="49" t="s">
        <v>11441</v>
      </c>
      <c r="V786" s="49" t="s">
        <v>11551</v>
      </c>
      <c r="W786" s="49" t="s">
        <v>11410</v>
      </c>
      <c r="X786" s="49" t="s">
        <v>11442</v>
      </c>
      <c r="Y786" s="49" t="s">
        <v>11517</v>
      </c>
      <c r="Z786" s="49" t="s">
        <v>11448</v>
      </c>
      <c r="AA786" s="49" t="s">
        <v>11403</v>
      </c>
      <c r="AB786" s="49" t="s">
        <v>400</v>
      </c>
      <c r="AC786" s="49" t="s">
        <v>11438</v>
      </c>
      <c r="AD786" s="49" t="s">
        <v>11541</v>
      </c>
      <c r="AE786" s="49" t="s">
        <v>11432</v>
      </c>
      <c r="AF786" s="49" t="s">
        <v>11405</v>
      </c>
      <c r="AG786" s="49"/>
      <c r="AH786" s="49"/>
      <c r="AI786" s="49"/>
      <c r="AJ786" s="49"/>
      <c r="AK786" s="49"/>
      <c r="AL786" s="49"/>
      <c r="AM786" s="49"/>
      <c r="AN786" s="49"/>
      <c r="AO786" s="49"/>
      <c r="AP786" s="49"/>
      <c r="AQ786" s="49"/>
      <c r="AR786" s="49"/>
      <c r="AS786" s="49"/>
      <c r="AT786" s="49"/>
      <c r="AU786" s="49"/>
      <c r="AV786" s="49"/>
      <c r="AW786" s="49"/>
      <c r="AX786" s="49"/>
      <c r="AY786" s="49"/>
      <c r="AZ786" s="49"/>
      <c r="BA786" s="49"/>
      <c r="BB786" s="49"/>
      <c r="BC786" s="49"/>
      <c r="BD786" s="49"/>
      <c r="BE786" s="49"/>
      <c r="BF786" s="49"/>
      <c r="BG786" s="49"/>
      <c r="BH786" s="49"/>
      <c r="BI786" s="49"/>
      <c r="BJ786" s="49"/>
      <c r="BK786" s="49"/>
      <c r="BL786" s="49"/>
      <c r="BM786" s="49"/>
      <c r="BN786" s="49"/>
    </row>
    <row r="787" spans="1:66" x14ac:dyDescent="0.3">
      <c r="A787">
        <v>786</v>
      </c>
      <c r="B787" s="5" t="s">
        <v>2481</v>
      </c>
      <c r="C787" s="40">
        <f>VLOOKUP(tags[[#This Row],[Index]],Table1[],6)</f>
        <v>1000</v>
      </c>
      <c r="D787" s="51">
        <v>8000</v>
      </c>
      <c r="E787" s="18" t="str">
        <f>VLOOKUP(tags[[#This Row],[Index]],Table1[],22)</f>
        <v>pink</v>
      </c>
      <c r="F787" s="18" t="str">
        <f>VLOOKUP(tags[[#This Row],[Index]],Table1[],23)</f>
        <v>S</v>
      </c>
      <c r="G787" s="18" t="str">
        <f>VLOOKUP(tags[[#This Row],[product_id]],copy[],4,FALSE)</f>
        <v>blouse,Summer,Shorts,Cotton,Shirt,letter print,Sleeve,Tops,topsamptshirt,short sleeves,Round neck,Women's Fashion,Plus Size,teesamptshirt,Casual T-Shirt,Print,Women,women top,Fashion,Casual,Necks</v>
      </c>
      <c r="H787" s="18"/>
      <c r="I787" s="48" t="s">
        <v>11428</v>
      </c>
      <c r="J787" s="49" t="s">
        <v>11402</v>
      </c>
      <c r="K787" s="49" t="s">
        <v>11410</v>
      </c>
      <c r="L787" s="49" t="s">
        <v>11424</v>
      </c>
      <c r="M787" s="49" t="s">
        <v>11417</v>
      </c>
      <c r="N787" s="49" t="s">
        <v>11478</v>
      </c>
      <c r="O787" s="49" t="s">
        <v>11414</v>
      </c>
      <c r="P787" s="49" t="s">
        <v>11411</v>
      </c>
      <c r="Q787" s="49" t="s">
        <v>11488</v>
      </c>
      <c r="R787" s="49" t="s">
        <v>11415</v>
      </c>
      <c r="S787" s="49" t="s">
        <v>11440</v>
      </c>
      <c r="T787" s="49" t="s">
        <v>11403</v>
      </c>
      <c r="U787" s="49" t="s">
        <v>11407</v>
      </c>
      <c r="V787" s="49" t="s">
        <v>11738</v>
      </c>
      <c r="W787" s="49" t="s">
        <v>11497</v>
      </c>
      <c r="X787" s="49" t="s">
        <v>11416</v>
      </c>
      <c r="Y787" s="49" t="s">
        <v>11405</v>
      </c>
      <c r="Z787" s="49" t="s">
        <v>11473</v>
      </c>
      <c r="AA787" s="49" t="s">
        <v>11404</v>
      </c>
      <c r="AB787" s="49" t="s">
        <v>11406</v>
      </c>
      <c r="AC787" s="49" t="s">
        <v>11419</v>
      </c>
      <c r="AD787" s="49"/>
      <c r="AE787" s="49"/>
      <c r="AF787" s="49"/>
      <c r="AG787" s="49"/>
      <c r="AH787" s="49"/>
      <c r="AI787" s="49"/>
      <c r="AJ787" s="49"/>
      <c r="AK787" s="49"/>
      <c r="AL787" s="49"/>
      <c r="AM787" s="49"/>
      <c r="AN787" s="49"/>
      <c r="AO787" s="49"/>
      <c r="AP787" s="49"/>
      <c r="AQ787" s="49"/>
      <c r="AR787" s="49"/>
      <c r="AS787" s="49"/>
      <c r="AT787" s="49"/>
      <c r="AU787" s="49"/>
      <c r="AV787" s="49"/>
      <c r="AW787" s="49"/>
      <c r="AX787" s="49"/>
      <c r="AY787" s="49"/>
      <c r="AZ787" s="49"/>
      <c r="BA787" s="49"/>
      <c r="BB787" s="49"/>
      <c r="BC787" s="49"/>
      <c r="BD787" s="49"/>
      <c r="BE787" s="49"/>
      <c r="BF787" s="49"/>
      <c r="BG787" s="49"/>
      <c r="BH787" s="49"/>
      <c r="BI787" s="49"/>
      <c r="BJ787" s="49"/>
      <c r="BK787" s="49"/>
      <c r="BL787" s="49"/>
      <c r="BM787" s="49"/>
      <c r="BN787" s="49"/>
    </row>
    <row r="788" spans="1:66" x14ac:dyDescent="0.3">
      <c r="A788">
        <v>787</v>
      </c>
      <c r="B788" s="4" t="s">
        <v>2482</v>
      </c>
      <c r="C788" s="39">
        <f>VLOOKUP(tags[[#This Row],[Index]],Table1[],6)</f>
        <v>5000</v>
      </c>
      <c r="D788" s="50">
        <v>30000</v>
      </c>
      <c r="E788" s="17" t="str">
        <f>VLOOKUP(tags[[#This Row],[Index]],Table1[],22)</f>
        <v>gray</v>
      </c>
      <c r="F788" s="17" t="str">
        <f>VLOOKUP(tags[[#This Row],[Index]],Table1[],23)</f>
        <v>S</v>
      </c>
      <c r="G788" s="17" t="str">
        <f>VLOOKUP(tags[[#This Row],[product_id]],copy[],4,FALSE)</f>
        <v>Summer,Slim Fit,Waist,Spaghetti,onepiece,slim,beach wear,Shorts,Women's Fashion,Fashion,sexy,Ladies,sleeveless,sexy jumpsuit,jumpsuit,women Jumpsuit,Casual,Women</v>
      </c>
      <c r="H788" s="17"/>
      <c r="I788" s="48" t="s">
        <v>11402</v>
      </c>
      <c r="J788" s="49" t="s">
        <v>11448</v>
      </c>
      <c r="K788" s="49" t="s">
        <v>11442</v>
      </c>
      <c r="L788" s="49" t="s">
        <v>11449</v>
      </c>
      <c r="M788" s="49" t="s">
        <v>11555</v>
      </c>
      <c r="N788" s="49" t="s">
        <v>11437</v>
      </c>
      <c r="O788" s="49" t="s">
        <v>11511</v>
      </c>
      <c r="P788" s="49" t="s">
        <v>11410</v>
      </c>
      <c r="Q788" s="49" t="s">
        <v>11403</v>
      </c>
      <c r="R788" s="49" t="s">
        <v>11404</v>
      </c>
      <c r="S788" s="49" t="s">
        <v>11412</v>
      </c>
      <c r="T788" s="49" t="s">
        <v>11426</v>
      </c>
      <c r="U788" s="49" t="s">
        <v>11408</v>
      </c>
      <c r="V788" s="49" t="s">
        <v>11684</v>
      </c>
      <c r="W788" s="49" t="s">
        <v>11451</v>
      </c>
      <c r="X788" s="49" t="s">
        <v>11477</v>
      </c>
      <c r="Y788" s="49" t="s">
        <v>11406</v>
      </c>
      <c r="Z788" s="49" t="s">
        <v>11405</v>
      </c>
      <c r="AA788" s="49"/>
      <c r="AB788" s="49"/>
      <c r="AC788" s="49"/>
      <c r="AD788" s="49"/>
      <c r="AE788" s="49"/>
      <c r="AF788" s="49"/>
      <c r="AG788" s="49"/>
      <c r="AH788" s="49"/>
      <c r="AI788" s="49"/>
      <c r="AJ788" s="49"/>
      <c r="AK788" s="49"/>
      <c r="AL788" s="49"/>
      <c r="AM788" s="49"/>
      <c r="AN788" s="49"/>
      <c r="AO788" s="49"/>
      <c r="AP788" s="49"/>
      <c r="AQ788" s="49"/>
      <c r="AR788" s="49"/>
      <c r="AS788" s="49"/>
      <c r="AT788" s="49"/>
      <c r="AU788" s="49"/>
      <c r="AV788" s="49"/>
      <c r="AW788" s="49"/>
      <c r="AX788" s="49"/>
      <c r="AY788" s="49"/>
      <c r="AZ788" s="49"/>
      <c r="BA788" s="49"/>
      <c r="BB788" s="49"/>
      <c r="BC788" s="49"/>
      <c r="BD788" s="49"/>
      <c r="BE788" s="49"/>
      <c r="BF788" s="49"/>
      <c r="BG788" s="49"/>
      <c r="BH788" s="49"/>
      <c r="BI788" s="49"/>
      <c r="BJ788" s="49"/>
      <c r="BK788" s="49"/>
      <c r="BL788" s="49"/>
      <c r="BM788" s="49"/>
      <c r="BN788" s="49"/>
    </row>
    <row r="789" spans="1:66" x14ac:dyDescent="0.3">
      <c r="A789">
        <v>788</v>
      </c>
      <c r="B789" s="5" t="s">
        <v>2485</v>
      </c>
      <c r="C789" s="40">
        <f>VLOOKUP(tags[[#This Row],[Index]],Table1[],6)</f>
        <v>100</v>
      </c>
      <c r="D789" s="51">
        <v>1300</v>
      </c>
      <c r="E789" s="18" t="str">
        <f>VLOOKUP(tags[[#This Row],[Index]],Table1[],22)</f>
        <v>pink</v>
      </c>
      <c r="F789" s="18" t="str">
        <f>VLOOKUP(tags[[#This Row],[Index]],Table1[],23)</f>
        <v>S</v>
      </c>
      <c r="G789" s="18" t="str">
        <f>VLOOKUP(tags[[#This Row],[product_id]],copy[],4,FALSE)</f>
        <v>Summer,Plus Size,midcalfdres,Dress,Loose,strap,Cotton Dress,Women's Fashion,Fashion,frilled,sleeveless,Women,Casual,Cotton</v>
      </c>
      <c r="H789" s="18"/>
      <c r="I789" s="48" t="s">
        <v>11402</v>
      </c>
      <c r="J789" s="49" t="s">
        <v>11407</v>
      </c>
      <c r="K789" s="49" t="s">
        <v>13201</v>
      </c>
      <c r="L789" s="49" t="s">
        <v>11409</v>
      </c>
      <c r="M789" s="49" t="s">
        <v>11427</v>
      </c>
      <c r="N789" s="49" t="s">
        <v>11584</v>
      </c>
      <c r="O789" s="49" t="s">
        <v>11510</v>
      </c>
      <c r="P789" s="49" t="s">
        <v>11403</v>
      </c>
      <c r="Q789" s="49" t="s">
        <v>11404</v>
      </c>
      <c r="R789" s="49" t="s">
        <v>13411</v>
      </c>
      <c r="S789" s="49" t="s">
        <v>11408</v>
      </c>
      <c r="T789" s="49" t="s">
        <v>11405</v>
      </c>
      <c r="U789" s="49" t="s">
        <v>11406</v>
      </c>
      <c r="V789" s="49" t="s">
        <v>11424</v>
      </c>
      <c r="W789" s="49"/>
      <c r="X789" s="49"/>
      <c r="Y789" s="49"/>
      <c r="Z789" s="49"/>
      <c r="AA789" s="49"/>
      <c r="AB789" s="49"/>
      <c r="AC789" s="49"/>
      <c r="AD789" s="49"/>
      <c r="AE789" s="49"/>
      <c r="AF789" s="49"/>
      <c r="AG789" s="49"/>
      <c r="AH789" s="49"/>
      <c r="AI789" s="49"/>
      <c r="AJ789" s="49"/>
      <c r="AK789" s="49"/>
      <c r="AL789" s="49"/>
      <c r="AM789" s="49"/>
      <c r="AN789" s="49"/>
      <c r="AO789" s="49"/>
      <c r="AP789" s="49"/>
      <c r="AQ789" s="49"/>
      <c r="AR789" s="49"/>
      <c r="AS789" s="49"/>
      <c r="AT789" s="49"/>
      <c r="AU789" s="49"/>
      <c r="AV789" s="49"/>
      <c r="AW789" s="49"/>
      <c r="AX789" s="49"/>
      <c r="AY789" s="49"/>
      <c r="AZ789" s="49"/>
      <c r="BA789" s="49"/>
      <c r="BB789" s="49"/>
      <c r="BC789" s="49"/>
      <c r="BD789" s="49"/>
      <c r="BE789" s="49"/>
      <c r="BF789" s="49"/>
      <c r="BG789" s="49"/>
      <c r="BH789" s="49"/>
      <c r="BI789" s="49"/>
      <c r="BJ789" s="49"/>
      <c r="BK789" s="49"/>
      <c r="BL789" s="49"/>
      <c r="BM789" s="49"/>
      <c r="BN789" s="49"/>
    </row>
    <row r="790" spans="1:66" x14ac:dyDescent="0.3">
      <c r="A790">
        <v>789</v>
      </c>
      <c r="B790" s="4" t="s">
        <v>2487</v>
      </c>
      <c r="C790" s="39">
        <f>VLOOKUP(tags[[#This Row],[Index]],Table1[],6)</f>
        <v>1000</v>
      </c>
      <c r="D790" s="50">
        <v>13000</v>
      </c>
      <c r="E790" s="17" t="str">
        <f>VLOOKUP(tags[[#This Row],[Index]],Table1[],22)</f>
        <v>blue</v>
      </c>
      <c r="F790" s="17" t="str">
        <f>VLOOKUP(tags[[#This Row],[Index]],Table1[],23)</f>
        <v>S</v>
      </c>
      <c r="G790" s="17" t="str">
        <f>VLOOKUP(tags[[#This Row],[product_id]],copy[],4,FALSE)</f>
        <v>Blues,Summer,Shorts,rippedjean,Women jeans,Denim,Casual,Pocket,Women's Fashion,jeansshort,Denim Shorts,Vintage,womenshortpan,sexy,shortsforwomen,holejean,Jeans,Women</v>
      </c>
      <c r="H790" s="17"/>
      <c r="I790" s="48" t="s">
        <v>11700</v>
      </c>
      <c r="J790" s="49" t="s">
        <v>11402</v>
      </c>
      <c r="K790" s="49" t="s">
        <v>11410</v>
      </c>
      <c r="L790" s="49" t="s">
        <v>12319</v>
      </c>
      <c r="M790" s="49" t="s">
        <v>11922</v>
      </c>
      <c r="N790" s="49" t="s">
        <v>11544</v>
      </c>
      <c r="O790" s="49" t="s">
        <v>11406</v>
      </c>
      <c r="P790" s="49" t="s">
        <v>11513</v>
      </c>
      <c r="Q790" s="49" t="s">
        <v>11403</v>
      </c>
      <c r="R790" s="49" t="s">
        <v>13318</v>
      </c>
      <c r="S790" s="49" t="s">
        <v>11575</v>
      </c>
      <c r="T790" s="49" t="s">
        <v>11481</v>
      </c>
      <c r="U790" s="49" t="s">
        <v>12629</v>
      </c>
      <c r="V790" s="49" t="s">
        <v>11412</v>
      </c>
      <c r="W790" s="49" t="s">
        <v>11596</v>
      </c>
      <c r="X790" s="49" t="s">
        <v>13345</v>
      </c>
      <c r="Y790" s="49" t="s">
        <v>11506</v>
      </c>
      <c r="Z790" s="49" t="s">
        <v>11405</v>
      </c>
      <c r="AA790" s="49"/>
      <c r="AB790" s="49"/>
      <c r="AC790" s="49"/>
      <c r="AD790" s="49"/>
      <c r="AE790" s="49"/>
      <c r="AF790" s="49"/>
      <c r="AG790" s="49"/>
      <c r="AH790" s="49"/>
      <c r="AI790" s="49"/>
      <c r="AJ790" s="49"/>
      <c r="AK790" s="49"/>
      <c r="AL790" s="49"/>
      <c r="AM790" s="49"/>
      <c r="AN790" s="49"/>
      <c r="AO790" s="49"/>
      <c r="AP790" s="49"/>
      <c r="AQ790" s="49"/>
      <c r="AR790" s="49"/>
      <c r="AS790" s="49"/>
      <c r="AT790" s="49"/>
      <c r="AU790" s="49"/>
      <c r="AV790" s="49"/>
      <c r="AW790" s="49"/>
      <c r="AX790" s="49"/>
      <c r="AY790" s="49"/>
      <c r="AZ790" s="49"/>
      <c r="BA790" s="49"/>
      <c r="BB790" s="49"/>
      <c r="BC790" s="49"/>
      <c r="BD790" s="49"/>
      <c r="BE790" s="49"/>
      <c r="BF790" s="49"/>
      <c r="BG790" s="49"/>
      <c r="BH790" s="49"/>
      <c r="BI790" s="49"/>
      <c r="BJ790" s="49"/>
      <c r="BK790" s="49"/>
      <c r="BL790" s="49"/>
      <c r="BM790" s="49"/>
      <c r="BN790" s="49"/>
    </row>
    <row r="791" spans="1:66" x14ac:dyDescent="0.3">
      <c r="A791">
        <v>790</v>
      </c>
      <c r="B791" s="5" t="s">
        <v>2490</v>
      </c>
      <c r="C791" s="40">
        <f>VLOOKUP(tags[[#This Row],[Index]],Table1[],6)</f>
        <v>5000</v>
      </c>
      <c r="D791" s="51">
        <v>25000</v>
      </c>
      <c r="E791" s="18" t="str">
        <f>VLOOKUP(tags[[#This Row],[Index]],Table1[],22)</f>
        <v>black</v>
      </c>
      <c r="F791" s="18" t="str">
        <f>VLOOKUP(tags[[#This Row],[Index]],Table1[],23)</f>
        <v>S</v>
      </c>
      <c r="G791" s="18" t="str">
        <f>VLOOKUP(tags[[#This Row],[product_id]],copy[],4,FALSE)</f>
        <v>women dress,dressesforwomen,Floral print,Summer,long dress,Plus Size,summer dress,Print,Women's Fashion,Dresses,beach dress,Sleeveless dress,fashion dresses,Floral,Party Dresses,Women,Fashion,Dress,sleeveless,casual dress</v>
      </c>
      <c r="H791" s="18"/>
      <c r="I791" s="48" t="s">
        <v>11432</v>
      </c>
      <c r="J791" s="49" t="s">
        <v>11580</v>
      </c>
      <c r="K791" s="49" t="s">
        <v>11447</v>
      </c>
      <c r="L791" s="49" t="s">
        <v>11402</v>
      </c>
      <c r="M791" s="49" t="s">
        <v>11444</v>
      </c>
      <c r="N791" s="49" t="s">
        <v>11407</v>
      </c>
      <c r="O791" s="49" t="s">
        <v>11425</v>
      </c>
      <c r="P791" s="49" t="s">
        <v>11416</v>
      </c>
      <c r="Q791" s="49" t="s">
        <v>11403</v>
      </c>
      <c r="R791" s="49" t="s">
        <v>11460</v>
      </c>
      <c r="S791" s="49" t="s">
        <v>11431</v>
      </c>
      <c r="T791" s="49" t="s">
        <v>11438</v>
      </c>
      <c r="U791" s="49" t="s">
        <v>11999</v>
      </c>
      <c r="V791" s="49" t="s">
        <v>11433</v>
      </c>
      <c r="W791" s="49" t="s">
        <v>11530</v>
      </c>
      <c r="X791" s="49" t="s">
        <v>11405</v>
      </c>
      <c r="Y791" s="49" t="s">
        <v>11404</v>
      </c>
      <c r="Z791" s="49" t="s">
        <v>11409</v>
      </c>
      <c r="AA791" s="49" t="s">
        <v>11408</v>
      </c>
      <c r="AB791" s="49" t="s">
        <v>11441</v>
      </c>
      <c r="AC791" s="49"/>
      <c r="AD791" s="49"/>
      <c r="AE791" s="49"/>
      <c r="AF791" s="49"/>
      <c r="AG791" s="49"/>
      <c r="AH791" s="49"/>
      <c r="AI791" s="49"/>
      <c r="AJ791" s="49"/>
      <c r="AK791" s="49"/>
      <c r="AL791" s="49"/>
      <c r="AM791" s="49"/>
      <c r="AN791" s="49"/>
      <c r="AO791" s="49"/>
      <c r="AP791" s="49"/>
      <c r="AQ791" s="49"/>
      <c r="AR791" s="49"/>
      <c r="AS791" s="49"/>
      <c r="AT791" s="49"/>
      <c r="AU791" s="49"/>
      <c r="AV791" s="49"/>
      <c r="AW791" s="49"/>
      <c r="AX791" s="49"/>
      <c r="AY791" s="49"/>
      <c r="AZ791" s="49"/>
      <c r="BA791" s="49"/>
      <c r="BB791" s="49"/>
      <c r="BC791" s="49"/>
      <c r="BD791" s="49"/>
      <c r="BE791" s="49"/>
      <c r="BF791" s="49"/>
      <c r="BG791" s="49"/>
      <c r="BH791" s="49"/>
      <c r="BI791" s="49"/>
      <c r="BJ791" s="49"/>
      <c r="BK791" s="49"/>
      <c r="BL791" s="49"/>
      <c r="BM791" s="49"/>
      <c r="BN791" s="49"/>
    </row>
    <row r="792" spans="1:66" x14ac:dyDescent="0.3">
      <c r="A792">
        <v>791</v>
      </c>
      <c r="B792" s="4" t="s">
        <v>2495</v>
      </c>
      <c r="C792" s="39">
        <f>VLOOKUP(tags[[#This Row],[Index]],Table1[],6)</f>
        <v>100</v>
      </c>
      <c r="D792" s="50">
        <v>369</v>
      </c>
      <c r="E792" s="17" t="str">
        <f>VLOOKUP(tags[[#This Row],[Index]],Table1[],22)</f>
        <v>black</v>
      </c>
      <c r="F792" s="17" t="str">
        <f>VLOOKUP(tags[[#This Row],[Index]],Table1[],23)</f>
        <v>XLplus</v>
      </c>
      <c r="G792" s="17" t="str">
        <f>VLOOKUP(tags[[#This Row],[product_id]],copy[],4,FALSE)</f>
        <v>Summer,Fashion,pants,women's pants,midwaist,Loose,straighttrouser,Casual,Women's Fashion,solid color,midpant,Large Size,slim,croppedtrouser,Women</v>
      </c>
      <c r="H792" s="17"/>
      <c r="I792" s="48" t="s">
        <v>11402</v>
      </c>
      <c r="J792" s="49" t="s">
        <v>11404</v>
      </c>
      <c r="K792" s="49" t="s">
        <v>11429</v>
      </c>
      <c r="L792" s="49" t="s">
        <v>11809</v>
      </c>
      <c r="M792" s="49" t="s">
        <v>13195</v>
      </c>
      <c r="N792" s="49" t="s">
        <v>11427</v>
      </c>
      <c r="O792" s="49" t="s">
        <v>12870</v>
      </c>
      <c r="P792" s="49" t="s">
        <v>11406</v>
      </c>
      <c r="Q792" s="49" t="s">
        <v>11403</v>
      </c>
      <c r="R792" s="49" t="s">
        <v>11467</v>
      </c>
      <c r="S792" s="49" t="s">
        <v>13198</v>
      </c>
      <c r="T792" s="49" t="s">
        <v>12038</v>
      </c>
      <c r="U792" s="49" t="s">
        <v>11437</v>
      </c>
      <c r="V792" s="49" t="s">
        <v>11910</v>
      </c>
      <c r="W792" s="49" t="s">
        <v>11405</v>
      </c>
      <c r="X792" s="49"/>
      <c r="Y792" s="49"/>
      <c r="Z792" s="49"/>
      <c r="AA792" s="49"/>
      <c r="AB792" s="49"/>
      <c r="AC792" s="49"/>
      <c r="AD792" s="49"/>
      <c r="AE792" s="49"/>
      <c r="AF792" s="49"/>
      <c r="AG792" s="49"/>
      <c r="AH792" s="49"/>
      <c r="AI792" s="49"/>
      <c r="AJ792" s="49"/>
      <c r="AK792" s="49"/>
      <c r="AL792" s="49"/>
      <c r="AM792" s="49"/>
      <c r="AN792" s="49"/>
      <c r="AO792" s="49"/>
      <c r="AP792" s="49"/>
      <c r="AQ792" s="49"/>
      <c r="AR792" s="49"/>
      <c r="AS792" s="49"/>
      <c r="AT792" s="49"/>
      <c r="AU792" s="49"/>
      <c r="AV792" s="49"/>
      <c r="AW792" s="49"/>
      <c r="AX792" s="49"/>
      <c r="AY792" s="49"/>
      <c r="AZ792" s="49"/>
      <c r="BA792" s="49"/>
      <c r="BB792" s="49"/>
      <c r="BC792" s="49"/>
      <c r="BD792" s="49"/>
      <c r="BE792" s="49"/>
      <c r="BF792" s="49"/>
      <c r="BG792" s="49"/>
      <c r="BH792" s="49"/>
      <c r="BI792" s="49"/>
      <c r="BJ792" s="49"/>
      <c r="BK792" s="49"/>
      <c r="BL792" s="49"/>
      <c r="BM792" s="49"/>
      <c r="BN792" s="49"/>
    </row>
    <row r="793" spans="1:66" x14ac:dyDescent="0.3">
      <c r="A793">
        <v>792</v>
      </c>
      <c r="B793" s="7" t="s">
        <v>2497</v>
      </c>
      <c r="C793" s="42">
        <f>VLOOKUP(tags[[#This Row],[Index]],Table1[],6)</f>
        <v>1000</v>
      </c>
      <c r="D793" s="51">
        <v>3850</v>
      </c>
      <c r="E793" s="18" t="str">
        <f>VLOOKUP(tags[[#This Row],[Index]],Table1[],22)</f>
        <v>other</v>
      </c>
      <c r="F793" s="18" t="str">
        <f>VLOOKUP(tags[[#This Row],[Index]],Table1[],23)</f>
        <v>S</v>
      </c>
      <c r="G793" s="18" t="str">
        <f>VLOOKUP(tags[[#This Row],[product_id]],copy[],4,FALSE)</f>
        <v>bohemia,bathing suit,Fashion,bikini set,padded,Summer,Beach,beach wear,Swimsuit,Bikini,Swimwear,boho,Women,Push up bikini,Women's Fashion,Bras,Swimming</v>
      </c>
      <c r="H793" s="18"/>
      <c r="I793" s="48" t="s">
        <v>11594</v>
      </c>
      <c r="J793" s="49" t="s">
        <v>11519</v>
      </c>
      <c r="K793" s="49" t="s">
        <v>11404</v>
      </c>
      <c r="L793" s="49" t="s">
        <v>11528</v>
      </c>
      <c r="M793" s="49" t="s">
        <v>11567</v>
      </c>
      <c r="N793" s="49" t="s">
        <v>11402</v>
      </c>
      <c r="O793" s="49" t="s">
        <v>11413</v>
      </c>
      <c r="P793" s="49" t="s">
        <v>11511</v>
      </c>
      <c r="Q793" s="49" t="s">
        <v>11454</v>
      </c>
      <c r="R793" s="49" t="s">
        <v>11453</v>
      </c>
      <c r="S793" s="49" t="s">
        <v>11458</v>
      </c>
      <c r="T793" s="49" t="s">
        <v>11457</v>
      </c>
      <c r="U793" s="49" t="s">
        <v>11405</v>
      </c>
      <c r="V793" s="49" t="s">
        <v>11582</v>
      </c>
      <c r="W793" s="49" t="s">
        <v>11403</v>
      </c>
      <c r="X793" s="49" t="s">
        <v>11515</v>
      </c>
      <c r="Y793" s="49" t="s">
        <v>11459</v>
      </c>
      <c r="Z793" s="49"/>
      <c r="AA793" s="49"/>
      <c r="AB793" s="49"/>
      <c r="AC793" s="49"/>
      <c r="AD793" s="49"/>
      <c r="AE793" s="49"/>
      <c r="AF793" s="49"/>
      <c r="AG793" s="49"/>
      <c r="AH793" s="49"/>
      <c r="AI793" s="49"/>
      <c r="AJ793" s="49"/>
      <c r="AK793" s="49"/>
      <c r="AL793" s="49"/>
      <c r="AM793" s="49"/>
      <c r="AN793" s="49"/>
      <c r="AO793" s="49"/>
      <c r="AP793" s="49"/>
      <c r="AQ793" s="49"/>
      <c r="AR793" s="49"/>
      <c r="AS793" s="49"/>
      <c r="AT793" s="49"/>
      <c r="AU793" s="49"/>
      <c r="AV793" s="49"/>
      <c r="AW793" s="49"/>
      <c r="AX793" s="49"/>
      <c r="AY793" s="49"/>
      <c r="AZ793" s="49"/>
      <c r="BA793" s="49"/>
      <c r="BB793" s="49"/>
      <c r="BC793" s="49"/>
      <c r="BD793" s="49"/>
      <c r="BE793" s="49"/>
      <c r="BF793" s="49"/>
      <c r="BG793" s="49"/>
      <c r="BH793" s="49"/>
      <c r="BI793" s="49"/>
      <c r="BJ793" s="49"/>
      <c r="BK793" s="49"/>
      <c r="BL793" s="49"/>
      <c r="BM793" s="49"/>
      <c r="BN793" s="49"/>
    </row>
    <row r="794" spans="1:66" x14ac:dyDescent="0.3">
      <c r="A794">
        <v>793</v>
      </c>
      <c r="B794" s="4" t="s">
        <v>2499</v>
      </c>
      <c r="C794" s="39">
        <f>VLOOKUP(tags[[#This Row],[Index]],Table1[],6)</f>
        <v>100</v>
      </c>
      <c r="D794" s="50">
        <v>1100</v>
      </c>
      <c r="E794" s="17" t="str">
        <f>VLOOKUP(tags[[#This Row],[Index]],Table1[],22)</f>
        <v>white</v>
      </c>
      <c r="F794" s="17" t="str">
        <f>VLOOKUP(tags[[#This Row],[Index]],Table1[],23)</f>
        <v>XS</v>
      </c>
      <c r="G794" s="17" t="str">
        <f>VLOOKUP(tags[[#This Row],[product_id]],copy[],4,FALSE)</f>
        <v>Summer,Fashion,Necks,Skirts,Dress,Loose,Women's Fashion,Round neck,beach dress,sleeveless,Beach,Casual,Women</v>
      </c>
      <c r="H794" s="17"/>
      <c r="I794" s="48" t="s">
        <v>11402</v>
      </c>
      <c r="J794" s="49" t="s">
        <v>11404</v>
      </c>
      <c r="K794" s="49" t="s">
        <v>11419</v>
      </c>
      <c r="L794" s="49" t="s">
        <v>11462</v>
      </c>
      <c r="M794" s="49" t="s">
        <v>11409</v>
      </c>
      <c r="N794" s="49" t="s">
        <v>11427</v>
      </c>
      <c r="O794" s="49" t="s">
        <v>11403</v>
      </c>
      <c r="P794" s="49" t="s">
        <v>11440</v>
      </c>
      <c r="Q794" s="49" t="s">
        <v>11431</v>
      </c>
      <c r="R794" s="49" t="s">
        <v>11408</v>
      </c>
      <c r="S794" s="49" t="s">
        <v>11413</v>
      </c>
      <c r="T794" s="49" t="s">
        <v>11406</v>
      </c>
      <c r="U794" s="49" t="s">
        <v>11405</v>
      </c>
      <c r="V794" s="49"/>
      <c r="W794" s="49"/>
      <c r="X794" s="49"/>
      <c r="Y794" s="49"/>
      <c r="Z794" s="49"/>
      <c r="AA794" s="49"/>
      <c r="AB794" s="49"/>
      <c r="AC794" s="49"/>
      <c r="AD794" s="49"/>
      <c r="AE794" s="49"/>
      <c r="AF794" s="49"/>
      <c r="AG794" s="49"/>
      <c r="AH794" s="49"/>
      <c r="AI794" s="49"/>
      <c r="AJ794" s="49"/>
      <c r="AK794" s="49"/>
      <c r="AL794" s="49"/>
      <c r="AM794" s="49"/>
      <c r="AN794" s="49"/>
      <c r="AO794" s="49"/>
      <c r="AP794" s="49"/>
      <c r="AQ794" s="49"/>
      <c r="AR794" s="49"/>
      <c r="AS794" s="49"/>
      <c r="AT794" s="49"/>
      <c r="AU794" s="49"/>
      <c r="AV794" s="49"/>
      <c r="AW794" s="49"/>
      <c r="AX794" s="49"/>
      <c r="AY794" s="49"/>
      <c r="AZ794" s="49"/>
      <c r="BA794" s="49"/>
      <c r="BB794" s="49"/>
      <c r="BC794" s="49"/>
      <c r="BD794" s="49"/>
      <c r="BE794" s="49"/>
      <c r="BF794" s="49"/>
      <c r="BG794" s="49"/>
      <c r="BH794" s="49"/>
      <c r="BI794" s="49"/>
      <c r="BJ794" s="49"/>
      <c r="BK794" s="49"/>
      <c r="BL794" s="49"/>
      <c r="BM794" s="49"/>
      <c r="BN794" s="49"/>
    </row>
    <row r="795" spans="1:66" x14ac:dyDescent="0.3">
      <c r="A795">
        <v>794</v>
      </c>
      <c r="B795" s="5" t="s">
        <v>2501</v>
      </c>
      <c r="C795" s="40">
        <f>VLOOKUP(tags[[#This Row],[Index]],Table1[],6)</f>
        <v>1000</v>
      </c>
      <c r="D795" s="51">
        <v>2000</v>
      </c>
      <c r="E795" s="18" t="str">
        <f>VLOOKUP(tags[[#This Row],[Index]],Table1[],22)</f>
        <v>green</v>
      </c>
      <c r="F795" s="18" t="str">
        <f>VLOOKUP(tags[[#This Row],[Index]],Table1[],23)</f>
        <v>XS</v>
      </c>
      <c r="G795" s="18" t="str">
        <f>VLOOKUP(tags[[#This Row],[product_id]],copy[],4,FALSE)</f>
        <v>blouse,Summer,Plus Size,Tops &amp; Blouses,Lace,Tank,Tops,topsamptshirt,tank top,Women's Fashion,Fashion,Loose,topsampblouse,Print,sleeveless,sexy,Women,Casual,Cotton</v>
      </c>
      <c r="H795" s="18"/>
      <c r="I795" s="48" t="s">
        <v>11428</v>
      </c>
      <c r="J795" s="49" t="s">
        <v>11402</v>
      </c>
      <c r="K795" s="49" t="s">
        <v>11407</v>
      </c>
      <c r="L795" s="49" t="s">
        <v>11498</v>
      </c>
      <c r="M795" s="49" t="s">
        <v>11434</v>
      </c>
      <c r="N795" s="49" t="s">
        <v>11418</v>
      </c>
      <c r="O795" s="49" t="s">
        <v>11411</v>
      </c>
      <c r="P795" s="49" t="s">
        <v>11488</v>
      </c>
      <c r="Q795" s="49" t="s">
        <v>11423</v>
      </c>
      <c r="R795" s="49" t="s">
        <v>11403</v>
      </c>
      <c r="S795" s="49" t="s">
        <v>11404</v>
      </c>
      <c r="T795" s="49" t="s">
        <v>11427</v>
      </c>
      <c r="U795" s="49" t="s">
        <v>11577</v>
      </c>
      <c r="V795" s="49" t="s">
        <v>11416</v>
      </c>
      <c r="W795" s="49" t="s">
        <v>11408</v>
      </c>
      <c r="X795" s="49" t="s">
        <v>11412</v>
      </c>
      <c r="Y795" s="49" t="s">
        <v>11405</v>
      </c>
      <c r="Z795" s="49" t="s">
        <v>11406</v>
      </c>
      <c r="AA795" s="49" t="s">
        <v>11424</v>
      </c>
      <c r="AB795" s="49"/>
      <c r="AC795" s="49"/>
      <c r="AD795" s="49"/>
      <c r="AE795" s="49"/>
      <c r="AF795" s="49"/>
      <c r="AG795" s="49"/>
      <c r="AH795" s="49"/>
      <c r="AI795" s="49"/>
      <c r="AJ795" s="49"/>
      <c r="AK795" s="49"/>
      <c r="AL795" s="49"/>
      <c r="AM795" s="49"/>
      <c r="AN795" s="49"/>
      <c r="AO795" s="49"/>
      <c r="AP795" s="49"/>
      <c r="AQ795" s="49"/>
      <c r="AR795" s="49"/>
      <c r="AS795" s="49"/>
      <c r="AT795" s="49"/>
      <c r="AU795" s="49"/>
      <c r="AV795" s="49"/>
      <c r="AW795" s="49"/>
      <c r="AX795" s="49"/>
      <c r="AY795" s="49"/>
      <c r="AZ795" s="49"/>
      <c r="BA795" s="49"/>
      <c r="BB795" s="49"/>
      <c r="BC795" s="49"/>
      <c r="BD795" s="49"/>
      <c r="BE795" s="49"/>
      <c r="BF795" s="49"/>
      <c r="BG795" s="49"/>
      <c r="BH795" s="49"/>
      <c r="BI795" s="49"/>
      <c r="BJ795" s="49"/>
      <c r="BK795" s="49"/>
      <c r="BL795" s="49"/>
      <c r="BM795" s="49"/>
      <c r="BN795" s="49"/>
    </row>
    <row r="796" spans="1:66" x14ac:dyDescent="0.3">
      <c r="A796">
        <v>795</v>
      </c>
      <c r="B796" s="4" t="s">
        <v>2505</v>
      </c>
      <c r="C796" s="39">
        <f>VLOOKUP(tags[[#This Row],[Index]],Table1[],6)</f>
        <v>100</v>
      </c>
      <c r="D796" s="50">
        <v>800</v>
      </c>
      <c r="E796" s="17" t="str">
        <f>VLOOKUP(tags[[#This Row],[Index]],Table1[],22)</f>
        <v>white</v>
      </c>
      <c r="F796" s="17" t="str">
        <f>VLOOKUP(tags[[#This Row],[Index]],Table1[],23)</f>
        <v>other</v>
      </c>
      <c r="G796" s="17" t="str">
        <f>VLOOKUP(tags[[#This Row],[product_id]],copy[],4,FALSE)</f>
        <v>Summer,antimosquitofly,Electric,Home &amp; Living,flyswatter,electricswatter,Home &amp; Kitchen,Battery,insectzapper,flyswatterelectric,Home,mosquitoswatter,electricbugswatter,mosquitokiller</v>
      </c>
      <c r="H796" s="17"/>
      <c r="I796" s="48" t="s">
        <v>11402</v>
      </c>
      <c r="J796" s="49" t="s">
        <v>13777</v>
      </c>
      <c r="K796" s="49" t="s">
        <v>12565</v>
      </c>
      <c r="L796" s="49" t="s">
        <v>11726</v>
      </c>
      <c r="M796" s="49" t="s">
        <v>13417</v>
      </c>
      <c r="N796" s="49" t="s">
        <v>13488</v>
      </c>
      <c r="O796" s="49" t="s">
        <v>11932</v>
      </c>
      <c r="P796" s="49" t="s">
        <v>13983</v>
      </c>
      <c r="Q796" s="49" t="s">
        <v>13329</v>
      </c>
      <c r="R796" s="49" t="s">
        <v>13416</v>
      </c>
      <c r="S796" s="49" t="s">
        <v>11933</v>
      </c>
      <c r="T796" s="49" t="s">
        <v>13186</v>
      </c>
      <c r="U796" s="49" t="s">
        <v>13489</v>
      </c>
      <c r="V796" s="49" t="s">
        <v>13187</v>
      </c>
      <c r="W796" s="49"/>
      <c r="X796" s="49"/>
      <c r="Y796" s="49"/>
      <c r="Z796" s="49"/>
      <c r="AA796" s="49"/>
      <c r="AB796" s="49"/>
      <c r="AC796" s="49"/>
      <c r="AD796" s="49"/>
      <c r="AE796" s="49"/>
      <c r="AF796" s="49"/>
      <c r="AG796" s="49"/>
      <c r="AH796" s="49"/>
      <c r="AI796" s="49"/>
      <c r="AJ796" s="49"/>
      <c r="AK796" s="49"/>
      <c r="AL796" s="49"/>
      <c r="AM796" s="49"/>
      <c r="AN796" s="49"/>
      <c r="AO796" s="49"/>
      <c r="AP796" s="49"/>
      <c r="AQ796" s="49"/>
      <c r="AR796" s="49"/>
      <c r="AS796" s="49"/>
      <c r="AT796" s="49"/>
      <c r="AU796" s="49"/>
      <c r="AV796" s="49"/>
      <c r="AW796" s="49"/>
      <c r="AX796" s="49"/>
      <c r="AY796" s="49"/>
      <c r="AZ796" s="49"/>
      <c r="BA796" s="49"/>
      <c r="BB796" s="49"/>
      <c r="BC796" s="49"/>
      <c r="BD796" s="49"/>
      <c r="BE796" s="49"/>
      <c r="BF796" s="49"/>
      <c r="BG796" s="49"/>
      <c r="BH796" s="49"/>
      <c r="BI796" s="49"/>
      <c r="BJ796" s="49"/>
      <c r="BK796" s="49"/>
      <c r="BL796" s="49"/>
      <c r="BM796" s="49"/>
      <c r="BN796" s="49"/>
    </row>
    <row r="797" spans="1:66" x14ac:dyDescent="0.3">
      <c r="A797">
        <v>796</v>
      </c>
      <c r="B797" s="5" t="s">
        <v>2508</v>
      </c>
      <c r="C797" s="40">
        <f>VLOOKUP(tags[[#This Row],[Index]],Table1[],6)</f>
        <v>10</v>
      </c>
      <c r="D797" s="51">
        <v>70</v>
      </c>
      <c r="E797" s="18" t="str">
        <f>VLOOKUP(tags[[#This Row],[Index]],Table1[],22)</f>
        <v>black</v>
      </c>
      <c r="F797" s="18" t="str">
        <f>VLOOKUP(tags[[#This Row],[Index]],Table1[],23)</f>
        <v>M</v>
      </c>
      <c r="G797" s="18" t="str">
        <f>VLOOKUP(tags[[#This Row],[product_id]],copy[],4,FALSE)</f>
        <v>Fashion,crop top,Fitness,Tops,Shorts,Women's Fashion,Plus Size,Sport Suits,sexy,Ladies,sleeveless,Sport,Collar,Women</v>
      </c>
      <c r="H797" s="18"/>
      <c r="I797" s="48" t="s">
        <v>11404</v>
      </c>
      <c r="J797" s="49" t="s">
        <v>11480</v>
      </c>
      <c r="K797" s="49" t="s">
        <v>11487</v>
      </c>
      <c r="L797" s="49" t="s">
        <v>11411</v>
      </c>
      <c r="M797" s="49" t="s">
        <v>11410</v>
      </c>
      <c r="N797" s="49" t="s">
        <v>11403</v>
      </c>
      <c r="O797" s="49" t="s">
        <v>11407</v>
      </c>
      <c r="P797" s="49" t="s">
        <v>11618</v>
      </c>
      <c r="Q797" s="49" t="s">
        <v>11412</v>
      </c>
      <c r="R797" s="49" t="s">
        <v>11426</v>
      </c>
      <c r="S797" s="49" t="s">
        <v>11408</v>
      </c>
      <c r="T797" s="49" t="s">
        <v>11446</v>
      </c>
      <c r="U797" s="49" t="s">
        <v>11648</v>
      </c>
      <c r="V797" s="49" t="s">
        <v>11405</v>
      </c>
      <c r="W797" s="49"/>
      <c r="X797" s="49"/>
      <c r="Y797" s="49"/>
      <c r="Z797" s="49"/>
      <c r="AA797" s="49"/>
      <c r="AB797" s="49"/>
      <c r="AC797" s="49"/>
      <c r="AD797" s="49"/>
      <c r="AE797" s="49"/>
      <c r="AF797" s="49"/>
      <c r="AG797" s="49"/>
      <c r="AH797" s="49"/>
      <c r="AI797" s="49"/>
      <c r="AJ797" s="49"/>
      <c r="AK797" s="49"/>
      <c r="AL797" s="49"/>
      <c r="AM797" s="49"/>
      <c r="AN797" s="49"/>
      <c r="AO797" s="49"/>
      <c r="AP797" s="49"/>
      <c r="AQ797" s="49"/>
      <c r="AR797" s="49"/>
      <c r="AS797" s="49"/>
      <c r="AT797" s="49"/>
      <c r="AU797" s="49"/>
      <c r="AV797" s="49"/>
      <c r="AW797" s="49"/>
      <c r="AX797" s="49"/>
      <c r="AY797" s="49"/>
      <c r="AZ797" s="49"/>
      <c r="BA797" s="49"/>
      <c r="BB797" s="49"/>
      <c r="BC797" s="49"/>
      <c r="BD797" s="49"/>
      <c r="BE797" s="49"/>
      <c r="BF797" s="49"/>
      <c r="BG797" s="49"/>
      <c r="BH797" s="49"/>
      <c r="BI797" s="49"/>
      <c r="BJ797" s="49"/>
      <c r="BK797" s="49"/>
      <c r="BL797" s="49"/>
      <c r="BM797" s="49"/>
      <c r="BN797" s="49"/>
    </row>
    <row r="798" spans="1:66" x14ac:dyDescent="0.3">
      <c r="A798">
        <v>797</v>
      </c>
      <c r="B798" s="4" t="s">
        <v>2511</v>
      </c>
      <c r="C798" s="39">
        <f>VLOOKUP(tags[[#This Row],[Index]],Table1[],6)</f>
        <v>1000</v>
      </c>
      <c r="D798" s="50">
        <v>11000</v>
      </c>
      <c r="E798" s="17" t="str">
        <f>VLOOKUP(tags[[#This Row],[Index]],Table1[],22)</f>
        <v>white</v>
      </c>
      <c r="F798" s="17" t="str">
        <f>VLOOKUP(tags[[#This Row],[Index]],Table1[],23)</f>
        <v>L</v>
      </c>
      <c r="G798" s="17" t="str">
        <f>VLOOKUP(tags[[#This Row],[product_id]],copy[],4,FALSE)</f>
        <v>Mini,Tassels,Plus Size,Lace,Summer,Dress,summer dress,short dress,Women's Fashion,Shorts,Lace Dress,sexy,sleeveless,white,Beach,Casual,Women</v>
      </c>
      <c r="H798" s="17"/>
      <c r="I798" s="48" t="s">
        <v>11436</v>
      </c>
      <c r="J798" s="49" t="s">
        <v>11758</v>
      </c>
      <c r="K798" s="49" t="s">
        <v>11407</v>
      </c>
      <c r="L798" s="49" t="s">
        <v>11434</v>
      </c>
      <c r="M798" s="49" t="s">
        <v>11402</v>
      </c>
      <c r="N798" s="49" t="s">
        <v>11409</v>
      </c>
      <c r="O798" s="49" t="s">
        <v>11425</v>
      </c>
      <c r="P798" s="49" t="s">
        <v>11517</v>
      </c>
      <c r="Q798" s="49" t="s">
        <v>11403</v>
      </c>
      <c r="R798" s="49" t="s">
        <v>11410</v>
      </c>
      <c r="S798" s="49" t="s">
        <v>11514</v>
      </c>
      <c r="T798" s="49" t="s">
        <v>11412</v>
      </c>
      <c r="U798" s="49" t="s">
        <v>11408</v>
      </c>
      <c r="V798" s="49" t="s">
        <v>34</v>
      </c>
      <c r="W798" s="49" t="s">
        <v>11413</v>
      </c>
      <c r="X798" s="49" t="s">
        <v>11406</v>
      </c>
      <c r="Y798" s="49" t="s">
        <v>11405</v>
      </c>
      <c r="Z798" s="49"/>
      <c r="AA798" s="49"/>
      <c r="AB798" s="49"/>
      <c r="AC798" s="49"/>
      <c r="AD798" s="49"/>
      <c r="AE798" s="49"/>
      <c r="AF798" s="49"/>
      <c r="AG798" s="49"/>
      <c r="AH798" s="49"/>
      <c r="AI798" s="49"/>
      <c r="AJ798" s="49"/>
      <c r="AK798" s="49"/>
      <c r="AL798" s="49"/>
      <c r="AM798" s="49"/>
      <c r="AN798" s="49"/>
      <c r="AO798" s="49"/>
      <c r="AP798" s="49"/>
      <c r="AQ798" s="49"/>
      <c r="AR798" s="49"/>
      <c r="AS798" s="49"/>
      <c r="AT798" s="49"/>
      <c r="AU798" s="49"/>
      <c r="AV798" s="49"/>
      <c r="AW798" s="49"/>
      <c r="AX798" s="49"/>
      <c r="AY798" s="49"/>
      <c r="AZ798" s="49"/>
      <c r="BA798" s="49"/>
      <c r="BB798" s="49"/>
      <c r="BC798" s="49"/>
      <c r="BD798" s="49"/>
      <c r="BE798" s="49"/>
      <c r="BF798" s="49"/>
      <c r="BG798" s="49"/>
      <c r="BH798" s="49"/>
      <c r="BI798" s="49"/>
      <c r="BJ798" s="49"/>
      <c r="BK798" s="49"/>
      <c r="BL798" s="49"/>
      <c r="BM798" s="49"/>
      <c r="BN798" s="49"/>
    </row>
    <row r="799" spans="1:66" x14ac:dyDescent="0.3">
      <c r="A799">
        <v>798</v>
      </c>
      <c r="B799" s="5" t="s">
        <v>2513</v>
      </c>
      <c r="C799" s="40">
        <f>VLOOKUP(tags[[#This Row],[Index]],Table1[],6)</f>
        <v>5000</v>
      </c>
      <c r="D799" s="51">
        <v>55000</v>
      </c>
      <c r="E799" s="18" t="str">
        <f>VLOOKUP(tags[[#This Row],[Index]],Table1[],22)</f>
        <v>black</v>
      </c>
      <c r="F799" s="18" t="str">
        <f>VLOOKUP(tags[[#This Row],[Index]],Table1[],23)</f>
        <v>S</v>
      </c>
      <c r="G799" s="18" t="str">
        <f>VLOOKUP(tags[[#This Row],[product_id]],copy[],4,FALSE)</f>
        <v>Summer,Shorts,pants,Loose,Overalls,Casual,Women's Fashion,Fashion,black,sleeveless,jumpsuit,jumpsuitsampromper,Women Fashion,Women</v>
      </c>
      <c r="H799" s="18"/>
      <c r="I799" s="48" t="s">
        <v>11402</v>
      </c>
      <c r="J799" s="49" t="s">
        <v>11410</v>
      </c>
      <c r="K799" s="49" t="s">
        <v>11429</v>
      </c>
      <c r="L799" s="49" t="s">
        <v>11427</v>
      </c>
      <c r="M799" s="49" t="s">
        <v>11508</v>
      </c>
      <c r="N799" s="49" t="s">
        <v>11406</v>
      </c>
      <c r="O799" s="49" t="s">
        <v>11403</v>
      </c>
      <c r="P799" s="49" t="s">
        <v>11404</v>
      </c>
      <c r="Q799" s="49" t="s">
        <v>70</v>
      </c>
      <c r="R799" s="49" t="s">
        <v>11408</v>
      </c>
      <c r="S799" s="49" t="s">
        <v>11451</v>
      </c>
      <c r="T799" s="49" t="s">
        <v>11640</v>
      </c>
      <c r="U799" s="49" t="s">
        <v>11439</v>
      </c>
      <c r="V799" s="49" t="s">
        <v>11405</v>
      </c>
      <c r="W799" s="49"/>
      <c r="X799" s="49"/>
      <c r="Y799" s="49"/>
      <c r="Z799" s="49"/>
      <c r="AA799" s="49"/>
      <c r="AB799" s="49"/>
      <c r="AC799" s="49"/>
      <c r="AD799" s="49"/>
      <c r="AE799" s="49"/>
      <c r="AF799" s="49"/>
      <c r="AG799" s="49"/>
      <c r="AH799" s="49"/>
      <c r="AI799" s="49"/>
      <c r="AJ799" s="49"/>
      <c r="AK799" s="49"/>
      <c r="AL799" s="49"/>
      <c r="AM799" s="49"/>
      <c r="AN799" s="49"/>
      <c r="AO799" s="49"/>
      <c r="AP799" s="49"/>
      <c r="AQ799" s="49"/>
      <c r="AR799" s="49"/>
      <c r="AS799" s="49"/>
      <c r="AT799" s="49"/>
      <c r="AU799" s="49"/>
      <c r="AV799" s="49"/>
      <c r="AW799" s="49"/>
      <c r="AX799" s="49"/>
      <c r="AY799" s="49"/>
      <c r="AZ799" s="49"/>
      <c r="BA799" s="49"/>
      <c r="BB799" s="49"/>
      <c r="BC799" s="49"/>
      <c r="BD799" s="49"/>
      <c r="BE799" s="49"/>
      <c r="BF799" s="49"/>
      <c r="BG799" s="49"/>
      <c r="BH799" s="49"/>
      <c r="BI799" s="49"/>
      <c r="BJ799" s="49"/>
      <c r="BK799" s="49"/>
      <c r="BL799" s="49"/>
      <c r="BM799" s="49"/>
      <c r="BN799" s="49"/>
    </row>
    <row r="800" spans="1:66" x14ac:dyDescent="0.3">
      <c r="A800">
        <v>799</v>
      </c>
      <c r="B800" s="4" t="s">
        <v>2516</v>
      </c>
      <c r="C800" s="39">
        <f>VLOOKUP(tags[[#This Row],[Index]],Table1[],6)</f>
        <v>10000</v>
      </c>
      <c r="D800" s="50">
        <v>27000</v>
      </c>
      <c r="E800" s="17" t="str">
        <f>VLOOKUP(tags[[#This Row],[Index]],Table1[],22)</f>
        <v>other</v>
      </c>
      <c r="F800" s="17" t="str">
        <f>VLOOKUP(tags[[#This Row],[Index]],Table1[],23)</f>
        <v>S</v>
      </c>
      <c r="G800" s="17" t="str">
        <f>VLOOKUP(tags[[#This Row],[product_id]],copy[],4,FALSE)</f>
        <v>Summer,fashion women,Plus Size,Tank,Tops,topsamptshirt,tank top,Spaghetti Strap,Print,Women's Fashion,Fashion,printed,blousesampshirt,sleeveless,Women,Spaghetti,Casual,Flowers,sleeveless tops</v>
      </c>
      <c r="H800" s="17"/>
      <c r="I800" s="48" t="s">
        <v>11402</v>
      </c>
      <c r="J800" s="49" t="s">
        <v>11556</v>
      </c>
      <c r="K800" s="49" t="s">
        <v>11407</v>
      </c>
      <c r="L800" s="49" t="s">
        <v>11418</v>
      </c>
      <c r="M800" s="49" t="s">
        <v>11411</v>
      </c>
      <c r="N800" s="49" t="s">
        <v>11488</v>
      </c>
      <c r="O800" s="49" t="s">
        <v>11423</v>
      </c>
      <c r="P800" s="49" t="s">
        <v>11463</v>
      </c>
      <c r="Q800" s="49" t="s">
        <v>11416</v>
      </c>
      <c r="R800" s="49" t="s">
        <v>11403</v>
      </c>
      <c r="S800" s="49" t="s">
        <v>11404</v>
      </c>
      <c r="T800" s="49" t="s">
        <v>11421</v>
      </c>
      <c r="U800" s="49" t="s">
        <v>11641</v>
      </c>
      <c r="V800" s="49" t="s">
        <v>11408</v>
      </c>
      <c r="W800" s="49" t="s">
        <v>11405</v>
      </c>
      <c r="X800" s="49" t="s">
        <v>11449</v>
      </c>
      <c r="Y800" s="49" t="s">
        <v>11406</v>
      </c>
      <c r="Z800" s="49" t="s">
        <v>11509</v>
      </c>
      <c r="AA800" s="49" t="s">
        <v>11465</v>
      </c>
      <c r="AB800" s="49"/>
      <c r="AC800" s="49"/>
      <c r="AD800" s="49"/>
      <c r="AE800" s="49"/>
      <c r="AF800" s="49"/>
      <c r="AG800" s="49"/>
      <c r="AH800" s="49"/>
      <c r="AI800" s="49"/>
      <c r="AJ800" s="49"/>
      <c r="AK800" s="49"/>
      <c r="AL800" s="49"/>
      <c r="AM800" s="49"/>
      <c r="AN800" s="49"/>
      <c r="AO800" s="49"/>
      <c r="AP800" s="49"/>
      <c r="AQ800" s="49"/>
      <c r="AR800" s="49"/>
      <c r="AS800" s="49"/>
      <c r="AT800" s="49"/>
      <c r="AU800" s="49"/>
      <c r="AV800" s="49"/>
      <c r="AW800" s="49"/>
      <c r="AX800" s="49"/>
      <c r="AY800" s="49"/>
      <c r="AZ800" s="49"/>
      <c r="BA800" s="49"/>
      <c r="BB800" s="49"/>
      <c r="BC800" s="49"/>
      <c r="BD800" s="49"/>
      <c r="BE800" s="49"/>
      <c r="BF800" s="49"/>
      <c r="BG800" s="49"/>
      <c r="BH800" s="49"/>
      <c r="BI800" s="49"/>
      <c r="BJ800" s="49"/>
      <c r="BK800" s="49"/>
      <c r="BL800" s="49"/>
      <c r="BM800" s="49"/>
      <c r="BN800" s="49"/>
    </row>
    <row r="801" spans="1:66" x14ac:dyDescent="0.3">
      <c r="A801">
        <v>800</v>
      </c>
      <c r="B801" s="5" t="s">
        <v>2517</v>
      </c>
      <c r="C801" s="40">
        <f>VLOOKUP(tags[[#This Row],[Index]],Table1[],6)</f>
        <v>5000</v>
      </c>
      <c r="D801" s="51">
        <v>29150</v>
      </c>
      <c r="E801" s="18" t="str">
        <f>VLOOKUP(tags[[#This Row],[Index]],Table1[],22)</f>
        <v>green</v>
      </c>
      <c r="F801" s="18" t="str">
        <f>VLOOKUP(tags[[#This Row],[Index]],Table1[],23)</f>
        <v>XS</v>
      </c>
      <c r="G801" s="18" t="str">
        <f>VLOOKUP(tags[[#This Row],[product_id]],copy[],4,FALSE)</f>
        <v>Deep V-Neck,Summer,Plus Size,Spaghetti Strap,Overalls,Women's Fashion,sleeveless,Women,Casual,jumpsuit</v>
      </c>
      <c r="H801" s="18"/>
      <c r="I801" s="48" t="s">
        <v>11471</v>
      </c>
      <c r="J801" s="49" t="s">
        <v>11402</v>
      </c>
      <c r="K801" s="49" t="s">
        <v>11407</v>
      </c>
      <c r="L801" s="49" t="s">
        <v>11463</v>
      </c>
      <c r="M801" s="49" t="s">
        <v>11508</v>
      </c>
      <c r="N801" s="49" t="s">
        <v>11403</v>
      </c>
      <c r="O801" s="49" t="s">
        <v>11408</v>
      </c>
      <c r="P801" s="49" t="s">
        <v>11405</v>
      </c>
      <c r="Q801" s="49" t="s">
        <v>11406</v>
      </c>
      <c r="R801" s="49" t="s">
        <v>11451</v>
      </c>
      <c r="S801" s="49"/>
      <c r="T801" s="49"/>
      <c r="U801" s="49"/>
      <c r="V801" s="49"/>
      <c r="W801" s="49"/>
      <c r="X801" s="49"/>
      <c r="Y801" s="49"/>
      <c r="Z801" s="49"/>
      <c r="AA801" s="49"/>
      <c r="AB801" s="49"/>
      <c r="AC801" s="49"/>
      <c r="AD801" s="49"/>
      <c r="AE801" s="49"/>
      <c r="AF801" s="49"/>
      <c r="AG801" s="49"/>
      <c r="AH801" s="49"/>
      <c r="AI801" s="49"/>
      <c r="AJ801" s="49"/>
      <c r="AK801" s="49"/>
      <c r="AL801" s="49"/>
      <c r="AM801" s="49"/>
      <c r="AN801" s="49"/>
      <c r="AO801" s="49"/>
      <c r="AP801" s="49"/>
      <c r="AQ801" s="49"/>
      <c r="AR801" s="49"/>
      <c r="AS801" s="49"/>
      <c r="AT801" s="49"/>
      <c r="AU801" s="49"/>
      <c r="AV801" s="49"/>
      <c r="AW801" s="49"/>
      <c r="AX801" s="49"/>
      <c r="AY801" s="49"/>
      <c r="AZ801" s="49"/>
      <c r="BA801" s="49"/>
      <c r="BB801" s="49"/>
      <c r="BC801" s="49"/>
      <c r="BD801" s="49"/>
      <c r="BE801" s="49"/>
      <c r="BF801" s="49"/>
      <c r="BG801" s="49"/>
      <c r="BH801" s="49"/>
      <c r="BI801" s="49"/>
      <c r="BJ801" s="49"/>
      <c r="BK801" s="49"/>
      <c r="BL801" s="49"/>
      <c r="BM801" s="49"/>
      <c r="BN801" s="49"/>
    </row>
    <row r="802" spans="1:66" x14ac:dyDescent="0.3">
      <c r="A802">
        <v>801</v>
      </c>
      <c r="B802" s="4" t="s">
        <v>2519</v>
      </c>
      <c r="C802" s="39">
        <f>VLOOKUP(tags[[#This Row],[Index]],Table1[],6)</f>
        <v>20000</v>
      </c>
      <c r="D802" s="50">
        <v>220000</v>
      </c>
      <c r="E802" s="17" t="str">
        <f>VLOOKUP(tags[[#This Row],[Index]],Table1[],22)</f>
        <v>black</v>
      </c>
      <c r="F802" s="17" t="str">
        <f>VLOOKUP(tags[[#This Row],[Index]],Table1[],23)</f>
        <v>S</v>
      </c>
      <c r="G802" s="17" t="str">
        <f>VLOOKUP(tags[[#This Row],[product_id]],copy[],4,FALSE)</f>
        <v>Summer,Leggings,trousers,high waist,Casual pants,Army,pants,Women's Fashion,pencil pants,Fashion,Green,Women,slim,Pants &amp; Capris</v>
      </c>
      <c r="H802" s="17"/>
      <c r="I802" s="48" t="s">
        <v>11402</v>
      </c>
      <c r="J802" s="49" t="s">
        <v>11520</v>
      </c>
      <c r="K802" s="49" t="s">
        <v>11466</v>
      </c>
      <c r="L802" s="49" t="s">
        <v>11456</v>
      </c>
      <c r="M802" s="49" t="s">
        <v>11476</v>
      </c>
      <c r="N802" s="49" t="s">
        <v>11701</v>
      </c>
      <c r="O802" s="49" t="s">
        <v>11429</v>
      </c>
      <c r="P802" s="49" t="s">
        <v>11403</v>
      </c>
      <c r="Q802" s="49" t="s">
        <v>11979</v>
      </c>
      <c r="R802" s="49" t="s">
        <v>11404</v>
      </c>
      <c r="S802" s="49" t="s">
        <v>11620</v>
      </c>
      <c r="T802" s="49" t="s">
        <v>11405</v>
      </c>
      <c r="U802" s="49" t="s">
        <v>11437</v>
      </c>
      <c r="V802" s="49" t="s">
        <v>12524</v>
      </c>
      <c r="W802" s="49"/>
      <c r="X802" s="49"/>
      <c r="Y802" s="49"/>
      <c r="Z802" s="49"/>
      <c r="AA802" s="49"/>
      <c r="AB802" s="49"/>
      <c r="AC802" s="49"/>
      <c r="AD802" s="49"/>
      <c r="AE802" s="49"/>
      <c r="AF802" s="49"/>
      <c r="AG802" s="49"/>
      <c r="AH802" s="49"/>
      <c r="AI802" s="49"/>
      <c r="AJ802" s="49"/>
      <c r="AK802" s="49"/>
      <c r="AL802" s="49"/>
      <c r="AM802" s="49"/>
      <c r="AN802" s="49"/>
      <c r="AO802" s="49"/>
      <c r="AP802" s="49"/>
      <c r="AQ802" s="49"/>
      <c r="AR802" s="49"/>
      <c r="AS802" s="49"/>
      <c r="AT802" s="49"/>
      <c r="AU802" s="49"/>
      <c r="AV802" s="49"/>
      <c r="AW802" s="49"/>
      <c r="AX802" s="49"/>
      <c r="AY802" s="49"/>
      <c r="AZ802" s="49"/>
      <c r="BA802" s="49"/>
      <c r="BB802" s="49"/>
      <c r="BC802" s="49"/>
      <c r="BD802" s="49"/>
      <c r="BE802" s="49"/>
      <c r="BF802" s="49"/>
      <c r="BG802" s="49"/>
      <c r="BH802" s="49"/>
      <c r="BI802" s="49"/>
      <c r="BJ802" s="49"/>
      <c r="BK802" s="49"/>
      <c r="BL802" s="49"/>
      <c r="BM802" s="49"/>
      <c r="BN802" s="49"/>
    </row>
    <row r="803" spans="1:66" x14ac:dyDescent="0.3">
      <c r="A803">
        <v>802</v>
      </c>
      <c r="B803" s="5" t="s">
        <v>2521</v>
      </c>
      <c r="C803" s="40">
        <f>VLOOKUP(tags[[#This Row],[Index]],Table1[],6)</f>
        <v>100</v>
      </c>
      <c r="D803" s="51">
        <v>1200</v>
      </c>
      <c r="E803" s="18" t="str">
        <f>VLOOKUP(tags[[#This Row],[Index]],Table1[],22)</f>
        <v>white</v>
      </c>
      <c r="F803" s="18" t="str">
        <f>VLOOKUP(tags[[#This Row],[Index]],Table1[],23)</f>
        <v>S</v>
      </c>
      <c r="G803" s="18" t="str">
        <f>VLOOKUP(tags[[#This Row],[product_id]],copy[],4,FALSE)</f>
        <v>Women's Fashion,Summer,Shorts,Sleeve,shortsleeveset,mensjoggersuit,sweat suit,Short pants,summersuitset,short sleeves,Sport,summerpant,Sport Suits,toppant,short sleeve shirt,Outfits,men's suits,Casual</v>
      </c>
      <c r="H803" s="18"/>
      <c r="I803" s="48" t="s">
        <v>11403</v>
      </c>
      <c r="J803" s="49" t="s">
        <v>11402</v>
      </c>
      <c r="K803" s="49" t="s">
        <v>11410</v>
      </c>
      <c r="L803" s="49" t="s">
        <v>11414</v>
      </c>
      <c r="M803" s="49" t="s">
        <v>11682</v>
      </c>
      <c r="N803" s="49" t="s">
        <v>11824</v>
      </c>
      <c r="O803" s="49" t="s">
        <v>11771</v>
      </c>
      <c r="P803" s="49" t="s">
        <v>11452</v>
      </c>
      <c r="Q803" s="49" t="s">
        <v>11741</v>
      </c>
      <c r="R803" s="49" t="s">
        <v>11415</v>
      </c>
      <c r="S803" s="49" t="s">
        <v>11446</v>
      </c>
      <c r="T803" s="49" t="s">
        <v>11565</v>
      </c>
      <c r="U803" s="49" t="s">
        <v>11618</v>
      </c>
      <c r="V803" s="49" t="s">
        <v>12239</v>
      </c>
      <c r="W803" s="49" t="s">
        <v>11553</v>
      </c>
      <c r="X803" s="49" t="s">
        <v>11531</v>
      </c>
      <c r="Y803" s="49" t="s">
        <v>11687</v>
      </c>
      <c r="Z803" s="49" t="s">
        <v>11406</v>
      </c>
      <c r="AA803" s="49"/>
      <c r="AB803" s="49"/>
      <c r="AC803" s="49"/>
      <c r="AD803" s="49"/>
      <c r="AE803" s="49"/>
      <c r="AF803" s="49"/>
      <c r="AG803" s="49"/>
      <c r="AH803" s="49"/>
      <c r="AI803" s="49"/>
      <c r="AJ803" s="49"/>
      <c r="AK803" s="49"/>
      <c r="AL803" s="49"/>
      <c r="AM803" s="49"/>
      <c r="AN803" s="49"/>
      <c r="AO803" s="49"/>
      <c r="AP803" s="49"/>
      <c r="AQ803" s="49"/>
      <c r="AR803" s="49"/>
      <c r="AS803" s="49"/>
      <c r="AT803" s="49"/>
      <c r="AU803" s="49"/>
      <c r="AV803" s="49"/>
      <c r="AW803" s="49"/>
      <c r="AX803" s="49"/>
      <c r="AY803" s="49"/>
      <c r="AZ803" s="49"/>
      <c r="BA803" s="49"/>
      <c r="BB803" s="49"/>
      <c r="BC803" s="49"/>
      <c r="BD803" s="49"/>
      <c r="BE803" s="49"/>
      <c r="BF803" s="49"/>
      <c r="BG803" s="49"/>
      <c r="BH803" s="49"/>
      <c r="BI803" s="49"/>
      <c r="BJ803" s="49"/>
      <c r="BK803" s="49"/>
      <c r="BL803" s="49"/>
      <c r="BM803" s="49"/>
      <c r="BN803" s="49"/>
    </row>
    <row r="804" spans="1:66" x14ac:dyDescent="0.3">
      <c r="A804">
        <v>803</v>
      </c>
      <c r="B804" s="4" t="s">
        <v>2523</v>
      </c>
      <c r="C804" s="39">
        <f>VLOOKUP(tags[[#This Row],[Index]],Table1[],6)</f>
        <v>100</v>
      </c>
      <c r="D804" s="50">
        <v>566</v>
      </c>
      <c r="E804" s="17" t="str">
        <f>VLOOKUP(tags[[#This Row],[Index]],Table1[],22)</f>
        <v>black</v>
      </c>
      <c r="F804" s="17" t="str">
        <f>VLOOKUP(tags[[#This Row],[Index]],Table1[],23)</f>
        <v>S</v>
      </c>
      <c r="G804" s="17" t="str">
        <f>VLOOKUP(tags[[#This Row],[product_id]],copy[],4,FALSE)</f>
        <v>slimming,wasitcincher,Fashion,waistgirdle,slimmingcorset,Corset,Summer,Waist,waist trainer,Fashion Accessory,Vest,shaperwear,belt</v>
      </c>
      <c r="H804" s="17"/>
      <c r="I804" s="48" t="s">
        <v>11710</v>
      </c>
      <c r="J804" s="49" t="s">
        <v>11704</v>
      </c>
      <c r="K804" s="49" t="s">
        <v>11404</v>
      </c>
      <c r="L804" s="49" t="s">
        <v>11705</v>
      </c>
      <c r="M804" s="49" t="s">
        <v>11709</v>
      </c>
      <c r="N804" s="49" t="s">
        <v>11646</v>
      </c>
      <c r="O804" s="49" t="s">
        <v>11402</v>
      </c>
      <c r="P804" s="49" t="s">
        <v>11442</v>
      </c>
      <c r="Q804" s="49" t="s">
        <v>11706</v>
      </c>
      <c r="R804" s="49" t="s">
        <v>11674</v>
      </c>
      <c r="S804" s="49" t="s">
        <v>11430</v>
      </c>
      <c r="T804" s="49" t="s">
        <v>11742</v>
      </c>
      <c r="U804" s="49" t="s">
        <v>11691</v>
      </c>
      <c r="V804" s="49"/>
      <c r="W804" s="49"/>
      <c r="X804" s="49"/>
      <c r="Y804" s="49"/>
      <c r="Z804" s="49"/>
      <c r="AA804" s="49"/>
      <c r="AB804" s="49"/>
      <c r="AC804" s="49"/>
      <c r="AD804" s="49"/>
      <c r="AE804" s="49"/>
      <c r="AF804" s="49"/>
      <c r="AG804" s="49"/>
      <c r="AH804" s="49"/>
      <c r="AI804" s="49"/>
      <c r="AJ804" s="49"/>
      <c r="AK804" s="49"/>
      <c r="AL804" s="49"/>
      <c r="AM804" s="49"/>
      <c r="AN804" s="49"/>
      <c r="AO804" s="49"/>
      <c r="AP804" s="49"/>
      <c r="AQ804" s="49"/>
      <c r="AR804" s="49"/>
      <c r="AS804" s="49"/>
      <c r="AT804" s="49"/>
      <c r="AU804" s="49"/>
      <c r="AV804" s="49"/>
      <c r="AW804" s="49"/>
      <c r="AX804" s="49"/>
      <c r="AY804" s="49"/>
      <c r="AZ804" s="49"/>
      <c r="BA804" s="49"/>
      <c r="BB804" s="49"/>
      <c r="BC804" s="49"/>
      <c r="BD804" s="49"/>
      <c r="BE804" s="49"/>
      <c r="BF804" s="49"/>
      <c r="BG804" s="49"/>
      <c r="BH804" s="49"/>
      <c r="BI804" s="49"/>
      <c r="BJ804" s="49"/>
      <c r="BK804" s="49"/>
      <c r="BL804" s="49"/>
      <c r="BM804" s="49"/>
      <c r="BN804" s="49"/>
    </row>
    <row r="805" spans="1:66" x14ac:dyDescent="0.3">
      <c r="A805">
        <v>804</v>
      </c>
      <c r="B805" s="5" t="s">
        <v>2525</v>
      </c>
      <c r="C805" s="40">
        <f>VLOOKUP(tags[[#This Row],[Index]],Table1[],6)</f>
        <v>1000</v>
      </c>
      <c r="D805" s="51">
        <v>3670</v>
      </c>
      <c r="E805" s="18" t="str">
        <f>VLOOKUP(tags[[#This Row],[Index]],Table1[],22)</f>
        <v>black</v>
      </c>
      <c r="F805" s="18" t="str">
        <f>VLOOKUP(tags[[#This Row],[Index]],Table1[],23)</f>
        <v>S</v>
      </c>
      <c r="G805" s="18" t="str">
        <f>VLOOKUP(tags[[#This Row],[product_id]],copy[],4,FALSE)</f>
        <v>sleeveless,Fashion,Tank,letter print,Women Blouse,Summer,Workout,summer t-shirts,Fox,Casual,Funny,Women's Fashion,Casual T-Shirt,women t shirt,women tank top,Print,loose t-shirt,women top,Tops,Women</v>
      </c>
      <c r="H805" s="18"/>
      <c r="I805" s="48" t="s">
        <v>11408</v>
      </c>
      <c r="J805" s="49" t="s">
        <v>11404</v>
      </c>
      <c r="K805" s="49" t="s">
        <v>11418</v>
      </c>
      <c r="L805" s="49" t="s">
        <v>11478</v>
      </c>
      <c r="M805" s="49" t="s">
        <v>11558</v>
      </c>
      <c r="N805" s="49" t="s">
        <v>11402</v>
      </c>
      <c r="O805" s="49" t="s">
        <v>12019</v>
      </c>
      <c r="P805" s="49" t="s">
        <v>11468</v>
      </c>
      <c r="Q805" s="49" t="s">
        <v>12557</v>
      </c>
      <c r="R805" s="49" t="s">
        <v>11406</v>
      </c>
      <c r="S805" s="49" t="s">
        <v>11504</v>
      </c>
      <c r="T805" s="49" t="s">
        <v>11403</v>
      </c>
      <c r="U805" s="49" t="s">
        <v>11497</v>
      </c>
      <c r="V805" s="49" t="s">
        <v>11540</v>
      </c>
      <c r="W805" s="49" t="s">
        <v>11583</v>
      </c>
      <c r="X805" s="49" t="s">
        <v>11416</v>
      </c>
      <c r="Y805" s="49" t="s">
        <v>11524</v>
      </c>
      <c r="Z805" s="49" t="s">
        <v>11473</v>
      </c>
      <c r="AA805" s="49" t="s">
        <v>11411</v>
      </c>
      <c r="AB805" s="49" t="s">
        <v>11405</v>
      </c>
      <c r="AC805" s="49"/>
      <c r="AD805" s="49"/>
      <c r="AE805" s="49"/>
      <c r="AF805" s="49"/>
      <c r="AG805" s="49"/>
      <c r="AH805" s="49"/>
      <c r="AI805" s="49"/>
      <c r="AJ805" s="49"/>
      <c r="AK805" s="49"/>
      <c r="AL805" s="49"/>
      <c r="AM805" s="49"/>
      <c r="AN805" s="49"/>
      <c r="AO805" s="49"/>
      <c r="AP805" s="49"/>
      <c r="AQ805" s="49"/>
      <c r="AR805" s="49"/>
      <c r="AS805" s="49"/>
      <c r="AT805" s="49"/>
      <c r="AU805" s="49"/>
      <c r="AV805" s="49"/>
      <c r="AW805" s="49"/>
      <c r="AX805" s="49"/>
      <c r="AY805" s="49"/>
      <c r="AZ805" s="49"/>
      <c r="BA805" s="49"/>
      <c r="BB805" s="49"/>
      <c r="BC805" s="49"/>
      <c r="BD805" s="49"/>
      <c r="BE805" s="49"/>
      <c r="BF805" s="49"/>
      <c r="BG805" s="49"/>
      <c r="BH805" s="49"/>
      <c r="BI805" s="49"/>
      <c r="BJ805" s="49"/>
      <c r="BK805" s="49"/>
      <c r="BL805" s="49"/>
      <c r="BM805" s="49"/>
      <c r="BN805" s="49"/>
    </row>
    <row r="806" spans="1:66" x14ac:dyDescent="0.3">
      <c r="A806">
        <v>805</v>
      </c>
      <c r="B806" s="4" t="s">
        <v>2528</v>
      </c>
      <c r="C806" s="39">
        <f>VLOOKUP(tags[[#This Row],[Index]],Table1[],6)</f>
        <v>100</v>
      </c>
      <c r="D806" s="50">
        <v>1200</v>
      </c>
      <c r="E806" s="17" t="str">
        <f>VLOOKUP(tags[[#This Row],[Index]],Table1[],22)</f>
        <v>yellow</v>
      </c>
      <c r="F806" s="17" t="str">
        <f>VLOOKUP(tags[[#This Row],[Index]],Table1[],23)</f>
        <v>S</v>
      </c>
      <c r="G806" s="17" t="str">
        <f>VLOOKUP(tags[[#This Row],[product_id]],copy[],4,FALSE)</f>
        <v>cute,Plus Size,bikini set,bathing suit,sexy bikini,Floral,Women's Fashion,Fashion,Summer,printedbikini,Summer Fashion,sexy,Swimsuit  For Women,Casual,Women Fashion,Women,Floral print,Swimsuit,Bikini,Print,Beach,Swimming</v>
      </c>
      <c r="H806" s="17"/>
      <c r="I806" s="48" t="s">
        <v>11502</v>
      </c>
      <c r="J806" s="49" t="s">
        <v>11407</v>
      </c>
      <c r="K806" s="49" t="s">
        <v>11528</v>
      </c>
      <c r="L806" s="49" t="s">
        <v>11519</v>
      </c>
      <c r="M806" s="49" t="s">
        <v>11586</v>
      </c>
      <c r="N806" s="49" t="s">
        <v>11433</v>
      </c>
      <c r="O806" s="49" t="s">
        <v>11403</v>
      </c>
      <c r="P806" s="49" t="s">
        <v>11404</v>
      </c>
      <c r="Q806" s="49" t="s">
        <v>11402</v>
      </c>
      <c r="R806" s="49" t="s">
        <v>13076</v>
      </c>
      <c r="S806" s="49" t="s">
        <v>11484</v>
      </c>
      <c r="T806" s="49" t="s">
        <v>11412</v>
      </c>
      <c r="U806" s="49" t="s">
        <v>13818</v>
      </c>
      <c r="V806" s="49" t="s">
        <v>11406</v>
      </c>
      <c r="W806" s="49" t="s">
        <v>11439</v>
      </c>
      <c r="X806" s="49" t="s">
        <v>11405</v>
      </c>
      <c r="Y806" s="49" t="s">
        <v>11447</v>
      </c>
      <c r="Z806" s="49" t="s">
        <v>11454</v>
      </c>
      <c r="AA806" s="49" t="s">
        <v>11453</v>
      </c>
      <c r="AB806" s="49" t="s">
        <v>11416</v>
      </c>
      <c r="AC806" s="49" t="s">
        <v>11413</v>
      </c>
      <c r="AD806" s="49" t="s">
        <v>11459</v>
      </c>
      <c r="AE806" s="49"/>
      <c r="AF806" s="49"/>
      <c r="AG806" s="49"/>
      <c r="AH806" s="49"/>
      <c r="AI806" s="49"/>
      <c r="AJ806" s="49"/>
      <c r="AK806" s="49"/>
      <c r="AL806" s="49"/>
      <c r="AM806" s="49"/>
      <c r="AN806" s="49"/>
      <c r="AO806" s="49"/>
      <c r="AP806" s="49"/>
      <c r="AQ806" s="49"/>
      <c r="AR806" s="49"/>
      <c r="AS806" s="49"/>
      <c r="AT806" s="49"/>
      <c r="AU806" s="49"/>
      <c r="AV806" s="49"/>
      <c r="AW806" s="49"/>
      <c r="AX806" s="49"/>
      <c r="AY806" s="49"/>
      <c r="AZ806" s="49"/>
      <c r="BA806" s="49"/>
      <c r="BB806" s="49"/>
      <c r="BC806" s="49"/>
      <c r="BD806" s="49"/>
      <c r="BE806" s="49"/>
      <c r="BF806" s="49"/>
      <c r="BG806" s="49"/>
      <c r="BH806" s="49"/>
      <c r="BI806" s="49"/>
      <c r="BJ806" s="49"/>
      <c r="BK806" s="49"/>
      <c r="BL806" s="49"/>
      <c r="BM806" s="49"/>
      <c r="BN806" s="49"/>
    </row>
    <row r="807" spans="1:66" x14ac:dyDescent="0.3">
      <c r="A807">
        <v>806</v>
      </c>
      <c r="B807" s="5" t="s">
        <v>2531</v>
      </c>
      <c r="C807" s="40">
        <f>VLOOKUP(tags[[#This Row],[Index]],Table1[],6)</f>
        <v>100</v>
      </c>
      <c r="D807" s="51">
        <v>573</v>
      </c>
      <c r="E807" s="18" t="str">
        <f>VLOOKUP(tags[[#This Row],[Index]],Table1[],22)</f>
        <v>black</v>
      </c>
      <c r="F807" s="18" t="str">
        <f>VLOOKUP(tags[[#This Row],[Index]],Table1[],23)</f>
        <v>other</v>
      </c>
      <c r="G807" s="18" t="str">
        <f>VLOOKUP(tags[[#This Row],[product_id]],copy[],4,FALSE)</f>
        <v>Summer,Shorts,Breathable,Spring,Men,Socks,low,pure,Invisible,Cotton</v>
      </c>
      <c r="H807" s="18"/>
      <c r="I807" s="48" t="s">
        <v>11402</v>
      </c>
      <c r="J807" s="49" t="s">
        <v>11410</v>
      </c>
      <c r="K807" s="49" t="s">
        <v>11763</v>
      </c>
      <c r="L807" s="49" t="s">
        <v>11490</v>
      </c>
      <c r="M807" s="49" t="s">
        <v>11492</v>
      </c>
      <c r="N807" s="49" t="s">
        <v>11795</v>
      </c>
      <c r="O807" s="49" t="s">
        <v>11982</v>
      </c>
      <c r="P807" s="49" t="s">
        <v>11972</v>
      </c>
      <c r="Q807" s="49" t="s">
        <v>12041</v>
      </c>
      <c r="R807" s="49" t="s">
        <v>11424</v>
      </c>
      <c r="S807" s="49"/>
      <c r="T807" s="49"/>
      <c r="U807" s="49"/>
      <c r="V807" s="49"/>
      <c r="W807" s="49"/>
      <c r="X807" s="49"/>
      <c r="Y807" s="49"/>
      <c r="Z807" s="49"/>
      <c r="AA807" s="49"/>
      <c r="AB807" s="49"/>
      <c r="AC807" s="49"/>
      <c r="AD807" s="49"/>
      <c r="AE807" s="49"/>
      <c r="AF807" s="49"/>
      <c r="AG807" s="49"/>
      <c r="AH807" s="49"/>
      <c r="AI807" s="49"/>
      <c r="AJ807" s="49"/>
      <c r="AK807" s="49"/>
      <c r="AL807" s="49"/>
      <c r="AM807" s="49"/>
      <c r="AN807" s="49"/>
      <c r="AO807" s="49"/>
      <c r="AP807" s="49"/>
      <c r="AQ807" s="49"/>
      <c r="AR807" s="49"/>
      <c r="AS807" s="49"/>
      <c r="AT807" s="49"/>
      <c r="AU807" s="49"/>
      <c r="AV807" s="49"/>
      <c r="AW807" s="49"/>
      <c r="AX807" s="49"/>
      <c r="AY807" s="49"/>
      <c r="AZ807" s="49"/>
      <c r="BA807" s="49"/>
      <c r="BB807" s="49"/>
      <c r="BC807" s="49"/>
      <c r="BD807" s="49"/>
      <c r="BE807" s="49"/>
      <c r="BF807" s="49"/>
      <c r="BG807" s="49"/>
      <c r="BH807" s="49"/>
      <c r="BI807" s="49"/>
      <c r="BJ807" s="49"/>
      <c r="BK807" s="49"/>
      <c r="BL807" s="49"/>
      <c r="BM807" s="49"/>
      <c r="BN807" s="49"/>
    </row>
    <row r="808" spans="1:66" x14ac:dyDescent="0.3">
      <c r="A808">
        <v>807</v>
      </c>
      <c r="B808" s="4" t="s">
        <v>2533</v>
      </c>
      <c r="C808" s="39">
        <f>VLOOKUP(tags[[#This Row],[Index]],Table1[],6)</f>
        <v>10000</v>
      </c>
      <c r="D808" s="50">
        <v>80000</v>
      </c>
      <c r="E808" s="17" t="str">
        <f>VLOOKUP(tags[[#This Row],[Index]],Table1[],22)</f>
        <v>blue</v>
      </c>
      <c r="F808" s="17" t="str">
        <f>VLOOKUP(tags[[#This Row],[Index]],Table1[],23)</f>
        <v>S</v>
      </c>
      <c r="G808" s="17" t="str">
        <f>VLOOKUP(tags[[#This Row],[product_id]],copy[],4,FALSE)</f>
        <v>Summer,Shorts,Rompers,Casual,Floral,Women's Fashion,off shoulder,sexy,Ladies,sleeveless,Women,Beach,playsuit,jumpsuit</v>
      </c>
      <c r="H808" s="17"/>
      <c r="I808" s="48" t="s">
        <v>11402</v>
      </c>
      <c r="J808" s="49" t="s">
        <v>11410</v>
      </c>
      <c r="K808" s="49" t="s">
        <v>11523</v>
      </c>
      <c r="L808" s="49" t="s">
        <v>11406</v>
      </c>
      <c r="M808" s="49" t="s">
        <v>11433</v>
      </c>
      <c r="N808" s="49" t="s">
        <v>11403</v>
      </c>
      <c r="O808" s="49" t="s">
        <v>11495</v>
      </c>
      <c r="P808" s="49" t="s">
        <v>11412</v>
      </c>
      <c r="Q808" s="49" t="s">
        <v>11426</v>
      </c>
      <c r="R808" s="49" t="s">
        <v>11408</v>
      </c>
      <c r="S808" s="49" t="s">
        <v>11405</v>
      </c>
      <c r="T808" s="49" t="s">
        <v>11413</v>
      </c>
      <c r="U808" s="49" t="s">
        <v>11639</v>
      </c>
      <c r="V808" s="49" t="s">
        <v>11451</v>
      </c>
      <c r="W808" s="49"/>
      <c r="X808" s="49"/>
      <c r="Y808" s="49"/>
      <c r="Z808" s="49"/>
      <c r="AA808" s="49"/>
      <c r="AB808" s="49"/>
      <c r="AC808" s="49"/>
      <c r="AD808" s="49"/>
      <c r="AE808" s="49"/>
      <c r="AF808" s="49"/>
      <c r="AG808" s="49"/>
      <c r="AH808" s="49"/>
      <c r="AI808" s="49"/>
      <c r="AJ808" s="49"/>
      <c r="AK808" s="49"/>
      <c r="AL808" s="49"/>
      <c r="AM808" s="49"/>
      <c r="AN808" s="49"/>
      <c r="AO808" s="49"/>
      <c r="AP808" s="49"/>
      <c r="AQ808" s="49"/>
      <c r="AR808" s="49"/>
      <c r="AS808" s="49"/>
      <c r="AT808" s="49"/>
      <c r="AU808" s="49"/>
      <c r="AV808" s="49"/>
      <c r="AW808" s="49"/>
      <c r="AX808" s="49"/>
      <c r="AY808" s="49"/>
      <c r="AZ808" s="49"/>
      <c r="BA808" s="49"/>
      <c r="BB808" s="49"/>
      <c r="BC808" s="49"/>
      <c r="BD808" s="49"/>
      <c r="BE808" s="49"/>
      <c r="BF808" s="49"/>
      <c r="BG808" s="49"/>
      <c r="BH808" s="49"/>
      <c r="BI808" s="49"/>
      <c r="BJ808" s="49"/>
      <c r="BK808" s="49"/>
      <c r="BL808" s="49"/>
      <c r="BM808" s="49"/>
      <c r="BN808" s="49"/>
    </row>
    <row r="809" spans="1:66" x14ac:dyDescent="0.3">
      <c r="A809">
        <v>808</v>
      </c>
      <c r="B809" s="5" t="s">
        <v>2536</v>
      </c>
      <c r="C809" s="40">
        <f>VLOOKUP(tags[[#This Row],[Index]],Table1[],6)</f>
        <v>100</v>
      </c>
      <c r="D809" s="51">
        <v>1400</v>
      </c>
      <c r="E809" s="18" t="str">
        <f>VLOOKUP(tags[[#This Row],[Index]],Table1[],22)</f>
        <v>pink</v>
      </c>
      <c r="F809" s="18" t="str">
        <f>VLOOKUP(tags[[#This Row],[Index]],Table1[],23)</f>
        <v>S</v>
      </c>
      <c r="G809" s="18" t="str">
        <f>VLOOKUP(tags[[#This Row],[product_id]],copy[],4,FALSE)</f>
        <v>Summer,Fashion,Shirt,Dresses,Dress,Women's Fashion,Midi Dress,sexy,Skirts,Casual,Women</v>
      </c>
      <c r="H809" s="18"/>
      <c r="I809" s="48" t="s">
        <v>11402</v>
      </c>
      <c r="J809" s="49" t="s">
        <v>11404</v>
      </c>
      <c r="K809" s="49" t="s">
        <v>11417</v>
      </c>
      <c r="L809" s="49" t="s">
        <v>11460</v>
      </c>
      <c r="M809" s="49" t="s">
        <v>11409</v>
      </c>
      <c r="N809" s="49" t="s">
        <v>11403</v>
      </c>
      <c r="O809" s="49" t="s">
        <v>11560</v>
      </c>
      <c r="P809" s="49" t="s">
        <v>11412</v>
      </c>
      <c r="Q809" s="49" t="s">
        <v>11462</v>
      </c>
      <c r="R809" s="49" t="s">
        <v>11406</v>
      </c>
      <c r="S809" s="49" t="s">
        <v>11405</v>
      </c>
      <c r="T809" s="49"/>
      <c r="U809" s="49"/>
      <c r="V809" s="49"/>
      <c r="W809" s="49"/>
      <c r="X809" s="49"/>
      <c r="Y809" s="49"/>
      <c r="Z809" s="49"/>
      <c r="AA809" s="49"/>
      <c r="AB809" s="49"/>
      <c r="AC809" s="49"/>
      <c r="AD809" s="49"/>
      <c r="AE809" s="49"/>
      <c r="AF809" s="49"/>
      <c r="AG809" s="49"/>
      <c r="AH809" s="49"/>
      <c r="AI809" s="49"/>
      <c r="AJ809" s="49"/>
      <c r="AK809" s="49"/>
      <c r="AL809" s="49"/>
      <c r="AM809" s="49"/>
      <c r="AN809" s="49"/>
      <c r="AO809" s="49"/>
      <c r="AP809" s="49"/>
      <c r="AQ809" s="49"/>
      <c r="AR809" s="49"/>
      <c r="AS809" s="49"/>
      <c r="AT809" s="49"/>
      <c r="AU809" s="49"/>
      <c r="AV809" s="49"/>
      <c r="AW809" s="49"/>
      <c r="AX809" s="49"/>
      <c r="AY809" s="49"/>
      <c r="AZ809" s="49"/>
      <c r="BA809" s="49"/>
      <c r="BB809" s="49"/>
      <c r="BC809" s="49"/>
      <c r="BD809" s="49"/>
      <c r="BE809" s="49"/>
      <c r="BF809" s="49"/>
      <c r="BG809" s="49"/>
      <c r="BH809" s="49"/>
      <c r="BI809" s="49"/>
      <c r="BJ809" s="49"/>
      <c r="BK809" s="49"/>
      <c r="BL809" s="49"/>
      <c r="BM809" s="49"/>
      <c r="BN809" s="49"/>
    </row>
    <row r="810" spans="1:66" x14ac:dyDescent="0.3">
      <c r="A810">
        <v>809</v>
      </c>
      <c r="B810" s="4" t="s">
        <v>2538</v>
      </c>
      <c r="C810" s="39">
        <f>VLOOKUP(tags[[#This Row],[Index]],Table1[],6)</f>
        <v>100</v>
      </c>
      <c r="D810" s="50">
        <v>366</v>
      </c>
      <c r="E810" s="17" t="str">
        <f>VLOOKUP(tags[[#This Row],[Index]],Table1[],22)</f>
        <v>blue</v>
      </c>
      <c r="F810" s="17" t="str">
        <f>VLOOKUP(tags[[#This Row],[Index]],Table1[],23)</f>
        <v>XLplus</v>
      </c>
      <c r="G810" s="17" t="str">
        <f>VLOOKUP(tags[[#This Row],[product_id]],copy[],4,FALSE)</f>
        <v>Summer,Fashion,crop top,Lace,womens bralette,sheerlacebra,lacebralette,lace bralette top,Spaghetti Strap,Women's Fashion,bra top,women top,Tops,Bras,Necks</v>
      </c>
      <c r="H810" s="17"/>
      <c r="I810" s="48" t="s">
        <v>11402</v>
      </c>
      <c r="J810" s="49" t="s">
        <v>11404</v>
      </c>
      <c r="K810" s="49" t="s">
        <v>11480</v>
      </c>
      <c r="L810" s="49" t="s">
        <v>11434</v>
      </c>
      <c r="M810" s="49" t="s">
        <v>12213</v>
      </c>
      <c r="N810" s="49" t="s">
        <v>12980</v>
      </c>
      <c r="O810" s="49" t="s">
        <v>13292</v>
      </c>
      <c r="P810" s="49" t="s">
        <v>12126</v>
      </c>
      <c r="Q810" s="49" t="s">
        <v>11463</v>
      </c>
      <c r="R810" s="49" t="s">
        <v>11403</v>
      </c>
      <c r="S810" s="49" t="s">
        <v>12009</v>
      </c>
      <c r="T810" s="49" t="s">
        <v>11473</v>
      </c>
      <c r="U810" s="49" t="s">
        <v>11411</v>
      </c>
      <c r="V810" s="49" t="s">
        <v>11515</v>
      </c>
      <c r="W810" s="49" t="s">
        <v>11419</v>
      </c>
      <c r="X810" s="49"/>
      <c r="Y810" s="49"/>
      <c r="Z810" s="49"/>
      <c r="AA810" s="49"/>
      <c r="AB810" s="49"/>
      <c r="AC810" s="49"/>
      <c r="AD810" s="49"/>
      <c r="AE810" s="49"/>
      <c r="AF810" s="49"/>
      <c r="AG810" s="49"/>
      <c r="AH810" s="49"/>
      <c r="AI810" s="49"/>
      <c r="AJ810" s="49"/>
      <c r="AK810" s="49"/>
      <c r="AL810" s="49"/>
      <c r="AM810" s="49"/>
      <c r="AN810" s="49"/>
      <c r="AO810" s="49"/>
      <c r="AP810" s="49"/>
      <c r="AQ810" s="49"/>
      <c r="AR810" s="49"/>
      <c r="AS810" s="49"/>
      <c r="AT810" s="49"/>
      <c r="AU810" s="49"/>
      <c r="AV810" s="49"/>
      <c r="AW810" s="49"/>
      <c r="AX810" s="49"/>
      <c r="AY810" s="49"/>
      <c r="AZ810" s="49"/>
      <c r="BA810" s="49"/>
      <c r="BB810" s="49"/>
      <c r="BC810" s="49"/>
      <c r="BD810" s="49"/>
      <c r="BE810" s="49"/>
      <c r="BF810" s="49"/>
      <c r="BG810" s="49"/>
      <c r="BH810" s="49"/>
      <c r="BI810" s="49"/>
      <c r="BJ810" s="49"/>
      <c r="BK810" s="49"/>
      <c r="BL810" s="49"/>
      <c r="BM810" s="49"/>
      <c r="BN810" s="49"/>
    </row>
    <row r="811" spans="1:66" x14ac:dyDescent="0.3">
      <c r="A811">
        <v>810</v>
      </c>
      <c r="B811" s="5" t="s">
        <v>2541</v>
      </c>
      <c r="C811" s="40">
        <f>VLOOKUP(tags[[#This Row],[Index]],Table1[],6)</f>
        <v>100</v>
      </c>
      <c r="D811" s="51">
        <v>600</v>
      </c>
      <c r="E811" s="18" t="str">
        <f>VLOOKUP(tags[[#This Row],[Index]],Table1[],22)</f>
        <v>yellow</v>
      </c>
      <c r="F811" s="18" t="str">
        <f>VLOOKUP(tags[[#This Row],[Index]],Table1[],23)</f>
        <v>XS</v>
      </c>
      <c r="G811" s="18" t="str">
        <f>VLOOKUP(tags[[#This Row],[product_id]],copy[],4,FALSE)</f>
        <v>blouse,Women Vest,Vest,summer t-shirts,Tank,Shirt,Summer,Tops,Loose,Casual,slingtop,Print,Women's Fashion,printed,Tops &amp; T-Shirts,Plus size top,sleeveless,Tank&amp;Sleeveless</v>
      </c>
      <c r="H811" s="18"/>
      <c r="I811" s="48" t="s">
        <v>11428</v>
      </c>
      <c r="J811" s="49" t="s">
        <v>11489</v>
      </c>
      <c r="K811" s="49" t="s">
        <v>11430</v>
      </c>
      <c r="L811" s="49" t="s">
        <v>11468</v>
      </c>
      <c r="M811" s="49" t="s">
        <v>11418</v>
      </c>
      <c r="N811" s="49" t="s">
        <v>11417</v>
      </c>
      <c r="O811" s="49" t="s">
        <v>11402</v>
      </c>
      <c r="P811" s="49" t="s">
        <v>11411</v>
      </c>
      <c r="Q811" s="49" t="s">
        <v>11427</v>
      </c>
      <c r="R811" s="49" t="s">
        <v>11406</v>
      </c>
      <c r="S811" s="49" t="s">
        <v>11962</v>
      </c>
      <c r="T811" s="49" t="s">
        <v>11416</v>
      </c>
      <c r="U811" s="49" t="s">
        <v>11403</v>
      </c>
      <c r="V811" s="49" t="s">
        <v>11421</v>
      </c>
      <c r="W811" s="49" t="s">
        <v>11494</v>
      </c>
      <c r="X811" s="49" t="s">
        <v>11603</v>
      </c>
      <c r="Y811" s="49" t="s">
        <v>11408</v>
      </c>
      <c r="Z811" s="49" t="s">
        <v>12161</v>
      </c>
      <c r="AA811" s="49"/>
      <c r="AB811" s="49"/>
      <c r="AC811" s="49"/>
      <c r="AD811" s="49"/>
      <c r="AE811" s="49"/>
      <c r="AF811" s="49"/>
      <c r="AG811" s="49"/>
      <c r="AH811" s="49"/>
      <c r="AI811" s="49"/>
      <c r="AJ811" s="49"/>
      <c r="AK811" s="49"/>
      <c r="AL811" s="49"/>
      <c r="AM811" s="49"/>
      <c r="AN811" s="49"/>
      <c r="AO811" s="49"/>
      <c r="AP811" s="49"/>
      <c r="AQ811" s="49"/>
      <c r="AR811" s="49"/>
      <c r="AS811" s="49"/>
      <c r="AT811" s="49"/>
      <c r="AU811" s="49"/>
      <c r="AV811" s="49"/>
      <c r="AW811" s="49"/>
      <c r="AX811" s="49"/>
      <c r="AY811" s="49"/>
      <c r="AZ811" s="49"/>
      <c r="BA811" s="49"/>
      <c r="BB811" s="49"/>
      <c r="BC811" s="49"/>
      <c r="BD811" s="49"/>
      <c r="BE811" s="49"/>
      <c r="BF811" s="49"/>
      <c r="BG811" s="49"/>
      <c r="BH811" s="49"/>
      <c r="BI811" s="49"/>
      <c r="BJ811" s="49"/>
      <c r="BK811" s="49"/>
      <c r="BL811" s="49"/>
      <c r="BM811" s="49"/>
      <c r="BN811" s="49"/>
    </row>
    <row r="812" spans="1:66" x14ac:dyDescent="0.3">
      <c r="A812">
        <v>811</v>
      </c>
      <c r="B812" s="4" t="s">
        <v>2545</v>
      </c>
      <c r="C812" s="39">
        <f>VLOOKUP(tags[[#This Row],[Index]],Table1[],6)</f>
        <v>1000</v>
      </c>
      <c r="D812" s="50">
        <v>12000</v>
      </c>
      <c r="E812" s="17" t="str">
        <f>VLOOKUP(tags[[#This Row],[Index]],Table1[],22)</f>
        <v>white</v>
      </c>
      <c r="F812" s="17" t="str">
        <f>VLOOKUP(tags[[#This Row],[Index]],Table1[],23)</f>
        <v>S</v>
      </c>
      <c r="G812" s="17" t="str">
        <f>VLOOKUP(tags[[#This Row],[product_id]],copy[],4,FALSE)</f>
        <v>printedtop,strapless,Fashion,Floral print,Sexy Top,Mini,Tops,strapless crop top,Women's Fashion,tank top,tops for women,Print,T Shirts,Ladies,floraltop,Dress,Mini dress,summer tops,Floral,Cotton</v>
      </c>
      <c r="H812" s="17"/>
      <c r="I812" s="48" t="s">
        <v>12102</v>
      </c>
      <c r="J812" s="49" t="s">
        <v>11550</v>
      </c>
      <c r="K812" s="49" t="s">
        <v>11404</v>
      </c>
      <c r="L812" s="49" t="s">
        <v>11447</v>
      </c>
      <c r="M812" s="49" t="s">
        <v>11619</v>
      </c>
      <c r="N812" s="49" t="s">
        <v>11436</v>
      </c>
      <c r="O812" s="49" t="s">
        <v>11411</v>
      </c>
      <c r="P812" s="49" t="s">
        <v>12080</v>
      </c>
      <c r="Q812" s="49" t="s">
        <v>11403</v>
      </c>
      <c r="R812" s="49" t="s">
        <v>11423</v>
      </c>
      <c r="S812" s="49" t="s">
        <v>11535</v>
      </c>
      <c r="T812" s="49" t="s">
        <v>11416</v>
      </c>
      <c r="U812" s="49" t="s">
        <v>11422</v>
      </c>
      <c r="V812" s="49" t="s">
        <v>11426</v>
      </c>
      <c r="W812" s="49" t="s">
        <v>13426</v>
      </c>
      <c r="X812" s="49" t="s">
        <v>11409</v>
      </c>
      <c r="Y812" s="49" t="s">
        <v>11435</v>
      </c>
      <c r="Z812" s="49" t="s">
        <v>11472</v>
      </c>
      <c r="AA812" s="49" t="s">
        <v>11433</v>
      </c>
      <c r="AB812" s="49" t="s">
        <v>11424</v>
      </c>
      <c r="AC812" s="49"/>
      <c r="AD812" s="49"/>
      <c r="AE812" s="49"/>
      <c r="AF812" s="49"/>
      <c r="AG812" s="49"/>
      <c r="AH812" s="49"/>
      <c r="AI812" s="49"/>
      <c r="AJ812" s="49"/>
      <c r="AK812" s="49"/>
      <c r="AL812" s="49"/>
      <c r="AM812" s="49"/>
      <c r="AN812" s="49"/>
      <c r="AO812" s="49"/>
      <c r="AP812" s="49"/>
      <c r="AQ812" s="49"/>
      <c r="AR812" s="49"/>
      <c r="AS812" s="49"/>
      <c r="AT812" s="49"/>
      <c r="AU812" s="49"/>
      <c r="AV812" s="49"/>
      <c r="AW812" s="49"/>
      <c r="AX812" s="49"/>
      <c r="AY812" s="49"/>
      <c r="AZ812" s="49"/>
      <c r="BA812" s="49"/>
      <c r="BB812" s="49"/>
      <c r="BC812" s="49"/>
      <c r="BD812" s="49"/>
      <c r="BE812" s="49"/>
      <c r="BF812" s="49"/>
      <c r="BG812" s="49"/>
      <c r="BH812" s="49"/>
      <c r="BI812" s="49"/>
      <c r="BJ812" s="49"/>
      <c r="BK812" s="49"/>
      <c r="BL812" s="49"/>
      <c r="BM812" s="49"/>
      <c r="BN812" s="49"/>
    </row>
    <row r="813" spans="1:66" x14ac:dyDescent="0.3">
      <c r="A813">
        <v>812</v>
      </c>
      <c r="B813" s="5" t="s">
        <v>2548</v>
      </c>
      <c r="C813" s="40">
        <f>VLOOKUP(tags[[#This Row],[Index]],Table1[],6)</f>
        <v>100</v>
      </c>
      <c r="D813" s="51">
        <v>1300</v>
      </c>
      <c r="E813" s="18" t="str">
        <f>VLOOKUP(tags[[#This Row],[Index]],Table1[],22)</f>
        <v>black</v>
      </c>
      <c r="F813" s="18" t="str">
        <f>VLOOKUP(tags[[#This Row],[Index]],Table1[],23)</f>
        <v>S</v>
      </c>
      <c r="G813" s="18" t="str">
        <f>VLOOKUP(tags[[#This Row],[product_id]],copy[],4,FALSE)</f>
        <v>shortskirtsdresse,summer dress,womenshortsleevedre,Fashion,Sleeve,slim dress,Summer,Dress,ellessedressforwomen,short sleeves,Women's Fashion,Shorts,solidcolordresse,Sexy Dress,sexyshortdresse,women dress,sexy,slim,shortsdresse,ellesse,Women</v>
      </c>
      <c r="H813" s="18"/>
      <c r="I813" s="48" t="s">
        <v>12970</v>
      </c>
      <c r="J813" s="49" t="s">
        <v>11425</v>
      </c>
      <c r="K813" s="49" t="s">
        <v>12058</v>
      </c>
      <c r="L813" s="49" t="s">
        <v>11404</v>
      </c>
      <c r="M813" s="49" t="s">
        <v>11414</v>
      </c>
      <c r="N813" s="49" t="s">
        <v>11551</v>
      </c>
      <c r="O813" s="49" t="s">
        <v>11402</v>
      </c>
      <c r="P813" s="49" t="s">
        <v>11409</v>
      </c>
      <c r="Q813" s="49" t="s">
        <v>13485</v>
      </c>
      <c r="R813" s="49" t="s">
        <v>11415</v>
      </c>
      <c r="S813" s="49" t="s">
        <v>11403</v>
      </c>
      <c r="T813" s="49" t="s">
        <v>11410</v>
      </c>
      <c r="U813" s="49" t="s">
        <v>12905</v>
      </c>
      <c r="V813" s="49" t="s">
        <v>11474</v>
      </c>
      <c r="W813" s="49" t="s">
        <v>12988</v>
      </c>
      <c r="X813" s="49" t="s">
        <v>11432</v>
      </c>
      <c r="Y813" s="49" t="s">
        <v>11412</v>
      </c>
      <c r="Z813" s="49" t="s">
        <v>11437</v>
      </c>
      <c r="AA813" s="49" t="s">
        <v>12973</v>
      </c>
      <c r="AB813" s="49" t="s">
        <v>12417</v>
      </c>
      <c r="AC813" s="49" t="s">
        <v>11405</v>
      </c>
      <c r="AD813" s="49"/>
      <c r="AE813" s="49"/>
      <c r="AF813" s="49"/>
      <c r="AG813" s="49"/>
      <c r="AH813" s="49"/>
      <c r="AI813" s="49"/>
      <c r="AJ813" s="49"/>
      <c r="AK813" s="49"/>
      <c r="AL813" s="49"/>
      <c r="AM813" s="49"/>
      <c r="AN813" s="49"/>
      <c r="AO813" s="49"/>
      <c r="AP813" s="49"/>
      <c r="AQ813" s="49"/>
      <c r="AR813" s="49"/>
      <c r="AS813" s="49"/>
      <c r="AT813" s="49"/>
      <c r="AU813" s="49"/>
      <c r="AV813" s="49"/>
      <c r="AW813" s="49"/>
      <c r="AX813" s="49"/>
      <c r="AY813" s="49"/>
      <c r="AZ813" s="49"/>
      <c r="BA813" s="49"/>
      <c r="BB813" s="49"/>
      <c r="BC813" s="49"/>
      <c r="BD813" s="49"/>
      <c r="BE813" s="49"/>
      <c r="BF813" s="49"/>
      <c r="BG813" s="49"/>
      <c r="BH813" s="49"/>
      <c r="BI813" s="49"/>
      <c r="BJ813" s="49"/>
      <c r="BK813" s="49"/>
      <c r="BL813" s="49"/>
      <c r="BM813" s="49"/>
      <c r="BN813" s="49"/>
    </row>
    <row r="814" spans="1:66" x14ac:dyDescent="0.3">
      <c r="A814">
        <v>813</v>
      </c>
      <c r="B814" s="6" t="s">
        <v>2552</v>
      </c>
      <c r="C814" s="41">
        <f>VLOOKUP(tags[[#This Row],[Index]],Table1[],6)</f>
        <v>1000</v>
      </c>
      <c r="D814" s="50">
        <v>9000</v>
      </c>
      <c r="E814" s="17" t="str">
        <f>VLOOKUP(tags[[#This Row],[Index]],Table1[],22)</f>
        <v>yellow</v>
      </c>
      <c r="F814" s="17" t="str">
        <f>VLOOKUP(tags[[#This Row],[Index]],Table1[],23)</f>
        <v>XLplus</v>
      </c>
      <c r="G814" s="17" t="str">
        <f>VLOOKUP(tags[[#This Row],[product_id]],copy[],4,FALSE)</f>
        <v>Summer,Vest,Plus Size,long dress,Dress,Loose,V-neck,Ladies,beach dress,Fashion,party,Floral,Casual,Deep V-Neck,Swing dress,Floral print,Party Dress,Women's Fashion,maixdre,Sleeveless dress,retro,Swing,Print,women dress,Beach,sleeveless</v>
      </c>
      <c r="H814" s="17"/>
      <c r="I814" s="48" t="s">
        <v>11402</v>
      </c>
      <c r="J814" s="49" t="s">
        <v>11430</v>
      </c>
      <c r="K814" s="49" t="s">
        <v>11407</v>
      </c>
      <c r="L814" s="49" t="s">
        <v>11444</v>
      </c>
      <c r="M814" s="49" t="s">
        <v>11409</v>
      </c>
      <c r="N814" s="49" t="s">
        <v>11427</v>
      </c>
      <c r="O814" s="49" t="s">
        <v>11420</v>
      </c>
      <c r="P814" s="49" t="s">
        <v>11426</v>
      </c>
      <c r="Q814" s="49" t="s">
        <v>11431</v>
      </c>
      <c r="R814" s="49" t="s">
        <v>11404</v>
      </c>
      <c r="S814" s="49" t="s">
        <v>11443</v>
      </c>
      <c r="T814" s="49" t="s">
        <v>11433</v>
      </c>
      <c r="U814" s="49" t="s">
        <v>11406</v>
      </c>
      <c r="V814" s="49" t="s">
        <v>11471</v>
      </c>
      <c r="W814" s="49" t="s">
        <v>11642</v>
      </c>
      <c r="X814" s="49" t="s">
        <v>11447</v>
      </c>
      <c r="Y814" s="49" t="s">
        <v>11445</v>
      </c>
      <c r="Z814" s="49" t="s">
        <v>11403</v>
      </c>
      <c r="AA814" s="49" t="s">
        <v>13240</v>
      </c>
      <c r="AB814" s="49" t="s">
        <v>11438</v>
      </c>
      <c r="AC814" s="49" t="s">
        <v>11607</v>
      </c>
      <c r="AD814" s="49" t="s">
        <v>11844</v>
      </c>
      <c r="AE814" s="49" t="s">
        <v>11416</v>
      </c>
      <c r="AF814" s="49" t="s">
        <v>11432</v>
      </c>
      <c r="AG814" s="49" t="s">
        <v>11413</v>
      </c>
      <c r="AH814" s="49" t="s">
        <v>11408</v>
      </c>
      <c r="AI814" s="49"/>
      <c r="AJ814" s="49"/>
      <c r="AK814" s="49"/>
      <c r="AL814" s="49"/>
      <c r="AM814" s="49"/>
      <c r="AN814" s="49"/>
      <c r="AO814" s="49"/>
      <c r="AP814" s="49"/>
      <c r="AQ814" s="49"/>
      <c r="AR814" s="49"/>
      <c r="AS814" s="49"/>
      <c r="AT814" s="49"/>
      <c r="AU814" s="49"/>
      <c r="AV814" s="49"/>
      <c r="AW814" s="49"/>
      <c r="AX814" s="49"/>
      <c r="AY814" s="49"/>
      <c r="AZ814" s="49"/>
      <c r="BA814" s="49"/>
      <c r="BB814" s="49"/>
      <c r="BC814" s="49"/>
      <c r="BD814" s="49"/>
      <c r="BE814" s="49"/>
      <c r="BF814" s="49"/>
      <c r="BG814" s="49"/>
      <c r="BH814" s="49"/>
      <c r="BI814" s="49"/>
      <c r="BJ814" s="49"/>
      <c r="BK814" s="49"/>
      <c r="BL814" s="49"/>
      <c r="BM814" s="49"/>
      <c r="BN814" s="49"/>
    </row>
    <row r="815" spans="1:66" x14ac:dyDescent="0.3">
      <c r="A815">
        <v>814</v>
      </c>
      <c r="B815" s="5" t="s">
        <v>2555</v>
      </c>
      <c r="C815" s="40">
        <f>VLOOKUP(tags[[#This Row],[Index]],Table1[],6)</f>
        <v>1000</v>
      </c>
      <c r="D815" s="51">
        <v>11000</v>
      </c>
      <c r="E815" s="18" t="str">
        <f>VLOOKUP(tags[[#This Row],[Index]],Table1[],22)</f>
        <v>pink</v>
      </c>
      <c r="F815" s="18" t="str">
        <f>VLOOKUP(tags[[#This Row],[Index]],Table1[],23)</f>
        <v>S</v>
      </c>
      <c r="G815" s="18" t="str">
        <f>VLOOKUP(tags[[#This Row],[product_id]],copy[],4,FALSE)</f>
        <v>Summer,Shorts,Fashion,Spaghetti,evening gown,Outfits,Casual,Elegant,Women's Fashion,Plus Size,sleeveless,summer dresses,women Jumpsuit,Rompers,jumpsuit</v>
      </c>
      <c r="H815" s="18"/>
      <c r="I815" s="48" t="s">
        <v>11402</v>
      </c>
      <c r="J815" s="49" t="s">
        <v>11410</v>
      </c>
      <c r="K815" s="49" t="s">
        <v>11404</v>
      </c>
      <c r="L815" s="49" t="s">
        <v>11449</v>
      </c>
      <c r="M815" s="49" t="s">
        <v>13481</v>
      </c>
      <c r="N815" s="49" t="s">
        <v>11531</v>
      </c>
      <c r="O815" s="49" t="s">
        <v>11406</v>
      </c>
      <c r="P815" s="49" t="s">
        <v>11532</v>
      </c>
      <c r="Q815" s="49" t="s">
        <v>11403</v>
      </c>
      <c r="R815" s="49" t="s">
        <v>11407</v>
      </c>
      <c r="S815" s="49" t="s">
        <v>11408</v>
      </c>
      <c r="T815" s="49" t="s">
        <v>11464</v>
      </c>
      <c r="U815" s="49" t="s">
        <v>11477</v>
      </c>
      <c r="V815" s="49" t="s">
        <v>11523</v>
      </c>
      <c r="W815" s="49" t="s">
        <v>11451</v>
      </c>
      <c r="X815" s="49"/>
      <c r="Y815" s="49"/>
      <c r="Z815" s="49"/>
      <c r="AA815" s="49"/>
      <c r="AB815" s="49"/>
      <c r="AC815" s="49"/>
      <c r="AD815" s="49"/>
      <c r="AE815" s="49"/>
      <c r="AF815" s="49"/>
      <c r="AG815" s="49"/>
      <c r="AH815" s="49"/>
      <c r="AI815" s="49"/>
      <c r="AJ815" s="49"/>
      <c r="AK815" s="49"/>
      <c r="AL815" s="49"/>
      <c r="AM815" s="49"/>
      <c r="AN815" s="49"/>
      <c r="AO815" s="49"/>
      <c r="AP815" s="49"/>
      <c r="AQ815" s="49"/>
      <c r="AR815" s="49"/>
      <c r="AS815" s="49"/>
      <c r="AT815" s="49"/>
      <c r="AU815" s="49"/>
      <c r="AV815" s="49"/>
      <c r="AW815" s="49"/>
      <c r="AX815" s="49"/>
      <c r="AY815" s="49"/>
      <c r="AZ815" s="49"/>
      <c r="BA815" s="49"/>
      <c r="BB815" s="49"/>
      <c r="BC815" s="49"/>
      <c r="BD815" s="49"/>
      <c r="BE815" s="49"/>
      <c r="BF815" s="49"/>
      <c r="BG815" s="49"/>
      <c r="BH815" s="49"/>
      <c r="BI815" s="49"/>
      <c r="BJ815" s="49"/>
      <c r="BK815" s="49"/>
      <c r="BL815" s="49"/>
      <c r="BM815" s="49"/>
      <c r="BN815" s="49"/>
    </row>
    <row r="816" spans="1:66" x14ac:dyDescent="0.3">
      <c r="A816">
        <v>815</v>
      </c>
      <c r="B816" s="6" t="s">
        <v>2558</v>
      </c>
      <c r="C816" s="41">
        <f>VLOOKUP(tags[[#This Row],[Index]],Table1[],6)</f>
        <v>100</v>
      </c>
      <c r="D816" s="50">
        <v>1100</v>
      </c>
      <c r="E816" s="17" t="str">
        <f>VLOOKUP(tags[[#This Row],[Index]],Table1[],22)</f>
        <v>pink</v>
      </c>
      <c r="F816" s="17" t="str">
        <f>VLOOKUP(tags[[#This Row],[Index]],Table1[],23)</f>
        <v>XS</v>
      </c>
      <c r="G816" s="17" t="str">
        <f>VLOOKUP(tags[[#This Row],[product_id]],copy[],4,FALSE)</f>
        <v>Mini,Fashion,Summer,long dress,plus size dress,Dress,slim,Mini dress,Women's Fashion,Party Dress,printed,Sexy Dress,Skirts,Casual,Slim Fit,Deep V-Neck,party,dress slim,Flowers,Necks,Plus Size,summer dress,Sleeveless dress,print dress,Evening Dress,Ladies,women dress,shoulder dress,Women,Beach,sleeveless</v>
      </c>
      <c r="H816" s="17"/>
      <c r="I816" s="48" t="s">
        <v>11436</v>
      </c>
      <c r="J816" s="49" t="s">
        <v>11404</v>
      </c>
      <c r="K816" s="49" t="s">
        <v>11402</v>
      </c>
      <c r="L816" s="49" t="s">
        <v>11444</v>
      </c>
      <c r="M816" s="49" t="s">
        <v>11501</v>
      </c>
      <c r="N816" s="49" t="s">
        <v>11409</v>
      </c>
      <c r="O816" s="49" t="s">
        <v>11437</v>
      </c>
      <c r="P816" s="49" t="s">
        <v>11435</v>
      </c>
      <c r="Q816" s="49" t="s">
        <v>11403</v>
      </c>
      <c r="R816" s="49" t="s">
        <v>11445</v>
      </c>
      <c r="S816" s="49" t="s">
        <v>11421</v>
      </c>
      <c r="T816" s="49" t="s">
        <v>11474</v>
      </c>
      <c r="U816" s="49" t="s">
        <v>11462</v>
      </c>
      <c r="V816" s="49" t="s">
        <v>11406</v>
      </c>
      <c r="W816" s="49" t="s">
        <v>11448</v>
      </c>
      <c r="X816" s="49" t="s">
        <v>11471</v>
      </c>
      <c r="Y816" s="49" t="s">
        <v>11443</v>
      </c>
      <c r="Z816" s="49" t="s">
        <v>11788</v>
      </c>
      <c r="AA816" s="49" t="s">
        <v>11509</v>
      </c>
      <c r="AB816" s="49" t="s">
        <v>11419</v>
      </c>
      <c r="AC816" s="49" t="s">
        <v>11407</v>
      </c>
      <c r="AD816" s="49" t="s">
        <v>11425</v>
      </c>
      <c r="AE816" s="49" t="s">
        <v>11438</v>
      </c>
      <c r="AF816" s="49" t="s">
        <v>11554</v>
      </c>
      <c r="AG816" s="49" t="s">
        <v>11549</v>
      </c>
      <c r="AH816" s="49" t="s">
        <v>11426</v>
      </c>
      <c r="AI816" s="49" t="s">
        <v>11432</v>
      </c>
      <c r="AJ816" s="49" t="s">
        <v>12289</v>
      </c>
      <c r="AK816" s="49" t="s">
        <v>11405</v>
      </c>
      <c r="AL816" s="49" t="s">
        <v>11413</v>
      </c>
      <c r="AM816" s="49" t="s">
        <v>11408</v>
      </c>
      <c r="AN816" s="49"/>
      <c r="AO816" s="49"/>
      <c r="AP816" s="49"/>
      <c r="AQ816" s="49"/>
      <c r="AR816" s="49"/>
      <c r="AS816" s="49"/>
      <c r="AT816" s="49"/>
      <c r="AU816" s="49"/>
      <c r="AV816" s="49"/>
      <c r="AW816" s="49"/>
      <c r="AX816" s="49"/>
      <c r="AY816" s="49"/>
      <c r="AZ816" s="49"/>
      <c r="BA816" s="49"/>
      <c r="BB816" s="49"/>
      <c r="BC816" s="49"/>
      <c r="BD816" s="49"/>
      <c r="BE816" s="49"/>
      <c r="BF816" s="49"/>
      <c r="BG816" s="49"/>
      <c r="BH816" s="49"/>
      <c r="BI816" s="49"/>
      <c r="BJ816" s="49"/>
      <c r="BK816" s="49"/>
      <c r="BL816" s="49"/>
      <c r="BM816" s="49"/>
      <c r="BN816" s="49"/>
    </row>
    <row r="817" spans="1:66" x14ac:dyDescent="0.3">
      <c r="A817">
        <v>816</v>
      </c>
      <c r="B817" s="5" t="s">
        <v>2560</v>
      </c>
      <c r="C817" s="40">
        <f>VLOOKUP(tags[[#This Row],[Index]],Table1[],6)</f>
        <v>10000</v>
      </c>
      <c r="D817" s="51">
        <v>90000</v>
      </c>
      <c r="E817" s="18" t="str">
        <f>VLOOKUP(tags[[#This Row],[Index]],Table1[],22)</f>
        <v>black</v>
      </c>
      <c r="F817" s="18" t="str">
        <f>VLOOKUP(tags[[#This Row],[Index]],Table1[],23)</f>
        <v>S</v>
      </c>
      <c r="G817" s="18" t="str">
        <f>VLOOKUP(tags[[#This Row],[product_id]],copy[],4,FALSE)</f>
        <v>Summer,strapless,Tank,Tops,Women's Fashion,tank top,beachvest,off shoulder,sleeveless,women top,backless,Strapless Top</v>
      </c>
      <c r="H817" s="18"/>
      <c r="I817" s="48" t="s">
        <v>11402</v>
      </c>
      <c r="J817" s="49" t="s">
        <v>11550</v>
      </c>
      <c r="K817" s="49" t="s">
        <v>11418</v>
      </c>
      <c r="L817" s="49" t="s">
        <v>11411</v>
      </c>
      <c r="M817" s="49" t="s">
        <v>11403</v>
      </c>
      <c r="N817" s="49" t="s">
        <v>11423</v>
      </c>
      <c r="O817" s="49" t="s">
        <v>12156</v>
      </c>
      <c r="P817" s="49" t="s">
        <v>11495</v>
      </c>
      <c r="Q817" s="49" t="s">
        <v>11408</v>
      </c>
      <c r="R817" s="49" t="s">
        <v>11473</v>
      </c>
      <c r="S817" s="49" t="s">
        <v>11450</v>
      </c>
      <c r="T817" s="49" t="s">
        <v>12499</v>
      </c>
      <c r="U817" s="49"/>
      <c r="V817" s="49"/>
      <c r="W817" s="49"/>
      <c r="X817" s="49"/>
      <c r="Y817" s="49"/>
      <c r="Z817" s="49"/>
      <c r="AA817" s="49"/>
      <c r="AB817" s="49"/>
      <c r="AC817" s="49"/>
      <c r="AD817" s="49"/>
      <c r="AE817" s="49"/>
      <c r="AF817" s="49"/>
      <c r="AG817" s="49"/>
      <c r="AH817" s="49"/>
      <c r="AI817" s="49"/>
      <c r="AJ817" s="49"/>
      <c r="AK817" s="49"/>
      <c r="AL817" s="49"/>
      <c r="AM817" s="49"/>
      <c r="AN817" s="49"/>
      <c r="AO817" s="49"/>
      <c r="AP817" s="49"/>
      <c r="AQ817" s="49"/>
      <c r="AR817" s="49"/>
      <c r="AS817" s="49"/>
      <c r="AT817" s="49"/>
      <c r="AU817" s="49"/>
      <c r="AV817" s="49"/>
      <c r="AW817" s="49"/>
      <c r="AX817" s="49"/>
      <c r="AY817" s="49"/>
      <c r="AZ817" s="49"/>
      <c r="BA817" s="49"/>
      <c r="BB817" s="49"/>
      <c r="BC817" s="49"/>
      <c r="BD817" s="49"/>
      <c r="BE817" s="49"/>
      <c r="BF817" s="49"/>
      <c r="BG817" s="49"/>
      <c r="BH817" s="49"/>
      <c r="BI817" s="49"/>
      <c r="BJ817" s="49"/>
      <c r="BK817" s="49"/>
      <c r="BL817" s="49"/>
      <c r="BM817" s="49"/>
      <c r="BN817" s="49"/>
    </row>
    <row r="818" spans="1:66" x14ac:dyDescent="0.3">
      <c r="A818">
        <v>817</v>
      </c>
      <c r="B818" s="4" t="s">
        <v>2564</v>
      </c>
      <c r="C818" s="39">
        <f>VLOOKUP(tags[[#This Row],[Index]],Table1[],6)</f>
        <v>1000</v>
      </c>
      <c r="D818" s="50">
        <v>7000</v>
      </c>
      <c r="E818" s="17" t="str">
        <f>VLOOKUP(tags[[#This Row],[Index]],Table1[],22)</f>
        <v>black</v>
      </c>
      <c r="F818" s="17" t="str">
        <f>VLOOKUP(tags[[#This Row],[Index]],Table1[],23)</f>
        <v>S</v>
      </c>
      <c r="G818" s="17" t="str">
        <f>VLOOKUP(tags[[#This Row],[product_id]],copy[],4,FALSE)</f>
        <v>Mens T Shirt,fathertshirt,Fashion,Shirt,Summer,mensfitnesstshirt,Tops,summer t-shirts,T Shirts,Men's Fashion,Men,giftformen,Fitness,summer tops,gifts for dad,gymstighttshirt</v>
      </c>
      <c r="H818" s="17"/>
      <c r="I818" s="48" t="s">
        <v>11796</v>
      </c>
      <c r="J818" s="49" t="s">
        <v>13454</v>
      </c>
      <c r="K818" s="49" t="s">
        <v>11404</v>
      </c>
      <c r="L818" s="49" t="s">
        <v>11417</v>
      </c>
      <c r="M818" s="49" t="s">
        <v>11402</v>
      </c>
      <c r="N818" s="49" t="s">
        <v>13218</v>
      </c>
      <c r="O818" s="49" t="s">
        <v>11411</v>
      </c>
      <c r="P818" s="49" t="s">
        <v>11468</v>
      </c>
      <c r="Q818" s="49" t="s">
        <v>11422</v>
      </c>
      <c r="R818" s="49" t="s">
        <v>11482</v>
      </c>
      <c r="S818" s="49" t="s">
        <v>11492</v>
      </c>
      <c r="T818" s="49" t="s">
        <v>13397</v>
      </c>
      <c r="U818" s="49" t="s">
        <v>11487</v>
      </c>
      <c r="V818" s="49" t="s">
        <v>11472</v>
      </c>
      <c r="W818" s="49" t="s">
        <v>13396</v>
      </c>
      <c r="X818" s="49" t="s">
        <v>13381</v>
      </c>
      <c r="Y818" s="49"/>
      <c r="Z818" s="49"/>
      <c r="AA818" s="49"/>
      <c r="AB818" s="49"/>
      <c r="AC818" s="49"/>
      <c r="AD818" s="49"/>
      <c r="AE818" s="49"/>
      <c r="AF818" s="49"/>
      <c r="AG818" s="49"/>
      <c r="AH818" s="49"/>
      <c r="AI818" s="49"/>
      <c r="AJ818" s="49"/>
      <c r="AK818" s="49"/>
      <c r="AL818" s="49"/>
      <c r="AM818" s="49"/>
      <c r="AN818" s="49"/>
      <c r="AO818" s="49"/>
      <c r="AP818" s="49"/>
      <c r="AQ818" s="49"/>
      <c r="AR818" s="49"/>
      <c r="AS818" s="49"/>
      <c r="AT818" s="49"/>
      <c r="AU818" s="49"/>
      <c r="AV818" s="49"/>
      <c r="AW818" s="49"/>
      <c r="AX818" s="49"/>
      <c r="AY818" s="49"/>
      <c r="AZ818" s="49"/>
      <c r="BA818" s="49"/>
      <c r="BB818" s="49"/>
      <c r="BC818" s="49"/>
      <c r="BD818" s="49"/>
      <c r="BE818" s="49"/>
      <c r="BF818" s="49"/>
      <c r="BG818" s="49"/>
      <c r="BH818" s="49"/>
      <c r="BI818" s="49"/>
      <c r="BJ818" s="49"/>
      <c r="BK818" s="49"/>
      <c r="BL818" s="49"/>
      <c r="BM818" s="49"/>
      <c r="BN818" s="49"/>
    </row>
    <row r="819" spans="1:66" x14ac:dyDescent="0.3">
      <c r="A819">
        <v>818</v>
      </c>
      <c r="B819" s="5" t="s">
        <v>2568</v>
      </c>
      <c r="C819" s="40">
        <f>VLOOKUP(tags[[#This Row],[Index]],Table1[],6)</f>
        <v>100</v>
      </c>
      <c r="D819" s="51">
        <v>373</v>
      </c>
      <c r="E819" s="18" t="str">
        <f>VLOOKUP(tags[[#This Row],[Index]],Table1[],22)</f>
        <v>white</v>
      </c>
      <c r="F819" s="18" t="str">
        <f>VLOOKUP(tags[[#This Row],[Index]],Table1[],23)</f>
        <v>other</v>
      </c>
      <c r="G819" s="18" t="str">
        <f>VLOOKUP(tags[[#This Row],[product_id]],copy[],4,FALSE)</f>
        <v>blouse,Summer,Shorts,Grunge,letter print,Sleeve,Funny,Shirt,short sleeves,Women's Fashion,strangerthing,Clothing,Women,Fashion,T Shirts,Cotton</v>
      </c>
      <c r="H819" s="18"/>
      <c r="I819" s="48" t="s">
        <v>11428</v>
      </c>
      <c r="J819" s="49" t="s">
        <v>11402</v>
      </c>
      <c r="K819" s="49" t="s">
        <v>11410</v>
      </c>
      <c r="L819" s="49" t="s">
        <v>12552</v>
      </c>
      <c r="M819" s="49" t="s">
        <v>11478</v>
      </c>
      <c r="N819" s="49" t="s">
        <v>11414</v>
      </c>
      <c r="O819" s="49" t="s">
        <v>11504</v>
      </c>
      <c r="P819" s="49" t="s">
        <v>11417</v>
      </c>
      <c r="Q819" s="49" t="s">
        <v>11415</v>
      </c>
      <c r="R819" s="49" t="s">
        <v>11403</v>
      </c>
      <c r="S819" s="49" t="s">
        <v>12266</v>
      </c>
      <c r="T819" s="49" t="s">
        <v>11545</v>
      </c>
      <c r="U819" s="49" t="s">
        <v>11405</v>
      </c>
      <c r="V819" s="49" t="s">
        <v>11404</v>
      </c>
      <c r="W819" s="49" t="s">
        <v>11422</v>
      </c>
      <c r="X819" s="49" t="s">
        <v>11424</v>
      </c>
      <c r="Y819" s="49"/>
      <c r="Z819" s="49"/>
      <c r="AA819" s="49"/>
      <c r="AB819" s="49"/>
      <c r="AC819" s="49"/>
      <c r="AD819" s="49"/>
      <c r="AE819" s="49"/>
      <c r="AF819" s="49"/>
      <c r="AG819" s="49"/>
      <c r="AH819" s="49"/>
      <c r="AI819" s="49"/>
      <c r="AJ819" s="49"/>
      <c r="AK819" s="49"/>
      <c r="AL819" s="49"/>
      <c r="AM819" s="49"/>
      <c r="AN819" s="49"/>
      <c r="AO819" s="49"/>
      <c r="AP819" s="49"/>
      <c r="AQ819" s="49"/>
      <c r="AR819" s="49"/>
      <c r="AS819" s="49"/>
      <c r="AT819" s="49"/>
      <c r="AU819" s="49"/>
      <c r="AV819" s="49"/>
      <c r="AW819" s="49"/>
      <c r="AX819" s="49"/>
      <c r="AY819" s="49"/>
      <c r="AZ819" s="49"/>
      <c r="BA819" s="49"/>
      <c r="BB819" s="49"/>
      <c r="BC819" s="49"/>
      <c r="BD819" s="49"/>
      <c r="BE819" s="49"/>
      <c r="BF819" s="49"/>
      <c r="BG819" s="49"/>
      <c r="BH819" s="49"/>
      <c r="BI819" s="49"/>
      <c r="BJ819" s="49"/>
      <c r="BK819" s="49"/>
      <c r="BL819" s="49"/>
      <c r="BM819" s="49"/>
      <c r="BN819" s="49"/>
    </row>
    <row r="820" spans="1:66" x14ac:dyDescent="0.3">
      <c r="A820">
        <v>819</v>
      </c>
      <c r="B820" s="4" t="s">
        <v>2569</v>
      </c>
      <c r="C820" s="39">
        <f>VLOOKUP(tags[[#This Row],[Index]],Table1[],6)</f>
        <v>50</v>
      </c>
      <c r="D820" s="50">
        <v>400</v>
      </c>
      <c r="E820" s="17" t="str">
        <f>VLOOKUP(tags[[#This Row],[Index]],Table1[],22)</f>
        <v>yellow</v>
      </c>
      <c r="F820" s="17" t="str">
        <f>VLOOKUP(tags[[#This Row],[Index]],Table1[],23)</f>
        <v>XS</v>
      </c>
      <c r="G820" s="17" t="str">
        <f>VLOOKUP(tags[[#This Row],[product_id]],copy[],4,FALSE)</f>
        <v>Summer,short sleeve dress,neck dress,Necks,Sleeve,Beach,Dress,Loose,short sleeves,V-neck,Shorts,beach dress,Plus Size,Midi Dress,summer dress,Print,Pullovers,Women's Fashion,Casual,Women</v>
      </c>
      <c r="H820" s="17"/>
      <c r="I820" s="48" t="s">
        <v>11402</v>
      </c>
      <c r="J820" s="49" t="s">
        <v>11522</v>
      </c>
      <c r="K820" s="49" t="s">
        <v>11578</v>
      </c>
      <c r="L820" s="49" t="s">
        <v>11419</v>
      </c>
      <c r="M820" s="49" t="s">
        <v>11414</v>
      </c>
      <c r="N820" s="49" t="s">
        <v>11413</v>
      </c>
      <c r="O820" s="49" t="s">
        <v>11409</v>
      </c>
      <c r="P820" s="49" t="s">
        <v>11427</v>
      </c>
      <c r="Q820" s="49" t="s">
        <v>11415</v>
      </c>
      <c r="R820" s="49" t="s">
        <v>11420</v>
      </c>
      <c r="S820" s="49" t="s">
        <v>11410</v>
      </c>
      <c r="T820" s="49" t="s">
        <v>11431</v>
      </c>
      <c r="U820" s="49" t="s">
        <v>11407</v>
      </c>
      <c r="V820" s="49" t="s">
        <v>11560</v>
      </c>
      <c r="W820" s="49" t="s">
        <v>11425</v>
      </c>
      <c r="X820" s="49" t="s">
        <v>11416</v>
      </c>
      <c r="Y820" s="49" t="s">
        <v>11552</v>
      </c>
      <c r="Z820" s="49" t="s">
        <v>11403</v>
      </c>
      <c r="AA820" s="49" t="s">
        <v>11406</v>
      </c>
      <c r="AB820" s="49" t="s">
        <v>11405</v>
      </c>
      <c r="AC820" s="49"/>
      <c r="AD820" s="49"/>
      <c r="AE820" s="49"/>
      <c r="AF820" s="49"/>
      <c r="AG820" s="49"/>
      <c r="AH820" s="49"/>
      <c r="AI820" s="49"/>
      <c r="AJ820" s="49"/>
      <c r="AK820" s="49"/>
      <c r="AL820" s="49"/>
      <c r="AM820" s="49"/>
      <c r="AN820" s="49"/>
      <c r="AO820" s="49"/>
      <c r="AP820" s="49"/>
      <c r="AQ820" s="49"/>
      <c r="AR820" s="49"/>
      <c r="AS820" s="49"/>
      <c r="AT820" s="49"/>
      <c r="AU820" s="49"/>
      <c r="AV820" s="49"/>
      <c r="AW820" s="49"/>
      <c r="AX820" s="49"/>
      <c r="AY820" s="49"/>
      <c r="AZ820" s="49"/>
      <c r="BA820" s="49"/>
      <c r="BB820" s="49"/>
      <c r="BC820" s="49"/>
      <c r="BD820" s="49"/>
      <c r="BE820" s="49"/>
      <c r="BF820" s="49"/>
      <c r="BG820" s="49"/>
      <c r="BH820" s="49"/>
      <c r="BI820" s="49"/>
      <c r="BJ820" s="49"/>
      <c r="BK820" s="49"/>
      <c r="BL820" s="49"/>
      <c r="BM820" s="49"/>
      <c r="BN820" s="49"/>
    </row>
    <row r="821" spans="1:66" x14ac:dyDescent="0.3">
      <c r="A821">
        <v>820</v>
      </c>
      <c r="B821" s="5" t="s">
        <v>2572</v>
      </c>
      <c r="C821" s="40">
        <f>VLOOKUP(tags[[#This Row],[Index]],Table1[],6)</f>
        <v>100</v>
      </c>
      <c r="D821" s="51">
        <v>381</v>
      </c>
      <c r="E821" s="18" t="str">
        <f>VLOOKUP(tags[[#This Row],[Index]],Table1[],22)</f>
        <v>orange</v>
      </c>
      <c r="F821" s="18" t="str">
        <f>VLOOKUP(tags[[#This Row],[Index]],Table1[],23)</f>
        <v>S</v>
      </c>
      <c r="G821" s="18" t="str">
        <f>VLOOKUP(tags[[#This Row],[product_id]],copy[],4,FALSE)</f>
        <v>water,blowing,Elastic,Children's Toys,Balloon,Plastic,Rubber,airball,childrensballoon,bubbleball,bubble</v>
      </c>
      <c r="H821" s="18"/>
      <c r="I821" s="48" t="s">
        <v>11652</v>
      </c>
      <c r="J821" s="49" t="s">
        <v>13688</v>
      </c>
      <c r="K821" s="49" t="s">
        <v>11470</v>
      </c>
      <c r="L821" s="49" t="s">
        <v>12197</v>
      </c>
      <c r="M821" s="49" t="s">
        <v>11806</v>
      </c>
      <c r="N821" s="49" t="s">
        <v>13862</v>
      </c>
      <c r="O821" s="49" t="s">
        <v>12512</v>
      </c>
      <c r="P821" s="49" t="s">
        <v>13783</v>
      </c>
      <c r="Q821" s="49" t="s">
        <v>13579</v>
      </c>
      <c r="R821" s="49" t="s">
        <v>11835</v>
      </c>
      <c r="S821" s="49" t="s">
        <v>11791</v>
      </c>
      <c r="T821" s="49"/>
      <c r="U821" s="49"/>
      <c r="V821" s="49"/>
      <c r="W821" s="49"/>
      <c r="X821" s="49"/>
      <c r="Y821" s="49"/>
      <c r="Z821" s="49"/>
      <c r="AA821" s="49"/>
      <c r="AB821" s="49"/>
      <c r="AC821" s="49"/>
      <c r="AD821" s="49"/>
      <c r="AE821" s="49"/>
      <c r="AF821" s="49"/>
      <c r="AG821" s="49"/>
      <c r="AH821" s="49"/>
      <c r="AI821" s="49"/>
      <c r="AJ821" s="49"/>
      <c r="AK821" s="49"/>
      <c r="AL821" s="49"/>
      <c r="AM821" s="49"/>
      <c r="AN821" s="49"/>
      <c r="AO821" s="49"/>
      <c r="AP821" s="49"/>
      <c r="AQ821" s="49"/>
      <c r="AR821" s="49"/>
      <c r="AS821" s="49"/>
      <c r="AT821" s="49"/>
      <c r="AU821" s="49"/>
      <c r="AV821" s="49"/>
      <c r="AW821" s="49"/>
      <c r="AX821" s="49"/>
      <c r="AY821" s="49"/>
      <c r="AZ821" s="49"/>
      <c r="BA821" s="49"/>
      <c r="BB821" s="49"/>
      <c r="BC821" s="49"/>
      <c r="BD821" s="49"/>
      <c r="BE821" s="49"/>
      <c r="BF821" s="49"/>
      <c r="BG821" s="49"/>
      <c r="BH821" s="49"/>
      <c r="BI821" s="49"/>
      <c r="BJ821" s="49"/>
      <c r="BK821" s="49"/>
      <c r="BL821" s="49"/>
      <c r="BM821" s="49"/>
      <c r="BN821" s="49"/>
    </row>
    <row r="822" spans="1:66" x14ac:dyDescent="0.3">
      <c r="A822">
        <v>821</v>
      </c>
      <c r="B822" s="4" t="s">
        <v>2577</v>
      </c>
      <c r="C822" s="39">
        <f>VLOOKUP(tags[[#This Row],[Index]],Table1[],6)</f>
        <v>10000</v>
      </c>
      <c r="D822" s="50">
        <v>60000</v>
      </c>
      <c r="E822" s="17" t="str">
        <f>VLOOKUP(tags[[#This Row],[Index]],Table1[],22)</f>
        <v>green</v>
      </c>
      <c r="F822" s="17" t="str">
        <f>VLOOKUP(tags[[#This Row],[Index]],Table1[],23)</f>
        <v>S</v>
      </c>
      <c r="G822" s="17" t="str">
        <f>VLOOKUP(tags[[#This Row],[product_id]],copy[],4,FALSE)</f>
        <v>Mens T Shirt,Fashion,Cotton T Shirt,Sports &amp; Outdoors,Fitness,onecktshirt,summer t-shirts,short sleeves,Round neck,T Shirts,Shorts,Summer,Sleeve,solid color,Short Sleeve T-Shirt,Casual,Sport,Shirt</v>
      </c>
      <c r="H822" s="17"/>
      <c r="I822" s="48" t="s">
        <v>11796</v>
      </c>
      <c r="J822" s="49" t="s">
        <v>11404</v>
      </c>
      <c r="K822" s="49" t="s">
        <v>11505</v>
      </c>
      <c r="L822" s="49" t="s">
        <v>11845</v>
      </c>
      <c r="M822" s="49" t="s">
        <v>11487</v>
      </c>
      <c r="N822" s="49" t="s">
        <v>12110</v>
      </c>
      <c r="O822" s="49" t="s">
        <v>11468</v>
      </c>
      <c r="P822" s="49" t="s">
        <v>11415</v>
      </c>
      <c r="Q822" s="49" t="s">
        <v>11440</v>
      </c>
      <c r="R822" s="49" t="s">
        <v>11422</v>
      </c>
      <c r="S822" s="49" t="s">
        <v>11410</v>
      </c>
      <c r="T822" s="49" t="s">
        <v>11402</v>
      </c>
      <c r="U822" s="49" t="s">
        <v>11414</v>
      </c>
      <c r="V822" s="49" t="s">
        <v>11467</v>
      </c>
      <c r="W822" s="49" t="s">
        <v>11600</v>
      </c>
      <c r="X822" s="49" t="s">
        <v>11406</v>
      </c>
      <c r="Y822" s="49" t="s">
        <v>11446</v>
      </c>
      <c r="Z822" s="49" t="s">
        <v>11417</v>
      </c>
      <c r="AA822" s="49"/>
      <c r="AB822" s="49"/>
      <c r="AC822" s="49"/>
      <c r="AD822" s="49"/>
      <c r="AE822" s="49"/>
      <c r="AF822" s="49"/>
      <c r="AG822" s="49"/>
      <c r="AH822" s="49"/>
      <c r="AI822" s="49"/>
      <c r="AJ822" s="49"/>
      <c r="AK822" s="49"/>
      <c r="AL822" s="49"/>
      <c r="AM822" s="49"/>
      <c r="AN822" s="49"/>
      <c r="AO822" s="49"/>
      <c r="AP822" s="49"/>
      <c r="AQ822" s="49"/>
      <c r="AR822" s="49"/>
      <c r="AS822" s="49"/>
      <c r="AT822" s="49"/>
      <c r="AU822" s="49"/>
      <c r="AV822" s="49"/>
      <c r="AW822" s="49"/>
      <c r="AX822" s="49"/>
      <c r="AY822" s="49"/>
      <c r="AZ822" s="49"/>
      <c r="BA822" s="49"/>
      <c r="BB822" s="49"/>
      <c r="BC822" s="49"/>
      <c r="BD822" s="49"/>
      <c r="BE822" s="49"/>
      <c r="BF822" s="49"/>
      <c r="BG822" s="49"/>
      <c r="BH822" s="49"/>
      <c r="BI822" s="49"/>
      <c r="BJ822" s="49"/>
      <c r="BK822" s="49"/>
      <c r="BL822" s="49"/>
      <c r="BM822" s="49"/>
      <c r="BN822" s="49"/>
    </row>
    <row r="823" spans="1:66" x14ac:dyDescent="0.3">
      <c r="A823">
        <v>822</v>
      </c>
      <c r="B823" s="5" t="s">
        <v>2579</v>
      </c>
      <c r="C823" s="40">
        <f>VLOOKUP(tags[[#This Row],[Index]],Table1[],6)</f>
        <v>1000</v>
      </c>
      <c r="D823" s="51">
        <v>12000</v>
      </c>
      <c r="E823" s="18" t="str">
        <f>VLOOKUP(tags[[#This Row],[Index]],Table1[],22)</f>
        <v>white</v>
      </c>
      <c r="F823" s="18" t="str">
        <f>VLOOKUP(tags[[#This Row],[Index]],Table1[],23)</f>
        <v>S</v>
      </c>
      <c r="G823" s="18" t="str">
        <f>VLOOKUP(tags[[#This Row],[product_id]],copy[],4,FALSE)</f>
        <v>Summer,Dress,summerswimwear,Swimwear,V-neck,strap,boho,backless,baggykaftandresse,party,sexy,Cocktail Dress,boho dress,Beach,Women</v>
      </c>
      <c r="H823" s="18"/>
      <c r="I823" s="48" t="s">
        <v>11402</v>
      </c>
      <c r="J823" s="49" t="s">
        <v>11409</v>
      </c>
      <c r="K823" s="49" t="s">
        <v>12825</v>
      </c>
      <c r="L823" s="49" t="s">
        <v>11458</v>
      </c>
      <c r="M823" s="49" t="s">
        <v>11420</v>
      </c>
      <c r="N823" s="49" t="s">
        <v>11584</v>
      </c>
      <c r="O823" s="49" t="s">
        <v>11457</v>
      </c>
      <c r="P823" s="49" t="s">
        <v>11450</v>
      </c>
      <c r="Q823" s="49" t="s">
        <v>13753</v>
      </c>
      <c r="R823" s="49" t="s">
        <v>11443</v>
      </c>
      <c r="S823" s="49" t="s">
        <v>11412</v>
      </c>
      <c r="T823" s="49" t="s">
        <v>12048</v>
      </c>
      <c r="U823" s="49" t="s">
        <v>11499</v>
      </c>
      <c r="V823" s="49" t="s">
        <v>11413</v>
      </c>
      <c r="W823" s="49" t="s">
        <v>11405</v>
      </c>
      <c r="X823" s="49"/>
      <c r="Y823" s="49"/>
      <c r="Z823" s="49"/>
      <c r="AA823" s="49"/>
      <c r="AB823" s="49"/>
      <c r="AC823" s="49"/>
      <c r="AD823" s="49"/>
      <c r="AE823" s="49"/>
      <c r="AF823" s="49"/>
      <c r="AG823" s="49"/>
      <c r="AH823" s="49"/>
      <c r="AI823" s="49"/>
      <c r="AJ823" s="49"/>
      <c r="AK823" s="49"/>
      <c r="AL823" s="49"/>
      <c r="AM823" s="49"/>
      <c r="AN823" s="49"/>
      <c r="AO823" s="49"/>
      <c r="AP823" s="49"/>
      <c r="AQ823" s="49"/>
      <c r="AR823" s="49"/>
      <c r="AS823" s="49"/>
      <c r="AT823" s="49"/>
      <c r="AU823" s="49"/>
      <c r="AV823" s="49"/>
      <c r="AW823" s="49"/>
      <c r="AX823" s="49"/>
      <c r="AY823" s="49"/>
      <c r="AZ823" s="49"/>
      <c r="BA823" s="49"/>
      <c r="BB823" s="49"/>
      <c r="BC823" s="49"/>
      <c r="BD823" s="49"/>
      <c r="BE823" s="49"/>
      <c r="BF823" s="49"/>
      <c r="BG823" s="49"/>
      <c r="BH823" s="49"/>
      <c r="BI823" s="49"/>
      <c r="BJ823" s="49"/>
      <c r="BK823" s="49"/>
      <c r="BL823" s="49"/>
      <c r="BM823" s="49"/>
      <c r="BN823" s="49"/>
    </row>
    <row r="824" spans="1:66" x14ac:dyDescent="0.3">
      <c r="A824">
        <v>823</v>
      </c>
      <c r="B824" s="4" t="s">
        <v>2582</v>
      </c>
      <c r="C824" s="39">
        <f>VLOOKUP(tags[[#This Row],[Index]],Table1[],6)</f>
        <v>100</v>
      </c>
      <c r="D824" s="50">
        <v>600</v>
      </c>
      <c r="E824" s="17" t="str">
        <f>VLOOKUP(tags[[#This Row],[Index]],Table1[],22)</f>
        <v>black</v>
      </c>
      <c r="F824" s="17" t="str">
        <f>VLOOKUP(tags[[#This Row],[Index]],Table1[],23)</f>
        <v>XS</v>
      </c>
      <c r="G824" s="17" t="str">
        <f>VLOOKUP(tags[[#This Row],[product_id]],copy[],4,FALSE)</f>
        <v>Summer,casualjumpsuit,summerjumpsuit,cottonblendjumpsuit,jumpsuitforwomen,widelegpant,Jumpsuits &amp; Rompers,sleevelessjumpsuit,loosejumpsuit,sleeveless,Women,women Jumpsuit,Casual,jumpsuit</v>
      </c>
      <c r="H824" s="17"/>
      <c r="I824" s="48" t="s">
        <v>11402</v>
      </c>
      <c r="J824" s="49" t="s">
        <v>12004</v>
      </c>
      <c r="K824" s="49" t="s">
        <v>11624</v>
      </c>
      <c r="L824" s="49" t="s">
        <v>12433</v>
      </c>
      <c r="M824" s="49" t="s">
        <v>12384</v>
      </c>
      <c r="N824" s="49" t="s">
        <v>11622</v>
      </c>
      <c r="O824" s="49" t="s">
        <v>11538</v>
      </c>
      <c r="P824" s="49" t="s">
        <v>11654</v>
      </c>
      <c r="Q824" s="49" t="s">
        <v>11714</v>
      </c>
      <c r="R824" s="49" t="s">
        <v>11408</v>
      </c>
      <c r="S824" s="49" t="s">
        <v>11405</v>
      </c>
      <c r="T824" s="49" t="s">
        <v>11477</v>
      </c>
      <c r="U824" s="49" t="s">
        <v>11406</v>
      </c>
      <c r="V824" s="49" t="s">
        <v>11451</v>
      </c>
      <c r="W824" s="49"/>
      <c r="X824" s="49"/>
      <c r="Y824" s="49"/>
      <c r="Z824" s="49"/>
      <c r="AA824" s="49"/>
      <c r="AB824" s="49"/>
      <c r="AC824" s="49"/>
      <c r="AD824" s="49"/>
      <c r="AE824" s="49"/>
      <c r="AF824" s="49"/>
      <c r="AG824" s="49"/>
      <c r="AH824" s="49"/>
      <c r="AI824" s="49"/>
      <c r="AJ824" s="49"/>
      <c r="AK824" s="49"/>
      <c r="AL824" s="49"/>
      <c r="AM824" s="49"/>
      <c r="AN824" s="49"/>
      <c r="AO824" s="49"/>
      <c r="AP824" s="49"/>
      <c r="AQ824" s="49"/>
      <c r="AR824" s="49"/>
      <c r="AS824" s="49"/>
      <c r="AT824" s="49"/>
      <c r="AU824" s="49"/>
      <c r="AV824" s="49"/>
      <c r="AW824" s="49"/>
      <c r="AX824" s="49"/>
      <c r="AY824" s="49"/>
      <c r="AZ824" s="49"/>
      <c r="BA824" s="49"/>
      <c r="BB824" s="49"/>
      <c r="BC824" s="49"/>
      <c r="BD824" s="49"/>
      <c r="BE824" s="49"/>
      <c r="BF824" s="49"/>
      <c r="BG824" s="49"/>
      <c r="BH824" s="49"/>
      <c r="BI824" s="49"/>
      <c r="BJ824" s="49"/>
      <c r="BK824" s="49"/>
      <c r="BL824" s="49"/>
      <c r="BM824" s="49"/>
      <c r="BN824" s="49"/>
    </row>
    <row r="825" spans="1:66" x14ac:dyDescent="0.3">
      <c r="A825">
        <v>824</v>
      </c>
      <c r="B825" s="5" t="s">
        <v>2587</v>
      </c>
      <c r="C825" s="40">
        <f>VLOOKUP(tags[[#This Row],[Index]],Table1[],6)</f>
        <v>10000</v>
      </c>
      <c r="D825" s="51">
        <v>60000</v>
      </c>
      <c r="E825" s="18" t="str">
        <f>VLOOKUP(tags[[#This Row],[Index]],Table1[],22)</f>
        <v>white</v>
      </c>
      <c r="F825" s="18" t="str">
        <f>VLOOKUP(tags[[#This Row],[Index]],Table1[],23)</f>
        <v>S</v>
      </c>
      <c r="G825" s="18" t="str">
        <f>VLOOKUP(tags[[#This Row],[product_id]],copy[],4,FALSE)</f>
        <v>blouse,Fashion,women crop top,Tops,womens top,cami top,sexy,camisoleblouse,v neck crop top,Striped,Necks</v>
      </c>
      <c r="H825" s="18"/>
      <c r="I825" s="48" t="s">
        <v>11428</v>
      </c>
      <c r="J825" s="49" t="s">
        <v>11404</v>
      </c>
      <c r="K825" s="49" t="s">
        <v>11736</v>
      </c>
      <c r="L825" s="49" t="s">
        <v>11411</v>
      </c>
      <c r="M825" s="49" t="s">
        <v>11604</v>
      </c>
      <c r="N825" s="49" t="s">
        <v>12007</v>
      </c>
      <c r="O825" s="49" t="s">
        <v>11412</v>
      </c>
      <c r="P825" s="49" t="s">
        <v>13635</v>
      </c>
      <c r="Q825" s="49" t="s">
        <v>12712</v>
      </c>
      <c r="R825" s="49" t="s">
        <v>11546</v>
      </c>
      <c r="S825" s="49" t="s">
        <v>11419</v>
      </c>
      <c r="T825" s="49"/>
      <c r="U825" s="49"/>
      <c r="V825" s="49"/>
      <c r="W825" s="49"/>
      <c r="X825" s="49"/>
      <c r="Y825" s="49"/>
      <c r="Z825" s="49"/>
      <c r="AA825" s="49"/>
      <c r="AB825" s="49"/>
      <c r="AC825" s="49"/>
      <c r="AD825" s="49"/>
      <c r="AE825" s="49"/>
      <c r="AF825" s="49"/>
      <c r="AG825" s="49"/>
      <c r="AH825" s="49"/>
      <c r="AI825" s="49"/>
      <c r="AJ825" s="49"/>
      <c r="AK825" s="49"/>
      <c r="AL825" s="49"/>
      <c r="AM825" s="49"/>
      <c r="AN825" s="49"/>
      <c r="AO825" s="49"/>
      <c r="AP825" s="49"/>
      <c r="AQ825" s="49"/>
      <c r="AR825" s="49"/>
      <c r="AS825" s="49"/>
      <c r="AT825" s="49"/>
      <c r="AU825" s="49"/>
      <c r="AV825" s="49"/>
      <c r="AW825" s="49"/>
      <c r="AX825" s="49"/>
      <c r="AY825" s="49"/>
      <c r="AZ825" s="49"/>
      <c r="BA825" s="49"/>
      <c r="BB825" s="49"/>
      <c r="BC825" s="49"/>
      <c r="BD825" s="49"/>
      <c r="BE825" s="49"/>
      <c r="BF825" s="49"/>
      <c r="BG825" s="49"/>
      <c r="BH825" s="49"/>
      <c r="BI825" s="49"/>
      <c r="BJ825" s="49"/>
      <c r="BK825" s="49"/>
      <c r="BL825" s="49"/>
      <c r="BM825" s="49"/>
      <c r="BN825" s="49"/>
    </row>
    <row r="826" spans="1:66" x14ac:dyDescent="0.3">
      <c r="A826">
        <v>825</v>
      </c>
      <c r="B826" s="4" t="s">
        <v>2590</v>
      </c>
      <c r="C826" s="39">
        <f>VLOOKUP(tags[[#This Row],[Index]],Table1[],6)</f>
        <v>50000</v>
      </c>
      <c r="D826" s="50">
        <v>450000</v>
      </c>
      <c r="E826" s="17" t="str">
        <f>VLOOKUP(tags[[#This Row],[Index]],Table1[],22)</f>
        <v>yellow</v>
      </c>
      <c r="F826" s="17" t="str">
        <f>VLOOKUP(tags[[#This Row],[Index]],Table1[],23)</f>
        <v>S</v>
      </c>
      <c r="G826" s="17" t="str">
        <f>VLOOKUP(tags[[#This Row],[product_id]],copy[],4,FALSE)</f>
        <v>gatherbracketbikini,Panties,beachsuit,Beach,Suits,Women's Fashion,Swimsuit,Bikini,Fashion,Women Fashion,sexy,women dress,Swimming,Swimming suit,beach bikini,Women</v>
      </c>
      <c r="H826" s="17"/>
      <c r="I826" s="48" t="s">
        <v>12403</v>
      </c>
      <c r="J826" s="49" t="s">
        <v>11589</v>
      </c>
      <c r="K826" s="49" t="s">
        <v>11918</v>
      </c>
      <c r="L826" s="49" t="s">
        <v>11413</v>
      </c>
      <c r="M826" s="49" t="s">
        <v>11469</v>
      </c>
      <c r="N826" s="49" t="s">
        <v>11403</v>
      </c>
      <c r="O826" s="49" t="s">
        <v>11454</v>
      </c>
      <c r="P826" s="49" t="s">
        <v>11453</v>
      </c>
      <c r="Q826" s="49" t="s">
        <v>11404</v>
      </c>
      <c r="R826" s="49" t="s">
        <v>11439</v>
      </c>
      <c r="S826" s="49" t="s">
        <v>11412</v>
      </c>
      <c r="T826" s="49" t="s">
        <v>11432</v>
      </c>
      <c r="U826" s="49" t="s">
        <v>11459</v>
      </c>
      <c r="V826" s="49" t="s">
        <v>12026</v>
      </c>
      <c r="W826" s="49" t="s">
        <v>12465</v>
      </c>
      <c r="X826" s="49" t="s">
        <v>11405</v>
      </c>
      <c r="Y826" s="49"/>
      <c r="Z826" s="49"/>
      <c r="AA826" s="49"/>
      <c r="AB826" s="49"/>
      <c r="AC826" s="49"/>
      <c r="AD826" s="49"/>
      <c r="AE826" s="49"/>
      <c r="AF826" s="49"/>
      <c r="AG826" s="49"/>
      <c r="AH826" s="49"/>
      <c r="AI826" s="49"/>
      <c r="AJ826" s="49"/>
      <c r="AK826" s="49"/>
      <c r="AL826" s="49"/>
      <c r="AM826" s="49"/>
      <c r="AN826" s="49"/>
      <c r="AO826" s="49"/>
      <c r="AP826" s="49"/>
      <c r="AQ826" s="49"/>
      <c r="AR826" s="49"/>
      <c r="AS826" s="49"/>
      <c r="AT826" s="49"/>
      <c r="AU826" s="49"/>
      <c r="AV826" s="49"/>
      <c r="AW826" s="49"/>
      <c r="AX826" s="49"/>
      <c r="AY826" s="49"/>
      <c r="AZ826" s="49"/>
      <c r="BA826" s="49"/>
      <c r="BB826" s="49"/>
      <c r="BC826" s="49"/>
      <c r="BD826" s="49"/>
      <c r="BE826" s="49"/>
      <c r="BF826" s="49"/>
      <c r="BG826" s="49"/>
      <c r="BH826" s="49"/>
      <c r="BI826" s="49"/>
      <c r="BJ826" s="49"/>
      <c r="BK826" s="49"/>
      <c r="BL826" s="49"/>
      <c r="BM826" s="49"/>
      <c r="BN826" s="49"/>
    </row>
    <row r="827" spans="1:66" x14ac:dyDescent="0.3">
      <c r="A827">
        <v>826</v>
      </c>
      <c r="B827" s="5" t="s">
        <v>2593</v>
      </c>
      <c r="C827" s="40">
        <f>VLOOKUP(tags[[#This Row],[Index]],Table1[],6)</f>
        <v>50</v>
      </c>
      <c r="D827" s="51">
        <v>650</v>
      </c>
      <c r="E827" s="18" t="str">
        <f>VLOOKUP(tags[[#This Row],[Index]],Table1[],22)</f>
        <v>pink</v>
      </c>
      <c r="F827" s="18" t="str">
        <f>VLOOKUP(tags[[#This Row],[Index]],Table1[],23)</f>
        <v>L</v>
      </c>
      <c r="G827" s="18" t="str">
        <f>VLOOKUP(tags[[#This Row],[product_id]],copy[],4,FALSE)</f>
        <v>Women's Fashion,bikini set,Bathing Suits For Women,Swimwear,swimsuits for women,Women's Bikini Swimwear,Bikini,BikiniWomen,sexy,Beach,Bikinis For Women,Women</v>
      </c>
      <c r="H827" s="18"/>
      <c r="I827" s="48" t="s">
        <v>11403</v>
      </c>
      <c r="J827" s="49" t="s">
        <v>11528</v>
      </c>
      <c r="K827" s="49" t="s">
        <v>13985</v>
      </c>
      <c r="L827" s="49" t="s">
        <v>11458</v>
      </c>
      <c r="M827" s="49" t="s">
        <v>11770</v>
      </c>
      <c r="N827" s="49" t="s">
        <v>13789</v>
      </c>
      <c r="O827" s="49" t="s">
        <v>11453</v>
      </c>
      <c r="P827" s="49" t="s">
        <v>12200</v>
      </c>
      <c r="Q827" s="49" t="s">
        <v>11412</v>
      </c>
      <c r="R827" s="49" t="s">
        <v>11413</v>
      </c>
      <c r="S827" s="49" t="s">
        <v>12051</v>
      </c>
      <c r="T827" s="49" t="s">
        <v>11405</v>
      </c>
      <c r="U827" s="49"/>
      <c r="V827" s="49"/>
      <c r="W827" s="49"/>
      <c r="X827" s="49"/>
      <c r="Y827" s="49"/>
      <c r="Z827" s="49"/>
      <c r="AA827" s="49"/>
      <c r="AB827" s="49"/>
      <c r="AC827" s="49"/>
      <c r="AD827" s="49"/>
      <c r="AE827" s="49"/>
      <c r="AF827" s="49"/>
      <c r="AG827" s="49"/>
      <c r="AH827" s="49"/>
      <c r="AI827" s="49"/>
      <c r="AJ827" s="49"/>
      <c r="AK827" s="49"/>
      <c r="AL827" s="49"/>
      <c r="AM827" s="49"/>
      <c r="AN827" s="49"/>
      <c r="AO827" s="49"/>
      <c r="AP827" s="49"/>
      <c r="AQ827" s="49"/>
      <c r="AR827" s="49"/>
      <c r="AS827" s="49"/>
      <c r="AT827" s="49"/>
      <c r="AU827" s="49"/>
      <c r="AV827" s="49"/>
      <c r="AW827" s="49"/>
      <c r="AX827" s="49"/>
      <c r="AY827" s="49"/>
      <c r="AZ827" s="49"/>
      <c r="BA827" s="49"/>
      <c r="BB827" s="49"/>
      <c r="BC827" s="49"/>
      <c r="BD827" s="49"/>
      <c r="BE827" s="49"/>
      <c r="BF827" s="49"/>
      <c r="BG827" s="49"/>
      <c r="BH827" s="49"/>
      <c r="BI827" s="49"/>
      <c r="BJ827" s="49"/>
      <c r="BK827" s="49"/>
      <c r="BL827" s="49"/>
      <c r="BM827" s="49"/>
      <c r="BN827" s="49"/>
    </row>
    <row r="828" spans="1:66" x14ac:dyDescent="0.3">
      <c r="A828">
        <v>827</v>
      </c>
      <c r="B828" s="4" t="s">
        <v>2595</v>
      </c>
      <c r="C828" s="39">
        <f>VLOOKUP(tags[[#This Row],[Index]],Table1[],6)</f>
        <v>1000</v>
      </c>
      <c r="D828" s="50">
        <v>3900</v>
      </c>
      <c r="E828" s="17" t="str">
        <f>VLOOKUP(tags[[#This Row],[Index]],Table1[],22)</f>
        <v>pink</v>
      </c>
      <c r="F828" s="17" t="str">
        <f>VLOOKUP(tags[[#This Row],[Index]],Table1[],23)</f>
        <v>S</v>
      </c>
      <c r="G828" s="17" t="str">
        <f>VLOOKUP(tags[[#This Row],[product_id]],copy[],4,FALSE)</f>
        <v>Summer,Shorts,Yoga,pants,Athletics,Women's Fashion,Fashion,Sport,Beach,Casual,Women</v>
      </c>
      <c r="H828" s="17"/>
      <c r="I828" s="48" t="s">
        <v>11402</v>
      </c>
      <c r="J828" s="49" t="s">
        <v>11410</v>
      </c>
      <c r="K828" s="49" t="s">
        <v>11483</v>
      </c>
      <c r="L828" s="49" t="s">
        <v>11429</v>
      </c>
      <c r="M828" s="49" t="s">
        <v>11634</v>
      </c>
      <c r="N828" s="49" t="s">
        <v>11403</v>
      </c>
      <c r="O828" s="49" t="s">
        <v>11404</v>
      </c>
      <c r="P828" s="49" t="s">
        <v>11446</v>
      </c>
      <c r="Q828" s="49" t="s">
        <v>11413</v>
      </c>
      <c r="R828" s="49" t="s">
        <v>11406</v>
      </c>
      <c r="S828" s="49" t="s">
        <v>11405</v>
      </c>
      <c r="T828" s="49"/>
      <c r="U828" s="49"/>
      <c r="V828" s="49"/>
      <c r="W828" s="49"/>
      <c r="X828" s="49"/>
      <c r="Y828" s="49"/>
      <c r="Z828" s="49"/>
      <c r="AA828" s="49"/>
      <c r="AB828" s="49"/>
      <c r="AC828" s="49"/>
      <c r="AD828" s="49"/>
      <c r="AE828" s="49"/>
      <c r="AF828" s="49"/>
      <c r="AG828" s="49"/>
      <c r="AH828" s="49"/>
      <c r="AI828" s="49"/>
      <c r="AJ828" s="49"/>
      <c r="AK828" s="49"/>
      <c r="AL828" s="49"/>
      <c r="AM828" s="49"/>
      <c r="AN828" s="49"/>
      <c r="AO828" s="49"/>
      <c r="AP828" s="49"/>
      <c r="AQ828" s="49"/>
      <c r="AR828" s="49"/>
      <c r="AS828" s="49"/>
      <c r="AT828" s="49"/>
      <c r="AU828" s="49"/>
      <c r="AV828" s="49"/>
      <c r="AW828" s="49"/>
      <c r="AX828" s="49"/>
      <c r="AY828" s="49"/>
      <c r="AZ828" s="49"/>
      <c r="BA828" s="49"/>
      <c r="BB828" s="49"/>
      <c r="BC828" s="49"/>
      <c r="BD828" s="49"/>
      <c r="BE828" s="49"/>
      <c r="BF828" s="49"/>
      <c r="BG828" s="49"/>
      <c r="BH828" s="49"/>
      <c r="BI828" s="49"/>
      <c r="BJ828" s="49"/>
      <c r="BK828" s="49"/>
      <c r="BL828" s="49"/>
      <c r="BM828" s="49"/>
      <c r="BN828" s="49"/>
    </row>
    <row r="829" spans="1:66" x14ac:dyDescent="0.3">
      <c r="A829">
        <v>828</v>
      </c>
      <c r="B829" s="5" t="s">
        <v>2598</v>
      </c>
      <c r="C829" s="40">
        <f>VLOOKUP(tags[[#This Row],[Index]],Table1[],6)</f>
        <v>100</v>
      </c>
      <c r="D829" s="51">
        <v>800</v>
      </c>
      <c r="E829" s="18" t="str">
        <f>VLOOKUP(tags[[#This Row],[Index]],Table1[],22)</f>
        <v>blue</v>
      </c>
      <c r="F829" s="18" t="str">
        <f>VLOOKUP(tags[[#This Row],[Index]],Table1[],23)</f>
        <v>S</v>
      </c>
      <c r="G829" s="18" t="str">
        <f>VLOOKUP(tags[[#This Row],[product_id]],copy[],4,FALSE)</f>
        <v>Summer,Fashion,crop top,short sleeves,Short top,Women's Fashion,printed,highcollartop,transparentblouse,Sleeve,Shirt,Shorts,Sexy Top,angelprint,Vintage,Tops,Collar,topsforwoman,Women,meshshirt,sheer mesh top,Short Sleeve T-Shirt</v>
      </c>
      <c r="H829" s="18"/>
      <c r="I829" s="48" t="s">
        <v>11402</v>
      </c>
      <c r="J829" s="49" t="s">
        <v>11404</v>
      </c>
      <c r="K829" s="49" t="s">
        <v>11480</v>
      </c>
      <c r="L829" s="49" t="s">
        <v>11415</v>
      </c>
      <c r="M829" s="49" t="s">
        <v>12507</v>
      </c>
      <c r="N829" s="49" t="s">
        <v>11403</v>
      </c>
      <c r="O829" s="49" t="s">
        <v>11421</v>
      </c>
      <c r="P829" s="49" t="s">
        <v>13353</v>
      </c>
      <c r="Q829" s="49" t="s">
        <v>12744</v>
      </c>
      <c r="R829" s="49" t="s">
        <v>11414</v>
      </c>
      <c r="S829" s="49" t="s">
        <v>11417</v>
      </c>
      <c r="T829" s="49" t="s">
        <v>11410</v>
      </c>
      <c r="U829" s="49" t="s">
        <v>11619</v>
      </c>
      <c r="V829" s="49" t="s">
        <v>13782</v>
      </c>
      <c r="W829" s="49" t="s">
        <v>11481</v>
      </c>
      <c r="X829" s="49" t="s">
        <v>11411</v>
      </c>
      <c r="Y829" s="49" t="s">
        <v>11648</v>
      </c>
      <c r="Z829" s="49" t="s">
        <v>12238</v>
      </c>
      <c r="AA829" s="49" t="s">
        <v>11405</v>
      </c>
      <c r="AB829" s="49" t="s">
        <v>13204</v>
      </c>
      <c r="AC829" s="49" t="s">
        <v>12981</v>
      </c>
      <c r="AD829" s="49" t="s">
        <v>11600</v>
      </c>
      <c r="AE829" s="49"/>
      <c r="AF829" s="49"/>
      <c r="AG829" s="49"/>
      <c r="AH829" s="49"/>
      <c r="AI829" s="49"/>
      <c r="AJ829" s="49"/>
      <c r="AK829" s="49"/>
      <c r="AL829" s="49"/>
      <c r="AM829" s="49"/>
      <c r="AN829" s="49"/>
      <c r="AO829" s="49"/>
      <c r="AP829" s="49"/>
      <c r="AQ829" s="49"/>
      <c r="AR829" s="49"/>
      <c r="AS829" s="49"/>
      <c r="AT829" s="49"/>
      <c r="AU829" s="49"/>
      <c r="AV829" s="49"/>
      <c r="AW829" s="49"/>
      <c r="AX829" s="49"/>
      <c r="AY829" s="49"/>
      <c r="AZ829" s="49"/>
      <c r="BA829" s="49"/>
      <c r="BB829" s="49"/>
      <c r="BC829" s="49"/>
      <c r="BD829" s="49"/>
      <c r="BE829" s="49"/>
      <c r="BF829" s="49"/>
      <c r="BG829" s="49"/>
      <c r="BH829" s="49"/>
      <c r="BI829" s="49"/>
      <c r="BJ829" s="49"/>
      <c r="BK829" s="49"/>
      <c r="BL829" s="49"/>
      <c r="BM829" s="49"/>
      <c r="BN829" s="49"/>
    </row>
    <row r="830" spans="1:66" x14ac:dyDescent="0.3">
      <c r="A830">
        <v>829</v>
      </c>
      <c r="B830" s="4" t="s">
        <v>2601</v>
      </c>
      <c r="C830" s="39">
        <f>VLOOKUP(tags[[#This Row],[Index]],Table1[],6)</f>
        <v>50000</v>
      </c>
      <c r="D830" s="50">
        <v>300000</v>
      </c>
      <c r="E830" s="17" t="str">
        <f>VLOOKUP(tags[[#This Row],[Index]],Table1[],22)</f>
        <v>black</v>
      </c>
      <c r="F830" s="17" t="str">
        <f>VLOOKUP(tags[[#This Row],[Index]],Table1[],23)</f>
        <v>S</v>
      </c>
      <c r="G830" s="17" t="str">
        <f>VLOOKUP(tags[[#This Row],[product_id]],copy[],4,FALSE)</f>
        <v>Mini,Fashion,Necks,Sleeve,Summer,Dress,crew neck sweatshirts for women,short sleeves,Casual,Women's Fashion,Shorts,party,sexy,topsampblouse,Striped,Mini dress,Beach,Bodycon Dress</v>
      </c>
      <c r="H830" s="17"/>
      <c r="I830" s="48" t="s">
        <v>11436</v>
      </c>
      <c r="J830" s="49" t="s">
        <v>11404</v>
      </c>
      <c r="K830" s="49" t="s">
        <v>11419</v>
      </c>
      <c r="L830" s="49" t="s">
        <v>11414</v>
      </c>
      <c r="M830" s="49" t="s">
        <v>11402</v>
      </c>
      <c r="N830" s="49" t="s">
        <v>11409</v>
      </c>
      <c r="O830" s="49" t="s">
        <v>13547</v>
      </c>
      <c r="P830" s="49" t="s">
        <v>11415</v>
      </c>
      <c r="Q830" s="49" t="s">
        <v>11406</v>
      </c>
      <c r="R830" s="49" t="s">
        <v>11403</v>
      </c>
      <c r="S830" s="49" t="s">
        <v>11410</v>
      </c>
      <c r="T830" s="49" t="s">
        <v>11443</v>
      </c>
      <c r="U830" s="49" t="s">
        <v>11412</v>
      </c>
      <c r="V830" s="49" t="s">
        <v>11577</v>
      </c>
      <c r="W830" s="49" t="s">
        <v>11546</v>
      </c>
      <c r="X830" s="49" t="s">
        <v>11435</v>
      </c>
      <c r="Y830" s="49" t="s">
        <v>11413</v>
      </c>
      <c r="Z830" s="49" t="s">
        <v>11633</v>
      </c>
      <c r="AA830" s="49"/>
      <c r="AB830" s="49"/>
      <c r="AC830" s="49"/>
      <c r="AD830" s="49"/>
      <c r="AE830" s="49"/>
      <c r="AF830" s="49"/>
      <c r="AG830" s="49"/>
      <c r="AH830" s="49"/>
      <c r="AI830" s="49"/>
      <c r="AJ830" s="49"/>
      <c r="AK830" s="49"/>
      <c r="AL830" s="49"/>
      <c r="AM830" s="49"/>
      <c r="AN830" s="49"/>
      <c r="AO830" s="49"/>
      <c r="AP830" s="49"/>
      <c r="AQ830" s="49"/>
      <c r="AR830" s="49"/>
      <c r="AS830" s="49"/>
      <c r="AT830" s="49"/>
      <c r="AU830" s="49"/>
      <c r="AV830" s="49"/>
      <c r="AW830" s="49"/>
      <c r="AX830" s="49"/>
      <c r="AY830" s="49"/>
      <c r="AZ830" s="49"/>
      <c r="BA830" s="49"/>
      <c r="BB830" s="49"/>
      <c r="BC830" s="49"/>
      <c r="BD830" s="49"/>
      <c r="BE830" s="49"/>
      <c r="BF830" s="49"/>
      <c r="BG830" s="49"/>
      <c r="BH830" s="49"/>
      <c r="BI830" s="49"/>
      <c r="BJ830" s="49"/>
      <c r="BK830" s="49"/>
      <c r="BL830" s="49"/>
      <c r="BM830" s="49"/>
      <c r="BN830" s="49"/>
    </row>
    <row r="831" spans="1:66" x14ac:dyDescent="0.3">
      <c r="A831">
        <v>830</v>
      </c>
      <c r="B831" s="5" t="s">
        <v>2603</v>
      </c>
      <c r="C831" s="40">
        <f>VLOOKUP(tags[[#This Row],[Index]],Table1[],6)</f>
        <v>5000</v>
      </c>
      <c r="D831" s="51">
        <v>30000</v>
      </c>
      <c r="E831" s="18" t="str">
        <f>VLOOKUP(tags[[#This Row],[Index]],Table1[],22)</f>
        <v>black</v>
      </c>
      <c r="F831" s="18" t="str">
        <f>VLOOKUP(tags[[#This Row],[Index]],Table1[],23)</f>
        <v>M</v>
      </c>
      <c r="G831" s="18" t="str">
        <f>VLOOKUP(tags[[#This Row],[product_id]],copy[],4,FALSE)</f>
        <v>Leggings,short leggings,Floral print,high waist,pants,denim leggings,Leggings for Women,Casual,Floral,Women's Fashion,Print,capri leggings,skinnylegging,leggings that look like jeans</v>
      </c>
      <c r="H831" s="18"/>
      <c r="I831" s="48" t="s">
        <v>11520</v>
      </c>
      <c r="J831" s="49" t="s">
        <v>11968</v>
      </c>
      <c r="K831" s="49" t="s">
        <v>11447</v>
      </c>
      <c r="L831" s="49" t="s">
        <v>11456</v>
      </c>
      <c r="M831" s="49" t="s">
        <v>11429</v>
      </c>
      <c r="N831" s="49" t="s">
        <v>13520</v>
      </c>
      <c r="O831" s="49" t="s">
        <v>13898</v>
      </c>
      <c r="P831" s="49" t="s">
        <v>11406</v>
      </c>
      <c r="Q831" s="49" t="s">
        <v>11433</v>
      </c>
      <c r="R831" s="49" t="s">
        <v>11403</v>
      </c>
      <c r="S831" s="49" t="s">
        <v>11416</v>
      </c>
      <c r="T831" s="49" t="s">
        <v>12445</v>
      </c>
      <c r="U831" s="49" t="s">
        <v>12945</v>
      </c>
      <c r="V831" s="49" t="s">
        <v>13271</v>
      </c>
      <c r="W831" s="49"/>
      <c r="X831" s="49"/>
      <c r="Y831" s="49"/>
      <c r="Z831" s="49"/>
      <c r="AA831" s="49"/>
      <c r="AB831" s="49"/>
      <c r="AC831" s="49"/>
      <c r="AD831" s="49"/>
      <c r="AE831" s="49"/>
      <c r="AF831" s="49"/>
      <c r="AG831" s="49"/>
      <c r="AH831" s="49"/>
      <c r="AI831" s="49"/>
      <c r="AJ831" s="49"/>
      <c r="AK831" s="49"/>
      <c r="AL831" s="49"/>
      <c r="AM831" s="49"/>
      <c r="AN831" s="49"/>
      <c r="AO831" s="49"/>
      <c r="AP831" s="49"/>
      <c r="AQ831" s="49"/>
      <c r="AR831" s="49"/>
      <c r="AS831" s="49"/>
      <c r="AT831" s="49"/>
      <c r="AU831" s="49"/>
      <c r="AV831" s="49"/>
      <c r="AW831" s="49"/>
      <c r="AX831" s="49"/>
      <c r="AY831" s="49"/>
      <c r="AZ831" s="49"/>
      <c r="BA831" s="49"/>
      <c r="BB831" s="49"/>
      <c r="BC831" s="49"/>
      <c r="BD831" s="49"/>
      <c r="BE831" s="49"/>
      <c r="BF831" s="49"/>
      <c r="BG831" s="49"/>
      <c r="BH831" s="49"/>
      <c r="BI831" s="49"/>
      <c r="BJ831" s="49"/>
      <c r="BK831" s="49"/>
      <c r="BL831" s="49"/>
      <c r="BM831" s="49"/>
      <c r="BN831" s="49"/>
    </row>
    <row r="832" spans="1:66" x14ac:dyDescent="0.3">
      <c r="A832">
        <v>831</v>
      </c>
      <c r="B832" s="4" t="s">
        <v>2605</v>
      </c>
      <c r="C832" s="39">
        <f>VLOOKUP(tags[[#This Row],[Index]],Table1[],6)</f>
        <v>50</v>
      </c>
      <c r="D832" s="50">
        <v>400</v>
      </c>
      <c r="E832" s="17" t="str">
        <f>VLOOKUP(tags[[#This Row],[Index]],Table1[],22)</f>
        <v>black</v>
      </c>
      <c r="F832" s="17" t="str">
        <f>VLOOKUP(tags[[#This Row],[Index]],Table1[],23)</f>
        <v>XS</v>
      </c>
      <c r="G832" s="17" t="str">
        <f>VLOOKUP(tags[[#This Row],[product_id]],copy[],4,FALSE)</f>
        <v>blouse,Summer,Fashion,Ladies Fashion,topsandtop,slim,V-neck,Ladies,Women S Clothing,sleeveless tops,Print,sleeveless,Printing,Tops,Women</v>
      </c>
      <c r="H832" s="17"/>
      <c r="I832" s="48" t="s">
        <v>11428</v>
      </c>
      <c r="J832" s="49" t="s">
        <v>11402</v>
      </c>
      <c r="K832" s="49" t="s">
        <v>11404</v>
      </c>
      <c r="L832" s="49" t="s">
        <v>11475</v>
      </c>
      <c r="M832" s="49" t="s">
        <v>12073</v>
      </c>
      <c r="N832" s="49" t="s">
        <v>11437</v>
      </c>
      <c r="O832" s="49" t="s">
        <v>11420</v>
      </c>
      <c r="P832" s="49" t="s">
        <v>11426</v>
      </c>
      <c r="Q832" s="49" t="s">
        <v>11529</v>
      </c>
      <c r="R832" s="49" t="s">
        <v>11465</v>
      </c>
      <c r="S832" s="49" t="s">
        <v>11416</v>
      </c>
      <c r="T832" s="49" t="s">
        <v>11408</v>
      </c>
      <c r="U832" s="49" t="s">
        <v>11696</v>
      </c>
      <c r="V832" s="49" t="s">
        <v>11411</v>
      </c>
      <c r="W832" s="49" t="s">
        <v>11405</v>
      </c>
      <c r="X832" s="49"/>
      <c r="Y832" s="49"/>
      <c r="Z832" s="49"/>
      <c r="AA832" s="49"/>
      <c r="AB832" s="49"/>
      <c r="AC832" s="49"/>
      <c r="AD832" s="49"/>
      <c r="AE832" s="49"/>
      <c r="AF832" s="49"/>
      <c r="AG832" s="49"/>
      <c r="AH832" s="49"/>
      <c r="AI832" s="49"/>
      <c r="AJ832" s="49"/>
      <c r="AK832" s="49"/>
      <c r="AL832" s="49"/>
      <c r="AM832" s="49"/>
      <c r="AN832" s="49"/>
      <c r="AO832" s="49"/>
      <c r="AP832" s="49"/>
      <c r="AQ832" s="49"/>
      <c r="AR832" s="49"/>
      <c r="AS832" s="49"/>
      <c r="AT832" s="49"/>
      <c r="AU832" s="49"/>
      <c r="AV832" s="49"/>
      <c r="AW832" s="49"/>
      <c r="AX832" s="49"/>
      <c r="AY832" s="49"/>
      <c r="AZ832" s="49"/>
      <c r="BA832" s="49"/>
      <c r="BB832" s="49"/>
      <c r="BC832" s="49"/>
      <c r="BD832" s="49"/>
      <c r="BE832" s="49"/>
      <c r="BF832" s="49"/>
      <c r="BG832" s="49"/>
      <c r="BH832" s="49"/>
      <c r="BI832" s="49"/>
      <c r="BJ832" s="49"/>
      <c r="BK832" s="49"/>
      <c r="BL832" s="49"/>
      <c r="BM832" s="49"/>
      <c r="BN832" s="49"/>
    </row>
    <row r="833" spans="1:66" x14ac:dyDescent="0.3">
      <c r="A833">
        <v>832</v>
      </c>
      <c r="B833" s="5" t="s">
        <v>2609</v>
      </c>
      <c r="C833" s="40">
        <f>VLOOKUP(tags[[#This Row],[Index]],Table1[],6)</f>
        <v>1000</v>
      </c>
      <c r="D833" s="51">
        <v>4680</v>
      </c>
      <c r="E833" s="18" t="str">
        <f>VLOOKUP(tags[[#This Row],[Index]],Table1[],22)</f>
        <v>blue</v>
      </c>
      <c r="F833" s="18" t="str">
        <f>VLOOKUP(tags[[#This Row],[Index]],Table1[],23)</f>
        <v>XLplus</v>
      </c>
      <c r="G833" s="18" t="str">
        <f>VLOOKUP(tags[[#This Row],[product_id]],copy[],4,FALSE)</f>
        <v>Women Vest,Vest,Fashion,crop top,Halter,Summer,sportvest,tank top,Women's Fashion,Tie Dye,sexy,Dyes,Sport,fitnessvest,Women Fashion,Women,Tank,#Sport Bra,Tops,Fitness,Running,summer tops,Ladies,sleeveless,women top</v>
      </c>
      <c r="H833" s="18"/>
      <c r="I833" s="48" t="s">
        <v>11489</v>
      </c>
      <c r="J833" s="49" t="s">
        <v>11430</v>
      </c>
      <c r="K833" s="49" t="s">
        <v>11404</v>
      </c>
      <c r="L833" s="49" t="s">
        <v>11480</v>
      </c>
      <c r="M833" s="49" t="s">
        <v>11461</v>
      </c>
      <c r="N833" s="49" t="s">
        <v>11402</v>
      </c>
      <c r="O833" s="49" t="s">
        <v>12269</v>
      </c>
      <c r="P833" s="49" t="s">
        <v>11423</v>
      </c>
      <c r="Q833" s="49" t="s">
        <v>11403</v>
      </c>
      <c r="R833" s="49" t="s">
        <v>11559</v>
      </c>
      <c r="S833" s="49" t="s">
        <v>11412</v>
      </c>
      <c r="T833" s="49" t="s">
        <v>11571</v>
      </c>
      <c r="U833" s="49" t="s">
        <v>11446</v>
      </c>
      <c r="V833" s="49" t="s">
        <v>11905</v>
      </c>
      <c r="W833" s="49" t="s">
        <v>11439</v>
      </c>
      <c r="X833" s="49" t="s">
        <v>11405</v>
      </c>
      <c r="Y833" s="49" t="s">
        <v>11418</v>
      </c>
      <c r="Z833" s="49" t="s">
        <v>12596</v>
      </c>
      <c r="AA833" s="49" t="s">
        <v>11411</v>
      </c>
      <c r="AB833" s="49" t="s">
        <v>11487</v>
      </c>
      <c r="AC833" s="49" t="s">
        <v>11536</v>
      </c>
      <c r="AD833" s="49" t="s">
        <v>11472</v>
      </c>
      <c r="AE833" s="49" t="s">
        <v>11426</v>
      </c>
      <c r="AF833" s="49" t="s">
        <v>11408</v>
      </c>
      <c r="AG833" s="49" t="s">
        <v>11473</v>
      </c>
      <c r="AH833" s="49"/>
      <c r="AI833" s="49"/>
      <c r="AJ833" s="49"/>
      <c r="AK833" s="49"/>
      <c r="AL833" s="49"/>
      <c r="AM833" s="49"/>
      <c r="AN833" s="49"/>
      <c r="AO833" s="49"/>
      <c r="AP833" s="49"/>
      <c r="AQ833" s="49"/>
      <c r="AR833" s="49"/>
      <c r="AS833" s="49"/>
      <c r="AT833" s="49"/>
      <c r="AU833" s="49"/>
      <c r="AV833" s="49"/>
      <c r="AW833" s="49"/>
      <c r="AX833" s="49"/>
      <c r="AY833" s="49"/>
      <c r="AZ833" s="49"/>
      <c r="BA833" s="49"/>
      <c r="BB833" s="49"/>
      <c r="BC833" s="49"/>
      <c r="BD833" s="49"/>
      <c r="BE833" s="49"/>
      <c r="BF833" s="49"/>
      <c r="BG833" s="49"/>
      <c r="BH833" s="49"/>
      <c r="BI833" s="49"/>
      <c r="BJ833" s="49"/>
      <c r="BK833" s="49"/>
      <c r="BL833" s="49"/>
      <c r="BM833" s="49"/>
      <c r="BN833" s="49"/>
    </row>
    <row r="834" spans="1:66" x14ac:dyDescent="0.3">
      <c r="A834">
        <v>833</v>
      </c>
      <c r="B834" s="4" t="s">
        <v>2611</v>
      </c>
      <c r="C834" s="39">
        <f>VLOOKUP(tags[[#This Row],[Index]],Table1[],6)</f>
        <v>1000</v>
      </c>
      <c r="D834" s="50">
        <v>8000</v>
      </c>
      <c r="E834" s="17" t="str">
        <f>VLOOKUP(tags[[#This Row],[Index]],Table1[],22)</f>
        <v>black</v>
      </c>
      <c r="F834" s="17" t="str">
        <f>VLOOKUP(tags[[#This Row],[Index]],Table1[],23)</f>
        <v>M</v>
      </c>
      <c r="G834" s="17" t="str">
        <f>VLOOKUP(tags[[#This Row],[product_id]],copy[],4,FALSE)</f>
        <v>Summer,woman fashion,casualshirtforwomen,Woman clothes,summer tank top,Tank,Tops,Slim Fit,woman top,sextop,sleeveless tops,sleeveless,Girls Clothes,Fashion tank top,Fashion,Casual</v>
      </c>
      <c r="H834" s="17"/>
      <c r="I834" s="48" t="s">
        <v>11402</v>
      </c>
      <c r="J834" s="49" t="s">
        <v>11947</v>
      </c>
      <c r="K834" s="49" t="s">
        <v>13607</v>
      </c>
      <c r="L834" s="49" t="s">
        <v>13794</v>
      </c>
      <c r="M834" s="49" t="s">
        <v>11605</v>
      </c>
      <c r="N834" s="49" t="s">
        <v>11418</v>
      </c>
      <c r="O834" s="49" t="s">
        <v>11411</v>
      </c>
      <c r="P834" s="49" t="s">
        <v>11448</v>
      </c>
      <c r="Q834" s="49" t="s">
        <v>12674</v>
      </c>
      <c r="R834" s="49" t="s">
        <v>13005</v>
      </c>
      <c r="S834" s="49" t="s">
        <v>11465</v>
      </c>
      <c r="T834" s="49" t="s">
        <v>11408</v>
      </c>
      <c r="U834" s="49" t="s">
        <v>12554</v>
      </c>
      <c r="V834" s="49" t="s">
        <v>12192</v>
      </c>
      <c r="W834" s="49" t="s">
        <v>11404</v>
      </c>
      <c r="X834" s="49" t="s">
        <v>11406</v>
      </c>
      <c r="Y834" s="49"/>
      <c r="Z834" s="49"/>
      <c r="AA834" s="49"/>
      <c r="AB834" s="49"/>
      <c r="AC834" s="49"/>
      <c r="AD834" s="49"/>
      <c r="AE834" s="49"/>
      <c r="AF834" s="49"/>
      <c r="AG834" s="49"/>
      <c r="AH834" s="49"/>
      <c r="AI834" s="49"/>
      <c r="AJ834" s="49"/>
      <c r="AK834" s="49"/>
      <c r="AL834" s="49"/>
      <c r="AM834" s="49"/>
      <c r="AN834" s="49"/>
      <c r="AO834" s="49"/>
      <c r="AP834" s="49"/>
      <c r="AQ834" s="49"/>
      <c r="AR834" s="49"/>
      <c r="AS834" s="49"/>
      <c r="AT834" s="49"/>
      <c r="AU834" s="49"/>
      <c r="AV834" s="49"/>
      <c r="AW834" s="49"/>
      <c r="AX834" s="49"/>
      <c r="AY834" s="49"/>
      <c r="AZ834" s="49"/>
      <c r="BA834" s="49"/>
      <c r="BB834" s="49"/>
      <c r="BC834" s="49"/>
      <c r="BD834" s="49"/>
      <c r="BE834" s="49"/>
      <c r="BF834" s="49"/>
      <c r="BG834" s="49"/>
      <c r="BH834" s="49"/>
      <c r="BI834" s="49"/>
      <c r="BJ834" s="49"/>
      <c r="BK834" s="49"/>
      <c r="BL834" s="49"/>
      <c r="BM834" s="49"/>
      <c r="BN834" s="49"/>
    </row>
    <row r="835" spans="1:66" x14ac:dyDescent="0.3">
      <c r="A835">
        <v>834</v>
      </c>
      <c r="B835" s="5" t="s">
        <v>2615</v>
      </c>
      <c r="C835" s="40">
        <f>VLOOKUP(tags[[#This Row],[Index]],Table1[],6)</f>
        <v>1000</v>
      </c>
      <c r="D835" s="51">
        <v>8000</v>
      </c>
      <c r="E835" s="18" t="str">
        <f>VLOOKUP(tags[[#This Row],[Index]],Table1[],22)</f>
        <v>white</v>
      </c>
      <c r="F835" s="18" t="str">
        <f>VLOOKUP(tags[[#This Row],[Index]],Table1[],23)</f>
        <v>other</v>
      </c>
      <c r="G835" s="18" t="str">
        <f>VLOOKUP(tags[[#This Row],[product_id]],copy[],4,FALSE)</f>
        <v>elastic waist,Casual pants,Bottom,pants,palazzopant,widelegpant,Women's Fashion,Fashion,ninthpant,Loose,Wool,Casual,layeredpalazzopant,Women</v>
      </c>
      <c r="H835" s="18"/>
      <c r="I835" s="48" t="s">
        <v>11521</v>
      </c>
      <c r="J835" s="49" t="s">
        <v>11476</v>
      </c>
      <c r="K835" s="49" t="s">
        <v>11533</v>
      </c>
      <c r="L835" s="49" t="s">
        <v>11429</v>
      </c>
      <c r="M835" s="49" t="s">
        <v>13137</v>
      </c>
      <c r="N835" s="49" t="s">
        <v>11622</v>
      </c>
      <c r="O835" s="49" t="s">
        <v>11403</v>
      </c>
      <c r="P835" s="49" t="s">
        <v>11404</v>
      </c>
      <c r="Q835" s="49" t="s">
        <v>13164</v>
      </c>
      <c r="R835" s="49" t="s">
        <v>11427</v>
      </c>
      <c r="S835" s="49" t="s">
        <v>11557</v>
      </c>
      <c r="T835" s="49" t="s">
        <v>11406</v>
      </c>
      <c r="U835" s="49" t="s">
        <v>13277</v>
      </c>
      <c r="V835" s="49" t="s">
        <v>11405</v>
      </c>
      <c r="W835" s="49"/>
      <c r="X835" s="49"/>
      <c r="Y835" s="49"/>
      <c r="Z835" s="49"/>
      <c r="AA835" s="49"/>
      <c r="AB835" s="49"/>
      <c r="AC835" s="49"/>
      <c r="AD835" s="49"/>
      <c r="AE835" s="49"/>
      <c r="AF835" s="49"/>
      <c r="AG835" s="49"/>
      <c r="AH835" s="49"/>
      <c r="AI835" s="49"/>
      <c r="AJ835" s="49"/>
      <c r="AK835" s="49"/>
      <c r="AL835" s="49"/>
      <c r="AM835" s="49"/>
      <c r="AN835" s="49"/>
      <c r="AO835" s="49"/>
      <c r="AP835" s="49"/>
      <c r="AQ835" s="49"/>
      <c r="AR835" s="49"/>
      <c r="AS835" s="49"/>
      <c r="AT835" s="49"/>
      <c r="AU835" s="49"/>
      <c r="AV835" s="49"/>
      <c r="AW835" s="49"/>
      <c r="AX835" s="49"/>
      <c r="AY835" s="49"/>
      <c r="AZ835" s="49"/>
      <c r="BA835" s="49"/>
      <c r="BB835" s="49"/>
      <c r="BC835" s="49"/>
      <c r="BD835" s="49"/>
      <c r="BE835" s="49"/>
      <c r="BF835" s="49"/>
      <c r="BG835" s="49"/>
      <c r="BH835" s="49"/>
      <c r="BI835" s="49"/>
      <c r="BJ835" s="49"/>
      <c r="BK835" s="49"/>
      <c r="BL835" s="49"/>
      <c r="BM835" s="49"/>
      <c r="BN835" s="49"/>
    </row>
    <row r="836" spans="1:66" x14ac:dyDescent="0.3">
      <c r="A836">
        <v>835</v>
      </c>
      <c r="B836" s="4" t="s">
        <v>2618</v>
      </c>
      <c r="C836" s="39">
        <f>VLOOKUP(tags[[#This Row],[Index]],Table1[],6)</f>
        <v>10000</v>
      </c>
      <c r="D836" s="50">
        <v>70000</v>
      </c>
      <c r="E836" s="17" t="str">
        <f>VLOOKUP(tags[[#This Row],[Index]],Table1[],22)</f>
        <v>black</v>
      </c>
      <c r="F836" s="17" t="str">
        <f>VLOOKUP(tags[[#This Row],[Index]],Table1[],23)</f>
        <v>S</v>
      </c>
      <c r="G836" s="17" t="str">
        <f>VLOOKUP(tags[[#This Row],[product_id]],copy[],4,FALSE)</f>
        <v>blouse,Vest,Fashion,Tank,Shirt,Love,graphic tee,Cotton,Tops,topsamptshirt,T Shirts,tank top,Women's Fashion,printed,Summer Fashion,sleeveless,Printed T Shirts,Casual,Women</v>
      </c>
      <c r="H836" s="17"/>
      <c r="I836" s="48" t="s">
        <v>11428</v>
      </c>
      <c r="J836" s="49" t="s">
        <v>11430</v>
      </c>
      <c r="K836" s="49" t="s">
        <v>11404</v>
      </c>
      <c r="L836" s="49" t="s">
        <v>11418</v>
      </c>
      <c r="M836" s="49" t="s">
        <v>11417</v>
      </c>
      <c r="N836" s="49" t="s">
        <v>11724</v>
      </c>
      <c r="O836" s="49" t="s">
        <v>11525</v>
      </c>
      <c r="P836" s="49" t="s">
        <v>11424</v>
      </c>
      <c r="Q836" s="49" t="s">
        <v>11411</v>
      </c>
      <c r="R836" s="49" t="s">
        <v>11488</v>
      </c>
      <c r="S836" s="49" t="s">
        <v>11422</v>
      </c>
      <c r="T836" s="49" t="s">
        <v>11423</v>
      </c>
      <c r="U836" s="49" t="s">
        <v>11403</v>
      </c>
      <c r="V836" s="49" t="s">
        <v>11421</v>
      </c>
      <c r="W836" s="49" t="s">
        <v>11484</v>
      </c>
      <c r="X836" s="49" t="s">
        <v>11408</v>
      </c>
      <c r="Y836" s="49" t="s">
        <v>11602</v>
      </c>
      <c r="Z836" s="49" t="s">
        <v>11406</v>
      </c>
      <c r="AA836" s="49" t="s">
        <v>11405</v>
      </c>
      <c r="AB836" s="49"/>
      <c r="AC836" s="49"/>
      <c r="AD836" s="49"/>
      <c r="AE836" s="49"/>
      <c r="AF836" s="49"/>
      <c r="AG836" s="49"/>
      <c r="AH836" s="49"/>
      <c r="AI836" s="49"/>
      <c r="AJ836" s="49"/>
      <c r="AK836" s="49"/>
      <c r="AL836" s="49"/>
      <c r="AM836" s="49"/>
      <c r="AN836" s="49"/>
      <c r="AO836" s="49"/>
      <c r="AP836" s="49"/>
      <c r="AQ836" s="49"/>
      <c r="AR836" s="49"/>
      <c r="AS836" s="49"/>
      <c r="AT836" s="49"/>
      <c r="AU836" s="49"/>
      <c r="AV836" s="49"/>
      <c r="AW836" s="49"/>
      <c r="AX836" s="49"/>
      <c r="AY836" s="49"/>
      <c r="AZ836" s="49"/>
      <c r="BA836" s="49"/>
      <c r="BB836" s="49"/>
      <c r="BC836" s="49"/>
      <c r="BD836" s="49"/>
      <c r="BE836" s="49"/>
      <c r="BF836" s="49"/>
      <c r="BG836" s="49"/>
      <c r="BH836" s="49"/>
      <c r="BI836" s="49"/>
      <c r="BJ836" s="49"/>
      <c r="BK836" s="49"/>
      <c r="BL836" s="49"/>
      <c r="BM836" s="49"/>
      <c r="BN836" s="49"/>
    </row>
    <row r="837" spans="1:66" x14ac:dyDescent="0.3">
      <c r="A837">
        <v>836</v>
      </c>
      <c r="B837" s="5" t="s">
        <v>2621</v>
      </c>
      <c r="C837" s="40">
        <f>VLOOKUP(tags[[#This Row],[Index]],Table1[],6)</f>
        <v>1000</v>
      </c>
      <c r="D837" s="51">
        <v>5650</v>
      </c>
      <c r="E837" s="18" t="str">
        <f>VLOOKUP(tags[[#This Row],[Index]],Table1[],22)</f>
        <v>yellow</v>
      </c>
      <c r="F837" s="18" t="str">
        <f>VLOOKUP(tags[[#This Row],[Index]],Table1[],23)</f>
        <v>M</v>
      </c>
      <c r="G837" s="18" t="str">
        <f>VLOOKUP(tags[[#This Row],[product_id]],copy[],4,FALSE)</f>
        <v>Summer,womens top,Women Blouse,Plus size top,short sleeves,V-neck,Women's Fashion,Fashion,short sleeve shirt,summer tops,blouse,Plus Size,Shorts,Shirt,Sleeve,Tops,Casual,T-Shirt womens,Tops &amp; T-Shirts,Ladies,Casual Tops,Short Sleeve T-Shirt</v>
      </c>
      <c r="H837" s="18"/>
      <c r="I837" s="48" t="s">
        <v>11402</v>
      </c>
      <c r="J837" s="49" t="s">
        <v>11604</v>
      </c>
      <c r="K837" s="49" t="s">
        <v>11558</v>
      </c>
      <c r="L837" s="49" t="s">
        <v>11603</v>
      </c>
      <c r="M837" s="49" t="s">
        <v>11415</v>
      </c>
      <c r="N837" s="49" t="s">
        <v>11420</v>
      </c>
      <c r="O837" s="49" t="s">
        <v>11403</v>
      </c>
      <c r="P837" s="49" t="s">
        <v>11404</v>
      </c>
      <c r="Q837" s="49" t="s">
        <v>11553</v>
      </c>
      <c r="R837" s="49" t="s">
        <v>11472</v>
      </c>
      <c r="S837" s="49" t="s">
        <v>11428</v>
      </c>
      <c r="T837" s="49" t="s">
        <v>11407</v>
      </c>
      <c r="U837" s="49" t="s">
        <v>11410</v>
      </c>
      <c r="V837" s="49" t="s">
        <v>11417</v>
      </c>
      <c r="W837" s="49" t="s">
        <v>11414</v>
      </c>
      <c r="X837" s="49" t="s">
        <v>11411</v>
      </c>
      <c r="Y837" s="49" t="s">
        <v>11406</v>
      </c>
      <c r="Z837" s="49" t="s">
        <v>11667</v>
      </c>
      <c r="AA837" s="49" t="s">
        <v>11494</v>
      </c>
      <c r="AB837" s="49" t="s">
        <v>11426</v>
      </c>
      <c r="AC837" s="49" t="s">
        <v>11562</v>
      </c>
      <c r="AD837" s="49" t="s">
        <v>11600</v>
      </c>
      <c r="AE837" s="49"/>
      <c r="AF837" s="49"/>
      <c r="AG837" s="49"/>
      <c r="AH837" s="49"/>
      <c r="AI837" s="49"/>
      <c r="AJ837" s="49"/>
      <c r="AK837" s="49"/>
      <c r="AL837" s="49"/>
      <c r="AM837" s="49"/>
      <c r="AN837" s="49"/>
      <c r="AO837" s="49"/>
      <c r="AP837" s="49"/>
      <c r="AQ837" s="49"/>
      <c r="AR837" s="49"/>
      <c r="AS837" s="49"/>
      <c r="AT837" s="49"/>
      <c r="AU837" s="49"/>
      <c r="AV837" s="49"/>
      <c r="AW837" s="49"/>
      <c r="AX837" s="49"/>
      <c r="AY837" s="49"/>
      <c r="AZ837" s="49"/>
      <c r="BA837" s="49"/>
      <c r="BB837" s="49"/>
      <c r="BC837" s="49"/>
      <c r="BD837" s="49"/>
      <c r="BE837" s="49"/>
      <c r="BF837" s="49"/>
      <c r="BG837" s="49"/>
      <c r="BH837" s="49"/>
      <c r="BI837" s="49"/>
      <c r="BJ837" s="49"/>
      <c r="BK837" s="49"/>
      <c r="BL837" s="49"/>
      <c r="BM837" s="49"/>
      <c r="BN837" s="49"/>
    </row>
    <row r="838" spans="1:66" x14ac:dyDescent="0.3">
      <c r="A838">
        <v>837</v>
      </c>
      <c r="B838" s="4" t="s">
        <v>2623</v>
      </c>
      <c r="C838" s="39">
        <f>VLOOKUP(tags[[#This Row],[Index]],Table1[],6)</f>
        <v>1000</v>
      </c>
      <c r="D838" s="50">
        <v>9000</v>
      </c>
      <c r="E838" s="17" t="str">
        <f>VLOOKUP(tags[[#This Row],[Index]],Table1[],22)</f>
        <v>black</v>
      </c>
      <c r="F838" s="17" t="str">
        <f>VLOOKUP(tags[[#This Row],[Index]],Table1[],23)</f>
        <v>L</v>
      </c>
      <c r="G838" s="17" t="str">
        <f>VLOOKUP(tags[[#This Row],[product_id]],copy[],4,FALSE)</f>
        <v>Summer,Bat,Fashion,Tops &amp; Blouses,Shirt,Sleeve,Wings,tee shirt women,Tops,Women's Fashion,Shorts,T Shirts,Plus Size,european,Women,Casual,Necks</v>
      </c>
      <c r="H838" s="17"/>
      <c r="I838" s="48" t="s">
        <v>11402</v>
      </c>
      <c r="J838" s="49" t="s">
        <v>12201</v>
      </c>
      <c r="K838" s="49" t="s">
        <v>11404</v>
      </c>
      <c r="L838" s="49" t="s">
        <v>11498</v>
      </c>
      <c r="M838" s="49" t="s">
        <v>11417</v>
      </c>
      <c r="N838" s="49" t="s">
        <v>11414</v>
      </c>
      <c r="O838" s="49" t="s">
        <v>12489</v>
      </c>
      <c r="P838" s="49" t="s">
        <v>11951</v>
      </c>
      <c r="Q838" s="49" t="s">
        <v>11411</v>
      </c>
      <c r="R838" s="49" t="s">
        <v>11403</v>
      </c>
      <c r="S838" s="49" t="s">
        <v>11410</v>
      </c>
      <c r="T838" s="49" t="s">
        <v>11422</v>
      </c>
      <c r="U838" s="49" t="s">
        <v>11407</v>
      </c>
      <c r="V838" s="49" t="s">
        <v>11832</v>
      </c>
      <c r="W838" s="49" t="s">
        <v>11405</v>
      </c>
      <c r="X838" s="49" t="s">
        <v>11406</v>
      </c>
      <c r="Y838" s="49" t="s">
        <v>11419</v>
      </c>
      <c r="Z838" s="49"/>
      <c r="AA838" s="49"/>
      <c r="AB838" s="49"/>
      <c r="AC838" s="49"/>
      <c r="AD838" s="49"/>
      <c r="AE838" s="49"/>
      <c r="AF838" s="49"/>
      <c r="AG838" s="49"/>
      <c r="AH838" s="49"/>
      <c r="AI838" s="49"/>
      <c r="AJ838" s="49"/>
      <c r="AK838" s="49"/>
      <c r="AL838" s="49"/>
      <c r="AM838" s="49"/>
      <c r="AN838" s="49"/>
      <c r="AO838" s="49"/>
      <c r="AP838" s="49"/>
      <c r="AQ838" s="49"/>
      <c r="AR838" s="49"/>
      <c r="AS838" s="49"/>
      <c r="AT838" s="49"/>
      <c r="AU838" s="49"/>
      <c r="AV838" s="49"/>
      <c r="AW838" s="49"/>
      <c r="AX838" s="49"/>
      <c r="AY838" s="49"/>
      <c r="AZ838" s="49"/>
      <c r="BA838" s="49"/>
      <c r="BB838" s="49"/>
      <c r="BC838" s="49"/>
      <c r="BD838" s="49"/>
      <c r="BE838" s="49"/>
      <c r="BF838" s="49"/>
      <c r="BG838" s="49"/>
      <c r="BH838" s="49"/>
      <c r="BI838" s="49"/>
      <c r="BJ838" s="49"/>
      <c r="BK838" s="49"/>
      <c r="BL838" s="49"/>
      <c r="BM838" s="49"/>
      <c r="BN838" s="49"/>
    </row>
    <row r="839" spans="1:66" x14ac:dyDescent="0.3">
      <c r="A839">
        <v>838</v>
      </c>
      <c r="B839" s="5" t="s">
        <v>2626</v>
      </c>
      <c r="C839" s="40">
        <f>VLOOKUP(tags[[#This Row],[Index]],Table1[],6)</f>
        <v>10000</v>
      </c>
      <c r="D839" s="51">
        <v>80000</v>
      </c>
      <c r="E839" s="18" t="str">
        <f>VLOOKUP(tags[[#This Row],[Index]],Table1[],22)</f>
        <v>yellow</v>
      </c>
      <c r="F839" s="18" t="str">
        <f>VLOOKUP(tags[[#This Row],[Index]],Table1[],23)</f>
        <v>XS</v>
      </c>
      <c r="G839" s="18" t="str">
        <f>VLOOKUP(tags[[#This Row],[product_id]],copy[],4,FALSE)</f>
        <v>Summer,Plus Size,Necks,Dress,neck dress,Round neck,Women's Fashion,printed,sleeveless,Casual,Women Fashion,Women</v>
      </c>
      <c r="H839" s="18"/>
      <c r="I839" s="48" t="s">
        <v>11402</v>
      </c>
      <c r="J839" s="49" t="s">
        <v>11407</v>
      </c>
      <c r="K839" s="49" t="s">
        <v>11419</v>
      </c>
      <c r="L839" s="49" t="s">
        <v>11409</v>
      </c>
      <c r="M839" s="49" t="s">
        <v>11578</v>
      </c>
      <c r="N839" s="49" t="s">
        <v>11440</v>
      </c>
      <c r="O839" s="49" t="s">
        <v>11403</v>
      </c>
      <c r="P839" s="49" t="s">
        <v>11421</v>
      </c>
      <c r="Q839" s="49" t="s">
        <v>11408</v>
      </c>
      <c r="R839" s="49" t="s">
        <v>11406</v>
      </c>
      <c r="S839" s="49" t="s">
        <v>11439</v>
      </c>
      <c r="T839" s="49" t="s">
        <v>11405</v>
      </c>
      <c r="U839" s="49"/>
      <c r="V839" s="49"/>
      <c r="W839" s="49"/>
      <c r="X839" s="49"/>
      <c r="Y839" s="49"/>
      <c r="Z839" s="49"/>
      <c r="AA839" s="49"/>
      <c r="AB839" s="49"/>
      <c r="AC839" s="49"/>
      <c r="AD839" s="49"/>
      <c r="AE839" s="49"/>
      <c r="AF839" s="49"/>
      <c r="AG839" s="49"/>
      <c r="AH839" s="49"/>
      <c r="AI839" s="49"/>
      <c r="AJ839" s="49"/>
      <c r="AK839" s="49"/>
      <c r="AL839" s="49"/>
      <c r="AM839" s="49"/>
      <c r="AN839" s="49"/>
      <c r="AO839" s="49"/>
      <c r="AP839" s="49"/>
      <c r="AQ839" s="49"/>
      <c r="AR839" s="49"/>
      <c r="AS839" s="49"/>
      <c r="AT839" s="49"/>
      <c r="AU839" s="49"/>
      <c r="AV839" s="49"/>
      <c r="AW839" s="49"/>
      <c r="AX839" s="49"/>
      <c r="AY839" s="49"/>
      <c r="AZ839" s="49"/>
      <c r="BA839" s="49"/>
      <c r="BB839" s="49"/>
      <c r="BC839" s="49"/>
      <c r="BD839" s="49"/>
      <c r="BE839" s="49"/>
      <c r="BF839" s="49"/>
      <c r="BG839" s="49"/>
      <c r="BH839" s="49"/>
      <c r="BI839" s="49"/>
      <c r="BJ839" s="49"/>
      <c r="BK839" s="49"/>
      <c r="BL839" s="49"/>
      <c r="BM839" s="49"/>
      <c r="BN839" s="49"/>
    </row>
    <row r="840" spans="1:66" x14ac:dyDescent="0.3">
      <c r="A840">
        <v>839</v>
      </c>
      <c r="B840" s="4" t="s">
        <v>2629</v>
      </c>
      <c r="C840" s="39">
        <f>VLOOKUP(tags[[#This Row],[Index]],Table1[],6)</f>
        <v>1000</v>
      </c>
      <c r="D840" s="50">
        <v>12000</v>
      </c>
      <c r="E840" s="17" t="str">
        <f>VLOOKUP(tags[[#This Row],[Index]],Table1[],22)</f>
        <v>blue</v>
      </c>
      <c r="F840" s="17" t="str">
        <f>VLOOKUP(tags[[#This Row],[Index]],Table1[],23)</f>
        <v>M</v>
      </c>
      <c r="G840" s="17" t="str">
        <f>VLOOKUP(tags[[#This Row],[product_id]],copy[],4,FALSE)</f>
        <v>bohemia,Vest,Plus Size,long shirt,gothic clothing,slim,Cross,tank top,Mini dress,womensfahison,Women's Fashion,sleeveless tops,Deep V-Neck,Slim T-shirt,deepvneckvest,Vintage,Tops,printedvest,T Shirts,boho,skull,crossbandage,V-neck,sleeveless,printed</v>
      </c>
      <c r="H840" s="17"/>
      <c r="I840" s="48" t="s">
        <v>11594</v>
      </c>
      <c r="J840" s="49" t="s">
        <v>11430</v>
      </c>
      <c r="K840" s="49" t="s">
        <v>11407</v>
      </c>
      <c r="L840" s="49" t="s">
        <v>13262</v>
      </c>
      <c r="M840" s="49" t="s">
        <v>13389</v>
      </c>
      <c r="N840" s="49" t="s">
        <v>11437</v>
      </c>
      <c r="O840" s="49" t="s">
        <v>11576</v>
      </c>
      <c r="P840" s="49" t="s">
        <v>11423</v>
      </c>
      <c r="Q840" s="49" t="s">
        <v>11435</v>
      </c>
      <c r="R840" s="49" t="s">
        <v>12632</v>
      </c>
      <c r="S840" s="49" t="s">
        <v>11403</v>
      </c>
      <c r="T840" s="49" t="s">
        <v>11465</v>
      </c>
      <c r="U840" s="49" t="s">
        <v>11471</v>
      </c>
      <c r="V840" s="49" t="s">
        <v>12166</v>
      </c>
      <c r="W840" s="49" t="s">
        <v>13523</v>
      </c>
      <c r="X840" s="49" t="s">
        <v>11481</v>
      </c>
      <c r="Y840" s="49" t="s">
        <v>11411</v>
      </c>
      <c r="Z840" s="49" t="s">
        <v>11890</v>
      </c>
      <c r="AA840" s="49" t="s">
        <v>11422</v>
      </c>
      <c r="AB840" s="49" t="s">
        <v>11457</v>
      </c>
      <c r="AC840" s="49" t="s">
        <v>11625</v>
      </c>
      <c r="AD840" s="49" t="s">
        <v>13534</v>
      </c>
      <c r="AE840" s="49" t="s">
        <v>11420</v>
      </c>
      <c r="AF840" s="49" t="s">
        <v>11408</v>
      </c>
      <c r="AG840" s="49" t="s">
        <v>11421</v>
      </c>
      <c r="AH840" s="49"/>
      <c r="AI840" s="49"/>
      <c r="AJ840" s="49"/>
      <c r="AK840" s="49"/>
      <c r="AL840" s="49"/>
      <c r="AM840" s="49"/>
      <c r="AN840" s="49"/>
      <c r="AO840" s="49"/>
      <c r="AP840" s="49"/>
      <c r="AQ840" s="49"/>
      <c r="AR840" s="49"/>
      <c r="AS840" s="49"/>
      <c r="AT840" s="49"/>
      <c r="AU840" s="49"/>
      <c r="AV840" s="49"/>
      <c r="AW840" s="49"/>
      <c r="AX840" s="49"/>
      <c r="AY840" s="49"/>
      <c r="AZ840" s="49"/>
      <c r="BA840" s="49"/>
      <c r="BB840" s="49"/>
      <c r="BC840" s="49"/>
      <c r="BD840" s="49"/>
      <c r="BE840" s="49"/>
      <c r="BF840" s="49"/>
      <c r="BG840" s="49"/>
      <c r="BH840" s="49"/>
      <c r="BI840" s="49"/>
      <c r="BJ840" s="49"/>
      <c r="BK840" s="49"/>
      <c r="BL840" s="49"/>
      <c r="BM840" s="49"/>
      <c r="BN840" s="49"/>
    </row>
    <row r="841" spans="1:66" x14ac:dyDescent="0.3">
      <c r="A841">
        <v>840</v>
      </c>
      <c r="B841" s="5" t="s">
        <v>2633</v>
      </c>
      <c r="C841" s="40">
        <f>VLOOKUP(tags[[#This Row],[Index]],Table1[],6)</f>
        <v>1000</v>
      </c>
      <c r="D841" s="51">
        <v>5000</v>
      </c>
      <c r="E841" s="18" t="str">
        <f>VLOOKUP(tags[[#This Row],[Index]],Table1[],22)</f>
        <v>other</v>
      </c>
      <c r="F841" s="18" t="str">
        <f>VLOOKUP(tags[[#This Row],[Index]],Table1[],23)</f>
        <v>other</v>
      </c>
      <c r="G841" s="18" t="str">
        <f>VLOOKUP(tags[[#This Row],[product_id]],copy[],4,FALSE)</f>
        <v>Summer,Outdoor,Gifts,Balloon,ballonnen,bubbleball,water,Game,Toy,Fun,party,gaes,bubble,Children,Inflatable,kids</v>
      </c>
      <c r="H841" s="18"/>
      <c r="I841" s="48" t="s">
        <v>11402</v>
      </c>
      <c r="J841" s="49" t="s">
        <v>11548</v>
      </c>
      <c r="K841" s="49" t="s">
        <v>11798</v>
      </c>
      <c r="L841" s="49" t="s">
        <v>11806</v>
      </c>
      <c r="M841" s="49" t="s">
        <v>12471</v>
      </c>
      <c r="N841" s="49" t="s">
        <v>11835</v>
      </c>
      <c r="O841" s="49" t="s">
        <v>11652</v>
      </c>
      <c r="P841" s="49" t="s">
        <v>12190</v>
      </c>
      <c r="Q841" s="49" t="s">
        <v>11756</v>
      </c>
      <c r="R841" s="49" t="s">
        <v>11799</v>
      </c>
      <c r="S841" s="49" t="s">
        <v>11443</v>
      </c>
      <c r="T841" s="49" t="s">
        <v>11994</v>
      </c>
      <c r="U841" s="49" t="s">
        <v>11791</v>
      </c>
      <c r="V841" s="49" t="s">
        <v>11942</v>
      </c>
      <c r="W841" s="49" t="s">
        <v>11673</v>
      </c>
      <c r="X841" s="49" t="s">
        <v>11748</v>
      </c>
      <c r="Y841" s="49"/>
      <c r="Z841" s="49"/>
      <c r="AA841" s="49"/>
      <c r="AB841" s="49"/>
      <c r="AC841" s="49"/>
      <c r="AD841" s="49"/>
      <c r="AE841" s="49"/>
      <c r="AF841" s="49"/>
      <c r="AG841" s="49"/>
      <c r="AH841" s="49"/>
      <c r="AI841" s="49"/>
      <c r="AJ841" s="49"/>
      <c r="AK841" s="49"/>
      <c r="AL841" s="49"/>
      <c r="AM841" s="49"/>
      <c r="AN841" s="49"/>
      <c r="AO841" s="49"/>
      <c r="AP841" s="49"/>
      <c r="AQ841" s="49"/>
      <c r="AR841" s="49"/>
      <c r="AS841" s="49"/>
      <c r="AT841" s="49"/>
      <c r="AU841" s="49"/>
      <c r="AV841" s="49"/>
      <c r="AW841" s="49"/>
      <c r="AX841" s="49"/>
      <c r="AY841" s="49"/>
      <c r="AZ841" s="49"/>
      <c r="BA841" s="49"/>
      <c r="BB841" s="49"/>
      <c r="BC841" s="49"/>
      <c r="BD841" s="49"/>
      <c r="BE841" s="49"/>
      <c r="BF841" s="49"/>
      <c r="BG841" s="49"/>
      <c r="BH841" s="49"/>
      <c r="BI841" s="49"/>
      <c r="BJ841" s="49"/>
      <c r="BK841" s="49"/>
      <c r="BL841" s="49"/>
      <c r="BM841" s="49"/>
      <c r="BN841" s="49"/>
    </row>
    <row r="842" spans="1:66" x14ac:dyDescent="0.3">
      <c r="A842">
        <v>841</v>
      </c>
      <c r="B842" s="4" t="s">
        <v>2636</v>
      </c>
      <c r="C842" s="39">
        <f>VLOOKUP(tags[[#This Row],[Index]],Table1[],6)</f>
        <v>1000</v>
      </c>
      <c r="D842" s="50">
        <v>3840</v>
      </c>
      <c r="E842" s="17" t="str">
        <f>VLOOKUP(tags[[#This Row],[Index]],Table1[],22)</f>
        <v>green</v>
      </c>
      <c r="F842" s="17" t="str">
        <f>VLOOKUP(tags[[#This Row],[Index]],Table1[],23)</f>
        <v>S</v>
      </c>
      <c r="G842" s="17" t="str">
        <f>VLOOKUP(tags[[#This Row],[product_id]],copy[],4,FALSE)</f>
        <v>Outdoor,bubble,stretch,playtoy,Inflatable,bubbleball,tearresistant,interactive,Soft,Balloon,kids</v>
      </c>
      <c r="H842" s="17"/>
      <c r="I842" s="48" t="s">
        <v>11548</v>
      </c>
      <c r="J842" s="49" t="s">
        <v>11791</v>
      </c>
      <c r="K842" s="49" t="s">
        <v>12263</v>
      </c>
      <c r="L842" s="49" t="s">
        <v>13110</v>
      </c>
      <c r="M842" s="49" t="s">
        <v>11673</v>
      </c>
      <c r="N842" s="49" t="s">
        <v>11835</v>
      </c>
      <c r="O842" s="49" t="s">
        <v>12770</v>
      </c>
      <c r="P842" s="49" t="s">
        <v>13326</v>
      </c>
      <c r="Q842" s="49" t="s">
        <v>12506</v>
      </c>
      <c r="R842" s="49" t="s">
        <v>11806</v>
      </c>
      <c r="S842" s="49" t="s">
        <v>11748</v>
      </c>
      <c r="T842" s="49"/>
      <c r="U842" s="49"/>
      <c r="V842" s="49"/>
      <c r="W842" s="49"/>
      <c r="X842" s="49"/>
      <c r="Y842" s="49"/>
      <c r="Z842" s="49"/>
      <c r="AA842" s="49"/>
      <c r="AB842" s="49"/>
      <c r="AC842" s="49"/>
      <c r="AD842" s="49"/>
      <c r="AE842" s="49"/>
      <c r="AF842" s="49"/>
      <c r="AG842" s="49"/>
      <c r="AH842" s="49"/>
      <c r="AI842" s="49"/>
      <c r="AJ842" s="49"/>
      <c r="AK842" s="49"/>
      <c r="AL842" s="49"/>
      <c r="AM842" s="49"/>
      <c r="AN842" s="49"/>
      <c r="AO842" s="49"/>
      <c r="AP842" s="49"/>
      <c r="AQ842" s="49"/>
      <c r="AR842" s="49"/>
      <c r="AS842" s="49"/>
      <c r="AT842" s="49"/>
      <c r="AU842" s="49"/>
      <c r="AV842" s="49"/>
      <c r="AW842" s="49"/>
      <c r="AX842" s="49"/>
      <c r="AY842" s="49"/>
      <c r="AZ842" s="49"/>
      <c r="BA842" s="49"/>
      <c r="BB842" s="49"/>
      <c r="BC842" s="49"/>
      <c r="BD842" s="49"/>
      <c r="BE842" s="49"/>
      <c r="BF842" s="49"/>
      <c r="BG842" s="49"/>
      <c r="BH842" s="49"/>
      <c r="BI842" s="49"/>
      <c r="BJ842" s="49"/>
      <c r="BK842" s="49"/>
      <c r="BL842" s="49"/>
      <c r="BM842" s="49"/>
      <c r="BN842" s="49"/>
    </row>
    <row r="843" spans="1:66" x14ac:dyDescent="0.3">
      <c r="A843">
        <v>842</v>
      </c>
      <c r="B843" s="5" t="s">
        <v>2639</v>
      </c>
      <c r="C843" s="40">
        <f>VLOOKUP(tags[[#This Row],[Index]],Table1[],6)</f>
        <v>10000</v>
      </c>
      <c r="D843" s="51">
        <v>80000</v>
      </c>
      <c r="E843" s="18" t="str">
        <f>VLOOKUP(tags[[#This Row],[Index]],Table1[],22)</f>
        <v>black</v>
      </c>
      <c r="F843" s="18" t="str">
        <f>VLOOKUP(tags[[#This Row],[Index]],Table1[],23)</f>
        <v>M</v>
      </c>
      <c r="G843" s="18" t="str">
        <f>VLOOKUP(tags[[#This Row],[product_id]],copy[],4,FALSE)</f>
        <v>blouse,Shorts,Tank,Shirt,Sleeve,Tops,short sleeves,V-neck,floral lace,Women's Fashion,Fashion,Floral,shortsleevee,T Shirts,Women</v>
      </c>
      <c r="H843" s="18"/>
      <c r="I843" s="48" t="s">
        <v>11428</v>
      </c>
      <c r="J843" s="49" t="s">
        <v>11410</v>
      </c>
      <c r="K843" s="49" t="s">
        <v>11418</v>
      </c>
      <c r="L843" s="49" t="s">
        <v>11417</v>
      </c>
      <c r="M843" s="49" t="s">
        <v>11414</v>
      </c>
      <c r="N843" s="49" t="s">
        <v>11411</v>
      </c>
      <c r="O843" s="49" t="s">
        <v>11415</v>
      </c>
      <c r="P843" s="49" t="s">
        <v>11420</v>
      </c>
      <c r="Q843" s="49" t="s">
        <v>11750</v>
      </c>
      <c r="R843" s="49" t="s">
        <v>11403</v>
      </c>
      <c r="S843" s="49" t="s">
        <v>11404</v>
      </c>
      <c r="T843" s="49" t="s">
        <v>11433</v>
      </c>
      <c r="U843" s="49" t="s">
        <v>12969</v>
      </c>
      <c r="V843" s="49" t="s">
        <v>11422</v>
      </c>
      <c r="W843" s="49" t="s">
        <v>11405</v>
      </c>
      <c r="X843" s="49"/>
      <c r="Y843" s="49"/>
      <c r="Z843" s="49"/>
      <c r="AA843" s="49"/>
      <c r="AB843" s="49"/>
      <c r="AC843" s="49"/>
      <c r="AD843" s="49"/>
      <c r="AE843" s="49"/>
      <c r="AF843" s="49"/>
      <c r="AG843" s="49"/>
      <c r="AH843" s="49"/>
      <c r="AI843" s="49"/>
      <c r="AJ843" s="49"/>
      <c r="AK843" s="49"/>
      <c r="AL843" s="49"/>
      <c r="AM843" s="49"/>
      <c r="AN843" s="49"/>
      <c r="AO843" s="49"/>
      <c r="AP843" s="49"/>
      <c r="AQ843" s="49"/>
      <c r="AR843" s="49"/>
      <c r="AS843" s="49"/>
      <c r="AT843" s="49"/>
      <c r="AU843" s="49"/>
      <c r="AV843" s="49"/>
      <c r="AW843" s="49"/>
      <c r="AX843" s="49"/>
      <c r="AY843" s="49"/>
      <c r="AZ843" s="49"/>
      <c r="BA843" s="49"/>
      <c r="BB843" s="49"/>
      <c r="BC843" s="49"/>
      <c r="BD843" s="49"/>
      <c r="BE843" s="49"/>
      <c r="BF843" s="49"/>
      <c r="BG843" s="49"/>
      <c r="BH843" s="49"/>
      <c r="BI843" s="49"/>
      <c r="BJ843" s="49"/>
      <c r="BK843" s="49"/>
      <c r="BL843" s="49"/>
      <c r="BM843" s="49"/>
      <c r="BN843" s="49"/>
    </row>
    <row r="844" spans="1:66" x14ac:dyDescent="0.3">
      <c r="A844">
        <v>843</v>
      </c>
      <c r="B844" s="4" t="s">
        <v>2643</v>
      </c>
      <c r="C844" s="39">
        <f>VLOOKUP(tags[[#This Row],[Index]],Table1[],6)</f>
        <v>1000</v>
      </c>
      <c r="D844" s="50">
        <v>12000</v>
      </c>
      <c r="E844" s="17" t="str">
        <f>VLOOKUP(tags[[#This Row],[Index]],Table1[],22)</f>
        <v>green</v>
      </c>
      <c r="F844" s="17" t="str">
        <f>VLOOKUP(tags[[#This Row],[Index]],Table1[],23)</f>
        <v>XS</v>
      </c>
      <c r="G844" s="17" t="str">
        <f>VLOOKUP(tags[[#This Row],[product_id]],copy[],4,FALSE)</f>
        <v>bathing suit,Fashion,Sports &amp; Outdoors,summersuit,Men,pantssuit,T Shirts,Basketball,Men's pants,printed,Sport,Swimming suit,tshirtsuit,Shorts,Shirt,Clothing,track suit,Fashion Suits,Running,Men's Fashion,Sport Suits,Suits</v>
      </c>
      <c r="H844" s="17"/>
      <c r="I844" s="48" t="s">
        <v>11519</v>
      </c>
      <c r="J844" s="49" t="s">
        <v>11404</v>
      </c>
      <c r="K844" s="49" t="s">
        <v>11845</v>
      </c>
      <c r="L844" s="49" t="s">
        <v>12829</v>
      </c>
      <c r="M844" s="49" t="s">
        <v>11492</v>
      </c>
      <c r="N844" s="49" t="s">
        <v>13132</v>
      </c>
      <c r="O844" s="49" t="s">
        <v>11422</v>
      </c>
      <c r="P844" s="49" t="s">
        <v>13988</v>
      </c>
      <c r="Q844" s="49" t="s">
        <v>11723</v>
      </c>
      <c r="R844" s="49" t="s">
        <v>11421</v>
      </c>
      <c r="S844" s="49" t="s">
        <v>11446</v>
      </c>
      <c r="T844" s="49" t="s">
        <v>12026</v>
      </c>
      <c r="U844" s="49" t="s">
        <v>12731</v>
      </c>
      <c r="V844" s="49" t="s">
        <v>11410</v>
      </c>
      <c r="W844" s="49" t="s">
        <v>11417</v>
      </c>
      <c r="X844" s="49" t="s">
        <v>11545</v>
      </c>
      <c r="Y844" s="49" t="s">
        <v>12237</v>
      </c>
      <c r="Z844" s="49" t="s">
        <v>12560</v>
      </c>
      <c r="AA844" s="49" t="s">
        <v>11536</v>
      </c>
      <c r="AB844" s="49" t="s">
        <v>11482</v>
      </c>
      <c r="AC844" s="49" t="s">
        <v>11618</v>
      </c>
      <c r="AD844" s="49" t="s">
        <v>11469</v>
      </c>
      <c r="AE844" s="49"/>
      <c r="AF844" s="49"/>
      <c r="AG844" s="49"/>
      <c r="AH844" s="49"/>
      <c r="AI844" s="49"/>
      <c r="AJ844" s="49"/>
      <c r="AK844" s="49"/>
      <c r="AL844" s="49"/>
      <c r="AM844" s="49"/>
      <c r="AN844" s="49"/>
      <c r="AO844" s="49"/>
      <c r="AP844" s="49"/>
      <c r="AQ844" s="49"/>
      <c r="AR844" s="49"/>
      <c r="AS844" s="49"/>
      <c r="AT844" s="49"/>
      <c r="AU844" s="49"/>
      <c r="AV844" s="49"/>
      <c r="AW844" s="49"/>
      <c r="AX844" s="49"/>
      <c r="AY844" s="49"/>
      <c r="AZ844" s="49"/>
      <c r="BA844" s="49"/>
      <c r="BB844" s="49"/>
      <c r="BC844" s="49"/>
      <c r="BD844" s="49"/>
      <c r="BE844" s="49"/>
      <c r="BF844" s="49"/>
      <c r="BG844" s="49"/>
      <c r="BH844" s="49"/>
      <c r="BI844" s="49"/>
      <c r="BJ844" s="49"/>
      <c r="BK844" s="49"/>
      <c r="BL844" s="49"/>
      <c r="BM844" s="49"/>
      <c r="BN844" s="49"/>
    </row>
    <row r="845" spans="1:66" x14ac:dyDescent="0.3">
      <c r="A845">
        <v>844</v>
      </c>
      <c r="B845" s="5" t="s">
        <v>2646</v>
      </c>
      <c r="C845" s="40">
        <f>VLOOKUP(tags[[#This Row],[Index]],Table1[],6)</f>
        <v>100</v>
      </c>
      <c r="D845" s="51">
        <v>579</v>
      </c>
      <c r="E845" s="18" t="str">
        <f>VLOOKUP(tags[[#This Row],[Index]],Table1[],22)</f>
        <v>white</v>
      </c>
      <c r="F845" s="18" t="str">
        <f>VLOOKUP(tags[[#This Row],[Index]],Table1[],23)</f>
        <v>XXS</v>
      </c>
      <c r="G845" s="18" t="str">
        <f>VLOOKUP(tags[[#This Row],[product_id]],copy[],4,FALSE)</f>
        <v>jumpsuitsjean,Shorts,Summer,Jeans,Denim,pants,Women's Fashion,denimjeansshort,denimbibpant,pantsshort,rompers womens jumpsuit,womensexy,Women,denimjumpsuit,Women Fashion,jumpsuit</v>
      </c>
      <c r="H845" s="18"/>
      <c r="I845" s="48" t="s">
        <v>13308</v>
      </c>
      <c r="J845" s="49" t="s">
        <v>11410</v>
      </c>
      <c r="K845" s="49" t="s">
        <v>11402</v>
      </c>
      <c r="L845" s="49" t="s">
        <v>11506</v>
      </c>
      <c r="M845" s="49" t="s">
        <v>11544</v>
      </c>
      <c r="N845" s="49" t="s">
        <v>11429</v>
      </c>
      <c r="O845" s="49" t="s">
        <v>11403</v>
      </c>
      <c r="P845" s="49" t="s">
        <v>13518</v>
      </c>
      <c r="Q845" s="49" t="s">
        <v>13519</v>
      </c>
      <c r="R845" s="49" t="s">
        <v>13133</v>
      </c>
      <c r="S845" s="49" t="s">
        <v>11626</v>
      </c>
      <c r="T845" s="49" t="s">
        <v>12635</v>
      </c>
      <c r="U845" s="49" t="s">
        <v>11405</v>
      </c>
      <c r="V845" s="49" t="s">
        <v>13517</v>
      </c>
      <c r="W845" s="49" t="s">
        <v>11439</v>
      </c>
      <c r="X845" s="49" t="s">
        <v>11451</v>
      </c>
      <c r="Y845" s="49"/>
      <c r="Z845" s="49"/>
      <c r="AA845" s="49"/>
      <c r="AB845" s="49"/>
      <c r="AC845" s="49"/>
      <c r="AD845" s="49"/>
      <c r="AE845" s="49"/>
      <c r="AF845" s="49"/>
      <c r="AG845" s="49"/>
      <c r="AH845" s="49"/>
      <c r="AI845" s="49"/>
      <c r="AJ845" s="49"/>
      <c r="AK845" s="49"/>
      <c r="AL845" s="49"/>
      <c r="AM845" s="49"/>
      <c r="AN845" s="49"/>
      <c r="AO845" s="49"/>
      <c r="AP845" s="49"/>
      <c r="AQ845" s="49"/>
      <c r="AR845" s="49"/>
      <c r="AS845" s="49"/>
      <c r="AT845" s="49"/>
      <c r="AU845" s="49"/>
      <c r="AV845" s="49"/>
      <c r="AW845" s="49"/>
      <c r="AX845" s="49"/>
      <c r="AY845" s="49"/>
      <c r="AZ845" s="49"/>
      <c r="BA845" s="49"/>
      <c r="BB845" s="49"/>
      <c r="BC845" s="49"/>
      <c r="BD845" s="49"/>
      <c r="BE845" s="49"/>
      <c r="BF845" s="49"/>
      <c r="BG845" s="49"/>
      <c r="BH845" s="49"/>
      <c r="BI845" s="49"/>
      <c r="BJ845" s="49"/>
      <c r="BK845" s="49"/>
      <c r="BL845" s="49"/>
      <c r="BM845" s="49"/>
      <c r="BN845" s="49"/>
    </row>
    <row r="846" spans="1:66" x14ac:dyDescent="0.3">
      <c r="A846">
        <v>845</v>
      </c>
      <c r="B846" s="4" t="s">
        <v>2649</v>
      </c>
      <c r="C846" s="39">
        <f>VLOOKUP(tags[[#This Row],[Index]],Table1[],6)</f>
        <v>10</v>
      </c>
      <c r="D846" s="50">
        <v>70</v>
      </c>
      <c r="E846" s="17" t="str">
        <f>VLOOKUP(tags[[#This Row],[Index]],Table1[],22)</f>
        <v>blue</v>
      </c>
      <c r="F846" s="17" t="str">
        <f>VLOOKUP(tags[[#This Row],[Index]],Table1[],23)</f>
        <v>XS</v>
      </c>
      <c r="G846" s="17" t="str">
        <f>VLOOKUP(tags[[#This Row],[product_id]],copy[],4,FALSE)</f>
        <v>Summer,Plus Size,Floral print,Dresses,Spring,Dress,summer dress,Print,Women's Fashion,Sleeveless dress,women's dress,Floral,sleeveless</v>
      </c>
      <c r="H846" s="17"/>
      <c r="I846" s="48" t="s">
        <v>11402</v>
      </c>
      <c r="J846" s="49" t="s">
        <v>11407</v>
      </c>
      <c r="K846" s="49" t="s">
        <v>11447</v>
      </c>
      <c r="L846" s="49" t="s">
        <v>11460</v>
      </c>
      <c r="M846" s="49" t="s">
        <v>11490</v>
      </c>
      <c r="N846" s="49" t="s">
        <v>11409</v>
      </c>
      <c r="O846" s="49" t="s">
        <v>11425</v>
      </c>
      <c r="P846" s="49" t="s">
        <v>11416</v>
      </c>
      <c r="Q846" s="49" t="s">
        <v>11403</v>
      </c>
      <c r="R846" s="49" t="s">
        <v>11438</v>
      </c>
      <c r="S846" s="49" t="s">
        <v>11635</v>
      </c>
      <c r="T846" s="49" t="s">
        <v>11433</v>
      </c>
      <c r="U846" s="49" t="s">
        <v>11408</v>
      </c>
      <c r="V846" s="49"/>
      <c r="W846" s="49"/>
      <c r="X846" s="49"/>
      <c r="Y846" s="49"/>
      <c r="Z846" s="49"/>
      <c r="AA846" s="49"/>
      <c r="AB846" s="49"/>
      <c r="AC846" s="49"/>
      <c r="AD846" s="49"/>
      <c r="AE846" s="49"/>
      <c r="AF846" s="49"/>
      <c r="AG846" s="49"/>
      <c r="AH846" s="49"/>
      <c r="AI846" s="49"/>
      <c r="AJ846" s="49"/>
      <c r="AK846" s="49"/>
      <c r="AL846" s="49"/>
      <c r="AM846" s="49"/>
      <c r="AN846" s="49"/>
      <c r="AO846" s="49"/>
      <c r="AP846" s="49"/>
      <c r="AQ846" s="49"/>
      <c r="AR846" s="49"/>
      <c r="AS846" s="49"/>
      <c r="AT846" s="49"/>
      <c r="AU846" s="49"/>
      <c r="AV846" s="49"/>
      <c r="AW846" s="49"/>
      <c r="AX846" s="49"/>
      <c r="AY846" s="49"/>
      <c r="AZ846" s="49"/>
      <c r="BA846" s="49"/>
      <c r="BB846" s="49"/>
      <c r="BC846" s="49"/>
      <c r="BD846" s="49"/>
      <c r="BE846" s="49"/>
      <c r="BF846" s="49"/>
      <c r="BG846" s="49"/>
      <c r="BH846" s="49"/>
      <c r="BI846" s="49"/>
      <c r="BJ846" s="49"/>
      <c r="BK846" s="49"/>
      <c r="BL846" s="49"/>
      <c r="BM846" s="49"/>
      <c r="BN846" s="49"/>
    </row>
    <row r="847" spans="1:66" x14ac:dyDescent="0.3">
      <c r="A847">
        <v>846</v>
      </c>
      <c r="B847" s="5" t="s">
        <v>2652</v>
      </c>
      <c r="C847" s="40">
        <f>VLOOKUP(tags[[#This Row],[Index]],Table1[],6)</f>
        <v>1000</v>
      </c>
      <c r="D847" s="51">
        <v>3000</v>
      </c>
      <c r="E847" s="18" t="str">
        <f>VLOOKUP(tags[[#This Row],[Index]],Table1[],22)</f>
        <v>black</v>
      </c>
      <c r="F847" s="18" t="str">
        <f>VLOOKUP(tags[[#This Row],[Index]],Table1[],23)</f>
        <v>S</v>
      </c>
      <c r="G847" s="18" t="str">
        <f>VLOOKUP(tags[[#This Row],[product_id]],copy[],4,FALSE)</f>
        <v>Summer,Shorts,benchwomen,pants,sportshort,women fashion shorts,Women's Fashion,Sportwear women,Sport,Casual,Women</v>
      </c>
      <c r="H847" s="18"/>
      <c r="I847" s="48" t="s">
        <v>11402</v>
      </c>
      <c r="J847" s="49" t="s">
        <v>11410</v>
      </c>
      <c r="K847" s="49" t="s">
        <v>13709</v>
      </c>
      <c r="L847" s="49" t="s">
        <v>11429</v>
      </c>
      <c r="M847" s="49" t="s">
        <v>11708</v>
      </c>
      <c r="N847" s="49" t="s">
        <v>11864</v>
      </c>
      <c r="O847" s="49" t="s">
        <v>11403</v>
      </c>
      <c r="P847" s="49" t="s">
        <v>12502</v>
      </c>
      <c r="Q847" s="49" t="s">
        <v>11446</v>
      </c>
      <c r="R847" s="49" t="s">
        <v>11406</v>
      </c>
      <c r="S847" s="49" t="s">
        <v>11405</v>
      </c>
      <c r="T847" s="49"/>
      <c r="U847" s="49"/>
      <c r="V847" s="49"/>
      <c r="W847" s="49"/>
      <c r="X847" s="49"/>
      <c r="Y847" s="49"/>
      <c r="Z847" s="49"/>
      <c r="AA847" s="49"/>
      <c r="AB847" s="49"/>
      <c r="AC847" s="49"/>
      <c r="AD847" s="49"/>
      <c r="AE847" s="49"/>
      <c r="AF847" s="49"/>
      <c r="AG847" s="49"/>
      <c r="AH847" s="49"/>
      <c r="AI847" s="49"/>
      <c r="AJ847" s="49"/>
      <c r="AK847" s="49"/>
      <c r="AL847" s="49"/>
      <c r="AM847" s="49"/>
      <c r="AN847" s="49"/>
      <c r="AO847" s="49"/>
      <c r="AP847" s="49"/>
      <c r="AQ847" s="49"/>
      <c r="AR847" s="49"/>
      <c r="AS847" s="49"/>
      <c r="AT847" s="49"/>
      <c r="AU847" s="49"/>
      <c r="AV847" s="49"/>
      <c r="AW847" s="49"/>
      <c r="AX847" s="49"/>
      <c r="AY847" s="49"/>
      <c r="AZ847" s="49"/>
      <c r="BA847" s="49"/>
      <c r="BB847" s="49"/>
      <c r="BC847" s="49"/>
      <c r="BD847" s="49"/>
      <c r="BE847" s="49"/>
      <c r="BF847" s="49"/>
      <c r="BG847" s="49"/>
      <c r="BH847" s="49"/>
      <c r="BI847" s="49"/>
      <c r="BJ847" s="49"/>
      <c r="BK847" s="49"/>
      <c r="BL847" s="49"/>
      <c r="BM847" s="49"/>
      <c r="BN847" s="49"/>
    </row>
    <row r="848" spans="1:66" x14ac:dyDescent="0.3">
      <c r="A848">
        <v>847</v>
      </c>
      <c r="B848" s="4" t="s">
        <v>2654</v>
      </c>
      <c r="C848" s="39">
        <f>VLOOKUP(tags[[#This Row],[Index]],Table1[],6)</f>
        <v>1000</v>
      </c>
      <c r="D848" s="50">
        <v>13000</v>
      </c>
      <c r="E848" s="17" t="str">
        <f>VLOOKUP(tags[[#This Row],[Index]],Table1[],22)</f>
        <v>other</v>
      </c>
      <c r="F848" s="17" t="str">
        <f>VLOOKUP(tags[[#This Row],[Index]],Table1[],23)</f>
        <v>XS</v>
      </c>
      <c r="G848" s="17" t="str">
        <f>VLOOKUP(tags[[#This Row],[product_id]],copy[],4,FALSE)</f>
        <v>Summer,Plus Size,Elastic,Lace,Casual pants,pants,women's pants,summer shorts,Women's Fashion,Womens shorts,Shorts,Casual,Beach Shorts Women,elastic waist,loosepant,high waisted shorts,Lace Up,Panties,Women</v>
      </c>
      <c r="H848" s="17"/>
      <c r="I848" s="48" t="s">
        <v>11402</v>
      </c>
      <c r="J848" s="49" t="s">
        <v>11407</v>
      </c>
      <c r="K848" s="49" t="s">
        <v>11470</v>
      </c>
      <c r="L848" s="49" t="s">
        <v>11434</v>
      </c>
      <c r="M848" s="49" t="s">
        <v>11476</v>
      </c>
      <c r="N848" s="49" t="s">
        <v>11429</v>
      </c>
      <c r="O848" s="49" t="s">
        <v>11809</v>
      </c>
      <c r="P848" s="49" t="s">
        <v>11491</v>
      </c>
      <c r="Q848" s="49" t="s">
        <v>11403</v>
      </c>
      <c r="R848" s="49" t="s">
        <v>11792</v>
      </c>
      <c r="S848" s="49" t="s">
        <v>11410</v>
      </c>
      <c r="T848" s="49" t="s">
        <v>11406</v>
      </c>
      <c r="U848" s="49" t="s">
        <v>11858</v>
      </c>
      <c r="V848" s="49" t="s">
        <v>11521</v>
      </c>
      <c r="W848" s="49" t="s">
        <v>11688</v>
      </c>
      <c r="X848" s="49" t="s">
        <v>11629</v>
      </c>
      <c r="Y848" s="49" t="s">
        <v>11486</v>
      </c>
      <c r="Z848" s="49" t="s">
        <v>11589</v>
      </c>
      <c r="AA848" s="49" t="s">
        <v>11405</v>
      </c>
      <c r="AB848" s="49"/>
      <c r="AC848" s="49"/>
      <c r="AD848" s="49"/>
      <c r="AE848" s="49"/>
      <c r="AF848" s="49"/>
      <c r="AG848" s="49"/>
      <c r="AH848" s="49"/>
      <c r="AI848" s="49"/>
      <c r="AJ848" s="49"/>
      <c r="AK848" s="49"/>
      <c r="AL848" s="49"/>
      <c r="AM848" s="49"/>
      <c r="AN848" s="49"/>
      <c r="AO848" s="49"/>
      <c r="AP848" s="49"/>
      <c r="AQ848" s="49"/>
      <c r="AR848" s="49"/>
      <c r="AS848" s="49"/>
      <c r="AT848" s="49"/>
      <c r="AU848" s="49"/>
      <c r="AV848" s="49"/>
      <c r="AW848" s="49"/>
      <c r="AX848" s="49"/>
      <c r="AY848" s="49"/>
      <c r="AZ848" s="49"/>
      <c r="BA848" s="49"/>
      <c r="BB848" s="49"/>
      <c r="BC848" s="49"/>
      <c r="BD848" s="49"/>
      <c r="BE848" s="49"/>
      <c r="BF848" s="49"/>
      <c r="BG848" s="49"/>
      <c r="BH848" s="49"/>
      <c r="BI848" s="49"/>
      <c r="BJ848" s="49"/>
      <c r="BK848" s="49"/>
      <c r="BL848" s="49"/>
      <c r="BM848" s="49"/>
      <c r="BN848" s="49"/>
    </row>
    <row r="849" spans="1:66" x14ac:dyDescent="0.3">
      <c r="A849">
        <v>848</v>
      </c>
      <c r="B849" s="5" t="s">
        <v>2658</v>
      </c>
      <c r="C849" s="40">
        <f>VLOOKUP(tags[[#This Row],[Index]],Table1[],6)</f>
        <v>100</v>
      </c>
      <c r="D849" s="51">
        <v>800</v>
      </c>
      <c r="E849" s="18" t="str">
        <f>VLOOKUP(tags[[#This Row],[Index]],Table1[],22)</f>
        <v>purple</v>
      </c>
      <c r="F849" s="18" t="str">
        <f>VLOOKUP(tags[[#This Row],[Index]],Table1[],23)</f>
        <v>XLplus</v>
      </c>
      <c r="G849" s="18" t="str">
        <f>VLOOKUP(tags[[#This Row],[product_id]],copy[],4,FALSE)</f>
        <v>Summer,plus size hippie dresses,Plus Size,hippie,Dresses,Dress,asymmetrical dress,Casual,Round neck,long dress,Women's Fashion,Fashion,Midi Dress,maxi dress,t-shirt dress,women dress,printed,Women,loose dress,sleeveless,Shirt</v>
      </c>
      <c r="H849" s="18"/>
      <c r="I849" s="48" t="s">
        <v>11402</v>
      </c>
      <c r="J849" s="49" t="s">
        <v>13103</v>
      </c>
      <c r="K849" s="49" t="s">
        <v>11407</v>
      </c>
      <c r="L849" s="49" t="s">
        <v>11718</v>
      </c>
      <c r="M849" s="49" t="s">
        <v>11460</v>
      </c>
      <c r="N849" s="49" t="s">
        <v>11409</v>
      </c>
      <c r="O849" s="49" t="s">
        <v>11920</v>
      </c>
      <c r="P849" s="49" t="s">
        <v>11406</v>
      </c>
      <c r="Q849" s="49" t="s">
        <v>11440</v>
      </c>
      <c r="R849" s="49" t="s">
        <v>11444</v>
      </c>
      <c r="S849" s="49" t="s">
        <v>11403</v>
      </c>
      <c r="T849" s="49" t="s">
        <v>11404</v>
      </c>
      <c r="U849" s="49" t="s">
        <v>11560</v>
      </c>
      <c r="V849" s="49" t="s">
        <v>11479</v>
      </c>
      <c r="W849" s="49" t="s">
        <v>11610</v>
      </c>
      <c r="X849" s="49" t="s">
        <v>11432</v>
      </c>
      <c r="Y849" s="49" t="s">
        <v>11421</v>
      </c>
      <c r="Z849" s="49" t="s">
        <v>11405</v>
      </c>
      <c r="AA849" s="49" t="s">
        <v>11455</v>
      </c>
      <c r="AB849" s="49" t="s">
        <v>11408</v>
      </c>
      <c r="AC849" s="49" t="s">
        <v>11417</v>
      </c>
      <c r="AD849" s="49"/>
      <c r="AE849" s="49"/>
      <c r="AF849" s="49"/>
      <c r="AG849" s="49"/>
      <c r="AH849" s="49"/>
      <c r="AI849" s="49"/>
      <c r="AJ849" s="49"/>
      <c r="AK849" s="49"/>
      <c r="AL849" s="49"/>
      <c r="AM849" s="49"/>
      <c r="AN849" s="49"/>
      <c r="AO849" s="49"/>
      <c r="AP849" s="49"/>
      <c r="AQ849" s="49"/>
      <c r="AR849" s="49"/>
      <c r="AS849" s="49"/>
      <c r="AT849" s="49"/>
      <c r="AU849" s="49"/>
      <c r="AV849" s="49"/>
      <c r="AW849" s="49"/>
      <c r="AX849" s="49"/>
      <c r="AY849" s="49"/>
      <c r="AZ849" s="49"/>
      <c r="BA849" s="49"/>
      <c r="BB849" s="49"/>
      <c r="BC849" s="49"/>
      <c r="BD849" s="49"/>
      <c r="BE849" s="49"/>
      <c r="BF849" s="49"/>
      <c r="BG849" s="49"/>
      <c r="BH849" s="49"/>
      <c r="BI849" s="49"/>
      <c r="BJ849" s="49"/>
      <c r="BK849" s="49"/>
      <c r="BL849" s="49"/>
      <c r="BM849" s="49"/>
      <c r="BN849" s="49"/>
    </row>
    <row r="850" spans="1:66" x14ac:dyDescent="0.3">
      <c r="A850">
        <v>849</v>
      </c>
      <c r="B850" s="6" t="s">
        <v>2661</v>
      </c>
      <c r="C850" s="41">
        <f>VLOOKUP(tags[[#This Row],[Index]],Table1[],6)</f>
        <v>100</v>
      </c>
      <c r="D850" s="50">
        <v>900</v>
      </c>
      <c r="E850" s="17" t="str">
        <f>VLOOKUP(tags[[#This Row],[Index]],Table1[],22)</f>
        <v>other</v>
      </c>
      <c r="F850" s="17" t="str">
        <f>VLOOKUP(tags[[#This Row],[Index]],Table1[],23)</f>
        <v>other</v>
      </c>
      <c r="G850" s="17" t="str">
        <f>VLOOKUP(tags[[#This Row],[product_id]],copy[],4,FALSE)</f>
        <v>beach shoes,sandalendamen,Sandals,Fashion,Womens Shoes,Summer,sandalswomen,summer shoes,platformsandal,wedgessandal,sandalefemme,Women's Fashion,open toe,High Heel,Women,Head,fish,Heels,Shoes</v>
      </c>
      <c r="H850" s="17"/>
      <c r="I850" s="48" t="s">
        <v>12464</v>
      </c>
      <c r="J850" s="49" t="s">
        <v>12310</v>
      </c>
      <c r="K850" s="49" t="s">
        <v>11601</v>
      </c>
      <c r="L850" s="49" t="s">
        <v>11404</v>
      </c>
      <c r="M850" s="49" t="s">
        <v>11840</v>
      </c>
      <c r="N850" s="49" t="s">
        <v>11402</v>
      </c>
      <c r="O850" s="49" t="s">
        <v>12309</v>
      </c>
      <c r="P850" s="49" t="s">
        <v>11956</v>
      </c>
      <c r="Q850" s="49" t="s">
        <v>12334</v>
      </c>
      <c r="R850" s="49" t="s">
        <v>12224</v>
      </c>
      <c r="S850" s="49" t="s">
        <v>12311</v>
      </c>
      <c r="T850" s="49" t="s">
        <v>11403</v>
      </c>
      <c r="U850" s="49" t="s">
        <v>11823</v>
      </c>
      <c r="V850" s="49" t="s">
        <v>12181</v>
      </c>
      <c r="W850" s="49" t="s">
        <v>11405</v>
      </c>
      <c r="X850" s="49" t="s">
        <v>11936</v>
      </c>
      <c r="Y850" s="49" t="s">
        <v>12410</v>
      </c>
      <c r="Z850" s="49" t="s">
        <v>13916</v>
      </c>
      <c r="AA850" s="49" t="s">
        <v>11644</v>
      </c>
      <c r="AB850" s="49"/>
      <c r="AC850" s="49"/>
      <c r="AD850" s="49"/>
      <c r="AE850" s="49"/>
      <c r="AF850" s="49"/>
      <c r="AG850" s="49"/>
      <c r="AH850" s="49"/>
      <c r="AI850" s="49"/>
      <c r="AJ850" s="49"/>
      <c r="AK850" s="49"/>
      <c r="AL850" s="49"/>
      <c r="AM850" s="49"/>
      <c r="AN850" s="49"/>
      <c r="AO850" s="49"/>
      <c r="AP850" s="49"/>
      <c r="AQ850" s="49"/>
      <c r="AR850" s="49"/>
      <c r="AS850" s="49"/>
      <c r="AT850" s="49"/>
      <c r="AU850" s="49"/>
      <c r="AV850" s="49"/>
      <c r="AW850" s="49"/>
      <c r="AX850" s="49"/>
      <c r="AY850" s="49"/>
      <c r="AZ850" s="49"/>
      <c r="BA850" s="49"/>
      <c r="BB850" s="49"/>
      <c r="BC850" s="49"/>
      <c r="BD850" s="49"/>
      <c r="BE850" s="49"/>
      <c r="BF850" s="49"/>
      <c r="BG850" s="49"/>
      <c r="BH850" s="49"/>
      <c r="BI850" s="49"/>
      <c r="BJ850" s="49"/>
      <c r="BK850" s="49"/>
      <c r="BL850" s="49"/>
      <c r="BM850" s="49"/>
      <c r="BN850" s="49"/>
    </row>
    <row r="851" spans="1:66" x14ac:dyDescent="0.3">
      <c r="A851">
        <v>850</v>
      </c>
      <c r="B851" s="5" t="s">
        <v>2663</v>
      </c>
      <c r="C851" s="40">
        <f>VLOOKUP(tags[[#This Row],[Index]],Table1[],6)</f>
        <v>1000</v>
      </c>
      <c r="D851" s="51">
        <v>9000</v>
      </c>
      <c r="E851" s="18" t="str">
        <f>VLOOKUP(tags[[#This Row],[Index]],Table1[],22)</f>
        <v>pink</v>
      </c>
      <c r="F851" s="18" t="str">
        <f>VLOOKUP(tags[[#This Row],[Index]],Table1[],23)</f>
        <v>S</v>
      </c>
      <c r="G851" s="18" t="str">
        <f>VLOOKUP(tags[[#This Row],[product_id]],copy[],4,FALSE)</f>
        <v>Summer,Plus Size,Shirt,letter print,topsamptshirt,short sleeves,Women's Fashion,Shorts,women shirt,topsamptee,Sleeve,Print,Fashion,Casual,Cotton</v>
      </c>
      <c r="H851" s="18"/>
      <c r="I851" s="48" t="s">
        <v>11402</v>
      </c>
      <c r="J851" s="49" t="s">
        <v>11407</v>
      </c>
      <c r="K851" s="49" t="s">
        <v>11417</v>
      </c>
      <c r="L851" s="49" t="s">
        <v>11478</v>
      </c>
      <c r="M851" s="49" t="s">
        <v>11488</v>
      </c>
      <c r="N851" s="49" t="s">
        <v>11415</v>
      </c>
      <c r="O851" s="49" t="s">
        <v>11403</v>
      </c>
      <c r="P851" s="49" t="s">
        <v>11410</v>
      </c>
      <c r="Q851" s="49" t="s">
        <v>11592</v>
      </c>
      <c r="R851" s="49" t="s">
        <v>11677</v>
      </c>
      <c r="S851" s="49" t="s">
        <v>11414</v>
      </c>
      <c r="T851" s="49" t="s">
        <v>11416</v>
      </c>
      <c r="U851" s="49" t="s">
        <v>11404</v>
      </c>
      <c r="V851" s="49" t="s">
        <v>11406</v>
      </c>
      <c r="W851" s="49" t="s">
        <v>11424</v>
      </c>
      <c r="X851" s="49"/>
      <c r="Y851" s="49"/>
      <c r="Z851" s="49"/>
      <c r="AA851" s="49"/>
      <c r="AB851" s="49"/>
      <c r="AC851" s="49"/>
      <c r="AD851" s="49"/>
      <c r="AE851" s="49"/>
      <c r="AF851" s="49"/>
      <c r="AG851" s="49"/>
      <c r="AH851" s="49"/>
      <c r="AI851" s="49"/>
      <c r="AJ851" s="49"/>
      <c r="AK851" s="49"/>
      <c r="AL851" s="49"/>
      <c r="AM851" s="49"/>
      <c r="AN851" s="49"/>
      <c r="AO851" s="49"/>
      <c r="AP851" s="49"/>
      <c r="AQ851" s="49"/>
      <c r="AR851" s="49"/>
      <c r="AS851" s="49"/>
      <c r="AT851" s="49"/>
      <c r="AU851" s="49"/>
      <c r="AV851" s="49"/>
      <c r="AW851" s="49"/>
      <c r="AX851" s="49"/>
      <c r="AY851" s="49"/>
      <c r="AZ851" s="49"/>
      <c r="BA851" s="49"/>
      <c r="BB851" s="49"/>
      <c r="BC851" s="49"/>
      <c r="BD851" s="49"/>
      <c r="BE851" s="49"/>
      <c r="BF851" s="49"/>
      <c r="BG851" s="49"/>
      <c r="BH851" s="49"/>
      <c r="BI851" s="49"/>
      <c r="BJ851" s="49"/>
      <c r="BK851" s="49"/>
      <c r="BL851" s="49"/>
      <c r="BM851" s="49"/>
      <c r="BN851" s="49"/>
    </row>
    <row r="852" spans="1:66" x14ac:dyDescent="0.3">
      <c r="A852">
        <v>851</v>
      </c>
      <c r="B852" s="4" t="s">
        <v>2664</v>
      </c>
      <c r="C852" s="39">
        <f>VLOOKUP(tags[[#This Row],[Index]],Table1[],6)</f>
        <v>1000</v>
      </c>
      <c r="D852" s="50">
        <v>4900</v>
      </c>
      <c r="E852" s="17" t="str">
        <f>VLOOKUP(tags[[#This Row],[Index]],Table1[],22)</f>
        <v>white</v>
      </c>
      <c r="F852" s="17" t="str">
        <f>VLOOKUP(tags[[#This Row],[Index]],Table1[],23)</f>
        <v>XXS</v>
      </c>
      <c r="G852" s="17" t="str">
        <f>VLOOKUP(tags[[#This Row],[product_id]],copy[],4,FALSE)</f>
        <v>Summer,Fashion,Necks,Beach,Dress,Loose,beach dress,Round neck,Women's Fashion,sleeveless,Skirts,Casual,Women</v>
      </c>
      <c r="H852" s="17"/>
      <c r="I852" s="48" t="s">
        <v>11402</v>
      </c>
      <c r="J852" s="49" t="s">
        <v>11404</v>
      </c>
      <c r="K852" s="49" t="s">
        <v>11419</v>
      </c>
      <c r="L852" s="49" t="s">
        <v>11413</v>
      </c>
      <c r="M852" s="49" t="s">
        <v>11409</v>
      </c>
      <c r="N852" s="49" t="s">
        <v>11427</v>
      </c>
      <c r="O852" s="49" t="s">
        <v>11431</v>
      </c>
      <c r="P852" s="49" t="s">
        <v>11440</v>
      </c>
      <c r="Q852" s="49" t="s">
        <v>11403</v>
      </c>
      <c r="R852" s="49" t="s">
        <v>11408</v>
      </c>
      <c r="S852" s="49" t="s">
        <v>11462</v>
      </c>
      <c r="T852" s="49" t="s">
        <v>11406</v>
      </c>
      <c r="U852" s="49" t="s">
        <v>11405</v>
      </c>
      <c r="V852" s="49"/>
      <c r="W852" s="49"/>
      <c r="X852" s="49"/>
      <c r="Y852" s="49"/>
      <c r="Z852" s="49"/>
      <c r="AA852" s="49"/>
      <c r="AB852" s="49"/>
      <c r="AC852" s="49"/>
      <c r="AD852" s="49"/>
      <c r="AE852" s="49"/>
      <c r="AF852" s="49"/>
      <c r="AG852" s="49"/>
      <c r="AH852" s="49"/>
      <c r="AI852" s="49"/>
      <c r="AJ852" s="49"/>
      <c r="AK852" s="49"/>
      <c r="AL852" s="49"/>
      <c r="AM852" s="49"/>
      <c r="AN852" s="49"/>
      <c r="AO852" s="49"/>
      <c r="AP852" s="49"/>
      <c r="AQ852" s="49"/>
      <c r="AR852" s="49"/>
      <c r="AS852" s="49"/>
      <c r="AT852" s="49"/>
      <c r="AU852" s="49"/>
      <c r="AV852" s="49"/>
      <c r="AW852" s="49"/>
      <c r="AX852" s="49"/>
      <c r="AY852" s="49"/>
      <c r="AZ852" s="49"/>
      <c r="BA852" s="49"/>
      <c r="BB852" s="49"/>
      <c r="BC852" s="49"/>
      <c r="BD852" s="49"/>
      <c r="BE852" s="49"/>
      <c r="BF852" s="49"/>
      <c r="BG852" s="49"/>
      <c r="BH852" s="49"/>
      <c r="BI852" s="49"/>
      <c r="BJ852" s="49"/>
      <c r="BK852" s="49"/>
      <c r="BL852" s="49"/>
      <c r="BM852" s="49"/>
      <c r="BN852" s="49"/>
    </row>
    <row r="853" spans="1:66" x14ac:dyDescent="0.3">
      <c r="A853">
        <v>852</v>
      </c>
      <c r="B853" s="5" t="s">
        <v>2668</v>
      </c>
      <c r="C853" s="40">
        <f>VLOOKUP(tags[[#This Row],[Index]],Table1[],6)</f>
        <v>1000</v>
      </c>
      <c r="D853" s="51">
        <v>8000</v>
      </c>
      <c r="E853" s="18" t="str">
        <f>VLOOKUP(tags[[#This Row],[Index]],Table1[],22)</f>
        <v>black</v>
      </c>
      <c r="F853" s="18" t="str">
        <f>VLOOKUP(tags[[#This Row],[Index]],Table1[],23)</f>
        <v>M</v>
      </c>
      <c r="G853" s="18" t="str">
        <f>VLOOKUP(tags[[#This Row],[product_id]],copy[],4,FALSE)</f>
        <v>Summer,Plus Size,Swimming,bikinibeachwear,one shoulder-bikini,summerbathingsuit,Swimwear,Swimsuit,padded,ladyswimwear,Bikini,Fashion,Women,summersunsuit,fashionwomenmonkini,WomenBikini,sexy,Ladies,Women's Fashion,womenonepiecebikini</v>
      </c>
      <c r="H853" s="18"/>
      <c r="I853" s="48" t="s">
        <v>11402</v>
      </c>
      <c r="J853" s="49" t="s">
        <v>11407</v>
      </c>
      <c r="K853" s="49" t="s">
        <v>11459</v>
      </c>
      <c r="L853" s="49" t="s">
        <v>13700</v>
      </c>
      <c r="M853" s="49" t="s">
        <v>13153</v>
      </c>
      <c r="N853" s="49" t="s">
        <v>12854</v>
      </c>
      <c r="O853" s="49" t="s">
        <v>11458</v>
      </c>
      <c r="P853" s="49" t="s">
        <v>11454</v>
      </c>
      <c r="Q853" s="49" t="s">
        <v>11567</v>
      </c>
      <c r="R853" s="49" t="s">
        <v>13280</v>
      </c>
      <c r="S853" s="49" t="s">
        <v>11453</v>
      </c>
      <c r="T853" s="49" t="s">
        <v>11404</v>
      </c>
      <c r="U853" s="49" t="s">
        <v>11405</v>
      </c>
      <c r="V853" s="49" t="s">
        <v>12828</v>
      </c>
      <c r="W853" s="49" t="s">
        <v>13457</v>
      </c>
      <c r="X853" s="49" t="s">
        <v>13787</v>
      </c>
      <c r="Y853" s="49" t="s">
        <v>11412</v>
      </c>
      <c r="Z853" s="49" t="s">
        <v>11426</v>
      </c>
      <c r="AA853" s="49" t="s">
        <v>11403</v>
      </c>
      <c r="AB853" s="49" t="s">
        <v>12642</v>
      </c>
      <c r="AC853" s="49"/>
      <c r="AD853" s="49"/>
      <c r="AE853" s="49"/>
      <c r="AF853" s="49"/>
      <c r="AG853" s="49"/>
      <c r="AH853" s="49"/>
      <c r="AI853" s="49"/>
      <c r="AJ853" s="49"/>
      <c r="AK853" s="49"/>
      <c r="AL853" s="49"/>
      <c r="AM853" s="49"/>
      <c r="AN853" s="49"/>
      <c r="AO853" s="49"/>
      <c r="AP853" s="49"/>
      <c r="AQ853" s="49"/>
      <c r="AR853" s="49"/>
      <c r="AS853" s="49"/>
      <c r="AT853" s="49"/>
      <c r="AU853" s="49"/>
      <c r="AV853" s="49"/>
      <c r="AW853" s="49"/>
      <c r="AX853" s="49"/>
      <c r="AY853" s="49"/>
      <c r="AZ853" s="49"/>
      <c r="BA853" s="49"/>
      <c r="BB853" s="49"/>
      <c r="BC853" s="49"/>
      <c r="BD853" s="49"/>
      <c r="BE853" s="49"/>
      <c r="BF853" s="49"/>
      <c r="BG853" s="49"/>
      <c r="BH853" s="49"/>
      <c r="BI853" s="49"/>
      <c r="BJ853" s="49"/>
      <c r="BK853" s="49"/>
      <c r="BL853" s="49"/>
      <c r="BM853" s="49"/>
      <c r="BN853" s="49"/>
    </row>
    <row r="854" spans="1:66" x14ac:dyDescent="0.3">
      <c r="A854">
        <v>853</v>
      </c>
      <c r="B854" s="4" t="s">
        <v>2672</v>
      </c>
      <c r="C854" s="39">
        <f>VLOOKUP(tags[[#This Row],[Index]],Table1[],6)</f>
        <v>50</v>
      </c>
      <c r="D854" s="50">
        <v>1250</v>
      </c>
      <c r="E854" s="17" t="str">
        <f>VLOOKUP(tags[[#This Row],[Index]],Table1[],22)</f>
        <v>other</v>
      </c>
      <c r="F854" s="17" t="str">
        <f>VLOOKUP(tags[[#This Row],[Index]],Table1[],23)</f>
        <v>S</v>
      </c>
      <c r="G854" s="17" t="str">
        <f>VLOOKUP(tags[[#This Row],[product_id]],copy[],4,FALSE)</f>
        <v>slim dress,neck dress,Necks,rainbow,Evening Dress,Dress,summer dress,Party Dress,Women's Fashion,Formal Dress,beach dress,Sleeveless dress,Summer,party,Sexy Dress,women dress,sexy,Beach,backless</v>
      </c>
      <c r="H854" s="17"/>
      <c r="I854" s="48" t="s">
        <v>11551</v>
      </c>
      <c r="J854" s="49" t="s">
        <v>11578</v>
      </c>
      <c r="K854" s="49" t="s">
        <v>11419</v>
      </c>
      <c r="L854" s="49" t="s">
        <v>2670</v>
      </c>
      <c r="M854" s="49" t="s">
        <v>11549</v>
      </c>
      <c r="N854" s="49" t="s">
        <v>11409</v>
      </c>
      <c r="O854" s="49" t="s">
        <v>11425</v>
      </c>
      <c r="P854" s="49" t="s">
        <v>11445</v>
      </c>
      <c r="Q854" s="49" t="s">
        <v>11403</v>
      </c>
      <c r="R854" s="49" t="s">
        <v>12558</v>
      </c>
      <c r="S854" s="49" t="s">
        <v>11431</v>
      </c>
      <c r="T854" s="49" t="s">
        <v>11438</v>
      </c>
      <c r="U854" s="49" t="s">
        <v>11402</v>
      </c>
      <c r="V854" s="49" t="s">
        <v>11443</v>
      </c>
      <c r="W854" s="49" t="s">
        <v>11474</v>
      </c>
      <c r="X854" s="49" t="s">
        <v>11432</v>
      </c>
      <c r="Y854" s="49" t="s">
        <v>11412</v>
      </c>
      <c r="Z854" s="49" t="s">
        <v>11413</v>
      </c>
      <c r="AA854" s="49" t="s">
        <v>11450</v>
      </c>
      <c r="AB854" s="49"/>
      <c r="AC854" s="49"/>
      <c r="AD854" s="49"/>
      <c r="AE854" s="49"/>
      <c r="AF854" s="49"/>
      <c r="AG854" s="49"/>
      <c r="AH854" s="49"/>
      <c r="AI854" s="49"/>
      <c r="AJ854" s="49"/>
      <c r="AK854" s="49"/>
      <c r="AL854" s="49"/>
      <c r="AM854" s="49"/>
      <c r="AN854" s="49"/>
      <c r="AO854" s="49"/>
      <c r="AP854" s="49"/>
      <c r="AQ854" s="49"/>
      <c r="AR854" s="49"/>
      <c r="AS854" s="49"/>
      <c r="AT854" s="49"/>
      <c r="AU854" s="49"/>
      <c r="AV854" s="49"/>
      <c r="AW854" s="49"/>
      <c r="AX854" s="49"/>
      <c r="AY854" s="49"/>
      <c r="AZ854" s="49"/>
      <c r="BA854" s="49"/>
      <c r="BB854" s="49"/>
      <c r="BC854" s="49"/>
      <c r="BD854" s="49"/>
      <c r="BE854" s="49"/>
      <c r="BF854" s="49"/>
      <c r="BG854" s="49"/>
      <c r="BH854" s="49"/>
      <c r="BI854" s="49"/>
      <c r="BJ854" s="49"/>
      <c r="BK854" s="49"/>
      <c r="BL854" s="49"/>
      <c r="BM854" s="49"/>
      <c r="BN854" s="49"/>
    </row>
    <row r="855" spans="1:66" x14ac:dyDescent="0.3">
      <c r="A855">
        <v>854</v>
      </c>
      <c r="B855" s="5" t="s">
        <v>2673</v>
      </c>
      <c r="C855" s="40">
        <f>VLOOKUP(tags[[#This Row],[Index]],Table1[],6)</f>
        <v>100</v>
      </c>
      <c r="D855" s="51">
        <v>200</v>
      </c>
      <c r="E855" s="18" t="str">
        <f>VLOOKUP(tags[[#This Row],[Index]],Table1[],22)</f>
        <v>yellow</v>
      </c>
      <c r="F855" s="18" t="str">
        <f>VLOOKUP(tags[[#This Row],[Index]],Table1[],23)</f>
        <v>S</v>
      </c>
      <c r="G855" s="18" t="str">
        <f>VLOOKUP(tags[[#This Row],[product_id]],copy[],4,FALSE)</f>
        <v>Summer,Plus Size,Lace,Casual pants,Bottom,pants,Loose,Women's Fashion,Shorts,Lace Up,Elastic,Casual,Women</v>
      </c>
      <c r="H855" s="18"/>
      <c r="I855" s="48" t="s">
        <v>11402</v>
      </c>
      <c r="J855" s="49" t="s">
        <v>11407</v>
      </c>
      <c r="K855" s="49" t="s">
        <v>11434</v>
      </c>
      <c r="L855" s="49" t="s">
        <v>11476</v>
      </c>
      <c r="M855" s="49" t="s">
        <v>11533</v>
      </c>
      <c r="N855" s="49" t="s">
        <v>11429</v>
      </c>
      <c r="O855" s="49" t="s">
        <v>11427</v>
      </c>
      <c r="P855" s="49" t="s">
        <v>11403</v>
      </c>
      <c r="Q855" s="49" t="s">
        <v>11410</v>
      </c>
      <c r="R855" s="49" t="s">
        <v>11486</v>
      </c>
      <c r="S855" s="49" t="s">
        <v>11470</v>
      </c>
      <c r="T855" s="49" t="s">
        <v>11406</v>
      </c>
      <c r="U855" s="49" t="s">
        <v>11405</v>
      </c>
      <c r="V855" s="49"/>
      <c r="W855" s="49"/>
      <c r="X855" s="49"/>
      <c r="Y855" s="49"/>
      <c r="Z855" s="49"/>
      <c r="AA855" s="49"/>
      <c r="AB855" s="49"/>
      <c r="AC855" s="49"/>
      <c r="AD855" s="49"/>
      <c r="AE855" s="49"/>
      <c r="AF855" s="49"/>
      <c r="AG855" s="49"/>
      <c r="AH855" s="49"/>
      <c r="AI855" s="49"/>
      <c r="AJ855" s="49"/>
      <c r="AK855" s="49"/>
      <c r="AL855" s="49"/>
      <c r="AM855" s="49"/>
      <c r="AN855" s="49"/>
      <c r="AO855" s="49"/>
      <c r="AP855" s="49"/>
      <c r="AQ855" s="49"/>
      <c r="AR855" s="49"/>
      <c r="AS855" s="49"/>
      <c r="AT855" s="49"/>
      <c r="AU855" s="49"/>
      <c r="AV855" s="49"/>
      <c r="AW855" s="49"/>
      <c r="AX855" s="49"/>
      <c r="AY855" s="49"/>
      <c r="AZ855" s="49"/>
      <c r="BA855" s="49"/>
      <c r="BB855" s="49"/>
      <c r="BC855" s="49"/>
      <c r="BD855" s="49"/>
      <c r="BE855" s="49"/>
      <c r="BF855" s="49"/>
      <c r="BG855" s="49"/>
      <c r="BH855" s="49"/>
      <c r="BI855" s="49"/>
      <c r="BJ855" s="49"/>
      <c r="BK855" s="49"/>
      <c r="BL855" s="49"/>
      <c r="BM855" s="49"/>
      <c r="BN855" s="49"/>
    </row>
    <row r="856" spans="1:66" x14ac:dyDescent="0.3">
      <c r="A856">
        <v>855</v>
      </c>
      <c r="B856" s="4" t="s">
        <v>2674</v>
      </c>
      <c r="C856" s="39">
        <f>VLOOKUP(tags[[#This Row],[Index]],Table1[],6)</f>
        <v>1000</v>
      </c>
      <c r="D856" s="50">
        <v>9000</v>
      </c>
      <c r="E856" s="17" t="str">
        <f>VLOOKUP(tags[[#This Row],[Index]],Table1[],22)</f>
        <v>gray</v>
      </c>
      <c r="F856" s="17" t="str">
        <f>VLOOKUP(tags[[#This Row],[Index]],Table1[],23)</f>
        <v>S</v>
      </c>
      <c r="G856" s="17" t="str">
        <f>VLOOKUP(tags[[#This Row],[product_id]],copy[],4,FALSE)</f>
        <v>Summer,Vest,Plus Size,long dress,Dress,casual dresses,V-neck,Ladies,beach dress,Party Dress,Party Dresses,Floral,summer dresses,Casual,Swing dress,Floral print,Dresses,Women's Fashion,Maxi Dresses,retro,party,Swing,Print,sleeveless,Beach</v>
      </c>
      <c r="H856" s="17"/>
      <c r="I856" s="48" t="s">
        <v>11402</v>
      </c>
      <c r="J856" s="49" t="s">
        <v>11430</v>
      </c>
      <c r="K856" s="49" t="s">
        <v>11407</v>
      </c>
      <c r="L856" s="49" t="s">
        <v>11444</v>
      </c>
      <c r="M856" s="49" t="s">
        <v>11409</v>
      </c>
      <c r="N856" s="49" t="s">
        <v>11526</v>
      </c>
      <c r="O856" s="49" t="s">
        <v>11420</v>
      </c>
      <c r="P856" s="49" t="s">
        <v>11426</v>
      </c>
      <c r="Q856" s="49" t="s">
        <v>11431</v>
      </c>
      <c r="R856" s="49" t="s">
        <v>11445</v>
      </c>
      <c r="S856" s="49" t="s">
        <v>11530</v>
      </c>
      <c r="T856" s="49" t="s">
        <v>11433</v>
      </c>
      <c r="U856" s="49" t="s">
        <v>11464</v>
      </c>
      <c r="V856" s="49" t="s">
        <v>11406</v>
      </c>
      <c r="W856" s="49" t="s">
        <v>11642</v>
      </c>
      <c r="X856" s="49" t="s">
        <v>11447</v>
      </c>
      <c r="Y856" s="49" t="s">
        <v>11460</v>
      </c>
      <c r="Z856" s="49" t="s">
        <v>11403</v>
      </c>
      <c r="AA856" s="49" t="s">
        <v>11609</v>
      </c>
      <c r="AB856" s="49" t="s">
        <v>11607</v>
      </c>
      <c r="AC856" s="49" t="s">
        <v>11443</v>
      </c>
      <c r="AD856" s="49" t="s">
        <v>11844</v>
      </c>
      <c r="AE856" s="49" t="s">
        <v>11416</v>
      </c>
      <c r="AF856" s="49" t="s">
        <v>11408</v>
      </c>
      <c r="AG856" s="49" t="s">
        <v>11413</v>
      </c>
      <c r="AH856" s="49"/>
      <c r="AI856" s="49"/>
      <c r="AJ856" s="49"/>
      <c r="AK856" s="49"/>
      <c r="AL856" s="49"/>
      <c r="AM856" s="49"/>
      <c r="AN856" s="49"/>
      <c r="AO856" s="49"/>
      <c r="AP856" s="49"/>
      <c r="AQ856" s="49"/>
      <c r="AR856" s="49"/>
      <c r="AS856" s="49"/>
      <c r="AT856" s="49"/>
      <c r="AU856" s="49"/>
      <c r="AV856" s="49"/>
      <c r="AW856" s="49"/>
      <c r="AX856" s="49"/>
      <c r="AY856" s="49"/>
      <c r="AZ856" s="49"/>
      <c r="BA856" s="49"/>
      <c r="BB856" s="49"/>
      <c r="BC856" s="49"/>
      <c r="BD856" s="49"/>
      <c r="BE856" s="49"/>
      <c r="BF856" s="49"/>
      <c r="BG856" s="49"/>
      <c r="BH856" s="49"/>
      <c r="BI856" s="49"/>
      <c r="BJ856" s="49"/>
      <c r="BK856" s="49"/>
      <c r="BL856" s="49"/>
      <c r="BM856" s="49"/>
      <c r="BN856" s="49"/>
    </row>
    <row r="857" spans="1:66" x14ac:dyDescent="0.3">
      <c r="A857">
        <v>856</v>
      </c>
      <c r="B857" s="5" t="s">
        <v>2678</v>
      </c>
      <c r="C857" s="40">
        <f>VLOOKUP(tags[[#This Row],[Index]],Table1[],6)</f>
        <v>100</v>
      </c>
      <c r="D857" s="51">
        <v>1100</v>
      </c>
      <c r="E857" s="18" t="str">
        <f>VLOOKUP(tags[[#This Row],[Index]],Table1[],22)</f>
        <v>green</v>
      </c>
      <c r="F857" s="18" t="str">
        <f>VLOOKUP(tags[[#This Row],[Index]],Table1[],23)</f>
        <v>M</v>
      </c>
      <c r="G857" s="18" t="str">
        <f>VLOOKUP(tags[[#This Row],[product_id]],copy[],4,FALSE)</f>
        <v>Summer,Fashion,high waist,Family,Dress,Waist,Swimsuit,Swimwear,beach wear,Bikini,Mother,Holiday,Clothes,matching,Swimming</v>
      </c>
      <c r="H857" s="18"/>
      <c r="I857" s="48" t="s">
        <v>11402</v>
      </c>
      <c r="J857" s="49" t="s">
        <v>11404</v>
      </c>
      <c r="K857" s="49" t="s">
        <v>11456</v>
      </c>
      <c r="L857" s="49" t="s">
        <v>13932</v>
      </c>
      <c r="M857" s="49" t="s">
        <v>11409</v>
      </c>
      <c r="N857" s="49" t="s">
        <v>11442</v>
      </c>
      <c r="O857" s="49" t="s">
        <v>11454</v>
      </c>
      <c r="P857" s="49" t="s">
        <v>11458</v>
      </c>
      <c r="Q857" s="49" t="s">
        <v>11511</v>
      </c>
      <c r="R857" s="49" t="s">
        <v>11453</v>
      </c>
      <c r="S857" s="49" t="s">
        <v>12531</v>
      </c>
      <c r="T857" s="49" t="s">
        <v>11561</v>
      </c>
      <c r="U857" s="49" t="s">
        <v>11539</v>
      </c>
      <c r="V857" s="49" t="s">
        <v>13236</v>
      </c>
      <c r="W857" s="49" t="s">
        <v>11459</v>
      </c>
      <c r="X857" s="49"/>
      <c r="Y857" s="49"/>
      <c r="Z857" s="49"/>
      <c r="AA857" s="49"/>
      <c r="AB857" s="49"/>
      <c r="AC857" s="49"/>
      <c r="AD857" s="49"/>
      <c r="AE857" s="49"/>
      <c r="AF857" s="49"/>
      <c r="AG857" s="49"/>
      <c r="AH857" s="49"/>
      <c r="AI857" s="49"/>
      <c r="AJ857" s="49"/>
      <c r="AK857" s="49"/>
      <c r="AL857" s="49"/>
      <c r="AM857" s="49"/>
      <c r="AN857" s="49"/>
      <c r="AO857" s="49"/>
      <c r="AP857" s="49"/>
      <c r="AQ857" s="49"/>
      <c r="AR857" s="49"/>
      <c r="AS857" s="49"/>
      <c r="AT857" s="49"/>
      <c r="AU857" s="49"/>
      <c r="AV857" s="49"/>
      <c r="AW857" s="49"/>
      <c r="AX857" s="49"/>
      <c r="AY857" s="49"/>
      <c r="AZ857" s="49"/>
      <c r="BA857" s="49"/>
      <c r="BB857" s="49"/>
      <c r="BC857" s="49"/>
      <c r="BD857" s="49"/>
      <c r="BE857" s="49"/>
      <c r="BF857" s="49"/>
      <c r="BG857" s="49"/>
      <c r="BH857" s="49"/>
      <c r="BI857" s="49"/>
      <c r="BJ857" s="49"/>
      <c r="BK857" s="49"/>
      <c r="BL857" s="49"/>
      <c r="BM857" s="49"/>
      <c r="BN857" s="49"/>
    </row>
    <row r="858" spans="1:66" x14ac:dyDescent="0.3">
      <c r="A858">
        <v>857</v>
      </c>
      <c r="B858" s="4" t="s">
        <v>2681</v>
      </c>
      <c r="C858" s="39">
        <f>VLOOKUP(tags[[#This Row],[Index]],Table1[],6)</f>
        <v>1000</v>
      </c>
      <c r="D858" s="50">
        <v>12000</v>
      </c>
      <c r="E858" s="17" t="str">
        <f>VLOOKUP(tags[[#This Row],[Index]],Table1[],22)</f>
        <v>gray</v>
      </c>
      <c r="F858" s="17" t="str">
        <f>VLOOKUP(tags[[#This Row],[Index]],Table1[],23)</f>
        <v>S</v>
      </c>
      <c r="G858" s="17" t="str">
        <f>VLOOKUP(tags[[#This Row],[product_id]],copy[],4,FALSE)</f>
        <v>dressforwomen,Shorts,Necks,Sleeve,midcalf,Vintage,Dress,Loose,short sleeves,long,Round neck,Women's Fashion,Summer,summer dress,solid color,women dress,Women,Casual,Cotton</v>
      </c>
      <c r="H858" s="17"/>
      <c r="I858" s="48" t="s">
        <v>11908</v>
      </c>
      <c r="J858" s="49" t="s">
        <v>11410</v>
      </c>
      <c r="K858" s="49" t="s">
        <v>11419</v>
      </c>
      <c r="L858" s="49" t="s">
        <v>11414</v>
      </c>
      <c r="M858" s="49" t="s">
        <v>13203</v>
      </c>
      <c r="N858" s="49" t="s">
        <v>11481</v>
      </c>
      <c r="O858" s="49" t="s">
        <v>11409</v>
      </c>
      <c r="P858" s="49" t="s">
        <v>11427</v>
      </c>
      <c r="Q858" s="49" t="s">
        <v>11415</v>
      </c>
      <c r="R858" s="49" t="s">
        <v>13263</v>
      </c>
      <c r="S858" s="49" t="s">
        <v>11440</v>
      </c>
      <c r="T858" s="49" t="s">
        <v>11403</v>
      </c>
      <c r="U858" s="49" t="s">
        <v>11402</v>
      </c>
      <c r="V858" s="49" t="s">
        <v>11425</v>
      </c>
      <c r="W858" s="49" t="s">
        <v>11467</v>
      </c>
      <c r="X858" s="49" t="s">
        <v>11432</v>
      </c>
      <c r="Y858" s="49" t="s">
        <v>11405</v>
      </c>
      <c r="Z858" s="49" t="s">
        <v>11406</v>
      </c>
      <c r="AA858" s="49" t="s">
        <v>11424</v>
      </c>
      <c r="AB858" s="49"/>
      <c r="AC858" s="49"/>
      <c r="AD858" s="49"/>
      <c r="AE858" s="49"/>
      <c r="AF858" s="49"/>
      <c r="AG858" s="49"/>
      <c r="AH858" s="49"/>
      <c r="AI858" s="49"/>
      <c r="AJ858" s="49"/>
      <c r="AK858" s="49"/>
      <c r="AL858" s="49"/>
      <c r="AM858" s="49"/>
      <c r="AN858" s="49"/>
      <c r="AO858" s="49"/>
      <c r="AP858" s="49"/>
      <c r="AQ858" s="49"/>
      <c r="AR858" s="49"/>
      <c r="AS858" s="49"/>
      <c r="AT858" s="49"/>
      <c r="AU858" s="49"/>
      <c r="AV858" s="49"/>
      <c r="AW858" s="49"/>
      <c r="AX858" s="49"/>
      <c r="AY858" s="49"/>
      <c r="AZ858" s="49"/>
      <c r="BA858" s="49"/>
      <c r="BB858" s="49"/>
      <c r="BC858" s="49"/>
      <c r="BD858" s="49"/>
      <c r="BE858" s="49"/>
      <c r="BF858" s="49"/>
      <c r="BG858" s="49"/>
      <c r="BH858" s="49"/>
      <c r="BI858" s="49"/>
      <c r="BJ858" s="49"/>
      <c r="BK858" s="49"/>
      <c r="BL858" s="49"/>
      <c r="BM858" s="49"/>
      <c r="BN858" s="49"/>
    </row>
    <row r="859" spans="1:66" x14ac:dyDescent="0.3">
      <c r="A859">
        <v>858</v>
      </c>
      <c r="B859" s="5" t="s">
        <v>2684</v>
      </c>
      <c r="C859" s="40">
        <f>VLOOKUP(tags[[#This Row],[Index]],Table1[],6)</f>
        <v>10000</v>
      </c>
      <c r="D859" s="51">
        <v>90000</v>
      </c>
      <c r="E859" s="18" t="str">
        <f>VLOOKUP(tags[[#This Row],[Index]],Table1[],22)</f>
        <v>red</v>
      </c>
      <c r="F859" s="18" t="str">
        <f>VLOOKUP(tags[[#This Row],[Index]],Table1[],23)</f>
        <v>S</v>
      </c>
      <c r="G859" s="18" t="str">
        <f>VLOOKUP(tags[[#This Row],[product_id]],copy[],4,FALSE)</f>
        <v>bandagebra,bandage swimsuit,ladyswimsuit,sexy bikini,Bikini,Swimsuit,padded,Triangle Swimwear,Women's Fashion,Fashion,womensexybraset,solid color,Women,Swimming,beachewear,Bras,padded swimsuit</v>
      </c>
      <c r="H859" s="18"/>
      <c r="I859" s="48" t="s">
        <v>12469</v>
      </c>
      <c r="J859" s="49" t="s">
        <v>12470</v>
      </c>
      <c r="K859" s="49" t="s">
        <v>13281</v>
      </c>
      <c r="L859" s="49" t="s">
        <v>11586</v>
      </c>
      <c r="M859" s="49" t="s">
        <v>11453</v>
      </c>
      <c r="N859" s="49" t="s">
        <v>11454</v>
      </c>
      <c r="O859" s="49" t="s">
        <v>11567</v>
      </c>
      <c r="P859" s="49" t="s">
        <v>13806</v>
      </c>
      <c r="Q859" s="49" t="s">
        <v>11403</v>
      </c>
      <c r="R859" s="49" t="s">
        <v>11404</v>
      </c>
      <c r="S859" s="49" t="s">
        <v>12634</v>
      </c>
      <c r="T859" s="49" t="s">
        <v>11467</v>
      </c>
      <c r="U859" s="49" t="s">
        <v>11405</v>
      </c>
      <c r="V859" s="49" t="s">
        <v>11459</v>
      </c>
      <c r="W859" s="49" t="s">
        <v>13725</v>
      </c>
      <c r="X859" s="49" t="s">
        <v>11515</v>
      </c>
      <c r="Y859" s="49" t="s">
        <v>13141</v>
      </c>
      <c r="Z859" s="49"/>
      <c r="AA859" s="49"/>
      <c r="AB859" s="49"/>
      <c r="AC859" s="49"/>
      <c r="AD859" s="49"/>
      <c r="AE859" s="49"/>
      <c r="AF859" s="49"/>
      <c r="AG859" s="49"/>
      <c r="AH859" s="49"/>
      <c r="AI859" s="49"/>
      <c r="AJ859" s="49"/>
      <c r="AK859" s="49"/>
      <c r="AL859" s="49"/>
      <c r="AM859" s="49"/>
      <c r="AN859" s="49"/>
      <c r="AO859" s="49"/>
      <c r="AP859" s="49"/>
      <c r="AQ859" s="49"/>
      <c r="AR859" s="49"/>
      <c r="AS859" s="49"/>
      <c r="AT859" s="49"/>
      <c r="AU859" s="49"/>
      <c r="AV859" s="49"/>
      <c r="AW859" s="49"/>
      <c r="AX859" s="49"/>
      <c r="AY859" s="49"/>
      <c r="AZ859" s="49"/>
      <c r="BA859" s="49"/>
      <c r="BB859" s="49"/>
      <c r="BC859" s="49"/>
      <c r="BD859" s="49"/>
      <c r="BE859" s="49"/>
      <c r="BF859" s="49"/>
      <c r="BG859" s="49"/>
      <c r="BH859" s="49"/>
      <c r="BI859" s="49"/>
      <c r="BJ859" s="49"/>
      <c r="BK859" s="49"/>
      <c r="BL859" s="49"/>
      <c r="BM859" s="49"/>
      <c r="BN859" s="49"/>
    </row>
    <row r="860" spans="1:66" x14ac:dyDescent="0.3">
      <c r="A860">
        <v>859</v>
      </c>
      <c r="B860" s="4" t="s">
        <v>2687</v>
      </c>
      <c r="C860" s="39">
        <f>VLOOKUP(tags[[#This Row],[Index]],Table1[],6)</f>
        <v>10</v>
      </c>
      <c r="D860" s="50">
        <v>70</v>
      </c>
      <c r="E860" s="17" t="str">
        <f>VLOOKUP(tags[[#This Row],[Index]],Table1[],22)</f>
        <v>gray</v>
      </c>
      <c r="F860" s="17" t="str">
        <f>VLOOKUP(tags[[#This Row],[Index]],Table1[],23)</f>
        <v>other</v>
      </c>
      <c r="G860" s="17" t="str">
        <f>VLOOKUP(tags[[#This Row],[product_id]],copy[],4,FALSE)</f>
        <v>joggingpant,Shorts,Casual pants,pants,Summer,Overalls,beachpant,tacticalpant,bermudashort,summerpant,Classics,Casual</v>
      </c>
      <c r="H860" s="17"/>
      <c r="I860" s="48" t="s">
        <v>12129</v>
      </c>
      <c r="J860" s="49" t="s">
        <v>11410</v>
      </c>
      <c r="K860" s="49" t="s">
        <v>11476</v>
      </c>
      <c r="L860" s="49" t="s">
        <v>11429</v>
      </c>
      <c r="M860" s="49" t="s">
        <v>11402</v>
      </c>
      <c r="N860" s="49" t="s">
        <v>11508</v>
      </c>
      <c r="O860" s="49" t="s">
        <v>11613</v>
      </c>
      <c r="P860" s="49" t="s">
        <v>12075</v>
      </c>
      <c r="Q860" s="49" t="s">
        <v>12154</v>
      </c>
      <c r="R860" s="49" t="s">
        <v>11565</v>
      </c>
      <c r="S860" s="49" t="s">
        <v>11699</v>
      </c>
      <c r="T860" s="49" t="s">
        <v>11406</v>
      </c>
      <c r="U860" s="49"/>
      <c r="V860" s="49"/>
      <c r="W860" s="49"/>
      <c r="X860" s="49"/>
      <c r="Y860" s="49"/>
      <c r="Z860" s="49"/>
      <c r="AA860" s="49"/>
      <c r="AB860" s="49"/>
      <c r="AC860" s="49"/>
      <c r="AD860" s="49"/>
      <c r="AE860" s="49"/>
      <c r="AF860" s="49"/>
      <c r="AG860" s="49"/>
      <c r="AH860" s="49"/>
      <c r="AI860" s="49"/>
      <c r="AJ860" s="49"/>
      <c r="AK860" s="49"/>
      <c r="AL860" s="49"/>
      <c r="AM860" s="49"/>
      <c r="AN860" s="49"/>
      <c r="AO860" s="49"/>
      <c r="AP860" s="49"/>
      <c r="AQ860" s="49"/>
      <c r="AR860" s="49"/>
      <c r="AS860" s="49"/>
      <c r="AT860" s="49"/>
      <c r="AU860" s="49"/>
      <c r="AV860" s="49"/>
      <c r="AW860" s="49"/>
      <c r="AX860" s="49"/>
      <c r="AY860" s="49"/>
      <c r="AZ860" s="49"/>
      <c r="BA860" s="49"/>
      <c r="BB860" s="49"/>
      <c r="BC860" s="49"/>
      <c r="BD860" s="49"/>
      <c r="BE860" s="49"/>
      <c r="BF860" s="49"/>
      <c r="BG860" s="49"/>
      <c r="BH860" s="49"/>
      <c r="BI860" s="49"/>
      <c r="BJ860" s="49"/>
      <c r="BK860" s="49"/>
      <c r="BL860" s="49"/>
      <c r="BM860" s="49"/>
      <c r="BN860" s="49"/>
    </row>
    <row r="861" spans="1:66" x14ac:dyDescent="0.3">
      <c r="A861">
        <v>860</v>
      </c>
      <c r="B861" s="5" t="s">
        <v>2690</v>
      </c>
      <c r="C861" s="40">
        <f>VLOOKUP(tags[[#This Row],[Index]],Table1[],6)</f>
        <v>100</v>
      </c>
      <c r="D861" s="51">
        <v>800</v>
      </c>
      <c r="E861" s="18" t="str">
        <f>VLOOKUP(tags[[#This Row],[Index]],Table1[],22)</f>
        <v>black</v>
      </c>
      <c r="F861" s="18" t="str">
        <f>VLOOKUP(tags[[#This Row],[Index]],Table1[],23)</f>
        <v>S</v>
      </c>
      <c r="G861" s="18" t="str">
        <f>VLOOKUP(tags[[#This Row],[product_id]],copy[],4,FALSE)</f>
        <v>Plus Size,crop top,vintagetop,chiffon,Vintage,printtop,tank top,Casual,Women's Fashion,Fashion,sleeveless tops,chiffon blouse,sleeveless,Print,Tank,Women,Tops,Bras,Necks</v>
      </c>
      <c r="H861" s="18"/>
      <c r="I861" s="48" t="s">
        <v>11407</v>
      </c>
      <c r="J861" s="49" t="s">
        <v>11480</v>
      </c>
      <c r="K861" s="49" t="s">
        <v>12700</v>
      </c>
      <c r="L861" s="49" t="s">
        <v>11503</v>
      </c>
      <c r="M861" s="49" t="s">
        <v>11481</v>
      </c>
      <c r="N861" s="49" t="s">
        <v>13066</v>
      </c>
      <c r="O861" s="49" t="s">
        <v>11423</v>
      </c>
      <c r="P861" s="49" t="s">
        <v>11406</v>
      </c>
      <c r="Q861" s="49" t="s">
        <v>11403</v>
      </c>
      <c r="R861" s="49" t="s">
        <v>11404</v>
      </c>
      <c r="S861" s="49" t="s">
        <v>11465</v>
      </c>
      <c r="T861" s="49" t="s">
        <v>11661</v>
      </c>
      <c r="U861" s="49" t="s">
        <v>11408</v>
      </c>
      <c r="V861" s="49" t="s">
        <v>11416</v>
      </c>
      <c r="W861" s="49" t="s">
        <v>11418</v>
      </c>
      <c r="X861" s="49" t="s">
        <v>11405</v>
      </c>
      <c r="Y861" s="49" t="s">
        <v>11411</v>
      </c>
      <c r="Z861" s="49" t="s">
        <v>11515</v>
      </c>
      <c r="AA861" s="49" t="s">
        <v>11419</v>
      </c>
      <c r="AB861" s="49"/>
      <c r="AC861" s="49"/>
      <c r="AD861" s="49"/>
      <c r="AE861" s="49"/>
      <c r="AF861" s="49"/>
      <c r="AG861" s="49"/>
      <c r="AH861" s="49"/>
      <c r="AI861" s="49"/>
      <c r="AJ861" s="49"/>
      <c r="AK861" s="49"/>
      <c r="AL861" s="49"/>
      <c r="AM861" s="49"/>
      <c r="AN861" s="49"/>
      <c r="AO861" s="49"/>
      <c r="AP861" s="49"/>
      <c r="AQ861" s="49"/>
      <c r="AR861" s="49"/>
      <c r="AS861" s="49"/>
      <c r="AT861" s="49"/>
      <c r="AU861" s="49"/>
      <c r="AV861" s="49"/>
      <c r="AW861" s="49"/>
      <c r="AX861" s="49"/>
      <c r="AY861" s="49"/>
      <c r="AZ861" s="49"/>
      <c r="BA861" s="49"/>
      <c r="BB861" s="49"/>
      <c r="BC861" s="49"/>
      <c r="BD861" s="49"/>
      <c r="BE861" s="49"/>
      <c r="BF861" s="49"/>
      <c r="BG861" s="49"/>
      <c r="BH861" s="49"/>
      <c r="BI861" s="49"/>
      <c r="BJ861" s="49"/>
      <c r="BK861" s="49"/>
      <c r="BL861" s="49"/>
      <c r="BM861" s="49"/>
      <c r="BN861" s="49"/>
    </row>
    <row r="862" spans="1:66" x14ac:dyDescent="0.3">
      <c r="A862">
        <v>861</v>
      </c>
      <c r="B862" s="4" t="s">
        <v>2693</v>
      </c>
      <c r="C862" s="39">
        <f>VLOOKUP(tags[[#This Row],[Index]],Table1[],6)</f>
        <v>1000</v>
      </c>
      <c r="D862" s="50">
        <v>8000</v>
      </c>
      <c r="E862" s="17" t="str">
        <f>VLOOKUP(tags[[#This Row],[Index]],Table1[],22)</f>
        <v>gray</v>
      </c>
      <c r="F862" s="17" t="str">
        <f>VLOOKUP(tags[[#This Row],[Index]],Table1[],23)</f>
        <v>S</v>
      </c>
      <c r="G862" s="17" t="str">
        <f>VLOOKUP(tags[[#This Row],[product_id]],copy[],4,FALSE)</f>
        <v>Summer,Vest,Plus Size,summer t-shirts,tank top,Sleeveless Shirt,vestforwomen,Design,printed,party,Casual,Women Fashion,Women,Tank,Beach,Tops,T Shirts,fashion top,Women's Fashion,Cotton,Fashion,womens vest,sleeveless</v>
      </c>
      <c r="H862" s="17"/>
      <c r="I862" s="48" t="s">
        <v>11402</v>
      </c>
      <c r="J862" s="49" t="s">
        <v>11430</v>
      </c>
      <c r="K862" s="49" t="s">
        <v>11407</v>
      </c>
      <c r="L862" s="49" t="s">
        <v>11468</v>
      </c>
      <c r="M862" s="49" t="s">
        <v>11423</v>
      </c>
      <c r="N862" s="49" t="s">
        <v>11547</v>
      </c>
      <c r="O862" s="49" t="s">
        <v>12707</v>
      </c>
      <c r="P862" s="49" t="s">
        <v>11698</v>
      </c>
      <c r="Q862" s="49" t="s">
        <v>11421</v>
      </c>
      <c r="R862" s="49" t="s">
        <v>11443</v>
      </c>
      <c r="S862" s="49" t="s">
        <v>11406</v>
      </c>
      <c r="T862" s="49" t="s">
        <v>11439</v>
      </c>
      <c r="U862" s="49" t="s">
        <v>11405</v>
      </c>
      <c r="V862" s="49" t="s">
        <v>11418</v>
      </c>
      <c r="W862" s="49" t="s">
        <v>11413</v>
      </c>
      <c r="X862" s="49" t="s">
        <v>11411</v>
      </c>
      <c r="Y862" s="49" t="s">
        <v>11422</v>
      </c>
      <c r="Z862" s="49" t="s">
        <v>11907</v>
      </c>
      <c r="AA862" s="49" t="s">
        <v>11403</v>
      </c>
      <c r="AB862" s="49" t="s">
        <v>11424</v>
      </c>
      <c r="AC862" s="49" t="s">
        <v>11404</v>
      </c>
      <c r="AD862" s="49" t="s">
        <v>11734</v>
      </c>
      <c r="AE862" s="49" t="s">
        <v>11408</v>
      </c>
      <c r="AF862" s="49"/>
      <c r="AG862" s="49"/>
      <c r="AH862" s="49"/>
      <c r="AI862" s="49"/>
      <c r="AJ862" s="49"/>
      <c r="AK862" s="49"/>
      <c r="AL862" s="49"/>
      <c r="AM862" s="49"/>
      <c r="AN862" s="49"/>
      <c r="AO862" s="49"/>
      <c r="AP862" s="49"/>
      <c r="AQ862" s="49"/>
      <c r="AR862" s="49"/>
      <c r="AS862" s="49"/>
      <c r="AT862" s="49"/>
      <c r="AU862" s="49"/>
      <c r="AV862" s="49"/>
      <c r="AW862" s="49"/>
      <c r="AX862" s="49"/>
      <c r="AY862" s="49"/>
      <c r="AZ862" s="49"/>
      <c r="BA862" s="49"/>
      <c r="BB862" s="49"/>
      <c r="BC862" s="49"/>
      <c r="BD862" s="49"/>
      <c r="BE862" s="49"/>
      <c r="BF862" s="49"/>
      <c r="BG862" s="49"/>
      <c r="BH862" s="49"/>
      <c r="BI862" s="49"/>
      <c r="BJ862" s="49"/>
      <c r="BK862" s="49"/>
      <c r="BL862" s="49"/>
      <c r="BM862" s="49"/>
      <c r="BN862" s="49"/>
    </row>
    <row r="863" spans="1:66" x14ac:dyDescent="0.3">
      <c r="A863">
        <v>862</v>
      </c>
      <c r="B863" s="5" t="s">
        <v>2696</v>
      </c>
      <c r="C863" s="40">
        <f>VLOOKUP(tags[[#This Row],[Index]],Table1[],6)</f>
        <v>5000</v>
      </c>
      <c r="D863" s="51">
        <v>75000</v>
      </c>
      <c r="E863" s="18" t="str">
        <f>VLOOKUP(tags[[#This Row],[Index]],Table1[],22)</f>
        <v>red</v>
      </c>
      <c r="F863" s="18" t="str">
        <f>VLOOKUP(tags[[#This Row],[Index]],Table1[],23)</f>
        <v>S</v>
      </c>
      <c r="G863" s="18" t="str">
        <f>VLOOKUP(tags[[#This Row],[product_id]],copy[],4,FALSE)</f>
        <v>Summer,Slim Fit,Lace,Deep V-neck Dress,bowknotdres,Beach,Dress,Lace Dress,sexybacklessdres,beach wear,Women's Fashion,Party Dress,backless,summer dress,Women,vestido,sexy,white,Mini dress,Fashion,Necks</v>
      </c>
      <c r="H863" s="18"/>
      <c r="I863" s="48" t="s">
        <v>11402</v>
      </c>
      <c r="J863" s="49" t="s">
        <v>11448</v>
      </c>
      <c r="K863" s="49" t="s">
        <v>11434</v>
      </c>
      <c r="L863" s="49" t="s">
        <v>11852</v>
      </c>
      <c r="M863" s="49" t="s">
        <v>13661</v>
      </c>
      <c r="N863" s="49" t="s">
        <v>11413</v>
      </c>
      <c r="O863" s="49" t="s">
        <v>11409</v>
      </c>
      <c r="P863" s="49" t="s">
        <v>11514</v>
      </c>
      <c r="Q863" s="49" t="s">
        <v>12995</v>
      </c>
      <c r="R863" s="49" t="s">
        <v>11511</v>
      </c>
      <c r="S863" s="49" t="s">
        <v>11403</v>
      </c>
      <c r="T863" s="49" t="s">
        <v>11445</v>
      </c>
      <c r="U863" s="49" t="s">
        <v>11450</v>
      </c>
      <c r="V863" s="49" t="s">
        <v>11425</v>
      </c>
      <c r="W863" s="49" t="s">
        <v>11405</v>
      </c>
      <c r="X863" s="49" t="s">
        <v>11593</v>
      </c>
      <c r="Y863" s="49" t="s">
        <v>11412</v>
      </c>
      <c r="Z863" s="49" t="s">
        <v>34</v>
      </c>
      <c r="AA863" s="49" t="s">
        <v>11435</v>
      </c>
      <c r="AB863" s="49" t="s">
        <v>11404</v>
      </c>
      <c r="AC863" s="49" t="s">
        <v>11419</v>
      </c>
      <c r="AD863" s="49"/>
      <c r="AE863" s="49"/>
      <c r="AF863" s="49"/>
      <c r="AG863" s="49"/>
      <c r="AH863" s="49"/>
      <c r="AI863" s="49"/>
      <c r="AJ863" s="49"/>
      <c r="AK863" s="49"/>
      <c r="AL863" s="49"/>
      <c r="AM863" s="49"/>
      <c r="AN863" s="49"/>
      <c r="AO863" s="49"/>
      <c r="AP863" s="49"/>
      <c r="AQ863" s="49"/>
      <c r="AR863" s="49"/>
      <c r="AS863" s="49"/>
      <c r="AT863" s="49"/>
      <c r="AU863" s="49"/>
      <c r="AV863" s="49"/>
      <c r="AW863" s="49"/>
      <c r="AX863" s="49"/>
      <c r="AY863" s="49"/>
      <c r="AZ863" s="49"/>
      <c r="BA863" s="49"/>
      <c r="BB863" s="49"/>
      <c r="BC863" s="49"/>
      <c r="BD863" s="49"/>
      <c r="BE863" s="49"/>
      <c r="BF863" s="49"/>
      <c r="BG863" s="49"/>
      <c r="BH863" s="49"/>
      <c r="BI863" s="49"/>
      <c r="BJ863" s="49"/>
      <c r="BK863" s="49"/>
      <c r="BL863" s="49"/>
      <c r="BM863" s="49"/>
      <c r="BN863" s="49"/>
    </row>
    <row r="864" spans="1:66" x14ac:dyDescent="0.3">
      <c r="A864">
        <v>863</v>
      </c>
      <c r="B864" s="4" t="s">
        <v>2699</v>
      </c>
      <c r="C864" s="39">
        <f>VLOOKUP(tags[[#This Row],[Index]],Table1[],6)</f>
        <v>5000</v>
      </c>
      <c r="D864" s="50">
        <v>70000</v>
      </c>
      <c r="E864" s="17" t="str">
        <f>VLOOKUP(tags[[#This Row],[Index]],Table1[],22)</f>
        <v>black</v>
      </c>
      <c r="F864" s="17" t="str">
        <f>VLOOKUP(tags[[#This Row],[Index]],Table1[],23)</f>
        <v>M</v>
      </c>
      <c r="G864" s="17" t="str">
        <f>VLOOKUP(tags[[#This Row],[product_id]],copy[],4,FALSE)</f>
        <v>Summer,dressesforwomen,plus size dress,Dress,beach dress,Plus Size,sleveles,maxi dress,Spaghetti,Casual,Women,party,Fashion,splitdre,Beach,summer dress,spaghettistrapdre,Ladies,Women's Fashion,Holiday,soliddre,loose dress</v>
      </c>
      <c r="H864" s="17"/>
      <c r="I864" s="48" t="s">
        <v>11402</v>
      </c>
      <c r="J864" s="49" t="s">
        <v>11580</v>
      </c>
      <c r="K864" s="49" t="s">
        <v>11501</v>
      </c>
      <c r="L864" s="49" t="s">
        <v>11409</v>
      </c>
      <c r="M864" s="49" t="s">
        <v>11431</v>
      </c>
      <c r="N864" s="49" t="s">
        <v>11407</v>
      </c>
      <c r="O864" s="49" t="s">
        <v>12927</v>
      </c>
      <c r="P864" s="49" t="s">
        <v>11479</v>
      </c>
      <c r="Q864" s="49" t="s">
        <v>11449</v>
      </c>
      <c r="R864" s="49" t="s">
        <v>11406</v>
      </c>
      <c r="S864" s="49" t="s">
        <v>11405</v>
      </c>
      <c r="T864" s="49" t="s">
        <v>11443</v>
      </c>
      <c r="U864" s="49" t="s">
        <v>11404</v>
      </c>
      <c r="V864" s="49" t="s">
        <v>11960</v>
      </c>
      <c r="W864" s="49" t="s">
        <v>11413</v>
      </c>
      <c r="X864" s="49" t="s">
        <v>11425</v>
      </c>
      <c r="Y864" s="49" t="s">
        <v>11875</v>
      </c>
      <c r="Z864" s="49" t="s">
        <v>11426</v>
      </c>
      <c r="AA864" s="49" t="s">
        <v>11403</v>
      </c>
      <c r="AB864" s="49" t="s">
        <v>11561</v>
      </c>
      <c r="AC864" s="49" t="s">
        <v>12902</v>
      </c>
      <c r="AD864" s="49" t="s">
        <v>11455</v>
      </c>
      <c r="AE864" s="49"/>
      <c r="AF864" s="49"/>
      <c r="AG864" s="49"/>
      <c r="AH864" s="49"/>
      <c r="AI864" s="49"/>
      <c r="AJ864" s="49"/>
      <c r="AK864" s="49"/>
      <c r="AL864" s="49"/>
      <c r="AM864" s="49"/>
      <c r="AN864" s="49"/>
      <c r="AO864" s="49"/>
      <c r="AP864" s="49"/>
      <c r="AQ864" s="49"/>
      <c r="AR864" s="49"/>
      <c r="AS864" s="49"/>
      <c r="AT864" s="49"/>
      <c r="AU864" s="49"/>
      <c r="AV864" s="49"/>
      <c r="AW864" s="49"/>
      <c r="AX864" s="49"/>
      <c r="AY864" s="49"/>
      <c r="AZ864" s="49"/>
      <c r="BA864" s="49"/>
      <c r="BB864" s="49"/>
      <c r="BC864" s="49"/>
      <c r="BD864" s="49"/>
      <c r="BE864" s="49"/>
      <c r="BF864" s="49"/>
      <c r="BG864" s="49"/>
      <c r="BH864" s="49"/>
      <c r="BI864" s="49"/>
      <c r="BJ864" s="49"/>
      <c r="BK864" s="49"/>
      <c r="BL864" s="49"/>
      <c r="BM864" s="49"/>
      <c r="BN864" s="49"/>
    </row>
    <row r="865" spans="1:66" x14ac:dyDescent="0.3">
      <c r="A865">
        <v>864</v>
      </c>
      <c r="B865" s="5" t="s">
        <v>2700</v>
      </c>
      <c r="C865" s="40">
        <f>VLOOKUP(tags[[#This Row],[Index]],Table1[],6)</f>
        <v>20000</v>
      </c>
      <c r="D865" s="51">
        <v>260000</v>
      </c>
      <c r="E865" s="18" t="str">
        <f>VLOOKUP(tags[[#This Row],[Index]],Table1[],22)</f>
        <v>green</v>
      </c>
      <c r="F865" s="18" t="str">
        <f>VLOOKUP(tags[[#This Row],[Index]],Table1[],23)</f>
        <v>M</v>
      </c>
      <c r="G865" s="18" t="str">
        <f>VLOOKUP(tags[[#This Row],[product_id]],copy[],4,FALSE)</f>
        <v>bigswing,Summer,Necks,long dress,Dress,Maxi Dresses,Round neck,Women's Fashion,printed,long dresses,sleeveless,Holiday,Beach,Casual,Women</v>
      </c>
      <c r="H865" s="18"/>
      <c r="I865" s="48" t="s">
        <v>11917</v>
      </c>
      <c r="J865" s="49" t="s">
        <v>11402</v>
      </c>
      <c r="K865" s="49" t="s">
        <v>11419</v>
      </c>
      <c r="L865" s="49" t="s">
        <v>11444</v>
      </c>
      <c r="M865" s="49" t="s">
        <v>11409</v>
      </c>
      <c r="N865" s="49" t="s">
        <v>11609</v>
      </c>
      <c r="O865" s="49" t="s">
        <v>11440</v>
      </c>
      <c r="P865" s="49" t="s">
        <v>11403</v>
      </c>
      <c r="Q865" s="49" t="s">
        <v>11421</v>
      </c>
      <c r="R865" s="49" t="s">
        <v>11985</v>
      </c>
      <c r="S865" s="49" t="s">
        <v>11408</v>
      </c>
      <c r="T865" s="49" t="s">
        <v>11561</v>
      </c>
      <c r="U865" s="49" t="s">
        <v>11413</v>
      </c>
      <c r="V865" s="49" t="s">
        <v>11406</v>
      </c>
      <c r="W865" s="49" t="s">
        <v>11405</v>
      </c>
      <c r="X865" s="49"/>
      <c r="Y865" s="49"/>
      <c r="Z865" s="49"/>
      <c r="AA865" s="49"/>
      <c r="AB865" s="49"/>
      <c r="AC865" s="49"/>
      <c r="AD865" s="49"/>
      <c r="AE865" s="49"/>
      <c r="AF865" s="49"/>
      <c r="AG865" s="49"/>
      <c r="AH865" s="49"/>
      <c r="AI865" s="49"/>
      <c r="AJ865" s="49"/>
      <c r="AK865" s="49"/>
      <c r="AL865" s="49"/>
      <c r="AM865" s="49"/>
      <c r="AN865" s="49"/>
      <c r="AO865" s="49"/>
      <c r="AP865" s="49"/>
      <c r="AQ865" s="49"/>
      <c r="AR865" s="49"/>
      <c r="AS865" s="49"/>
      <c r="AT865" s="49"/>
      <c r="AU865" s="49"/>
      <c r="AV865" s="49"/>
      <c r="AW865" s="49"/>
      <c r="AX865" s="49"/>
      <c r="AY865" s="49"/>
      <c r="AZ865" s="49"/>
      <c r="BA865" s="49"/>
      <c r="BB865" s="49"/>
      <c r="BC865" s="49"/>
      <c r="BD865" s="49"/>
      <c r="BE865" s="49"/>
      <c r="BF865" s="49"/>
      <c r="BG865" s="49"/>
      <c r="BH865" s="49"/>
      <c r="BI865" s="49"/>
      <c r="BJ865" s="49"/>
      <c r="BK865" s="49"/>
      <c r="BL865" s="49"/>
      <c r="BM865" s="49"/>
      <c r="BN865" s="49"/>
    </row>
    <row r="866" spans="1:66" x14ac:dyDescent="0.3">
      <c r="A866">
        <v>865</v>
      </c>
      <c r="B866" s="4" t="s">
        <v>691</v>
      </c>
      <c r="C866" s="39">
        <f>VLOOKUP(tags[[#This Row],[Index]],Table1[],6)</f>
        <v>50</v>
      </c>
      <c r="D866" s="50">
        <v>241.5</v>
      </c>
      <c r="E866" s="17" t="str">
        <f>VLOOKUP(tags[[#This Row],[Index]],Table1[],22)</f>
        <v>white</v>
      </c>
      <c r="F866" s="17" t="str">
        <f>VLOOKUP(tags[[#This Row],[Index]],Table1[],23)</f>
        <v>XS</v>
      </c>
      <c r="G866" s="17" t="str">
        <f>VLOOKUP(tags[[#This Row],[product_id]],copy[],4,FALSE)</f>
        <v>blouse,Summer,Plus Size,Tops &amp; Blouses,Shirt,Women Vest,Tank,button,Spaghetti Strap,tank top,Tops,Women's Fashion,Fashion,V-neck,sleeveless,Casual,Women</v>
      </c>
      <c r="H866" s="17"/>
      <c r="I866" s="48" t="s">
        <v>11428</v>
      </c>
      <c r="J866" s="49" t="s">
        <v>11402</v>
      </c>
      <c r="K866" s="49" t="s">
        <v>11407</v>
      </c>
      <c r="L866" s="49" t="s">
        <v>11498</v>
      </c>
      <c r="M866" s="49" t="s">
        <v>11417</v>
      </c>
      <c r="N866" s="49" t="s">
        <v>11489</v>
      </c>
      <c r="O866" s="49" t="s">
        <v>11418</v>
      </c>
      <c r="P866" s="49" t="s">
        <v>11527</v>
      </c>
      <c r="Q866" s="49" t="s">
        <v>11463</v>
      </c>
      <c r="R866" s="49" t="s">
        <v>11423</v>
      </c>
      <c r="S866" s="49" t="s">
        <v>11411</v>
      </c>
      <c r="T866" s="49" t="s">
        <v>11403</v>
      </c>
      <c r="U866" s="49" t="s">
        <v>11404</v>
      </c>
      <c r="V866" s="49" t="s">
        <v>11420</v>
      </c>
      <c r="W866" s="49" t="s">
        <v>11408</v>
      </c>
      <c r="X866" s="49" t="s">
        <v>11406</v>
      </c>
      <c r="Y866" s="49" t="s">
        <v>11405</v>
      </c>
      <c r="Z866" s="49"/>
      <c r="AA866" s="49"/>
      <c r="AB866" s="49"/>
      <c r="AC866" s="49"/>
      <c r="AD866" s="49"/>
      <c r="AE866" s="49"/>
      <c r="AF866" s="49"/>
      <c r="AG866" s="49"/>
      <c r="AH866" s="49"/>
      <c r="AI866" s="49"/>
      <c r="AJ866" s="49"/>
      <c r="AK866" s="49"/>
      <c r="AL866" s="49"/>
      <c r="AM866" s="49"/>
      <c r="AN866" s="49"/>
      <c r="AO866" s="49"/>
      <c r="AP866" s="49"/>
      <c r="AQ866" s="49"/>
      <c r="AR866" s="49"/>
      <c r="AS866" s="49"/>
      <c r="AT866" s="49"/>
      <c r="AU866" s="49"/>
      <c r="AV866" s="49"/>
      <c r="AW866" s="49"/>
      <c r="AX866" s="49"/>
      <c r="AY866" s="49"/>
      <c r="AZ866" s="49"/>
      <c r="BA866" s="49"/>
      <c r="BB866" s="49"/>
      <c r="BC866" s="49"/>
      <c r="BD866" s="49"/>
      <c r="BE866" s="49"/>
      <c r="BF866" s="49"/>
      <c r="BG866" s="49"/>
      <c r="BH866" s="49"/>
      <c r="BI866" s="49"/>
      <c r="BJ866" s="49"/>
      <c r="BK866" s="49"/>
      <c r="BL866" s="49"/>
      <c r="BM866" s="49"/>
      <c r="BN866" s="49"/>
    </row>
    <row r="867" spans="1:66" x14ac:dyDescent="0.3">
      <c r="A867">
        <v>866</v>
      </c>
      <c r="B867" s="5" t="s">
        <v>2703</v>
      </c>
      <c r="C867" s="40">
        <f>VLOOKUP(tags[[#This Row],[Index]],Table1[],6)</f>
        <v>100</v>
      </c>
      <c r="D867" s="51">
        <v>600</v>
      </c>
      <c r="E867" s="18" t="str">
        <f>VLOOKUP(tags[[#This Row],[Index]],Table1[],22)</f>
        <v>black</v>
      </c>
      <c r="F867" s="18" t="str">
        <f>VLOOKUP(tags[[#This Row],[Index]],Table1[],23)</f>
        <v>S</v>
      </c>
      <c r="G867" s="18" t="str">
        <f>VLOOKUP(tags[[#This Row],[product_id]],copy[],4,FALSE)</f>
        <v>Mini,Vest,Fashion,camisole,Summer,Dress,Women's Fashion,retro,Striped,Beach,button,Women</v>
      </c>
      <c r="H867" s="18"/>
      <c r="I867" s="48" t="s">
        <v>11436</v>
      </c>
      <c r="J867" s="49" t="s">
        <v>11430</v>
      </c>
      <c r="K867" s="49" t="s">
        <v>11404</v>
      </c>
      <c r="L867" s="49" t="s">
        <v>11518</v>
      </c>
      <c r="M867" s="49" t="s">
        <v>11402</v>
      </c>
      <c r="N867" s="49" t="s">
        <v>11409</v>
      </c>
      <c r="O867" s="49" t="s">
        <v>11403</v>
      </c>
      <c r="P867" s="49" t="s">
        <v>11607</v>
      </c>
      <c r="Q867" s="49" t="s">
        <v>11546</v>
      </c>
      <c r="R867" s="49" t="s">
        <v>11413</v>
      </c>
      <c r="S867" s="49" t="s">
        <v>11527</v>
      </c>
      <c r="T867" s="49" t="s">
        <v>11405</v>
      </c>
      <c r="U867" s="49"/>
      <c r="V867" s="49"/>
      <c r="W867" s="49"/>
      <c r="X867" s="49"/>
      <c r="Y867" s="49"/>
      <c r="Z867" s="49"/>
      <c r="AA867" s="49"/>
      <c r="AB867" s="49"/>
      <c r="AC867" s="49"/>
      <c r="AD867" s="49"/>
      <c r="AE867" s="49"/>
      <c r="AF867" s="49"/>
      <c r="AG867" s="49"/>
      <c r="AH867" s="49"/>
      <c r="AI867" s="49"/>
      <c r="AJ867" s="49"/>
      <c r="AK867" s="49"/>
      <c r="AL867" s="49"/>
      <c r="AM867" s="49"/>
      <c r="AN867" s="49"/>
      <c r="AO867" s="49"/>
      <c r="AP867" s="49"/>
      <c r="AQ867" s="49"/>
      <c r="AR867" s="49"/>
      <c r="AS867" s="49"/>
      <c r="AT867" s="49"/>
      <c r="AU867" s="49"/>
      <c r="AV867" s="49"/>
      <c r="AW867" s="49"/>
      <c r="AX867" s="49"/>
      <c r="AY867" s="49"/>
      <c r="AZ867" s="49"/>
      <c r="BA867" s="49"/>
      <c r="BB867" s="49"/>
      <c r="BC867" s="49"/>
      <c r="BD867" s="49"/>
      <c r="BE867" s="49"/>
      <c r="BF867" s="49"/>
      <c r="BG867" s="49"/>
      <c r="BH867" s="49"/>
      <c r="BI867" s="49"/>
      <c r="BJ867" s="49"/>
      <c r="BK867" s="49"/>
      <c r="BL867" s="49"/>
      <c r="BM867" s="49"/>
      <c r="BN867" s="49"/>
    </row>
    <row r="868" spans="1:66" x14ac:dyDescent="0.3">
      <c r="A868">
        <v>867</v>
      </c>
      <c r="B868" s="4" t="s">
        <v>2706</v>
      </c>
      <c r="C868" s="39">
        <f>VLOOKUP(tags[[#This Row],[Index]],Table1[],6)</f>
        <v>5000</v>
      </c>
      <c r="D868" s="50">
        <v>55000</v>
      </c>
      <c r="E868" s="17" t="str">
        <f>VLOOKUP(tags[[#This Row],[Index]],Table1[],22)</f>
        <v>blue</v>
      </c>
      <c r="F868" s="17" t="str">
        <f>VLOOKUP(tags[[#This Row],[Index]],Table1[],23)</f>
        <v>XS</v>
      </c>
      <c r="G868" s="17" t="str">
        <f>VLOOKUP(tags[[#This Row],[product_id]],copy[],4,FALSE)</f>
        <v>Summer,off shoulder top,Fashion,Cotton T Shirt,Pleated,summer t-shirts,Vest,tank top,Ladies,Women's Fashion,Plus Size,off shoulder,sleeveless tops,Casual T-Shirt,blouse,sexy,Casual,Women,Deep V-Neck,Tank,Shirt,sleevelessblouse,Tops,women shirt,V-neck,backless,Cotton,Ladies Fashion,womens vest,sleeveless,vneckshirt</v>
      </c>
      <c r="H868" s="17"/>
      <c r="I868" s="48" t="s">
        <v>11402</v>
      </c>
      <c r="J868" s="49" t="s">
        <v>11686</v>
      </c>
      <c r="K868" s="49" t="s">
        <v>11404</v>
      </c>
      <c r="L868" s="49" t="s">
        <v>11505</v>
      </c>
      <c r="M868" s="49" t="s">
        <v>11485</v>
      </c>
      <c r="N868" s="49" t="s">
        <v>11468</v>
      </c>
      <c r="O868" s="49" t="s">
        <v>11430</v>
      </c>
      <c r="P868" s="49" t="s">
        <v>11423</v>
      </c>
      <c r="Q868" s="49" t="s">
        <v>11426</v>
      </c>
      <c r="R868" s="49" t="s">
        <v>11403</v>
      </c>
      <c r="S868" s="49" t="s">
        <v>11407</v>
      </c>
      <c r="T868" s="49" t="s">
        <v>11495</v>
      </c>
      <c r="U868" s="49" t="s">
        <v>11465</v>
      </c>
      <c r="V868" s="49" t="s">
        <v>11497</v>
      </c>
      <c r="W868" s="49" t="s">
        <v>11428</v>
      </c>
      <c r="X868" s="49" t="s">
        <v>11412</v>
      </c>
      <c r="Y868" s="49" t="s">
        <v>11406</v>
      </c>
      <c r="Z868" s="49" t="s">
        <v>11405</v>
      </c>
      <c r="AA868" s="49" t="s">
        <v>11471</v>
      </c>
      <c r="AB868" s="49" t="s">
        <v>11418</v>
      </c>
      <c r="AC868" s="49" t="s">
        <v>11417</v>
      </c>
      <c r="AD868" s="49" t="s">
        <v>11655</v>
      </c>
      <c r="AE868" s="49" t="s">
        <v>11411</v>
      </c>
      <c r="AF868" s="49" t="s">
        <v>11592</v>
      </c>
      <c r="AG868" s="49" t="s">
        <v>11420</v>
      </c>
      <c r="AH868" s="49" t="s">
        <v>11450</v>
      </c>
      <c r="AI868" s="49" t="s">
        <v>11424</v>
      </c>
      <c r="AJ868" s="49" t="s">
        <v>11475</v>
      </c>
      <c r="AK868" s="49" t="s">
        <v>11734</v>
      </c>
      <c r="AL868" s="49" t="s">
        <v>11408</v>
      </c>
      <c r="AM868" s="49" t="s">
        <v>11865</v>
      </c>
      <c r="AN868" s="49"/>
      <c r="AO868" s="49"/>
      <c r="AP868" s="49"/>
      <c r="AQ868" s="49"/>
      <c r="AR868" s="49"/>
      <c r="AS868" s="49"/>
      <c r="AT868" s="49"/>
      <c r="AU868" s="49"/>
      <c r="AV868" s="49"/>
      <c r="AW868" s="49"/>
      <c r="AX868" s="49"/>
      <c r="AY868" s="49"/>
      <c r="AZ868" s="49"/>
      <c r="BA868" s="49"/>
      <c r="BB868" s="49"/>
      <c r="BC868" s="49"/>
      <c r="BD868" s="49"/>
      <c r="BE868" s="49"/>
      <c r="BF868" s="49"/>
      <c r="BG868" s="49"/>
      <c r="BH868" s="49"/>
      <c r="BI868" s="49"/>
      <c r="BJ868" s="49"/>
      <c r="BK868" s="49"/>
      <c r="BL868" s="49"/>
      <c r="BM868" s="49"/>
      <c r="BN868" s="49"/>
    </row>
    <row r="869" spans="1:66" x14ac:dyDescent="0.3">
      <c r="A869">
        <v>868</v>
      </c>
      <c r="B869" s="5" t="s">
        <v>2709</v>
      </c>
      <c r="C869" s="40">
        <f>VLOOKUP(tags[[#This Row],[Index]],Table1[],6)</f>
        <v>1000</v>
      </c>
      <c r="D869" s="51">
        <v>8000</v>
      </c>
      <c r="E869" s="18" t="str">
        <f>VLOOKUP(tags[[#This Row],[Index]],Table1[],22)</f>
        <v>pink</v>
      </c>
      <c r="F869" s="18" t="str">
        <f>VLOOKUP(tags[[#This Row],[Index]],Table1[],23)</f>
        <v>S</v>
      </c>
      <c r="G869" s="18" t="str">
        <f>VLOOKUP(tags[[#This Row],[product_id]],copy[],4,FALSE)</f>
        <v>blouse,Summer,Vest,Plus Size,Tank,Necks,Shirt,Tops,Women's Fashion,tank top,boho,Fashion,printed,sleeveless,bohemian,Casual,Women</v>
      </c>
      <c r="H869" s="18"/>
      <c r="I869" s="48" t="s">
        <v>11428</v>
      </c>
      <c r="J869" s="49" t="s">
        <v>11402</v>
      </c>
      <c r="K869" s="49" t="s">
        <v>11430</v>
      </c>
      <c r="L869" s="49" t="s">
        <v>11407</v>
      </c>
      <c r="M869" s="49" t="s">
        <v>11418</v>
      </c>
      <c r="N869" s="49" t="s">
        <v>11419</v>
      </c>
      <c r="O869" s="49" t="s">
        <v>11417</v>
      </c>
      <c r="P869" s="49" t="s">
        <v>11411</v>
      </c>
      <c r="Q869" s="49" t="s">
        <v>11403</v>
      </c>
      <c r="R869" s="49" t="s">
        <v>11423</v>
      </c>
      <c r="S869" s="49" t="s">
        <v>11457</v>
      </c>
      <c r="T869" s="49" t="s">
        <v>11404</v>
      </c>
      <c r="U869" s="49" t="s">
        <v>11421</v>
      </c>
      <c r="V869" s="49" t="s">
        <v>11408</v>
      </c>
      <c r="W869" s="49" t="s">
        <v>11612</v>
      </c>
      <c r="X869" s="49" t="s">
        <v>11406</v>
      </c>
      <c r="Y869" s="49" t="s">
        <v>11405</v>
      </c>
      <c r="Z869" s="49"/>
      <c r="AA869" s="49"/>
      <c r="AB869" s="49"/>
      <c r="AC869" s="49"/>
      <c r="AD869" s="49"/>
      <c r="AE869" s="49"/>
      <c r="AF869" s="49"/>
      <c r="AG869" s="49"/>
      <c r="AH869" s="49"/>
      <c r="AI869" s="49"/>
      <c r="AJ869" s="49"/>
      <c r="AK869" s="49"/>
      <c r="AL869" s="49"/>
      <c r="AM869" s="49"/>
      <c r="AN869" s="49"/>
      <c r="AO869" s="49"/>
      <c r="AP869" s="49"/>
      <c r="AQ869" s="49"/>
      <c r="AR869" s="49"/>
      <c r="AS869" s="49"/>
      <c r="AT869" s="49"/>
      <c r="AU869" s="49"/>
      <c r="AV869" s="49"/>
      <c r="AW869" s="49"/>
      <c r="AX869" s="49"/>
      <c r="AY869" s="49"/>
      <c r="AZ869" s="49"/>
      <c r="BA869" s="49"/>
      <c r="BB869" s="49"/>
      <c r="BC869" s="49"/>
      <c r="BD869" s="49"/>
      <c r="BE869" s="49"/>
      <c r="BF869" s="49"/>
      <c r="BG869" s="49"/>
      <c r="BH869" s="49"/>
      <c r="BI869" s="49"/>
      <c r="BJ869" s="49"/>
      <c r="BK869" s="49"/>
      <c r="BL869" s="49"/>
      <c r="BM869" s="49"/>
      <c r="BN869" s="49"/>
    </row>
    <row r="870" spans="1:66" x14ac:dyDescent="0.3">
      <c r="A870">
        <v>869</v>
      </c>
      <c r="B870" s="4" t="s">
        <v>2712</v>
      </c>
      <c r="C870" s="39">
        <f>VLOOKUP(tags[[#This Row],[Index]],Table1[],6)</f>
        <v>1000</v>
      </c>
      <c r="D870" s="50">
        <v>7000</v>
      </c>
      <c r="E870" s="17" t="str">
        <f>VLOOKUP(tags[[#This Row],[Index]],Table1[],22)</f>
        <v>black</v>
      </c>
      <c r="F870" s="17" t="str">
        <f>VLOOKUP(tags[[#This Row],[Index]],Table1[],23)</f>
        <v>XS</v>
      </c>
      <c r="G870" s="17" t="str">
        <f>VLOOKUP(tags[[#This Row],[product_id]],copy[],4,FALSE)</f>
        <v>halter top,Women Vest,Vest,bagbuckle,crop top,Halter,Summer,Tops,tank top,Casual,Bags,Women's Fashion,Fashion,silmfit,solid color,Casual Tops,sexy,summer tops,Women</v>
      </c>
      <c r="H870" s="17"/>
      <c r="I870" s="48" t="s">
        <v>12133</v>
      </c>
      <c r="J870" s="49" t="s">
        <v>11489</v>
      </c>
      <c r="K870" s="49" t="s">
        <v>11430</v>
      </c>
      <c r="L870" s="49" t="s">
        <v>13756</v>
      </c>
      <c r="M870" s="49" t="s">
        <v>11480</v>
      </c>
      <c r="N870" s="49" t="s">
        <v>11461</v>
      </c>
      <c r="O870" s="49" t="s">
        <v>11402</v>
      </c>
      <c r="P870" s="49" t="s">
        <v>11411</v>
      </c>
      <c r="Q870" s="49" t="s">
        <v>11423</v>
      </c>
      <c r="R870" s="49" t="s">
        <v>11406</v>
      </c>
      <c r="S870" s="49" t="s">
        <v>11807</v>
      </c>
      <c r="T870" s="49" t="s">
        <v>11403</v>
      </c>
      <c r="U870" s="49" t="s">
        <v>11404</v>
      </c>
      <c r="V870" s="49" t="s">
        <v>12958</v>
      </c>
      <c r="W870" s="49" t="s">
        <v>11467</v>
      </c>
      <c r="X870" s="49" t="s">
        <v>11562</v>
      </c>
      <c r="Y870" s="49" t="s">
        <v>11412</v>
      </c>
      <c r="Z870" s="49" t="s">
        <v>11472</v>
      </c>
      <c r="AA870" s="49" t="s">
        <v>11405</v>
      </c>
      <c r="AB870" s="49"/>
      <c r="AC870" s="49"/>
      <c r="AD870" s="49"/>
      <c r="AE870" s="49"/>
      <c r="AF870" s="49"/>
      <c r="AG870" s="49"/>
      <c r="AH870" s="49"/>
      <c r="AI870" s="49"/>
      <c r="AJ870" s="49"/>
      <c r="AK870" s="49"/>
      <c r="AL870" s="49"/>
      <c r="AM870" s="49"/>
      <c r="AN870" s="49"/>
      <c r="AO870" s="49"/>
      <c r="AP870" s="49"/>
      <c r="AQ870" s="49"/>
      <c r="AR870" s="49"/>
      <c r="AS870" s="49"/>
      <c r="AT870" s="49"/>
      <c r="AU870" s="49"/>
      <c r="AV870" s="49"/>
      <c r="AW870" s="49"/>
      <c r="AX870" s="49"/>
      <c r="AY870" s="49"/>
      <c r="AZ870" s="49"/>
      <c r="BA870" s="49"/>
      <c r="BB870" s="49"/>
      <c r="BC870" s="49"/>
      <c r="BD870" s="49"/>
      <c r="BE870" s="49"/>
      <c r="BF870" s="49"/>
      <c r="BG870" s="49"/>
      <c r="BH870" s="49"/>
      <c r="BI870" s="49"/>
      <c r="BJ870" s="49"/>
      <c r="BK870" s="49"/>
      <c r="BL870" s="49"/>
      <c r="BM870" s="49"/>
      <c r="BN870" s="49"/>
    </row>
    <row r="871" spans="1:66" x14ac:dyDescent="0.3">
      <c r="A871">
        <v>870</v>
      </c>
      <c r="B871" s="5" t="s">
        <v>1052</v>
      </c>
      <c r="C871" s="40">
        <f>VLOOKUP(tags[[#This Row],[Index]],Table1[],6)</f>
        <v>100</v>
      </c>
      <c r="D871" s="51">
        <v>900</v>
      </c>
      <c r="E871" s="18" t="str">
        <f>VLOOKUP(tags[[#This Row],[Index]],Table1[],22)</f>
        <v>red</v>
      </c>
      <c r="F871" s="18" t="str">
        <f>VLOOKUP(tags[[#This Row],[Index]],Table1[],23)</f>
        <v>S</v>
      </c>
      <c r="G871" s="18" t="str">
        <f>VLOOKUP(tags[[#This Row],[product_id]],copy[],4,FALSE)</f>
        <v>Summer,trousers,Tank,pants,Spring,Overalls,Women's Fashion,Fashion,black,Ladies,sleeveless,Wool,women Jumpsuit,Casual,jumpsuit</v>
      </c>
      <c r="H871" s="18"/>
      <c r="I871" s="48" t="s">
        <v>11402</v>
      </c>
      <c r="J871" s="49" t="s">
        <v>11466</v>
      </c>
      <c r="K871" s="49" t="s">
        <v>11418</v>
      </c>
      <c r="L871" s="49" t="s">
        <v>11429</v>
      </c>
      <c r="M871" s="49" t="s">
        <v>11490</v>
      </c>
      <c r="N871" s="49" t="s">
        <v>11508</v>
      </c>
      <c r="O871" s="49" t="s">
        <v>11403</v>
      </c>
      <c r="P871" s="49" t="s">
        <v>11404</v>
      </c>
      <c r="Q871" s="49" t="s">
        <v>70</v>
      </c>
      <c r="R871" s="49" t="s">
        <v>11426</v>
      </c>
      <c r="S871" s="49" t="s">
        <v>11408</v>
      </c>
      <c r="T871" s="49" t="s">
        <v>11557</v>
      </c>
      <c r="U871" s="49" t="s">
        <v>11477</v>
      </c>
      <c r="V871" s="49" t="s">
        <v>11406</v>
      </c>
      <c r="W871" s="49" t="s">
        <v>11451</v>
      </c>
      <c r="X871" s="49"/>
      <c r="Y871" s="49"/>
      <c r="Z871" s="49"/>
      <c r="AA871" s="49"/>
      <c r="AB871" s="49"/>
      <c r="AC871" s="49"/>
      <c r="AD871" s="49"/>
      <c r="AE871" s="49"/>
      <c r="AF871" s="49"/>
      <c r="AG871" s="49"/>
      <c r="AH871" s="49"/>
      <c r="AI871" s="49"/>
      <c r="AJ871" s="49"/>
      <c r="AK871" s="49"/>
      <c r="AL871" s="49"/>
      <c r="AM871" s="49"/>
      <c r="AN871" s="49"/>
      <c r="AO871" s="49"/>
      <c r="AP871" s="49"/>
      <c r="AQ871" s="49"/>
      <c r="AR871" s="49"/>
      <c r="AS871" s="49"/>
      <c r="AT871" s="49"/>
      <c r="AU871" s="49"/>
      <c r="AV871" s="49"/>
      <c r="AW871" s="49"/>
      <c r="AX871" s="49"/>
      <c r="AY871" s="49"/>
      <c r="AZ871" s="49"/>
      <c r="BA871" s="49"/>
      <c r="BB871" s="49"/>
      <c r="BC871" s="49"/>
      <c r="BD871" s="49"/>
      <c r="BE871" s="49"/>
      <c r="BF871" s="49"/>
      <c r="BG871" s="49"/>
      <c r="BH871" s="49"/>
      <c r="BI871" s="49"/>
      <c r="BJ871" s="49"/>
      <c r="BK871" s="49"/>
      <c r="BL871" s="49"/>
      <c r="BM871" s="49"/>
      <c r="BN871" s="49"/>
    </row>
    <row r="872" spans="1:66" x14ac:dyDescent="0.3">
      <c r="A872">
        <v>871</v>
      </c>
      <c r="B872" s="4" t="s">
        <v>2713</v>
      </c>
      <c r="C872" s="39">
        <f>VLOOKUP(tags[[#This Row],[Index]],Table1[],6)</f>
        <v>5000</v>
      </c>
      <c r="D872" s="50">
        <v>10000</v>
      </c>
      <c r="E872" s="17" t="str">
        <f>VLOOKUP(tags[[#This Row],[Index]],Table1[],22)</f>
        <v>green</v>
      </c>
      <c r="F872" s="17" t="str">
        <f>VLOOKUP(tags[[#This Row],[Index]],Table1[],23)</f>
        <v>S</v>
      </c>
      <c r="G872" s="17" t="str">
        <f>VLOOKUP(tags[[#This Row],[product_id]],copy[],4,FALSE)</f>
        <v>blouse,Summer,Vest,Plus Size,Tank,Cotton,Tops,topsamptshirt,T Shirts,tank top,Women's Fashion,Fashion,sleeveless tops,blousesampshirt,sleeveless,o-neck,Casual,Women</v>
      </c>
      <c r="H872" s="17"/>
      <c r="I872" s="48" t="s">
        <v>11428</v>
      </c>
      <c r="J872" s="49" t="s">
        <v>11402</v>
      </c>
      <c r="K872" s="49" t="s">
        <v>11430</v>
      </c>
      <c r="L872" s="49" t="s">
        <v>11407</v>
      </c>
      <c r="M872" s="49" t="s">
        <v>11418</v>
      </c>
      <c r="N872" s="49" t="s">
        <v>11424</v>
      </c>
      <c r="O872" s="49" t="s">
        <v>11411</v>
      </c>
      <c r="P872" s="49" t="s">
        <v>11488</v>
      </c>
      <c r="Q872" s="49" t="s">
        <v>11422</v>
      </c>
      <c r="R872" s="49" t="s">
        <v>11423</v>
      </c>
      <c r="S872" s="49" t="s">
        <v>11403</v>
      </c>
      <c r="T872" s="49" t="s">
        <v>11404</v>
      </c>
      <c r="U872" s="49" t="s">
        <v>11465</v>
      </c>
      <c r="V872" s="49" t="s">
        <v>11641</v>
      </c>
      <c r="W872" s="49" t="s">
        <v>11408</v>
      </c>
      <c r="X872" s="49" t="s">
        <v>11597</v>
      </c>
      <c r="Y872" s="49" t="s">
        <v>11406</v>
      </c>
      <c r="Z872" s="49" t="s">
        <v>11405</v>
      </c>
      <c r="AA872" s="49"/>
      <c r="AB872" s="49"/>
      <c r="AC872" s="49"/>
      <c r="AD872" s="49"/>
      <c r="AE872" s="49"/>
      <c r="AF872" s="49"/>
      <c r="AG872" s="49"/>
      <c r="AH872" s="49"/>
      <c r="AI872" s="49"/>
      <c r="AJ872" s="49"/>
      <c r="AK872" s="49"/>
      <c r="AL872" s="49"/>
      <c r="AM872" s="49"/>
      <c r="AN872" s="49"/>
      <c r="AO872" s="49"/>
      <c r="AP872" s="49"/>
      <c r="AQ872" s="49"/>
      <c r="AR872" s="49"/>
      <c r="AS872" s="49"/>
      <c r="AT872" s="49"/>
      <c r="AU872" s="49"/>
      <c r="AV872" s="49"/>
      <c r="AW872" s="49"/>
      <c r="AX872" s="49"/>
      <c r="AY872" s="49"/>
      <c r="AZ872" s="49"/>
      <c r="BA872" s="49"/>
      <c r="BB872" s="49"/>
      <c r="BC872" s="49"/>
      <c r="BD872" s="49"/>
      <c r="BE872" s="49"/>
      <c r="BF872" s="49"/>
      <c r="BG872" s="49"/>
      <c r="BH872" s="49"/>
      <c r="BI872" s="49"/>
      <c r="BJ872" s="49"/>
      <c r="BK872" s="49"/>
      <c r="BL872" s="49"/>
      <c r="BM872" s="49"/>
      <c r="BN872" s="49"/>
    </row>
    <row r="873" spans="1:66" x14ac:dyDescent="0.3">
      <c r="A873">
        <v>872</v>
      </c>
      <c r="B873" s="5" t="s">
        <v>2716</v>
      </c>
      <c r="C873" s="40">
        <f>VLOOKUP(tags[[#This Row],[Index]],Table1[],6)</f>
        <v>10000</v>
      </c>
      <c r="D873" s="51">
        <v>80000</v>
      </c>
      <c r="E873" s="18" t="str">
        <f>VLOOKUP(tags[[#This Row],[Index]],Table1[],22)</f>
        <v>black</v>
      </c>
      <c r="F873" s="18" t="str">
        <f>VLOOKUP(tags[[#This Row],[Index]],Table1[],23)</f>
        <v>M</v>
      </c>
      <c r="G873" s="18" t="str">
        <f>VLOOKUP(tags[[#This Row],[product_id]],copy[],4,FALSE)</f>
        <v>Gray,long skirt,summer dress,high waist,long dress,high waist skirt,Draped,Dresses,Women's Fashion,Fashion,Skirts women,maxi dress,Women,Skirts,Waist</v>
      </c>
      <c r="H873" s="18"/>
      <c r="I873" s="48" t="s">
        <v>13919</v>
      </c>
      <c r="J873" s="49" t="s">
        <v>11657</v>
      </c>
      <c r="K873" s="49" t="s">
        <v>11425</v>
      </c>
      <c r="L873" s="49" t="s">
        <v>11456</v>
      </c>
      <c r="M873" s="49" t="s">
        <v>11444</v>
      </c>
      <c r="N873" s="49" t="s">
        <v>13357</v>
      </c>
      <c r="O873" s="49" t="s">
        <v>12566</v>
      </c>
      <c r="P873" s="49" t="s">
        <v>11460</v>
      </c>
      <c r="Q873" s="49" t="s">
        <v>11403</v>
      </c>
      <c r="R873" s="49" t="s">
        <v>11404</v>
      </c>
      <c r="S873" s="49" t="s">
        <v>13834</v>
      </c>
      <c r="T873" s="49" t="s">
        <v>11479</v>
      </c>
      <c r="U873" s="49" t="s">
        <v>11405</v>
      </c>
      <c r="V873" s="49" t="s">
        <v>11462</v>
      </c>
      <c r="W873" s="49" t="s">
        <v>11442</v>
      </c>
      <c r="X873" s="49"/>
      <c r="Y873" s="49"/>
      <c r="Z873" s="49"/>
      <c r="AA873" s="49"/>
      <c r="AB873" s="49"/>
      <c r="AC873" s="49"/>
      <c r="AD873" s="49"/>
      <c r="AE873" s="49"/>
      <c r="AF873" s="49"/>
      <c r="AG873" s="49"/>
      <c r="AH873" s="49"/>
      <c r="AI873" s="49"/>
      <c r="AJ873" s="49"/>
      <c r="AK873" s="49"/>
      <c r="AL873" s="49"/>
      <c r="AM873" s="49"/>
      <c r="AN873" s="49"/>
      <c r="AO873" s="49"/>
      <c r="AP873" s="49"/>
      <c r="AQ873" s="49"/>
      <c r="AR873" s="49"/>
      <c r="AS873" s="49"/>
      <c r="AT873" s="49"/>
      <c r="AU873" s="49"/>
      <c r="AV873" s="49"/>
      <c r="AW873" s="49"/>
      <c r="AX873" s="49"/>
      <c r="AY873" s="49"/>
      <c r="AZ873" s="49"/>
      <c r="BA873" s="49"/>
      <c r="BB873" s="49"/>
      <c r="BC873" s="49"/>
      <c r="BD873" s="49"/>
      <c r="BE873" s="49"/>
      <c r="BF873" s="49"/>
      <c r="BG873" s="49"/>
      <c r="BH873" s="49"/>
      <c r="BI873" s="49"/>
      <c r="BJ873" s="49"/>
      <c r="BK873" s="49"/>
      <c r="BL873" s="49"/>
      <c r="BM873" s="49"/>
      <c r="BN873" s="49"/>
    </row>
    <row r="874" spans="1:66" x14ac:dyDescent="0.3">
      <c r="A874">
        <v>873</v>
      </c>
      <c r="B874" s="4" t="s">
        <v>2720</v>
      </c>
      <c r="C874" s="39">
        <f>VLOOKUP(tags[[#This Row],[Index]],Table1[],6)</f>
        <v>1000</v>
      </c>
      <c r="D874" s="50">
        <v>8000</v>
      </c>
      <c r="E874" s="17" t="str">
        <f>VLOOKUP(tags[[#This Row],[Index]],Table1[],22)</f>
        <v>gray</v>
      </c>
      <c r="F874" s="17" t="str">
        <f>VLOOKUP(tags[[#This Row],[Index]],Table1[],23)</f>
        <v>S</v>
      </c>
      <c r="G874" s="17" t="str">
        <f>VLOOKUP(tags[[#This Row],[product_id]],copy[],4,FALSE)</f>
        <v>runningshortsformen,Summer,Shorts,Waist,Elastic,Bottom,casualshort,zippers,athleticshort,Running,Pocket,workoutshortsformen,athleticshortsmen,Fashion,knee,camouflageshortsformen,elastic waist,Athletics,Casual,Jerseys,summershortsformen</v>
      </c>
      <c r="H874" s="17"/>
      <c r="I874" s="48" t="s">
        <v>13020</v>
      </c>
      <c r="J874" s="49" t="s">
        <v>11402</v>
      </c>
      <c r="K874" s="49" t="s">
        <v>11410</v>
      </c>
      <c r="L874" s="49" t="s">
        <v>11442</v>
      </c>
      <c r="M874" s="49" t="s">
        <v>11470</v>
      </c>
      <c r="N874" s="49" t="s">
        <v>11533</v>
      </c>
      <c r="O874" s="49" t="s">
        <v>11630</v>
      </c>
      <c r="P874" s="49" t="s">
        <v>11591</v>
      </c>
      <c r="Q874" s="49" t="s">
        <v>11692</v>
      </c>
      <c r="R874" s="49" t="s">
        <v>11536</v>
      </c>
      <c r="S874" s="49" t="s">
        <v>11513</v>
      </c>
      <c r="T874" s="49" t="s">
        <v>12608</v>
      </c>
      <c r="U874" s="49" t="s">
        <v>13769</v>
      </c>
      <c r="V874" s="49" t="s">
        <v>11404</v>
      </c>
      <c r="W874" s="49" t="s">
        <v>11611</v>
      </c>
      <c r="X874" s="49" t="s">
        <v>13626</v>
      </c>
      <c r="Y874" s="49" t="s">
        <v>11521</v>
      </c>
      <c r="Z874" s="49" t="s">
        <v>11634</v>
      </c>
      <c r="AA874" s="49" t="s">
        <v>11406</v>
      </c>
      <c r="AB874" s="49" t="s">
        <v>12542</v>
      </c>
      <c r="AC874" s="49" t="s">
        <v>12836</v>
      </c>
      <c r="AD874" s="49"/>
      <c r="AE874" s="49"/>
      <c r="AF874" s="49"/>
      <c r="AG874" s="49"/>
      <c r="AH874" s="49"/>
      <c r="AI874" s="49"/>
      <c r="AJ874" s="49"/>
      <c r="AK874" s="49"/>
      <c r="AL874" s="49"/>
      <c r="AM874" s="49"/>
      <c r="AN874" s="49"/>
      <c r="AO874" s="49"/>
      <c r="AP874" s="49"/>
      <c r="AQ874" s="49"/>
      <c r="AR874" s="49"/>
      <c r="AS874" s="49"/>
      <c r="AT874" s="49"/>
      <c r="AU874" s="49"/>
      <c r="AV874" s="49"/>
      <c r="AW874" s="49"/>
      <c r="AX874" s="49"/>
      <c r="AY874" s="49"/>
      <c r="AZ874" s="49"/>
      <c r="BA874" s="49"/>
      <c r="BB874" s="49"/>
      <c r="BC874" s="49"/>
      <c r="BD874" s="49"/>
      <c r="BE874" s="49"/>
      <c r="BF874" s="49"/>
      <c r="BG874" s="49"/>
      <c r="BH874" s="49"/>
      <c r="BI874" s="49"/>
      <c r="BJ874" s="49"/>
      <c r="BK874" s="49"/>
      <c r="BL874" s="49"/>
      <c r="BM874" s="49"/>
      <c r="BN874" s="49"/>
    </row>
    <row r="875" spans="1:66" x14ac:dyDescent="0.3">
      <c r="A875">
        <v>874</v>
      </c>
      <c r="B875" s="5" t="s">
        <v>2723</v>
      </c>
      <c r="C875" s="40">
        <f>VLOOKUP(tags[[#This Row],[Index]],Table1[],6)</f>
        <v>5000</v>
      </c>
      <c r="D875" s="51">
        <v>40000</v>
      </c>
      <c r="E875" s="18" t="str">
        <f>VLOOKUP(tags[[#This Row],[Index]],Table1[],22)</f>
        <v>pink</v>
      </c>
      <c r="F875" s="18" t="str">
        <f>VLOOKUP(tags[[#This Row],[Index]],Table1[],23)</f>
        <v>S</v>
      </c>
      <c r="G875" s="18" t="str">
        <f>VLOOKUP(tags[[#This Row],[product_id]],copy[],4,FALSE)</f>
        <v>bathing suit,Bikinis Set,Womens Swimsuit,Waist,Halter,golden,southafrican,Sexy Swimwear,Swimwear,Swimsuit,high waist,Bikini,Fashion,Two Pieces,Suits,Print,sexy,Women,Women's Fashion,High Waisted Bikini,Swimming</v>
      </c>
      <c r="H875" s="18"/>
      <c r="I875" s="48" t="s">
        <v>11519</v>
      </c>
      <c r="J875" s="49" t="s">
        <v>11590</v>
      </c>
      <c r="K875" s="49" t="s">
        <v>12020</v>
      </c>
      <c r="L875" s="49" t="s">
        <v>11442</v>
      </c>
      <c r="M875" s="49" t="s">
        <v>11461</v>
      </c>
      <c r="N875" s="49" t="s">
        <v>13390</v>
      </c>
      <c r="O875" s="49" t="s">
        <v>12899</v>
      </c>
      <c r="P875" s="49" t="s">
        <v>12029</v>
      </c>
      <c r="Q875" s="49" t="s">
        <v>11458</v>
      </c>
      <c r="R875" s="49" t="s">
        <v>11454</v>
      </c>
      <c r="S875" s="49" t="s">
        <v>11456</v>
      </c>
      <c r="T875" s="49" t="s">
        <v>11453</v>
      </c>
      <c r="U875" s="49" t="s">
        <v>11404</v>
      </c>
      <c r="V875" s="49" t="s">
        <v>11616</v>
      </c>
      <c r="W875" s="49" t="s">
        <v>11469</v>
      </c>
      <c r="X875" s="49" t="s">
        <v>11416</v>
      </c>
      <c r="Y875" s="49" t="s">
        <v>11412</v>
      </c>
      <c r="Z875" s="49" t="s">
        <v>11405</v>
      </c>
      <c r="AA875" s="49" t="s">
        <v>11403</v>
      </c>
      <c r="AB875" s="49" t="s">
        <v>12547</v>
      </c>
      <c r="AC875" s="49" t="s">
        <v>11459</v>
      </c>
      <c r="AD875" s="49"/>
      <c r="AE875" s="49"/>
      <c r="AF875" s="49"/>
      <c r="AG875" s="49"/>
      <c r="AH875" s="49"/>
      <c r="AI875" s="49"/>
      <c r="AJ875" s="49"/>
      <c r="AK875" s="49"/>
      <c r="AL875" s="49"/>
      <c r="AM875" s="49"/>
      <c r="AN875" s="49"/>
      <c r="AO875" s="49"/>
      <c r="AP875" s="49"/>
      <c r="AQ875" s="49"/>
      <c r="AR875" s="49"/>
      <c r="AS875" s="49"/>
      <c r="AT875" s="49"/>
      <c r="AU875" s="49"/>
      <c r="AV875" s="49"/>
      <c r="AW875" s="49"/>
      <c r="AX875" s="49"/>
      <c r="AY875" s="49"/>
      <c r="AZ875" s="49"/>
      <c r="BA875" s="49"/>
      <c r="BB875" s="49"/>
      <c r="BC875" s="49"/>
      <c r="BD875" s="49"/>
      <c r="BE875" s="49"/>
      <c r="BF875" s="49"/>
      <c r="BG875" s="49"/>
      <c r="BH875" s="49"/>
      <c r="BI875" s="49"/>
      <c r="BJ875" s="49"/>
      <c r="BK875" s="49"/>
      <c r="BL875" s="49"/>
      <c r="BM875" s="49"/>
      <c r="BN875" s="49"/>
    </row>
    <row r="876" spans="1:66" x14ac:dyDescent="0.3">
      <c r="A876">
        <v>875</v>
      </c>
      <c r="B876" s="4" t="s">
        <v>2726</v>
      </c>
      <c r="C876" s="39">
        <f>VLOOKUP(tags[[#This Row],[Index]],Table1[],6)</f>
        <v>5000</v>
      </c>
      <c r="D876" s="50">
        <v>90000</v>
      </c>
      <c r="E876" s="17" t="str">
        <f>VLOOKUP(tags[[#This Row],[Index]],Table1[],22)</f>
        <v>blue</v>
      </c>
      <c r="F876" s="17" t="str">
        <f>VLOOKUP(tags[[#This Row],[Index]],Table1[],23)</f>
        <v>S</v>
      </c>
      <c r="G876" s="17" t="str">
        <f>VLOOKUP(tags[[#This Row],[product_id]],copy[],4,FALSE)</f>
        <v>Summer,Shorts,Casual pants,pants,Denim,slim,Short pants,jean shorts,Men's Fashion,trousers,Denim Shorts,Jeans,Fashion,Casual,Slim Fit</v>
      </c>
      <c r="H876" s="17"/>
      <c r="I876" s="48" t="s">
        <v>11402</v>
      </c>
      <c r="J876" s="49" t="s">
        <v>11410</v>
      </c>
      <c r="K876" s="49" t="s">
        <v>11476</v>
      </c>
      <c r="L876" s="49" t="s">
        <v>11429</v>
      </c>
      <c r="M876" s="49" t="s">
        <v>11544</v>
      </c>
      <c r="N876" s="49" t="s">
        <v>11437</v>
      </c>
      <c r="O876" s="49" t="s">
        <v>11452</v>
      </c>
      <c r="P876" s="49" t="s">
        <v>11785</v>
      </c>
      <c r="Q876" s="49" t="s">
        <v>11482</v>
      </c>
      <c r="R876" s="49" t="s">
        <v>11466</v>
      </c>
      <c r="S876" s="49" t="s">
        <v>11575</v>
      </c>
      <c r="T876" s="49" t="s">
        <v>11506</v>
      </c>
      <c r="U876" s="49" t="s">
        <v>11404</v>
      </c>
      <c r="V876" s="49" t="s">
        <v>11406</v>
      </c>
      <c r="W876" s="49" t="s">
        <v>11448</v>
      </c>
      <c r="X876" s="49"/>
      <c r="Y876" s="49"/>
      <c r="Z876" s="49"/>
      <c r="AA876" s="49"/>
      <c r="AB876" s="49"/>
      <c r="AC876" s="49"/>
      <c r="AD876" s="49"/>
      <c r="AE876" s="49"/>
      <c r="AF876" s="49"/>
      <c r="AG876" s="49"/>
      <c r="AH876" s="49"/>
      <c r="AI876" s="49"/>
      <c r="AJ876" s="49"/>
      <c r="AK876" s="49"/>
      <c r="AL876" s="49"/>
      <c r="AM876" s="49"/>
      <c r="AN876" s="49"/>
      <c r="AO876" s="49"/>
      <c r="AP876" s="49"/>
      <c r="AQ876" s="49"/>
      <c r="AR876" s="49"/>
      <c r="AS876" s="49"/>
      <c r="AT876" s="49"/>
      <c r="AU876" s="49"/>
      <c r="AV876" s="49"/>
      <c r="AW876" s="49"/>
      <c r="AX876" s="49"/>
      <c r="AY876" s="49"/>
      <c r="AZ876" s="49"/>
      <c r="BA876" s="49"/>
      <c r="BB876" s="49"/>
      <c r="BC876" s="49"/>
      <c r="BD876" s="49"/>
      <c r="BE876" s="49"/>
      <c r="BF876" s="49"/>
      <c r="BG876" s="49"/>
      <c r="BH876" s="49"/>
      <c r="BI876" s="49"/>
      <c r="BJ876" s="49"/>
      <c r="BK876" s="49"/>
      <c r="BL876" s="49"/>
      <c r="BM876" s="49"/>
      <c r="BN876" s="49"/>
    </row>
    <row r="877" spans="1:66" x14ac:dyDescent="0.3">
      <c r="A877">
        <v>876</v>
      </c>
      <c r="B877" s="5" t="s">
        <v>2728</v>
      </c>
      <c r="C877" s="40">
        <f>VLOOKUP(tags[[#This Row],[Index]],Table1[],6)</f>
        <v>20000</v>
      </c>
      <c r="D877" s="51">
        <v>220000</v>
      </c>
      <c r="E877" s="18" t="str">
        <f>VLOOKUP(tags[[#This Row],[Index]],Table1[],22)</f>
        <v>purple</v>
      </c>
      <c r="F877" s="18" t="str">
        <f>VLOOKUP(tags[[#This Row],[Index]],Table1[],23)</f>
        <v>L</v>
      </c>
      <c r="G877" s="18" t="str">
        <f>VLOOKUP(tags[[#This Row],[product_id]],copy[],4,FALSE)</f>
        <v>Mini,Plus Size,Necks,Dresses,Dress,summer dress,Mini dress,Round neck,Round Collar,Women's Fashion,Flowers,printed,sleeveless,sleevelessdresse,casual dress</v>
      </c>
      <c r="H877" s="18"/>
      <c r="I877" s="48" t="s">
        <v>11436</v>
      </c>
      <c r="J877" s="49" t="s">
        <v>11407</v>
      </c>
      <c r="K877" s="49" t="s">
        <v>11419</v>
      </c>
      <c r="L877" s="49" t="s">
        <v>11460</v>
      </c>
      <c r="M877" s="49" t="s">
        <v>11409</v>
      </c>
      <c r="N877" s="49" t="s">
        <v>11425</v>
      </c>
      <c r="O877" s="49" t="s">
        <v>11435</v>
      </c>
      <c r="P877" s="49" t="s">
        <v>11440</v>
      </c>
      <c r="Q877" s="49" t="s">
        <v>11760</v>
      </c>
      <c r="R877" s="49" t="s">
        <v>11403</v>
      </c>
      <c r="S877" s="49" t="s">
        <v>11509</v>
      </c>
      <c r="T877" s="49" t="s">
        <v>11421</v>
      </c>
      <c r="U877" s="49" t="s">
        <v>11408</v>
      </c>
      <c r="V877" s="49" t="s">
        <v>11965</v>
      </c>
      <c r="W877" s="49" t="s">
        <v>11441</v>
      </c>
      <c r="X877" s="49"/>
      <c r="Y877" s="49"/>
      <c r="Z877" s="49"/>
      <c r="AA877" s="49"/>
      <c r="AB877" s="49"/>
      <c r="AC877" s="49"/>
      <c r="AD877" s="49"/>
      <c r="AE877" s="49"/>
      <c r="AF877" s="49"/>
      <c r="AG877" s="49"/>
      <c r="AH877" s="49"/>
      <c r="AI877" s="49"/>
      <c r="AJ877" s="49"/>
      <c r="AK877" s="49"/>
      <c r="AL877" s="49"/>
      <c r="AM877" s="49"/>
      <c r="AN877" s="49"/>
      <c r="AO877" s="49"/>
      <c r="AP877" s="49"/>
      <c r="AQ877" s="49"/>
      <c r="AR877" s="49"/>
      <c r="AS877" s="49"/>
      <c r="AT877" s="49"/>
      <c r="AU877" s="49"/>
      <c r="AV877" s="49"/>
      <c r="AW877" s="49"/>
      <c r="AX877" s="49"/>
      <c r="AY877" s="49"/>
      <c r="AZ877" s="49"/>
      <c r="BA877" s="49"/>
      <c r="BB877" s="49"/>
      <c r="BC877" s="49"/>
      <c r="BD877" s="49"/>
      <c r="BE877" s="49"/>
      <c r="BF877" s="49"/>
      <c r="BG877" s="49"/>
      <c r="BH877" s="49"/>
      <c r="BI877" s="49"/>
      <c r="BJ877" s="49"/>
      <c r="BK877" s="49"/>
      <c r="BL877" s="49"/>
      <c r="BM877" s="49"/>
      <c r="BN877" s="49"/>
    </row>
    <row r="878" spans="1:66" x14ac:dyDescent="0.3">
      <c r="A878">
        <v>877</v>
      </c>
      <c r="B878" s="4" t="s">
        <v>2730</v>
      </c>
      <c r="C878" s="39">
        <f>VLOOKUP(tags[[#This Row],[Index]],Table1[],6)</f>
        <v>20000</v>
      </c>
      <c r="D878" s="50">
        <v>220000</v>
      </c>
      <c r="E878" s="17" t="str">
        <f>VLOOKUP(tags[[#This Row],[Index]],Table1[],22)</f>
        <v>other</v>
      </c>
      <c r="F878" s="17" t="str">
        <f>VLOOKUP(tags[[#This Row],[Index]],Table1[],23)</f>
        <v>M</v>
      </c>
      <c r="G878" s="17" t="str">
        <f>VLOOKUP(tags[[#This Row],[product_id]],copy[],4,FALSE)</f>
        <v>Strapless Dress,Fashion,clubwear,long dress,Dress,Loose,strapless,beachdrss,Women's Fashion,backless,maxi dress,Ladies,sexy,Beach,Casual,Women</v>
      </c>
      <c r="H878" s="17"/>
      <c r="I878" s="48" t="s">
        <v>11643</v>
      </c>
      <c r="J878" s="49" t="s">
        <v>11404</v>
      </c>
      <c r="K878" s="49" t="s">
        <v>11690</v>
      </c>
      <c r="L878" s="49" t="s">
        <v>11444</v>
      </c>
      <c r="M878" s="49" t="s">
        <v>11409</v>
      </c>
      <c r="N878" s="49" t="s">
        <v>11427</v>
      </c>
      <c r="O878" s="49" t="s">
        <v>11550</v>
      </c>
      <c r="P878" s="49" t="s">
        <v>13726</v>
      </c>
      <c r="Q878" s="49" t="s">
        <v>11403</v>
      </c>
      <c r="R878" s="49" t="s">
        <v>11450</v>
      </c>
      <c r="S878" s="49" t="s">
        <v>11479</v>
      </c>
      <c r="T878" s="49" t="s">
        <v>11426</v>
      </c>
      <c r="U878" s="49" t="s">
        <v>11412</v>
      </c>
      <c r="V878" s="49" t="s">
        <v>11413</v>
      </c>
      <c r="W878" s="49" t="s">
        <v>11406</v>
      </c>
      <c r="X878" s="49" t="s">
        <v>11405</v>
      </c>
      <c r="Y878" s="49"/>
      <c r="Z878" s="49"/>
      <c r="AA878" s="49"/>
      <c r="AB878" s="49"/>
      <c r="AC878" s="49"/>
      <c r="AD878" s="49"/>
      <c r="AE878" s="49"/>
      <c r="AF878" s="49"/>
      <c r="AG878" s="49"/>
      <c r="AH878" s="49"/>
      <c r="AI878" s="49"/>
      <c r="AJ878" s="49"/>
      <c r="AK878" s="49"/>
      <c r="AL878" s="49"/>
      <c r="AM878" s="49"/>
      <c r="AN878" s="49"/>
      <c r="AO878" s="49"/>
      <c r="AP878" s="49"/>
      <c r="AQ878" s="49"/>
      <c r="AR878" s="49"/>
      <c r="AS878" s="49"/>
      <c r="AT878" s="49"/>
      <c r="AU878" s="49"/>
      <c r="AV878" s="49"/>
      <c r="AW878" s="49"/>
      <c r="AX878" s="49"/>
      <c r="AY878" s="49"/>
      <c r="AZ878" s="49"/>
      <c r="BA878" s="49"/>
      <c r="BB878" s="49"/>
      <c r="BC878" s="49"/>
      <c r="BD878" s="49"/>
      <c r="BE878" s="49"/>
      <c r="BF878" s="49"/>
      <c r="BG878" s="49"/>
      <c r="BH878" s="49"/>
      <c r="BI878" s="49"/>
      <c r="BJ878" s="49"/>
      <c r="BK878" s="49"/>
      <c r="BL878" s="49"/>
      <c r="BM878" s="49"/>
      <c r="BN878" s="49"/>
    </row>
    <row r="879" spans="1:66" x14ac:dyDescent="0.3">
      <c r="A879">
        <v>878</v>
      </c>
      <c r="B879" s="5" t="s">
        <v>2733</v>
      </c>
      <c r="C879" s="40">
        <f>VLOOKUP(tags[[#This Row],[Index]],Table1[],6)</f>
        <v>10000</v>
      </c>
      <c r="D879" s="51">
        <v>40000</v>
      </c>
      <c r="E879" s="18" t="str">
        <f>VLOOKUP(tags[[#This Row],[Index]],Table1[],22)</f>
        <v>red</v>
      </c>
      <c r="F879" s="18" t="str">
        <f>VLOOKUP(tags[[#This Row],[Index]],Table1[],23)</f>
        <v>S</v>
      </c>
      <c r="G879" s="18" t="str">
        <f>VLOOKUP(tags[[#This Row],[product_id]],copy[],4,FALSE)</f>
        <v>corset top,Fashion,crop top,camisole,knittop,Tops,tank top,Women's Fashion,sexy,sleeveless,knit,fashionwomencroptop,Women</v>
      </c>
      <c r="H879" s="18"/>
      <c r="I879" s="48" t="s">
        <v>12435</v>
      </c>
      <c r="J879" s="49" t="s">
        <v>11404</v>
      </c>
      <c r="K879" s="49" t="s">
        <v>11480</v>
      </c>
      <c r="L879" s="49" t="s">
        <v>11518</v>
      </c>
      <c r="M879" s="49" t="s">
        <v>12375</v>
      </c>
      <c r="N879" s="49" t="s">
        <v>11411</v>
      </c>
      <c r="O879" s="49" t="s">
        <v>11423</v>
      </c>
      <c r="P879" s="49" t="s">
        <v>11403</v>
      </c>
      <c r="Q879" s="49" t="s">
        <v>11412</v>
      </c>
      <c r="R879" s="49" t="s">
        <v>11408</v>
      </c>
      <c r="S879" s="49" t="s">
        <v>11990</v>
      </c>
      <c r="T879" s="49" t="s">
        <v>12411</v>
      </c>
      <c r="U879" s="49" t="s">
        <v>11405</v>
      </c>
      <c r="V879" s="49"/>
      <c r="W879" s="49"/>
      <c r="X879" s="49"/>
      <c r="Y879" s="49"/>
      <c r="Z879" s="49"/>
      <c r="AA879" s="49"/>
      <c r="AB879" s="49"/>
      <c r="AC879" s="49"/>
      <c r="AD879" s="49"/>
      <c r="AE879" s="49"/>
      <c r="AF879" s="49"/>
      <c r="AG879" s="49"/>
      <c r="AH879" s="49"/>
      <c r="AI879" s="49"/>
      <c r="AJ879" s="49"/>
      <c r="AK879" s="49"/>
      <c r="AL879" s="49"/>
      <c r="AM879" s="49"/>
      <c r="AN879" s="49"/>
      <c r="AO879" s="49"/>
      <c r="AP879" s="49"/>
      <c r="AQ879" s="49"/>
      <c r="AR879" s="49"/>
      <c r="AS879" s="49"/>
      <c r="AT879" s="49"/>
      <c r="AU879" s="49"/>
      <c r="AV879" s="49"/>
      <c r="AW879" s="49"/>
      <c r="AX879" s="49"/>
      <c r="AY879" s="49"/>
      <c r="AZ879" s="49"/>
      <c r="BA879" s="49"/>
      <c r="BB879" s="49"/>
      <c r="BC879" s="49"/>
      <c r="BD879" s="49"/>
      <c r="BE879" s="49"/>
      <c r="BF879" s="49"/>
      <c r="BG879" s="49"/>
      <c r="BH879" s="49"/>
      <c r="BI879" s="49"/>
      <c r="BJ879" s="49"/>
      <c r="BK879" s="49"/>
      <c r="BL879" s="49"/>
      <c r="BM879" s="49"/>
      <c r="BN879" s="49"/>
    </row>
    <row r="880" spans="1:66" x14ac:dyDescent="0.3">
      <c r="A880">
        <v>879</v>
      </c>
      <c r="B880" s="4" t="s">
        <v>2735</v>
      </c>
      <c r="C880" s="39">
        <f>VLOOKUP(tags[[#This Row],[Index]],Table1[],6)</f>
        <v>10000</v>
      </c>
      <c r="D880" s="50">
        <v>80000</v>
      </c>
      <c r="E880" s="17" t="str">
        <f>VLOOKUP(tags[[#This Row],[Index]],Table1[],22)</f>
        <v>white</v>
      </c>
      <c r="F880" s="17" t="str">
        <f>VLOOKUP(tags[[#This Row],[Index]],Table1[],23)</f>
        <v>XS</v>
      </c>
      <c r="G880" s="17" t="str">
        <f>VLOOKUP(tags[[#This Row],[product_id]],copy[],4,FALSE)</f>
        <v>blouse,Summer,Fashion,tunic,Shirt,Sleeve,Dresses,Tops,Necks,blusa,long dress,beach dress,Women,Ladies,women dress,Holiday,Women's Fashion,Casual,casual dress</v>
      </c>
      <c r="H880" s="17"/>
      <c r="I880" s="48" t="s">
        <v>11428</v>
      </c>
      <c r="J880" s="49" t="s">
        <v>11402</v>
      </c>
      <c r="K880" s="49" t="s">
        <v>11404</v>
      </c>
      <c r="L880" s="49" t="s">
        <v>11493</v>
      </c>
      <c r="M880" s="49" t="s">
        <v>11417</v>
      </c>
      <c r="N880" s="49" t="s">
        <v>11414</v>
      </c>
      <c r="O880" s="49" t="s">
        <v>11460</v>
      </c>
      <c r="P880" s="49" t="s">
        <v>11411</v>
      </c>
      <c r="Q880" s="49" t="s">
        <v>11419</v>
      </c>
      <c r="R880" s="49" t="s">
        <v>13687</v>
      </c>
      <c r="S880" s="49" t="s">
        <v>11444</v>
      </c>
      <c r="T880" s="49" t="s">
        <v>11431</v>
      </c>
      <c r="U880" s="49" t="s">
        <v>11405</v>
      </c>
      <c r="V880" s="49" t="s">
        <v>11426</v>
      </c>
      <c r="W880" s="49" t="s">
        <v>11432</v>
      </c>
      <c r="X880" s="49" t="s">
        <v>11561</v>
      </c>
      <c r="Y880" s="49" t="s">
        <v>11403</v>
      </c>
      <c r="Z880" s="49" t="s">
        <v>11406</v>
      </c>
      <c r="AA880" s="49" t="s">
        <v>11441</v>
      </c>
      <c r="AB880" s="49"/>
      <c r="AC880" s="49"/>
      <c r="AD880" s="49"/>
      <c r="AE880" s="49"/>
      <c r="AF880" s="49"/>
      <c r="AG880" s="49"/>
      <c r="AH880" s="49"/>
      <c r="AI880" s="49"/>
      <c r="AJ880" s="49"/>
      <c r="AK880" s="49"/>
      <c r="AL880" s="49"/>
      <c r="AM880" s="49"/>
      <c r="AN880" s="49"/>
      <c r="AO880" s="49"/>
      <c r="AP880" s="49"/>
      <c r="AQ880" s="49"/>
      <c r="AR880" s="49"/>
      <c r="AS880" s="49"/>
      <c r="AT880" s="49"/>
      <c r="AU880" s="49"/>
      <c r="AV880" s="49"/>
      <c r="AW880" s="49"/>
      <c r="AX880" s="49"/>
      <c r="AY880" s="49"/>
      <c r="AZ880" s="49"/>
      <c r="BA880" s="49"/>
      <c r="BB880" s="49"/>
      <c r="BC880" s="49"/>
      <c r="BD880" s="49"/>
      <c r="BE880" s="49"/>
      <c r="BF880" s="49"/>
      <c r="BG880" s="49"/>
      <c r="BH880" s="49"/>
      <c r="BI880" s="49"/>
      <c r="BJ880" s="49"/>
      <c r="BK880" s="49"/>
      <c r="BL880" s="49"/>
      <c r="BM880" s="49"/>
      <c r="BN880" s="49"/>
    </row>
    <row r="881" spans="1:66" x14ac:dyDescent="0.3">
      <c r="A881">
        <v>880</v>
      </c>
      <c r="B881" s="5" t="s">
        <v>2739</v>
      </c>
      <c r="C881" s="40">
        <f>VLOOKUP(tags[[#This Row],[Index]],Table1[],6)</f>
        <v>5000</v>
      </c>
      <c r="D881" s="51">
        <v>40000</v>
      </c>
      <c r="E881" s="18" t="str">
        <f>VLOOKUP(tags[[#This Row],[Index]],Table1[],22)</f>
        <v>purple</v>
      </c>
      <c r="F881" s="18" t="str">
        <f>VLOOKUP(tags[[#This Row],[Index]],Table1[],23)</f>
        <v>XS</v>
      </c>
      <c r="G881" s="18" t="str">
        <f>VLOOKUP(tags[[#This Row],[product_id]],copy[],4,FALSE)</f>
        <v>Summer,tunic,Shirt,women dresses,long dress,Evening Dress,Dress,summer dress,casual dresses,beach dress,Sleeveless dress,Stripes,Women,women dress,Waist,summer dresses,Beach,Women's Fashion,Casual,sleeveless,casual dress</v>
      </c>
      <c r="H881" s="18"/>
      <c r="I881" s="48" t="s">
        <v>11402</v>
      </c>
      <c r="J881" s="49" t="s">
        <v>11493</v>
      </c>
      <c r="K881" s="49" t="s">
        <v>11417</v>
      </c>
      <c r="L881" s="49" t="s">
        <v>11534</v>
      </c>
      <c r="M881" s="49" t="s">
        <v>11444</v>
      </c>
      <c r="N881" s="49" t="s">
        <v>11549</v>
      </c>
      <c r="O881" s="49" t="s">
        <v>11409</v>
      </c>
      <c r="P881" s="49" t="s">
        <v>11425</v>
      </c>
      <c r="Q881" s="49" t="s">
        <v>11526</v>
      </c>
      <c r="R881" s="49" t="s">
        <v>11431</v>
      </c>
      <c r="S881" s="49" t="s">
        <v>11438</v>
      </c>
      <c r="T881" s="49" t="s">
        <v>11574</v>
      </c>
      <c r="U881" s="49" t="s">
        <v>11405</v>
      </c>
      <c r="V881" s="49" t="s">
        <v>11432</v>
      </c>
      <c r="W881" s="49" t="s">
        <v>11442</v>
      </c>
      <c r="X881" s="49" t="s">
        <v>11464</v>
      </c>
      <c r="Y881" s="49" t="s">
        <v>11413</v>
      </c>
      <c r="Z881" s="49" t="s">
        <v>11403</v>
      </c>
      <c r="AA881" s="49" t="s">
        <v>11406</v>
      </c>
      <c r="AB881" s="49" t="s">
        <v>11408</v>
      </c>
      <c r="AC881" s="49" t="s">
        <v>11441</v>
      </c>
      <c r="AD881" s="49"/>
      <c r="AE881" s="49"/>
      <c r="AF881" s="49"/>
      <c r="AG881" s="49"/>
      <c r="AH881" s="49"/>
      <c r="AI881" s="49"/>
      <c r="AJ881" s="49"/>
      <c r="AK881" s="49"/>
      <c r="AL881" s="49"/>
      <c r="AM881" s="49"/>
      <c r="AN881" s="49"/>
      <c r="AO881" s="49"/>
      <c r="AP881" s="49"/>
      <c r="AQ881" s="49"/>
      <c r="AR881" s="49"/>
      <c r="AS881" s="49"/>
      <c r="AT881" s="49"/>
      <c r="AU881" s="49"/>
      <c r="AV881" s="49"/>
      <c r="AW881" s="49"/>
      <c r="AX881" s="49"/>
      <c r="AY881" s="49"/>
      <c r="AZ881" s="49"/>
      <c r="BA881" s="49"/>
      <c r="BB881" s="49"/>
      <c r="BC881" s="49"/>
      <c r="BD881" s="49"/>
      <c r="BE881" s="49"/>
      <c r="BF881" s="49"/>
      <c r="BG881" s="49"/>
      <c r="BH881" s="49"/>
      <c r="BI881" s="49"/>
      <c r="BJ881" s="49"/>
      <c r="BK881" s="49"/>
      <c r="BL881" s="49"/>
      <c r="BM881" s="49"/>
      <c r="BN881" s="49"/>
    </row>
    <row r="882" spans="1:66" x14ac:dyDescent="0.3">
      <c r="A882">
        <v>881</v>
      </c>
      <c r="B882" s="4" t="s">
        <v>2743</v>
      </c>
      <c r="C882" s="39">
        <f>VLOOKUP(tags[[#This Row],[Index]],Table1[],6)</f>
        <v>1000</v>
      </c>
      <c r="D882" s="50">
        <v>6000</v>
      </c>
      <c r="E882" s="17" t="str">
        <f>VLOOKUP(tags[[#This Row],[Index]],Table1[],22)</f>
        <v>white</v>
      </c>
      <c r="F882" s="17" t="str">
        <f>VLOOKUP(tags[[#This Row],[Index]],Table1[],23)</f>
        <v>S</v>
      </c>
      <c r="G882" s="17" t="str">
        <f>VLOOKUP(tags[[#This Row],[product_id]],copy[],4,FALSE)</f>
        <v>blouse,Vest,Fashion,Tank,Shirt,Tops,T Shirts,tank tops women,Women's Fashion,sleeveless,Casual,Lace</v>
      </c>
      <c r="H882" s="17"/>
      <c r="I882" s="48" t="s">
        <v>11428</v>
      </c>
      <c r="J882" s="49" t="s">
        <v>11430</v>
      </c>
      <c r="K882" s="49" t="s">
        <v>11404</v>
      </c>
      <c r="L882" s="49" t="s">
        <v>11418</v>
      </c>
      <c r="M882" s="49" t="s">
        <v>11417</v>
      </c>
      <c r="N882" s="49" t="s">
        <v>11411</v>
      </c>
      <c r="O882" s="49" t="s">
        <v>11422</v>
      </c>
      <c r="P882" s="49" t="s">
        <v>11952</v>
      </c>
      <c r="Q882" s="49" t="s">
        <v>11403</v>
      </c>
      <c r="R882" s="49" t="s">
        <v>11408</v>
      </c>
      <c r="S882" s="49" t="s">
        <v>11406</v>
      </c>
      <c r="T882" s="49" t="s">
        <v>11434</v>
      </c>
      <c r="U882" s="49"/>
      <c r="V882" s="49"/>
      <c r="W882" s="49"/>
      <c r="X882" s="49"/>
      <c r="Y882" s="49"/>
      <c r="Z882" s="49"/>
      <c r="AA882" s="49"/>
      <c r="AB882" s="49"/>
      <c r="AC882" s="49"/>
      <c r="AD882" s="49"/>
      <c r="AE882" s="49"/>
      <c r="AF882" s="49"/>
      <c r="AG882" s="49"/>
      <c r="AH882" s="49"/>
      <c r="AI882" s="49"/>
      <c r="AJ882" s="49"/>
      <c r="AK882" s="49"/>
      <c r="AL882" s="49"/>
      <c r="AM882" s="49"/>
      <c r="AN882" s="49"/>
      <c r="AO882" s="49"/>
      <c r="AP882" s="49"/>
      <c r="AQ882" s="49"/>
      <c r="AR882" s="49"/>
      <c r="AS882" s="49"/>
      <c r="AT882" s="49"/>
      <c r="AU882" s="49"/>
      <c r="AV882" s="49"/>
      <c r="AW882" s="49"/>
      <c r="AX882" s="49"/>
      <c r="AY882" s="49"/>
      <c r="AZ882" s="49"/>
      <c r="BA882" s="49"/>
      <c r="BB882" s="49"/>
      <c r="BC882" s="49"/>
      <c r="BD882" s="49"/>
      <c r="BE882" s="49"/>
      <c r="BF882" s="49"/>
      <c r="BG882" s="49"/>
      <c r="BH882" s="49"/>
      <c r="BI882" s="49"/>
      <c r="BJ882" s="49"/>
      <c r="BK882" s="49"/>
      <c r="BL882" s="49"/>
      <c r="BM882" s="49"/>
      <c r="BN882" s="49"/>
    </row>
    <row r="883" spans="1:66" x14ac:dyDescent="0.3">
      <c r="A883">
        <v>882</v>
      </c>
      <c r="B883" s="5" t="s">
        <v>2746</v>
      </c>
      <c r="C883" s="40">
        <f>VLOOKUP(tags[[#This Row],[Index]],Table1[],6)</f>
        <v>20000</v>
      </c>
      <c r="D883" s="51">
        <v>117400</v>
      </c>
      <c r="E883" s="18" t="str">
        <f>VLOOKUP(tags[[#This Row],[Index]],Table1[],22)</f>
        <v>red</v>
      </c>
      <c r="F883" s="18" t="str">
        <f>VLOOKUP(tags[[#This Row],[Index]],Table1[],23)</f>
        <v>XS</v>
      </c>
      <c r="G883" s="18" t="str">
        <f>VLOOKUP(tags[[#This Row],[product_id]],copy[],4,FALSE)</f>
        <v>Mini,Fashion,halter dress,Summer,plus size dress,Pleated,V Neckdress,beach dress,Party Dress,sexy,Skirts,Casual,Cotton,Deep V-Neck,party,Ladies Fashion,Tops,summer dress,Ladies,women dress,Robes,Women,Beach,Plus Size,Halter,Dress,V-neck,Pocket,Women's Fashion,sleeveless,knee,casual dress,Shorts,Tank,T Shirts,sleevelessdresse,loose dress</v>
      </c>
      <c r="H883" s="18"/>
      <c r="I883" s="48" t="s">
        <v>11436</v>
      </c>
      <c r="J883" s="49" t="s">
        <v>11404</v>
      </c>
      <c r="K883" s="49" t="s">
        <v>11542</v>
      </c>
      <c r="L883" s="49" t="s">
        <v>11402</v>
      </c>
      <c r="M883" s="49" t="s">
        <v>11501</v>
      </c>
      <c r="N883" s="49" t="s">
        <v>11485</v>
      </c>
      <c r="O883" s="49" t="s">
        <v>11632</v>
      </c>
      <c r="P883" s="49" t="s">
        <v>11431</v>
      </c>
      <c r="Q883" s="49" t="s">
        <v>11445</v>
      </c>
      <c r="R883" s="49" t="s">
        <v>11412</v>
      </c>
      <c r="S883" s="49" t="s">
        <v>11462</v>
      </c>
      <c r="T883" s="49" t="s">
        <v>11406</v>
      </c>
      <c r="U883" s="49" t="s">
        <v>11424</v>
      </c>
      <c r="V883" s="49" t="s">
        <v>11471</v>
      </c>
      <c r="W883" s="49" t="s">
        <v>11443</v>
      </c>
      <c r="X883" s="49" t="s">
        <v>11475</v>
      </c>
      <c r="Y883" s="49" t="s">
        <v>11411</v>
      </c>
      <c r="Z883" s="49" t="s">
        <v>11425</v>
      </c>
      <c r="AA883" s="49" t="s">
        <v>11426</v>
      </c>
      <c r="AB883" s="49" t="s">
        <v>11432</v>
      </c>
      <c r="AC883" s="49" t="s">
        <v>11570</v>
      </c>
      <c r="AD883" s="49" t="s">
        <v>11405</v>
      </c>
      <c r="AE883" s="49" t="s">
        <v>11413</v>
      </c>
      <c r="AF883" s="49" t="s">
        <v>11407</v>
      </c>
      <c r="AG883" s="49" t="s">
        <v>11461</v>
      </c>
      <c r="AH883" s="49" t="s">
        <v>11409</v>
      </c>
      <c r="AI883" s="49" t="s">
        <v>11420</v>
      </c>
      <c r="AJ883" s="49" t="s">
        <v>11513</v>
      </c>
      <c r="AK883" s="49" t="s">
        <v>11403</v>
      </c>
      <c r="AL883" s="49" t="s">
        <v>11408</v>
      </c>
      <c r="AM883" s="49" t="s">
        <v>11611</v>
      </c>
      <c r="AN883" s="49" t="s">
        <v>11441</v>
      </c>
      <c r="AO883" s="49" t="s">
        <v>11410</v>
      </c>
      <c r="AP883" s="49" t="s">
        <v>11418</v>
      </c>
      <c r="AQ883" s="49" t="s">
        <v>11422</v>
      </c>
      <c r="AR883" s="49" t="s">
        <v>11965</v>
      </c>
      <c r="AS883" s="49" t="s">
        <v>11455</v>
      </c>
      <c r="AT883" s="49"/>
      <c r="AU883" s="49"/>
      <c r="AV883" s="49"/>
      <c r="AW883" s="49"/>
      <c r="AX883" s="49"/>
      <c r="AY883" s="49"/>
      <c r="AZ883" s="49"/>
      <c r="BA883" s="49"/>
      <c r="BB883" s="49"/>
      <c r="BC883" s="49"/>
      <c r="BD883" s="49"/>
      <c r="BE883" s="49"/>
      <c r="BF883" s="49"/>
      <c r="BG883" s="49"/>
      <c r="BH883" s="49"/>
      <c r="BI883" s="49"/>
      <c r="BJ883" s="49"/>
      <c r="BK883" s="49"/>
      <c r="BL883" s="49"/>
      <c r="BM883" s="49"/>
      <c r="BN883" s="49"/>
    </row>
    <row r="884" spans="1:66" x14ac:dyDescent="0.3">
      <c r="A884">
        <v>883</v>
      </c>
      <c r="B884" s="4" t="s">
        <v>2749</v>
      </c>
      <c r="C884" s="39">
        <f>VLOOKUP(tags[[#This Row],[Index]],Table1[],6)</f>
        <v>100</v>
      </c>
      <c r="D884" s="50">
        <v>265</v>
      </c>
      <c r="E884" s="17" t="str">
        <f>VLOOKUP(tags[[#This Row],[Index]],Table1[],22)</f>
        <v>other</v>
      </c>
      <c r="F884" s="17" t="str">
        <f>VLOOKUP(tags[[#This Row],[Index]],Table1[],23)</f>
        <v>other</v>
      </c>
      <c r="G884" s="17" t="str">
        <f>VLOOKUP(tags[[#This Row],[product_id]],copy[],4,FALSE)</f>
        <v>kerchief,Flowers,Waist,handkerchief,gradualchange,Hip Hop,Fashion Accessories,Printing,printed,squarescarf,Cotton,Fashion,scarf,bandanna</v>
      </c>
      <c r="H884" s="17"/>
      <c r="I884" s="48" t="s">
        <v>13304</v>
      </c>
      <c r="J884" s="49" t="s">
        <v>11509</v>
      </c>
      <c r="K884" s="49" t="s">
        <v>11442</v>
      </c>
      <c r="L884" s="49" t="s">
        <v>13365</v>
      </c>
      <c r="M884" s="49" t="s">
        <v>13386</v>
      </c>
      <c r="N884" s="49" t="s">
        <v>11934</v>
      </c>
      <c r="O884" s="49" t="s">
        <v>11851</v>
      </c>
      <c r="P884" s="49" t="s">
        <v>11696</v>
      </c>
      <c r="Q884" s="49" t="s">
        <v>11421</v>
      </c>
      <c r="R884" s="49" t="s">
        <v>12872</v>
      </c>
      <c r="S884" s="49" t="s">
        <v>11424</v>
      </c>
      <c r="T884" s="49" t="s">
        <v>11404</v>
      </c>
      <c r="U884" s="49" t="s">
        <v>11886</v>
      </c>
      <c r="V884" s="49" t="s">
        <v>13745</v>
      </c>
      <c r="W884" s="49"/>
      <c r="X884" s="49"/>
      <c r="Y884" s="49"/>
      <c r="Z884" s="49"/>
      <c r="AA884" s="49"/>
      <c r="AB884" s="49"/>
      <c r="AC884" s="49"/>
      <c r="AD884" s="49"/>
      <c r="AE884" s="49"/>
      <c r="AF884" s="49"/>
      <c r="AG884" s="49"/>
      <c r="AH884" s="49"/>
      <c r="AI884" s="49"/>
      <c r="AJ884" s="49"/>
      <c r="AK884" s="49"/>
      <c r="AL884" s="49"/>
      <c r="AM884" s="49"/>
      <c r="AN884" s="49"/>
      <c r="AO884" s="49"/>
      <c r="AP884" s="49"/>
      <c r="AQ884" s="49"/>
      <c r="AR884" s="49"/>
      <c r="AS884" s="49"/>
      <c r="AT884" s="49"/>
      <c r="AU884" s="49"/>
      <c r="AV884" s="49"/>
      <c r="AW884" s="49"/>
      <c r="AX884" s="49"/>
      <c r="AY884" s="49"/>
      <c r="AZ884" s="49"/>
      <c r="BA884" s="49"/>
      <c r="BB884" s="49"/>
      <c r="BC884" s="49"/>
      <c r="BD884" s="49"/>
      <c r="BE884" s="49"/>
      <c r="BF884" s="49"/>
      <c r="BG884" s="49"/>
      <c r="BH884" s="49"/>
      <c r="BI884" s="49"/>
      <c r="BJ884" s="49"/>
      <c r="BK884" s="49"/>
      <c r="BL884" s="49"/>
      <c r="BM884" s="49"/>
      <c r="BN884" s="49"/>
    </row>
    <row r="885" spans="1:66" x14ac:dyDescent="0.3">
      <c r="A885">
        <v>884</v>
      </c>
      <c r="B885" s="5" t="s">
        <v>2753</v>
      </c>
      <c r="C885" s="40">
        <f>VLOOKUP(tags[[#This Row],[Index]],Table1[],6)</f>
        <v>20000</v>
      </c>
      <c r="D885" s="51">
        <v>140000</v>
      </c>
      <c r="E885" s="18" t="str">
        <f>VLOOKUP(tags[[#This Row],[Index]],Table1[],22)</f>
        <v>green</v>
      </c>
      <c r="F885" s="18" t="str">
        <f>VLOOKUP(tags[[#This Row],[Index]],Table1[],23)</f>
        <v>M</v>
      </c>
      <c r="G885" s="18" t="str">
        <f>VLOOKUP(tags[[#This Row],[product_id]],copy[],4,FALSE)</f>
        <v>Summer,Vest,Plus Size,tunic,Tops,blousetop,Casual,Women's Fashion,Printing,tank top,V-neck,sleeveless,Fashion,plusszie</v>
      </c>
      <c r="H885" s="18"/>
      <c r="I885" s="48" t="s">
        <v>11402</v>
      </c>
      <c r="J885" s="49" t="s">
        <v>11430</v>
      </c>
      <c r="K885" s="49" t="s">
        <v>11407</v>
      </c>
      <c r="L885" s="49" t="s">
        <v>11493</v>
      </c>
      <c r="M885" s="49" t="s">
        <v>11411</v>
      </c>
      <c r="N885" s="49" t="s">
        <v>12012</v>
      </c>
      <c r="O885" s="49" t="s">
        <v>11406</v>
      </c>
      <c r="P885" s="49" t="s">
        <v>11403</v>
      </c>
      <c r="Q885" s="49" t="s">
        <v>11696</v>
      </c>
      <c r="R885" s="49" t="s">
        <v>11423</v>
      </c>
      <c r="S885" s="49" t="s">
        <v>11420</v>
      </c>
      <c r="T885" s="49" t="s">
        <v>11408</v>
      </c>
      <c r="U885" s="49" t="s">
        <v>11404</v>
      </c>
      <c r="V885" s="49" t="s">
        <v>12330</v>
      </c>
      <c r="W885" s="49"/>
      <c r="X885" s="49"/>
      <c r="Y885" s="49"/>
      <c r="Z885" s="49"/>
      <c r="AA885" s="49"/>
      <c r="AB885" s="49"/>
      <c r="AC885" s="49"/>
      <c r="AD885" s="49"/>
      <c r="AE885" s="49"/>
      <c r="AF885" s="49"/>
      <c r="AG885" s="49"/>
      <c r="AH885" s="49"/>
      <c r="AI885" s="49"/>
      <c r="AJ885" s="49"/>
      <c r="AK885" s="49"/>
      <c r="AL885" s="49"/>
      <c r="AM885" s="49"/>
      <c r="AN885" s="49"/>
      <c r="AO885" s="49"/>
      <c r="AP885" s="49"/>
      <c r="AQ885" s="49"/>
      <c r="AR885" s="49"/>
      <c r="AS885" s="49"/>
      <c r="AT885" s="49"/>
      <c r="AU885" s="49"/>
      <c r="AV885" s="49"/>
      <c r="AW885" s="49"/>
      <c r="AX885" s="49"/>
      <c r="AY885" s="49"/>
      <c r="AZ885" s="49"/>
      <c r="BA885" s="49"/>
      <c r="BB885" s="49"/>
      <c r="BC885" s="49"/>
      <c r="BD885" s="49"/>
      <c r="BE885" s="49"/>
      <c r="BF885" s="49"/>
      <c r="BG885" s="49"/>
      <c r="BH885" s="49"/>
      <c r="BI885" s="49"/>
      <c r="BJ885" s="49"/>
      <c r="BK885" s="49"/>
      <c r="BL885" s="49"/>
      <c r="BM885" s="49"/>
      <c r="BN885" s="49"/>
    </row>
    <row r="886" spans="1:66" x14ac:dyDescent="0.3">
      <c r="A886">
        <v>885</v>
      </c>
      <c r="B886" s="4" t="s">
        <v>2756</v>
      </c>
      <c r="C886" s="39">
        <f>VLOOKUP(tags[[#This Row],[Index]],Table1[],6)</f>
        <v>100000</v>
      </c>
      <c r="D886" s="50">
        <v>700000</v>
      </c>
      <c r="E886" s="17" t="str">
        <f>VLOOKUP(tags[[#This Row],[Index]],Table1[],22)</f>
        <v>other</v>
      </c>
      <c r="F886" s="17" t="str">
        <f>VLOOKUP(tags[[#This Row],[Index]],Table1[],23)</f>
        <v>S</v>
      </c>
      <c r="G886" s="17" t="str">
        <f>VLOOKUP(tags[[#This Row],[product_id]],copy[],4,FALSE)</f>
        <v>blouse,Fashion,Shirt,boho,Tops,summer t-shirts,short sleeves,Mini dress,lace blouse,Women's Fashion,Shorts,Ladies,Short Sleeved,Polyester Shirt,Beach,Women</v>
      </c>
      <c r="H886" s="17"/>
      <c r="I886" s="48" t="s">
        <v>11428</v>
      </c>
      <c r="J886" s="49" t="s">
        <v>11404</v>
      </c>
      <c r="K886" s="49" t="s">
        <v>11417</v>
      </c>
      <c r="L886" s="49" t="s">
        <v>11457</v>
      </c>
      <c r="M886" s="49" t="s">
        <v>11411</v>
      </c>
      <c r="N886" s="49" t="s">
        <v>11468</v>
      </c>
      <c r="O886" s="49" t="s">
        <v>11415</v>
      </c>
      <c r="P886" s="49" t="s">
        <v>11435</v>
      </c>
      <c r="Q886" s="49" t="s">
        <v>12127</v>
      </c>
      <c r="R886" s="49" t="s">
        <v>11403</v>
      </c>
      <c r="S886" s="49" t="s">
        <v>11410</v>
      </c>
      <c r="T886" s="49" t="s">
        <v>11426</v>
      </c>
      <c r="U886" s="49" t="s">
        <v>11671</v>
      </c>
      <c r="V886" s="49" t="s">
        <v>13860</v>
      </c>
      <c r="W886" s="49" t="s">
        <v>11413</v>
      </c>
      <c r="X886" s="49" t="s">
        <v>11405</v>
      </c>
      <c r="Y886" s="49"/>
      <c r="Z886" s="49"/>
      <c r="AA886" s="49"/>
      <c r="AB886" s="49"/>
      <c r="AC886" s="49"/>
      <c r="AD886" s="49"/>
      <c r="AE886" s="49"/>
      <c r="AF886" s="49"/>
      <c r="AG886" s="49"/>
      <c r="AH886" s="49"/>
      <c r="AI886" s="49"/>
      <c r="AJ886" s="49"/>
      <c r="AK886" s="49"/>
      <c r="AL886" s="49"/>
      <c r="AM886" s="49"/>
      <c r="AN886" s="49"/>
      <c r="AO886" s="49"/>
      <c r="AP886" s="49"/>
      <c r="AQ886" s="49"/>
      <c r="AR886" s="49"/>
      <c r="AS886" s="49"/>
      <c r="AT886" s="49"/>
      <c r="AU886" s="49"/>
      <c r="AV886" s="49"/>
      <c r="AW886" s="49"/>
      <c r="AX886" s="49"/>
      <c r="AY886" s="49"/>
      <c r="AZ886" s="49"/>
      <c r="BA886" s="49"/>
      <c r="BB886" s="49"/>
      <c r="BC886" s="49"/>
      <c r="BD886" s="49"/>
      <c r="BE886" s="49"/>
      <c r="BF886" s="49"/>
      <c r="BG886" s="49"/>
      <c r="BH886" s="49"/>
      <c r="BI886" s="49"/>
      <c r="BJ886" s="49"/>
      <c r="BK886" s="49"/>
      <c r="BL886" s="49"/>
      <c r="BM886" s="49"/>
      <c r="BN886" s="49"/>
    </row>
    <row r="887" spans="1:66" x14ac:dyDescent="0.3">
      <c r="A887">
        <v>886</v>
      </c>
      <c r="B887" s="5" t="s">
        <v>2759</v>
      </c>
      <c r="C887" s="40">
        <f>VLOOKUP(tags[[#This Row],[Index]],Table1[],6)</f>
        <v>5000</v>
      </c>
      <c r="D887" s="51">
        <v>70000</v>
      </c>
      <c r="E887" s="18" t="str">
        <f>VLOOKUP(tags[[#This Row],[Index]],Table1[],22)</f>
        <v>white</v>
      </c>
      <c r="F887" s="18" t="str">
        <f>VLOOKUP(tags[[#This Row],[Index]],Table1[],23)</f>
        <v>S</v>
      </c>
      <c r="G887" s="18" t="str">
        <f>VLOOKUP(tags[[#This Row],[product_id]],copy[],4,FALSE)</f>
        <v>bathing suit,Fashion,bikini set,Sexy Swimwear,Swimwear,Swimsuit,Bikini,Suits,sexy,Swimming,Women's Fashion,Women</v>
      </c>
      <c r="H887" s="18"/>
      <c r="I887" s="48" t="s">
        <v>11519</v>
      </c>
      <c r="J887" s="49" t="s">
        <v>11404</v>
      </c>
      <c r="K887" s="49" t="s">
        <v>11528</v>
      </c>
      <c r="L887" s="49" t="s">
        <v>12029</v>
      </c>
      <c r="M887" s="49" t="s">
        <v>11458</v>
      </c>
      <c r="N887" s="49" t="s">
        <v>11454</v>
      </c>
      <c r="O887" s="49" t="s">
        <v>11453</v>
      </c>
      <c r="P887" s="49" t="s">
        <v>11469</v>
      </c>
      <c r="Q887" s="49" t="s">
        <v>11412</v>
      </c>
      <c r="R887" s="49" t="s">
        <v>11459</v>
      </c>
      <c r="S887" s="49" t="s">
        <v>11403</v>
      </c>
      <c r="T887" s="49" t="s">
        <v>11405</v>
      </c>
      <c r="U887" s="49"/>
      <c r="V887" s="49"/>
      <c r="W887" s="49"/>
      <c r="X887" s="49"/>
      <c r="Y887" s="49"/>
      <c r="Z887" s="49"/>
      <c r="AA887" s="49"/>
      <c r="AB887" s="49"/>
      <c r="AC887" s="49"/>
      <c r="AD887" s="49"/>
      <c r="AE887" s="49"/>
      <c r="AF887" s="49"/>
      <c r="AG887" s="49"/>
      <c r="AH887" s="49"/>
      <c r="AI887" s="49"/>
      <c r="AJ887" s="49"/>
      <c r="AK887" s="49"/>
      <c r="AL887" s="49"/>
      <c r="AM887" s="49"/>
      <c r="AN887" s="49"/>
      <c r="AO887" s="49"/>
      <c r="AP887" s="49"/>
      <c r="AQ887" s="49"/>
      <c r="AR887" s="49"/>
      <c r="AS887" s="49"/>
      <c r="AT887" s="49"/>
      <c r="AU887" s="49"/>
      <c r="AV887" s="49"/>
      <c r="AW887" s="49"/>
      <c r="AX887" s="49"/>
      <c r="AY887" s="49"/>
      <c r="AZ887" s="49"/>
      <c r="BA887" s="49"/>
      <c r="BB887" s="49"/>
      <c r="BC887" s="49"/>
      <c r="BD887" s="49"/>
      <c r="BE887" s="49"/>
      <c r="BF887" s="49"/>
      <c r="BG887" s="49"/>
      <c r="BH887" s="49"/>
      <c r="BI887" s="49"/>
      <c r="BJ887" s="49"/>
      <c r="BK887" s="49"/>
      <c r="BL887" s="49"/>
      <c r="BM887" s="49"/>
      <c r="BN887" s="49"/>
    </row>
    <row r="888" spans="1:66" x14ac:dyDescent="0.3">
      <c r="A888">
        <v>887</v>
      </c>
      <c r="B888" s="4" t="s">
        <v>2764</v>
      </c>
      <c r="C888" s="39">
        <f>VLOOKUP(tags[[#This Row],[Index]],Table1[],6)</f>
        <v>20000</v>
      </c>
      <c r="D888" s="50">
        <v>380000</v>
      </c>
      <c r="E888" s="17" t="str">
        <f>VLOOKUP(tags[[#This Row],[Index]],Table1[],22)</f>
        <v>purple</v>
      </c>
      <c r="F888" s="17" t="str">
        <f>VLOOKUP(tags[[#This Row],[Index]],Table1[],23)</f>
        <v>other</v>
      </c>
      <c r="G888" s="17" t="str">
        <f>VLOOKUP(tags[[#This Row],[product_id]],copy[],4,FALSE)</f>
        <v>Summer,Fun,Jewelry,Gifts,pool,babyswimfloatboat,swimring,poolaccessorie,floatboat,Green,swimminglap,Baby,Ring,Seats,floatseat,Boat</v>
      </c>
      <c r="H888" s="17"/>
      <c r="I888" s="48" t="s">
        <v>11402</v>
      </c>
      <c r="J888" s="49" t="s">
        <v>11799</v>
      </c>
      <c r="K888" s="49" t="s">
        <v>11797</v>
      </c>
      <c r="L888" s="49" t="s">
        <v>11798</v>
      </c>
      <c r="M888" s="49" t="s">
        <v>11891</v>
      </c>
      <c r="N888" s="49" t="s">
        <v>13764</v>
      </c>
      <c r="O888" s="49" t="s">
        <v>12791</v>
      </c>
      <c r="P888" s="49" t="s">
        <v>13085</v>
      </c>
      <c r="Q888" s="49" t="s">
        <v>13436</v>
      </c>
      <c r="R888" s="49" t="s">
        <v>11620</v>
      </c>
      <c r="S888" s="49" t="s">
        <v>12795</v>
      </c>
      <c r="T888" s="49" t="s">
        <v>12588</v>
      </c>
      <c r="U888" s="49" t="s">
        <v>12513</v>
      </c>
      <c r="V888" s="49" t="s">
        <v>12509</v>
      </c>
      <c r="W888" s="49" t="s">
        <v>13435</v>
      </c>
      <c r="X888" s="49" t="s">
        <v>12583</v>
      </c>
      <c r="Y888" s="49"/>
      <c r="Z888" s="49"/>
      <c r="AA888" s="49"/>
      <c r="AB888" s="49"/>
      <c r="AC888" s="49"/>
      <c r="AD888" s="49"/>
      <c r="AE888" s="49"/>
      <c r="AF888" s="49"/>
      <c r="AG888" s="49"/>
      <c r="AH888" s="49"/>
      <c r="AI888" s="49"/>
      <c r="AJ888" s="49"/>
      <c r="AK888" s="49"/>
      <c r="AL888" s="49"/>
      <c r="AM888" s="49"/>
      <c r="AN888" s="49"/>
      <c r="AO888" s="49"/>
      <c r="AP888" s="49"/>
      <c r="AQ888" s="49"/>
      <c r="AR888" s="49"/>
      <c r="AS888" s="49"/>
      <c r="AT888" s="49"/>
      <c r="AU888" s="49"/>
      <c r="AV888" s="49"/>
      <c r="AW888" s="49"/>
      <c r="AX888" s="49"/>
      <c r="AY888" s="49"/>
      <c r="AZ888" s="49"/>
      <c r="BA888" s="49"/>
      <c r="BB888" s="49"/>
      <c r="BC888" s="49"/>
      <c r="BD888" s="49"/>
      <c r="BE888" s="49"/>
      <c r="BF888" s="49"/>
      <c r="BG888" s="49"/>
      <c r="BH888" s="49"/>
      <c r="BI888" s="49"/>
      <c r="BJ888" s="49"/>
      <c r="BK888" s="49"/>
      <c r="BL888" s="49"/>
      <c r="BM888" s="49"/>
      <c r="BN888" s="49"/>
    </row>
    <row r="889" spans="1:66" x14ac:dyDescent="0.3">
      <c r="A889">
        <v>888</v>
      </c>
      <c r="B889" s="5" t="s">
        <v>2768</v>
      </c>
      <c r="C889" s="40">
        <f>VLOOKUP(tags[[#This Row],[Index]],Table1[],6)</f>
        <v>5000</v>
      </c>
      <c r="D889" s="51">
        <v>40000</v>
      </c>
      <c r="E889" s="18" t="str">
        <f>VLOOKUP(tags[[#This Row],[Index]],Table1[],22)</f>
        <v>green</v>
      </c>
      <c r="F889" s="18" t="str">
        <f>VLOOKUP(tags[[#This Row],[Index]],Table1[],23)</f>
        <v>XXS</v>
      </c>
      <c r="G889" s="18" t="str">
        <f>VLOOKUP(tags[[#This Row],[product_id]],copy[],4,FALSE)</f>
        <v>Mini,kurzehosen,Beach Shorts,high waist shorts,Lace,Plus Size,summer shorts,Casual,ruffle,Women's Fashion,Shorts,minishort,high waist,Lace Up,Striped,Fashion,Panties,plussizeshort,Waist</v>
      </c>
      <c r="H889" s="18"/>
      <c r="I889" s="48" t="s">
        <v>11436</v>
      </c>
      <c r="J889" s="49" t="s">
        <v>13297</v>
      </c>
      <c r="K889" s="49" t="s">
        <v>11572</v>
      </c>
      <c r="L889" s="49" t="s">
        <v>11658</v>
      </c>
      <c r="M889" s="49" t="s">
        <v>11434</v>
      </c>
      <c r="N889" s="49" t="s">
        <v>11407</v>
      </c>
      <c r="O889" s="49" t="s">
        <v>11491</v>
      </c>
      <c r="P889" s="49" t="s">
        <v>11406</v>
      </c>
      <c r="Q889" s="49" t="s">
        <v>11587</v>
      </c>
      <c r="R889" s="49" t="s">
        <v>11403</v>
      </c>
      <c r="S889" s="49" t="s">
        <v>11410</v>
      </c>
      <c r="T889" s="49" t="s">
        <v>13189</v>
      </c>
      <c r="U889" s="49" t="s">
        <v>11456</v>
      </c>
      <c r="V889" s="49" t="s">
        <v>11486</v>
      </c>
      <c r="W889" s="49" t="s">
        <v>11546</v>
      </c>
      <c r="X889" s="49" t="s">
        <v>11404</v>
      </c>
      <c r="Y889" s="49" t="s">
        <v>11589</v>
      </c>
      <c r="Z889" s="49" t="s">
        <v>12331</v>
      </c>
      <c r="AA889" s="49" t="s">
        <v>11442</v>
      </c>
      <c r="AB889" s="49"/>
      <c r="AC889" s="49"/>
      <c r="AD889" s="49"/>
      <c r="AE889" s="49"/>
      <c r="AF889" s="49"/>
      <c r="AG889" s="49"/>
      <c r="AH889" s="49"/>
      <c r="AI889" s="49"/>
      <c r="AJ889" s="49"/>
      <c r="AK889" s="49"/>
      <c r="AL889" s="49"/>
      <c r="AM889" s="49"/>
      <c r="AN889" s="49"/>
      <c r="AO889" s="49"/>
      <c r="AP889" s="49"/>
      <c r="AQ889" s="49"/>
      <c r="AR889" s="49"/>
      <c r="AS889" s="49"/>
      <c r="AT889" s="49"/>
      <c r="AU889" s="49"/>
      <c r="AV889" s="49"/>
      <c r="AW889" s="49"/>
      <c r="AX889" s="49"/>
      <c r="AY889" s="49"/>
      <c r="AZ889" s="49"/>
      <c r="BA889" s="49"/>
      <c r="BB889" s="49"/>
      <c r="BC889" s="49"/>
      <c r="BD889" s="49"/>
      <c r="BE889" s="49"/>
      <c r="BF889" s="49"/>
      <c r="BG889" s="49"/>
      <c r="BH889" s="49"/>
      <c r="BI889" s="49"/>
      <c r="BJ889" s="49"/>
      <c r="BK889" s="49"/>
      <c r="BL889" s="49"/>
      <c r="BM889" s="49"/>
      <c r="BN889" s="49"/>
    </row>
    <row r="890" spans="1:66" x14ac:dyDescent="0.3">
      <c r="A890">
        <v>889</v>
      </c>
      <c r="B890" s="4" t="s">
        <v>2770</v>
      </c>
      <c r="C890" s="39">
        <f>VLOOKUP(tags[[#This Row],[Index]],Table1[],6)</f>
        <v>10000</v>
      </c>
      <c r="D890" s="50">
        <v>80000</v>
      </c>
      <c r="E890" s="17" t="str">
        <f>VLOOKUP(tags[[#This Row],[Index]],Table1[],22)</f>
        <v>pink</v>
      </c>
      <c r="F890" s="17" t="str">
        <f>VLOOKUP(tags[[#This Row],[Index]],Table1[],23)</f>
        <v>S</v>
      </c>
      <c r="G890" s="17" t="str">
        <f>VLOOKUP(tags[[#This Row],[product_id]],copy[],4,FALSE)</f>
        <v>halterblousesforwomen,Fashion,Halter,Long Sleeve,blusasfeminina,Pleated,slim,sexyblouse,Cross,solid color,backlessblouse,sexy,tunic,blousesforwomen,blouse,strapless,bodyconblouse,long sleeve blouse,tunic top,Sleeve,Elegant,Tops,Slim Fit,Women's Fashion,backless,tunictopforwomen,straplessblouse</v>
      </c>
      <c r="H890" s="17"/>
      <c r="I890" s="48" t="s">
        <v>13371</v>
      </c>
      <c r="J890" s="49" t="s">
        <v>11404</v>
      </c>
      <c r="K890" s="49" t="s">
        <v>11461</v>
      </c>
      <c r="L890" s="49" t="s">
        <v>11543</v>
      </c>
      <c r="M890" s="49" t="s">
        <v>12152</v>
      </c>
      <c r="N890" s="49" t="s">
        <v>11485</v>
      </c>
      <c r="O890" s="49" t="s">
        <v>11437</v>
      </c>
      <c r="P890" s="49" t="s">
        <v>11816</v>
      </c>
      <c r="Q890" s="49" t="s">
        <v>11576</v>
      </c>
      <c r="R890" s="49" t="s">
        <v>11467</v>
      </c>
      <c r="S890" s="49" t="s">
        <v>13761</v>
      </c>
      <c r="T890" s="49" t="s">
        <v>11412</v>
      </c>
      <c r="U890" s="49" t="s">
        <v>11493</v>
      </c>
      <c r="V890" s="49" t="s">
        <v>13689</v>
      </c>
      <c r="W890" s="49" t="s">
        <v>11428</v>
      </c>
      <c r="X890" s="49" t="s">
        <v>11550</v>
      </c>
      <c r="Y890" s="49" t="s">
        <v>13683</v>
      </c>
      <c r="Z890" s="49" t="s">
        <v>11984</v>
      </c>
      <c r="AA890" s="49" t="s">
        <v>11623</v>
      </c>
      <c r="AB890" s="49" t="s">
        <v>11414</v>
      </c>
      <c r="AC890" s="49" t="s">
        <v>11532</v>
      </c>
      <c r="AD890" s="49" t="s">
        <v>11411</v>
      </c>
      <c r="AE890" s="49" t="s">
        <v>11448</v>
      </c>
      <c r="AF890" s="49" t="s">
        <v>11403</v>
      </c>
      <c r="AG890" s="49" t="s">
        <v>11450</v>
      </c>
      <c r="AH890" s="49" t="s">
        <v>12728</v>
      </c>
      <c r="AI890" s="49" t="s">
        <v>12867</v>
      </c>
      <c r="AJ890" s="49"/>
      <c r="AK890" s="49"/>
      <c r="AL890" s="49"/>
      <c r="AM890" s="49"/>
      <c r="AN890" s="49"/>
      <c r="AO890" s="49"/>
      <c r="AP890" s="49"/>
      <c r="AQ890" s="49"/>
      <c r="AR890" s="49"/>
      <c r="AS890" s="49"/>
      <c r="AT890" s="49"/>
      <c r="AU890" s="49"/>
      <c r="AV890" s="49"/>
      <c r="AW890" s="49"/>
      <c r="AX890" s="49"/>
      <c r="AY890" s="49"/>
      <c r="AZ890" s="49"/>
      <c r="BA890" s="49"/>
      <c r="BB890" s="49"/>
      <c r="BC890" s="49"/>
      <c r="BD890" s="49"/>
      <c r="BE890" s="49"/>
      <c r="BF890" s="49"/>
      <c r="BG890" s="49"/>
      <c r="BH890" s="49"/>
      <c r="BI890" s="49"/>
      <c r="BJ890" s="49"/>
      <c r="BK890" s="49"/>
      <c r="BL890" s="49"/>
      <c r="BM890" s="49"/>
      <c r="BN890" s="49"/>
    </row>
    <row r="891" spans="1:66" x14ac:dyDescent="0.3">
      <c r="A891">
        <v>890</v>
      </c>
      <c r="B891" s="5" t="s">
        <v>2771</v>
      </c>
      <c r="C891" s="40">
        <f>VLOOKUP(tags[[#This Row],[Index]],Table1[],6)</f>
        <v>1000</v>
      </c>
      <c r="D891" s="51">
        <v>8000</v>
      </c>
      <c r="E891" s="18" t="str">
        <f>VLOOKUP(tags[[#This Row],[Index]],Table1[],22)</f>
        <v>yellow</v>
      </c>
      <c r="F891" s="18" t="str">
        <f>VLOOKUP(tags[[#This Row],[Index]],Table1[],23)</f>
        <v>S</v>
      </c>
      <c r="G891" s="18" t="str">
        <f>VLOOKUP(tags[[#This Row],[product_id]],copy[],4,FALSE)</f>
        <v>Summer,Fashion,Floral print,Mini,Dress,Mini dress,Print,Women's Fashion,Sexy Dress,Floral,sexy,Spaghetti,Women Fashion</v>
      </c>
      <c r="H891" s="18"/>
      <c r="I891" s="48" t="s">
        <v>11402</v>
      </c>
      <c r="J891" s="49" t="s">
        <v>11404</v>
      </c>
      <c r="K891" s="49" t="s">
        <v>11447</v>
      </c>
      <c r="L891" s="49" t="s">
        <v>11436</v>
      </c>
      <c r="M891" s="49" t="s">
        <v>11409</v>
      </c>
      <c r="N891" s="49" t="s">
        <v>11435</v>
      </c>
      <c r="O891" s="49" t="s">
        <v>11416</v>
      </c>
      <c r="P891" s="49" t="s">
        <v>11403</v>
      </c>
      <c r="Q891" s="49" t="s">
        <v>11474</v>
      </c>
      <c r="R891" s="49" t="s">
        <v>11433</v>
      </c>
      <c r="S891" s="49" t="s">
        <v>11412</v>
      </c>
      <c r="T891" s="49" t="s">
        <v>11449</v>
      </c>
      <c r="U891" s="49" t="s">
        <v>11439</v>
      </c>
      <c r="V891" s="49"/>
      <c r="W891" s="49"/>
      <c r="X891" s="49"/>
      <c r="Y891" s="49"/>
      <c r="Z891" s="49"/>
      <c r="AA891" s="49"/>
      <c r="AB891" s="49"/>
      <c r="AC891" s="49"/>
      <c r="AD891" s="49"/>
      <c r="AE891" s="49"/>
      <c r="AF891" s="49"/>
      <c r="AG891" s="49"/>
      <c r="AH891" s="49"/>
      <c r="AI891" s="49"/>
      <c r="AJ891" s="49"/>
      <c r="AK891" s="49"/>
      <c r="AL891" s="49"/>
      <c r="AM891" s="49"/>
      <c r="AN891" s="49"/>
      <c r="AO891" s="49"/>
      <c r="AP891" s="49"/>
      <c r="AQ891" s="49"/>
      <c r="AR891" s="49"/>
      <c r="AS891" s="49"/>
      <c r="AT891" s="49"/>
      <c r="AU891" s="49"/>
      <c r="AV891" s="49"/>
      <c r="AW891" s="49"/>
      <c r="AX891" s="49"/>
      <c r="AY891" s="49"/>
      <c r="AZ891" s="49"/>
      <c r="BA891" s="49"/>
      <c r="BB891" s="49"/>
      <c r="BC891" s="49"/>
      <c r="BD891" s="49"/>
      <c r="BE891" s="49"/>
      <c r="BF891" s="49"/>
      <c r="BG891" s="49"/>
      <c r="BH891" s="49"/>
      <c r="BI891" s="49"/>
      <c r="BJ891" s="49"/>
      <c r="BK891" s="49"/>
      <c r="BL891" s="49"/>
      <c r="BM891" s="49"/>
      <c r="BN891" s="49"/>
    </row>
    <row r="892" spans="1:66" x14ac:dyDescent="0.3">
      <c r="A892">
        <v>891</v>
      </c>
      <c r="B892" s="4" t="s">
        <v>2775</v>
      </c>
      <c r="C892" s="39">
        <f>VLOOKUP(tags[[#This Row],[Index]],Table1[],6)</f>
        <v>1000</v>
      </c>
      <c r="D892" s="50">
        <v>1700</v>
      </c>
      <c r="E892" s="17" t="str">
        <f>VLOOKUP(tags[[#This Row],[Index]],Table1[],22)</f>
        <v>other</v>
      </c>
      <c r="F892" s="17" t="str">
        <f>VLOOKUP(tags[[#This Row],[Index]],Table1[],23)</f>
        <v>M</v>
      </c>
      <c r="G892" s="17" t="str">
        <f>VLOOKUP(tags[[#This Row],[product_id]],copy[],4,FALSE)</f>
        <v>Summer,painlessdepilation,legs,hairremoval,Skincare,permanent,Sprays,depilatory,armpit,hair,Arms</v>
      </c>
      <c r="H892" s="17"/>
      <c r="I892" s="48" t="s">
        <v>11402</v>
      </c>
      <c r="J892" s="49" t="s">
        <v>13138</v>
      </c>
      <c r="K892" s="49" t="s">
        <v>12125</v>
      </c>
      <c r="L892" s="49" t="s">
        <v>13377</v>
      </c>
      <c r="M892" s="49" t="s">
        <v>13835</v>
      </c>
      <c r="N892" s="49" t="s">
        <v>12336</v>
      </c>
      <c r="O892" s="49" t="s">
        <v>11924</v>
      </c>
      <c r="P892" s="49" t="s">
        <v>12423</v>
      </c>
      <c r="Q892" s="49" t="s">
        <v>12481</v>
      </c>
      <c r="R892" s="49" t="s">
        <v>11993</v>
      </c>
      <c r="S892" s="49" t="s">
        <v>13992</v>
      </c>
      <c r="T892" s="49"/>
      <c r="U892" s="49"/>
      <c r="V892" s="49"/>
      <c r="W892" s="49"/>
      <c r="X892" s="49"/>
      <c r="Y892" s="49"/>
      <c r="Z892" s="49"/>
      <c r="AA892" s="49"/>
      <c r="AB892" s="49"/>
      <c r="AC892" s="49"/>
      <c r="AD892" s="49"/>
      <c r="AE892" s="49"/>
      <c r="AF892" s="49"/>
      <c r="AG892" s="49"/>
      <c r="AH892" s="49"/>
      <c r="AI892" s="49"/>
      <c r="AJ892" s="49"/>
      <c r="AK892" s="49"/>
      <c r="AL892" s="49"/>
      <c r="AM892" s="49"/>
      <c r="AN892" s="49"/>
      <c r="AO892" s="49"/>
      <c r="AP892" s="49"/>
      <c r="AQ892" s="49"/>
      <c r="AR892" s="49"/>
      <c r="AS892" s="49"/>
      <c r="AT892" s="49"/>
      <c r="AU892" s="49"/>
      <c r="AV892" s="49"/>
      <c r="AW892" s="49"/>
      <c r="AX892" s="49"/>
      <c r="AY892" s="49"/>
      <c r="AZ892" s="49"/>
      <c r="BA892" s="49"/>
      <c r="BB892" s="49"/>
      <c r="BC892" s="49"/>
      <c r="BD892" s="49"/>
      <c r="BE892" s="49"/>
      <c r="BF892" s="49"/>
      <c r="BG892" s="49"/>
      <c r="BH892" s="49"/>
      <c r="BI892" s="49"/>
      <c r="BJ892" s="49"/>
      <c r="BK892" s="49"/>
      <c r="BL892" s="49"/>
      <c r="BM892" s="49"/>
      <c r="BN892" s="49"/>
    </row>
    <row r="893" spans="1:66" x14ac:dyDescent="0.3">
      <c r="A893">
        <v>892</v>
      </c>
      <c r="B893" s="5" t="s">
        <v>2778</v>
      </c>
      <c r="C893" s="40">
        <f>VLOOKUP(tags[[#This Row],[Index]],Table1[],6)</f>
        <v>100</v>
      </c>
      <c r="D893" s="51">
        <v>1200</v>
      </c>
      <c r="E893" s="18" t="str">
        <f>VLOOKUP(tags[[#This Row],[Index]],Table1[],22)</f>
        <v>white</v>
      </c>
      <c r="F893" s="18" t="str">
        <f>VLOOKUP(tags[[#This Row],[Index]],Table1[],23)</f>
        <v>S</v>
      </c>
      <c r="G893" s="18" t="str">
        <f>VLOOKUP(tags[[#This Row],[product_id]],copy[],4,FALSE)</f>
        <v>vtie,Summer,long skirt,Dress,summer dress,womens clothes,Women's Fashion,Party Dress,openfork,wavepoint,Sexy Dress,sexy,Skirts,casual dress</v>
      </c>
      <c r="H893" s="18"/>
      <c r="I893" s="48" t="s">
        <v>12696</v>
      </c>
      <c r="J893" s="49" t="s">
        <v>11402</v>
      </c>
      <c r="K893" s="49" t="s">
        <v>11657</v>
      </c>
      <c r="L893" s="49" t="s">
        <v>11409</v>
      </c>
      <c r="M893" s="49" t="s">
        <v>11425</v>
      </c>
      <c r="N893" s="49" t="s">
        <v>11765</v>
      </c>
      <c r="O893" s="49" t="s">
        <v>11403</v>
      </c>
      <c r="P893" s="49" t="s">
        <v>11445</v>
      </c>
      <c r="Q893" s="49" t="s">
        <v>13152</v>
      </c>
      <c r="R893" s="49" t="s">
        <v>11811</v>
      </c>
      <c r="S893" s="49" t="s">
        <v>11474</v>
      </c>
      <c r="T893" s="49" t="s">
        <v>11412</v>
      </c>
      <c r="U893" s="49" t="s">
        <v>11462</v>
      </c>
      <c r="V893" s="49" t="s">
        <v>11441</v>
      </c>
      <c r="W893" s="49"/>
      <c r="X893" s="49"/>
      <c r="Y893" s="49"/>
      <c r="Z893" s="49"/>
      <c r="AA893" s="49"/>
      <c r="AB893" s="49"/>
      <c r="AC893" s="49"/>
      <c r="AD893" s="49"/>
      <c r="AE893" s="49"/>
      <c r="AF893" s="49"/>
      <c r="AG893" s="49"/>
      <c r="AH893" s="49"/>
      <c r="AI893" s="49"/>
      <c r="AJ893" s="49"/>
      <c r="AK893" s="49"/>
      <c r="AL893" s="49"/>
      <c r="AM893" s="49"/>
      <c r="AN893" s="49"/>
      <c r="AO893" s="49"/>
      <c r="AP893" s="49"/>
      <c r="AQ893" s="49"/>
      <c r="AR893" s="49"/>
      <c r="AS893" s="49"/>
      <c r="AT893" s="49"/>
      <c r="AU893" s="49"/>
      <c r="AV893" s="49"/>
      <c r="AW893" s="49"/>
      <c r="AX893" s="49"/>
      <c r="AY893" s="49"/>
      <c r="AZ893" s="49"/>
      <c r="BA893" s="49"/>
      <c r="BB893" s="49"/>
      <c r="BC893" s="49"/>
      <c r="BD893" s="49"/>
      <c r="BE893" s="49"/>
      <c r="BF893" s="49"/>
      <c r="BG893" s="49"/>
      <c r="BH893" s="49"/>
      <c r="BI893" s="49"/>
      <c r="BJ893" s="49"/>
      <c r="BK893" s="49"/>
      <c r="BL893" s="49"/>
      <c r="BM893" s="49"/>
      <c r="BN893" s="49"/>
    </row>
    <row r="894" spans="1:66" x14ac:dyDescent="0.3">
      <c r="A894">
        <v>893</v>
      </c>
      <c r="B894" s="4" t="s">
        <v>2780</v>
      </c>
      <c r="C894" s="39">
        <f>VLOOKUP(tags[[#This Row],[Index]],Table1[],6)</f>
        <v>5000</v>
      </c>
      <c r="D894" s="50">
        <v>30000</v>
      </c>
      <c r="E894" s="17" t="str">
        <f>VLOOKUP(tags[[#This Row],[Index]],Table1[],22)</f>
        <v>pink</v>
      </c>
      <c r="F894" s="17" t="str">
        <f>VLOOKUP(tags[[#This Row],[Index]],Table1[],23)</f>
        <v>S</v>
      </c>
      <c r="G894" s="17" t="str">
        <f>VLOOKUP(tags[[#This Row],[product_id]],copy[],4,FALSE)</f>
        <v>Summer,Plus Size,letter print,Workout tanktop,summer t-shirts,sleevelesstanktop,tank top,Dark,Women's Fashion,Fashion,women t shirt,Tank,Casual,T Shirts,Clothes,Blues,Funny,Cotton Shirt,hippie,pink,Tops,Grey,teesamptshirt,sleeveless,Women,printed</v>
      </c>
      <c r="H894" s="17"/>
      <c r="I894" s="48" t="s">
        <v>11402</v>
      </c>
      <c r="J894" s="49" t="s">
        <v>11407</v>
      </c>
      <c r="K894" s="49" t="s">
        <v>11478</v>
      </c>
      <c r="L894" s="49" t="s">
        <v>12485</v>
      </c>
      <c r="M894" s="49" t="s">
        <v>11468</v>
      </c>
      <c r="N894" s="49" t="s">
        <v>12931</v>
      </c>
      <c r="O894" s="49" t="s">
        <v>11423</v>
      </c>
      <c r="P894" s="49" t="s">
        <v>12568</v>
      </c>
      <c r="Q894" s="49" t="s">
        <v>11403</v>
      </c>
      <c r="R894" s="49" t="s">
        <v>11404</v>
      </c>
      <c r="S894" s="49" t="s">
        <v>11540</v>
      </c>
      <c r="T894" s="49" t="s">
        <v>11418</v>
      </c>
      <c r="U894" s="49" t="s">
        <v>11406</v>
      </c>
      <c r="V894" s="49" t="s">
        <v>11422</v>
      </c>
      <c r="W894" s="49" t="s">
        <v>11539</v>
      </c>
      <c r="X894" s="49" t="s">
        <v>11700</v>
      </c>
      <c r="Y894" s="49" t="s">
        <v>11504</v>
      </c>
      <c r="Z894" s="49" t="s">
        <v>11621</v>
      </c>
      <c r="AA894" s="49" t="s">
        <v>11718</v>
      </c>
      <c r="AB894" s="49" t="s">
        <v>144</v>
      </c>
      <c r="AC894" s="49" t="s">
        <v>11411</v>
      </c>
      <c r="AD894" s="49" t="s">
        <v>12186</v>
      </c>
      <c r="AE894" s="49" t="s">
        <v>11738</v>
      </c>
      <c r="AF894" s="49" t="s">
        <v>11408</v>
      </c>
      <c r="AG894" s="49" t="s">
        <v>11405</v>
      </c>
      <c r="AH894" s="49" t="s">
        <v>11421</v>
      </c>
      <c r="AI894" s="49"/>
      <c r="AJ894" s="49"/>
      <c r="AK894" s="49"/>
      <c r="AL894" s="49"/>
      <c r="AM894" s="49"/>
      <c r="AN894" s="49"/>
      <c r="AO894" s="49"/>
      <c r="AP894" s="49"/>
      <c r="AQ894" s="49"/>
      <c r="AR894" s="49"/>
      <c r="AS894" s="49"/>
      <c r="AT894" s="49"/>
      <c r="AU894" s="49"/>
      <c r="AV894" s="49"/>
      <c r="AW894" s="49"/>
      <c r="AX894" s="49"/>
      <c r="AY894" s="49"/>
      <c r="AZ894" s="49"/>
      <c r="BA894" s="49"/>
      <c r="BB894" s="49"/>
      <c r="BC894" s="49"/>
      <c r="BD894" s="49"/>
      <c r="BE894" s="49"/>
      <c r="BF894" s="49"/>
      <c r="BG894" s="49"/>
      <c r="BH894" s="49"/>
      <c r="BI894" s="49"/>
      <c r="BJ894" s="49"/>
      <c r="BK894" s="49"/>
      <c r="BL894" s="49"/>
      <c r="BM894" s="49"/>
      <c r="BN894" s="49"/>
    </row>
    <row r="895" spans="1:66" x14ac:dyDescent="0.3">
      <c r="A895">
        <v>894</v>
      </c>
      <c r="B895" s="5" t="s">
        <v>2783</v>
      </c>
      <c r="C895" s="40">
        <f>VLOOKUP(tags[[#This Row],[Index]],Table1[],6)</f>
        <v>50000</v>
      </c>
      <c r="D895" s="51">
        <v>550000</v>
      </c>
      <c r="E895" s="18" t="str">
        <f>VLOOKUP(tags[[#This Row],[Index]],Table1[],22)</f>
        <v>black</v>
      </c>
      <c r="F895" s="18" t="str">
        <f>VLOOKUP(tags[[#This Row],[Index]],Table1[],23)</f>
        <v>S</v>
      </c>
      <c r="G895" s="18" t="str">
        <f>VLOOKUP(tags[[#This Row],[product_id]],copy[],4,FALSE)</f>
        <v>strapless,Fashion,Tops,striped bikini,Swimwear,beach wear,Tankinis,Women's Sweatsuit,black,Stripes,beachwear for women,monokini,Swimsuit</v>
      </c>
      <c r="H895" s="18"/>
      <c r="I895" s="48" t="s">
        <v>11550</v>
      </c>
      <c r="J895" s="49" t="s">
        <v>11404</v>
      </c>
      <c r="K895" s="49" t="s">
        <v>11411</v>
      </c>
      <c r="L895" s="49" t="s">
        <v>12261</v>
      </c>
      <c r="M895" s="49" t="s">
        <v>11458</v>
      </c>
      <c r="N895" s="49" t="s">
        <v>11511</v>
      </c>
      <c r="O895" s="49" t="s">
        <v>11695</v>
      </c>
      <c r="P895" s="49" t="s">
        <v>13788</v>
      </c>
      <c r="Q895" s="49" t="s">
        <v>70</v>
      </c>
      <c r="R895" s="49" t="s">
        <v>11574</v>
      </c>
      <c r="S895" s="49" t="s">
        <v>11838</v>
      </c>
      <c r="T895" s="49" t="s">
        <v>11898</v>
      </c>
      <c r="U895" s="49" t="s">
        <v>11454</v>
      </c>
      <c r="V895" s="49"/>
      <c r="W895" s="49"/>
      <c r="X895" s="49"/>
      <c r="Y895" s="49"/>
      <c r="Z895" s="49"/>
      <c r="AA895" s="49"/>
      <c r="AB895" s="49"/>
      <c r="AC895" s="49"/>
      <c r="AD895" s="49"/>
      <c r="AE895" s="49"/>
      <c r="AF895" s="49"/>
      <c r="AG895" s="49"/>
      <c r="AH895" s="49"/>
      <c r="AI895" s="49"/>
      <c r="AJ895" s="49"/>
      <c r="AK895" s="49"/>
      <c r="AL895" s="49"/>
      <c r="AM895" s="49"/>
      <c r="AN895" s="49"/>
      <c r="AO895" s="49"/>
      <c r="AP895" s="49"/>
      <c r="AQ895" s="49"/>
      <c r="AR895" s="49"/>
      <c r="AS895" s="49"/>
      <c r="AT895" s="49"/>
      <c r="AU895" s="49"/>
      <c r="AV895" s="49"/>
      <c r="AW895" s="49"/>
      <c r="AX895" s="49"/>
      <c r="AY895" s="49"/>
      <c r="AZ895" s="49"/>
      <c r="BA895" s="49"/>
      <c r="BB895" s="49"/>
      <c r="BC895" s="49"/>
      <c r="BD895" s="49"/>
      <c r="BE895" s="49"/>
      <c r="BF895" s="49"/>
      <c r="BG895" s="49"/>
      <c r="BH895" s="49"/>
      <c r="BI895" s="49"/>
      <c r="BJ895" s="49"/>
      <c r="BK895" s="49"/>
      <c r="BL895" s="49"/>
      <c r="BM895" s="49"/>
      <c r="BN895" s="49"/>
    </row>
    <row r="896" spans="1:66" x14ac:dyDescent="0.3">
      <c r="A896">
        <v>895</v>
      </c>
      <c r="B896" s="6" t="s">
        <v>2786</v>
      </c>
      <c r="C896" s="41">
        <f>VLOOKUP(tags[[#This Row],[Index]],Table1[],6)</f>
        <v>100</v>
      </c>
      <c r="D896" s="50">
        <v>500</v>
      </c>
      <c r="E896" s="17" t="str">
        <f>VLOOKUP(tags[[#This Row],[Index]],Table1[],22)</f>
        <v>green</v>
      </c>
      <c r="F896" s="17" t="str">
        <f>VLOOKUP(tags[[#This Row],[Index]],Table1[],23)</f>
        <v>XS</v>
      </c>
      <c r="G896" s="17" t="str">
        <f>VLOOKUP(tags[[#This Row],[product_id]],copy[],4,FALSE)</f>
        <v>Sleeveless dress,sleeveless,Fashion,Mini,Dress,summer dress,V Neckdress,V-neck,Mini dress,Casual,Women's Fashion,Party Dress,Summer,Jack Daniels,print dress,party,Print,women dress,loose dress,Women Fashion,casual dress</v>
      </c>
      <c r="H896" s="17"/>
      <c r="I896" s="48" t="s">
        <v>11438</v>
      </c>
      <c r="J896" s="49" t="s">
        <v>11408</v>
      </c>
      <c r="K896" s="49" t="s">
        <v>11404</v>
      </c>
      <c r="L896" s="49" t="s">
        <v>11436</v>
      </c>
      <c r="M896" s="49" t="s">
        <v>11409</v>
      </c>
      <c r="N896" s="49" t="s">
        <v>11425</v>
      </c>
      <c r="O896" s="49" t="s">
        <v>11632</v>
      </c>
      <c r="P896" s="49" t="s">
        <v>11420</v>
      </c>
      <c r="Q896" s="49" t="s">
        <v>11435</v>
      </c>
      <c r="R896" s="49" t="s">
        <v>11406</v>
      </c>
      <c r="S896" s="49" t="s">
        <v>11403</v>
      </c>
      <c r="T896" s="49" t="s">
        <v>11445</v>
      </c>
      <c r="U896" s="49" t="s">
        <v>11402</v>
      </c>
      <c r="V896" s="49" t="s">
        <v>13907</v>
      </c>
      <c r="W896" s="49" t="s">
        <v>11554</v>
      </c>
      <c r="X896" s="49" t="s">
        <v>11443</v>
      </c>
      <c r="Y896" s="49" t="s">
        <v>11416</v>
      </c>
      <c r="Z896" s="49" t="s">
        <v>11432</v>
      </c>
      <c r="AA896" s="49" t="s">
        <v>11455</v>
      </c>
      <c r="AB896" s="49" t="s">
        <v>11439</v>
      </c>
      <c r="AC896" s="49" t="s">
        <v>11441</v>
      </c>
      <c r="AD896" s="49"/>
      <c r="AE896" s="49"/>
      <c r="AF896" s="49"/>
      <c r="AG896" s="49"/>
      <c r="AH896" s="49"/>
      <c r="AI896" s="49"/>
      <c r="AJ896" s="49"/>
      <c r="AK896" s="49"/>
      <c r="AL896" s="49"/>
      <c r="AM896" s="49"/>
      <c r="AN896" s="49"/>
      <c r="AO896" s="49"/>
      <c r="AP896" s="49"/>
      <c r="AQ896" s="49"/>
      <c r="AR896" s="49"/>
      <c r="AS896" s="49"/>
      <c r="AT896" s="49"/>
      <c r="AU896" s="49"/>
      <c r="AV896" s="49"/>
      <c r="AW896" s="49"/>
      <c r="AX896" s="49"/>
      <c r="AY896" s="49"/>
      <c r="AZ896" s="49"/>
      <c r="BA896" s="49"/>
      <c r="BB896" s="49"/>
      <c r="BC896" s="49"/>
      <c r="BD896" s="49"/>
      <c r="BE896" s="49"/>
      <c r="BF896" s="49"/>
      <c r="BG896" s="49"/>
      <c r="BH896" s="49"/>
      <c r="BI896" s="49"/>
      <c r="BJ896" s="49"/>
      <c r="BK896" s="49"/>
      <c r="BL896" s="49"/>
      <c r="BM896" s="49"/>
      <c r="BN896" s="49"/>
    </row>
    <row r="897" spans="1:66" x14ac:dyDescent="0.3">
      <c r="A897">
        <v>896</v>
      </c>
      <c r="B897" s="5" t="s">
        <v>2789</v>
      </c>
      <c r="C897" s="40">
        <f>VLOOKUP(tags[[#This Row],[Index]],Table1[],6)</f>
        <v>100</v>
      </c>
      <c r="D897" s="51">
        <v>900</v>
      </c>
      <c r="E897" s="18" t="str">
        <f>VLOOKUP(tags[[#This Row],[Index]],Table1[],22)</f>
        <v>pink</v>
      </c>
      <c r="F897" s="18" t="str">
        <f>VLOOKUP(tags[[#This Row],[Index]],Table1[],23)</f>
        <v>M</v>
      </c>
      <c r="G897" s="18" t="str">
        <f>VLOOKUP(tags[[#This Row],[product_id]],copy[],4,FALSE)</f>
        <v>pink,Summer,Polyester,Shorts,Set,cute,printingpajama,Cartoons,Women's Fashion,Women S Clothing,pyjama,bunny,Pajamas,Women</v>
      </c>
      <c r="H897" s="18"/>
      <c r="I897" s="48" t="s">
        <v>144</v>
      </c>
      <c r="J897" s="49" t="s">
        <v>11402</v>
      </c>
      <c r="K897" s="49" t="s">
        <v>12518</v>
      </c>
      <c r="L897" s="49" t="s">
        <v>11410</v>
      </c>
      <c r="M897" s="49" t="s">
        <v>12169</v>
      </c>
      <c r="N897" s="49" t="s">
        <v>11502</v>
      </c>
      <c r="O897" s="49" t="s">
        <v>13070</v>
      </c>
      <c r="P897" s="49" t="s">
        <v>11731</v>
      </c>
      <c r="Q897" s="49" t="s">
        <v>11403</v>
      </c>
      <c r="R897" s="49" t="s">
        <v>11529</v>
      </c>
      <c r="S897" s="49" t="s">
        <v>13051</v>
      </c>
      <c r="T897" s="49" t="s">
        <v>13648</v>
      </c>
      <c r="U897" s="49" t="s">
        <v>11848</v>
      </c>
      <c r="V897" s="49" t="s">
        <v>11405</v>
      </c>
      <c r="W897" s="49"/>
      <c r="X897" s="49"/>
      <c r="Y897" s="49"/>
      <c r="Z897" s="49"/>
      <c r="AA897" s="49"/>
      <c r="AB897" s="49"/>
      <c r="AC897" s="49"/>
      <c r="AD897" s="49"/>
      <c r="AE897" s="49"/>
      <c r="AF897" s="49"/>
      <c r="AG897" s="49"/>
      <c r="AH897" s="49"/>
      <c r="AI897" s="49"/>
      <c r="AJ897" s="49"/>
      <c r="AK897" s="49"/>
      <c r="AL897" s="49"/>
      <c r="AM897" s="49"/>
      <c r="AN897" s="49"/>
      <c r="AO897" s="49"/>
      <c r="AP897" s="49"/>
      <c r="AQ897" s="49"/>
      <c r="AR897" s="49"/>
      <c r="AS897" s="49"/>
      <c r="AT897" s="49"/>
      <c r="AU897" s="49"/>
      <c r="AV897" s="49"/>
      <c r="AW897" s="49"/>
      <c r="AX897" s="49"/>
      <c r="AY897" s="49"/>
      <c r="AZ897" s="49"/>
      <c r="BA897" s="49"/>
      <c r="BB897" s="49"/>
      <c r="BC897" s="49"/>
      <c r="BD897" s="49"/>
      <c r="BE897" s="49"/>
      <c r="BF897" s="49"/>
      <c r="BG897" s="49"/>
      <c r="BH897" s="49"/>
      <c r="BI897" s="49"/>
      <c r="BJ897" s="49"/>
      <c r="BK897" s="49"/>
      <c r="BL897" s="49"/>
      <c r="BM897" s="49"/>
      <c r="BN897" s="49"/>
    </row>
    <row r="898" spans="1:66" x14ac:dyDescent="0.3">
      <c r="A898">
        <v>897</v>
      </c>
      <c r="B898" s="4" t="s">
        <v>2793</v>
      </c>
      <c r="C898" s="39">
        <f>VLOOKUP(tags[[#This Row],[Index]],Table1[],6)</f>
        <v>1000</v>
      </c>
      <c r="D898" s="50">
        <v>15000</v>
      </c>
      <c r="E898" s="17" t="str">
        <f>VLOOKUP(tags[[#This Row],[Index]],Table1[],22)</f>
        <v>yellow</v>
      </c>
      <c r="F898" s="17" t="str">
        <f>VLOOKUP(tags[[#This Row],[Index]],Table1[],23)</f>
        <v>L</v>
      </c>
      <c r="G898" s="17" t="str">
        <f>VLOOKUP(tags[[#This Row],[product_id]],copy[],4,FALSE)</f>
        <v>Blues,Summer,Shorts,Shirt,Sleeve,cottonlinenshirt,Tops,short sleeves,casual shirt,henley,Casual,T Shirts,Green,Yellow,Fashion Men,Men's Shirt,linentop,Cotton</v>
      </c>
      <c r="H898" s="17"/>
      <c r="I898" s="48" t="s">
        <v>11700</v>
      </c>
      <c r="J898" s="49" t="s">
        <v>11402</v>
      </c>
      <c r="K898" s="49" t="s">
        <v>11410</v>
      </c>
      <c r="L898" s="49" t="s">
        <v>11417</v>
      </c>
      <c r="M898" s="49" t="s">
        <v>11414</v>
      </c>
      <c r="N898" s="49" t="s">
        <v>12146</v>
      </c>
      <c r="O898" s="49" t="s">
        <v>11411</v>
      </c>
      <c r="P898" s="49" t="s">
        <v>11415</v>
      </c>
      <c r="Q898" s="49" t="s">
        <v>11581</v>
      </c>
      <c r="R898" s="49" t="s">
        <v>12393</v>
      </c>
      <c r="S898" s="49" t="s">
        <v>11406</v>
      </c>
      <c r="T898" s="49" t="s">
        <v>11422</v>
      </c>
      <c r="U898" s="49" t="s">
        <v>11620</v>
      </c>
      <c r="V898" s="49" t="s">
        <v>11693</v>
      </c>
      <c r="W898" s="49" t="s">
        <v>12193</v>
      </c>
      <c r="X898" s="49" t="s">
        <v>12035</v>
      </c>
      <c r="Y898" s="49" t="s">
        <v>12364</v>
      </c>
      <c r="Z898" s="49" t="s">
        <v>11424</v>
      </c>
      <c r="AA898" s="49"/>
      <c r="AB898" s="49"/>
      <c r="AC898" s="49"/>
      <c r="AD898" s="49"/>
      <c r="AE898" s="49"/>
      <c r="AF898" s="49"/>
      <c r="AG898" s="49"/>
      <c r="AH898" s="49"/>
      <c r="AI898" s="49"/>
      <c r="AJ898" s="49"/>
      <c r="AK898" s="49"/>
      <c r="AL898" s="49"/>
      <c r="AM898" s="49"/>
      <c r="AN898" s="49"/>
      <c r="AO898" s="49"/>
      <c r="AP898" s="49"/>
      <c r="AQ898" s="49"/>
      <c r="AR898" s="49"/>
      <c r="AS898" s="49"/>
      <c r="AT898" s="49"/>
      <c r="AU898" s="49"/>
      <c r="AV898" s="49"/>
      <c r="AW898" s="49"/>
      <c r="AX898" s="49"/>
      <c r="AY898" s="49"/>
      <c r="AZ898" s="49"/>
      <c r="BA898" s="49"/>
      <c r="BB898" s="49"/>
      <c r="BC898" s="49"/>
      <c r="BD898" s="49"/>
      <c r="BE898" s="49"/>
      <c r="BF898" s="49"/>
      <c r="BG898" s="49"/>
      <c r="BH898" s="49"/>
      <c r="BI898" s="49"/>
      <c r="BJ898" s="49"/>
      <c r="BK898" s="49"/>
      <c r="BL898" s="49"/>
      <c r="BM898" s="49"/>
      <c r="BN898" s="49"/>
    </row>
    <row r="899" spans="1:66" x14ac:dyDescent="0.3">
      <c r="A899">
        <v>898</v>
      </c>
      <c r="B899" s="5" t="s">
        <v>2795</v>
      </c>
      <c r="C899" s="40">
        <f>VLOOKUP(tags[[#This Row],[Index]],Table1[],6)</f>
        <v>1000</v>
      </c>
      <c r="D899" s="51">
        <v>11000</v>
      </c>
      <c r="E899" s="18" t="str">
        <f>VLOOKUP(tags[[#This Row],[Index]],Table1[],22)</f>
        <v>red</v>
      </c>
      <c r="F899" s="18" t="str">
        <f>VLOOKUP(tags[[#This Row],[Index]],Table1[],23)</f>
        <v>S</v>
      </c>
      <c r="G899" s="18" t="str">
        <f>VLOOKUP(tags[[#This Row],[product_id]],copy[],4,FALSE)</f>
        <v>Summer,Vest,Plus Size,Tank,tunic,Tops,tank top,Print,Women's Fashion,Printing,blousetop,V-neck,sleeveless,Fashion,Casual</v>
      </c>
      <c r="H899" s="18"/>
      <c r="I899" s="48" t="s">
        <v>11402</v>
      </c>
      <c r="J899" s="49" t="s">
        <v>11430</v>
      </c>
      <c r="K899" s="49" t="s">
        <v>11407</v>
      </c>
      <c r="L899" s="49" t="s">
        <v>11418</v>
      </c>
      <c r="M899" s="49" t="s">
        <v>11493</v>
      </c>
      <c r="N899" s="49" t="s">
        <v>11411</v>
      </c>
      <c r="O899" s="49" t="s">
        <v>11423</v>
      </c>
      <c r="P899" s="49" t="s">
        <v>11416</v>
      </c>
      <c r="Q899" s="49" t="s">
        <v>11403</v>
      </c>
      <c r="R899" s="49" t="s">
        <v>11696</v>
      </c>
      <c r="S899" s="49" t="s">
        <v>12012</v>
      </c>
      <c r="T899" s="49" t="s">
        <v>11420</v>
      </c>
      <c r="U899" s="49" t="s">
        <v>11408</v>
      </c>
      <c r="V899" s="49" t="s">
        <v>11404</v>
      </c>
      <c r="W899" s="49" t="s">
        <v>11406</v>
      </c>
      <c r="X899" s="49"/>
      <c r="Y899" s="49"/>
      <c r="Z899" s="49"/>
      <c r="AA899" s="49"/>
      <c r="AB899" s="49"/>
      <c r="AC899" s="49"/>
      <c r="AD899" s="49"/>
      <c r="AE899" s="49"/>
      <c r="AF899" s="49"/>
      <c r="AG899" s="49"/>
      <c r="AH899" s="49"/>
      <c r="AI899" s="49"/>
      <c r="AJ899" s="49"/>
      <c r="AK899" s="49"/>
      <c r="AL899" s="49"/>
      <c r="AM899" s="49"/>
      <c r="AN899" s="49"/>
      <c r="AO899" s="49"/>
      <c r="AP899" s="49"/>
      <c r="AQ899" s="49"/>
      <c r="AR899" s="49"/>
      <c r="AS899" s="49"/>
      <c r="AT899" s="49"/>
      <c r="AU899" s="49"/>
      <c r="AV899" s="49"/>
      <c r="AW899" s="49"/>
      <c r="AX899" s="49"/>
      <c r="AY899" s="49"/>
      <c r="AZ899" s="49"/>
      <c r="BA899" s="49"/>
      <c r="BB899" s="49"/>
      <c r="BC899" s="49"/>
      <c r="BD899" s="49"/>
      <c r="BE899" s="49"/>
      <c r="BF899" s="49"/>
      <c r="BG899" s="49"/>
      <c r="BH899" s="49"/>
      <c r="BI899" s="49"/>
      <c r="BJ899" s="49"/>
      <c r="BK899" s="49"/>
      <c r="BL899" s="49"/>
      <c r="BM899" s="49"/>
      <c r="BN899" s="49"/>
    </row>
    <row r="900" spans="1:66" x14ac:dyDescent="0.3">
      <c r="A900">
        <v>899</v>
      </c>
      <c r="B900" s="4" t="s">
        <v>2798</v>
      </c>
      <c r="C900" s="39">
        <f>VLOOKUP(tags[[#This Row],[Index]],Table1[],6)</f>
        <v>100</v>
      </c>
      <c r="D900" s="50">
        <v>1400</v>
      </c>
      <c r="E900" s="17" t="str">
        <f>VLOOKUP(tags[[#This Row],[Index]],Table1[],22)</f>
        <v>black</v>
      </c>
      <c r="F900" s="17" t="str">
        <f>VLOOKUP(tags[[#This Row],[Index]],Table1[],23)</f>
        <v>S</v>
      </c>
      <c r="G900" s="17" t="str">
        <f>VLOOKUP(tags[[#This Row],[product_id]],copy[],4,FALSE)</f>
        <v>bobo,Mini,Fashion,chiffon,Summer,Beach,Dress,summer dress,boho,Floral dress,Mini dress,beach dress,Shorts,party,maxi dress,Floral,sleeveless,Women's Fashion,evening party dress</v>
      </c>
      <c r="H900" s="17"/>
      <c r="I900" s="48" t="s">
        <v>13684</v>
      </c>
      <c r="J900" s="49" t="s">
        <v>11436</v>
      </c>
      <c r="K900" s="49" t="s">
        <v>11404</v>
      </c>
      <c r="L900" s="49" t="s">
        <v>11503</v>
      </c>
      <c r="M900" s="49" t="s">
        <v>11402</v>
      </c>
      <c r="N900" s="49" t="s">
        <v>11413</v>
      </c>
      <c r="O900" s="49" t="s">
        <v>11409</v>
      </c>
      <c r="P900" s="49" t="s">
        <v>11425</v>
      </c>
      <c r="Q900" s="49" t="s">
        <v>11457</v>
      </c>
      <c r="R900" s="49" t="s">
        <v>11500</v>
      </c>
      <c r="S900" s="49" t="s">
        <v>11435</v>
      </c>
      <c r="T900" s="49" t="s">
        <v>11431</v>
      </c>
      <c r="U900" s="49" t="s">
        <v>11410</v>
      </c>
      <c r="V900" s="49" t="s">
        <v>11443</v>
      </c>
      <c r="W900" s="49" t="s">
        <v>11479</v>
      </c>
      <c r="X900" s="49" t="s">
        <v>11433</v>
      </c>
      <c r="Y900" s="49" t="s">
        <v>11408</v>
      </c>
      <c r="Z900" s="49" t="s">
        <v>11403</v>
      </c>
      <c r="AA900" s="49" t="s">
        <v>12141</v>
      </c>
      <c r="AB900" s="49"/>
      <c r="AC900" s="49"/>
      <c r="AD900" s="49"/>
      <c r="AE900" s="49"/>
      <c r="AF900" s="49"/>
      <c r="AG900" s="49"/>
      <c r="AH900" s="49"/>
      <c r="AI900" s="49"/>
      <c r="AJ900" s="49"/>
      <c r="AK900" s="49"/>
      <c r="AL900" s="49"/>
      <c r="AM900" s="49"/>
      <c r="AN900" s="49"/>
      <c r="AO900" s="49"/>
      <c r="AP900" s="49"/>
      <c r="AQ900" s="49"/>
      <c r="AR900" s="49"/>
      <c r="AS900" s="49"/>
      <c r="AT900" s="49"/>
      <c r="AU900" s="49"/>
      <c r="AV900" s="49"/>
      <c r="AW900" s="49"/>
      <c r="AX900" s="49"/>
      <c r="AY900" s="49"/>
      <c r="AZ900" s="49"/>
      <c r="BA900" s="49"/>
      <c r="BB900" s="49"/>
      <c r="BC900" s="49"/>
      <c r="BD900" s="49"/>
      <c r="BE900" s="49"/>
      <c r="BF900" s="49"/>
      <c r="BG900" s="49"/>
      <c r="BH900" s="49"/>
      <c r="BI900" s="49"/>
      <c r="BJ900" s="49"/>
      <c r="BK900" s="49"/>
      <c r="BL900" s="49"/>
      <c r="BM900" s="49"/>
      <c r="BN900" s="49"/>
    </row>
    <row r="901" spans="1:66" x14ac:dyDescent="0.3">
      <c r="A901">
        <v>900</v>
      </c>
      <c r="B901" s="5" t="s">
        <v>2801</v>
      </c>
      <c r="C901" s="40">
        <f>VLOOKUP(tags[[#This Row],[Index]],Table1[],6)</f>
        <v>5000</v>
      </c>
      <c r="D901" s="51">
        <v>80000</v>
      </c>
      <c r="E901" s="18" t="str">
        <f>VLOOKUP(tags[[#This Row],[Index]],Table1[],22)</f>
        <v>other</v>
      </c>
      <c r="F901" s="18" t="str">
        <f>VLOOKUP(tags[[#This Row],[Index]],Table1[],23)</f>
        <v>XS</v>
      </c>
      <c r="G901" s="18" t="str">
        <f>VLOOKUP(tags[[#This Row],[product_id]],copy[],4,FALSE)</f>
        <v>Summer,Fashion Accessory,Shorts,skull,pants,Vintage,Denim,Women's Fashion,Hot pants,Hip Hop,Plus Size,Denim Shorts,sexy,Jeans,Fashion,Women Fashion,Women</v>
      </c>
      <c r="H901" s="18"/>
      <c r="I901" s="48" t="s">
        <v>11402</v>
      </c>
      <c r="J901" s="49" t="s">
        <v>11674</v>
      </c>
      <c r="K901" s="49" t="s">
        <v>11410</v>
      </c>
      <c r="L901" s="49" t="s">
        <v>11625</v>
      </c>
      <c r="M901" s="49" t="s">
        <v>11429</v>
      </c>
      <c r="N901" s="49" t="s">
        <v>11481</v>
      </c>
      <c r="O901" s="49" t="s">
        <v>11544</v>
      </c>
      <c r="P901" s="49" t="s">
        <v>11403</v>
      </c>
      <c r="Q901" s="49" t="s">
        <v>11762</v>
      </c>
      <c r="R901" s="49" t="s">
        <v>11934</v>
      </c>
      <c r="S901" s="49" t="s">
        <v>11407</v>
      </c>
      <c r="T901" s="49" t="s">
        <v>11575</v>
      </c>
      <c r="U901" s="49" t="s">
        <v>11412</v>
      </c>
      <c r="V901" s="49" t="s">
        <v>11506</v>
      </c>
      <c r="W901" s="49" t="s">
        <v>11404</v>
      </c>
      <c r="X901" s="49" t="s">
        <v>11439</v>
      </c>
      <c r="Y901" s="49" t="s">
        <v>11405</v>
      </c>
      <c r="Z901" s="49"/>
      <c r="AA901" s="49"/>
      <c r="AB901" s="49"/>
      <c r="AC901" s="49"/>
      <c r="AD901" s="49"/>
      <c r="AE901" s="49"/>
      <c r="AF901" s="49"/>
      <c r="AG901" s="49"/>
      <c r="AH901" s="49"/>
      <c r="AI901" s="49"/>
      <c r="AJ901" s="49"/>
      <c r="AK901" s="49"/>
      <c r="AL901" s="49"/>
      <c r="AM901" s="49"/>
      <c r="AN901" s="49"/>
      <c r="AO901" s="49"/>
      <c r="AP901" s="49"/>
      <c r="AQ901" s="49"/>
      <c r="AR901" s="49"/>
      <c r="AS901" s="49"/>
      <c r="AT901" s="49"/>
      <c r="AU901" s="49"/>
      <c r="AV901" s="49"/>
      <c r="AW901" s="49"/>
      <c r="AX901" s="49"/>
      <c r="AY901" s="49"/>
      <c r="AZ901" s="49"/>
      <c r="BA901" s="49"/>
      <c r="BB901" s="49"/>
      <c r="BC901" s="49"/>
      <c r="BD901" s="49"/>
      <c r="BE901" s="49"/>
      <c r="BF901" s="49"/>
      <c r="BG901" s="49"/>
      <c r="BH901" s="49"/>
      <c r="BI901" s="49"/>
      <c r="BJ901" s="49"/>
      <c r="BK901" s="49"/>
      <c r="BL901" s="49"/>
      <c r="BM901" s="49"/>
      <c r="BN901" s="49"/>
    </row>
    <row r="902" spans="1:66" x14ac:dyDescent="0.3">
      <c r="A902">
        <v>901</v>
      </c>
      <c r="B902" s="4" t="s">
        <v>2804</v>
      </c>
      <c r="C902" s="39">
        <f>VLOOKUP(tags[[#This Row],[Index]],Table1[],6)</f>
        <v>20000</v>
      </c>
      <c r="D902" s="50">
        <v>120000</v>
      </c>
      <c r="E902" s="17" t="str">
        <f>VLOOKUP(tags[[#This Row],[Index]],Table1[],22)</f>
        <v>blue</v>
      </c>
      <c r="F902" s="17" t="str">
        <f>VLOOKUP(tags[[#This Row],[Index]],Table1[],23)</f>
        <v>L</v>
      </c>
      <c r="G902" s="17" t="str">
        <f>VLOOKUP(tags[[#This Row],[product_id]],copy[],4,FALSE)</f>
        <v>blouse,Summer,Plus Size,off the shoulder top,Lace,topsamptshirt,Collar,Women's Fashion,Fashion,Loose,topsampblouse,Women,Casual,Shirt</v>
      </c>
      <c r="H902" s="17"/>
      <c r="I902" s="48" t="s">
        <v>11428</v>
      </c>
      <c r="J902" s="49" t="s">
        <v>11402</v>
      </c>
      <c r="K902" s="49" t="s">
        <v>11407</v>
      </c>
      <c r="L902" s="49" t="s">
        <v>12112</v>
      </c>
      <c r="M902" s="49" t="s">
        <v>11434</v>
      </c>
      <c r="N902" s="49" t="s">
        <v>11488</v>
      </c>
      <c r="O902" s="49" t="s">
        <v>11648</v>
      </c>
      <c r="P902" s="49" t="s">
        <v>11403</v>
      </c>
      <c r="Q902" s="49" t="s">
        <v>11404</v>
      </c>
      <c r="R902" s="49" t="s">
        <v>11427</v>
      </c>
      <c r="S902" s="49" t="s">
        <v>11577</v>
      </c>
      <c r="T902" s="49" t="s">
        <v>11405</v>
      </c>
      <c r="U902" s="49" t="s">
        <v>11406</v>
      </c>
      <c r="V902" s="49" t="s">
        <v>11417</v>
      </c>
      <c r="W902" s="49"/>
      <c r="X902" s="49"/>
      <c r="Y902" s="49"/>
      <c r="Z902" s="49"/>
      <c r="AA902" s="49"/>
      <c r="AB902" s="49"/>
      <c r="AC902" s="49"/>
      <c r="AD902" s="49"/>
      <c r="AE902" s="49"/>
      <c r="AF902" s="49"/>
      <c r="AG902" s="49"/>
      <c r="AH902" s="49"/>
      <c r="AI902" s="49"/>
      <c r="AJ902" s="49"/>
      <c r="AK902" s="49"/>
      <c r="AL902" s="49"/>
      <c r="AM902" s="49"/>
      <c r="AN902" s="49"/>
      <c r="AO902" s="49"/>
      <c r="AP902" s="49"/>
      <c r="AQ902" s="49"/>
      <c r="AR902" s="49"/>
      <c r="AS902" s="49"/>
      <c r="AT902" s="49"/>
      <c r="AU902" s="49"/>
      <c r="AV902" s="49"/>
      <c r="AW902" s="49"/>
      <c r="AX902" s="49"/>
      <c r="AY902" s="49"/>
      <c r="AZ902" s="49"/>
      <c r="BA902" s="49"/>
      <c r="BB902" s="49"/>
      <c r="BC902" s="49"/>
      <c r="BD902" s="49"/>
      <c r="BE902" s="49"/>
      <c r="BF902" s="49"/>
      <c r="BG902" s="49"/>
      <c r="BH902" s="49"/>
      <c r="BI902" s="49"/>
      <c r="BJ902" s="49"/>
      <c r="BK902" s="49"/>
      <c r="BL902" s="49"/>
      <c r="BM902" s="49"/>
      <c r="BN902" s="49"/>
    </row>
    <row r="903" spans="1:66" x14ac:dyDescent="0.3">
      <c r="A903">
        <v>902</v>
      </c>
      <c r="B903" s="5" t="s">
        <v>2808</v>
      </c>
      <c r="C903" s="40">
        <f>VLOOKUP(tags[[#This Row],[Index]],Table1[],6)</f>
        <v>1000</v>
      </c>
      <c r="D903" s="51">
        <v>13000</v>
      </c>
      <c r="E903" s="18" t="str">
        <f>VLOOKUP(tags[[#This Row],[Index]],Table1[],22)</f>
        <v>blue</v>
      </c>
      <c r="F903" s="18" t="str">
        <f>VLOOKUP(tags[[#This Row],[Index]],Table1[],23)</f>
        <v>S</v>
      </c>
      <c r="G903" s="18" t="str">
        <f>VLOOKUP(tags[[#This Row],[product_id]],copy[],4,FALSE)</f>
        <v>Summer,Plus Size,Loose,floralprinted,Women's Fashion,off shoulder,printed,summerjumpsuit,loosejumpsuit,sleeveless,Women,Women's Jumpsuits,Casual,jumpsuit</v>
      </c>
      <c r="H903" s="18"/>
      <c r="I903" s="48" t="s">
        <v>11402</v>
      </c>
      <c r="J903" s="49" t="s">
        <v>11407</v>
      </c>
      <c r="K903" s="49" t="s">
        <v>11427</v>
      </c>
      <c r="L903" s="49" t="s">
        <v>11719</v>
      </c>
      <c r="M903" s="49" t="s">
        <v>11403</v>
      </c>
      <c r="N903" s="49" t="s">
        <v>11495</v>
      </c>
      <c r="O903" s="49" t="s">
        <v>11421</v>
      </c>
      <c r="P903" s="49" t="s">
        <v>11624</v>
      </c>
      <c r="Q903" s="49" t="s">
        <v>11714</v>
      </c>
      <c r="R903" s="49" t="s">
        <v>11408</v>
      </c>
      <c r="S903" s="49" t="s">
        <v>11405</v>
      </c>
      <c r="T903" s="49" t="s">
        <v>11754</v>
      </c>
      <c r="U903" s="49" t="s">
        <v>11406</v>
      </c>
      <c r="V903" s="49" t="s">
        <v>11451</v>
      </c>
      <c r="W903" s="49"/>
      <c r="X903" s="49"/>
      <c r="Y903" s="49"/>
      <c r="Z903" s="49"/>
      <c r="AA903" s="49"/>
      <c r="AB903" s="49"/>
      <c r="AC903" s="49"/>
      <c r="AD903" s="49"/>
      <c r="AE903" s="49"/>
      <c r="AF903" s="49"/>
      <c r="AG903" s="49"/>
      <c r="AH903" s="49"/>
      <c r="AI903" s="49"/>
      <c r="AJ903" s="49"/>
      <c r="AK903" s="49"/>
      <c r="AL903" s="49"/>
      <c r="AM903" s="49"/>
      <c r="AN903" s="49"/>
      <c r="AO903" s="49"/>
      <c r="AP903" s="49"/>
      <c r="AQ903" s="49"/>
      <c r="AR903" s="49"/>
      <c r="AS903" s="49"/>
      <c r="AT903" s="49"/>
      <c r="AU903" s="49"/>
      <c r="AV903" s="49"/>
      <c r="AW903" s="49"/>
      <c r="AX903" s="49"/>
      <c r="AY903" s="49"/>
      <c r="AZ903" s="49"/>
      <c r="BA903" s="49"/>
      <c r="BB903" s="49"/>
      <c r="BC903" s="49"/>
      <c r="BD903" s="49"/>
      <c r="BE903" s="49"/>
      <c r="BF903" s="49"/>
      <c r="BG903" s="49"/>
      <c r="BH903" s="49"/>
      <c r="BI903" s="49"/>
      <c r="BJ903" s="49"/>
      <c r="BK903" s="49"/>
      <c r="BL903" s="49"/>
      <c r="BM903" s="49"/>
      <c r="BN903" s="49"/>
    </row>
    <row r="904" spans="1:66" x14ac:dyDescent="0.3">
      <c r="A904">
        <v>903</v>
      </c>
      <c r="B904" s="4" t="s">
        <v>2809</v>
      </c>
      <c r="C904" s="39">
        <f>VLOOKUP(tags[[#This Row],[Index]],Table1[],6)</f>
        <v>100</v>
      </c>
      <c r="D904" s="50">
        <v>386</v>
      </c>
      <c r="E904" s="17" t="str">
        <f>VLOOKUP(tags[[#This Row],[Index]],Table1[],22)</f>
        <v>green</v>
      </c>
      <c r="F904" s="17" t="str">
        <f>VLOOKUP(tags[[#This Row],[Index]],Table1[],23)</f>
        <v>S</v>
      </c>
      <c r="G904" s="17" t="str">
        <f>VLOOKUP(tags[[#This Row],[product_id]],copy[],4,FALSE)</f>
        <v>Summer,Plus Size,Necks,Dress,Polkas,Round neck,Women's Fashion,Fashion,polka dot,Sleeveless dress,Ladies,sleeveless,printed,Casual,Women</v>
      </c>
      <c r="H904" s="17"/>
      <c r="I904" s="48" t="s">
        <v>11402</v>
      </c>
      <c r="J904" s="49" t="s">
        <v>11407</v>
      </c>
      <c r="K904" s="49" t="s">
        <v>11419</v>
      </c>
      <c r="L904" s="49" t="s">
        <v>11409</v>
      </c>
      <c r="M904" s="49" t="s">
        <v>11512</v>
      </c>
      <c r="N904" s="49" t="s">
        <v>11440</v>
      </c>
      <c r="O904" s="49" t="s">
        <v>11403</v>
      </c>
      <c r="P904" s="49" t="s">
        <v>11404</v>
      </c>
      <c r="Q904" s="49" t="s">
        <v>11507</v>
      </c>
      <c r="R904" s="49" t="s">
        <v>11438</v>
      </c>
      <c r="S904" s="49" t="s">
        <v>11426</v>
      </c>
      <c r="T904" s="49" t="s">
        <v>11408</v>
      </c>
      <c r="U904" s="49" t="s">
        <v>11421</v>
      </c>
      <c r="V904" s="49" t="s">
        <v>11406</v>
      </c>
      <c r="W904" s="49" t="s">
        <v>11405</v>
      </c>
      <c r="X904" s="49"/>
      <c r="Y904" s="49"/>
      <c r="Z904" s="49"/>
      <c r="AA904" s="49"/>
      <c r="AB904" s="49"/>
      <c r="AC904" s="49"/>
      <c r="AD904" s="49"/>
      <c r="AE904" s="49"/>
      <c r="AF904" s="49"/>
      <c r="AG904" s="49"/>
      <c r="AH904" s="49"/>
      <c r="AI904" s="49"/>
      <c r="AJ904" s="49"/>
      <c r="AK904" s="49"/>
      <c r="AL904" s="49"/>
      <c r="AM904" s="49"/>
      <c r="AN904" s="49"/>
      <c r="AO904" s="49"/>
      <c r="AP904" s="49"/>
      <c r="AQ904" s="49"/>
      <c r="AR904" s="49"/>
      <c r="AS904" s="49"/>
      <c r="AT904" s="49"/>
      <c r="AU904" s="49"/>
      <c r="AV904" s="49"/>
      <c r="AW904" s="49"/>
      <c r="AX904" s="49"/>
      <c r="AY904" s="49"/>
      <c r="AZ904" s="49"/>
      <c r="BA904" s="49"/>
      <c r="BB904" s="49"/>
      <c r="BC904" s="49"/>
      <c r="BD904" s="49"/>
      <c r="BE904" s="49"/>
      <c r="BF904" s="49"/>
      <c r="BG904" s="49"/>
      <c r="BH904" s="49"/>
      <c r="BI904" s="49"/>
      <c r="BJ904" s="49"/>
      <c r="BK904" s="49"/>
      <c r="BL904" s="49"/>
      <c r="BM904" s="49"/>
      <c r="BN904" s="49"/>
    </row>
    <row r="905" spans="1:66" x14ac:dyDescent="0.3">
      <c r="A905">
        <v>904</v>
      </c>
      <c r="B905" s="5" t="s">
        <v>2811</v>
      </c>
      <c r="C905" s="40">
        <f>VLOOKUP(tags[[#This Row],[Index]],Table1[],6)</f>
        <v>10000</v>
      </c>
      <c r="D905" s="51">
        <v>37400</v>
      </c>
      <c r="E905" s="18" t="str">
        <f>VLOOKUP(tags[[#This Row],[Index]],Table1[],22)</f>
        <v>gray</v>
      </c>
      <c r="F905" s="18" t="str">
        <f>VLOOKUP(tags[[#This Row],[Index]],Table1[],23)</f>
        <v>S</v>
      </c>
      <c r="G905" s="18" t="str">
        <f>VLOOKUP(tags[[#This Row],[product_id]],copy[],4,FALSE)</f>
        <v>Women Vest,Vest,Fashion,tunic top,letter print,tank top,Women's Fashion,sleeveless,Tank,Casual,Shirt,blouse,Cotton,cottontee,Printed Tee,graphic tee,Tops,sleevelessvest,T Shirts,Round neck,Necks,Print,loose t-shirt,Women</v>
      </c>
      <c r="H905" s="18"/>
      <c r="I905" s="48" t="s">
        <v>11489</v>
      </c>
      <c r="J905" s="49" t="s">
        <v>11430</v>
      </c>
      <c r="K905" s="49" t="s">
        <v>11404</v>
      </c>
      <c r="L905" s="49" t="s">
        <v>11623</v>
      </c>
      <c r="M905" s="49" t="s">
        <v>11478</v>
      </c>
      <c r="N905" s="49" t="s">
        <v>11423</v>
      </c>
      <c r="O905" s="49" t="s">
        <v>11403</v>
      </c>
      <c r="P905" s="49" t="s">
        <v>11408</v>
      </c>
      <c r="Q905" s="49" t="s">
        <v>11418</v>
      </c>
      <c r="R905" s="49" t="s">
        <v>11406</v>
      </c>
      <c r="S905" s="49" t="s">
        <v>11417</v>
      </c>
      <c r="T905" s="49" t="s">
        <v>11428</v>
      </c>
      <c r="U905" s="49" t="s">
        <v>11424</v>
      </c>
      <c r="V905" s="49" t="s">
        <v>12001</v>
      </c>
      <c r="W905" s="49" t="s">
        <v>12517</v>
      </c>
      <c r="X905" s="49" t="s">
        <v>11525</v>
      </c>
      <c r="Y905" s="49" t="s">
        <v>11411</v>
      </c>
      <c r="Z905" s="49" t="s">
        <v>12285</v>
      </c>
      <c r="AA905" s="49" t="s">
        <v>11422</v>
      </c>
      <c r="AB905" s="49" t="s">
        <v>11440</v>
      </c>
      <c r="AC905" s="49" t="s">
        <v>11419</v>
      </c>
      <c r="AD905" s="49" t="s">
        <v>11416</v>
      </c>
      <c r="AE905" s="49" t="s">
        <v>11524</v>
      </c>
      <c r="AF905" s="49" t="s">
        <v>11405</v>
      </c>
      <c r="AG905" s="49"/>
      <c r="AH905" s="49"/>
      <c r="AI905" s="49"/>
      <c r="AJ905" s="49"/>
      <c r="AK905" s="49"/>
      <c r="AL905" s="49"/>
      <c r="AM905" s="49"/>
      <c r="AN905" s="49"/>
      <c r="AO905" s="49"/>
      <c r="AP905" s="49"/>
      <c r="AQ905" s="49"/>
      <c r="AR905" s="49"/>
      <c r="AS905" s="49"/>
      <c r="AT905" s="49"/>
      <c r="AU905" s="49"/>
      <c r="AV905" s="49"/>
      <c r="AW905" s="49"/>
      <c r="AX905" s="49"/>
      <c r="AY905" s="49"/>
      <c r="AZ905" s="49"/>
      <c r="BA905" s="49"/>
      <c r="BB905" s="49"/>
      <c r="BC905" s="49"/>
      <c r="BD905" s="49"/>
      <c r="BE905" s="49"/>
      <c r="BF905" s="49"/>
      <c r="BG905" s="49"/>
      <c r="BH905" s="49"/>
      <c r="BI905" s="49"/>
      <c r="BJ905" s="49"/>
      <c r="BK905" s="49"/>
      <c r="BL905" s="49"/>
      <c r="BM905" s="49"/>
      <c r="BN905" s="49"/>
    </row>
    <row r="906" spans="1:66" x14ac:dyDescent="0.3">
      <c r="A906">
        <v>905</v>
      </c>
      <c r="B906" s="6" t="s">
        <v>2812</v>
      </c>
      <c r="C906" s="41">
        <f>VLOOKUP(tags[[#This Row],[Index]],Table1[],6)</f>
        <v>100</v>
      </c>
      <c r="D906" s="50">
        <v>700</v>
      </c>
      <c r="E906" s="17" t="str">
        <f>VLOOKUP(tags[[#This Row],[Index]],Table1[],22)</f>
        <v>other</v>
      </c>
      <c r="F906" s="17" t="str">
        <f>VLOOKUP(tags[[#This Row],[Index]],Table1[],23)</f>
        <v>XXS</v>
      </c>
      <c r="G906" s="17" t="str">
        <f>VLOOKUP(tags[[#This Row],[product_id]],copy[],4,FALSE)</f>
        <v>Mini,womens dresses,Summer,sleevele,Dress,Mini dress,Women's Fashion,Fashion,backless,party,sexy,summer dresses,Women S Clothing,Casual,sleeveless</v>
      </c>
      <c r="H906" s="17"/>
      <c r="I906" s="48" t="s">
        <v>11436</v>
      </c>
      <c r="J906" s="49" t="s">
        <v>11563</v>
      </c>
      <c r="K906" s="49" t="s">
        <v>11402</v>
      </c>
      <c r="L906" s="49" t="s">
        <v>11878</v>
      </c>
      <c r="M906" s="49" t="s">
        <v>11409</v>
      </c>
      <c r="N906" s="49" t="s">
        <v>11435</v>
      </c>
      <c r="O906" s="49" t="s">
        <v>11403</v>
      </c>
      <c r="P906" s="49" t="s">
        <v>11404</v>
      </c>
      <c r="Q906" s="49" t="s">
        <v>11450</v>
      </c>
      <c r="R906" s="49" t="s">
        <v>11443</v>
      </c>
      <c r="S906" s="49" t="s">
        <v>11412</v>
      </c>
      <c r="T906" s="49" t="s">
        <v>11464</v>
      </c>
      <c r="U906" s="49" t="s">
        <v>11529</v>
      </c>
      <c r="V906" s="49" t="s">
        <v>11406</v>
      </c>
      <c r="W906" s="49" t="s">
        <v>11408</v>
      </c>
      <c r="X906" s="49"/>
      <c r="Y906" s="49"/>
      <c r="Z906" s="49"/>
      <c r="AA906" s="49"/>
      <c r="AB906" s="49"/>
      <c r="AC906" s="49"/>
      <c r="AD906" s="49"/>
      <c r="AE906" s="49"/>
      <c r="AF906" s="49"/>
      <c r="AG906" s="49"/>
      <c r="AH906" s="49"/>
      <c r="AI906" s="49"/>
      <c r="AJ906" s="49"/>
      <c r="AK906" s="49"/>
      <c r="AL906" s="49"/>
      <c r="AM906" s="49"/>
      <c r="AN906" s="49"/>
      <c r="AO906" s="49"/>
      <c r="AP906" s="49"/>
      <c r="AQ906" s="49"/>
      <c r="AR906" s="49"/>
      <c r="AS906" s="49"/>
      <c r="AT906" s="49"/>
      <c r="AU906" s="49"/>
      <c r="AV906" s="49"/>
      <c r="AW906" s="49"/>
      <c r="AX906" s="49"/>
      <c r="AY906" s="49"/>
      <c r="AZ906" s="49"/>
      <c r="BA906" s="49"/>
      <c r="BB906" s="49"/>
      <c r="BC906" s="49"/>
      <c r="BD906" s="49"/>
      <c r="BE906" s="49"/>
      <c r="BF906" s="49"/>
      <c r="BG906" s="49"/>
      <c r="BH906" s="49"/>
      <c r="BI906" s="49"/>
      <c r="BJ906" s="49"/>
      <c r="BK906" s="49"/>
      <c r="BL906" s="49"/>
      <c r="BM906" s="49"/>
      <c r="BN906" s="49"/>
    </row>
    <row r="907" spans="1:66" x14ac:dyDescent="0.3">
      <c r="A907">
        <v>906</v>
      </c>
      <c r="B907" s="5" t="s">
        <v>2815</v>
      </c>
      <c r="C907" s="40">
        <f>VLOOKUP(tags[[#This Row],[Index]],Table1[],6)</f>
        <v>100</v>
      </c>
      <c r="D907" s="51">
        <v>1200</v>
      </c>
      <c r="E907" s="18" t="str">
        <f>VLOOKUP(tags[[#This Row],[Index]],Table1[],22)</f>
        <v>black</v>
      </c>
      <c r="F907" s="18" t="str">
        <f>VLOOKUP(tags[[#This Row],[Index]],Table1[],23)</f>
        <v>M</v>
      </c>
      <c r="G907" s="18" t="str">
        <f>VLOOKUP(tags[[#This Row],[product_id]],copy[],4,FALSE)</f>
        <v>Mini,Fashion,Summer,V Neckdress,Dress,backless dress,V-neck,Mini dress,beach dress,polka dot dress,Casual,loosedresse,Tops,summer dress,Polkas,spaghettistrapdre,Cotton Dress,Sleeveless dress,backless,sleeveless,Women's Fashion,polka dot</v>
      </c>
      <c r="H907" s="18"/>
      <c r="I907" s="48" t="s">
        <v>11436</v>
      </c>
      <c r="J907" s="49" t="s">
        <v>11404</v>
      </c>
      <c r="K907" s="49" t="s">
        <v>11402</v>
      </c>
      <c r="L907" s="49" t="s">
        <v>11632</v>
      </c>
      <c r="M907" s="49" t="s">
        <v>11409</v>
      </c>
      <c r="N907" s="49" t="s">
        <v>11614</v>
      </c>
      <c r="O907" s="49" t="s">
        <v>11420</v>
      </c>
      <c r="P907" s="49" t="s">
        <v>11435</v>
      </c>
      <c r="Q907" s="49" t="s">
        <v>11431</v>
      </c>
      <c r="R907" s="49" t="s">
        <v>11978</v>
      </c>
      <c r="S907" s="49" t="s">
        <v>11406</v>
      </c>
      <c r="T907" s="49" t="s">
        <v>12119</v>
      </c>
      <c r="U907" s="49" t="s">
        <v>11411</v>
      </c>
      <c r="V907" s="49" t="s">
        <v>11425</v>
      </c>
      <c r="W907" s="49" t="s">
        <v>11512</v>
      </c>
      <c r="X907" s="49" t="s">
        <v>11875</v>
      </c>
      <c r="Y907" s="49" t="s">
        <v>11510</v>
      </c>
      <c r="Z907" s="49" t="s">
        <v>11438</v>
      </c>
      <c r="AA907" s="49" t="s">
        <v>11450</v>
      </c>
      <c r="AB907" s="49" t="s">
        <v>11408</v>
      </c>
      <c r="AC907" s="49" t="s">
        <v>11403</v>
      </c>
      <c r="AD907" s="49" t="s">
        <v>11507</v>
      </c>
      <c r="AE907" s="49"/>
      <c r="AF907" s="49"/>
      <c r="AG907" s="49"/>
      <c r="AH907" s="49"/>
      <c r="AI907" s="49"/>
      <c r="AJ907" s="49"/>
      <c r="AK907" s="49"/>
      <c r="AL907" s="49"/>
      <c r="AM907" s="49"/>
      <c r="AN907" s="49"/>
      <c r="AO907" s="49"/>
      <c r="AP907" s="49"/>
      <c r="AQ907" s="49"/>
      <c r="AR907" s="49"/>
      <c r="AS907" s="49"/>
      <c r="AT907" s="49"/>
      <c r="AU907" s="49"/>
      <c r="AV907" s="49"/>
      <c r="AW907" s="49"/>
      <c r="AX907" s="49"/>
      <c r="AY907" s="49"/>
      <c r="AZ907" s="49"/>
      <c r="BA907" s="49"/>
      <c r="BB907" s="49"/>
      <c r="BC907" s="49"/>
      <c r="BD907" s="49"/>
      <c r="BE907" s="49"/>
      <c r="BF907" s="49"/>
      <c r="BG907" s="49"/>
      <c r="BH907" s="49"/>
      <c r="BI907" s="49"/>
      <c r="BJ907" s="49"/>
      <c r="BK907" s="49"/>
      <c r="BL907" s="49"/>
      <c r="BM907" s="49"/>
      <c r="BN907" s="49"/>
    </row>
    <row r="908" spans="1:66" x14ac:dyDescent="0.3">
      <c r="A908">
        <v>907</v>
      </c>
      <c r="B908" s="4" t="s">
        <v>2819</v>
      </c>
      <c r="C908" s="39">
        <f>VLOOKUP(tags[[#This Row],[Index]],Table1[],6)</f>
        <v>100</v>
      </c>
      <c r="D908" s="50">
        <v>700</v>
      </c>
      <c r="E908" s="17" t="str">
        <f>VLOOKUP(tags[[#This Row],[Index]],Table1[],22)</f>
        <v>red</v>
      </c>
      <c r="F908" s="17" t="str">
        <f>VLOOKUP(tags[[#This Row],[Index]],Table1[],23)</f>
        <v>XS</v>
      </c>
      <c r="G908" s="17" t="str">
        <f>VLOOKUP(tags[[#This Row],[product_id]],copy[],4,FALSE)</f>
        <v>Deep V-Neck,Fashion,chiffon,V-neck,Women's Fashion,camisolestanktop,Casual Tops,Tank,Casual,ladiessleevelesstop,blouse,tops shirts for women,Shirt,Tops,Womens Blouse,T Shirts,Womens T Shirts,women chiffon shirt,sumnerblouseforwomen,Ladies,sexy shirts for women,Women,sleeveless</v>
      </c>
      <c r="H908" s="17"/>
      <c r="I908" s="48" t="s">
        <v>11471</v>
      </c>
      <c r="J908" s="49" t="s">
        <v>11404</v>
      </c>
      <c r="K908" s="49" t="s">
        <v>11503</v>
      </c>
      <c r="L908" s="49" t="s">
        <v>11420</v>
      </c>
      <c r="M908" s="49" t="s">
        <v>11403</v>
      </c>
      <c r="N908" s="49" t="s">
        <v>13633</v>
      </c>
      <c r="O908" s="49" t="s">
        <v>11562</v>
      </c>
      <c r="P908" s="49" t="s">
        <v>11418</v>
      </c>
      <c r="Q908" s="49" t="s">
        <v>11406</v>
      </c>
      <c r="R908" s="49" t="s">
        <v>13282</v>
      </c>
      <c r="S908" s="49" t="s">
        <v>11428</v>
      </c>
      <c r="T908" s="49" t="s">
        <v>12753</v>
      </c>
      <c r="U908" s="49" t="s">
        <v>11417</v>
      </c>
      <c r="V908" s="49" t="s">
        <v>11411</v>
      </c>
      <c r="W908" s="49" t="s">
        <v>11793</v>
      </c>
      <c r="X908" s="49" t="s">
        <v>11422</v>
      </c>
      <c r="Y908" s="49" t="s">
        <v>11839</v>
      </c>
      <c r="Z908" s="49" t="s">
        <v>12668</v>
      </c>
      <c r="AA908" s="49" t="s">
        <v>12819</v>
      </c>
      <c r="AB908" s="49" t="s">
        <v>11426</v>
      </c>
      <c r="AC908" s="49" t="s">
        <v>12303</v>
      </c>
      <c r="AD908" s="49" t="s">
        <v>11405</v>
      </c>
      <c r="AE908" s="49" t="s">
        <v>11408</v>
      </c>
      <c r="AF908" s="49"/>
      <c r="AG908" s="49"/>
      <c r="AH908" s="49"/>
      <c r="AI908" s="49"/>
      <c r="AJ908" s="49"/>
      <c r="AK908" s="49"/>
      <c r="AL908" s="49"/>
      <c r="AM908" s="49"/>
      <c r="AN908" s="49"/>
      <c r="AO908" s="49"/>
      <c r="AP908" s="49"/>
      <c r="AQ908" s="49"/>
      <c r="AR908" s="49"/>
      <c r="AS908" s="49"/>
      <c r="AT908" s="49"/>
      <c r="AU908" s="49"/>
      <c r="AV908" s="49"/>
      <c r="AW908" s="49"/>
      <c r="AX908" s="49"/>
      <c r="AY908" s="49"/>
      <c r="AZ908" s="49"/>
      <c r="BA908" s="49"/>
      <c r="BB908" s="49"/>
      <c r="BC908" s="49"/>
      <c r="BD908" s="49"/>
      <c r="BE908" s="49"/>
      <c r="BF908" s="49"/>
      <c r="BG908" s="49"/>
      <c r="BH908" s="49"/>
      <c r="BI908" s="49"/>
      <c r="BJ908" s="49"/>
      <c r="BK908" s="49"/>
      <c r="BL908" s="49"/>
      <c r="BM908" s="49"/>
      <c r="BN908" s="49"/>
    </row>
    <row r="909" spans="1:66" x14ac:dyDescent="0.3">
      <c r="A909">
        <v>908</v>
      </c>
      <c r="B909" s="5" t="s">
        <v>2823</v>
      </c>
      <c r="C909" s="40">
        <f>VLOOKUP(tags[[#This Row],[Index]],Table1[],6)</f>
        <v>1000</v>
      </c>
      <c r="D909" s="51">
        <v>8000</v>
      </c>
      <c r="E909" s="18" t="str">
        <f>VLOOKUP(tags[[#This Row],[Index]],Table1[],22)</f>
        <v>white</v>
      </c>
      <c r="F909" s="18" t="str">
        <f>VLOOKUP(tags[[#This Row],[Index]],Table1[],23)</f>
        <v>S</v>
      </c>
      <c r="G909" s="18" t="str">
        <f>VLOOKUP(tags[[#This Row],[product_id]],copy[],4,FALSE)</f>
        <v>Summer,Fashion,leaf,bathing suit,Women's Fashion,Swimsuit,Swimwear,Bikini,splits,Women,Suits,sexy,Swimming,Beach,printed</v>
      </c>
      <c r="H909" s="18"/>
      <c r="I909" s="48" t="s">
        <v>11402</v>
      </c>
      <c r="J909" s="49" t="s">
        <v>11404</v>
      </c>
      <c r="K909" s="49" t="s">
        <v>11716</v>
      </c>
      <c r="L909" s="49" t="s">
        <v>11519</v>
      </c>
      <c r="M909" s="49" t="s">
        <v>11403</v>
      </c>
      <c r="N909" s="49" t="s">
        <v>11454</v>
      </c>
      <c r="O909" s="49" t="s">
        <v>11458</v>
      </c>
      <c r="P909" s="49" t="s">
        <v>11453</v>
      </c>
      <c r="Q909" s="49" t="s">
        <v>11566</v>
      </c>
      <c r="R909" s="49" t="s">
        <v>11405</v>
      </c>
      <c r="S909" s="49" t="s">
        <v>11469</v>
      </c>
      <c r="T909" s="49" t="s">
        <v>11412</v>
      </c>
      <c r="U909" s="49" t="s">
        <v>11459</v>
      </c>
      <c r="V909" s="49" t="s">
        <v>11413</v>
      </c>
      <c r="W909" s="49" t="s">
        <v>11421</v>
      </c>
      <c r="X909" s="49"/>
      <c r="Y909" s="49"/>
      <c r="Z909" s="49"/>
      <c r="AA909" s="49"/>
      <c r="AB909" s="49"/>
      <c r="AC909" s="49"/>
      <c r="AD909" s="49"/>
      <c r="AE909" s="49"/>
      <c r="AF909" s="49"/>
      <c r="AG909" s="49"/>
      <c r="AH909" s="49"/>
      <c r="AI909" s="49"/>
      <c r="AJ909" s="49"/>
      <c r="AK909" s="49"/>
      <c r="AL909" s="49"/>
      <c r="AM909" s="49"/>
      <c r="AN909" s="49"/>
      <c r="AO909" s="49"/>
      <c r="AP909" s="49"/>
      <c r="AQ909" s="49"/>
      <c r="AR909" s="49"/>
      <c r="AS909" s="49"/>
      <c r="AT909" s="49"/>
      <c r="AU909" s="49"/>
      <c r="AV909" s="49"/>
      <c r="AW909" s="49"/>
      <c r="AX909" s="49"/>
      <c r="AY909" s="49"/>
      <c r="AZ909" s="49"/>
      <c r="BA909" s="49"/>
      <c r="BB909" s="49"/>
      <c r="BC909" s="49"/>
      <c r="BD909" s="49"/>
      <c r="BE909" s="49"/>
      <c r="BF909" s="49"/>
      <c r="BG909" s="49"/>
      <c r="BH909" s="49"/>
      <c r="BI909" s="49"/>
      <c r="BJ909" s="49"/>
      <c r="BK909" s="49"/>
      <c r="BL909" s="49"/>
      <c r="BM909" s="49"/>
      <c r="BN909" s="49"/>
    </row>
    <row r="910" spans="1:66" x14ac:dyDescent="0.3">
      <c r="A910">
        <v>909</v>
      </c>
      <c r="B910" s="4" t="s">
        <v>2825</v>
      </c>
      <c r="C910" s="39">
        <f>VLOOKUP(tags[[#This Row],[Index]],Table1[],6)</f>
        <v>1000</v>
      </c>
      <c r="D910" s="50">
        <v>6000</v>
      </c>
      <c r="E910" s="17" t="str">
        <f>VLOOKUP(tags[[#This Row],[Index]],Table1[],22)</f>
        <v>red</v>
      </c>
      <c r="F910" s="17" t="str">
        <f>VLOOKUP(tags[[#This Row],[Index]],Table1[],23)</f>
        <v>S</v>
      </c>
      <c r="G910" s="17" t="str">
        <f>VLOOKUP(tags[[#This Row],[product_id]],copy[],4,FALSE)</f>
        <v>Summer,Shorts,pantsforwomen,pants,Short pants,summer shorts,women shorts,sportshort,yogashort,Women's Fashion,Fashion,sexy,shortpantsforwomen,Beach,Casual</v>
      </c>
      <c r="H910" s="17"/>
      <c r="I910" s="48" t="s">
        <v>11402</v>
      </c>
      <c r="J910" s="49" t="s">
        <v>11410</v>
      </c>
      <c r="K910" s="49" t="s">
        <v>12339</v>
      </c>
      <c r="L910" s="49" t="s">
        <v>11429</v>
      </c>
      <c r="M910" s="49" t="s">
        <v>11452</v>
      </c>
      <c r="N910" s="49" t="s">
        <v>11491</v>
      </c>
      <c r="O910" s="49" t="s">
        <v>11516</v>
      </c>
      <c r="P910" s="49" t="s">
        <v>11708</v>
      </c>
      <c r="Q910" s="49" t="s">
        <v>11595</v>
      </c>
      <c r="R910" s="49" t="s">
        <v>11403</v>
      </c>
      <c r="S910" s="49" t="s">
        <v>11404</v>
      </c>
      <c r="T910" s="49" t="s">
        <v>11412</v>
      </c>
      <c r="U910" s="49" t="s">
        <v>12295</v>
      </c>
      <c r="V910" s="49" t="s">
        <v>11413</v>
      </c>
      <c r="W910" s="49" t="s">
        <v>11406</v>
      </c>
      <c r="X910" s="49"/>
      <c r="Y910" s="49"/>
      <c r="Z910" s="49"/>
      <c r="AA910" s="49"/>
      <c r="AB910" s="49"/>
      <c r="AC910" s="49"/>
      <c r="AD910" s="49"/>
      <c r="AE910" s="49"/>
      <c r="AF910" s="49"/>
      <c r="AG910" s="49"/>
      <c r="AH910" s="49"/>
      <c r="AI910" s="49"/>
      <c r="AJ910" s="49"/>
      <c r="AK910" s="49"/>
      <c r="AL910" s="49"/>
      <c r="AM910" s="49"/>
      <c r="AN910" s="49"/>
      <c r="AO910" s="49"/>
      <c r="AP910" s="49"/>
      <c r="AQ910" s="49"/>
      <c r="AR910" s="49"/>
      <c r="AS910" s="49"/>
      <c r="AT910" s="49"/>
      <c r="AU910" s="49"/>
      <c r="AV910" s="49"/>
      <c r="AW910" s="49"/>
      <c r="AX910" s="49"/>
      <c r="AY910" s="49"/>
      <c r="AZ910" s="49"/>
      <c r="BA910" s="49"/>
      <c r="BB910" s="49"/>
      <c r="BC910" s="49"/>
      <c r="BD910" s="49"/>
      <c r="BE910" s="49"/>
      <c r="BF910" s="49"/>
      <c r="BG910" s="49"/>
      <c r="BH910" s="49"/>
      <c r="BI910" s="49"/>
      <c r="BJ910" s="49"/>
      <c r="BK910" s="49"/>
      <c r="BL910" s="49"/>
      <c r="BM910" s="49"/>
      <c r="BN910" s="49"/>
    </row>
    <row r="911" spans="1:66" x14ac:dyDescent="0.3">
      <c r="A911">
        <v>910</v>
      </c>
      <c r="B911" s="5" t="s">
        <v>2826</v>
      </c>
      <c r="C911" s="40">
        <f>VLOOKUP(tags[[#This Row],[Index]],Table1[],6)</f>
        <v>100</v>
      </c>
      <c r="D911" s="51">
        <v>400</v>
      </c>
      <c r="E911" s="18" t="str">
        <f>VLOOKUP(tags[[#This Row],[Index]],Table1[],22)</f>
        <v>yellow</v>
      </c>
      <c r="F911" s="18" t="str">
        <f>VLOOKUP(tags[[#This Row],[Index]],Table1[],23)</f>
        <v>S</v>
      </c>
      <c r="G911" s="18" t="str">
        <f>VLOOKUP(tags[[#This Row],[product_id]],copy[],4,FALSE)</f>
        <v>blouse,Summer,Vest,Tank,Shirt,Tops,Loose,Women's Fashion,printed,Tops &amp; T-Shirts,Print,sleeveless,Casual</v>
      </c>
      <c r="H911" s="18"/>
      <c r="I911" s="48" t="s">
        <v>11428</v>
      </c>
      <c r="J911" s="49" t="s">
        <v>11402</v>
      </c>
      <c r="K911" s="49" t="s">
        <v>11430</v>
      </c>
      <c r="L911" s="49" t="s">
        <v>11418</v>
      </c>
      <c r="M911" s="49" t="s">
        <v>11417</v>
      </c>
      <c r="N911" s="49" t="s">
        <v>11411</v>
      </c>
      <c r="O911" s="49" t="s">
        <v>11427</v>
      </c>
      <c r="P911" s="49" t="s">
        <v>11403</v>
      </c>
      <c r="Q911" s="49" t="s">
        <v>11421</v>
      </c>
      <c r="R911" s="49" t="s">
        <v>11494</v>
      </c>
      <c r="S911" s="49" t="s">
        <v>11416</v>
      </c>
      <c r="T911" s="49" t="s">
        <v>11408</v>
      </c>
      <c r="U911" s="49" t="s">
        <v>11406</v>
      </c>
      <c r="V911" s="49"/>
      <c r="W911" s="49"/>
      <c r="X911" s="49"/>
      <c r="Y911" s="49"/>
      <c r="Z911" s="49"/>
      <c r="AA911" s="49"/>
      <c r="AB911" s="49"/>
      <c r="AC911" s="49"/>
      <c r="AD911" s="49"/>
      <c r="AE911" s="49"/>
      <c r="AF911" s="49"/>
      <c r="AG911" s="49"/>
      <c r="AH911" s="49"/>
      <c r="AI911" s="49"/>
      <c r="AJ911" s="49"/>
      <c r="AK911" s="49"/>
      <c r="AL911" s="49"/>
      <c r="AM911" s="49"/>
      <c r="AN911" s="49"/>
      <c r="AO911" s="49"/>
      <c r="AP911" s="49"/>
      <c r="AQ911" s="49"/>
      <c r="AR911" s="49"/>
      <c r="AS911" s="49"/>
      <c r="AT911" s="49"/>
      <c r="AU911" s="49"/>
      <c r="AV911" s="49"/>
      <c r="AW911" s="49"/>
      <c r="AX911" s="49"/>
      <c r="AY911" s="49"/>
      <c r="AZ911" s="49"/>
      <c r="BA911" s="49"/>
      <c r="BB911" s="49"/>
      <c r="BC911" s="49"/>
      <c r="BD911" s="49"/>
      <c r="BE911" s="49"/>
      <c r="BF911" s="49"/>
      <c r="BG911" s="49"/>
      <c r="BH911" s="49"/>
      <c r="BI911" s="49"/>
      <c r="BJ911" s="49"/>
      <c r="BK911" s="49"/>
      <c r="BL911" s="49"/>
      <c r="BM911" s="49"/>
      <c r="BN911" s="49"/>
    </row>
    <row r="912" spans="1:66" x14ac:dyDescent="0.3">
      <c r="A912">
        <v>911</v>
      </c>
      <c r="B912" s="4" t="s">
        <v>900</v>
      </c>
      <c r="C912" s="39">
        <f>VLOOKUP(tags[[#This Row],[Index]],Table1[],6)</f>
        <v>100</v>
      </c>
      <c r="D912" s="50">
        <v>300</v>
      </c>
      <c r="E912" s="17" t="str">
        <f>VLOOKUP(tags[[#This Row],[Index]],Table1[],22)</f>
        <v>black</v>
      </c>
      <c r="F912" s="17" t="str">
        <f>VLOOKUP(tags[[#This Row],[Index]],Table1[],23)</f>
        <v>S</v>
      </c>
      <c r="G912" s="17" t="str">
        <f>VLOOKUP(tags[[#This Row],[product_id]],copy[],4,FALSE)</f>
        <v>blouse,Summer,Vest,Plus Size,Tank,Shirt,Women Blouse,Short Sleeve Blouses,Tops,Ladies,Women's Fashion,Fashion,chiffon blouse,Print,sleeveless,feather,Sport,Casual,Women</v>
      </c>
      <c r="H912" s="17"/>
      <c r="I912" s="48" t="s">
        <v>11428</v>
      </c>
      <c r="J912" s="49" t="s">
        <v>11402</v>
      </c>
      <c r="K912" s="49" t="s">
        <v>11430</v>
      </c>
      <c r="L912" s="49" t="s">
        <v>11407</v>
      </c>
      <c r="M912" s="49" t="s">
        <v>11418</v>
      </c>
      <c r="N912" s="49" t="s">
        <v>11417</v>
      </c>
      <c r="O912" s="49" t="s">
        <v>11558</v>
      </c>
      <c r="P912" s="49" t="s">
        <v>11721</v>
      </c>
      <c r="Q912" s="49" t="s">
        <v>11411</v>
      </c>
      <c r="R912" s="49" t="s">
        <v>11426</v>
      </c>
      <c r="S912" s="49" t="s">
        <v>11403</v>
      </c>
      <c r="T912" s="49" t="s">
        <v>11404</v>
      </c>
      <c r="U912" s="49" t="s">
        <v>11661</v>
      </c>
      <c r="V912" s="49" t="s">
        <v>11416</v>
      </c>
      <c r="W912" s="49" t="s">
        <v>11408</v>
      </c>
      <c r="X912" s="49" t="s">
        <v>11659</v>
      </c>
      <c r="Y912" s="49" t="s">
        <v>11446</v>
      </c>
      <c r="Z912" s="49" t="s">
        <v>11406</v>
      </c>
      <c r="AA912" s="49" t="s">
        <v>11405</v>
      </c>
      <c r="AB912" s="49"/>
      <c r="AC912" s="49"/>
      <c r="AD912" s="49"/>
      <c r="AE912" s="49"/>
      <c r="AF912" s="49"/>
      <c r="AG912" s="49"/>
      <c r="AH912" s="49"/>
      <c r="AI912" s="49"/>
      <c r="AJ912" s="49"/>
      <c r="AK912" s="49"/>
      <c r="AL912" s="49"/>
      <c r="AM912" s="49"/>
      <c r="AN912" s="49"/>
      <c r="AO912" s="49"/>
      <c r="AP912" s="49"/>
      <c r="AQ912" s="49"/>
      <c r="AR912" s="49"/>
      <c r="AS912" s="49"/>
      <c r="AT912" s="49"/>
      <c r="AU912" s="49"/>
      <c r="AV912" s="49"/>
      <c r="AW912" s="49"/>
      <c r="AX912" s="49"/>
      <c r="AY912" s="49"/>
      <c r="AZ912" s="49"/>
      <c r="BA912" s="49"/>
      <c r="BB912" s="49"/>
      <c r="BC912" s="49"/>
      <c r="BD912" s="49"/>
      <c r="BE912" s="49"/>
      <c r="BF912" s="49"/>
      <c r="BG912" s="49"/>
      <c r="BH912" s="49"/>
      <c r="BI912" s="49"/>
      <c r="BJ912" s="49"/>
      <c r="BK912" s="49"/>
      <c r="BL912" s="49"/>
      <c r="BM912" s="49"/>
      <c r="BN912" s="49"/>
    </row>
    <row r="913" spans="1:66" x14ac:dyDescent="0.3">
      <c r="A913">
        <v>912</v>
      </c>
      <c r="B913" s="5" t="s">
        <v>2828</v>
      </c>
      <c r="C913" s="40">
        <f>VLOOKUP(tags[[#This Row],[Index]],Table1[],6)</f>
        <v>1000</v>
      </c>
      <c r="D913" s="51">
        <v>5840</v>
      </c>
      <c r="E913" s="18" t="str">
        <f>VLOOKUP(tags[[#This Row],[Index]],Table1[],22)</f>
        <v>blue</v>
      </c>
      <c r="F913" s="18" t="str">
        <f>VLOOKUP(tags[[#This Row],[Index]],Table1[],23)</f>
        <v>XXS</v>
      </c>
      <c r="G913" s="18" t="str">
        <f>VLOOKUP(tags[[#This Row],[product_id]],copy[],4,FALSE)</f>
        <v>Summer,sexy bathing suit,Bikinis Set,splitbikiniset,Swimwear,Swimsuit,Bikini,Fashion,Two Pieces,printed,Women's Fashion,Women,Beach,splits</v>
      </c>
      <c r="H913" s="18"/>
      <c r="I913" s="48" t="s">
        <v>11402</v>
      </c>
      <c r="J913" s="49" t="s">
        <v>11777</v>
      </c>
      <c r="K913" s="49" t="s">
        <v>11590</v>
      </c>
      <c r="L913" s="49" t="s">
        <v>11774</v>
      </c>
      <c r="M913" s="49" t="s">
        <v>11458</v>
      </c>
      <c r="N913" s="49" t="s">
        <v>11454</v>
      </c>
      <c r="O913" s="49" t="s">
        <v>11453</v>
      </c>
      <c r="P913" s="49" t="s">
        <v>11404</v>
      </c>
      <c r="Q913" s="49" t="s">
        <v>11616</v>
      </c>
      <c r="R913" s="49" t="s">
        <v>11421</v>
      </c>
      <c r="S913" s="49" t="s">
        <v>11403</v>
      </c>
      <c r="T913" s="49" t="s">
        <v>11405</v>
      </c>
      <c r="U913" s="49" t="s">
        <v>11413</v>
      </c>
      <c r="V913" s="49" t="s">
        <v>11566</v>
      </c>
      <c r="W913" s="49"/>
      <c r="X913" s="49"/>
      <c r="Y913" s="49"/>
      <c r="Z913" s="49"/>
      <c r="AA913" s="49"/>
      <c r="AB913" s="49"/>
      <c r="AC913" s="49"/>
      <c r="AD913" s="49"/>
      <c r="AE913" s="49"/>
      <c r="AF913" s="49"/>
      <c r="AG913" s="49"/>
      <c r="AH913" s="49"/>
      <c r="AI913" s="49"/>
      <c r="AJ913" s="49"/>
      <c r="AK913" s="49"/>
      <c r="AL913" s="49"/>
      <c r="AM913" s="49"/>
      <c r="AN913" s="49"/>
      <c r="AO913" s="49"/>
      <c r="AP913" s="49"/>
      <c r="AQ913" s="49"/>
      <c r="AR913" s="49"/>
      <c r="AS913" s="49"/>
      <c r="AT913" s="49"/>
      <c r="AU913" s="49"/>
      <c r="AV913" s="49"/>
      <c r="AW913" s="49"/>
      <c r="AX913" s="49"/>
      <c r="AY913" s="49"/>
      <c r="AZ913" s="49"/>
      <c r="BA913" s="49"/>
      <c r="BB913" s="49"/>
      <c r="BC913" s="49"/>
      <c r="BD913" s="49"/>
      <c r="BE913" s="49"/>
      <c r="BF913" s="49"/>
      <c r="BG913" s="49"/>
      <c r="BH913" s="49"/>
      <c r="BI913" s="49"/>
      <c r="BJ913" s="49"/>
      <c r="BK913" s="49"/>
      <c r="BL913" s="49"/>
      <c r="BM913" s="49"/>
      <c r="BN913" s="49"/>
    </row>
    <row r="914" spans="1:66" x14ac:dyDescent="0.3">
      <c r="A914">
        <v>913</v>
      </c>
      <c r="B914" s="4" t="s">
        <v>2832</v>
      </c>
      <c r="C914" s="39">
        <f>VLOOKUP(tags[[#This Row],[Index]],Table1[],6)</f>
        <v>100</v>
      </c>
      <c r="D914" s="50">
        <v>1100</v>
      </c>
      <c r="E914" s="17" t="str">
        <f>VLOOKUP(tags[[#This Row],[Index]],Table1[],22)</f>
        <v>white</v>
      </c>
      <c r="F914" s="17" t="str">
        <f>VLOOKUP(tags[[#This Row],[Index]],Table1[],23)</f>
        <v>S</v>
      </c>
      <c r="G914" s="17" t="str">
        <f>VLOOKUP(tags[[#This Row],[product_id]],copy[],4,FALSE)</f>
        <v>blouse,cute,heartprint,Cotton Shirt,Shirt,Graphic Shirt,womens top,short sleeves,casual shirt,fashionshortsleeve,Women's Fashion,Fashion,V-neck,Fun,T Shirts,Necks</v>
      </c>
      <c r="H914" s="17"/>
      <c r="I914" s="48" t="s">
        <v>11428</v>
      </c>
      <c r="J914" s="49" t="s">
        <v>11502</v>
      </c>
      <c r="K914" s="49" t="s">
        <v>13360</v>
      </c>
      <c r="L914" s="49" t="s">
        <v>11621</v>
      </c>
      <c r="M914" s="49" t="s">
        <v>11417</v>
      </c>
      <c r="N914" s="49" t="s">
        <v>11850</v>
      </c>
      <c r="O914" s="49" t="s">
        <v>11604</v>
      </c>
      <c r="P914" s="49" t="s">
        <v>11415</v>
      </c>
      <c r="Q914" s="49" t="s">
        <v>11581</v>
      </c>
      <c r="R914" s="49" t="s">
        <v>12412</v>
      </c>
      <c r="S914" s="49" t="s">
        <v>11403</v>
      </c>
      <c r="T914" s="49" t="s">
        <v>11404</v>
      </c>
      <c r="U914" s="49" t="s">
        <v>11420</v>
      </c>
      <c r="V914" s="49" t="s">
        <v>11799</v>
      </c>
      <c r="W914" s="49" t="s">
        <v>11422</v>
      </c>
      <c r="X914" s="49" t="s">
        <v>11419</v>
      </c>
      <c r="Y914" s="49"/>
      <c r="Z914" s="49"/>
      <c r="AA914" s="49"/>
      <c r="AB914" s="49"/>
      <c r="AC914" s="49"/>
      <c r="AD914" s="49"/>
      <c r="AE914" s="49"/>
      <c r="AF914" s="49"/>
      <c r="AG914" s="49"/>
      <c r="AH914" s="49"/>
      <c r="AI914" s="49"/>
      <c r="AJ914" s="49"/>
      <c r="AK914" s="49"/>
      <c r="AL914" s="49"/>
      <c r="AM914" s="49"/>
      <c r="AN914" s="49"/>
      <c r="AO914" s="49"/>
      <c r="AP914" s="49"/>
      <c r="AQ914" s="49"/>
      <c r="AR914" s="49"/>
      <c r="AS914" s="49"/>
      <c r="AT914" s="49"/>
      <c r="AU914" s="49"/>
      <c r="AV914" s="49"/>
      <c r="AW914" s="49"/>
      <c r="AX914" s="49"/>
      <c r="AY914" s="49"/>
      <c r="AZ914" s="49"/>
      <c r="BA914" s="49"/>
      <c r="BB914" s="49"/>
      <c r="BC914" s="49"/>
      <c r="BD914" s="49"/>
      <c r="BE914" s="49"/>
      <c r="BF914" s="49"/>
      <c r="BG914" s="49"/>
      <c r="BH914" s="49"/>
      <c r="BI914" s="49"/>
      <c r="BJ914" s="49"/>
      <c r="BK914" s="49"/>
      <c r="BL914" s="49"/>
      <c r="BM914" s="49"/>
      <c r="BN914" s="49"/>
    </row>
    <row r="915" spans="1:66" x14ac:dyDescent="0.3">
      <c r="A915">
        <v>914</v>
      </c>
      <c r="B915" s="5" t="s">
        <v>2835</v>
      </c>
      <c r="C915" s="40">
        <f>VLOOKUP(tags[[#This Row],[Index]],Table1[],6)</f>
        <v>100</v>
      </c>
      <c r="D915" s="51">
        <v>200</v>
      </c>
      <c r="E915" s="18" t="str">
        <f>VLOOKUP(tags[[#This Row],[Index]],Table1[],22)</f>
        <v>white</v>
      </c>
      <c r="F915" s="18" t="str">
        <f>VLOOKUP(tags[[#This Row],[Index]],Table1[],23)</f>
        <v>other</v>
      </c>
      <c r="G915" s="18" t="str">
        <f>VLOOKUP(tags[[#This Row],[product_id]],copy[],4,FALSE)</f>
        <v>Summer,Sneakers,taschendamen,Womens Shoes,breathablesportshoe,chaussurefamme,summer shoes,Casual,Women's Fashion,Fashion,Adidas,Shoes,fashionbreathableshoe,womenbreathableshoe,Women</v>
      </c>
      <c r="H915" s="18"/>
      <c r="I915" s="48" t="s">
        <v>11402</v>
      </c>
      <c r="J915" s="49" t="s">
        <v>13831</v>
      </c>
      <c r="K915" s="49" t="s">
        <v>12774</v>
      </c>
      <c r="L915" s="49" t="s">
        <v>11840</v>
      </c>
      <c r="M915" s="49" t="s">
        <v>13651</v>
      </c>
      <c r="N915" s="49" t="s">
        <v>13588</v>
      </c>
      <c r="O915" s="49" t="s">
        <v>11956</v>
      </c>
      <c r="P915" s="49" t="s">
        <v>11406</v>
      </c>
      <c r="Q915" s="49" t="s">
        <v>11403</v>
      </c>
      <c r="R915" s="49" t="s">
        <v>11404</v>
      </c>
      <c r="S915" s="49" t="s">
        <v>13997</v>
      </c>
      <c r="T915" s="49" t="s">
        <v>11644</v>
      </c>
      <c r="U915" s="49" t="s">
        <v>13466</v>
      </c>
      <c r="V915" s="49" t="s">
        <v>12653</v>
      </c>
      <c r="W915" s="49" t="s">
        <v>11405</v>
      </c>
      <c r="X915" s="49"/>
      <c r="Y915" s="49"/>
      <c r="Z915" s="49"/>
      <c r="AA915" s="49"/>
      <c r="AB915" s="49"/>
      <c r="AC915" s="49"/>
      <c r="AD915" s="49"/>
      <c r="AE915" s="49"/>
      <c r="AF915" s="49"/>
      <c r="AG915" s="49"/>
      <c r="AH915" s="49"/>
      <c r="AI915" s="49"/>
      <c r="AJ915" s="49"/>
      <c r="AK915" s="49"/>
      <c r="AL915" s="49"/>
      <c r="AM915" s="49"/>
      <c r="AN915" s="49"/>
      <c r="AO915" s="49"/>
      <c r="AP915" s="49"/>
      <c r="AQ915" s="49"/>
      <c r="AR915" s="49"/>
      <c r="AS915" s="49"/>
      <c r="AT915" s="49"/>
      <c r="AU915" s="49"/>
      <c r="AV915" s="49"/>
      <c r="AW915" s="49"/>
      <c r="AX915" s="49"/>
      <c r="AY915" s="49"/>
      <c r="AZ915" s="49"/>
      <c r="BA915" s="49"/>
      <c r="BB915" s="49"/>
      <c r="BC915" s="49"/>
      <c r="BD915" s="49"/>
      <c r="BE915" s="49"/>
      <c r="BF915" s="49"/>
      <c r="BG915" s="49"/>
      <c r="BH915" s="49"/>
      <c r="BI915" s="49"/>
      <c r="BJ915" s="49"/>
      <c r="BK915" s="49"/>
      <c r="BL915" s="49"/>
      <c r="BM915" s="49"/>
      <c r="BN915" s="49"/>
    </row>
    <row r="916" spans="1:66" x14ac:dyDescent="0.3">
      <c r="A916">
        <v>915</v>
      </c>
      <c r="B916" s="4" t="s">
        <v>2838</v>
      </c>
      <c r="C916" s="39">
        <f>VLOOKUP(tags[[#This Row],[Index]],Table1[],6)</f>
        <v>1000</v>
      </c>
      <c r="D916" s="50">
        <v>8000</v>
      </c>
      <c r="E916" s="17" t="str">
        <f>VLOOKUP(tags[[#This Row],[Index]],Table1[],22)</f>
        <v>gray</v>
      </c>
      <c r="F916" s="17" t="str">
        <f>VLOOKUP(tags[[#This Row],[Index]],Table1[],23)</f>
        <v>XXS</v>
      </c>
      <c r="G916" s="17" t="str">
        <f>VLOOKUP(tags[[#This Row],[product_id]],copy[],4,FALSE)</f>
        <v>Summer,Plus Size,long dress,Dress,summer dress,Party Dress,V-neck,Maxi Dresses,Casual,Women's Fashion,Sleeveless dress,backless,Sexy Dress,sleeveless,Women,loose dress,casual dress</v>
      </c>
      <c r="H916" s="17"/>
      <c r="I916" s="48" t="s">
        <v>11402</v>
      </c>
      <c r="J916" s="49" t="s">
        <v>11407</v>
      </c>
      <c r="K916" s="49" t="s">
        <v>11444</v>
      </c>
      <c r="L916" s="49" t="s">
        <v>11409</v>
      </c>
      <c r="M916" s="49" t="s">
        <v>11425</v>
      </c>
      <c r="N916" s="49" t="s">
        <v>11445</v>
      </c>
      <c r="O916" s="49" t="s">
        <v>11420</v>
      </c>
      <c r="P916" s="49" t="s">
        <v>11609</v>
      </c>
      <c r="Q916" s="49" t="s">
        <v>11406</v>
      </c>
      <c r="R916" s="49" t="s">
        <v>11403</v>
      </c>
      <c r="S916" s="49" t="s">
        <v>11438</v>
      </c>
      <c r="T916" s="49" t="s">
        <v>11450</v>
      </c>
      <c r="U916" s="49" t="s">
        <v>11474</v>
      </c>
      <c r="V916" s="49" t="s">
        <v>11408</v>
      </c>
      <c r="W916" s="49" t="s">
        <v>11405</v>
      </c>
      <c r="X916" s="49" t="s">
        <v>11455</v>
      </c>
      <c r="Y916" s="49" t="s">
        <v>11441</v>
      </c>
      <c r="Z916" s="49"/>
      <c r="AA916" s="49"/>
      <c r="AB916" s="49"/>
      <c r="AC916" s="49"/>
      <c r="AD916" s="49"/>
      <c r="AE916" s="49"/>
      <c r="AF916" s="49"/>
      <c r="AG916" s="49"/>
      <c r="AH916" s="49"/>
      <c r="AI916" s="49"/>
      <c r="AJ916" s="49"/>
      <c r="AK916" s="49"/>
      <c r="AL916" s="49"/>
      <c r="AM916" s="49"/>
      <c r="AN916" s="49"/>
      <c r="AO916" s="49"/>
      <c r="AP916" s="49"/>
      <c r="AQ916" s="49"/>
      <c r="AR916" s="49"/>
      <c r="AS916" s="49"/>
      <c r="AT916" s="49"/>
      <c r="AU916" s="49"/>
      <c r="AV916" s="49"/>
      <c r="AW916" s="49"/>
      <c r="AX916" s="49"/>
      <c r="AY916" s="49"/>
      <c r="AZ916" s="49"/>
      <c r="BA916" s="49"/>
      <c r="BB916" s="49"/>
      <c r="BC916" s="49"/>
      <c r="BD916" s="49"/>
      <c r="BE916" s="49"/>
      <c r="BF916" s="49"/>
      <c r="BG916" s="49"/>
      <c r="BH916" s="49"/>
      <c r="BI916" s="49"/>
      <c r="BJ916" s="49"/>
      <c r="BK916" s="49"/>
      <c r="BL916" s="49"/>
      <c r="BM916" s="49"/>
      <c r="BN916" s="49"/>
    </row>
    <row r="917" spans="1:66" x14ac:dyDescent="0.3">
      <c r="A917">
        <v>916</v>
      </c>
      <c r="B917" s="5" t="s">
        <v>2842</v>
      </c>
      <c r="C917" s="40">
        <f>VLOOKUP(tags[[#This Row],[Index]],Table1[],6)</f>
        <v>5000</v>
      </c>
      <c r="D917" s="51">
        <v>35000</v>
      </c>
      <c r="E917" s="18" t="str">
        <f>VLOOKUP(tags[[#This Row],[Index]],Table1[],22)</f>
        <v>white</v>
      </c>
      <c r="F917" s="18" t="str">
        <f>VLOOKUP(tags[[#This Row],[Index]],Table1[],23)</f>
        <v>S</v>
      </c>
      <c r="G917" s="18" t="str">
        <f>VLOOKUP(tags[[#This Row],[product_id]],copy[],4,FALSE)</f>
        <v>Women,Vest,Fashion,Tank,Shirt,Stripes,Tops,Women's Fashion,V-neck,T Shirts,tank top,sleeveless,summervest,Casual,Women Fashion,Necks</v>
      </c>
      <c r="H917" s="18"/>
      <c r="I917" s="48" t="s">
        <v>11405</v>
      </c>
      <c r="J917" s="49" t="s">
        <v>11430</v>
      </c>
      <c r="K917" s="49" t="s">
        <v>11404</v>
      </c>
      <c r="L917" s="49" t="s">
        <v>11418</v>
      </c>
      <c r="M917" s="49" t="s">
        <v>11417</v>
      </c>
      <c r="N917" s="49" t="s">
        <v>11574</v>
      </c>
      <c r="O917" s="49" t="s">
        <v>11411</v>
      </c>
      <c r="P917" s="49" t="s">
        <v>11403</v>
      </c>
      <c r="Q917" s="49" t="s">
        <v>11420</v>
      </c>
      <c r="R917" s="49" t="s">
        <v>11422</v>
      </c>
      <c r="S917" s="49" t="s">
        <v>11423</v>
      </c>
      <c r="T917" s="49" t="s">
        <v>11408</v>
      </c>
      <c r="U917" s="49" t="s">
        <v>11740</v>
      </c>
      <c r="V917" s="49" t="s">
        <v>11406</v>
      </c>
      <c r="W917" s="49" t="s">
        <v>11439</v>
      </c>
      <c r="X917" s="49" t="s">
        <v>11419</v>
      </c>
      <c r="Y917" s="49"/>
      <c r="Z917" s="49"/>
      <c r="AA917" s="49"/>
      <c r="AB917" s="49"/>
      <c r="AC917" s="49"/>
      <c r="AD917" s="49"/>
      <c r="AE917" s="49"/>
      <c r="AF917" s="49"/>
      <c r="AG917" s="49"/>
      <c r="AH917" s="49"/>
      <c r="AI917" s="49"/>
      <c r="AJ917" s="49"/>
      <c r="AK917" s="49"/>
      <c r="AL917" s="49"/>
      <c r="AM917" s="49"/>
      <c r="AN917" s="49"/>
      <c r="AO917" s="49"/>
      <c r="AP917" s="49"/>
      <c r="AQ917" s="49"/>
      <c r="AR917" s="49"/>
      <c r="AS917" s="49"/>
      <c r="AT917" s="49"/>
      <c r="AU917" s="49"/>
      <c r="AV917" s="49"/>
      <c r="AW917" s="49"/>
      <c r="AX917" s="49"/>
      <c r="AY917" s="49"/>
      <c r="AZ917" s="49"/>
      <c r="BA917" s="49"/>
      <c r="BB917" s="49"/>
      <c r="BC917" s="49"/>
      <c r="BD917" s="49"/>
      <c r="BE917" s="49"/>
      <c r="BF917" s="49"/>
      <c r="BG917" s="49"/>
      <c r="BH917" s="49"/>
      <c r="BI917" s="49"/>
      <c r="BJ917" s="49"/>
      <c r="BK917" s="49"/>
      <c r="BL917" s="49"/>
      <c r="BM917" s="49"/>
      <c r="BN917" s="49"/>
    </row>
    <row r="918" spans="1:66" x14ac:dyDescent="0.3">
      <c r="A918">
        <v>917</v>
      </c>
      <c r="B918" s="4" t="s">
        <v>2845</v>
      </c>
      <c r="C918" s="39">
        <f>VLOOKUP(tags[[#This Row],[Index]],Table1[],6)</f>
        <v>5000</v>
      </c>
      <c r="D918" s="50">
        <v>10000</v>
      </c>
      <c r="E918" s="17" t="str">
        <f>VLOOKUP(tags[[#This Row],[Index]],Table1[],22)</f>
        <v>white</v>
      </c>
      <c r="F918" s="17" t="str">
        <f>VLOOKUP(tags[[#This Row],[Index]],Table1[],23)</f>
        <v>XS</v>
      </c>
      <c r="G918" s="17" t="str">
        <f>VLOOKUP(tags[[#This Row],[product_id]],copy[],4,FALSE)</f>
        <v>Summer,Plus Size,long dress,Dress,Spaghetti Strap,Women's Fashion,Fashion,Flowers,sleeveless,Print,flowerprint,Women,Spaghetti,Casual,casual dress</v>
      </c>
      <c r="H918" s="17"/>
      <c r="I918" s="48" t="s">
        <v>11402</v>
      </c>
      <c r="J918" s="49" t="s">
        <v>11407</v>
      </c>
      <c r="K918" s="49" t="s">
        <v>11444</v>
      </c>
      <c r="L918" s="49" t="s">
        <v>11409</v>
      </c>
      <c r="M918" s="49" t="s">
        <v>11463</v>
      </c>
      <c r="N918" s="49" t="s">
        <v>11403</v>
      </c>
      <c r="O918" s="49" t="s">
        <v>11404</v>
      </c>
      <c r="P918" s="49" t="s">
        <v>11509</v>
      </c>
      <c r="Q918" s="49" t="s">
        <v>11408</v>
      </c>
      <c r="R918" s="49" t="s">
        <v>11416</v>
      </c>
      <c r="S918" s="49" t="s">
        <v>12136</v>
      </c>
      <c r="T918" s="49" t="s">
        <v>11405</v>
      </c>
      <c r="U918" s="49" t="s">
        <v>11449</v>
      </c>
      <c r="V918" s="49" t="s">
        <v>11406</v>
      </c>
      <c r="W918" s="49" t="s">
        <v>11441</v>
      </c>
      <c r="X918" s="49"/>
      <c r="Y918" s="49"/>
      <c r="Z918" s="49"/>
      <c r="AA918" s="49"/>
      <c r="AB918" s="49"/>
      <c r="AC918" s="49"/>
      <c r="AD918" s="49"/>
      <c r="AE918" s="49"/>
      <c r="AF918" s="49"/>
      <c r="AG918" s="49"/>
      <c r="AH918" s="49"/>
      <c r="AI918" s="49"/>
      <c r="AJ918" s="49"/>
      <c r="AK918" s="49"/>
      <c r="AL918" s="49"/>
      <c r="AM918" s="49"/>
      <c r="AN918" s="49"/>
      <c r="AO918" s="49"/>
      <c r="AP918" s="49"/>
      <c r="AQ918" s="49"/>
      <c r="AR918" s="49"/>
      <c r="AS918" s="49"/>
      <c r="AT918" s="49"/>
      <c r="AU918" s="49"/>
      <c r="AV918" s="49"/>
      <c r="AW918" s="49"/>
      <c r="AX918" s="49"/>
      <c r="AY918" s="49"/>
      <c r="AZ918" s="49"/>
      <c r="BA918" s="49"/>
      <c r="BB918" s="49"/>
      <c r="BC918" s="49"/>
      <c r="BD918" s="49"/>
      <c r="BE918" s="49"/>
      <c r="BF918" s="49"/>
      <c r="BG918" s="49"/>
      <c r="BH918" s="49"/>
      <c r="BI918" s="49"/>
      <c r="BJ918" s="49"/>
      <c r="BK918" s="49"/>
      <c r="BL918" s="49"/>
      <c r="BM918" s="49"/>
      <c r="BN918" s="49"/>
    </row>
    <row r="919" spans="1:66" x14ac:dyDescent="0.3">
      <c r="A919">
        <v>918</v>
      </c>
      <c r="B919" s="5" t="s">
        <v>2848</v>
      </c>
      <c r="C919" s="40">
        <f>VLOOKUP(tags[[#This Row],[Index]],Table1[],6)</f>
        <v>1000</v>
      </c>
      <c r="D919" s="51">
        <v>8000</v>
      </c>
      <c r="E919" s="18" t="str">
        <f>VLOOKUP(tags[[#This Row],[Index]],Table1[],22)</f>
        <v>blue</v>
      </c>
      <c r="F919" s="18" t="str">
        <f>VLOOKUP(tags[[#This Row],[Index]],Table1[],23)</f>
        <v>S</v>
      </c>
      <c r="G919" s="18" t="str">
        <f>VLOOKUP(tags[[#This Row],[product_id]],copy[],4,FALSE)</f>
        <v>casualjumpsuit,Beach Shorts,wideleg,Fashion,Halter,pants,women Jumpsuit,Women's Fashion,Shorts,Casual,women shorts,Plus Size,Lace Up,jumpsuit,sleeveless,sexy jumpsuit,Wool,plussizeclothe,Striped,Women</v>
      </c>
      <c r="H919" s="18"/>
      <c r="I919" s="48" t="s">
        <v>12004</v>
      </c>
      <c r="J919" s="49" t="s">
        <v>11572</v>
      </c>
      <c r="K919" s="49" t="s">
        <v>12679</v>
      </c>
      <c r="L919" s="49" t="s">
        <v>11404</v>
      </c>
      <c r="M919" s="49" t="s">
        <v>11461</v>
      </c>
      <c r="N919" s="49" t="s">
        <v>11429</v>
      </c>
      <c r="O919" s="49" t="s">
        <v>11477</v>
      </c>
      <c r="P919" s="49" t="s">
        <v>11403</v>
      </c>
      <c r="Q919" s="49" t="s">
        <v>11410</v>
      </c>
      <c r="R919" s="49" t="s">
        <v>11406</v>
      </c>
      <c r="S919" s="49" t="s">
        <v>11516</v>
      </c>
      <c r="T919" s="49" t="s">
        <v>11407</v>
      </c>
      <c r="U919" s="49" t="s">
        <v>11486</v>
      </c>
      <c r="V919" s="49" t="s">
        <v>11451</v>
      </c>
      <c r="W919" s="49" t="s">
        <v>11408</v>
      </c>
      <c r="X919" s="49" t="s">
        <v>11684</v>
      </c>
      <c r="Y919" s="49" t="s">
        <v>11557</v>
      </c>
      <c r="Z919" s="49" t="s">
        <v>12332</v>
      </c>
      <c r="AA919" s="49" t="s">
        <v>11546</v>
      </c>
      <c r="AB919" s="49" t="s">
        <v>11405</v>
      </c>
      <c r="AC919" s="49"/>
      <c r="AD919" s="49"/>
      <c r="AE919" s="49"/>
      <c r="AF919" s="49"/>
      <c r="AG919" s="49"/>
      <c r="AH919" s="49"/>
      <c r="AI919" s="49"/>
      <c r="AJ919" s="49"/>
      <c r="AK919" s="49"/>
      <c r="AL919" s="49"/>
      <c r="AM919" s="49"/>
      <c r="AN919" s="49"/>
      <c r="AO919" s="49"/>
      <c r="AP919" s="49"/>
      <c r="AQ919" s="49"/>
      <c r="AR919" s="49"/>
      <c r="AS919" s="49"/>
      <c r="AT919" s="49"/>
      <c r="AU919" s="49"/>
      <c r="AV919" s="49"/>
      <c r="AW919" s="49"/>
      <c r="AX919" s="49"/>
      <c r="AY919" s="49"/>
      <c r="AZ919" s="49"/>
      <c r="BA919" s="49"/>
      <c r="BB919" s="49"/>
      <c r="BC919" s="49"/>
      <c r="BD919" s="49"/>
      <c r="BE919" s="49"/>
      <c r="BF919" s="49"/>
      <c r="BG919" s="49"/>
      <c r="BH919" s="49"/>
      <c r="BI919" s="49"/>
      <c r="BJ919" s="49"/>
      <c r="BK919" s="49"/>
      <c r="BL919" s="49"/>
      <c r="BM919" s="49"/>
      <c r="BN919" s="49"/>
    </row>
    <row r="920" spans="1:66" x14ac:dyDescent="0.3">
      <c r="A920">
        <v>919</v>
      </c>
      <c r="B920" s="4" t="s">
        <v>2850</v>
      </c>
      <c r="C920" s="39">
        <f>VLOOKUP(tags[[#This Row],[Index]],Table1[],6)</f>
        <v>1000</v>
      </c>
      <c r="D920" s="50">
        <v>11000</v>
      </c>
      <c r="E920" s="17" t="str">
        <f>VLOOKUP(tags[[#This Row],[Index]],Table1[],22)</f>
        <v>black</v>
      </c>
      <c r="F920" s="17" t="str">
        <f>VLOOKUP(tags[[#This Row],[Index]],Table1[],23)</f>
        <v>other</v>
      </c>
      <c r="G920" s="17" t="str">
        <f>VLOOKUP(tags[[#This Row],[product_id]],copy[],4,FALSE)</f>
        <v>Deep V-Neck,Summer,Plus Size,Spaghetti Strap,Overalls,Women's Fashion,sleeveless,Women,Casual,jumpsuit</v>
      </c>
      <c r="H920" s="17"/>
      <c r="I920" s="48" t="s">
        <v>11471</v>
      </c>
      <c r="J920" s="49" t="s">
        <v>11402</v>
      </c>
      <c r="K920" s="49" t="s">
        <v>11407</v>
      </c>
      <c r="L920" s="49" t="s">
        <v>11463</v>
      </c>
      <c r="M920" s="49" t="s">
        <v>11508</v>
      </c>
      <c r="N920" s="49" t="s">
        <v>11403</v>
      </c>
      <c r="O920" s="49" t="s">
        <v>11408</v>
      </c>
      <c r="P920" s="49" t="s">
        <v>11405</v>
      </c>
      <c r="Q920" s="49" t="s">
        <v>11406</v>
      </c>
      <c r="R920" s="49" t="s">
        <v>11451</v>
      </c>
      <c r="S920" s="49"/>
      <c r="T920" s="49"/>
      <c r="U920" s="49"/>
      <c r="V920" s="49"/>
      <c r="W920" s="49"/>
      <c r="X920" s="49"/>
      <c r="Y920" s="49"/>
      <c r="Z920" s="49"/>
      <c r="AA920" s="49"/>
      <c r="AB920" s="49"/>
      <c r="AC920" s="49"/>
      <c r="AD920" s="49"/>
      <c r="AE920" s="49"/>
      <c r="AF920" s="49"/>
      <c r="AG920" s="49"/>
      <c r="AH920" s="49"/>
      <c r="AI920" s="49"/>
      <c r="AJ920" s="49"/>
      <c r="AK920" s="49"/>
      <c r="AL920" s="49"/>
      <c r="AM920" s="49"/>
      <c r="AN920" s="49"/>
      <c r="AO920" s="49"/>
      <c r="AP920" s="49"/>
      <c r="AQ920" s="49"/>
      <c r="AR920" s="49"/>
      <c r="AS920" s="49"/>
      <c r="AT920" s="49"/>
      <c r="AU920" s="49"/>
      <c r="AV920" s="49"/>
      <c r="AW920" s="49"/>
      <c r="AX920" s="49"/>
      <c r="AY920" s="49"/>
      <c r="AZ920" s="49"/>
      <c r="BA920" s="49"/>
      <c r="BB920" s="49"/>
      <c r="BC920" s="49"/>
      <c r="BD920" s="49"/>
      <c r="BE920" s="49"/>
      <c r="BF920" s="49"/>
      <c r="BG920" s="49"/>
      <c r="BH920" s="49"/>
      <c r="BI920" s="49"/>
      <c r="BJ920" s="49"/>
      <c r="BK920" s="49"/>
      <c r="BL920" s="49"/>
      <c r="BM920" s="49"/>
      <c r="BN920" s="49"/>
    </row>
    <row r="921" spans="1:66" x14ac:dyDescent="0.3">
      <c r="A921">
        <v>920</v>
      </c>
      <c r="B921" s="5" t="s">
        <v>2852</v>
      </c>
      <c r="C921" s="40">
        <f>VLOOKUP(tags[[#This Row],[Index]],Table1[],6)</f>
        <v>100</v>
      </c>
      <c r="D921" s="51">
        <v>500</v>
      </c>
      <c r="E921" s="18" t="str">
        <f>VLOOKUP(tags[[#This Row],[Index]],Table1[],22)</f>
        <v>green</v>
      </c>
      <c r="F921" s="18" t="str">
        <f>VLOOKUP(tags[[#This Row],[Index]],Table1[],23)</f>
        <v>S</v>
      </c>
      <c r="G921" s="18" t="str">
        <f>VLOOKUP(tags[[#This Row],[product_id]],copy[],4,FALSE)</f>
        <v>Summer,Plus Size,street style,V-neck,women summer tops,Sleeveless Shirt,Fashion,Casual T-Shirt,Casual,T Shirts,Shirt,blouse,Tank,summer tank top,Tops,Women's Fashion,woman shirt summer,Women,women tank top,sleeveless,summer t-shirts,Loose tank tops,Pure Color</v>
      </c>
      <c r="H921" s="18"/>
      <c r="I921" s="48" t="s">
        <v>11402</v>
      </c>
      <c r="J921" s="49" t="s">
        <v>11407</v>
      </c>
      <c r="K921" s="49" t="s">
        <v>11959</v>
      </c>
      <c r="L921" s="49" t="s">
        <v>11420</v>
      </c>
      <c r="M921" s="49" t="s">
        <v>11863</v>
      </c>
      <c r="N921" s="49" t="s">
        <v>11547</v>
      </c>
      <c r="O921" s="49" t="s">
        <v>11404</v>
      </c>
      <c r="P921" s="49" t="s">
        <v>11497</v>
      </c>
      <c r="Q921" s="49" t="s">
        <v>11406</v>
      </c>
      <c r="R921" s="49" t="s">
        <v>11422</v>
      </c>
      <c r="S921" s="49" t="s">
        <v>11417</v>
      </c>
      <c r="T921" s="49" t="s">
        <v>11428</v>
      </c>
      <c r="U921" s="49" t="s">
        <v>11418</v>
      </c>
      <c r="V921" s="49" t="s">
        <v>11605</v>
      </c>
      <c r="W921" s="49" t="s">
        <v>11411</v>
      </c>
      <c r="X921" s="49" t="s">
        <v>11403</v>
      </c>
      <c r="Y921" s="49" t="s">
        <v>12064</v>
      </c>
      <c r="Z921" s="49" t="s">
        <v>11405</v>
      </c>
      <c r="AA921" s="49" t="s">
        <v>11583</v>
      </c>
      <c r="AB921" s="49" t="s">
        <v>11408</v>
      </c>
      <c r="AC921" s="49" t="s">
        <v>11468</v>
      </c>
      <c r="AD921" s="49" t="s">
        <v>11761</v>
      </c>
      <c r="AE921" s="49" t="s">
        <v>11496</v>
      </c>
      <c r="AF921" s="49"/>
      <c r="AG921" s="49"/>
      <c r="AH921" s="49"/>
      <c r="AI921" s="49"/>
      <c r="AJ921" s="49"/>
      <c r="AK921" s="49"/>
      <c r="AL921" s="49"/>
      <c r="AM921" s="49"/>
      <c r="AN921" s="49"/>
      <c r="AO921" s="49"/>
      <c r="AP921" s="49"/>
      <c r="AQ921" s="49"/>
      <c r="AR921" s="49"/>
      <c r="AS921" s="49"/>
      <c r="AT921" s="49"/>
      <c r="AU921" s="49"/>
      <c r="AV921" s="49"/>
      <c r="AW921" s="49"/>
      <c r="AX921" s="49"/>
      <c r="AY921" s="49"/>
      <c r="AZ921" s="49"/>
      <c r="BA921" s="49"/>
      <c r="BB921" s="49"/>
      <c r="BC921" s="49"/>
      <c r="BD921" s="49"/>
      <c r="BE921" s="49"/>
      <c r="BF921" s="49"/>
      <c r="BG921" s="49"/>
      <c r="BH921" s="49"/>
      <c r="BI921" s="49"/>
      <c r="BJ921" s="49"/>
      <c r="BK921" s="49"/>
      <c r="BL921" s="49"/>
      <c r="BM921" s="49"/>
      <c r="BN921" s="49"/>
    </row>
    <row r="922" spans="1:66" x14ac:dyDescent="0.3">
      <c r="A922">
        <v>921</v>
      </c>
      <c r="B922" s="4" t="s">
        <v>2856</v>
      </c>
      <c r="C922" s="39">
        <f>VLOOKUP(tags[[#This Row],[Index]],Table1[],6)</f>
        <v>10000</v>
      </c>
      <c r="D922" s="50">
        <v>60000</v>
      </c>
      <c r="E922" s="17" t="str">
        <f>VLOOKUP(tags[[#This Row],[Index]],Table1[],22)</f>
        <v>other</v>
      </c>
      <c r="F922" s="17" t="str">
        <f>VLOOKUP(tags[[#This Row],[Index]],Table1[],23)</f>
        <v>S</v>
      </c>
      <c r="G922" s="17" t="str">
        <f>VLOOKUP(tags[[#This Row],[product_id]],copy[],4,FALSE)</f>
        <v>bathing suit,Fashion,fashion swimsuit,bikini set,Halter,sexy bikini,Women's Fashion,camouflage,Swimsuit,Bikini,t,Suits,Print,sexy,Women,camouflageprint,Swimming</v>
      </c>
      <c r="H922" s="17"/>
      <c r="I922" s="48" t="s">
        <v>11519</v>
      </c>
      <c r="J922" s="49" t="s">
        <v>11404</v>
      </c>
      <c r="K922" s="49" t="s">
        <v>13467</v>
      </c>
      <c r="L922" s="49" t="s">
        <v>11528</v>
      </c>
      <c r="M922" s="49" t="s">
        <v>11461</v>
      </c>
      <c r="N922" s="49" t="s">
        <v>11586</v>
      </c>
      <c r="O922" s="49" t="s">
        <v>11403</v>
      </c>
      <c r="P922" s="49" t="s">
        <v>400</v>
      </c>
      <c r="Q922" s="49" t="s">
        <v>11454</v>
      </c>
      <c r="R922" s="49" t="s">
        <v>11453</v>
      </c>
      <c r="S922" s="49" t="s">
        <v>11541</v>
      </c>
      <c r="T922" s="49" t="s">
        <v>11469</v>
      </c>
      <c r="U922" s="49" t="s">
        <v>11416</v>
      </c>
      <c r="V922" s="49" t="s">
        <v>11412</v>
      </c>
      <c r="W922" s="49" t="s">
        <v>11405</v>
      </c>
      <c r="X922" s="49" t="s">
        <v>12448</v>
      </c>
      <c r="Y922" s="49" t="s">
        <v>11459</v>
      </c>
      <c r="Z922" s="49"/>
      <c r="AA922" s="49"/>
      <c r="AB922" s="49"/>
      <c r="AC922" s="49"/>
      <c r="AD922" s="49"/>
      <c r="AE922" s="49"/>
      <c r="AF922" s="49"/>
      <c r="AG922" s="49"/>
      <c r="AH922" s="49"/>
      <c r="AI922" s="49"/>
      <c r="AJ922" s="49"/>
      <c r="AK922" s="49"/>
      <c r="AL922" s="49"/>
      <c r="AM922" s="49"/>
      <c r="AN922" s="49"/>
      <c r="AO922" s="49"/>
      <c r="AP922" s="49"/>
      <c r="AQ922" s="49"/>
      <c r="AR922" s="49"/>
      <c r="AS922" s="49"/>
      <c r="AT922" s="49"/>
      <c r="AU922" s="49"/>
      <c r="AV922" s="49"/>
      <c r="AW922" s="49"/>
      <c r="AX922" s="49"/>
      <c r="AY922" s="49"/>
      <c r="AZ922" s="49"/>
      <c r="BA922" s="49"/>
      <c r="BB922" s="49"/>
      <c r="BC922" s="49"/>
      <c r="BD922" s="49"/>
      <c r="BE922" s="49"/>
      <c r="BF922" s="49"/>
      <c r="BG922" s="49"/>
      <c r="BH922" s="49"/>
      <c r="BI922" s="49"/>
      <c r="BJ922" s="49"/>
      <c r="BK922" s="49"/>
      <c r="BL922" s="49"/>
      <c r="BM922" s="49"/>
      <c r="BN922" s="49"/>
    </row>
    <row r="923" spans="1:66" x14ac:dyDescent="0.3">
      <c r="A923">
        <v>922</v>
      </c>
      <c r="B923" s="7" t="s">
        <v>2858</v>
      </c>
      <c r="C923" s="42">
        <f>VLOOKUP(tags[[#This Row],[Index]],Table1[],6)</f>
        <v>5000</v>
      </c>
      <c r="D923" s="51">
        <v>60000</v>
      </c>
      <c r="E923" s="18" t="str">
        <f>VLOOKUP(tags[[#This Row],[Index]],Table1[],22)</f>
        <v>pink</v>
      </c>
      <c r="F923" s="18" t="str">
        <f>VLOOKUP(tags[[#This Row],[Index]],Table1[],23)</f>
        <v>L</v>
      </c>
      <c r="G923" s="18" t="str">
        <f>VLOOKUP(tags[[#This Row],[product_id]],copy[],4,FALSE)</f>
        <v>Women Pants,capripant,elastic waist,Waist,Elastic,pants,Summer,Fitness,jogging,harem pants,Women's Fashion,trousers,34pant,Sport,Fashion,Casual</v>
      </c>
      <c r="H923" s="18"/>
      <c r="I923" s="48" t="s">
        <v>11599</v>
      </c>
      <c r="J923" s="49" t="s">
        <v>11834</v>
      </c>
      <c r="K923" s="49" t="s">
        <v>11521</v>
      </c>
      <c r="L923" s="49" t="s">
        <v>11442</v>
      </c>
      <c r="M923" s="49" t="s">
        <v>11470</v>
      </c>
      <c r="N923" s="49" t="s">
        <v>11429</v>
      </c>
      <c r="O923" s="49" t="s">
        <v>11402</v>
      </c>
      <c r="P923" s="49" t="s">
        <v>11487</v>
      </c>
      <c r="Q923" s="49" t="s">
        <v>11717</v>
      </c>
      <c r="R923" s="49" t="s">
        <v>11579</v>
      </c>
      <c r="S923" s="49" t="s">
        <v>11403</v>
      </c>
      <c r="T923" s="49" t="s">
        <v>11466</v>
      </c>
      <c r="U923" s="49" t="s">
        <v>12055</v>
      </c>
      <c r="V923" s="49" t="s">
        <v>11446</v>
      </c>
      <c r="W923" s="49" t="s">
        <v>11404</v>
      </c>
      <c r="X923" s="49" t="s">
        <v>11406</v>
      </c>
      <c r="Y923" s="49"/>
      <c r="Z923" s="49"/>
      <c r="AA923" s="49"/>
      <c r="AB923" s="49"/>
      <c r="AC923" s="49"/>
      <c r="AD923" s="49"/>
      <c r="AE923" s="49"/>
      <c r="AF923" s="49"/>
      <c r="AG923" s="49"/>
      <c r="AH923" s="49"/>
      <c r="AI923" s="49"/>
      <c r="AJ923" s="49"/>
      <c r="AK923" s="49"/>
      <c r="AL923" s="49"/>
      <c r="AM923" s="49"/>
      <c r="AN923" s="49"/>
      <c r="AO923" s="49"/>
      <c r="AP923" s="49"/>
      <c r="AQ923" s="49"/>
      <c r="AR923" s="49"/>
      <c r="AS923" s="49"/>
      <c r="AT923" s="49"/>
      <c r="AU923" s="49"/>
      <c r="AV923" s="49"/>
      <c r="AW923" s="49"/>
      <c r="AX923" s="49"/>
      <c r="AY923" s="49"/>
      <c r="AZ923" s="49"/>
      <c r="BA923" s="49"/>
      <c r="BB923" s="49"/>
      <c r="BC923" s="49"/>
      <c r="BD923" s="49"/>
      <c r="BE923" s="49"/>
      <c r="BF923" s="49"/>
      <c r="BG923" s="49"/>
      <c r="BH923" s="49"/>
      <c r="BI923" s="49"/>
      <c r="BJ923" s="49"/>
      <c r="BK923" s="49"/>
      <c r="BL923" s="49"/>
      <c r="BM923" s="49"/>
      <c r="BN923" s="49"/>
    </row>
    <row r="924" spans="1:66" x14ac:dyDescent="0.3">
      <c r="A924">
        <v>923</v>
      </c>
      <c r="B924" s="4" t="s">
        <v>2861</v>
      </c>
      <c r="C924" s="39">
        <f>VLOOKUP(tags[[#This Row],[Index]],Table1[],6)</f>
        <v>100</v>
      </c>
      <c r="D924" s="50">
        <v>600</v>
      </c>
      <c r="E924" s="17" t="str">
        <f>VLOOKUP(tags[[#This Row],[Index]],Table1[],22)</f>
        <v>green</v>
      </c>
      <c r="F924" s="17" t="str">
        <f>VLOOKUP(tags[[#This Row],[Index]],Table1[],23)</f>
        <v>XS</v>
      </c>
      <c r="G924" s="17" t="str">
        <f>VLOOKUP(tags[[#This Row],[product_id]],copy[],4,FALSE)</f>
        <v>Summer,Vest,Fashion,Tank,Shirt,Tops,topsamptshirt,women tank,Women's Fashion,rockandroll,sleeveless tops,sleeveless,Casual</v>
      </c>
      <c r="H924" s="17"/>
      <c r="I924" s="48" t="s">
        <v>11402</v>
      </c>
      <c r="J924" s="49" t="s">
        <v>11430</v>
      </c>
      <c r="K924" s="49" t="s">
        <v>11404</v>
      </c>
      <c r="L924" s="49" t="s">
        <v>11418</v>
      </c>
      <c r="M924" s="49" t="s">
        <v>11417</v>
      </c>
      <c r="N924" s="49" t="s">
        <v>11411</v>
      </c>
      <c r="O924" s="49" t="s">
        <v>11488</v>
      </c>
      <c r="P924" s="49" t="s">
        <v>11946</v>
      </c>
      <c r="Q924" s="49" t="s">
        <v>11403</v>
      </c>
      <c r="R924" s="49" t="s">
        <v>13042</v>
      </c>
      <c r="S924" s="49" t="s">
        <v>11465</v>
      </c>
      <c r="T924" s="49" t="s">
        <v>11408</v>
      </c>
      <c r="U924" s="49" t="s">
        <v>11406</v>
      </c>
      <c r="V924" s="49"/>
      <c r="W924" s="49"/>
      <c r="X924" s="49"/>
      <c r="Y924" s="49"/>
      <c r="Z924" s="49"/>
      <c r="AA924" s="49"/>
      <c r="AB924" s="49"/>
      <c r="AC924" s="49"/>
      <c r="AD924" s="49"/>
      <c r="AE924" s="49"/>
      <c r="AF924" s="49"/>
      <c r="AG924" s="49"/>
      <c r="AH924" s="49"/>
      <c r="AI924" s="49"/>
      <c r="AJ924" s="49"/>
      <c r="AK924" s="49"/>
      <c r="AL924" s="49"/>
      <c r="AM924" s="49"/>
      <c r="AN924" s="49"/>
      <c r="AO924" s="49"/>
      <c r="AP924" s="49"/>
      <c r="AQ924" s="49"/>
      <c r="AR924" s="49"/>
      <c r="AS924" s="49"/>
      <c r="AT924" s="49"/>
      <c r="AU924" s="49"/>
      <c r="AV924" s="49"/>
      <c r="AW924" s="49"/>
      <c r="AX924" s="49"/>
      <c r="AY924" s="49"/>
      <c r="AZ924" s="49"/>
      <c r="BA924" s="49"/>
      <c r="BB924" s="49"/>
      <c r="BC924" s="49"/>
      <c r="BD924" s="49"/>
      <c r="BE924" s="49"/>
      <c r="BF924" s="49"/>
      <c r="BG924" s="49"/>
      <c r="BH924" s="49"/>
      <c r="BI924" s="49"/>
      <c r="BJ924" s="49"/>
      <c r="BK924" s="49"/>
      <c r="BL924" s="49"/>
      <c r="BM924" s="49"/>
      <c r="BN924" s="49"/>
    </row>
    <row r="925" spans="1:66" x14ac:dyDescent="0.3">
      <c r="A925">
        <v>924</v>
      </c>
      <c r="B925" s="5" t="s">
        <v>2863</v>
      </c>
      <c r="C925" s="40">
        <f>VLOOKUP(tags[[#This Row],[Index]],Table1[],6)</f>
        <v>5000</v>
      </c>
      <c r="D925" s="51">
        <v>55000</v>
      </c>
      <c r="E925" s="18" t="str">
        <f>VLOOKUP(tags[[#This Row],[Index]],Table1[],22)</f>
        <v>black</v>
      </c>
      <c r="F925" s="18" t="str">
        <f>VLOOKUP(tags[[#This Row],[Index]],Table1[],23)</f>
        <v>S</v>
      </c>
      <c r="G925" s="18" t="str">
        <f>VLOOKUP(tags[[#This Row],[product_id]],copy[],4,FALSE)</f>
        <v>Summer,Plus Size,tunic,Necks,Sleeve,Dress,Tunic dress,Loose,V-neck,Women's Fashion,Sleeveless dress,sleeve dress,solid color,strapdre,Casual,Women</v>
      </c>
      <c r="H925" s="18"/>
      <c r="I925" s="48" t="s">
        <v>11402</v>
      </c>
      <c r="J925" s="49" t="s">
        <v>11407</v>
      </c>
      <c r="K925" s="49" t="s">
        <v>11493</v>
      </c>
      <c r="L925" s="49" t="s">
        <v>11419</v>
      </c>
      <c r="M925" s="49" t="s">
        <v>11414</v>
      </c>
      <c r="N925" s="49" t="s">
        <v>11409</v>
      </c>
      <c r="O925" s="49" t="s">
        <v>11617</v>
      </c>
      <c r="P925" s="49" t="s">
        <v>11427</v>
      </c>
      <c r="Q925" s="49" t="s">
        <v>11420</v>
      </c>
      <c r="R925" s="49" t="s">
        <v>11403</v>
      </c>
      <c r="S925" s="49" t="s">
        <v>11438</v>
      </c>
      <c r="T925" s="49" t="s">
        <v>11680</v>
      </c>
      <c r="U925" s="49" t="s">
        <v>11467</v>
      </c>
      <c r="V925" s="49" t="s">
        <v>12081</v>
      </c>
      <c r="W925" s="49" t="s">
        <v>11406</v>
      </c>
      <c r="X925" s="49" t="s">
        <v>11405</v>
      </c>
      <c r="Y925" s="49"/>
      <c r="Z925" s="49"/>
      <c r="AA925" s="49"/>
      <c r="AB925" s="49"/>
      <c r="AC925" s="49"/>
      <c r="AD925" s="49"/>
      <c r="AE925" s="49"/>
      <c r="AF925" s="49"/>
      <c r="AG925" s="49"/>
      <c r="AH925" s="49"/>
      <c r="AI925" s="49"/>
      <c r="AJ925" s="49"/>
      <c r="AK925" s="49"/>
      <c r="AL925" s="49"/>
      <c r="AM925" s="49"/>
      <c r="AN925" s="49"/>
      <c r="AO925" s="49"/>
      <c r="AP925" s="49"/>
      <c r="AQ925" s="49"/>
      <c r="AR925" s="49"/>
      <c r="AS925" s="49"/>
      <c r="AT925" s="49"/>
      <c r="AU925" s="49"/>
      <c r="AV925" s="49"/>
      <c r="AW925" s="49"/>
      <c r="AX925" s="49"/>
      <c r="AY925" s="49"/>
      <c r="AZ925" s="49"/>
      <c r="BA925" s="49"/>
      <c r="BB925" s="49"/>
      <c r="BC925" s="49"/>
      <c r="BD925" s="49"/>
      <c r="BE925" s="49"/>
      <c r="BF925" s="49"/>
      <c r="BG925" s="49"/>
      <c r="BH925" s="49"/>
      <c r="BI925" s="49"/>
      <c r="BJ925" s="49"/>
      <c r="BK925" s="49"/>
      <c r="BL925" s="49"/>
      <c r="BM925" s="49"/>
      <c r="BN925" s="49"/>
    </row>
    <row r="926" spans="1:66" x14ac:dyDescent="0.3">
      <c r="A926">
        <v>925</v>
      </c>
      <c r="B926" s="4" t="s">
        <v>2866</v>
      </c>
      <c r="C926" s="39">
        <f>VLOOKUP(tags[[#This Row],[Index]],Table1[],6)</f>
        <v>1000</v>
      </c>
      <c r="D926" s="50">
        <v>8000</v>
      </c>
      <c r="E926" s="17" t="str">
        <f>VLOOKUP(tags[[#This Row],[Index]],Table1[],22)</f>
        <v>white</v>
      </c>
      <c r="F926" s="17" t="str">
        <f>VLOOKUP(tags[[#This Row],[Index]],Table1[],23)</f>
        <v>XS</v>
      </c>
      <c r="G926" s="17" t="str">
        <f>VLOOKUP(tags[[#This Row],[product_id]],copy[],4,FALSE)</f>
        <v>blouse,Deep V-Neck,Fashion,Lace,Summer,beach coverup,Dress,summer dress,beach wear,V-neck,Swimsuit,Bikini,beachcoat,Women's Fashion,Coat,Clothing,sun protection swimwear,Beach,Swimsuit Cover,Women</v>
      </c>
      <c r="H926" s="17"/>
      <c r="I926" s="48" t="s">
        <v>11428</v>
      </c>
      <c r="J926" s="49" t="s">
        <v>11471</v>
      </c>
      <c r="K926" s="49" t="s">
        <v>11404</v>
      </c>
      <c r="L926" s="49" t="s">
        <v>11434</v>
      </c>
      <c r="M926" s="49" t="s">
        <v>11402</v>
      </c>
      <c r="N926" s="49" t="s">
        <v>11919</v>
      </c>
      <c r="O926" s="49" t="s">
        <v>11409</v>
      </c>
      <c r="P926" s="49" t="s">
        <v>11425</v>
      </c>
      <c r="Q926" s="49" t="s">
        <v>11511</v>
      </c>
      <c r="R926" s="49" t="s">
        <v>11420</v>
      </c>
      <c r="S926" s="49" t="s">
        <v>11454</v>
      </c>
      <c r="T926" s="49" t="s">
        <v>11453</v>
      </c>
      <c r="U926" s="49" t="s">
        <v>12461</v>
      </c>
      <c r="V926" s="49" t="s">
        <v>11403</v>
      </c>
      <c r="W926" s="49" t="s">
        <v>11803</v>
      </c>
      <c r="X926" s="49" t="s">
        <v>11545</v>
      </c>
      <c r="Y926" s="49" t="s">
        <v>12818</v>
      </c>
      <c r="Z926" s="49" t="s">
        <v>11413</v>
      </c>
      <c r="AA926" s="49" t="s">
        <v>12162</v>
      </c>
      <c r="AB926" s="49" t="s">
        <v>11405</v>
      </c>
      <c r="AC926" s="49"/>
      <c r="AD926" s="49"/>
      <c r="AE926" s="49"/>
      <c r="AF926" s="49"/>
      <c r="AG926" s="49"/>
      <c r="AH926" s="49"/>
      <c r="AI926" s="49"/>
      <c r="AJ926" s="49"/>
      <c r="AK926" s="49"/>
      <c r="AL926" s="49"/>
      <c r="AM926" s="49"/>
      <c r="AN926" s="49"/>
      <c r="AO926" s="49"/>
      <c r="AP926" s="49"/>
      <c r="AQ926" s="49"/>
      <c r="AR926" s="49"/>
      <c r="AS926" s="49"/>
      <c r="AT926" s="49"/>
      <c r="AU926" s="49"/>
      <c r="AV926" s="49"/>
      <c r="AW926" s="49"/>
      <c r="AX926" s="49"/>
      <c r="AY926" s="49"/>
      <c r="AZ926" s="49"/>
      <c r="BA926" s="49"/>
      <c r="BB926" s="49"/>
      <c r="BC926" s="49"/>
      <c r="BD926" s="49"/>
      <c r="BE926" s="49"/>
      <c r="BF926" s="49"/>
      <c r="BG926" s="49"/>
      <c r="BH926" s="49"/>
      <c r="BI926" s="49"/>
      <c r="BJ926" s="49"/>
      <c r="BK926" s="49"/>
      <c r="BL926" s="49"/>
      <c r="BM926" s="49"/>
      <c r="BN926" s="49"/>
    </row>
    <row r="927" spans="1:66" x14ac:dyDescent="0.3">
      <c r="A927">
        <v>926</v>
      </c>
      <c r="B927" s="5" t="s">
        <v>2869</v>
      </c>
      <c r="C927" s="40">
        <f>VLOOKUP(tags[[#This Row],[Index]],Table1[],6)</f>
        <v>100</v>
      </c>
      <c r="D927" s="51">
        <v>200</v>
      </c>
      <c r="E927" s="18" t="str">
        <f>VLOOKUP(tags[[#This Row],[Index]],Table1[],22)</f>
        <v>green</v>
      </c>
      <c r="F927" s="18" t="str">
        <f>VLOOKUP(tags[[#This Row],[Index]],Table1[],23)</f>
        <v>XXS</v>
      </c>
      <c r="G927" s="18" t="str">
        <f>VLOOKUP(tags[[#This Row],[product_id]],copy[],4,FALSE)</f>
        <v>Summer,Plus Size,Necks,Sleeve,Vintage,Dress,short sleeves,Floral dress,Casual,Round neck,Print,Women's Fashion,Shorts,print dress,Floral,women dress,loose dress</v>
      </c>
      <c r="H927" s="18"/>
      <c r="I927" s="48" t="s">
        <v>11402</v>
      </c>
      <c r="J927" s="49" t="s">
        <v>11407</v>
      </c>
      <c r="K927" s="49" t="s">
        <v>11419</v>
      </c>
      <c r="L927" s="49" t="s">
        <v>11414</v>
      </c>
      <c r="M927" s="49" t="s">
        <v>11481</v>
      </c>
      <c r="N927" s="49" t="s">
        <v>11409</v>
      </c>
      <c r="O927" s="49" t="s">
        <v>11415</v>
      </c>
      <c r="P927" s="49" t="s">
        <v>11500</v>
      </c>
      <c r="Q927" s="49" t="s">
        <v>11406</v>
      </c>
      <c r="R927" s="49" t="s">
        <v>11440</v>
      </c>
      <c r="S927" s="49" t="s">
        <v>11416</v>
      </c>
      <c r="T927" s="49" t="s">
        <v>11403</v>
      </c>
      <c r="U927" s="49" t="s">
        <v>11410</v>
      </c>
      <c r="V927" s="49" t="s">
        <v>11554</v>
      </c>
      <c r="W927" s="49" t="s">
        <v>11433</v>
      </c>
      <c r="X927" s="49" t="s">
        <v>11432</v>
      </c>
      <c r="Y927" s="49" t="s">
        <v>11455</v>
      </c>
      <c r="Z927" s="49"/>
      <c r="AA927" s="49"/>
      <c r="AB927" s="49"/>
      <c r="AC927" s="49"/>
      <c r="AD927" s="49"/>
      <c r="AE927" s="49"/>
      <c r="AF927" s="49"/>
      <c r="AG927" s="49"/>
      <c r="AH927" s="49"/>
      <c r="AI927" s="49"/>
      <c r="AJ927" s="49"/>
      <c r="AK927" s="49"/>
      <c r="AL927" s="49"/>
      <c r="AM927" s="49"/>
      <c r="AN927" s="49"/>
      <c r="AO927" s="49"/>
      <c r="AP927" s="49"/>
      <c r="AQ927" s="49"/>
      <c r="AR927" s="49"/>
      <c r="AS927" s="49"/>
      <c r="AT927" s="49"/>
      <c r="AU927" s="49"/>
      <c r="AV927" s="49"/>
      <c r="AW927" s="49"/>
      <c r="AX927" s="49"/>
      <c r="AY927" s="49"/>
      <c r="AZ927" s="49"/>
      <c r="BA927" s="49"/>
      <c r="BB927" s="49"/>
      <c r="BC927" s="49"/>
      <c r="BD927" s="49"/>
      <c r="BE927" s="49"/>
      <c r="BF927" s="49"/>
      <c r="BG927" s="49"/>
      <c r="BH927" s="49"/>
      <c r="BI927" s="49"/>
      <c r="BJ927" s="49"/>
      <c r="BK927" s="49"/>
      <c r="BL927" s="49"/>
      <c r="BM927" s="49"/>
      <c r="BN927" s="49"/>
    </row>
    <row r="928" spans="1:66" x14ac:dyDescent="0.3">
      <c r="A928">
        <v>927</v>
      </c>
      <c r="B928" s="4" t="s">
        <v>2872</v>
      </c>
      <c r="C928" s="39">
        <f>VLOOKUP(tags[[#This Row],[Index]],Table1[],6)</f>
        <v>20000</v>
      </c>
      <c r="D928" s="50">
        <v>113200</v>
      </c>
      <c r="E928" s="17" t="str">
        <f>VLOOKUP(tags[[#This Row],[Index]],Table1[],22)</f>
        <v>purple</v>
      </c>
      <c r="F928" s="17" t="str">
        <f>VLOOKUP(tags[[#This Row],[Index]],Table1[],23)</f>
        <v>S</v>
      </c>
      <c r="G928" s="17" t="str">
        <f>VLOOKUP(tags[[#This Row],[product_id]],copy[],4,FALSE)</f>
        <v>blouse,Summer,o-neck,Tops &amp; Blouses,Shirt,Tank,Pleated,Tops,tank top,Women's Fashion,Plus Size,sleeveless tops,Women,sexy,loose t-shirt,women top,Fashion,Casual,sleeveless,Cotton</v>
      </c>
      <c r="H928" s="17"/>
      <c r="I928" s="48" t="s">
        <v>11428</v>
      </c>
      <c r="J928" s="49" t="s">
        <v>11402</v>
      </c>
      <c r="K928" s="49" t="s">
        <v>11597</v>
      </c>
      <c r="L928" s="49" t="s">
        <v>11498</v>
      </c>
      <c r="M928" s="49" t="s">
        <v>11417</v>
      </c>
      <c r="N928" s="49" t="s">
        <v>11418</v>
      </c>
      <c r="O928" s="49" t="s">
        <v>11485</v>
      </c>
      <c r="P928" s="49" t="s">
        <v>11411</v>
      </c>
      <c r="Q928" s="49" t="s">
        <v>11423</v>
      </c>
      <c r="R928" s="49" t="s">
        <v>11403</v>
      </c>
      <c r="S928" s="49" t="s">
        <v>11407</v>
      </c>
      <c r="T928" s="49" t="s">
        <v>11465</v>
      </c>
      <c r="U928" s="49" t="s">
        <v>11405</v>
      </c>
      <c r="V928" s="49" t="s">
        <v>11412</v>
      </c>
      <c r="W928" s="49" t="s">
        <v>11524</v>
      </c>
      <c r="X928" s="49" t="s">
        <v>11473</v>
      </c>
      <c r="Y928" s="49" t="s">
        <v>11404</v>
      </c>
      <c r="Z928" s="49" t="s">
        <v>11406</v>
      </c>
      <c r="AA928" s="49" t="s">
        <v>11408</v>
      </c>
      <c r="AB928" s="49" t="s">
        <v>11424</v>
      </c>
      <c r="AC928" s="49"/>
      <c r="AD928" s="49"/>
      <c r="AE928" s="49"/>
      <c r="AF928" s="49"/>
      <c r="AG928" s="49"/>
      <c r="AH928" s="49"/>
      <c r="AI928" s="49"/>
      <c r="AJ928" s="49"/>
      <c r="AK928" s="49"/>
      <c r="AL928" s="49"/>
      <c r="AM928" s="49"/>
      <c r="AN928" s="49"/>
      <c r="AO928" s="49"/>
      <c r="AP928" s="49"/>
      <c r="AQ928" s="49"/>
      <c r="AR928" s="49"/>
      <c r="AS928" s="49"/>
      <c r="AT928" s="49"/>
      <c r="AU928" s="49"/>
      <c r="AV928" s="49"/>
      <c r="AW928" s="49"/>
      <c r="AX928" s="49"/>
      <c r="AY928" s="49"/>
      <c r="AZ928" s="49"/>
      <c r="BA928" s="49"/>
      <c r="BB928" s="49"/>
      <c r="BC928" s="49"/>
      <c r="BD928" s="49"/>
      <c r="BE928" s="49"/>
      <c r="BF928" s="49"/>
      <c r="BG928" s="49"/>
      <c r="BH928" s="49"/>
      <c r="BI928" s="49"/>
      <c r="BJ928" s="49"/>
      <c r="BK928" s="49"/>
      <c r="BL928" s="49"/>
      <c r="BM928" s="49"/>
      <c r="BN928" s="49"/>
    </row>
    <row r="929" spans="1:66" x14ac:dyDescent="0.3">
      <c r="A929">
        <v>928</v>
      </c>
      <c r="B929" s="5" t="s">
        <v>2875</v>
      </c>
      <c r="C929" s="40">
        <f>VLOOKUP(tags[[#This Row],[Index]],Table1[],6)</f>
        <v>1000</v>
      </c>
      <c r="D929" s="51">
        <v>14000</v>
      </c>
      <c r="E929" s="18" t="str">
        <f>VLOOKUP(tags[[#This Row],[Index]],Table1[],22)</f>
        <v>blue</v>
      </c>
      <c r="F929" s="18" t="str">
        <f>VLOOKUP(tags[[#This Row],[Index]],Table1[],23)</f>
        <v>S</v>
      </c>
      <c r="G929" s="18" t="str">
        <f>VLOOKUP(tags[[#This Row],[product_id]],copy[],4,FALSE)</f>
        <v>Summer,trousers,Tank,pants,Spring,Overalls,Casual,baggypant,Ladies,Women's Fashion,Plus Size,sleevelessjumpsuit,bibpant,loosejumpsuit,women Jumpsuit,jumpsuitsampromper,jumpsuit</v>
      </c>
      <c r="H929" s="18"/>
      <c r="I929" s="48" t="s">
        <v>11402</v>
      </c>
      <c r="J929" s="49" t="s">
        <v>11466</v>
      </c>
      <c r="K929" s="49" t="s">
        <v>11418</v>
      </c>
      <c r="L929" s="49" t="s">
        <v>11429</v>
      </c>
      <c r="M929" s="49" t="s">
        <v>11490</v>
      </c>
      <c r="N929" s="49" t="s">
        <v>11508</v>
      </c>
      <c r="O929" s="49" t="s">
        <v>11406</v>
      </c>
      <c r="P929" s="49" t="s">
        <v>12474</v>
      </c>
      <c r="Q929" s="49" t="s">
        <v>11426</v>
      </c>
      <c r="R929" s="49" t="s">
        <v>11403</v>
      </c>
      <c r="S929" s="49" t="s">
        <v>11407</v>
      </c>
      <c r="T929" s="49" t="s">
        <v>11654</v>
      </c>
      <c r="U929" s="49" t="s">
        <v>11837</v>
      </c>
      <c r="V929" s="49" t="s">
        <v>11714</v>
      </c>
      <c r="W929" s="49" t="s">
        <v>11477</v>
      </c>
      <c r="X929" s="49" t="s">
        <v>11640</v>
      </c>
      <c r="Y929" s="49" t="s">
        <v>11451</v>
      </c>
      <c r="Z929" s="49"/>
      <c r="AA929" s="49"/>
      <c r="AB929" s="49"/>
      <c r="AC929" s="49"/>
      <c r="AD929" s="49"/>
      <c r="AE929" s="49"/>
      <c r="AF929" s="49"/>
      <c r="AG929" s="49"/>
      <c r="AH929" s="49"/>
      <c r="AI929" s="49"/>
      <c r="AJ929" s="49"/>
      <c r="AK929" s="49"/>
      <c r="AL929" s="49"/>
      <c r="AM929" s="49"/>
      <c r="AN929" s="49"/>
      <c r="AO929" s="49"/>
      <c r="AP929" s="49"/>
      <c r="AQ929" s="49"/>
      <c r="AR929" s="49"/>
      <c r="AS929" s="49"/>
      <c r="AT929" s="49"/>
      <c r="AU929" s="49"/>
      <c r="AV929" s="49"/>
      <c r="AW929" s="49"/>
      <c r="AX929" s="49"/>
      <c r="AY929" s="49"/>
      <c r="AZ929" s="49"/>
      <c r="BA929" s="49"/>
      <c r="BB929" s="49"/>
      <c r="BC929" s="49"/>
      <c r="BD929" s="49"/>
      <c r="BE929" s="49"/>
      <c r="BF929" s="49"/>
      <c r="BG929" s="49"/>
      <c r="BH929" s="49"/>
      <c r="BI929" s="49"/>
      <c r="BJ929" s="49"/>
      <c r="BK929" s="49"/>
      <c r="BL929" s="49"/>
      <c r="BM929" s="49"/>
      <c r="BN929" s="49"/>
    </row>
    <row r="930" spans="1:66" x14ac:dyDescent="0.3">
      <c r="A930">
        <v>929</v>
      </c>
      <c r="B930" s="4" t="s">
        <v>2878</v>
      </c>
      <c r="C930" s="39">
        <f>VLOOKUP(tags[[#This Row],[Index]],Table1[],6)</f>
        <v>5000</v>
      </c>
      <c r="D930" s="50">
        <v>45000</v>
      </c>
      <c r="E930" s="17" t="str">
        <f>VLOOKUP(tags[[#This Row],[Index]],Table1[],22)</f>
        <v>red</v>
      </c>
      <c r="F930" s="17" t="str">
        <f>VLOOKUP(tags[[#This Row],[Index]],Table1[],23)</f>
        <v>XS</v>
      </c>
      <c r="G930" s="17" t="str">
        <f>VLOOKUP(tags[[#This Row],[product_id]],copy[],4,FALSE)</f>
        <v>Summer,Plus Size,women dresses,long dress,Evening Dress,Dress,casual dresses,beach dress,Stripes,sleeveless,summer dresses,Casual,casual dress,Shorts,tunic,Shirt,Waist,summer dress,Women's Fashion,Sleeveless dress,women dress,Women,Beach</v>
      </c>
      <c r="H930" s="17"/>
      <c r="I930" s="48" t="s">
        <v>11402</v>
      </c>
      <c r="J930" s="49" t="s">
        <v>11407</v>
      </c>
      <c r="K930" s="49" t="s">
        <v>11534</v>
      </c>
      <c r="L930" s="49" t="s">
        <v>11444</v>
      </c>
      <c r="M930" s="49" t="s">
        <v>11549</v>
      </c>
      <c r="N930" s="49" t="s">
        <v>11409</v>
      </c>
      <c r="O930" s="49" t="s">
        <v>11526</v>
      </c>
      <c r="P930" s="49" t="s">
        <v>11431</v>
      </c>
      <c r="Q930" s="49" t="s">
        <v>11574</v>
      </c>
      <c r="R930" s="49" t="s">
        <v>11408</v>
      </c>
      <c r="S930" s="49" t="s">
        <v>11464</v>
      </c>
      <c r="T930" s="49" t="s">
        <v>11406</v>
      </c>
      <c r="U930" s="49" t="s">
        <v>11441</v>
      </c>
      <c r="V930" s="49" t="s">
        <v>11410</v>
      </c>
      <c r="W930" s="49" t="s">
        <v>11493</v>
      </c>
      <c r="X930" s="49" t="s">
        <v>11417</v>
      </c>
      <c r="Y930" s="49" t="s">
        <v>11442</v>
      </c>
      <c r="Z930" s="49" t="s">
        <v>11425</v>
      </c>
      <c r="AA930" s="49" t="s">
        <v>11403</v>
      </c>
      <c r="AB930" s="49" t="s">
        <v>11438</v>
      </c>
      <c r="AC930" s="49" t="s">
        <v>11432</v>
      </c>
      <c r="AD930" s="49" t="s">
        <v>11405</v>
      </c>
      <c r="AE930" s="49" t="s">
        <v>11413</v>
      </c>
      <c r="AF930" s="49"/>
      <c r="AG930" s="49"/>
      <c r="AH930" s="49"/>
      <c r="AI930" s="49"/>
      <c r="AJ930" s="49"/>
      <c r="AK930" s="49"/>
      <c r="AL930" s="49"/>
      <c r="AM930" s="49"/>
      <c r="AN930" s="49"/>
      <c r="AO930" s="49"/>
      <c r="AP930" s="49"/>
      <c r="AQ930" s="49"/>
      <c r="AR930" s="49"/>
      <c r="AS930" s="49"/>
      <c r="AT930" s="49"/>
      <c r="AU930" s="49"/>
      <c r="AV930" s="49"/>
      <c r="AW930" s="49"/>
      <c r="AX930" s="49"/>
      <c r="AY930" s="49"/>
      <c r="AZ930" s="49"/>
      <c r="BA930" s="49"/>
      <c r="BB930" s="49"/>
      <c r="BC930" s="49"/>
      <c r="BD930" s="49"/>
      <c r="BE930" s="49"/>
      <c r="BF930" s="49"/>
      <c r="BG930" s="49"/>
      <c r="BH930" s="49"/>
      <c r="BI930" s="49"/>
      <c r="BJ930" s="49"/>
      <c r="BK930" s="49"/>
      <c r="BL930" s="49"/>
      <c r="BM930" s="49"/>
      <c r="BN930" s="49"/>
    </row>
    <row r="931" spans="1:66" x14ac:dyDescent="0.3">
      <c r="A931">
        <v>930</v>
      </c>
      <c r="B931" s="5" t="s">
        <v>2884</v>
      </c>
      <c r="C931" s="40">
        <f>VLOOKUP(tags[[#This Row],[Index]],Table1[],6)</f>
        <v>100</v>
      </c>
      <c r="D931" s="51">
        <v>400</v>
      </c>
      <c r="E931" s="18" t="str">
        <f>VLOOKUP(tags[[#This Row],[Index]],Table1[],22)</f>
        <v>blue</v>
      </c>
      <c r="F931" s="18" t="str">
        <f>VLOOKUP(tags[[#This Row],[Index]],Table1[],23)</f>
        <v>XXS</v>
      </c>
      <c r="G931" s="18" t="str">
        <f>VLOOKUP(tags[[#This Row],[product_id]],copy[],4,FALSE)</f>
        <v>Summer,Plus Size,long dress,Dress,summer dress,Party Dress,V-neck,Maxi Dresses,Casual,Women's Fashion,Sleeveless dress,backless,Sexy Dress,sleeveless,Women,loose dress,casual dress</v>
      </c>
      <c r="H931" s="18"/>
      <c r="I931" s="48" t="s">
        <v>11402</v>
      </c>
      <c r="J931" s="49" t="s">
        <v>11407</v>
      </c>
      <c r="K931" s="49" t="s">
        <v>11444</v>
      </c>
      <c r="L931" s="49" t="s">
        <v>11409</v>
      </c>
      <c r="M931" s="49" t="s">
        <v>11425</v>
      </c>
      <c r="N931" s="49" t="s">
        <v>11445</v>
      </c>
      <c r="O931" s="49" t="s">
        <v>11420</v>
      </c>
      <c r="P931" s="49" t="s">
        <v>11609</v>
      </c>
      <c r="Q931" s="49" t="s">
        <v>11406</v>
      </c>
      <c r="R931" s="49" t="s">
        <v>11403</v>
      </c>
      <c r="S931" s="49" t="s">
        <v>11438</v>
      </c>
      <c r="T931" s="49" t="s">
        <v>11450</v>
      </c>
      <c r="U931" s="49" t="s">
        <v>11474</v>
      </c>
      <c r="V931" s="49" t="s">
        <v>11408</v>
      </c>
      <c r="W931" s="49" t="s">
        <v>11405</v>
      </c>
      <c r="X931" s="49" t="s">
        <v>11455</v>
      </c>
      <c r="Y931" s="49" t="s">
        <v>11441</v>
      </c>
      <c r="Z931" s="49"/>
      <c r="AA931" s="49"/>
      <c r="AB931" s="49"/>
      <c r="AC931" s="49"/>
      <c r="AD931" s="49"/>
      <c r="AE931" s="49"/>
      <c r="AF931" s="49"/>
      <c r="AG931" s="49"/>
      <c r="AH931" s="49"/>
      <c r="AI931" s="49"/>
      <c r="AJ931" s="49"/>
      <c r="AK931" s="49"/>
      <c r="AL931" s="49"/>
      <c r="AM931" s="49"/>
      <c r="AN931" s="49"/>
      <c r="AO931" s="49"/>
      <c r="AP931" s="49"/>
      <c r="AQ931" s="49"/>
      <c r="AR931" s="49"/>
      <c r="AS931" s="49"/>
      <c r="AT931" s="49"/>
      <c r="AU931" s="49"/>
      <c r="AV931" s="49"/>
      <c r="AW931" s="49"/>
      <c r="AX931" s="49"/>
      <c r="AY931" s="49"/>
      <c r="AZ931" s="49"/>
      <c r="BA931" s="49"/>
      <c r="BB931" s="49"/>
      <c r="BC931" s="49"/>
      <c r="BD931" s="49"/>
      <c r="BE931" s="49"/>
      <c r="BF931" s="49"/>
      <c r="BG931" s="49"/>
      <c r="BH931" s="49"/>
      <c r="BI931" s="49"/>
      <c r="BJ931" s="49"/>
      <c r="BK931" s="49"/>
      <c r="BL931" s="49"/>
      <c r="BM931" s="49"/>
      <c r="BN931" s="49"/>
    </row>
    <row r="932" spans="1:66" x14ac:dyDescent="0.3">
      <c r="A932">
        <v>931</v>
      </c>
      <c r="B932" s="4" t="s">
        <v>2887</v>
      </c>
      <c r="C932" s="39">
        <f>VLOOKUP(tags[[#This Row],[Index]],Table1[],6)</f>
        <v>100</v>
      </c>
      <c r="D932" s="50">
        <v>1100</v>
      </c>
      <c r="E932" s="17" t="str">
        <f>VLOOKUP(tags[[#This Row],[Index]],Table1[],22)</f>
        <v>black</v>
      </c>
      <c r="F932" s="17" t="str">
        <f>VLOOKUP(tags[[#This Row],[Index]],Table1[],23)</f>
        <v>XS</v>
      </c>
      <c r="G932" s="17" t="str">
        <f>VLOOKUP(tags[[#This Row],[product_id]],copy[],4,FALSE)</f>
        <v>Summer,Fashion,halter dress,Print Dresses,women dresses,long dress,plus size dress,Dress,slim,Women's Fashion,Plus Size,printed,summer dresses,Party Dresses,Casual,casual dress,slim dress,Flowers,Slim Fit,Cotton Dress,Sleeveless dress,long dresses,Ladies,party,Cotton,Beach,sleeveless</v>
      </c>
      <c r="H932" s="17"/>
      <c r="I932" s="48" t="s">
        <v>11402</v>
      </c>
      <c r="J932" s="49" t="s">
        <v>11404</v>
      </c>
      <c r="K932" s="49" t="s">
        <v>11542</v>
      </c>
      <c r="L932" s="49" t="s">
        <v>12171</v>
      </c>
      <c r="M932" s="49" t="s">
        <v>11534</v>
      </c>
      <c r="N932" s="49" t="s">
        <v>11444</v>
      </c>
      <c r="O932" s="49" t="s">
        <v>11501</v>
      </c>
      <c r="P932" s="49" t="s">
        <v>11409</v>
      </c>
      <c r="Q932" s="49" t="s">
        <v>11437</v>
      </c>
      <c r="R932" s="49" t="s">
        <v>11403</v>
      </c>
      <c r="S932" s="49" t="s">
        <v>11407</v>
      </c>
      <c r="T932" s="49" t="s">
        <v>11421</v>
      </c>
      <c r="U932" s="49" t="s">
        <v>11464</v>
      </c>
      <c r="V932" s="49" t="s">
        <v>11530</v>
      </c>
      <c r="W932" s="49" t="s">
        <v>11406</v>
      </c>
      <c r="X932" s="49" t="s">
        <v>11441</v>
      </c>
      <c r="Y932" s="49" t="s">
        <v>11551</v>
      </c>
      <c r="Z932" s="49" t="s">
        <v>11509</v>
      </c>
      <c r="AA932" s="49" t="s">
        <v>11448</v>
      </c>
      <c r="AB932" s="49" t="s">
        <v>11510</v>
      </c>
      <c r="AC932" s="49" t="s">
        <v>11438</v>
      </c>
      <c r="AD932" s="49" t="s">
        <v>11985</v>
      </c>
      <c r="AE932" s="49" t="s">
        <v>11426</v>
      </c>
      <c r="AF932" s="49" t="s">
        <v>11443</v>
      </c>
      <c r="AG932" s="49" t="s">
        <v>11424</v>
      </c>
      <c r="AH932" s="49" t="s">
        <v>11413</v>
      </c>
      <c r="AI932" s="49" t="s">
        <v>11408</v>
      </c>
      <c r="AJ932" s="49"/>
      <c r="AK932" s="49"/>
      <c r="AL932" s="49"/>
      <c r="AM932" s="49"/>
      <c r="AN932" s="49"/>
      <c r="AO932" s="49"/>
      <c r="AP932" s="49"/>
      <c r="AQ932" s="49"/>
      <c r="AR932" s="49"/>
      <c r="AS932" s="49"/>
      <c r="AT932" s="49"/>
      <c r="AU932" s="49"/>
      <c r="AV932" s="49"/>
      <c r="AW932" s="49"/>
      <c r="AX932" s="49"/>
      <c r="AY932" s="49"/>
      <c r="AZ932" s="49"/>
      <c r="BA932" s="49"/>
      <c r="BB932" s="49"/>
      <c r="BC932" s="49"/>
      <c r="BD932" s="49"/>
      <c r="BE932" s="49"/>
      <c r="BF932" s="49"/>
      <c r="BG932" s="49"/>
      <c r="BH932" s="49"/>
      <c r="BI932" s="49"/>
      <c r="BJ932" s="49"/>
      <c r="BK932" s="49"/>
      <c r="BL932" s="49"/>
      <c r="BM932" s="49"/>
      <c r="BN932" s="49"/>
    </row>
    <row r="933" spans="1:66" x14ac:dyDescent="0.3">
      <c r="A933">
        <v>932</v>
      </c>
      <c r="B933" s="7" t="s">
        <v>2890</v>
      </c>
      <c r="C933" s="42">
        <f>VLOOKUP(tags[[#This Row],[Index]],Table1[],6)</f>
        <v>100</v>
      </c>
      <c r="D933" s="51">
        <v>700</v>
      </c>
      <c r="E933" s="18" t="str">
        <f>VLOOKUP(tags[[#This Row],[Index]],Table1[],22)</f>
        <v>other</v>
      </c>
      <c r="F933" s="18" t="str">
        <f>VLOOKUP(tags[[#This Row],[Index]],Table1[],23)</f>
        <v>XS</v>
      </c>
      <c r="G933" s="18" t="str">
        <f>VLOOKUP(tags[[#This Row],[product_id]],copy[],4,FALSE)</f>
        <v>Summer,Fashion,casualclothing,fashionshortsleeve,fish,Men,Fishing,short sleeves,fashion clothing,Men's Fashion,3D T-shirt,printed,Clothes,T Shirts,Winter</v>
      </c>
      <c r="H933" s="18"/>
      <c r="I933" s="48" t="s">
        <v>11402</v>
      </c>
      <c r="J933" s="49" t="s">
        <v>11404</v>
      </c>
      <c r="K933" s="49" t="s">
        <v>13611</v>
      </c>
      <c r="L933" s="49" t="s">
        <v>12412</v>
      </c>
      <c r="M933" s="49" t="s">
        <v>12410</v>
      </c>
      <c r="N933" s="49" t="s">
        <v>11492</v>
      </c>
      <c r="O933" s="49" t="s">
        <v>13928</v>
      </c>
      <c r="P933" s="49" t="s">
        <v>11415</v>
      </c>
      <c r="Q933" s="49" t="s">
        <v>13470</v>
      </c>
      <c r="R933" s="49" t="s">
        <v>11482</v>
      </c>
      <c r="S933" s="49" t="s">
        <v>12054</v>
      </c>
      <c r="T933" s="49" t="s">
        <v>11421</v>
      </c>
      <c r="U933" s="49" t="s">
        <v>11539</v>
      </c>
      <c r="V933" s="49" t="s">
        <v>11422</v>
      </c>
      <c r="W933" s="49" t="s">
        <v>12488</v>
      </c>
      <c r="X933" s="49"/>
      <c r="Y933" s="49"/>
      <c r="Z933" s="49"/>
      <c r="AA933" s="49"/>
      <c r="AB933" s="49"/>
      <c r="AC933" s="49"/>
      <c r="AD933" s="49"/>
      <c r="AE933" s="49"/>
      <c r="AF933" s="49"/>
      <c r="AG933" s="49"/>
      <c r="AH933" s="49"/>
      <c r="AI933" s="49"/>
      <c r="AJ933" s="49"/>
      <c r="AK933" s="49"/>
      <c r="AL933" s="49"/>
      <c r="AM933" s="49"/>
      <c r="AN933" s="49"/>
      <c r="AO933" s="49"/>
      <c r="AP933" s="49"/>
      <c r="AQ933" s="49"/>
      <c r="AR933" s="49"/>
      <c r="AS933" s="49"/>
      <c r="AT933" s="49"/>
      <c r="AU933" s="49"/>
      <c r="AV933" s="49"/>
      <c r="AW933" s="49"/>
      <c r="AX933" s="49"/>
      <c r="AY933" s="49"/>
      <c r="AZ933" s="49"/>
      <c r="BA933" s="49"/>
      <c r="BB933" s="49"/>
      <c r="BC933" s="49"/>
      <c r="BD933" s="49"/>
      <c r="BE933" s="49"/>
      <c r="BF933" s="49"/>
      <c r="BG933" s="49"/>
      <c r="BH933" s="49"/>
      <c r="BI933" s="49"/>
      <c r="BJ933" s="49"/>
      <c r="BK933" s="49"/>
      <c r="BL933" s="49"/>
      <c r="BM933" s="49"/>
      <c r="BN933" s="49"/>
    </row>
    <row r="934" spans="1:66" x14ac:dyDescent="0.3">
      <c r="A934">
        <v>933</v>
      </c>
      <c r="B934" s="4" t="s">
        <v>2501</v>
      </c>
      <c r="C934" s="39">
        <f>VLOOKUP(tags[[#This Row],[Index]],Table1[],6)</f>
        <v>1000</v>
      </c>
      <c r="D934" s="50">
        <v>2000</v>
      </c>
      <c r="E934" s="17" t="str">
        <f>VLOOKUP(tags[[#This Row],[Index]],Table1[],22)</f>
        <v>green</v>
      </c>
      <c r="F934" s="17" t="str">
        <f>VLOOKUP(tags[[#This Row],[Index]],Table1[],23)</f>
        <v>XS</v>
      </c>
      <c r="G934" s="17" t="str">
        <f>VLOOKUP(tags[[#This Row],[product_id]],copy[],4,FALSE)</f>
        <v>blouse,Summer,Plus Size,Tops &amp; Blouses,Lace,Tank,Tops,topsamptshirt,tank top,Women's Fashion,Fashion,Loose,topsampblouse,Print,sleeveless,sexy,Women,Casual,Cotton</v>
      </c>
      <c r="H934" s="17"/>
      <c r="I934" s="48" t="s">
        <v>11428</v>
      </c>
      <c r="J934" s="49" t="s">
        <v>11402</v>
      </c>
      <c r="K934" s="49" t="s">
        <v>11407</v>
      </c>
      <c r="L934" s="49" t="s">
        <v>11498</v>
      </c>
      <c r="M934" s="49" t="s">
        <v>11434</v>
      </c>
      <c r="N934" s="49" t="s">
        <v>11418</v>
      </c>
      <c r="O934" s="49" t="s">
        <v>11411</v>
      </c>
      <c r="P934" s="49" t="s">
        <v>11488</v>
      </c>
      <c r="Q934" s="49" t="s">
        <v>11423</v>
      </c>
      <c r="R934" s="49" t="s">
        <v>11403</v>
      </c>
      <c r="S934" s="49" t="s">
        <v>11404</v>
      </c>
      <c r="T934" s="49" t="s">
        <v>11427</v>
      </c>
      <c r="U934" s="49" t="s">
        <v>11577</v>
      </c>
      <c r="V934" s="49" t="s">
        <v>11416</v>
      </c>
      <c r="W934" s="49" t="s">
        <v>11408</v>
      </c>
      <c r="X934" s="49" t="s">
        <v>11412</v>
      </c>
      <c r="Y934" s="49" t="s">
        <v>11405</v>
      </c>
      <c r="Z934" s="49" t="s">
        <v>11406</v>
      </c>
      <c r="AA934" s="49" t="s">
        <v>11424</v>
      </c>
      <c r="AB934" s="49"/>
      <c r="AC934" s="49"/>
      <c r="AD934" s="49"/>
      <c r="AE934" s="49"/>
      <c r="AF934" s="49"/>
      <c r="AG934" s="49"/>
      <c r="AH934" s="49"/>
      <c r="AI934" s="49"/>
      <c r="AJ934" s="49"/>
      <c r="AK934" s="49"/>
      <c r="AL934" s="49"/>
      <c r="AM934" s="49"/>
      <c r="AN934" s="49"/>
      <c r="AO934" s="49"/>
      <c r="AP934" s="49"/>
      <c r="AQ934" s="49"/>
      <c r="AR934" s="49"/>
      <c r="AS934" s="49"/>
      <c r="AT934" s="49"/>
      <c r="AU934" s="49"/>
      <c r="AV934" s="49"/>
      <c r="AW934" s="49"/>
      <c r="AX934" s="49"/>
      <c r="AY934" s="49"/>
      <c r="AZ934" s="49"/>
      <c r="BA934" s="49"/>
      <c r="BB934" s="49"/>
      <c r="BC934" s="49"/>
      <c r="BD934" s="49"/>
      <c r="BE934" s="49"/>
      <c r="BF934" s="49"/>
      <c r="BG934" s="49"/>
      <c r="BH934" s="49"/>
      <c r="BI934" s="49"/>
      <c r="BJ934" s="49"/>
      <c r="BK934" s="49"/>
      <c r="BL934" s="49"/>
      <c r="BM934" s="49"/>
      <c r="BN934" s="49"/>
    </row>
    <row r="935" spans="1:66" x14ac:dyDescent="0.3">
      <c r="A935">
        <v>934</v>
      </c>
      <c r="B935" s="5" t="s">
        <v>2892</v>
      </c>
      <c r="C935" s="40">
        <f>VLOOKUP(tags[[#This Row],[Index]],Table1[],6)</f>
        <v>20000</v>
      </c>
      <c r="D935" s="51">
        <v>78400</v>
      </c>
      <c r="E935" s="18" t="str">
        <f>VLOOKUP(tags[[#This Row],[Index]],Table1[],22)</f>
        <v>black</v>
      </c>
      <c r="F935" s="18" t="str">
        <f>VLOOKUP(tags[[#This Row],[Index]],Table1[],23)</f>
        <v>M</v>
      </c>
      <c r="G935" s="18" t="str">
        <f>VLOOKUP(tags[[#This Row],[product_id]],copy[],4,FALSE)</f>
        <v>Summer,Plus Size,high waist,pants,Waist,Short pants,Yellow,Shorts,Women's Fashion,Fashion,Lace Up,Lace,Casual,Women</v>
      </c>
      <c r="H935" s="18"/>
      <c r="I935" s="48" t="s">
        <v>11402</v>
      </c>
      <c r="J935" s="49" t="s">
        <v>11407</v>
      </c>
      <c r="K935" s="49" t="s">
        <v>11456</v>
      </c>
      <c r="L935" s="49" t="s">
        <v>11429</v>
      </c>
      <c r="M935" s="49" t="s">
        <v>11442</v>
      </c>
      <c r="N935" s="49" t="s">
        <v>11452</v>
      </c>
      <c r="O935" s="49" t="s">
        <v>11693</v>
      </c>
      <c r="P935" s="49" t="s">
        <v>11410</v>
      </c>
      <c r="Q935" s="49" t="s">
        <v>11403</v>
      </c>
      <c r="R935" s="49" t="s">
        <v>11404</v>
      </c>
      <c r="S935" s="49" t="s">
        <v>11486</v>
      </c>
      <c r="T935" s="49" t="s">
        <v>11434</v>
      </c>
      <c r="U935" s="49" t="s">
        <v>11406</v>
      </c>
      <c r="V935" s="49" t="s">
        <v>11405</v>
      </c>
      <c r="W935" s="49"/>
      <c r="X935" s="49"/>
      <c r="Y935" s="49"/>
      <c r="Z935" s="49"/>
      <c r="AA935" s="49"/>
      <c r="AB935" s="49"/>
      <c r="AC935" s="49"/>
      <c r="AD935" s="49"/>
      <c r="AE935" s="49"/>
      <c r="AF935" s="49"/>
      <c r="AG935" s="49"/>
      <c r="AH935" s="49"/>
      <c r="AI935" s="49"/>
      <c r="AJ935" s="49"/>
      <c r="AK935" s="49"/>
      <c r="AL935" s="49"/>
      <c r="AM935" s="49"/>
      <c r="AN935" s="49"/>
      <c r="AO935" s="49"/>
      <c r="AP935" s="49"/>
      <c r="AQ935" s="49"/>
      <c r="AR935" s="49"/>
      <c r="AS935" s="49"/>
      <c r="AT935" s="49"/>
      <c r="AU935" s="49"/>
      <c r="AV935" s="49"/>
      <c r="AW935" s="49"/>
      <c r="AX935" s="49"/>
      <c r="AY935" s="49"/>
      <c r="AZ935" s="49"/>
      <c r="BA935" s="49"/>
      <c r="BB935" s="49"/>
      <c r="BC935" s="49"/>
      <c r="BD935" s="49"/>
      <c r="BE935" s="49"/>
      <c r="BF935" s="49"/>
      <c r="BG935" s="49"/>
      <c r="BH935" s="49"/>
      <c r="BI935" s="49"/>
      <c r="BJ935" s="49"/>
      <c r="BK935" s="49"/>
      <c r="BL935" s="49"/>
      <c r="BM935" s="49"/>
      <c r="BN935" s="49"/>
    </row>
    <row r="936" spans="1:66" x14ac:dyDescent="0.3">
      <c r="A936">
        <v>935</v>
      </c>
      <c r="B936" s="4" t="s">
        <v>2895</v>
      </c>
      <c r="C936" s="39">
        <f>VLOOKUP(tags[[#This Row],[Index]],Table1[],6)</f>
        <v>10000</v>
      </c>
      <c r="D936" s="50">
        <v>80000</v>
      </c>
      <c r="E936" s="17" t="str">
        <f>VLOOKUP(tags[[#This Row],[Index]],Table1[],22)</f>
        <v>white</v>
      </c>
      <c r="F936" s="17" t="str">
        <f>VLOOKUP(tags[[#This Row],[Index]],Table1[],23)</f>
        <v>S</v>
      </c>
      <c r="G936" s="17" t="str">
        <f>VLOOKUP(tags[[#This Row],[product_id]],copy[],4,FALSE)</f>
        <v>Summer,sleeveless,Shorts,Lace,Cocktail,Mini,Dress,Lace Dress,V Neckdress,Women's Fashion,Mini dress,beach dress,Party Dress,lacedresswhite,party,Casual,evening party dress,Women</v>
      </c>
      <c r="H936" s="17"/>
      <c r="I936" s="48" t="s">
        <v>11402</v>
      </c>
      <c r="J936" s="49" t="s">
        <v>11408</v>
      </c>
      <c r="K936" s="49" t="s">
        <v>11410</v>
      </c>
      <c r="L936" s="49" t="s">
        <v>11434</v>
      </c>
      <c r="M936" s="49" t="s">
        <v>11675</v>
      </c>
      <c r="N936" s="49" t="s">
        <v>11436</v>
      </c>
      <c r="O936" s="49" t="s">
        <v>11409</v>
      </c>
      <c r="P936" s="49" t="s">
        <v>11514</v>
      </c>
      <c r="Q936" s="49" t="s">
        <v>11632</v>
      </c>
      <c r="R936" s="49" t="s">
        <v>11403</v>
      </c>
      <c r="S936" s="49" t="s">
        <v>11435</v>
      </c>
      <c r="T936" s="49" t="s">
        <v>11431</v>
      </c>
      <c r="U936" s="49" t="s">
        <v>11445</v>
      </c>
      <c r="V936" s="49" t="s">
        <v>13290</v>
      </c>
      <c r="W936" s="49" t="s">
        <v>11443</v>
      </c>
      <c r="X936" s="49" t="s">
        <v>11406</v>
      </c>
      <c r="Y936" s="49" t="s">
        <v>12141</v>
      </c>
      <c r="Z936" s="49" t="s">
        <v>11405</v>
      </c>
      <c r="AA936" s="49"/>
      <c r="AB936" s="49"/>
      <c r="AC936" s="49"/>
      <c r="AD936" s="49"/>
      <c r="AE936" s="49"/>
      <c r="AF936" s="49"/>
      <c r="AG936" s="49"/>
      <c r="AH936" s="49"/>
      <c r="AI936" s="49"/>
      <c r="AJ936" s="49"/>
      <c r="AK936" s="49"/>
      <c r="AL936" s="49"/>
      <c r="AM936" s="49"/>
      <c r="AN936" s="49"/>
      <c r="AO936" s="49"/>
      <c r="AP936" s="49"/>
      <c r="AQ936" s="49"/>
      <c r="AR936" s="49"/>
      <c r="AS936" s="49"/>
      <c r="AT936" s="49"/>
      <c r="AU936" s="49"/>
      <c r="AV936" s="49"/>
      <c r="AW936" s="49"/>
      <c r="AX936" s="49"/>
      <c r="AY936" s="49"/>
      <c r="AZ936" s="49"/>
      <c r="BA936" s="49"/>
      <c r="BB936" s="49"/>
      <c r="BC936" s="49"/>
      <c r="BD936" s="49"/>
      <c r="BE936" s="49"/>
      <c r="BF936" s="49"/>
      <c r="BG936" s="49"/>
      <c r="BH936" s="49"/>
      <c r="BI936" s="49"/>
      <c r="BJ936" s="49"/>
      <c r="BK936" s="49"/>
      <c r="BL936" s="49"/>
      <c r="BM936" s="49"/>
      <c r="BN936" s="49"/>
    </row>
    <row r="937" spans="1:66" x14ac:dyDescent="0.3">
      <c r="A937">
        <v>936</v>
      </c>
      <c r="B937" s="5" t="s">
        <v>2897</v>
      </c>
      <c r="C937" s="40">
        <f>VLOOKUP(tags[[#This Row],[Index]],Table1[],6)</f>
        <v>1000</v>
      </c>
      <c r="D937" s="51">
        <v>16000</v>
      </c>
      <c r="E937" s="18" t="str">
        <f>VLOOKUP(tags[[#This Row],[Index]],Table1[],22)</f>
        <v>blue</v>
      </c>
      <c r="F937" s="18" t="str">
        <f>VLOOKUP(tags[[#This Row],[Index]],Table1[],23)</f>
        <v>S</v>
      </c>
      <c r="G937" s="18" t="str">
        <f>VLOOKUP(tags[[#This Row],[product_id]],copy[],4,FALSE)</f>
        <v>Deep V-Neck,Mini,Summer,Dress,summer dress,Women's Fashion,Floral dress,Mini dress,beach dress,Party Dress,V-neck,party,sleeveless,Floral,women dress,sexy,V-neck Dresses,printed</v>
      </c>
      <c r="H937" s="18"/>
      <c r="I937" s="48" t="s">
        <v>11471</v>
      </c>
      <c r="J937" s="49" t="s">
        <v>11436</v>
      </c>
      <c r="K937" s="49" t="s">
        <v>11402</v>
      </c>
      <c r="L937" s="49" t="s">
        <v>11409</v>
      </c>
      <c r="M937" s="49" t="s">
        <v>11425</v>
      </c>
      <c r="N937" s="49" t="s">
        <v>11403</v>
      </c>
      <c r="O937" s="49" t="s">
        <v>11500</v>
      </c>
      <c r="P937" s="49" t="s">
        <v>11435</v>
      </c>
      <c r="Q937" s="49" t="s">
        <v>11431</v>
      </c>
      <c r="R937" s="49" t="s">
        <v>11445</v>
      </c>
      <c r="S937" s="49" t="s">
        <v>11420</v>
      </c>
      <c r="T937" s="49" t="s">
        <v>11443</v>
      </c>
      <c r="U937" s="49" t="s">
        <v>11408</v>
      </c>
      <c r="V937" s="49" t="s">
        <v>11433</v>
      </c>
      <c r="W937" s="49" t="s">
        <v>11432</v>
      </c>
      <c r="X937" s="49" t="s">
        <v>11412</v>
      </c>
      <c r="Y937" s="49" t="s">
        <v>11755</v>
      </c>
      <c r="Z937" s="49" t="s">
        <v>11421</v>
      </c>
      <c r="AA937" s="49"/>
      <c r="AB937" s="49"/>
      <c r="AC937" s="49"/>
      <c r="AD937" s="49"/>
      <c r="AE937" s="49"/>
      <c r="AF937" s="49"/>
      <c r="AG937" s="49"/>
      <c r="AH937" s="49"/>
      <c r="AI937" s="49"/>
      <c r="AJ937" s="49"/>
      <c r="AK937" s="49"/>
      <c r="AL937" s="49"/>
      <c r="AM937" s="49"/>
      <c r="AN937" s="49"/>
      <c r="AO937" s="49"/>
      <c r="AP937" s="49"/>
      <c r="AQ937" s="49"/>
      <c r="AR937" s="49"/>
      <c r="AS937" s="49"/>
      <c r="AT937" s="49"/>
      <c r="AU937" s="49"/>
      <c r="AV937" s="49"/>
      <c r="AW937" s="49"/>
      <c r="AX937" s="49"/>
      <c r="AY937" s="49"/>
      <c r="AZ937" s="49"/>
      <c r="BA937" s="49"/>
      <c r="BB937" s="49"/>
      <c r="BC937" s="49"/>
      <c r="BD937" s="49"/>
      <c r="BE937" s="49"/>
      <c r="BF937" s="49"/>
      <c r="BG937" s="49"/>
      <c r="BH937" s="49"/>
      <c r="BI937" s="49"/>
      <c r="BJ937" s="49"/>
      <c r="BK937" s="49"/>
      <c r="BL937" s="49"/>
      <c r="BM937" s="49"/>
      <c r="BN937" s="49"/>
    </row>
    <row r="938" spans="1:66" x14ac:dyDescent="0.3">
      <c r="A938">
        <v>937</v>
      </c>
      <c r="B938" s="4" t="s">
        <v>2899</v>
      </c>
      <c r="C938" s="39">
        <f>VLOOKUP(tags[[#This Row],[Index]],Table1[],6)</f>
        <v>1000</v>
      </c>
      <c r="D938" s="50">
        <v>8000</v>
      </c>
      <c r="E938" s="17" t="str">
        <f>VLOOKUP(tags[[#This Row],[Index]],Table1[],22)</f>
        <v>purple</v>
      </c>
      <c r="F938" s="17" t="str">
        <f>VLOOKUP(tags[[#This Row],[Index]],Table1[],23)</f>
        <v>XS</v>
      </c>
      <c r="G938" s="17" t="str">
        <f>VLOOKUP(tags[[#This Row],[product_id]],copy[],4,FALSE)</f>
        <v>Summer,Tassels,Plus Size,halter dress,Halter,Sleeve,Dresses,Pleated,summer dress,short sleeves,Mini dress,tasseldre,Shorts,off shoulder,sexy,Dress,women dress,Women,Women's Fashion,loose dress,casual dress</v>
      </c>
      <c r="H938" s="17"/>
      <c r="I938" s="48" t="s">
        <v>11402</v>
      </c>
      <c r="J938" s="49" t="s">
        <v>11758</v>
      </c>
      <c r="K938" s="49" t="s">
        <v>11407</v>
      </c>
      <c r="L938" s="49" t="s">
        <v>11542</v>
      </c>
      <c r="M938" s="49" t="s">
        <v>11461</v>
      </c>
      <c r="N938" s="49" t="s">
        <v>11414</v>
      </c>
      <c r="O938" s="49" t="s">
        <v>11460</v>
      </c>
      <c r="P938" s="49" t="s">
        <v>11485</v>
      </c>
      <c r="Q938" s="49" t="s">
        <v>11425</v>
      </c>
      <c r="R938" s="49" t="s">
        <v>11415</v>
      </c>
      <c r="S938" s="49" t="s">
        <v>11435</v>
      </c>
      <c r="T938" s="49" t="s">
        <v>12246</v>
      </c>
      <c r="U938" s="49" t="s">
        <v>11410</v>
      </c>
      <c r="V938" s="49" t="s">
        <v>11495</v>
      </c>
      <c r="W938" s="49" t="s">
        <v>11412</v>
      </c>
      <c r="X938" s="49" t="s">
        <v>11409</v>
      </c>
      <c r="Y938" s="49" t="s">
        <v>11432</v>
      </c>
      <c r="Z938" s="49" t="s">
        <v>11405</v>
      </c>
      <c r="AA938" s="49" t="s">
        <v>11403</v>
      </c>
      <c r="AB938" s="49" t="s">
        <v>11455</v>
      </c>
      <c r="AC938" s="49" t="s">
        <v>11441</v>
      </c>
      <c r="AD938" s="49"/>
      <c r="AE938" s="49"/>
      <c r="AF938" s="49"/>
      <c r="AG938" s="49"/>
      <c r="AH938" s="49"/>
      <c r="AI938" s="49"/>
      <c r="AJ938" s="49"/>
      <c r="AK938" s="49"/>
      <c r="AL938" s="49"/>
      <c r="AM938" s="49"/>
      <c r="AN938" s="49"/>
      <c r="AO938" s="49"/>
      <c r="AP938" s="49"/>
      <c r="AQ938" s="49"/>
      <c r="AR938" s="49"/>
      <c r="AS938" s="49"/>
      <c r="AT938" s="49"/>
      <c r="AU938" s="49"/>
      <c r="AV938" s="49"/>
      <c r="AW938" s="49"/>
      <c r="AX938" s="49"/>
      <c r="AY938" s="49"/>
      <c r="AZ938" s="49"/>
      <c r="BA938" s="49"/>
      <c r="BB938" s="49"/>
      <c r="BC938" s="49"/>
      <c r="BD938" s="49"/>
      <c r="BE938" s="49"/>
      <c r="BF938" s="49"/>
      <c r="BG938" s="49"/>
      <c r="BH938" s="49"/>
      <c r="BI938" s="49"/>
      <c r="BJ938" s="49"/>
      <c r="BK938" s="49"/>
      <c r="BL938" s="49"/>
      <c r="BM938" s="49"/>
      <c r="BN938" s="49"/>
    </row>
    <row r="939" spans="1:66" x14ac:dyDescent="0.3">
      <c r="A939">
        <v>938</v>
      </c>
      <c r="B939" s="5" t="s">
        <v>2902</v>
      </c>
      <c r="C939" s="40">
        <f>VLOOKUP(tags[[#This Row],[Index]],Table1[],6)</f>
        <v>100</v>
      </c>
      <c r="D939" s="51">
        <v>1100</v>
      </c>
      <c r="E939" s="18" t="str">
        <f>VLOOKUP(tags[[#This Row],[Index]],Table1[],22)</f>
        <v>green</v>
      </c>
      <c r="F939" s="18" t="str">
        <f>VLOOKUP(tags[[#This Row],[Index]],Table1[],23)</f>
        <v>S</v>
      </c>
      <c r="G939" s="18" t="str">
        <f>VLOOKUP(tags[[#This Row],[product_id]],copy[],4,FALSE)</f>
        <v>Summer,trousers,casualtrouser,Casual pants,pantsforwomen,Long pants,pantalonfemme,pants,widelegpant,baggypant,harem pants,Women's Fashion,Plus Size,women yoga pants,printed,Casual,Women</v>
      </c>
      <c r="H939" s="18"/>
      <c r="I939" s="48" t="s">
        <v>11402</v>
      </c>
      <c r="J939" s="49" t="s">
        <v>11466</v>
      </c>
      <c r="K939" s="49" t="s">
        <v>13598</v>
      </c>
      <c r="L939" s="49" t="s">
        <v>11476</v>
      </c>
      <c r="M939" s="49" t="s">
        <v>12339</v>
      </c>
      <c r="N939" s="49" t="s">
        <v>11537</v>
      </c>
      <c r="O939" s="49" t="s">
        <v>12340</v>
      </c>
      <c r="P939" s="49" t="s">
        <v>11429</v>
      </c>
      <c r="Q939" s="49" t="s">
        <v>11622</v>
      </c>
      <c r="R939" s="49" t="s">
        <v>12474</v>
      </c>
      <c r="S939" s="49" t="s">
        <v>11579</v>
      </c>
      <c r="T939" s="49" t="s">
        <v>11403</v>
      </c>
      <c r="U939" s="49" t="s">
        <v>11407</v>
      </c>
      <c r="V939" s="49" t="s">
        <v>12661</v>
      </c>
      <c r="W939" s="49" t="s">
        <v>11421</v>
      </c>
      <c r="X939" s="49" t="s">
        <v>11406</v>
      </c>
      <c r="Y939" s="49" t="s">
        <v>11405</v>
      </c>
      <c r="Z939" s="49"/>
      <c r="AA939" s="49"/>
      <c r="AB939" s="49"/>
      <c r="AC939" s="49"/>
      <c r="AD939" s="49"/>
      <c r="AE939" s="49"/>
      <c r="AF939" s="49"/>
      <c r="AG939" s="49"/>
      <c r="AH939" s="49"/>
      <c r="AI939" s="49"/>
      <c r="AJ939" s="49"/>
      <c r="AK939" s="49"/>
      <c r="AL939" s="49"/>
      <c r="AM939" s="49"/>
      <c r="AN939" s="49"/>
      <c r="AO939" s="49"/>
      <c r="AP939" s="49"/>
      <c r="AQ939" s="49"/>
      <c r="AR939" s="49"/>
      <c r="AS939" s="49"/>
      <c r="AT939" s="49"/>
      <c r="AU939" s="49"/>
      <c r="AV939" s="49"/>
      <c r="AW939" s="49"/>
      <c r="AX939" s="49"/>
      <c r="AY939" s="49"/>
      <c r="AZ939" s="49"/>
      <c r="BA939" s="49"/>
      <c r="BB939" s="49"/>
      <c r="BC939" s="49"/>
      <c r="BD939" s="49"/>
      <c r="BE939" s="49"/>
      <c r="BF939" s="49"/>
      <c r="BG939" s="49"/>
      <c r="BH939" s="49"/>
      <c r="BI939" s="49"/>
      <c r="BJ939" s="49"/>
      <c r="BK939" s="49"/>
      <c r="BL939" s="49"/>
      <c r="BM939" s="49"/>
      <c r="BN939" s="49"/>
    </row>
    <row r="940" spans="1:66" x14ac:dyDescent="0.3">
      <c r="A940">
        <v>939</v>
      </c>
      <c r="B940" s="4" t="s">
        <v>2904</v>
      </c>
      <c r="C940" s="39">
        <f>VLOOKUP(tags[[#This Row],[Index]],Table1[],6)</f>
        <v>10000</v>
      </c>
      <c r="D940" s="50">
        <v>110000</v>
      </c>
      <c r="E940" s="17" t="str">
        <f>VLOOKUP(tags[[#This Row],[Index]],Table1[],22)</f>
        <v>white</v>
      </c>
      <c r="F940" s="17" t="str">
        <f>VLOOKUP(tags[[#This Row],[Index]],Table1[],23)</f>
        <v>S</v>
      </c>
      <c r="G940" s="17" t="str">
        <f>VLOOKUP(tags[[#This Row],[product_id]],copy[],4,FALSE)</f>
        <v>Summer,Fashion,ruffle,tunic top,Spaghetti Strap,tank top,Cool T-Shirts,Women's Fashion,Plus Size,sleeveless tops,Summer Fashion,tunic,Casual,blouse,Floral print,Tops,ruffle crop top,Floral,Print,sleeveless,Ladies,tops for women</v>
      </c>
      <c r="H940" s="17"/>
      <c r="I940" s="48" t="s">
        <v>11402</v>
      </c>
      <c r="J940" s="49" t="s">
        <v>11404</v>
      </c>
      <c r="K940" s="49" t="s">
        <v>11587</v>
      </c>
      <c r="L940" s="49" t="s">
        <v>11623</v>
      </c>
      <c r="M940" s="49" t="s">
        <v>11463</v>
      </c>
      <c r="N940" s="49" t="s">
        <v>11423</v>
      </c>
      <c r="O940" s="49" t="s">
        <v>11647</v>
      </c>
      <c r="P940" s="49" t="s">
        <v>11403</v>
      </c>
      <c r="Q940" s="49" t="s">
        <v>11407</v>
      </c>
      <c r="R940" s="49" t="s">
        <v>11465</v>
      </c>
      <c r="S940" s="49" t="s">
        <v>11484</v>
      </c>
      <c r="T940" s="49" t="s">
        <v>11493</v>
      </c>
      <c r="U940" s="49" t="s">
        <v>11406</v>
      </c>
      <c r="V940" s="49" t="s">
        <v>11428</v>
      </c>
      <c r="W940" s="49" t="s">
        <v>11447</v>
      </c>
      <c r="X940" s="49" t="s">
        <v>11411</v>
      </c>
      <c r="Y940" s="49" t="s">
        <v>12315</v>
      </c>
      <c r="Z940" s="49" t="s">
        <v>11433</v>
      </c>
      <c r="AA940" s="49" t="s">
        <v>11416</v>
      </c>
      <c r="AB940" s="49" t="s">
        <v>11408</v>
      </c>
      <c r="AC940" s="49" t="s">
        <v>11426</v>
      </c>
      <c r="AD940" s="49" t="s">
        <v>11535</v>
      </c>
      <c r="AE940" s="49"/>
      <c r="AF940" s="49"/>
      <c r="AG940" s="49"/>
      <c r="AH940" s="49"/>
      <c r="AI940" s="49"/>
      <c r="AJ940" s="49"/>
      <c r="AK940" s="49"/>
      <c r="AL940" s="49"/>
      <c r="AM940" s="49"/>
      <c r="AN940" s="49"/>
      <c r="AO940" s="49"/>
      <c r="AP940" s="49"/>
      <c r="AQ940" s="49"/>
      <c r="AR940" s="49"/>
      <c r="AS940" s="49"/>
      <c r="AT940" s="49"/>
      <c r="AU940" s="49"/>
      <c r="AV940" s="49"/>
      <c r="AW940" s="49"/>
      <c r="AX940" s="49"/>
      <c r="AY940" s="49"/>
      <c r="AZ940" s="49"/>
      <c r="BA940" s="49"/>
      <c r="BB940" s="49"/>
      <c r="BC940" s="49"/>
      <c r="BD940" s="49"/>
      <c r="BE940" s="49"/>
      <c r="BF940" s="49"/>
      <c r="BG940" s="49"/>
      <c r="BH940" s="49"/>
      <c r="BI940" s="49"/>
      <c r="BJ940" s="49"/>
      <c r="BK940" s="49"/>
      <c r="BL940" s="49"/>
      <c r="BM940" s="49"/>
      <c r="BN940" s="49"/>
    </row>
    <row r="941" spans="1:66" x14ac:dyDescent="0.3">
      <c r="A941">
        <v>940</v>
      </c>
      <c r="B941" s="5" t="s">
        <v>2906</v>
      </c>
      <c r="C941" s="40">
        <f>VLOOKUP(tags[[#This Row],[Index]],Table1[],6)</f>
        <v>100</v>
      </c>
      <c r="D941" s="51">
        <v>1200</v>
      </c>
      <c r="E941" s="18" t="str">
        <f>VLOOKUP(tags[[#This Row],[Index]],Table1[],22)</f>
        <v>white</v>
      </c>
      <c r="F941" s="18" t="str">
        <f>VLOOKUP(tags[[#This Row],[Index]],Table1[],23)</f>
        <v>S</v>
      </c>
      <c r="G941" s="18" t="str">
        <f>VLOOKUP(tags[[#This Row],[product_id]],copy[],4,FALSE)</f>
        <v>summerwear,Summer,elastic waist,drawstringshort,Casual pants,pants,women's fashion T-shirt,Womens shorts,Casual,largecottonandlinenwomenstrouser,Medium,Plus Size Fashions,slimpant,Fashion,croppedtrouser</v>
      </c>
      <c r="H941" s="18"/>
      <c r="I941" s="48" t="s">
        <v>11874</v>
      </c>
      <c r="J941" s="49" t="s">
        <v>11402</v>
      </c>
      <c r="K941" s="49" t="s">
        <v>11521</v>
      </c>
      <c r="L941" s="49" t="s">
        <v>11833</v>
      </c>
      <c r="M941" s="49" t="s">
        <v>11476</v>
      </c>
      <c r="N941" s="49" t="s">
        <v>11429</v>
      </c>
      <c r="O941" s="49" t="s">
        <v>12220</v>
      </c>
      <c r="P941" s="49" t="s">
        <v>11792</v>
      </c>
      <c r="Q941" s="49" t="s">
        <v>11406</v>
      </c>
      <c r="R941" s="49" t="s">
        <v>11987</v>
      </c>
      <c r="S941" s="49" t="s">
        <v>12535</v>
      </c>
      <c r="T941" s="49" t="s">
        <v>12173</v>
      </c>
      <c r="U941" s="49" t="s">
        <v>11964</v>
      </c>
      <c r="V941" s="49" t="s">
        <v>11404</v>
      </c>
      <c r="W941" s="49" t="s">
        <v>11910</v>
      </c>
      <c r="X941" s="49"/>
      <c r="Y941" s="49"/>
      <c r="Z941" s="49"/>
      <c r="AA941" s="49"/>
      <c r="AB941" s="49"/>
      <c r="AC941" s="49"/>
      <c r="AD941" s="49"/>
      <c r="AE941" s="49"/>
      <c r="AF941" s="49"/>
      <c r="AG941" s="49"/>
      <c r="AH941" s="49"/>
      <c r="AI941" s="49"/>
      <c r="AJ941" s="49"/>
      <c r="AK941" s="49"/>
      <c r="AL941" s="49"/>
      <c r="AM941" s="49"/>
      <c r="AN941" s="49"/>
      <c r="AO941" s="49"/>
      <c r="AP941" s="49"/>
      <c r="AQ941" s="49"/>
      <c r="AR941" s="49"/>
      <c r="AS941" s="49"/>
      <c r="AT941" s="49"/>
      <c r="AU941" s="49"/>
      <c r="AV941" s="49"/>
      <c r="AW941" s="49"/>
      <c r="AX941" s="49"/>
      <c r="AY941" s="49"/>
      <c r="AZ941" s="49"/>
      <c r="BA941" s="49"/>
      <c r="BB941" s="49"/>
      <c r="BC941" s="49"/>
      <c r="BD941" s="49"/>
      <c r="BE941" s="49"/>
      <c r="BF941" s="49"/>
      <c r="BG941" s="49"/>
      <c r="BH941" s="49"/>
      <c r="BI941" s="49"/>
      <c r="BJ941" s="49"/>
      <c r="BK941" s="49"/>
      <c r="BL941" s="49"/>
      <c r="BM941" s="49"/>
      <c r="BN941" s="49"/>
    </row>
    <row r="942" spans="1:66" x14ac:dyDescent="0.3">
      <c r="A942">
        <v>941</v>
      </c>
      <c r="B942" s="4" t="s">
        <v>2909</v>
      </c>
      <c r="C942" s="39">
        <f>VLOOKUP(tags[[#This Row],[Index]],Table1[],6)</f>
        <v>100</v>
      </c>
      <c r="D942" s="50">
        <v>1600</v>
      </c>
      <c r="E942" s="17" t="str">
        <f>VLOOKUP(tags[[#This Row],[Index]],Table1[],22)</f>
        <v>white</v>
      </c>
      <c r="F942" s="17" t="str">
        <f>VLOOKUP(tags[[#This Row],[Index]],Table1[],23)</f>
        <v>other</v>
      </c>
      <c r="G942" s="17" t="str">
        <f>VLOOKUP(tags[[#This Row],[product_id]],copy[],4,FALSE)</f>
        <v>wedge,sandals for women,Sandals,Platform Shoes,Womens Shoes,Summer,Plus Size,Women's Fashion,espadrille,sandaliasfeminina,open toe,Shoes,Ankle Strap,Ankle,Wedge Sandals,Casual,Women</v>
      </c>
      <c r="H942" s="17"/>
      <c r="I942" s="48" t="s">
        <v>11948</v>
      </c>
      <c r="J942" s="49" t="s">
        <v>11969</v>
      </c>
      <c r="K942" s="49" t="s">
        <v>11601</v>
      </c>
      <c r="L942" s="49" t="s">
        <v>12521</v>
      </c>
      <c r="M942" s="49" t="s">
        <v>11840</v>
      </c>
      <c r="N942" s="49" t="s">
        <v>11402</v>
      </c>
      <c r="O942" s="49" t="s">
        <v>11407</v>
      </c>
      <c r="P942" s="49" t="s">
        <v>11403</v>
      </c>
      <c r="Q942" s="49" t="s">
        <v>12416</v>
      </c>
      <c r="R942" s="49" t="s">
        <v>13017</v>
      </c>
      <c r="S942" s="49" t="s">
        <v>11823</v>
      </c>
      <c r="T942" s="49" t="s">
        <v>11644</v>
      </c>
      <c r="U942" s="49" t="s">
        <v>13994</v>
      </c>
      <c r="V942" s="49" t="s">
        <v>12052</v>
      </c>
      <c r="W942" s="49" t="s">
        <v>12159</v>
      </c>
      <c r="X942" s="49" t="s">
        <v>11406</v>
      </c>
      <c r="Y942" s="49" t="s">
        <v>11405</v>
      </c>
      <c r="Z942" s="49"/>
      <c r="AA942" s="49"/>
      <c r="AB942" s="49"/>
      <c r="AC942" s="49"/>
      <c r="AD942" s="49"/>
      <c r="AE942" s="49"/>
      <c r="AF942" s="49"/>
      <c r="AG942" s="49"/>
      <c r="AH942" s="49"/>
      <c r="AI942" s="49"/>
      <c r="AJ942" s="49"/>
      <c r="AK942" s="49"/>
      <c r="AL942" s="49"/>
      <c r="AM942" s="49"/>
      <c r="AN942" s="49"/>
      <c r="AO942" s="49"/>
      <c r="AP942" s="49"/>
      <c r="AQ942" s="49"/>
      <c r="AR942" s="49"/>
      <c r="AS942" s="49"/>
      <c r="AT942" s="49"/>
      <c r="AU942" s="49"/>
      <c r="AV942" s="49"/>
      <c r="AW942" s="49"/>
      <c r="AX942" s="49"/>
      <c r="AY942" s="49"/>
      <c r="AZ942" s="49"/>
      <c r="BA942" s="49"/>
      <c r="BB942" s="49"/>
      <c r="BC942" s="49"/>
      <c r="BD942" s="49"/>
      <c r="BE942" s="49"/>
      <c r="BF942" s="49"/>
      <c r="BG942" s="49"/>
      <c r="BH942" s="49"/>
      <c r="BI942" s="49"/>
      <c r="BJ942" s="49"/>
      <c r="BK942" s="49"/>
      <c r="BL942" s="49"/>
      <c r="BM942" s="49"/>
      <c r="BN942" s="49"/>
    </row>
    <row r="943" spans="1:66" x14ac:dyDescent="0.3">
      <c r="A943">
        <v>942</v>
      </c>
      <c r="B943" s="5" t="s">
        <v>2913</v>
      </c>
      <c r="C943" s="40">
        <f>VLOOKUP(tags[[#This Row],[Index]],Table1[],6)</f>
        <v>100</v>
      </c>
      <c r="D943" s="51">
        <v>1400</v>
      </c>
      <c r="E943" s="18" t="str">
        <f>VLOOKUP(tags[[#This Row],[Index]],Table1[],22)</f>
        <v>black</v>
      </c>
      <c r="F943" s="18" t="str">
        <f>VLOOKUP(tags[[#This Row],[Index]],Table1[],23)</f>
        <v>S</v>
      </c>
      <c r="G943" s="18" t="str">
        <f>VLOOKUP(tags[[#This Row],[product_id]],copy[],4,FALSE)</f>
        <v>Summer,Shorts,Shirt,Sleeve,sportsset,short sleeves,Two piece set,Round neck,Ladies,women shorts,Fashion,women t shirt,Casual,Print,tracksuitsforwomen,runningset,Necks</v>
      </c>
      <c r="H943" s="18"/>
      <c r="I943" s="48" t="s">
        <v>11402</v>
      </c>
      <c r="J943" s="49" t="s">
        <v>11410</v>
      </c>
      <c r="K943" s="49" t="s">
        <v>11417</v>
      </c>
      <c r="L943" s="49" t="s">
        <v>11414</v>
      </c>
      <c r="M943" s="49" t="s">
        <v>11773</v>
      </c>
      <c r="N943" s="49" t="s">
        <v>11415</v>
      </c>
      <c r="O943" s="49" t="s">
        <v>11615</v>
      </c>
      <c r="P943" s="49" t="s">
        <v>11440</v>
      </c>
      <c r="Q943" s="49" t="s">
        <v>11426</v>
      </c>
      <c r="R943" s="49" t="s">
        <v>11516</v>
      </c>
      <c r="S943" s="49" t="s">
        <v>11404</v>
      </c>
      <c r="T943" s="49" t="s">
        <v>11540</v>
      </c>
      <c r="U943" s="49" t="s">
        <v>11406</v>
      </c>
      <c r="V943" s="49" t="s">
        <v>11416</v>
      </c>
      <c r="W943" s="49" t="s">
        <v>11870</v>
      </c>
      <c r="X943" s="49" t="s">
        <v>11887</v>
      </c>
      <c r="Y943" s="49" t="s">
        <v>11419</v>
      </c>
      <c r="Z943" s="49"/>
      <c r="AA943" s="49"/>
      <c r="AB943" s="49"/>
      <c r="AC943" s="49"/>
      <c r="AD943" s="49"/>
      <c r="AE943" s="49"/>
      <c r="AF943" s="49"/>
      <c r="AG943" s="49"/>
      <c r="AH943" s="49"/>
      <c r="AI943" s="49"/>
      <c r="AJ943" s="49"/>
      <c r="AK943" s="49"/>
      <c r="AL943" s="49"/>
      <c r="AM943" s="49"/>
      <c r="AN943" s="49"/>
      <c r="AO943" s="49"/>
      <c r="AP943" s="49"/>
      <c r="AQ943" s="49"/>
      <c r="AR943" s="49"/>
      <c r="AS943" s="49"/>
      <c r="AT943" s="49"/>
      <c r="AU943" s="49"/>
      <c r="AV943" s="49"/>
      <c r="AW943" s="49"/>
      <c r="AX943" s="49"/>
      <c r="AY943" s="49"/>
      <c r="AZ943" s="49"/>
      <c r="BA943" s="49"/>
      <c r="BB943" s="49"/>
      <c r="BC943" s="49"/>
      <c r="BD943" s="49"/>
      <c r="BE943" s="49"/>
      <c r="BF943" s="49"/>
      <c r="BG943" s="49"/>
      <c r="BH943" s="49"/>
      <c r="BI943" s="49"/>
      <c r="BJ943" s="49"/>
      <c r="BK943" s="49"/>
      <c r="BL943" s="49"/>
      <c r="BM943" s="49"/>
      <c r="BN943" s="49"/>
    </row>
    <row r="944" spans="1:66" x14ac:dyDescent="0.3">
      <c r="A944">
        <v>943</v>
      </c>
      <c r="B944" s="4" t="s">
        <v>2916</v>
      </c>
      <c r="C944" s="39">
        <f>VLOOKUP(tags[[#This Row],[Index]],Table1[],6)</f>
        <v>100</v>
      </c>
      <c r="D944" s="50">
        <v>300</v>
      </c>
      <c r="E944" s="17" t="str">
        <f>VLOOKUP(tags[[#This Row],[Index]],Table1[],22)</f>
        <v>gray</v>
      </c>
      <c r="F944" s="17" t="str">
        <f>VLOOKUP(tags[[#This Row],[Index]],Table1[],23)</f>
        <v>XS</v>
      </c>
      <c r="G944" s="17" t="str">
        <f>VLOOKUP(tags[[#This Row],[product_id]],copy[],4,FALSE)</f>
        <v>Summer,Plus Size,Print Dresses,plus size dress,Dress,casual dresses,V-neck,short sleeves,Elegant,Women's Fashion,Party Dress,printed,Elegant Dress,Casual,Cotton,party,Shorts,Sleeve,polka dot,summer dress,Polkas,Cotton Dress,Ladies,women dress,Short Sleeved,Fashion,loose dress</v>
      </c>
      <c r="H944" s="17"/>
      <c r="I944" s="48" t="s">
        <v>11402</v>
      </c>
      <c r="J944" s="49" t="s">
        <v>11407</v>
      </c>
      <c r="K944" s="49" t="s">
        <v>12171</v>
      </c>
      <c r="L944" s="49" t="s">
        <v>11501</v>
      </c>
      <c r="M944" s="49" t="s">
        <v>11409</v>
      </c>
      <c r="N944" s="49" t="s">
        <v>11526</v>
      </c>
      <c r="O944" s="49" t="s">
        <v>11420</v>
      </c>
      <c r="P944" s="49" t="s">
        <v>11415</v>
      </c>
      <c r="Q944" s="49" t="s">
        <v>11532</v>
      </c>
      <c r="R944" s="49" t="s">
        <v>11403</v>
      </c>
      <c r="S944" s="49" t="s">
        <v>11445</v>
      </c>
      <c r="T944" s="49" t="s">
        <v>11421</v>
      </c>
      <c r="U944" s="49" t="s">
        <v>11729</v>
      </c>
      <c r="V944" s="49" t="s">
        <v>11406</v>
      </c>
      <c r="W944" s="49" t="s">
        <v>11424</v>
      </c>
      <c r="X944" s="49" t="s">
        <v>11443</v>
      </c>
      <c r="Y944" s="49" t="s">
        <v>11410</v>
      </c>
      <c r="Z944" s="49" t="s">
        <v>11414</v>
      </c>
      <c r="AA944" s="49" t="s">
        <v>11507</v>
      </c>
      <c r="AB944" s="49" t="s">
        <v>11425</v>
      </c>
      <c r="AC944" s="49" t="s">
        <v>11512</v>
      </c>
      <c r="AD944" s="49" t="s">
        <v>11510</v>
      </c>
      <c r="AE944" s="49" t="s">
        <v>11426</v>
      </c>
      <c r="AF944" s="49" t="s">
        <v>11432</v>
      </c>
      <c r="AG944" s="49" t="s">
        <v>11671</v>
      </c>
      <c r="AH944" s="49" t="s">
        <v>11404</v>
      </c>
      <c r="AI944" s="49" t="s">
        <v>11455</v>
      </c>
      <c r="AJ944" s="49"/>
      <c r="AK944" s="49"/>
      <c r="AL944" s="49"/>
      <c r="AM944" s="49"/>
      <c r="AN944" s="49"/>
      <c r="AO944" s="49"/>
      <c r="AP944" s="49"/>
      <c r="AQ944" s="49"/>
      <c r="AR944" s="49"/>
      <c r="AS944" s="49"/>
      <c r="AT944" s="49"/>
      <c r="AU944" s="49"/>
      <c r="AV944" s="49"/>
      <c r="AW944" s="49"/>
      <c r="AX944" s="49"/>
      <c r="AY944" s="49"/>
      <c r="AZ944" s="49"/>
      <c r="BA944" s="49"/>
      <c r="BB944" s="49"/>
      <c r="BC944" s="49"/>
      <c r="BD944" s="49"/>
      <c r="BE944" s="49"/>
      <c r="BF944" s="49"/>
      <c r="BG944" s="49"/>
      <c r="BH944" s="49"/>
      <c r="BI944" s="49"/>
      <c r="BJ944" s="49"/>
      <c r="BK944" s="49"/>
      <c r="BL944" s="49"/>
      <c r="BM944" s="49"/>
      <c r="BN944" s="49"/>
    </row>
    <row r="945" spans="1:66" x14ac:dyDescent="0.3">
      <c r="A945">
        <v>944</v>
      </c>
      <c r="B945" s="5" t="s">
        <v>2920</v>
      </c>
      <c r="C945" s="40">
        <f>VLOOKUP(tags[[#This Row],[Index]],Table1[],6)</f>
        <v>1000</v>
      </c>
      <c r="D945" s="51">
        <v>5820</v>
      </c>
      <c r="E945" s="18" t="str">
        <f>VLOOKUP(tags[[#This Row],[Index]],Table1[],22)</f>
        <v>orange</v>
      </c>
      <c r="F945" s="18" t="str">
        <f>VLOOKUP(tags[[#This Row],[Index]],Table1[],23)</f>
        <v>S</v>
      </c>
      <c r="G945" s="18" t="str">
        <f>VLOOKUP(tags[[#This Row],[product_id]],copy[],4,FALSE)</f>
        <v>blouse,Summer,Cotton,Plus Size,Tank,Shirt,Tops,topsamptshirt,Women's Fashion,casual shirt,Casual,T Shirts,Fashion,sleeveless tops,Women,sleeveless,V-neck,sexy,Loose tank tops,button,vneckshirt</v>
      </c>
      <c r="H945" s="18"/>
      <c r="I945" s="48" t="s">
        <v>11428</v>
      </c>
      <c r="J945" s="49" t="s">
        <v>11402</v>
      </c>
      <c r="K945" s="49" t="s">
        <v>11424</v>
      </c>
      <c r="L945" s="49" t="s">
        <v>11407</v>
      </c>
      <c r="M945" s="49" t="s">
        <v>11418</v>
      </c>
      <c r="N945" s="49" t="s">
        <v>11417</v>
      </c>
      <c r="O945" s="49" t="s">
        <v>11411</v>
      </c>
      <c r="P945" s="49" t="s">
        <v>11488</v>
      </c>
      <c r="Q945" s="49" t="s">
        <v>11403</v>
      </c>
      <c r="R945" s="49" t="s">
        <v>11581</v>
      </c>
      <c r="S945" s="49" t="s">
        <v>11406</v>
      </c>
      <c r="T945" s="49" t="s">
        <v>11422</v>
      </c>
      <c r="U945" s="49" t="s">
        <v>11404</v>
      </c>
      <c r="V945" s="49" t="s">
        <v>11465</v>
      </c>
      <c r="W945" s="49" t="s">
        <v>11405</v>
      </c>
      <c r="X945" s="49" t="s">
        <v>11408</v>
      </c>
      <c r="Y945" s="49" t="s">
        <v>11420</v>
      </c>
      <c r="Z945" s="49" t="s">
        <v>11412</v>
      </c>
      <c r="AA945" s="49" t="s">
        <v>11761</v>
      </c>
      <c r="AB945" s="49" t="s">
        <v>11527</v>
      </c>
      <c r="AC945" s="49" t="s">
        <v>11865</v>
      </c>
      <c r="AD945" s="49"/>
      <c r="AE945" s="49"/>
      <c r="AF945" s="49"/>
      <c r="AG945" s="49"/>
      <c r="AH945" s="49"/>
      <c r="AI945" s="49"/>
      <c r="AJ945" s="49"/>
      <c r="AK945" s="49"/>
      <c r="AL945" s="49"/>
      <c r="AM945" s="49"/>
      <c r="AN945" s="49"/>
      <c r="AO945" s="49"/>
      <c r="AP945" s="49"/>
      <c r="AQ945" s="49"/>
      <c r="AR945" s="49"/>
      <c r="AS945" s="49"/>
      <c r="AT945" s="49"/>
      <c r="AU945" s="49"/>
      <c r="AV945" s="49"/>
      <c r="AW945" s="49"/>
      <c r="AX945" s="49"/>
      <c r="AY945" s="49"/>
      <c r="AZ945" s="49"/>
      <c r="BA945" s="49"/>
      <c r="BB945" s="49"/>
      <c r="BC945" s="49"/>
      <c r="BD945" s="49"/>
      <c r="BE945" s="49"/>
      <c r="BF945" s="49"/>
      <c r="BG945" s="49"/>
      <c r="BH945" s="49"/>
      <c r="BI945" s="49"/>
      <c r="BJ945" s="49"/>
      <c r="BK945" s="49"/>
      <c r="BL945" s="49"/>
      <c r="BM945" s="49"/>
      <c r="BN945" s="49"/>
    </row>
    <row r="946" spans="1:66" x14ac:dyDescent="0.3">
      <c r="A946">
        <v>945</v>
      </c>
      <c r="B946" s="4" t="s">
        <v>2922</v>
      </c>
      <c r="C946" s="39">
        <f>VLOOKUP(tags[[#This Row],[Index]],Table1[],6)</f>
        <v>5000</v>
      </c>
      <c r="D946" s="50">
        <v>55000</v>
      </c>
      <c r="E946" s="17" t="str">
        <f>VLOOKUP(tags[[#This Row],[Index]],Table1[],22)</f>
        <v>green</v>
      </c>
      <c r="F946" s="17" t="str">
        <f>VLOOKUP(tags[[#This Row],[Index]],Table1[],23)</f>
        <v>S</v>
      </c>
      <c r="G946" s="17" t="str">
        <f>VLOOKUP(tags[[#This Row],[product_id]],copy[],4,FALSE)</f>
        <v>Summer,Plus Size,Necks,Dresses,polka dot,Polkas,Round neck,Ladies,Women's Fashion,Sleeveless dress,printed,sleeveless,Dress,summer dresses,Fashion,Casual,Women</v>
      </c>
      <c r="H946" s="17"/>
      <c r="I946" s="48" t="s">
        <v>11402</v>
      </c>
      <c r="J946" s="49" t="s">
        <v>11407</v>
      </c>
      <c r="K946" s="49" t="s">
        <v>11419</v>
      </c>
      <c r="L946" s="49" t="s">
        <v>11460</v>
      </c>
      <c r="M946" s="49" t="s">
        <v>11507</v>
      </c>
      <c r="N946" s="49" t="s">
        <v>11512</v>
      </c>
      <c r="O946" s="49" t="s">
        <v>11440</v>
      </c>
      <c r="P946" s="49" t="s">
        <v>11426</v>
      </c>
      <c r="Q946" s="49" t="s">
        <v>11403</v>
      </c>
      <c r="R946" s="49" t="s">
        <v>11438</v>
      </c>
      <c r="S946" s="49" t="s">
        <v>11421</v>
      </c>
      <c r="T946" s="49" t="s">
        <v>11408</v>
      </c>
      <c r="U946" s="49" t="s">
        <v>11409</v>
      </c>
      <c r="V946" s="49" t="s">
        <v>11464</v>
      </c>
      <c r="W946" s="49" t="s">
        <v>11404</v>
      </c>
      <c r="X946" s="49" t="s">
        <v>11406</v>
      </c>
      <c r="Y946" s="49" t="s">
        <v>11405</v>
      </c>
      <c r="Z946" s="49"/>
      <c r="AA946" s="49"/>
      <c r="AB946" s="49"/>
      <c r="AC946" s="49"/>
      <c r="AD946" s="49"/>
      <c r="AE946" s="49"/>
      <c r="AF946" s="49"/>
      <c r="AG946" s="49"/>
      <c r="AH946" s="49"/>
      <c r="AI946" s="49"/>
      <c r="AJ946" s="49"/>
      <c r="AK946" s="49"/>
      <c r="AL946" s="49"/>
      <c r="AM946" s="49"/>
      <c r="AN946" s="49"/>
      <c r="AO946" s="49"/>
      <c r="AP946" s="49"/>
      <c r="AQ946" s="49"/>
      <c r="AR946" s="49"/>
      <c r="AS946" s="49"/>
      <c r="AT946" s="49"/>
      <c r="AU946" s="49"/>
      <c r="AV946" s="49"/>
      <c r="AW946" s="49"/>
      <c r="AX946" s="49"/>
      <c r="AY946" s="49"/>
      <c r="AZ946" s="49"/>
      <c r="BA946" s="49"/>
      <c r="BB946" s="49"/>
      <c r="BC946" s="49"/>
      <c r="BD946" s="49"/>
      <c r="BE946" s="49"/>
      <c r="BF946" s="49"/>
      <c r="BG946" s="49"/>
      <c r="BH946" s="49"/>
      <c r="BI946" s="49"/>
      <c r="BJ946" s="49"/>
      <c r="BK946" s="49"/>
      <c r="BL946" s="49"/>
      <c r="BM946" s="49"/>
      <c r="BN946" s="49"/>
    </row>
    <row r="947" spans="1:66" x14ac:dyDescent="0.3">
      <c r="A947">
        <v>946</v>
      </c>
      <c r="B947" s="5" t="s">
        <v>2924</v>
      </c>
      <c r="C947" s="40">
        <f>VLOOKUP(tags[[#This Row],[Index]],Table1[],6)</f>
        <v>1000</v>
      </c>
      <c r="D947" s="51">
        <v>1860</v>
      </c>
      <c r="E947" s="18" t="str">
        <f>VLOOKUP(tags[[#This Row],[Index]],Table1[],22)</f>
        <v>black</v>
      </c>
      <c r="F947" s="18" t="str">
        <f>VLOOKUP(tags[[#This Row],[Index]],Table1[],23)</f>
        <v>XXS</v>
      </c>
      <c r="G947" s="18" t="str">
        <f>VLOOKUP(tags[[#This Row],[product_id]],copy[],4,FALSE)</f>
        <v>Women Pants,womens jeans,Fashion,Summer,Denim,slim,Hot pants,Women's Fashion,Plus Size,sexy,Casual,Slim Fit,Shorts,Waist,skinnyshort,Classics,Short pants,summerpant,Denim Shorts,high waist,solid color,Jeans</v>
      </c>
      <c r="H947" s="18"/>
      <c r="I947" s="48" t="s">
        <v>11599</v>
      </c>
      <c r="J947" s="49" t="s">
        <v>11945</v>
      </c>
      <c r="K947" s="49" t="s">
        <v>11404</v>
      </c>
      <c r="L947" s="49" t="s">
        <v>11402</v>
      </c>
      <c r="M947" s="49" t="s">
        <v>11544</v>
      </c>
      <c r="N947" s="49" t="s">
        <v>11437</v>
      </c>
      <c r="O947" s="49" t="s">
        <v>11762</v>
      </c>
      <c r="P947" s="49" t="s">
        <v>11403</v>
      </c>
      <c r="Q947" s="49" t="s">
        <v>11407</v>
      </c>
      <c r="R947" s="49" t="s">
        <v>11412</v>
      </c>
      <c r="S947" s="49" t="s">
        <v>11406</v>
      </c>
      <c r="T947" s="49" t="s">
        <v>11448</v>
      </c>
      <c r="U947" s="49" t="s">
        <v>11410</v>
      </c>
      <c r="V947" s="49" t="s">
        <v>11442</v>
      </c>
      <c r="W947" s="49" t="s">
        <v>11776</v>
      </c>
      <c r="X947" s="49" t="s">
        <v>11699</v>
      </c>
      <c r="Y947" s="49" t="s">
        <v>11452</v>
      </c>
      <c r="Z947" s="49" t="s">
        <v>11565</v>
      </c>
      <c r="AA947" s="49" t="s">
        <v>11575</v>
      </c>
      <c r="AB947" s="49" t="s">
        <v>11456</v>
      </c>
      <c r="AC947" s="49" t="s">
        <v>11467</v>
      </c>
      <c r="AD947" s="49" t="s">
        <v>11506</v>
      </c>
      <c r="AE947" s="49"/>
      <c r="AF947" s="49"/>
      <c r="AG947" s="49"/>
      <c r="AH947" s="49"/>
      <c r="AI947" s="49"/>
      <c r="AJ947" s="49"/>
      <c r="AK947" s="49"/>
      <c r="AL947" s="49"/>
      <c r="AM947" s="49"/>
      <c r="AN947" s="49"/>
      <c r="AO947" s="49"/>
      <c r="AP947" s="49"/>
      <c r="AQ947" s="49"/>
      <c r="AR947" s="49"/>
      <c r="AS947" s="49"/>
      <c r="AT947" s="49"/>
      <c r="AU947" s="49"/>
      <c r="AV947" s="49"/>
      <c r="AW947" s="49"/>
      <c r="AX947" s="49"/>
      <c r="AY947" s="49"/>
      <c r="AZ947" s="49"/>
      <c r="BA947" s="49"/>
      <c r="BB947" s="49"/>
      <c r="BC947" s="49"/>
      <c r="BD947" s="49"/>
      <c r="BE947" s="49"/>
      <c r="BF947" s="49"/>
      <c r="BG947" s="49"/>
      <c r="BH947" s="49"/>
      <c r="BI947" s="49"/>
      <c r="BJ947" s="49"/>
      <c r="BK947" s="49"/>
      <c r="BL947" s="49"/>
      <c r="BM947" s="49"/>
      <c r="BN947" s="49"/>
    </row>
    <row r="948" spans="1:66" x14ac:dyDescent="0.3">
      <c r="A948">
        <v>947</v>
      </c>
      <c r="B948" s="4" t="s">
        <v>2925</v>
      </c>
      <c r="C948" s="39">
        <f>VLOOKUP(tags[[#This Row],[Index]],Table1[],6)</f>
        <v>100</v>
      </c>
      <c r="D948" s="50">
        <v>388</v>
      </c>
      <c r="E948" s="17" t="str">
        <f>VLOOKUP(tags[[#This Row],[Index]],Table1[],22)</f>
        <v>red</v>
      </c>
      <c r="F948" s="17" t="str">
        <f>VLOOKUP(tags[[#This Row],[Index]],Table1[],23)</f>
        <v>XS</v>
      </c>
      <c r="G948" s="17" t="str">
        <f>VLOOKUP(tags[[#This Row],[product_id]],copy[],4,FALSE)</f>
        <v>Summer,Shorts,high waist shorts,high waist,Casual pants,pants,summer shorts,Waist,Slim Fit,Short pants,Women's Fashion,Plus Size,Lace Up,Women,Fashion,Casual,Lace</v>
      </c>
      <c r="H948" s="17"/>
      <c r="I948" s="48" t="s">
        <v>11402</v>
      </c>
      <c r="J948" s="49" t="s">
        <v>11410</v>
      </c>
      <c r="K948" s="49" t="s">
        <v>11658</v>
      </c>
      <c r="L948" s="49" t="s">
        <v>11456</v>
      </c>
      <c r="M948" s="49" t="s">
        <v>11476</v>
      </c>
      <c r="N948" s="49" t="s">
        <v>11429</v>
      </c>
      <c r="O948" s="49" t="s">
        <v>11491</v>
      </c>
      <c r="P948" s="49" t="s">
        <v>11442</v>
      </c>
      <c r="Q948" s="49" t="s">
        <v>11448</v>
      </c>
      <c r="R948" s="49" t="s">
        <v>11452</v>
      </c>
      <c r="S948" s="49" t="s">
        <v>11403</v>
      </c>
      <c r="T948" s="49" t="s">
        <v>11407</v>
      </c>
      <c r="U948" s="49" t="s">
        <v>11486</v>
      </c>
      <c r="V948" s="49" t="s">
        <v>11405</v>
      </c>
      <c r="W948" s="49" t="s">
        <v>11404</v>
      </c>
      <c r="X948" s="49" t="s">
        <v>11406</v>
      </c>
      <c r="Y948" s="49" t="s">
        <v>11434</v>
      </c>
      <c r="Z948" s="49"/>
      <c r="AA948" s="49"/>
      <c r="AB948" s="49"/>
      <c r="AC948" s="49"/>
      <c r="AD948" s="49"/>
      <c r="AE948" s="49"/>
      <c r="AF948" s="49"/>
      <c r="AG948" s="49"/>
      <c r="AH948" s="49"/>
      <c r="AI948" s="49"/>
      <c r="AJ948" s="49"/>
      <c r="AK948" s="49"/>
      <c r="AL948" s="49"/>
      <c r="AM948" s="49"/>
      <c r="AN948" s="49"/>
      <c r="AO948" s="49"/>
      <c r="AP948" s="49"/>
      <c r="AQ948" s="49"/>
      <c r="AR948" s="49"/>
      <c r="AS948" s="49"/>
      <c r="AT948" s="49"/>
      <c r="AU948" s="49"/>
      <c r="AV948" s="49"/>
      <c r="AW948" s="49"/>
      <c r="AX948" s="49"/>
      <c r="AY948" s="49"/>
      <c r="AZ948" s="49"/>
      <c r="BA948" s="49"/>
      <c r="BB948" s="49"/>
      <c r="BC948" s="49"/>
      <c r="BD948" s="49"/>
      <c r="BE948" s="49"/>
      <c r="BF948" s="49"/>
      <c r="BG948" s="49"/>
      <c r="BH948" s="49"/>
      <c r="BI948" s="49"/>
      <c r="BJ948" s="49"/>
      <c r="BK948" s="49"/>
      <c r="BL948" s="49"/>
      <c r="BM948" s="49"/>
      <c r="BN948" s="49"/>
    </row>
    <row r="949" spans="1:66" x14ac:dyDescent="0.3">
      <c r="A949">
        <v>948</v>
      </c>
      <c r="B949" s="5" t="s">
        <v>2926</v>
      </c>
      <c r="C949" s="40">
        <f>VLOOKUP(tags[[#This Row],[Index]],Table1[],6)</f>
        <v>50</v>
      </c>
      <c r="D949" s="51">
        <v>400</v>
      </c>
      <c r="E949" s="18" t="str">
        <f>VLOOKUP(tags[[#This Row],[Index]],Table1[],22)</f>
        <v>other</v>
      </c>
      <c r="F949" s="18" t="str">
        <f>VLOOKUP(tags[[#This Row],[Index]],Table1[],23)</f>
        <v>S</v>
      </c>
      <c r="G949" s="18" t="str">
        <f>VLOOKUP(tags[[#This Row],[product_id]],copy[],4,FALSE)</f>
        <v>Mini,Vest,Fashion,Tank,Halter,Summer,womemstop,Tops,tank top,#top #crop,tankvest,V-neck,sleeveless</v>
      </c>
      <c r="H949" s="18"/>
      <c r="I949" s="48" t="s">
        <v>11436</v>
      </c>
      <c r="J949" s="49" t="s">
        <v>11430</v>
      </c>
      <c r="K949" s="49" t="s">
        <v>11404</v>
      </c>
      <c r="L949" s="49" t="s">
        <v>11418</v>
      </c>
      <c r="M949" s="49" t="s">
        <v>11461</v>
      </c>
      <c r="N949" s="49" t="s">
        <v>11402</v>
      </c>
      <c r="O949" s="49" t="s">
        <v>11766</v>
      </c>
      <c r="P949" s="49" t="s">
        <v>11411</v>
      </c>
      <c r="Q949" s="49" t="s">
        <v>11423</v>
      </c>
      <c r="R949" s="49" t="s">
        <v>11808</v>
      </c>
      <c r="S949" s="49" t="s">
        <v>11739</v>
      </c>
      <c r="T949" s="49" t="s">
        <v>11420</v>
      </c>
      <c r="U949" s="49" t="s">
        <v>11408</v>
      </c>
      <c r="V949" s="49"/>
      <c r="W949" s="49"/>
      <c r="X949" s="49"/>
      <c r="Y949" s="49"/>
      <c r="Z949" s="49"/>
      <c r="AA949" s="49"/>
      <c r="AB949" s="49"/>
      <c r="AC949" s="49"/>
      <c r="AD949" s="49"/>
      <c r="AE949" s="49"/>
      <c r="AF949" s="49"/>
      <c r="AG949" s="49"/>
      <c r="AH949" s="49"/>
      <c r="AI949" s="49"/>
      <c r="AJ949" s="49"/>
      <c r="AK949" s="49"/>
      <c r="AL949" s="49"/>
      <c r="AM949" s="49"/>
      <c r="AN949" s="49"/>
      <c r="AO949" s="49"/>
      <c r="AP949" s="49"/>
      <c r="AQ949" s="49"/>
      <c r="AR949" s="49"/>
      <c r="AS949" s="49"/>
      <c r="AT949" s="49"/>
      <c r="AU949" s="49"/>
      <c r="AV949" s="49"/>
      <c r="AW949" s="49"/>
      <c r="AX949" s="49"/>
      <c r="AY949" s="49"/>
      <c r="AZ949" s="49"/>
      <c r="BA949" s="49"/>
      <c r="BB949" s="49"/>
      <c r="BC949" s="49"/>
      <c r="BD949" s="49"/>
      <c r="BE949" s="49"/>
      <c r="BF949" s="49"/>
      <c r="BG949" s="49"/>
      <c r="BH949" s="49"/>
      <c r="BI949" s="49"/>
      <c r="BJ949" s="49"/>
      <c r="BK949" s="49"/>
      <c r="BL949" s="49"/>
      <c r="BM949" s="49"/>
      <c r="BN949" s="49"/>
    </row>
    <row r="950" spans="1:66" x14ac:dyDescent="0.3">
      <c r="A950">
        <v>949</v>
      </c>
      <c r="B950" s="4" t="s">
        <v>2929</v>
      </c>
      <c r="C950" s="39">
        <f>VLOOKUP(tags[[#This Row],[Index]],Table1[],6)</f>
        <v>10</v>
      </c>
      <c r="D950" s="50">
        <v>37.1</v>
      </c>
      <c r="E950" s="17" t="str">
        <f>VLOOKUP(tags[[#This Row],[Index]],Table1[],22)</f>
        <v>black</v>
      </c>
      <c r="F950" s="17" t="str">
        <f>VLOOKUP(tags[[#This Row],[Index]],Table1[],23)</f>
        <v>XS</v>
      </c>
      <c r="G950" s="17" t="str">
        <f>VLOOKUP(tags[[#This Row],[product_id]],copy[],4,FALSE)</f>
        <v>Summer,baggyshort,Shorts,Waist,Elastic,beachpant,casualshort,Short pants,pants,summer shorts,elasticshort,Womens shorts,solidcolorshort,Women's Fashion,elastic waist,strappingshort,Fashion,Casual,plussizeshort,Women</v>
      </c>
      <c r="H950" s="17"/>
      <c r="I950" s="48" t="s">
        <v>11402</v>
      </c>
      <c r="J950" s="49" t="s">
        <v>12473</v>
      </c>
      <c r="K950" s="49" t="s">
        <v>11410</v>
      </c>
      <c r="L950" s="49" t="s">
        <v>11442</v>
      </c>
      <c r="M950" s="49" t="s">
        <v>11470</v>
      </c>
      <c r="N950" s="49" t="s">
        <v>11613</v>
      </c>
      <c r="O950" s="49" t="s">
        <v>11630</v>
      </c>
      <c r="P950" s="49" t="s">
        <v>11452</v>
      </c>
      <c r="Q950" s="49" t="s">
        <v>11429</v>
      </c>
      <c r="R950" s="49" t="s">
        <v>11491</v>
      </c>
      <c r="S950" s="49" t="s">
        <v>12418</v>
      </c>
      <c r="T950" s="49" t="s">
        <v>11792</v>
      </c>
      <c r="U950" s="49" t="s">
        <v>12275</v>
      </c>
      <c r="V950" s="49" t="s">
        <v>11403</v>
      </c>
      <c r="W950" s="49" t="s">
        <v>11521</v>
      </c>
      <c r="X950" s="49" t="s">
        <v>12865</v>
      </c>
      <c r="Y950" s="49" t="s">
        <v>11404</v>
      </c>
      <c r="Z950" s="49" t="s">
        <v>11406</v>
      </c>
      <c r="AA950" s="49" t="s">
        <v>12331</v>
      </c>
      <c r="AB950" s="49" t="s">
        <v>11405</v>
      </c>
      <c r="AC950" s="49"/>
      <c r="AD950" s="49"/>
      <c r="AE950" s="49"/>
      <c r="AF950" s="49"/>
      <c r="AG950" s="49"/>
      <c r="AH950" s="49"/>
      <c r="AI950" s="49"/>
      <c r="AJ950" s="49"/>
      <c r="AK950" s="49"/>
      <c r="AL950" s="49"/>
      <c r="AM950" s="49"/>
      <c r="AN950" s="49"/>
      <c r="AO950" s="49"/>
      <c r="AP950" s="49"/>
      <c r="AQ950" s="49"/>
      <c r="AR950" s="49"/>
      <c r="AS950" s="49"/>
      <c r="AT950" s="49"/>
      <c r="AU950" s="49"/>
      <c r="AV950" s="49"/>
      <c r="AW950" s="49"/>
      <c r="AX950" s="49"/>
      <c r="AY950" s="49"/>
      <c r="AZ950" s="49"/>
      <c r="BA950" s="49"/>
      <c r="BB950" s="49"/>
      <c r="BC950" s="49"/>
      <c r="BD950" s="49"/>
      <c r="BE950" s="49"/>
      <c r="BF950" s="49"/>
      <c r="BG950" s="49"/>
      <c r="BH950" s="49"/>
      <c r="BI950" s="49"/>
      <c r="BJ950" s="49"/>
      <c r="BK950" s="49"/>
      <c r="BL950" s="49"/>
      <c r="BM950" s="49"/>
      <c r="BN950" s="49"/>
    </row>
    <row r="951" spans="1:66" x14ac:dyDescent="0.3">
      <c r="A951">
        <v>950</v>
      </c>
      <c r="B951" s="5" t="s">
        <v>2932</v>
      </c>
      <c r="C951" s="40">
        <f>VLOOKUP(tags[[#This Row],[Index]],Table1[],6)</f>
        <v>100</v>
      </c>
      <c r="D951" s="51">
        <v>1100</v>
      </c>
      <c r="E951" s="18" t="str">
        <f>VLOOKUP(tags[[#This Row],[Index]],Table1[],22)</f>
        <v>other</v>
      </c>
      <c r="F951" s="18" t="str">
        <f>VLOOKUP(tags[[#This Row],[Index]],Table1[],23)</f>
        <v>M</v>
      </c>
      <c r="G951" s="18" t="str">
        <f>VLOOKUP(tags[[#This Row],[product_id]],copy[],4,FALSE)</f>
        <v>Mini,Summer,slingdres,summer dress,Women's Fashion,V-neck,Mini dress,boho,beach dress,Sleeveless dress,boho dress,sleeveless,backless,Beach,Dress,casual dress</v>
      </c>
      <c r="H951" s="18"/>
      <c r="I951" s="48" t="s">
        <v>11436</v>
      </c>
      <c r="J951" s="49" t="s">
        <v>11402</v>
      </c>
      <c r="K951" s="49" t="s">
        <v>11963</v>
      </c>
      <c r="L951" s="49" t="s">
        <v>11425</v>
      </c>
      <c r="M951" s="49" t="s">
        <v>11403</v>
      </c>
      <c r="N951" s="49" t="s">
        <v>11420</v>
      </c>
      <c r="O951" s="49" t="s">
        <v>11435</v>
      </c>
      <c r="P951" s="49" t="s">
        <v>11457</v>
      </c>
      <c r="Q951" s="49" t="s">
        <v>11431</v>
      </c>
      <c r="R951" s="49" t="s">
        <v>11438</v>
      </c>
      <c r="S951" s="49" t="s">
        <v>11499</v>
      </c>
      <c r="T951" s="49" t="s">
        <v>11408</v>
      </c>
      <c r="U951" s="49" t="s">
        <v>11450</v>
      </c>
      <c r="V951" s="49" t="s">
        <v>11413</v>
      </c>
      <c r="W951" s="49" t="s">
        <v>11409</v>
      </c>
      <c r="X951" s="49" t="s">
        <v>11441</v>
      </c>
      <c r="Y951" s="49"/>
      <c r="Z951" s="49"/>
      <c r="AA951" s="49"/>
      <c r="AB951" s="49"/>
      <c r="AC951" s="49"/>
      <c r="AD951" s="49"/>
      <c r="AE951" s="49"/>
      <c r="AF951" s="49"/>
      <c r="AG951" s="49"/>
      <c r="AH951" s="49"/>
      <c r="AI951" s="49"/>
      <c r="AJ951" s="49"/>
      <c r="AK951" s="49"/>
      <c r="AL951" s="49"/>
      <c r="AM951" s="49"/>
      <c r="AN951" s="49"/>
      <c r="AO951" s="49"/>
      <c r="AP951" s="49"/>
      <c r="AQ951" s="49"/>
      <c r="AR951" s="49"/>
      <c r="AS951" s="49"/>
      <c r="AT951" s="49"/>
      <c r="AU951" s="49"/>
      <c r="AV951" s="49"/>
      <c r="AW951" s="49"/>
      <c r="AX951" s="49"/>
      <c r="AY951" s="49"/>
      <c r="AZ951" s="49"/>
      <c r="BA951" s="49"/>
      <c r="BB951" s="49"/>
      <c r="BC951" s="49"/>
      <c r="BD951" s="49"/>
      <c r="BE951" s="49"/>
      <c r="BF951" s="49"/>
      <c r="BG951" s="49"/>
      <c r="BH951" s="49"/>
      <c r="BI951" s="49"/>
      <c r="BJ951" s="49"/>
      <c r="BK951" s="49"/>
      <c r="BL951" s="49"/>
      <c r="BM951" s="49"/>
      <c r="BN951" s="49"/>
    </row>
    <row r="952" spans="1:66" x14ac:dyDescent="0.3">
      <c r="A952">
        <v>951</v>
      </c>
      <c r="B952" s="4" t="s">
        <v>2934</v>
      </c>
      <c r="C952" s="39">
        <f>VLOOKUP(tags[[#This Row],[Index]],Table1[],6)</f>
        <v>1000</v>
      </c>
      <c r="D952" s="50">
        <v>5000</v>
      </c>
      <c r="E952" s="17" t="str">
        <f>VLOOKUP(tags[[#This Row],[Index]],Table1[],22)</f>
        <v>red</v>
      </c>
      <c r="F952" s="17" t="str">
        <f>VLOOKUP(tags[[#This Row],[Index]],Table1[],23)</f>
        <v>S</v>
      </c>
      <c r="G952" s="17" t="str">
        <f>VLOOKUP(tags[[#This Row],[product_id]],copy[],4,FALSE)</f>
        <v>blouse,Summer,Plus Size,Cotton,Shirt,Sleeve,Spring,Tops,slim,short sleeves,Women's Fashion,Shorts,printed,Ladies,o-neck,Fashion,Casual,T Shirts,Ladies Fashion</v>
      </c>
      <c r="H952" s="17"/>
      <c r="I952" s="48" t="s">
        <v>11428</v>
      </c>
      <c r="J952" s="49" t="s">
        <v>11402</v>
      </c>
      <c r="K952" s="49" t="s">
        <v>11407</v>
      </c>
      <c r="L952" s="49" t="s">
        <v>11424</v>
      </c>
      <c r="M952" s="49" t="s">
        <v>11417</v>
      </c>
      <c r="N952" s="49" t="s">
        <v>11414</v>
      </c>
      <c r="O952" s="49" t="s">
        <v>11490</v>
      </c>
      <c r="P952" s="49" t="s">
        <v>11411</v>
      </c>
      <c r="Q952" s="49" t="s">
        <v>11437</v>
      </c>
      <c r="R952" s="49" t="s">
        <v>11415</v>
      </c>
      <c r="S952" s="49" t="s">
        <v>11403</v>
      </c>
      <c r="T952" s="49" t="s">
        <v>11410</v>
      </c>
      <c r="U952" s="49" t="s">
        <v>11421</v>
      </c>
      <c r="V952" s="49" t="s">
        <v>11426</v>
      </c>
      <c r="W952" s="49" t="s">
        <v>11597</v>
      </c>
      <c r="X952" s="49" t="s">
        <v>11404</v>
      </c>
      <c r="Y952" s="49" t="s">
        <v>11406</v>
      </c>
      <c r="Z952" s="49" t="s">
        <v>11422</v>
      </c>
      <c r="AA952" s="49" t="s">
        <v>11475</v>
      </c>
      <c r="AB952" s="49"/>
      <c r="AC952" s="49"/>
      <c r="AD952" s="49"/>
      <c r="AE952" s="49"/>
      <c r="AF952" s="49"/>
      <c r="AG952" s="49"/>
      <c r="AH952" s="49"/>
      <c r="AI952" s="49"/>
      <c r="AJ952" s="49"/>
      <c r="AK952" s="49"/>
      <c r="AL952" s="49"/>
      <c r="AM952" s="49"/>
      <c r="AN952" s="49"/>
      <c r="AO952" s="49"/>
      <c r="AP952" s="49"/>
      <c r="AQ952" s="49"/>
      <c r="AR952" s="49"/>
      <c r="AS952" s="49"/>
      <c r="AT952" s="49"/>
      <c r="AU952" s="49"/>
      <c r="AV952" s="49"/>
      <c r="AW952" s="49"/>
      <c r="AX952" s="49"/>
      <c r="AY952" s="49"/>
      <c r="AZ952" s="49"/>
      <c r="BA952" s="49"/>
      <c r="BB952" s="49"/>
      <c r="BC952" s="49"/>
      <c r="BD952" s="49"/>
      <c r="BE952" s="49"/>
      <c r="BF952" s="49"/>
      <c r="BG952" s="49"/>
      <c r="BH952" s="49"/>
      <c r="BI952" s="49"/>
      <c r="BJ952" s="49"/>
      <c r="BK952" s="49"/>
      <c r="BL952" s="49"/>
      <c r="BM952" s="49"/>
      <c r="BN952" s="49"/>
    </row>
    <row r="953" spans="1:66" x14ac:dyDescent="0.3">
      <c r="A953">
        <v>952</v>
      </c>
      <c r="B953" s="5" t="s">
        <v>2937</v>
      </c>
      <c r="C953" s="40">
        <f>VLOOKUP(tags[[#This Row],[Index]],Table1[],6)</f>
        <v>100</v>
      </c>
      <c r="D953" s="51">
        <v>1100</v>
      </c>
      <c r="E953" s="18" t="str">
        <f>VLOOKUP(tags[[#This Row],[Index]],Table1[],22)</f>
        <v>blue</v>
      </c>
      <c r="F953" s="18" t="str">
        <f>VLOOKUP(tags[[#This Row],[Index]],Table1[],23)</f>
        <v>S</v>
      </c>
      <c r="G953" s="18" t="str">
        <f>VLOOKUP(tags[[#This Row],[product_id]],copy[],4,FALSE)</f>
        <v>Mini,Fashion,Floral print,chiffon,Summer,chiffon dress,plus size dress,Tunic dress,beach dress,Floral dress,Floral,Women's Fashion,Vintage,Print,Beach,Dress,Women</v>
      </c>
      <c r="H953" s="18"/>
      <c r="I953" s="48" t="s">
        <v>11436</v>
      </c>
      <c r="J953" s="49" t="s">
        <v>11404</v>
      </c>
      <c r="K953" s="49" t="s">
        <v>11447</v>
      </c>
      <c r="L953" s="49" t="s">
        <v>11503</v>
      </c>
      <c r="M953" s="49" t="s">
        <v>11402</v>
      </c>
      <c r="N953" s="49" t="s">
        <v>11660</v>
      </c>
      <c r="O953" s="49" t="s">
        <v>11501</v>
      </c>
      <c r="P953" s="49" t="s">
        <v>11617</v>
      </c>
      <c r="Q953" s="49" t="s">
        <v>11431</v>
      </c>
      <c r="R953" s="49" t="s">
        <v>11500</v>
      </c>
      <c r="S953" s="49" t="s">
        <v>11433</v>
      </c>
      <c r="T953" s="49" t="s">
        <v>11403</v>
      </c>
      <c r="U953" s="49" t="s">
        <v>11481</v>
      </c>
      <c r="V953" s="49" t="s">
        <v>11416</v>
      </c>
      <c r="W953" s="49" t="s">
        <v>11413</v>
      </c>
      <c r="X953" s="49" t="s">
        <v>11409</v>
      </c>
      <c r="Y953" s="49" t="s">
        <v>11405</v>
      </c>
      <c r="Z953" s="49"/>
      <c r="AA953" s="49"/>
      <c r="AB953" s="49"/>
      <c r="AC953" s="49"/>
      <c r="AD953" s="49"/>
      <c r="AE953" s="49"/>
      <c r="AF953" s="49"/>
      <c r="AG953" s="49"/>
      <c r="AH953" s="49"/>
      <c r="AI953" s="49"/>
      <c r="AJ953" s="49"/>
      <c r="AK953" s="49"/>
      <c r="AL953" s="49"/>
      <c r="AM953" s="49"/>
      <c r="AN953" s="49"/>
      <c r="AO953" s="49"/>
      <c r="AP953" s="49"/>
      <c r="AQ953" s="49"/>
      <c r="AR953" s="49"/>
      <c r="AS953" s="49"/>
      <c r="AT953" s="49"/>
      <c r="AU953" s="49"/>
      <c r="AV953" s="49"/>
      <c r="AW953" s="49"/>
      <c r="AX953" s="49"/>
      <c r="AY953" s="49"/>
      <c r="AZ953" s="49"/>
      <c r="BA953" s="49"/>
      <c r="BB953" s="49"/>
      <c r="BC953" s="49"/>
      <c r="BD953" s="49"/>
      <c r="BE953" s="49"/>
      <c r="BF953" s="49"/>
      <c r="BG953" s="49"/>
      <c r="BH953" s="49"/>
      <c r="BI953" s="49"/>
      <c r="BJ953" s="49"/>
      <c r="BK953" s="49"/>
      <c r="BL953" s="49"/>
      <c r="BM953" s="49"/>
      <c r="BN953" s="49"/>
    </row>
    <row r="954" spans="1:66" x14ac:dyDescent="0.3">
      <c r="A954">
        <v>953</v>
      </c>
      <c r="B954" s="4" t="s">
        <v>2940</v>
      </c>
      <c r="C954" s="39">
        <f>VLOOKUP(tags[[#This Row],[Index]],Table1[],6)</f>
        <v>1000</v>
      </c>
      <c r="D954" s="50">
        <v>11000</v>
      </c>
      <c r="E954" s="17" t="str">
        <f>VLOOKUP(tags[[#This Row],[Index]],Table1[],22)</f>
        <v>blue</v>
      </c>
      <c r="F954" s="17" t="str">
        <f>VLOOKUP(tags[[#This Row],[Index]],Table1[],23)</f>
        <v>XS</v>
      </c>
      <c r="G954" s="17" t="str">
        <f>VLOOKUP(tags[[#This Row],[product_id]],copy[],4,FALSE)</f>
        <v>Summer,Shorts,Waist,Women jeans,Denim,Slim Fit,summer shorts,jean shorts,women shorts,Fashion,Denim Shorts,high waisted shorts,sexy,Jeans,Women's Fashion,Casual,high waist</v>
      </c>
      <c r="H954" s="17"/>
      <c r="I954" s="48" t="s">
        <v>11402</v>
      </c>
      <c r="J954" s="49" t="s">
        <v>11410</v>
      </c>
      <c r="K954" s="49" t="s">
        <v>11442</v>
      </c>
      <c r="L954" s="49" t="s">
        <v>11922</v>
      </c>
      <c r="M954" s="49" t="s">
        <v>11544</v>
      </c>
      <c r="N954" s="49" t="s">
        <v>11448</v>
      </c>
      <c r="O954" s="49" t="s">
        <v>11491</v>
      </c>
      <c r="P954" s="49" t="s">
        <v>11785</v>
      </c>
      <c r="Q954" s="49" t="s">
        <v>11516</v>
      </c>
      <c r="R954" s="49" t="s">
        <v>11404</v>
      </c>
      <c r="S954" s="49" t="s">
        <v>11575</v>
      </c>
      <c r="T954" s="49" t="s">
        <v>11629</v>
      </c>
      <c r="U954" s="49" t="s">
        <v>11412</v>
      </c>
      <c r="V954" s="49" t="s">
        <v>11506</v>
      </c>
      <c r="W954" s="49" t="s">
        <v>11403</v>
      </c>
      <c r="X954" s="49" t="s">
        <v>11406</v>
      </c>
      <c r="Y954" s="49" t="s">
        <v>11456</v>
      </c>
      <c r="Z954" s="49"/>
      <c r="AA954" s="49"/>
      <c r="AB954" s="49"/>
      <c r="AC954" s="49"/>
      <c r="AD954" s="49"/>
      <c r="AE954" s="49"/>
      <c r="AF954" s="49"/>
      <c r="AG954" s="49"/>
      <c r="AH954" s="49"/>
      <c r="AI954" s="49"/>
      <c r="AJ954" s="49"/>
      <c r="AK954" s="49"/>
      <c r="AL954" s="49"/>
      <c r="AM954" s="49"/>
      <c r="AN954" s="49"/>
      <c r="AO954" s="49"/>
      <c r="AP954" s="49"/>
      <c r="AQ954" s="49"/>
      <c r="AR954" s="49"/>
      <c r="AS954" s="49"/>
      <c r="AT954" s="49"/>
      <c r="AU954" s="49"/>
      <c r="AV954" s="49"/>
      <c r="AW954" s="49"/>
      <c r="AX954" s="49"/>
      <c r="AY954" s="49"/>
      <c r="AZ954" s="49"/>
      <c r="BA954" s="49"/>
      <c r="BB954" s="49"/>
      <c r="BC954" s="49"/>
      <c r="BD954" s="49"/>
      <c r="BE954" s="49"/>
      <c r="BF954" s="49"/>
      <c r="BG954" s="49"/>
      <c r="BH954" s="49"/>
      <c r="BI954" s="49"/>
      <c r="BJ954" s="49"/>
      <c r="BK954" s="49"/>
      <c r="BL954" s="49"/>
      <c r="BM954" s="49"/>
      <c r="BN954" s="49"/>
    </row>
    <row r="955" spans="1:66" x14ac:dyDescent="0.3">
      <c r="A955">
        <v>954</v>
      </c>
      <c r="B955" s="5" t="s">
        <v>2944</v>
      </c>
      <c r="C955" s="40">
        <f>VLOOKUP(tags[[#This Row],[Index]],Table1[],6)</f>
        <v>1000</v>
      </c>
      <c r="D955" s="51">
        <v>13000</v>
      </c>
      <c r="E955" s="18" t="str">
        <f>VLOOKUP(tags[[#This Row],[Index]],Table1[],22)</f>
        <v>green</v>
      </c>
      <c r="F955" s="18" t="str">
        <f>VLOOKUP(tags[[#This Row],[Index]],Table1[],23)</f>
        <v>S</v>
      </c>
      <c r="G955" s="18" t="str">
        <f>VLOOKUP(tags[[#This Row],[product_id]],copy[],4,FALSE)</f>
        <v>Leggings,countrygirllegging,high waist,Hunting,Slim Fit,Deer,Printed Leggings,Women's Fashion,Fashion,gothic,printed,deerhuntingprinted,slim,Casual</v>
      </c>
      <c r="H955" s="18"/>
      <c r="I955" s="48" t="s">
        <v>11520</v>
      </c>
      <c r="J955" s="49" t="s">
        <v>13553</v>
      </c>
      <c r="K955" s="49" t="s">
        <v>11456</v>
      </c>
      <c r="L955" s="49" t="s">
        <v>12544</v>
      </c>
      <c r="M955" s="49" t="s">
        <v>11448</v>
      </c>
      <c r="N955" s="49" t="s">
        <v>13942</v>
      </c>
      <c r="O955" s="49" t="s">
        <v>13857</v>
      </c>
      <c r="P955" s="49" t="s">
        <v>11403</v>
      </c>
      <c r="Q955" s="49" t="s">
        <v>11404</v>
      </c>
      <c r="R955" s="49" t="s">
        <v>11904</v>
      </c>
      <c r="S955" s="49" t="s">
        <v>11421</v>
      </c>
      <c r="T955" s="49" t="s">
        <v>13522</v>
      </c>
      <c r="U955" s="49" t="s">
        <v>11437</v>
      </c>
      <c r="V955" s="49" t="s">
        <v>11406</v>
      </c>
      <c r="W955" s="49"/>
      <c r="X955" s="49"/>
      <c r="Y955" s="49"/>
      <c r="Z955" s="49"/>
      <c r="AA955" s="49"/>
      <c r="AB955" s="49"/>
      <c r="AC955" s="49"/>
      <c r="AD955" s="49"/>
      <c r="AE955" s="49"/>
      <c r="AF955" s="49"/>
      <c r="AG955" s="49"/>
      <c r="AH955" s="49"/>
      <c r="AI955" s="49"/>
      <c r="AJ955" s="49"/>
      <c r="AK955" s="49"/>
      <c r="AL955" s="49"/>
      <c r="AM955" s="49"/>
      <c r="AN955" s="49"/>
      <c r="AO955" s="49"/>
      <c r="AP955" s="49"/>
      <c r="AQ955" s="49"/>
      <c r="AR955" s="49"/>
      <c r="AS955" s="49"/>
      <c r="AT955" s="49"/>
      <c r="AU955" s="49"/>
      <c r="AV955" s="49"/>
      <c r="AW955" s="49"/>
      <c r="AX955" s="49"/>
      <c r="AY955" s="49"/>
      <c r="AZ955" s="49"/>
      <c r="BA955" s="49"/>
      <c r="BB955" s="49"/>
      <c r="BC955" s="49"/>
      <c r="BD955" s="49"/>
      <c r="BE955" s="49"/>
      <c r="BF955" s="49"/>
      <c r="BG955" s="49"/>
      <c r="BH955" s="49"/>
      <c r="BI955" s="49"/>
      <c r="BJ955" s="49"/>
      <c r="BK955" s="49"/>
      <c r="BL955" s="49"/>
      <c r="BM955" s="49"/>
      <c r="BN955" s="49"/>
    </row>
    <row r="956" spans="1:66" x14ac:dyDescent="0.3">
      <c r="A956">
        <v>955</v>
      </c>
      <c r="B956" s="4" t="s">
        <v>2947</v>
      </c>
      <c r="C956" s="39">
        <f>VLOOKUP(tags[[#This Row],[Index]],Table1[],6)</f>
        <v>10000</v>
      </c>
      <c r="D956" s="50">
        <v>80000</v>
      </c>
      <c r="E956" s="17" t="str">
        <f>VLOOKUP(tags[[#This Row],[Index]],Table1[],22)</f>
        <v>other</v>
      </c>
      <c r="F956" s="17" t="str">
        <f>VLOOKUP(tags[[#This Row],[Index]],Table1[],23)</f>
        <v>S</v>
      </c>
      <c r="G956" s="17" t="str">
        <f>VLOOKUP(tags[[#This Row],[product_id]],copy[],4,FALSE)</f>
        <v>teen,Funny,short sleeves,Shorts,Shirt,Sleeve,cute,graphic tee,Tops,Tee,Cats,womens clothes,T Shirts,Fashion,Print,Girl,Women's Fashion,Women</v>
      </c>
      <c r="H956" s="17"/>
      <c r="I956" s="48" t="s">
        <v>12769</v>
      </c>
      <c r="J956" s="49" t="s">
        <v>11504</v>
      </c>
      <c r="K956" s="49" t="s">
        <v>11415</v>
      </c>
      <c r="L956" s="49" t="s">
        <v>11410</v>
      </c>
      <c r="M956" s="49" t="s">
        <v>11417</v>
      </c>
      <c r="N956" s="49" t="s">
        <v>11414</v>
      </c>
      <c r="O956" s="49" t="s">
        <v>11502</v>
      </c>
      <c r="P956" s="49" t="s">
        <v>11525</v>
      </c>
      <c r="Q956" s="49" t="s">
        <v>11411</v>
      </c>
      <c r="R956" s="49" t="s">
        <v>11757</v>
      </c>
      <c r="S956" s="49" t="s">
        <v>11853</v>
      </c>
      <c r="T956" s="49" t="s">
        <v>11765</v>
      </c>
      <c r="U956" s="49" t="s">
        <v>11422</v>
      </c>
      <c r="V956" s="49" t="s">
        <v>11404</v>
      </c>
      <c r="W956" s="49" t="s">
        <v>11416</v>
      </c>
      <c r="X956" s="49" t="s">
        <v>13922</v>
      </c>
      <c r="Y956" s="49" t="s">
        <v>11403</v>
      </c>
      <c r="Z956" s="49" t="s">
        <v>11405</v>
      </c>
      <c r="AA956" s="49"/>
      <c r="AB956" s="49"/>
      <c r="AC956" s="49"/>
      <c r="AD956" s="49"/>
      <c r="AE956" s="49"/>
      <c r="AF956" s="49"/>
      <c r="AG956" s="49"/>
      <c r="AH956" s="49"/>
      <c r="AI956" s="49"/>
      <c r="AJ956" s="49"/>
      <c r="AK956" s="49"/>
      <c r="AL956" s="49"/>
      <c r="AM956" s="49"/>
      <c r="AN956" s="49"/>
      <c r="AO956" s="49"/>
      <c r="AP956" s="49"/>
      <c r="AQ956" s="49"/>
      <c r="AR956" s="49"/>
      <c r="AS956" s="49"/>
      <c r="AT956" s="49"/>
      <c r="AU956" s="49"/>
      <c r="AV956" s="49"/>
      <c r="AW956" s="49"/>
      <c r="AX956" s="49"/>
      <c r="AY956" s="49"/>
      <c r="AZ956" s="49"/>
      <c r="BA956" s="49"/>
      <c r="BB956" s="49"/>
      <c r="BC956" s="49"/>
      <c r="BD956" s="49"/>
      <c r="BE956" s="49"/>
      <c r="BF956" s="49"/>
      <c r="BG956" s="49"/>
      <c r="BH956" s="49"/>
      <c r="BI956" s="49"/>
      <c r="BJ956" s="49"/>
      <c r="BK956" s="49"/>
      <c r="BL956" s="49"/>
      <c r="BM956" s="49"/>
      <c r="BN956" s="49"/>
    </row>
    <row r="957" spans="1:66" x14ac:dyDescent="0.3">
      <c r="A957">
        <v>956</v>
      </c>
      <c r="B957" s="5" t="s">
        <v>2950</v>
      </c>
      <c r="C957" s="40">
        <f>VLOOKUP(tags[[#This Row],[Index]],Table1[],6)</f>
        <v>10000</v>
      </c>
      <c r="D957" s="51">
        <v>130000</v>
      </c>
      <c r="E957" s="18" t="str">
        <f>VLOOKUP(tags[[#This Row],[Index]],Table1[],22)</f>
        <v>purple</v>
      </c>
      <c r="F957" s="18" t="str">
        <f>VLOOKUP(tags[[#This Row],[Index]],Table1[],23)</f>
        <v>S</v>
      </c>
      <c r="G957" s="18" t="str">
        <f>VLOOKUP(tags[[#This Row],[product_id]],copy[],4,FALSE)</f>
        <v>bathing suit,Fashion,bikini set,Suits,Swimwear,Swimsuit,Bikini,bandage bikini,sexy,Swimming,Women's Fashion,Women</v>
      </c>
      <c r="H957" s="18"/>
      <c r="I957" s="48" t="s">
        <v>11519</v>
      </c>
      <c r="J957" s="49" t="s">
        <v>11404</v>
      </c>
      <c r="K957" s="49" t="s">
        <v>11528</v>
      </c>
      <c r="L957" s="49" t="s">
        <v>11469</v>
      </c>
      <c r="M957" s="49" t="s">
        <v>11458</v>
      </c>
      <c r="N957" s="49" t="s">
        <v>11454</v>
      </c>
      <c r="O957" s="49" t="s">
        <v>11453</v>
      </c>
      <c r="P957" s="49" t="s">
        <v>11752</v>
      </c>
      <c r="Q957" s="49" t="s">
        <v>11412</v>
      </c>
      <c r="R957" s="49" t="s">
        <v>11459</v>
      </c>
      <c r="S957" s="49" t="s">
        <v>11403</v>
      </c>
      <c r="T957" s="49" t="s">
        <v>11405</v>
      </c>
      <c r="U957" s="49"/>
      <c r="V957" s="49"/>
      <c r="W957" s="49"/>
      <c r="X957" s="49"/>
      <c r="Y957" s="49"/>
      <c r="Z957" s="49"/>
      <c r="AA957" s="49"/>
      <c r="AB957" s="49"/>
      <c r="AC957" s="49"/>
      <c r="AD957" s="49"/>
      <c r="AE957" s="49"/>
      <c r="AF957" s="49"/>
      <c r="AG957" s="49"/>
      <c r="AH957" s="49"/>
      <c r="AI957" s="49"/>
      <c r="AJ957" s="49"/>
      <c r="AK957" s="49"/>
      <c r="AL957" s="49"/>
      <c r="AM957" s="49"/>
      <c r="AN957" s="49"/>
      <c r="AO957" s="49"/>
      <c r="AP957" s="49"/>
      <c r="AQ957" s="49"/>
      <c r="AR957" s="49"/>
      <c r="AS957" s="49"/>
      <c r="AT957" s="49"/>
      <c r="AU957" s="49"/>
      <c r="AV957" s="49"/>
      <c r="AW957" s="49"/>
      <c r="AX957" s="49"/>
      <c r="AY957" s="49"/>
      <c r="AZ957" s="49"/>
      <c r="BA957" s="49"/>
      <c r="BB957" s="49"/>
      <c r="BC957" s="49"/>
      <c r="BD957" s="49"/>
      <c r="BE957" s="49"/>
      <c r="BF957" s="49"/>
      <c r="BG957" s="49"/>
      <c r="BH957" s="49"/>
      <c r="BI957" s="49"/>
      <c r="BJ957" s="49"/>
      <c r="BK957" s="49"/>
      <c r="BL957" s="49"/>
      <c r="BM957" s="49"/>
      <c r="BN957" s="49"/>
    </row>
    <row r="958" spans="1:66" x14ac:dyDescent="0.3">
      <c r="A958">
        <v>957</v>
      </c>
      <c r="B958" s="6" t="s">
        <v>1479</v>
      </c>
      <c r="C958" s="41">
        <f>VLOOKUP(tags[[#This Row],[Index]],Table1[],6)</f>
        <v>100</v>
      </c>
      <c r="D958" s="50">
        <v>583</v>
      </c>
      <c r="E958" s="17" t="str">
        <f>VLOOKUP(tags[[#This Row],[Index]],Table1[],22)</f>
        <v>yellow</v>
      </c>
      <c r="F958" s="17" t="str">
        <f>VLOOKUP(tags[[#This Row],[Index]],Table1[],23)</f>
        <v>XS</v>
      </c>
      <c r="G958" s="17" t="str">
        <f>VLOOKUP(tags[[#This Row],[product_id]],copy[],4,FALSE)</f>
        <v>Summer,Vest,Plus Size,Floral print,camisole,Loose,Round neck,Print,Women's Fashion,Fashion,Floral,sleeveless,Casual,Necks</v>
      </c>
      <c r="H958" s="17"/>
      <c r="I958" s="48" t="s">
        <v>11402</v>
      </c>
      <c r="J958" s="49" t="s">
        <v>11430</v>
      </c>
      <c r="K958" s="49" t="s">
        <v>11407</v>
      </c>
      <c r="L958" s="49" t="s">
        <v>11447</v>
      </c>
      <c r="M958" s="49" t="s">
        <v>11518</v>
      </c>
      <c r="N958" s="49" t="s">
        <v>11427</v>
      </c>
      <c r="O958" s="49" t="s">
        <v>11440</v>
      </c>
      <c r="P958" s="49" t="s">
        <v>11416</v>
      </c>
      <c r="Q958" s="49" t="s">
        <v>11403</v>
      </c>
      <c r="R958" s="49" t="s">
        <v>11404</v>
      </c>
      <c r="S958" s="49" t="s">
        <v>11433</v>
      </c>
      <c r="T958" s="49" t="s">
        <v>11408</v>
      </c>
      <c r="U958" s="49" t="s">
        <v>11406</v>
      </c>
      <c r="V958" s="49" t="s">
        <v>11419</v>
      </c>
      <c r="W958" s="49"/>
      <c r="X958" s="49"/>
      <c r="Y958" s="49"/>
      <c r="Z958" s="49"/>
      <c r="AA958" s="49"/>
      <c r="AB958" s="49"/>
      <c r="AC958" s="49"/>
      <c r="AD958" s="49"/>
      <c r="AE958" s="49"/>
      <c r="AF958" s="49"/>
      <c r="AG958" s="49"/>
      <c r="AH958" s="49"/>
      <c r="AI958" s="49"/>
      <c r="AJ958" s="49"/>
      <c r="AK958" s="49"/>
      <c r="AL958" s="49"/>
      <c r="AM958" s="49"/>
      <c r="AN958" s="49"/>
      <c r="AO958" s="49"/>
      <c r="AP958" s="49"/>
      <c r="AQ958" s="49"/>
      <c r="AR958" s="49"/>
      <c r="AS958" s="49"/>
      <c r="AT958" s="49"/>
      <c r="AU958" s="49"/>
      <c r="AV958" s="49"/>
      <c r="AW958" s="49"/>
      <c r="AX958" s="49"/>
      <c r="AY958" s="49"/>
      <c r="AZ958" s="49"/>
      <c r="BA958" s="49"/>
      <c r="BB958" s="49"/>
      <c r="BC958" s="49"/>
      <c r="BD958" s="49"/>
      <c r="BE958" s="49"/>
      <c r="BF958" s="49"/>
      <c r="BG958" s="49"/>
      <c r="BH958" s="49"/>
      <c r="BI958" s="49"/>
      <c r="BJ958" s="49"/>
      <c r="BK958" s="49"/>
      <c r="BL958" s="49"/>
      <c r="BM958" s="49"/>
      <c r="BN958" s="49"/>
    </row>
    <row r="959" spans="1:66" x14ac:dyDescent="0.3">
      <c r="A959">
        <v>958</v>
      </c>
      <c r="B959" s="5" t="s">
        <v>2953</v>
      </c>
      <c r="C959" s="40">
        <f>VLOOKUP(tags[[#This Row],[Index]],Table1[],6)</f>
        <v>100</v>
      </c>
      <c r="D959" s="51">
        <v>800</v>
      </c>
      <c r="E959" s="18" t="str">
        <f>VLOOKUP(tags[[#This Row],[Index]],Table1[],22)</f>
        <v>white</v>
      </c>
      <c r="F959" s="18" t="str">
        <f>VLOOKUP(tags[[#This Row],[Index]],Table1[],23)</f>
        <v>S</v>
      </c>
      <c r="G959" s="18" t="str">
        <f>VLOOKUP(tags[[#This Row],[product_id]],copy[],4,FALSE)</f>
        <v>Summer,Fashion,Lace,long dress,Dress,summer dress,Women's Fashion,Party Dress,Ladies,summer dresses,Ladies Fashion,Women</v>
      </c>
      <c r="H959" s="18"/>
      <c r="I959" s="48" t="s">
        <v>11402</v>
      </c>
      <c r="J959" s="49" t="s">
        <v>11404</v>
      </c>
      <c r="K959" s="49" t="s">
        <v>11434</v>
      </c>
      <c r="L959" s="49" t="s">
        <v>11444</v>
      </c>
      <c r="M959" s="49" t="s">
        <v>11409</v>
      </c>
      <c r="N959" s="49" t="s">
        <v>11425</v>
      </c>
      <c r="O959" s="49" t="s">
        <v>11403</v>
      </c>
      <c r="P959" s="49" t="s">
        <v>11445</v>
      </c>
      <c r="Q959" s="49" t="s">
        <v>11426</v>
      </c>
      <c r="R959" s="49" t="s">
        <v>11464</v>
      </c>
      <c r="S959" s="49" t="s">
        <v>11475</v>
      </c>
      <c r="T959" s="49" t="s">
        <v>11405</v>
      </c>
      <c r="U959" s="49"/>
      <c r="V959" s="49"/>
      <c r="W959" s="49"/>
      <c r="X959" s="49"/>
      <c r="Y959" s="49"/>
      <c r="Z959" s="49"/>
      <c r="AA959" s="49"/>
      <c r="AB959" s="49"/>
      <c r="AC959" s="49"/>
      <c r="AD959" s="49"/>
      <c r="AE959" s="49"/>
      <c r="AF959" s="49"/>
      <c r="AG959" s="49"/>
      <c r="AH959" s="49"/>
      <c r="AI959" s="49"/>
      <c r="AJ959" s="49"/>
      <c r="AK959" s="49"/>
      <c r="AL959" s="49"/>
      <c r="AM959" s="49"/>
      <c r="AN959" s="49"/>
      <c r="AO959" s="49"/>
      <c r="AP959" s="49"/>
      <c r="AQ959" s="49"/>
      <c r="AR959" s="49"/>
      <c r="AS959" s="49"/>
      <c r="AT959" s="49"/>
      <c r="AU959" s="49"/>
      <c r="AV959" s="49"/>
      <c r="AW959" s="49"/>
      <c r="AX959" s="49"/>
      <c r="AY959" s="49"/>
      <c r="AZ959" s="49"/>
      <c r="BA959" s="49"/>
      <c r="BB959" s="49"/>
      <c r="BC959" s="49"/>
      <c r="BD959" s="49"/>
      <c r="BE959" s="49"/>
      <c r="BF959" s="49"/>
      <c r="BG959" s="49"/>
      <c r="BH959" s="49"/>
      <c r="BI959" s="49"/>
      <c r="BJ959" s="49"/>
      <c r="BK959" s="49"/>
      <c r="BL959" s="49"/>
      <c r="BM959" s="49"/>
      <c r="BN959" s="49"/>
    </row>
    <row r="960" spans="1:66" x14ac:dyDescent="0.3">
      <c r="A960">
        <v>959</v>
      </c>
      <c r="B960" s="4" t="s">
        <v>2956</v>
      </c>
      <c r="C960" s="39">
        <f>VLOOKUP(tags[[#This Row],[Index]],Table1[],6)</f>
        <v>10000</v>
      </c>
      <c r="D960" s="50">
        <v>20000</v>
      </c>
      <c r="E960" s="17" t="str">
        <f>VLOOKUP(tags[[#This Row],[Index]],Table1[],22)</f>
        <v>black</v>
      </c>
      <c r="F960" s="17" t="str">
        <f>VLOOKUP(tags[[#This Row],[Index]],Table1[],23)</f>
        <v>other</v>
      </c>
      <c r="G960" s="17" t="str">
        <f>VLOOKUP(tags[[#This Row],[product_id]],copy[],4,FALSE)</f>
        <v>Summer,Shorts,Elastic,silksock,thinsock,silk,Socks,Slippers,Crystal,Women's Fashion,Cotton Socks,black,Ankle,Nylon,anklesock,Women</v>
      </c>
      <c r="H960" s="17"/>
      <c r="I960" s="48" t="s">
        <v>11402</v>
      </c>
      <c r="J960" s="49" t="s">
        <v>11410</v>
      </c>
      <c r="K960" s="49" t="s">
        <v>11470</v>
      </c>
      <c r="L960" s="49" t="s">
        <v>12959</v>
      </c>
      <c r="M960" s="49" t="s">
        <v>12242</v>
      </c>
      <c r="N960" s="49" t="s">
        <v>11681</v>
      </c>
      <c r="O960" s="49" t="s">
        <v>11795</v>
      </c>
      <c r="P960" s="49" t="s">
        <v>11608</v>
      </c>
      <c r="Q960" s="49" t="s">
        <v>12047</v>
      </c>
      <c r="R960" s="49" t="s">
        <v>11403</v>
      </c>
      <c r="S960" s="49" t="s">
        <v>12574</v>
      </c>
      <c r="T960" s="49" t="s">
        <v>70</v>
      </c>
      <c r="U960" s="49" t="s">
        <v>12052</v>
      </c>
      <c r="V960" s="49" t="s">
        <v>12175</v>
      </c>
      <c r="W960" s="49" t="s">
        <v>12483</v>
      </c>
      <c r="X960" s="49" t="s">
        <v>11405</v>
      </c>
      <c r="Y960" s="49"/>
      <c r="Z960" s="49"/>
      <c r="AA960" s="49"/>
      <c r="AB960" s="49"/>
      <c r="AC960" s="49"/>
      <c r="AD960" s="49"/>
      <c r="AE960" s="49"/>
      <c r="AF960" s="49"/>
      <c r="AG960" s="49"/>
      <c r="AH960" s="49"/>
      <c r="AI960" s="49"/>
      <c r="AJ960" s="49"/>
      <c r="AK960" s="49"/>
      <c r="AL960" s="49"/>
      <c r="AM960" s="49"/>
      <c r="AN960" s="49"/>
      <c r="AO960" s="49"/>
      <c r="AP960" s="49"/>
      <c r="AQ960" s="49"/>
      <c r="AR960" s="49"/>
      <c r="AS960" s="49"/>
      <c r="AT960" s="49"/>
      <c r="AU960" s="49"/>
      <c r="AV960" s="49"/>
      <c r="AW960" s="49"/>
      <c r="AX960" s="49"/>
      <c r="AY960" s="49"/>
      <c r="AZ960" s="49"/>
      <c r="BA960" s="49"/>
      <c r="BB960" s="49"/>
      <c r="BC960" s="49"/>
      <c r="BD960" s="49"/>
      <c r="BE960" s="49"/>
      <c r="BF960" s="49"/>
      <c r="BG960" s="49"/>
      <c r="BH960" s="49"/>
      <c r="BI960" s="49"/>
      <c r="BJ960" s="49"/>
      <c r="BK960" s="49"/>
      <c r="BL960" s="49"/>
      <c r="BM960" s="49"/>
      <c r="BN960" s="49"/>
    </row>
    <row r="961" spans="1:66" x14ac:dyDescent="0.3">
      <c r="A961">
        <v>960</v>
      </c>
      <c r="B961" s="5" t="s">
        <v>2960</v>
      </c>
      <c r="C961" s="40">
        <f>VLOOKUP(tags[[#This Row],[Index]],Table1[],6)</f>
        <v>50</v>
      </c>
      <c r="D961" s="51">
        <v>800</v>
      </c>
      <c r="E961" s="18" t="str">
        <f>VLOOKUP(tags[[#This Row],[Index]],Table1[],22)</f>
        <v>other</v>
      </c>
      <c r="F961" s="18" t="str">
        <f>VLOOKUP(tags[[#This Row],[Index]],Table1[],23)</f>
        <v>S</v>
      </c>
      <c r="G961" s="18" t="str">
        <f>VLOOKUP(tags[[#This Row],[product_id]],copy[],4,FALSE)</f>
        <v>DIAMOND,Lace,Lace Bikini,crystalbikini,diamondbikini,Rhinestone,diamondbikiniset,Women's Fashion,sportampentertainment,Push up bikini,Women,Bikinis Set,Jewelry,Crystal,nude,Swimsuit,Women's Bikini,beachwearbikini,Swimwear,Bikini,brazilian,Fashion,Swimming</v>
      </c>
      <c r="H961" s="18"/>
      <c r="I961" s="48" t="s">
        <v>12569</v>
      </c>
      <c r="J961" s="49" t="s">
        <v>11434</v>
      </c>
      <c r="K961" s="49" t="s">
        <v>12039</v>
      </c>
      <c r="L961" s="49" t="s">
        <v>13533</v>
      </c>
      <c r="M961" s="49" t="s">
        <v>13514</v>
      </c>
      <c r="N961" s="49" t="s">
        <v>12514</v>
      </c>
      <c r="O961" s="49" t="s">
        <v>13513</v>
      </c>
      <c r="P961" s="49" t="s">
        <v>11403</v>
      </c>
      <c r="Q961" s="49" t="s">
        <v>12886</v>
      </c>
      <c r="R961" s="49" t="s">
        <v>11582</v>
      </c>
      <c r="S961" s="49" t="s">
        <v>11405</v>
      </c>
      <c r="T961" s="49" t="s">
        <v>11590</v>
      </c>
      <c r="U961" s="49" t="s">
        <v>11797</v>
      </c>
      <c r="V961" s="49" t="s">
        <v>12047</v>
      </c>
      <c r="W961" s="49" t="s">
        <v>1997</v>
      </c>
      <c r="X961" s="49" t="s">
        <v>11454</v>
      </c>
      <c r="Y961" s="49" t="s">
        <v>13790</v>
      </c>
      <c r="Z961" s="49" t="s">
        <v>12155</v>
      </c>
      <c r="AA961" s="49" t="s">
        <v>11458</v>
      </c>
      <c r="AB961" s="49" t="s">
        <v>11453</v>
      </c>
      <c r="AC961" s="49" t="s">
        <v>12008</v>
      </c>
      <c r="AD961" s="49" t="s">
        <v>11404</v>
      </c>
      <c r="AE961" s="49" t="s">
        <v>11459</v>
      </c>
      <c r="AF961" s="49"/>
      <c r="AG961" s="49"/>
      <c r="AH961" s="49"/>
      <c r="AI961" s="49"/>
      <c r="AJ961" s="49"/>
      <c r="AK961" s="49"/>
      <c r="AL961" s="49"/>
      <c r="AM961" s="49"/>
      <c r="AN961" s="49"/>
      <c r="AO961" s="49"/>
      <c r="AP961" s="49"/>
      <c r="AQ961" s="49"/>
      <c r="AR961" s="49"/>
      <c r="AS961" s="49"/>
      <c r="AT961" s="49"/>
      <c r="AU961" s="49"/>
      <c r="AV961" s="49"/>
      <c r="AW961" s="49"/>
      <c r="AX961" s="49"/>
      <c r="AY961" s="49"/>
      <c r="AZ961" s="49"/>
      <c r="BA961" s="49"/>
      <c r="BB961" s="49"/>
      <c r="BC961" s="49"/>
      <c r="BD961" s="49"/>
      <c r="BE961" s="49"/>
      <c r="BF961" s="49"/>
      <c r="BG961" s="49"/>
      <c r="BH961" s="49"/>
      <c r="BI961" s="49"/>
      <c r="BJ961" s="49"/>
      <c r="BK961" s="49"/>
      <c r="BL961" s="49"/>
      <c r="BM961" s="49"/>
      <c r="BN961" s="49"/>
    </row>
    <row r="962" spans="1:66" x14ac:dyDescent="0.3">
      <c r="A962">
        <v>961</v>
      </c>
      <c r="B962" s="4" t="s">
        <v>2963</v>
      </c>
      <c r="C962" s="39">
        <f>VLOOKUP(tags[[#This Row],[Index]],Table1[],6)</f>
        <v>100</v>
      </c>
      <c r="D962" s="50">
        <v>700</v>
      </c>
      <c r="E962" s="17" t="str">
        <f>VLOOKUP(tags[[#This Row],[Index]],Table1[],22)</f>
        <v>white</v>
      </c>
      <c r="F962" s="17" t="str">
        <f>VLOOKUP(tags[[#This Row],[Index]],Table1[],23)</f>
        <v>S</v>
      </c>
      <c r="G962" s="17" t="str">
        <f>VLOOKUP(tags[[#This Row],[product_id]],copy[],4,FALSE)</f>
        <v>Summer,Plus Size,Lace,Dress,Lace Dress,V-neck,Women's Fashion,Women Clothing,Sleeveless dress,sleeveless,summer dresses,women dress,loose dress,casual dress</v>
      </c>
      <c r="H962" s="17"/>
      <c r="I962" s="48" t="s">
        <v>11402</v>
      </c>
      <c r="J962" s="49" t="s">
        <v>11407</v>
      </c>
      <c r="K962" s="49" t="s">
        <v>11434</v>
      </c>
      <c r="L962" s="49" t="s">
        <v>11409</v>
      </c>
      <c r="M962" s="49" t="s">
        <v>11514</v>
      </c>
      <c r="N962" s="49" t="s">
        <v>11420</v>
      </c>
      <c r="O962" s="49" t="s">
        <v>11403</v>
      </c>
      <c r="P962" s="49" t="s">
        <v>11569</v>
      </c>
      <c r="Q962" s="49" t="s">
        <v>11438</v>
      </c>
      <c r="R962" s="49" t="s">
        <v>11408</v>
      </c>
      <c r="S962" s="49" t="s">
        <v>11464</v>
      </c>
      <c r="T962" s="49" t="s">
        <v>11432</v>
      </c>
      <c r="U962" s="49" t="s">
        <v>11455</v>
      </c>
      <c r="V962" s="49" t="s">
        <v>11441</v>
      </c>
      <c r="W962" s="49"/>
      <c r="X962" s="49"/>
      <c r="Y962" s="49"/>
      <c r="Z962" s="49"/>
      <c r="AA962" s="49"/>
      <c r="AB962" s="49"/>
      <c r="AC962" s="49"/>
      <c r="AD962" s="49"/>
      <c r="AE962" s="49"/>
      <c r="AF962" s="49"/>
      <c r="AG962" s="49"/>
      <c r="AH962" s="49"/>
      <c r="AI962" s="49"/>
      <c r="AJ962" s="49"/>
      <c r="AK962" s="49"/>
      <c r="AL962" s="49"/>
      <c r="AM962" s="49"/>
      <c r="AN962" s="49"/>
      <c r="AO962" s="49"/>
      <c r="AP962" s="49"/>
      <c r="AQ962" s="49"/>
      <c r="AR962" s="49"/>
      <c r="AS962" s="49"/>
      <c r="AT962" s="49"/>
      <c r="AU962" s="49"/>
      <c r="AV962" s="49"/>
      <c r="AW962" s="49"/>
      <c r="AX962" s="49"/>
      <c r="AY962" s="49"/>
      <c r="AZ962" s="49"/>
      <c r="BA962" s="49"/>
      <c r="BB962" s="49"/>
      <c r="BC962" s="49"/>
      <c r="BD962" s="49"/>
      <c r="BE962" s="49"/>
      <c r="BF962" s="49"/>
      <c r="BG962" s="49"/>
      <c r="BH962" s="49"/>
      <c r="BI962" s="49"/>
      <c r="BJ962" s="49"/>
      <c r="BK962" s="49"/>
      <c r="BL962" s="49"/>
      <c r="BM962" s="49"/>
      <c r="BN962" s="49"/>
    </row>
    <row r="963" spans="1:66" x14ac:dyDescent="0.3">
      <c r="A963">
        <v>962</v>
      </c>
      <c r="B963" s="5" t="s">
        <v>2966</v>
      </c>
      <c r="C963" s="40">
        <f>VLOOKUP(tags[[#This Row],[Index]],Table1[],6)</f>
        <v>5000</v>
      </c>
      <c r="D963" s="51">
        <v>30000</v>
      </c>
      <c r="E963" s="18" t="str">
        <f>VLOOKUP(tags[[#This Row],[Index]],Table1[],22)</f>
        <v>pink</v>
      </c>
      <c r="F963" s="18" t="str">
        <f>VLOOKUP(tags[[#This Row],[Index]],Table1[],23)</f>
        <v>XS</v>
      </c>
      <c r="G963" s="18" t="str">
        <f>VLOOKUP(tags[[#This Row],[product_id]],copy[],4,FALSE)</f>
        <v>Summer,Vest,Plus Size,Tops &amp; Blouses,Women Vest,zippers,Tops,Cross,tank top,Women Clothing,V-neck,womens tank tops,Fashion,tops for women</v>
      </c>
      <c r="H963" s="18"/>
      <c r="I963" s="48" t="s">
        <v>11402</v>
      </c>
      <c r="J963" s="49" t="s">
        <v>11430</v>
      </c>
      <c r="K963" s="49" t="s">
        <v>11407</v>
      </c>
      <c r="L963" s="49" t="s">
        <v>11498</v>
      </c>
      <c r="M963" s="49" t="s">
        <v>11489</v>
      </c>
      <c r="N963" s="49" t="s">
        <v>11591</v>
      </c>
      <c r="O963" s="49" t="s">
        <v>11411</v>
      </c>
      <c r="P963" s="49" t="s">
        <v>11576</v>
      </c>
      <c r="Q963" s="49" t="s">
        <v>11423</v>
      </c>
      <c r="R963" s="49" t="s">
        <v>11569</v>
      </c>
      <c r="S963" s="49" t="s">
        <v>11420</v>
      </c>
      <c r="T963" s="49" t="s">
        <v>11676</v>
      </c>
      <c r="U963" s="49" t="s">
        <v>11404</v>
      </c>
      <c r="V963" s="49" t="s">
        <v>11535</v>
      </c>
      <c r="W963" s="49"/>
      <c r="X963" s="49"/>
      <c r="Y963" s="49"/>
      <c r="Z963" s="49"/>
      <c r="AA963" s="49"/>
      <c r="AB963" s="49"/>
      <c r="AC963" s="49"/>
      <c r="AD963" s="49"/>
      <c r="AE963" s="49"/>
      <c r="AF963" s="49"/>
      <c r="AG963" s="49"/>
      <c r="AH963" s="49"/>
      <c r="AI963" s="49"/>
      <c r="AJ963" s="49"/>
      <c r="AK963" s="49"/>
      <c r="AL963" s="49"/>
      <c r="AM963" s="49"/>
      <c r="AN963" s="49"/>
      <c r="AO963" s="49"/>
      <c r="AP963" s="49"/>
      <c r="AQ963" s="49"/>
      <c r="AR963" s="49"/>
      <c r="AS963" s="49"/>
      <c r="AT963" s="49"/>
      <c r="AU963" s="49"/>
      <c r="AV963" s="49"/>
      <c r="AW963" s="49"/>
      <c r="AX963" s="49"/>
      <c r="AY963" s="49"/>
      <c r="AZ963" s="49"/>
      <c r="BA963" s="49"/>
      <c r="BB963" s="49"/>
      <c r="BC963" s="49"/>
      <c r="BD963" s="49"/>
      <c r="BE963" s="49"/>
      <c r="BF963" s="49"/>
      <c r="BG963" s="49"/>
      <c r="BH963" s="49"/>
      <c r="BI963" s="49"/>
      <c r="BJ963" s="49"/>
      <c r="BK963" s="49"/>
      <c r="BL963" s="49"/>
      <c r="BM963" s="49"/>
      <c r="BN963" s="49"/>
    </row>
    <row r="964" spans="1:66" x14ac:dyDescent="0.3">
      <c r="A964">
        <v>963</v>
      </c>
      <c r="B964" s="4" t="s">
        <v>2969</v>
      </c>
      <c r="C964" s="39">
        <f>VLOOKUP(tags[[#This Row],[Index]],Table1[],6)</f>
        <v>100</v>
      </c>
      <c r="D964" s="50">
        <v>266</v>
      </c>
      <c r="E964" s="17" t="str">
        <f>VLOOKUP(tags[[#This Row],[Index]],Table1[],22)</f>
        <v>other</v>
      </c>
      <c r="F964" s="17" t="str">
        <f>VLOOKUP(tags[[#This Row],[Index]],Table1[],23)</f>
        <v>other</v>
      </c>
      <c r="G964" s="17" t="str">
        <f>VLOOKUP(tags[[#This Row],[product_id]],copy[],4,FALSE)</f>
        <v>butterfly,Summer,Fashion,Breathable,Cover,Print,Masks,Sunscreen,butterflymask,Street,printmask,facecover</v>
      </c>
      <c r="H964" s="17"/>
      <c r="I964" s="48" t="s">
        <v>11568</v>
      </c>
      <c r="J964" s="49" t="s">
        <v>11402</v>
      </c>
      <c r="K964" s="49" t="s">
        <v>11404</v>
      </c>
      <c r="L964" s="49" t="s">
        <v>11763</v>
      </c>
      <c r="M964" s="49" t="s">
        <v>11800</v>
      </c>
      <c r="N964" s="49" t="s">
        <v>11416</v>
      </c>
      <c r="O964" s="49" t="s">
        <v>12037</v>
      </c>
      <c r="P964" s="49" t="s">
        <v>12497</v>
      </c>
      <c r="Q964" s="49" t="s">
        <v>13644</v>
      </c>
      <c r="R964" s="49" t="s">
        <v>12498</v>
      </c>
      <c r="S964" s="49" t="s">
        <v>13068</v>
      </c>
      <c r="T964" s="49" t="s">
        <v>13478</v>
      </c>
      <c r="U964" s="49"/>
      <c r="V964" s="49"/>
      <c r="W964" s="49"/>
      <c r="X964" s="49"/>
      <c r="Y964" s="49"/>
      <c r="Z964" s="49"/>
      <c r="AA964" s="49"/>
      <c r="AB964" s="49"/>
      <c r="AC964" s="49"/>
      <c r="AD964" s="49"/>
      <c r="AE964" s="49"/>
      <c r="AF964" s="49"/>
      <c r="AG964" s="49"/>
      <c r="AH964" s="49"/>
      <c r="AI964" s="49"/>
      <c r="AJ964" s="49"/>
      <c r="AK964" s="49"/>
      <c r="AL964" s="49"/>
      <c r="AM964" s="49"/>
      <c r="AN964" s="49"/>
      <c r="AO964" s="49"/>
      <c r="AP964" s="49"/>
      <c r="AQ964" s="49"/>
      <c r="AR964" s="49"/>
      <c r="AS964" s="49"/>
      <c r="AT964" s="49"/>
      <c r="AU964" s="49"/>
      <c r="AV964" s="49"/>
      <c r="AW964" s="49"/>
      <c r="AX964" s="49"/>
      <c r="AY964" s="49"/>
      <c r="AZ964" s="49"/>
      <c r="BA964" s="49"/>
      <c r="BB964" s="49"/>
      <c r="BC964" s="49"/>
      <c r="BD964" s="49"/>
      <c r="BE964" s="49"/>
      <c r="BF964" s="49"/>
      <c r="BG964" s="49"/>
      <c r="BH964" s="49"/>
      <c r="BI964" s="49"/>
      <c r="BJ964" s="49"/>
      <c r="BK964" s="49"/>
      <c r="BL964" s="49"/>
      <c r="BM964" s="49"/>
      <c r="BN964" s="49"/>
    </row>
    <row r="965" spans="1:66" x14ac:dyDescent="0.3">
      <c r="A965">
        <v>964</v>
      </c>
      <c r="B965" s="5" t="s">
        <v>2973</v>
      </c>
      <c r="C965" s="40">
        <f>VLOOKUP(tags[[#This Row],[Index]],Table1[],6)</f>
        <v>1000</v>
      </c>
      <c r="D965" s="51">
        <v>6000</v>
      </c>
      <c r="E965" s="18" t="str">
        <f>VLOOKUP(tags[[#This Row],[Index]],Table1[],22)</f>
        <v>other</v>
      </c>
      <c r="F965" s="18" t="str">
        <f>VLOOKUP(tags[[#This Row],[Index]],Table1[],23)</f>
        <v>S</v>
      </c>
      <c r="G965" s="18" t="str">
        <f>VLOOKUP(tags[[#This Row],[product_id]],copy[],4,FALSE)</f>
        <v>Summer,Shorts,Skeleton,Casual pants,athleticshort,summer shorts,Women's Fashion,Hot pants,High Waist Pants,womenshortspant,black,printed,punk style,skeletonprinted,Women,slim,Casual,Slim Fit</v>
      </c>
      <c r="H965" s="18"/>
      <c r="I965" s="48" t="s">
        <v>11402</v>
      </c>
      <c r="J965" s="49" t="s">
        <v>11410</v>
      </c>
      <c r="K965" s="49" t="s">
        <v>11926</v>
      </c>
      <c r="L965" s="49" t="s">
        <v>11476</v>
      </c>
      <c r="M965" s="49" t="s">
        <v>11692</v>
      </c>
      <c r="N965" s="49" t="s">
        <v>11491</v>
      </c>
      <c r="O965" s="49" t="s">
        <v>11403</v>
      </c>
      <c r="P965" s="49" t="s">
        <v>11762</v>
      </c>
      <c r="Q965" s="49" t="s">
        <v>11935</v>
      </c>
      <c r="R965" s="49" t="s">
        <v>12057</v>
      </c>
      <c r="S965" s="49" t="s">
        <v>70</v>
      </c>
      <c r="T965" s="49" t="s">
        <v>11421</v>
      </c>
      <c r="U965" s="49" t="s">
        <v>11973</v>
      </c>
      <c r="V965" s="49" t="s">
        <v>12094</v>
      </c>
      <c r="W965" s="49" t="s">
        <v>11405</v>
      </c>
      <c r="X965" s="49" t="s">
        <v>11437</v>
      </c>
      <c r="Y965" s="49" t="s">
        <v>11406</v>
      </c>
      <c r="Z965" s="49" t="s">
        <v>11448</v>
      </c>
      <c r="AA965" s="49"/>
      <c r="AB965" s="49"/>
      <c r="AC965" s="49"/>
      <c r="AD965" s="49"/>
      <c r="AE965" s="49"/>
      <c r="AF965" s="49"/>
      <c r="AG965" s="49"/>
      <c r="AH965" s="49"/>
      <c r="AI965" s="49"/>
      <c r="AJ965" s="49"/>
      <c r="AK965" s="49"/>
      <c r="AL965" s="49"/>
      <c r="AM965" s="49"/>
      <c r="AN965" s="49"/>
      <c r="AO965" s="49"/>
      <c r="AP965" s="49"/>
      <c r="AQ965" s="49"/>
      <c r="AR965" s="49"/>
      <c r="AS965" s="49"/>
      <c r="AT965" s="49"/>
      <c r="AU965" s="49"/>
      <c r="AV965" s="49"/>
      <c r="AW965" s="49"/>
      <c r="AX965" s="49"/>
      <c r="AY965" s="49"/>
      <c r="AZ965" s="49"/>
      <c r="BA965" s="49"/>
      <c r="BB965" s="49"/>
      <c r="BC965" s="49"/>
      <c r="BD965" s="49"/>
      <c r="BE965" s="49"/>
      <c r="BF965" s="49"/>
      <c r="BG965" s="49"/>
      <c r="BH965" s="49"/>
      <c r="BI965" s="49"/>
      <c r="BJ965" s="49"/>
      <c r="BK965" s="49"/>
      <c r="BL965" s="49"/>
      <c r="BM965" s="49"/>
      <c r="BN965" s="49"/>
    </row>
    <row r="966" spans="1:66" x14ac:dyDescent="0.3">
      <c r="A966">
        <v>965</v>
      </c>
      <c r="B966" s="4" t="s">
        <v>2976</v>
      </c>
      <c r="C966" s="39">
        <f>VLOOKUP(tags[[#This Row],[Index]],Table1[],6)</f>
        <v>100</v>
      </c>
      <c r="D966" s="50">
        <v>1600</v>
      </c>
      <c r="E966" s="17" t="str">
        <f>VLOOKUP(tags[[#This Row],[Index]],Table1[],22)</f>
        <v>other</v>
      </c>
      <c r="F966" s="17" t="str">
        <f>VLOOKUP(tags[[#This Row],[Index]],Table1[],23)</f>
        <v>M</v>
      </c>
      <c r="G966" s="17" t="str">
        <f>VLOOKUP(tags[[#This Row],[product_id]],copy[],4,FALSE)</f>
        <v>roupas femininas,Vest,Fashion,topsforwomenkleiderdamen,blusasfeminina,Clothes for women,Swimsuit,ropademujer,Women S Clothing,printed,robefemme,summerdressesforwomen,Tankini Swimsuits,Swimming</v>
      </c>
      <c r="H966" s="17"/>
      <c r="I966" s="48" t="s">
        <v>12316</v>
      </c>
      <c r="J966" s="49" t="s">
        <v>11430</v>
      </c>
      <c r="K966" s="49" t="s">
        <v>11404</v>
      </c>
      <c r="L966" s="49" t="s">
        <v>12751</v>
      </c>
      <c r="M966" s="49" t="s">
        <v>12152</v>
      </c>
      <c r="N966" s="49" t="s">
        <v>11941</v>
      </c>
      <c r="O966" s="49" t="s">
        <v>11454</v>
      </c>
      <c r="P966" s="49" t="s">
        <v>13033</v>
      </c>
      <c r="Q966" s="49" t="s">
        <v>11529</v>
      </c>
      <c r="R966" s="49" t="s">
        <v>11421</v>
      </c>
      <c r="S966" s="49" t="s">
        <v>11627</v>
      </c>
      <c r="T966" s="49" t="s">
        <v>11813</v>
      </c>
      <c r="U966" s="49" t="s">
        <v>13816</v>
      </c>
      <c r="V966" s="49" t="s">
        <v>11459</v>
      </c>
      <c r="W966" s="49"/>
      <c r="X966" s="49"/>
      <c r="Y966" s="49"/>
      <c r="Z966" s="49"/>
      <c r="AA966" s="49"/>
      <c r="AB966" s="49"/>
      <c r="AC966" s="49"/>
      <c r="AD966" s="49"/>
      <c r="AE966" s="49"/>
      <c r="AF966" s="49"/>
      <c r="AG966" s="49"/>
      <c r="AH966" s="49"/>
      <c r="AI966" s="49"/>
      <c r="AJ966" s="49"/>
      <c r="AK966" s="49"/>
      <c r="AL966" s="49"/>
      <c r="AM966" s="49"/>
      <c r="AN966" s="49"/>
      <c r="AO966" s="49"/>
      <c r="AP966" s="49"/>
      <c r="AQ966" s="49"/>
      <c r="AR966" s="49"/>
      <c r="AS966" s="49"/>
      <c r="AT966" s="49"/>
      <c r="AU966" s="49"/>
      <c r="AV966" s="49"/>
      <c r="AW966" s="49"/>
      <c r="AX966" s="49"/>
      <c r="AY966" s="49"/>
      <c r="AZ966" s="49"/>
      <c r="BA966" s="49"/>
      <c r="BB966" s="49"/>
      <c r="BC966" s="49"/>
      <c r="BD966" s="49"/>
      <c r="BE966" s="49"/>
      <c r="BF966" s="49"/>
      <c r="BG966" s="49"/>
      <c r="BH966" s="49"/>
      <c r="BI966" s="49"/>
      <c r="BJ966" s="49"/>
      <c r="BK966" s="49"/>
      <c r="BL966" s="49"/>
      <c r="BM966" s="49"/>
      <c r="BN966" s="49"/>
    </row>
    <row r="967" spans="1:66" x14ac:dyDescent="0.3">
      <c r="A967">
        <v>966</v>
      </c>
      <c r="B967" s="5" t="s">
        <v>2979</v>
      </c>
      <c r="C967" s="40">
        <f>VLOOKUP(tags[[#This Row],[Index]],Table1[],6)</f>
        <v>1000</v>
      </c>
      <c r="D967" s="51">
        <v>8000</v>
      </c>
      <c r="E967" s="18" t="str">
        <f>VLOOKUP(tags[[#This Row],[Index]],Table1[],22)</f>
        <v>blue</v>
      </c>
      <c r="F967" s="18" t="str">
        <f>VLOOKUP(tags[[#This Row],[Index]],Table1[],23)</f>
        <v>XXS</v>
      </c>
      <c r="G967" s="18" t="str">
        <f>VLOOKUP(tags[[#This Row],[product_id]],copy[],4,FALSE)</f>
        <v>Summer,long dress,Dress,summer dress,Round neck,Dresses,Women's Fashion,Midi Dress,sleeveless,t-shirt dress,women dress,printed,Women,casual dress</v>
      </c>
      <c r="H967" s="18"/>
      <c r="I967" s="48" t="s">
        <v>11402</v>
      </c>
      <c r="J967" s="49" t="s">
        <v>11444</v>
      </c>
      <c r="K967" s="49" t="s">
        <v>11409</v>
      </c>
      <c r="L967" s="49" t="s">
        <v>11425</v>
      </c>
      <c r="M967" s="49" t="s">
        <v>11440</v>
      </c>
      <c r="N967" s="49" t="s">
        <v>11460</v>
      </c>
      <c r="O967" s="49" t="s">
        <v>11403</v>
      </c>
      <c r="P967" s="49" t="s">
        <v>11560</v>
      </c>
      <c r="Q967" s="49" t="s">
        <v>11408</v>
      </c>
      <c r="R967" s="49" t="s">
        <v>11610</v>
      </c>
      <c r="S967" s="49" t="s">
        <v>11432</v>
      </c>
      <c r="T967" s="49" t="s">
        <v>11421</v>
      </c>
      <c r="U967" s="49" t="s">
        <v>11405</v>
      </c>
      <c r="V967" s="49" t="s">
        <v>11441</v>
      </c>
      <c r="W967" s="49"/>
      <c r="X967" s="49"/>
      <c r="Y967" s="49"/>
      <c r="Z967" s="49"/>
      <c r="AA967" s="49"/>
      <c r="AB967" s="49"/>
      <c r="AC967" s="49"/>
      <c r="AD967" s="49"/>
      <c r="AE967" s="49"/>
      <c r="AF967" s="49"/>
      <c r="AG967" s="49"/>
      <c r="AH967" s="49"/>
      <c r="AI967" s="49"/>
      <c r="AJ967" s="49"/>
      <c r="AK967" s="49"/>
      <c r="AL967" s="49"/>
      <c r="AM967" s="49"/>
      <c r="AN967" s="49"/>
      <c r="AO967" s="49"/>
      <c r="AP967" s="49"/>
      <c r="AQ967" s="49"/>
      <c r="AR967" s="49"/>
      <c r="AS967" s="49"/>
      <c r="AT967" s="49"/>
      <c r="AU967" s="49"/>
      <c r="AV967" s="49"/>
      <c r="AW967" s="49"/>
      <c r="AX967" s="49"/>
      <c r="AY967" s="49"/>
      <c r="AZ967" s="49"/>
      <c r="BA967" s="49"/>
      <c r="BB967" s="49"/>
      <c r="BC967" s="49"/>
      <c r="BD967" s="49"/>
      <c r="BE967" s="49"/>
      <c r="BF967" s="49"/>
      <c r="BG967" s="49"/>
      <c r="BH967" s="49"/>
      <c r="BI967" s="49"/>
      <c r="BJ967" s="49"/>
      <c r="BK967" s="49"/>
      <c r="BL967" s="49"/>
      <c r="BM967" s="49"/>
      <c r="BN967" s="49"/>
    </row>
    <row r="968" spans="1:66" x14ac:dyDescent="0.3">
      <c r="A968">
        <v>967</v>
      </c>
      <c r="B968" s="4" t="s">
        <v>2982</v>
      </c>
      <c r="C968" s="39">
        <f>VLOOKUP(tags[[#This Row],[Index]],Table1[],6)</f>
        <v>20000</v>
      </c>
      <c r="D968" s="50">
        <v>116000</v>
      </c>
      <c r="E968" s="17" t="str">
        <f>VLOOKUP(tags[[#This Row],[Index]],Table1[],22)</f>
        <v>green</v>
      </c>
      <c r="F968" s="17" t="str">
        <f>VLOOKUP(tags[[#This Row],[Index]],Table1[],23)</f>
        <v>S</v>
      </c>
      <c r="G968" s="17" t="str">
        <f>VLOOKUP(tags[[#This Row],[product_id]],copy[],4,FALSE)</f>
        <v>blouse,Summer,Fashion,Tank,Lace,sundress,fashion vest,sexy shirts,Chiffon Shirt,women tank,Women's Fashion,Plus Size,sleeveless,Dress,sexy,Women,Bodycon Dress,Shirt</v>
      </c>
      <c r="H968" s="17"/>
      <c r="I968" s="48" t="s">
        <v>11428</v>
      </c>
      <c r="J968" s="49" t="s">
        <v>11402</v>
      </c>
      <c r="K968" s="49" t="s">
        <v>11404</v>
      </c>
      <c r="L968" s="49" t="s">
        <v>11418</v>
      </c>
      <c r="M968" s="49" t="s">
        <v>11434</v>
      </c>
      <c r="N968" s="49" t="s">
        <v>11564</v>
      </c>
      <c r="O968" s="49" t="s">
        <v>11830</v>
      </c>
      <c r="P968" s="49" t="s">
        <v>11817</v>
      </c>
      <c r="Q968" s="49" t="s">
        <v>11730</v>
      </c>
      <c r="R968" s="49" t="s">
        <v>11946</v>
      </c>
      <c r="S968" s="49" t="s">
        <v>11403</v>
      </c>
      <c r="T968" s="49" t="s">
        <v>11407</v>
      </c>
      <c r="U968" s="49" t="s">
        <v>11408</v>
      </c>
      <c r="V968" s="49" t="s">
        <v>11409</v>
      </c>
      <c r="W968" s="49" t="s">
        <v>11412</v>
      </c>
      <c r="X968" s="49" t="s">
        <v>11405</v>
      </c>
      <c r="Y968" s="49" t="s">
        <v>11633</v>
      </c>
      <c r="Z968" s="49" t="s">
        <v>11417</v>
      </c>
      <c r="AA968" s="49"/>
      <c r="AB968" s="49"/>
      <c r="AC968" s="49"/>
      <c r="AD968" s="49"/>
      <c r="AE968" s="49"/>
      <c r="AF968" s="49"/>
      <c r="AG968" s="49"/>
      <c r="AH968" s="49"/>
      <c r="AI968" s="49"/>
      <c r="AJ968" s="49"/>
      <c r="AK968" s="49"/>
      <c r="AL968" s="49"/>
      <c r="AM968" s="49"/>
      <c r="AN968" s="49"/>
      <c r="AO968" s="49"/>
      <c r="AP968" s="49"/>
      <c r="AQ968" s="49"/>
      <c r="AR968" s="49"/>
      <c r="AS968" s="49"/>
      <c r="AT968" s="49"/>
      <c r="AU968" s="49"/>
      <c r="AV968" s="49"/>
      <c r="AW968" s="49"/>
      <c r="AX968" s="49"/>
      <c r="AY968" s="49"/>
      <c r="AZ968" s="49"/>
      <c r="BA968" s="49"/>
      <c r="BB968" s="49"/>
      <c r="BC968" s="49"/>
      <c r="BD968" s="49"/>
      <c r="BE968" s="49"/>
      <c r="BF968" s="49"/>
      <c r="BG968" s="49"/>
      <c r="BH968" s="49"/>
      <c r="BI968" s="49"/>
      <c r="BJ968" s="49"/>
      <c r="BK968" s="49"/>
      <c r="BL968" s="49"/>
      <c r="BM968" s="49"/>
      <c r="BN968" s="49"/>
    </row>
    <row r="969" spans="1:66" x14ac:dyDescent="0.3">
      <c r="A969">
        <v>968</v>
      </c>
      <c r="B969" s="5" t="s">
        <v>2986</v>
      </c>
      <c r="C969" s="40">
        <f>VLOOKUP(tags[[#This Row],[Index]],Table1[],6)</f>
        <v>100</v>
      </c>
      <c r="D969" s="51">
        <v>700</v>
      </c>
      <c r="E969" s="18" t="str">
        <f>VLOOKUP(tags[[#This Row],[Index]],Table1[],22)</f>
        <v>black</v>
      </c>
      <c r="F969" s="18" t="str">
        <f>VLOOKUP(tags[[#This Row],[Index]],Table1[],23)</f>
        <v>M</v>
      </c>
      <c r="G969" s="18" t="str">
        <f>VLOOKUP(tags[[#This Row],[product_id]],copy[],4,FALSE)</f>
        <v>Sandals &amp; Flip Flops,Outdoor,Summer,Couple,Indoor,Men's Sandals,Leisure,Slippers,balckandwhite,sandals for women,Sandals,Home &amp; Garden,Summer Fashion</v>
      </c>
      <c r="H969" s="18"/>
      <c r="I969" s="48" t="s">
        <v>12170</v>
      </c>
      <c r="J969" s="49" t="s">
        <v>11548</v>
      </c>
      <c r="K969" s="49" t="s">
        <v>11402</v>
      </c>
      <c r="L969" s="49" t="s">
        <v>12573</v>
      </c>
      <c r="M969" s="49" t="s">
        <v>12042</v>
      </c>
      <c r="N969" s="49" t="s">
        <v>13886</v>
      </c>
      <c r="O969" s="49" t="s">
        <v>12540</v>
      </c>
      <c r="P969" s="49" t="s">
        <v>11608</v>
      </c>
      <c r="Q969" s="49" t="s">
        <v>13752</v>
      </c>
      <c r="R969" s="49" t="s">
        <v>11969</v>
      </c>
      <c r="S969" s="49" t="s">
        <v>11601</v>
      </c>
      <c r="T969" s="49" t="s">
        <v>13913</v>
      </c>
      <c r="U969" s="49" t="s">
        <v>11484</v>
      </c>
      <c r="V969" s="49"/>
      <c r="W969" s="49"/>
      <c r="X969" s="49"/>
      <c r="Y969" s="49"/>
      <c r="Z969" s="49"/>
      <c r="AA969" s="49"/>
      <c r="AB969" s="49"/>
      <c r="AC969" s="49"/>
      <c r="AD969" s="49"/>
      <c r="AE969" s="49"/>
      <c r="AF969" s="49"/>
      <c r="AG969" s="49"/>
      <c r="AH969" s="49"/>
      <c r="AI969" s="49"/>
      <c r="AJ969" s="49"/>
      <c r="AK969" s="49"/>
      <c r="AL969" s="49"/>
      <c r="AM969" s="49"/>
      <c r="AN969" s="49"/>
      <c r="AO969" s="49"/>
      <c r="AP969" s="49"/>
      <c r="AQ969" s="49"/>
      <c r="AR969" s="49"/>
      <c r="AS969" s="49"/>
      <c r="AT969" s="49"/>
      <c r="AU969" s="49"/>
      <c r="AV969" s="49"/>
      <c r="AW969" s="49"/>
      <c r="AX969" s="49"/>
      <c r="AY969" s="49"/>
      <c r="AZ969" s="49"/>
      <c r="BA969" s="49"/>
      <c r="BB969" s="49"/>
      <c r="BC969" s="49"/>
      <c r="BD969" s="49"/>
      <c r="BE969" s="49"/>
      <c r="BF969" s="49"/>
      <c r="BG969" s="49"/>
      <c r="BH969" s="49"/>
      <c r="BI969" s="49"/>
      <c r="BJ969" s="49"/>
      <c r="BK969" s="49"/>
      <c r="BL969" s="49"/>
      <c r="BM969" s="49"/>
      <c r="BN969" s="49"/>
    </row>
    <row r="970" spans="1:66" x14ac:dyDescent="0.3">
      <c r="A970">
        <v>969</v>
      </c>
      <c r="B970" s="4" t="s">
        <v>2988</v>
      </c>
      <c r="C970" s="39">
        <f>VLOOKUP(tags[[#This Row],[Index]],Table1[],6)</f>
        <v>1000</v>
      </c>
      <c r="D970" s="50">
        <v>12000</v>
      </c>
      <c r="E970" s="17" t="str">
        <f>VLOOKUP(tags[[#This Row],[Index]],Table1[],22)</f>
        <v>red</v>
      </c>
      <c r="F970" s="17" t="str">
        <f>VLOOKUP(tags[[#This Row],[Index]],Table1[],23)</f>
        <v>L</v>
      </c>
      <c r="G970" s="17" t="str">
        <f>VLOOKUP(tags[[#This Row],[product_id]],copy[],4,FALSE)</f>
        <v>Summer,Plus Size,long dress,Tops,Loose,V-neck,Casual,Women's Fashion,printed,summer dress,Dress,Women Fashion,Women</v>
      </c>
      <c r="H970" s="17"/>
      <c r="I970" s="48" t="s">
        <v>11402</v>
      </c>
      <c r="J970" s="49" t="s">
        <v>11407</v>
      </c>
      <c r="K970" s="49" t="s">
        <v>11444</v>
      </c>
      <c r="L970" s="49" t="s">
        <v>11411</v>
      </c>
      <c r="M970" s="49" t="s">
        <v>11427</v>
      </c>
      <c r="N970" s="49" t="s">
        <v>11420</v>
      </c>
      <c r="O970" s="49" t="s">
        <v>11406</v>
      </c>
      <c r="P970" s="49" t="s">
        <v>11403</v>
      </c>
      <c r="Q970" s="49" t="s">
        <v>11421</v>
      </c>
      <c r="R970" s="49" t="s">
        <v>11425</v>
      </c>
      <c r="S970" s="49" t="s">
        <v>11409</v>
      </c>
      <c r="T970" s="49" t="s">
        <v>11439</v>
      </c>
      <c r="U970" s="49" t="s">
        <v>11405</v>
      </c>
      <c r="V970" s="49"/>
      <c r="W970" s="49"/>
      <c r="X970" s="49"/>
      <c r="Y970" s="49"/>
      <c r="Z970" s="49"/>
      <c r="AA970" s="49"/>
      <c r="AB970" s="49"/>
      <c r="AC970" s="49"/>
      <c r="AD970" s="49"/>
      <c r="AE970" s="49"/>
      <c r="AF970" s="49"/>
      <c r="AG970" s="49"/>
      <c r="AH970" s="49"/>
      <c r="AI970" s="49"/>
      <c r="AJ970" s="49"/>
      <c r="AK970" s="49"/>
      <c r="AL970" s="49"/>
      <c r="AM970" s="49"/>
      <c r="AN970" s="49"/>
      <c r="AO970" s="49"/>
      <c r="AP970" s="49"/>
      <c r="AQ970" s="49"/>
      <c r="AR970" s="49"/>
      <c r="AS970" s="49"/>
      <c r="AT970" s="49"/>
      <c r="AU970" s="49"/>
      <c r="AV970" s="49"/>
      <c r="AW970" s="49"/>
      <c r="AX970" s="49"/>
      <c r="AY970" s="49"/>
      <c r="AZ970" s="49"/>
      <c r="BA970" s="49"/>
      <c r="BB970" s="49"/>
      <c r="BC970" s="49"/>
      <c r="BD970" s="49"/>
      <c r="BE970" s="49"/>
      <c r="BF970" s="49"/>
      <c r="BG970" s="49"/>
      <c r="BH970" s="49"/>
      <c r="BI970" s="49"/>
      <c r="BJ970" s="49"/>
      <c r="BK970" s="49"/>
      <c r="BL970" s="49"/>
      <c r="BM970" s="49"/>
      <c r="BN970" s="49"/>
    </row>
    <row r="971" spans="1:66" x14ac:dyDescent="0.3">
      <c r="A971">
        <v>970</v>
      </c>
      <c r="B971" s="5" t="s">
        <v>2990</v>
      </c>
      <c r="C971" s="40">
        <f>VLOOKUP(tags[[#This Row],[Index]],Table1[],6)</f>
        <v>50</v>
      </c>
      <c r="D971" s="51">
        <v>400</v>
      </c>
      <c r="E971" s="18" t="str">
        <f>VLOOKUP(tags[[#This Row],[Index]],Table1[],22)</f>
        <v>white</v>
      </c>
      <c r="F971" s="18" t="str">
        <f>VLOOKUP(tags[[#This Row],[Index]],Table1[],23)</f>
        <v>XXS</v>
      </c>
      <c r="G971" s="18" t="str">
        <f>VLOOKUP(tags[[#This Row],[product_id]],copy[],4,FALSE)</f>
        <v>Summer,Two-Piece Suits,Sleeve,Shorts,Spring,Tops,short sleeves,sport suit women,Fashion,Sport Suits,suits for women,jogging suits for women,women sport suit,tiktoktshirt,womens shorts suit</v>
      </c>
      <c r="H971" s="18"/>
      <c r="I971" s="48" t="s">
        <v>11402</v>
      </c>
      <c r="J971" s="49" t="s">
        <v>12024</v>
      </c>
      <c r="K971" s="49" t="s">
        <v>11414</v>
      </c>
      <c r="L971" s="49" t="s">
        <v>11410</v>
      </c>
      <c r="M971" s="49" t="s">
        <v>11490</v>
      </c>
      <c r="N971" s="49" t="s">
        <v>11411</v>
      </c>
      <c r="O971" s="49" t="s">
        <v>11415</v>
      </c>
      <c r="P971" s="49" t="s">
        <v>12271</v>
      </c>
      <c r="Q971" s="49" t="s">
        <v>11404</v>
      </c>
      <c r="R971" s="49" t="s">
        <v>11618</v>
      </c>
      <c r="S971" s="49" t="s">
        <v>12260</v>
      </c>
      <c r="T971" s="49" t="s">
        <v>12385</v>
      </c>
      <c r="U971" s="49" t="s">
        <v>12221</v>
      </c>
      <c r="V971" s="49" t="s">
        <v>12241</v>
      </c>
      <c r="W971" s="49" t="s">
        <v>12212</v>
      </c>
      <c r="X971" s="49"/>
      <c r="Y971" s="49"/>
      <c r="Z971" s="49"/>
      <c r="AA971" s="49"/>
      <c r="AB971" s="49"/>
      <c r="AC971" s="49"/>
      <c r="AD971" s="49"/>
      <c r="AE971" s="49"/>
      <c r="AF971" s="49"/>
      <c r="AG971" s="49"/>
      <c r="AH971" s="49"/>
      <c r="AI971" s="49"/>
      <c r="AJ971" s="49"/>
      <c r="AK971" s="49"/>
      <c r="AL971" s="49"/>
      <c r="AM971" s="49"/>
      <c r="AN971" s="49"/>
      <c r="AO971" s="49"/>
      <c r="AP971" s="49"/>
      <c r="AQ971" s="49"/>
      <c r="AR971" s="49"/>
      <c r="AS971" s="49"/>
      <c r="AT971" s="49"/>
      <c r="AU971" s="49"/>
      <c r="AV971" s="49"/>
      <c r="AW971" s="49"/>
      <c r="AX971" s="49"/>
      <c r="AY971" s="49"/>
      <c r="AZ971" s="49"/>
      <c r="BA971" s="49"/>
      <c r="BB971" s="49"/>
      <c r="BC971" s="49"/>
      <c r="BD971" s="49"/>
      <c r="BE971" s="49"/>
      <c r="BF971" s="49"/>
      <c r="BG971" s="49"/>
      <c r="BH971" s="49"/>
      <c r="BI971" s="49"/>
      <c r="BJ971" s="49"/>
      <c r="BK971" s="49"/>
      <c r="BL971" s="49"/>
      <c r="BM971" s="49"/>
      <c r="BN971" s="49"/>
    </row>
    <row r="972" spans="1:66" x14ac:dyDescent="0.3">
      <c r="A972">
        <v>971</v>
      </c>
      <c r="B972" s="4" t="s">
        <v>2993</v>
      </c>
      <c r="C972" s="39">
        <f>VLOOKUP(tags[[#This Row],[Index]],Table1[],6)</f>
        <v>100</v>
      </c>
      <c r="D972" s="50">
        <v>900</v>
      </c>
      <c r="E972" s="17" t="str">
        <f>VLOOKUP(tags[[#This Row],[Index]],Table1[],22)</f>
        <v>gray</v>
      </c>
      <c r="F972" s="17" t="str">
        <f>VLOOKUP(tags[[#This Row],[Index]],Table1[],23)</f>
        <v>XS</v>
      </c>
      <c r="G972" s="17" t="str">
        <f>VLOOKUP(tags[[#This Row],[product_id]],copy[],4,FALSE)</f>
        <v>Mini,slim dress,Plus Size,Floral print,women dresses,Spaghetti,Dress,Print,Women's Fashion,Mini dress,women dress,beach dress,Sleeveless dress,Summer,summer dresses,Girls Dresses,Party Dresses,Fashion,Floral,casual dress</v>
      </c>
      <c r="H972" s="17"/>
      <c r="I972" s="48" t="s">
        <v>11436</v>
      </c>
      <c r="J972" s="49" t="s">
        <v>11551</v>
      </c>
      <c r="K972" s="49" t="s">
        <v>11407</v>
      </c>
      <c r="L972" s="49" t="s">
        <v>11447</v>
      </c>
      <c r="M972" s="49" t="s">
        <v>11534</v>
      </c>
      <c r="N972" s="49" t="s">
        <v>11449</v>
      </c>
      <c r="O972" s="49" t="s">
        <v>11409</v>
      </c>
      <c r="P972" s="49" t="s">
        <v>11416</v>
      </c>
      <c r="Q972" s="49" t="s">
        <v>11403</v>
      </c>
      <c r="R972" s="49" t="s">
        <v>11435</v>
      </c>
      <c r="S972" s="49" t="s">
        <v>11432</v>
      </c>
      <c r="T972" s="49" t="s">
        <v>11431</v>
      </c>
      <c r="U972" s="49" t="s">
        <v>11438</v>
      </c>
      <c r="V972" s="49" t="s">
        <v>11402</v>
      </c>
      <c r="W972" s="49" t="s">
        <v>11464</v>
      </c>
      <c r="X972" s="49" t="s">
        <v>12188</v>
      </c>
      <c r="Y972" s="49" t="s">
        <v>11530</v>
      </c>
      <c r="Z972" s="49" t="s">
        <v>11404</v>
      </c>
      <c r="AA972" s="49" t="s">
        <v>11433</v>
      </c>
      <c r="AB972" s="49" t="s">
        <v>11441</v>
      </c>
      <c r="AC972" s="49"/>
      <c r="AD972" s="49"/>
      <c r="AE972" s="49"/>
      <c r="AF972" s="49"/>
      <c r="AG972" s="49"/>
      <c r="AH972" s="49"/>
      <c r="AI972" s="49"/>
      <c r="AJ972" s="49"/>
      <c r="AK972" s="49"/>
      <c r="AL972" s="49"/>
      <c r="AM972" s="49"/>
      <c r="AN972" s="49"/>
      <c r="AO972" s="49"/>
      <c r="AP972" s="49"/>
      <c r="AQ972" s="49"/>
      <c r="AR972" s="49"/>
      <c r="AS972" s="49"/>
      <c r="AT972" s="49"/>
      <c r="AU972" s="49"/>
      <c r="AV972" s="49"/>
      <c r="AW972" s="49"/>
      <c r="AX972" s="49"/>
      <c r="AY972" s="49"/>
      <c r="AZ972" s="49"/>
      <c r="BA972" s="49"/>
      <c r="BB972" s="49"/>
      <c r="BC972" s="49"/>
      <c r="BD972" s="49"/>
      <c r="BE972" s="49"/>
      <c r="BF972" s="49"/>
      <c r="BG972" s="49"/>
      <c r="BH972" s="49"/>
      <c r="BI972" s="49"/>
      <c r="BJ972" s="49"/>
      <c r="BK972" s="49"/>
      <c r="BL972" s="49"/>
      <c r="BM972" s="49"/>
      <c r="BN972" s="49"/>
    </row>
    <row r="973" spans="1:66" x14ac:dyDescent="0.3">
      <c r="A973">
        <v>972</v>
      </c>
      <c r="B973" s="5" t="s">
        <v>2997</v>
      </c>
      <c r="C973" s="40">
        <f>VLOOKUP(tags[[#This Row],[Index]],Table1[],6)</f>
        <v>1000</v>
      </c>
      <c r="D973" s="51">
        <v>5670</v>
      </c>
      <c r="E973" s="18" t="str">
        <f>VLOOKUP(tags[[#This Row],[Index]],Table1[],22)</f>
        <v>white</v>
      </c>
      <c r="F973" s="18" t="str">
        <f>VLOOKUP(tags[[#This Row],[Index]],Table1[],23)</f>
        <v>S</v>
      </c>
      <c r="G973" s="18" t="str">
        <f>VLOOKUP(tags[[#This Row],[product_id]],copy[],4,FALSE)</f>
        <v>vesttop,Summer,Vest,Plus Size,crop top,camisole,Tank,Tops,Spaghetti Strap,tank top,Women's Fashion,Fashion,solid color,sleeveless,Spaghetti,Casual,Women</v>
      </c>
      <c r="H973" s="18"/>
      <c r="I973" s="48" t="s">
        <v>11768</v>
      </c>
      <c r="J973" s="49" t="s">
        <v>11402</v>
      </c>
      <c r="K973" s="49" t="s">
        <v>11430</v>
      </c>
      <c r="L973" s="49" t="s">
        <v>11407</v>
      </c>
      <c r="M973" s="49" t="s">
        <v>11480</v>
      </c>
      <c r="N973" s="49" t="s">
        <v>11518</v>
      </c>
      <c r="O973" s="49" t="s">
        <v>11418</v>
      </c>
      <c r="P973" s="49" t="s">
        <v>11411</v>
      </c>
      <c r="Q973" s="49" t="s">
        <v>11463</v>
      </c>
      <c r="R973" s="49" t="s">
        <v>11423</v>
      </c>
      <c r="S973" s="49" t="s">
        <v>11403</v>
      </c>
      <c r="T973" s="49" t="s">
        <v>11404</v>
      </c>
      <c r="U973" s="49" t="s">
        <v>11467</v>
      </c>
      <c r="V973" s="49" t="s">
        <v>11408</v>
      </c>
      <c r="W973" s="49" t="s">
        <v>11449</v>
      </c>
      <c r="X973" s="49" t="s">
        <v>11406</v>
      </c>
      <c r="Y973" s="49" t="s">
        <v>11405</v>
      </c>
      <c r="Z973" s="49"/>
      <c r="AA973" s="49"/>
      <c r="AB973" s="49"/>
      <c r="AC973" s="49"/>
      <c r="AD973" s="49"/>
      <c r="AE973" s="49"/>
      <c r="AF973" s="49"/>
      <c r="AG973" s="49"/>
      <c r="AH973" s="49"/>
      <c r="AI973" s="49"/>
      <c r="AJ973" s="49"/>
      <c r="AK973" s="49"/>
      <c r="AL973" s="49"/>
      <c r="AM973" s="49"/>
      <c r="AN973" s="49"/>
      <c r="AO973" s="49"/>
      <c r="AP973" s="49"/>
      <c r="AQ973" s="49"/>
      <c r="AR973" s="49"/>
      <c r="AS973" s="49"/>
      <c r="AT973" s="49"/>
      <c r="AU973" s="49"/>
      <c r="AV973" s="49"/>
      <c r="AW973" s="49"/>
      <c r="AX973" s="49"/>
      <c r="AY973" s="49"/>
      <c r="AZ973" s="49"/>
      <c r="BA973" s="49"/>
      <c r="BB973" s="49"/>
      <c r="BC973" s="49"/>
      <c r="BD973" s="49"/>
      <c r="BE973" s="49"/>
      <c r="BF973" s="49"/>
      <c r="BG973" s="49"/>
      <c r="BH973" s="49"/>
      <c r="BI973" s="49"/>
      <c r="BJ973" s="49"/>
      <c r="BK973" s="49"/>
      <c r="BL973" s="49"/>
      <c r="BM973" s="49"/>
      <c r="BN973" s="49"/>
    </row>
    <row r="974" spans="1:66" x14ac:dyDescent="0.3">
      <c r="A974">
        <v>973</v>
      </c>
      <c r="B974" s="4" t="s">
        <v>3000</v>
      </c>
      <c r="C974" s="39">
        <f>VLOOKUP(tags[[#This Row],[Index]],Table1[],6)</f>
        <v>1000</v>
      </c>
      <c r="D974" s="50">
        <v>6000</v>
      </c>
      <c r="E974" s="17" t="str">
        <f>VLOOKUP(tags[[#This Row],[Index]],Table1[],22)</f>
        <v>other</v>
      </c>
      <c r="F974" s="17" t="str">
        <f>VLOOKUP(tags[[#This Row],[Index]],Table1[],23)</f>
        <v>S</v>
      </c>
      <c r="G974" s="17" t="str">
        <f>VLOOKUP(tags[[#This Row],[product_id]],copy[],4,FALSE)</f>
        <v>tank top women,Vest,Fashion,buttontop,Summer,Loose,V-neck,Tops,Women's Fashion,Plus Size,Design,tank top,Casual,T Shirts,Women,Deep V-Neck,fashion women,Tank,Shirt,summer shirt,deep-v,Cotton Vest,button,sleeveless,Cotton,Tee Shirt</v>
      </c>
      <c r="H974" s="17"/>
      <c r="I974" s="48" t="s">
        <v>11678</v>
      </c>
      <c r="J974" s="49" t="s">
        <v>11430</v>
      </c>
      <c r="K974" s="49" t="s">
        <v>11404</v>
      </c>
      <c r="L974" s="49" t="s">
        <v>12450</v>
      </c>
      <c r="M974" s="49" t="s">
        <v>11402</v>
      </c>
      <c r="N974" s="49" t="s">
        <v>11427</v>
      </c>
      <c r="O974" s="49" t="s">
        <v>11420</v>
      </c>
      <c r="P974" s="49" t="s">
        <v>11411</v>
      </c>
      <c r="Q974" s="49" t="s">
        <v>11403</v>
      </c>
      <c r="R974" s="49" t="s">
        <v>11407</v>
      </c>
      <c r="S974" s="49" t="s">
        <v>11698</v>
      </c>
      <c r="T974" s="49" t="s">
        <v>11423</v>
      </c>
      <c r="U974" s="49" t="s">
        <v>11406</v>
      </c>
      <c r="V974" s="49" t="s">
        <v>11422</v>
      </c>
      <c r="W974" s="49" t="s">
        <v>11405</v>
      </c>
      <c r="X974" s="49" t="s">
        <v>11471</v>
      </c>
      <c r="Y974" s="49" t="s">
        <v>11556</v>
      </c>
      <c r="Z974" s="49" t="s">
        <v>11418</v>
      </c>
      <c r="AA974" s="49" t="s">
        <v>11417</v>
      </c>
      <c r="AB974" s="49" t="s">
        <v>11606</v>
      </c>
      <c r="AC974" s="49" t="s">
        <v>13524</v>
      </c>
      <c r="AD974" s="49" t="s">
        <v>11801</v>
      </c>
      <c r="AE974" s="49" t="s">
        <v>11527</v>
      </c>
      <c r="AF974" s="49" t="s">
        <v>11408</v>
      </c>
      <c r="AG974" s="49" t="s">
        <v>11424</v>
      </c>
      <c r="AH974" s="49" t="s">
        <v>11794</v>
      </c>
      <c r="AI974" s="49"/>
      <c r="AJ974" s="49"/>
      <c r="AK974" s="49"/>
      <c r="AL974" s="49"/>
      <c r="AM974" s="49"/>
      <c r="AN974" s="49"/>
      <c r="AO974" s="49"/>
      <c r="AP974" s="49"/>
      <c r="AQ974" s="49"/>
      <c r="AR974" s="49"/>
      <c r="AS974" s="49"/>
      <c r="AT974" s="49"/>
      <c r="AU974" s="49"/>
      <c r="AV974" s="49"/>
      <c r="AW974" s="49"/>
      <c r="AX974" s="49"/>
      <c r="AY974" s="49"/>
      <c r="AZ974" s="49"/>
      <c r="BA974" s="49"/>
      <c r="BB974" s="49"/>
      <c r="BC974" s="49"/>
      <c r="BD974" s="49"/>
      <c r="BE974" s="49"/>
      <c r="BF974" s="49"/>
      <c r="BG974" s="49"/>
      <c r="BH974" s="49"/>
      <c r="BI974" s="49"/>
      <c r="BJ974" s="49"/>
      <c r="BK974" s="49"/>
      <c r="BL974" s="49"/>
      <c r="BM974" s="49"/>
      <c r="BN974" s="49"/>
    </row>
    <row r="975" spans="1:66" x14ac:dyDescent="0.3">
      <c r="A975">
        <v>974</v>
      </c>
      <c r="B975" s="5" t="s">
        <v>3002</v>
      </c>
      <c r="C975" s="40">
        <f>VLOOKUP(tags[[#This Row],[Index]],Table1[],6)</f>
        <v>100</v>
      </c>
      <c r="D975" s="51">
        <v>1100</v>
      </c>
      <c r="E975" s="18" t="str">
        <f>VLOOKUP(tags[[#This Row],[Index]],Table1[],22)</f>
        <v>blue</v>
      </c>
      <c r="F975" s="18" t="str">
        <f>VLOOKUP(tags[[#This Row],[Index]],Table1[],23)</f>
        <v>S</v>
      </c>
      <c r="G975" s="18" t="str">
        <f>VLOOKUP(tags[[#This Row],[product_id]],copy[],4,FALSE)</f>
        <v>Summer,Plus Size,neck dress,Necks,plus size dress,polka dot,longloosedres,kleid,Round neck,Women's Fashion,Fashion,abito,summer dress,Polkas,women dress,Robes,Women,Dress,casual dress</v>
      </c>
      <c r="H975" s="18"/>
      <c r="I975" s="48" t="s">
        <v>11402</v>
      </c>
      <c r="J975" s="49" t="s">
        <v>11407</v>
      </c>
      <c r="K975" s="49" t="s">
        <v>11578</v>
      </c>
      <c r="L975" s="49" t="s">
        <v>11419</v>
      </c>
      <c r="M975" s="49" t="s">
        <v>11501</v>
      </c>
      <c r="N975" s="49" t="s">
        <v>11507</v>
      </c>
      <c r="O975" s="49" t="s">
        <v>12361</v>
      </c>
      <c r="P975" s="49" t="s">
        <v>11901</v>
      </c>
      <c r="Q975" s="49" t="s">
        <v>11440</v>
      </c>
      <c r="R975" s="49" t="s">
        <v>11403</v>
      </c>
      <c r="S975" s="49" t="s">
        <v>11404</v>
      </c>
      <c r="T975" s="49" t="s">
        <v>13785</v>
      </c>
      <c r="U975" s="49" t="s">
        <v>11425</v>
      </c>
      <c r="V975" s="49" t="s">
        <v>11512</v>
      </c>
      <c r="W975" s="49" t="s">
        <v>11432</v>
      </c>
      <c r="X975" s="49" t="s">
        <v>11570</v>
      </c>
      <c r="Y975" s="49" t="s">
        <v>11405</v>
      </c>
      <c r="Z975" s="49" t="s">
        <v>11409</v>
      </c>
      <c r="AA975" s="49" t="s">
        <v>11441</v>
      </c>
      <c r="AB975" s="49"/>
      <c r="AC975" s="49"/>
      <c r="AD975" s="49"/>
      <c r="AE975" s="49"/>
      <c r="AF975" s="49"/>
      <c r="AG975" s="49"/>
      <c r="AH975" s="49"/>
      <c r="AI975" s="49"/>
      <c r="AJ975" s="49"/>
      <c r="AK975" s="49"/>
      <c r="AL975" s="49"/>
      <c r="AM975" s="49"/>
      <c r="AN975" s="49"/>
      <c r="AO975" s="49"/>
      <c r="AP975" s="49"/>
      <c r="AQ975" s="49"/>
      <c r="AR975" s="49"/>
      <c r="AS975" s="49"/>
      <c r="AT975" s="49"/>
      <c r="AU975" s="49"/>
      <c r="AV975" s="49"/>
      <c r="AW975" s="49"/>
      <c r="AX975" s="49"/>
      <c r="AY975" s="49"/>
      <c r="AZ975" s="49"/>
      <c r="BA975" s="49"/>
      <c r="BB975" s="49"/>
      <c r="BC975" s="49"/>
      <c r="BD975" s="49"/>
      <c r="BE975" s="49"/>
      <c r="BF975" s="49"/>
      <c r="BG975" s="49"/>
      <c r="BH975" s="49"/>
      <c r="BI975" s="49"/>
      <c r="BJ975" s="49"/>
      <c r="BK975" s="49"/>
      <c r="BL975" s="49"/>
      <c r="BM975" s="49"/>
      <c r="BN975" s="49"/>
    </row>
    <row r="976" spans="1:66" x14ac:dyDescent="0.3">
      <c r="A976">
        <v>975</v>
      </c>
      <c r="B976" s="4" t="s">
        <v>3003</v>
      </c>
      <c r="C976" s="39">
        <f>VLOOKUP(tags[[#This Row],[Index]],Table1[],6)</f>
        <v>10000</v>
      </c>
      <c r="D976" s="50">
        <v>80000</v>
      </c>
      <c r="E976" s="17" t="str">
        <f>VLOOKUP(tags[[#This Row],[Index]],Table1[],22)</f>
        <v>pink</v>
      </c>
      <c r="F976" s="17" t="str">
        <f>VLOOKUP(tags[[#This Row],[Index]],Table1[],23)</f>
        <v>XS</v>
      </c>
      <c r="G976" s="17" t="str">
        <f>VLOOKUP(tags[[#This Row],[product_id]],copy[],4,FALSE)</f>
        <v>Summer,Underwear,two piece swimsuit,women beachwear,bikini set,padded,Swimwear,bikinis women,Bikini,Tankinis,women swimwear,Plus Size,Fashion,Suits,women bathing suit,Women,Swimsuit,Women's Fashion,Swimming</v>
      </c>
      <c r="H976" s="17"/>
      <c r="I976" s="48" t="s">
        <v>11402</v>
      </c>
      <c r="J976" s="49" t="s">
        <v>11665</v>
      </c>
      <c r="K976" s="49" t="s">
        <v>11812</v>
      </c>
      <c r="L976" s="49" t="s">
        <v>11637</v>
      </c>
      <c r="M976" s="49" t="s">
        <v>11528</v>
      </c>
      <c r="N976" s="49" t="s">
        <v>11567</v>
      </c>
      <c r="O976" s="49" t="s">
        <v>11458</v>
      </c>
      <c r="P976" s="49" t="s">
        <v>12459</v>
      </c>
      <c r="Q976" s="49" t="s">
        <v>11453</v>
      </c>
      <c r="R976" s="49" t="s">
        <v>11695</v>
      </c>
      <c r="S976" s="49" t="s">
        <v>11735</v>
      </c>
      <c r="T976" s="49" t="s">
        <v>11407</v>
      </c>
      <c r="U976" s="49" t="s">
        <v>11404</v>
      </c>
      <c r="V976" s="49" t="s">
        <v>11469</v>
      </c>
      <c r="W976" s="49" t="s">
        <v>11703</v>
      </c>
      <c r="X976" s="49" t="s">
        <v>11405</v>
      </c>
      <c r="Y976" s="49" t="s">
        <v>11454</v>
      </c>
      <c r="Z976" s="49" t="s">
        <v>11403</v>
      </c>
      <c r="AA976" s="49" t="s">
        <v>11459</v>
      </c>
      <c r="AB976" s="49"/>
      <c r="AC976" s="49"/>
      <c r="AD976" s="49"/>
      <c r="AE976" s="49"/>
      <c r="AF976" s="49"/>
      <c r="AG976" s="49"/>
      <c r="AH976" s="49"/>
      <c r="AI976" s="49"/>
      <c r="AJ976" s="49"/>
      <c r="AK976" s="49"/>
      <c r="AL976" s="49"/>
      <c r="AM976" s="49"/>
      <c r="AN976" s="49"/>
      <c r="AO976" s="49"/>
      <c r="AP976" s="49"/>
      <c r="AQ976" s="49"/>
      <c r="AR976" s="49"/>
      <c r="AS976" s="49"/>
      <c r="AT976" s="49"/>
      <c r="AU976" s="49"/>
      <c r="AV976" s="49"/>
      <c r="AW976" s="49"/>
      <c r="AX976" s="49"/>
      <c r="AY976" s="49"/>
      <c r="AZ976" s="49"/>
      <c r="BA976" s="49"/>
      <c r="BB976" s="49"/>
      <c r="BC976" s="49"/>
      <c r="BD976" s="49"/>
      <c r="BE976" s="49"/>
      <c r="BF976" s="49"/>
      <c r="BG976" s="49"/>
      <c r="BH976" s="49"/>
      <c r="BI976" s="49"/>
      <c r="BJ976" s="49"/>
      <c r="BK976" s="49"/>
      <c r="BL976" s="49"/>
      <c r="BM976" s="49"/>
      <c r="BN976" s="49"/>
    </row>
    <row r="977" spans="1:66" x14ac:dyDescent="0.3">
      <c r="A977">
        <v>976</v>
      </c>
      <c r="B977" s="5" t="s">
        <v>3006</v>
      </c>
      <c r="C977" s="40">
        <f>VLOOKUP(tags[[#This Row],[Index]],Table1[],6)</f>
        <v>8</v>
      </c>
      <c r="D977" s="51">
        <v>56</v>
      </c>
      <c r="E977" s="18" t="str">
        <f>VLOOKUP(tags[[#This Row],[Index]],Table1[],22)</f>
        <v>blue</v>
      </c>
      <c r="F977" s="18" t="str">
        <f>VLOOKUP(tags[[#This Row],[Index]],Table1[],23)</f>
        <v>XS</v>
      </c>
      <c r="G977" s="18" t="str">
        <f>VLOOKUP(tags[[#This Row],[product_id]],copy[],4,FALSE)</f>
        <v>Plus Size,Shirt,Tops,Women's Fashion,Fashion,sleeveless tops,daisy,Ladies,sleeveless,Ladies Fashion,Casual,Women Fashion,Women</v>
      </c>
      <c r="H977" s="18"/>
      <c r="I977" s="48" t="s">
        <v>11407</v>
      </c>
      <c r="J977" s="49" t="s">
        <v>11417</v>
      </c>
      <c r="K977" s="49" t="s">
        <v>11411</v>
      </c>
      <c r="L977" s="49" t="s">
        <v>11403</v>
      </c>
      <c r="M977" s="49" t="s">
        <v>11404</v>
      </c>
      <c r="N977" s="49" t="s">
        <v>11465</v>
      </c>
      <c r="O977" s="49" t="s">
        <v>12426</v>
      </c>
      <c r="P977" s="49" t="s">
        <v>11426</v>
      </c>
      <c r="Q977" s="49" t="s">
        <v>11408</v>
      </c>
      <c r="R977" s="49" t="s">
        <v>11475</v>
      </c>
      <c r="S977" s="49" t="s">
        <v>11406</v>
      </c>
      <c r="T977" s="49" t="s">
        <v>11439</v>
      </c>
      <c r="U977" s="49" t="s">
        <v>11405</v>
      </c>
      <c r="V977" s="49"/>
      <c r="W977" s="49"/>
      <c r="X977" s="49"/>
      <c r="Y977" s="49"/>
      <c r="Z977" s="49"/>
      <c r="AA977" s="49"/>
      <c r="AB977" s="49"/>
      <c r="AC977" s="49"/>
      <c r="AD977" s="49"/>
      <c r="AE977" s="49"/>
      <c r="AF977" s="49"/>
      <c r="AG977" s="49"/>
      <c r="AH977" s="49"/>
      <c r="AI977" s="49"/>
      <c r="AJ977" s="49"/>
      <c r="AK977" s="49"/>
      <c r="AL977" s="49"/>
      <c r="AM977" s="49"/>
      <c r="AN977" s="49"/>
      <c r="AO977" s="49"/>
      <c r="AP977" s="49"/>
      <c r="AQ977" s="49"/>
      <c r="AR977" s="49"/>
      <c r="AS977" s="49"/>
      <c r="AT977" s="49"/>
      <c r="AU977" s="49"/>
      <c r="AV977" s="49"/>
      <c r="AW977" s="49"/>
      <c r="AX977" s="49"/>
      <c r="AY977" s="49"/>
      <c r="AZ977" s="49"/>
      <c r="BA977" s="49"/>
      <c r="BB977" s="49"/>
      <c r="BC977" s="49"/>
      <c r="BD977" s="49"/>
      <c r="BE977" s="49"/>
      <c r="BF977" s="49"/>
      <c r="BG977" s="49"/>
      <c r="BH977" s="49"/>
      <c r="BI977" s="49"/>
      <c r="BJ977" s="49"/>
      <c r="BK977" s="49"/>
      <c r="BL977" s="49"/>
      <c r="BM977" s="49"/>
      <c r="BN977" s="49"/>
    </row>
    <row r="978" spans="1:66" x14ac:dyDescent="0.3">
      <c r="A978">
        <v>977</v>
      </c>
      <c r="B978" s="4" t="s">
        <v>3008</v>
      </c>
      <c r="C978" s="39">
        <f>VLOOKUP(tags[[#This Row],[Index]],Table1[],6)</f>
        <v>100</v>
      </c>
      <c r="D978" s="50">
        <v>1400</v>
      </c>
      <c r="E978" s="17" t="str">
        <f>VLOOKUP(tags[[#This Row],[Index]],Table1[],22)</f>
        <v>blue</v>
      </c>
      <c r="F978" s="17" t="str">
        <f>VLOOKUP(tags[[#This Row],[Index]],Table1[],23)</f>
        <v>S</v>
      </c>
      <c r="G978" s="17" t="str">
        <f>VLOOKUP(tags[[#This Row],[product_id]],copy[],4,FALSE)</f>
        <v>blouse,Spaghetti Strap,Tank,Fashion,Irregular,Spaghetti,national,topsamptshirt,USA flag,T Shirts,tank top,Print,American,Plus Size,blousesampshirt,sleeveless,Women's Fashion,Tops,Women Fashion</v>
      </c>
      <c r="H978" s="17"/>
      <c r="I978" s="48" t="s">
        <v>11428</v>
      </c>
      <c r="J978" s="49" t="s">
        <v>11463</v>
      </c>
      <c r="K978" s="49" t="s">
        <v>11418</v>
      </c>
      <c r="L978" s="49" t="s">
        <v>11404</v>
      </c>
      <c r="M978" s="49" t="s">
        <v>12543</v>
      </c>
      <c r="N978" s="49" t="s">
        <v>11449</v>
      </c>
      <c r="O978" s="49" t="s">
        <v>12347</v>
      </c>
      <c r="P978" s="49" t="s">
        <v>11488</v>
      </c>
      <c r="Q978" s="49" t="s">
        <v>13804</v>
      </c>
      <c r="R978" s="49" t="s">
        <v>11422</v>
      </c>
      <c r="S978" s="49" t="s">
        <v>11423</v>
      </c>
      <c r="T978" s="49" t="s">
        <v>11416</v>
      </c>
      <c r="U978" s="49" t="s">
        <v>12053</v>
      </c>
      <c r="V978" s="49" t="s">
        <v>11407</v>
      </c>
      <c r="W978" s="49" t="s">
        <v>11641</v>
      </c>
      <c r="X978" s="49" t="s">
        <v>11408</v>
      </c>
      <c r="Y978" s="49" t="s">
        <v>11403</v>
      </c>
      <c r="Z978" s="49" t="s">
        <v>11411</v>
      </c>
      <c r="AA978" s="49" t="s">
        <v>11439</v>
      </c>
      <c r="AB978" s="49"/>
      <c r="AC978" s="49"/>
      <c r="AD978" s="49"/>
      <c r="AE978" s="49"/>
      <c r="AF978" s="49"/>
      <c r="AG978" s="49"/>
      <c r="AH978" s="49"/>
      <c r="AI978" s="49"/>
      <c r="AJ978" s="49"/>
      <c r="AK978" s="49"/>
      <c r="AL978" s="49"/>
      <c r="AM978" s="49"/>
      <c r="AN978" s="49"/>
      <c r="AO978" s="49"/>
      <c r="AP978" s="49"/>
      <c r="AQ978" s="49"/>
      <c r="AR978" s="49"/>
      <c r="AS978" s="49"/>
      <c r="AT978" s="49"/>
      <c r="AU978" s="49"/>
      <c r="AV978" s="49"/>
      <c r="AW978" s="49"/>
      <c r="AX978" s="49"/>
      <c r="AY978" s="49"/>
      <c r="AZ978" s="49"/>
      <c r="BA978" s="49"/>
      <c r="BB978" s="49"/>
      <c r="BC978" s="49"/>
      <c r="BD978" s="49"/>
      <c r="BE978" s="49"/>
      <c r="BF978" s="49"/>
      <c r="BG978" s="49"/>
      <c r="BH978" s="49"/>
      <c r="BI978" s="49"/>
      <c r="BJ978" s="49"/>
      <c r="BK978" s="49"/>
      <c r="BL978" s="49"/>
      <c r="BM978" s="49"/>
      <c r="BN978" s="49"/>
    </row>
    <row r="979" spans="1:66" x14ac:dyDescent="0.3">
      <c r="A979">
        <v>978</v>
      </c>
      <c r="B979" s="5" t="s">
        <v>3011</v>
      </c>
      <c r="C979" s="40">
        <f>VLOOKUP(tags[[#This Row],[Index]],Table1[],6)</f>
        <v>1000</v>
      </c>
      <c r="D979" s="51">
        <v>14000</v>
      </c>
      <c r="E979" s="18" t="str">
        <f>VLOOKUP(tags[[#This Row],[Index]],Table1[],22)</f>
        <v>yellow</v>
      </c>
      <c r="F979" s="18" t="str">
        <f>VLOOKUP(tags[[#This Row],[Index]],Table1[],23)</f>
        <v>S</v>
      </c>
      <c r="G979" s="18" t="str">
        <f>VLOOKUP(tags[[#This Row],[product_id]],copy[],4,FALSE)</f>
        <v>Summer,Plus Size,tiedyeprint,one-shoulder,Dress,Loose,short sleeves,Mini dress,Ladies,Women's Fashion,Fashion,Tie Dye,Dyes,Casual,Women Fashion,casual dress,Shorts,Ladies Fashion,Sleeve,Print,women dress,Women</v>
      </c>
      <c r="H979" s="18"/>
      <c r="I979" s="48" t="s">
        <v>11402</v>
      </c>
      <c r="J979" s="49" t="s">
        <v>11407</v>
      </c>
      <c r="K979" s="49" t="s">
        <v>11769</v>
      </c>
      <c r="L979" s="49" t="s">
        <v>12111</v>
      </c>
      <c r="M979" s="49" t="s">
        <v>11409</v>
      </c>
      <c r="N979" s="49" t="s">
        <v>11427</v>
      </c>
      <c r="O979" s="49" t="s">
        <v>11415</v>
      </c>
      <c r="P979" s="49" t="s">
        <v>11435</v>
      </c>
      <c r="Q979" s="49" t="s">
        <v>11426</v>
      </c>
      <c r="R979" s="49" t="s">
        <v>11403</v>
      </c>
      <c r="S979" s="49" t="s">
        <v>11404</v>
      </c>
      <c r="T979" s="49" t="s">
        <v>11559</v>
      </c>
      <c r="U979" s="49" t="s">
        <v>11571</v>
      </c>
      <c r="V979" s="49" t="s">
        <v>11406</v>
      </c>
      <c r="W979" s="49" t="s">
        <v>11439</v>
      </c>
      <c r="X979" s="49" t="s">
        <v>11441</v>
      </c>
      <c r="Y979" s="49" t="s">
        <v>11410</v>
      </c>
      <c r="Z979" s="49" t="s">
        <v>11475</v>
      </c>
      <c r="AA979" s="49" t="s">
        <v>11414</v>
      </c>
      <c r="AB979" s="49" t="s">
        <v>11416</v>
      </c>
      <c r="AC979" s="49" t="s">
        <v>11432</v>
      </c>
      <c r="AD979" s="49" t="s">
        <v>11405</v>
      </c>
      <c r="AE979" s="49"/>
      <c r="AF979" s="49"/>
      <c r="AG979" s="49"/>
      <c r="AH979" s="49"/>
      <c r="AI979" s="49"/>
      <c r="AJ979" s="49"/>
      <c r="AK979" s="49"/>
      <c r="AL979" s="49"/>
      <c r="AM979" s="49"/>
      <c r="AN979" s="49"/>
      <c r="AO979" s="49"/>
      <c r="AP979" s="49"/>
      <c r="AQ979" s="49"/>
      <c r="AR979" s="49"/>
      <c r="AS979" s="49"/>
      <c r="AT979" s="49"/>
      <c r="AU979" s="49"/>
      <c r="AV979" s="49"/>
      <c r="AW979" s="49"/>
      <c r="AX979" s="49"/>
      <c r="AY979" s="49"/>
      <c r="AZ979" s="49"/>
      <c r="BA979" s="49"/>
      <c r="BB979" s="49"/>
      <c r="BC979" s="49"/>
      <c r="BD979" s="49"/>
      <c r="BE979" s="49"/>
      <c r="BF979" s="49"/>
      <c r="BG979" s="49"/>
      <c r="BH979" s="49"/>
      <c r="BI979" s="49"/>
      <c r="BJ979" s="49"/>
      <c r="BK979" s="49"/>
      <c r="BL979" s="49"/>
      <c r="BM979" s="49"/>
      <c r="BN979" s="49"/>
    </row>
    <row r="980" spans="1:66" x14ac:dyDescent="0.3">
      <c r="A980">
        <v>979</v>
      </c>
      <c r="B980" s="4" t="s">
        <v>3014</v>
      </c>
      <c r="C980" s="39">
        <f>VLOOKUP(tags[[#This Row],[Index]],Table1[],6)</f>
        <v>10000</v>
      </c>
      <c r="D980" s="50">
        <v>80000</v>
      </c>
      <c r="E980" s="17" t="str">
        <f>VLOOKUP(tags[[#This Row],[Index]],Table1[],22)</f>
        <v>black</v>
      </c>
      <c r="F980" s="17" t="str">
        <f>VLOOKUP(tags[[#This Row],[Index]],Table1[],23)</f>
        <v>S</v>
      </c>
      <c r="G980" s="17" t="str">
        <f>VLOOKUP(tags[[#This Row],[product_id]],copy[],4,FALSE)</f>
        <v>Summer,short sleeve dress,tunic,Sleeve,Pure Color,tunicsforwomen,short sleeves,Cotton Dress,Women's Fashion,Shorts,summer dress,fashion dresses,Dress,summer dresses,short skirt,casual dress</v>
      </c>
      <c r="H980" s="17"/>
      <c r="I980" s="48" t="s">
        <v>11402</v>
      </c>
      <c r="J980" s="49" t="s">
        <v>11522</v>
      </c>
      <c r="K980" s="49" t="s">
        <v>11493</v>
      </c>
      <c r="L980" s="49" t="s">
        <v>11414</v>
      </c>
      <c r="M980" s="49" t="s">
        <v>11496</v>
      </c>
      <c r="N980" s="49" t="s">
        <v>11868</v>
      </c>
      <c r="O980" s="49" t="s">
        <v>11415</v>
      </c>
      <c r="P980" s="49" t="s">
        <v>11510</v>
      </c>
      <c r="Q980" s="49" t="s">
        <v>11403</v>
      </c>
      <c r="R980" s="49" t="s">
        <v>11410</v>
      </c>
      <c r="S980" s="49" t="s">
        <v>11425</v>
      </c>
      <c r="T980" s="49" t="s">
        <v>11999</v>
      </c>
      <c r="U980" s="49" t="s">
        <v>11409</v>
      </c>
      <c r="V980" s="49" t="s">
        <v>11464</v>
      </c>
      <c r="W980" s="49" t="s">
        <v>11683</v>
      </c>
      <c r="X980" s="49" t="s">
        <v>11441</v>
      </c>
      <c r="Y980" s="49"/>
      <c r="Z980" s="49"/>
      <c r="AA980" s="49"/>
      <c r="AB980" s="49"/>
      <c r="AC980" s="49"/>
      <c r="AD980" s="49"/>
      <c r="AE980" s="49"/>
      <c r="AF980" s="49"/>
      <c r="AG980" s="49"/>
      <c r="AH980" s="49"/>
      <c r="AI980" s="49"/>
      <c r="AJ980" s="49"/>
      <c r="AK980" s="49"/>
      <c r="AL980" s="49"/>
      <c r="AM980" s="49"/>
      <c r="AN980" s="49"/>
      <c r="AO980" s="49"/>
      <c r="AP980" s="49"/>
      <c r="AQ980" s="49"/>
      <c r="AR980" s="49"/>
      <c r="AS980" s="49"/>
      <c r="AT980" s="49"/>
      <c r="AU980" s="49"/>
      <c r="AV980" s="49"/>
      <c r="AW980" s="49"/>
      <c r="AX980" s="49"/>
      <c r="AY980" s="49"/>
      <c r="AZ980" s="49"/>
      <c r="BA980" s="49"/>
      <c r="BB980" s="49"/>
      <c r="BC980" s="49"/>
      <c r="BD980" s="49"/>
      <c r="BE980" s="49"/>
      <c r="BF980" s="49"/>
      <c r="BG980" s="49"/>
      <c r="BH980" s="49"/>
      <c r="BI980" s="49"/>
      <c r="BJ980" s="49"/>
      <c r="BK980" s="49"/>
      <c r="BL980" s="49"/>
      <c r="BM980" s="49"/>
      <c r="BN980" s="49"/>
    </row>
    <row r="981" spans="1:66" x14ac:dyDescent="0.3">
      <c r="A981">
        <v>980</v>
      </c>
      <c r="B981" s="5" t="s">
        <v>3016</v>
      </c>
      <c r="C981" s="40">
        <f>VLOOKUP(tags[[#This Row],[Index]],Table1[],6)</f>
        <v>1000</v>
      </c>
      <c r="D981" s="51">
        <v>8000</v>
      </c>
      <c r="E981" s="18" t="str">
        <f>VLOOKUP(tags[[#This Row],[Index]],Table1[],22)</f>
        <v>green</v>
      </c>
      <c r="F981" s="18" t="str">
        <f>VLOOKUP(tags[[#This Row],[Index]],Table1[],23)</f>
        <v>XXS</v>
      </c>
      <c r="G981" s="18" t="str">
        <f>VLOOKUP(tags[[#This Row],[product_id]],copy[],4,FALSE)</f>
        <v>Mini,womens dresses,Summer,sleevele,Dress,Mini dress,Women's Fashion,Fashion,backless,party,sexy,summer dresses,Women S Clothing,Casual,sleeveless</v>
      </c>
      <c r="H981" s="18"/>
      <c r="I981" s="48" t="s">
        <v>11436</v>
      </c>
      <c r="J981" s="49" t="s">
        <v>11563</v>
      </c>
      <c r="K981" s="49" t="s">
        <v>11402</v>
      </c>
      <c r="L981" s="49" t="s">
        <v>11878</v>
      </c>
      <c r="M981" s="49" t="s">
        <v>11409</v>
      </c>
      <c r="N981" s="49" t="s">
        <v>11435</v>
      </c>
      <c r="O981" s="49" t="s">
        <v>11403</v>
      </c>
      <c r="P981" s="49" t="s">
        <v>11404</v>
      </c>
      <c r="Q981" s="49" t="s">
        <v>11450</v>
      </c>
      <c r="R981" s="49" t="s">
        <v>11443</v>
      </c>
      <c r="S981" s="49" t="s">
        <v>11412</v>
      </c>
      <c r="T981" s="49" t="s">
        <v>11464</v>
      </c>
      <c r="U981" s="49" t="s">
        <v>11529</v>
      </c>
      <c r="V981" s="49" t="s">
        <v>11406</v>
      </c>
      <c r="W981" s="49" t="s">
        <v>11408</v>
      </c>
      <c r="X981" s="49"/>
      <c r="Y981" s="49"/>
      <c r="Z981" s="49"/>
      <c r="AA981" s="49"/>
      <c r="AB981" s="49"/>
      <c r="AC981" s="49"/>
      <c r="AD981" s="49"/>
      <c r="AE981" s="49"/>
      <c r="AF981" s="49"/>
      <c r="AG981" s="49"/>
      <c r="AH981" s="49"/>
      <c r="AI981" s="49"/>
      <c r="AJ981" s="49"/>
      <c r="AK981" s="49"/>
      <c r="AL981" s="49"/>
      <c r="AM981" s="49"/>
      <c r="AN981" s="49"/>
      <c r="AO981" s="49"/>
      <c r="AP981" s="49"/>
      <c r="AQ981" s="49"/>
      <c r="AR981" s="49"/>
      <c r="AS981" s="49"/>
      <c r="AT981" s="49"/>
      <c r="AU981" s="49"/>
      <c r="AV981" s="49"/>
      <c r="AW981" s="49"/>
      <c r="AX981" s="49"/>
      <c r="AY981" s="49"/>
      <c r="AZ981" s="49"/>
      <c r="BA981" s="49"/>
      <c r="BB981" s="49"/>
      <c r="BC981" s="49"/>
      <c r="BD981" s="49"/>
      <c r="BE981" s="49"/>
      <c r="BF981" s="49"/>
      <c r="BG981" s="49"/>
      <c r="BH981" s="49"/>
      <c r="BI981" s="49"/>
      <c r="BJ981" s="49"/>
      <c r="BK981" s="49"/>
      <c r="BL981" s="49"/>
      <c r="BM981" s="49"/>
      <c r="BN981" s="49"/>
    </row>
    <row r="982" spans="1:66" x14ac:dyDescent="0.3">
      <c r="A982">
        <v>981</v>
      </c>
      <c r="B982" s="4" t="s">
        <v>3018</v>
      </c>
      <c r="C982" s="39">
        <f>VLOOKUP(tags[[#This Row],[Index]],Table1[],6)</f>
        <v>100</v>
      </c>
      <c r="D982" s="50">
        <v>200</v>
      </c>
      <c r="E982" s="17" t="str">
        <f>VLOOKUP(tags[[#This Row],[Index]],Table1[],22)</f>
        <v>green</v>
      </c>
      <c r="F982" s="17" t="str">
        <f>VLOOKUP(tags[[#This Row],[Index]],Table1[],23)</f>
        <v>XS</v>
      </c>
      <c r="G982" s="17" t="str">
        <f>VLOOKUP(tags[[#This Row],[product_id]],copy[],4,FALSE)</f>
        <v>blouse,Summer,Plus Size,Shirt,Tops,Loose,short sleeves,Fashion,printed,Tops &amp; T-Shirts,Ladies,women top,Casual,Cotton</v>
      </c>
      <c r="H982" s="17"/>
      <c r="I982" s="48" t="s">
        <v>11428</v>
      </c>
      <c r="J982" s="49" t="s">
        <v>11402</v>
      </c>
      <c r="K982" s="49" t="s">
        <v>11407</v>
      </c>
      <c r="L982" s="49" t="s">
        <v>11417</v>
      </c>
      <c r="M982" s="49" t="s">
        <v>11411</v>
      </c>
      <c r="N982" s="49" t="s">
        <v>11427</v>
      </c>
      <c r="O982" s="49" t="s">
        <v>11415</v>
      </c>
      <c r="P982" s="49" t="s">
        <v>11404</v>
      </c>
      <c r="Q982" s="49" t="s">
        <v>11421</v>
      </c>
      <c r="R982" s="49" t="s">
        <v>11494</v>
      </c>
      <c r="S982" s="49" t="s">
        <v>11426</v>
      </c>
      <c r="T982" s="49" t="s">
        <v>11473</v>
      </c>
      <c r="U982" s="49" t="s">
        <v>11406</v>
      </c>
      <c r="V982" s="49" t="s">
        <v>11424</v>
      </c>
      <c r="W982" s="49"/>
      <c r="X982" s="49"/>
      <c r="Y982" s="49"/>
      <c r="Z982" s="49"/>
      <c r="AA982" s="49"/>
      <c r="AB982" s="49"/>
      <c r="AC982" s="49"/>
      <c r="AD982" s="49"/>
      <c r="AE982" s="49"/>
      <c r="AF982" s="49"/>
      <c r="AG982" s="49"/>
      <c r="AH982" s="49"/>
      <c r="AI982" s="49"/>
      <c r="AJ982" s="49"/>
      <c r="AK982" s="49"/>
      <c r="AL982" s="49"/>
      <c r="AM982" s="49"/>
      <c r="AN982" s="49"/>
      <c r="AO982" s="49"/>
      <c r="AP982" s="49"/>
      <c r="AQ982" s="49"/>
      <c r="AR982" s="49"/>
      <c r="AS982" s="49"/>
      <c r="AT982" s="49"/>
      <c r="AU982" s="49"/>
      <c r="AV982" s="49"/>
      <c r="AW982" s="49"/>
      <c r="AX982" s="49"/>
      <c r="AY982" s="49"/>
      <c r="AZ982" s="49"/>
      <c r="BA982" s="49"/>
      <c r="BB982" s="49"/>
      <c r="BC982" s="49"/>
      <c r="BD982" s="49"/>
      <c r="BE982" s="49"/>
      <c r="BF982" s="49"/>
      <c r="BG982" s="49"/>
      <c r="BH982" s="49"/>
      <c r="BI982" s="49"/>
      <c r="BJ982" s="49"/>
      <c r="BK982" s="49"/>
      <c r="BL982" s="49"/>
      <c r="BM982" s="49"/>
      <c r="BN982" s="49"/>
    </row>
    <row r="983" spans="1:66" x14ac:dyDescent="0.3">
      <c r="A983">
        <v>982</v>
      </c>
      <c r="B983" s="5" t="s">
        <v>3020</v>
      </c>
      <c r="C983" s="40">
        <f>VLOOKUP(tags[[#This Row],[Index]],Table1[],6)</f>
        <v>1000</v>
      </c>
      <c r="D983" s="51">
        <v>9000</v>
      </c>
      <c r="E983" s="18" t="str">
        <f>VLOOKUP(tags[[#This Row],[Index]],Table1[],22)</f>
        <v>yellow</v>
      </c>
      <c r="F983" s="18" t="str">
        <f>VLOOKUP(tags[[#This Row],[Index]],Table1[],23)</f>
        <v>S</v>
      </c>
      <c r="G983" s="18" t="str">
        <f>VLOOKUP(tags[[#This Row],[product_id]],copy[],4,FALSE)</f>
        <v>butterfly,Summer,Plus Size,butterflydre,Mini,fashion dress,Dress,Mini dress,beach dress,Fashion,knee,Casual,casual dress,Shorts,button,summer dress,Women's Fashion,Sleeveless dress,Print,sleeveless,Women,loose dress</v>
      </c>
      <c r="H983" s="18"/>
      <c r="I983" s="48" t="s">
        <v>11568</v>
      </c>
      <c r="J983" s="49" t="s">
        <v>11402</v>
      </c>
      <c r="K983" s="49" t="s">
        <v>11407</v>
      </c>
      <c r="L983" s="49" t="s">
        <v>13645</v>
      </c>
      <c r="M983" s="49" t="s">
        <v>11436</v>
      </c>
      <c r="N983" s="49" t="s">
        <v>11573</v>
      </c>
      <c r="O983" s="49" t="s">
        <v>11409</v>
      </c>
      <c r="P983" s="49" t="s">
        <v>11435</v>
      </c>
      <c r="Q983" s="49" t="s">
        <v>11431</v>
      </c>
      <c r="R983" s="49" t="s">
        <v>11404</v>
      </c>
      <c r="S983" s="49" t="s">
        <v>11611</v>
      </c>
      <c r="T983" s="49" t="s">
        <v>11406</v>
      </c>
      <c r="U983" s="49" t="s">
        <v>11441</v>
      </c>
      <c r="V983" s="49" t="s">
        <v>11410</v>
      </c>
      <c r="W983" s="49" t="s">
        <v>11527</v>
      </c>
      <c r="X983" s="49" t="s">
        <v>11425</v>
      </c>
      <c r="Y983" s="49" t="s">
        <v>11403</v>
      </c>
      <c r="Z983" s="49" t="s">
        <v>11438</v>
      </c>
      <c r="AA983" s="49" t="s">
        <v>11416</v>
      </c>
      <c r="AB983" s="49" t="s">
        <v>11408</v>
      </c>
      <c r="AC983" s="49" t="s">
        <v>11405</v>
      </c>
      <c r="AD983" s="49" t="s">
        <v>11455</v>
      </c>
      <c r="AE983" s="49"/>
      <c r="AF983" s="49"/>
      <c r="AG983" s="49"/>
      <c r="AH983" s="49"/>
      <c r="AI983" s="49"/>
      <c r="AJ983" s="49"/>
      <c r="AK983" s="49"/>
      <c r="AL983" s="49"/>
      <c r="AM983" s="49"/>
      <c r="AN983" s="49"/>
      <c r="AO983" s="49"/>
      <c r="AP983" s="49"/>
      <c r="AQ983" s="49"/>
      <c r="AR983" s="49"/>
      <c r="AS983" s="49"/>
      <c r="AT983" s="49"/>
      <c r="AU983" s="49"/>
      <c r="AV983" s="49"/>
      <c r="AW983" s="49"/>
      <c r="AX983" s="49"/>
      <c r="AY983" s="49"/>
      <c r="AZ983" s="49"/>
      <c r="BA983" s="49"/>
      <c r="BB983" s="49"/>
      <c r="BC983" s="49"/>
      <c r="BD983" s="49"/>
      <c r="BE983" s="49"/>
      <c r="BF983" s="49"/>
      <c r="BG983" s="49"/>
      <c r="BH983" s="49"/>
      <c r="BI983" s="49"/>
      <c r="BJ983" s="49"/>
      <c r="BK983" s="49"/>
      <c r="BL983" s="49"/>
      <c r="BM983" s="49"/>
      <c r="BN983" s="49"/>
    </row>
    <row r="984" spans="1:66" x14ac:dyDescent="0.3">
      <c r="A984">
        <v>983</v>
      </c>
      <c r="B984" s="4" t="s">
        <v>3023</v>
      </c>
      <c r="C984" s="39">
        <f>VLOOKUP(tags[[#This Row],[Index]],Table1[],6)</f>
        <v>20000</v>
      </c>
      <c r="D984" s="50">
        <v>180000</v>
      </c>
      <c r="E984" s="17" t="str">
        <f>VLOOKUP(tags[[#This Row],[Index]],Table1[],22)</f>
        <v>purple</v>
      </c>
      <c r="F984" s="17" t="str">
        <f>VLOOKUP(tags[[#This Row],[Index]],Table1[],23)</f>
        <v>XXS</v>
      </c>
      <c r="G984" s="17" t="str">
        <f>VLOOKUP(tags[[#This Row],[product_id]],copy[],4,FALSE)</f>
        <v>Women's Fashion,Tassels,Plus Size,halter dress,Sleeve,Halter,Dress,Loose,short sleeves,Shorts,tasseldre,Party Dress,off shoulder,summer dress,women dress,Women,Fashion,Casual,casual dress</v>
      </c>
      <c r="H984" s="17"/>
      <c r="I984" s="48" t="s">
        <v>11403</v>
      </c>
      <c r="J984" s="49" t="s">
        <v>11758</v>
      </c>
      <c r="K984" s="49" t="s">
        <v>11407</v>
      </c>
      <c r="L984" s="49" t="s">
        <v>11542</v>
      </c>
      <c r="M984" s="49" t="s">
        <v>11414</v>
      </c>
      <c r="N984" s="49" t="s">
        <v>11461</v>
      </c>
      <c r="O984" s="49" t="s">
        <v>11409</v>
      </c>
      <c r="P984" s="49" t="s">
        <v>11427</v>
      </c>
      <c r="Q984" s="49" t="s">
        <v>11415</v>
      </c>
      <c r="R984" s="49" t="s">
        <v>11410</v>
      </c>
      <c r="S984" s="49" t="s">
        <v>12246</v>
      </c>
      <c r="T984" s="49" t="s">
        <v>11445</v>
      </c>
      <c r="U984" s="49" t="s">
        <v>11495</v>
      </c>
      <c r="V984" s="49" t="s">
        <v>11425</v>
      </c>
      <c r="W984" s="49" t="s">
        <v>11432</v>
      </c>
      <c r="X984" s="49" t="s">
        <v>11405</v>
      </c>
      <c r="Y984" s="49" t="s">
        <v>11404</v>
      </c>
      <c r="Z984" s="49" t="s">
        <v>11406</v>
      </c>
      <c r="AA984" s="49" t="s">
        <v>11441</v>
      </c>
      <c r="AB984" s="49"/>
      <c r="AC984" s="49"/>
      <c r="AD984" s="49"/>
      <c r="AE984" s="49"/>
      <c r="AF984" s="49"/>
      <c r="AG984" s="49"/>
      <c r="AH984" s="49"/>
      <c r="AI984" s="49"/>
      <c r="AJ984" s="49"/>
      <c r="AK984" s="49"/>
      <c r="AL984" s="49"/>
      <c r="AM984" s="49"/>
      <c r="AN984" s="49"/>
      <c r="AO984" s="49"/>
      <c r="AP984" s="49"/>
      <c r="AQ984" s="49"/>
      <c r="AR984" s="49"/>
      <c r="AS984" s="49"/>
      <c r="AT984" s="49"/>
      <c r="AU984" s="49"/>
      <c r="AV984" s="49"/>
      <c r="AW984" s="49"/>
      <c r="AX984" s="49"/>
      <c r="AY984" s="49"/>
      <c r="AZ984" s="49"/>
      <c r="BA984" s="49"/>
      <c r="BB984" s="49"/>
      <c r="BC984" s="49"/>
      <c r="BD984" s="49"/>
      <c r="BE984" s="49"/>
      <c r="BF984" s="49"/>
      <c r="BG984" s="49"/>
      <c r="BH984" s="49"/>
      <c r="BI984" s="49"/>
      <c r="BJ984" s="49"/>
      <c r="BK984" s="49"/>
      <c r="BL984" s="49"/>
      <c r="BM984" s="49"/>
      <c r="BN984" s="49"/>
    </row>
    <row r="985" spans="1:66" x14ac:dyDescent="0.3">
      <c r="A985">
        <v>984</v>
      </c>
      <c r="B985" s="5" t="s">
        <v>3026</v>
      </c>
      <c r="C985" s="40">
        <f>VLOOKUP(tags[[#This Row],[Index]],Table1[],6)</f>
        <v>100</v>
      </c>
      <c r="D985" s="51">
        <v>1100</v>
      </c>
      <c r="E985" s="18" t="str">
        <f>VLOOKUP(tags[[#This Row],[Index]],Table1[],22)</f>
        <v>gray</v>
      </c>
      <c r="F985" s="18" t="str">
        <f>VLOOKUP(tags[[#This Row],[Index]],Table1[],23)</f>
        <v>XS</v>
      </c>
      <c r="G985" s="18" t="str">
        <f>VLOOKUP(tags[[#This Row],[product_id]],copy[],4,FALSE)</f>
        <v>Summer,Shift Dress,Sleeve,shirt dress,long dress,Beach,Dress,short sleeves,cottonlinendre,beach dress,Shorts,Midi Dress,Ladies,Women's Fashion,loose dress</v>
      </c>
      <c r="H985" s="18"/>
      <c r="I985" s="48" t="s">
        <v>11402</v>
      </c>
      <c r="J985" s="49" t="s">
        <v>11846</v>
      </c>
      <c r="K985" s="49" t="s">
        <v>11414</v>
      </c>
      <c r="L985" s="49" t="s">
        <v>11711</v>
      </c>
      <c r="M985" s="49" t="s">
        <v>11444</v>
      </c>
      <c r="N985" s="49" t="s">
        <v>11413</v>
      </c>
      <c r="O985" s="49" t="s">
        <v>11409</v>
      </c>
      <c r="P985" s="49" t="s">
        <v>11415</v>
      </c>
      <c r="Q985" s="49" t="s">
        <v>12002</v>
      </c>
      <c r="R985" s="49" t="s">
        <v>11431</v>
      </c>
      <c r="S985" s="49" t="s">
        <v>11410</v>
      </c>
      <c r="T985" s="49" t="s">
        <v>11560</v>
      </c>
      <c r="U985" s="49" t="s">
        <v>11426</v>
      </c>
      <c r="V985" s="49" t="s">
        <v>11403</v>
      </c>
      <c r="W985" s="49" t="s">
        <v>11455</v>
      </c>
      <c r="X985" s="49"/>
      <c r="Y985" s="49"/>
      <c r="Z985" s="49"/>
      <c r="AA985" s="49"/>
      <c r="AB985" s="49"/>
      <c r="AC985" s="49"/>
      <c r="AD985" s="49"/>
      <c r="AE985" s="49"/>
      <c r="AF985" s="49"/>
      <c r="AG985" s="49"/>
      <c r="AH985" s="49"/>
      <c r="AI985" s="49"/>
      <c r="AJ985" s="49"/>
      <c r="AK985" s="49"/>
      <c r="AL985" s="49"/>
      <c r="AM985" s="49"/>
      <c r="AN985" s="49"/>
      <c r="AO985" s="49"/>
      <c r="AP985" s="49"/>
      <c r="AQ985" s="49"/>
      <c r="AR985" s="49"/>
      <c r="AS985" s="49"/>
      <c r="AT985" s="49"/>
      <c r="AU985" s="49"/>
      <c r="AV985" s="49"/>
      <c r="AW985" s="49"/>
      <c r="AX985" s="49"/>
      <c r="AY985" s="49"/>
      <c r="AZ985" s="49"/>
      <c r="BA985" s="49"/>
      <c r="BB985" s="49"/>
      <c r="BC985" s="49"/>
      <c r="BD985" s="49"/>
      <c r="BE985" s="49"/>
      <c r="BF985" s="49"/>
      <c r="BG985" s="49"/>
      <c r="BH985" s="49"/>
      <c r="BI985" s="49"/>
      <c r="BJ985" s="49"/>
      <c r="BK985" s="49"/>
      <c r="BL985" s="49"/>
      <c r="BM985" s="49"/>
      <c r="BN985" s="49"/>
    </row>
    <row r="986" spans="1:66" x14ac:dyDescent="0.3">
      <c r="A986">
        <v>985</v>
      </c>
      <c r="B986" s="4" t="s">
        <v>3029</v>
      </c>
      <c r="C986" s="39">
        <f>VLOOKUP(tags[[#This Row],[Index]],Table1[],6)</f>
        <v>1000</v>
      </c>
      <c r="D986" s="50">
        <v>4000</v>
      </c>
      <c r="E986" s="17" t="str">
        <f>VLOOKUP(tags[[#This Row],[Index]],Table1[],22)</f>
        <v>green</v>
      </c>
      <c r="F986" s="17" t="str">
        <f>VLOOKUP(tags[[#This Row],[Index]],Table1[],23)</f>
        <v>XS</v>
      </c>
      <c r="G986" s="17" t="str">
        <f>VLOOKUP(tags[[#This Row],[product_id]],copy[],4,FALSE)</f>
        <v>Summer,Vest,Fashion,Yoga,woman vest,girl bra,Tops,summer t-shirts,T Shirts,Casual,brayogavest,Women's Fashion,singleshoulder,Bras,Women</v>
      </c>
      <c r="H986" s="17"/>
      <c r="I986" s="48" t="s">
        <v>11402</v>
      </c>
      <c r="J986" s="49" t="s">
        <v>11430</v>
      </c>
      <c r="K986" s="49" t="s">
        <v>11404</v>
      </c>
      <c r="L986" s="49" t="s">
        <v>11483</v>
      </c>
      <c r="M986" s="49" t="s">
        <v>12673</v>
      </c>
      <c r="N986" s="49" t="s">
        <v>12401</v>
      </c>
      <c r="O986" s="49" t="s">
        <v>11411</v>
      </c>
      <c r="P986" s="49" t="s">
        <v>11468</v>
      </c>
      <c r="Q986" s="49" t="s">
        <v>11422</v>
      </c>
      <c r="R986" s="49" t="s">
        <v>11406</v>
      </c>
      <c r="S986" s="49" t="s">
        <v>13653</v>
      </c>
      <c r="T986" s="49" t="s">
        <v>11403</v>
      </c>
      <c r="U986" s="49" t="s">
        <v>12955</v>
      </c>
      <c r="V986" s="49" t="s">
        <v>11515</v>
      </c>
      <c r="W986" s="49" t="s">
        <v>11405</v>
      </c>
      <c r="X986" s="49"/>
      <c r="Y986" s="49"/>
      <c r="Z986" s="49"/>
      <c r="AA986" s="49"/>
      <c r="AB986" s="49"/>
      <c r="AC986" s="49"/>
      <c r="AD986" s="49"/>
      <c r="AE986" s="49"/>
      <c r="AF986" s="49"/>
      <c r="AG986" s="49"/>
      <c r="AH986" s="49"/>
      <c r="AI986" s="49"/>
      <c r="AJ986" s="49"/>
      <c r="AK986" s="49"/>
      <c r="AL986" s="49"/>
      <c r="AM986" s="49"/>
      <c r="AN986" s="49"/>
      <c r="AO986" s="49"/>
      <c r="AP986" s="49"/>
      <c r="AQ986" s="49"/>
      <c r="AR986" s="49"/>
      <c r="AS986" s="49"/>
      <c r="AT986" s="49"/>
      <c r="AU986" s="49"/>
      <c r="AV986" s="49"/>
      <c r="AW986" s="49"/>
      <c r="AX986" s="49"/>
      <c r="AY986" s="49"/>
      <c r="AZ986" s="49"/>
      <c r="BA986" s="49"/>
      <c r="BB986" s="49"/>
      <c r="BC986" s="49"/>
      <c r="BD986" s="49"/>
      <c r="BE986" s="49"/>
      <c r="BF986" s="49"/>
      <c r="BG986" s="49"/>
      <c r="BH986" s="49"/>
      <c r="BI986" s="49"/>
      <c r="BJ986" s="49"/>
      <c r="BK986" s="49"/>
      <c r="BL986" s="49"/>
      <c r="BM986" s="49"/>
      <c r="BN986" s="49"/>
    </row>
    <row r="987" spans="1:66" x14ac:dyDescent="0.3">
      <c r="A987">
        <v>986</v>
      </c>
      <c r="B987" s="5" t="s">
        <v>3032</v>
      </c>
      <c r="C987" s="40">
        <f>VLOOKUP(tags[[#This Row],[Index]],Table1[],6)</f>
        <v>1000</v>
      </c>
      <c r="D987" s="51">
        <v>11000</v>
      </c>
      <c r="E987" s="18" t="str">
        <f>VLOOKUP(tags[[#This Row],[Index]],Table1[],22)</f>
        <v>white</v>
      </c>
      <c r="F987" s="18" t="str">
        <f>VLOOKUP(tags[[#This Row],[Index]],Table1[],23)</f>
        <v>S</v>
      </c>
      <c r="G987" s="18" t="str">
        <f>VLOOKUP(tags[[#This Row],[product_id]],copy[],4,FALSE)</f>
        <v>plussizevest,Vest,zippersleevelessvest,Tank,bowknottanktop,Summer,camisoletanktop,Tops,plussizetanktop,zippers,Bow,T Shirts,Fashion,backbowknotvest,fashionvesttop,camisolevest,sexy,womensexytanktop,sleeveless,sleeveless tops</v>
      </c>
      <c r="H987" s="18"/>
      <c r="I987" s="48" t="s">
        <v>13093</v>
      </c>
      <c r="J987" s="49" t="s">
        <v>11430</v>
      </c>
      <c r="K987" s="49" t="s">
        <v>12600</v>
      </c>
      <c r="L987" s="49" t="s">
        <v>11418</v>
      </c>
      <c r="M987" s="49" t="s">
        <v>13660</v>
      </c>
      <c r="N987" s="49" t="s">
        <v>11402</v>
      </c>
      <c r="O987" s="49" t="s">
        <v>13632</v>
      </c>
      <c r="P987" s="49" t="s">
        <v>11411</v>
      </c>
      <c r="Q987" s="49" t="s">
        <v>13095</v>
      </c>
      <c r="R987" s="49" t="s">
        <v>11591</v>
      </c>
      <c r="S987" s="49" t="s">
        <v>11855</v>
      </c>
      <c r="T987" s="49" t="s">
        <v>11422</v>
      </c>
      <c r="U987" s="49" t="s">
        <v>11404</v>
      </c>
      <c r="V987" s="49" t="s">
        <v>13763</v>
      </c>
      <c r="W987" s="49" t="s">
        <v>13458</v>
      </c>
      <c r="X987" s="49" t="s">
        <v>13631</v>
      </c>
      <c r="Y987" s="49" t="s">
        <v>11412</v>
      </c>
      <c r="Z987" s="49" t="s">
        <v>12633</v>
      </c>
      <c r="AA987" s="49" t="s">
        <v>11408</v>
      </c>
      <c r="AB987" s="49" t="s">
        <v>11465</v>
      </c>
      <c r="AC987" s="49"/>
      <c r="AD987" s="49"/>
      <c r="AE987" s="49"/>
      <c r="AF987" s="49"/>
      <c r="AG987" s="49"/>
      <c r="AH987" s="49"/>
      <c r="AI987" s="49"/>
      <c r="AJ987" s="49"/>
      <c r="AK987" s="49"/>
      <c r="AL987" s="49"/>
      <c r="AM987" s="49"/>
      <c r="AN987" s="49"/>
      <c r="AO987" s="49"/>
      <c r="AP987" s="49"/>
      <c r="AQ987" s="49"/>
      <c r="AR987" s="49"/>
      <c r="AS987" s="49"/>
      <c r="AT987" s="49"/>
      <c r="AU987" s="49"/>
      <c r="AV987" s="49"/>
      <c r="AW987" s="49"/>
      <c r="AX987" s="49"/>
      <c r="AY987" s="49"/>
      <c r="AZ987" s="49"/>
      <c r="BA987" s="49"/>
      <c r="BB987" s="49"/>
      <c r="BC987" s="49"/>
      <c r="BD987" s="49"/>
      <c r="BE987" s="49"/>
      <c r="BF987" s="49"/>
      <c r="BG987" s="49"/>
      <c r="BH987" s="49"/>
      <c r="BI987" s="49"/>
      <c r="BJ987" s="49"/>
      <c r="BK987" s="49"/>
      <c r="BL987" s="49"/>
      <c r="BM987" s="49"/>
      <c r="BN987" s="49"/>
    </row>
    <row r="988" spans="1:66" x14ac:dyDescent="0.3">
      <c r="A988">
        <v>987</v>
      </c>
      <c r="B988" s="6" t="s">
        <v>3035</v>
      </c>
      <c r="C988" s="41">
        <f>VLOOKUP(tags[[#This Row],[Index]],Table1[],6)</f>
        <v>100</v>
      </c>
      <c r="D988" s="50">
        <v>400</v>
      </c>
      <c r="E988" s="17" t="str">
        <f>VLOOKUP(tags[[#This Row],[Index]],Table1[],22)</f>
        <v>black</v>
      </c>
      <c r="F988" s="17" t="str">
        <f>VLOOKUP(tags[[#This Row],[Index]],Table1[],23)</f>
        <v>S</v>
      </c>
      <c r="G988" s="17" t="str">
        <f>VLOOKUP(tags[[#This Row],[product_id]],copy[],4,FALSE)</f>
        <v>Summer,Vest,Fashion,Swimming,Halter,wrappedchest,letter print,bras for women,Tops,slingvest,Swimwear,Push up bikini,Print,Women's Fashion,Halter Bikini,sexy,Women,Beach,summer tops,Bras,Bottoming shirt</v>
      </c>
      <c r="H988" s="17"/>
      <c r="I988" s="48" t="s">
        <v>11402</v>
      </c>
      <c r="J988" s="49" t="s">
        <v>11430</v>
      </c>
      <c r="K988" s="49" t="s">
        <v>11404</v>
      </c>
      <c r="L988" s="49" t="s">
        <v>11459</v>
      </c>
      <c r="M988" s="49" t="s">
        <v>11461</v>
      </c>
      <c r="N988" s="49" t="s">
        <v>11860</v>
      </c>
      <c r="O988" s="49" t="s">
        <v>11478</v>
      </c>
      <c r="P988" s="49" t="s">
        <v>11836</v>
      </c>
      <c r="Q988" s="49" t="s">
        <v>11411</v>
      </c>
      <c r="R988" s="49" t="s">
        <v>11876</v>
      </c>
      <c r="S988" s="49" t="s">
        <v>11458</v>
      </c>
      <c r="T988" s="49" t="s">
        <v>11582</v>
      </c>
      <c r="U988" s="49" t="s">
        <v>11416</v>
      </c>
      <c r="V988" s="49" t="s">
        <v>11403</v>
      </c>
      <c r="W988" s="49" t="s">
        <v>11727</v>
      </c>
      <c r="X988" s="49" t="s">
        <v>11412</v>
      </c>
      <c r="Y988" s="49" t="s">
        <v>11405</v>
      </c>
      <c r="Z988" s="49" t="s">
        <v>11413</v>
      </c>
      <c r="AA988" s="49" t="s">
        <v>11472</v>
      </c>
      <c r="AB988" s="49" t="s">
        <v>11515</v>
      </c>
      <c r="AC988" s="49" t="s">
        <v>11856</v>
      </c>
      <c r="AD988" s="49"/>
      <c r="AE988" s="49"/>
      <c r="AF988" s="49"/>
      <c r="AG988" s="49"/>
      <c r="AH988" s="49"/>
      <c r="AI988" s="49"/>
      <c r="AJ988" s="49"/>
      <c r="AK988" s="49"/>
      <c r="AL988" s="49"/>
      <c r="AM988" s="49"/>
      <c r="AN988" s="49"/>
      <c r="AO988" s="49"/>
      <c r="AP988" s="49"/>
      <c r="AQ988" s="49"/>
      <c r="AR988" s="49"/>
      <c r="AS988" s="49"/>
      <c r="AT988" s="49"/>
      <c r="AU988" s="49"/>
      <c r="AV988" s="49"/>
      <c r="AW988" s="49"/>
      <c r="AX988" s="49"/>
      <c r="AY988" s="49"/>
      <c r="AZ988" s="49"/>
      <c r="BA988" s="49"/>
      <c r="BB988" s="49"/>
      <c r="BC988" s="49"/>
      <c r="BD988" s="49"/>
      <c r="BE988" s="49"/>
      <c r="BF988" s="49"/>
      <c r="BG988" s="49"/>
      <c r="BH988" s="49"/>
      <c r="BI988" s="49"/>
      <c r="BJ988" s="49"/>
      <c r="BK988" s="49"/>
      <c r="BL988" s="49"/>
      <c r="BM988" s="49"/>
      <c r="BN988" s="49"/>
    </row>
    <row r="989" spans="1:66" x14ac:dyDescent="0.3">
      <c r="A989">
        <v>988</v>
      </c>
      <c r="B989" s="5" t="s">
        <v>3037</v>
      </c>
      <c r="C989" s="40">
        <f>VLOOKUP(tags[[#This Row],[Index]],Table1[],6)</f>
        <v>100</v>
      </c>
      <c r="D989" s="51">
        <v>490.00000000000006</v>
      </c>
      <c r="E989" s="18" t="str">
        <f>VLOOKUP(tags[[#This Row],[Index]],Table1[],22)</f>
        <v>pink</v>
      </c>
      <c r="F989" s="18" t="str">
        <f>VLOOKUP(tags[[#This Row],[Index]],Table1[],23)</f>
        <v>XS</v>
      </c>
      <c r="G989" s="18" t="str">
        <f>VLOOKUP(tags[[#This Row],[product_id]],copy[],4,FALSE)</f>
        <v>Summer,summer dress,pleated dress,Lace,Beach,Plus Size,Lace Dress,backless dress,Women's Fashion,Mini dress,beach dress,Sleeveless dress,backless,wedding dress,white,Party Dresses,V-neck Dresses,Fashion,Dress,Necks</v>
      </c>
      <c r="H989" s="18"/>
      <c r="I989" s="48" t="s">
        <v>11402</v>
      </c>
      <c r="J989" s="49" t="s">
        <v>11425</v>
      </c>
      <c r="K989" s="49" t="s">
        <v>11713</v>
      </c>
      <c r="L989" s="49" t="s">
        <v>11434</v>
      </c>
      <c r="M989" s="49" t="s">
        <v>11413</v>
      </c>
      <c r="N989" s="49" t="s">
        <v>11407</v>
      </c>
      <c r="O989" s="49" t="s">
        <v>11514</v>
      </c>
      <c r="P989" s="49" t="s">
        <v>11614</v>
      </c>
      <c r="Q989" s="49" t="s">
        <v>11403</v>
      </c>
      <c r="R989" s="49" t="s">
        <v>11435</v>
      </c>
      <c r="S989" s="49" t="s">
        <v>11431</v>
      </c>
      <c r="T989" s="49" t="s">
        <v>11438</v>
      </c>
      <c r="U989" s="49" t="s">
        <v>11450</v>
      </c>
      <c r="V989" s="49" t="s">
        <v>11949</v>
      </c>
      <c r="W989" s="49" t="s">
        <v>34</v>
      </c>
      <c r="X989" s="49" t="s">
        <v>11530</v>
      </c>
      <c r="Y989" s="49" t="s">
        <v>11755</v>
      </c>
      <c r="Z989" s="49" t="s">
        <v>11404</v>
      </c>
      <c r="AA989" s="49" t="s">
        <v>11409</v>
      </c>
      <c r="AB989" s="49" t="s">
        <v>11419</v>
      </c>
      <c r="AC989" s="49"/>
      <c r="AD989" s="49"/>
      <c r="AE989" s="49"/>
      <c r="AF989" s="49"/>
      <c r="AG989" s="49"/>
      <c r="AH989" s="49"/>
      <c r="AI989" s="49"/>
      <c r="AJ989" s="49"/>
      <c r="AK989" s="49"/>
      <c r="AL989" s="49"/>
      <c r="AM989" s="49"/>
      <c r="AN989" s="49"/>
      <c r="AO989" s="49"/>
      <c r="AP989" s="49"/>
      <c r="AQ989" s="49"/>
      <c r="AR989" s="49"/>
      <c r="AS989" s="49"/>
      <c r="AT989" s="49"/>
      <c r="AU989" s="49"/>
      <c r="AV989" s="49"/>
      <c r="AW989" s="49"/>
      <c r="AX989" s="49"/>
      <c r="AY989" s="49"/>
      <c r="AZ989" s="49"/>
      <c r="BA989" s="49"/>
      <c r="BB989" s="49"/>
      <c r="BC989" s="49"/>
      <c r="BD989" s="49"/>
      <c r="BE989" s="49"/>
      <c r="BF989" s="49"/>
      <c r="BG989" s="49"/>
      <c r="BH989" s="49"/>
      <c r="BI989" s="49"/>
      <c r="BJ989" s="49"/>
      <c r="BK989" s="49"/>
      <c r="BL989" s="49"/>
      <c r="BM989" s="49"/>
      <c r="BN989" s="49"/>
    </row>
    <row r="990" spans="1:66" x14ac:dyDescent="0.3">
      <c r="A990">
        <v>989</v>
      </c>
      <c r="B990" s="4" t="s">
        <v>3039</v>
      </c>
      <c r="C990" s="39">
        <f>VLOOKUP(tags[[#This Row],[Index]],Table1[],6)</f>
        <v>1000</v>
      </c>
      <c r="D990" s="50">
        <v>9000</v>
      </c>
      <c r="E990" s="17" t="str">
        <f>VLOOKUP(tags[[#This Row],[Index]],Table1[],22)</f>
        <v>white</v>
      </c>
      <c r="F990" s="17" t="str">
        <f>VLOOKUP(tags[[#This Row],[Index]],Table1[],23)</f>
        <v>M</v>
      </c>
      <c r="G990" s="17" t="str">
        <f>VLOOKUP(tags[[#This Row],[product_id]],copy[],4,FALSE)</f>
        <v>Summer,flaresleeveblouse,Long Sleeve,Plus size top,Women's Fashion,Plus Size,offtheshoulder,slim,Casual,Women Fashion,Slim Fit,blouse,long sleeve blouse,Waist,Sleeve,loose top,Tops,boatneckblouse,Necks,Women,Elastic,Boat,elasticblouse,Casual Tops,women top,Fashion</v>
      </c>
      <c r="H990" s="17"/>
      <c r="I990" s="48" t="s">
        <v>11402</v>
      </c>
      <c r="J990" s="49" t="s">
        <v>13439</v>
      </c>
      <c r="K990" s="49" t="s">
        <v>11543</v>
      </c>
      <c r="L990" s="49" t="s">
        <v>11603</v>
      </c>
      <c r="M990" s="49" t="s">
        <v>11403</v>
      </c>
      <c r="N990" s="49" t="s">
        <v>11407</v>
      </c>
      <c r="O990" s="49" t="s">
        <v>12345</v>
      </c>
      <c r="P990" s="49" t="s">
        <v>11437</v>
      </c>
      <c r="Q990" s="49" t="s">
        <v>11406</v>
      </c>
      <c r="R990" s="49" t="s">
        <v>11439</v>
      </c>
      <c r="S990" s="49" t="s">
        <v>11448</v>
      </c>
      <c r="T990" s="49" t="s">
        <v>11428</v>
      </c>
      <c r="U990" s="49" t="s">
        <v>11984</v>
      </c>
      <c r="V990" s="49" t="s">
        <v>11442</v>
      </c>
      <c r="W990" s="49" t="s">
        <v>11414</v>
      </c>
      <c r="X990" s="49" t="s">
        <v>11781</v>
      </c>
      <c r="Y990" s="49" t="s">
        <v>11411</v>
      </c>
      <c r="Z990" s="49" t="s">
        <v>13685</v>
      </c>
      <c r="AA990" s="49" t="s">
        <v>11419</v>
      </c>
      <c r="AB990" s="49" t="s">
        <v>11405</v>
      </c>
      <c r="AC990" s="49" t="s">
        <v>11470</v>
      </c>
      <c r="AD990" s="49" t="s">
        <v>12583</v>
      </c>
      <c r="AE990" s="49" t="s">
        <v>13491</v>
      </c>
      <c r="AF990" s="49" t="s">
        <v>11562</v>
      </c>
      <c r="AG990" s="49" t="s">
        <v>11473</v>
      </c>
      <c r="AH990" s="49" t="s">
        <v>11404</v>
      </c>
      <c r="AI990" s="49"/>
      <c r="AJ990" s="49"/>
      <c r="AK990" s="49"/>
      <c r="AL990" s="49"/>
      <c r="AM990" s="49"/>
      <c r="AN990" s="49"/>
      <c r="AO990" s="49"/>
      <c r="AP990" s="49"/>
      <c r="AQ990" s="49"/>
      <c r="AR990" s="49"/>
      <c r="AS990" s="49"/>
      <c r="AT990" s="49"/>
      <c r="AU990" s="49"/>
      <c r="AV990" s="49"/>
      <c r="AW990" s="49"/>
      <c r="AX990" s="49"/>
      <c r="AY990" s="49"/>
      <c r="AZ990" s="49"/>
      <c r="BA990" s="49"/>
      <c r="BB990" s="49"/>
      <c r="BC990" s="49"/>
      <c r="BD990" s="49"/>
      <c r="BE990" s="49"/>
      <c r="BF990" s="49"/>
      <c r="BG990" s="49"/>
      <c r="BH990" s="49"/>
      <c r="BI990" s="49"/>
      <c r="BJ990" s="49"/>
      <c r="BK990" s="49"/>
      <c r="BL990" s="49"/>
      <c r="BM990" s="49"/>
      <c r="BN990" s="49"/>
    </row>
    <row r="991" spans="1:66" x14ac:dyDescent="0.3">
      <c r="A991">
        <v>990</v>
      </c>
      <c r="B991" s="7" t="s">
        <v>3042</v>
      </c>
      <c r="C991" s="42">
        <f>VLOOKUP(tags[[#This Row],[Index]],Table1[],6)</f>
        <v>100</v>
      </c>
      <c r="D991" s="51">
        <v>1200</v>
      </c>
      <c r="E991" s="18" t="str">
        <f>VLOOKUP(tags[[#This Row],[Index]],Table1[],22)</f>
        <v>blue</v>
      </c>
      <c r="F991" s="18" t="str">
        <f>VLOOKUP(tags[[#This Row],[Index]],Table1[],23)</f>
        <v>L</v>
      </c>
      <c r="G991" s="18" t="str">
        <f>VLOOKUP(tags[[#This Row],[product_id]],copy[],4,FALSE)</f>
        <v>Summer,Dress,slim,Floral dress,strap,loosejumpsuit,beach dress,striped dress,printed,Women's Jumpsuits,rompersforwomen,jumpsuit,Shorts,Necks,Beach,Slim Fit,Women's Fashion,Jumpsuits &amp; Rompers,sleevelessjumpsuit,Women,women Jumpsuit,Rompers</v>
      </c>
      <c r="H991" s="18"/>
      <c r="I991" s="48" t="s">
        <v>11402</v>
      </c>
      <c r="J991" s="49" t="s">
        <v>11409</v>
      </c>
      <c r="K991" s="49" t="s">
        <v>11437</v>
      </c>
      <c r="L991" s="49" t="s">
        <v>11500</v>
      </c>
      <c r="M991" s="49" t="s">
        <v>11584</v>
      </c>
      <c r="N991" s="49" t="s">
        <v>11714</v>
      </c>
      <c r="O991" s="49" t="s">
        <v>11431</v>
      </c>
      <c r="P991" s="49" t="s">
        <v>11958</v>
      </c>
      <c r="Q991" s="49" t="s">
        <v>11421</v>
      </c>
      <c r="R991" s="49" t="s">
        <v>11754</v>
      </c>
      <c r="S991" s="49" t="s">
        <v>11970</v>
      </c>
      <c r="T991" s="49" t="s">
        <v>11451</v>
      </c>
      <c r="U991" s="49" t="s">
        <v>11410</v>
      </c>
      <c r="V991" s="49" t="s">
        <v>11419</v>
      </c>
      <c r="W991" s="49" t="s">
        <v>11413</v>
      </c>
      <c r="X991" s="49" t="s">
        <v>11448</v>
      </c>
      <c r="Y991" s="49" t="s">
        <v>11403</v>
      </c>
      <c r="Z991" s="49" t="s">
        <v>11538</v>
      </c>
      <c r="AA991" s="49" t="s">
        <v>11654</v>
      </c>
      <c r="AB991" s="49" t="s">
        <v>11405</v>
      </c>
      <c r="AC991" s="49" t="s">
        <v>11477</v>
      </c>
      <c r="AD991" s="49" t="s">
        <v>11523</v>
      </c>
      <c r="AE991" s="49"/>
      <c r="AF991" s="49"/>
      <c r="AG991" s="49"/>
      <c r="AH991" s="49"/>
      <c r="AI991" s="49"/>
      <c r="AJ991" s="49"/>
      <c r="AK991" s="49"/>
      <c r="AL991" s="49"/>
      <c r="AM991" s="49"/>
      <c r="AN991" s="49"/>
      <c r="AO991" s="49"/>
      <c r="AP991" s="49"/>
      <c r="AQ991" s="49"/>
      <c r="AR991" s="49"/>
      <c r="AS991" s="49"/>
      <c r="AT991" s="49"/>
      <c r="AU991" s="49"/>
      <c r="AV991" s="49"/>
      <c r="AW991" s="49"/>
      <c r="AX991" s="49"/>
      <c r="AY991" s="49"/>
      <c r="AZ991" s="49"/>
      <c r="BA991" s="49"/>
      <c r="BB991" s="49"/>
      <c r="BC991" s="49"/>
      <c r="BD991" s="49"/>
      <c r="BE991" s="49"/>
      <c r="BF991" s="49"/>
      <c r="BG991" s="49"/>
      <c r="BH991" s="49"/>
      <c r="BI991" s="49"/>
      <c r="BJ991" s="49"/>
      <c r="BK991" s="49"/>
      <c r="BL991" s="49"/>
      <c r="BM991" s="49"/>
      <c r="BN991" s="49"/>
    </row>
    <row r="992" spans="1:66" x14ac:dyDescent="0.3">
      <c r="A992">
        <v>991</v>
      </c>
      <c r="B992" s="4" t="s">
        <v>3044</v>
      </c>
      <c r="C992" s="39">
        <f>VLOOKUP(tags[[#This Row],[Index]],Table1[],6)</f>
        <v>1000</v>
      </c>
      <c r="D992" s="50">
        <v>7000</v>
      </c>
      <c r="E992" s="17" t="str">
        <f>VLOOKUP(tags[[#This Row],[Index]],Table1[],22)</f>
        <v>white</v>
      </c>
      <c r="F992" s="17" t="str">
        <f>VLOOKUP(tags[[#This Row],[Index]],Table1[],23)</f>
        <v>XS</v>
      </c>
      <c r="G992" s="17" t="str">
        <f>VLOOKUP(tags[[#This Row],[product_id]],copy[],4,FALSE)</f>
        <v>blouse,Plus Size,Summer,Dress,short sleeves,V-neck,beach dress,Fashion,Casual,Deep V-Neck,Shorts,Tops &amp; Blouses,Sleeve,summer dress,Women's Fashion,Swimsuit,Party Dress,Ladies,party,linen dress,Beach,loose dress,Swimming</v>
      </c>
      <c r="H992" s="17"/>
      <c r="I992" s="48" t="s">
        <v>11428</v>
      </c>
      <c r="J992" s="49" t="s">
        <v>11407</v>
      </c>
      <c r="K992" s="49" t="s">
        <v>11402</v>
      </c>
      <c r="L992" s="49" t="s">
        <v>11409</v>
      </c>
      <c r="M992" s="49" t="s">
        <v>11415</v>
      </c>
      <c r="N992" s="49" t="s">
        <v>11420</v>
      </c>
      <c r="O992" s="49" t="s">
        <v>11431</v>
      </c>
      <c r="P992" s="49" t="s">
        <v>11404</v>
      </c>
      <c r="Q992" s="49" t="s">
        <v>11406</v>
      </c>
      <c r="R992" s="49" t="s">
        <v>11471</v>
      </c>
      <c r="S992" s="49" t="s">
        <v>11410</v>
      </c>
      <c r="T992" s="49" t="s">
        <v>11498</v>
      </c>
      <c r="U992" s="49" t="s">
        <v>11414</v>
      </c>
      <c r="V992" s="49" t="s">
        <v>11425</v>
      </c>
      <c r="W992" s="49" t="s">
        <v>11403</v>
      </c>
      <c r="X992" s="49" t="s">
        <v>11454</v>
      </c>
      <c r="Y992" s="49" t="s">
        <v>11445</v>
      </c>
      <c r="Z992" s="49" t="s">
        <v>11426</v>
      </c>
      <c r="AA992" s="49" t="s">
        <v>11443</v>
      </c>
      <c r="AB992" s="49" t="s">
        <v>11783</v>
      </c>
      <c r="AC992" s="49" t="s">
        <v>11413</v>
      </c>
      <c r="AD992" s="49" t="s">
        <v>11455</v>
      </c>
      <c r="AE992" s="49" t="s">
        <v>11459</v>
      </c>
      <c r="AF992" s="49"/>
      <c r="AG992" s="49"/>
      <c r="AH992" s="49"/>
      <c r="AI992" s="49"/>
      <c r="AJ992" s="49"/>
      <c r="AK992" s="49"/>
      <c r="AL992" s="49"/>
      <c r="AM992" s="49"/>
      <c r="AN992" s="49"/>
      <c r="AO992" s="49"/>
      <c r="AP992" s="49"/>
      <c r="AQ992" s="49"/>
      <c r="AR992" s="49"/>
      <c r="AS992" s="49"/>
      <c r="AT992" s="49"/>
      <c r="AU992" s="49"/>
      <c r="AV992" s="49"/>
      <c r="AW992" s="49"/>
      <c r="AX992" s="49"/>
      <c r="AY992" s="49"/>
      <c r="AZ992" s="49"/>
      <c r="BA992" s="49"/>
      <c r="BB992" s="49"/>
      <c r="BC992" s="49"/>
      <c r="BD992" s="49"/>
      <c r="BE992" s="49"/>
      <c r="BF992" s="49"/>
      <c r="BG992" s="49"/>
      <c r="BH992" s="49"/>
      <c r="BI992" s="49"/>
      <c r="BJ992" s="49"/>
      <c r="BK992" s="49"/>
      <c r="BL992" s="49"/>
      <c r="BM992" s="49"/>
      <c r="BN992" s="49"/>
    </row>
    <row r="993" spans="1:66" x14ac:dyDescent="0.3">
      <c r="A993">
        <v>992</v>
      </c>
      <c r="B993" s="5" t="s">
        <v>3046</v>
      </c>
      <c r="C993" s="40">
        <f>VLOOKUP(tags[[#This Row],[Index]],Table1[],6)</f>
        <v>1000</v>
      </c>
      <c r="D993" s="51">
        <v>7000</v>
      </c>
      <c r="E993" s="18" t="str">
        <f>VLOOKUP(tags[[#This Row],[Index]],Table1[],22)</f>
        <v>pink</v>
      </c>
      <c r="F993" s="18" t="str">
        <f>VLOOKUP(tags[[#This Row],[Index]],Table1[],23)</f>
        <v>XXS</v>
      </c>
      <c r="G993" s="18" t="str">
        <f>VLOOKUP(tags[[#This Row],[product_id]],copy[],4,FALSE)</f>
        <v>Summer,Fashion,crop top,skinny pants,Casual pants,pants,Tops,Outfits,Long pants,Women's Fashion,Two Pieces,Women,ruffle,offtheshoulder,Two piece set,Necks</v>
      </c>
      <c r="H993" s="18"/>
      <c r="I993" s="48" t="s">
        <v>11402</v>
      </c>
      <c r="J993" s="49" t="s">
        <v>11404</v>
      </c>
      <c r="K993" s="49" t="s">
        <v>11480</v>
      </c>
      <c r="L993" s="49" t="s">
        <v>11656</v>
      </c>
      <c r="M993" s="49" t="s">
        <v>11476</v>
      </c>
      <c r="N993" s="49" t="s">
        <v>11429</v>
      </c>
      <c r="O993" s="49" t="s">
        <v>11411</v>
      </c>
      <c r="P993" s="49" t="s">
        <v>11531</v>
      </c>
      <c r="Q993" s="49" t="s">
        <v>11537</v>
      </c>
      <c r="R993" s="49" t="s">
        <v>11403</v>
      </c>
      <c r="S993" s="49" t="s">
        <v>11616</v>
      </c>
      <c r="T993" s="49" t="s">
        <v>11405</v>
      </c>
      <c r="U993" s="49" t="s">
        <v>11587</v>
      </c>
      <c r="V993" s="49" t="s">
        <v>12345</v>
      </c>
      <c r="W993" s="49" t="s">
        <v>11615</v>
      </c>
      <c r="X993" s="49" t="s">
        <v>11419</v>
      </c>
      <c r="Y993" s="49"/>
      <c r="Z993" s="49"/>
      <c r="AA993" s="49"/>
      <c r="AB993" s="49"/>
      <c r="AC993" s="49"/>
      <c r="AD993" s="49"/>
      <c r="AE993" s="49"/>
      <c r="AF993" s="49"/>
      <c r="AG993" s="49"/>
      <c r="AH993" s="49"/>
      <c r="AI993" s="49"/>
      <c r="AJ993" s="49"/>
      <c r="AK993" s="49"/>
      <c r="AL993" s="49"/>
      <c r="AM993" s="49"/>
      <c r="AN993" s="49"/>
      <c r="AO993" s="49"/>
      <c r="AP993" s="49"/>
      <c r="AQ993" s="49"/>
      <c r="AR993" s="49"/>
      <c r="AS993" s="49"/>
      <c r="AT993" s="49"/>
      <c r="AU993" s="49"/>
      <c r="AV993" s="49"/>
      <c r="AW993" s="49"/>
      <c r="AX993" s="49"/>
      <c r="AY993" s="49"/>
      <c r="AZ993" s="49"/>
      <c r="BA993" s="49"/>
      <c r="BB993" s="49"/>
      <c r="BC993" s="49"/>
      <c r="BD993" s="49"/>
      <c r="BE993" s="49"/>
      <c r="BF993" s="49"/>
      <c r="BG993" s="49"/>
      <c r="BH993" s="49"/>
      <c r="BI993" s="49"/>
      <c r="BJ993" s="49"/>
      <c r="BK993" s="49"/>
      <c r="BL993" s="49"/>
      <c r="BM993" s="49"/>
      <c r="BN993" s="49"/>
    </row>
    <row r="994" spans="1:66" x14ac:dyDescent="0.3">
      <c r="A994">
        <v>993</v>
      </c>
      <c r="B994" s="4" t="s">
        <v>3049</v>
      </c>
      <c r="C994" s="39">
        <f>VLOOKUP(tags[[#This Row],[Index]],Table1[],6)</f>
        <v>100</v>
      </c>
      <c r="D994" s="50">
        <v>185</v>
      </c>
      <c r="E994" s="17" t="str">
        <f>VLOOKUP(tags[[#This Row],[Index]],Table1[],22)</f>
        <v>black</v>
      </c>
      <c r="F994" s="17" t="str">
        <f>VLOOKUP(tags[[#This Row],[Index]],Table1[],23)</f>
        <v>XXS</v>
      </c>
      <c r="G994" s="17" t="str">
        <f>VLOOKUP(tags[[#This Row],[product_id]],copy[],4,FALSE)</f>
        <v>Summer,Fashion,Necks,Sleeve,Dress,neck dress,short sleeves,Round neck,Women's Fashion,Shorts,Loose,Casual,Women</v>
      </c>
      <c r="H994" s="17"/>
      <c r="I994" s="48" t="s">
        <v>11402</v>
      </c>
      <c r="J994" s="49" t="s">
        <v>11404</v>
      </c>
      <c r="K994" s="49" t="s">
        <v>11419</v>
      </c>
      <c r="L994" s="49" t="s">
        <v>11414</v>
      </c>
      <c r="M994" s="49" t="s">
        <v>11409</v>
      </c>
      <c r="N994" s="49" t="s">
        <v>11578</v>
      </c>
      <c r="O994" s="49" t="s">
        <v>11415</v>
      </c>
      <c r="P994" s="49" t="s">
        <v>11440</v>
      </c>
      <c r="Q994" s="49" t="s">
        <v>11403</v>
      </c>
      <c r="R994" s="49" t="s">
        <v>11410</v>
      </c>
      <c r="S994" s="49" t="s">
        <v>11427</v>
      </c>
      <c r="T994" s="49" t="s">
        <v>11406</v>
      </c>
      <c r="U994" s="49" t="s">
        <v>11405</v>
      </c>
      <c r="V994" s="49"/>
      <c r="W994" s="49"/>
      <c r="X994" s="49"/>
      <c r="Y994" s="49"/>
      <c r="Z994" s="49"/>
      <c r="AA994" s="49"/>
      <c r="AB994" s="49"/>
      <c r="AC994" s="49"/>
      <c r="AD994" s="49"/>
      <c r="AE994" s="49"/>
      <c r="AF994" s="49"/>
      <c r="AG994" s="49"/>
      <c r="AH994" s="49"/>
      <c r="AI994" s="49"/>
      <c r="AJ994" s="49"/>
      <c r="AK994" s="49"/>
      <c r="AL994" s="49"/>
      <c r="AM994" s="49"/>
      <c r="AN994" s="49"/>
      <c r="AO994" s="49"/>
      <c r="AP994" s="49"/>
      <c r="AQ994" s="49"/>
      <c r="AR994" s="49"/>
      <c r="AS994" s="49"/>
      <c r="AT994" s="49"/>
      <c r="AU994" s="49"/>
      <c r="AV994" s="49"/>
      <c r="AW994" s="49"/>
      <c r="AX994" s="49"/>
      <c r="AY994" s="49"/>
      <c r="AZ994" s="49"/>
      <c r="BA994" s="49"/>
      <c r="BB994" s="49"/>
      <c r="BC994" s="49"/>
      <c r="BD994" s="49"/>
      <c r="BE994" s="49"/>
      <c r="BF994" s="49"/>
      <c r="BG994" s="49"/>
      <c r="BH994" s="49"/>
      <c r="BI994" s="49"/>
      <c r="BJ994" s="49"/>
      <c r="BK994" s="49"/>
      <c r="BL994" s="49"/>
      <c r="BM994" s="49"/>
      <c r="BN994" s="49"/>
    </row>
    <row r="995" spans="1:66" x14ac:dyDescent="0.3">
      <c r="A995">
        <v>994</v>
      </c>
      <c r="B995" s="5" t="s">
        <v>3051</v>
      </c>
      <c r="C995" s="40">
        <f>VLOOKUP(tags[[#This Row],[Index]],Table1[],6)</f>
        <v>100</v>
      </c>
      <c r="D995" s="51">
        <v>1200</v>
      </c>
      <c r="E995" s="18" t="str">
        <f>VLOOKUP(tags[[#This Row],[Index]],Table1[],22)</f>
        <v>yellow</v>
      </c>
      <c r="F995" s="18" t="str">
        <f>VLOOKUP(tags[[#This Row],[Index]],Table1[],23)</f>
        <v>XS</v>
      </c>
      <c r="G995" s="18" t="str">
        <f>VLOOKUP(tags[[#This Row],[product_id]],copy[],4,FALSE)</f>
        <v>Summer,Plus Size,partydressesforwomen,Lace,robefemme,Dress,Lace Dress,casualdressesforwomen,Women's Fashion,white dress,sexydressesforwoman,beach dress,Fashion,backless,plus size dress,summerdressesforwomen,sundressesforwomen,Robes,Beach,white,Necks</v>
      </c>
      <c r="H995" s="18"/>
      <c r="I995" s="48" t="s">
        <v>11402</v>
      </c>
      <c r="J995" s="49" t="s">
        <v>11407</v>
      </c>
      <c r="K995" s="49" t="s">
        <v>11893</v>
      </c>
      <c r="L995" s="49" t="s">
        <v>11434</v>
      </c>
      <c r="M995" s="49" t="s">
        <v>11627</v>
      </c>
      <c r="N995" s="49" t="s">
        <v>11409</v>
      </c>
      <c r="O995" s="49" t="s">
        <v>11514</v>
      </c>
      <c r="P995" s="49" t="s">
        <v>11912</v>
      </c>
      <c r="Q995" s="49" t="s">
        <v>11403</v>
      </c>
      <c r="R995" s="49" t="s">
        <v>11767</v>
      </c>
      <c r="S995" s="49" t="s">
        <v>11882</v>
      </c>
      <c r="T995" s="49" t="s">
        <v>11431</v>
      </c>
      <c r="U995" s="49" t="s">
        <v>11404</v>
      </c>
      <c r="V995" s="49" t="s">
        <v>11450</v>
      </c>
      <c r="W995" s="49" t="s">
        <v>11501</v>
      </c>
      <c r="X995" s="49" t="s">
        <v>11813</v>
      </c>
      <c r="Y995" s="49" t="s">
        <v>11873</v>
      </c>
      <c r="Z995" s="49" t="s">
        <v>11570</v>
      </c>
      <c r="AA995" s="49" t="s">
        <v>11413</v>
      </c>
      <c r="AB995" s="49" t="s">
        <v>34</v>
      </c>
      <c r="AC995" s="49" t="s">
        <v>11419</v>
      </c>
      <c r="AD995" s="49"/>
      <c r="AE995" s="49"/>
      <c r="AF995" s="49"/>
      <c r="AG995" s="49"/>
      <c r="AH995" s="49"/>
      <c r="AI995" s="49"/>
      <c r="AJ995" s="49"/>
      <c r="AK995" s="49"/>
      <c r="AL995" s="49"/>
      <c r="AM995" s="49"/>
      <c r="AN995" s="49"/>
      <c r="AO995" s="49"/>
      <c r="AP995" s="49"/>
      <c r="AQ995" s="49"/>
      <c r="AR995" s="49"/>
      <c r="AS995" s="49"/>
      <c r="AT995" s="49"/>
      <c r="AU995" s="49"/>
      <c r="AV995" s="49"/>
      <c r="AW995" s="49"/>
      <c r="AX995" s="49"/>
      <c r="AY995" s="49"/>
      <c r="AZ995" s="49"/>
      <c r="BA995" s="49"/>
      <c r="BB995" s="49"/>
      <c r="BC995" s="49"/>
      <c r="BD995" s="49"/>
      <c r="BE995" s="49"/>
      <c r="BF995" s="49"/>
      <c r="BG995" s="49"/>
      <c r="BH995" s="49"/>
      <c r="BI995" s="49"/>
      <c r="BJ995" s="49"/>
      <c r="BK995" s="49"/>
      <c r="BL995" s="49"/>
      <c r="BM995" s="49"/>
      <c r="BN995" s="49"/>
    </row>
    <row r="996" spans="1:66" x14ac:dyDescent="0.3">
      <c r="A996">
        <v>995</v>
      </c>
      <c r="B996" s="4" t="s">
        <v>3054</v>
      </c>
      <c r="C996" s="39">
        <f>VLOOKUP(tags[[#This Row],[Index]],Table1[],6)</f>
        <v>20000</v>
      </c>
      <c r="D996" s="50">
        <v>240000</v>
      </c>
      <c r="E996" s="17" t="str">
        <f>VLOOKUP(tags[[#This Row],[Index]],Table1[],22)</f>
        <v>other</v>
      </c>
      <c r="F996" s="17" t="str">
        <f>VLOOKUP(tags[[#This Row],[Index]],Table1[],23)</f>
        <v>M</v>
      </c>
      <c r="G996" s="17" t="str">
        <f>VLOOKUP(tags[[#This Row],[product_id]],copy[],4,FALSE)</f>
        <v>Plus Size,Shirt,tunic top,Long Sleeve,Tops,Loose,Women's Fashion,V-neck,Casual,ruffle top,Fashion,polka dot,Women</v>
      </c>
      <c r="H996" s="17"/>
      <c r="I996" s="48" t="s">
        <v>11407</v>
      </c>
      <c r="J996" s="49" t="s">
        <v>11417</v>
      </c>
      <c r="K996" s="49" t="s">
        <v>11623</v>
      </c>
      <c r="L996" s="49" t="s">
        <v>11543</v>
      </c>
      <c r="M996" s="49" t="s">
        <v>11411</v>
      </c>
      <c r="N996" s="49" t="s">
        <v>11427</v>
      </c>
      <c r="O996" s="49" t="s">
        <v>11403</v>
      </c>
      <c r="P996" s="49" t="s">
        <v>11420</v>
      </c>
      <c r="Q996" s="49" t="s">
        <v>11406</v>
      </c>
      <c r="R996" s="49" t="s">
        <v>12314</v>
      </c>
      <c r="S996" s="49" t="s">
        <v>11404</v>
      </c>
      <c r="T996" s="49" t="s">
        <v>11507</v>
      </c>
      <c r="U996" s="49" t="s">
        <v>11405</v>
      </c>
      <c r="V996" s="49"/>
      <c r="W996" s="49"/>
      <c r="X996" s="49"/>
      <c r="Y996" s="49"/>
      <c r="Z996" s="49"/>
      <c r="AA996" s="49"/>
      <c r="AB996" s="49"/>
      <c r="AC996" s="49"/>
      <c r="AD996" s="49"/>
      <c r="AE996" s="49"/>
      <c r="AF996" s="49"/>
      <c r="AG996" s="49"/>
      <c r="AH996" s="49"/>
      <c r="AI996" s="49"/>
      <c r="AJ996" s="49"/>
      <c r="AK996" s="49"/>
      <c r="AL996" s="49"/>
      <c r="AM996" s="49"/>
      <c r="AN996" s="49"/>
      <c r="AO996" s="49"/>
      <c r="AP996" s="49"/>
      <c r="AQ996" s="49"/>
      <c r="AR996" s="49"/>
      <c r="AS996" s="49"/>
      <c r="AT996" s="49"/>
      <c r="AU996" s="49"/>
      <c r="AV996" s="49"/>
      <c r="AW996" s="49"/>
      <c r="AX996" s="49"/>
      <c r="AY996" s="49"/>
      <c r="AZ996" s="49"/>
      <c r="BA996" s="49"/>
      <c r="BB996" s="49"/>
      <c r="BC996" s="49"/>
      <c r="BD996" s="49"/>
      <c r="BE996" s="49"/>
      <c r="BF996" s="49"/>
      <c r="BG996" s="49"/>
      <c r="BH996" s="49"/>
      <c r="BI996" s="49"/>
      <c r="BJ996" s="49"/>
      <c r="BK996" s="49"/>
      <c r="BL996" s="49"/>
      <c r="BM996" s="49"/>
      <c r="BN996" s="49"/>
    </row>
    <row r="997" spans="1:66" x14ac:dyDescent="0.3">
      <c r="A997">
        <v>996</v>
      </c>
      <c r="B997" s="5" t="s">
        <v>3059</v>
      </c>
      <c r="C997" s="40">
        <f>VLOOKUP(tags[[#This Row],[Index]],Table1[],6)</f>
        <v>20000</v>
      </c>
      <c r="D997" s="51">
        <v>117600</v>
      </c>
      <c r="E997" s="18" t="str">
        <f>VLOOKUP(tags[[#This Row],[Index]],Table1[],22)</f>
        <v>other</v>
      </c>
      <c r="F997" s="18" t="str">
        <f>VLOOKUP(tags[[#This Row],[Index]],Table1[],23)</f>
        <v>XXS</v>
      </c>
      <c r="G997" s="18" t="str">
        <f>VLOOKUP(tags[[#This Row],[product_id]],copy[],4,FALSE)</f>
        <v>Summer,sundress,Spring,fluffy,Dark,Women's Fashion,newskirt,burgundy,Navy,sexy,Pleated Skirt,fluffyshortskirt,Skirts,womanskirt,fluffydres,plussizeskirt,springskirt,fluffyskirt,Korean,darknavyskirt,burgundyskirt,Dress,Pleated</v>
      </c>
      <c r="H997" s="18"/>
      <c r="I997" s="48" t="s">
        <v>11402</v>
      </c>
      <c r="J997" s="49" t="s">
        <v>11564</v>
      </c>
      <c r="K997" s="49" t="s">
        <v>11490</v>
      </c>
      <c r="L997" s="49" t="s">
        <v>12404</v>
      </c>
      <c r="M997" s="49" t="s">
        <v>12568</v>
      </c>
      <c r="N997" s="49" t="s">
        <v>11403</v>
      </c>
      <c r="O997" s="49" t="s">
        <v>13166</v>
      </c>
      <c r="P997" s="49" t="s">
        <v>1047</v>
      </c>
      <c r="Q997" s="49" t="s">
        <v>12527</v>
      </c>
      <c r="R997" s="49" t="s">
        <v>11412</v>
      </c>
      <c r="S997" s="49" t="s">
        <v>11928</v>
      </c>
      <c r="T997" s="49" t="s">
        <v>13419</v>
      </c>
      <c r="U997" s="49" t="s">
        <v>11462</v>
      </c>
      <c r="V997" s="49" t="s">
        <v>12670</v>
      </c>
      <c r="W997" s="49" t="s">
        <v>13420</v>
      </c>
      <c r="X997" s="49" t="s">
        <v>13096</v>
      </c>
      <c r="Y997" s="49" t="s">
        <v>12873</v>
      </c>
      <c r="Z997" s="49" t="s">
        <v>13418</v>
      </c>
      <c r="AA997" s="49" t="s">
        <v>12179</v>
      </c>
      <c r="AB997" s="49" t="s">
        <v>13528</v>
      </c>
      <c r="AC997" s="49" t="s">
        <v>13647</v>
      </c>
      <c r="AD997" s="49" t="s">
        <v>11409</v>
      </c>
      <c r="AE997" s="49" t="s">
        <v>11485</v>
      </c>
      <c r="AF997" s="49"/>
      <c r="AG997" s="49"/>
      <c r="AH997" s="49"/>
      <c r="AI997" s="49"/>
      <c r="AJ997" s="49"/>
      <c r="AK997" s="49"/>
      <c r="AL997" s="49"/>
      <c r="AM997" s="49"/>
      <c r="AN997" s="49"/>
      <c r="AO997" s="49"/>
      <c r="AP997" s="49"/>
      <c r="AQ997" s="49"/>
      <c r="AR997" s="49"/>
      <c r="AS997" s="49"/>
      <c r="AT997" s="49"/>
      <c r="AU997" s="49"/>
      <c r="AV997" s="49"/>
      <c r="AW997" s="49"/>
      <c r="AX997" s="49"/>
      <c r="AY997" s="49"/>
      <c r="AZ997" s="49"/>
      <c r="BA997" s="49"/>
      <c r="BB997" s="49"/>
      <c r="BC997" s="49"/>
      <c r="BD997" s="49"/>
      <c r="BE997" s="49"/>
      <c r="BF997" s="49"/>
      <c r="BG997" s="49"/>
      <c r="BH997" s="49"/>
      <c r="BI997" s="49"/>
      <c r="BJ997" s="49"/>
      <c r="BK997" s="49"/>
      <c r="BL997" s="49"/>
      <c r="BM997" s="49"/>
      <c r="BN997" s="49"/>
    </row>
    <row r="998" spans="1:66" x14ac:dyDescent="0.3">
      <c r="A998">
        <v>997</v>
      </c>
      <c r="B998" s="4" t="s">
        <v>3061</v>
      </c>
      <c r="C998" s="39">
        <f>VLOOKUP(tags[[#This Row],[Index]],Table1[],6)</f>
        <v>1000</v>
      </c>
      <c r="D998" s="50">
        <v>15000</v>
      </c>
      <c r="E998" s="17" t="str">
        <f>VLOOKUP(tags[[#This Row],[Index]],Table1[],22)</f>
        <v>green</v>
      </c>
      <c r="F998" s="17" t="str">
        <f>VLOOKUP(tags[[#This Row],[Index]],Table1[],23)</f>
        <v>S</v>
      </c>
      <c r="G998" s="17" t="str">
        <f>VLOOKUP(tags[[#This Row],[product_id]],copy[],4,FALSE)</f>
        <v>bohemia,Summer,Plus Size,Beach,Dress,longloosedres,kleid,beach dress,Floral dress,Ladies,boho,faketwopiecesdres,summer dress,vestido,Floral,women dress,Robes,Women's Fashion,Vintage dress</v>
      </c>
      <c r="H998" s="17"/>
      <c r="I998" s="48" t="s">
        <v>11594</v>
      </c>
      <c r="J998" s="49" t="s">
        <v>11402</v>
      </c>
      <c r="K998" s="49" t="s">
        <v>11407</v>
      </c>
      <c r="L998" s="49" t="s">
        <v>11413</v>
      </c>
      <c r="M998" s="49" t="s">
        <v>11409</v>
      </c>
      <c r="N998" s="49" t="s">
        <v>12361</v>
      </c>
      <c r="O998" s="49" t="s">
        <v>11901</v>
      </c>
      <c r="P998" s="49" t="s">
        <v>11431</v>
      </c>
      <c r="Q998" s="49" t="s">
        <v>11500</v>
      </c>
      <c r="R998" s="49" t="s">
        <v>11426</v>
      </c>
      <c r="S998" s="49" t="s">
        <v>11457</v>
      </c>
      <c r="T998" s="49" t="s">
        <v>13473</v>
      </c>
      <c r="U998" s="49" t="s">
        <v>11425</v>
      </c>
      <c r="V998" s="49" t="s">
        <v>11593</v>
      </c>
      <c r="W998" s="49" t="s">
        <v>11433</v>
      </c>
      <c r="X998" s="49" t="s">
        <v>11432</v>
      </c>
      <c r="Y998" s="49" t="s">
        <v>11570</v>
      </c>
      <c r="Z998" s="49" t="s">
        <v>11403</v>
      </c>
      <c r="AA998" s="49" t="s">
        <v>11694</v>
      </c>
      <c r="AB998" s="49"/>
      <c r="AC998" s="49"/>
      <c r="AD998" s="49"/>
      <c r="AE998" s="49"/>
      <c r="AF998" s="49"/>
      <c r="AG998" s="49"/>
      <c r="AH998" s="49"/>
      <c r="AI998" s="49"/>
      <c r="AJ998" s="49"/>
      <c r="AK998" s="49"/>
      <c r="AL998" s="49"/>
      <c r="AM998" s="49"/>
      <c r="AN998" s="49"/>
      <c r="AO998" s="49"/>
      <c r="AP998" s="49"/>
      <c r="AQ998" s="49"/>
      <c r="AR998" s="49"/>
      <c r="AS998" s="49"/>
      <c r="AT998" s="49"/>
      <c r="AU998" s="49"/>
      <c r="AV998" s="49"/>
      <c r="AW998" s="49"/>
      <c r="AX998" s="49"/>
      <c r="AY998" s="49"/>
      <c r="AZ998" s="49"/>
      <c r="BA998" s="49"/>
      <c r="BB998" s="49"/>
      <c r="BC998" s="49"/>
      <c r="BD998" s="49"/>
      <c r="BE998" s="49"/>
      <c r="BF998" s="49"/>
      <c r="BG998" s="49"/>
      <c r="BH998" s="49"/>
      <c r="BI998" s="49"/>
      <c r="BJ998" s="49"/>
      <c r="BK998" s="49"/>
      <c r="BL998" s="49"/>
      <c r="BM998" s="49"/>
      <c r="BN998" s="49"/>
    </row>
    <row r="999" spans="1:66" x14ac:dyDescent="0.3">
      <c r="A999">
        <v>998</v>
      </c>
      <c r="B999" s="5" t="s">
        <v>3065</v>
      </c>
      <c r="C999" s="40">
        <f>VLOOKUP(tags[[#This Row],[Index]],Table1[],6)</f>
        <v>20000</v>
      </c>
      <c r="D999" s="51">
        <v>160000</v>
      </c>
      <c r="E999" s="18" t="str">
        <f>VLOOKUP(tags[[#This Row],[Index]],Table1[],22)</f>
        <v>black</v>
      </c>
      <c r="F999" s="18" t="str">
        <f>VLOOKUP(tags[[#This Row],[Index]],Table1[],23)</f>
        <v>S</v>
      </c>
      <c r="G999" s="18" t="str">
        <f>VLOOKUP(tags[[#This Row],[product_id]],copy[],4,FALSE)</f>
        <v>Swing dress,strapless,Summer,Dresses,Dress,Women's Fashion,strappy,knee length,Floral,party,Beach,Casual,sleeveless,Women</v>
      </c>
      <c r="H999" s="18"/>
      <c r="I999" s="48" t="s">
        <v>11642</v>
      </c>
      <c r="J999" s="49" t="s">
        <v>11550</v>
      </c>
      <c r="K999" s="49" t="s">
        <v>11402</v>
      </c>
      <c r="L999" s="49" t="s">
        <v>11460</v>
      </c>
      <c r="M999" s="49" t="s">
        <v>11409</v>
      </c>
      <c r="N999" s="49" t="s">
        <v>11403</v>
      </c>
      <c r="O999" s="49" t="s">
        <v>11653</v>
      </c>
      <c r="P999" s="49" t="s">
        <v>13300</v>
      </c>
      <c r="Q999" s="49" t="s">
        <v>11433</v>
      </c>
      <c r="R999" s="49" t="s">
        <v>11443</v>
      </c>
      <c r="S999" s="49" t="s">
        <v>11413</v>
      </c>
      <c r="T999" s="49" t="s">
        <v>11406</v>
      </c>
      <c r="U999" s="49" t="s">
        <v>11408</v>
      </c>
      <c r="V999" s="49" t="s">
        <v>11405</v>
      </c>
      <c r="W999" s="49"/>
      <c r="X999" s="49"/>
      <c r="Y999" s="49"/>
      <c r="Z999" s="49"/>
      <c r="AA999" s="49"/>
      <c r="AB999" s="49"/>
      <c r="AC999" s="49"/>
      <c r="AD999" s="49"/>
      <c r="AE999" s="49"/>
      <c r="AF999" s="49"/>
      <c r="AG999" s="49"/>
      <c r="AH999" s="49"/>
      <c r="AI999" s="49"/>
      <c r="AJ999" s="49"/>
      <c r="AK999" s="49"/>
      <c r="AL999" s="49"/>
      <c r="AM999" s="49"/>
      <c r="AN999" s="49"/>
      <c r="AO999" s="49"/>
      <c r="AP999" s="49"/>
      <c r="AQ999" s="49"/>
      <c r="AR999" s="49"/>
      <c r="AS999" s="49"/>
      <c r="AT999" s="49"/>
      <c r="AU999" s="49"/>
      <c r="AV999" s="49"/>
      <c r="AW999" s="49"/>
      <c r="AX999" s="49"/>
      <c r="AY999" s="49"/>
      <c r="AZ999" s="49"/>
      <c r="BA999" s="49"/>
      <c r="BB999" s="49"/>
      <c r="BC999" s="49"/>
      <c r="BD999" s="49"/>
      <c r="BE999" s="49"/>
      <c r="BF999" s="49"/>
      <c r="BG999" s="49"/>
      <c r="BH999" s="49"/>
      <c r="BI999" s="49"/>
      <c r="BJ999" s="49"/>
      <c r="BK999" s="49"/>
      <c r="BL999" s="49"/>
      <c r="BM999" s="49"/>
      <c r="BN999" s="49"/>
    </row>
    <row r="1000" spans="1:66" x14ac:dyDescent="0.3">
      <c r="A1000">
        <v>999</v>
      </c>
      <c r="B1000" s="4" t="s">
        <v>3067</v>
      </c>
      <c r="C1000" s="39">
        <f>VLOOKUP(tags[[#This Row],[Index]],Table1[],6)</f>
        <v>10000</v>
      </c>
      <c r="D1000" s="50">
        <v>90000</v>
      </c>
      <c r="E1000" s="17" t="str">
        <f>VLOOKUP(tags[[#This Row],[Index]],Table1[],22)</f>
        <v>purple</v>
      </c>
      <c r="F1000" s="17" t="str">
        <f>VLOOKUP(tags[[#This Row],[Index]],Table1[],23)</f>
        <v>M</v>
      </c>
      <c r="G1000" s="17" t="str">
        <f>VLOOKUP(tags[[#This Row],[product_id]],copy[],4,FALSE)</f>
        <v>Mini,dressesforwomen,sexy dresses,Dresses,Spaghetti,Dress,Spaghetti Strap,camouflage,Mini dress,Women's Fashion,package hip dress,t,party,sleeveless,Print,Party Dresses,Cotton,slim,Casual,Slim Fit</v>
      </c>
      <c r="H1000" s="17"/>
      <c r="I1000" s="48" t="s">
        <v>11436</v>
      </c>
      <c r="J1000" s="49" t="s">
        <v>11580</v>
      </c>
      <c r="K1000" s="49" t="s">
        <v>11885</v>
      </c>
      <c r="L1000" s="49" t="s">
        <v>11460</v>
      </c>
      <c r="M1000" s="49" t="s">
        <v>11449</v>
      </c>
      <c r="N1000" s="49" t="s">
        <v>11409</v>
      </c>
      <c r="O1000" s="49" t="s">
        <v>11463</v>
      </c>
      <c r="P1000" s="49" t="s">
        <v>400</v>
      </c>
      <c r="Q1000" s="49" t="s">
        <v>11435</v>
      </c>
      <c r="R1000" s="49" t="s">
        <v>11403</v>
      </c>
      <c r="S1000" s="49" t="s">
        <v>12106</v>
      </c>
      <c r="T1000" s="49" t="s">
        <v>11541</v>
      </c>
      <c r="U1000" s="49" t="s">
        <v>11443</v>
      </c>
      <c r="V1000" s="49" t="s">
        <v>11408</v>
      </c>
      <c r="W1000" s="49" t="s">
        <v>11416</v>
      </c>
      <c r="X1000" s="49" t="s">
        <v>11530</v>
      </c>
      <c r="Y1000" s="49" t="s">
        <v>11424</v>
      </c>
      <c r="Z1000" s="49" t="s">
        <v>11437</v>
      </c>
      <c r="AA1000" s="49" t="s">
        <v>11406</v>
      </c>
      <c r="AB1000" s="49" t="s">
        <v>11448</v>
      </c>
      <c r="AC1000" s="49"/>
      <c r="AD1000" s="49"/>
      <c r="AE1000" s="49"/>
      <c r="AF1000" s="49"/>
      <c r="AG1000" s="49"/>
      <c r="AH1000" s="49"/>
      <c r="AI1000" s="49"/>
      <c r="AJ1000" s="49"/>
      <c r="AK1000" s="49"/>
      <c r="AL1000" s="49"/>
      <c r="AM1000" s="49"/>
      <c r="AN1000" s="49"/>
      <c r="AO1000" s="49"/>
      <c r="AP1000" s="49"/>
      <c r="AQ1000" s="49"/>
      <c r="AR1000" s="49"/>
      <c r="AS1000" s="49"/>
      <c r="AT1000" s="49"/>
      <c r="AU1000" s="49"/>
      <c r="AV1000" s="49"/>
      <c r="AW1000" s="49"/>
      <c r="AX1000" s="49"/>
      <c r="AY1000" s="49"/>
      <c r="AZ1000" s="49"/>
      <c r="BA1000" s="49"/>
      <c r="BB1000" s="49"/>
      <c r="BC1000" s="49"/>
      <c r="BD1000" s="49"/>
      <c r="BE1000" s="49"/>
      <c r="BF1000" s="49"/>
      <c r="BG1000" s="49"/>
      <c r="BH1000" s="49"/>
      <c r="BI1000" s="49"/>
      <c r="BJ1000" s="49"/>
      <c r="BK1000" s="49"/>
      <c r="BL1000" s="49"/>
      <c r="BM1000" s="49"/>
      <c r="BN1000" s="49"/>
    </row>
    <row r="1001" spans="1:66" x14ac:dyDescent="0.3">
      <c r="A1001">
        <v>1000</v>
      </c>
      <c r="B1001" s="5" t="s">
        <v>3071</v>
      </c>
      <c r="C1001" s="40">
        <f>VLOOKUP(tags[[#This Row],[Index]],Table1[],6)</f>
        <v>50</v>
      </c>
      <c r="D1001" s="51">
        <v>450</v>
      </c>
      <c r="E1001" s="18" t="str">
        <f>VLOOKUP(tags[[#This Row],[Index]],Table1[],22)</f>
        <v>other</v>
      </c>
      <c r="F1001" s="18" t="str">
        <f>VLOOKUP(tags[[#This Row],[Index]],Table1[],23)</f>
        <v>S</v>
      </c>
      <c r="G1001" s="18" t="str">
        <f>VLOOKUP(tags[[#This Row],[product_id]],copy[],4,FALSE)</f>
        <v>Women's Fashion,Summer,Fashion,Sleeve,Beach,Dress,summer dress,short sleeves,Mini dress,Summer Fashion,beach dress,Shorts,printed,Sexy Dress,women clothes,women dress,sexy,Cotton,Skirts,Casual,Women</v>
      </c>
      <c r="H1001" s="18"/>
      <c r="I1001" s="48" t="s">
        <v>11403</v>
      </c>
      <c r="J1001" s="49" t="s">
        <v>11402</v>
      </c>
      <c r="K1001" s="49" t="s">
        <v>11404</v>
      </c>
      <c r="L1001" s="49" t="s">
        <v>11414</v>
      </c>
      <c r="M1001" s="49" t="s">
        <v>11413</v>
      </c>
      <c r="N1001" s="49" t="s">
        <v>11409</v>
      </c>
      <c r="O1001" s="49" t="s">
        <v>11425</v>
      </c>
      <c r="P1001" s="49" t="s">
        <v>11415</v>
      </c>
      <c r="Q1001" s="49" t="s">
        <v>11435</v>
      </c>
      <c r="R1001" s="49" t="s">
        <v>11484</v>
      </c>
      <c r="S1001" s="49" t="s">
        <v>11431</v>
      </c>
      <c r="T1001" s="49" t="s">
        <v>11410</v>
      </c>
      <c r="U1001" s="49" t="s">
        <v>11421</v>
      </c>
      <c r="V1001" s="49" t="s">
        <v>11474</v>
      </c>
      <c r="W1001" s="49" t="s">
        <v>11810</v>
      </c>
      <c r="X1001" s="49" t="s">
        <v>11432</v>
      </c>
      <c r="Y1001" s="49" t="s">
        <v>11412</v>
      </c>
      <c r="Z1001" s="49" t="s">
        <v>11424</v>
      </c>
      <c r="AA1001" s="49" t="s">
        <v>11462</v>
      </c>
      <c r="AB1001" s="49" t="s">
        <v>11406</v>
      </c>
      <c r="AC1001" s="49" t="s">
        <v>11405</v>
      </c>
      <c r="AD1001" s="49"/>
      <c r="AE1001" s="49"/>
      <c r="AF1001" s="49"/>
      <c r="AG1001" s="49"/>
      <c r="AH1001" s="49"/>
      <c r="AI1001" s="49"/>
      <c r="AJ1001" s="49"/>
      <c r="AK1001" s="49"/>
      <c r="AL1001" s="49"/>
      <c r="AM1001" s="49"/>
      <c r="AN1001" s="49"/>
      <c r="AO1001" s="49"/>
      <c r="AP1001" s="49"/>
      <c r="AQ1001" s="49"/>
      <c r="AR1001" s="49"/>
      <c r="AS1001" s="49"/>
      <c r="AT1001" s="49"/>
      <c r="AU1001" s="49"/>
      <c r="AV1001" s="49"/>
      <c r="AW1001" s="49"/>
      <c r="AX1001" s="49"/>
      <c r="AY1001" s="49"/>
      <c r="AZ1001" s="49"/>
      <c r="BA1001" s="49"/>
      <c r="BB1001" s="49"/>
      <c r="BC1001" s="49"/>
      <c r="BD1001" s="49"/>
      <c r="BE1001" s="49"/>
      <c r="BF1001" s="49"/>
      <c r="BG1001" s="49"/>
      <c r="BH1001" s="49"/>
      <c r="BI1001" s="49"/>
      <c r="BJ1001" s="49"/>
      <c r="BK1001" s="49"/>
      <c r="BL1001" s="49"/>
      <c r="BM1001" s="49"/>
      <c r="BN1001" s="49"/>
    </row>
    <row r="1002" spans="1:66" x14ac:dyDescent="0.3">
      <c r="A1002">
        <v>1001</v>
      </c>
      <c r="B1002" s="4" t="s">
        <v>3075</v>
      </c>
      <c r="C1002" s="39">
        <f>VLOOKUP(tags[[#This Row],[Index]],Table1[],6)</f>
        <v>100</v>
      </c>
      <c r="D1002" s="50">
        <v>800</v>
      </c>
      <c r="E1002" s="17" t="str">
        <f>VLOOKUP(tags[[#This Row],[Index]],Table1[],22)</f>
        <v>red</v>
      </c>
      <c r="F1002" s="17" t="str">
        <f>VLOOKUP(tags[[#This Row],[Index]],Table1[],23)</f>
        <v>S</v>
      </c>
      <c r="G1002" s="17" t="str">
        <f>VLOOKUP(tags[[#This Row],[product_id]],copy[],4,FALSE)</f>
        <v>Summer,Fashion,high waist,slim dress,Skirts,Dress,summer dress,Mini dress,Women,slim,women's dress,Sleeveless dress,sleeveless,princess dress,Beach,onepiece,Slim Fit</v>
      </c>
      <c r="H1002" s="17"/>
      <c r="I1002" s="48" t="s">
        <v>11402</v>
      </c>
      <c r="J1002" s="49" t="s">
        <v>11404</v>
      </c>
      <c r="K1002" s="49" t="s">
        <v>11456</v>
      </c>
      <c r="L1002" s="49" t="s">
        <v>11551</v>
      </c>
      <c r="M1002" s="49" t="s">
        <v>11462</v>
      </c>
      <c r="N1002" s="49" t="s">
        <v>11409</v>
      </c>
      <c r="O1002" s="49" t="s">
        <v>11425</v>
      </c>
      <c r="P1002" s="49" t="s">
        <v>11435</v>
      </c>
      <c r="Q1002" s="49" t="s">
        <v>11405</v>
      </c>
      <c r="R1002" s="49" t="s">
        <v>11437</v>
      </c>
      <c r="S1002" s="49" t="s">
        <v>11635</v>
      </c>
      <c r="T1002" s="49" t="s">
        <v>11438</v>
      </c>
      <c r="U1002" s="49" t="s">
        <v>11408</v>
      </c>
      <c r="V1002" s="49" t="s">
        <v>11977</v>
      </c>
      <c r="W1002" s="49" t="s">
        <v>11413</v>
      </c>
      <c r="X1002" s="49" t="s">
        <v>11555</v>
      </c>
      <c r="Y1002" s="49" t="s">
        <v>11448</v>
      </c>
      <c r="Z1002" s="49"/>
      <c r="AA1002" s="49"/>
      <c r="AB1002" s="49"/>
      <c r="AC1002" s="49"/>
      <c r="AD1002" s="49"/>
      <c r="AE1002" s="49"/>
      <c r="AF1002" s="49"/>
      <c r="AG1002" s="49"/>
      <c r="AH1002" s="49"/>
      <c r="AI1002" s="49"/>
      <c r="AJ1002" s="49"/>
      <c r="AK1002" s="49"/>
      <c r="AL1002" s="49"/>
      <c r="AM1002" s="49"/>
      <c r="AN1002" s="49"/>
      <c r="AO1002" s="49"/>
      <c r="AP1002" s="49"/>
      <c r="AQ1002" s="49"/>
      <c r="AR1002" s="49"/>
      <c r="AS1002" s="49"/>
      <c r="AT1002" s="49"/>
      <c r="AU1002" s="49"/>
      <c r="AV1002" s="49"/>
      <c r="AW1002" s="49"/>
      <c r="AX1002" s="49"/>
      <c r="AY1002" s="49"/>
      <c r="AZ1002" s="49"/>
      <c r="BA1002" s="49"/>
      <c r="BB1002" s="49"/>
      <c r="BC1002" s="49"/>
      <c r="BD1002" s="49"/>
      <c r="BE1002" s="49"/>
      <c r="BF1002" s="49"/>
      <c r="BG1002" s="49"/>
      <c r="BH1002" s="49"/>
      <c r="BI1002" s="49"/>
      <c r="BJ1002" s="49"/>
      <c r="BK1002" s="49"/>
      <c r="BL1002" s="49"/>
      <c r="BM1002" s="49"/>
      <c r="BN1002" s="49"/>
    </row>
    <row r="1003" spans="1:66" x14ac:dyDescent="0.3">
      <c r="A1003">
        <v>1002</v>
      </c>
      <c r="B1003" s="5" t="s">
        <v>3078</v>
      </c>
      <c r="C1003" s="40">
        <f>VLOOKUP(tags[[#This Row],[Index]],Table1[],6)</f>
        <v>10</v>
      </c>
      <c r="D1003" s="51">
        <v>70</v>
      </c>
      <c r="E1003" s="18" t="str">
        <f>VLOOKUP(tags[[#This Row],[Index]],Table1[],22)</f>
        <v>white</v>
      </c>
      <c r="F1003" s="18" t="str">
        <f>VLOOKUP(tags[[#This Row],[Index]],Table1[],23)</f>
        <v>XS</v>
      </c>
      <c r="G1003" s="18" t="str">
        <f>VLOOKUP(tags[[#This Row],[product_id]],copy[],4,FALSE)</f>
        <v>Summer,Fashion,Shirt,Sleeve,Tops,Men,Men's Fashion,short sleeves,T Shirts,Shorts,printed,Casual</v>
      </c>
      <c r="H1003" s="18"/>
      <c r="I1003" s="48" t="s">
        <v>11402</v>
      </c>
      <c r="J1003" s="49" t="s">
        <v>11404</v>
      </c>
      <c r="K1003" s="49" t="s">
        <v>11417</v>
      </c>
      <c r="L1003" s="49" t="s">
        <v>11414</v>
      </c>
      <c r="M1003" s="49" t="s">
        <v>11411</v>
      </c>
      <c r="N1003" s="49" t="s">
        <v>11492</v>
      </c>
      <c r="O1003" s="49" t="s">
        <v>11482</v>
      </c>
      <c r="P1003" s="49" t="s">
        <v>11415</v>
      </c>
      <c r="Q1003" s="49" t="s">
        <v>11422</v>
      </c>
      <c r="R1003" s="49" t="s">
        <v>11410</v>
      </c>
      <c r="S1003" s="49" t="s">
        <v>11421</v>
      </c>
      <c r="T1003" s="49" t="s">
        <v>11406</v>
      </c>
      <c r="U1003" s="49"/>
      <c r="V1003" s="49"/>
      <c r="W1003" s="49"/>
      <c r="X1003" s="49"/>
      <c r="Y1003" s="49"/>
      <c r="Z1003" s="49"/>
      <c r="AA1003" s="49"/>
      <c r="AB1003" s="49"/>
      <c r="AC1003" s="49"/>
      <c r="AD1003" s="49"/>
      <c r="AE1003" s="49"/>
      <c r="AF1003" s="49"/>
      <c r="AG1003" s="49"/>
      <c r="AH1003" s="49"/>
      <c r="AI1003" s="49"/>
      <c r="AJ1003" s="49"/>
      <c r="AK1003" s="49"/>
      <c r="AL1003" s="49"/>
      <c r="AM1003" s="49"/>
      <c r="AN1003" s="49"/>
      <c r="AO1003" s="49"/>
      <c r="AP1003" s="49"/>
      <c r="AQ1003" s="49"/>
      <c r="AR1003" s="49"/>
      <c r="AS1003" s="49"/>
      <c r="AT1003" s="49"/>
      <c r="AU1003" s="49"/>
      <c r="AV1003" s="49"/>
      <c r="AW1003" s="49"/>
      <c r="AX1003" s="49"/>
      <c r="AY1003" s="49"/>
      <c r="AZ1003" s="49"/>
      <c r="BA1003" s="49"/>
      <c r="BB1003" s="49"/>
      <c r="BC1003" s="49"/>
      <c r="BD1003" s="49"/>
      <c r="BE1003" s="49"/>
      <c r="BF1003" s="49"/>
      <c r="BG1003" s="49"/>
      <c r="BH1003" s="49"/>
      <c r="BI1003" s="49"/>
      <c r="BJ1003" s="49"/>
      <c r="BK1003" s="49"/>
      <c r="BL1003" s="49"/>
      <c r="BM1003" s="49"/>
      <c r="BN1003" s="49"/>
    </row>
    <row r="1004" spans="1:66" x14ac:dyDescent="0.3">
      <c r="A1004">
        <v>1003</v>
      </c>
      <c r="B1004" s="4" t="s">
        <v>3080</v>
      </c>
      <c r="C1004" s="39">
        <f>VLOOKUP(tags[[#This Row],[Index]],Table1[],6)</f>
        <v>100</v>
      </c>
      <c r="D1004" s="50">
        <v>600</v>
      </c>
      <c r="E1004" s="17" t="str">
        <f>VLOOKUP(tags[[#This Row],[Index]],Table1[],22)</f>
        <v>red</v>
      </c>
      <c r="F1004" s="17" t="str">
        <f>VLOOKUP(tags[[#This Row],[Index]],Table1[],23)</f>
        <v>XS</v>
      </c>
      <c r="G1004" s="17" t="str">
        <f>VLOOKUP(tags[[#This Row],[product_id]],copy[],4,FALSE)</f>
        <v>Splicing,Plus Size,sleeve dress,Necks,Sleeve,Summer,women casual dress,Dress,Women's Fashion,gauzenet,Round neck,roundneckflared,Party Dress,Shorts,shortsleevesdres,solid color,looseshortdres,Casual</v>
      </c>
      <c r="H1004" s="17"/>
      <c r="I1004" s="48" t="s">
        <v>12165</v>
      </c>
      <c r="J1004" s="49" t="s">
        <v>11407</v>
      </c>
      <c r="K1004" s="49" t="s">
        <v>11680</v>
      </c>
      <c r="L1004" s="49" t="s">
        <v>11419</v>
      </c>
      <c r="M1004" s="49" t="s">
        <v>11414</v>
      </c>
      <c r="N1004" s="49" t="s">
        <v>11402</v>
      </c>
      <c r="O1004" s="49" t="s">
        <v>12063</v>
      </c>
      <c r="P1004" s="49" t="s">
        <v>11409</v>
      </c>
      <c r="Q1004" s="49" t="s">
        <v>11403</v>
      </c>
      <c r="R1004" s="49" t="s">
        <v>13399</v>
      </c>
      <c r="S1004" s="49" t="s">
        <v>11440</v>
      </c>
      <c r="T1004" s="49" t="s">
        <v>13031</v>
      </c>
      <c r="U1004" s="49" t="s">
        <v>11445</v>
      </c>
      <c r="V1004" s="49" t="s">
        <v>11410</v>
      </c>
      <c r="W1004" s="49" t="s">
        <v>12290</v>
      </c>
      <c r="X1004" s="49" t="s">
        <v>11467</v>
      </c>
      <c r="Y1004" s="49" t="s">
        <v>13252</v>
      </c>
      <c r="Z1004" s="49" t="s">
        <v>11406</v>
      </c>
      <c r="AA1004" s="49"/>
      <c r="AB1004" s="49"/>
      <c r="AC1004" s="49"/>
      <c r="AD1004" s="49"/>
      <c r="AE1004" s="49"/>
      <c r="AF1004" s="49"/>
      <c r="AG1004" s="49"/>
      <c r="AH1004" s="49"/>
      <c r="AI1004" s="49"/>
      <c r="AJ1004" s="49"/>
      <c r="AK1004" s="49"/>
      <c r="AL1004" s="49"/>
      <c r="AM1004" s="49"/>
      <c r="AN1004" s="49"/>
      <c r="AO1004" s="49"/>
      <c r="AP1004" s="49"/>
      <c r="AQ1004" s="49"/>
      <c r="AR1004" s="49"/>
      <c r="AS1004" s="49"/>
      <c r="AT1004" s="49"/>
      <c r="AU1004" s="49"/>
      <c r="AV1004" s="49"/>
      <c r="AW1004" s="49"/>
      <c r="AX1004" s="49"/>
      <c r="AY1004" s="49"/>
      <c r="AZ1004" s="49"/>
      <c r="BA1004" s="49"/>
      <c r="BB1004" s="49"/>
      <c r="BC1004" s="49"/>
      <c r="BD1004" s="49"/>
      <c r="BE1004" s="49"/>
      <c r="BF1004" s="49"/>
      <c r="BG1004" s="49"/>
      <c r="BH1004" s="49"/>
      <c r="BI1004" s="49"/>
      <c r="BJ1004" s="49"/>
      <c r="BK1004" s="49"/>
      <c r="BL1004" s="49"/>
      <c r="BM1004" s="49"/>
      <c r="BN1004" s="49"/>
    </row>
    <row r="1005" spans="1:66" x14ac:dyDescent="0.3">
      <c r="A1005">
        <v>1004</v>
      </c>
      <c r="B1005" s="5" t="s">
        <v>3083</v>
      </c>
      <c r="C1005" s="40">
        <f>VLOOKUP(tags[[#This Row],[Index]],Table1[],6)</f>
        <v>100</v>
      </c>
      <c r="D1005" s="51">
        <v>470</v>
      </c>
      <c r="E1005" s="18" t="str">
        <f>VLOOKUP(tags[[#This Row],[Index]],Table1[],22)</f>
        <v>black</v>
      </c>
      <c r="F1005" s="18" t="str">
        <f>VLOOKUP(tags[[#This Row],[Index]],Table1[],23)</f>
        <v>S</v>
      </c>
      <c r="G1005" s="18" t="str">
        <f>VLOOKUP(tags[[#This Row],[product_id]],copy[],4,FALSE)</f>
        <v>Summer,Shorts,Shirt,Elastic,teetop,Tops,short sleeves,slim shirts,T Shirts,Fashion,sexy,Women's Fashion,Sleeve,Women</v>
      </c>
      <c r="H1005" s="18"/>
      <c r="I1005" s="48" t="s">
        <v>11402</v>
      </c>
      <c r="J1005" s="49" t="s">
        <v>11410</v>
      </c>
      <c r="K1005" s="49" t="s">
        <v>11417</v>
      </c>
      <c r="L1005" s="49" t="s">
        <v>11470</v>
      </c>
      <c r="M1005" s="49" t="s">
        <v>12768</v>
      </c>
      <c r="N1005" s="49" t="s">
        <v>11411</v>
      </c>
      <c r="O1005" s="49" t="s">
        <v>11415</v>
      </c>
      <c r="P1005" s="49" t="s">
        <v>12091</v>
      </c>
      <c r="Q1005" s="49" t="s">
        <v>11422</v>
      </c>
      <c r="R1005" s="49" t="s">
        <v>11404</v>
      </c>
      <c r="S1005" s="49" t="s">
        <v>11412</v>
      </c>
      <c r="T1005" s="49" t="s">
        <v>11403</v>
      </c>
      <c r="U1005" s="49" t="s">
        <v>11414</v>
      </c>
      <c r="V1005" s="49" t="s">
        <v>11405</v>
      </c>
      <c r="W1005" s="49"/>
      <c r="X1005" s="49"/>
      <c r="Y1005" s="49"/>
      <c r="Z1005" s="49"/>
      <c r="AA1005" s="49"/>
      <c r="AB1005" s="49"/>
      <c r="AC1005" s="49"/>
      <c r="AD1005" s="49"/>
      <c r="AE1005" s="49"/>
      <c r="AF1005" s="49"/>
      <c r="AG1005" s="49"/>
      <c r="AH1005" s="49"/>
      <c r="AI1005" s="49"/>
      <c r="AJ1005" s="49"/>
      <c r="AK1005" s="49"/>
      <c r="AL1005" s="49"/>
      <c r="AM1005" s="49"/>
      <c r="AN1005" s="49"/>
      <c r="AO1005" s="49"/>
      <c r="AP1005" s="49"/>
      <c r="AQ1005" s="49"/>
      <c r="AR1005" s="49"/>
      <c r="AS1005" s="49"/>
      <c r="AT1005" s="49"/>
      <c r="AU1005" s="49"/>
      <c r="AV1005" s="49"/>
      <c r="AW1005" s="49"/>
      <c r="AX1005" s="49"/>
      <c r="AY1005" s="49"/>
      <c r="AZ1005" s="49"/>
      <c r="BA1005" s="49"/>
      <c r="BB1005" s="49"/>
      <c r="BC1005" s="49"/>
      <c r="BD1005" s="49"/>
      <c r="BE1005" s="49"/>
      <c r="BF1005" s="49"/>
      <c r="BG1005" s="49"/>
      <c r="BH1005" s="49"/>
      <c r="BI1005" s="49"/>
      <c r="BJ1005" s="49"/>
      <c r="BK1005" s="49"/>
      <c r="BL1005" s="49"/>
      <c r="BM1005" s="49"/>
      <c r="BN1005" s="49"/>
    </row>
    <row r="1006" spans="1:66" x14ac:dyDescent="0.3">
      <c r="A1006">
        <v>1005</v>
      </c>
      <c r="B1006" s="4" t="s">
        <v>3086</v>
      </c>
      <c r="C1006" s="39">
        <f>VLOOKUP(tags[[#This Row],[Index]],Table1[],6)</f>
        <v>1000</v>
      </c>
      <c r="D1006" s="50">
        <v>6000</v>
      </c>
      <c r="E1006" s="17" t="str">
        <f>VLOOKUP(tags[[#This Row],[Index]],Table1[],22)</f>
        <v>other</v>
      </c>
      <c r="F1006" s="17" t="str">
        <f>VLOOKUP(tags[[#This Row],[Index]],Table1[],23)</f>
        <v>XS</v>
      </c>
      <c r="G1006" s="17" t="str">
        <f>VLOOKUP(tags[[#This Row],[product_id]],copy[],4,FALSE)</f>
        <v>slim dress,Strapless Dress,Fashion,Tank,Mini,Dress,Tops,V Neckdress,Floral dress,Mini dress,Floral,Women,Sleeveless dress,Summer,tank top,Summer Fashion,women dress,backless,Spaghetti,Bodycon Dress,casual dress</v>
      </c>
      <c r="H1006" s="17"/>
      <c r="I1006" s="48" t="s">
        <v>11551</v>
      </c>
      <c r="J1006" s="49" t="s">
        <v>11643</v>
      </c>
      <c r="K1006" s="49" t="s">
        <v>11404</v>
      </c>
      <c r="L1006" s="49" t="s">
        <v>11418</v>
      </c>
      <c r="M1006" s="49" t="s">
        <v>11436</v>
      </c>
      <c r="N1006" s="49" t="s">
        <v>11409</v>
      </c>
      <c r="O1006" s="49" t="s">
        <v>11411</v>
      </c>
      <c r="P1006" s="49" t="s">
        <v>11632</v>
      </c>
      <c r="Q1006" s="49" t="s">
        <v>11500</v>
      </c>
      <c r="R1006" s="49" t="s">
        <v>11435</v>
      </c>
      <c r="S1006" s="49" t="s">
        <v>11433</v>
      </c>
      <c r="T1006" s="49" t="s">
        <v>11405</v>
      </c>
      <c r="U1006" s="49" t="s">
        <v>11438</v>
      </c>
      <c r="V1006" s="49" t="s">
        <v>11402</v>
      </c>
      <c r="W1006" s="49" t="s">
        <v>11423</v>
      </c>
      <c r="X1006" s="49" t="s">
        <v>11484</v>
      </c>
      <c r="Y1006" s="49" t="s">
        <v>11432</v>
      </c>
      <c r="Z1006" s="49" t="s">
        <v>11450</v>
      </c>
      <c r="AA1006" s="49" t="s">
        <v>11449</v>
      </c>
      <c r="AB1006" s="49" t="s">
        <v>11633</v>
      </c>
      <c r="AC1006" s="49" t="s">
        <v>11441</v>
      </c>
      <c r="AD1006" s="49"/>
      <c r="AE1006" s="49"/>
      <c r="AF1006" s="49"/>
      <c r="AG1006" s="49"/>
      <c r="AH1006" s="49"/>
      <c r="AI1006" s="49"/>
      <c r="AJ1006" s="49"/>
      <c r="AK1006" s="49"/>
      <c r="AL1006" s="49"/>
      <c r="AM1006" s="49"/>
      <c r="AN1006" s="49"/>
      <c r="AO1006" s="49"/>
      <c r="AP1006" s="49"/>
      <c r="AQ1006" s="49"/>
      <c r="AR1006" s="49"/>
      <c r="AS1006" s="49"/>
      <c r="AT1006" s="49"/>
      <c r="AU1006" s="49"/>
      <c r="AV1006" s="49"/>
      <c r="AW1006" s="49"/>
      <c r="AX1006" s="49"/>
      <c r="AY1006" s="49"/>
      <c r="AZ1006" s="49"/>
      <c r="BA1006" s="49"/>
      <c r="BB1006" s="49"/>
      <c r="BC1006" s="49"/>
      <c r="BD1006" s="49"/>
      <c r="BE1006" s="49"/>
      <c r="BF1006" s="49"/>
      <c r="BG1006" s="49"/>
      <c r="BH1006" s="49"/>
      <c r="BI1006" s="49"/>
      <c r="BJ1006" s="49"/>
      <c r="BK1006" s="49"/>
      <c r="BL1006" s="49"/>
      <c r="BM1006" s="49"/>
      <c r="BN1006" s="49"/>
    </row>
    <row r="1007" spans="1:66" x14ac:dyDescent="0.3">
      <c r="A1007">
        <v>1006</v>
      </c>
      <c r="B1007" s="5" t="s">
        <v>3089</v>
      </c>
      <c r="C1007" s="40">
        <f>VLOOKUP(tags[[#This Row],[Index]],Table1[],6)</f>
        <v>100</v>
      </c>
      <c r="D1007" s="51">
        <v>493</v>
      </c>
      <c r="E1007" s="18" t="str">
        <f>VLOOKUP(tags[[#This Row],[Index]],Table1[],22)</f>
        <v>red</v>
      </c>
      <c r="F1007" s="18" t="str">
        <f>VLOOKUP(tags[[#This Row],[Index]],Table1[],23)</f>
        <v>S</v>
      </c>
      <c r="G1007" s="18" t="str">
        <f>VLOOKUP(tags[[#This Row],[product_id]],copy[],4,FALSE)</f>
        <v>Summer,Shorts,Lace,pants,Waist,Short pants,Yellow,Women's Fashion,Plus Size,Lace Up,Women,Fashion,Casual,high waist</v>
      </c>
      <c r="H1007" s="18"/>
      <c r="I1007" s="48" t="s">
        <v>11402</v>
      </c>
      <c r="J1007" s="49" t="s">
        <v>11410</v>
      </c>
      <c r="K1007" s="49" t="s">
        <v>11434</v>
      </c>
      <c r="L1007" s="49" t="s">
        <v>11429</v>
      </c>
      <c r="M1007" s="49" t="s">
        <v>11442</v>
      </c>
      <c r="N1007" s="49" t="s">
        <v>11452</v>
      </c>
      <c r="O1007" s="49" t="s">
        <v>11693</v>
      </c>
      <c r="P1007" s="49" t="s">
        <v>11403</v>
      </c>
      <c r="Q1007" s="49" t="s">
        <v>11407</v>
      </c>
      <c r="R1007" s="49" t="s">
        <v>11486</v>
      </c>
      <c r="S1007" s="49" t="s">
        <v>11405</v>
      </c>
      <c r="T1007" s="49" t="s">
        <v>11404</v>
      </c>
      <c r="U1007" s="49" t="s">
        <v>11406</v>
      </c>
      <c r="V1007" s="49" t="s">
        <v>11456</v>
      </c>
      <c r="W1007" s="49"/>
      <c r="X1007" s="49"/>
      <c r="Y1007" s="49"/>
      <c r="Z1007" s="49"/>
      <c r="AA1007" s="49"/>
      <c r="AB1007" s="49"/>
      <c r="AC1007" s="49"/>
      <c r="AD1007" s="49"/>
      <c r="AE1007" s="49"/>
      <c r="AF1007" s="49"/>
      <c r="AG1007" s="49"/>
      <c r="AH1007" s="49"/>
      <c r="AI1007" s="49"/>
      <c r="AJ1007" s="49"/>
      <c r="AK1007" s="49"/>
      <c r="AL1007" s="49"/>
      <c r="AM1007" s="49"/>
      <c r="AN1007" s="49"/>
      <c r="AO1007" s="49"/>
      <c r="AP1007" s="49"/>
      <c r="AQ1007" s="49"/>
      <c r="AR1007" s="49"/>
      <c r="AS1007" s="49"/>
      <c r="AT1007" s="49"/>
      <c r="AU1007" s="49"/>
      <c r="AV1007" s="49"/>
      <c r="AW1007" s="49"/>
      <c r="AX1007" s="49"/>
      <c r="AY1007" s="49"/>
      <c r="AZ1007" s="49"/>
      <c r="BA1007" s="49"/>
      <c r="BB1007" s="49"/>
      <c r="BC1007" s="49"/>
      <c r="BD1007" s="49"/>
      <c r="BE1007" s="49"/>
      <c r="BF1007" s="49"/>
      <c r="BG1007" s="49"/>
      <c r="BH1007" s="49"/>
      <c r="BI1007" s="49"/>
      <c r="BJ1007" s="49"/>
      <c r="BK1007" s="49"/>
      <c r="BL1007" s="49"/>
      <c r="BM1007" s="49"/>
      <c r="BN1007" s="49"/>
    </row>
    <row r="1008" spans="1:66" x14ac:dyDescent="0.3">
      <c r="A1008">
        <v>1007</v>
      </c>
      <c r="B1008" s="4" t="s">
        <v>3091</v>
      </c>
      <c r="C1008" s="39">
        <f>VLOOKUP(tags[[#This Row],[Index]],Table1[],6)</f>
        <v>1000</v>
      </c>
      <c r="D1008" s="50">
        <v>3000</v>
      </c>
      <c r="E1008" s="17" t="str">
        <f>VLOOKUP(tags[[#This Row],[Index]],Table1[],22)</f>
        <v>gray</v>
      </c>
      <c r="F1008" s="17" t="str">
        <f>VLOOKUP(tags[[#This Row],[Index]],Table1[],23)</f>
        <v>S</v>
      </c>
      <c r="G1008" s="17" t="str">
        <f>VLOOKUP(tags[[#This Row],[product_id]],copy[],4,FALSE)</f>
        <v>Mini,Club Dress,womens dresses,Summer,fashion dress,Dress,Mini dress,Women's Fashion,Party Dress,backless,party,Sexy Dress,summer dresses,sexy,Casual,sleeveless</v>
      </c>
      <c r="H1008" s="17"/>
      <c r="I1008" s="48" t="s">
        <v>11436</v>
      </c>
      <c r="J1008" s="49" t="s">
        <v>12196</v>
      </c>
      <c r="K1008" s="49" t="s">
        <v>11563</v>
      </c>
      <c r="L1008" s="49" t="s">
        <v>11402</v>
      </c>
      <c r="M1008" s="49" t="s">
        <v>11573</v>
      </c>
      <c r="N1008" s="49" t="s">
        <v>11409</v>
      </c>
      <c r="O1008" s="49" t="s">
        <v>11435</v>
      </c>
      <c r="P1008" s="49" t="s">
        <v>11403</v>
      </c>
      <c r="Q1008" s="49" t="s">
        <v>11445</v>
      </c>
      <c r="R1008" s="49" t="s">
        <v>11450</v>
      </c>
      <c r="S1008" s="49" t="s">
        <v>11443</v>
      </c>
      <c r="T1008" s="49" t="s">
        <v>11474</v>
      </c>
      <c r="U1008" s="49" t="s">
        <v>11464</v>
      </c>
      <c r="V1008" s="49" t="s">
        <v>11412</v>
      </c>
      <c r="W1008" s="49" t="s">
        <v>11406</v>
      </c>
      <c r="X1008" s="49" t="s">
        <v>11408</v>
      </c>
      <c r="Y1008" s="49"/>
      <c r="Z1008" s="49"/>
      <c r="AA1008" s="49"/>
      <c r="AB1008" s="49"/>
      <c r="AC1008" s="49"/>
      <c r="AD1008" s="49"/>
      <c r="AE1008" s="49"/>
      <c r="AF1008" s="49"/>
      <c r="AG1008" s="49"/>
      <c r="AH1008" s="49"/>
      <c r="AI1008" s="49"/>
      <c r="AJ1008" s="49"/>
      <c r="AK1008" s="49"/>
      <c r="AL1008" s="49"/>
      <c r="AM1008" s="49"/>
      <c r="AN1008" s="49"/>
      <c r="AO1008" s="49"/>
      <c r="AP1008" s="49"/>
      <c r="AQ1008" s="49"/>
      <c r="AR1008" s="49"/>
      <c r="AS1008" s="49"/>
      <c r="AT1008" s="49"/>
      <c r="AU1008" s="49"/>
      <c r="AV1008" s="49"/>
      <c r="AW1008" s="49"/>
      <c r="AX1008" s="49"/>
      <c r="AY1008" s="49"/>
      <c r="AZ1008" s="49"/>
      <c r="BA1008" s="49"/>
      <c r="BB1008" s="49"/>
      <c r="BC1008" s="49"/>
      <c r="BD1008" s="49"/>
      <c r="BE1008" s="49"/>
      <c r="BF1008" s="49"/>
      <c r="BG1008" s="49"/>
      <c r="BH1008" s="49"/>
      <c r="BI1008" s="49"/>
      <c r="BJ1008" s="49"/>
      <c r="BK1008" s="49"/>
      <c r="BL1008" s="49"/>
      <c r="BM1008" s="49"/>
      <c r="BN1008" s="49"/>
    </row>
    <row r="1009" spans="1:66" x14ac:dyDescent="0.3">
      <c r="A1009">
        <v>1008</v>
      </c>
      <c r="B1009" s="5" t="s">
        <v>3094</v>
      </c>
      <c r="C1009" s="40">
        <f>VLOOKUP(tags[[#This Row],[Index]],Table1[],6)</f>
        <v>5000</v>
      </c>
      <c r="D1009" s="51">
        <v>40000</v>
      </c>
      <c r="E1009" s="18" t="str">
        <f>VLOOKUP(tags[[#This Row],[Index]],Table1[],22)</f>
        <v>black</v>
      </c>
      <c r="F1009" s="18" t="str">
        <f>VLOOKUP(tags[[#This Row],[Index]],Table1[],23)</f>
        <v>M</v>
      </c>
      <c r="G1009" s="18" t="str">
        <f>VLOOKUP(tags[[#This Row],[product_id]],copy[],4,FALSE)</f>
        <v>Summer,Plus Size,Lace,Women Blouse,blacktshirt,short sleeves,casual shirt,slim shirts,Women's Fashion,Fashion,sexy lace,V-neck,sexy,Sweatshirts,Necks,Shorts,Shirt,Sleeve,Tops,Fitness,lace shirts,Pullovers,comfortableshirt,T-Shirt womens,solid color,Short Sleeve T-Shirt</v>
      </c>
      <c r="H1009" s="18"/>
      <c r="I1009" s="48" t="s">
        <v>11402</v>
      </c>
      <c r="J1009" s="49" t="s">
        <v>11407</v>
      </c>
      <c r="K1009" s="49" t="s">
        <v>11434</v>
      </c>
      <c r="L1009" s="49" t="s">
        <v>11558</v>
      </c>
      <c r="M1009" s="49" t="s">
        <v>13692</v>
      </c>
      <c r="N1009" s="49" t="s">
        <v>11415</v>
      </c>
      <c r="O1009" s="49" t="s">
        <v>11581</v>
      </c>
      <c r="P1009" s="49" t="s">
        <v>12091</v>
      </c>
      <c r="Q1009" s="49" t="s">
        <v>11403</v>
      </c>
      <c r="R1009" s="49" t="s">
        <v>11404</v>
      </c>
      <c r="S1009" s="49" t="s">
        <v>11585</v>
      </c>
      <c r="T1009" s="49" t="s">
        <v>11420</v>
      </c>
      <c r="U1009" s="49" t="s">
        <v>11412</v>
      </c>
      <c r="V1009" s="49" t="s">
        <v>12027</v>
      </c>
      <c r="W1009" s="49" t="s">
        <v>11419</v>
      </c>
      <c r="X1009" s="49" t="s">
        <v>11410</v>
      </c>
      <c r="Y1009" s="49" t="s">
        <v>11417</v>
      </c>
      <c r="Z1009" s="49" t="s">
        <v>11414</v>
      </c>
      <c r="AA1009" s="49" t="s">
        <v>11411</v>
      </c>
      <c r="AB1009" s="49" t="s">
        <v>11487</v>
      </c>
      <c r="AC1009" s="49" t="s">
        <v>11900</v>
      </c>
      <c r="AD1009" s="49" t="s">
        <v>11552</v>
      </c>
      <c r="AE1009" s="49" t="s">
        <v>13566</v>
      </c>
      <c r="AF1009" s="49" t="s">
        <v>11667</v>
      </c>
      <c r="AG1009" s="49" t="s">
        <v>11467</v>
      </c>
      <c r="AH1009" s="49" t="s">
        <v>11600</v>
      </c>
      <c r="AI1009" s="49"/>
      <c r="AJ1009" s="49"/>
      <c r="AK1009" s="49"/>
      <c r="AL1009" s="49"/>
      <c r="AM1009" s="49"/>
      <c r="AN1009" s="49"/>
      <c r="AO1009" s="49"/>
      <c r="AP1009" s="49"/>
      <c r="AQ1009" s="49"/>
      <c r="AR1009" s="49"/>
      <c r="AS1009" s="49"/>
      <c r="AT1009" s="49"/>
      <c r="AU1009" s="49"/>
      <c r="AV1009" s="49"/>
      <c r="AW1009" s="49"/>
      <c r="AX1009" s="49"/>
      <c r="AY1009" s="49"/>
      <c r="AZ1009" s="49"/>
      <c r="BA1009" s="49"/>
      <c r="BB1009" s="49"/>
      <c r="BC1009" s="49"/>
      <c r="BD1009" s="49"/>
      <c r="BE1009" s="49"/>
      <c r="BF1009" s="49"/>
      <c r="BG1009" s="49"/>
      <c r="BH1009" s="49"/>
      <c r="BI1009" s="49"/>
      <c r="BJ1009" s="49"/>
      <c r="BK1009" s="49"/>
      <c r="BL1009" s="49"/>
      <c r="BM1009" s="49"/>
      <c r="BN1009" s="49"/>
    </row>
    <row r="1010" spans="1:66" x14ac:dyDescent="0.3">
      <c r="A1010">
        <v>1009</v>
      </c>
      <c r="B1010" s="6" t="s">
        <v>3097</v>
      </c>
      <c r="C1010" s="41">
        <f>VLOOKUP(tags[[#This Row],[Index]],Table1[],6)</f>
        <v>5000</v>
      </c>
      <c r="D1010" s="50">
        <v>10000</v>
      </c>
      <c r="E1010" s="17" t="str">
        <f>VLOOKUP(tags[[#This Row],[Index]],Table1[],22)</f>
        <v>black</v>
      </c>
      <c r="F1010" s="17" t="str">
        <f>VLOOKUP(tags[[#This Row],[Index]],Table1[],23)</f>
        <v>XS</v>
      </c>
      <c r="G1010" s="17" t="str">
        <f>VLOOKUP(tags[[#This Row],[product_id]],copy[],4,FALSE)</f>
        <v>Summer,Plus Size,Deep V-Neck,Pleated,tank top,Ladies,Women's Fashion,Fashion,sleeveless tops,chiffon blouse,Casual T-Shirt,Floral,Tank,summer tops,Clothes,blouse,Floral print,Shirt,loose shirt,Tops,Casual,V-neck,sleeveless,women top,Beach,printed</v>
      </c>
      <c r="H1010" s="17"/>
      <c r="I1010" s="48" t="s">
        <v>11402</v>
      </c>
      <c r="J1010" s="49" t="s">
        <v>11407</v>
      </c>
      <c r="K1010" s="49" t="s">
        <v>11471</v>
      </c>
      <c r="L1010" s="49" t="s">
        <v>11485</v>
      </c>
      <c r="M1010" s="49" t="s">
        <v>11423</v>
      </c>
      <c r="N1010" s="49" t="s">
        <v>11426</v>
      </c>
      <c r="O1010" s="49" t="s">
        <v>11403</v>
      </c>
      <c r="P1010" s="49" t="s">
        <v>11404</v>
      </c>
      <c r="Q1010" s="49" t="s">
        <v>11465</v>
      </c>
      <c r="R1010" s="49" t="s">
        <v>11661</v>
      </c>
      <c r="S1010" s="49" t="s">
        <v>11497</v>
      </c>
      <c r="T1010" s="49" t="s">
        <v>11433</v>
      </c>
      <c r="U1010" s="49" t="s">
        <v>11418</v>
      </c>
      <c r="V1010" s="49" t="s">
        <v>11472</v>
      </c>
      <c r="W1010" s="49" t="s">
        <v>11539</v>
      </c>
      <c r="X1010" s="49" t="s">
        <v>11428</v>
      </c>
      <c r="Y1010" s="49" t="s">
        <v>11447</v>
      </c>
      <c r="Z1010" s="49" t="s">
        <v>11417</v>
      </c>
      <c r="AA1010" s="49" t="s">
        <v>11782</v>
      </c>
      <c r="AB1010" s="49" t="s">
        <v>11411</v>
      </c>
      <c r="AC1010" s="49" t="s">
        <v>11406</v>
      </c>
      <c r="AD1010" s="49" t="s">
        <v>11420</v>
      </c>
      <c r="AE1010" s="49" t="s">
        <v>11408</v>
      </c>
      <c r="AF1010" s="49" t="s">
        <v>11473</v>
      </c>
      <c r="AG1010" s="49" t="s">
        <v>11413</v>
      </c>
      <c r="AH1010" s="49" t="s">
        <v>11421</v>
      </c>
      <c r="AI1010" s="49"/>
      <c r="AJ1010" s="49"/>
      <c r="AK1010" s="49"/>
      <c r="AL1010" s="49"/>
      <c r="AM1010" s="49"/>
      <c r="AN1010" s="49"/>
      <c r="AO1010" s="49"/>
      <c r="AP1010" s="49"/>
      <c r="AQ1010" s="49"/>
      <c r="AR1010" s="49"/>
      <c r="AS1010" s="49"/>
      <c r="AT1010" s="49"/>
      <c r="AU1010" s="49"/>
      <c r="AV1010" s="49"/>
      <c r="AW1010" s="49"/>
      <c r="AX1010" s="49"/>
      <c r="AY1010" s="49"/>
      <c r="AZ1010" s="49"/>
      <c r="BA1010" s="49"/>
      <c r="BB1010" s="49"/>
      <c r="BC1010" s="49"/>
      <c r="BD1010" s="49"/>
      <c r="BE1010" s="49"/>
      <c r="BF1010" s="49"/>
      <c r="BG1010" s="49"/>
      <c r="BH1010" s="49"/>
      <c r="BI1010" s="49"/>
      <c r="BJ1010" s="49"/>
      <c r="BK1010" s="49"/>
      <c r="BL1010" s="49"/>
      <c r="BM1010" s="49"/>
      <c r="BN1010" s="49"/>
    </row>
    <row r="1011" spans="1:66" x14ac:dyDescent="0.3">
      <c r="A1011">
        <v>1010</v>
      </c>
      <c r="B1011" s="5" t="s">
        <v>3099</v>
      </c>
      <c r="C1011" s="40">
        <f>VLOOKUP(tags[[#This Row],[Index]],Table1[],6)</f>
        <v>10000</v>
      </c>
      <c r="D1011" s="51">
        <v>80000</v>
      </c>
      <c r="E1011" s="18" t="str">
        <f>VLOOKUP(tags[[#This Row],[Index]],Table1[],22)</f>
        <v>red</v>
      </c>
      <c r="F1011" s="18" t="str">
        <f>VLOOKUP(tags[[#This Row],[Index]],Table1[],23)</f>
        <v>S</v>
      </c>
      <c r="G1011" s="18" t="str">
        <f>VLOOKUP(tags[[#This Row],[product_id]],copy[],4,FALSE)</f>
        <v>Mini,Shorts,Summer,fashion dress,Dress,Women's Fashion,Mini dress,beach dress,party,sleeveless,Beach,Casual,Women</v>
      </c>
      <c r="H1011" s="18"/>
      <c r="I1011" s="48" t="s">
        <v>11436</v>
      </c>
      <c r="J1011" s="49" t="s">
        <v>11410</v>
      </c>
      <c r="K1011" s="49" t="s">
        <v>11402</v>
      </c>
      <c r="L1011" s="49" t="s">
        <v>11573</v>
      </c>
      <c r="M1011" s="49" t="s">
        <v>11409</v>
      </c>
      <c r="N1011" s="49" t="s">
        <v>11403</v>
      </c>
      <c r="O1011" s="49" t="s">
        <v>11435</v>
      </c>
      <c r="P1011" s="49" t="s">
        <v>11431</v>
      </c>
      <c r="Q1011" s="49" t="s">
        <v>11443</v>
      </c>
      <c r="R1011" s="49" t="s">
        <v>11408</v>
      </c>
      <c r="S1011" s="49" t="s">
        <v>11413</v>
      </c>
      <c r="T1011" s="49" t="s">
        <v>11406</v>
      </c>
      <c r="U1011" s="49" t="s">
        <v>11405</v>
      </c>
      <c r="V1011" s="49"/>
      <c r="W1011" s="49"/>
      <c r="X1011" s="49"/>
      <c r="Y1011" s="49"/>
      <c r="Z1011" s="49"/>
      <c r="AA1011" s="49"/>
      <c r="AB1011" s="49"/>
      <c r="AC1011" s="49"/>
      <c r="AD1011" s="49"/>
      <c r="AE1011" s="49"/>
      <c r="AF1011" s="49"/>
      <c r="AG1011" s="49"/>
      <c r="AH1011" s="49"/>
      <c r="AI1011" s="49"/>
      <c r="AJ1011" s="49"/>
      <c r="AK1011" s="49"/>
      <c r="AL1011" s="49"/>
      <c r="AM1011" s="49"/>
      <c r="AN1011" s="49"/>
      <c r="AO1011" s="49"/>
      <c r="AP1011" s="49"/>
      <c r="AQ1011" s="49"/>
      <c r="AR1011" s="49"/>
      <c r="AS1011" s="49"/>
      <c r="AT1011" s="49"/>
      <c r="AU1011" s="49"/>
      <c r="AV1011" s="49"/>
      <c r="AW1011" s="49"/>
      <c r="AX1011" s="49"/>
      <c r="AY1011" s="49"/>
      <c r="AZ1011" s="49"/>
      <c r="BA1011" s="49"/>
      <c r="BB1011" s="49"/>
      <c r="BC1011" s="49"/>
      <c r="BD1011" s="49"/>
      <c r="BE1011" s="49"/>
      <c r="BF1011" s="49"/>
      <c r="BG1011" s="49"/>
      <c r="BH1011" s="49"/>
      <c r="BI1011" s="49"/>
      <c r="BJ1011" s="49"/>
      <c r="BK1011" s="49"/>
      <c r="BL1011" s="49"/>
      <c r="BM1011" s="49"/>
      <c r="BN1011" s="49"/>
    </row>
    <row r="1012" spans="1:66" x14ac:dyDescent="0.3">
      <c r="A1012">
        <v>1011</v>
      </c>
      <c r="B1012" s="4" t="s">
        <v>3103</v>
      </c>
      <c r="C1012" s="39">
        <f>VLOOKUP(tags[[#This Row],[Index]],Table1[],6)</f>
        <v>10000</v>
      </c>
      <c r="D1012" s="50">
        <v>140000</v>
      </c>
      <c r="E1012" s="17" t="str">
        <f>VLOOKUP(tags[[#This Row],[Index]],Table1[],22)</f>
        <v>black</v>
      </c>
      <c r="F1012" s="17" t="str">
        <f>VLOOKUP(tags[[#This Row],[Index]],Table1[],23)</f>
        <v>XLplus</v>
      </c>
      <c r="G1012" s="17" t="str">
        <f>VLOOKUP(tags[[#This Row],[product_id]],copy[],4,FALSE)</f>
        <v>bathing suit,Plus Size,Halter,onepiece,Swimwear,Swimsuit,Bikini,Fashion,trending,sexy,Women,Women's Fashion,Swimming</v>
      </c>
      <c r="H1012" s="17"/>
      <c r="I1012" s="48" t="s">
        <v>11519</v>
      </c>
      <c r="J1012" s="49" t="s">
        <v>11407</v>
      </c>
      <c r="K1012" s="49" t="s">
        <v>11461</v>
      </c>
      <c r="L1012" s="49" t="s">
        <v>11555</v>
      </c>
      <c r="M1012" s="49" t="s">
        <v>11458</v>
      </c>
      <c r="N1012" s="49" t="s">
        <v>11454</v>
      </c>
      <c r="O1012" s="49" t="s">
        <v>11453</v>
      </c>
      <c r="P1012" s="49" t="s">
        <v>11404</v>
      </c>
      <c r="Q1012" s="49" t="s">
        <v>12072</v>
      </c>
      <c r="R1012" s="49" t="s">
        <v>11412</v>
      </c>
      <c r="S1012" s="49" t="s">
        <v>11405</v>
      </c>
      <c r="T1012" s="49" t="s">
        <v>11403</v>
      </c>
      <c r="U1012" s="49" t="s">
        <v>11459</v>
      </c>
      <c r="V1012" s="49"/>
      <c r="W1012" s="49"/>
      <c r="X1012" s="49"/>
      <c r="Y1012" s="49"/>
      <c r="Z1012" s="49"/>
      <c r="AA1012" s="49"/>
      <c r="AB1012" s="49"/>
      <c r="AC1012" s="49"/>
      <c r="AD1012" s="49"/>
      <c r="AE1012" s="49"/>
      <c r="AF1012" s="49"/>
      <c r="AG1012" s="49"/>
      <c r="AH1012" s="49"/>
      <c r="AI1012" s="49"/>
      <c r="AJ1012" s="49"/>
      <c r="AK1012" s="49"/>
      <c r="AL1012" s="49"/>
      <c r="AM1012" s="49"/>
      <c r="AN1012" s="49"/>
      <c r="AO1012" s="49"/>
      <c r="AP1012" s="49"/>
      <c r="AQ1012" s="49"/>
      <c r="AR1012" s="49"/>
      <c r="AS1012" s="49"/>
      <c r="AT1012" s="49"/>
      <c r="AU1012" s="49"/>
      <c r="AV1012" s="49"/>
      <c r="AW1012" s="49"/>
      <c r="AX1012" s="49"/>
      <c r="AY1012" s="49"/>
      <c r="AZ1012" s="49"/>
      <c r="BA1012" s="49"/>
      <c r="BB1012" s="49"/>
      <c r="BC1012" s="49"/>
      <c r="BD1012" s="49"/>
      <c r="BE1012" s="49"/>
      <c r="BF1012" s="49"/>
      <c r="BG1012" s="49"/>
      <c r="BH1012" s="49"/>
      <c r="BI1012" s="49"/>
      <c r="BJ1012" s="49"/>
      <c r="BK1012" s="49"/>
      <c r="BL1012" s="49"/>
      <c r="BM1012" s="49"/>
      <c r="BN1012" s="49"/>
    </row>
    <row r="1013" spans="1:66" x14ac:dyDescent="0.3">
      <c r="A1013">
        <v>1012</v>
      </c>
      <c r="B1013" s="5" t="s">
        <v>3105</v>
      </c>
      <c r="C1013" s="40">
        <f>VLOOKUP(tags[[#This Row],[Index]],Table1[],6)</f>
        <v>5000</v>
      </c>
      <c r="D1013" s="51">
        <v>40000</v>
      </c>
      <c r="E1013" s="18" t="str">
        <f>VLOOKUP(tags[[#This Row],[Index]],Table1[],22)</f>
        <v>other</v>
      </c>
      <c r="F1013" s="18" t="str">
        <f>VLOOKUP(tags[[#This Row],[Index]],Table1[],23)</f>
        <v>S</v>
      </c>
      <c r="G1013" s="18" t="str">
        <f>VLOOKUP(tags[[#This Row],[product_id]],copy[],4,FALSE)</f>
        <v>blouse,Summer,Womens Blouse,long sleeve blouse,Shirt,Sleeve,Women Blouse,Plus Size,Blouses &amp; Shirts,casual shirt,Casual,Tops,Women's Fashion,blouse women,Casual T-Shirt,Tops &amp; Blouses,Printed T Shirts,Fashion,long sleeve shirt,Women</v>
      </c>
      <c r="H1013" s="18"/>
      <c r="I1013" s="48" t="s">
        <v>11428</v>
      </c>
      <c r="J1013" s="49" t="s">
        <v>11402</v>
      </c>
      <c r="K1013" s="49" t="s">
        <v>11793</v>
      </c>
      <c r="L1013" s="49" t="s">
        <v>11984</v>
      </c>
      <c r="M1013" s="49" t="s">
        <v>11417</v>
      </c>
      <c r="N1013" s="49" t="s">
        <v>11414</v>
      </c>
      <c r="O1013" s="49" t="s">
        <v>11558</v>
      </c>
      <c r="P1013" s="49" t="s">
        <v>11407</v>
      </c>
      <c r="Q1013" s="49" t="s">
        <v>11804</v>
      </c>
      <c r="R1013" s="49" t="s">
        <v>11581</v>
      </c>
      <c r="S1013" s="49" t="s">
        <v>11406</v>
      </c>
      <c r="T1013" s="49" t="s">
        <v>11411</v>
      </c>
      <c r="U1013" s="49" t="s">
        <v>11403</v>
      </c>
      <c r="V1013" s="49" t="s">
        <v>11916</v>
      </c>
      <c r="W1013" s="49" t="s">
        <v>11497</v>
      </c>
      <c r="X1013" s="49" t="s">
        <v>11498</v>
      </c>
      <c r="Y1013" s="49" t="s">
        <v>11602</v>
      </c>
      <c r="Z1013" s="49" t="s">
        <v>11404</v>
      </c>
      <c r="AA1013" s="49" t="s">
        <v>12122</v>
      </c>
      <c r="AB1013" s="49" t="s">
        <v>11405</v>
      </c>
      <c r="AC1013" s="49"/>
      <c r="AD1013" s="49"/>
      <c r="AE1013" s="49"/>
      <c r="AF1013" s="49"/>
      <c r="AG1013" s="49"/>
      <c r="AH1013" s="49"/>
      <c r="AI1013" s="49"/>
      <c r="AJ1013" s="49"/>
      <c r="AK1013" s="49"/>
      <c r="AL1013" s="49"/>
      <c r="AM1013" s="49"/>
      <c r="AN1013" s="49"/>
      <c r="AO1013" s="49"/>
      <c r="AP1013" s="49"/>
      <c r="AQ1013" s="49"/>
      <c r="AR1013" s="49"/>
      <c r="AS1013" s="49"/>
      <c r="AT1013" s="49"/>
      <c r="AU1013" s="49"/>
      <c r="AV1013" s="49"/>
      <c r="AW1013" s="49"/>
      <c r="AX1013" s="49"/>
      <c r="AY1013" s="49"/>
      <c r="AZ1013" s="49"/>
      <c r="BA1013" s="49"/>
      <c r="BB1013" s="49"/>
      <c r="BC1013" s="49"/>
      <c r="BD1013" s="49"/>
      <c r="BE1013" s="49"/>
      <c r="BF1013" s="49"/>
      <c r="BG1013" s="49"/>
      <c r="BH1013" s="49"/>
      <c r="BI1013" s="49"/>
      <c r="BJ1013" s="49"/>
      <c r="BK1013" s="49"/>
      <c r="BL1013" s="49"/>
      <c r="BM1013" s="49"/>
      <c r="BN1013" s="49"/>
    </row>
    <row r="1014" spans="1:66" x14ac:dyDescent="0.3">
      <c r="A1014">
        <v>1013</v>
      </c>
      <c r="B1014" s="4" t="s">
        <v>3108</v>
      </c>
      <c r="C1014" s="39">
        <f>VLOOKUP(tags[[#This Row],[Index]],Table1[],6)</f>
        <v>100000</v>
      </c>
      <c r="D1014" s="50">
        <v>567000</v>
      </c>
      <c r="E1014" s="17" t="str">
        <f>VLOOKUP(tags[[#This Row],[Index]],Table1[],22)</f>
        <v>gray</v>
      </c>
      <c r="F1014" s="17" t="str">
        <f>VLOOKUP(tags[[#This Row],[Index]],Table1[],23)</f>
        <v>M</v>
      </c>
      <c r="G1014" s="17" t="str">
        <f>VLOOKUP(tags[[#This Row],[product_id]],copy[],4,FALSE)</f>
        <v>slim dress,Mini,Elegant,Dress,Mini dress,turtleneck,Women's Fashion,Party Dress,Summer,party,Sleeveless dress,Elegant Dress,women dress,sexy,Clothing,sleeveless,Women</v>
      </c>
      <c r="H1014" s="17"/>
      <c r="I1014" s="48" t="s">
        <v>11551</v>
      </c>
      <c r="J1014" s="49" t="s">
        <v>11436</v>
      </c>
      <c r="K1014" s="49" t="s">
        <v>11532</v>
      </c>
      <c r="L1014" s="49" t="s">
        <v>11409</v>
      </c>
      <c r="M1014" s="49" t="s">
        <v>11435</v>
      </c>
      <c r="N1014" s="49" t="s">
        <v>12725</v>
      </c>
      <c r="O1014" s="49" t="s">
        <v>11403</v>
      </c>
      <c r="P1014" s="49" t="s">
        <v>11445</v>
      </c>
      <c r="Q1014" s="49" t="s">
        <v>11402</v>
      </c>
      <c r="R1014" s="49" t="s">
        <v>11443</v>
      </c>
      <c r="S1014" s="49" t="s">
        <v>11438</v>
      </c>
      <c r="T1014" s="49" t="s">
        <v>11729</v>
      </c>
      <c r="U1014" s="49" t="s">
        <v>11432</v>
      </c>
      <c r="V1014" s="49" t="s">
        <v>11412</v>
      </c>
      <c r="W1014" s="49" t="s">
        <v>11545</v>
      </c>
      <c r="X1014" s="49" t="s">
        <v>11408</v>
      </c>
      <c r="Y1014" s="49" t="s">
        <v>11405</v>
      </c>
      <c r="Z1014" s="49"/>
      <c r="AA1014" s="49"/>
      <c r="AB1014" s="49"/>
      <c r="AC1014" s="49"/>
      <c r="AD1014" s="49"/>
      <c r="AE1014" s="49"/>
      <c r="AF1014" s="49"/>
      <c r="AG1014" s="49"/>
      <c r="AH1014" s="49"/>
      <c r="AI1014" s="49"/>
      <c r="AJ1014" s="49"/>
      <c r="AK1014" s="49"/>
      <c r="AL1014" s="49"/>
      <c r="AM1014" s="49"/>
      <c r="AN1014" s="49"/>
      <c r="AO1014" s="49"/>
      <c r="AP1014" s="49"/>
      <c r="AQ1014" s="49"/>
      <c r="AR1014" s="49"/>
      <c r="AS1014" s="49"/>
      <c r="AT1014" s="49"/>
      <c r="AU1014" s="49"/>
      <c r="AV1014" s="49"/>
      <c r="AW1014" s="49"/>
      <c r="AX1014" s="49"/>
      <c r="AY1014" s="49"/>
      <c r="AZ1014" s="49"/>
      <c r="BA1014" s="49"/>
      <c r="BB1014" s="49"/>
      <c r="BC1014" s="49"/>
      <c r="BD1014" s="49"/>
      <c r="BE1014" s="49"/>
      <c r="BF1014" s="49"/>
      <c r="BG1014" s="49"/>
      <c r="BH1014" s="49"/>
      <c r="BI1014" s="49"/>
      <c r="BJ1014" s="49"/>
      <c r="BK1014" s="49"/>
      <c r="BL1014" s="49"/>
      <c r="BM1014" s="49"/>
      <c r="BN1014" s="49"/>
    </row>
    <row r="1015" spans="1:66" x14ac:dyDescent="0.3">
      <c r="A1015">
        <v>1014</v>
      </c>
      <c r="B1015" s="5" t="s">
        <v>3112</v>
      </c>
      <c r="C1015" s="40">
        <f>VLOOKUP(tags[[#This Row],[Index]],Table1[],6)</f>
        <v>5000</v>
      </c>
      <c r="D1015" s="51">
        <v>70000</v>
      </c>
      <c r="E1015" s="18" t="str">
        <f>VLOOKUP(tags[[#This Row],[Index]],Table1[],22)</f>
        <v>gray</v>
      </c>
      <c r="F1015" s="18" t="str">
        <f>VLOOKUP(tags[[#This Row],[Index]],Table1[],23)</f>
        <v>M</v>
      </c>
      <c r="G1015" s="18" t="str">
        <f>VLOOKUP(tags[[#This Row],[product_id]],copy[],4,FALSE)</f>
        <v>basicdres,womencottondres,Fashion,Necks,Sleeve,Summer,Dresses,Vintage,Dress,women long dress,short sleeves,Round neck,Women's Fashion,Shorts,roundneckdres,Cotton,women summer dress,Casual,pregnancydres,Women</v>
      </c>
      <c r="H1015" s="18"/>
      <c r="I1015" s="48" t="s">
        <v>13738</v>
      </c>
      <c r="J1015" s="49" t="s">
        <v>12651</v>
      </c>
      <c r="K1015" s="49" t="s">
        <v>11404</v>
      </c>
      <c r="L1015" s="49" t="s">
        <v>11419</v>
      </c>
      <c r="M1015" s="49" t="s">
        <v>11414</v>
      </c>
      <c r="N1015" s="49" t="s">
        <v>11402</v>
      </c>
      <c r="O1015" s="49" t="s">
        <v>11460</v>
      </c>
      <c r="P1015" s="49" t="s">
        <v>11481</v>
      </c>
      <c r="Q1015" s="49" t="s">
        <v>11409</v>
      </c>
      <c r="R1015" s="49" t="s">
        <v>12223</v>
      </c>
      <c r="S1015" s="49" t="s">
        <v>11415</v>
      </c>
      <c r="T1015" s="49" t="s">
        <v>11440</v>
      </c>
      <c r="U1015" s="49" t="s">
        <v>11403</v>
      </c>
      <c r="V1015" s="49" t="s">
        <v>11410</v>
      </c>
      <c r="W1015" s="49" t="s">
        <v>12317</v>
      </c>
      <c r="X1015" s="49" t="s">
        <v>11424</v>
      </c>
      <c r="Y1015" s="49" t="s">
        <v>12061</v>
      </c>
      <c r="Z1015" s="49" t="s">
        <v>11406</v>
      </c>
      <c r="AA1015" s="49" t="s">
        <v>13081</v>
      </c>
      <c r="AB1015" s="49" t="s">
        <v>11405</v>
      </c>
      <c r="AC1015" s="49"/>
      <c r="AD1015" s="49"/>
      <c r="AE1015" s="49"/>
      <c r="AF1015" s="49"/>
      <c r="AG1015" s="49"/>
      <c r="AH1015" s="49"/>
      <c r="AI1015" s="49"/>
      <c r="AJ1015" s="49"/>
      <c r="AK1015" s="49"/>
      <c r="AL1015" s="49"/>
      <c r="AM1015" s="49"/>
      <c r="AN1015" s="49"/>
      <c r="AO1015" s="49"/>
      <c r="AP1015" s="49"/>
      <c r="AQ1015" s="49"/>
      <c r="AR1015" s="49"/>
      <c r="AS1015" s="49"/>
      <c r="AT1015" s="49"/>
      <c r="AU1015" s="49"/>
      <c r="AV1015" s="49"/>
      <c r="AW1015" s="49"/>
      <c r="AX1015" s="49"/>
      <c r="AY1015" s="49"/>
      <c r="AZ1015" s="49"/>
      <c r="BA1015" s="49"/>
      <c r="BB1015" s="49"/>
      <c r="BC1015" s="49"/>
      <c r="BD1015" s="49"/>
      <c r="BE1015" s="49"/>
      <c r="BF1015" s="49"/>
      <c r="BG1015" s="49"/>
      <c r="BH1015" s="49"/>
      <c r="BI1015" s="49"/>
      <c r="BJ1015" s="49"/>
      <c r="BK1015" s="49"/>
      <c r="BL1015" s="49"/>
      <c r="BM1015" s="49"/>
      <c r="BN1015" s="49"/>
    </row>
    <row r="1016" spans="1:66" x14ac:dyDescent="0.3">
      <c r="A1016">
        <v>1015</v>
      </c>
      <c r="B1016" s="6" t="s">
        <v>3116</v>
      </c>
      <c r="C1016" s="41">
        <f>VLOOKUP(tags[[#This Row],[Index]],Table1[],6)</f>
        <v>1000</v>
      </c>
      <c r="D1016" s="50">
        <v>7000</v>
      </c>
      <c r="E1016" s="17" t="str">
        <f>VLOOKUP(tags[[#This Row],[Index]],Table1[],22)</f>
        <v>pink</v>
      </c>
      <c r="F1016" s="17" t="str">
        <f>VLOOKUP(tags[[#This Row],[Index]],Table1[],23)</f>
        <v>XS</v>
      </c>
      <c r="G1016" s="17" t="str">
        <f>VLOOKUP(tags[[#This Row],[product_id]],copy[],4,FALSE)</f>
        <v>Fashion,Tank,Sexy Top,Spaghetti,Tops,Spaghetti Strap,V-neck,Casual,Women's Fashion,tank top,sleeveless,sequin top,Nightclub Tops,summer tops,Women Fashion</v>
      </c>
      <c r="H1016" s="17"/>
      <c r="I1016" s="48" t="s">
        <v>11404</v>
      </c>
      <c r="J1016" s="49" t="s">
        <v>11418</v>
      </c>
      <c r="K1016" s="49" t="s">
        <v>11619</v>
      </c>
      <c r="L1016" s="49" t="s">
        <v>11449</v>
      </c>
      <c r="M1016" s="49" t="s">
        <v>11411</v>
      </c>
      <c r="N1016" s="49" t="s">
        <v>11463</v>
      </c>
      <c r="O1016" s="49" t="s">
        <v>11420</v>
      </c>
      <c r="P1016" s="49" t="s">
        <v>11406</v>
      </c>
      <c r="Q1016" s="49" t="s">
        <v>11403</v>
      </c>
      <c r="R1016" s="49" t="s">
        <v>11423</v>
      </c>
      <c r="S1016" s="49" t="s">
        <v>11408</v>
      </c>
      <c r="T1016" s="49" t="s">
        <v>13008</v>
      </c>
      <c r="U1016" s="49" t="s">
        <v>13877</v>
      </c>
      <c r="V1016" s="49" t="s">
        <v>11472</v>
      </c>
      <c r="W1016" s="49" t="s">
        <v>11439</v>
      </c>
      <c r="X1016" s="49"/>
      <c r="Y1016" s="49"/>
      <c r="Z1016" s="49"/>
      <c r="AA1016" s="49"/>
      <c r="AB1016" s="49"/>
      <c r="AC1016" s="49"/>
      <c r="AD1016" s="49"/>
      <c r="AE1016" s="49"/>
      <c r="AF1016" s="49"/>
      <c r="AG1016" s="49"/>
      <c r="AH1016" s="49"/>
      <c r="AI1016" s="49"/>
      <c r="AJ1016" s="49"/>
      <c r="AK1016" s="49"/>
      <c r="AL1016" s="49"/>
      <c r="AM1016" s="49"/>
      <c r="AN1016" s="49"/>
      <c r="AO1016" s="49"/>
      <c r="AP1016" s="49"/>
      <c r="AQ1016" s="49"/>
      <c r="AR1016" s="49"/>
      <c r="AS1016" s="49"/>
      <c r="AT1016" s="49"/>
      <c r="AU1016" s="49"/>
      <c r="AV1016" s="49"/>
      <c r="AW1016" s="49"/>
      <c r="AX1016" s="49"/>
      <c r="AY1016" s="49"/>
      <c r="AZ1016" s="49"/>
      <c r="BA1016" s="49"/>
      <c r="BB1016" s="49"/>
      <c r="BC1016" s="49"/>
      <c r="BD1016" s="49"/>
      <c r="BE1016" s="49"/>
      <c r="BF1016" s="49"/>
      <c r="BG1016" s="49"/>
      <c r="BH1016" s="49"/>
      <c r="BI1016" s="49"/>
      <c r="BJ1016" s="49"/>
      <c r="BK1016" s="49"/>
      <c r="BL1016" s="49"/>
      <c r="BM1016" s="49"/>
      <c r="BN1016" s="49"/>
    </row>
    <row r="1017" spans="1:66" x14ac:dyDescent="0.3">
      <c r="A1017">
        <v>1016</v>
      </c>
      <c r="B1017" s="5" t="s">
        <v>3119</v>
      </c>
      <c r="C1017" s="40">
        <f>VLOOKUP(tags[[#This Row],[Index]],Table1[],6)</f>
        <v>100</v>
      </c>
      <c r="D1017" s="51">
        <v>1100</v>
      </c>
      <c r="E1017" s="18" t="str">
        <f>VLOOKUP(tags[[#This Row],[Index]],Table1[],22)</f>
        <v>black</v>
      </c>
      <c r="F1017" s="18" t="str">
        <f>VLOOKUP(tags[[#This Row],[Index]],Table1[],23)</f>
        <v>S</v>
      </c>
      <c r="G1017" s="18" t="str">
        <f>VLOOKUP(tags[[#This Row],[product_id]],copy[],4,FALSE)</f>
        <v>Summer,elastic waist,Yoga,pants,Shorts,Beach,buttlifting,Short pants,sportshort,yogashort,plussizepant,Athletics,Women's Fashion,leggingspant,pantsplussize,croppedpant,athleticshort,Fashion,Casual,Sport,Women</v>
      </c>
      <c r="H1017" s="18"/>
      <c r="I1017" s="48" t="s">
        <v>11402</v>
      </c>
      <c r="J1017" s="49" t="s">
        <v>11521</v>
      </c>
      <c r="K1017" s="49" t="s">
        <v>11483</v>
      </c>
      <c r="L1017" s="49" t="s">
        <v>11429</v>
      </c>
      <c r="M1017" s="49" t="s">
        <v>11410</v>
      </c>
      <c r="N1017" s="49" t="s">
        <v>11413</v>
      </c>
      <c r="O1017" s="49" t="s">
        <v>13641</v>
      </c>
      <c r="P1017" s="49" t="s">
        <v>11452</v>
      </c>
      <c r="Q1017" s="49" t="s">
        <v>11708</v>
      </c>
      <c r="R1017" s="49" t="s">
        <v>11595</v>
      </c>
      <c r="S1017" s="49" t="s">
        <v>13099</v>
      </c>
      <c r="T1017" s="49" t="s">
        <v>11634</v>
      </c>
      <c r="U1017" s="49" t="s">
        <v>11403</v>
      </c>
      <c r="V1017" s="49" t="s">
        <v>13270</v>
      </c>
      <c r="W1017" s="49" t="s">
        <v>13134</v>
      </c>
      <c r="X1017" s="49" t="s">
        <v>13539</v>
      </c>
      <c r="Y1017" s="49" t="s">
        <v>11692</v>
      </c>
      <c r="Z1017" s="49" t="s">
        <v>11404</v>
      </c>
      <c r="AA1017" s="49" t="s">
        <v>11406</v>
      </c>
      <c r="AB1017" s="49" t="s">
        <v>11446</v>
      </c>
      <c r="AC1017" s="49" t="s">
        <v>11405</v>
      </c>
      <c r="AD1017" s="49"/>
      <c r="AE1017" s="49"/>
      <c r="AF1017" s="49"/>
      <c r="AG1017" s="49"/>
      <c r="AH1017" s="49"/>
      <c r="AI1017" s="49"/>
      <c r="AJ1017" s="49"/>
      <c r="AK1017" s="49"/>
      <c r="AL1017" s="49"/>
      <c r="AM1017" s="49"/>
      <c r="AN1017" s="49"/>
      <c r="AO1017" s="49"/>
      <c r="AP1017" s="49"/>
      <c r="AQ1017" s="49"/>
      <c r="AR1017" s="49"/>
      <c r="AS1017" s="49"/>
      <c r="AT1017" s="49"/>
      <c r="AU1017" s="49"/>
      <c r="AV1017" s="49"/>
      <c r="AW1017" s="49"/>
      <c r="AX1017" s="49"/>
      <c r="AY1017" s="49"/>
      <c r="AZ1017" s="49"/>
      <c r="BA1017" s="49"/>
      <c r="BB1017" s="49"/>
      <c r="BC1017" s="49"/>
      <c r="BD1017" s="49"/>
      <c r="BE1017" s="49"/>
      <c r="BF1017" s="49"/>
      <c r="BG1017" s="49"/>
      <c r="BH1017" s="49"/>
      <c r="BI1017" s="49"/>
      <c r="BJ1017" s="49"/>
      <c r="BK1017" s="49"/>
      <c r="BL1017" s="49"/>
      <c r="BM1017" s="49"/>
      <c r="BN1017" s="49"/>
    </row>
    <row r="1018" spans="1:66" x14ac:dyDescent="0.3">
      <c r="A1018">
        <v>1017</v>
      </c>
      <c r="B1018" s="4" t="s">
        <v>523</v>
      </c>
      <c r="C1018" s="39">
        <f>VLOOKUP(tags[[#This Row],[Index]],Table1[],6)</f>
        <v>10</v>
      </c>
      <c r="D1018" s="50">
        <v>160</v>
      </c>
      <c r="E1018" s="17" t="str">
        <f>VLOOKUP(tags[[#This Row],[Index]],Table1[],22)</f>
        <v>green</v>
      </c>
      <c r="F1018" s="17" t="str">
        <f>VLOOKUP(tags[[#This Row],[Index]],Table1[],23)</f>
        <v>S</v>
      </c>
      <c r="G1018" s="17" t="str">
        <f>VLOOKUP(tags[[#This Row],[product_id]],copy[],4,FALSE)</f>
        <v>Summer,Shorts,women's jogging suits,Sleeve,shortsleeveset,Short pants,summersuitset,short sleeves,Sport,summerpant,mensjoggingsuit,Suits,Sport Suits,short sleeve shirt,Outfits,men's suits,Casual</v>
      </c>
      <c r="H1018" s="17"/>
      <c r="I1018" s="48" t="s">
        <v>11402</v>
      </c>
      <c r="J1018" s="49" t="s">
        <v>11410</v>
      </c>
      <c r="K1018" s="49" t="s">
        <v>12060</v>
      </c>
      <c r="L1018" s="49" t="s">
        <v>11414</v>
      </c>
      <c r="M1018" s="49" t="s">
        <v>11682</v>
      </c>
      <c r="N1018" s="49" t="s">
        <v>11452</v>
      </c>
      <c r="O1018" s="49" t="s">
        <v>11741</v>
      </c>
      <c r="P1018" s="49" t="s">
        <v>11415</v>
      </c>
      <c r="Q1018" s="49" t="s">
        <v>11446</v>
      </c>
      <c r="R1018" s="49" t="s">
        <v>11565</v>
      </c>
      <c r="S1018" s="49" t="s">
        <v>11981</v>
      </c>
      <c r="T1018" s="49" t="s">
        <v>11469</v>
      </c>
      <c r="U1018" s="49" t="s">
        <v>11618</v>
      </c>
      <c r="V1018" s="49" t="s">
        <v>11553</v>
      </c>
      <c r="W1018" s="49" t="s">
        <v>11531</v>
      </c>
      <c r="X1018" s="49" t="s">
        <v>11687</v>
      </c>
      <c r="Y1018" s="49" t="s">
        <v>11406</v>
      </c>
      <c r="Z1018" s="49"/>
      <c r="AA1018" s="49"/>
      <c r="AB1018" s="49"/>
      <c r="AC1018" s="49"/>
      <c r="AD1018" s="49"/>
      <c r="AE1018" s="49"/>
      <c r="AF1018" s="49"/>
      <c r="AG1018" s="49"/>
      <c r="AH1018" s="49"/>
      <c r="AI1018" s="49"/>
      <c r="AJ1018" s="49"/>
      <c r="AK1018" s="49"/>
      <c r="AL1018" s="49"/>
      <c r="AM1018" s="49"/>
      <c r="AN1018" s="49"/>
      <c r="AO1018" s="49"/>
      <c r="AP1018" s="49"/>
      <c r="AQ1018" s="49"/>
      <c r="AR1018" s="49"/>
      <c r="AS1018" s="49"/>
      <c r="AT1018" s="49"/>
      <c r="AU1018" s="49"/>
      <c r="AV1018" s="49"/>
      <c r="AW1018" s="49"/>
      <c r="AX1018" s="49"/>
      <c r="AY1018" s="49"/>
      <c r="AZ1018" s="49"/>
      <c r="BA1018" s="49"/>
      <c r="BB1018" s="49"/>
      <c r="BC1018" s="49"/>
      <c r="BD1018" s="49"/>
      <c r="BE1018" s="49"/>
      <c r="BF1018" s="49"/>
      <c r="BG1018" s="49"/>
      <c r="BH1018" s="49"/>
      <c r="BI1018" s="49"/>
      <c r="BJ1018" s="49"/>
      <c r="BK1018" s="49"/>
      <c r="BL1018" s="49"/>
      <c r="BM1018" s="49"/>
      <c r="BN1018" s="49"/>
    </row>
    <row r="1019" spans="1:66" x14ac:dyDescent="0.3">
      <c r="A1019">
        <v>1018</v>
      </c>
      <c r="B1019" s="7" t="s">
        <v>3120</v>
      </c>
      <c r="C1019" s="42">
        <f>VLOOKUP(tags[[#This Row],[Index]],Table1[],6)</f>
        <v>100</v>
      </c>
      <c r="D1019" s="51">
        <v>600</v>
      </c>
      <c r="E1019" s="18" t="str">
        <f>VLOOKUP(tags[[#This Row],[Index]],Table1[],22)</f>
        <v>green</v>
      </c>
      <c r="F1019" s="18" t="str">
        <f>VLOOKUP(tags[[#This Row],[Index]],Table1[],23)</f>
        <v>XXS</v>
      </c>
      <c r="G1019" s="18" t="str">
        <f>VLOOKUP(tags[[#This Row],[product_id]],copy[],4,FALSE)</f>
        <v>Mini,womens dresses,Summer,sleevele,Dress,Mini dress,Women's Fashion,Fashion,backless,party,sexy,summer dresses,Women S Clothing,Casual,sleeveless</v>
      </c>
      <c r="H1019" s="18"/>
      <c r="I1019" s="48" t="s">
        <v>11436</v>
      </c>
      <c r="J1019" s="49" t="s">
        <v>11563</v>
      </c>
      <c r="K1019" s="49" t="s">
        <v>11402</v>
      </c>
      <c r="L1019" s="49" t="s">
        <v>11878</v>
      </c>
      <c r="M1019" s="49" t="s">
        <v>11409</v>
      </c>
      <c r="N1019" s="49" t="s">
        <v>11435</v>
      </c>
      <c r="O1019" s="49" t="s">
        <v>11403</v>
      </c>
      <c r="P1019" s="49" t="s">
        <v>11404</v>
      </c>
      <c r="Q1019" s="49" t="s">
        <v>11450</v>
      </c>
      <c r="R1019" s="49" t="s">
        <v>11443</v>
      </c>
      <c r="S1019" s="49" t="s">
        <v>11412</v>
      </c>
      <c r="T1019" s="49" t="s">
        <v>11464</v>
      </c>
      <c r="U1019" s="49" t="s">
        <v>11529</v>
      </c>
      <c r="V1019" s="49" t="s">
        <v>11406</v>
      </c>
      <c r="W1019" s="49" t="s">
        <v>11408</v>
      </c>
      <c r="X1019" s="49"/>
      <c r="Y1019" s="49"/>
      <c r="Z1019" s="49"/>
      <c r="AA1019" s="49"/>
      <c r="AB1019" s="49"/>
      <c r="AC1019" s="49"/>
      <c r="AD1019" s="49"/>
      <c r="AE1019" s="49"/>
      <c r="AF1019" s="49"/>
      <c r="AG1019" s="49"/>
      <c r="AH1019" s="49"/>
      <c r="AI1019" s="49"/>
      <c r="AJ1019" s="49"/>
      <c r="AK1019" s="49"/>
      <c r="AL1019" s="49"/>
      <c r="AM1019" s="49"/>
      <c r="AN1019" s="49"/>
      <c r="AO1019" s="49"/>
      <c r="AP1019" s="49"/>
      <c r="AQ1019" s="49"/>
      <c r="AR1019" s="49"/>
      <c r="AS1019" s="49"/>
      <c r="AT1019" s="49"/>
      <c r="AU1019" s="49"/>
      <c r="AV1019" s="49"/>
      <c r="AW1019" s="49"/>
      <c r="AX1019" s="49"/>
      <c r="AY1019" s="49"/>
      <c r="AZ1019" s="49"/>
      <c r="BA1019" s="49"/>
      <c r="BB1019" s="49"/>
      <c r="BC1019" s="49"/>
      <c r="BD1019" s="49"/>
      <c r="BE1019" s="49"/>
      <c r="BF1019" s="49"/>
      <c r="BG1019" s="49"/>
      <c r="BH1019" s="49"/>
      <c r="BI1019" s="49"/>
      <c r="BJ1019" s="49"/>
      <c r="BK1019" s="49"/>
      <c r="BL1019" s="49"/>
      <c r="BM1019" s="49"/>
      <c r="BN1019" s="49"/>
    </row>
    <row r="1020" spans="1:66" x14ac:dyDescent="0.3">
      <c r="A1020">
        <v>1019</v>
      </c>
      <c r="B1020" s="4" t="s">
        <v>3123</v>
      </c>
      <c r="C1020" s="39">
        <f>VLOOKUP(tags[[#This Row],[Index]],Table1[],6)</f>
        <v>1000</v>
      </c>
      <c r="D1020" s="50">
        <v>12000</v>
      </c>
      <c r="E1020" s="17" t="str">
        <f>VLOOKUP(tags[[#This Row],[Index]],Table1[],22)</f>
        <v>pink</v>
      </c>
      <c r="F1020" s="17" t="str">
        <f>VLOOKUP(tags[[#This Row],[Index]],Table1[],23)</f>
        <v>M</v>
      </c>
      <c r="G1020" s="17" t="str">
        <f>VLOOKUP(tags[[#This Row],[product_id]],copy[],4,FALSE)</f>
        <v>Summer,Shorts,Shirt,Man t-shirts,slim,casualmensshirt,T Shirts,Men's Fashion,Men's Shirt,Men Tops,Short Sleeve T-Shirt,Beach,Casual,Cotton</v>
      </c>
      <c r="H1020" s="17"/>
      <c r="I1020" s="48" t="s">
        <v>11402</v>
      </c>
      <c r="J1020" s="49" t="s">
        <v>11410</v>
      </c>
      <c r="K1020" s="49" t="s">
        <v>11417</v>
      </c>
      <c r="L1020" s="49" t="s">
        <v>13892</v>
      </c>
      <c r="M1020" s="49" t="s">
        <v>11437</v>
      </c>
      <c r="N1020" s="49" t="s">
        <v>12443</v>
      </c>
      <c r="O1020" s="49" t="s">
        <v>11422</v>
      </c>
      <c r="P1020" s="49" t="s">
        <v>11482</v>
      </c>
      <c r="Q1020" s="49" t="s">
        <v>12035</v>
      </c>
      <c r="R1020" s="49" t="s">
        <v>12036</v>
      </c>
      <c r="S1020" s="49" t="s">
        <v>11600</v>
      </c>
      <c r="T1020" s="49" t="s">
        <v>11413</v>
      </c>
      <c r="U1020" s="49" t="s">
        <v>11406</v>
      </c>
      <c r="V1020" s="49" t="s">
        <v>11424</v>
      </c>
      <c r="W1020" s="49"/>
      <c r="X1020" s="49"/>
      <c r="Y1020" s="49"/>
      <c r="Z1020" s="49"/>
      <c r="AA1020" s="49"/>
      <c r="AB1020" s="49"/>
      <c r="AC1020" s="49"/>
      <c r="AD1020" s="49"/>
      <c r="AE1020" s="49"/>
      <c r="AF1020" s="49"/>
      <c r="AG1020" s="49"/>
      <c r="AH1020" s="49"/>
      <c r="AI1020" s="49"/>
      <c r="AJ1020" s="49"/>
      <c r="AK1020" s="49"/>
      <c r="AL1020" s="49"/>
      <c r="AM1020" s="49"/>
      <c r="AN1020" s="49"/>
      <c r="AO1020" s="49"/>
      <c r="AP1020" s="49"/>
      <c r="AQ1020" s="49"/>
      <c r="AR1020" s="49"/>
      <c r="AS1020" s="49"/>
      <c r="AT1020" s="49"/>
      <c r="AU1020" s="49"/>
      <c r="AV1020" s="49"/>
      <c r="AW1020" s="49"/>
      <c r="AX1020" s="49"/>
      <c r="AY1020" s="49"/>
      <c r="AZ1020" s="49"/>
      <c r="BA1020" s="49"/>
      <c r="BB1020" s="49"/>
      <c r="BC1020" s="49"/>
      <c r="BD1020" s="49"/>
      <c r="BE1020" s="49"/>
      <c r="BF1020" s="49"/>
      <c r="BG1020" s="49"/>
      <c r="BH1020" s="49"/>
      <c r="BI1020" s="49"/>
      <c r="BJ1020" s="49"/>
      <c r="BK1020" s="49"/>
      <c r="BL1020" s="49"/>
      <c r="BM1020" s="49"/>
      <c r="BN1020" s="49"/>
    </row>
    <row r="1021" spans="1:66" x14ac:dyDescent="0.3">
      <c r="A1021">
        <v>1020</v>
      </c>
      <c r="B1021" s="5" t="s">
        <v>3126</v>
      </c>
      <c r="C1021" s="40">
        <f>VLOOKUP(tags[[#This Row],[Index]],Table1[],6)</f>
        <v>100</v>
      </c>
      <c r="D1021" s="51">
        <v>1600</v>
      </c>
      <c r="E1021" s="18" t="str">
        <f>VLOOKUP(tags[[#This Row],[Index]],Table1[],22)</f>
        <v>black</v>
      </c>
      <c r="F1021" s="18" t="str">
        <f>VLOOKUP(tags[[#This Row],[Index]],Table1[],23)</f>
        <v>L</v>
      </c>
      <c r="G1021" s="18" t="str">
        <f>VLOOKUP(tags[[#This Row],[product_id]],copy[],4,FALSE)</f>
        <v>Summer,Training,Shorts,Running,pants,Gym,Fitness,jogging,quickdry,Men's Fashion,2in1short,Sport,sportsshort</v>
      </c>
      <c r="H1021" s="18"/>
      <c r="I1021" s="48" t="s">
        <v>11402</v>
      </c>
      <c r="J1021" s="49" t="s">
        <v>13810</v>
      </c>
      <c r="K1021" s="49" t="s">
        <v>11410</v>
      </c>
      <c r="L1021" s="49" t="s">
        <v>11536</v>
      </c>
      <c r="M1021" s="49" t="s">
        <v>11429</v>
      </c>
      <c r="N1021" s="49" t="s">
        <v>12551</v>
      </c>
      <c r="O1021" s="49" t="s">
        <v>11487</v>
      </c>
      <c r="P1021" s="49" t="s">
        <v>11717</v>
      </c>
      <c r="Q1021" s="49" t="s">
        <v>12101</v>
      </c>
      <c r="R1021" s="49" t="s">
        <v>11482</v>
      </c>
      <c r="S1021" s="49" t="s">
        <v>14006</v>
      </c>
      <c r="T1021" s="49" t="s">
        <v>11446</v>
      </c>
      <c r="U1021" s="49" t="s">
        <v>12082</v>
      </c>
      <c r="V1021" s="49"/>
      <c r="W1021" s="49"/>
      <c r="X1021" s="49"/>
      <c r="Y1021" s="49"/>
      <c r="Z1021" s="49"/>
      <c r="AA1021" s="49"/>
      <c r="AB1021" s="49"/>
      <c r="AC1021" s="49"/>
      <c r="AD1021" s="49"/>
      <c r="AE1021" s="49"/>
      <c r="AF1021" s="49"/>
      <c r="AG1021" s="49"/>
      <c r="AH1021" s="49"/>
      <c r="AI1021" s="49"/>
      <c r="AJ1021" s="49"/>
      <c r="AK1021" s="49"/>
      <c r="AL1021" s="49"/>
      <c r="AM1021" s="49"/>
      <c r="AN1021" s="49"/>
      <c r="AO1021" s="49"/>
      <c r="AP1021" s="49"/>
      <c r="AQ1021" s="49"/>
      <c r="AR1021" s="49"/>
      <c r="AS1021" s="49"/>
      <c r="AT1021" s="49"/>
      <c r="AU1021" s="49"/>
      <c r="AV1021" s="49"/>
      <c r="AW1021" s="49"/>
      <c r="AX1021" s="49"/>
      <c r="AY1021" s="49"/>
      <c r="AZ1021" s="49"/>
      <c r="BA1021" s="49"/>
      <c r="BB1021" s="49"/>
      <c r="BC1021" s="49"/>
      <c r="BD1021" s="49"/>
      <c r="BE1021" s="49"/>
      <c r="BF1021" s="49"/>
      <c r="BG1021" s="49"/>
      <c r="BH1021" s="49"/>
      <c r="BI1021" s="49"/>
      <c r="BJ1021" s="49"/>
      <c r="BK1021" s="49"/>
      <c r="BL1021" s="49"/>
      <c r="BM1021" s="49"/>
      <c r="BN1021" s="49"/>
    </row>
    <row r="1022" spans="1:66" x14ac:dyDescent="0.3">
      <c r="A1022">
        <v>1021</v>
      </c>
      <c r="B1022" s="4" t="s">
        <v>3129</v>
      </c>
      <c r="C1022" s="39">
        <f>VLOOKUP(tags[[#This Row],[Index]],Table1[],6)</f>
        <v>1000</v>
      </c>
      <c r="D1022" s="50">
        <v>12000</v>
      </c>
      <c r="E1022" s="17" t="str">
        <f>VLOOKUP(tags[[#This Row],[Index]],Table1[],22)</f>
        <v>white</v>
      </c>
      <c r="F1022" s="17" t="str">
        <f>VLOOKUP(tags[[#This Row],[Index]],Table1[],23)</f>
        <v>M</v>
      </c>
      <c r="G1022" s="17" t="str">
        <f>VLOOKUP(tags[[#This Row],[product_id]],copy[],4,FALSE)</f>
        <v>Summer,Collar,Fashion,Tank,Sleeve,Women Vest,Round Collar,Tops,T Shirts,tank top,short sleeves,Women's Fashion,Shorts,featherprint,Print,sleeveless,feather,Casual</v>
      </c>
      <c r="H1022" s="17"/>
      <c r="I1022" s="48" t="s">
        <v>11402</v>
      </c>
      <c r="J1022" s="49" t="s">
        <v>11648</v>
      </c>
      <c r="K1022" s="49" t="s">
        <v>11404</v>
      </c>
      <c r="L1022" s="49" t="s">
        <v>11418</v>
      </c>
      <c r="M1022" s="49" t="s">
        <v>11414</v>
      </c>
      <c r="N1022" s="49" t="s">
        <v>11489</v>
      </c>
      <c r="O1022" s="49" t="s">
        <v>11760</v>
      </c>
      <c r="P1022" s="49" t="s">
        <v>11411</v>
      </c>
      <c r="Q1022" s="49" t="s">
        <v>11422</v>
      </c>
      <c r="R1022" s="49" t="s">
        <v>11423</v>
      </c>
      <c r="S1022" s="49" t="s">
        <v>11415</v>
      </c>
      <c r="T1022" s="49" t="s">
        <v>11403</v>
      </c>
      <c r="U1022" s="49" t="s">
        <v>11410</v>
      </c>
      <c r="V1022" s="49" t="s">
        <v>11906</v>
      </c>
      <c r="W1022" s="49" t="s">
        <v>11416</v>
      </c>
      <c r="X1022" s="49" t="s">
        <v>11408</v>
      </c>
      <c r="Y1022" s="49" t="s">
        <v>11659</v>
      </c>
      <c r="Z1022" s="49" t="s">
        <v>11406</v>
      </c>
      <c r="AA1022" s="49"/>
      <c r="AB1022" s="49"/>
      <c r="AC1022" s="49"/>
      <c r="AD1022" s="49"/>
      <c r="AE1022" s="49"/>
      <c r="AF1022" s="49"/>
      <c r="AG1022" s="49"/>
      <c r="AH1022" s="49"/>
      <c r="AI1022" s="49"/>
      <c r="AJ1022" s="49"/>
      <c r="AK1022" s="49"/>
      <c r="AL1022" s="49"/>
      <c r="AM1022" s="49"/>
      <c r="AN1022" s="49"/>
      <c r="AO1022" s="49"/>
      <c r="AP1022" s="49"/>
      <c r="AQ1022" s="49"/>
      <c r="AR1022" s="49"/>
      <c r="AS1022" s="49"/>
      <c r="AT1022" s="49"/>
      <c r="AU1022" s="49"/>
      <c r="AV1022" s="49"/>
      <c r="AW1022" s="49"/>
      <c r="AX1022" s="49"/>
      <c r="AY1022" s="49"/>
      <c r="AZ1022" s="49"/>
      <c r="BA1022" s="49"/>
      <c r="BB1022" s="49"/>
      <c r="BC1022" s="49"/>
      <c r="BD1022" s="49"/>
      <c r="BE1022" s="49"/>
      <c r="BF1022" s="49"/>
      <c r="BG1022" s="49"/>
      <c r="BH1022" s="49"/>
      <c r="BI1022" s="49"/>
      <c r="BJ1022" s="49"/>
      <c r="BK1022" s="49"/>
      <c r="BL1022" s="49"/>
      <c r="BM1022" s="49"/>
      <c r="BN1022" s="49"/>
    </row>
    <row r="1023" spans="1:66" x14ac:dyDescent="0.3">
      <c r="A1023">
        <v>1022</v>
      </c>
      <c r="B1023" s="5" t="s">
        <v>3132</v>
      </c>
      <c r="C1023" s="40">
        <f>VLOOKUP(tags[[#This Row],[Index]],Table1[],6)</f>
        <v>100</v>
      </c>
      <c r="D1023" s="51">
        <v>1300</v>
      </c>
      <c r="E1023" s="18" t="str">
        <f>VLOOKUP(tags[[#This Row],[Index]],Table1[],22)</f>
        <v>black</v>
      </c>
      <c r="F1023" s="18" t="str">
        <f>VLOOKUP(tags[[#This Row],[Index]],Table1[],23)</f>
        <v>S</v>
      </c>
      <c r="G1023" s="18" t="str">
        <f>VLOOKUP(tags[[#This Row],[product_id]],copy[],4,FALSE)</f>
        <v>Summer,Plus Size,party,Necks,sundress,long dress,plus size dress,Dress,summer dress,Women's Fashion,Party Dress,spaghettistrapdres,ladiesdresse,Sexy Dress,women dress,sexy,Women,Beach,Casual,sleeveless,casual dress</v>
      </c>
      <c r="H1023" s="18"/>
      <c r="I1023" s="48" t="s">
        <v>11402</v>
      </c>
      <c r="J1023" s="49" t="s">
        <v>11407</v>
      </c>
      <c r="K1023" s="49" t="s">
        <v>11443</v>
      </c>
      <c r="L1023" s="49" t="s">
        <v>11419</v>
      </c>
      <c r="M1023" s="49" t="s">
        <v>11564</v>
      </c>
      <c r="N1023" s="49" t="s">
        <v>11444</v>
      </c>
      <c r="O1023" s="49" t="s">
        <v>11501</v>
      </c>
      <c r="P1023" s="49" t="s">
        <v>11409</v>
      </c>
      <c r="Q1023" s="49" t="s">
        <v>11425</v>
      </c>
      <c r="R1023" s="49" t="s">
        <v>11403</v>
      </c>
      <c r="S1023" s="49" t="s">
        <v>11445</v>
      </c>
      <c r="T1023" s="49" t="s">
        <v>12084</v>
      </c>
      <c r="U1023" s="49" t="s">
        <v>13284</v>
      </c>
      <c r="V1023" s="49" t="s">
        <v>11474</v>
      </c>
      <c r="W1023" s="49" t="s">
        <v>11432</v>
      </c>
      <c r="X1023" s="49" t="s">
        <v>11412</v>
      </c>
      <c r="Y1023" s="49" t="s">
        <v>11405</v>
      </c>
      <c r="Z1023" s="49" t="s">
        <v>11413</v>
      </c>
      <c r="AA1023" s="49" t="s">
        <v>11406</v>
      </c>
      <c r="AB1023" s="49" t="s">
        <v>11408</v>
      </c>
      <c r="AC1023" s="49" t="s">
        <v>11441</v>
      </c>
      <c r="AD1023" s="49"/>
      <c r="AE1023" s="49"/>
      <c r="AF1023" s="49"/>
      <c r="AG1023" s="49"/>
      <c r="AH1023" s="49"/>
      <c r="AI1023" s="49"/>
      <c r="AJ1023" s="49"/>
      <c r="AK1023" s="49"/>
      <c r="AL1023" s="49"/>
      <c r="AM1023" s="49"/>
      <c r="AN1023" s="49"/>
      <c r="AO1023" s="49"/>
      <c r="AP1023" s="49"/>
      <c r="AQ1023" s="49"/>
      <c r="AR1023" s="49"/>
      <c r="AS1023" s="49"/>
      <c r="AT1023" s="49"/>
      <c r="AU1023" s="49"/>
      <c r="AV1023" s="49"/>
      <c r="AW1023" s="49"/>
      <c r="AX1023" s="49"/>
      <c r="AY1023" s="49"/>
      <c r="AZ1023" s="49"/>
      <c r="BA1023" s="49"/>
      <c r="BB1023" s="49"/>
      <c r="BC1023" s="49"/>
      <c r="BD1023" s="49"/>
      <c r="BE1023" s="49"/>
      <c r="BF1023" s="49"/>
      <c r="BG1023" s="49"/>
      <c r="BH1023" s="49"/>
      <c r="BI1023" s="49"/>
      <c r="BJ1023" s="49"/>
      <c r="BK1023" s="49"/>
      <c r="BL1023" s="49"/>
      <c r="BM1023" s="49"/>
      <c r="BN1023" s="49"/>
    </row>
    <row r="1024" spans="1:66" x14ac:dyDescent="0.3">
      <c r="A1024">
        <v>1023</v>
      </c>
      <c r="B1024" s="4" t="s">
        <v>3135</v>
      </c>
      <c r="C1024" s="39">
        <f>VLOOKUP(tags[[#This Row],[Index]],Table1[],6)</f>
        <v>10000</v>
      </c>
      <c r="D1024" s="50">
        <v>110000</v>
      </c>
      <c r="E1024" s="17" t="str">
        <f>VLOOKUP(tags[[#This Row],[Index]],Table1[],22)</f>
        <v>white</v>
      </c>
      <c r="F1024" s="17" t="str">
        <f>VLOOKUP(tags[[#This Row],[Index]],Table1[],23)</f>
        <v>other</v>
      </c>
      <c r="G1024" s="17" t="str">
        <f>VLOOKUP(tags[[#This Row],[product_id]],copy[],4,FALSE)</f>
        <v>Mini,bikiniswimwearcoverup,Fashion,Lace,Summer,Dress,Mini dress,Women's Fashion,sexy lace,crochet,sexy,knit,blouse,lacehollow,beach coverup,Tops,summer dress,Cover,Bikini,Swimwear,boho,white,women top,Beach</v>
      </c>
      <c r="H1024" s="17"/>
      <c r="I1024" s="48" t="s">
        <v>11436</v>
      </c>
      <c r="J1024" s="49" t="s">
        <v>12458</v>
      </c>
      <c r="K1024" s="49" t="s">
        <v>11404</v>
      </c>
      <c r="L1024" s="49" t="s">
        <v>11434</v>
      </c>
      <c r="M1024" s="49" t="s">
        <v>11402</v>
      </c>
      <c r="N1024" s="49" t="s">
        <v>11409</v>
      </c>
      <c r="O1024" s="49" t="s">
        <v>11435</v>
      </c>
      <c r="P1024" s="49" t="s">
        <v>11403</v>
      </c>
      <c r="Q1024" s="49" t="s">
        <v>11585</v>
      </c>
      <c r="R1024" s="49" t="s">
        <v>11790</v>
      </c>
      <c r="S1024" s="49" t="s">
        <v>11412</v>
      </c>
      <c r="T1024" s="49" t="s">
        <v>11990</v>
      </c>
      <c r="U1024" s="49" t="s">
        <v>11428</v>
      </c>
      <c r="V1024" s="49" t="s">
        <v>12369</v>
      </c>
      <c r="W1024" s="49" t="s">
        <v>11919</v>
      </c>
      <c r="X1024" s="49" t="s">
        <v>11411</v>
      </c>
      <c r="Y1024" s="49" t="s">
        <v>11425</v>
      </c>
      <c r="Z1024" s="49" t="s">
        <v>11800</v>
      </c>
      <c r="AA1024" s="49" t="s">
        <v>11453</v>
      </c>
      <c r="AB1024" s="49" t="s">
        <v>11458</v>
      </c>
      <c r="AC1024" s="49" t="s">
        <v>11457</v>
      </c>
      <c r="AD1024" s="49" t="s">
        <v>34</v>
      </c>
      <c r="AE1024" s="49" t="s">
        <v>11473</v>
      </c>
      <c r="AF1024" s="49" t="s">
        <v>11413</v>
      </c>
      <c r="AG1024" s="49"/>
      <c r="AH1024" s="49"/>
      <c r="AI1024" s="49"/>
      <c r="AJ1024" s="49"/>
      <c r="AK1024" s="49"/>
      <c r="AL1024" s="49"/>
      <c r="AM1024" s="49"/>
      <c r="AN1024" s="49"/>
      <c r="AO1024" s="49"/>
      <c r="AP1024" s="49"/>
      <c r="AQ1024" s="49"/>
      <c r="AR1024" s="49"/>
      <c r="AS1024" s="49"/>
      <c r="AT1024" s="49"/>
      <c r="AU1024" s="49"/>
      <c r="AV1024" s="49"/>
      <c r="AW1024" s="49"/>
      <c r="AX1024" s="49"/>
      <c r="AY1024" s="49"/>
      <c r="AZ1024" s="49"/>
      <c r="BA1024" s="49"/>
      <c r="BB1024" s="49"/>
      <c r="BC1024" s="49"/>
      <c r="BD1024" s="49"/>
      <c r="BE1024" s="49"/>
      <c r="BF1024" s="49"/>
      <c r="BG1024" s="49"/>
      <c r="BH1024" s="49"/>
      <c r="BI1024" s="49"/>
      <c r="BJ1024" s="49"/>
      <c r="BK1024" s="49"/>
      <c r="BL1024" s="49"/>
      <c r="BM1024" s="49"/>
      <c r="BN1024" s="49"/>
    </row>
    <row r="1025" spans="1:66" x14ac:dyDescent="0.3">
      <c r="A1025">
        <v>1024</v>
      </c>
      <c r="B1025" s="5" t="s">
        <v>3138</v>
      </c>
      <c r="C1025" s="40">
        <f>VLOOKUP(tags[[#This Row],[Index]],Table1[],6)</f>
        <v>5000</v>
      </c>
      <c r="D1025" s="51">
        <v>55000</v>
      </c>
      <c r="E1025" s="18" t="str">
        <f>VLOOKUP(tags[[#This Row],[Index]],Table1[],22)</f>
        <v>white</v>
      </c>
      <c r="F1025" s="18" t="str">
        <f>VLOOKUP(tags[[#This Row],[Index]],Table1[],23)</f>
        <v>S</v>
      </c>
      <c r="G1025" s="18" t="str">
        <f>VLOOKUP(tags[[#This Row],[product_id]],copy[],4,FALSE)</f>
        <v>Summer,Fashion,Casual,Dress,summer dress,beach wear,beachwearbikini,Bikini,Women's Fashion,Party Dress,party,maxi dress,women dress,Beach,Maxis,Women</v>
      </c>
      <c r="H1025" s="18"/>
      <c r="I1025" s="48" t="s">
        <v>11402</v>
      </c>
      <c r="J1025" s="49" t="s">
        <v>11404</v>
      </c>
      <c r="K1025" s="49" t="s">
        <v>11406</v>
      </c>
      <c r="L1025" s="49" t="s">
        <v>11409</v>
      </c>
      <c r="M1025" s="49" t="s">
        <v>11425</v>
      </c>
      <c r="N1025" s="49" t="s">
        <v>11511</v>
      </c>
      <c r="O1025" s="49" t="s">
        <v>12155</v>
      </c>
      <c r="P1025" s="49" t="s">
        <v>11453</v>
      </c>
      <c r="Q1025" s="49" t="s">
        <v>11403</v>
      </c>
      <c r="R1025" s="49" t="s">
        <v>11445</v>
      </c>
      <c r="S1025" s="49" t="s">
        <v>11443</v>
      </c>
      <c r="T1025" s="49" t="s">
        <v>11479</v>
      </c>
      <c r="U1025" s="49" t="s">
        <v>11432</v>
      </c>
      <c r="V1025" s="49" t="s">
        <v>11413</v>
      </c>
      <c r="W1025" s="49" t="s">
        <v>12536</v>
      </c>
      <c r="X1025" s="49" t="s">
        <v>11405</v>
      </c>
      <c r="Y1025" s="49"/>
      <c r="Z1025" s="49"/>
      <c r="AA1025" s="49"/>
      <c r="AB1025" s="49"/>
      <c r="AC1025" s="49"/>
      <c r="AD1025" s="49"/>
      <c r="AE1025" s="49"/>
      <c r="AF1025" s="49"/>
      <c r="AG1025" s="49"/>
      <c r="AH1025" s="49"/>
      <c r="AI1025" s="49"/>
      <c r="AJ1025" s="49"/>
      <c r="AK1025" s="49"/>
      <c r="AL1025" s="49"/>
      <c r="AM1025" s="49"/>
      <c r="AN1025" s="49"/>
      <c r="AO1025" s="49"/>
      <c r="AP1025" s="49"/>
      <c r="AQ1025" s="49"/>
      <c r="AR1025" s="49"/>
      <c r="AS1025" s="49"/>
      <c r="AT1025" s="49"/>
      <c r="AU1025" s="49"/>
      <c r="AV1025" s="49"/>
      <c r="AW1025" s="49"/>
      <c r="AX1025" s="49"/>
      <c r="AY1025" s="49"/>
      <c r="AZ1025" s="49"/>
      <c r="BA1025" s="49"/>
      <c r="BB1025" s="49"/>
      <c r="BC1025" s="49"/>
      <c r="BD1025" s="49"/>
      <c r="BE1025" s="49"/>
      <c r="BF1025" s="49"/>
      <c r="BG1025" s="49"/>
      <c r="BH1025" s="49"/>
      <c r="BI1025" s="49"/>
      <c r="BJ1025" s="49"/>
      <c r="BK1025" s="49"/>
      <c r="BL1025" s="49"/>
      <c r="BM1025" s="49"/>
      <c r="BN1025" s="49"/>
    </row>
    <row r="1026" spans="1:66" x14ac:dyDescent="0.3">
      <c r="A1026">
        <v>1025</v>
      </c>
      <c r="B1026" s="4" t="s">
        <v>3140</v>
      </c>
      <c r="C1026" s="39">
        <f>VLOOKUP(tags[[#This Row],[Index]],Table1[],6)</f>
        <v>1000</v>
      </c>
      <c r="D1026" s="50">
        <v>3710</v>
      </c>
      <c r="E1026" s="17" t="str">
        <f>VLOOKUP(tags[[#This Row],[Index]],Table1[],22)</f>
        <v>yellow</v>
      </c>
      <c r="F1026" s="17" t="str">
        <f>VLOOKUP(tags[[#This Row],[Index]],Table1[],23)</f>
        <v>XS</v>
      </c>
      <c r="G1026" s="17" t="str">
        <f>VLOOKUP(tags[[#This Row],[product_id]],copy[],4,FALSE)</f>
        <v>Summer,Shorts,high waist shorts,high waist,Casual pants,pants,summer shorts,Waist,Slim Fit,Short pants,Women's Fashion,Plus Size,Lace Up,Women,Fashion,Casual,Lace</v>
      </c>
      <c r="H1026" s="17"/>
      <c r="I1026" s="48" t="s">
        <v>11402</v>
      </c>
      <c r="J1026" s="49" t="s">
        <v>11410</v>
      </c>
      <c r="K1026" s="49" t="s">
        <v>11658</v>
      </c>
      <c r="L1026" s="49" t="s">
        <v>11456</v>
      </c>
      <c r="M1026" s="49" t="s">
        <v>11476</v>
      </c>
      <c r="N1026" s="49" t="s">
        <v>11429</v>
      </c>
      <c r="O1026" s="49" t="s">
        <v>11491</v>
      </c>
      <c r="P1026" s="49" t="s">
        <v>11442</v>
      </c>
      <c r="Q1026" s="49" t="s">
        <v>11448</v>
      </c>
      <c r="R1026" s="49" t="s">
        <v>11452</v>
      </c>
      <c r="S1026" s="49" t="s">
        <v>11403</v>
      </c>
      <c r="T1026" s="49" t="s">
        <v>11407</v>
      </c>
      <c r="U1026" s="49" t="s">
        <v>11486</v>
      </c>
      <c r="V1026" s="49" t="s">
        <v>11405</v>
      </c>
      <c r="W1026" s="49" t="s">
        <v>11404</v>
      </c>
      <c r="X1026" s="49" t="s">
        <v>11406</v>
      </c>
      <c r="Y1026" s="49" t="s">
        <v>11434</v>
      </c>
      <c r="Z1026" s="49"/>
      <c r="AA1026" s="49"/>
      <c r="AB1026" s="49"/>
      <c r="AC1026" s="49"/>
      <c r="AD1026" s="49"/>
      <c r="AE1026" s="49"/>
      <c r="AF1026" s="49"/>
      <c r="AG1026" s="49"/>
      <c r="AH1026" s="49"/>
      <c r="AI1026" s="49"/>
      <c r="AJ1026" s="49"/>
      <c r="AK1026" s="49"/>
      <c r="AL1026" s="49"/>
      <c r="AM1026" s="49"/>
      <c r="AN1026" s="49"/>
      <c r="AO1026" s="49"/>
      <c r="AP1026" s="49"/>
      <c r="AQ1026" s="49"/>
      <c r="AR1026" s="49"/>
      <c r="AS1026" s="49"/>
      <c r="AT1026" s="49"/>
      <c r="AU1026" s="49"/>
      <c r="AV1026" s="49"/>
      <c r="AW1026" s="49"/>
      <c r="AX1026" s="49"/>
      <c r="AY1026" s="49"/>
      <c r="AZ1026" s="49"/>
      <c r="BA1026" s="49"/>
      <c r="BB1026" s="49"/>
      <c r="BC1026" s="49"/>
      <c r="BD1026" s="49"/>
      <c r="BE1026" s="49"/>
      <c r="BF1026" s="49"/>
      <c r="BG1026" s="49"/>
      <c r="BH1026" s="49"/>
      <c r="BI1026" s="49"/>
      <c r="BJ1026" s="49"/>
      <c r="BK1026" s="49"/>
      <c r="BL1026" s="49"/>
      <c r="BM1026" s="49"/>
      <c r="BN1026" s="49"/>
    </row>
    <row r="1027" spans="1:66" x14ac:dyDescent="0.3">
      <c r="A1027">
        <v>1026</v>
      </c>
      <c r="B1027" s="5" t="s">
        <v>3143</v>
      </c>
      <c r="C1027" s="40">
        <f>VLOOKUP(tags[[#This Row],[Index]],Table1[],6)</f>
        <v>1000</v>
      </c>
      <c r="D1027" s="51">
        <v>6000</v>
      </c>
      <c r="E1027" s="18" t="str">
        <f>VLOOKUP(tags[[#This Row],[Index]],Table1[],22)</f>
        <v>gray</v>
      </c>
      <c r="F1027" s="18" t="str">
        <f>VLOOKUP(tags[[#This Row],[Index]],Table1[],23)</f>
        <v>XXS</v>
      </c>
      <c r="G1027" s="18" t="str">
        <f>VLOOKUP(tags[[#This Row],[product_id]],copy[],4,FALSE)</f>
        <v>Summer,Fashion,Floral print,Dress,Print,Women's Fashion,Party Dress,backless,sexy,Floral,party,Women Fashion,Women</v>
      </c>
      <c r="H1027" s="18"/>
      <c r="I1027" s="48" t="s">
        <v>11402</v>
      </c>
      <c r="J1027" s="49" t="s">
        <v>11404</v>
      </c>
      <c r="K1027" s="49" t="s">
        <v>11447</v>
      </c>
      <c r="L1027" s="49" t="s">
        <v>11409</v>
      </c>
      <c r="M1027" s="49" t="s">
        <v>11416</v>
      </c>
      <c r="N1027" s="49" t="s">
        <v>11403</v>
      </c>
      <c r="O1027" s="49" t="s">
        <v>11445</v>
      </c>
      <c r="P1027" s="49" t="s">
        <v>11450</v>
      </c>
      <c r="Q1027" s="49" t="s">
        <v>11412</v>
      </c>
      <c r="R1027" s="49" t="s">
        <v>11433</v>
      </c>
      <c r="S1027" s="49" t="s">
        <v>11443</v>
      </c>
      <c r="T1027" s="49" t="s">
        <v>11439</v>
      </c>
      <c r="U1027" s="49" t="s">
        <v>11405</v>
      </c>
      <c r="V1027" s="49"/>
      <c r="W1027" s="49"/>
      <c r="X1027" s="49"/>
      <c r="Y1027" s="49"/>
      <c r="Z1027" s="49"/>
      <c r="AA1027" s="49"/>
      <c r="AB1027" s="49"/>
      <c r="AC1027" s="49"/>
      <c r="AD1027" s="49"/>
      <c r="AE1027" s="49"/>
      <c r="AF1027" s="49"/>
      <c r="AG1027" s="49"/>
      <c r="AH1027" s="49"/>
      <c r="AI1027" s="49"/>
      <c r="AJ1027" s="49"/>
      <c r="AK1027" s="49"/>
      <c r="AL1027" s="49"/>
      <c r="AM1027" s="49"/>
      <c r="AN1027" s="49"/>
      <c r="AO1027" s="49"/>
      <c r="AP1027" s="49"/>
      <c r="AQ1027" s="49"/>
      <c r="AR1027" s="49"/>
      <c r="AS1027" s="49"/>
      <c r="AT1027" s="49"/>
      <c r="AU1027" s="49"/>
      <c r="AV1027" s="49"/>
      <c r="AW1027" s="49"/>
      <c r="AX1027" s="49"/>
      <c r="AY1027" s="49"/>
      <c r="AZ1027" s="49"/>
      <c r="BA1027" s="49"/>
      <c r="BB1027" s="49"/>
      <c r="BC1027" s="49"/>
      <c r="BD1027" s="49"/>
      <c r="BE1027" s="49"/>
      <c r="BF1027" s="49"/>
      <c r="BG1027" s="49"/>
      <c r="BH1027" s="49"/>
      <c r="BI1027" s="49"/>
      <c r="BJ1027" s="49"/>
      <c r="BK1027" s="49"/>
      <c r="BL1027" s="49"/>
      <c r="BM1027" s="49"/>
      <c r="BN1027" s="49"/>
    </row>
    <row r="1028" spans="1:66" x14ac:dyDescent="0.3">
      <c r="A1028">
        <v>1027</v>
      </c>
      <c r="B1028" s="4" t="s">
        <v>3145</v>
      </c>
      <c r="C1028" s="39">
        <f>VLOOKUP(tags[[#This Row],[Index]],Table1[],6)</f>
        <v>5000</v>
      </c>
      <c r="D1028" s="50">
        <v>30000</v>
      </c>
      <c r="E1028" s="17" t="str">
        <f>VLOOKUP(tags[[#This Row],[Index]],Table1[],22)</f>
        <v>gray</v>
      </c>
      <c r="F1028" s="17" t="str">
        <f>VLOOKUP(tags[[#This Row],[Index]],Table1[],23)</f>
        <v>S</v>
      </c>
      <c r="G1028" s="17" t="str">
        <f>VLOOKUP(tags[[#This Row],[product_id]],copy[],4,FALSE)</f>
        <v>Summer,Vest,Fashion,Tank,Lace,lace top,Tops,tank top,Women's Fashion,gothic,sexy,workout top,sleeveless,women top,Casual,Women</v>
      </c>
      <c r="H1028" s="17"/>
      <c r="I1028" s="48" t="s">
        <v>11402</v>
      </c>
      <c r="J1028" s="49" t="s">
        <v>11430</v>
      </c>
      <c r="K1028" s="49" t="s">
        <v>11404</v>
      </c>
      <c r="L1028" s="49" t="s">
        <v>11418</v>
      </c>
      <c r="M1028" s="49" t="s">
        <v>11434</v>
      </c>
      <c r="N1028" s="49" t="s">
        <v>11628</v>
      </c>
      <c r="O1028" s="49" t="s">
        <v>11411</v>
      </c>
      <c r="P1028" s="49" t="s">
        <v>11423</v>
      </c>
      <c r="Q1028" s="49" t="s">
        <v>11403</v>
      </c>
      <c r="R1028" s="49" t="s">
        <v>11904</v>
      </c>
      <c r="S1028" s="49" t="s">
        <v>11412</v>
      </c>
      <c r="T1028" s="49" t="s">
        <v>12610</v>
      </c>
      <c r="U1028" s="49" t="s">
        <v>11408</v>
      </c>
      <c r="V1028" s="49" t="s">
        <v>11473</v>
      </c>
      <c r="W1028" s="49" t="s">
        <v>11406</v>
      </c>
      <c r="X1028" s="49" t="s">
        <v>11405</v>
      </c>
      <c r="Y1028" s="49"/>
      <c r="Z1028" s="49"/>
      <c r="AA1028" s="49"/>
      <c r="AB1028" s="49"/>
      <c r="AC1028" s="49"/>
      <c r="AD1028" s="49"/>
      <c r="AE1028" s="49"/>
      <c r="AF1028" s="49"/>
      <c r="AG1028" s="49"/>
      <c r="AH1028" s="49"/>
      <c r="AI1028" s="49"/>
      <c r="AJ1028" s="49"/>
      <c r="AK1028" s="49"/>
      <c r="AL1028" s="49"/>
      <c r="AM1028" s="49"/>
      <c r="AN1028" s="49"/>
      <c r="AO1028" s="49"/>
      <c r="AP1028" s="49"/>
      <c r="AQ1028" s="49"/>
      <c r="AR1028" s="49"/>
      <c r="AS1028" s="49"/>
      <c r="AT1028" s="49"/>
      <c r="AU1028" s="49"/>
      <c r="AV1028" s="49"/>
      <c r="AW1028" s="49"/>
      <c r="AX1028" s="49"/>
      <c r="AY1028" s="49"/>
      <c r="AZ1028" s="49"/>
      <c r="BA1028" s="49"/>
      <c r="BB1028" s="49"/>
      <c r="BC1028" s="49"/>
      <c r="BD1028" s="49"/>
      <c r="BE1028" s="49"/>
      <c r="BF1028" s="49"/>
      <c r="BG1028" s="49"/>
      <c r="BH1028" s="49"/>
      <c r="BI1028" s="49"/>
      <c r="BJ1028" s="49"/>
      <c r="BK1028" s="49"/>
      <c r="BL1028" s="49"/>
      <c r="BM1028" s="49"/>
      <c r="BN1028" s="49"/>
    </row>
    <row r="1029" spans="1:66" x14ac:dyDescent="0.3">
      <c r="A1029">
        <v>1028</v>
      </c>
      <c r="B1029" s="5" t="s">
        <v>3150</v>
      </c>
      <c r="C1029" s="40">
        <f>VLOOKUP(tags[[#This Row],[Index]],Table1[],6)</f>
        <v>5000</v>
      </c>
      <c r="D1029" s="51">
        <v>60000</v>
      </c>
      <c r="E1029" s="18" t="str">
        <f>VLOOKUP(tags[[#This Row],[Index]],Table1[],22)</f>
        <v>other</v>
      </c>
      <c r="F1029" s="18" t="str">
        <f>VLOOKUP(tags[[#This Row],[Index]],Table1[],23)</f>
        <v>S</v>
      </c>
      <c r="G1029" s="18" t="str">
        <f>VLOOKUP(tags[[#This Row],[product_id]],copy[],4,FALSE)</f>
        <v>suspenders,Summer,Women Rompers,Shorts,pants,summer shorts,Overalls,women shorts,Women's Fashion,Jumpsuits &amp; Rompers,bibpant,sleeveless,Women,women Jumpsuit,Casual,trousers,jumpsuit</v>
      </c>
      <c r="H1029" s="18"/>
      <c r="I1029" s="48" t="s">
        <v>11707</v>
      </c>
      <c r="J1029" s="49" t="s">
        <v>11402</v>
      </c>
      <c r="K1029" s="49" t="s">
        <v>11588</v>
      </c>
      <c r="L1029" s="49" t="s">
        <v>11410</v>
      </c>
      <c r="M1029" s="49" t="s">
        <v>11429</v>
      </c>
      <c r="N1029" s="49" t="s">
        <v>11491</v>
      </c>
      <c r="O1029" s="49" t="s">
        <v>11508</v>
      </c>
      <c r="P1029" s="49" t="s">
        <v>11516</v>
      </c>
      <c r="Q1029" s="49" t="s">
        <v>11403</v>
      </c>
      <c r="R1029" s="49" t="s">
        <v>11538</v>
      </c>
      <c r="S1029" s="49" t="s">
        <v>11837</v>
      </c>
      <c r="T1029" s="49" t="s">
        <v>11408</v>
      </c>
      <c r="U1029" s="49" t="s">
        <v>11405</v>
      </c>
      <c r="V1029" s="49" t="s">
        <v>11477</v>
      </c>
      <c r="W1029" s="49" t="s">
        <v>11406</v>
      </c>
      <c r="X1029" s="49" t="s">
        <v>11466</v>
      </c>
      <c r="Y1029" s="49" t="s">
        <v>11451</v>
      </c>
      <c r="Z1029" s="49"/>
      <c r="AA1029" s="49"/>
      <c r="AB1029" s="49"/>
      <c r="AC1029" s="49"/>
      <c r="AD1029" s="49"/>
      <c r="AE1029" s="49"/>
      <c r="AF1029" s="49"/>
      <c r="AG1029" s="49"/>
      <c r="AH1029" s="49"/>
      <c r="AI1029" s="49"/>
      <c r="AJ1029" s="49"/>
      <c r="AK1029" s="49"/>
      <c r="AL1029" s="49"/>
      <c r="AM1029" s="49"/>
      <c r="AN1029" s="49"/>
      <c r="AO1029" s="49"/>
      <c r="AP1029" s="49"/>
      <c r="AQ1029" s="49"/>
      <c r="AR1029" s="49"/>
      <c r="AS1029" s="49"/>
      <c r="AT1029" s="49"/>
      <c r="AU1029" s="49"/>
      <c r="AV1029" s="49"/>
      <c r="AW1029" s="49"/>
      <c r="AX1029" s="49"/>
      <c r="AY1029" s="49"/>
      <c r="AZ1029" s="49"/>
      <c r="BA1029" s="49"/>
      <c r="BB1029" s="49"/>
      <c r="BC1029" s="49"/>
      <c r="BD1029" s="49"/>
      <c r="BE1029" s="49"/>
      <c r="BF1029" s="49"/>
      <c r="BG1029" s="49"/>
      <c r="BH1029" s="49"/>
      <c r="BI1029" s="49"/>
      <c r="BJ1029" s="49"/>
      <c r="BK1029" s="49"/>
      <c r="BL1029" s="49"/>
      <c r="BM1029" s="49"/>
      <c r="BN1029" s="49"/>
    </row>
    <row r="1030" spans="1:66" x14ac:dyDescent="0.3">
      <c r="A1030">
        <v>1029</v>
      </c>
      <c r="B1030" s="4" t="s">
        <v>3154</v>
      </c>
      <c r="C1030" s="39">
        <f>VLOOKUP(tags[[#This Row],[Index]],Table1[],6)</f>
        <v>50000</v>
      </c>
      <c r="D1030" s="50">
        <v>100000</v>
      </c>
      <c r="E1030" s="17" t="str">
        <f>VLOOKUP(tags[[#This Row],[Index]],Table1[],22)</f>
        <v>other</v>
      </c>
      <c r="F1030" s="17" t="str">
        <f>VLOOKUP(tags[[#This Row],[Index]],Table1[],23)</f>
        <v>other</v>
      </c>
      <c r="G1030" s="17" t="str">
        <f>VLOOKUP(tags[[#This Row],[product_id]],copy[],4,FALSE)</f>
        <v>Summer,Anklets,Chain,Elephant,Women's Fashion,Charm,braceletset,retro style,Jewelry,bohemianjewelry,ankletchain,barefootjewelry,Bracelet,Moon,Crystal,boho,retro,Vintage,party,Women,Beach</v>
      </c>
      <c r="H1030" s="17"/>
      <c r="I1030" s="48" t="s">
        <v>11402</v>
      </c>
      <c r="J1030" s="49" t="s">
        <v>13993</v>
      </c>
      <c r="K1030" s="49" t="s">
        <v>12577</v>
      </c>
      <c r="L1030" s="49" t="s">
        <v>13936</v>
      </c>
      <c r="M1030" s="49" t="s">
        <v>11403</v>
      </c>
      <c r="N1030" s="49" t="s">
        <v>13958</v>
      </c>
      <c r="O1030" s="49" t="s">
        <v>13658</v>
      </c>
      <c r="P1030" s="49" t="s">
        <v>13049</v>
      </c>
      <c r="Q1030" s="49" t="s">
        <v>11797</v>
      </c>
      <c r="R1030" s="49" t="s">
        <v>13669</v>
      </c>
      <c r="S1030" s="49" t="s">
        <v>13780</v>
      </c>
      <c r="T1030" s="49" t="s">
        <v>13742</v>
      </c>
      <c r="U1030" s="49" t="s">
        <v>12580</v>
      </c>
      <c r="V1030" s="49" t="s">
        <v>12177</v>
      </c>
      <c r="W1030" s="49" t="s">
        <v>12047</v>
      </c>
      <c r="X1030" s="49" t="s">
        <v>11457</v>
      </c>
      <c r="Y1030" s="49" t="s">
        <v>11607</v>
      </c>
      <c r="Z1030" s="49" t="s">
        <v>11481</v>
      </c>
      <c r="AA1030" s="49" t="s">
        <v>11443</v>
      </c>
      <c r="AB1030" s="49" t="s">
        <v>11405</v>
      </c>
      <c r="AC1030" s="49" t="s">
        <v>11413</v>
      </c>
      <c r="AD1030" s="49"/>
      <c r="AE1030" s="49"/>
      <c r="AF1030" s="49"/>
      <c r="AG1030" s="49"/>
      <c r="AH1030" s="49"/>
      <c r="AI1030" s="49"/>
      <c r="AJ1030" s="49"/>
      <c r="AK1030" s="49"/>
      <c r="AL1030" s="49"/>
      <c r="AM1030" s="49"/>
      <c r="AN1030" s="49"/>
      <c r="AO1030" s="49"/>
      <c r="AP1030" s="49"/>
      <c r="AQ1030" s="49"/>
      <c r="AR1030" s="49"/>
      <c r="AS1030" s="49"/>
      <c r="AT1030" s="49"/>
      <c r="AU1030" s="49"/>
      <c r="AV1030" s="49"/>
      <c r="AW1030" s="49"/>
      <c r="AX1030" s="49"/>
      <c r="AY1030" s="49"/>
      <c r="AZ1030" s="49"/>
      <c r="BA1030" s="49"/>
      <c r="BB1030" s="49"/>
      <c r="BC1030" s="49"/>
      <c r="BD1030" s="49"/>
      <c r="BE1030" s="49"/>
      <c r="BF1030" s="49"/>
      <c r="BG1030" s="49"/>
      <c r="BH1030" s="49"/>
      <c r="BI1030" s="49"/>
      <c r="BJ1030" s="49"/>
      <c r="BK1030" s="49"/>
      <c r="BL1030" s="49"/>
      <c r="BM1030" s="49"/>
      <c r="BN1030" s="49"/>
    </row>
    <row r="1031" spans="1:66" x14ac:dyDescent="0.3">
      <c r="A1031">
        <v>1030</v>
      </c>
      <c r="B1031" s="5" t="s">
        <v>3157</v>
      </c>
      <c r="C1031" s="40">
        <f>VLOOKUP(tags[[#This Row],[Index]],Table1[],6)</f>
        <v>100</v>
      </c>
      <c r="D1031" s="51">
        <v>500</v>
      </c>
      <c r="E1031" s="18" t="str">
        <f>VLOOKUP(tags[[#This Row],[Index]],Table1[],22)</f>
        <v>green</v>
      </c>
      <c r="F1031" s="18" t="str">
        <f>VLOOKUP(tags[[#This Row],[Index]],Table1[],23)</f>
        <v>XXS</v>
      </c>
      <c r="G1031" s="18" t="str">
        <f>VLOOKUP(tags[[#This Row],[product_id]],copy[],4,FALSE)</f>
        <v>Summer,Fashion,dragon fly,summer t-shirts,T Shirts,sleeves,women t shirt,Owl,Women,Shirt,animal print,Vintage,Tops,Women's Fashion,Round neck,Printing t shirt,Animal,sleeveless,Printed T Shirts,printed</v>
      </c>
      <c r="H1031" s="18"/>
      <c r="I1031" s="48" t="s">
        <v>11402</v>
      </c>
      <c r="J1031" s="49" t="s">
        <v>11404</v>
      </c>
      <c r="K1031" s="49" t="s">
        <v>13500</v>
      </c>
      <c r="L1031" s="49" t="s">
        <v>11468</v>
      </c>
      <c r="M1031" s="49" t="s">
        <v>11422</v>
      </c>
      <c r="N1031" s="49" t="s">
        <v>12928</v>
      </c>
      <c r="O1031" s="49" t="s">
        <v>11540</v>
      </c>
      <c r="P1031" s="49" t="s">
        <v>13871</v>
      </c>
      <c r="Q1031" s="49" t="s">
        <v>11405</v>
      </c>
      <c r="R1031" s="49" t="s">
        <v>11417</v>
      </c>
      <c r="S1031" s="49" t="s">
        <v>12484</v>
      </c>
      <c r="T1031" s="49" t="s">
        <v>11481</v>
      </c>
      <c r="U1031" s="49" t="s">
        <v>11411</v>
      </c>
      <c r="V1031" s="49" t="s">
        <v>11403</v>
      </c>
      <c r="W1031" s="49" t="s">
        <v>11440</v>
      </c>
      <c r="X1031" s="49" t="s">
        <v>12031</v>
      </c>
      <c r="Y1031" s="49" t="s">
        <v>12589</v>
      </c>
      <c r="Z1031" s="49" t="s">
        <v>11408</v>
      </c>
      <c r="AA1031" s="49" t="s">
        <v>11602</v>
      </c>
      <c r="AB1031" s="49" t="s">
        <v>11421</v>
      </c>
      <c r="AC1031" s="49"/>
      <c r="AD1031" s="49"/>
      <c r="AE1031" s="49"/>
      <c r="AF1031" s="49"/>
      <c r="AG1031" s="49"/>
      <c r="AH1031" s="49"/>
      <c r="AI1031" s="49"/>
      <c r="AJ1031" s="49"/>
      <c r="AK1031" s="49"/>
      <c r="AL1031" s="49"/>
      <c r="AM1031" s="49"/>
      <c r="AN1031" s="49"/>
      <c r="AO1031" s="49"/>
      <c r="AP1031" s="49"/>
      <c r="AQ1031" s="49"/>
      <c r="AR1031" s="49"/>
      <c r="AS1031" s="49"/>
      <c r="AT1031" s="49"/>
      <c r="AU1031" s="49"/>
      <c r="AV1031" s="49"/>
      <c r="AW1031" s="49"/>
      <c r="AX1031" s="49"/>
      <c r="AY1031" s="49"/>
      <c r="AZ1031" s="49"/>
      <c r="BA1031" s="49"/>
      <c r="BB1031" s="49"/>
      <c r="BC1031" s="49"/>
      <c r="BD1031" s="49"/>
      <c r="BE1031" s="49"/>
      <c r="BF1031" s="49"/>
      <c r="BG1031" s="49"/>
      <c r="BH1031" s="49"/>
      <c r="BI1031" s="49"/>
      <c r="BJ1031" s="49"/>
      <c r="BK1031" s="49"/>
      <c r="BL1031" s="49"/>
      <c r="BM1031" s="49"/>
      <c r="BN1031" s="49"/>
    </row>
    <row r="1032" spans="1:66" x14ac:dyDescent="0.3">
      <c r="A1032">
        <v>1031</v>
      </c>
      <c r="B1032" s="4" t="s">
        <v>3161</v>
      </c>
      <c r="C1032" s="39">
        <f>VLOOKUP(tags[[#This Row],[Index]],Table1[],6)</f>
        <v>5000</v>
      </c>
      <c r="D1032" s="50">
        <v>25000</v>
      </c>
      <c r="E1032" s="17" t="str">
        <f>VLOOKUP(tags[[#This Row],[Index]],Table1[],22)</f>
        <v>other</v>
      </c>
      <c r="F1032" s="17" t="str">
        <f>VLOOKUP(tags[[#This Row],[Index]],Table1[],23)</f>
        <v>S</v>
      </c>
      <c r="G1032" s="17" t="str">
        <f>VLOOKUP(tags[[#This Row],[product_id]],copy[],4,FALSE)</f>
        <v>trousers,high waist,Casual pants,pants,Women's Fashion,Long pants,pencil pants,Plus Size,loosepant,women trousers,Women,Fashion,Waist</v>
      </c>
      <c r="H1032" s="17"/>
      <c r="I1032" s="48" t="s">
        <v>11466</v>
      </c>
      <c r="J1032" s="49" t="s">
        <v>11456</v>
      </c>
      <c r="K1032" s="49" t="s">
        <v>11476</v>
      </c>
      <c r="L1032" s="49" t="s">
        <v>11429</v>
      </c>
      <c r="M1032" s="49" t="s">
        <v>11403</v>
      </c>
      <c r="N1032" s="49" t="s">
        <v>11537</v>
      </c>
      <c r="O1032" s="49" t="s">
        <v>11979</v>
      </c>
      <c r="P1032" s="49" t="s">
        <v>11407</v>
      </c>
      <c r="Q1032" s="49" t="s">
        <v>11688</v>
      </c>
      <c r="R1032" s="49" t="s">
        <v>11636</v>
      </c>
      <c r="S1032" s="49" t="s">
        <v>11405</v>
      </c>
      <c r="T1032" s="49" t="s">
        <v>11404</v>
      </c>
      <c r="U1032" s="49" t="s">
        <v>11442</v>
      </c>
      <c r="V1032" s="49"/>
      <c r="W1032" s="49"/>
      <c r="X1032" s="49"/>
      <c r="Y1032" s="49"/>
      <c r="Z1032" s="49"/>
      <c r="AA1032" s="49"/>
      <c r="AB1032" s="49"/>
      <c r="AC1032" s="49"/>
      <c r="AD1032" s="49"/>
      <c r="AE1032" s="49"/>
      <c r="AF1032" s="49"/>
      <c r="AG1032" s="49"/>
      <c r="AH1032" s="49"/>
      <c r="AI1032" s="49"/>
      <c r="AJ1032" s="49"/>
      <c r="AK1032" s="49"/>
      <c r="AL1032" s="49"/>
      <c r="AM1032" s="49"/>
      <c r="AN1032" s="49"/>
      <c r="AO1032" s="49"/>
      <c r="AP1032" s="49"/>
      <c r="AQ1032" s="49"/>
      <c r="AR1032" s="49"/>
      <c r="AS1032" s="49"/>
      <c r="AT1032" s="49"/>
      <c r="AU1032" s="49"/>
      <c r="AV1032" s="49"/>
      <c r="AW1032" s="49"/>
      <c r="AX1032" s="49"/>
      <c r="AY1032" s="49"/>
      <c r="AZ1032" s="49"/>
      <c r="BA1032" s="49"/>
      <c r="BB1032" s="49"/>
      <c r="BC1032" s="49"/>
      <c r="BD1032" s="49"/>
      <c r="BE1032" s="49"/>
      <c r="BF1032" s="49"/>
      <c r="BG1032" s="49"/>
      <c r="BH1032" s="49"/>
      <c r="BI1032" s="49"/>
      <c r="BJ1032" s="49"/>
      <c r="BK1032" s="49"/>
      <c r="BL1032" s="49"/>
      <c r="BM1032" s="49"/>
      <c r="BN1032" s="49"/>
    </row>
    <row r="1033" spans="1:66" x14ac:dyDescent="0.3">
      <c r="A1033">
        <v>1032</v>
      </c>
      <c r="B1033" s="5" t="s">
        <v>3164</v>
      </c>
      <c r="C1033" s="40">
        <f>VLOOKUP(tags[[#This Row],[Index]],Table1[],6)</f>
        <v>50000</v>
      </c>
      <c r="D1033" s="51">
        <v>233000</v>
      </c>
      <c r="E1033" s="18" t="str">
        <f>VLOOKUP(tags[[#This Row],[Index]],Table1[],22)</f>
        <v>purple</v>
      </c>
      <c r="F1033" s="18" t="str">
        <f>VLOOKUP(tags[[#This Row],[Index]],Table1[],23)</f>
        <v>M</v>
      </c>
      <c r="G1033" s="18" t="str">
        <f>VLOOKUP(tags[[#This Row],[product_id]],copy[],4,FALSE)</f>
        <v>blouse,Summer,Vest,Fashion,Tank,Lace,sleevelessblouse,Tops,Women's Fashion,T Shirts,sexy,sleeveless,Casual,Women</v>
      </c>
      <c r="H1033" s="18"/>
      <c r="I1033" s="48" t="s">
        <v>11428</v>
      </c>
      <c r="J1033" s="49" t="s">
        <v>11402</v>
      </c>
      <c r="K1033" s="49" t="s">
        <v>11430</v>
      </c>
      <c r="L1033" s="49" t="s">
        <v>11404</v>
      </c>
      <c r="M1033" s="49" t="s">
        <v>11418</v>
      </c>
      <c r="N1033" s="49" t="s">
        <v>11434</v>
      </c>
      <c r="O1033" s="49" t="s">
        <v>11655</v>
      </c>
      <c r="P1033" s="49" t="s">
        <v>11411</v>
      </c>
      <c r="Q1033" s="49" t="s">
        <v>11403</v>
      </c>
      <c r="R1033" s="49" t="s">
        <v>11422</v>
      </c>
      <c r="S1033" s="49" t="s">
        <v>11412</v>
      </c>
      <c r="T1033" s="49" t="s">
        <v>11408</v>
      </c>
      <c r="U1033" s="49" t="s">
        <v>11406</v>
      </c>
      <c r="V1033" s="49" t="s">
        <v>11405</v>
      </c>
      <c r="W1033" s="49"/>
      <c r="X1033" s="49"/>
      <c r="Y1033" s="49"/>
      <c r="Z1033" s="49"/>
      <c r="AA1033" s="49"/>
      <c r="AB1033" s="49"/>
      <c r="AC1033" s="49"/>
      <c r="AD1033" s="49"/>
      <c r="AE1033" s="49"/>
      <c r="AF1033" s="49"/>
      <c r="AG1033" s="49"/>
      <c r="AH1033" s="49"/>
      <c r="AI1033" s="49"/>
      <c r="AJ1033" s="49"/>
      <c r="AK1033" s="49"/>
      <c r="AL1033" s="49"/>
      <c r="AM1033" s="49"/>
      <c r="AN1033" s="49"/>
      <c r="AO1033" s="49"/>
      <c r="AP1033" s="49"/>
      <c r="AQ1033" s="49"/>
      <c r="AR1033" s="49"/>
      <c r="AS1033" s="49"/>
      <c r="AT1033" s="49"/>
      <c r="AU1033" s="49"/>
      <c r="AV1033" s="49"/>
      <c r="AW1033" s="49"/>
      <c r="AX1033" s="49"/>
      <c r="AY1033" s="49"/>
      <c r="AZ1033" s="49"/>
      <c r="BA1033" s="49"/>
      <c r="BB1033" s="49"/>
      <c r="BC1033" s="49"/>
      <c r="BD1033" s="49"/>
      <c r="BE1033" s="49"/>
      <c r="BF1033" s="49"/>
      <c r="BG1033" s="49"/>
      <c r="BH1033" s="49"/>
      <c r="BI1033" s="49"/>
      <c r="BJ1033" s="49"/>
      <c r="BK1033" s="49"/>
      <c r="BL1033" s="49"/>
      <c r="BM1033" s="49"/>
      <c r="BN1033" s="49"/>
    </row>
    <row r="1034" spans="1:66" x14ac:dyDescent="0.3">
      <c r="A1034">
        <v>1033</v>
      </c>
      <c r="B1034" s="4" t="s">
        <v>3166</v>
      </c>
      <c r="C1034" s="39">
        <f>VLOOKUP(tags[[#This Row],[Index]],Table1[],6)</f>
        <v>100</v>
      </c>
      <c r="D1034" s="50">
        <v>800</v>
      </c>
      <c r="E1034" s="17" t="str">
        <f>VLOOKUP(tags[[#This Row],[Index]],Table1[],22)</f>
        <v>blue</v>
      </c>
      <c r="F1034" s="17" t="str">
        <f>VLOOKUP(tags[[#This Row],[Index]],Table1[],23)</f>
        <v>S</v>
      </c>
      <c r="G1034" s="17" t="str">
        <f>VLOOKUP(tags[[#This Row],[product_id]],copy[],4,FALSE)</f>
        <v>Summer,Vest,Fashion,Cotton Shirt,Shirt,graphic tee,Tops,Women's Fashion,tank top,Sleeveless Shirt,Racer back tank,women t shirt,Plus Size,mermaid,Tank,summervest,Casual,Women Fashion,Women</v>
      </c>
      <c r="H1034" s="17"/>
      <c r="I1034" s="48" t="s">
        <v>11402</v>
      </c>
      <c r="J1034" s="49" t="s">
        <v>11430</v>
      </c>
      <c r="K1034" s="49" t="s">
        <v>11404</v>
      </c>
      <c r="L1034" s="49" t="s">
        <v>11621</v>
      </c>
      <c r="M1034" s="49" t="s">
        <v>11417</v>
      </c>
      <c r="N1034" s="49" t="s">
        <v>11525</v>
      </c>
      <c r="O1034" s="49" t="s">
        <v>11411</v>
      </c>
      <c r="P1034" s="49" t="s">
        <v>11403</v>
      </c>
      <c r="Q1034" s="49" t="s">
        <v>11423</v>
      </c>
      <c r="R1034" s="49" t="s">
        <v>11547</v>
      </c>
      <c r="S1034" s="49" t="s">
        <v>13854</v>
      </c>
      <c r="T1034" s="49" t="s">
        <v>11540</v>
      </c>
      <c r="U1034" s="49" t="s">
        <v>11407</v>
      </c>
      <c r="V1034" s="49" t="s">
        <v>13205</v>
      </c>
      <c r="W1034" s="49" t="s">
        <v>11418</v>
      </c>
      <c r="X1034" s="49" t="s">
        <v>11740</v>
      </c>
      <c r="Y1034" s="49" t="s">
        <v>11406</v>
      </c>
      <c r="Z1034" s="49" t="s">
        <v>11439</v>
      </c>
      <c r="AA1034" s="49" t="s">
        <v>11405</v>
      </c>
      <c r="AB1034" s="49"/>
      <c r="AC1034" s="49"/>
      <c r="AD1034" s="49"/>
      <c r="AE1034" s="49"/>
      <c r="AF1034" s="49"/>
      <c r="AG1034" s="49"/>
      <c r="AH1034" s="49"/>
      <c r="AI1034" s="49"/>
      <c r="AJ1034" s="49"/>
      <c r="AK1034" s="49"/>
      <c r="AL1034" s="49"/>
      <c r="AM1034" s="49"/>
      <c r="AN1034" s="49"/>
      <c r="AO1034" s="49"/>
      <c r="AP1034" s="49"/>
      <c r="AQ1034" s="49"/>
      <c r="AR1034" s="49"/>
      <c r="AS1034" s="49"/>
      <c r="AT1034" s="49"/>
      <c r="AU1034" s="49"/>
      <c r="AV1034" s="49"/>
      <c r="AW1034" s="49"/>
      <c r="AX1034" s="49"/>
      <c r="AY1034" s="49"/>
      <c r="AZ1034" s="49"/>
      <c r="BA1034" s="49"/>
      <c r="BB1034" s="49"/>
      <c r="BC1034" s="49"/>
      <c r="BD1034" s="49"/>
      <c r="BE1034" s="49"/>
      <c r="BF1034" s="49"/>
      <c r="BG1034" s="49"/>
      <c r="BH1034" s="49"/>
      <c r="BI1034" s="49"/>
      <c r="BJ1034" s="49"/>
      <c r="BK1034" s="49"/>
      <c r="BL1034" s="49"/>
      <c r="BM1034" s="49"/>
      <c r="BN1034" s="49"/>
    </row>
    <row r="1035" spans="1:66" x14ac:dyDescent="0.3">
      <c r="A1035">
        <v>1034</v>
      </c>
      <c r="B1035" s="5" t="s">
        <v>3169</v>
      </c>
      <c r="C1035" s="40">
        <f>VLOOKUP(tags[[#This Row],[Index]],Table1[],6)</f>
        <v>1000</v>
      </c>
      <c r="D1035" s="51">
        <v>8000</v>
      </c>
      <c r="E1035" s="18" t="str">
        <f>VLOOKUP(tags[[#This Row],[Index]],Table1[],22)</f>
        <v>black</v>
      </c>
      <c r="F1035" s="18" t="str">
        <f>VLOOKUP(tags[[#This Row],[Index]],Table1[],23)</f>
        <v>S</v>
      </c>
      <c r="G1035" s="18" t="str">
        <f>VLOOKUP(tags[[#This Row],[product_id]],copy[],4,FALSE)</f>
        <v>vesttop,Mini,sleeveless,Plus Size,Shirt,minidresselvendre,Summer,Dress,printedvest,tank top,Mini dress,Funny,Women's Fashion,sleevelesstshirt,printed,Casual T-Shirt,lotusprinted,vogue,Casual,longshirtsforwomen,Women</v>
      </c>
      <c r="H1035" s="18"/>
      <c r="I1035" s="48" t="s">
        <v>11768</v>
      </c>
      <c r="J1035" s="49" t="s">
        <v>11436</v>
      </c>
      <c r="K1035" s="49" t="s">
        <v>11408</v>
      </c>
      <c r="L1035" s="49" t="s">
        <v>11407</v>
      </c>
      <c r="M1035" s="49" t="s">
        <v>11417</v>
      </c>
      <c r="N1035" s="49" t="s">
        <v>12350</v>
      </c>
      <c r="O1035" s="49" t="s">
        <v>11402</v>
      </c>
      <c r="P1035" s="49" t="s">
        <v>11409</v>
      </c>
      <c r="Q1035" s="49" t="s">
        <v>11890</v>
      </c>
      <c r="R1035" s="49" t="s">
        <v>11423</v>
      </c>
      <c r="S1035" s="49" t="s">
        <v>11435</v>
      </c>
      <c r="T1035" s="49" t="s">
        <v>11504</v>
      </c>
      <c r="U1035" s="49" t="s">
        <v>11403</v>
      </c>
      <c r="V1035" s="49" t="s">
        <v>11877</v>
      </c>
      <c r="W1035" s="49" t="s">
        <v>11421</v>
      </c>
      <c r="X1035" s="49" t="s">
        <v>11497</v>
      </c>
      <c r="Y1035" s="49" t="s">
        <v>12357</v>
      </c>
      <c r="Z1035" s="49" t="s">
        <v>12065</v>
      </c>
      <c r="AA1035" s="49" t="s">
        <v>11406</v>
      </c>
      <c r="AB1035" s="49" t="s">
        <v>12360</v>
      </c>
      <c r="AC1035" s="49" t="s">
        <v>11405</v>
      </c>
      <c r="AD1035" s="49"/>
      <c r="AE1035" s="49"/>
      <c r="AF1035" s="49"/>
      <c r="AG1035" s="49"/>
      <c r="AH1035" s="49"/>
      <c r="AI1035" s="49"/>
      <c r="AJ1035" s="49"/>
      <c r="AK1035" s="49"/>
      <c r="AL1035" s="49"/>
      <c r="AM1035" s="49"/>
      <c r="AN1035" s="49"/>
      <c r="AO1035" s="49"/>
      <c r="AP1035" s="49"/>
      <c r="AQ1035" s="49"/>
      <c r="AR1035" s="49"/>
      <c r="AS1035" s="49"/>
      <c r="AT1035" s="49"/>
      <c r="AU1035" s="49"/>
      <c r="AV1035" s="49"/>
      <c r="AW1035" s="49"/>
      <c r="AX1035" s="49"/>
      <c r="AY1035" s="49"/>
      <c r="AZ1035" s="49"/>
      <c r="BA1035" s="49"/>
      <c r="BB1035" s="49"/>
      <c r="BC1035" s="49"/>
      <c r="BD1035" s="49"/>
      <c r="BE1035" s="49"/>
      <c r="BF1035" s="49"/>
      <c r="BG1035" s="49"/>
      <c r="BH1035" s="49"/>
      <c r="BI1035" s="49"/>
      <c r="BJ1035" s="49"/>
      <c r="BK1035" s="49"/>
      <c r="BL1035" s="49"/>
      <c r="BM1035" s="49"/>
      <c r="BN1035" s="49"/>
    </row>
    <row r="1036" spans="1:66" x14ac:dyDescent="0.3">
      <c r="A1036">
        <v>1035</v>
      </c>
      <c r="B1036" s="4" t="s">
        <v>3173</v>
      </c>
      <c r="C1036" s="39">
        <f>VLOOKUP(tags[[#This Row],[Index]],Table1[],6)</f>
        <v>10</v>
      </c>
      <c r="D1036" s="50">
        <v>160</v>
      </c>
      <c r="E1036" s="17" t="str">
        <f>VLOOKUP(tags[[#This Row],[Index]],Table1[],22)</f>
        <v>other</v>
      </c>
      <c r="F1036" s="17" t="str">
        <f>VLOOKUP(tags[[#This Row],[Index]],Table1[],23)</f>
        <v>S</v>
      </c>
      <c r="G1036" s="17" t="str">
        <f>VLOOKUP(tags[[#This Row],[product_id]],copy[],4,FALSE)</f>
        <v>bohodressesforwoman,irregularhemdre,Sleeve,Summer,long dress,Dress,beach dress,bohemiandresse,boho,bohemian,boho dress,halfsleevedre,bohemian dress,Women,Women's Fashion,mediasmujer</v>
      </c>
      <c r="H1036" s="17"/>
      <c r="I1036" s="48" t="s">
        <v>13665</v>
      </c>
      <c r="J1036" s="49" t="s">
        <v>13320</v>
      </c>
      <c r="K1036" s="49" t="s">
        <v>11414</v>
      </c>
      <c r="L1036" s="49" t="s">
        <v>11402</v>
      </c>
      <c r="M1036" s="49" t="s">
        <v>11444</v>
      </c>
      <c r="N1036" s="49" t="s">
        <v>11409</v>
      </c>
      <c r="O1036" s="49" t="s">
        <v>11431</v>
      </c>
      <c r="P1036" s="49" t="s">
        <v>13670</v>
      </c>
      <c r="Q1036" s="49" t="s">
        <v>11457</v>
      </c>
      <c r="R1036" s="49" t="s">
        <v>11612</v>
      </c>
      <c r="S1036" s="49" t="s">
        <v>11499</v>
      </c>
      <c r="T1036" s="49" t="s">
        <v>13374</v>
      </c>
      <c r="U1036" s="49" t="s">
        <v>11662</v>
      </c>
      <c r="V1036" s="49" t="s">
        <v>11405</v>
      </c>
      <c r="W1036" s="49" t="s">
        <v>11403</v>
      </c>
      <c r="X1036" s="49" t="s">
        <v>13228</v>
      </c>
      <c r="Y1036" s="49"/>
      <c r="Z1036" s="49"/>
      <c r="AA1036" s="49"/>
      <c r="AB1036" s="49"/>
      <c r="AC1036" s="49"/>
      <c r="AD1036" s="49"/>
      <c r="AE1036" s="49"/>
      <c r="AF1036" s="49"/>
      <c r="AG1036" s="49"/>
      <c r="AH1036" s="49"/>
      <c r="AI1036" s="49"/>
      <c r="AJ1036" s="49"/>
      <c r="AK1036" s="49"/>
      <c r="AL1036" s="49"/>
      <c r="AM1036" s="49"/>
      <c r="AN1036" s="49"/>
      <c r="AO1036" s="49"/>
      <c r="AP1036" s="49"/>
      <c r="AQ1036" s="49"/>
      <c r="AR1036" s="49"/>
      <c r="AS1036" s="49"/>
      <c r="AT1036" s="49"/>
      <c r="AU1036" s="49"/>
      <c r="AV1036" s="49"/>
      <c r="AW1036" s="49"/>
      <c r="AX1036" s="49"/>
      <c r="AY1036" s="49"/>
      <c r="AZ1036" s="49"/>
      <c r="BA1036" s="49"/>
      <c r="BB1036" s="49"/>
      <c r="BC1036" s="49"/>
      <c r="BD1036" s="49"/>
      <c r="BE1036" s="49"/>
      <c r="BF1036" s="49"/>
      <c r="BG1036" s="49"/>
      <c r="BH1036" s="49"/>
      <c r="BI1036" s="49"/>
      <c r="BJ1036" s="49"/>
      <c r="BK1036" s="49"/>
      <c r="BL1036" s="49"/>
      <c r="BM1036" s="49"/>
      <c r="BN1036" s="49"/>
    </row>
    <row r="1037" spans="1:66" x14ac:dyDescent="0.3">
      <c r="A1037">
        <v>1036</v>
      </c>
      <c r="B1037" s="5" t="s">
        <v>3177</v>
      </c>
      <c r="C1037" s="40">
        <f>VLOOKUP(tags[[#This Row],[Index]],Table1[],6)</f>
        <v>1000</v>
      </c>
      <c r="D1037" s="51">
        <v>5000</v>
      </c>
      <c r="E1037" s="18" t="str">
        <f>VLOOKUP(tags[[#This Row],[Index]],Table1[],22)</f>
        <v>white</v>
      </c>
      <c r="F1037" s="18" t="str">
        <f>VLOOKUP(tags[[#This Row],[Index]],Table1[],23)</f>
        <v>S</v>
      </c>
      <c r="G1037" s="18" t="str">
        <f>VLOOKUP(tags[[#This Row],[product_id]],copy[],4,FALSE)</f>
        <v>Summer,Panties,plus size jeans,Casual pants,Bottom,women's pants,Denim,pants,Short pants,Women's Fashion,Shorts,high waisted pants,Jeans,Fashion,shortsforwomen,Women</v>
      </c>
      <c r="H1037" s="18"/>
      <c r="I1037" s="48" t="s">
        <v>11402</v>
      </c>
      <c r="J1037" s="49" t="s">
        <v>11589</v>
      </c>
      <c r="K1037" s="49" t="s">
        <v>13102</v>
      </c>
      <c r="L1037" s="49" t="s">
        <v>11476</v>
      </c>
      <c r="M1037" s="49" t="s">
        <v>11533</v>
      </c>
      <c r="N1037" s="49" t="s">
        <v>11809</v>
      </c>
      <c r="O1037" s="49" t="s">
        <v>11544</v>
      </c>
      <c r="P1037" s="49" t="s">
        <v>11429</v>
      </c>
      <c r="Q1037" s="49" t="s">
        <v>11452</v>
      </c>
      <c r="R1037" s="49" t="s">
        <v>11403</v>
      </c>
      <c r="S1037" s="49" t="s">
        <v>11410</v>
      </c>
      <c r="T1037" s="49" t="s">
        <v>13354</v>
      </c>
      <c r="U1037" s="49" t="s">
        <v>11506</v>
      </c>
      <c r="V1037" s="49" t="s">
        <v>11404</v>
      </c>
      <c r="W1037" s="49" t="s">
        <v>11596</v>
      </c>
      <c r="X1037" s="49" t="s">
        <v>11405</v>
      </c>
      <c r="Y1037" s="49"/>
      <c r="Z1037" s="49"/>
      <c r="AA1037" s="49"/>
      <c r="AB1037" s="49"/>
      <c r="AC1037" s="49"/>
      <c r="AD1037" s="49"/>
      <c r="AE1037" s="49"/>
      <c r="AF1037" s="49"/>
      <c r="AG1037" s="49"/>
      <c r="AH1037" s="49"/>
      <c r="AI1037" s="49"/>
      <c r="AJ1037" s="49"/>
      <c r="AK1037" s="49"/>
      <c r="AL1037" s="49"/>
      <c r="AM1037" s="49"/>
      <c r="AN1037" s="49"/>
      <c r="AO1037" s="49"/>
      <c r="AP1037" s="49"/>
      <c r="AQ1037" s="49"/>
      <c r="AR1037" s="49"/>
      <c r="AS1037" s="49"/>
      <c r="AT1037" s="49"/>
      <c r="AU1037" s="49"/>
      <c r="AV1037" s="49"/>
      <c r="AW1037" s="49"/>
      <c r="AX1037" s="49"/>
      <c r="AY1037" s="49"/>
      <c r="AZ1037" s="49"/>
      <c r="BA1037" s="49"/>
      <c r="BB1037" s="49"/>
      <c r="BC1037" s="49"/>
      <c r="BD1037" s="49"/>
      <c r="BE1037" s="49"/>
      <c r="BF1037" s="49"/>
      <c r="BG1037" s="49"/>
      <c r="BH1037" s="49"/>
      <c r="BI1037" s="49"/>
      <c r="BJ1037" s="49"/>
      <c r="BK1037" s="49"/>
      <c r="BL1037" s="49"/>
      <c r="BM1037" s="49"/>
      <c r="BN1037" s="49"/>
    </row>
    <row r="1038" spans="1:66" x14ac:dyDescent="0.3">
      <c r="A1038">
        <v>1037</v>
      </c>
      <c r="B1038" s="4" t="s">
        <v>3179</v>
      </c>
      <c r="C1038" s="39">
        <f>VLOOKUP(tags[[#This Row],[Index]],Table1[],6)</f>
        <v>10000</v>
      </c>
      <c r="D1038" s="50">
        <v>60000</v>
      </c>
      <c r="E1038" s="17" t="str">
        <f>VLOOKUP(tags[[#This Row],[Index]],Table1[],22)</f>
        <v>black</v>
      </c>
      <c r="F1038" s="17" t="str">
        <f>VLOOKUP(tags[[#This Row],[Index]],Table1[],23)</f>
        <v>S</v>
      </c>
      <c r="G1038" s="17" t="str">
        <f>VLOOKUP(tags[[#This Row],[product_id]],copy[],4,FALSE)</f>
        <v>slim dress,fashion women,Plus Size,Floral,Necks,Summer,Dresses,Dress,neck dress,Round neck,floralprinted,Women's Fashion,Sleeveless dress,Flowers,dress slim,sleeveless,Women,slim,Casual,printed</v>
      </c>
      <c r="H1038" s="17"/>
      <c r="I1038" s="48" t="s">
        <v>11551</v>
      </c>
      <c r="J1038" s="49" t="s">
        <v>11556</v>
      </c>
      <c r="K1038" s="49" t="s">
        <v>11407</v>
      </c>
      <c r="L1038" s="49" t="s">
        <v>11433</v>
      </c>
      <c r="M1038" s="49" t="s">
        <v>11419</v>
      </c>
      <c r="N1038" s="49" t="s">
        <v>11402</v>
      </c>
      <c r="O1038" s="49" t="s">
        <v>11460</v>
      </c>
      <c r="P1038" s="49" t="s">
        <v>11409</v>
      </c>
      <c r="Q1038" s="49" t="s">
        <v>11578</v>
      </c>
      <c r="R1038" s="49" t="s">
        <v>11440</v>
      </c>
      <c r="S1038" s="49" t="s">
        <v>11719</v>
      </c>
      <c r="T1038" s="49" t="s">
        <v>11403</v>
      </c>
      <c r="U1038" s="49" t="s">
        <v>11438</v>
      </c>
      <c r="V1038" s="49" t="s">
        <v>11509</v>
      </c>
      <c r="W1038" s="49" t="s">
        <v>11788</v>
      </c>
      <c r="X1038" s="49" t="s">
        <v>11408</v>
      </c>
      <c r="Y1038" s="49" t="s">
        <v>11405</v>
      </c>
      <c r="Z1038" s="49" t="s">
        <v>11437</v>
      </c>
      <c r="AA1038" s="49" t="s">
        <v>11406</v>
      </c>
      <c r="AB1038" s="49" t="s">
        <v>11421</v>
      </c>
      <c r="AC1038" s="49"/>
      <c r="AD1038" s="49"/>
      <c r="AE1038" s="49"/>
      <c r="AF1038" s="49"/>
      <c r="AG1038" s="49"/>
      <c r="AH1038" s="49"/>
      <c r="AI1038" s="49"/>
      <c r="AJ1038" s="49"/>
      <c r="AK1038" s="49"/>
      <c r="AL1038" s="49"/>
      <c r="AM1038" s="49"/>
      <c r="AN1038" s="49"/>
      <c r="AO1038" s="49"/>
      <c r="AP1038" s="49"/>
      <c r="AQ1038" s="49"/>
      <c r="AR1038" s="49"/>
      <c r="AS1038" s="49"/>
      <c r="AT1038" s="49"/>
      <c r="AU1038" s="49"/>
      <c r="AV1038" s="49"/>
      <c r="AW1038" s="49"/>
      <c r="AX1038" s="49"/>
      <c r="AY1038" s="49"/>
      <c r="AZ1038" s="49"/>
      <c r="BA1038" s="49"/>
      <c r="BB1038" s="49"/>
      <c r="BC1038" s="49"/>
      <c r="BD1038" s="49"/>
      <c r="BE1038" s="49"/>
      <c r="BF1038" s="49"/>
      <c r="BG1038" s="49"/>
      <c r="BH1038" s="49"/>
      <c r="BI1038" s="49"/>
      <c r="BJ1038" s="49"/>
      <c r="BK1038" s="49"/>
      <c r="BL1038" s="49"/>
      <c r="BM1038" s="49"/>
      <c r="BN1038" s="49"/>
    </row>
    <row r="1039" spans="1:66" x14ac:dyDescent="0.3">
      <c r="A1039">
        <v>1038</v>
      </c>
      <c r="B1039" s="5" t="s">
        <v>3182</v>
      </c>
      <c r="C1039" s="40">
        <f>VLOOKUP(tags[[#This Row],[Index]],Table1[],6)</f>
        <v>10</v>
      </c>
      <c r="D1039" s="51">
        <v>180</v>
      </c>
      <c r="E1039" s="18" t="str">
        <f>VLOOKUP(tags[[#This Row],[Index]],Table1[],22)</f>
        <v>pink</v>
      </c>
      <c r="F1039" s="18" t="str">
        <f>VLOOKUP(tags[[#This Row],[Index]],Table1[],23)</f>
        <v>S</v>
      </c>
      <c r="G1039" s="18" t="str">
        <f>VLOOKUP(tags[[#This Row],[product_id]],copy[],4,FALSE)</f>
        <v>Summer,Fashion,halter dress,letter print,long dress,Dress,Women's Fashion,Tie Dye,sleeveless,Dyes,bohemian,Women,Halter,boho,Sleeveless dress,Print,bohemian dress,Cotton</v>
      </c>
      <c r="H1039" s="18"/>
      <c r="I1039" s="48" t="s">
        <v>11402</v>
      </c>
      <c r="J1039" s="49" t="s">
        <v>11404</v>
      </c>
      <c r="K1039" s="49" t="s">
        <v>11542</v>
      </c>
      <c r="L1039" s="49" t="s">
        <v>11478</v>
      </c>
      <c r="M1039" s="49" t="s">
        <v>11444</v>
      </c>
      <c r="N1039" s="49" t="s">
        <v>11409</v>
      </c>
      <c r="O1039" s="49" t="s">
        <v>11403</v>
      </c>
      <c r="P1039" s="49" t="s">
        <v>11559</v>
      </c>
      <c r="Q1039" s="49" t="s">
        <v>11408</v>
      </c>
      <c r="R1039" s="49" t="s">
        <v>11571</v>
      </c>
      <c r="S1039" s="49" t="s">
        <v>11612</v>
      </c>
      <c r="T1039" s="49" t="s">
        <v>11405</v>
      </c>
      <c r="U1039" s="49" t="s">
        <v>11461</v>
      </c>
      <c r="V1039" s="49" t="s">
        <v>11457</v>
      </c>
      <c r="W1039" s="49" t="s">
        <v>11438</v>
      </c>
      <c r="X1039" s="49" t="s">
        <v>11416</v>
      </c>
      <c r="Y1039" s="49" t="s">
        <v>11662</v>
      </c>
      <c r="Z1039" s="49" t="s">
        <v>11424</v>
      </c>
      <c r="AA1039" s="49"/>
      <c r="AB1039" s="49"/>
      <c r="AC1039" s="49"/>
      <c r="AD1039" s="49"/>
      <c r="AE1039" s="49"/>
      <c r="AF1039" s="49"/>
      <c r="AG1039" s="49"/>
      <c r="AH1039" s="49"/>
      <c r="AI1039" s="49"/>
      <c r="AJ1039" s="49"/>
      <c r="AK1039" s="49"/>
      <c r="AL1039" s="49"/>
      <c r="AM1039" s="49"/>
      <c r="AN1039" s="49"/>
      <c r="AO1039" s="49"/>
      <c r="AP1039" s="49"/>
      <c r="AQ1039" s="49"/>
      <c r="AR1039" s="49"/>
      <c r="AS1039" s="49"/>
      <c r="AT1039" s="49"/>
      <c r="AU1039" s="49"/>
      <c r="AV1039" s="49"/>
      <c r="AW1039" s="49"/>
      <c r="AX1039" s="49"/>
      <c r="AY1039" s="49"/>
      <c r="AZ1039" s="49"/>
      <c r="BA1039" s="49"/>
      <c r="BB1039" s="49"/>
      <c r="BC1039" s="49"/>
      <c r="BD1039" s="49"/>
      <c r="BE1039" s="49"/>
      <c r="BF1039" s="49"/>
      <c r="BG1039" s="49"/>
      <c r="BH1039" s="49"/>
      <c r="BI1039" s="49"/>
      <c r="BJ1039" s="49"/>
      <c r="BK1039" s="49"/>
      <c r="BL1039" s="49"/>
      <c r="BM1039" s="49"/>
      <c r="BN1039" s="49"/>
    </row>
    <row r="1040" spans="1:66" x14ac:dyDescent="0.3">
      <c r="A1040">
        <v>1039</v>
      </c>
      <c r="B1040" s="4" t="s">
        <v>3184</v>
      </c>
      <c r="C1040" s="39">
        <f>VLOOKUP(tags[[#This Row],[Index]],Table1[],6)</f>
        <v>20000</v>
      </c>
      <c r="D1040" s="50">
        <v>160000</v>
      </c>
      <c r="E1040" s="17" t="str">
        <f>VLOOKUP(tags[[#This Row],[Index]],Table1[],22)</f>
        <v>black</v>
      </c>
      <c r="F1040" s="17" t="str">
        <f>VLOOKUP(tags[[#This Row],[Index]],Table1[],23)</f>
        <v>XS</v>
      </c>
      <c r="G1040" s="17" t="str">
        <f>VLOOKUP(tags[[#This Row],[product_id]],copy[],4,FALSE)</f>
        <v>Summer,Strapless Dress,Fashion,long dress,polka dot,summer dress,Polkas,spaghettistrapdre,V-neck,Casual,Pocket,Women's Fashion,Sleeveless dress,polka dot dress,maxi dress,Dress,women dress,loose dress,Women</v>
      </c>
      <c r="H1040" s="17"/>
      <c r="I1040" s="48" t="s">
        <v>11402</v>
      </c>
      <c r="J1040" s="49" t="s">
        <v>11643</v>
      </c>
      <c r="K1040" s="49" t="s">
        <v>11404</v>
      </c>
      <c r="L1040" s="49" t="s">
        <v>11444</v>
      </c>
      <c r="M1040" s="49" t="s">
        <v>11507</v>
      </c>
      <c r="N1040" s="49" t="s">
        <v>11425</v>
      </c>
      <c r="O1040" s="49" t="s">
        <v>11512</v>
      </c>
      <c r="P1040" s="49" t="s">
        <v>11875</v>
      </c>
      <c r="Q1040" s="49" t="s">
        <v>11420</v>
      </c>
      <c r="R1040" s="49" t="s">
        <v>11406</v>
      </c>
      <c r="S1040" s="49" t="s">
        <v>11513</v>
      </c>
      <c r="T1040" s="49" t="s">
        <v>11403</v>
      </c>
      <c r="U1040" s="49" t="s">
        <v>11438</v>
      </c>
      <c r="V1040" s="49" t="s">
        <v>11978</v>
      </c>
      <c r="W1040" s="49" t="s">
        <v>11479</v>
      </c>
      <c r="X1040" s="49" t="s">
        <v>11409</v>
      </c>
      <c r="Y1040" s="49" t="s">
        <v>11432</v>
      </c>
      <c r="Z1040" s="49" t="s">
        <v>11455</v>
      </c>
      <c r="AA1040" s="49" t="s">
        <v>11405</v>
      </c>
      <c r="AB1040" s="49"/>
      <c r="AC1040" s="49"/>
      <c r="AD1040" s="49"/>
      <c r="AE1040" s="49"/>
      <c r="AF1040" s="49"/>
      <c r="AG1040" s="49"/>
      <c r="AH1040" s="49"/>
      <c r="AI1040" s="49"/>
      <c r="AJ1040" s="49"/>
      <c r="AK1040" s="49"/>
      <c r="AL1040" s="49"/>
      <c r="AM1040" s="49"/>
      <c r="AN1040" s="49"/>
      <c r="AO1040" s="49"/>
      <c r="AP1040" s="49"/>
      <c r="AQ1040" s="49"/>
      <c r="AR1040" s="49"/>
      <c r="AS1040" s="49"/>
      <c r="AT1040" s="49"/>
      <c r="AU1040" s="49"/>
      <c r="AV1040" s="49"/>
      <c r="AW1040" s="49"/>
      <c r="AX1040" s="49"/>
      <c r="AY1040" s="49"/>
      <c r="AZ1040" s="49"/>
      <c r="BA1040" s="49"/>
      <c r="BB1040" s="49"/>
      <c r="BC1040" s="49"/>
      <c r="BD1040" s="49"/>
      <c r="BE1040" s="49"/>
      <c r="BF1040" s="49"/>
      <c r="BG1040" s="49"/>
      <c r="BH1040" s="49"/>
      <c r="BI1040" s="49"/>
      <c r="BJ1040" s="49"/>
      <c r="BK1040" s="49"/>
      <c r="BL1040" s="49"/>
      <c r="BM1040" s="49"/>
      <c r="BN1040" s="49"/>
    </row>
    <row r="1041" spans="1:66" x14ac:dyDescent="0.3">
      <c r="A1041">
        <v>1040</v>
      </c>
      <c r="B1041" s="5" t="s">
        <v>3186</v>
      </c>
      <c r="C1041" s="40">
        <f>VLOOKUP(tags[[#This Row],[Index]],Table1[],6)</f>
        <v>100</v>
      </c>
      <c r="D1041" s="51">
        <v>1100</v>
      </c>
      <c r="E1041" s="18" t="str">
        <f>VLOOKUP(tags[[#This Row],[Index]],Table1[],22)</f>
        <v>yellow</v>
      </c>
      <c r="F1041" s="18" t="str">
        <f>VLOOKUP(tags[[#This Row],[Index]],Table1[],23)</f>
        <v>XS</v>
      </c>
      <c r="G1041" s="18" t="str">
        <f>VLOOKUP(tags[[#This Row],[product_id]],copy[],4,FALSE)</f>
        <v>sleeve v-neck,Summer,Plus Size,Sleeve,Dresses,Dress,short sleeves,V-neck,Women's Fashion,Shorts,solid color,Casual</v>
      </c>
      <c r="H1041" s="18"/>
      <c r="I1041" s="48" t="s">
        <v>11638</v>
      </c>
      <c r="J1041" s="49" t="s">
        <v>11402</v>
      </c>
      <c r="K1041" s="49" t="s">
        <v>11407</v>
      </c>
      <c r="L1041" s="49" t="s">
        <v>11414</v>
      </c>
      <c r="M1041" s="49" t="s">
        <v>11460</v>
      </c>
      <c r="N1041" s="49" t="s">
        <v>11409</v>
      </c>
      <c r="O1041" s="49" t="s">
        <v>11415</v>
      </c>
      <c r="P1041" s="49" t="s">
        <v>11420</v>
      </c>
      <c r="Q1041" s="49" t="s">
        <v>11403</v>
      </c>
      <c r="R1041" s="49" t="s">
        <v>11410</v>
      </c>
      <c r="S1041" s="49" t="s">
        <v>11467</v>
      </c>
      <c r="T1041" s="49" t="s">
        <v>11406</v>
      </c>
      <c r="U1041" s="49"/>
      <c r="V1041" s="49"/>
      <c r="W1041" s="49"/>
      <c r="X1041" s="49"/>
      <c r="Y1041" s="49"/>
      <c r="Z1041" s="49"/>
      <c r="AA1041" s="49"/>
      <c r="AB1041" s="49"/>
      <c r="AC1041" s="49"/>
      <c r="AD1041" s="49"/>
      <c r="AE1041" s="49"/>
      <c r="AF1041" s="49"/>
      <c r="AG1041" s="49"/>
      <c r="AH1041" s="49"/>
      <c r="AI1041" s="49"/>
      <c r="AJ1041" s="49"/>
      <c r="AK1041" s="49"/>
      <c r="AL1041" s="49"/>
      <c r="AM1041" s="49"/>
      <c r="AN1041" s="49"/>
      <c r="AO1041" s="49"/>
      <c r="AP1041" s="49"/>
      <c r="AQ1041" s="49"/>
      <c r="AR1041" s="49"/>
      <c r="AS1041" s="49"/>
      <c r="AT1041" s="49"/>
      <c r="AU1041" s="49"/>
      <c r="AV1041" s="49"/>
      <c r="AW1041" s="49"/>
      <c r="AX1041" s="49"/>
      <c r="AY1041" s="49"/>
      <c r="AZ1041" s="49"/>
      <c r="BA1041" s="49"/>
      <c r="BB1041" s="49"/>
      <c r="BC1041" s="49"/>
      <c r="BD1041" s="49"/>
      <c r="BE1041" s="49"/>
      <c r="BF1041" s="49"/>
      <c r="BG1041" s="49"/>
      <c r="BH1041" s="49"/>
      <c r="BI1041" s="49"/>
      <c r="BJ1041" s="49"/>
      <c r="BK1041" s="49"/>
      <c r="BL1041" s="49"/>
      <c r="BM1041" s="49"/>
      <c r="BN1041" s="49"/>
    </row>
    <row r="1042" spans="1:66" x14ac:dyDescent="0.3">
      <c r="A1042">
        <v>1041</v>
      </c>
      <c r="B1042" s="6" t="s">
        <v>3188</v>
      </c>
      <c r="C1042" s="41">
        <f>VLOOKUP(tags[[#This Row],[Index]],Table1[],6)</f>
        <v>10000</v>
      </c>
      <c r="D1042" s="50">
        <v>50000</v>
      </c>
      <c r="E1042" s="17" t="str">
        <f>VLOOKUP(tags[[#This Row],[Index]],Table1[],22)</f>
        <v>white</v>
      </c>
      <c r="F1042" s="17" t="str">
        <f>VLOOKUP(tags[[#This Row],[Index]],Table1[],23)</f>
        <v>XS</v>
      </c>
      <c r="G1042" s="17" t="str">
        <f>VLOOKUP(tags[[#This Row],[product_id]],copy[],4,FALSE)</f>
        <v>Summer,Plus Size,letter print,Classics,Graphic Shirt,short sleeves,vintageshirt,Women's Fashion,Fashion,off shoulder,Cartoons,Cotton,Shorts,Cotton Shirt,Shirt,Sleeve,graphic tee,Cars,Tops,shirt women,Print,Women,tops for women</v>
      </c>
      <c r="H1042" s="17"/>
      <c r="I1042" s="48" t="s">
        <v>11402</v>
      </c>
      <c r="J1042" s="49" t="s">
        <v>11407</v>
      </c>
      <c r="K1042" s="49" t="s">
        <v>11478</v>
      </c>
      <c r="L1042" s="49" t="s">
        <v>11699</v>
      </c>
      <c r="M1042" s="49" t="s">
        <v>11850</v>
      </c>
      <c r="N1042" s="49" t="s">
        <v>11415</v>
      </c>
      <c r="O1042" s="49" t="s">
        <v>12066</v>
      </c>
      <c r="P1042" s="49" t="s">
        <v>11403</v>
      </c>
      <c r="Q1042" s="49" t="s">
        <v>11404</v>
      </c>
      <c r="R1042" s="49" t="s">
        <v>11495</v>
      </c>
      <c r="S1042" s="49" t="s">
        <v>11731</v>
      </c>
      <c r="T1042" s="49" t="s">
        <v>11424</v>
      </c>
      <c r="U1042" s="49" t="s">
        <v>11410</v>
      </c>
      <c r="V1042" s="49" t="s">
        <v>11621</v>
      </c>
      <c r="W1042" s="49" t="s">
        <v>11417</v>
      </c>
      <c r="X1042" s="49" t="s">
        <v>11414</v>
      </c>
      <c r="Y1042" s="49" t="s">
        <v>11525</v>
      </c>
      <c r="Z1042" s="49" t="s">
        <v>13960</v>
      </c>
      <c r="AA1042" s="49" t="s">
        <v>11411</v>
      </c>
      <c r="AB1042" s="49" t="s">
        <v>12097</v>
      </c>
      <c r="AC1042" s="49" t="s">
        <v>11416</v>
      </c>
      <c r="AD1042" s="49" t="s">
        <v>11405</v>
      </c>
      <c r="AE1042" s="49" t="s">
        <v>11535</v>
      </c>
      <c r="AF1042" s="49"/>
      <c r="AG1042" s="49"/>
      <c r="AH1042" s="49"/>
      <c r="AI1042" s="49"/>
      <c r="AJ1042" s="49"/>
      <c r="AK1042" s="49"/>
      <c r="AL1042" s="49"/>
      <c r="AM1042" s="49"/>
      <c r="AN1042" s="49"/>
      <c r="AO1042" s="49"/>
      <c r="AP1042" s="49"/>
      <c r="AQ1042" s="49"/>
      <c r="AR1042" s="49"/>
      <c r="AS1042" s="49"/>
      <c r="AT1042" s="49"/>
      <c r="AU1042" s="49"/>
      <c r="AV1042" s="49"/>
      <c r="AW1042" s="49"/>
      <c r="AX1042" s="49"/>
      <c r="AY1042" s="49"/>
      <c r="AZ1042" s="49"/>
      <c r="BA1042" s="49"/>
      <c r="BB1042" s="49"/>
      <c r="BC1042" s="49"/>
      <c r="BD1042" s="49"/>
      <c r="BE1042" s="49"/>
      <c r="BF1042" s="49"/>
      <c r="BG1042" s="49"/>
      <c r="BH1042" s="49"/>
      <c r="BI1042" s="49"/>
      <c r="BJ1042" s="49"/>
      <c r="BK1042" s="49"/>
      <c r="BL1042" s="49"/>
      <c r="BM1042" s="49"/>
      <c r="BN1042" s="49"/>
    </row>
    <row r="1043" spans="1:66" x14ac:dyDescent="0.3">
      <c r="A1043">
        <v>1042</v>
      </c>
      <c r="B1043" s="5" t="s">
        <v>3189</v>
      </c>
      <c r="C1043" s="40">
        <f>VLOOKUP(tags[[#This Row],[Index]],Table1[],6)</f>
        <v>100</v>
      </c>
      <c r="D1043" s="51">
        <v>500</v>
      </c>
      <c r="E1043" s="18" t="str">
        <f>VLOOKUP(tags[[#This Row],[Index]],Table1[],22)</f>
        <v>other</v>
      </c>
      <c r="F1043" s="18" t="str">
        <f>VLOOKUP(tags[[#This Row],[Index]],Table1[],23)</f>
        <v>XXS</v>
      </c>
      <c r="G1043" s="18" t="str">
        <f>VLOOKUP(tags[[#This Row],[product_id]],copy[],4,FALSE)</f>
        <v>Summer,Leggings,Fashion,high waist,pants,slim,Women's Fashion,trousers,Green,Army,Women</v>
      </c>
      <c r="H1043" s="18"/>
      <c r="I1043" s="48" t="s">
        <v>11402</v>
      </c>
      <c r="J1043" s="49" t="s">
        <v>11520</v>
      </c>
      <c r="K1043" s="49" t="s">
        <v>11404</v>
      </c>
      <c r="L1043" s="49" t="s">
        <v>11456</v>
      </c>
      <c r="M1043" s="49" t="s">
        <v>11429</v>
      </c>
      <c r="N1043" s="49" t="s">
        <v>11437</v>
      </c>
      <c r="O1043" s="49" t="s">
        <v>11403</v>
      </c>
      <c r="P1043" s="49" t="s">
        <v>11466</v>
      </c>
      <c r="Q1043" s="49" t="s">
        <v>11620</v>
      </c>
      <c r="R1043" s="49" t="s">
        <v>11701</v>
      </c>
      <c r="S1043" s="49" t="s">
        <v>11405</v>
      </c>
      <c r="T1043" s="49"/>
      <c r="U1043" s="49"/>
      <c r="V1043" s="49"/>
      <c r="W1043" s="49"/>
      <c r="X1043" s="49"/>
      <c r="Y1043" s="49"/>
      <c r="Z1043" s="49"/>
      <c r="AA1043" s="49"/>
      <c r="AB1043" s="49"/>
      <c r="AC1043" s="49"/>
      <c r="AD1043" s="49"/>
      <c r="AE1043" s="49"/>
      <c r="AF1043" s="49"/>
      <c r="AG1043" s="49"/>
      <c r="AH1043" s="49"/>
      <c r="AI1043" s="49"/>
      <c r="AJ1043" s="49"/>
      <c r="AK1043" s="49"/>
      <c r="AL1043" s="49"/>
      <c r="AM1043" s="49"/>
      <c r="AN1043" s="49"/>
      <c r="AO1043" s="49"/>
      <c r="AP1043" s="49"/>
      <c r="AQ1043" s="49"/>
      <c r="AR1043" s="49"/>
      <c r="AS1043" s="49"/>
      <c r="AT1043" s="49"/>
      <c r="AU1043" s="49"/>
      <c r="AV1043" s="49"/>
      <c r="AW1043" s="49"/>
      <c r="AX1043" s="49"/>
      <c r="AY1043" s="49"/>
      <c r="AZ1043" s="49"/>
      <c r="BA1043" s="49"/>
      <c r="BB1043" s="49"/>
      <c r="BC1043" s="49"/>
      <c r="BD1043" s="49"/>
      <c r="BE1043" s="49"/>
      <c r="BF1043" s="49"/>
      <c r="BG1043" s="49"/>
      <c r="BH1043" s="49"/>
      <c r="BI1043" s="49"/>
      <c r="BJ1043" s="49"/>
      <c r="BK1043" s="49"/>
      <c r="BL1043" s="49"/>
      <c r="BM1043" s="49"/>
      <c r="BN1043" s="49"/>
    </row>
    <row r="1044" spans="1:66" x14ac:dyDescent="0.3">
      <c r="A1044">
        <v>1043</v>
      </c>
      <c r="B1044" s="4" t="s">
        <v>3192</v>
      </c>
      <c r="C1044" s="39">
        <f>VLOOKUP(tags[[#This Row],[Index]],Table1[],6)</f>
        <v>100</v>
      </c>
      <c r="D1044" s="50">
        <v>2600</v>
      </c>
      <c r="E1044" s="17" t="str">
        <f>VLOOKUP(tags[[#This Row],[Index]],Table1[],22)</f>
        <v>black</v>
      </c>
      <c r="F1044" s="17" t="str">
        <f>VLOOKUP(tags[[#This Row],[Index]],Table1[],23)</f>
        <v>M</v>
      </c>
      <c r="G1044" s="17" t="str">
        <f>VLOOKUP(tags[[#This Row],[product_id]],copy[],4,FALSE)</f>
        <v>Summer,Fashion,Necks,Long Sleeve,Spring,Sweaters,Loose,Lens,Pullovers,Round neck,Casual,Casual sweater,Sweatshirts,Cotton,sweatersformen,Men Tops</v>
      </c>
      <c r="H1044" s="17"/>
      <c r="I1044" s="48" t="s">
        <v>11402</v>
      </c>
      <c r="J1044" s="49" t="s">
        <v>11404</v>
      </c>
      <c r="K1044" s="49" t="s">
        <v>11419</v>
      </c>
      <c r="L1044" s="49" t="s">
        <v>11543</v>
      </c>
      <c r="M1044" s="49" t="s">
        <v>11490</v>
      </c>
      <c r="N1044" s="49" t="s">
        <v>12496</v>
      </c>
      <c r="O1044" s="49" t="s">
        <v>11427</v>
      </c>
      <c r="P1044" s="49" t="s">
        <v>13897</v>
      </c>
      <c r="Q1044" s="49" t="s">
        <v>11552</v>
      </c>
      <c r="R1044" s="49" t="s">
        <v>11440</v>
      </c>
      <c r="S1044" s="49" t="s">
        <v>11406</v>
      </c>
      <c r="T1044" s="49" t="s">
        <v>13959</v>
      </c>
      <c r="U1044" s="49" t="s">
        <v>12027</v>
      </c>
      <c r="V1044" s="49" t="s">
        <v>11424</v>
      </c>
      <c r="W1044" s="49" t="s">
        <v>12807</v>
      </c>
      <c r="X1044" s="49" t="s">
        <v>12036</v>
      </c>
      <c r="Y1044" s="49"/>
      <c r="Z1044" s="49"/>
      <c r="AA1044" s="49"/>
      <c r="AB1044" s="49"/>
      <c r="AC1044" s="49"/>
      <c r="AD1044" s="49"/>
      <c r="AE1044" s="49"/>
      <c r="AF1044" s="49"/>
      <c r="AG1044" s="49"/>
      <c r="AH1044" s="49"/>
      <c r="AI1044" s="49"/>
      <c r="AJ1044" s="49"/>
      <c r="AK1044" s="49"/>
      <c r="AL1044" s="49"/>
      <c r="AM1044" s="49"/>
      <c r="AN1044" s="49"/>
      <c r="AO1044" s="49"/>
      <c r="AP1044" s="49"/>
      <c r="AQ1044" s="49"/>
      <c r="AR1044" s="49"/>
      <c r="AS1044" s="49"/>
      <c r="AT1044" s="49"/>
      <c r="AU1044" s="49"/>
      <c r="AV1044" s="49"/>
      <c r="AW1044" s="49"/>
      <c r="AX1044" s="49"/>
      <c r="AY1044" s="49"/>
      <c r="AZ1044" s="49"/>
      <c r="BA1044" s="49"/>
      <c r="BB1044" s="49"/>
      <c r="BC1044" s="49"/>
      <c r="BD1044" s="49"/>
      <c r="BE1044" s="49"/>
      <c r="BF1044" s="49"/>
      <c r="BG1044" s="49"/>
      <c r="BH1044" s="49"/>
      <c r="BI1044" s="49"/>
      <c r="BJ1044" s="49"/>
      <c r="BK1044" s="49"/>
      <c r="BL1044" s="49"/>
      <c r="BM1044" s="49"/>
      <c r="BN1044" s="49"/>
    </row>
    <row r="1045" spans="1:66" x14ac:dyDescent="0.3">
      <c r="A1045">
        <v>1044</v>
      </c>
      <c r="B1045" s="5" t="s">
        <v>3195</v>
      </c>
      <c r="C1045" s="40">
        <f>VLOOKUP(tags[[#This Row],[Index]],Table1[],6)</f>
        <v>100</v>
      </c>
      <c r="D1045" s="51">
        <v>600</v>
      </c>
      <c r="E1045" s="18" t="str">
        <f>VLOOKUP(tags[[#This Row],[Index]],Table1[],22)</f>
        <v>black</v>
      </c>
      <c r="F1045" s="18" t="str">
        <f>VLOOKUP(tags[[#This Row],[Index]],Table1[],23)</f>
        <v>XS</v>
      </c>
      <c r="G1045" s="18" t="str">
        <f>VLOOKUP(tags[[#This Row],[product_id]],copy[],4,FALSE)</f>
        <v>Summer,Plus Size,Tank,Dresses,Dress,Loose,Mini dress,Women's Fashion,Sleeveless dress,off shoulder,printed,summer dress,sleeveless,women dress,Casual,Women</v>
      </c>
      <c r="H1045" s="18"/>
      <c r="I1045" s="48" t="s">
        <v>11402</v>
      </c>
      <c r="J1045" s="49" t="s">
        <v>11407</v>
      </c>
      <c r="K1045" s="49" t="s">
        <v>11418</v>
      </c>
      <c r="L1045" s="49" t="s">
        <v>11460</v>
      </c>
      <c r="M1045" s="49" t="s">
        <v>11409</v>
      </c>
      <c r="N1045" s="49" t="s">
        <v>11427</v>
      </c>
      <c r="O1045" s="49" t="s">
        <v>11435</v>
      </c>
      <c r="P1045" s="49" t="s">
        <v>11403</v>
      </c>
      <c r="Q1045" s="49" t="s">
        <v>11438</v>
      </c>
      <c r="R1045" s="49" t="s">
        <v>11495</v>
      </c>
      <c r="S1045" s="49" t="s">
        <v>11421</v>
      </c>
      <c r="T1045" s="49" t="s">
        <v>11425</v>
      </c>
      <c r="U1045" s="49" t="s">
        <v>11408</v>
      </c>
      <c r="V1045" s="49" t="s">
        <v>11432</v>
      </c>
      <c r="W1045" s="49" t="s">
        <v>11406</v>
      </c>
      <c r="X1045" s="49" t="s">
        <v>11405</v>
      </c>
      <c r="Y1045" s="49"/>
      <c r="Z1045" s="49"/>
      <c r="AA1045" s="49"/>
      <c r="AB1045" s="49"/>
      <c r="AC1045" s="49"/>
      <c r="AD1045" s="49"/>
      <c r="AE1045" s="49"/>
      <c r="AF1045" s="49"/>
      <c r="AG1045" s="49"/>
      <c r="AH1045" s="49"/>
      <c r="AI1045" s="49"/>
      <c r="AJ1045" s="49"/>
      <c r="AK1045" s="49"/>
      <c r="AL1045" s="49"/>
      <c r="AM1045" s="49"/>
      <c r="AN1045" s="49"/>
      <c r="AO1045" s="49"/>
      <c r="AP1045" s="49"/>
      <c r="AQ1045" s="49"/>
      <c r="AR1045" s="49"/>
      <c r="AS1045" s="49"/>
      <c r="AT1045" s="49"/>
      <c r="AU1045" s="49"/>
      <c r="AV1045" s="49"/>
      <c r="AW1045" s="49"/>
      <c r="AX1045" s="49"/>
      <c r="AY1045" s="49"/>
      <c r="AZ1045" s="49"/>
      <c r="BA1045" s="49"/>
      <c r="BB1045" s="49"/>
      <c r="BC1045" s="49"/>
      <c r="BD1045" s="49"/>
      <c r="BE1045" s="49"/>
      <c r="BF1045" s="49"/>
      <c r="BG1045" s="49"/>
      <c r="BH1045" s="49"/>
      <c r="BI1045" s="49"/>
      <c r="BJ1045" s="49"/>
      <c r="BK1045" s="49"/>
      <c r="BL1045" s="49"/>
      <c r="BM1045" s="49"/>
      <c r="BN1045" s="49"/>
    </row>
    <row r="1046" spans="1:66" x14ac:dyDescent="0.3">
      <c r="A1046">
        <v>1045</v>
      </c>
      <c r="B1046" s="4" t="s">
        <v>3197</v>
      </c>
      <c r="C1046" s="39">
        <f>VLOOKUP(tags[[#This Row],[Index]],Table1[],6)</f>
        <v>100</v>
      </c>
      <c r="D1046" s="50">
        <v>578</v>
      </c>
      <c r="E1046" s="17" t="str">
        <f>VLOOKUP(tags[[#This Row],[Index]],Table1[],22)</f>
        <v>black</v>
      </c>
      <c r="F1046" s="17" t="str">
        <f>VLOOKUP(tags[[#This Row],[Index]],Table1[],23)</f>
        <v>XS</v>
      </c>
      <c r="G1046" s="17" t="str">
        <f>VLOOKUP(tags[[#This Row],[product_id]],copy[],4,FALSE)</f>
        <v>blouse,Summer,Vest,Fashion,Tank,Lace,Spring,Pure Color,tank top,Ladies,Women's Fashion,Plus Size,Cami Tank Tops,sexyblousetop,Summer Fashion,sleeveless,sexy,Women,Tops,Necks</v>
      </c>
      <c r="H1046" s="17"/>
      <c r="I1046" s="48" t="s">
        <v>11428</v>
      </c>
      <c r="J1046" s="49" t="s">
        <v>11402</v>
      </c>
      <c r="K1046" s="49" t="s">
        <v>11430</v>
      </c>
      <c r="L1046" s="49" t="s">
        <v>11404</v>
      </c>
      <c r="M1046" s="49" t="s">
        <v>11418</v>
      </c>
      <c r="N1046" s="49" t="s">
        <v>11434</v>
      </c>
      <c r="O1046" s="49" t="s">
        <v>11490</v>
      </c>
      <c r="P1046" s="49" t="s">
        <v>11496</v>
      </c>
      <c r="Q1046" s="49" t="s">
        <v>11423</v>
      </c>
      <c r="R1046" s="49" t="s">
        <v>11426</v>
      </c>
      <c r="S1046" s="49" t="s">
        <v>11403</v>
      </c>
      <c r="T1046" s="49" t="s">
        <v>11407</v>
      </c>
      <c r="U1046" s="49" t="s">
        <v>11854</v>
      </c>
      <c r="V1046" s="49" t="s">
        <v>12993</v>
      </c>
      <c r="W1046" s="49" t="s">
        <v>11484</v>
      </c>
      <c r="X1046" s="49" t="s">
        <v>11408</v>
      </c>
      <c r="Y1046" s="49" t="s">
        <v>11412</v>
      </c>
      <c r="Z1046" s="49" t="s">
        <v>11405</v>
      </c>
      <c r="AA1046" s="49" t="s">
        <v>11411</v>
      </c>
      <c r="AB1046" s="49" t="s">
        <v>11419</v>
      </c>
      <c r="AC1046" s="49"/>
      <c r="AD1046" s="49"/>
      <c r="AE1046" s="49"/>
      <c r="AF1046" s="49"/>
      <c r="AG1046" s="49"/>
      <c r="AH1046" s="49"/>
      <c r="AI1046" s="49"/>
      <c r="AJ1046" s="49"/>
      <c r="AK1046" s="49"/>
      <c r="AL1046" s="49"/>
      <c r="AM1046" s="49"/>
      <c r="AN1046" s="49"/>
      <c r="AO1046" s="49"/>
      <c r="AP1046" s="49"/>
      <c r="AQ1046" s="49"/>
      <c r="AR1046" s="49"/>
      <c r="AS1046" s="49"/>
      <c r="AT1046" s="49"/>
      <c r="AU1046" s="49"/>
      <c r="AV1046" s="49"/>
      <c r="AW1046" s="49"/>
      <c r="AX1046" s="49"/>
      <c r="AY1046" s="49"/>
      <c r="AZ1046" s="49"/>
      <c r="BA1046" s="49"/>
      <c r="BB1046" s="49"/>
      <c r="BC1046" s="49"/>
      <c r="BD1046" s="49"/>
      <c r="BE1046" s="49"/>
      <c r="BF1046" s="49"/>
      <c r="BG1046" s="49"/>
      <c r="BH1046" s="49"/>
      <c r="BI1046" s="49"/>
      <c r="BJ1046" s="49"/>
      <c r="BK1046" s="49"/>
      <c r="BL1046" s="49"/>
      <c r="BM1046" s="49"/>
      <c r="BN1046" s="49"/>
    </row>
    <row r="1047" spans="1:66" x14ac:dyDescent="0.3">
      <c r="A1047">
        <v>1046</v>
      </c>
      <c r="B1047" s="5" t="s">
        <v>3199</v>
      </c>
      <c r="C1047" s="40">
        <f>VLOOKUP(tags[[#This Row],[Index]],Table1[],6)</f>
        <v>20000</v>
      </c>
      <c r="D1047" s="51">
        <v>100000</v>
      </c>
      <c r="E1047" s="18" t="str">
        <f>VLOOKUP(tags[[#This Row],[Index]],Table1[],22)</f>
        <v>red</v>
      </c>
      <c r="F1047" s="18" t="str">
        <f>VLOOKUP(tags[[#This Row],[Index]],Table1[],23)</f>
        <v>S</v>
      </c>
      <c r="G1047" s="18" t="str">
        <f>VLOOKUP(tags[[#This Row],[product_id]],copy[],4,FALSE)</f>
        <v>Summer,Women's Fashion,Plus Size,black,long dress,sleeveless,Dress,Fashion,Casual,Women</v>
      </c>
      <c r="H1047" s="18"/>
      <c r="I1047" s="48" t="s">
        <v>11402</v>
      </c>
      <c r="J1047" s="49" t="s">
        <v>11403</v>
      </c>
      <c r="K1047" s="49" t="s">
        <v>11407</v>
      </c>
      <c r="L1047" s="49" t="s">
        <v>70</v>
      </c>
      <c r="M1047" s="49" t="s">
        <v>11444</v>
      </c>
      <c r="N1047" s="49" t="s">
        <v>11408</v>
      </c>
      <c r="O1047" s="49" t="s">
        <v>11409</v>
      </c>
      <c r="P1047" s="49" t="s">
        <v>11404</v>
      </c>
      <c r="Q1047" s="49" t="s">
        <v>11406</v>
      </c>
      <c r="R1047" s="49" t="s">
        <v>11405</v>
      </c>
      <c r="S1047" s="49"/>
      <c r="T1047" s="49"/>
      <c r="U1047" s="49"/>
      <c r="V1047" s="49"/>
      <c r="W1047" s="49"/>
      <c r="X1047" s="49"/>
      <c r="Y1047" s="49"/>
      <c r="Z1047" s="49"/>
      <c r="AA1047" s="49"/>
      <c r="AB1047" s="49"/>
      <c r="AC1047" s="49"/>
      <c r="AD1047" s="49"/>
      <c r="AE1047" s="49"/>
      <c r="AF1047" s="49"/>
      <c r="AG1047" s="49"/>
      <c r="AH1047" s="49"/>
      <c r="AI1047" s="49"/>
      <c r="AJ1047" s="49"/>
      <c r="AK1047" s="49"/>
      <c r="AL1047" s="49"/>
      <c r="AM1047" s="49"/>
      <c r="AN1047" s="49"/>
      <c r="AO1047" s="49"/>
      <c r="AP1047" s="49"/>
      <c r="AQ1047" s="49"/>
      <c r="AR1047" s="49"/>
      <c r="AS1047" s="49"/>
      <c r="AT1047" s="49"/>
      <c r="AU1047" s="49"/>
      <c r="AV1047" s="49"/>
      <c r="AW1047" s="49"/>
      <c r="AX1047" s="49"/>
      <c r="AY1047" s="49"/>
      <c r="AZ1047" s="49"/>
      <c r="BA1047" s="49"/>
      <c r="BB1047" s="49"/>
      <c r="BC1047" s="49"/>
      <c r="BD1047" s="49"/>
      <c r="BE1047" s="49"/>
      <c r="BF1047" s="49"/>
      <c r="BG1047" s="49"/>
      <c r="BH1047" s="49"/>
      <c r="BI1047" s="49"/>
      <c r="BJ1047" s="49"/>
      <c r="BK1047" s="49"/>
      <c r="BL1047" s="49"/>
      <c r="BM1047" s="49"/>
      <c r="BN1047" s="49"/>
    </row>
    <row r="1048" spans="1:66" x14ac:dyDescent="0.3">
      <c r="A1048">
        <v>1047</v>
      </c>
      <c r="B1048" s="6" t="s">
        <v>3201</v>
      </c>
      <c r="C1048" s="41">
        <f>VLOOKUP(tags[[#This Row],[Index]],Table1[],6)</f>
        <v>100</v>
      </c>
      <c r="D1048" s="50">
        <v>573</v>
      </c>
      <c r="E1048" s="17" t="str">
        <f>VLOOKUP(tags[[#This Row],[Index]],Table1[],22)</f>
        <v>white</v>
      </c>
      <c r="F1048" s="17" t="str">
        <f>VLOOKUP(tags[[#This Row],[Index]],Table1[],23)</f>
        <v>M</v>
      </c>
      <c r="G1048" s="17" t="str">
        <f>VLOOKUP(tags[[#This Row],[product_id]],copy[],4,FALSE)</f>
        <v>Lace,Summer,Shorts,high waist shorts,high waist,lace trim,laceshort,blacklacetrim,summer shorts,biker,womans fashion,skinnyshort,solidbiker,black,summerathleisure,Women,shortsforwomen,black lace,Women's Fashion,Waist</v>
      </c>
      <c r="H1048" s="17"/>
      <c r="I1048" s="48" t="s">
        <v>11434</v>
      </c>
      <c r="J1048" s="49" t="s">
        <v>11402</v>
      </c>
      <c r="K1048" s="49" t="s">
        <v>11410</v>
      </c>
      <c r="L1048" s="49" t="s">
        <v>11658</v>
      </c>
      <c r="M1048" s="49" t="s">
        <v>11456</v>
      </c>
      <c r="N1048" s="49" t="s">
        <v>11826</v>
      </c>
      <c r="O1048" s="49" t="s">
        <v>12368</v>
      </c>
      <c r="P1048" s="49" t="s">
        <v>13694</v>
      </c>
      <c r="Q1048" s="49" t="s">
        <v>11491</v>
      </c>
      <c r="R1048" s="49" t="s">
        <v>13706</v>
      </c>
      <c r="S1048" s="49" t="s">
        <v>12671</v>
      </c>
      <c r="T1048" s="49" t="s">
        <v>11776</v>
      </c>
      <c r="U1048" s="49" t="s">
        <v>12909</v>
      </c>
      <c r="V1048" s="49" t="s">
        <v>70</v>
      </c>
      <c r="W1048" s="49" t="s">
        <v>12855</v>
      </c>
      <c r="X1048" s="49" t="s">
        <v>11405</v>
      </c>
      <c r="Y1048" s="49" t="s">
        <v>11596</v>
      </c>
      <c r="Z1048" s="49" t="s">
        <v>13696</v>
      </c>
      <c r="AA1048" s="49" t="s">
        <v>11403</v>
      </c>
      <c r="AB1048" s="49" t="s">
        <v>11442</v>
      </c>
      <c r="AC1048" s="49"/>
      <c r="AD1048" s="49"/>
      <c r="AE1048" s="49"/>
      <c r="AF1048" s="49"/>
      <c r="AG1048" s="49"/>
      <c r="AH1048" s="49"/>
      <c r="AI1048" s="49"/>
      <c r="AJ1048" s="49"/>
      <c r="AK1048" s="49"/>
      <c r="AL1048" s="49"/>
      <c r="AM1048" s="49"/>
      <c r="AN1048" s="49"/>
      <c r="AO1048" s="49"/>
      <c r="AP1048" s="49"/>
      <c r="AQ1048" s="49"/>
      <c r="AR1048" s="49"/>
      <c r="AS1048" s="49"/>
      <c r="AT1048" s="49"/>
      <c r="AU1048" s="49"/>
      <c r="AV1048" s="49"/>
      <c r="AW1048" s="49"/>
      <c r="AX1048" s="49"/>
      <c r="AY1048" s="49"/>
      <c r="AZ1048" s="49"/>
      <c r="BA1048" s="49"/>
      <c r="BB1048" s="49"/>
      <c r="BC1048" s="49"/>
      <c r="BD1048" s="49"/>
      <c r="BE1048" s="49"/>
      <c r="BF1048" s="49"/>
      <c r="BG1048" s="49"/>
      <c r="BH1048" s="49"/>
      <c r="BI1048" s="49"/>
      <c r="BJ1048" s="49"/>
      <c r="BK1048" s="49"/>
      <c r="BL1048" s="49"/>
      <c r="BM1048" s="49"/>
      <c r="BN1048" s="49"/>
    </row>
    <row r="1049" spans="1:66" x14ac:dyDescent="0.3">
      <c r="A1049">
        <v>1048</v>
      </c>
      <c r="B1049" s="5" t="s">
        <v>3203</v>
      </c>
      <c r="C1049" s="40">
        <f>VLOOKUP(tags[[#This Row],[Index]],Table1[],6)</f>
        <v>10000</v>
      </c>
      <c r="D1049" s="51">
        <v>38300</v>
      </c>
      <c r="E1049" s="18" t="str">
        <f>VLOOKUP(tags[[#This Row],[Index]],Table1[],22)</f>
        <v>orange</v>
      </c>
      <c r="F1049" s="18" t="str">
        <f>VLOOKUP(tags[[#This Row],[Index]],Table1[],23)</f>
        <v>XS</v>
      </c>
      <c r="G1049" s="18" t="str">
        <f>VLOOKUP(tags[[#This Row],[product_id]],copy[],4,FALSE)</f>
        <v>blouse,Summer,Plus Size,Floral print,Lace,Sleeve,sleeve lace,Tops,topsamptshirt,beach wear,short sleeves,Floral,Women's Fashion,Shorts,Lace Up,Print,Women,Fashion,Casual,T Shirts,Shirt</v>
      </c>
      <c r="H1049" s="18"/>
      <c r="I1049" s="48" t="s">
        <v>11428</v>
      </c>
      <c r="J1049" s="49" t="s">
        <v>11402</v>
      </c>
      <c r="K1049" s="49" t="s">
        <v>11407</v>
      </c>
      <c r="L1049" s="49" t="s">
        <v>11447</v>
      </c>
      <c r="M1049" s="49" t="s">
        <v>11434</v>
      </c>
      <c r="N1049" s="49" t="s">
        <v>11414</v>
      </c>
      <c r="O1049" s="49" t="s">
        <v>12093</v>
      </c>
      <c r="P1049" s="49" t="s">
        <v>11411</v>
      </c>
      <c r="Q1049" s="49" t="s">
        <v>11488</v>
      </c>
      <c r="R1049" s="49" t="s">
        <v>11511</v>
      </c>
      <c r="S1049" s="49" t="s">
        <v>11415</v>
      </c>
      <c r="T1049" s="49" t="s">
        <v>11433</v>
      </c>
      <c r="U1049" s="49" t="s">
        <v>11403</v>
      </c>
      <c r="V1049" s="49" t="s">
        <v>11410</v>
      </c>
      <c r="W1049" s="49" t="s">
        <v>11486</v>
      </c>
      <c r="X1049" s="49" t="s">
        <v>11416</v>
      </c>
      <c r="Y1049" s="49" t="s">
        <v>11405</v>
      </c>
      <c r="Z1049" s="49" t="s">
        <v>11404</v>
      </c>
      <c r="AA1049" s="49" t="s">
        <v>11406</v>
      </c>
      <c r="AB1049" s="49" t="s">
        <v>11422</v>
      </c>
      <c r="AC1049" s="49" t="s">
        <v>11417</v>
      </c>
      <c r="AD1049" s="49"/>
      <c r="AE1049" s="49"/>
      <c r="AF1049" s="49"/>
      <c r="AG1049" s="49"/>
      <c r="AH1049" s="49"/>
      <c r="AI1049" s="49"/>
      <c r="AJ1049" s="49"/>
      <c r="AK1049" s="49"/>
      <c r="AL1049" s="49"/>
      <c r="AM1049" s="49"/>
      <c r="AN1049" s="49"/>
      <c r="AO1049" s="49"/>
      <c r="AP1049" s="49"/>
      <c r="AQ1049" s="49"/>
      <c r="AR1049" s="49"/>
      <c r="AS1049" s="49"/>
      <c r="AT1049" s="49"/>
      <c r="AU1049" s="49"/>
      <c r="AV1049" s="49"/>
      <c r="AW1049" s="49"/>
      <c r="AX1049" s="49"/>
      <c r="AY1049" s="49"/>
      <c r="AZ1049" s="49"/>
      <c r="BA1049" s="49"/>
      <c r="BB1049" s="49"/>
      <c r="BC1049" s="49"/>
      <c r="BD1049" s="49"/>
      <c r="BE1049" s="49"/>
      <c r="BF1049" s="49"/>
      <c r="BG1049" s="49"/>
      <c r="BH1049" s="49"/>
      <c r="BI1049" s="49"/>
      <c r="BJ1049" s="49"/>
      <c r="BK1049" s="49"/>
      <c r="BL1049" s="49"/>
      <c r="BM1049" s="49"/>
      <c r="BN1049" s="49"/>
    </row>
    <row r="1050" spans="1:66" x14ac:dyDescent="0.3">
      <c r="A1050">
        <v>1049</v>
      </c>
      <c r="B1050" s="4" t="s">
        <v>3206</v>
      </c>
      <c r="C1050" s="39">
        <f>VLOOKUP(tags[[#This Row],[Index]],Table1[],6)</f>
        <v>100</v>
      </c>
      <c r="D1050" s="50">
        <v>700</v>
      </c>
      <c r="E1050" s="17" t="str">
        <f>VLOOKUP(tags[[#This Row],[Index]],Table1[],22)</f>
        <v>blue</v>
      </c>
      <c r="F1050" s="17" t="str">
        <f>VLOOKUP(tags[[#This Row],[Index]],Table1[],23)</f>
        <v>S</v>
      </c>
      <c r="G1050" s="17" t="str">
        <f>VLOOKUP(tags[[#This Row],[product_id]],copy[],4,FALSE)</f>
        <v>Leggings,fashionpantyhose,womenshortpant,Casual pants,pants,Women jeans,Short pants,Shorts,Casual,Women's Fashion,Fashion,Denim Shorts,pants women,fashion pants,Jeans,Women</v>
      </c>
      <c r="H1050" s="17"/>
      <c r="I1050" s="48" t="s">
        <v>11520</v>
      </c>
      <c r="J1050" s="49" t="s">
        <v>13464</v>
      </c>
      <c r="K1050" s="49" t="s">
        <v>12628</v>
      </c>
      <c r="L1050" s="49" t="s">
        <v>11476</v>
      </c>
      <c r="M1050" s="49" t="s">
        <v>11429</v>
      </c>
      <c r="N1050" s="49" t="s">
        <v>11922</v>
      </c>
      <c r="O1050" s="49" t="s">
        <v>11452</v>
      </c>
      <c r="P1050" s="49" t="s">
        <v>11410</v>
      </c>
      <c r="Q1050" s="49" t="s">
        <v>11406</v>
      </c>
      <c r="R1050" s="49" t="s">
        <v>11403</v>
      </c>
      <c r="S1050" s="49" t="s">
        <v>11404</v>
      </c>
      <c r="T1050" s="49" t="s">
        <v>11575</v>
      </c>
      <c r="U1050" s="49" t="s">
        <v>13135</v>
      </c>
      <c r="V1050" s="49" t="s">
        <v>11831</v>
      </c>
      <c r="W1050" s="49" t="s">
        <v>11506</v>
      </c>
      <c r="X1050" s="49" t="s">
        <v>11405</v>
      </c>
      <c r="Y1050" s="49"/>
      <c r="Z1050" s="49"/>
      <c r="AA1050" s="49"/>
      <c r="AB1050" s="49"/>
      <c r="AC1050" s="49"/>
      <c r="AD1050" s="49"/>
      <c r="AE1050" s="49"/>
      <c r="AF1050" s="49"/>
      <c r="AG1050" s="49"/>
      <c r="AH1050" s="49"/>
      <c r="AI1050" s="49"/>
      <c r="AJ1050" s="49"/>
      <c r="AK1050" s="49"/>
      <c r="AL1050" s="49"/>
      <c r="AM1050" s="49"/>
      <c r="AN1050" s="49"/>
      <c r="AO1050" s="49"/>
      <c r="AP1050" s="49"/>
      <c r="AQ1050" s="49"/>
      <c r="AR1050" s="49"/>
      <c r="AS1050" s="49"/>
      <c r="AT1050" s="49"/>
      <c r="AU1050" s="49"/>
      <c r="AV1050" s="49"/>
      <c r="AW1050" s="49"/>
      <c r="AX1050" s="49"/>
      <c r="AY1050" s="49"/>
      <c r="AZ1050" s="49"/>
      <c r="BA1050" s="49"/>
      <c r="BB1050" s="49"/>
      <c r="BC1050" s="49"/>
      <c r="BD1050" s="49"/>
      <c r="BE1050" s="49"/>
      <c r="BF1050" s="49"/>
      <c r="BG1050" s="49"/>
      <c r="BH1050" s="49"/>
      <c r="BI1050" s="49"/>
      <c r="BJ1050" s="49"/>
      <c r="BK1050" s="49"/>
      <c r="BL1050" s="49"/>
      <c r="BM1050" s="49"/>
      <c r="BN1050" s="49"/>
    </row>
    <row r="1051" spans="1:66" x14ac:dyDescent="0.3">
      <c r="A1051">
        <v>1050</v>
      </c>
      <c r="B1051" s="5" t="s">
        <v>3209</v>
      </c>
      <c r="C1051" s="40">
        <f>VLOOKUP(tags[[#This Row],[Index]],Table1[],6)</f>
        <v>100</v>
      </c>
      <c r="D1051" s="51">
        <v>1500</v>
      </c>
      <c r="E1051" s="18" t="str">
        <f>VLOOKUP(tags[[#This Row],[Index]],Table1[],22)</f>
        <v>blue</v>
      </c>
      <c r="F1051" s="18" t="str">
        <f>VLOOKUP(tags[[#This Row],[Index]],Table1[],23)</f>
        <v>L</v>
      </c>
      <c r="G1051" s="18" t="str">
        <f>VLOOKUP(tags[[#This Row],[product_id]],copy[],4,FALSE)</f>
        <v>Summer,Shorts,pants,Short pants,Denim,summer shorts,jean shorts,Women's Fashion,Plus Size,Denim Shorts,women trousers,sexy,Jeans,Women,Fashion,Casual,trousers,hotcasual</v>
      </c>
      <c r="H1051" s="18"/>
      <c r="I1051" s="48" t="s">
        <v>11402</v>
      </c>
      <c r="J1051" s="49" t="s">
        <v>11410</v>
      </c>
      <c r="K1051" s="49" t="s">
        <v>11429</v>
      </c>
      <c r="L1051" s="49" t="s">
        <v>11452</v>
      </c>
      <c r="M1051" s="49" t="s">
        <v>11544</v>
      </c>
      <c r="N1051" s="49" t="s">
        <v>11491</v>
      </c>
      <c r="O1051" s="49" t="s">
        <v>11785</v>
      </c>
      <c r="P1051" s="49" t="s">
        <v>11403</v>
      </c>
      <c r="Q1051" s="49" t="s">
        <v>11407</v>
      </c>
      <c r="R1051" s="49" t="s">
        <v>11575</v>
      </c>
      <c r="S1051" s="49" t="s">
        <v>11636</v>
      </c>
      <c r="T1051" s="49" t="s">
        <v>11412</v>
      </c>
      <c r="U1051" s="49" t="s">
        <v>11506</v>
      </c>
      <c r="V1051" s="49" t="s">
        <v>11405</v>
      </c>
      <c r="W1051" s="49" t="s">
        <v>11404</v>
      </c>
      <c r="X1051" s="49" t="s">
        <v>11406</v>
      </c>
      <c r="Y1051" s="49" t="s">
        <v>11466</v>
      </c>
      <c r="Z1051" s="49" t="s">
        <v>12388</v>
      </c>
      <c r="AA1051" s="49"/>
      <c r="AB1051" s="49"/>
      <c r="AC1051" s="49"/>
      <c r="AD1051" s="49"/>
      <c r="AE1051" s="49"/>
      <c r="AF1051" s="49"/>
      <c r="AG1051" s="49"/>
      <c r="AH1051" s="49"/>
      <c r="AI1051" s="49"/>
      <c r="AJ1051" s="49"/>
      <c r="AK1051" s="49"/>
      <c r="AL1051" s="49"/>
      <c r="AM1051" s="49"/>
      <c r="AN1051" s="49"/>
      <c r="AO1051" s="49"/>
      <c r="AP1051" s="49"/>
      <c r="AQ1051" s="49"/>
      <c r="AR1051" s="49"/>
      <c r="AS1051" s="49"/>
      <c r="AT1051" s="49"/>
      <c r="AU1051" s="49"/>
      <c r="AV1051" s="49"/>
      <c r="AW1051" s="49"/>
      <c r="AX1051" s="49"/>
      <c r="AY1051" s="49"/>
      <c r="AZ1051" s="49"/>
      <c r="BA1051" s="49"/>
      <c r="BB1051" s="49"/>
      <c r="BC1051" s="49"/>
      <c r="BD1051" s="49"/>
      <c r="BE1051" s="49"/>
      <c r="BF1051" s="49"/>
      <c r="BG1051" s="49"/>
      <c r="BH1051" s="49"/>
      <c r="BI1051" s="49"/>
      <c r="BJ1051" s="49"/>
      <c r="BK1051" s="49"/>
      <c r="BL1051" s="49"/>
      <c r="BM1051" s="49"/>
      <c r="BN1051" s="49"/>
    </row>
    <row r="1052" spans="1:66" x14ac:dyDescent="0.3">
      <c r="A1052">
        <v>1051</v>
      </c>
      <c r="B1052" s="4" t="s">
        <v>3212</v>
      </c>
      <c r="C1052" s="39">
        <f>VLOOKUP(tags[[#This Row],[Index]],Table1[],6)</f>
        <v>10</v>
      </c>
      <c r="D1052" s="50">
        <v>60</v>
      </c>
      <c r="E1052" s="17" t="str">
        <f>VLOOKUP(tags[[#This Row],[Index]],Table1[],22)</f>
        <v>green</v>
      </c>
      <c r="F1052" s="17" t="str">
        <f>VLOOKUP(tags[[#This Row],[Index]],Table1[],23)</f>
        <v>XS</v>
      </c>
      <c r="G1052" s="17" t="str">
        <f>VLOOKUP(tags[[#This Row],[product_id]],copy[],4,FALSE)</f>
        <v>Summer,asymmetrical dress,hippie,long dress,Plus Size,summer dress,Women's Fashion,Sleeveless dress,boho dress,printed,maxi dress,Dress,women dress,Women,Beach,loose dress,sleeveless,casual dress</v>
      </c>
      <c r="H1052" s="17"/>
      <c r="I1052" s="48" t="s">
        <v>11402</v>
      </c>
      <c r="J1052" s="49" t="s">
        <v>11920</v>
      </c>
      <c r="K1052" s="49" t="s">
        <v>11718</v>
      </c>
      <c r="L1052" s="49" t="s">
        <v>11444</v>
      </c>
      <c r="M1052" s="49" t="s">
        <v>11407</v>
      </c>
      <c r="N1052" s="49" t="s">
        <v>11425</v>
      </c>
      <c r="O1052" s="49" t="s">
        <v>11403</v>
      </c>
      <c r="P1052" s="49" t="s">
        <v>11438</v>
      </c>
      <c r="Q1052" s="49" t="s">
        <v>11499</v>
      </c>
      <c r="R1052" s="49" t="s">
        <v>11421</v>
      </c>
      <c r="S1052" s="49" t="s">
        <v>11479</v>
      </c>
      <c r="T1052" s="49" t="s">
        <v>11409</v>
      </c>
      <c r="U1052" s="49" t="s">
        <v>11432</v>
      </c>
      <c r="V1052" s="49" t="s">
        <v>11405</v>
      </c>
      <c r="W1052" s="49" t="s">
        <v>11413</v>
      </c>
      <c r="X1052" s="49" t="s">
        <v>11455</v>
      </c>
      <c r="Y1052" s="49" t="s">
        <v>11408</v>
      </c>
      <c r="Z1052" s="49" t="s">
        <v>11441</v>
      </c>
      <c r="AA1052" s="49"/>
      <c r="AB1052" s="49"/>
      <c r="AC1052" s="49"/>
      <c r="AD1052" s="49"/>
      <c r="AE1052" s="49"/>
      <c r="AF1052" s="49"/>
      <c r="AG1052" s="49"/>
      <c r="AH1052" s="49"/>
      <c r="AI1052" s="49"/>
      <c r="AJ1052" s="49"/>
      <c r="AK1052" s="49"/>
      <c r="AL1052" s="49"/>
      <c r="AM1052" s="49"/>
      <c r="AN1052" s="49"/>
      <c r="AO1052" s="49"/>
      <c r="AP1052" s="49"/>
      <c r="AQ1052" s="49"/>
      <c r="AR1052" s="49"/>
      <c r="AS1052" s="49"/>
      <c r="AT1052" s="49"/>
      <c r="AU1052" s="49"/>
      <c r="AV1052" s="49"/>
      <c r="AW1052" s="49"/>
      <c r="AX1052" s="49"/>
      <c r="AY1052" s="49"/>
      <c r="AZ1052" s="49"/>
      <c r="BA1052" s="49"/>
      <c r="BB1052" s="49"/>
      <c r="BC1052" s="49"/>
      <c r="BD1052" s="49"/>
      <c r="BE1052" s="49"/>
      <c r="BF1052" s="49"/>
      <c r="BG1052" s="49"/>
      <c r="BH1052" s="49"/>
      <c r="BI1052" s="49"/>
      <c r="BJ1052" s="49"/>
      <c r="BK1052" s="49"/>
      <c r="BL1052" s="49"/>
      <c r="BM1052" s="49"/>
      <c r="BN1052" s="49"/>
    </row>
    <row r="1053" spans="1:66" x14ac:dyDescent="0.3">
      <c r="A1053">
        <v>1052</v>
      </c>
      <c r="B1053" s="5" t="s">
        <v>3215</v>
      </c>
      <c r="C1053" s="40">
        <f>VLOOKUP(tags[[#This Row],[Index]],Table1[],6)</f>
        <v>20000</v>
      </c>
      <c r="D1053" s="51">
        <v>53000</v>
      </c>
      <c r="E1053" s="18" t="str">
        <f>VLOOKUP(tags[[#This Row],[Index]],Table1[],22)</f>
        <v>orange</v>
      </c>
      <c r="F1053" s="18" t="str">
        <f>VLOOKUP(tags[[#This Row],[Index]],Table1[],23)</f>
        <v>XS</v>
      </c>
      <c r="G1053" s="18" t="str">
        <f>VLOOKUP(tags[[#This Row],[product_id]],copy[],4,FALSE)</f>
        <v>Summer,Shorts,pants,Loose,Overalls,black,sleeveless,Casual,jumpsuit</v>
      </c>
      <c r="H1053" s="18"/>
      <c r="I1053" s="48" t="s">
        <v>11402</v>
      </c>
      <c r="J1053" s="49" t="s">
        <v>11410</v>
      </c>
      <c r="K1053" s="49" t="s">
        <v>11429</v>
      </c>
      <c r="L1053" s="49" t="s">
        <v>11427</v>
      </c>
      <c r="M1053" s="49" t="s">
        <v>11508</v>
      </c>
      <c r="N1053" s="49" t="s">
        <v>70</v>
      </c>
      <c r="O1053" s="49" t="s">
        <v>11408</v>
      </c>
      <c r="P1053" s="49" t="s">
        <v>11406</v>
      </c>
      <c r="Q1053" s="49" t="s">
        <v>11451</v>
      </c>
      <c r="R1053" s="49"/>
      <c r="S1053" s="49"/>
      <c r="T1053" s="49"/>
      <c r="U1053" s="49"/>
      <c r="V1053" s="49"/>
      <c r="W1053" s="49"/>
      <c r="X1053" s="49"/>
      <c r="Y1053" s="49"/>
      <c r="Z1053" s="49"/>
      <c r="AA1053" s="49"/>
      <c r="AB1053" s="49"/>
      <c r="AC1053" s="49"/>
      <c r="AD1053" s="49"/>
      <c r="AE1053" s="49"/>
      <c r="AF1053" s="49"/>
      <c r="AG1053" s="49"/>
      <c r="AH1053" s="49"/>
      <c r="AI1053" s="49"/>
      <c r="AJ1053" s="49"/>
      <c r="AK1053" s="49"/>
      <c r="AL1053" s="49"/>
      <c r="AM1053" s="49"/>
      <c r="AN1053" s="49"/>
      <c r="AO1053" s="49"/>
      <c r="AP1053" s="49"/>
      <c r="AQ1053" s="49"/>
      <c r="AR1053" s="49"/>
      <c r="AS1053" s="49"/>
      <c r="AT1053" s="49"/>
      <c r="AU1053" s="49"/>
      <c r="AV1053" s="49"/>
      <c r="AW1053" s="49"/>
      <c r="AX1053" s="49"/>
      <c r="AY1053" s="49"/>
      <c r="AZ1053" s="49"/>
      <c r="BA1053" s="49"/>
      <c r="BB1053" s="49"/>
      <c r="BC1053" s="49"/>
      <c r="BD1053" s="49"/>
      <c r="BE1053" s="49"/>
      <c r="BF1053" s="49"/>
      <c r="BG1053" s="49"/>
      <c r="BH1053" s="49"/>
      <c r="BI1053" s="49"/>
      <c r="BJ1053" s="49"/>
      <c r="BK1053" s="49"/>
      <c r="BL1053" s="49"/>
      <c r="BM1053" s="49"/>
      <c r="BN1053" s="49"/>
    </row>
    <row r="1054" spans="1:66" x14ac:dyDescent="0.3">
      <c r="A1054">
        <v>1053</v>
      </c>
      <c r="B1054" s="4" t="s">
        <v>3216</v>
      </c>
      <c r="C1054" s="39">
        <f>VLOOKUP(tags[[#This Row],[Index]],Table1[],6)</f>
        <v>100</v>
      </c>
      <c r="D1054" s="50">
        <v>371</v>
      </c>
      <c r="E1054" s="17" t="str">
        <f>VLOOKUP(tags[[#This Row],[Index]],Table1[],22)</f>
        <v>purple</v>
      </c>
      <c r="F1054" s="17" t="str">
        <f>VLOOKUP(tags[[#This Row],[Index]],Table1[],23)</f>
        <v>XS</v>
      </c>
      <c r="G1054" s="17" t="str">
        <f>VLOOKUP(tags[[#This Row],[product_id]],copy[],4,FALSE)</f>
        <v>Summer,Shorts,high waist,Elastic,Bottom,pants,athleticshort,Short pants,Running,Women's Fashion,Fashion,solid color,slim,Casual,Slim Fit</v>
      </c>
      <c r="H1054" s="17"/>
      <c r="I1054" s="48" t="s">
        <v>11402</v>
      </c>
      <c r="J1054" s="49" t="s">
        <v>11410</v>
      </c>
      <c r="K1054" s="49" t="s">
        <v>11456</v>
      </c>
      <c r="L1054" s="49" t="s">
        <v>11470</v>
      </c>
      <c r="M1054" s="49" t="s">
        <v>11533</v>
      </c>
      <c r="N1054" s="49" t="s">
        <v>11429</v>
      </c>
      <c r="O1054" s="49" t="s">
        <v>11692</v>
      </c>
      <c r="P1054" s="49" t="s">
        <v>11452</v>
      </c>
      <c r="Q1054" s="49" t="s">
        <v>11536</v>
      </c>
      <c r="R1054" s="49" t="s">
        <v>11403</v>
      </c>
      <c r="S1054" s="49" t="s">
        <v>11404</v>
      </c>
      <c r="T1054" s="49" t="s">
        <v>11467</v>
      </c>
      <c r="U1054" s="49" t="s">
        <v>11437</v>
      </c>
      <c r="V1054" s="49" t="s">
        <v>11406</v>
      </c>
      <c r="W1054" s="49" t="s">
        <v>11448</v>
      </c>
      <c r="X1054" s="49"/>
      <c r="Y1054" s="49"/>
      <c r="Z1054" s="49"/>
      <c r="AA1054" s="49"/>
      <c r="AB1054" s="49"/>
      <c r="AC1054" s="49"/>
      <c r="AD1054" s="49"/>
      <c r="AE1054" s="49"/>
      <c r="AF1054" s="49"/>
      <c r="AG1054" s="49"/>
      <c r="AH1054" s="49"/>
      <c r="AI1054" s="49"/>
      <c r="AJ1054" s="49"/>
      <c r="AK1054" s="49"/>
      <c r="AL1054" s="49"/>
      <c r="AM1054" s="49"/>
      <c r="AN1054" s="49"/>
      <c r="AO1054" s="49"/>
      <c r="AP1054" s="49"/>
      <c r="AQ1054" s="49"/>
      <c r="AR1054" s="49"/>
      <c r="AS1054" s="49"/>
      <c r="AT1054" s="49"/>
      <c r="AU1054" s="49"/>
      <c r="AV1054" s="49"/>
      <c r="AW1054" s="49"/>
      <c r="AX1054" s="49"/>
      <c r="AY1054" s="49"/>
      <c r="AZ1054" s="49"/>
      <c r="BA1054" s="49"/>
      <c r="BB1054" s="49"/>
      <c r="BC1054" s="49"/>
      <c r="BD1054" s="49"/>
      <c r="BE1054" s="49"/>
      <c r="BF1054" s="49"/>
      <c r="BG1054" s="49"/>
      <c r="BH1054" s="49"/>
      <c r="BI1054" s="49"/>
      <c r="BJ1054" s="49"/>
      <c r="BK1054" s="49"/>
      <c r="BL1054" s="49"/>
      <c r="BM1054" s="49"/>
      <c r="BN1054" s="49"/>
    </row>
    <row r="1055" spans="1:66" x14ac:dyDescent="0.3">
      <c r="A1055">
        <v>1054</v>
      </c>
      <c r="B1055" s="5" t="s">
        <v>3220</v>
      </c>
      <c r="C1055" s="40">
        <f>VLOOKUP(tags[[#This Row],[Index]],Table1[],6)</f>
        <v>100</v>
      </c>
      <c r="D1055" s="51">
        <v>1300</v>
      </c>
      <c r="E1055" s="18" t="str">
        <f>VLOOKUP(tags[[#This Row],[Index]],Table1[],22)</f>
        <v>other</v>
      </c>
      <c r="F1055" s="18" t="str">
        <f>VLOOKUP(tags[[#This Row],[Index]],Table1[],23)</f>
        <v>M</v>
      </c>
      <c r="G1055" s="18" t="str">
        <f>VLOOKUP(tags[[#This Row],[product_id]],copy[],4,FALSE)</f>
        <v>Mini,slim,package hip dress,Fashion,Summer,fashion dress,Dress,summer dress,Party Dress,spaghettistrapdre,Mini dress,Slim Fit,Sleeveless dress,Spaghetti,party,women dress,Women,Women's Fashion,Casual,sleeveless,casual dress</v>
      </c>
      <c r="H1055" s="18"/>
      <c r="I1055" s="48" t="s">
        <v>11436</v>
      </c>
      <c r="J1055" s="49" t="s">
        <v>11437</v>
      </c>
      <c r="K1055" s="49" t="s">
        <v>12106</v>
      </c>
      <c r="L1055" s="49" t="s">
        <v>11404</v>
      </c>
      <c r="M1055" s="49" t="s">
        <v>11402</v>
      </c>
      <c r="N1055" s="49" t="s">
        <v>11573</v>
      </c>
      <c r="O1055" s="49" t="s">
        <v>11409</v>
      </c>
      <c r="P1055" s="49" t="s">
        <v>11425</v>
      </c>
      <c r="Q1055" s="49" t="s">
        <v>11445</v>
      </c>
      <c r="R1055" s="49" t="s">
        <v>11875</v>
      </c>
      <c r="S1055" s="49" t="s">
        <v>11435</v>
      </c>
      <c r="T1055" s="49" t="s">
        <v>11448</v>
      </c>
      <c r="U1055" s="49" t="s">
        <v>11438</v>
      </c>
      <c r="V1055" s="49" t="s">
        <v>11449</v>
      </c>
      <c r="W1055" s="49" t="s">
        <v>11443</v>
      </c>
      <c r="X1055" s="49" t="s">
        <v>11432</v>
      </c>
      <c r="Y1055" s="49" t="s">
        <v>11405</v>
      </c>
      <c r="Z1055" s="49" t="s">
        <v>11403</v>
      </c>
      <c r="AA1055" s="49" t="s">
        <v>11406</v>
      </c>
      <c r="AB1055" s="49" t="s">
        <v>11408</v>
      </c>
      <c r="AC1055" s="49" t="s">
        <v>11441</v>
      </c>
      <c r="AD1055" s="49"/>
      <c r="AE1055" s="49"/>
      <c r="AF1055" s="49"/>
      <c r="AG1055" s="49"/>
      <c r="AH1055" s="49"/>
      <c r="AI1055" s="49"/>
      <c r="AJ1055" s="49"/>
      <c r="AK1055" s="49"/>
      <c r="AL1055" s="49"/>
      <c r="AM1055" s="49"/>
      <c r="AN1055" s="49"/>
      <c r="AO1055" s="49"/>
      <c r="AP1055" s="49"/>
      <c r="AQ1055" s="49"/>
      <c r="AR1055" s="49"/>
      <c r="AS1055" s="49"/>
      <c r="AT1055" s="49"/>
      <c r="AU1055" s="49"/>
      <c r="AV1055" s="49"/>
      <c r="AW1055" s="49"/>
      <c r="AX1055" s="49"/>
      <c r="AY1055" s="49"/>
      <c r="AZ1055" s="49"/>
      <c r="BA1055" s="49"/>
      <c r="BB1055" s="49"/>
      <c r="BC1055" s="49"/>
      <c r="BD1055" s="49"/>
      <c r="BE1055" s="49"/>
      <c r="BF1055" s="49"/>
      <c r="BG1055" s="49"/>
      <c r="BH1055" s="49"/>
      <c r="BI1055" s="49"/>
      <c r="BJ1055" s="49"/>
      <c r="BK1055" s="49"/>
      <c r="BL1055" s="49"/>
      <c r="BM1055" s="49"/>
      <c r="BN1055" s="49"/>
    </row>
    <row r="1056" spans="1:66" x14ac:dyDescent="0.3">
      <c r="A1056">
        <v>1055</v>
      </c>
      <c r="B1056" s="4" t="s">
        <v>3223</v>
      </c>
      <c r="C1056" s="39">
        <f>VLOOKUP(tags[[#This Row],[Index]],Table1[],6)</f>
        <v>1000</v>
      </c>
      <c r="D1056" s="50">
        <v>12000</v>
      </c>
      <c r="E1056" s="17" t="str">
        <f>VLOOKUP(tags[[#This Row],[Index]],Table1[],22)</f>
        <v>black</v>
      </c>
      <c r="F1056" s="17" t="str">
        <f>VLOOKUP(tags[[#This Row],[Index]],Table1[],23)</f>
        <v>S</v>
      </c>
      <c r="G1056" s="17" t="str">
        <f>VLOOKUP(tags[[#This Row],[product_id]],copy[],4,FALSE)</f>
        <v>Summer,trousers,Sleeve,Simple,Loose,short sleeves,Round neck,Women's Fashion,Shorts,summerjumpsuit,solid color,Women,Wool,women Jumpsuit,Casual,jumpsuit</v>
      </c>
      <c r="H1056" s="17"/>
      <c r="I1056" s="48" t="s">
        <v>11402</v>
      </c>
      <c r="J1056" s="49" t="s">
        <v>11466</v>
      </c>
      <c r="K1056" s="49" t="s">
        <v>11414</v>
      </c>
      <c r="L1056" s="49" t="s">
        <v>12028</v>
      </c>
      <c r="M1056" s="49" t="s">
        <v>11427</v>
      </c>
      <c r="N1056" s="49" t="s">
        <v>11415</v>
      </c>
      <c r="O1056" s="49" t="s">
        <v>11440</v>
      </c>
      <c r="P1056" s="49" t="s">
        <v>11403</v>
      </c>
      <c r="Q1056" s="49" t="s">
        <v>11410</v>
      </c>
      <c r="R1056" s="49" t="s">
        <v>11624</v>
      </c>
      <c r="S1056" s="49" t="s">
        <v>11467</v>
      </c>
      <c r="T1056" s="49" t="s">
        <v>11405</v>
      </c>
      <c r="U1056" s="49" t="s">
        <v>11557</v>
      </c>
      <c r="V1056" s="49" t="s">
        <v>11477</v>
      </c>
      <c r="W1056" s="49" t="s">
        <v>11406</v>
      </c>
      <c r="X1056" s="49" t="s">
        <v>11451</v>
      </c>
      <c r="Y1056" s="49"/>
      <c r="Z1056" s="49"/>
      <c r="AA1056" s="49"/>
      <c r="AB1056" s="49"/>
      <c r="AC1056" s="49"/>
      <c r="AD1056" s="49"/>
      <c r="AE1056" s="49"/>
      <c r="AF1056" s="49"/>
      <c r="AG1056" s="49"/>
      <c r="AH1056" s="49"/>
      <c r="AI1056" s="49"/>
      <c r="AJ1056" s="49"/>
      <c r="AK1056" s="49"/>
      <c r="AL1056" s="49"/>
      <c r="AM1056" s="49"/>
      <c r="AN1056" s="49"/>
      <c r="AO1056" s="49"/>
      <c r="AP1056" s="49"/>
      <c r="AQ1056" s="49"/>
      <c r="AR1056" s="49"/>
      <c r="AS1056" s="49"/>
      <c r="AT1056" s="49"/>
      <c r="AU1056" s="49"/>
      <c r="AV1056" s="49"/>
      <c r="AW1056" s="49"/>
      <c r="AX1056" s="49"/>
      <c r="AY1056" s="49"/>
      <c r="AZ1056" s="49"/>
      <c r="BA1056" s="49"/>
      <c r="BB1056" s="49"/>
      <c r="BC1056" s="49"/>
      <c r="BD1056" s="49"/>
      <c r="BE1056" s="49"/>
      <c r="BF1056" s="49"/>
      <c r="BG1056" s="49"/>
      <c r="BH1056" s="49"/>
      <c r="BI1056" s="49"/>
      <c r="BJ1056" s="49"/>
      <c r="BK1056" s="49"/>
      <c r="BL1056" s="49"/>
      <c r="BM1056" s="49"/>
      <c r="BN1056" s="49"/>
    </row>
    <row r="1057" spans="1:66" x14ac:dyDescent="0.3">
      <c r="A1057">
        <v>1056</v>
      </c>
      <c r="B1057" s="5" t="s">
        <v>3226</v>
      </c>
      <c r="C1057" s="40">
        <f>VLOOKUP(tags[[#This Row],[Index]],Table1[],6)</f>
        <v>20000</v>
      </c>
      <c r="D1057" s="51">
        <v>260000</v>
      </c>
      <c r="E1057" s="18" t="str">
        <f>VLOOKUP(tags[[#This Row],[Index]],Table1[],22)</f>
        <v>black</v>
      </c>
      <c r="F1057" s="18" t="str">
        <f>VLOOKUP(tags[[#This Row],[Index]],Table1[],23)</f>
        <v>other</v>
      </c>
      <c r="G1057" s="18" t="str">
        <f>VLOOKUP(tags[[#This Row],[product_id]],copy[],4,FALSE)</f>
        <v>Summer,Shorts,pants,camouflagepant,Men,Overalls,foreign trade,the new,camouflage,Pure Cotton,trousers,t,easy,fullmark,Cotton</v>
      </c>
      <c r="H1057" s="18"/>
      <c r="I1057" s="48" t="s">
        <v>11402</v>
      </c>
      <c r="J1057" s="49" t="s">
        <v>11410</v>
      </c>
      <c r="K1057" s="49" t="s">
        <v>11429</v>
      </c>
      <c r="L1057" s="49" t="s">
        <v>13628</v>
      </c>
      <c r="M1057" s="49" t="s">
        <v>11492</v>
      </c>
      <c r="N1057" s="49" t="s">
        <v>11508</v>
      </c>
      <c r="O1057" s="49" t="s">
        <v>13415</v>
      </c>
      <c r="P1057" s="49" t="s">
        <v>12243</v>
      </c>
      <c r="Q1057" s="49" t="s">
        <v>400</v>
      </c>
      <c r="R1057" s="49" t="s">
        <v>13856</v>
      </c>
      <c r="S1057" s="49" t="s">
        <v>11466</v>
      </c>
      <c r="T1057" s="49" t="s">
        <v>11541</v>
      </c>
      <c r="U1057" s="49" t="s">
        <v>12420</v>
      </c>
      <c r="V1057" s="49" t="s">
        <v>13407</v>
      </c>
      <c r="W1057" s="49" t="s">
        <v>11424</v>
      </c>
      <c r="X1057" s="49"/>
      <c r="Y1057" s="49"/>
      <c r="Z1057" s="49"/>
      <c r="AA1057" s="49"/>
      <c r="AB1057" s="49"/>
      <c r="AC1057" s="49"/>
      <c r="AD1057" s="49"/>
      <c r="AE1057" s="49"/>
      <c r="AF1057" s="49"/>
      <c r="AG1057" s="49"/>
      <c r="AH1057" s="49"/>
      <c r="AI1057" s="49"/>
      <c r="AJ1057" s="49"/>
      <c r="AK1057" s="49"/>
      <c r="AL1057" s="49"/>
      <c r="AM1057" s="49"/>
      <c r="AN1057" s="49"/>
      <c r="AO1057" s="49"/>
      <c r="AP1057" s="49"/>
      <c r="AQ1057" s="49"/>
      <c r="AR1057" s="49"/>
      <c r="AS1057" s="49"/>
      <c r="AT1057" s="49"/>
      <c r="AU1057" s="49"/>
      <c r="AV1057" s="49"/>
      <c r="AW1057" s="49"/>
      <c r="AX1057" s="49"/>
      <c r="AY1057" s="49"/>
      <c r="AZ1057" s="49"/>
      <c r="BA1057" s="49"/>
      <c r="BB1057" s="49"/>
      <c r="BC1057" s="49"/>
      <c r="BD1057" s="49"/>
      <c r="BE1057" s="49"/>
      <c r="BF1057" s="49"/>
      <c r="BG1057" s="49"/>
      <c r="BH1057" s="49"/>
      <c r="BI1057" s="49"/>
      <c r="BJ1057" s="49"/>
      <c r="BK1057" s="49"/>
      <c r="BL1057" s="49"/>
      <c r="BM1057" s="49"/>
      <c r="BN1057" s="49"/>
    </row>
    <row r="1058" spans="1:66" x14ac:dyDescent="0.3">
      <c r="A1058">
        <v>1057</v>
      </c>
      <c r="B1058" s="4" t="s">
        <v>3229</v>
      </c>
      <c r="C1058" s="39">
        <f>VLOOKUP(tags[[#This Row],[Index]],Table1[],6)</f>
        <v>5000</v>
      </c>
      <c r="D1058" s="50">
        <v>60000</v>
      </c>
      <c r="E1058" s="17" t="str">
        <f>VLOOKUP(tags[[#This Row],[Index]],Table1[],22)</f>
        <v>black</v>
      </c>
      <c r="F1058" s="17" t="str">
        <f>VLOOKUP(tags[[#This Row],[Index]],Table1[],23)</f>
        <v>other</v>
      </c>
      <c r="G1058" s="17" t="str">
        <f>VLOOKUP(tags[[#This Row],[product_id]],copy[],4,FALSE)</f>
        <v>Women S Clothing,maxi summer dresses,Mother,Dress,motherdaughterdresse,momandkid,Outfits,Casual,boho,Women's Fashion,Sleeveless dress,striped dress,Stripes,women dress,boho dress,motherdaughtermatchingclothe,kids</v>
      </c>
      <c r="H1058" s="17"/>
      <c r="I1058" s="48" t="s">
        <v>11529</v>
      </c>
      <c r="J1058" s="49" t="s">
        <v>13230</v>
      </c>
      <c r="K1058" s="49" t="s">
        <v>12531</v>
      </c>
      <c r="L1058" s="49" t="s">
        <v>11409</v>
      </c>
      <c r="M1058" s="49" t="s">
        <v>13185</v>
      </c>
      <c r="N1058" s="49" t="s">
        <v>13188</v>
      </c>
      <c r="O1058" s="49" t="s">
        <v>11531</v>
      </c>
      <c r="P1058" s="49" t="s">
        <v>11406</v>
      </c>
      <c r="Q1058" s="49" t="s">
        <v>11457</v>
      </c>
      <c r="R1058" s="49" t="s">
        <v>11403</v>
      </c>
      <c r="S1058" s="49" t="s">
        <v>11438</v>
      </c>
      <c r="T1058" s="49" t="s">
        <v>11958</v>
      </c>
      <c r="U1058" s="49" t="s">
        <v>11574</v>
      </c>
      <c r="V1058" s="49" t="s">
        <v>11432</v>
      </c>
      <c r="W1058" s="49" t="s">
        <v>11499</v>
      </c>
      <c r="X1058" s="49" t="s">
        <v>13184</v>
      </c>
      <c r="Y1058" s="49" t="s">
        <v>11748</v>
      </c>
      <c r="Z1058" s="49"/>
      <c r="AA1058" s="49"/>
      <c r="AB1058" s="49"/>
      <c r="AC1058" s="49"/>
      <c r="AD1058" s="49"/>
      <c r="AE1058" s="49"/>
      <c r="AF1058" s="49"/>
      <c r="AG1058" s="49"/>
      <c r="AH1058" s="49"/>
      <c r="AI1058" s="49"/>
      <c r="AJ1058" s="49"/>
      <c r="AK1058" s="49"/>
      <c r="AL1058" s="49"/>
      <c r="AM1058" s="49"/>
      <c r="AN1058" s="49"/>
      <c r="AO1058" s="49"/>
      <c r="AP1058" s="49"/>
      <c r="AQ1058" s="49"/>
      <c r="AR1058" s="49"/>
      <c r="AS1058" s="49"/>
      <c r="AT1058" s="49"/>
      <c r="AU1058" s="49"/>
      <c r="AV1058" s="49"/>
      <c r="AW1058" s="49"/>
      <c r="AX1058" s="49"/>
      <c r="AY1058" s="49"/>
      <c r="AZ1058" s="49"/>
      <c r="BA1058" s="49"/>
      <c r="BB1058" s="49"/>
      <c r="BC1058" s="49"/>
      <c r="BD1058" s="49"/>
      <c r="BE1058" s="49"/>
      <c r="BF1058" s="49"/>
      <c r="BG1058" s="49"/>
      <c r="BH1058" s="49"/>
      <c r="BI1058" s="49"/>
      <c r="BJ1058" s="49"/>
      <c r="BK1058" s="49"/>
      <c r="BL1058" s="49"/>
      <c r="BM1058" s="49"/>
      <c r="BN1058" s="49"/>
    </row>
    <row r="1059" spans="1:66" x14ac:dyDescent="0.3">
      <c r="A1059">
        <v>1058</v>
      </c>
      <c r="B1059" s="5" t="s">
        <v>3232</v>
      </c>
      <c r="C1059" s="40">
        <f>VLOOKUP(tags[[#This Row],[Index]],Table1[],6)</f>
        <v>5000</v>
      </c>
      <c r="D1059" s="51">
        <v>28450.000000000004</v>
      </c>
      <c r="E1059" s="18" t="str">
        <f>VLOOKUP(tags[[#This Row],[Index]],Table1[],22)</f>
        <v>white</v>
      </c>
      <c r="F1059" s="18" t="str">
        <f>VLOOKUP(tags[[#This Row],[Index]],Table1[],23)</f>
        <v>M</v>
      </c>
      <c r="G1059" s="18" t="str">
        <f>VLOOKUP(tags[[#This Row],[product_id]],copy[],4,FALSE)</f>
        <v>Summer,Fashion,crop top,Skeleton,skullprint,skeletonprint,Tops,tank top,sleeveless crop top,Ladies,Women's Fashion,sleeveless tops,Print,sleeveless,cropped top,summer tops</v>
      </c>
      <c r="H1059" s="18"/>
      <c r="I1059" s="48" t="s">
        <v>11402</v>
      </c>
      <c r="J1059" s="49" t="s">
        <v>11404</v>
      </c>
      <c r="K1059" s="49" t="s">
        <v>11480</v>
      </c>
      <c r="L1059" s="49" t="s">
        <v>11926</v>
      </c>
      <c r="M1059" s="49" t="s">
        <v>11966</v>
      </c>
      <c r="N1059" s="49" t="s">
        <v>12952</v>
      </c>
      <c r="O1059" s="49" t="s">
        <v>11411</v>
      </c>
      <c r="P1059" s="49" t="s">
        <v>11423</v>
      </c>
      <c r="Q1059" s="49" t="s">
        <v>12092</v>
      </c>
      <c r="R1059" s="49" t="s">
        <v>11426</v>
      </c>
      <c r="S1059" s="49" t="s">
        <v>11403</v>
      </c>
      <c r="T1059" s="49" t="s">
        <v>11465</v>
      </c>
      <c r="U1059" s="49" t="s">
        <v>11416</v>
      </c>
      <c r="V1059" s="49" t="s">
        <v>11408</v>
      </c>
      <c r="W1059" s="49" t="s">
        <v>12145</v>
      </c>
      <c r="X1059" s="49" t="s">
        <v>11472</v>
      </c>
      <c r="Y1059" s="49"/>
      <c r="Z1059" s="49"/>
      <c r="AA1059" s="49"/>
      <c r="AB1059" s="49"/>
      <c r="AC1059" s="49"/>
      <c r="AD1059" s="49"/>
      <c r="AE1059" s="49"/>
      <c r="AF1059" s="49"/>
      <c r="AG1059" s="49"/>
      <c r="AH1059" s="49"/>
      <c r="AI1059" s="49"/>
      <c r="AJ1059" s="49"/>
      <c r="AK1059" s="49"/>
      <c r="AL1059" s="49"/>
      <c r="AM1059" s="49"/>
      <c r="AN1059" s="49"/>
      <c r="AO1059" s="49"/>
      <c r="AP1059" s="49"/>
      <c r="AQ1059" s="49"/>
      <c r="AR1059" s="49"/>
      <c r="AS1059" s="49"/>
      <c r="AT1059" s="49"/>
      <c r="AU1059" s="49"/>
      <c r="AV1059" s="49"/>
      <c r="AW1059" s="49"/>
      <c r="AX1059" s="49"/>
      <c r="AY1059" s="49"/>
      <c r="AZ1059" s="49"/>
      <c r="BA1059" s="49"/>
      <c r="BB1059" s="49"/>
      <c r="BC1059" s="49"/>
      <c r="BD1059" s="49"/>
      <c r="BE1059" s="49"/>
      <c r="BF1059" s="49"/>
      <c r="BG1059" s="49"/>
      <c r="BH1059" s="49"/>
      <c r="BI1059" s="49"/>
      <c r="BJ1059" s="49"/>
      <c r="BK1059" s="49"/>
      <c r="BL1059" s="49"/>
      <c r="BM1059" s="49"/>
      <c r="BN1059" s="49"/>
    </row>
    <row r="1060" spans="1:66" x14ac:dyDescent="0.3">
      <c r="A1060">
        <v>1059</v>
      </c>
      <c r="B1060" s="4" t="s">
        <v>3235</v>
      </c>
      <c r="C1060" s="39">
        <f>VLOOKUP(tags[[#This Row],[Index]],Table1[],6)</f>
        <v>10000</v>
      </c>
      <c r="D1060" s="50">
        <v>60000</v>
      </c>
      <c r="E1060" s="17" t="str">
        <f>VLOOKUP(tags[[#This Row],[Index]],Table1[],22)</f>
        <v>purple</v>
      </c>
      <c r="F1060" s="17" t="str">
        <f>VLOOKUP(tags[[#This Row],[Index]],Table1[],23)</f>
        <v>S</v>
      </c>
      <c r="G1060" s="17" t="str">
        <f>VLOOKUP(tags[[#This Row],[product_id]],copy[],4,FALSE)</f>
        <v>Summer,long dress,plus size dress,Dress,summer dress,Women Skirts,Women's Fashion,Sleeveless dress,women's dress,sleeveless,Cake,summer dresses,printed,Skirts,loose dress,Girls Clothes,Cotton</v>
      </c>
      <c r="H1060" s="17"/>
      <c r="I1060" s="48" t="s">
        <v>11402</v>
      </c>
      <c r="J1060" s="49" t="s">
        <v>11444</v>
      </c>
      <c r="K1060" s="49" t="s">
        <v>11501</v>
      </c>
      <c r="L1060" s="49" t="s">
        <v>11409</v>
      </c>
      <c r="M1060" s="49" t="s">
        <v>11425</v>
      </c>
      <c r="N1060" s="49" t="s">
        <v>11664</v>
      </c>
      <c r="O1060" s="49" t="s">
        <v>11403</v>
      </c>
      <c r="P1060" s="49" t="s">
        <v>11438</v>
      </c>
      <c r="Q1060" s="49" t="s">
        <v>11635</v>
      </c>
      <c r="R1060" s="49" t="s">
        <v>11408</v>
      </c>
      <c r="S1060" s="49" t="s">
        <v>13962</v>
      </c>
      <c r="T1060" s="49" t="s">
        <v>11464</v>
      </c>
      <c r="U1060" s="49" t="s">
        <v>11421</v>
      </c>
      <c r="V1060" s="49" t="s">
        <v>11462</v>
      </c>
      <c r="W1060" s="49" t="s">
        <v>11455</v>
      </c>
      <c r="X1060" s="49" t="s">
        <v>12554</v>
      </c>
      <c r="Y1060" s="49" t="s">
        <v>11424</v>
      </c>
      <c r="Z1060" s="49"/>
      <c r="AA1060" s="49"/>
      <c r="AB1060" s="49"/>
      <c r="AC1060" s="49"/>
      <c r="AD1060" s="49"/>
      <c r="AE1060" s="49"/>
      <c r="AF1060" s="49"/>
      <c r="AG1060" s="49"/>
      <c r="AH1060" s="49"/>
      <c r="AI1060" s="49"/>
      <c r="AJ1060" s="49"/>
      <c r="AK1060" s="49"/>
      <c r="AL1060" s="49"/>
      <c r="AM1060" s="49"/>
      <c r="AN1060" s="49"/>
      <c r="AO1060" s="49"/>
      <c r="AP1060" s="49"/>
      <c r="AQ1060" s="49"/>
      <c r="AR1060" s="49"/>
      <c r="AS1060" s="49"/>
      <c r="AT1060" s="49"/>
      <c r="AU1060" s="49"/>
      <c r="AV1060" s="49"/>
      <c r="AW1060" s="49"/>
      <c r="AX1060" s="49"/>
      <c r="AY1060" s="49"/>
      <c r="AZ1060" s="49"/>
      <c r="BA1060" s="49"/>
      <c r="BB1060" s="49"/>
      <c r="BC1060" s="49"/>
      <c r="BD1060" s="49"/>
      <c r="BE1060" s="49"/>
      <c r="BF1060" s="49"/>
      <c r="BG1060" s="49"/>
      <c r="BH1060" s="49"/>
      <c r="BI1060" s="49"/>
      <c r="BJ1060" s="49"/>
      <c r="BK1060" s="49"/>
      <c r="BL1060" s="49"/>
      <c r="BM1060" s="49"/>
      <c r="BN1060" s="49"/>
    </row>
    <row r="1061" spans="1:66" x14ac:dyDescent="0.3">
      <c r="A1061">
        <v>1060</v>
      </c>
      <c r="B1061" s="5" t="s">
        <v>3237</v>
      </c>
      <c r="C1061" s="40">
        <f>VLOOKUP(tags[[#This Row],[Index]],Table1[],6)</f>
        <v>1000</v>
      </c>
      <c r="D1061" s="51">
        <v>11000</v>
      </c>
      <c r="E1061" s="18" t="str">
        <f>VLOOKUP(tags[[#This Row],[Index]],Table1[],22)</f>
        <v>red</v>
      </c>
      <c r="F1061" s="18" t="str">
        <f>VLOOKUP(tags[[#This Row],[Index]],Table1[],23)</f>
        <v>XS</v>
      </c>
      <c r="G1061" s="18" t="str">
        <f>VLOOKUP(tags[[#This Row],[product_id]],copy[],4,FALSE)</f>
        <v>pajamaset,Fashion,sexy pajamas for womens,silksleepwearforwomen,silksleepwear,pajamassuit,Casual,Women's Fashion,Summer,Sleepwear,pajamasforwomen,silksleepwearnightgown,silk,pajamassleepwear,women's pajamas,Women</v>
      </c>
      <c r="H1061" s="18"/>
      <c r="I1061" s="48" t="s">
        <v>11897</v>
      </c>
      <c r="J1061" s="49" t="s">
        <v>11404</v>
      </c>
      <c r="K1061" s="49" t="s">
        <v>11884</v>
      </c>
      <c r="L1061" s="49" t="s">
        <v>11880</v>
      </c>
      <c r="M1061" s="49" t="s">
        <v>11815</v>
      </c>
      <c r="N1061" s="49" t="s">
        <v>11894</v>
      </c>
      <c r="O1061" s="49" t="s">
        <v>11406</v>
      </c>
      <c r="P1061" s="49" t="s">
        <v>11403</v>
      </c>
      <c r="Q1061" s="49" t="s">
        <v>11402</v>
      </c>
      <c r="R1061" s="49" t="s">
        <v>11670</v>
      </c>
      <c r="S1061" s="49" t="s">
        <v>11896</v>
      </c>
      <c r="T1061" s="49" t="s">
        <v>11879</v>
      </c>
      <c r="U1061" s="49" t="s">
        <v>11681</v>
      </c>
      <c r="V1061" s="49" t="s">
        <v>11895</v>
      </c>
      <c r="W1061" s="49" t="s">
        <v>11862</v>
      </c>
      <c r="X1061" s="49" t="s">
        <v>11405</v>
      </c>
      <c r="Y1061" s="49"/>
      <c r="Z1061" s="49"/>
      <c r="AA1061" s="49"/>
      <c r="AB1061" s="49"/>
      <c r="AC1061" s="49"/>
      <c r="AD1061" s="49"/>
      <c r="AE1061" s="49"/>
      <c r="AF1061" s="49"/>
      <c r="AG1061" s="49"/>
      <c r="AH1061" s="49"/>
      <c r="AI1061" s="49"/>
      <c r="AJ1061" s="49"/>
      <c r="AK1061" s="49"/>
      <c r="AL1061" s="49"/>
      <c r="AM1061" s="49"/>
      <c r="AN1061" s="49"/>
      <c r="AO1061" s="49"/>
      <c r="AP1061" s="49"/>
      <c r="AQ1061" s="49"/>
      <c r="AR1061" s="49"/>
      <c r="AS1061" s="49"/>
      <c r="AT1061" s="49"/>
      <c r="AU1061" s="49"/>
      <c r="AV1061" s="49"/>
      <c r="AW1061" s="49"/>
      <c r="AX1061" s="49"/>
      <c r="AY1061" s="49"/>
      <c r="AZ1061" s="49"/>
      <c r="BA1061" s="49"/>
      <c r="BB1061" s="49"/>
      <c r="BC1061" s="49"/>
      <c r="BD1061" s="49"/>
      <c r="BE1061" s="49"/>
      <c r="BF1061" s="49"/>
      <c r="BG1061" s="49"/>
      <c r="BH1061" s="49"/>
      <c r="BI1061" s="49"/>
      <c r="BJ1061" s="49"/>
      <c r="BK1061" s="49"/>
      <c r="BL1061" s="49"/>
      <c r="BM1061" s="49"/>
      <c r="BN1061" s="49"/>
    </row>
    <row r="1062" spans="1:66" x14ac:dyDescent="0.3">
      <c r="A1062">
        <v>1061</v>
      </c>
      <c r="B1062" s="4" t="s">
        <v>3239</v>
      </c>
      <c r="C1062" s="39">
        <f>VLOOKUP(tags[[#This Row],[Index]],Table1[],6)</f>
        <v>100</v>
      </c>
      <c r="D1062" s="50">
        <v>500</v>
      </c>
      <c r="E1062" s="17" t="str">
        <f>VLOOKUP(tags[[#This Row],[Index]],Table1[],22)</f>
        <v>pink</v>
      </c>
      <c r="F1062" s="17" t="str">
        <f>VLOOKUP(tags[[#This Row],[Index]],Table1[],23)</f>
        <v>S</v>
      </c>
      <c r="G1062" s="17" t="str">
        <f>VLOOKUP(tags[[#This Row],[product_id]],copy[],4,FALSE)</f>
        <v>suspenders,Summer,Fashion,Lace,button,slim,Women's Fashion,sexy lace,sexy,solid color,sleeveless,Tops,Shirt</v>
      </c>
      <c r="H1062" s="17"/>
      <c r="I1062" s="48" t="s">
        <v>11707</v>
      </c>
      <c r="J1062" s="49" t="s">
        <v>11402</v>
      </c>
      <c r="K1062" s="49" t="s">
        <v>11404</v>
      </c>
      <c r="L1062" s="49" t="s">
        <v>11434</v>
      </c>
      <c r="M1062" s="49" t="s">
        <v>11527</v>
      </c>
      <c r="N1062" s="49" t="s">
        <v>11437</v>
      </c>
      <c r="O1062" s="49" t="s">
        <v>11403</v>
      </c>
      <c r="P1062" s="49" t="s">
        <v>11585</v>
      </c>
      <c r="Q1062" s="49" t="s">
        <v>11412</v>
      </c>
      <c r="R1062" s="49" t="s">
        <v>11467</v>
      </c>
      <c r="S1062" s="49" t="s">
        <v>11408</v>
      </c>
      <c r="T1062" s="49" t="s">
        <v>11411</v>
      </c>
      <c r="U1062" s="49" t="s">
        <v>11417</v>
      </c>
      <c r="V1062" s="49"/>
      <c r="W1062" s="49"/>
      <c r="X1062" s="49"/>
      <c r="Y1062" s="49"/>
      <c r="Z1062" s="49"/>
      <c r="AA1062" s="49"/>
      <c r="AB1062" s="49"/>
      <c r="AC1062" s="49"/>
      <c r="AD1062" s="49"/>
      <c r="AE1062" s="49"/>
      <c r="AF1062" s="49"/>
      <c r="AG1062" s="49"/>
      <c r="AH1062" s="49"/>
      <c r="AI1062" s="49"/>
      <c r="AJ1062" s="49"/>
      <c r="AK1062" s="49"/>
      <c r="AL1062" s="49"/>
      <c r="AM1062" s="49"/>
      <c r="AN1062" s="49"/>
      <c r="AO1062" s="49"/>
      <c r="AP1062" s="49"/>
      <c r="AQ1062" s="49"/>
      <c r="AR1062" s="49"/>
      <c r="AS1062" s="49"/>
      <c r="AT1062" s="49"/>
      <c r="AU1062" s="49"/>
      <c r="AV1062" s="49"/>
      <c r="AW1062" s="49"/>
      <c r="AX1062" s="49"/>
      <c r="AY1062" s="49"/>
      <c r="AZ1062" s="49"/>
      <c r="BA1062" s="49"/>
      <c r="BB1062" s="49"/>
      <c r="BC1062" s="49"/>
      <c r="BD1062" s="49"/>
      <c r="BE1062" s="49"/>
      <c r="BF1062" s="49"/>
      <c r="BG1062" s="49"/>
      <c r="BH1062" s="49"/>
      <c r="BI1062" s="49"/>
      <c r="BJ1062" s="49"/>
      <c r="BK1062" s="49"/>
      <c r="BL1062" s="49"/>
      <c r="BM1062" s="49"/>
      <c r="BN1062" s="49"/>
    </row>
    <row r="1063" spans="1:66" x14ac:dyDescent="0.3">
      <c r="A1063">
        <v>1062</v>
      </c>
      <c r="B1063" s="5" t="s">
        <v>3243</v>
      </c>
      <c r="C1063" s="40">
        <f>VLOOKUP(tags[[#This Row],[Index]],Table1[],6)</f>
        <v>1000</v>
      </c>
      <c r="D1063" s="51">
        <v>7000</v>
      </c>
      <c r="E1063" s="18" t="str">
        <f>VLOOKUP(tags[[#This Row],[Index]],Table1[],22)</f>
        <v>green</v>
      </c>
      <c r="F1063" s="18" t="str">
        <f>VLOOKUP(tags[[#This Row],[Index]],Table1[],23)</f>
        <v>M</v>
      </c>
      <c r="G1063" s="18" t="str">
        <f>VLOOKUP(tags[[#This Row],[product_id]],copy[],4,FALSE)</f>
        <v>Summer,strappytop,Plus Size,Lace,Shirt,Plus size top,tank top,Women's Fashion,Fashion,sleeveless tops,Casual T-Shirt,Spaghetti,summer tops,Women,lace trim,spaghetti strap top,Tank,Necks,Tops,Casual,Cami Tank Tops,sleeveless,deep v neck top,Loose tank tops</v>
      </c>
      <c r="H1063" s="18"/>
      <c r="I1063" s="48" t="s">
        <v>11402</v>
      </c>
      <c r="J1063" s="49" t="s">
        <v>12265</v>
      </c>
      <c r="K1063" s="49" t="s">
        <v>11407</v>
      </c>
      <c r="L1063" s="49" t="s">
        <v>11434</v>
      </c>
      <c r="M1063" s="49" t="s">
        <v>11417</v>
      </c>
      <c r="N1063" s="49" t="s">
        <v>11603</v>
      </c>
      <c r="O1063" s="49" t="s">
        <v>11423</v>
      </c>
      <c r="P1063" s="49" t="s">
        <v>11403</v>
      </c>
      <c r="Q1063" s="49" t="s">
        <v>11404</v>
      </c>
      <c r="R1063" s="49" t="s">
        <v>11465</v>
      </c>
      <c r="S1063" s="49" t="s">
        <v>11497</v>
      </c>
      <c r="T1063" s="49" t="s">
        <v>11449</v>
      </c>
      <c r="U1063" s="49" t="s">
        <v>11472</v>
      </c>
      <c r="V1063" s="49" t="s">
        <v>11405</v>
      </c>
      <c r="W1063" s="49" t="s">
        <v>11826</v>
      </c>
      <c r="X1063" s="49" t="s">
        <v>12086</v>
      </c>
      <c r="Y1063" s="49" t="s">
        <v>11418</v>
      </c>
      <c r="Z1063" s="49" t="s">
        <v>11419</v>
      </c>
      <c r="AA1063" s="49" t="s">
        <v>11411</v>
      </c>
      <c r="AB1063" s="49" t="s">
        <v>11406</v>
      </c>
      <c r="AC1063" s="49" t="s">
        <v>11854</v>
      </c>
      <c r="AD1063" s="49" t="s">
        <v>11408</v>
      </c>
      <c r="AE1063" s="49" t="s">
        <v>11909</v>
      </c>
      <c r="AF1063" s="49" t="s">
        <v>11761</v>
      </c>
      <c r="AG1063" s="49"/>
      <c r="AH1063" s="49"/>
      <c r="AI1063" s="49"/>
      <c r="AJ1063" s="49"/>
      <c r="AK1063" s="49"/>
      <c r="AL1063" s="49"/>
      <c r="AM1063" s="49"/>
      <c r="AN1063" s="49"/>
      <c r="AO1063" s="49"/>
      <c r="AP1063" s="49"/>
      <c r="AQ1063" s="49"/>
      <c r="AR1063" s="49"/>
      <c r="AS1063" s="49"/>
      <c r="AT1063" s="49"/>
      <c r="AU1063" s="49"/>
      <c r="AV1063" s="49"/>
      <c r="AW1063" s="49"/>
      <c r="AX1063" s="49"/>
      <c r="AY1063" s="49"/>
      <c r="AZ1063" s="49"/>
      <c r="BA1063" s="49"/>
      <c r="BB1063" s="49"/>
      <c r="BC1063" s="49"/>
      <c r="BD1063" s="49"/>
      <c r="BE1063" s="49"/>
      <c r="BF1063" s="49"/>
      <c r="BG1063" s="49"/>
      <c r="BH1063" s="49"/>
      <c r="BI1063" s="49"/>
      <c r="BJ1063" s="49"/>
      <c r="BK1063" s="49"/>
      <c r="BL1063" s="49"/>
      <c r="BM1063" s="49"/>
      <c r="BN1063" s="49"/>
    </row>
    <row r="1064" spans="1:66" x14ac:dyDescent="0.3">
      <c r="A1064">
        <v>1063</v>
      </c>
      <c r="B1064" s="4" t="s">
        <v>3246</v>
      </c>
      <c r="C1064" s="39">
        <f>VLOOKUP(tags[[#This Row],[Index]],Table1[],6)</f>
        <v>5000</v>
      </c>
      <c r="D1064" s="50">
        <v>55000</v>
      </c>
      <c r="E1064" s="17" t="str">
        <f>VLOOKUP(tags[[#This Row],[Index]],Table1[],22)</f>
        <v>black</v>
      </c>
      <c r="F1064" s="17" t="str">
        <f>VLOOKUP(tags[[#This Row],[Index]],Table1[],23)</f>
        <v>S</v>
      </c>
      <c r="G1064" s="17" t="str">
        <f>VLOOKUP(tags[[#This Row],[product_id]],copy[],4,FALSE)</f>
        <v>Summer,Plus Size,Mini,Spring,Dress,slim,Cami,Women's Fashion,dressesforwomen,Vintage,sexy,Striped,Women,Fashion,button,Vintage dress</v>
      </c>
      <c r="H1064" s="17"/>
      <c r="I1064" s="48" t="s">
        <v>11402</v>
      </c>
      <c r="J1064" s="49" t="s">
        <v>11407</v>
      </c>
      <c r="K1064" s="49" t="s">
        <v>11436</v>
      </c>
      <c r="L1064" s="49" t="s">
        <v>11490</v>
      </c>
      <c r="M1064" s="49" t="s">
        <v>11409</v>
      </c>
      <c r="N1064" s="49" t="s">
        <v>11437</v>
      </c>
      <c r="O1064" s="49" t="s">
        <v>11943</v>
      </c>
      <c r="P1064" s="49" t="s">
        <v>11403</v>
      </c>
      <c r="Q1064" s="49" t="s">
        <v>11580</v>
      </c>
      <c r="R1064" s="49" t="s">
        <v>11481</v>
      </c>
      <c r="S1064" s="49" t="s">
        <v>11412</v>
      </c>
      <c r="T1064" s="49" t="s">
        <v>11546</v>
      </c>
      <c r="U1064" s="49" t="s">
        <v>11405</v>
      </c>
      <c r="V1064" s="49" t="s">
        <v>11404</v>
      </c>
      <c r="W1064" s="49" t="s">
        <v>11527</v>
      </c>
      <c r="X1064" s="49" t="s">
        <v>11694</v>
      </c>
      <c r="Y1064" s="49"/>
      <c r="Z1064" s="49"/>
      <c r="AA1064" s="49"/>
      <c r="AB1064" s="49"/>
      <c r="AC1064" s="49"/>
      <c r="AD1064" s="49"/>
      <c r="AE1064" s="49"/>
      <c r="AF1064" s="49"/>
      <c r="AG1064" s="49"/>
      <c r="AH1064" s="49"/>
      <c r="AI1064" s="49"/>
      <c r="AJ1064" s="49"/>
      <c r="AK1064" s="49"/>
      <c r="AL1064" s="49"/>
      <c r="AM1064" s="49"/>
      <c r="AN1064" s="49"/>
      <c r="AO1064" s="49"/>
      <c r="AP1064" s="49"/>
      <c r="AQ1064" s="49"/>
      <c r="AR1064" s="49"/>
      <c r="AS1064" s="49"/>
      <c r="AT1064" s="49"/>
      <c r="AU1064" s="49"/>
      <c r="AV1064" s="49"/>
      <c r="AW1064" s="49"/>
      <c r="AX1064" s="49"/>
      <c r="AY1064" s="49"/>
      <c r="AZ1064" s="49"/>
      <c r="BA1064" s="49"/>
      <c r="BB1064" s="49"/>
      <c r="BC1064" s="49"/>
      <c r="BD1064" s="49"/>
      <c r="BE1064" s="49"/>
      <c r="BF1064" s="49"/>
      <c r="BG1064" s="49"/>
      <c r="BH1064" s="49"/>
      <c r="BI1064" s="49"/>
      <c r="BJ1064" s="49"/>
      <c r="BK1064" s="49"/>
      <c r="BL1064" s="49"/>
      <c r="BM1064" s="49"/>
      <c r="BN1064" s="49"/>
    </row>
    <row r="1065" spans="1:66" x14ac:dyDescent="0.3">
      <c r="A1065">
        <v>1064</v>
      </c>
      <c r="B1065" s="5" t="s">
        <v>3248</v>
      </c>
      <c r="C1065" s="40">
        <f>VLOOKUP(tags[[#This Row],[Index]],Table1[],6)</f>
        <v>10000</v>
      </c>
      <c r="D1065" s="51">
        <v>58500</v>
      </c>
      <c r="E1065" s="18" t="str">
        <f>VLOOKUP(tags[[#This Row],[Index]],Table1[],22)</f>
        <v>black</v>
      </c>
      <c r="F1065" s="18" t="str">
        <f>VLOOKUP(tags[[#This Row],[Index]],Table1[],23)</f>
        <v>XS</v>
      </c>
      <c r="G1065" s="18" t="str">
        <f>VLOOKUP(tags[[#This Row],[product_id]],copy[],4,FALSE)</f>
        <v>Mini,short sleeve dress,Summer,plus size dress,Pleated,short sleeves,V-neck,Mini dress,beach dress,Party Dress,t-shirt dress,Casual,casual dress,Deep V-Neck,Shorts,Sleeve,Beach,Plus Size,summer dress,Women's Fashion,Cotton Dress,Dress,women dress,Cotton,Fashion,loose dress</v>
      </c>
      <c r="H1065" s="18"/>
      <c r="I1065" s="48" t="s">
        <v>11436</v>
      </c>
      <c r="J1065" s="49" t="s">
        <v>11522</v>
      </c>
      <c r="K1065" s="49" t="s">
        <v>11402</v>
      </c>
      <c r="L1065" s="49" t="s">
        <v>11501</v>
      </c>
      <c r="M1065" s="49" t="s">
        <v>11485</v>
      </c>
      <c r="N1065" s="49" t="s">
        <v>11415</v>
      </c>
      <c r="O1065" s="49" t="s">
        <v>11420</v>
      </c>
      <c r="P1065" s="49" t="s">
        <v>11435</v>
      </c>
      <c r="Q1065" s="49" t="s">
        <v>11431</v>
      </c>
      <c r="R1065" s="49" t="s">
        <v>11445</v>
      </c>
      <c r="S1065" s="49" t="s">
        <v>11610</v>
      </c>
      <c r="T1065" s="49" t="s">
        <v>11406</v>
      </c>
      <c r="U1065" s="49" t="s">
        <v>11441</v>
      </c>
      <c r="V1065" s="49" t="s">
        <v>11471</v>
      </c>
      <c r="W1065" s="49" t="s">
        <v>11410</v>
      </c>
      <c r="X1065" s="49" t="s">
        <v>11414</v>
      </c>
      <c r="Y1065" s="49" t="s">
        <v>11413</v>
      </c>
      <c r="Z1065" s="49" t="s">
        <v>11407</v>
      </c>
      <c r="AA1065" s="49" t="s">
        <v>11425</v>
      </c>
      <c r="AB1065" s="49" t="s">
        <v>11403</v>
      </c>
      <c r="AC1065" s="49" t="s">
        <v>11510</v>
      </c>
      <c r="AD1065" s="49" t="s">
        <v>11409</v>
      </c>
      <c r="AE1065" s="49" t="s">
        <v>11432</v>
      </c>
      <c r="AF1065" s="49" t="s">
        <v>11424</v>
      </c>
      <c r="AG1065" s="49" t="s">
        <v>11404</v>
      </c>
      <c r="AH1065" s="49" t="s">
        <v>11455</v>
      </c>
      <c r="AI1065" s="49"/>
      <c r="AJ1065" s="49"/>
      <c r="AK1065" s="49"/>
      <c r="AL1065" s="49"/>
      <c r="AM1065" s="49"/>
      <c r="AN1065" s="49"/>
      <c r="AO1065" s="49"/>
      <c r="AP1065" s="49"/>
      <c r="AQ1065" s="49"/>
      <c r="AR1065" s="49"/>
      <c r="AS1065" s="49"/>
      <c r="AT1065" s="49"/>
      <c r="AU1065" s="49"/>
      <c r="AV1065" s="49"/>
      <c r="AW1065" s="49"/>
      <c r="AX1065" s="49"/>
      <c r="AY1065" s="49"/>
      <c r="AZ1065" s="49"/>
      <c r="BA1065" s="49"/>
      <c r="BB1065" s="49"/>
      <c r="BC1065" s="49"/>
      <c r="BD1065" s="49"/>
      <c r="BE1065" s="49"/>
      <c r="BF1065" s="49"/>
      <c r="BG1065" s="49"/>
      <c r="BH1065" s="49"/>
      <c r="BI1065" s="49"/>
      <c r="BJ1065" s="49"/>
      <c r="BK1065" s="49"/>
      <c r="BL1065" s="49"/>
      <c r="BM1065" s="49"/>
      <c r="BN1065" s="49"/>
    </row>
    <row r="1066" spans="1:66" x14ac:dyDescent="0.3">
      <c r="A1066">
        <v>1065</v>
      </c>
      <c r="B1066" s="4" t="s">
        <v>3252</v>
      </c>
      <c r="C1066" s="39">
        <f>VLOOKUP(tags[[#This Row],[Index]],Table1[],6)</f>
        <v>100</v>
      </c>
      <c r="D1066" s="50">
        <v>800</v>
      </c>
      <c r="E1066" s="17" t="str">
        <f>VLOOKUP(tags[[#This Row],[Index]],Table1[],22)</f>
        <v>blue</v>
      </c>
      <c r="F1066" s="17" t="str">
        <f>VLOOKUP(tags[[#This Row],[Index]],Table1[],23)</f>
        <v>M</v>
      </c>
      <c r="G1066" s="17" t="str">
        <f>VLOOKUP(tags[[#This Row],[product_id]],copy[],4,FALSE)</f>
        <v>summer bikini,women swimsuit,brasbraset,sexy bikini,Swimsuit,floral bikini,Swimwear,Bikini,beach dress,Fashion,pushupswimsuittop,Flowers,women bathing suit,beachwear for women,Nylon,Swimming</v>
      </c>
      <c r="H1066" s="17"/>
      <c r="I1066" s="48" t="s">
        <v>11957</v>
      </c>
      <c r="J1066" s="49" t="s">
        <v>11651</v>
      </c>
      <c r="K1066" s="49" t="s">
        <v>13656</v>
      </c>
      <c r="L1066" s="49" t="s">
        <v>11586</v>
      </c>
      <c r="M1066" s="49" t="s">
        <v>11454</v>
      </c>
      <c r="N1066" s="49" t="s">
        <v>13433</v>
      </c>
      <c r="O1066" s="49" t="s">
        <v>11458</v>
      </c>
      <c r="P1066" s="49" t="s">
        <v>11453</v>
      </c>
      <c r="Q1066" s="49" t="s">
        <v>11431</v>
      </c>
      <c r="R1066" s="49" t="s">
        <v>11404</v>
      </c>
      <c r="S1066" s="49" t="s">
        <v>13053</v>
      </c>
      <c r="T1066" s="49" t="s">
        <v>11509</v>
      </c>
      <c r="U1066" s="49" t="s">
        <v>11703</v>
      </c>
      <c r="V1066" s="49" t="s">
        <v>11838</v>
      </c>
      <c r="W1066" s="49" t="s">
        <v>12175</v>
      </c>
      <c r="X1066" s="49" t="s">
        <v>11459</v>
      </c>
      <c r="Y1066" s="49"/>
      <c r="Z1066" s="49"/>
      <c r="AA1066" s="49"/>
      <c r="AB1066" s="49"/>
      <c r="AC1066" s="49"/>
      <c r="AD1066" s="49"/>
      <c r="AE1066" s="49"/>
      <c r="AF1066" s="49"/>
      <c r="AG1066" s="49"/>
      <c r="AH1066" s="49"/>
      <c r="AI1066" s="49"/>
      <c r="AJ1066" s="49"/>
      <c r="AK1066" s="49"/>
      <c r="AL1066" s="49"/>
      <c r="AM1066" s="49"/>
      <c r="AN1066" s="49"/>
      <c r="AO1066" s="49"/>
      <c r="AP1066" s="49"/>
      <c r="AQ1066" s="49"/>
      <c r="AR1066" s="49"/>
      <c r="AS1066" s="49"/>
      <c r="AT1066" s="49"/>
      <c r="AU1066" s="49"/>
      <c r="AV1066" s="49"/>
      <c r="AW1066" s="49"/>
      <c r="AX1066" s="49"/>
      <c r="AY1066" s="49"/>
      <c r="AZ1066" s="49"/>
      <c r="BA1066" s="49"/>
      <c r="BB1066" s="49"/>
      <c r="BC1066" s="49"/>
      <c r="BD1066" s="49"/>
      <c r="BE1066" s="49"/>
      <c r="BF1066" s="49"/>
      <c r="BG1066" s="49"/>
      <c r="BH1066" s="49"/>
      <c r="BI1066" s="49"/>
      <c r="BJ1066" s="49"/>
      <c r="BK1066" s="49"/>
      <c r="BL1066" s="49"/>
      <c r="BM1066" s="49"/>
      <c r="BN1066" s="49"/>
    </row>
    <row r="1067" spans="1:66" x14ac:dyDescent="0.3">
      <c r="A1067">
        <v>1066</v>
      </c>
      <c r="B1067" s="5" t="s">
        <v>3255</v>
      </c>
      <c r="C1067" s="40">
        <f>VLOOKUP(tags[[#This Row],[Index]],Table1[],6)</f>
        <v>5000</v>
      </c>
      <c r="D1067" s="51">
        <v>30000</v>
      </c>
      <c r="E1067" s="18" t="str">
        <f>VLOOKUP(tags[[#This Row],[Index]],Table1[],22)</f>
        <v>blue</v>
      </c>
      <c r="F1067" s="18" t="str">
        <f>VLOOKUP(tags[[#This Row],[Index]],Table1[],23)</f>
        <v>XS</v>
      </c>
      <c r="G1067" s="18" t="str">
        <f>VLOOKUP(tags[[#This Row],[product_id]],copy[],4,FALSE)</f>
        <v>Mini,Fashion,halter dress,Summer,plus size dress,Pleated,tank top,Party Dress,summer dresses,Skirts,Casual,Cotton,Deep V-Neck,Ladies Fashion,Tops,Sleeveless dress,Ladies,women dress,Women,Beach,sleeveless,Plus Size,Halter,Dress,V-neck,Mini dress,Women's Fashion,party,knee,casual dress,Shorts,Tank,Cotton Dress,loose dress</v>
      </c>
      <c r="H1067" s="18"/>
      <c r="I1067" s="48" t="s">
        <v>11436</v>
      </c>
      <c r="J1067" s="49" t="s">
        <v>11404</v>
      </c>
      <c r="K1067" s="49" t="s">
        <v>11542</v>
      </c>
      <c r="L1067" s="49" t="s">
        <v>11402</v>
      </c>
      <c r="M1067" s="49" t="s">
        <v>11501</v>
      </c>
      <c r="N1067" s="49" t="s">
        <v>11485</v>
      </c>
      <c r="O1067" s="49" t="s">
        <v>11423</v>
      </c>
      <c r="P1067" s="49" t="s">
        <v>11445</v>
      </c>
      <c r="Q1067" s="49" t="s">
        <v>11464</v>
      </c>
      <c r="R1067" s="49" t="s">
        <v>11462</v>
      </c>
      <c r="S1067" s="49" t="s">
        <v>11406</v>
      </c>
      <c r="T1067" s="49" t="s">
        <v>11424</v>
      </c>
      <c r="U1067" s="49" t="s">
        <v>11471</v>
      </c>
      <c r="V1067" s="49" t="s">
        <v>11475</v>
      </c>
      <c r="W1067" s="49" t="s">
        <v>11411</v>
      </c>
      <c r="X1067" s="49" t="s">
        <v>11438</v>
      </c>
      <c r="Y1067" s="49" t="s">
        <v>11426</v>
      </c>
      <c r="Z1067" s="49" t="s">
        <v>11432</v>
      </c>
      <c r="AA1067" s="49" t="s">
        <v>11405</v>
      </c>
      <c r="AB1067" s="49" t="s">
        <v>11413</v>
      </c>
      <c r="AC1067" s="49" t="s">
        <v>11408</v>
      </c>
      <c r="AD1067" s="49" t="s">
        <v>11407</v>
      </c>
      <c r="AE1067" s="49" t="s">
        <v>11461</v>
      </c>
      <c r="AF1067" s="49" t="s">
        <v>11409</v>
      </c>
      <c r="AG1067" s="49" t="s">
        <v>11420</v>
      </c>
      <c r="AH1067" s="49" t="s">
        <v>11435</v>
      </c>
      <c r="AI1067" s="49" t="s">
        <v>11403</v>
      </c>
      <c r="AJ1067" s="49" t="s">
        <v>11443</v>
      </c>
      <c r="AK1067" s="49" t="s">
        <v>11611</v>
      </c>
      <c r="AL1067" s="49" t="s">
        <v>11441</v>
      </c>
      <c r="AM1067" s="49" t="s">
        <v>11410</v>
      </c>
      <c r="AN1067" s="49" t="s">
        <v>11418</v>
      </c>
      <c r="AO1067" s="49" t="s">
        <v>11510</v>
      </c>
      <c r="AP1067" s="49" t="s">
        <v>11455</v>
      </c>
      <c r="AQ1067" s="49"/>
      <c r="AR1067" s="49"/>
      <c r="AS1067" s="49"/>
      <c r="AT1067" s="49"/>
      <c r="AU1067" s="49"/>
      <c r="AV1067" s="49"/>
      <c r="AW1067" s="49"/>
      <c r="AX1067" s="49"/>
      <c r="AY1067" s="49"/>
      <c r="AZ1067" s="49"/>
      <c r="BA1067" s="49"/>
      <c r="BB1067" s="49"/>
      <c r="BC1067" s="49"/>
      <c r="BD1067" s="49"/>
      <c r="BE1067" s="49"/>
      <c r="BF1067" s="49"/>
      <c r="BG1067" s="49"/>
      <c r="BH1067" s="49"/>
      <c r="BI1067" s="49"/>
      <c r="BJ1067" s="49"/>
      <c r="BK1067" s="49"/>
      <c r="BL1067" s="49"/>
      <c r="BM1067" s="49"/>
      <c r="BN1067" s="49"/>
    </row>
    <row r="1068" spans="1:66" x14ac:dyDescent="0.3">
      <c r="A1068">
        <v>1067</v>
      </c>
      <c r="B1068" s="4" t="s">
        <v>3259</v>
      </c>
      <c r="C1068" s="39">
        <f>VLOOKUP(tags[[#This Row],[Index]],Table1[],6)</f>
        <v>100</v>
      </c>
      <c r="D1068" s="50">
        <v>1100</v>
      </c>
      <c r="E1068" s="17" t="str">
        <f>VLOOKUP(tags[[#This Row],[Index]],Table1[],22)</f>
        <v>white</v>
      </c>
      <c r="F1068" s="17" t="str">
        <f>VLOOKUP(tags[[#This Row],[Index]],Table1[],23)</f>
        <v>S</v>
      </c>
      <c r="G1068" s="17" t="str">
        <f>VLOOKUP(tags[[#This Row],[product_id]],copy[],4,FALSE)</f>
        <v>Summer,Dresses,Dress,Pleated,summer dress,V-neck,Casual,Pocket,Women's Fashion,Sleeveless dress,slingdres,women dress,Floral,sleeveless,loose dress,casual dress</v>
      </c>
      <c r="H1068" s="17"/>
      <c r="I1068" s="48" t="s">
        <v>11402</v>
      </c>
      <c r="J1068" s="49" t="s">
        <v>11460</v>
      </c>
      <c r="K1068" s="49" t="s">
        <v>11409</v>
      </c>
      <c r="L1068" s="49" t="s">
        <v>11485</v>
      </c>
      <c r="M1068" s="49" t="s">
        <v>11425</v>
      </c>
      <c r="N1068" s="49" t="s">
        <v>11420</v>
      </c>
      <c r="O1068" s="49" t="s">
        <v>11406</v>
      </c>
      <c r="P1068" s="49" t="s">
        <v>11513</v>
      </c>
      <c r="Q1068" s="49" t="s">
        <v>11403</v>
      </c>
      <c r="R1068" s="49" t="s">
        <v>11438</v>
      </c>
      <c r="S1068" s="49" t="s">
        <v>11963</v>
      </c>
      <c r="T1068" s="49" t="s">
        <v>11432</v>
      </c>
      <c r="U1068" s="49" t="s">
        <v>11433</v>
      </c>
      <c r="V1068" s="49" t="s">
        <v>11408</v>
      </c>
      <c r="W1068" s="49" t="s">
        <v>11455</v>
      </c>
      <c r="X1068" s="49" t="s">
        <v>11441</v>
      </c>
      <c r="Y1068" s="49"/>
      <c r="Z1068" s="49"/>
      <c r="AA1068" s="49"/>
      <c r="AB1068" s="49"/>
      <c r="AC1068" s="49"/>
      <c r="AD1068" s="49"/>
      <c r="AE1068" s="49"/>
      <c r="AF1068" s="49"/>
      <c r="AG1068" s="49"/>
      <c r="AH1068" s="49"/>
      <c r="AI1068" s="49"/>
      <c r="AJ1068" s="49"/>
      <c r="AK1068" s="49"/>
      <c r="AL1068" s="49"/>
      <c r="AM1068" s="49"/>
      <c r="AN1068" s="49"/>
      <c r="AO1068" s="49"/>
      <c r="AP1068" s="49"/>
      <c r="AQ1068" s="49"/>
      <c r="AR1068" s="49"/>
      <c r="AS1068" s="49"/>
      <c r="AT1068" s="49"/>
      <c r="AU1068" s="49"/>
      <c r="AV1068" s="49"/>
      <c r="AW1068" s="49"/>
      <c r="AX1068" s="49"/>
      <c r="AY1068" s="49"/>
      <c r="AZ1068" s="49"/>
      <c r="BA1068" s="49"/>
      <c r="BB1068" s="49"/>
      <c r="BC1068" s="49"/>
      <c r="BD1068" s="49"/>
      <c r="BE1068" s="49"/>
      <c r="BF1068" s="49"/>
      <c r="BG1068" s="49"/>
      <c r="BH1068" s="49"/>
      <c r="BI1068" s="49"/>
      <c r="BJ1068" s="49"/>
      <c r="BK1068" s="49"/>
      <c r="BL1068" s="49"/>
      <c r="BM1068" s="49"/>
      <c r="BN1068" s="49"/>
    </row>
    <row r="1069" spans="1:66" x14ac:dyDescent="0.3">
      <c r="A1069">
        <v>1068</v>
      </c>
      <c r="B1069" s="5" t="s">
        <v>3261</v>
      </c>
      <c r="C1069" s="40">
        <f>VLOOKUP(tags[[#This Row],[Index]],Table1[],6)</f>
        <v>5000</v>
      </c>
      <c r="D1069" s="51">
        <v>70000</v>
      </c>
      <c r="E1069" s="18" t="str">
        <f>VLOOKUP(tags[[#This Row],[Index]],Table1[],22)</f>
        <v>white</v>
      </c>
      <c r="F1069" s="18" t="str">
        <f>VLOOKUP(tags[[#This Row],[Index]],Table1[],23)</f>
        <v>S</v>
      </c>
      <c r="G1069" s="18" t="str">
        <f>VLOOKUP(tags[[#This Row],[product_id]],copy[],4,FALSE)</f>
        <v>Summer,Plus Size,Shirt,letter print,splitdre,Dress,Mini dress,Women's Fashion,Fashion,splits,Print,Sport,Casual</v>
      </c>
      <c r="H1069" s="18"/>
      <c r="I1069" s="48" t="s">
        <v>11402</v>
      </c>
      <c r="J1069" s="49" t="s">
        <v>11407</v>
      </c>
      <c r="K1069" s="49" t="s">
        <v>11417</v>
      </c>
      <c r="L1069" s="49" t="s">
        <v>11478</v>
      </c>
      <c r="M1069" s="49" t="s">
        <v>11960</v>
      </c>
      <c r="N1069" s="49" t="s">
        <v>11409</v>
      </c>
      <c r="O1069" s="49" t="s">
        <v>11435</v>
      </c>
      <c r="P1069" s="49" t="s">
        <v>11403</v>
      </c>
      <c r="Q1069" s="49" t="s">
        <v>11404</v>
      </c>
      <c r="R1069" s="49" t="s">
        <v>11566</v>
      </c>
      <c r="S1069" s="49" t="s">
        <v>11416</v>
      </c>
      <c r="T1069" s="49" t="s">
        <v>11446</v>
      </c>
      <c r="U1069" s="49" t="s">
        <v>11406</v>
      </c>
      <c r="V1069" s="49"/>
      <c r="W1069" s="49"/>
      <c r="X1069" s="49"/>
      <c r="Y1069" s="49"/>
      <c r="Z1069" s="49"/>
      <c r="AA1069" s="49"/>
      <c r="AB1069" s="49"/>
      <c r="AC1069" s="49"/>
      <c r="AD1069" s="49"/>
      <c r="AE1069" s="49"/>
      <c r="AF1069" s="49"/>
      <c r="AG1069" s="49"/>
      <c r="AH1069" s="49"/>
      <c r="AI1069" s="49"/>
      <c r="AJ1069" s="49"/>
      <c r="AK1069" s="49"/>
      <c r="AL1069" s="49"/>
      <c r="AM1069" s="49"/>
      <c r="AN1069" s="49"/>
      <c r="AO1069" s="49"/>
      <c r="AP1069" s="49"/>
      <c r="AQ1069" s="49"/>
      <c r="AR1069" s="49"/>
      <c r="AS1069" s="49"/>
      <c r="AT1069" s="49"/>
      <c r="AU1069" s="49"/>
      <c r="AV1069" s="49"/>
      <c r="AW1069" s="49"/>
      <c r="AX1069" s="49"/>
      <c r="AY1069" s="49"/>
      <c r="AZ1069" s="49"/>
      <c r="BA1069" s="49"/>
      <c r="BB1069" s="49"/>
      <c r="BC1069" s="49"/>
      <c r="BD1069" s="49"/>
      <c r="BE1069" s="49"/>
      <c r="BF1069" s="49"/>
      <c r="BG1069" s="49"/>
      <c r="BH1069" s="49"/>
      <c r="BI1069" s="49"/>
      <c r="BJ1069" s="49"/>
      <c r="BK1069" s="49"/>
      <c r="BL1069" s="49"/>
      <c r="BM1069" s="49"/>
      <c r="BN1069" s="49"/>
    </row>
    <row r="1070" spans="1:66" x14ac:dyDescent="0.3">
      <c r="A1070">
        <v>1069</v>
      </c>
      <c r="B1070" s="4" t="s">
        <v>3264</v>
      </c>
      <c r="C1070" s="39">
        <f>VLOOKUP(tags[[#This Row],[Index]],Table1[],6)</f>
        <v>100</v>
      </c>
      <c r="D1070" s="50">
        <v>368</v>
      </c>
      <c r="E1070" s="17" t="str">
        <f>VLOOKUP(tags[[#This Row],[Index]],Table1[],22)</f>
        <v>other</v>
      </c>
      <c r="F1070" s="17" t="str">
        <f>VLOOKUP(tags[[#This Row],[Index]],Table1[],23)</f>
        <v>XS</v>
      </c>
      <c r="G1070" s="17" t="str">
        <f>VLOOKUP(tags[[#This Row],[product_id]],copy[],4,FALSE)</f>
        <v>Summer,Fashion,Mini,Tops,Polkas,V-neck,Casual,black,polka dot,sleeveless,backless,Dress,Women Fashion</v>
      </c>
      <c r="H1070" s="17"/>
      <c r="I1070" s="48" t="s">
        <v>11402</v>
      </c>
      <c r="J1070" s="49" t="s">
        <v>11404</v>
      </c>
      <c r="K1070" s="49" t="s">
        <v>11436</v>
      </c>
      <c r="L1070" s="49" t="s">
        <v>11411</v>
      </c>
      <c r="M1070" s="49" t="s">
        <v>11512</v>
      </c>
      <c r="N1070" s="49" t="s">
        <v>11420</v>
      </c>
      <c r="O1070" s="49" t="s">
        <v>11406</v>
      </c>
      <c r="P1070" s="49" t="s">
        <v>70</v>
      </c>
      <c r="Q1070" s="49" t="s">
        <v>11507</v>
      </c>
      <c r="R1070" s="49" t="s">
        <v>11408</v>
      </c>
      <c r="S1070" s="49" t="s">
        <v>11450</v>
      </c>
      <c r="T1070" s="49" t="s">
        <v>11409</v>
      </c>
      <c r="U1070" s="49" t="s">
        <v>11439</v>
      </c>
      <c r="V1070" s="49"/>
      <c r="W1070" s="49"/>
      <c r="X1070" s="49"/>
      <c r="Y1070" s="49"/>
      <c r="Z1070" s="49"/>
      <c r="AA1070" s="49"/>
      <c r="AB1070" s="49"/>
      <c r="AC1070" s="49"/>
      <c r="AD1070" s="49"/>
      <c r="AE1070" s="49"/>
      <c r="AF1070" s="49"/>
      <c r="AG1070" s="49"/>
      <c r="AH1070" s="49"/>
      <c r="AI1070" s="49"/>
      <c r="AJ1070" s="49"/>
      <c r="AK1070" s="49"/>
      <c r="AL1070" s="49"/>
      <c r="AM1070" s="49"/>
      <c r="AN1070" s="49"/>
      <c r="AO1070" s="49"/>
      <c r="AP1070" s="49"/>
      <c r="AQ1070" s="49"/>
      <c r="AR1070" s="49"/>
      <c r="AS1070" s="49"/>
      <c r="AT1070" s="49"/>
      <c r="AU1070" s="49"/>
      <c r="AV1070" s="49"/>
      <c r="AW1070" s="49"/>
      <c r="AX1070" s="49"/>
      <c r="AY1070" s="49"/>
      <c r="AZ1070" s="49"/>
      <c r="BA1070" s="49"/>
      <c r="BB1070" s="49"/>
      <c r="BC1070" s="49"/>
      <c r="BD1070" s="49"/>
      <c r="BE1070" s="49"/>
      <c r="BF1070" s="49"/>
      <c r="BG1070" s="49"/>
      <c r="BH1070" s="49"/>
      <c r="BI1070" s="49"/>
      <c r="BJ1070" s="49"/>
      <c r="BK1070" s="49"/>
      <c r="BL1070" s="49"/>
      <c r="BM1070" s="49"/>
      <c r="BN1070" s="49"/>
    </row>
    <row r="1071" spans="1:66" x14ac:dyDescent="0.3">
      <c r="A1071">
        <v>1070</v>
      </c>
      <c r="B1071" s="5" t="s">
        <v>3268</v>
      </c>
      <c r="C1071" s="40">
        <f>VLOOKUP(tags[[#This Row],[Index]],Table1[],6)</f>
        <v>100</v>
      </c>
      <c r="D1071" s="51">
        <v>1800</v>
      </c>
      <c r="E1071" s="18" t="str">
        <f>VLOOKUP(tags[[#This Row],[Index]],Table1[],22)</f>
        <v>green</v>
      </c>
      <c r="F1071" s="18" t="str">
        <f>VLOOKUP(tags[[#This Row],[Index]],Table1[],23)</f>
        <v>XLplus</v>
      </c>
      <c r="G1071" s="18" t="str">
        <f>VLOOKUP(tags[[#This Row],[product_id]],copy[],4,FALSE)</f>
        <v>Sleeveless dress,women's plus size fashion,Waist,plus size dress,Dress,waistcollection,V Neckdress,boho,V-neck,Women's Fashion,Party Dress,summer dress,maxi dress,Print,bohemian dress,Fashion,sleeveless,Women</v>
      </c>
      <c r="H1071" s="18"/>
      <c r="I1071" s="48" t="s">
        <v>11438</v>
      </c>
      <c r="J1071" s="49" t="s">
        <v>12660</v>
      </c>
      <c r="K1071" s="49" t="s">
        <v>11442</v>
      </c>
      <c r="L1071" s="49" t="s">
        <v>11501</v>
      </c>
      <c r="M1071" s="49" t="s">
        <v>11409</v>
      </c>
      <c r="N1071" s="49" t="s">
        <v>12695</v>
      </c>
      <c r="O1071" s="49" t="s">
        <v>11632</v>
      </c>
      <c r="P1071" s="49" t="s">
        <v>11457</v>
      </c>
      <c r="Q1071" s="49" t="s">
        <v>11420</v>
      </c>
      <c r="R1071" s="49" t="s">
        <v>11403</v>
      </c>
      <c r="S1071" s="49" t="s">
        <v>11445</v>
      </c>
      <c r="T1071" s="49" t="s">
        <v>11425</v>
      </c>
      <c r="U1071" s="49" t="s">
        <v>11479</v>
      </c>
      <c r="V1071" s="49" t="s">
        <v>11416</v>
      </c>
      <c r="W1071" s="49" t="s">
        <v>11662</v>
      </c>
      <c r="X1071" s="49" t="s">
        <v>11404</v>
      </c>
      <c r="Y1071" s="49" t="s">
        <v>11408</v>
      </c>
      <c r="Z1071" s="49" t="s">
        <v>11405</v>
      </c>
      <c r="AA1071" s="49"/>
      <c r="AB1071" s="49"/>
      <c r="AC1071" s="49"/>
      <c r="AD1071" s="49"/>
      <c r="AE1071" s="49"/>
      <c r="AF1071" s="49"/>
      <c r="AG1071" s="49"/>
      <c r="AH1071" s="49"/>
      <c r="AI1071" s="49"/>
      <c r="AJ1071" s="49"/>
      <c r="AK1071" s="49"/>
      <c r="AL1071" s="49"/>
      <c r="AM1071" s="49"/>
      <c r="AN1071" s="49"/>
      <c r="AO1071" s="49"/>
      <c r="AP1071" s="49"/>
      <c r="AQ1071" s="49"/>
      <c r="AR1071" s="49"/>
      <c r="AS1071" s="49"/>
      <c r="AT1071" s="49"/>
      <c r="AU1071" s="49"/>
      <c r="AV1071" s="49"/>
      <c r="AW1071" s="49"/>
      <c r="AX1071" s="49"/>
      <c r="AY1071" s="49"/>
      <c r="AZ1071" s="49"/>
      <c r="BA1071" s="49"/>
      <c r="BB1071" s="49"/>
      <c r="BC1071" s="49"/>
      <c r="BD1071" s="49"/>
      <c r="BE1071" s="49"/>
      <c r="BF1071" s="49"/>
      <c r="BG1071" s="49"/>
      <c r="BH1071" s="49"/>
      <c r="BI1071" s="49"/>
      <c r="BJ1071" s="49"/>
      <c r="BK1071" s="49"/>
      <c r="BL1071" s="49"/>
      <c r="BM1071" s="49"/>
      <c r="BN1071" s="49"/>
    </row>
    <row r="1072" spans="1:66" x14ac:dyDescent="0.3">
      <c r="A1072">
        <v>1071</v>
      </c>
      <c r="B1072" s="4" t="s">
        <v>3271</v>
      </c>
      <c r="C1072" s="39">
        <f>VLOOKUP(tags[[#This Row],[Index]],Table1[],6)</f>
        <v>1000</v>
      </c>
      <c r="D1072" s="50">
        <v>5000</v>
      </c>
      <c r="E1072" s="17" t="str">
        <f>VLOOKUP(tags[[#This Row],[Index]],Table1[],22)</f>
        <v>pink</v>
      </c>
      <c r="F1072" s="17" t="str">
        <f>VLOOKUP(tags[[#This Row],[Index]],Table1[],23)</f>
        <v>S</v>
      </c>
      <c r="G1072" s="17" t="str">
        <f>VLOOKUP(tags[[#This Row],[product_id]],copy[],4,FALSE)</f>
        <v>sleeveless,Plus Size,Summer,long dress,Evening Dress,Dress,summer dress,Women's Fashion,maxi dress,beach dress,Fashion,V-neck,party,women dress,Ladies,Party Dresses,Robes,Beach,Casual,Women</v>
      </c>
      <c r="H1072" s="17"/>
      <c r="I1072" s="48" t="s">
        <v>11408</v>
      </c>
      <c r="J1072" s="49" t="s">
        <v>11407</v>
      </c>
      <c r="K1072" s="49" t="s">
        <v>11402</v>
      </c>
      <c r="L1072" s="49" t="s">
        <v>11444</v>
      </c>
      <c r="M1072" s="49" t="s">
        <v>11549</v>
      </c>
      <c r="N1072" s="49" t="s">
        <v>11409</v>
      </c>
      <c r="O1072" s="49" t="s">
        <v>11425</v>
      </c>
      <c r="P1072" s="49" t="s">
        <v>11403</v>
      </c>
      <c r="Q1072" s="49" t="s">
        <v>11479</v>
      </c>
      <c r="R1072" s="49" t="s">
        <v>11431</v>
      </c>
      <c r="S1072" s="49" t="s">
        <v>11404</v>
      </c>
      <c r="T1072" s="49" t="s">
        <v>11420</v>
      </c>
      <c r="U1072" s="49" t="s">
        <v>11443</v>
      </c>
      <c r="V1072" s="49" t="s">
        <v>11432</v>
      </c>
      <c r="W1072" s="49" t="s">
        <v>11426</v>
      </c>
      <c r="X1072" s="49" t="s">
        <v>11530</v>
      </c>
      <c r="Y1072" s="49" t="s">
        <v>11570</v>
      </c>
      <c r="Z1072" s="49" t="s">
        <v>11413</v>
      </c>
      <c r="AA1072" s="49" t="s">
        <v>11406</v>
      </c>
      <c r="AB1072" s="49" t="s">
        <v>11405</v>
      </c>
      <c r="AC1072" s="49"/>
      <c r="AD1072" s="49"/>
      <c r="AE1072" s="49"/>
      <c r="AF1072" s="49"/>
      <c r="AG1072" s="49"/>
      <c r="AH1072" s="49"/>
      <c r="AI1072" s="49"/>
      <c r="AJ1072" s="49"/>
      <c r="AK1072" s="49"/>
      <c r="AL1072" s="49"/>
      <c r="AM1072" s="49"/>
      <c r="AN1072" s="49"/>
      <c r="AO1072" s="49"/>
      <c r="AP1072" s="49"/>
      <c r="AQ1072" s="49"/>
      <c r="AR1072" s="49"/>
      <c r="AS1072" s="49"/>
      <c r="AT1072" s="49"/>
      <c r="AU1072" s="49"/>
      <c r="AV1072" s="49"/>
      <c r="AW1072" s="49"/>
      <c r="AX1072" s="49"/>
      <c r="AY1072" s="49"/>
      <c r="AZ1072" s="49"/>
      <c r="BA1072" s="49"/>
      <c r="BB1072" s="49"/>
      <c r="BC1072" s="49"/>
      <c r="BD1072" s="49"/>
      <c r="BE1072" s="49"/>
      <c r="BF1072" s="49"/>
      <c r="BG1072" s="49"/>
      <c r="BH1072" s="49"/>
      <c r="BI1072" s="49"/>
      <c r="BJ1072" s="49"/>
      <c r="BK1072" s="49"/>
      <c r="BL1072" s="49"/>
      <c r="BM1072" s="49"/>
      <c r="BN1072" s="49"/>
    </row>
    <row r="1073" spans="1:66" x14ac:dyDescent="0.3">
      <c r="A1073">
        <v>1072</v>
      </c>
      <c r="B1073" s="5" t="s">
        <v>3273</v>
      </c>
      <c r="C1073" s="40">
        <f>VLOOKUP(tags[[#This Row],[Index]],Table1[],6)</f>
        <v>5000</v>
      </c>
      <c r="D1073" s="51">
        <v>40000</v>
      </c>
      <c r="E1073" s="18" t="str">
        <f>VLOOKUP(tags[[#This Row],[Index]],Table1[],22)</f>
        <v>black</v>
      </c>
      <c r="F1073" s="18" t="str">
        <f>VLOOKUP(tags[[#This Row],[Index]],Table1[],23)</f>
        <v>L</v>
      </c>
      <c r="G1073" s="18" t="str">
        <f>VLOOKUP(tags[[#This Row],[product_id]],copy[],4,FALSE)</f>
        <v>blouse,Summer,Fashion,Shirt,tee shirt women,Tops,Women's Fashion,T Shirts,Plus Size,topsampblouse,Casual,Women</v>
      </c>
      <c r="H1073" s="18"/>
      <c r="I1073" s="48" t="s">
        <v>11428</v>
      </c>
      <c r="J1073" s="49" t="s">
        <v>11402</v>
      </c>
      <c r="K1073" s="49" t="s">
        <v>11404</v>
      </c>
      <c r="L1073" s="49" t="s">
        <v>11417</v>
      </c>
      <c r="M1073" s="49" t="s">
        <v>11951</v>
      </c>
      <c r="N1073" s="49" t="s">
        <v>11411</v>
      </c>
      <c r="O1073" s="49" t="s">
        <v>11403</v>
      </c>
      <c r="P1073" s="49" t="s">
        <v>11422</v>
      </c>
      <c r="Q1073" s="49" t="s">
        <v>11407</v>
      </c>
      <c r="R1073" s="49" t="s">
        <v>11577</v>
      </c>
      <c r="S1073" s="49" t="s">
        <v>11406</v>
      </c>
      <c r="T1073" s="49" t="s">
        <v>11405</v>
      </c>
      <c r="U1073" s="49"/>
      <c r="V1073" s="49"/>
      <c r="W1073" s="49"/>
      <c r="X1073" s="49"/>
      <c r="Y1073" s="49"/>
      <c r="Z1073" s="49"/>
      <c r="AA1073" s="49"/>
      <c r="AB1073" s="49"/>
      <c r="AC1073" s="49"/>
      <c r="AD1073" s="49"/>
      <c r="AE1073" s="49"/>
      <c r="AF1073" s="49"/>
      <c r="AG1073" s="49"/>
      <c r="AH1073" s="49"/>
      <c r="AI1073" s="49"/>
      <c r="AJ1073" s="49"/>
      <c r="AK1073" s="49"/>
      <c r="AL1073" s="49"/>
      <c r="AM1073" s="49"/>
      <c r="AN1073" s="49"/>
      <c r="AO1073" s="49"/>
      <c r="AP1073" s="49"/>
      <c r="AQ1073" s="49"/>
      <c r="AR1073" s="49"/>
      <c r="AS1073" s="49"/>
      <c r="AT1073" s="49"/>
      <c r="AU1073" s="49"/>
      <c r="AV1073" s="49"/>
      <c r="AW1073" s="49"/>
      <c r="AX1073" s="49"/>
      <c r="AY1073" s="49"/>
      <c r="AZ1073" s="49"/>
      <c r="BA1073" s="49"/>
      <c r="BB1073" s="49"/>
      <c r="BC1073" s="49"/>
      <c r="BD1073" s="49"/>
      <c r="BE1073" s="49"/>
      <c r="BF1073" s="49"/>
      <c r="BG1073" s="49"/>
      <c r="BH1073" s="49"/>
      <c r="BI1073" s="49"/>
      <c r="BJ1073" s="49"/>
      <c r="BK1073" s="49"/>
      <c r="BL1073" s="49"/>
      <c r="BM1073" s="49"/>
      <c r="BN1073" s="49"/>
    </row>
    <row r="1074" spans="1:66" x14ac:dyDescent="0.3">
      <c r="A1074">
        <v>1073</v>
      </c>
      <c r="B1074" s="4" t="s">
        <v>3277</v>
      </c>
      <c r="C1074" s="39">
        <f>VLOOKUP(tags[[#This Row],[Index]],Table1[],6)</f>
        <v>50</v>
      </c>
      <c r="D1074" s="50">
        <v>800</v>
      </c>
      <c r="E1074" s="17" t="str">
        <f>VLOOKUP(tags[[#This Row],[Index]],Table1[],22)</f>
        <v>black</v>
      </c>
      <c r="F1074" s="17" t="str">
        <f>VLOOKUP(tags[[#This Row],[Index]],Table1[],23)</f>
        <v>XLplus</v>
      </c>
      <c r="G1074" s="17" t="str">
        <f>VLOOKUP(tags[[#This Row],[product_id]],copy[],4,FALSE)</f>
        <v>Summer,croptopandshortsset,Fashion,letterprintedshirt,women crop top,Sleeve,Shorts,Tops,juicewrldshirt,casualshortswomen,short sleeves,Beach Shorts Women,Elastic,printed,casualtwopiece,juicewrld,summershortswomen,Beach,Casual,summercroptop</v>
      </c>
      <c r="H1074" s="17"/>
      <c r="I1074" s="48" t="s">
        <v>11402</v>
      </c>
      <c r="J1074" s="49" t="s">
        <v>12429</v>
      </c>
      <c r="K1074" s="49" t="s">
        <v>11404</v>
      </c>
      <c r="L1074" s="49" t="s">
        <v>13268</v>
      </c>
      <c r="M1074" s="49" t="s">
        <v>11736</v>
      </c>
      <c r="N1074" s="49" t="s">
        <v>11414</v>
      </c>
      <c r="O1074" s="49" t="s">
        <v>11410</v>
      </c>
      <c r="P1074" s="49" t="s">
        <v>11411</v>
      </c>
      <c r="Q1074" s="49" t="s">
        <v>13311</v>
      </c>
      <c r="R1074" s="49" t="s">
        <v>13605</v>
      </c>
      <c r="S1074" s="49" t="s">
        <v>11415</v>
      </c>
      <c r="T1074" s="49" t="s">
        <v>11858</v>
      </c>
      <c r="U1074" s="49" t="s">
        <v>11470</v>
      </c>
      <c r="V1074" s="49" t="s">
        <v>11421</v>
      </c>
      <c r="W1074" s="49" t="s">
        <v>13595</v>
      </c>
      <c r="X1074" s="49" t="s">
        <v>13312</v>
      </c>
      <c r="Y1074" s="49" t="s">
        <v>12833</v>
      </c>
      <c r="Z1074" s="49" t="s">
        <v>11413</v>
      </c>
      <c r="AA1074" s="49" t="s">
        <v>11406</v>
      </c>
      <c r="AB1074" s="49" t="s">
        <v>12078</v>
      </c>
      <c r="AC1074" s="49"/>
      <c r="AD1074" s="49"/>
      <c r="AE1074" s="49"/>
      <c r="AF1074" s="49"/>
      <c r="AG1074" s="49"/>
      <c r="AH1074" s="49"/>
      <c r="AI1074" s="49"/>
      <c r="AJ1074" s="49"/>
      <c r="AK1074" s="49"/>
      <c r="AL1074" s="49"/>
      <c r="AM1074" s="49"/>
      <c r="AN1074" s="49"/>
      <c r="AO1074" s="49"/>
      <c r="AP1074" s="49"/>
      <c r="AQ1074" s="49"/>
      <c r="AR1074" s="49"/>
      <c r="AS1074" s="49"/>
      <c r="AT1074" s="49"/>
      <c r="AU1074" s="49"/>
      <c r="AV1074" s="49"/>
      <c r="AW1074" s="49"/>
      <c r="AX1074" s="49"/>
      <c r="AY1074" s="49"/>
      <c r="AZ1074" s="49"/>
      <c r="BA1074" s="49"/>
      <c r="BB1074" s="49"/>
      <c r="BC1074" s="49"/>
      <c r="BD1074" s="49"/>
      <c r="BE1074" s="49"/>
      <c r="BF1074" s="49"/>
      <c r="BG1074" s="49"/>
      <c r="BH1074" s="49"/>
      <c r="BI1074" s="49"/>
      <c r="BJ1074" s="49"/>
      <c r="BK1074" s="49"/>
      <c r="BL1074" s="49"/>
      <c r="BM1074" s="49"/>
      <c r="BN1074" s="49"/>
    </row>
    <row r="1075" spans="1:66" x14ac:dyDescent="0.3">
      <c r="A1075">
        <v>1074</v>
      </c>
      <c r="B1075" s="5" t="s">
        <v>3280</v>
      </c>
      <c r="C1075" s="40">
        <f>VLOOKUP(tags[[#This Row],[Index]],Table1[],6)</f>
        <v>5000</v>
      </c>
      <c r="D1075" s="51">
        <v>28700</v>
      </c>
      <c r="E1075" s="18" t="str">
        <f>VLOOKUP(tags[[#This Row],[Index]],Table1[],22)</f>
        <v>green</v>
      </c>
      <c r="F1075" s="18" t="str">
        <f>VLOOKUP(tags[[#This Row],[Index]],Table1[],23)</f>
        <v>XS</v>
      </c>
      <c r="G1075" s="18" t="str">
        <f>VLOOKUP(tags[[#This Row],[product_id]],copy[],4,FALSE)</f>
        <v>blouse,Tops &amp; Tees,Shorts,Cotton Shirt,Lace,Hollow-out,Women Blouse,Food,summer t-shirts,short sleeves,candy,Casual,T Shirts,Summer,Tops &amp; T-Shirts,loose t-shirt,short sleeve shirt,Sleeve,Shirt</v>
      </c>
      <c r="H1075" s="18"/>
      <c r="I1075" s="48" t="s">
        <v>11428</v>
      </c>
      <c r="J1075" s="49" t="s">
        <v>11666</v>
      </c>
      <c r="K1075" s="49" t="s">
        <v>11410</v>
      </c>
      <c r="L1075" s="49" t="s">
        <v>11621</v>
      </c>
      <c r="M1075" s="49" t="s">
        <v>11434</v>
      </c>
      <c r="N1075" s="49" t="s">
        <v>11697</v>
      </c>
      <c r="O1075" s="49" t="s">
        <v>11558</v>
      </c>
      <c r="P1075" s="49" t="s">
        <v>12046</v>
      </c>
      <c r="Q1075" s="49" t="s">
        <v>11468</v>
      </c>
      <c r="R1075" s="49" t="s">
        <v>11415</v>
      </c>
      <c r="S1075" s="49" t="s">
        <v>12005</v>
      </c>
      <c r="T1075" s="49" t="s">
        <v>11406</v>
      </c>
      <c r="U1075" s="49" t="s">
        <v>11422</v>
      </c>
      <c r="V1075" s="49" t="s">
        <v>11402</v>
      </c>
      <c r="W1075" s="49" t="s">
        <v>11494</v>
      </c>
      <c r="X1075" s="49" t="s">
        <v>11524</v>
      </c>
      <c r="Y1075" s="49" t="s">
        <v>11553</v>
      </c>
      <c r="Z1075" s="49" t="s">
        <v>11414</v>
      </c>
      <c r="AA1075" s="49" t="s">
        <v>11417</v>
      </c>
      <c r="AB1075" s="49"/>
      <c r="AC1075" s="49"/>
      <c r="AD1075" s="49"/>
      <c r="AE1075" s="49"/>
      <c r="AF1075" s="49"/>
      <c r="AG1075" s="49"/>
      <c r="AH1075" s="49"/>
      <c r="AI1075" s="49"/>
      <c r="AJ1075" s="49"/>
      <c r="AK1075" s="49"/>
      <c r="AL1075" s="49"/>
      <c r="AM1075" s="49"/>
      <c r="AN1075" s="49"/>
      <c r="AO1075" s="49"/>
      <c r="AP1075" s="49"/>
      <c r="AQ1075" s="49"/>
      <c r="AR1075" s="49"/>
      <c r="AS1075" s="49"/>
      <c r="AT1075" s="49"/>
      <c r="AU1075" s="49"/>
      <c r="AV1075" s="49"/>
      <c r="AW1075" s="49"/>
      <c r="AX1075" s="49"/>
      <c r="AY1075" s="49"/>
      <c r="AZ1075" s="49"/>
      <c r="BA1075" s="49"/>
      <c r="BB1075" s="49"/>
      <c r="BC1075" s="49"/>
      <c r="BD1075" s="49"/>
      <c r="BE1075" s="49"/>
      <c r="BF1075" s="49"/>
      <c r="BG1075" s="49"/>
      <c r="BH1075" s="49"/>
      <c r="BI1075" s="49"/>
      <c r="BJ1075" s="49"/>
      <c r="BK1075" s="49"/>
      <c r="BL1075" s="49"/>
      <c r="BM1075" s="49"/>
      <c r="BN1075" s="49"/>
    </row>
    <row r="1076" spans="1:66" x14ac:dyDescent="0.3">
      <c r="A1076">
        <v>1075</v>
      </c>
      <c r="B1076" s="4" t="s">
        <v>3282</v>
      </c>
      <c r="C1076" s="39">
        <f>VLOOKUP(tags[[#This Row],[Index]],Table1[],6)</f>
        <v>10000</v>
      </c>
      <c r="D1076" s="50">
        <v>80000</v>
      </c>
      <c r="E1076" s="17" t="str">
        <f>VLOOKUP(tags[[#This Row],[Index]],Table1[],22)</f>
        <v>blue</v>
      </c>
      <c r="F1076" s="17" t="str">
        <f>VLOOKUP(tags[[#This Row],[Index]],Table1[],23)</f>
        <v>M</v>
      </c>
      <c r="G1076" s="17" t="str">
        <f>VLOOKUP(tags[[#This Row],[product_id]],copy[],4,FALSE)</f>
        <v>butterfly,caprisforwomen,skinngjean,Plus Size,Casual pants,Summer,pants,yoga pants,Leggings,jeggingsjeansforwomen,summerpant,jeggingsforwomen,printed,leggingsamptight,Jeans,Women Fashion</v>
      </c>
      <c r="H1076" s="17"/>
      <c r="I1076" s="48" t="s">
        <v>11568</v>
      </c>
      <c r="J1076" s="49" t="s">
        <v>13619</v>
      </c>
      <c r="K1076" s="49" t="s">
        <v>12948</v>
      </c>
      <c r="L1076" s="49" t="s">
        <v>11407</v>
      </c>
      <c r="M1076" s="49" t="s">
        <v>11476</v>
      </c>
      <c r="N1076" s="49" t="s">
        <v>11402</v>
      </c>
      <c r="O1076" s="49" t="s">
        <v>11429</v>
      </c>
      <c r="P1076" s="49" t="s">
        <v>11733</v>
      </c>
      <c r="Q1076" s="49" t="s">
        <v>11520</v>
      </c>
      <c r="R1076" s="49" t="s">
        <v>13314</v>
      </c>
      <c r="S1076" s="49" t="s">
        <v>11565</v>
      </c>
      <c r="T1076" s="49" t="s">
        <v>13315</v>
      </c>
      <c r="U1076" s="49" t="s">
        <v>11421</v>
      </c>
      <c r="V1076" s="49" t="s">
        <v>12365</v>
      </c>
      <c r="W1076" s="49" t="s">
        <v>11506</v>
      </c>
      <c r="X1076" s="49" t="s">
        <v>11439</v>
      </c>
      <c r="Y1076" s="49"/>
      <c r="Z1076" s="49"/>
      <c r="AA1076" s="49"/>
      <c r="AB1076" s="49"/>
      <c r="AC1076" s="49"/>
      <c r="AD1076" s="49"/>
      <c r="AE1076" s="49"/>
      <c r="AF1076" s="49"/>
      <c r="AG1076" s="49"/>
      <c r="AH1076" s="49"/>
      <c r="AI1076" s="49"/>
      <c r="AJ1076" s="49"/>
      <c r="AK1076" s="49"/>
      <c r="AL1076" s="49"/>
      <c r="AM1076" s="49"/>
      <c r="AN1076" s="49"/>
      <c r="AO1076" s="49"/>
      <c r="AP1076" s="49"/>
      <c r="AQ1076" s="49"/>
      <c r="AR1076" s="49"/>
      <c r="AS1076" s="49"/>
      <c r="AT1076" s="49"/>
      <c r="AU1076" s="49"/>
      <c r="AV1076" s="49"/>
      <c r="AW1076" s="49"/>
      <c r="AX1076" s="49"/>
      <c r="AY1076" s="49"/>
      <c r="AZ1076" s="49"/>
      <c r="BA1076" s="49"/>
      <c r="BB1076" s="49"/>
      <c r="BC1076" s="49"/>
      <c r="BD1076" s="49"/>
      <c r="BE1076" s="49"/>
      <c r="BF1076" s="49"/>
      <c r="BG1076" s="49"/>
      <c r="BH1076" s="49"/>
      <c r="BI1076" s="49"/>
      <c r="BJ1076" s="49"/>
      <c r="BK1076" s="49"/>
      <c r="BL1076" s="49"/>
      <c r="BM1076" s="49"/>
      <c r="BN1076" s="49"/>
    </row>
    <row r="1077" spans="1:66" x14ac:dyDescent="0.3">
      <c r="A1077">
        <v>1076</v>
      </c>
      <c r="B1077" s="5" t="s">
        <v>3284</v>
      </c>
      <c r="C1077" s="40">
        <f>VLOOKUP(tags[[#This Row],[Index]],Table1[],6)</f>
        <v>20000</v>
      </c>
      <c r="D1077" s="51">
        <v>160000</v>
      </c>
      <c r="E1077" s="18" t="str">
        <f>VLOOKUP(tags[[#This Row],[Index]],Table1[],22)</f>
        <v>black</v>
      </c>
      <c r="F1077" s="18" t="str">
        <f>VLOOKUP(tags[[#This Row],[Index]],Table1[],23)</f>
        <v>S</v>
      </c>
      <c r="G1077" s="18" t="str">
        <f>VLOOKUP(tags[[#This Row],[product_id]],copy[],4,FALSE)</f>
        <v>Summer,Plus Size,tunic,Lace,Tank,Tops,Loose,camisoles for women,tank top,Fashion,sleeveless,sexy,Casual,Women Fashion</v>
      </c>
      <c r="H1077" s="18"/>
      <c r="I1077" s="48" t="s">
        <v>11402</v>
      </c>
      <c r="J1077" s="49" t="s">
        <v>11407</v>
      </c>
      <c r="K1077" s="49" t="s">
        <v>11493</v>
      </c>
      <c r="L1077" s="49" t="s">
        <v>11434</v>
      </c>
      <c r="M1077" s="49" t="s">
        <v>11418</v>
      </c>
      <c r="N1077" s="49" t="s">
        <v>11411</v>
      </c>
      <c r="O1077" s="49" t="s">
        <v>11427</v>
      </c>
      <c r="P1077" s="49" t="s">
        <v>13634</v>
      </c>
      <c r="Q1077" s="49" t="s">
        <v>11423</v>
      </c>
      <c r="R1077" s="49" t="s">
        <v>11404</v>
      </c>
      <c r="S1077" s="49" t="s">
        <v>11408</v>
      </c>
      <c r="T1077" s="49" t="s">
        <v>11412</v>
      </c>
      <c r="U1077" s="49" t="s">
        <v>11406</v>
      </c>
      <c r="V1077" s="49" t="s">
        <v>11439</v>
      </c>
      <c r="W1077" s="49"/>
      <c r="X1077" s="49"/>
      <c r="Y1077" s="49"/>
      <c r="Z1077" s="49"/>
      <c r="AA1077" s="49"/>
      <c r="AB1077" s="49"/>
      <c r="AC1077" s="49"/>
      <c r="AD1077" s="49"/>
      <c r="AE1077" s="49"/>
      <c r="AF1077" s="49"/>
      <c r="AG1077" s="49"/>
      <c r="AH1077" s="49"/>
      <c r="AI1077" s="49"/>
      <c r="AJ1077" s="49"/>
      <c r="AK1077" s="49"/>
      <c r="AL1077" s="49"/>
      <c r="AM1077" s="49"/>
      <c r="AN1077" s="49"/>
      <c r="AO1077" s="49"/>
      <c r="AP1077" s="49"/>
      <c r="AQ1077" s="49"/>
      <c r="AR1077" s="49"/>
      <c r="AS1077" s="49"/>
      <c r="AT1077" s="49"/>
      <c r="AU1077" s="49"/>
      <c r="AV1077" s="49"/>
      <c r="AW1077" s="49"/>
      <c r="AX1077" s="49"/>
      <c r="AY1077" s="49"/>
      <c r="AZ1077" s="49"/>
      <c r="BA1077" s="49"/>
      <c r="BB1077" s="49"/>
      <c r="BC1077" s="49"/>
      <c r="BD1077" s="49"/>
      <c r="BE1077" s="49"/>
      <c r="BF1077" s="49"/>
      <c r="BG1077" s="49"/>
      <c r="BH1077" s="49"/>
      <c r="BI1077" s="49"/>
      <c r="BJ1077" s="49"/>
      <c r="BK1077" s="49"/>
      <c r="BL1077" s="49"/>
      <c r="BM1077" s="49"/>
      <c r="BN1077" s="49"/>
    </row>
    <row r="1078" spans="1:66" x14ac:dyDescent="0.3">
      <c r="A1078">
        <v>1077</v>
      </c>
      <c r="B1078" s="4" t="s">
        <v>3286</v>
      </c>
      <c r="C1078" s="39">
        <f>VLOOKUP(tags[[#This Row],[Index]],Table1[],6)</f>
        <v>100</v>
      </c>
      <c r="D1078" s="50">
        <v>300</v>
      </c>
      <c r="E1078" s="17" t="str">
        <f>VLOOKUP(tags[[#This Row],[Index]],Table1[],22)</f>
        <v>gray</v>
      </c>
      <c r="F1078" s="17" t="str">
        <f>VLOOKUP(tags[[#This Row],[Index]],Table1[],23)</f>
        <v>S</v>
      </c>
      <c r="G1078" s="17" t="str">
        <f>VLOOKUP(tags[[#This Row],[product_id]],copy[],4,FALSE)</f>
        <v>Women Vest,Vest,topsamptshirt,Shirt,one-shoulder,Tops,Slim Fit,Women's Fashion,slim,Women Clothing,Summer,Women,Casual T-Shirt,Summer Fashion,sleeveless,Sport,Fashion,Casual,Sports Wear,vestforwoman</v>
      </c>
      <c r="H1078" s="17"/>
      <c r="I1078" s="48" t="s">
        <v>11489</v>
      </c>
      <c r="J1078" s="49" t="s">
        <v>11430</v>
      </c>
      <c r="K1078" s="49" t="s">
        <v>11488</v>
      </c>
      <c r="L1078" s="49" t="s">
        <v>11417</v>
      </c>
      <c r="M1078" s="49" t="s">
        <v>12111</v>
      </c>
      <c r="N1078" s="49" t="s">
        <v>11411</v>
      </c>
      <c r="O1078" s="49" t="s">
        <v>11448</v>
      </c>
      <c r="P1078" s="49" t="s">
        <v>11403</v>
      </c>
      <c r="Q1078" s="49" t="s">
        <v>11437</v>
      </c>
      <c r="R1078" s="49" t="s">
        <v>11569</v>
      </c>
      <c r="S1078" s="49" t="s">
        <v>11402</v>
      </c>
      <c r="T1078" s="49" t="s">
        <v>11405</v>
      </c>
      <c r="U1078" s="49" t="s">
        <v>11497</v>
      </c>
      <c r="V1078" s="49" t="s">
        <v>11484</v>
      </c>
      <c r="W1078" s="49" t="s">
        <v>11408</v>
      </c>
      <c r="X1078" s="49" t="s">
        <v>11446</v>
      </c>
      <c r="Y1078" s="49" t="s">
        <v>11404</v>
      </c>
      <c r="Z1078" s="49" t="s">
        <v>11406</v>
      </c>
      <c r="AA1078" s="49" t="s">
        <v>11668</v>
      </c>
      <c r="AB1078" s="49" t="s">
        <v>12708</v>
      </c>
      <c r="AC1078" s="49"/>
      <c r="AD1078" s="49"/>
      <c r="AE1078" s="49"/>
      <c r="AF1078" s="49"/>
      <c r="AG1078" s="49"/>
      <c r="AH1078" s="49"/>
      <c r="AI1078" s="49"/>
      <c r="AJ1078" s="49"/>
      <c r="AK1078" s="49"/>
      <c r="AL1078" s="49"/>
      <c r="AM1078" s="49"/>
      <c r="AN1078" s="49"/>
      <c r="AO1078" s="49"/>
      <c r="AP1078" s="49"/>
      <c r="AQ1078" s="49"/>
      <c r="AR1078" s="49"/>
      <c r="AS1078" s="49"/>
      <c r="AT1078" s="49"/>
      <c r="AU1078" s="49"/>
      <c r="AV1078" s="49"/>
      <c r="AW1078" s="49"/>
      <c r="AX1078" s="49"/>
      <c r="AY1078" s="49"/>
      <c r="AZ1078" s="49"/>
      <c r="BA1078" s="49"/>
      <c r="BB1078" s="49"/>
      <c r="BC1078" s="49"/>
      <c r="BD1078" s="49"/>
      <c r="BE1078" s="49"/>
      <c r="BF1078" s="49"/>
      <c r="BG1078" s="49"/>
      <c r="BH1078" s="49"/>
      <c r="BI1078" s="49"/>
      <c r="BJ1078" s="49"/>
      <c r="BK1078" s="49"/>
      <c r="BL1078" s="49"/>
      <c r="BM1078" s="49"/>
      <c r="BN1078" s="49"/>
    </row>
    <row r="1079" spans="1:66" x14ac:dyDescent="0.3">
      <c r="A1079">
        <v>1078</v>
      </c>
      <c r="B1079" s="5" t="s">
        <v>3288</v>
      </c>
      <c r="C1079" s="40">
        <f>VLOOKUP(tags[[#This Row],[Index]],Table1[],6)</f>
        <v>50</v>
      </c>
      <c r="D1079" s="51">
        <v>144.5</v>
      </c>
      <c r="E1079" s="18" t="str">
        <f>VLOOKUP(tags[[#This Row],[Index]],Table1[],22)</f>
        <v>green</v>
      </c>
      <c r="F1079" s="18" t="str">
        <f>VLOOKUP(tags[[#This Row],[Index]],Table1[],23)</f>
        <v>XXS</v>
      </c>
      <c r="G1079" s="18" t="str">
        <f>VLOOKUP(tags[[#This Row],[product_id]],copy[],4,FALSE)</f>
        <v>Mini,womens dresses,Summer,Patchwork,Dress,Mini dress,Women's Fashion,Women S Clothing,backless,party,summer dresses,sleeveless,sexy,Casual</v>
      </c>
      <c r="H1079" s="18"/>
      <c r="I1079" s="48" t="s">
        <v>11436</v>
      </c>
      <c r="J1079" s="49" t="s">
        <v>11563</v>
      </c>
      <c r="K1079" s="49" t="s">
        <v>11402</v>
      </c>
      <c r="L1079" s="49" t="s">
        <v>11672</v>
      </c>
      <c r="M1079" s="49" t="s">
        <v>11409</v>
      </c>
      <c r="N1079" s="49" t="s">
        <v>11435</v>
      </c>
      <c r="O1079" s="49" t="s">
        <v>11403</v>
      </c>
      <c r="P1079" s="49" t="s">
        <v>11529</v>
      </c>
      <c r="Q1079" s="49" t="s">
        <v>11450</v>
      </c>
      <c r="R1079" s="49" t="s">
        <v>11443</v>
      </c>
      <c r="S1079" s="49" t="s">
        <v>11464</v>
      </c>
      <c r="T1079" s="49" t="s">
        <v>11408</v>
      </c>
      <c r="U1079" s="49" t="s">
        <v>11412</v>
      </c>
      <c r="V1079" s="49" t="s">
        <v>11406</v>
      </c>
      <c r="W1079" s="49"/>
      <c r="X1079" s="49"/>
      <c r="Y1079" s="49"/>
      <c r="Z1079" s="49"/>
      <c r="AA1079" s="49"/>
      <c r="AB1079" s="49"/>
      <c r="AC1079" s="49"/>
      <c r="AD1079" s="49"/>
      <c r="AE1079" s="49"/>
      <c r="AF1079" s="49"/>
      <c r="AG1079" s="49"/>
      <c r="AH1079" s="49"/>
      <c r="AI1079" s="49"/>
      <c r="AJ1079" s="49"/>
      <c r="AK1079" s="49"/>
      <c r="AL1079" s="49"/>
      <c r="AM1079" s="49"/>
      <c r="AN1079" s="49"/>
      <c r="AO1079" s="49"/>
      <c r="AP1079" s="49"/>
      <c r="AQ1079" s="49"/>
      <c r="AR1079" s="49"/>
      <c r="AS1079" s="49"/>
      <c r="AT1079" s="49"/>
      <c r="AU1079" s="49"/>
      <c r="AV1079" s="49"/>
      <c r="AW1079" s="49"/>
      <c r="AX1079" s="49"/>
      <c r="AY1079" s="49"/>
      <c r="AZ1079" s="49"/>
      <c r="BA1079" s="49"/>
      <c r="BB1079" s="49"/>
      <c r="BC1079" s="49"/>
      <c r="BD1079" s="49"/>
      <c r="BE1079" s="49"/>
      <c r="BF1079" s="49"/>
      <c r="BG1079" s="49"/>
      <c r="BH1079" s="49"/>
      <c r="BI1079" s="49"/>
      <c r="BJ1079" s="49"/>
      <c r="BK1079" s="49"/>
      <c r="BL1079" s="49"/>
      <c r="BM1079" s="49"/>
      <c r="BN1079" s="49"/>
    </row>
    <row r="1080" spans="1:66" x14ac:dyDescent="0.3">
      <c r="A1080">
        <v>1079</v>
      </c>
      <c r="B1080" s="4" t="s">
        <v>3290</v>
      </c>
      <c r="C1080" s="39">
        <f>VLOOKUP(tags[[#This Row],[Index]],Table1[],6)</f>
        <v>1000</v>
      </c>
      <c r="D1080" s="50">
        <v>2000</v>
      </c>
      <c r="E1080" s="17" t="str">
        <f>VLOOKUP(tags[[#This Row],[Index]],Table1[],22)</f>
        <v>red</v>
      </c>
      <c r="F1080" s="17" t="str">
        <f>VLOOKUP(tags[[#This Row],[Index]],Table1[],23)</f>
        <v>XS</v>
      </c>
      <c r="G1080" s="17" t="str">
        <f>VLOOKUP(tags[[#This Row],[product_id]],copy[],4,FALSE)</f>
        <v>Summer,Shorts,high waist shorts,high waist,Casual pants,pants,summer shorts,Waist,Slim Fit,Short pants,Women's Fashion,Plus Size,Lace Up,Women,Fashion,Casual,Lace</v>
      </c>
      <c r="H1080" s="17"/>
      <c r="I1080" s="48" t="s">
        <v>11402</v>
      </c>
      <c r="J1080" s="49" t="s">
        <v>11410</v>
      </c>
      <c r="K1080" s="49" t="s">
        <v>11658</v>
      </c>
      <c r="L1080" s="49" t="s">
        <v>11456</v>
      </c>
      <c r="M1080" s="49" t="s">
        <v>11476</v>
      </c>
      <c r="N1080" s="49" t="s">
        <v>11429</v>
      </c>
      <c r="O1080" s="49" t="s">
        <v>11491</v>
      </c>
      <c r="P1080" s="49" t="s">
        <v>11442</v>
      </c>
      <c r="Q1080" s="49" t="s">
        <v>11448</v>
      </c>
      <c r="R1080" s="49" t="s">
        <v>11452</v>
      </c>
      <c r="S1080" s="49" t="s">
        <v>11403</v>
      </c>
      <c r="T1080" s="49" t="s">
        <v>11407</v>
      </c>
      <c r="U1080" s="49" t="s">
        <v>11486</v>
      </c>
      <c r="V1080" s="49" t="s">
        <v>11405</v>
      </c>
      <c r="W1080" s="49" t="s">
        <v>11404</v>
      </c>
      <c r="X1080" s="49" t="s">
        <v>11406</v>
      </c>
      <c r="Y1080" s="49" t="s">
        <v>11434</v>
      </c>
      <c r="Z1080" s="49"/>
      <c r="AA1080" s="49"/>
      <c r="AB1080" s="49"/>
      <c r="AC1080" s="49"/>
      <c r="AD1080" s="49"/>
      <c r="AE1080" s="49"/>
      <c r="AF1080" s="49"/>
      <c r="AG1080" s="49"/>
      <c r="AH1080" s="49"/>
      <c r="AI1080" s="49"/>
      <c r="AJ1080" s="49"/>
      <c r="AK1080" s="49"/>
      <c r="AL1080" s="49"/>
      <c r="AM1080" s="49"/>
      <c r="AN1080" s="49"/>
      <c r="AO1080" s="49"/>
      <c r="AP1080" s="49"/>
      <c r="AQ1080" s="49"/>
      <c r="AR1080" s="49"/>
      <c r="AS1080" s="49"/>
      <c r="AT1080" s="49"/>
      <c r="AU1080" s="49"/>
      <c r="AV1080" s="49"/>
      <c r="AW1080" s="49"/>
      <c r="AX1080" s="49"/>
      <c r="AY1080" s="49"/>
      <c r="AZ1080" s="49"/>
      <c r="BA1080" s="49"/>
      <c r="BB1080" s="49"/>
      <c r="BC1080" s="49"/>
      <c r="BD1080" s="49"/>
      <c r="BE1080" s="49"/>
      <c r="BF1080" s="49"/>
      <c r="BG1080" s="49"/>
      <c r="BH1080" s="49"/>
      <c r="BI1080" s="49"/>
      <c r="BJ1080" s="49"/>
      <c r="BK1080" s="49"/>
      <c r="BL1080" s="49"/>
      <c r="BM1080" s="49"/>
      <c r="BN1080" s="49"/>
    </row>
    <row r="1081" spans="1:66" x14ac:dyDescent="0.3">
      <c r="A1081">
        <v>1080</v>
      </c>
      <c r="B1081" s="5" t="s">
        <v>3294</v>
      </c>
      <c r="C1081" s="40">
        <f>VLOOKUP(tags[[#This Row],[Index]],Table1[],6)</f>
        <v>1000</v>
      </c>
      <c r="D1081" s="51">
        <v>9000</v>
      </c>
      <c r="E1081" s="18" t="str">
        <f>VLOOKUP(tags[[#This Row],[Index]],Table1[],22)</f>
        <v>red</v>
      </c>
      <c r="F1081" s="18" t="str">
        <f>VLOOKUP(tags[[#This Row],[Index]],Table1[],23)</f>
        <v>M</v>
      </c>
      <c r="G1081" s="18" t="str">
        <f>VLOOKUP(tags[[#This Row],[product_id]],copy[],4,FALSE)</f>
        <v>runningshort,Beach Shorts,beachpant,Bottom,sailboatshort,Shorts,Sport,beach swimwear,Men's Fashion,Puma,Summer,Men Shorts,men's shorts,surfshort,Beach,Men</v>
      </c>
      <c r="H1081" s="18"/>
      <c r="I1081" s="48" t="s">
        <v>11685</v>
      </c>
      <c r="J1081" s="49" t="s">
        <v>11572</v>
      </c>
      <c r="K1081" s="49" t="s">
        <v>11613</v>
      </c>
      <c r="L1081" s="49" t="s">
        <v>11533</v>
      </c>
      <c r="M1081" s="49" t="s">
        <v>11818</v>
      </c>
      <c r="N1081" s="49" t="s">
        <v>11410</v>
      </c>
      <c r="O1081" s="49" t="s">
        <v>11446</v>
      </c>
      <c r="P1081" s="49" t="s">
        <v>11663</v>
      </c>
      <c r="Q1081" s="49" t="s">
        <v>11482</v>
      </c>
      <c r="R1081" s="49" t="s">
        <v>12030</v>
      </c>
      <c r="S1081" s="49" t="s">
        <v>11402</v>
      </c>
      <c r="T1081" s="49" t="s">
        <v>11645</v>
      </c>
      <c r="U1081" s="49" t="s">
        <v>11598</v>
      </c>
      <c r="V1081" s="49" t="s">
        <v>11954</v>
      </c>
      <c r="W1081" s="49" t="s">
        <v>11413</v>
      </c>
      <c r="X1081" s="49" t="s">
        <v>11492</v>
      </c>
      <c r="Y1081" s="49"/>
      <c r="Z1081" s="49"/>
      <c r="AA1081" s="49"/>
      <c r="AB1081" s="49"/>
      <c r="AC1081" s="49"/>
      <c r="AD1081" s="49"/>
      <c r="AE1081" s="49"/>
      <c r="AF1081" s="49"/>
      <c r="AG1081" s="49"/>
      <c r="AH1081" s="49"/>
      <c r="AI1081" s="49"/>
      <c r="AJ1081" s="49"/>
      <c r="AK1081" s="49"/>
      <c r="AL1081" s="49"/>
      <c r="AM1081" s="49"/>
      <c r="AN1081" s="49"/>
      <c r="AO1081" s="49"/>
      <c r="AP1081" s="49"/>
      <c r="AQ1081" s="49"/>
      <c r="AR1081" s="49"/>
      <c r="AS1081" s="49"/>
      <c r="AT1081" s="49"/>
      <c r="AU1081" s="49"/>
      <c r="AV1081" s="49"/>
      <c r="AW1081" s="49"/>
      <c r="AX1081" s="49"/>
      <c r="AY1081" s="49"/>
      <c r="AZ1081" s="49"/>
      <c r="BA1081" s="49"/>
      <c r="BB1081" s="49"/>
      <c r="BC1081" s="49"/>
      <c r="BD1081" s="49"/>
      <c r="BE1081" s="49"/>
      <c r="BF1081" s="49"/>
      <c r="BG1081" s="49"/>
      <c r="BH1081" s="49"/>
      <c r="BI1081" s="49"/>
      <c r="BJ1081" s="49"/>
      <c r="BK1081" s="49"/>
      <c r="BL1081" s="49"/>
      <c r="BM1081" s="49"/>
      <c r="BN1081" s="49"/>
    </row>
    <row r="1082" spans="1:66" x14ac:dyDescent="0.3">
      <c r="A1082">
        <v>1081</v>
      </c>
      <c r="B1082" s="4" t="s">
        <v>3296</v>
      </c>
      <c r="C1082" s="39">
        <f>VLOOKUP(tags[[#This Row],[Index]],Table1[],6)</f>
        <v>100</v>
      </c>
      <c r="D1082" s="50">
        <v>900</v>
      </c>
      <c r="E1082" s="17" t="str">
        <f>VLOOKUP(tags[[#This Row],[Index]],Table1[],22)</f>
        <v>white</v>
      </c>
      <c r="F1082" s="17" t="str">
        <f>VLOOKUP(tags[[#This Row],[Index]],Table1[],23)</f>
        <v>S</v>
      </c>
      <c r="G1082" s="17" t="str">
        <f>VLOOKUP(tags[[#This Row],[product_id]],copy[],4,FALSE)</f>
        <v>Summer,woman fashion,printeddres,suspenderdres,Dress,Slim Fit,beach wear,Women's Fashion,Sleeveless dress,women dress,Print,sleeveless,Casual,strapless</v>
      </c>
      <c r="H1082" s="17"/>
      <c r="I1082" s="48" t="s">
        <v>11402</v>
      </c>
      <c r="J1082" s="49" t="s">
        <v>11947</v>
      </c>
      <c r="K1082" s="49" t="s">
        <v>11820</v>
      </c>
      <c r="L1082" s="49" t="s">
        <v>12250</v>
      </c>
      <c r="M1082" s="49" t="s">
        <v>11409</v>
      </c>
      <c r="N1082" s="49" t="s">
        <v>11448</v>
      </c>
      <c r="O1082" s="49" t="s">
        <v>11511</v>
      </c>
      <c r="P1082" s="49" t="s">
        <v>11403</v>
      </c>
      <c r="Q1082" s="49" t="s">
        <v>11438</v>
      </c>
      <c r="R1082" s="49" t="s">
        <v>11432</v>
      </c>
      <c r="S1082" s="49" t="s">
        <v>11416</v>
      </c>
      <c r="T1082" s="49" t="s">
        <v>11408</v>
      </c>
      <c r="U1082" s="49" t="s">
        <v>11406</v>
      </c>
      <c r="V1082" s="49" t="s">
        <v>11550</v>
      </c>
      <c r="W1082" s="49"/>
      <c r="X1082" s="49"/>
      <c r="Y1082" s="49"/>
      <c r="Z1082" s="49"/>
      <c r="AA1082" s="49"/>
      <c r="AB1082" s="49"/>
      <c r="AC1082" s="49"/>
      <c r="AD1082" s="49"/>
      <c r="AE1082" s="49"/>
      <c r="AF1082" s="49"/>
      <c r="AG1082" s="49"/>
      <c r="AH1082" s="49"/>
      <c r="AI1082" s="49"/>
      <c r="AJ1082" s="49"/>
      <c r="AK1082" s="49"/>
      <c r="AL1082" s="49"/>
      <c r="AM1082" s="49"/>
      <c r="AN1082" s="49"/>
      <c r="AO1082" s="49"/>
      <c r="AP1082" s="49"/>
      <c r="AQ1082" s="49"/>
      <c r="AR1082" s="49"/>
      <c r="AS1082" s="49"/>
      <c r="AT1082" s="49"/>
      <c r="AU1082" s="49"/>
      <c r="AV1082" s="49"/>
      <c r="AW1082" s="49"/>
      <c r="AX1082" s="49"/>
      <c r="AY1082" s="49"/>
      <c r="AZ1082" s="49"/>
      <c r="BA1082" s="49"/>
      <c r="BB1082" s="49"/>
      <c r="BC1082" s="49"/>
      <c r="BD1082" s="49"/>
      <c r="BE1082" s="49"/>
      <c r="BF1082" s="49"/>
      <c r="BG1082" s="49"/>
      <c r="BH1082" s="49"/>
      <c r="BI1082" s="49"/>
      <c r="BJ1082" s="49"/>
      <c r="BK1082" s="49"/>
      <c r="BL1082" s="49"/>
      <c r="BM1082" s="49"/>
      <c r="BN1082" s="49"/>
    </row>
    <row r="1083" spans="1:66" x14ac:dyDescent="0.3">
      <c r="A1083">
        <v>1082</v>
      </c>
      <c r="B1083" s="5" t="s">
        <v>3297</v>
      </c>
      <c r="C1083" s="40">
        <f>VLOOKUP(tags[[#This Row],[Index]],Table1[],6)</f>
        <v>5000</v>
      </c>
      <c r="D1083" s="51">
        <v>55000</v>
      </c>
      <c r="E1083" s="18" t="str">
        <f>VLOOKUP(tags[[#This Row],[Index]],Table1[],22)</f>
        <v>white</v>
      </c>
      <c r="F1083" s="18" t="str">
        <f>VLOOKUP(tags[[#This Row],[Index]],Table1[],23)</f>
        <v>S</v>
      </c>
      <c r="G1083" s="18" t="str">
        <f>VLOOKUP(tags[[#This Row],[product_id]],copy[],4,FALSE)</f>
        <v>Summer,Sling,Dresses,Dress,V-neck,Casual,Pocket,Women's Fashion,Sleeveless dress,women dress,Floral,sleeveless,Women,loose dress,Pleated,casual dress</v>
      </c>
      <c r="H1083" s="18"/>
      <c r="I1083" s="48" t="s">
        <v>11402</v>
      </c>
      <c r="J1083" s="49" t="s">
        <v>11669</v>
      </c>
      <c r="K1083" s="49" t="s">
        <v>11460</v>
      </c>
      <c r="L1083" s="49" t="s">
        <v>11409</v>
      </c>
      <c r="M1083" s="49" t="s">
        <v>11420</v>
      </c>
      <c r="N1083" s="49" t="s">
        <v>11406</v>
      </c>
      <c r="O1083" s="49" t="s">
        <v>11513</v>
      </c>
      <c r="P1083" s="49" t="s">
        <v>11403</v>
      </c>
      <c r="Q1083" s="49" t="s">
        <v>11438</v>
      </c>
      <c r="R1083" s="49" t="s">
        <v>11432</v>
      </c>
      <c r="S1083" s="49" t="s">
        <v>11433</v>
      </c>
      <c r="T1083" s="49" t="s">
        <v>11408</v>
      </c>
      <c r="U1083" s="49" t="s">
        <v>11405</v>
      </c>
      <c r="V1083" s="49" t="s">
        <v>11455</v>
      </c>
      <c r="W1083" s="49" t="s">
        <v>11485</v>
      </c>
      <c r="X1083" s="49" t="s">
        <v>11441</v>
      </c>
      <c r="Y1083" s="49"/>
      <c r="Z1083" s="49"/>
      <c r="AA1083" s="49"/>
      <c r="AB1083" s="49"/>
      <c r="AC1083" s="49"/>
      <c r="AD1083" s="49"/>
      <c r="AE1083" s="49"/>
      <c r="AF1083" s="49"/>
      <c r="AG1083" s="49"/>
      <c r="AH1083" s="49"/>
      <c r="AI1083" s="49"/>
      <c r="AJ1083" s="49"/>
      <c r="AK1083" s="49"/>
      <c r="AL1083" s="49"/>
      <c r="AM1083" s="49"/>
      <c r="AN1083" s="49"/>
      <c r="AO1083" s="49"/>
      <c r="AP1083" s="49"/>
      <c r="AQ1083" s="49"/>
      <c r="AR1083" s="49"/>
      <c r="AS1083" s="49"/>
      <c r="AT1083" s="49"/>
      <c r="AU1083" s="49"/>
      <c r="AV1083" s="49"/>
      <c r="AW1083" s="49"/>
      <c r="AX1083" s="49"/>
      <c r="AY1083" s="49"/>
      <c r="AZ1083" s="49"/>
      <c r="BA1083" s="49"/>
      <c r="BB1083" s="49"/>
      <c r="BC1083" s="49"/>
      <c r="BD1083" s="49"/>
      <c r="BE1083" s="49"/>
      <c r="BF1083" s="49"/>
      <c r="BG1083" s="49"/>
      <c r="BH1083" s="49"/>
      <c r="BI1083" s="49"/>
      <c r="BJ1083" s="49"/>
      <c r="BK1083" s="49"/>
      <c r="BL1083" s="49"/>
      <c r="BM1083" s="49"/>
      <c r="BN1083" s="49"/>
    </row>
    <row r="1084" spans="1:66" x14ac:dyDescent="0.3">
      <c r="A1084">
        <v>1083</v>
      </c>
      <c r="B1084" s="4" t="s">
        <v>3299</v>
      </c>
      <c r="C1084" s="39">
        <f>VLOOKUP(tags[[#This Row],[Index]],Table1[],6)</f>
        <v>1000</v>
      </c>
      <c r="D1084" s="50">
        <v>9000</v>
      </c>
      <c r="E1084" s="17" t="str">
        <f>VLOOKUP(tags[[#This Row],[Index]],Table1[],22)</f>
        <v>red</v>
      </c>
      <c r="F1084" s="17" t="str">
        <f>VLOOKUP(tags[[#This Row],[Index]],Table1[],23)</f>
        <v>S</v>
      </c>
      <c r="G1084" s="17" t="str">
        <f>VLOOKUP(tags[[#This Row],[product_id]],copy[],4,FALSE)</f>
        <v>Summer,sexy bathing suit,Bikinis Set,splitbikiniset,Swimwear,Swimsuit,Bikini,Fashion,Two Pieces,printed,Women's Fashion,Women,Beach,splits</v>
      </c>
      <c r="H1084" s="17"/>
      <c r="I1084" s="48" t="s">
        <v>11402</v>
      </c>
      <c r="J1084" s="49" t="s">
        <v>11777</v>
      </c>
      <c r="K1084" s="49" t="s">
        <v>11590</v>
      </c>
      <c r="L1084" s="49" t="s">
        <v>11774</v>
      </c>
      <c r="M1084" s="49" t="s">
        <v>11458</v>
      </c>
      <c r="N1084" s="49" t="s">
        <v>11454</v>
      </c>
      <c r="O1084" s="49" t="s">
        <v>11453</v>
      </c>
      <c r="P1084" s="49" t="s">
        <v>11404</v>
      </c>
      <c r="Q1084" s="49" t="s">
        <v>11616</v>
      </c>
      <c r="R1084" s="49" t="s">
        <v>11421</v>
      </c>
      <c r="S1084" s="49" t="s">
        <v>11403</v>
      </c>
      <c r="T1084" s="49" t="s">
        <v>11405</v>
      </c>
      <c r="U1084" s="49" t="s">
        <v>11413</v>
      </c>
      <c r="V1084" s="49" t="s">
        <v>11566</v>
      </c>
      <c r="W1084" s="49"/>
      <c r="X1084" s="49"/>
      <c r="Y1084" s="49"/>
      <c r="Z1084" s="49"/>
      <c r="AA1084" s="49"/>
      <c r="AB1084" s="49"/>
      <c r="AC1084" s="49"/>
      <c r="AD1084" s="49"/>
      <c r="AE1084" s="49"/>
      <c r="AF1084" s="49"/>
      <c r="AG1084" s="49"/>
      <c r="AH1084" s="49"/>
      <c r="AI1084" s="49"/>
      <c r="AJ1084" s="49"/>
      <c r="AK1084" s="49"/>
      <c r="AL1084" s="49"/>
      <c r="AM1084" s="49"/>
      <c r="AN1084" s="49"/>
      <c r="AO1084" s="49"/>
      <c r="AP1084" s="49"/>
      <c r="AQ1084" s="49"/>
      <c r="AR1084" s="49"/>
      <c r="AS1084" s="49"/>
      <c r="AT1084" s="49"/>
      <c r="AU1084" s="49"/>
      <c r="AV1084" s="49"/>
      <c r="AW1084" s="49"/>
      <c r="AX1084" s="49"/>
      <c r="AY1084" s="49"/>
      <c r="AZ1084" s="49"/>
      <c r="BA1084" s="49"/>
      <c r="BB1084" s="49"/>
      <c r="BC1084" s="49"/>
      <c r="BD1084" s="49"/>
      <c r="BE1084" s="49"/>
      <c r="BF1084" s="49"/>
      <c r="BG1084" s="49"/>
      <c r="BH1084" s="49"/>
      <c r="BI1084" s="49"/>
      <c r="BJ1084" s="49"/>
      <c r="BK1084" s="49"/>
      <c r="BL1084" s="49"/>
      <c r="BM1084" s="49"/>
      <c r="BN1084" s="49"/>
    </row>
    <row r="1085" spans="1:66" x14ac:dyDescent="0.3">
      <c r="A1085">
        <v>1084</v>
      </c>
      <c r="B1085" s="5" t="s">
        <v>3301</v>
      </c>
      <c r="C1085" s="40">
        <f>VLOOKUP(tags[[#This Row],[Index]],Table1[],6)</f>
        <v>50</v>
      </c>
      <c r="D1085" s="51">
        <v>400</v>
      </c>
      <c r="E1085" s="18" t="str">
        <f>VLOOKUP(tags[[#This Row],[Index]],Table1[],22)</f>
        <v>blue</v>
      </c>
      <c r="F1085" s="18" t="str">
        <f>VLOOKUP(tags[[#This Row],[Index]],Table1[],23)</f>
        <v>XS</v>
      </c>
      <c r="G1085" s="18" t="str">
        <f>VLOOKUP(tags[[#This Row],[product_id]],copy[],4,FALSE)</f>
        <v>Summer,Plus Size,sleeve dress,Sleeve,Dress,short sleeves,V-neck,Casual,Women's Fashion,Shorts,Floral dress,Floral,women dress,Women,loose dress,printed</v>
      </c>
      <c r="H1085" s="18"/>
      <c r="I1085" s="48" t="s">
        <v>11402</v>
      </c>
      <c r="J1085" s="49" t="s">
        <v>11407</v>
      </c>
      <c r="K1085" s="49" t="s">
        <v>11680</v>
      </c>
      <c r="L1085" s="49" t="s">
        <v>11414</v>
      </c>
      <c r="M1085" s="49" t="s">
        <v>11409</v>
      </c>
      <c r="N1085" s="49" t="s">
        <v>11415</v>
      </c>
      <c r="O1085" s="49" t="s">
        <v>11420</v>
      </c>
      <c r="P1085" s="49" t="s">
        <v>11406</v>
      </c>
      <c r="Q1085" s="49" t="s">
        <v>11403</v>
      </c>
      <c r="R1085" s="49" t="s">
        <v>11410</v>
      </c>
      <c r="S1085" s="49" t="s">
        <v>11500</v>
      </c>
      <c r="T1085" s="49" t="s">
        <v>11433</v>
      </c>
      <c r="U1085" s="49" t="s">
        <v>11432</v>
      </c>
      <c r="V1085" s="49" t="s">
        <v>11405</v>
      </c>
      <c r="W1085" s="49" t="s">
        <v>11455</v>
      </c>
      <c r="X1085" s="49" t="s">
        <v>11421</v>
      </c>
      <c r="Y1085" s="49"/>
      <c r="Z1085" s="49"/>
      <c r="AA1085" s="49"/>
      <c r="AB1085" s="49"/>
      <c r="AC1085" s="49"/>
      <c r="AD1085" s="49"/>
      <c r="AE1085" s="49"/>
      <c r="AF1085" s="49"/>
      <c r="AG1085" s="49"/>
      <c r="AH1085" s="49"/>
      <c r="AI1085" s="49"/>
      <c r="AJ1085" s="49"/>
      <c r="AK1085" s="49"/>
      <c r="AL1085" s="49"/>
      <c r="AM1085" s="49"/>
      <c r="AN1085" s="49"/>
      <c r="AO1085" s="49"/>
      <c r="AP1085" s="49"/>
      <c r="AQ1085" s="49"/>
      <c r="AR1085" s="49"/>
      <c r="AS1085" s="49"/>
      <c r="AT1085" s="49"/>
      <c r="AU1085" s="49"/>
      <c r="AV1085" s="49"/>
      <c r="AW1085" s="49"/>
      <c r="AX1085" s="49"/>
      <c r="AY1085" s="49"/>
      <c r="AZ1085" s="49"/>
      <c r="BA1085" s="49"/>
      <c r="BB1085" s="49"/>
      <c r="BC1085" s="49"/>
      <c r="BD1085" s="49"/>
      <c r="BE1085" s="49"/>
      <c r="BF1085" s="49"/>
      <c r="BG1085" s="49"/>
      <c r="BH1085" s="49"/>
      <c r="BI1085" s="49"/>
      <c r="BJ1085" s="49"/>
      <c r="BK1085" s="49"/>
      <c r="BL1085" s="49"/>
      <c r="BM1085" s="49"/>
      <c r="BN1085" s="49"/>
    </row>
    <row r="1086" spans="1:66" x14ac:dyDescent="0.3">
      <c r="A1086">
        <v>1085</v>
      </c>
      <c r="B1086" s="4" t="s">
        <v>3304</v>
      </c>
      <c r="C1086" s="39">
        <f>VLOOKUP(tags[[#This Row],[Index]],Table1[],6)</f>
        <v>10000</v>
      </c>
      <c r="D1086" s="50">
        <v>80000</v>
      </c>
      <c r="E1086" s="17" t="str">
        <f>VLOOKUP(tags[[#This Row],[Index]],Table1[],22)</f>
        <v>blue</v>
      </c>
      <c r="F1086" s="17" t="str">
        <f>VLOOKUP(tags[[#This Row],[Index]],Table1[],23)</f>
        <v>S</v>
      </c>
      <c r="G1086" s="17" t="str">
        <f>VLOOKUP(tags[[#This Row],[product_id]],copy[],4,FALSE)</f>
        <v>Summer,Plus Size,crop top,Cotton T Shirt,T Shirts,Fashion,off shoulder,Casual T-Shirt,sexy,Casual,Shirt,blouse,Cotton,Sexy Top,Sleeve,Tops,Womens Blouse,Women's Fashion,Printing t shirt,Ladies,loose t-shirt,Women,Ladies Fashion</v>
      </c>
      <c r="H1086" s="17"/>
      <c r="I1086" s="48" t="s">
        <v>11402</v>
      </c>
      <c r="J1086" s="49" t="s">
        <v>11407</v>
      </c>
      <c r="K1086" s="49" t="s">
        <v>11480</v>
      </c>
      <c r="L1086" s="49" t="s">
        <v>11505</v>
      </c>
      <c r="M1086" s="49" t="s">
        <v>11422</v>
      </c>
      <c r="N1086" s="49" t="s">
        <v>11404</v>
      </c>
      <c r="O1086" s="49" t="s">
        <v>11495</v>
      </c>
      <c r="P1086" s="49" t="s">
        <v>11497</v>
      </c>
      <c r="Q1086" s="49" t="s">
        <v>11412</v>
      </c>
      <c r="R1086" s="49" t="s">
        <v>11406</v>
      </c>
      <c r="S1086" s="49" t="s">
        <v>11417</v>
      </c>
      <c r="T1086" s="49" t="s">
        <v>11428</v>
      </c>
      <c r="U1086" s="49" t="s">
        <v>11424</v>
      </c>
      <c r="V1086" s="49" t="s">
        <v>11619</v>
      </c>
      <c r="W1086" s="49" t="s">
        <v>11414</v>
      </c>
      <c r="X1086" s="49" t="s">
        <v>11411</v>
      </c>
      <c r="Y1086" s="49" t="s">
        <v>11793</v>
      </c>
      <c r="Z1086" s="49" t="s">
        <v>11403</v>
      </c>
      <c r="AA1086" s="49" t="s">
        <v>12031</v>
      </c>
      <c r="AB1086" s="49" t="s">
        <v>11426</v>
      </c>
      <c r="AC1086" s="49" t="s">
        <v>11524</v>
      </c>
      <c r="AD1086" s="49" t="s">
        <v>11405</v>
      </c>
      <c r="AE1086" s="49" t="s">
        <v>11475</v>
      </c>
      <c r="AF1086" s="49"/>
      <c r="AG1086" s="49"/>
      <c r="AH1086" s="49"/>
      <c r="AI1086" s="49"/>
      <c r="AJ1086" s="49"/>
      <c r="AK1086" s="49"/>
      <c r="AL1086" s="49"/>
      <c r="AM1086" s="49"/>
      <c r="AN1086" s="49"/>
      <c r="AO1086" s="49"/>
      <c r="AP1086" s="49"/>
      <c r="AQ1086" s="49"/>
      <c r="AR1086" s="49"/>
      <c r="AS1086" s="49"/>
      <c r="AT1086" s="49"/>
      <c r="AU1086" s="49"/>
      <c r="AV1086" s="49"/>
      <c r="AW1086" s="49"/>
      <c r="AX1086" s="49"/>
      <c r="AY1086" s="49"/>
      <c r="AZ1086" s="49"/>
      <c r="BA1086" s="49"/>
      <c r="BB1086" s="49"/>
      <c r="BC1086" s="49"/>
      <c r="BD1086" s="49"/>
      <c r="BE1086" s="49"/>
      <c r="BF1086" s="49"/>
      <c r="BG1086" s="49"/>
      <c r="BH1086" s="49"/>
      <c r="BI1086" s="49"/>
      <c r="BJ1086" s="49"/>
      <c r="BK1086" s="49"/>
      <c r="BL1086" s="49"/>
      <c r="BM1086" s="49"/>
      <c r="BN1086" s="49"/>
    </row>
    <row r="1087" spans="1:66" x14ac:dyDescent="0.3">
      <c r="A1087">
        <v>1086</v>
      </c>
      <c r="B1087" s="5" t="s">
        <v>3307</v>
      </c>
      <c r="C1087" s="40">
        <f>VLOOKUP(tags[[#This Row],[Index]],Table1[],6)</f>
        <v>1000</v>
      </c>
      <c r="D1087" s="51">
        <v>5000</v>
      </c>
      <c r="E1087" s="18" t="str">
        <f>VLOOKUP(tags[[#This Row],[Index]],Table1[],22)</f>
        <v>pink</v>
      </c>
      <c r="F1087" s="18" t="str">
        <f>VLOOKUP(tags[[#This Row],[Index]],Table1[],23)</f>
        <v>XS</v>
      </c>
      <c r="G1087" s="18" t="str">
        <f>VLOOKUP(tags[[#This Row],[product_id]],copy[],4,FALSE)</f>
        <v>Deep V-Neck,Plus Size,halter dress,Halter,Summer,long dress,Dress,V-neck,beach dress,Party Dress,sleeveless,Casual,Clothes,maxide,Beach,summer dress,Women's Fashion,Cotton Dress,Sleeveless dress,Ladies,party,Cotton,Fashion,loose dress</v>
      </c>
      <c r="H1087" s="18"/>
      <c r="I1087" s="48" t="s">
        <v>11471</v>
      </c>
      <c r="J1087" s="49" t="s">
        <v>11407</v>
      </c>
      <c r="K1087" s="49" t="s">
        <v>11542</v>
      </c>
      <c r="L1087" s="49" t="s">
        <v>11461</v>
      </c>
      <c r="M1087" s="49" t="s">
        <v>11402</v>
      </c>
      <c r="N1087" s="49" t="s">
        <v>11444</v>
      </c>
      <c r="O1087" s="49" t="s">
        <v>11409</v>
      </c>
      <c r="P1087" s="49" t="s">
        <v>11420</v>
      </c>
      <c r="Q1087" s="49" t="s">
        <v>11431</v>
      </c>
      <c r="R1087" s="49" t="s">
        <v>11445</v>
      </c>
      <c r="S1087" s="49" t="s">
        <v>11408</v>
      </c>
      <c r="T1087" s="49" t="s">
        <v>11406</v>
      </c>
      <c r="U1087" s="49" t="s">
        <v>11539</v>
      </c>
      <c r="V1087" s="49" t="s">
        <v>13229</v>
      </c>
      <c r="W1087" s="49" t="s">
        <v>11413</v>
      </c>
      <c r="X1087" s="49" t="s">
        <v>11425</v>
      </c>
      <c r="Y1087" s="49" t="s">
        <v>11403</v>
      </c>
      <c r="Z1087" s="49" t="s">
        <v>11510</v>
      </c>
      <c r="AA1087" s="49" t="s">
        <v>11438</v>
      </c>
      <c r="AB1087" s="49" t="s">
        <v>11426</v>
      </c>
      <c r="AC1087" s="49" t="s">
        <v>11443</v>
      </c>
      <c r="AD1087" s="49" t="s">
        <v>11424</v>
      </c>
      <c r="AE1087" s="49" t="s">
        <v>11404</v>
      </c>
      <c r="AF1087" s="49" t="s">
        <v>11455</v>
      </c>
      <c r="AG1087" s="49"/>
      <c r="AH1087" s="49"/>
      <c r="AI1087" s="49"/>
      <c r="AJ1087" s="49"/>
      <c r="AK1087" s="49"/>
      <c r="AL1087" s="49"/>
      <c r="AM1087" s="49"/>
      <c r="AN1087" s="49"/>
      <c r="AO1087" s="49"/>
      <c r="AP1087" s="49"/>
      <c r="AQ1087" s="49"/>
      <c r="AR1087" s="49"/>
      <c r="AS1087" s="49"/>
      <c r="AT1087" s="49"/>
      <c r="AU1087" s="49"/>
      <c r="AV1087" s="49"/>
      <c r="AW1087" s="49"/>
      <c r="AX1087" s="49"/>
      <c r="AY1087" s="49"/>
      <c r="AZ1087" s="49"/>
      <c r="BA1087" s="49"/>
      <c r="BB1087" s="49"/>
      <c r="BC1087" s="49"/>
      <c r="BD1087" s="49"/>
      <c r="BE1087" s="49"/>
      <c r="BF1087" s="49"/>
      <c r="BG1087" s="49"/>
      <c r="BH1087" s="49"/>
      <c r="BI1087" s="49"/>
      <c r="BJ1087" s="49"/>
      <c r="BK1087" s="49"/>
      <c r="BL1087" s="49"/>
      <c r="BM1087" s="49"/>
      <c r="BN1087" s="49"/>
    </row>
    <row r="1088" spans="1:66" x14ac:dyDescent="0.3">
      <c r="A1088">
        <v>1087</v>
      </c>
      <c r="B1088" s="4" t="s">
        <v>3310</v>
      </c>
      <c r="C1088" s="39">
        <f>VLOOKUP(tags[[#This Row],[Index]],Table1[],6)</f>
        <v>1000</v>
      </c>
      <c r="D1088" s="50">
        <v>6000</v>
      </c>
      <c r="E1088" s="17" t="str">
        <f>VLOOKUP(tags[[#This Row],[Index]],Table1[],22)</f>
        <v>black</v>
      </c>
      <c r="F1088" s="17" t="str">
        <f>VLOOKUP(tags[[#This Row],[Index]],Table1[],23)</f>
        <v>XS</v>
      </c>
      <c r="G1088" s="17" t="str">
        <f>VLOOKUP(tags[[#This Row],[product_id]],copy[],4,FALSE)</f>
        <v>undersafetypant,Summer,Underwear,Panties,high waist,boxer shorts,pants,Body Shapers,Leggings,Shorts,Knickers,Boxer,Seamless,Beach,safetypant,Fashion,Lace</v>
      </c>
      <c r="H1088" s="17"/>
      <c r="I1088" s="48" t="s">
        <v>12231</v>
      </c>
      <c r="J1088" s="49" t="s">
        <v>11402</v>
      </c>
      <c r="K1088" s="49" t="s">
        <v>11665</v>
      </c>
      <c r="L1088" s="49" t="s">
        <v>11589</v>
      </c>
      <c r="M1088" s="49" t="s">
        <v>11456</v>
      </c>
      <c r="N1088" s="49" t="s">
        <v>12452</v>
      </c>
      <c r="O1088" s="49" t="s">
        <v>11429</v>
      </c>
      <c r="P1088" s="49" t="s">
        <v>12199</v>
      </c>
      <c r="Q1088" s="49" t="s">
        <v>11520</v>
      </c>
      <c r="R1088" s="49" t="s">
        <v>11410</v>
      </c>
      <c r="S1088" s="49" t="s">
        <v>12541</v>
      </c>
      <c r="T1088" s="49" t="s">
        <v>12581</v>
      </c>
      <c r="U1088" s="49" t="s">
        <v>12510</v>
      </c>
      <c r="V1088" s="49" t="s">
        <v>11413</v>
      </c>
      <c r="W1088" s="49" t="s">
        <v>12312</v>
      </c>
      <c r="X1088" s="49" t="s">
        <v>11404</v>
      </c>
      <c r="Y1088" s="49" t="s">
        <v>11434</v>
      </c>
      <c r="Z1088" s="49"/>
      <c r="AA1088" s="49"/>
      <c r="AB1088" s="49"/>
      <c r="AC1088" s="49"/>
      <c r="AD1088" s="49"/>
      <c r="AE1088" s="49"/>
      <c r="AF1088" s="49"/>
      <c r="AG1088" s="49"/>
      <c r="AH1088" s="49"/>
      <c r="AI1088" s="49"/>
      <c r="AJ1088" s="49"/>
      <c r="AK1088" s="49"/>
      <c r="AL1088" s="49"/>
      <c r="AM1088" s="49"/>
      <c r="AN1088" s="49"/>
      <c r="AO1088" s="49"/>
      <c r="AP1088" s="49"/>
      <c r="AQ1088" s="49"/>
      <c r="AR1088" s="49"/>
      <c r="AS1088" s="49"/>
      <c r="AT1088" s="49"/>
      <c r="AU1088" s="49"/>
      <c r="AV1088" s="49"/>
      <c r="AW1088" s="49"/>
      <c r="AX1088" s="49"/>
      <c r="AY1088" s="49"/>
      <c r="AZ1088" s="49"/>
      <c r="BA1088" s="49"/>
      <c r="BB1088" s="49"/>
      <c r="BC1088" s="49"/>
      <c r="BD1088" s="49"/>
      <c r="BE1088" s="49"/>
      <c r="BF1088" s="49"/>
      <c r="BG1088" s="49"/>
      <c r="BH1088" s="49"/>
      <c r="BI1088" s="49"/>
      <c r="BJ1088" s="49"/>
      <c r="BK1088" s="49"/>
      <c r="BL1088" s="49"/>
      <c r="BM1088" s="49"/>
      <c r="BN1088" s="49"/>
    </row>
    <row r="1089" spans="1:66" x14ac:dyDescent="0.3">
      <c r="A1089">
        <v>1088</v>
      </c>
      <c r="B1089" s="5" t="s">
        <v>3312</v>
      </c>
      <c r="C1089" s="40">
        <f>VLOOKUP(tags[[#This Row],[Index]],Table1[],6)</f>
        <v>1000</v>
      </c>
      <c r="D1089" s="51">
        <v>13000</v>
      </c>
      <c r="E1089" s="18" t="str">
        <f>VLOOKUP(tags[[#This Row],[Index]],Table1[],22)</f>
        <v>black</v>
      </c>
      <c r="F1089" s="18" t="str">
        <f>VLOOKUP(tags[[#This Row],[Index]],Table1[],23)</f>
        <v>S</v>
      </c>
      <c r="G1089" s="18" t="str">
        <f>VLOOKUP(tags[[#This Row],[product_id]],copy[],4,FALSE)</f>
        <v>Summer,short sleeve dress,tunic,Sleeve,Pure Color,tunicsforwomen,short sleeves,Cotton Dress,Women's Fashion,Shorts,summer dress,fashion dresses,Dress,summer dresses,Women,short skirt,casual dress</v>
      </c>
      <c r="H1089" s="18"/>
      <c r="I1089" s="48" t="s">
        <v>11402</v>
      </c>
      <c r="J1089" s="49" t="s">
        <v>11522</v>
      </c>
      <c r="K1089" s="49" t="s">
        <v>11493</v>
      </c>
      <c r="L1089" s="49" t="s">
        <v>11414</v>
      </c>
      <c r="M1089" s="49" t="s">
        <v>11496</v>
      </c>
      <c r="N1089" s="49" t="s">
        <v>11868</v>
      </c>
      <c r="O1089" s="49" t="s">
        <v>11415</v>
      </c>
      <c r="P1089" s="49" t="s">
        <v>11510</v>
      </c>
      <c r="Q1089" s="49" t="s">
        <v>11403</v>
      </c>
      <c r="R1089" s="49" t="s">
        <v>11410</v>
      </c>
      <c r="S1089" s="49" t="s">
        <v>11425</v>
      </c>
      <c r="T1089" s="49" t="s">
        <v>11999</v>
      </c>
      <c r="U1089" s="49" t="s">
        <v>11409</v>
      </c>
      <c r="V1089" s="49" t="s">
        <v>11464</v>
      </c>
      <c r="W1089" s="49" t="s">
        <v>11405</v>
      </c>
      <c r="X1089" s="49" t="s">
        <v>11683</v>
      </c>
      <c r="Y1089" s="49" t="s">
        <v>11441</v>
      </c>
      <c r="Z1089" s="49"/>
      <c r="AA1089" s="49"/>
      <c r="AB1089" s="49"/>
      <c r="AC1089" s="49"/>
      <c r="AD1089" s="49"/>
      <c r="AE1089" s="49"/>
      <c r="AF1089" s="49"/>
      <c r="AG1089" s="49"/>
      <c r="AH1089" s="49"/>
      <c r="AI1089" s="49"/>
      <c r="AJ1089" s="49"/>
      <c r="AK1089" s="49"/>
      <c r="AL1089" s="49"/>
      <c r="AM1089" s="49"/>
      <c r="AN1089" s="49"/>
      <c r="AO1089" s="49"/>
      <c r="AP1089" s="49"/>
      <c r="AQ1089" s="49"/>
      <c r="AR1089" s="49"/>
      <c r="AS1089" s="49"/>
      <c r="AT1089" s="49"/>
      <c r="AU1089" s="49"/>
      <c r="AV1089" s="49"/>
      <c r="AW1089" s="49"/>
      <c r="AX1089" s="49"/>
      <c r="AY1089" s="49"/>
      <c r="AZ1089" s="49"/>
      <c r="BA1089" s="49"/>
      <c r="BB1089" s="49"/>
      <c r="BC1089" s="49"/>
      <c r="BD1089" s="49"/>
      <c r="BE1089" s="49"/>
      <c r="BF1089" s="49"/>
      <c r="BG1089" s="49"/>
      <c r="BH1089" s="49"/>
      <c r="BI1089" s="49"/>
      <c r="BJ1089" s="49"/>
      <c r="BK1089" s="49"/>
      <c r="BL1089" s="49"/>
      <c r="BM1089" s="49"/>
      <c r="BN1089" s="49"/>
    </row>
    <row r="1090" spans="1:66" x14ac:dyDescent="0.3">
      <c r="A1090">
        <v>1089</v>
      </c>
      <c r="B1090" s="4" t="s">
        <v>3288</v>
      </c>
      <c r="C1090" s="39">
        <f>VLOOKUP(tags[[#This Row],[Index]],Table1[],6)</f>
        <v>50</v>
      </c>
      <c r="D1090" s="50">
        <v>144.5</v>
      </c>
      <c r="E1090" s="17" t="str">
        <f>VLOOKUP(tags[[#This Row],[Index]],Table1[],22)</f>
        <v>green</v>
      </c>
      <c r="F1090" s="17" t="str">
        <f>VLOOKUP(tags[[#This Row],[Index]],Table1[],23)</f>
        <v>XXS</v>
      </c>
      <c r="G1090" s="17" t="str">
        <f>VLOOKUP(tags[[#This Row],[product_id]],copy[],4,FALSE)</f>
        <v>Mini,womens dresses,Summer,Patchwork,Dress,Mini dress,Women's Fashion,Women S Clothing,backless,party,summer dresses,sleeveless,sexy,Casual</v>
      </c>
      <c r="H1090" s="17"/>
      <c r="I1090" s="48" t="s">
        <v>11436</v>
      </c>
      <c r="J1090" s="49" t="s">
        <v>11563</v>
      </c>
      <c r="K1090" s="49" t="s">
        <v>11402</v>
      </c>
      <c r="L1090" s="49" t="s">
        <v>11672</v>
      </c>
      <c r="M1090" s="49" t="s">
        <v>11409</v>
      </c>
      <c r="N1090" s="49" t="s">
        <v>11435</v>
      </c>
      <c r="O1090" s="49" t="s">
        <v>11403</v>
      </c>
      <c r="P1090" s="49" t="s">
        <v>11529</v>
      </c>
      <c r="Q1090" s="49" t="s">
        <v>11450</v>
      </c>
      <c r="R1090" s="49" t="s">
        <v>11443</v>
      </c>
      <c r="S1090" s="49" t="s">
        <v>11464</v>
      </c>
      <c r="T1090" s="49" t="s">
        <v>11408</v>
      </c>
      <c r="U1090" s="49" t="s">
        <v>11412</v>
      </c>
      <c r="V1090" s="49" t="s">
        <v>11406</v>
      </c>
      <c r="W1090" s="49"/>
      <c r="X1090" s="49"/>
      <c r="Y1090" s="49"/>
      <c r="Z1090" s="49"/>
      <c r="AA1090" s="49"/>
      <c r="AB1090" s="49"/>
      <c r="AC1090" s="49"/>
      <c r="AD1090" s="49"/>
      <c r="AE1090" s="49"/>
      <c r="AF1090" s="49"/>
      <c r="AG1090" s="49"/>
      <c r="AH1090" s="49"/>
      <c r="AI1090" s="49"/>
      <c r="AJ1090" s="49"/>
      <c r="AK1090" s="49"/>
      <c r="AL1090" s="49"/>
      <c r="AM1090" s="49"/>
      <c r="AN1090" s="49"/>
      <c r="AO1090" s="49"/>
      <c r="AP1090" s="49"/>
      <c r="AQ1090" s="49"/>
      <c r="AR1090" s="49"/>
      <c r="AS1090" s="49"/>
      <c r="AT1090" s="49"/>
      <c r="AU1090" s="49"/>
      <c r="AV1090" s="49"/>
      <c r="AW1090" s="49"/>
      <c r="AX1090" s="49"/>
      <c r="AY1090" s="49"/>
      <c r="AZ1090" s="49"/>
      <c r="BA1090" s="49"/>
      <c r="BB1090" s="49"/>
      <c r="BC1090" s="49"/>
      <c r="BD1090" s="49"/>
      <c r="BE1090" s="49"/>
      <c r="BF1090" s="49"/>
      <c r="BG1090" s="49"/>
      <c r="BH1090" s="49"/>
      <c r="BI1090" s="49"/>
      <c r="BJ1090" s="49"/>
      <c r="BK1090" s="49"/>
      <c r="BL1090" s="49"/>
      <c r="BM1090" s="49"/>
      <c r="BN1090" s="49"/>
    </row>
    <row r="1091" spans="1:66" x14ac:dyDescent="0.3">
      <c r="A1091">
        <v>1090</v>
      </c>
      <c r="B1091" s="5" t="s">
        <v>3314</v>
      </c>
      <c r="C1091" s="40">
        <f>VLOOKUP(tags[[#This Row],[Index]],Table1[],6)</f>
        <v>1000</v>
      </c>
      <c r="D1091" s="51">
        <v>11000</v>
      </c>
      <c r="E1091" s="18" t="str">
        <f>VLOOKUP(tags[[#This Row],[Index]],Table1[],22)</f>
        <v>red</v>
      </c>
      <c r="F1091" s="18" t="str">
        <f>VLOOKUP(tags[[#This Row],[Index]],Table1[],23)</f>
        <v>XS</v>
      </c>
      <c r="G1091" s="18" t="str">
        <f>VLOOKUP(tags[[#This Row],[product_id]],copy[],4,FALSE)</f>
        <v>Summer,Plus Size,women dresses,long dress,Evening Dress,Dress,casual dresses,beach dress,Stripes,sleeveless,summer dresses,Casual,casual dress,Shorts,tunic,Shirt,Waist,summer dress,Women's Fashion,Sleeveless dress,women dress,Women,Beach</v>
      </c>
      <c r="H1091" s="18"/>
      <c r="I1091" s="48" t="s">
        <v>11402</v>
      </c>
      <c r="J1091" s="49" t="s">
        <v>11407</v>
      </c>
      <c r="K1091" s="49" t="s">
        <v>11534</v>
      </c>
      <c r="L1091" s="49" t="s">
        <v>11444</v>
      </c>
      <c r="M1091" s="49" t="s">
        <v>11549</v>
      </c>
      <c r="N1091" s="49" t="s">
        <v>11409</v>
      </c>
      <c r="O1091" s="49" t="s">
        <v>11526</v>
      </c>
      <c r="P1091" s="49" t="s">
        <v>11431</v>
      </c>
      <c r="Q1091" s="49" t="s">
        <v>11574</v>
      </c>
      <c r="R1091" s="49" t="s">
        <v>11408</v>
      </c>
      <c r="S1091" s="49" t="s">
        <v>11464</v>
      </c>
      <c r="T1091" s="49" t="s">
        <v>11406</v>
      </c>
      <c r="U1091" s="49" t="s">
        <v>11441</v>
      </c>
      <c r="V1091" s="49" t="s">
        <v>11410</v>
      </c>
      <c r="W1091" s="49" t="s">
        <v>11493</v>
      </c>
      <c r="X1091" s="49" t="s">
        <v>11417</v>
      </c>
      <c r="Y1091" s="49" t="s">
        <v>11442</v>
      </c>
      <c r="Z1091" s="49" t="s">
        <v>11425</v>
      </c>
      <c r="AA1091" s="49" t="s">
        <v>11403</v>
      </c>
      <c r="AB1091" s="49" t="s">
        <v>11438</v>
      </c>
      <c r="AC1091" s="49" t="s">
        <v>11432</v>
      </c>
      <c r="AD1091" s="49" t="s">
        <v>11405</v>
      </c>
      <c r="AE1091" s="49" t="s">
        <v>11413</v>
      </c>
      <c r="AF1091" s="49"/>
      <c r="AG1091" s="49"/>
      <c r="AH1091" s="49"/>
      <c r="AI1091" s="49"/>
      <c r="AJ1091" s="49"/>
      <c r="AK1091" s="49"/>
      <c r="AL1091" s="49"/>
      <c r="AM1091" s="49"/>
      <c r="AN1091" s="49"/>
      <c r="AO1091" s="49"/>
      <c r="AP1091" s="49"/>
      <c r="AQ1091" s="49"/>
      <c r="AR1091" s="49"/>
      <c r="AS1091" s="49"/>
      <c r="AT1091" s="49"/>
      <c r="AU1091" s="49"/>
      <c r="AV1091" s="49"/>
      <c r="AW1091" s="49"/>
      <c r="AX1091" s="49"/>
      <c r="AY1091" s="49"/>
      <c r="AZ1091" s="49"/>
      <c r="BA1091" s="49"/>
      <c r="BB1091" s="49"/>
      <c r="BC1091" s="49"/>
      <c r="BD1091" s="49"/>
      <c r="BE1091" s="49"/>
      <c r="BF1091" s="49"/>
      <c r="BG1091" s="49"/>
      <c r="BH1091" s="49"/>
      <c r="BI1091" s="49"/>
      <c r="BJ1091" s="49"/>
      <c r="BK1091" s="49"/>
      <c r="BL1091" s="49"/>
      <c r="BM1091" s="49"/>
      <c r="BN1091" s="49"/>
    </row>
    <row r="1092" spans="1:66" x14ac:dyDescent="0.3">
      <c r="A1092">
        <v>1091</v>
      </c>
      <c r="B1092" s="4" t="s">
        <v>1456</v>
      </c>
      <c r="C1092" s="39">
        <f>VLOOKUP(tags[[#This Row],[Index]],Table1[],6)</f>
        <v>100</v>
      </c>
      <c r="D1092" s="50">
        <v>700</v>
      </c>
      <c r="E1092" s="17" t="str">
        <f>VLOOKUP(tags[[#This Row],[Index]],Table1[],22)</f>
        <v>black</v>
      </c>
      <c r="F1092" s="17" t="str">
        <f>VLOOKUP(tags[[#This Row],[Index]],Table1[],23)</f>
        <v>S</v>
      </c>
      <c r="G1092" s="17" t="str">
        <f>VLOOKUP(tags[[#This Row],[product_id]],copy[],4,FALSE)</f>
        <v>Summer,Vest,Swimming,Halter,wrappedchest,letter print,bras for women,Tops,slingvest,Swimwear,Push up bikini,Print,Women's Fashion,Halter Bikini,sexy,Women,Beach,summer tops,Bras,Bottoming shirt</v>
      </c>
      <c r="H1092" s="17"/>
      <c r="I1092" s="48" t="s">
        <v>11402</v>
      </c>
      <c r="J1092" s="49" t="s">
        <v>11430</v>
      </c>
      <c r="K1092" s="49" t="s">
        <v>11459</v>
      </c>
      <c r="L1092" s="49" t="s">
        <v>11461</v>
      </c>
      <c r="M1092" s="49" t="s">
        <v>11860</v>
      </c>
      <c r="N1092" s="49" t="s">
        <v>11478</v>
      </c>
      <c r="O1092" s="49" t="s">
        <v>11836</v>
      </c>
      <c r="P1092" s="49" t="s">
        <v>11411</v>
      </c>
      <c r="Q1092" s="49" t="s">
        <v>11876</v>
      </c>
      <c r="R1092" s="49" t="s">
        <v>11458</v>
      </c>
      <c r="S1092" s="49" t="s">
        <v>11582</v>
      </c>
      <c r="T1092" s="49" t="s">
        <v>11416</v>
      </c>
      <c r="U1092" s="49" t="s">
        <v>11403</v>
      </c>
      <c r="V1092" s="49" t="s">
        <v>11727</v>
      </c>
      <c r="W1092" s="49" t="s">
        <v>11412</v>
      </c>
      <c r="X1092" s="49" t="s">
        <v>11405</v>
      </c>
      <c r="Y1092" s="49" t="s">
        <v>11413</v>
      </c>
      <c r="Z1092" s="49" t="s">
        <v>11472</v>
      </c>
      <c r="AA1092" s="49" t="s">
        <v>11515</v>
      </c>
      <c r="AB1092" s="49" t="s">
        <v>11856</v>
      </c>
      <c r="AC1092" s="49"/>
      <c r="AD1092" s="49"/>
      <c r="AE1092" s="49"/>
      <c r="AF1092" s="49"/>
      <c r="AG1092" s="49"/>
      <c r="AH1092" s="49"/>
      <c r="AI1092" s="49"/>
      <c r="AJ1092" s="49"/>
      <c r="AK1092" s="49"/>
      <c r="AL1092" s="49"/>
      <c r="AM1092" s="49"/>
      <c r="AN1092" s="49"/>
      <c r="AO1092" s="49"/>
      <c r="AP1092" s="49"/>
      <c r="AQ1092" s="49"/>
      <c r="AR1092" s="49"/>
      <c r="AS1092" s="49"/>
      <c r="AT1092" s="49"/>
      <c r="AU1092" s="49"/>
      <c r="AV1092" s="49"/>
      <c r="AW1092" s="49"/>
      <c r="AX1092" s="49"/>
      <c r="AY1092" s="49"/>
      <c r="AZ1092" s="49"/>
      <c r="BA1092" s="49"/>
      <c r="BB1092" s="49"/>
      <c r="BC1092" s="49"/>
      <c r="BD1092" s="49"/>
      <c r="BE1092" s="49"/>
      <c r="BF1092" s="49"/>
      <c r="BG1092" s="49"/>
      <c r="BH1092" s="49"/>
      <c r="BI1092" s="49"/>
      <c r="BJ1092" s="49"/>
      <c r="BK1092" s="49"/>
      <c r="BL1092" s="49"/>
      <c r="BM1092" s="49"/>
      <c r="BN1092" s="49"/>
    </row>
    <row r="1093" spans="1:66" x14ac:dyDescent="0.3">
      <c r="A1093">
        <v>1092</v>
      </c>
      <c r="B1093" s="5" t="s">
        <v>3318</v>
      </c>
      <c r="C1093" s="40">
        <f>VLOOKUP(tags[[#This Row],[Index]],Table1[],6)</f>
        <v>1000</v>
      </c>
      <c r="D1093" s="51">
        <v>9000</v>
      </c>
      <c r="E1093" s="18" t="str">
        <f>VLOOKUP(tags[[#This Row],[Index]],Table1[],22)</f>
        <v>other</v>
      </c>
      <c r="F1093" s="18" t="str">
        <f>VLOOKUP(tags[[#This Row],[Index]],Table1[],23)</f>
        <v>XS</v>
      </c>
      <c r="G1093" s="18" t="str">
        <f>VLOOKUP(tags[[#This Row],[product_id]],copy[],4,FALSE)</f>
        <v>sexy sleepwear dress,Summer,silk,Lace,Dress,silksleepwear,Nightgown,Women's Fashion,Fashion,sexy lace,Sleepwear,Women,sexy,pyjamaswomen,loose dress,Ice</v>
      </c>
      <c r="H1093" s="18"/>
      <c r="I1093" s="48" t="s">
        <v>13000</v>
      </c>
      <c r="J1093" s="49" t="s">
        <v>11402</v>
      </c>
      <c r="K1093" s="49" t="s">
        <v>11681</v>
      </c>
      <c r="L1093" s="49" t="s">
        <v>11434</v>
      </c>
      <c r="M1093" s="49" t="s">
        <v>11409</v>
      </c>
      <c r="N1093" s="49" t="s">
        <v>11815</v>
      </c>
      <c r="O1093" s="49" t="s">
        <v>13876</v>
      </c>
      <c r="P1093" s="49" t="s">
        <v>11403</v>
      </c>
      <c r="Q1093" s="49" t="s">
        <v>11404</v>
      </c>
      <c r="R1093" s="49" t="s">
        <v>11585</v>
      </c>
      <c r="S1093" s="49" t="s">
        <v>11670</v>
      </c>
      <c r="T1093" s="49" t="s">
        <v>11405</v>
      </c>
      <c r="U1093" s="49" t="s">
        <v>11412</v>
      </c>
      <c r="V1093" s="49" t="s">
        <v>13050</v>
      </c>
      <c r="W1093" s="49" t="s">
        <v>11455</v>
      </c>
      <c r="X1093" s="49" t="s">
        <v>13909</v>
      </c>
      <c r="Y1093" s="49"/>
      <c r="Z1093" s="49"/>
      <c r="AA1093" s="49"/>
      <c r="AB1093" s="49"/>
      <c r="AC1093" s="49"/>
      <c r="AD1093" s="49"/>
      <c r="AE1093" s="49"/>
      <c r="AF1093" s="49"/>
      <c r="AG1093" s="49"/>
      <c r="AH1093" s="49"/>
      <c r="AI1093" s="49"/>
      <c r="AJ1093" s="49"/>
      <c r="AK1093" s="49"/>
      <c r="AL1093" s="49"/>
      <c r="AM1093" s="49"/>
      <c r="AN1093" s="49"/>
      <c r="AO1093" s="49"/>
      <c r="AP1093" s="49"/>
      <c r="AQ1093" s="49"/>
      <c r="AR1093" s="49"/>
      <c r="AS1093" s="49"/>
      <c r="AT1093" s="49"/>
      <c r="AU1093" s="49"/>
      <c r="AV1093" s="49"/>
      <c r="AW1093" s="49"/>
      <c r="AX1093" s="49"/>
      <c r="AY1093" s="49"/>
      <c r="AZ1093" s="49"/>
      <c r="BA1093" s="49"/>
      <c r="BB1093" s="49"/>
      <c r="BC1093" s="49"/>
      <c r="BD1093" s="49"/>
      <c r="BE1093" s="49"/>
      <c r="BF1093" s="49"/>
      <c r="BG1093" s="49"/>
      <c r="BH1093" s="49"/>
      <c r="BI1093" s="49"/>
      <c r="BJ1093" s="49"/>
      <c r="BK1093" s="49"/>
      <c r="BL1093" s="49"/>
      <c r="BM1093" s="49"/>
      <c r="BN1093" s="49"/>
    </row>
    <row r="1094" spans="1:66" x14ac:dyDescent="0.3">
      <c r="A1094">
        <v>1093</v>
      </c>
      <c r="B1094" s="4" t="s">
        <v>3320</v>
      </c>
      <c r="C1094" s="39">
        <f>VLOOKUP(tags[[#This Row],[Index]],Table1[],6)</f>
        <v>100</v>
      </c>
      <c r="D1094" s="50">
        <v>1200</v>
      </c>
      <c r="E1094" s="17" t="str">
        <f>VLOOKUP(tags[[#This Row],[Index]],Table1[],22)</f>
        <v>black</v>
      </c>
      <c r="F1094" s="17" t="str">
        <f>VLOOKUP(tags[[#This Row],[Index]],Table1[],23)</f>
        <v>M</v>
      </c>
      <c r="G1094" s="17" t="str">
        <f>VLOOKUP(tags[[#This Row],[product_id]],copy[],4,FALSE)</f>
        <v>Summer,Fashion,Necks,Sleeve,Dress,neck dress,short sleeves,Round neck,Women's Fashion,Shorts,Loose,Casual,Women</v>
      </c>
      <c r="H1094" s="17"/>
      <c r="I1094" s="48" t="s">
        <v>11402</v>
      </c>
      <c r="J1094" s="49" t="s">
        <v>11404</v>
      </c>
      <c r="K1094" s="49" t="s">
        <v>11419</v>
      </c>
      <c r="L1094" s="49" t="s">
        <v>11414</v>
      </c>
      <c r="M1094" s="49" t="s">
        <v>11409</v>
      </c>
      <c r="N1094" s="49" t="s">
        <v>11578</v>
      </c>
      <c r="O1094" s="49" t="s">
        <v>11415</v>
      </c>
      <c r="P1094" s="49" t="s">
        <v>11440</v>
      </c>
      <c r="Q1094" s="49" t="s">
        <v>11403</v>
      </c>
      <c r="R1094" s="49" t="s">
        <v>11410</v>
      </c>
      <c r="S1094" s="49" t="s">
        <v>11427</v>
      </c>
      <c r="T1094" s="49" t="s">
        <v>11406</v>
      </c>
      <c r="U1094" s="49" t="s">
        <v>11405</v>
      </c>
      <c r="V1094" s="49"/>
      <c r="W1094" s="49"/>
      <c r="X1094" s="49"/>
      <c r="Y1094" s="49"/>
      <c r="Z1094" s="49"/>
      <c r="AA1094" s="49"/>
      <c r="AB1094" s="49"/>
      <c r="AC1094" s="49"/>
      <c r="AD1094" s="49"/>
      <c r="AE1094" s="49"/>
      <c r="AF1094" s="49"/>
      <c r="AG1094" s="49"/>
      <c r="AH1094" s="49"/>
      <c r="AI1094" s="49"/>
      <c r="AJ1094" s="49"/>
      <c r="AK1094" s="49"/>
      <c r="AL1094" s="49"/>
      <c r="AM1094" s="49"/>
      <c r="AN1094" s="49"/>
      <c r="AO1094" s="49"/>
      <c r="AP1094" s="49"/>
      <c r="AQ1094" s="49"/>
      <c r="AR1094" s="49"/>
      <c r="AS1094" s="49"/>
      <c r="AT1094" s="49"/>
      <c r="AU1094" s="49"/>
      <c r="AV1094" s="49"/>
      <c r="AW1094" s="49"/>
      <c r="AX1094" s="49"/>
      <c r="AY1094" s="49"/>
      <c r="AZ1094" s="49"/>
      <c r="BA1094" s="49"/>
      <c r="BB1094" s="49"/>
      <c r="BC1094" s="49"/>
      <c r="BD1094" s="49"/>
      <c r="BE1094" s="49"/>
      <c r="BF1094" s="49"/>
      <c r="BG1094" s="49"/>
      <c r="BH1094" s="49"/>
      <c r="BI1094" s="49"/>
      <c r="BJ1094" s="49"/>
      <c r="BK1094" s="49"/>
      <c r="BL1094" s="49"/>
      <c r="BM1094" s="49"/>
      <c r="BN1094" s="49"/>
    </row>
    <row r="1095" spans="1:66" x14ac:dyDescent="0.3">
      <c r="A1095">
        <v>1094</v>
      </c>
      <c r="B1095" s="5" t="s">
        <v>3324</v>
      </c>
      <c r="C1095" s="40">
        <f>VLOOKUP(tags[[#This Row],[Index]],Table1[],6)</f>
        <v>1000</v>
      </c>
      <c r="D1095" s="51">
        <v>5750</v>
      </c>
      <c r="E1095" s="18" t="str">
        <f>VLOOKUP(tags[[#This Row],[Index]],Table1[],22)</f>
        <v>yellow</v>
      </c>
      <c r="F1095" s="18" t="str">
        <f>VLOOKUP(tags[[#This Row],[Index]],Table1[],23)</f>
        <v>S</v>
      </c>
      <c r="G1095" s="18" t="str">
        <f>VLOOKUP(tags[[#This Row],[product_id]],copy[],4,FALSE)</f>
        <v>Summer,Vest,Fashion,Floral print,camisole,Tank,Tops,Loose,Round neck,Floral,Women's Fashion,Plus Size,Print,sleeveless,Women,Casual,Necks</v>
      </c>
      <c r="H1095" s="18"/>
      <c r="I1095" s="48" t="s">
        <v>11402</v>
      </c>
      <c r="J1095" s="49" t="s">
        <v>11430</v>
      </c>
      <c r="K1095" s="49" t="s">
        <v>11404</v>
      </c>
      <c r="L1095" s="49" t="s">
        <v>11447</v>
      </c>
      <c r="M1095" s="49" t="s">
        <v>11518</v>
      </c>
      <c r="N1095" s="49" t="s">
        <v>11418</v>
      </c>
      <c r="O1095" s="49" t="s">
        <v>11411</v>
      </c>
      <c r="P1095" s="49" t="s">
        <v>11427</v>
      </c>
      <c r="Q1095" s="49" t="s">
        <v>11440</v>
      </c>
      <c r="R1095" s="49" t="s">
        <v>11433</v>
      </c>
      <c r="S1095" s="49" t="s">
        <v>11403</v>
      </c>
      <c r="T1095" s="49" t="s">
        <v>11407</v>
      </c>
      <c r="U1095" s="49" t="s">
        <v>11416</v>
      </c>
      <c r="V1095" s="49" t="s">
        <v>11408</v>
      </c>
      <c r="W1095" s="49" t="s">
        <v>11405</v>
      </c>
      <c r="X1095" s="49" t="s">
        <v>11406</v>
      </c>
      <c r="Y1095" s="49" t="s">
        <v>11419</v>
      </c>
      <c r="Z1095" s="49"/>
      <c r="AA1095" s="49"/>
      <c r="AB1095" s="49"/>
      <c r="AC1095" s="49"/>
      <c r="AD1095" s="49"/>
      <c r="AE1095" s="49"/>
      <c r="AF1095" s="49"/>
      <c r="AG1095" s="49"/>
      <c r="AH1095" s="49"/>
      <c r="AI1095" s="49"/>
      <c r="AJ1095" s="49"/>
      <c r="AK1095" s="49"/>
      <c r="AL1095" s="49"/>
      <c r="AM1095" s="49"/>
      <c r="AN1095" s="49"/>
      <c r="AO1095" s="49"/>
      <c r="AP1095" s="49"/>
      <c r="AQ1095" s="49"/>
      <c r="AR1095" s="49"/>
      <c r="AS1095" s="49"/>
      <c r="AT1095" s="49"/>
      <c r="AU1095" s="49"/>
      <c r="AV1095" s="49"/>
      <c r="AW1095" s="49"/>
      <c r="AX1095" s="49"/>
      <c r="AY1095" s="49"/>
      <c r="AZ1095" s="49"/>
      <c r="BA1095" s="49"/>
      <c r="BB1095" s="49"/>
      <c r="BC1095" s="49"/>
      <c r="BD1095" s="49"/>
      <c r="BE1095" s="49"/>
      <c r="BF1095" s="49"/>
      <c r="BG1095" s="49"/>
      <c r="BH1095" s="49"/>
      <c r="BI1095" s="49"/>
      <c r="BJ1095" s="49"/>
      <c r="BK1095" s="49"/>
      <c r="BL1095" s="49"/>
      <c r="BM1095" s="49"/>
      <c r="BN1095" s="49"/>
    </row>
    <row r="1096" spans="1:66" x14ac:dyDescent="0.3">
      <c r="A1096">
        <v>1095</v>
      </c>
      <c r="B1096" s="4" t="s">
        <v>3326</v>
      </c>
      <c r="C1096" s="39">
        <f>VLOOKUP(tags[[#This Row],[Index]],Table1[],6)</f>
        <v>1000</v>
      </c>
      <c r="D1096" s="50">
        <v>11000</v>
      </c>
      <c r="E1096" s="17" t="str">
        <f>VLOOKUP(tags[[#This Row],[Index]],Table1[],22)</f>
        <v>black</v>
      </c>
      <c r="F1096" s="17" t="str">
        <f>VLOOKUP(tags[[#This Row],[Index]],Table1[],23)</f>
        <v>S</v>
      </c>
      <c r="G1096" s="17" t="str">
        <f>VLOOKUP(tags[[#This Row],[product_id]],copy[],4,FALSE)</f>
        <v>strapless,softcomfortable,tunic,Shirt,Tube top,sexy shirts,Plus size top,beach wear,Tops,loose shirt,Women's Fashion,Fashion,backless,Strapless Top,causaltop,summer tops,stretchytop,Women</v>
      </c>
      <c r="H1096" s="17"/>
      <c r="I1096" s="48" t="s">
        <v>11550</v>
      </c>
      <c r="J1096" s="49" t="s">
        <v>12911</v>
      </c>
      <c r="K1096" s="49" t="s">
        <v>11493</v>
      </c>
      <c r="L1096" s="49" t="s">
        <v>11417</v>
      </c>
      <c r="M1096" s="49" t="s">
        <v>11923</v>
      </c>
      <c r="N1096" s="49" t="s">
        <v>11817</v>
      </c>
      <c r="O1096" s="49" t="s">
        <v>11603</v>
      </c>
      <c r="P1096" s="49" t="s">
        <v>11511</v>
      </c>
      <c r="Q1096" s="49" t="s">
        <v>11411</v>
      </c>
      <c r="R1096" s="49" t="s">
        <v>11782</v>
      </c>
      <c r="S1096" s="49" t="s">
        <v>11403</v>
      </c>
      <c r="T1096" s="49" t="s">
        <v>11404</v>
      </c>
      <c r="U1096" s="49" t="s">
        <v>11450</v>
      </c>
      <c r="V1096" s="49" t="s">
        <v>12499</v>
      </c>
      <c r="W1096" s="49" t="s">
        <v>13589</v>
      </c>
      <c r="X1096" s="49" t="s">
        <v>11472</v>
      </c>
      <c r="Y1096" s="49" t="s">
        <v>12860</v>
      </c>
      <c r="Z1096" s="49" t="s">
        <v>11405</v>
      </c>
      <c r="AA1096" s="49"/>
      <c r="AB1096" s="49"/>
      <c r="AC1096" s="49"/>
      <c r="AD1096" s="49"/>
      <c r="AE1096" s="49"/>
      <c r="AF1096" s="49"/>
      <c r="AG1096" s="49"/>
      <c r="AH1096" s="49"/>
      <c r="AI1096" s="49"/>
      <c r="AJ1096" s="49"/>
      <c r="AK1096" s="49"/>
      <c r="AL1096" s="49"/>
      <c r="AM1096" s="49"/>
      <c r="AN1096" s="49"/>
      <c r="AO1096" s="49"/>
      <c r="AP1096" s="49"/>
      <c r="AQ1096" s="49"/>
      <c r="AR1096" s="49"/>
      <c r="AS1096" s="49"/>
      <c r="AT1096" s="49"/>
      <c r="AU1096" s="49"/>
      <c r="AV1096" s="49"/>
      <c r="AW1096" s="49"/>
      <c r="AX1096" s="49"/>
      <c r="AY1096" s="49"/>
      <c r="AZ1096" s="49"/>
      <c r="BA1096" s="49"/>
      <c r="BB1096" s="49"/>
      <c r="BC1096" s="49"/>
      <c r="BD1096" s="49"/>
      <c r="BE1096" s="49"/>
      <c r="BF1096" s="49"/>
      <c r="BG1096" s="49"/>
      <c r="BH1096" s="49"/>
      <c r="BI1096" s="49"/>
      <c r="BJ1096" s="49"/>
      <c r="BK1096" s="49"/>
      <c r="BL1096" s="49"/>
      <c r="BM1096" s="49"/>
      <c r="BN1096" s="49"/>
    </row>
    <row r="1097" spans="1:66" x14ac:dyDescent="0.3">
      <c r="A1097">
        <v>1096</v>
      </c>
      <c r="B1097" s="5" t="s">
        <v>3329</v>
      </c>
      <c r="C1097" s="40">
        <f>VLOOKUP(tags[[#This Row],[Index]],Table1[],6)</f>
        <v>100</v>
      </c>
      <c r="D1097" s="51">
        <v>700</v>
      </c>
      <c r="E1097" s="18" t="str">
        <f>VLOOKUP(tags[[#This Row],[Index]],Table1[],22)</f>
        <v>black</v>
      </c>
      <c r="F1097" s="18" t="str">
        <f>VLOOKUP(tags[[#This Row],[Index]],Table1[],23)</f>
        <v>XXS</v>
      </c>
      <c r="G1097" s="18" t="str">
        <f>VLOOKUP(tags[[#This Row],[product_id]],copy[],4,FALSE)</f>
        <v>Deep V-Neck,Summer,Fashion,Cotton,pants,Jumpsuits &amp; Rompers,V-neck,Rompers,Floral,Women's Fashion,trousers,backless,rompers womens jumpsuit,Women's Jumpsuits,sleeveless,printed,Women,women Jumpsuit,playsuit,jumpsuit</v>
      </c>
      <c r="H1097" s="18"/>
      <c r="I1097" s="48" t="s">
        <v>11471</v>
      </c>
      <c r="J1097" s="49" t="s">
        <v>11402</v>
      </c>
      <c r="K1097" s="49" t="s">
        <v>11404</v>
      </c>
      <c r="L1097" s="49" t="s">
        <v>11424</v>
      </c>
      <c r="M1097" s="49" t="s">
        <v>11429</v>
      </c>
      <c r="N1097" s="49" t="s">
        <v>11538</v>
      </c>
      <c r="O1097" s="49" t="s">
        <v>11420</v>
      </c>
      <c r="P1097" s="49" t="s">
        <v>11523</v>
      </c>
      <c r="Q1097" s="49" t="s">
        <v>11433</v>
      </c>
      <c r="R1097" s="49" t="s">
        <v>11403</v>
      </c>
      <c r="S1097" s="49" t="s">
        <v>11466</v>
      </c>
      <c r="T1097" s="49" t="s">
        <v>11450</v>
      </c>
      <c r="U1097" s="49" t="s">
        <v>11626</v>
      </c>
      <c r="V1097" s="49" t="s">
        <v>11754</v>
      </c>
      <c r="W1097" s="49" t="s">
        <v>11408</v>
      </c>
      <c r="X1097" s="49" t="s">
        <v>11421</v>
      </c>
      <c r="Y1097" s="49" t="s">
        <v>11405</v>
      </c>
      <c r="Z1097" s="49" t="s">
        <v>11477</v>
      </c>
      <c r="AA1097" s="49" t="s">
        <v>11639</v>
      </c>
      <c r="AB1097" s="49" t="s">
        <v>11451</v>
      </c>
      <c r="AC1097" s="49"/>
      <c r="AD1097" s="49"/>
      <c r="AE1097" s="49"/>
      <c r="AF1097" s="49"/>
      <c r="AG1097" s="49"/>
      <c r="AH1097" s="49"/>
      <c r="AI1097" s="49"/>
      <c r="AJ1097" s="49"/>
      <c r="AK1097" s="49"/>
      <c r="AL1097" s="49"/>
      <c r="AM1097" s="49"/>
      <c r="AN1097" s="49"/>
      <c r="AO1097" s="49"/>
      <c r="AP1097" s="49"/>
      <c r="AQ1097" s="49"/>
      <c r="AR1097" s="49"/>
      <c r="AS1097" s="49"/>
      <c r="AT1097" s="49"/>
      <c r="AU1097" s="49"/>
      <c r="AV1097" s="49"/>
      <c r="AW1097" s="49"/>
      <c r="AX1097" s="49"/>
      <c r="AY1097" s="49"/>
      <c r="AZ1097" s="49"/>
      <c r="BA1097" s="49"/>
      <c r="BB1097" s="49"/>
      <c r="BC1097" s="49"/>
      <c r="BD1097" s="49"/>
      <c r="BE1097" s="49"/>
      <c r="BF1097" s="49"/>
      <c r="BG1097" s="49"/>
      <c r="BH1097" s="49"/>
      <c r="BI1097" s="49"/>
      <c r="BJ1097" s="49"/>
      <c r="BK1097" s="49"/>
      <c r="BL1097" s="49"/>
      <c r="BM1097" s="49"/>
      <c r="BN1097" s="49"/>
    </row>
    <row r="1098" spans="1:66" x14ac:dyDescent="0.3">
      <c r="A1098">
        <v>1097</v>
      </c>
      <c r="B1098" s="4" t="s">
        <v>3331</v>
      </c>
      <c r="C1098" s="39">
        <f>VLOOKUP(tags[[#This Row],[Index]],Table1[],6)</f>
        <v>100</v>
      </c>
      <c r="D1098" s="50">
        <v>172</v>
      </c>
      <c r="E1098" s="17" t="str">
        <f>VLOOKUP(tags[[#This Row],[Index]],Table1[],22)</f>
        <v>green</v>
      </c>
      <c r="F1098" s="17" t="str">
        <f>VLOOKUP(tags[[#This Row],[Index]],Table1[],23)</f>
        <v>XS</v>
      </c>
      <c r="G1098" s="17" t="str">
        <f>VLOOKUP(tags[[#This Row],[product_id]],copy[],4,FALSE)</f>
        <v>blouse,Summer,Plus Size,Shirt,Sleeve,Tops,Loose,short sleeves,V-neck,T Shirts,Shorts,Fashion,Ladies,Women's Fashion,Casual,Women</v>
      </c>
      <c r="H1098" s="17"/>
      <c r="I1098" s="48" t="s">
        <v>11428</v>
      </c>
      <c r="J1098" s="49" t="s">
        <v>11402</v>
      </c>
      <c r="K1098" s="49" t="s">
        <v>11407</v>
      </c>
      <c r="L1098" s="49" t="s">
        <v>11417</v>
      </c>
      <c r="M1098" s="49" t="s">
        <v>11414</v>
      </c>
      <c r="N1098" s="49" t="s">
        <v>11411</v>
      </c>
      <c r="O1098" s="49" t="s">
        <v>11427</v>
      </c>
      <c r="P1098" s="49" t="s">
        <v>11415</v>
      </c>
      <c r="Q1098" s="49" t="s">
        <v>11420</v>
      </c>
      <c r="R1098" s="49" t="s">
        <v>11422</v>
      </c>
      <c r="S1098" s="49" t="s">
        <v>11410</v>
      </c>
      <c r="T1098" s="49" t="s">
        <v>11404</v>
      </c>
      <c r="U1098" s="49" t="s">
        <v>11426</v>
      </c>
      <c r="V1098" s="49" t="s">
        <v>11403</v>
      </c>
      <c r="W1098" s="49" t="s">
        <v>11406</v>
      </c>
      <c r="X1098" s="49" t="s">
        <v>11405</v>
      </c>
      <c r="Y1098" s="49"/>
      <c r="Z1098" s="49"/>
      <c r="AA1098" s="49"/>
      <c r="AB1098" s="49"/>
      <c r="AC1098" s="49"/>
      <c r="AD1098" s="49"/>
      <c r="AE1098" s="49"/>
      <c r="AF1098" s="49"/>
      <c r="AG1098" s="49"/>
      <c r="AH1098" s="49"/>
      <c r="AI1098" s="49"/>
      <c r="AJ1098" s="49"/>
      <c r="AK1098" s="49"/>
      <c r="AL1098" s="49"/>
      <c r="AM1098" s="49"/>
      <c r="AN1098" s="49"/>
      <c r="AO1098" s="49"/>
      <c r="AP1098" s="49"/>
      <c r="AQ1098" s="49"/>
      <c r="AR1098" s="49"/>
      <c r="AS1098" s="49"/>
      <c r="AT1098" s="49"/>
      <c r="AU1098" s="49"/>
      <c r="AV1098" s="49"/>
      <c r="AW1098" s="49"/>
      <c r="AX1098" s="49"/>
      <c r="AY1098" s="49"/>
      <c r="AZ1098" s="49"/>
      <c r="BA1098" s="49"/>
      <c r="BB1098" s="49"/>
      <c r="BC1098" s="49"/>
      <c r="BD1098" s="49"/>
      <c r="BE1098" s="49"/>
      <c r="BF1098" s="49"/>
      <c r="BG1098" s="49"/>
      <c r="BH1098" s="49"/>
      <c r="BI1098" s="49"/>
      <c r="BJ1098" s="49"/>
      <c r="BK1098" s="49"/>
      <c r="BL1098" s="49"/>
      <c r="BM1098" s="49"/>
      <c r="BN1098" s="49"/>
    </row>
    <row r="1099" spans="1:66" x14ac:dyDescent="0.3">
      <c r="A1099">
        <v>1098</v>
      </c>
      <c r="B1099" s="5" t="s">
        <v>3333</v>
      </c>
      <c r="C1099" s="40">
        <f>VLOOKUP(tags[[#This Row],[Index]],Table1[],6)</f>
        <v>100</v>
      </c>
      <c r="D1099" s="51">
        <v>290</v>
      </c>
      <c r="E1099" s="18" t="str">
        <f>VLOOKUP(tags[[#This Row],[Index]],Table1[],22)</f>
        <v>black</v>
      </c>
      <c r="F1099" s="18" t="str">
        <f>VLOOKUP(tags[[#This Row],[Index]],Table1[],23)</f>
        <v>XS</v>
      </c>
      <c r="G1099" s="18" t="str">
        <f>VLOOKUP(tags[[#This Row],[product_id]],copy[],4,FALSE)</f>
        <v>Summer,baggyshort,Shorts,Waist,Elastic,pants,Short pants,Simple Style,stretchshort,sandybeach,elastic waist,Fashion,Casual,Women</v>
      </c>
      <c r="H1099" s="18"/>
      <c r="I1099" s="48" t="s">
        <v>11402</v>
      </c>
      <c r="J1099" s="49" t="s">
        <v>12473</v>
      </c>
      <c r="K1099" s="49" t="s">
        <v>11410</v>
      </c>
      <c r="L1099" s="49" t="s">
        <v>11442</v>
      </c>
      <c r="M1099" s="49" t="s">
        <v>11470</v>
      </c>
      <c r="N1099" s="49" t="s">
        <v>11429</v>
      </c>
      <c r="O1099" s="49" t="s">
        <v>11452</v>
      </c>
      <c r="P1099" s="49" t="s">
        <v>13837</v>
      </c>
      <c r="Q1099" s="49" t="s">
        <v>12262</v>
      </c>
      <c r="R1099" s="49" t="s">
        <v>12308</v>
      </c>
      <c r="S1099" s="49" t="s">
        <v>11521</v>
      </c>
      <c r="T1099" s="49" t="s">
        <v>11404</v>
      </c>
      <c r="U1099" s="49" t="s">
        <v>11406</v>
      </c>
      <c r="V1099" s="49" t="s">
        <v>11405</v>
      </c>
      <c r="W1099" s="49"/>
      <c r="X1099" s="49"/>
      <c r="Y1099" s="49"/>
      <c r="Z1099" s="49"/>
      <c r="AA1099" s="49"/>
      <c r="AB1099" s="49"/>
      <c r="AC1099" s="49"/>
      <c r="AD1099" s="49"/>
      <c r="AE1099" s="49"/>
      <c r="AF1099" s="49"/>
      <c r="AG1099" s="49"/>
      <c r="AH1099" s="49"/>
      <c r="AI1099" s="49"/>
      <c r="AJ1099" s="49"/>
      <c r="AK1099" s="49"/>
      <c r="AL1099" s="49"/>
      <c r="AM1099" s="49"/>
      <c r="AN1099" s="49"/>
      <c r="AO1099" s="49"/>
      <c r="AP1099" s="49"/>
      <c r="AQ1099" s="49"/>
      <c r="AR1099" s="49"/>
      <c r="AS1099" s="49"/>
      <c r="AT1099" s="49"/>
      <c r="AU1099" s="49"/>
      <c r="AV1099" s="49"/>
      <c r="AW1099" s="49"/>
      <c r="AX1099" s="49"/>
      <c r="AY1099" s="49"/>
      <c r="AZ1099" s="49"/>
      <c r="BA1099" s="49"/>
      <c r="BB1099" s="49"/>
      <c r="BC1099" s="49"/>
      <c r="BD1099" s="49"/>
      <c r="BE1099" s="49"/>
      <c r="BF1099" s="49"/>
      <c r="BG1099" s="49"/>
      <c r="BH1099" s="49"/>
      <c r="BI1099" s="49"/>
      <c r="BJ1099" s="49"/>
      <c r="BK1099" s="49"/>
      <c r="BL1099" s="49"/>
      <c r="BM1099" s="49"/>
      <c r="BN1099" s="49"/>
    </row>
    <row r="1100" spans="1:66" x14ac:dyDescent="0.3">
      <c r="A1100">
        <v>1099</v>
      </c>
      <c r="B1100" s="4" t="s">
        <v>3335</v>
      </c>
      <c r="C1100" s="39">
        <f>VLOOKUP(tags[[#This Row],[Index]],Table1[],6)</f>
        <v>10000</v>
      </c>
      <c r="D1100" s="50">
        <v>80000</v>
      </c>
      <c r="E1100" s="17" t="str">
        <f>VLOOKUP(tags[[#This Row],[Index]],Table1[],22)</f>
        <v>red</v>
      </c>
      <c r="F1100" s="17" t="str">
        <f>VLOOKUP(tags[[#This Row],[Index]],Table1[],23)</f>
        <v>S</v>
      </c>
      <c r="G1100" s="17" t="str">
        <f>VLOOKUP(tags[[#This Row],[product_id]],copy[],4,FALSE)</f>
        <v>bohemia,Fashion,printed,Women Blouse,short sleeves,yoga top,Cool T-Shirts,Women's Fashion,casual shirt,Summer Fashion,short sleeve shirt,mandala,Casual,Women,blouse,Shorts,Sleeve,graphic tee,funnytee,T Shirts,boho,Cotton,Tops,women t shirt</v>
      </c>
      <c r="H1100" s="17"/>
      <c r="I1100" s="48" t="s">
        <v>11594</v>
      </c>
      <c r="J1100" s="49" t="s">
        <v>11404</v>
      </c>
      <c r="K1100" s="49" t="s">
        <v>11421</v>
      </c>
      <c r="L1100" s="49" t="s">
        <v>11558</v>
      </c>
      <c r="M1100" s="49" t="s">
        <v>11415</v>
      </c>
      <c r="N1100" s="49" t="s">
        <v>11650</v>
      </c>
      <c r="O1100" s="49" t="s">
        <v>11647</v>
      </c>
      <c r="P1100" s="49" t="s">
        <v>11403</v>
      </c>
      <c r="Q1100" s="49" t="s">
        <v>11581</v>
      </c>
      <c r="R1100" s="49" t="s">
        <v>11484</v>
      </c>
      <c r="S1100" s="49" t="s">
        <v>11553</v>
      </c>
      <c r="T1100" s="49" t="s">
        <v>13237</v>
      </c>
      <c r="U1100" s="49" t="s">
        <v>11406</v>
      </c>
      <c r="V1100" s="49" t="s">
        <v>11405</v>
      </c>
      <c r="W1100" s="49" t="s">
        <v>11428</v>
      </c>
      <c r="X1100" s="49" t="s">
        <v>11410</v>
      </c>
      <c r="Y1100" s="49" t="s">
        <v>11414</v>
      </c>
      <c r="Z1100" s="49" t="s">
        <v>11525</v>
      </c>
      <c r="AA1100" s="49" t="s">
        <v>11995</v>
      </c>
      <c r="AB1100" s="49" t="s">
        <v>11422</v>
      </c>
      <c r="AC1100" s="49" t="s">
        <v>11457</v>
      </c>
      <c r="AD1100" s="49" t="s">
        <v>11424</v>
      </c>
      <c r="AE1100" s="49" t="s">
        <v>11411</v>
      </c>
      <c r="AF1100" s="49" t="s">
        <v>11540</v>
      </c>
      <c r="AG1100" s="49"/>
      <c r="AH1100" s="49"/>
      <c r="AI1100" s="49"/>
      <c r="AJ1100" s="49"/>
      <c r="AK1100" s="49"/>
      <c r="AL1100" s="49"/>
      <c r="AM1100" s="49"/>
      <c r="AN1100" s="49"/>
      <c r="AO1100" s="49"/>
      <c r="AP1100" s="49"/>
      <c r="AQ1100" s="49"/>
      <c r="AR1100" s="49"/>
      <c r="AS1100" s="49"/>
      <c r="AT1100" s="49"/>
      <c r="AU1100" s="49"/>
      <c r="AV1100" s="49"/>
      <c r="AW1100" s="49"/>
      <c r="AX1100" s="49"/>
      <c r="AY1100" s="49"/>
      <c r="AZ1100" s="49"/>
      <c r="BA1100" s="49"/>
      <c r="BB1100" s="49"/>
      <c r="BC1100" s="49"/>
      <c r="BD1100" s="49"/>
      <c r="BE1100" s="49"/>
      <c r="BF1100" s="49"/>
      <c r="BG1100" s="49"/>
      <c r="BH1100" s="49"/>
      <c r="BI1100" s="49"/>
      <c r="BJ1100" s="49"/>
      <c r="BK1100" s="49"/>
      <c r="BL1100" s="49"/>
      <c r="BM1100" s="49"/>
      <c r="BN1100" s="49"/>
    </row>
    <row r="1101" spans="1:66" x14ac:dyDescent="0.3">
      <c r="A1101">
        <v>1100</v>
      </c>
      <c r="B1101" s="5" t="s">
        <v>3336</v>
      </c>
      <c r="C1101" s="40">
        <f>VLOOKUP(tags[[#This Row],[Index]],Table1[],6)</f>
        <v>50</v>
      </c>
      <c r="D1101" s="51">
        <v>140.5</v>
      </c>
      <c r="E1101" s="18" t="str">
        <f>VLOOKUP(tags[[#This Row],[Index]],Table1[],22)</f>
        <v>purple</v>
      </c>
      <c r="F1101" s="18" t="str">
        <f>VLOOKUP(tags[[#This Row],[Index]],Table1[],23)</f>
        <v>XS</v>
      </c>
      <c r="G1101" s="18" t="str">
        <f>VLOOKUP(tags[[#This Row],[product_id]],copy[],4,FALSE)</f>
        <v>blouse,Summer,Plus Size,Necks,Heart,womens shirt,Tops,short sleeves,V-neck,graphic tee,Women's Fashion,Fashion,cute,Fun,summer shirt,T Shirts</v>
      </c>
      <c r="H1101" s="18"/>
      <c r="I1101" s="48" t="s">
        <v>11428</v>
      </c>
      <c r="J1101" s="49" t="s">
        <v>11402</v>
      </c>
      <c r="K1101" s="49" t="s">
        <v>11407</v>
      </c>
      <c r="L1101" s="49" t="s">
        <v>11419</v>
      </c>
      <c r="M1101" s="49" t="s">
        <v>12182</v>
      </c>
      <c r="N1101" s="49" t="s">
        <v>11861</v>
      </c>
      <c r="O1101" s="49" t="s">
        <v>11411</v>
      </c>
      <c r="P1101" s="49" t="s">
        <v>11415</v>
      </c>
      <c r="Q1101" s="49" t="s">
        <v>11420</v>
      </c>
      <c r="R1101" s="49" t="s">
        <v>11525</v>
      </c>
      <c r="S1101" s="49" t="s">
        <v>11403</v>
      </c>
      <c r="T1101" s="49" t="s">
        <v>11404</v>
      </c>
      <c r="U1101" s="49" t="s">
        <v>11502</v>
      </c>
      <c r="V1101" s="49" t="s">
        <v>11799</v>
      </c>
      <c r="W1101" s="49" t="s">
        <v>11606</v>
      </c>
      <c r="X1101" s="49" t="s">
        <v>11422</v>
      </c>
      <c r="Y1101" s="49"/>
      <c r="Z1101" s="49"/>
      <c r="AA1101" s="49"/>
      <c r="AB1101" s="49"/>
      <c r="AC1101" s="49"/>
      <c r="AD1101" s="49"/>
      <c r="AE1101" s="49"/>
      <c r="AF1101" s="49"/>
      <c r="AG1101" s="49"/>
      <c r="AH1101" s="49"/>
      <c r="AI1101" s="49"/>
      <c r="AJ1101" s="49"/>
      <c r="AK1101" s="49"/>
      <c r="AL1101" s="49"/>
      <c r="AM1101" s="49"/>
      <c r="AN1101" s="49"/>
      <c r="AO1101" s="49"/>
      <c r="AP1101" s="49"/>
      <c r="AQ1101" s="49"/>
      <c r="AR1101" s="49"/>
      <c r="AS1101" s="49"/>
      <c r="AT1101" s="49"/>
      <c r="AU1101" s="49"/>
      <c r="AV1101" s="49"/>
      <c r="AW1101" s="49"/>
      <c r="AX1101" s="49"/>
      <c r="AY1101" s="49"/>
      <c r="AZ1101" s="49"/>
      <c r="BA1101" s="49"/>
      <c r="BB1101" s="49"/>
      <c r="BC1101" s="49"/>
      <c r="BD1101" s="49"/>
      <c r="BE1101" s="49"/>
      <c r="BF1101" s="49"/>
      <c r="BG1101" s="49"/>
      <c r="BH1101" s="49"/>
      <c r="BI1101" s="49"/>
      <c r="BJ1101" s="49"/>
      <c r="BK1101" s="49"/>
      <c r="BL1101" s="49"/>
      <c r="BM1101" s="49"/>
      <c r="BN1101" s="49"/>
    </row>
    <row r="1102" spans="1:66" x14ac:dyDescent="0.3">
      <c r="A1102">
        <v>1101</v>
      </c>
      <c r="B1102" s="4" t="s">
        <v>3339</v>
      </c>
      <c r="C1102" s="39">
        <f>VLOOKUP(tags[[#This Row],[Index]],Table1[],6)</f>
        <v>100</v>
      </c>
      <c r="D1102" s="50">
        <v>200</v>
      </c>
      <c r="E1102" s="17" t="str">
        <f>VLOOKUP(tags[[#This Row],[Index]],Table1[],22)</f>
        <v>white</v>
      </c>
      <c r="F1102" s="17" t="str">
        <f>VLOOKUP(tags[[#This Row],[Index]],Table1[],23)</f>
        <v>other</v>
      </c>
      <c r="G1102" s="17" t="str">
        <f>VLOOKUP(tags[[#This Row],[product_id]],copy[],4,FALSE)</f>
        <v>Summer,Shorts,Breathable,Spring,Men,Socks,Men's Fashion,low,pure,Invisible,Cotton</v>
      </c>
      <c r="H1102" s="17"/>
      <c r="I1102" s="48" t="s">
        <v>11402</v>
      </c>
      <c r="J1102" s="49" t="s">
        <v>11410</v>
      </c>
      <c r="K1102" s="49" t="s">
        <v>11763</v>
      </c>
      <c r="L1102" s="49" t="s">
        <v>11490</v>
      </c>
      <c r="M1102" s="49" t="s">
        <v>11492</v>
      </c>
      <c r="N1102" s="49" t="s">
        <v>11795</v>
      </c>
      <c r="O1102" s="49" t="s">
        <v>11482</v>
      </c>
      <c r="P1102" s="49" t="s">
        <v>11982</v>
      </c>
      <c r="Q1102" s="49" t="s">
        <v>11972</v>
      </c>
      <c r="R1102" s="49" t="s">
        <v>12041</v>
      </c>
      <c r="S1102" s="49" t="s">
        <v>11424</v>
      </c>
      <c r="T1102" s="49"/>
      <c r="U1102" s="49"/>
      <c r="V1102" s="49"/>
      <c r="W1102" s="49"/>
      <c r="X1102" s="49"/>
      <c r="Y1102" s="49"/>
      <c r="Z1102" s="49"/>
      <c r="AA1102" s="49"/>
      <c r="AB1102" s="49"/>
      <c r="AC1102" s="49"/>
      <c r="AD1102" s="49"/>
      <c r="AE1102" s="49"/>
      <c r="AF1102" s="49"/>
      <c r="AG1102" s="49"/>
      <c r="AH1102" s="49"/>
      <c r="AI1102" s="49"/>
      <c r="AJ1102" s="49"/>
      <c r="AK1102" s="49"/>
      <c r="AL1102" s="49"/>
      <c r="AM1102" s="49"/>
      <c r="AN1102" s="49"/>
      <c r="AO1102" s="49"/>
      <c r="AP1102" s="49"/>
      <c r="AQ1102" s="49"/>
      <c r="AR1102" s="49"/>
      <c r="AS1102" s="49"/>
      <c r="AT1102" s="49"/>
      <c r="AU1102" s="49"/>
      <c r="AV1102" s="49"/>
      <c r="AW1102" s="49"/>
      <c r="AX1102" s="49"/>
      <c r="AY1102" s="49"/>
      <c r="AZ1102" s="49"/>
      <c r="BA1102" s="49"/>
      <c r="BB1102" s="49"/>
      <c r="BC1102" s="49"/>
      <c r="BD1102" s="49"/>
      <c r="BE1102" s="49"/>
      <c r="BF1102" s="49"/>
      <c r="BG1102" s="49"/>
      <c r="BH1102" s="49"/>
      <c r="BI1102" s="49"/>
      <c r="BJ1102" s="49"/>
      <c r="BK1102" s="49"/>
      <c r="BL1102" s="49"/>
      <c r="BM1102" s="49"/>
      <c r="BN1102" s="49"/>
    </row>
    <row r="1103" spans="1:66" x14ac:dyDescent="0.3">
      <c r="A1103">
        <v>1102</v>
      </c>
      <c r="B1103" s="5" t="s">
        <v>3341</v>
      </c>
      <c r="C1103" s="40">
        <f>VLOOKUP(tags[[#This Row],[Index]],Table1[],6)</f>
        <v>100</v>
      </c>
      <c r="D1103" s="51">
        <v>800</v>
      </c>
      <c r="E1103" s="18" t="str">
        <f>VLOOKUP(tags[[#This Row],[Index]],Table1[],22)</f>
        <v>white</v>
      </c>
      <c r="F1103" s="18" t="str">
        <f>VLOOKUP(tags[[#This Row],[Index]],Table1[],23)</f>
        <v>XS</v>
      </c>
      <c r="G1103" s="18" t="str">
        <f>VLOOKUP(tags[[#This Row],[product_id]],copy[],4,FALSE)</f>
        <v>Summer,Sling,Dresses,Dress,V-neck,Casual,Pocket,Women's Fashion,Sleeveless dress,women dress,Floral,sleeveless,Women,loose dress,Pleated,casual dress</v>
      </c>
      <c r="H1103" s="18"/>
      <c r="I1103" s="48" t="s">
        <v>11402</v>
      </c>
      <c r="J1103" s="49" t="s">
        <v>11669</v>
      </c>
      <c r="K1103" s="49" t="s">
        <v>11460</v>
      </c>
      <c r="L1103" s="49" t="s">
        <v>11409</v>
      </c>
      <c r="M1103" s="49" t="s">
        <v>11420</v>
      </c>
      <c r="N1103" s="49" t="s">
        <v>11406</v>
      </c>
      <c r="O1103" s="49" t="s">
        <v>11513</v>
      </c>
      <c r="P1103" s="49" t="s">
        <v>11403</v>
      </c>
      <c r="Q1103" s="49" t="s">
        <v>11438</v>
      </c>
      <c r="R1103" s="49" t="s">
        <v>11432</v>
      </c>
      <c r="S1103" s="49" t="s">
        <v>11433</v>
      </c>
      <c r="T1103" s="49" t="s">
        <v>11408</v>
      </c>
      <c r="U1103" s="49" t="s">
        <v>11405</v>
      </c>
      <c r="V1103" s="49" t="s">
        <v>11455</v>
      </c>
      <c r="W1103" s="49" t="s">
        <v>11485</v>
      </c>
      <c r="X1103" s="49" t="s">
        <v>11441</v>
      </c>
      <c r="Y1103" s="49"/>
      <c r="Z1103" s="49"/>
      <c r="AA1103" s="49"/>
      <c r="AB1103" s="49"/>
      <c r="AC1103" s="49"/>
      <c r="AD1103" s="49"/>
      <c r="AE1103" s="49"/>
      <c r="AF1103" s="49"/>
      <c r="AG1103" s="49"/>
      <c r="AH1103" s="49"/>
      <c r="AI1103" s="49"/>
      <c r="AJ1103" s="49"/>
      <c r="AK1103" s="49"/>
      <c r="AL1103" s="49"/>
      <c r="AM1103" s="49"/>
      <c r="AN1103" s="49"/>
      <c r="AO1103" s="49"/>
      <c r="AP1103" s="49"/>
      <c r="AQ1103" s="49"/>
      <c r="AR1103" s="49"/>
      <c r="AS1103" s="49"/>
      <c r="AT1103" s="49"/>
      <c r="AU1103" s="49"/>
      <c r="AV1103" s="49"/>
      <c r="AW1103" s="49"/>
      <c r="AX1103" s="49"/>
      <c r="AY1103" s="49"/>
      <c r="AZ1103" s="49"/>
      <c r="BA1103" s="49"/>
      <c r="BB1103" s="49"/>
      <c r="BC1103" s="49"/>
      <c r="BD1103" s="49"/>
      <c r="BE1103" s="49"/>
      <c r="BF1103" s="49"/>
      <c r="BG1103" s="49"/>
      <c r="BH1103" s="49"/>
      <c r="BI1103" s="49"/>
      <c r="BJ1103" s="49"/>
      <c r="BK1103" s="49"/>
      <c r="BL1103" s="49"/>
      <c r="BM1103" s="49"/>
      <c r="BN1103" s="49"/>
    </row>
    <row r="1104" spans="1:66" x14ac:dyDescent="0.3">
      <c r="A1104">
        <v>1103</v>
      </c>
      <c r="B1104" s="4" t="s">
        <v>3343</v>
      </c>
      <c r="C1104" s="39">
        <f>VLOOKUP(tags[[#This Row],[Index]],Table1[],6)</f>
        <v>1000</v>
      </c>
      <c r="D1104" s="50">
        <v>5860</v>
      </c>
      <c r="E1104" s="17" t="str">
        <f>VLOOKUP(tags[[#This Row],[Index]],Table1[],22)</f>
        <v>pink</v>
      </c>
      <c r="F1104" s="17" t="str">
        <f>VLOOKUP(tags[[#This Row],[Index]],Table1[],23)</f>
        <v>XS</v>
      </c>
      <c r="G1104" s="17" t="str">
        <f>VLOOKUP(tags[[#This Row],[product_id]],copy[],4,FALSE)</f>
        <v>shirtsforwomen,Summer,Plus Size,cute,Graphic Shirt,short sleeves,casual shirt,Women's Fashion,Fashion,V-neck,eye,Necks,blouse,Funny,Shorts,Cotton Shirt,Shirt,Sleeve,loose shirt,Tops,graphic tee,lip,funnyshirt,Print,Women</v>
      </c>
      <c r="H1104" s="17"/>
      <c r="I1104" s="48" t="s">
        <v>12096</v>
      </c>
      <c r="J1104" s="49" t="s">
        <v>11402</v>
      </c>
      <c r="K1104" s="49" t="s">
        <v>11407</v>
      </c>
      <c r="L1104" s="49" t="s">
        <v>11502</v>
      </c>
      <c r="M1104" s="49" t="s">
        <v>11850</v>
      </c>
      <c r="N1104" s="49" t="s">
        <v>11415</v>
      </c>
      <c r="O1104" s="49" t="s">
        <v>11581</v>
      </c>
      <c r="P1104" s="49" t="s">
        <v>11403</v>
      </c>
      <c r="Q1104" s="49" t="s">
        <v>11404</v>
      </c>
      <c r="R1104" s="49" t="s">
        <v>11420</v>
      </c>
      <c r="S1104" s="49" t="s">
        <v>13479</v>
      </c>
      <c r="T1104" s="49" t="s">
        <v>11419</v>
      </c>
      <c r="U1104" s="49" t="s">
        <v>11428</v>
      </c>
      <c r="V1104" s="49" t="s">
        <v>11504</v>
      </c>
      <c r="W1104" s="49" t="s">
        <v>11410</v>
      </c>
      <c r="X1104" s="49" t="s">
        <v>11621</v>
      </c>
      <c r="Y1104" s="49" t="s">
        <v>11417</v>
      </c>
      <c r="Z1104" s="49" t="s">
        <v>11414</v>
      </c>
      <c r="AA1104" s="49" t="s">
        <v>11782</v>
      </c>
      <c r="AB1104" s="49" t="s">
        <v>11411</v>
      </c>
      <c r="AC1104" s="49" t="s">
        <v>11525</v>
      </c>
      <c r="AD1104" s="49" t="s">
        <v>11689</v>
      </c>
      <c r="AE1104" s="49" t="s">
        <v>11996</v>
      </c>
      <c r="AF1104" s="49" t="s">
        <v>11416</v>
      </c>
      <c r="AG1104" s="49" t="s">
        <v>11405</v>
      </c>
      <c r="AH1104" s="49"/>
      <c r="AI1104" s="49"/>
      <c r="AJ1104" s="49"/>
      <c r="AK1104" s="49"/>
      <c r="AL1104" s="49"/>
      <c r="AM1104" s="49"/>
      <c r="AN1104" s="49"/>
      <c r="AO1104" s="49"/>
      <c r="AP1104" s="49"/>
      <c r="AQ1104" s="49"/>
      <c r="AR1104" s="49"/>
      <c r="AS1104" s="49"/>
      <c r="AT1104" s="49"/>
      <c r="AU1104" s="49"/>
      <c r="AV1104" s="49"/>
      <c r="AW1104" s="49"/>
      <c r="AX1104" s="49"/>
      <c r="AY1104" s="49"/>
      <c r="AZ1104" s="49"/>
      <c r="BA1104" s="49"/>
      <c r="BB1104" s="49"/>
      <c r="BC1104" s="49"/>
      <c r="BD1104" s="49"/>
      <c r="BE1104" s="49"/>
      <c r="BF1104" s="49"/>
      <c r="BG1104" s="49"/>
      <c r="BH1104" s="49"/>
      <c r="BI1104" s="49"/>
      <c r="BJ1104" s="49"/>
      <c r="BK1104" s="49"/>
      <c r="BL1104" s="49"/>
      <c r="BM1104" s="49"/>
      <c r="BN1104" s="49"/>
    </row>
    <row r="1105" spans="1:66" x14ac:dyDescent="0.3">
      <c r="A1105">
        <v>1104</v>
      </c>
      <c r="B1105" s="5" t="s">
        <v>3345</v>
      </c>
      <c r="C1105" s="40">
        <f>VLOOKUP(tags[[#This Row],[Index]],Table1[],6)</f>
        <v>1000</v>
      </c>
      <c r="D1105" s="51">
        <v>11000</v>
      </c>
      <c r="E1105" s="18" t="str">
        <f>VLOOKUP(tags[[#This Row],[Index]],Table1[],22)</f>
        <v>pink</v>
      </c>
      <c r="F1105" s="18" t="str">
        <f>VLOOKUP(tags[[#This Row],[Index]],Table1[],23)</f>
        <v>XLplus</v>
      </c>
      <c r="G1105" s="18" t="str">
        <f>VLOOKUP(tags[[#This Row],[product_id]],copy[],4,FALSE)</f>
        <v>Mini,Plus Size,Necks,Round Collar,Dress,summer dress,Mini dress,Round neck,Women's Fashion,Flowers,printed,women dress,Summer Fashion,sleeveless,casual dress</v>
      </c>
      <c r="H1105" s="18"/>
      <c r="I1105" s="48" t="s">
        <v>11436</v>
      </c>
      <c r="J1105" s="49" t="s">
        <v>11407</v>
      </c>
      <c r="K1105" s="49" t="s">
        <v>11419</v>
      </c>
      <c r="L1105" s="49" t="s">
        <v>11760</v>
      </c>
      <c r="M1105" s="49" t="s">
        <v>11409</v>
      </c>
      <c r="N1105" s="49" t="s">
        <v>11425</v>
      </c>
      <c r="O1105" s="49" t="s">
        <v>11435</v>
      </c>
      <c r="P1105" s="49" t="s">
        <v>11440</v>
      </c>
      <c r="Q1105" s="49" t="s">
        <v>11403</v>
      </c>
      <c r="R1105" s="49" t="s">
        <v>11509</v>
      </c>
      <c r="S1105" s="49" t="s">
        <v>11421</v>
      </c>
      <c r="T1105" s="49" t="s">
        <v>11432</v>
      </c>
      <c r="U1105" s="49" t="s">
        <v>11484</v>
      </c>
      <c r="V1105" s="49" t="s">
        <v>11408</v>
      </c>
      <c r="W1105" s="49" t="s">
        <v>11441</v>
      </c>
      <c r="X1105" s="49"/>
      <c r="Y1105" s="49"/>
      <c r="Z1105" s="49"/>
      <c r="AA1105" s="49"/>
      <c r="AB1105" s="49"/>
      <c r="AC1105" s="49"/>
      <c r="AD1105" s="49"/>
      <c r="AE1105" s="49"/>
      <c r="AF1105" s="49"/>
      <c r="AG1105" s="49"/>
      <c r="AH1105" s="49"/>
      <c r="AI1105" s="49"/>
      <c r="AJ1105" s="49"/>
      <c r="AK1105" s="49"/>
      <c r="AL1105" s="49"/>
      <c r="AM1105" s="49"/>
      <c r="AN1105" s="49"/>
      <c r="AO1105" s="49"/>
      <c r="AP1105" s="49"/>
      <c r="AQ1105" s="49"/>
      <c r="AR1105" s="49"/>
      <c r="AS1105" s="49"/>
      <c r="AT1105" s="49"/>
      <c r="AU1105" s="49"/>
      <c r="AV1105" s="49"/>
      <c r="AW1105" s="49"/>
      <c r="AX1105" s="49"/>
      <c r="AY1105" s="49"/>
      <c r="AZ1105" s="49"/>
      <c r="BA1105" s="49"/>
      <c r="BB1105" s="49"/>
      <c r="BC1105" s="49"/>
      <c r="BD1105" s="49"/>
      <c r="BE1105" s="49"/>
      <c r="BF1105" s="49"/>
      <c r="BG1105" s="49"/>
      <c r="BH1105" s="49"/>
      <c r="BI1105" s="49"/>
      <c r="BJ1105" s="49"/>
      <c r="BK1105" s="49"/>
      <c r="BL1105" s="49"/>
      <c r="BM1105" s="49"/>
      <c r="BN1105" s="49"/>
    </row>
    <row r="1106" spans="1:66" x14ac:dyDescent="0.3">
      <c r="A1106">
        <v>1105</v>
      </c>
      <c r="B1106" s="4" t="s">
        <v>2096</v>
      </c>
      <c r="C1106" s="39">
        <f>VLOOKUP(tags[[#This Row],[Index]],Table1[],6)</f>
        <v>10000</v>
      </c>
      <c r="D1106" s="50">
        <v>110000</v>
      </c>
      <c r="E1106" s="17" t="str">
        <f>VLOOKUP(tags[[#This Row],[Index]],Table1[],22)</f>
        <v>black</v>
      </c>
      <c r="F1106" s="17" t="str">
        <f>VLOOKUP(tags[[#This Row],[Index]],Table1[],23)</f>
        <v>M</v>
      </c>
      <c r="G1106" s="17" t="str">
        <f>VLOOKUP(tags[[#This Row],[product_id]],copy[],4,FALSE)</f>
        <v>Summer,Shorts,Cotton,Cotton T Shirt,letter print,cute,teeshirthomme,short sleeves,animalprotectiontshirt,Round neck,Women's Fashion,Fashion,printed,topsamptee,Casual,beetshirt,Women,Sleeve,T Shirts,Necks</v>
      </c>
      <c r="H1106" s="17"/>
      <c r="I1106" s="48" t="s">
        <v>11402</v>
      </c>
      <c r="J1106" s="49" t="s">
        <v>11410</v>
      </c>
      <c r="K1106" s="49" t="s">
        <v>11424</v>
      </c>
      <c r="L1106" s="49" t="s">
        <v>11505</v>
      </c>
      <c r="M1106" s="49" t="s">
        <v>11478</v>
      </c>
      <c r="N1106" s="49" t="s">
        <v>11502</v>
      </c>
      <c r="O1106" s="49" t="s">
        <v>11871</v>
      </c>
      <c r="P1106" s="49" t="s">
        <v>11415</v>
      </c>
      <c r="Q1106" s="49" t="s">
        <v>12158</v>
      </c>
      <c r="R1106" s="49" t="s">
        <v>11440</v>
      </c>
      <c r="S1106" s="49" t="s">
        <v>11403</v>
      </c>
      <c r="T1106" s="49" t="s">
        <v>11404</v>
      </c>
      <c r="U1106" s="49" t="s">
        <v>11421</v>
      </c>
      <c r="V1106" s="49" t="s">
        <v>11677</v>
      </c>
      <c r="W1106" s="49" t="s">
        <v>11406</v>
      </c>
      <c r="X1106" s="49" t="s">
        <v>12013</v>
      </c>
      <c r="Y1106" s="49" t="s">
        <v>11405</v>
      </c>
      <c r="Z1106" s="49" t="s">
        <v>11414</v>
      </c>
      <c r="AA1106" s="49" t="s">
        <v>11422</v>
      </c>
      <c r="AB1106" s="49" t="s">
        <v>11419</v>
      </c>
      <c r="AC1106" s="49"/>
      <c r="AD1106" s="49"/>
      <c r="AE1106" s="49"/>
      <c r="AF1106" s="49"/>
      <c r="AG1106" s="49"/>
      <c r="AH1106" s="49"/>
      <c r="AI1106" s="49"/>
      <c r="AJ1106" s="49"/>
      <c r="AK1106" s="49"/>
      <c r="AL1106" s="49"/>
      <c r="AM1106" s="49"/>
      <c r="AN1106" s="49"/>
      <c r="AO1106" s="49"/>
      <c r="AP1106" s="49"/>
      <c r="AQ1106" s="49"/>
      <c r="AR1106" s="49"/>
      <c r="AS1106" s="49"/>
      <c r="AT1106" s="49"/>
      <c r="AU1106" s="49"/>
      <c r="AV1106" s="49"/>
      <c r="AW1106" s="49"/>
      <c r="AX1106" s="49"/>
      <c r="AY1106" s="49"/>
      <c r="AZ1106" s="49"/>
      <c r="BA1106" s="49"/>
      <c r="BB1106" s="49"/>
      <c r="BC1106" s="49"/>
      <c r="BD1106" s="49"/>
      <c r="BE1106" s="49"/>
      <c r="BF1106" s="49"/>
      <c r="BG1106" s="49"/>
      <c r="BH1106" s="49"/>
      <c r="BI1106" s="49"/>
      <c r="BJ1106" s="49"/>
      <c r="BK1106" s="49"/>
      <c r="BL1106" s="49"/>
      <c r="BM1106" s="49"/>
      <c r="BN1106" s="49"/>
    </row>
    <row r="1107" spans="1:66" x14ac:dyDescent="0.3">
      <c r="A1107">
        <v>1106</v>
      </c>
      <c r="B1107" s="5" t="s">
        <v>3349</v>
      </c>
      <c r="C1107" s="40">
        <f>VLOOKUP(tags[[#This Row],[Index]],Table1[],6)</f>
        <v>5000</v>
      </c>
      <c r="D1107" s="51">
        <v>65000</v>
      </c>
      <c r="E1107" s="18" t="str">
        <f>VLOOKUP(tags[[#This Row],[Index]],Table1[],22)</f>
        <v>black</v>
      </c>
      <c r="F1107" s="18" t="str">
        <f>VLOOKUP(tags[[#This Row],[Index]],Table1[],23)</f>
        <v>S</v>
      </c>
      <c r="G1107" s="18" t="str">
        <f>VLOOKUP(tags[[#This Row],[product_id]],copy[],4,FALSE)</f>
        <v>womensummerclothe,Fashion,Lace,Bikini swimwear,women swimsuit,onepiece,beachwera,Lace Bikini,Women's Fashion,bikinis women,Bikini,Swimwear,women swimwear,bikini sexy,Women,women bathing suit,bangdagebikini,Swimsuit,Swimming</v>
      </c>
      <c r="H1107" s="18"/>
      <c r="I1107" s="48" t="s">
        <v>12620</v>
      </c>
      <c r="J1107" s="49" t="s">
        <v>11404</v>
      </c>
      <c r="K1107" s="49" t="s">
        <v>11434</v>
      </c>
      <c r="L1107" s="49" t="s">
        <v>11805</v>
      </c>
      <c r="M1107" s="49" t="s">
        <v>11651</v>
      </c>
      <c r="N1107" s="49" t="s">
        <v>11555</v>
      </c>
      <c r="O1107" s="49" t="s">
        <v>13714</v>
      </c>
      <c r="P1107" s="49" t="s">
        <v>12039</v>
      </c>
      <c r="Q1107" s="49" t="s">
        <v>11403</v>
      </c>
      <c r="R1107" s="49" t="s">
        <v>12459</v>
      </c>
      <c r="S1107" s="49" t="s">
        <v>11453</v>
      </c>
      <c r="T1107" s="49" t="s">
        <v>11458</v>
      </c>
      <c r="U1107" s="49" t="s">
        <v>11735</v>
      </c>
      <c r="V1107" s="49" t="s">
        <v>13704</v>
      </c>
      <c r="W1107" s="49" t="s">
        <v>11405</v>
      </c>
      <c r="X1107" s="49" t="s">
        <v>11703</v>
      </c>
      <c r="Y1107" s="49" t="s">
        <v>13743</v>
      </c>
      <c r="Z1107" s="49" t="s">
        <v>11454</v>
      </c>
      <c r="AA1107" s="49" t="s">
        <v>11459</v>
      </c>
      <c r="AB1107" s="49"/>
      <c r="AC1107" s="49"/>
      <c r="AD1107" s="49"/>
      <c r="AE1107" s="49"/>
      <c r="AF1107" s="49"/>
      <c r="AG1107" s="49"/>
      <c r="AH1107" s="49"/>
      <c r="AI1107" s="49"/>
      <c r="AJ1107" s="49"/>
      <c r="AK1107" s="49"/>
      <c r="AL1107" s="49"/>
      <c r="AM1107" s="49"/>
      <c r="AN1107" s="49"/>
      <c r="AO1107" s="49"/>
      <c r="AP1107" s="49"/>
      <c r="AQ1107" s="49"/>
      <c r="AR1107" s="49"/>
      <c r="AS1107" s="49"/>
      <c r="AT1107" s="49"/>
      <c r="AU1107" s="49"/>
      <c r="AV1107" s="49"/>
      <c r="AW1107" s="49"/>
      <c r="AX1107" s="49"/>
      <c r="AY1107" s="49"/>
      <c r="AZ1107" s="49"/>
      <c r="BA1107" s="49"/>
      <c r="BB1107" s="49"/>
      <c r="BC1107" s="49"/>
      <c r="BD1107" s="49"/>
      <c r="BE1107" s="49"/>
      <c r="BF1107" s="49"/>
      <c r="BG1107" s="49"/>
      <c r="BH1107" s="49"/>
      <c r="BI1107" s="49"/>
      <c r="BJ1107" s="49"/>
      <c r="BK1107" s="49"/>
      <c r="BL1107" s="49"/>
      <c r="BM1107" s="49"/>
      <c r="BN1107" s="49"/>
    </row>
    <row r="1108" spans="1:66" x14ac:dyDescent="0.3">
      <c r="A1108">
        <v>1107</v>
      </c>
      <c r="B1108" s="4" t="s">
        <v>3350</v>
      </c>
      <c r="C1108" s="39">
        <f>VLOOKUP(tags[[#This Row],[Index]],Table1[],6)</f>
        <v>100</v>
      </c>
      <c r="D1108" s="50">
        <v>565</v>
      </c>
      <c r="E1108" s="17" t="str">
        <f>VLOOKUP(tags[[#This Row],[Index]],Table1[],22)</f>
        <v>black</v>
      </c>
      <c r="F1108" s="17" t="str">
        <f>VLOOKUP(tags[[#This Row],[Index]],Table1[],23)</f>
        <v>XXS</v>
      </c>
      <c r="G1108" s="17" t="str">
        <f>VLOOKUP(tags[[#This Row],[product_id]],copy[],4,FALSE)</f>
        <v>Summer,Fashion,Necks,Skirts,Dress,Loose,Women's Fashion,Round neck,beach dress,sleeveless,Beach,Casual,Women</v>
      </c>
      <c r="H1108" s="17"/>
      <c r="I1108" s="48" t="s">
        <v>11402</v>
      </c>
      <c r="J1108" s="49" t="s">
        <v>11404</v>
      </c>
      <c r="K1108" s="49" t="s">
        <v>11419</v>
      </c>
      <c r="L1108" s="49" t="s">
        <v>11462</v>
      </c>
      <c r="M1108" s="49" t="s">
        <v>11409</v>
      </c>
      <c r="N1108" s="49" t="s">
        <v>11427</v>
      </c>
      <c r="O1108" s="49" t="s">
        <v>11403</v>
      </c>
      <c r="P1108" s="49" t="s">
        <v>11440</v>
      </c>
      <c r="Q1108" s="49" t="s">
        <v>11431</v>
      </c>
      <c r="R1108" s="49" t="s">
        <v>11408</v>
      </c>
      <c r="S1108" s="49" t="s">
        <v>11413</v>
      </c>
      <c r="T1108" s="49" t="s">
        <v>11406</v>
      </c>
      <c r="U1108" s="49" t="s">
        <v>11405</v>
      </c>
      <c r="V1108" s="49"/>
      <c r="W1108" s="49"/>
      <c r="X1108" s="49"/>
      <c r="Y1108" s="49"/>
      <c r="Z1108" s="49"/>
      <c r="AA1108" s="49"/>
      <c r="AB1108" s="49"/>
      <c r="AC1108" s="49"/>
      <c r="AD1108" s="49"/>
      <c r="AE1108" s="49"/>
      <c r="AF1108" s="49"/>
      <c r="AG1108" s="49"/>
      <c r="AH1108" s="49"/>
      <c r="AI1108" s="49"/>
      <c r="AJ1108" s="49"/>
      <c r="AK1108" s="49"/>
      <c r="AL1108" s="49"/>
      <c r="AM1108" s="49"/>
      <c r="AN1108" s="49"/>
      <c r="AO1108" s="49"/>
      <c r="AP1108" s="49"/>
      <c r="AQ1108" s="49"/>
      <c r="AR1108" s="49"/>
      <c r="AS1108" s="49"/>
      <c r="AT1108" s="49"/>
      <c r="AU1108" s="49"/>
      <c r="AV1108" s="49"/>
      <c r="AW1108" s="49"/>
      <c r="AX1108" s="49"/>
      <c r="AY1108" s="49"/>
      <c r="AZ1108" s="49"/>
      <c r="BA1108" s="49"/>
      <c r="BB1108" s="49"/>
      <c r="BC1108" s="49"/>
      <c r="BD1108" s="49"/>
      <c r="BE1108" s="49"/>
      <c r="BF1108" s="49"/>
      <c r="BG1108" s="49"/>
      <c r="BH1108" s="49"/>
      <c r="BI1108" s="49"/>
      <c r="BJ1108" s="49"/>
      <c r="BK1108" s="49"/>
      <c r="BL1108" s="49"/>
      <c r="BM1108" s="49"/>
      <c r="BN1108" s="49"/>
    </row>
    <row r="1109" spans="1:66" x14ac:dyDescent="0.3">
      <c r="A1109">
        <v>1108</v>
      </c>
      <c r="B1109" s="5" t="s">
        <v>3353</v>
      </c>
      <c r="C1109" s="40">
        <f>VLOOKUP(tags[[#This Row],[Index]],Table1[],6)</f>
        <v>100</v>
      </c>
      <c r="D1109" s="51">
        <v>800</v>
      </c>
      <c r="E1109" s="18" t="str">
        <f>VLOOKUP(tags[[#This Row],[Index]],Table1[],22)</f>
        <v>purple</v>
      </c>
      <c r="F1109" s="18" t="str">
        <f>VLOOKUP(tags[[#This Row],[Index]],Table1[],23)</f>
        <v>XS</v>
      </c>
      <c r="G1109" s="18" t="str">
        <f>VLOOKUP(tags[[#This Row],[product_id]],copy[],4,FALSE)</f>
        <v>Sleeveless dress,Plus Size,pleated dress,Summer,Vintage,button,summer dress,Spaghetti Strap,Cotton Dress,Women's Fashion,Party Dress,strappy,party,vestido,women dress,ruffle,Women,Spaghetti,Dress,sleeveless,casual dress</v>
      </c>
      <c r="H1109" s="18"/>
      <c r="I1109" s="48" t="s">
        <v>11438</v>
      </c>
      <c r="J1109" s="49" t="s">
        <v>11407</v>
      </c>
      <c r="K1109" s="49" t="s">
        <v>11713</v>
      </c>
      <c r="L1109" s="49" t="s">
        <v>11402</v>
      </c>
      <c r="M1109" s="49" t="s">
        <v>11481</v>
      </c>
      <c r="N1109" s="49" t="s">
        <v>11527</v>
      </c>
      <c r="O1109" s="49" t="s">
        <v>11425</v>
      </c>
      <c r="P1109" s="49" t="s">
        <v>11463</v>
      </c>
      <c r="Q1109" s="49" t="s">
        <v>11510</v>
      </c>
      <c r="R1109" s="49" t="s">
        <v>11403</v>
      </c>
      <c r="S1109" s="49" t="s">
        <v>11445</v>
      </c>
      <c r="T1109" s="49" t="s">
        <v>11653</v>
      </c>
      <c r="U1109" s="49" t="s">
        <v>11443</v>
      </c>
      <c r="V1109" s="49" t="s">
        <v>11593</v>
      </c>
      <c r="W1109" s="49" t="s">
        <v>11432</v>
      </c>
      <c r="X1109" s="49" t="s">
        <v>11587</v>
      </c>
      <c r="Y1109" s="49" t="s">
        <v>11405</v>
      </c>
      <c r="Z1109" s="49" t="s">
        <v>11449</v>
      </c>
      <c r="AA1109" s="49" t="s">
        <v>11409</v>
      </c>
      <c r="AB1109" s="49" t="s">
        <v>11408</v>
      </c>
      <c r="AC1109" s="49" t="s">
        <v>11441</v>
      </c>
      <c r="AD1109" s="49"/>
      <c r="AE1109" s="49"/>
      <c r="AF1109" s="49"/>
      <c r="AG1109" s="49"/>
      <c r="AH1109" s="49"/>
      <c r="AI1109" s="49"/>
      <c r="AJ1109" s="49"/>
      <c r="AK1109" s="49"/>
      <c r="AL1109" s="49"/>
      <c r="AM1109" s="49"/>
      <c r="AN1109" s="49"/>
      <c r="AO1109" s="49"/>
      <c r="AP1109" s="49"/>
      <c r="AQ1109" s="49"/>
      <c r="AR1109" s="49"/>
      <c r="AS1109" s="49"/>
      <c r="AT1109" s="49"/>
      <c r="AU1109" s="49"/>
      <c r="AV1109" s="49"/>
      <c r="AW1109" s="49"/>
      <c r="AX1109" s="49"/>
      <c r="AY1109" s="49"/>
      <c r="AZ1109" s="49"/>
      <c r="BA1109" s="49"/>
      <c r="BB1109" s="49"/>
      <c r="BC1109" s="49"/>
      <c r="BD1109" s="49"/>
      <c r="BE1109" s="49"/>
      <c r="BF1109" s="49"/>
      <c r="BG1109" s="49"/>
      <c r="BH1109" s="49"/>
      <c r="BI1109" s="49"/>
      <c r="BJ1109" s="49"/>
      <c r="BK1109" s="49"/>
      <c r="BL1109" s="49"/>
      <c r="BM1109" s="49"/>
      <c r="BN1109" s="49"/>
    </row>
    <row r="1110" spans="1:66" x14ac:dyDescent="0.3">
      <c r="A1110">
        <v>1109</v>
      </c>
      <c r="B1110" s="4" t="s">
        <v>3357</v>
      </c>
      <c r="C1110" s="39">
        <f>VLOOKUP(tags[[#This Row],[Index]],Table1[],6)</f>
        <v>1000</v>
      </c>
      <c r="D1110" s="50">
        <v>14000</v>
      </c>
      <c r="E1110" s="17" t="str">
        <f>VLOOKUP(tags[[#This Row],[Index]],Table1[],22)</f>
        <v>yellow</v>
      </c>
      <c r="F1110" s="17" t="str">
        <f>VLOOKUP(tags[[#This Row],[Index]],Table1[],23)</f>
        <v>L</v>
      </c>
      <c r="G1110" s="17" t="str">
        <f>VLOOKUP(tags[[#This Row],[product_id]],copy[],4,FALSE)</f>
        <v>Summer,short sleeve dress,summerdresseswomen,Vintage,baggydresseswomen,floralprinteddres,Women's Fashion,Casual,Floral,vintagedresswomen,dressesforwomen,A line dress,Midi Dress,Dress,Women,floraldresseswomen,casualloosedres,printed</v>
      </c>
      <c r="H1110" s="17"/>
      <c r="I1110" s="48" t="s">
        <v>11402</v>
      </c>
      <c r="J1110" s="49" t="s">
        <v>11522</v>
      </c>
      <c r="K1110" s="49" t="s">
        <v>12846</v>
      </c>
      <c r="L1110" s="49" t="s">
        <v>11481</v>
      </c>
      <c r="M1110" s="49" t="s">
        <v>13754</v>
      </c>
      <c r="N1110" s="49" t="s">
        <v>11829</v>
      </c>
      <c r="O1110" s="49" t="s">
        <v>11403</v>
      </c>
      <c r="P1110" s="49" t="s">
        <v>11406</v>
      </c>
      <c r="Q1110" s="49" t="s">
        <v>11433</v>
      </c>
      <c r="R1110" s="49" t="s">
        <v>12703</v>
      </c>
      <c r="S1110" s="49" t="s">
        <v>11580</v>
      </c>
      <c r="T1110" s="49" t="s">
        <v>12205</v>
      </c>
      <c r="U1110" s="49" t="s">
        <v>11560</v>
      </c>
      <c r="V1110" s="49" t="s">
        <v>11409</v>
      </c>
      <c r="W1110" s="49" t="s">
        <v>11405</v>
      </c>
      <c r="X1110" s="49" t="s">
        <v>13430</v>
      </c>
      <c r="Y1110" s="49" t="s">
        <v>13610</v>
      </c>
      <c r="Z1110" s="49" t="s">
        <v>11421</v>
      </c>
      <c r="AA1110" s="49"/>
      <c r="AB1110" s="49"/>
      <c r="AC1110" s="49"/>
      <c r="AD1110" s="49"/>
      <c r="AE1110" s="49"/>
      <c r="AF1110" s="49"/>
      <c r="AG1110" s="49"/>
      <c r="AH1110" s="49"/>
      <c r="AI1110" s="49"/>
      <c r="AJ1110" s="49"/>
      <c r="AK1110" s="49"/>
      <c r="AL1110" s="49"/>
      <c r="AM1110" s="49"/>
      <c r="AN1110" s="49"/>
      <c r="AO1110" s="49"/>
      <c r="AP1110" s="49"/>
      <c r="AQ1110" s="49"/>
      <c r="AR1110" s="49"/>
      <c r="AS1110" s="49"/>
      <c r="AT1110" s="49"/>
      <c r="AU1110" s="49"/>
      <c r="AV1110" s="49"/>
      <c r="AW1110" s="49"/>
      <c r="AX1110" s="49"/>
      <c r="AY1110" s="49"/>
      <c r="AZ1110" s="49"/>
      <c r="BA1110" s="49"/>
      <c r="BB1110" s="49"/>
      <c r="BC1110" s="49"/>
      <c r="BD1110" s="49"/>
      <c r="BE1110" s="49"/>
      <c r="BF1110" s="49"/>
      <c r="BG1110" s="49"/>
      <c r="BH1110" s="49"/>
      <c r="BI1110" s="49"/>
      <c r="BJ1110" s="49"/>
      <c r="BK1110" s="49"/>
      <c r="BL1110" s="49"/>
      <c r="BM1110" s="49"/>
      <c r="BN1110" s="49"/>
    </row>
    <row r="1111" spans="1:66" x14ac:dyDescent="0.3">
      <c r="A1111">
        <v>1110</v>
      </c>
      <c r="B1111" s="5" t="s">
        <v>3359</v>
      </c>
      <c r="C1111" s="40">
        <f>VLOOKUP(tags[[#This Row],[Index]],Table1[],6)</f>
        <v>10000</v>
      </c>
      <c r="D1111" s="51">
        <v>70000</v>
      </c>
      <c r="E1111" s="18" t="str">
        <f>VLOOKUP(tags[[#This Row],[Index]],Table1[],22)</f>
        <v>black</v>
      </c>
      <c r="F1111" s="18" t="str">
        <f>VLOOKUP(tags[[#This Row],[Index]],Table1[],23)</f>
        <v>XS</v>
      </c>
      <c r="G1111" s="18" t="str">
        <f>VLOOKUP(tags[[#This Row],[product_id]],copy[],4,FALSE)</f>
        <v>blouse,push up bra,Vest,Sports Bra,crop top,Shirt,#Sport Bra,bras for women,Tops,Bracelet,tank top,sleeveless,Fashion,Summer,sport bra top,Tank,Casual,Bras</v>
      </c>
      <c r="H1111" s="18"/>
      <c r="I1111" s="48" t="s">
        <v>11428</v>
      </c>
      <c r="J1111" s="49" t="s">
        <v>11971</v>
      </c>
      <c r="K1111" s="49" t="s">
        <v>11430</v>
      </c>
      <c r="L1111" s="49" t="s">
        <v>12503</v>
      </c>
      <c r="M1111" s="49" t="s">
        <v>11480</v>
      </c>
      <c r="N1111" s="49" t="s">
        <v>11417</v>
      </c>
      <c r="O1111" s="49" t="s">
        <v>12596</v>
      </c>
      <c r="P1111" s="49" t="s">
        <v>11836</v>
      </c>
      <c r="Q1111" s="49" t="s">
        <v>11411</v>
      </c>
      <c r="R1111" s="49" t="s">
        <v>12580</v>
      </c>
      <c r="S1111" s="49" t="s">
        <v>11423</v>
      </c>
      <c r="T1111" s="49" t="s">
        <v>11408</v>
      </c>
      <c r="U1111" s="49" t="s">
        <v>11404</v>
      </c>
      <c r="V1111" s="49" t="s">
        <v>11402</v>
      </c>
      <c r="W1111" s="49" t="s">
        <v>12890</v>
      </c>
      <c r="X1111" s="49" t="s">
        <v>11418</v>
      </c>
      <c r="Y1111" s="49" t="s">
        <v>11406</v>
      </c>
      <c r="Z1111" s="49" t="s">
        <v>11515</v>
      </c>
      <c r="AA1111" s="49"/>
      <c r="AB1111" s="49"/>
      <c r="AC1111" s="49"/>
      <c r="AD1111" s="49"/>
      <c r="AE1111" s="49"/>
      <c r="AF1111" s="49"/>
      <c r="AG1111" s="49"/>
      <c r="AH1111" s="49"/>
      <c r="AI1111" s="49"/>
      <c r="AJ1111" s="49"/>
      <c r="AK1111" s="49"/>
      <c r="AL1111" s="49"/>
      <c r="AM1111" s="49"/>
      <c r="AN1111" s="49"/>
      <c r="AO1111" s="49"/>
      <c r="AP1111" s="49"/>
      <c r="AQ1111" s="49"/>
      <c r="AR1111" s="49"/>
      <c r="AS1111" s="49"/>
      <c r="AT1111" s="49"/>
      <c r="AU1111" s="49"/>
      <c r="AV1111" s="49"/>
      <c r="AW1111" s="49"/>
      <c r="AX1111" s="49"/>
      <c r="AY1111" s="49"/>
      <c r="AZ1111" s="49"/>
      <c r="BA1111" s="49"/>
      <c r="BB1111" s="49"/>
      <c r="BC1111" s="49"/>
      <c r="BD1111" s="49"/>
      <c r="BE1111" s="49"/>
      <c r="BF1111" s="49"/>
      <c r="BG1111" s="49"/>
      <c r="BH1111" s="49"/>
      <c r="BI1111" s="49"/>
      <c r="BJ1111" s="49"/>
      <c r="BK1111" s="49"/>
      <c r="BL1111" s="49"/>
      <c r="BM1111" s="49"/>
      <c r="BN1111" s="49"/>
    </row>
    <row r="1112" spans="1:66" x14ac:dyDescent="0.3">
      <c r="A1112">
        <v>1111</v>
      </c>
      <c r="B1112" s="4" t="s">
        <v>3362</v>
      </c>
      <c r="C1112" s="39">
        <f>VLOOKUP(tags[[#This Row],[Index]],Table1[],6)</f>
        <v>10000</v>
      </c>
      <c r="D1112" s="50">
        <v>110000</v>
      </c>
      <c r="E1112" s="17" t="str">
        <f>VLOOKUP(tags[[#This Row],[Index]],Table1[],22)</f>
        <v>other</v>
      </c>
      <c r="F1112" s="17" t="str">
        <f>VLOOKUP(tags[[#This Row],[Index]],Table1[],23)</f>
        <v>XS</v>
      </c>
      <c r="G1112" s="17" t="str">
        <f>VLOOKUP(tags[[#This Row],[product_id]],copy[],4,FALSE)</f>
        <v>Summer,Vest,camisole,Tops,T Shirts,Women's Fashion,sleeveless,Women,Swimming,Casual,Shirt</v>
      </c>
      <c r="H1112" s="17"/>
      <c r="I1112" s="48" t="s">
        <v>11402</v>
      </c>
      <c r="J1112" s="49" t="s">
        <v>11430</v>
      </c>
      <c r="K1112" s="49" t="s">
        <v>11518</v>
      </c>
      <c r="L1112" s="49" t="s">
        <v>11411</v>
      </c>
      <c r="M1112" s="49" t="s">
        <v>11422</v>
      </c>
      <c r="N1112" s="49" t="s">
        <v>11403</v>
      </c>
      <c r="O1112" s="49" t="s">
        <v>11408</v>
      </c>
      <c r="P1112" s="49" t="s">
        <v>11405</v>
      </c>
      <c r="Q1112" s="49" t="s">
        <v>11459</v>
      </c>
      <c r="R1112" s="49" t="s">
        <v>11406</v>
      </c>
      <c r="S1112" s="49" t="s">
        <v>11417</v>
      </c>
      <c r="T1112" s="49"/>
      <c r="U1112" s="49"/>
      <c r="V1112" s="49"/>
      <c r="W1112" s="49"/>
      <c r="X1112" s="49"/>
      <c r="Y1112" s="49"/>
      <c r="Z1112" s="49"/>
      <c r="AA1112" s="49"/>
      <c r="AB1112" s="49"/>
      <c r="AC1112" s="49"/>
      <c r="AD1112" s="49"/>
      <c r="AE1112" s="49"/>
      <c r="AF1112" s="49"/>
      <c r="AG1112" s="49"/>
      <c r="AH1112" s="49"/>
      <c r="AI1112" s="49"/>
      <c r="AJ1112" s="49"/>
      <c r="AK1112" s="49"/>
      <c r="AL1112" s="49"/>
      <c r="AM1112" s="49"/>
      <c r="AN1112" s="49"/>
      <c r="AO1112" s="49"/>
      <c r="AP1112" s="49"/>
      <c r="AQ1112" s="49"/>
      <c r="AR1112" s="49"/>
      <c r="AS1112" s="49"/>
      <c r="AT1112" s="49"/>
      <c r="AU1112" s="49"/>
      <c r="AV1112" s="49"/>
      <c r="AW1112" s="49"/>
      <c r="AX1112" s="49"/>
      <c r="AY1112" s="49"/>
      <c r="AZ1112" s="49"/>
      <c r="BA1112" s="49"/>
      <c r="BB1112" s="49"/>
      <c r="BC1112" s="49"/>
      <c r="BD1112" s="49"/>
      <c r="BE1112" s="49"/>
      <c r="BF1112" s="49"/>
      <c r="BG1112" s="49"/>
      <c r="BH1112" s="49"/>
      <c r="BI1112" s="49"/>
      <c r="BJ1112" s="49"/>
      <c r="BK1112" s="49"/>
      <c r="BL1112" s="49"/>
      <c r="BM1112" s="49"/>
      <c r="BN1112" s="49"/>
    </row>
    <row r="1113" spans="1:66" x14ac:dyDescent="0.3">
      <c r="A1113">
        <v>1112</v>
      </c>
      <c r="B1113" s="5" t="s">
        <v>3366</v>
      </c>
      <c r="C1113" s="40">
        <f>VLOOKUP(tags[[#This Row],[Index]],Table1[],6)</f>
        <v>1000</v>
      </c>
      <c r="D1113" s="51">
        <v>9000</v>
      </c>
      <c r="E1113" s="18" t="str">
        <f>VLOOKUP(tags[[#This Row],[Index]],Table1[],22)</f>
        <v>red</v>
      </c>
      <c r="F1113" s="18" t="str">
        <f>VLOOKUP(tags[[#This Row],[Index]],Table1[],23)</f>
        <v>S</v>
      </c>
      <c r="G1113" s="18" t="str">
        <f>VLOOKUP(tags[[#This Row],[product_id]],copy[],4,FALSE)</f>
        <v>Summer,Shorts,Shirt,Fitness,Tops,Slim Fit,short sleeves,Casual,T Shirts,Men T-shirt,print t-shirt,Sport Tops,men's casual  shirt,suzuki,Motorcycle</v>
      </c>
      <c r="H1113" s="18"/>
      <c r="I1113" s="48" t="s">
        <v>11402</v>
      </c>
      <c r="J1113" s="49" t="s">
        <v>11410</v>
      </c>
      <c r="K1113" s="49" t="s">
        <v>11417</v>
      </c>
      <c r="L1113" s="49" t="s">
        <v>11487</v>
      </c>
      <c r="M1113" s="49" t="s">
        <v>11411</v>
      </c>
      <c r="N1113" s="49" t="s">
        <v>11448</v>
      </c>
      <c r="O1113" s="49" t="s">
        <v>11415</v>
      </c>
      <c r="P1113" s="49" t="s">
        <v>11406</v>
      </c>
      <c r="Q1113" s="49" t="s">
        <v>11422</v>
      </c>
      <c r="R1113" s="49" t="s">
        <v>12178</v>
      </c>
      <c r="S1113" s="49" t="s">
        <v>11822</v>
      </c>
      <c r="T1113" s="49" t="s">
        <v>12164</v>
      </c>
      <c r="U1113" s="49" t="s">
        <v>13226</v>
      </c>
      <c r="V1113" s="49" t="s">
        <v>12810</v>
      </c>
      <c r="W1113" s="49" t="s">
        <v>13882</v>
      </c>
      <c r="X1113" s="49"/>
      <c r="Y1113" s="49"/>
      <c r="Z1113" s="49"/>
      <c r="AA1113" s="49"/>
      <c r="AB1113" s="49"/>
      <c r="AC1113" s="49"/>
      <c r="AD1113" s="49"/>
      <c r="AE1113" s="49"/>
      <c r="AF1113" s="49"/>
      <c r="AG1113" s="49"/>
      <c r="AH1113" s="49"/>
      <c r="AI1113" s="49"/>
      <c r="AJ1113" s="49"/>
      <c r="AK1113" s="49"/>
      <c r="AL1113" s="49"/>
      <c r="AM1113" s="49"/>
      <c r="AN1113" s="49"/>
      <c r="AO1113" s="49"/>
      <c r="AP1113" s="49"/>
      <c r="AQ1113" s="49"/>
      <c r="AR1113" s="49"/>
      <c r="AS1113" s="49"/>
      <c r="AT1113" s="49"/>
      <c r="AU1113" s="49"/>
      <c r="AV1113" s="49"/>
      <c r="AW1113" s="49"/>
      <c r="AX1113" s="49"/>
      <c r="AY1113" s="49"/>
      <c r="AZ1113" s="49"/>
      <c r="BA1113" s="49"/>
      <c r="BB1113" s="49"/>
      <c r="BC1113" s="49"/>
      <c r="BD1113" s="49"/>
      <c r="BE1113" s="49"/>
      <c r="BF1113" s="49"/>
      <c r="BG1113" s="49"/>
      <c r="BH1113" s="49"/>
      <c r="BI1113" s="49"/>
      <c r="BJ1113" s="49"/>
      <c r="BK1113" s="49"/>
      <c r="BL1113" s="49"/>
      <c r="BM1113" s="49"/>
      <c r="BN1113" s="49"/>
    </row>
    <row r="1114" spans="1:66" x14ac:dyDescent="0.3">
      <c r="A1114">
        <v>1113</v>
      </c>
      <c r="B1114" s="4" t="s">
        <v>3369</v>
      </c>
      <c r="C1114" s="39">
        <f>VLOOKUP(tags[[#This Row],[Index]],Table1[],6)</f>
        <v>100</v>
      </c>
      <c r="D1114" s="50">
        <v>800</v>
      </c>
      <c r="E1114" s="17" t="str">
        <f>VLOOKUP(tags[[#This Row],[Index]],Table1[],22)</f>
        <v>blue</v>
      </c>
      <c r="F1114" s="17" t="str">
        <f>VLOOKUP(tags[[#This Row],[Index]],Table1[],23)</f>
        <v>XS</v>
      </c>
      <c r="G1114" s="17" t="str">
        <f>VLOOKUP(tags[[#This Row],[product_id]],copy[],4,FALSE)</f>
        <v>blouse,Summer,Fashion,Shirt,Sleeve,Shorts,Tops,Necks,short sleeves,Pullovers,Round neck,Women's Fashion,Plus Size,Casual,Print,Women,summer tops,T Shirts,Cotton</v>
      </c>
      <c r="H1114" s="17"/>
      <c r="I1114" s="48" t="s">
        <v>11428</v>
      </c>
      <c r="J1114" s="49" t="s">
        <v>11402</v>
      </c>
      <c r="K1114" s="49" t="s">
        <v>11404</v>
      </c>
      <c r="L1114" s="49" t="s">
        <v>11417</v>
      </c>
      <c r="M1114" s="49" t="s">
        <v>11414</v>
      </c>
      <c r="N1114" s="49" t="s">
        <v>11410</v>
      </c>
      <c r="O1114" s="49" t="s">
        <v>11411</v>
      </c>
      <c r="P1114" s="49" t="s">
        <v>11419</v>
      </c>
      <c r="Q1114" s="49" t="s">
        <v>11415</v>
      </c>
      <c r="R1114" s="49" t="s">
        <v>11552</v>
      </c>
      <c r="S1114" s="49" t="s">
        <v>11440</v>
      </c>
      <c r="T1114" s="49" t="s">
        <v>11403</v>
      </c>
      <c r="U1114" s="49" t="s">
        <v>11407</v>
      </c>
      <c r="V1114" s="49" t="s">
        <v>11406</v>
      </c>
      <c r="W1114" s="49" t="s">
        <v>11416</v>
      </c>
      <c r="X1114" s="49" t="s">
        <v>11405</v>
      </c>
      <c r="Y1114" s="49" t="s">
        <v>11472</v>
      </c>
      <c r="Z1114" s="49" t="s">
        <v>11422</v>
      </c>
      <c r="AA1114" s="49" t="s">
        <v>11424</v>
      </c>
      <c r="AB1114" s="49"/>
      <c r="AC1114" s="49"/>
      <c r="AD1114" s="49"/>
      <c r="AE1114" s="49"/>
      <c r="AF1114" s="49"/>
      <c r="AG1114" s="49"/>
      <c r="AH1114" s="49"/>
      <c r="AI1114" s="49"/>
      <c r="AJ1114" s="49"/>
      <c r="AK1114" s="49"/>
      <c r="AL1114" s="49"/>
      <c r="AM1114" s="49"/>
      <c r="AN1114" s="49"/>
      <c r="AO1114" s="49"/>
      <c r="AP1114" s="49"/>
      <c r="AQ1114" s="49"/>
      <c r="AR1114" s="49"/>
      <c r="AS1114" s="49"/>
      <c r="AT1114" s="49"/>
      <c r="AU1114" s="49"/>
      <c r="AV1114" s="49"/>
      <c r="AW1114" s="49"/>
      <c r="AX1114" s="49"/>
      <c r="AY1114" s="49"/>
      <c r="AZ1114" s="49"/>
      <c r="BA1114" s="49"/>
      <c r="BB1114" s="49"/>
      <c r="BC1114" s="49"/>
      <c r="BD1114" s="49"/>
      <c r="BE1114" s="49"/>
      <c r="BF1114" s="49"/>
      <c r="BG1114" s="49"/>
      <c r="BH1114" s="49"/>
      <c r="BI1114" s="49"/>
      <c r="BJ1114" s="49"/>
      <c r="BK1114" s="49"/>
      <c r="BL1114" s="49"/>
      <c r="BM1114" s="49"/>
      <c r="BN1114" s="49"/>
    </row>
    <row r="1115" spans="1:66" x14ac:dyDescent="0.3">
      <c r="A1115">
        <v>1114</v>
      </c>
      <c r="B1115" s="5" t="s">
        <v>3371</v>
      </c>
      <c r="C1115" s="40">
        <f>VLOOKUP(tags[[#This Row],[Index]],Table1[],6)</f>
        <v>100</v>
      </c>
      <c r="D1115" s="51">
        <v>1100</v>
      </c>
      <c r="E1115" s="18" t="str">
        <f>VLOOKUP(tags[[#This Row],[Index]],Table1[],22)</f>
        <v>black</v>
      </c>
      <c r="F1115" s="18" t="str">
        <f>VLOOKUP(tags[[#This Row],[Index]],Table1[],23)</f>
        <v>M</v>
      </c>
      <c r="G1115" s="18" t="str">
        <f>VLOOKUP(tags[[#This Row],[product_id]],copy[],4,FALSE)</f>
        <v>slim dress,summer dress,womenshortsleevedre,Sleeve,Summer,Dress,slim,short sleeves,Women's Fashion,Shorts,boho dress,slimfitdre,Fashion,Casual</v>
      </c>
      <c r="H1115" s="18"/>
      <c r="I1115" s="48" t="s">
        <v>11551</v>
      </c>
      <c r="J1115" s="49" t="s">
        <v>11425</v>
      </c>
      <c r="K1115" s="49" t="s">
        <v>12058</v>
      </c>
      <c r="L1115" s="49" t="s">
        <v>11414</v>
      </c>
      <c r="M1115" s="49" t="s">
        <v>11402</v>
      </c>
      <c r="N1115" s="49" t="s">
        <v>11409</v>
      </c>
      <c r="O1115" s="49" t="s">
        <v>11437</v>
      </c>
      <c r="P1115" s="49" t="s">
        <v>11415</v>
      </c>
      <c r="Q1115" s="49" t="s">
        <v>11403</v>
      </c>
      <c r="R1115" s="49" t="s">
        <v>11410</v>
      </c>
      <c r="S1115" s="49" t="s">
        <v>11499</v>
      </c>
      <c r="T1115" s="49" t="s">
        <v>12283</v>
      </c>
      <c r="U1115" s="49" t="s">
        <v>11404</v>
      </c>
      <c r="V1115" s="49" t="s">
        <v>11406</v>
      </c>
      <c r="W1115" s="49"/>
      <c r="X1115" s="49"/>
      <c r="Y1115" s="49"/>
      <c r="Z1115" s="49"/>
      <c r="AA1115" s="49"/>
      <c r="AB1115" s="49"/>
      <c r="AC1115" s="49"/>
      <c r="AD1115" s="49"/>
      <c r="AE1115" s="49"/>
      <c r="AF1115" s="49"/>
      <c r="AG1115" s="49"/>
      <c r="AH1115" s="49"/>
      <c r="AI1115" s="49"/>
      <c r="AJ1115" s="49"/>
      <c r="AK1115" s="49"/>
      <c r="AL1115" s="49"/>
      <c r="AM1115" s="49"/>
      <c r="AN1115" s="49"/>
      <c r="AO1115" s="49"/>
      <c r="AP1115" s="49"/>
      <c r="AQ1115" s="49"/>
      <c r="AR1115" s="49"/>
      <c r="AS1115" s="49"/>
      <c r="AT1115" s="49"/>
      <c r="AU1115" s="49"/>
      <c r="AV1115" s="49"/>
      <c r="AW1115" s="49"/>
      <c r="AX1115" s="49"/>
      <c r="AY1115" s="49"/>
      <c r="AZ1115" s="49"/>
      <c r="BA1115" s="49"/>
      <c r="BB1115" s="49"/>
      <c r="BC1115" s="49"/>
      <c r="BD1115" s="49"/>
      <c r="BE1115" s="49"/>
      <c r="BF1115" s="49"/>
      <c r="BG1115" s="49"/>
      <c r="BH1115" s="49"/>
      <c r="BI1115" s="49"/>
      <c r="BJ1115" s="49"/>
      <c r="BK1115" s="49"/>
      <c r="BL1115" s="49"/>
      <c r="BM1115" s="49"/>
      <c r="BN1115" s="49"/>
    </row>
    <row r="1116" spans="1:66" x14ac:dyDescent="0.3">
      <c r="A1116">
        <v>1115</v>
      </c>
      <c r="B1116" s="6" t="s">
        <v>3373</v>
      </c>
      <c r="C1116" s="41">
        <f>VLOOKUP(tags[[#This Row],[Index]],Table1[],6)</f>
        <v>50</v>
      </c>
      <c r="D1116" s="50">
        <v>750</v>
      </c>
      <c r="E1116" s="17" t="str">
        <f>VLOOKUP(tags[[#This Row],[Index]],Table1[],22)</f>
        <v>green</v>
      </c>
      <c r="F1116" s="17" t="str">
        <f>VLOOKUP(tags[[#This Row],[Index]],Table1[],23)</f>
        <v>S</v>
      </c>
      <c r="G1116" s="17" t="str">
        <f>VLOOKUP(tags[[#This Row],[product_id]],copy[],4,FALSE)</f>
        <v>Summer,Shorts,Sleeve,Sport Suits,shortsleeveset,Short pants,summersuitset,short sleeves,Sport,summerpant,mensjoggingsuit,Suits,toppant,short sleeve shirt,Outfits,men's suits,Casual</v>
      </c>
      <c r="H1116" s="17"/>
      <c r="I1116" s="48" t="s">
        <v>11402</v>
      </c>
      <c r="J1116" s="49" t="s">
        <v>11410</v>
      </c>
      <c r="K1116" s="49" t="s">
        <v>11414</v>
      </c>
      <c r="L1116" s="49" t="s">
        <v>11618</v>
      </c>
      <c r="M1116" s="49" t="s">
        <v>11682</v>
      </c>
      <c r="N1116" s="49" t="s">
        <v>11452</v>
      </c>
      <c r="O1116" s="49" t="s">
        <v>11741</v>
      </c>
      <c r="P1116" s="49" t="s">
        <v>11415</v>
      </c>
      <c r="Q1116" s="49" t="s">
        <v>11446</v>
      </c>
      <c r="R1116" s="49" t="s">
        <v>11565</v>
      </c>
      <c r="S1116" s="49" t="s">
        <v>11981</v>
      </c>
      <c r="T1116" s="49" t="s">
        <v>11469</v>
      </c>
      <c r="U1116" s="49" t="s">
        <v>12239</v>
      </c>
      <c r="V1116" s="49" t="s">
        <v>11553</v>
      </c>
      <c r="W1116" s="49" t="s">
        <v>11531</v>
      </c>
      <c r="X1116" s="49" t="s">
        <v>11687</v>
      </c>
      <c r="Y1116" s="49" t="s">
        <v>11406</v>
      </c>
      <c r="Z1116" s="49"/>
      <c r="AA1116" s="49"/>
      <c r="AB1116" s="49"/>
      <c r="AC1116" s="49"/>
      <c r="AD1116" s="49"/>
      <c r="AE1116" s="49"/>
      <c r="AF1116" s="49"/>
      <c r="AG1116" s="49"/>
      <c r="AH1116" s="49"/>
      <c r="AI1116" s="49"/>
      <c r="AJ1116" s="49"/>
      <c r="AK1116" s="49"/>
      <c r="AL1116" s="49"/>
      <c r="AM1116" s="49"/>
      <c r="AN1116" s="49"/>
      <c r="AO1116" s="49"/>
      <c r="AP1116" s="49"/>
      <c r="AQ1116" s="49"/>
      <c r="AR1116" s="49"/>
      <c r="AS1116" s="49"/>
      <c r="AT1116" s="49"/>
      <c r="AU1116" s="49"/>
      <c r="AV1116" s="49"/>
      <c r="AW1116" s="49"/>
      <c r="AX1116" s="49"/>
      <c r="AY1116" s="49"/>
      <c r="AZ1116" s="49"/>
      <c r="BA1116" s="49"/>
      <c r="BB1116" s="49"/>
      <c r="BC1116" s="49"/>
      <c r="BD1116" s="49"/>
      <c r="BE1116" s="49"/>
      <c r="BF1116" s="49"/>
      <c r="BG1116" s="49"/>
      <c r="BH1116" s="49"/>
      <c r="BI1116" s="49"/>
      <c r="BJ1116" s="49"/>
      <c r="BK1116" s="49"/>
      <c r="BL1116" s="49"/>
      <c r="BM1116" s="49"/>
      <c r="BN1116" s="49"/>
    </row>
    <row r="1117" spans="1:66" x14ac:dyDescent="0.3">
      <c r="A1117">
        <v>1116</v>
      </c>
      <c r="B1117" s="5" t="s">
        <v>3376</v>
      </c>
      <c r="C1117" s="40">
        <f>VLOOKUP(tags[[#This Row],[Index]],Table1[],6)</f>
        <v>100</v>
      </c>
      <c r="D1117" s="51">
        <v>1600</v>
      </c>
      <c r="E1117" s="18" t="str">
        <f>VLOOKUP(tags[[#This Row],[Index]],Table1[],22)</f>
        <v>black</v>
      </c>
      <c r="F1117" s="18" t="str">
        <f>VLOOKUP(tags[[#This Row],[Index]],Table1[],23)</f>
        <v>M</v>
      </c>
      <c r="G1117" s="18" t="str">
        <f>VLOOKUP(tags[[#This Row],[product_id]],copy[],4,FALSE)</f>
        <v>mensummertshirt,Summer,Fashion,Men's Fashion,Sleeve,Fitness,Shorts,athleticset,short sleeves,Outfits,Sport,T Shirts,sportsampoutdoor,Sport Suits,Men,Suits,Short Sleeve T-Shirt,Casual,Clothes</v>
      </c>
      <c r="H1117" s="18"/>
      <c r="I1117" s="48" t="s">
        <v>12114</v>
      </c>
      <c r="J1117" s="49" t="s">
        <v>11402</v>
      </c>
      <c r="K1117" s="49" t="s">
        <v>11404</v>
      </c>
      <c r="L1117" s="49" t="s">
        <v>11482</v>
      </c>
      <c r="M1117" s="49" t="s">
        <v>11414</v>
      </c>
      <c r="N1117" s="49" t="s">
        <v>11487</v>
      </c>
      <c r="O1117" s="49" t="s">
        <v>11410</v>
      </c>
      <c r="P1117" s="49" t="s">
        <v>13770</v>
      </c>
      <c r="Q1117" s="49" t="s">
        <v>11415</v>
      </c>
      <c r="R1117" s="49" t="s">
        <v>11531</v>
      </c>
      <c r="S1117" s="49" t="s">
        <v>11446</v>
      </c>
      <c r="T1117" s="49" t="s">
        <v>11422</v>
      </c>
      <c r="U1117" s="49" t="s">
        <v>12883</v>
      </c>
      <c r="V1117" s="49" t="s">
        <v>11618</v>
      </c>
      <c r="W1117" s="49" t="s">
        <v>11492</v>
      </c>
      <c r="X1117" s="49" t="s">
        <v>11469</v>
      </c>
      <c r="Y1117" s="49" t="s">
        <v>11600</v>
      </c>
      <c r="Z1117" s="49" t="s">
        <v>11406</v>
      </c>
      <c r="AA1117" s="49" t="s">
        <v>11539</v>
      </c>
      <c r="AB1117" s="49"/>
      <c r="AC1117" s="49"/>
      <c r="AD1117" s="49"/>
      <c r="AE1117" s="49"/>
      <c r="AF1117" s="49"/>
      <c r="AG1117" s="49"/>
      <c r="AH1117" s="49"/>
      <c r="AI1117" s="49"/>
      <c r="AJ1117" s="49"/>
      <c r="AK1117" s="49"/>
      <c r="AL1117" s="49"/>
      <c r="AM1117" s="49"/>
      <c r="AN1117" s="49"/>
      <c r="AO1117" s="49"/>
      <c r="AP1117" s="49"/>
      <c r="AQ1117" s="49"/>
      <c r="AR1117" s="49"/>
      <c r="AS1117" s="49"/>
      <c r="AT1117" s="49"/>
      <c r="AU1117" s="49"/>
      <c r="AV1117" s="49"/>
      <c r="AW1117" s="49"/>
      <c r="AX1117" s="49"/>
      <c r="AY1117" s="49"/>
      <c r="AZ1117" s="49"/>
      <c r="BA1117" s="49"/>
      <c r="BB1117" s="49"/>
      <c r="BC1117" s="49"/>
      <c r="BD1117" s="49"/>
      <c r="BE1117" s="49"/>
      <c r="BF1117" s="49"/>
      <c r="BG1117" s="49"/>
      <c r="BH1117" s="49"/>
      <c r="BI1117" s="49"/>
      <c r="BJ1117" s="49"/>
      <c r="BK1117" s="49"/>
      <c r="BL1117" s="49"/>
      <c r="BM1117" s="49"/>
      <c r="BN1117" s="49"/>
    </row>
    <row r="1118" spans="1:66" x14ac:dyDescent="0.3">
      <c r="A1118">
        <v>1117</v>
      </c>
      <c r="B1118" s="4" t="s">
        <v>3380</v>
      </c>
      <c r="C1118" s="39">
        <f>VLOOKUP(tags[[#This Row],[Index]],Table1[],6)</f>
        <v>5000</v>
      </c>
      <c r="D1118" s="50">
        <v>25000</v>
      </c>
      <c r="E1118" s="17" t="str">
        <f>VLOOKUP(tags[[#This Row],[Index]],Table1[],22)</f>
        <v>white</v>
      </c>
      <c r="F1118" s="17" t="str">
        <f>VLOOKUP(tags[[#This Row],[Index]],Table1[],23)</f>
        <v>S</v>
      </c>
      <c r="G1118" s="17" t="str">
        <f>VLOOKUP(tags[[#This Row],[product_id]],copy[],4,FALSE)</f>
        <v>Summer,Vest,Fashion,Tank,chiffon,Halter,Tops,Loose,V-neck,solid color,tank top,women clothes,silk,vneckshirt</v>
      </c>
      <c r="H1118" s="17"/>
      <c r="I1118" s="48" t="s">
        <v>11402</v>
      </c>
      <c r="J1118" s="49" t="s">
        <v>11430</v>
      </c>
      <c r="K1118" s="49" t="s">
        <v>11404</v>
      </c>
      <c r="L1118" s="49" t="s">
        <v>11418</v>
      </c>
      <c r="M1118" s="49" t="s">
        <v>11503</v>
      </c>
      <c r="N1118" s="49" t="s">
        <v>11461</v>
      </c>
      <c r="O1118" s="49" t="s">
        <v>11411</v>
      </c>
      <c r="P1118" s="49" t="s">
        <v>11427</v>
      </c>
      <c r="Q1118" s="49" t="s">
        <v>11420</v>
      </c>
      <c r="R1118" s="49" t="s">
        <v>11467</v>
      </c>
      <c r="S1118" s="49" t="s">
        <v>11423</v>
      </c>
      <c r="T1118" s="49" t="s">
        <v>11810</v>
      </c>
      <c r="U1118" s="49" t="s">
        <v>11681</v>
      </c>
      <c r="V1118" s="49" t="s">
        <v>11865</v>
      </c>
      <c r="W1118" s="49"/>
      <c r="X1118" s="49"/>
      <c r="Y1118" s="49"/>
      <c r="Z1118" s="49"/>
      <c r="AA1118" s="49"/>
      <c r="AB1118" s="49"/>
      <c r="AC1118" s="49"/>
      <c r="AD1118" s="49"/>
      <c r="AE1118" s="49"/>
      <c r="AF1118" s="49"/>
      <c r="AG1118" s="49"/>
      <c r="AH1118" s="49"/>
      <c r="AI1118" s="49"/>
      <c r="AJ1118" s="49"/>
      <c r="AK1118" s="49"/>
      <c r="AL1118" s="49"/>
      <c r="AM1118" s="49"/>
      <c r="AN1118" s="49"/>
      <c r="AO1118" s="49"/>
      <c r="AP1118" s="49"/>
      <c r="AQ1118" s="49"/>
      <c r="AR1118" s="49"/>
      <c r="AS1118" s="49"/>
      <c r="AT1118" s="49"/>
      <c r="AU1118" s="49"/>
      <c r="AV1118" s="49"/>
      <c r="AW1118" s="49"/>
      <c r="AX1118" s="49"/>
      <c r="AY1118" s="49"/>
      <c r="AZ1118" s="49"/>
      <c r="BA1118" s="49"/>
      <c r="BB1118" s="49"/>
      <c r="BC1118" s="49"/>
      <c r="BD1118" s="49"/>
      <c r="BE1118" s="49"/>
      <c r="BF1118" s="49"/>
      <c r="BG1118" s="49"/>
      <c r="BH1118" s="49"/>
      <c r="BI1118" s="49"/>
      <c r="BJ1118" s="49"/>
      <c r="BK1118" s="49"/>
      <c r="BL1118" s="49"/>
      <c r="BM1118" s="49"/>
      <c r="BN1118" s="49"/>
    </row>
    <row r="1119" spans="1:66" x14ac:dyDescent="0.3">
      <c r="A1119">
        <v>1118</v>
      </c>
      <c r="B1119" s="5" t="s">
        <v>3382</v>
      </c>
      <c r="C1119" s="40">
        <f>VLOOKUP(tags[[#This Row],[Index]],Table1[],6)</f>
        <v>100</v>
      </c>
      <c r="D1119" s="51">
        <v>1300</v>
      </c>
      <c r="E1119" s="18" t="str">
        <f>VLOOKUP(tags[[#This Row],[Index]],Table1[],22)</f>
        <v>other</v>
      </c>
      <c r="F1119" s="18" t="str">
        <f>VLOOKUP(tags[[#This Row],[Index]],Table1[],23)</f>
        <v>S</v>
      </c>
      <c r="G1119" s="18" t="str">
        <f>VLOOKUP(tags[[#This Row],[product_id]],copy[],4,FALSE)</f>
        <v>Summer,Fashion,skull,skullprint,Mini,Dress,summer dress,rippeddre,V-neck,Mini dress,Women's Fashion,Sleeveless dress,printed,sleeveless,women dress,Cotton</v>
      </c>
      <c r="H1119" s="18"/>
      <c r="I1119" s="48" t="s">
        <v>11402</v>
      </c>
      <c r="J1119" s="49" t="s">
        <v>11404</v>
      </c>
      <c r="K1119" s="49" t="s">
        <v>11625</v>
      </c>
      <c r="L1119" s="49" t="s">
        <v>11966</v>
      </c>
      <c r="M1119" s="49" t="s">
        <v>11436</v>
      </c>
      <c r="N1119" s="49" t="s">
        <v>11409</v>
      </c>
      <c r="O1119" s="49" t="s">
        <v>11425</v>
      </c>
      <c r="P1119" s="49" t="s">
        <v>13044</v>
      </c>
      <c r="Q1119" s="49" t="s">
        <v>11420</v>
      </c>
      <c r="R1119" s="49" t="s">
        <v>11435</v>
      </c>
      <c r="S1119" s="49" t="s">
        <v>11403</v>
      </c>
      <c r="T1119" s="49" t="s">
        <v>11438</v>
      </c>
      <c r="U1119" s="49" t="s">
        <v>11421</v>
      </c>
      <c r="V1119" s="49" t="s">
        <v>11408</v>
      </c>
      <c r="W1119" s="49" t="s">
        <v>11432</v>
      </c>
      <c r="X1119" s="49" t="s">
        <v>11424</v>
      </c>
      <c r="Y1119" s="49"/>
      <c r="Z1119" s="49"/>
      <c r="AA1119" s="49"/>
      <c r="AB1119" s="49"/>
      <c r="AC1119" s="49"/>
      <c r="AD1119" s="49"/>
      <c r="AE1119" s="49"/>
      <c r="AF1119" s="49"/>
      <c r="AG1119" s="49"/>
      <c r="AH1119" s="49"/>
      <c r="AI1119" s="49"/>
      <c r="AJ1119" s="49"/>
      <c r="AK1119" s="49"/>
      <c r="AL1119" s="49"/>
      <c r="AM1119" s="49"/>
      <c r="AN1119" s="49"/>
      <c r="AO1119" s="49"/>
      <c r="AP1119" s="49"/>
      <c r="AQ1119" s="49"/>
      <c r="AR1119" s="49"/>
      <c r="AS1119" s="49"/>
      <c r="AT1119" s="49"/>
      <c r="AU1119" s="49"/>
      <c r="AV1119" s="49"/>
      <c r="AW1119" s="49"/>
      <c r="AX1119" s="49"/>
      <c r="AY1119" s="49"/>
      <c r="AZ1119" s="49"/>
      <c r="BA1119" s="49"/>
      <c r="BB1119" s="49"/>
      <c r="BC1119" s="49"/>
      <c r="BD1119" s="49"/>
      <c r="BE1119" s="49"/>
      <c r="BF1119" s="49"/>
      <c r="BG1119" s="49"/>
      <c r="BH1119" s="49"/>
      <c r="BI1119" s="49"/>
      <c r="BJ1119" s="49"/>
      <c r="BK1119" s="49"/>
      <c r="BL1119" s="49"/>
      <c r="BM1119" s="49"/>
      <c r="BN1119" s="49"/>
    </row>
    <row r="1120" spans="1:66" x14ac:dyDescent="0.3">
      <c r="A1120">
        <v>1119</v>
      </c>
      <c r="B1120" s="4" t="s">
        <v>3386</v>
      </c>
      <c r="C1120" s="39">
        <f>VLOOKUP(tags[[#This Row],[Index]],Table1[],6)</f>
        <v>100</v>
      </c>
      <c r="D1120" s="50">
        <v>2000</v>
      </c>
      <c r="E1120" s="17" t="str">
        <f>VLOOKUP(tags[[#This Row],[Index]],Table1[],22)</f>
        <v>green</v>
      </c>
      <c r="F1120" s="17" t="str">
        <f>VLOOKUP(tags[[#This Row],[Index]],Table1[],23)</f>
        <v>other</v>
      </c>
      <c r="G1120" s="17" t="str">
        <f>VLOOKUP(tags[[#This Row],[product_id]],copy[],4,FALSE)</f>
        <v>Mens T Shirt,Fashion,Men's Fashion,Sleeve,Summer,Athletics,tshirtshort,Men,summer shorts,short sleeves,Casual,Cool T-Shirts,sportsshort,Shorts,fashionbrandsuit,3D T-shirt,fashion brand,men's shorts,menssummersuit</v>
      </c>
      <c r="H1120" s="17"/>
      <c r="I1120" s="48" t="s">
        <v>11796</v>
      </c>
      <c r="J1120" s="49" t="s">
        <v>11404</v>
      </c>
      <c r="K1120" s="49" t="s">
        <v>11482</v>
      </c>
      <c r="L1120" s="49" t="s">
        <v>11414</v>
      </c>
      <c r="M1120" s="49" t="s">
        <v>11402</v>
      </c>
      <c r="N1120" s="49" t="s">
        <v>11634</v>
      </c>
      <c r="O1120" s="49" t="s">
        <v>12235</v>
      </c>
      <c r="P1120" s="49" t="s">
        <v>11492</v>
      </c>
      <c r="Q1120" s="49" t="s">
        <v>11491</v>
      </c>
      <c r="R1120" s="49" t="s">
        <v>11415</v>
      </c>
      <c r="S1120" s="49" t="s">
        <v>11406</v>
      </c>
      <c r="T1120" s="49" t="s">
        <v>11647</v>
      </c>
      <c r="U1120" s="49" t="s">
        <v>12082</v>
      </c>
      <c r="V1120" s="49" t="s">
        <v>11410</v>
      </c>
      <c r="W1120" s="49" t="s">
        <v>12413</v>
      </c>
      <c r="X1120" s="49" t="s">
        <v>12054</v>
      </c>
      <c r="Y1120" s="49" t="s">
        <v>12414</v>
      </c>
      <c r="Z1120" s="49" t="s">
        <v>11598</v>
      </c>
      <c r="AA1120" s="49" t="s">
        <v>12352</v>
      </c>
      <c r="AB1120" s="49"/>
      <c r="AC1120" s="49"/>
      <c r="AD1120" s="49"/>
      <c r="AE1120" s="49"/>
      <c r="AF1120" s="49"/>
      <c r="AG1120" s="49"/>
      <c r="AH1120" s="49"/>
      <c r="AI1120" s="49"/>
      <c r="AJ1120" s="49"/>
      <c r="AK1120" s="49"/>
      <c r="AL1120" s="49"/>
      <c r="AM1120" s="49"/>
      <c r="AN1120" s="49"/>
      <c r="AO1120" s="49"/>
      <c r="AP1120" s="49"/>
      <c r="AQ1120" s="49"/>
      <c r="AR1120" s="49"/>
      <c r="AS1120" s="49"/>
      <c r="AT1120" s="49"/>
      <c r="AU1120" s="49"/>
      <c r="AV1120" s="49"/>
      <c r="AW1120" s="49"/>
      <c r="AX1120" s="49"/>
      <c r="AY1120" s="49"/>
      <c r="AZ1120" s="49"/>
      <c r="BA1120" s="49"/>
      <c r="BB1120" s="49"/>
      <c r="BC1120" s="49"/>
      <c r="BD1120" s="49"/>
      <c r="BE1120" s="49"/>
      <c r="BF1120" s="49"/>
      <c r="BG1120" s="49"/>
      <c r="BH1120" s="49"/>
      <c r="BI1120" s="49"/>
      <c r="BJ1120" s="49"/>
      <c r="BK1120" s="49"/>
      <c r="BL1120" s="49"/>
      <c r="BM1120" s="49"/>
      <c r="BN1120" s="49"/>
    </row>
    <row r="1121" spans="1:66" x14ac:dyDescent="0.3">
      <c r="A1121">
        <v>1120</v>
      </c>
      <c r="B1121" s="7" t="s">
        <v>3388</v>
      </c>
      <c r="C1121" s="42">
        <f>VLOOKUP(tags[[#This Row],[Index]],Table1[],6)</f>
        <v>100</v>
      </c>
      <c r="D1121" s="51">
        <v>1600</v>
      </c>
      <c r="E1121" s="18" t="str">
        <f>VLOOKUP(tags[[#This Row],[Index]],Table1[],22)</f>
        <v>yellow</v>
      </c>
      <c r="F1121" s="18" t="str">
        <f>VLOOKUP(tags[[#This Row],[Index]],Table1[],23)</f>
        <v>M</v>
      </c>
      <c r="G1121" s="18" t="str">
        <f>VLOOKUP(tags[[#This Row],[product_id]],copy[],4,FALSE)</f>
        <v>Summer,Plus Size,tiedyeprint,Dress,short sleeves,Mini dress,Ladies,Women's Fashion,Fashion,Tie Dye,Dyes,Casual,Women Fashion,shortsleevesdre,Shorts,one shoulder dress,Sleeve,summer dress,Women,Print,women dress,casual dress,Ladies Fashion,loose dress</v>
      </c>
      <c r="H1121" s="18"/>
      <c r="I1121" s="48" t="s">
        <v>11402</v>
      </c>
      <c r="J1121" s="49" t="s">
        <v>11407</v>
      </c>
      <c r="K1121" s="49" t="s">
        <v>11769</v>
      </c>
      <c r="L1121" s="49" t="s">
        <v>11409</v>
      </c>
      <c r="M1121" s="49" t="s">
        <v>11415</v>
      </c>
      <c r="N1121" s="49" t="s">
        <v>11435</v>
      </c>
      <c r="O1121" s="49" t="s">
        <v>11426</v>
      </c>
      <c r="P1121" s="49" t="s">
        <v>11403</v>
      </c>
      <c r="Q1121" s="49" t="s">
        <v>11404</v>
      </c>
      <c r="R1121" s="49" t="s">
        <v>11559</v>
      </c>
      <c r="S1121" s="49" t="s">
        <v>11571</v>
      </c>
      <c r="T1121" s="49" t="s">
        <v>11406</v>
      </c>
      <c r="U1121" s="49" t="s">
        <v>11439</v>
      </c>
      <c r="V1121" s="49" t="s">
        <v>12291</v>
      </c>
      <c r="W1121" s="49" t="s">
        <v>11410</v>
      </c>
      <c r="X1121" s="49" t="s">
        <v>12343</v>
      </c>
      <c r="Y1121" s="49" t="s">
        <v>11414</v>
      </c>
      <c r="Z1121" s="49" t="s">
        <v>11425</v>
      </c>
      <c r="AA1121" s="49" t="s">
        <v>11405</v>
      </c>
      <c r="AB1121" s="49" t="s">
        <v>11416</v>
      </c>
      <c r="AC1121" s="49" t="s">
        <v>11432</v>
      </c>
      <c r="AD1121" s="49" t="s">
        <v>11441</v>
      </c>
      <c r="AE1121" s="49" t="s">
        <v>11475</v>
      </c>
      <c r="AF1121" s="49" t="s">
        <v>11455</v>
      </c>
      <c r="AG1121" s="49"/>
      <c r="AH1121" s="49"/>
      <c r="AI1121" s="49"/>
      <c r="AJ1121" s="49"/>
      <c r="AK1121" s="49"/>
      <c r="AL1121" s="49"/>
      <c r="AM1121" s="49"/>
      <c r="AN1121" s="49"/>
      <c r="AO1121" s="49"/>
      <c r="AP1121" s="49"/>
      <c r="AQ1121" s="49"/>
      <c r="AR1121" s="49"/>
      <c r="AS1121" s="49"/>
      <c r="AT1121" s="49"/>
      <c r="AU1121" s="49"/>
      <c r="AV1121" s="49"/>
      <c r="AW1121" s="49"/>
      <c r="AX1121" s="49"/>
      <c r="AY1121" s="49"/>
      <c r="AZ1121" s="49"/>
      <c r="BA1121" s="49"/>
      <c r="BB1121" s="49"/>
      <c r="BC1121" s="49"/>
      <c r="BD1121" s="49"/>
      <c r="BE1121" s="49"/>
      <c r="BF1121" s="49"/>
      <c r="BG1121" s="49"/>
      <c r="BH1121" s="49"/>
      <c r="BI1121" s="49"/>
      <c r="BJ1121" s="49"/>
      <c r="BK1121" s="49"/>
      <c r="BL1121" s="49"/>
      <c r="BM1121" s="49"/>
      <c r="BN1121" s="49"/>
    </row>
    <row r="1122" spans="1:66" x14ac:dyDescent="0.3">
      <c r="A1122">
        <v>1121</v>
      </c>
      <c r="B1122" s="4" t="s">
        <v>3390</v>
      </c>
      <c r="C1122" s="39">
        <f>VLOOKUP(tags[[#This Row],[Index]],Table1[],6)</f>
        <v>20000</v>
      </c>
      <c r="D1122" s="50">
        <v>180000</v>
      </c>
      <c r="E1122" s="17" t="str">
        <f>VLOOKUP(tags[[#This Row],[Index]],Table1[],22)</f>
        <v>white</v>
      </c>
      <c r="F1122" s="17" t="str">
        <f>VLOOKUP(tags[[#This Row],[Index]],Table1[],23)</f>
        <v>S</v>
      </c>
      <c r="G1122" s="17" t="str">
        <f>VLOOKUP(tags[[#This Row],[product_id]],copy[],4,FALSE)</f>
        <v>Summer,summer dress,Lace,Ladies Fashion,long dress,Dress,Lace Dress,Party Dress,Women's Fashion,beach dress,Sleeveless dress,maxi dress,Ladies,summer dresses,Women,Fashion,casual dress</v>
      </c>
      <c r="H1122" s="17"/>
      <c r="I1122" s="48" t="s">
        <v>11402</v>
      </c>
      <c r="J1122" s="49" t="s">
        <v>11425</v>
      </c>
      <c r="K1122" s="49" t="s">
        <v>11434</v>
      </c>
      <c r="L1122" s="49" t="s">
        <v>11475</v>
      </c>
      <c r="M1122" s="49" t="s">
        <v>11444</v>
      </c>
      <c r="N1122" s="49" t="s">
        <v>11409</v>
      </c>
      <c r="O1122" s="49" t="s">
        <v>11514</v>
      </c>
      <c r="P1122" s="49" t="s">
        <v>11445</v>
      </c>
      <c r="Q1122" s="49" t="s">
        <v>11403</v>
      </c>
      <c r="R1122" s="49" t="s">
        <v>11431</v>
      </c>
      <c r="S1122" s="49" t="s">
        <v>11438</v>
      </c>
      <c r="T1122" s="49" t="s">
        <v>11479</v>
      </c>
      <c r="U1122" s="49" t="s">
        <v>11426</v>
      </c>
      <c r="V1122" s="49" t="s">
        <v>11464</v>
      </c>
      <c r="W1122" s="49" t="s">
        <v>11405</v>
      </c>
      <c r="X1122" s="49" t="s">
        <v>11404</v>
      </c>
      <c r="Y1122" s="49" t="s">
        <v>11441</v>
      </c>
      <c r="Z1122" s="49"/>
      <c r="AA1122" s="49"/>
      <c r="AB1122" s="49"/>
      <c r="AC1122" s="49"/>
      <c r="AD1122" s="49"/>
      <c r="AE1122" s="49"/>
      <c r="AF1122" s="49"/>
      <c r="AG1122" s="49"/>
      <c r="AH1122" s="49"/>
      <c r="AI1122" s="49"/>
      <c r="AJ1122" s="49"/>
      <c r="AK1122" s="49"/>
      <c r="AL1122" s="49"/>
      <c r="AM1122" s="49"/>
      <c r="AN1122" s="49"/>
      <c r="AO1122" s="49"/>
      <c r="AP1122" s="49"/>
      <c r="AQ1122" s="49"/>
      <c r="AR1122" s="49"/>
      <c r="AS1122" s="49"/>
      <c r="AT1122" s="49"/>
      <c r="AU1122" s="49"/>
      <c r="AV1122" s="49"/>
      <c r="AW1122" s="49"/>
      <c r="AX1122" s="49"/>
      <c r="AY1122" s="49"/>
      <c r="AZ1122" s="49"/>
      <c r="BA1122" s="49"/>
      <c r="BB1122" s="49"/>
      <c r="BC1122" s="49"/>
      <c r="BD1122" s="49"/>
      <c r="BE1122" s="49"/>
      <c r="BF1122" s="49"/>
      <c r="BG1122" s="49"/>
      <c r="BH1122" s="49"/>
      <c r="BI1122" s="49"/>
      <c r="BJ1122" s="49"/>
      <c r="BK1122" s="49"/>
      <c r="BL1122" s="49"/>
      <c r="BM1122" s="49"/>
      <c r="BN1122" s="49"/>
    </row>
    <row r="1123" spans="1:66" x14ac:dyDescent="0.3">
      <c r="A1123">
        <v>1122</v>
      </c>
      <c r="B1123" s="5" t="s">
        <v>3394</v>
      </c>
      <c r="C1123" s="40">
        <f>VLOOKUP(tags[[#This Row],[Index]],Table1[],6)</f>
        <v>1000</v>
      </c>
      <c r="D1123" s="51">
        <v>14000</v>
      </c>
      <c r="E1123" s="18" t="str">
        <f>VLOOKUP(tags[[#This Row],[Index]],Table1[],22)</f>
        <v>other</v>
      </c>
      <c r="F1123" s="18" t="str">
        <f>VLOOKUP(tags[[#This Row],[Index]],Table1[],23)</f>
        <v>S</v>
      </c>
      <c r="G1123" s="18" t="str">
        <f>VLOOKUP(tags[[#This Row],[product_id]],copy[],4,FALSE)</f>
        <v>Bikinis Set,women beachwear,Fashion,Bikini swimwear,bandage bikini,Swimwear,Womens swimwear,Swimsuit,Tankinis,Bikini,Plus Size,high waist bikini,women bathing suit,Women,Suits,Women's Fashion,Monokini Swimsuits,Swimming</v>
      </c>
      <c r="H1123" s="18"/>
      <c r="I1123" s="48" t="s">
        <v>11590</v>
      </c>
      <c r="J1123" s="49" t="s">
        <v>11637</v>
      </c>
      <c r="K1123" s="49" t="s">
        <v>11404</v>
      </c>
      <c r="L1123" s="49" t="s">
        <v>11805</v>
      </c>
      <c r="M1123" s="49" t="s">
        <v>11752</v>
      </c>
      <c r="N1123" s="49" t="s">
        <v>11458</v>
      </c>
      <c r="O1123" s="49" t="s">
        <v>11921</v>
      </c>
      <c r="P1123" s="49" t="s">
        <v>11454</v>
      </c>
      <c r="Q1123" s="49" t="s">
        <v>11695</v>
      </c>
      <c r="R1123" s="49" t="s">
        <v>11453</v>
      </c>
      <c r="S1123" s="49" t="s">
        <v>11407</v>
      </c>
      <c r="T1123" s="49" t="s">
        <v>11786</v>
      </c>
      <c r="U1123" s="49" t="s">
        <v>11703</v>
      </c>
      <c r="V1123" s="49" t="s">
        <v>11405</v>
      </c>
      <c r="W1123" s="49" t="s">
        <v>11469</v>
      </c>
      <c r="X1123" s="49" t="s">
        <v>11403</v>
      </c>
      <c r="Y1123" s="49" t="s">
        <v>12533</v>
      </c>
      <c r="Z1123" s="49" t="s">
        <v>11459</v>
      </c>
      <c r="AA1123" s="49"/>
      <c r="AB1123" s="49"/>
      <c r="AC1123" s="49"/>
      <c r="AD1123" s="49"/>
      <c r="AE1123" s="49"/>
      <c r="AF1123" s="49"/>
      <c r="AG1123" s="49"/>
      <c r="AH1123" s="49"/>
      <c r="AI1123" s="49"/>
      <c r="AJ1123" s="49"/>
      <c r="AK1123" s="49"/>
      <c r="AL1123" s="49"/>
      <c r="AM1123" s="49"/>
      <c r="AN1123" s="49"/>
      <c r="AO1123" s="49"/>
      <c r="AP1123" s="49"/>
      <c r="AQ1123" s="49"/>
      <c r="AR1123" s="49"/>
      <c r="AS1123" s="49"/>
      <c r="AT1123" s="49"/>
      <c r="AU1123" s="49"/>
      <c r="AV1123" s="49"/>
      <c r="AW1123" s="49"/>
      <c r="AX1123" s="49"/>
      <c r="AY1123" s="49"/>
      <c r="AZ1123" s="49"/>
      <c r="BA1123" s="49"/>
      <c r="BB1123" s="49"/>
      <c r="BC1123" s="49"/>
      <c r="BD1123" s="49"/>
      <c r="BE1123" s="49"/>
      <c r="BF1123" s="49"/>
      <c r="BG1123" s="49"/>
      <c r="BH1123" s="49"/>
      <c r="BI1123" s="49"/>
      <c r="BJ1123" s="49"/>
      <c r="BK1123" s="49"/>
      <c r="BL1123" s="49"/>
      <c r="BM1123" s="49"/>
      <c r="BN1123" s="49"/>
    </row>
    <row r="1124" spans="1:66" x14ac:dyDescent="0.3">
      <c r="A1124">
        <v>1123</v>
      </c>
      <c r="B1124" s="4" t="s">
        <v>3395</v>
      </c>
      <c r="C1124" s="39">
        <f>VLOOKUP(tags[[#This Row],[Index]],Table1[],6)</f>
        <v>6</v>
      </c>
      <c r="D1124" s="50">
        <v>36</v>
      </c>
      <c r="E1124" s="17" t="str">
        <f>VLOOKUP(tags[[#This Row],[Index]],Table1[],22)</f>
        <v>white</v>
      </c>
      <c r="F1124" s="17" t="str">
        <f>VLOOKUP(tags[[#This Row],[Index]],Table1[],23)</f>
        <v>XS</v>
      </c>
      <c r="G1124" s="17" t="str">
        <f>VLOOKUP(tags[[#This Row],[product_id]],copy[],4,FALSE)</f>
        <v>Summer,Fashion,cottontee,Sleeve,Tops &amp; Tees,Leopard,short sleeves,Shorts,Round neck,T Shirts,lipsshirt,lip,Tops &amp; T-Shirts,Casual Tops,Women's Fashion,Casual,Women Fashion,Women</v>
      </c>
      <c r="H1124" s="17"/>
      <c r="I1124" s="48" t="s">
        <v>11402</v>
      </c>
      <c r="J1124" s="49" t="s">
        <v>11404</v>
      </c>
      <c r="K1124" s="49" t="s">
        <v>12001</v>
      </c>
      <c r="L1124" s="49" t="s">
        <v>11414</v>
      </c>
      <c r="M1124" s="49" t="s">
        <v>11666</v>
      </c>
      <c r="N1124" s="49" t="s">
        <v>11930</v>
      </c>
      <c r="O1124" s="49" t="s">
        <v>11415</v>
      </c>
      <c r="P1124" s="49" t="s">
        <v>11410</v>
      </c>
      <c r="Q1124" s="49" t="s">
        <v>11440</v>
      </c>
      <c r="R1124" s="49" t="s">
        <v>11422</v>
      </c>
      <c r="S1124" s="49" t="s">
        <v>12363</v>
      </c>
      <c r="T1124" s="49" t="s">
        <v>11689</v>
      </c>
      <c r="U1124" s="49" t="s">
        <v>11494</v>
      </c>
      <c r="V1124" s="49" t="s">
        <v>11562</v>
      </c>
      <c r="W1124" s="49" t="s">
        <v>11403</v>
      </c>
      <c r="X1124" s="49" t="s">
        <v>11406</v>
      </c>
      <c r="Y1124" s="49" t="s">
        <v>11439</v>
      </c>
      <c r="Z1124" s="49" t="s">
        <v>11405</v>
      </c>
      <c r="AA1124" s="49"/>
      <c r="AB1124" s="49"/>
      <c r="AC1124" s="49"/>
      <c r="AD1124" s="49"/>
      <c r="AE1124" s="49"/>
      <c r="AF1124" s="49"/>
      <c r="AG1124" s="49"/>
      <c r="AH1124" s="49"/>
      <c r="AI1124" s="49"/>
      <c r="AJ1124" s="49"/>
      <c r="AK1124" s="49"/>
      <c r="AL1124" s="49"/>
      <c r="AM1124" s="49"/>
      <c r="AN1124" s="49"/>
      <c r="AO1124" s="49"/>
      <c r="AP1124" s="49"/>
      <c r="AQ1124" s="49"/>
      <c r="AR1124" s="49"/>
      <c r="AS1124" s="49"/>
      <c r="AT1124" s="49"/>
      <c r="AU1124" s="49"/>
      <c r="AV1124" s="49"/>
      <c r="AW1124" s="49"/>
      <c r="AX1124" s="49"/>
      <c r="AY1124" s="49"/>
      <c r="AZ1124" s="49"/>
      <c r="BA1124" s="49"/>
      <c r="BB1124" s="49"/>
      <c r="BC1124" s="49"/>
      <c r="BD1124" s="49"/>
      <c r="BE1124" s="49"/>
      <c r="BF1124" s="49"/>
      <c r="BG1124" s="49"/>
      <c r="BH1124" s="49"/>
      <c r="BI1124" s="49"/>
      <c r="BJ1124" s="49"/>
      <c r="BK1124" s="49"/>
      <c r="BL1124" s="49"/>
      <c r="BM1124" s="49"/>
      <c r="BN1124" s="49"/>
    </row>
    <row r="1125" spans="1:66" x14ac:dyDescent="0.3">
      <c r="A1125">
        <v>1124</v>
      </c>
      <c r="B1125" s="5" t="s">
        <v>3397</v>
      </c>
      <c r="C1125" s="40">
        <f>VLOOKUP(tags[[#This Row],[Index]],Table1[],6)</f>
        <v>100</v>
      </c>
      <c r="D1125" s="51">
        <v>700</v>
      </c>
      <c r="E1125" s="18" t="str">
        <f>VLOOKUP(tags[[#This Row],[Index]],Table1[],22)</f>
        <v>yellow</v>
      </c>
      <c r="F1125" s="18" t="str">
        <f>VLOOKUP(tags[[#This Row],[Index]],Table1[],23)</f>
        <v>XS</v>
      </c>
      <c r="G1125" s="18" t="str">
        <f>VLOOKUP(tags[[#This Row],[product_id]],copy[],4,FALSE)</f>
        <v>Summer,Fashion,Floral print,Necks,multicolorprinting,Dress,Loose,V-neck,Floral,Women's Fashion,Sleeveless dress,summer dress,Print,sleeveless,Casual</v>
      </c>
      <c r="H1125" s="18"/>
      <c r="I1125" s="48" t="s">
        <v>11402</v>
      </c>
      <c r="J1125" s="49" t="s">
        <v>11404</v>
      </c>
      <c r="K1125" s="49" t="s">
        <v>11447</v>
      </c>
      <c r="L1125" s="49" t="s">
        <v>11419</v>
      </c>
      <c r="M1125" s="49" t="s">
        <v>13182</v>
      </c>
      <c r="N1125" s="49" t="s">
        <v>11409</v>
      </c>
      <c r="O1125" s="49" t="s">
        <v>11427</v>
      </c>
      <c r="P1125" s="49" t="s">
        <v>11420</v>
      </c>
      <c r="Q1125" s="49" t="s">
        <v>11433</v>
      </c>
      <c r="R1125" s="49" t="s">
        <v>11403</v>
      </c>
      <c r="S1125" s="49" t="s">
        <v>11438</v>
      </c>
      <c r="T1125" s="49" t="s">
        <v>11425</v>
      </c>
      <c r="U1125" s="49" t="s">
        <v>11416</v>
      </c>
      <c r="V1125" s="49" t="s">
        <v>11408</v>
      </c>
      <c r="W1125" s="49" t="s">
        <v>11406</v>
      </c>
      <c r="X1125" s="49"/>
      <c r="Y1125" s="49"/>
      <c r="Z1125" s="49"/>
      <c r="AA1125" s="49"/>
      <c r="AB1125" s="49"/>
      <c r="AC1125" s="49"/>
      <c r="AD1125" s="49"/>
      <c r="AE1125" s="49"/>
      <c r="AF1125" s="49"/>
      <c r="AG1125" s="49"/>
      <c r="AH1125" s="49"/>
      <c r="AI1125" s="49"/>
      <c r="AJ1125" s="49"/>
      <c r="AK1125" s="49"/>
      <c r="AL1125" s="49"/>
      <c r="AM1125" s="49"/>
      <c r="AN1125" s="49"/>
      <c r="AO1125" s="49"/>
      <c r="AP1125" s="49"/>
      <c r="AQ1125" s="49"/>
      <c r="AR1125" s="49"/>
      <c r="AS1125" s="49"/>
      <c r="AT1125" s="49"/>
      <c r="AU1125" s="49"/>
      <c r="AV1125" s="49"/>
      <c r="AW1125" s="49"/>
      <c r="AX1125" s="49"/>
      <c r="AY1125" s="49"/>
      <c r="AZ1125" s="49"/>
      <c r="BA1125" s="49"/>
      <c r="BB1125" s="49"/>
      <c r="BC1125" s="49"/>
      <c r="BD1125" s="49"/>
      <c r="BE1125" s="49"/>
      <c r="BF1125" s="49"/>
      <c r="BG1125" s="49"/>
      <c r="BH1125" s="49"/>
      <c r="BI1125" s="49"/>
      <c r="BJ1125" s="49"/>
      <c r="BK1125" s="49"/>
      <c r="BL1125" s="49"/>
      <c r="BM1125" s="49"/>
      <c r="BN1125" s="49"/>
    </row>
    <row r="1126" spans="1:66" x14ac:dyDescent="0.3">
      <c r="A1126">
        <v>1125</v>
      </c>
      <c r="B1126" s="4" t="s">
        <v>3400</v>
      </c>
      <c r="C1126" s="39">
        <f>VLOOKUP(tags[[#This Row],[Index]],Table1[],6)</f>
        <v>5000</v>
      </c>
      <c r="D1126" s="50">
        <v>55000</v>
      </c>
      <c r="E1126" s="17" t="str">
        <f>VLOOKUP(tags[[#This Row],[Index]],Table1[],22)</f>
        <v>green</v>
      </c>
      <c r="F1126" s="17" t="str">
        <f>VLOOKUP(tags[[#This Row],[Index]],Table1[],23)</f>
        <v>M</v>
      </c>
      <c r="G1126" s="17" t="str">
        <f>VLOOKUP(tags[[#This Row],[product_id]],copy[],4,FALSE)</f>
        <v>Summer,Plus Size,Sleeve,letter print,T Shirts,Tops,summer t-shirts,Tree,short sleeves,Womens T Shirts,Women's Fashion,Shorts,Fashion,print t-shirt,Print,loose t-shirt,sunshine,women top,casual cap,Casual,summertee</v>
      </c>
      <c r="H1126" s="17"/>
      <c r="I1126" s="48" t="s">
        <v>11402</v>
      </c>
      <c r="J1126" s="49" t="s">
        <v>11407</v>
      </c>
      <c r="K1126" s="49" t="s">
        <v>11414</v>
      </c>
      <c r="L1126" s="49" t="s">
        <v>11478</v>
      </c>
      <c r="M1126" s="49" t="s">
        <v>11422</v>
      </c>
      <c r="N1126" s="49" t="s">
        <v>11411</v>
      </c>
      <c r="O1126" s="49" t="s">
        <v>11468</v>
      </c>
      <c r="P1126" s="49" t="s">
        <v>13807</v>
      </c>
      <c r="Q1126" s="49" t="s">
        <v>11415</v>
      </c>
      <c r="R1126" s="49" t="s">
        <v>11839</v>
      </c>
      <c r="S1126" s="49" t="s">
        <v>11403</v>
      </c>
      <c r="T1126" s="49" t="s">
        <v>11410</v>
      </c>
      <c r="U1126" s="49" t="s">
        <v>11404</v>
      </c>
      <c r="V1126" s="49" t="s">
        <v>11822</v>
      </c>
      <c r="W1126" s="49" t="s">
        <v>11416</v>
      </c>
      <c r="X1126" s="49" t="s">
        <v>11524</v>
      </c>
      <c r="Y1126" s="49" t="s">
        <v>12812</v>
      </c>
      <c r="Z1126" s="49" t="s">
        <v>11473</v>
      </c>
      <c r="AA1126" s="49" t="s">
        <v>13612</v>
      </c>
      <c r="AB1126" s="49" t="s">
        <v>11406</v>
      </c>
      <c r="AC1126" s="49" t="s">
        <v>12255</v>
      </c>
      <c r="AD1126" s="49"/>
      <c r="AE1126" s="49"/>
      <c r="AF1126" s="49"/>
      <c r="AG1126" s="49"/>
      <c r="AH1126" s="49"/>
      <c r="AI1126" s="49"/>
      <c r="AJ1126" s="49"/>
      <c r="AK1126" s="49"/>
      <c r="AL1126" s="49"/>
      <c r="AM1126" s="49"/>
      <c r="AN1126" s="49"/>
      <c r="AO1126" s="49"/>
      <c r="AP1126" s="49"/>
      <c r="AQ1126" s="49"/>
      <c r="AR1126" s="49"/>
      <c r="AS1126" s="49"/>
      <c r="AT1126" s="49"/>
      <c r="AU1126" s="49"/>
      <c r="AV1126" s="49"/>
      <c r="AW1126" s="49"/>
      <c r="AX1126" s="49"/>
      <c r="AY1126" s="49"/>
      <c r="AZ1126" s="49"/>
      <c r="BA1126" s="49"/>
      <c r="BB1126" s="49"/>
      <c r="BC1126" s="49"/>
      <c r="BD1126" s="49"/>
      <c r="BE1126" s="49"/>
      <c r="BF1126" s="49"/>
      <c r="BG1126" s="49"/>
      <c r="BH1126" s="49"/>
      <c r="BI1126" s="49"/>
      <c r="BJ1126" s="49"/>
      <c r="BK1126" s="49"/>
      <c r="BL1126" s="49"/>
      <c r="BM1126" s="49"/>
      <c r="BN1126" s="49"/>
    </row>
    <row r="1127" spans="1:66" x14ac:dyDescent="0.3">
      <c r="A1127">
        <v>1126</v>
      </c>
      <c r="B1127" s="5" t="s">
        <v>3331</v>
      </c>
      <c r="C1127" s="40">
        <f>VLOOKUP(tags[[#This Row],[Index]],Table1[],6)</f>
        <v>100</v>
      </c>
      <c r="D1127" s="51">
        <v>172</v>
      </c>
      <c r="E1127" s="18" t="str">
        <f>VLOOKUP(tags[[#This Row],[Index]],Table1[],22)</f>
        <v>green</v>
      </c>
      <c r="F1127" s="18" t="str">
        <f>VLOOKUP(tags[[#This Row],[Index]],Table1[],23)</f>
        <v>XS</v>
      </c>
      <c r="G1127" s="18" t="str">
        <f>VLOOKUP(tags[[#This Row],[product_id]],copy[],4,FALSE)</f>
        <v>blouse,Summer,Plus Size,Shirt,Sleeve,Tops,Loose,short sleeves,V-neck,T Shirts,Shorts,Fashion,Ladies,Women's Fashion,Casual,Women</v>
      </c>
      <c r="H1127" s="18"/>
      <c r="I1127" s="48" t="s">
        <v>11428</v>
      </c>
      <c r="J1127" s="49" t="s">
        <v>11402</v>
      </c>
      <c r="K1127" s="49" t="s">
        <v>11407</v>
      </c>
      <c r="L1127" s="49" t="s">
        <v>11417</v>
      </c>
      <c r="M1127" s="49" t="s">
        <v>11414</v>
      </c>
      <c r="N1127" s="49" t="s">
        <v>11411</v>
      </c>
      <c r="O1127" s="49" t="s">
        <v>11427</v>
      </c>
      <c r="P1127" s="49" t="s">
        <v>11415</v>
      </c>
      <c r="Q1127" s="49" t="s">
        <v>11420</v>
      </c>
      <c r="R1127" s="49" t="s">
        <v>11422</v>
      </c>
      <c r="S1127" s="49" t="s">
        <v>11410</v>
      </c>
      <c r="T1127" s="49" t="s">
        <v>11404</v>
      </c>
      <c r="U1127" s="49" t="s">
        <v>11426</v>
      </c>
      <c r="V1127" s="49" t="s">
        <v>11403</v>
      </c>
      <c r="W1127" s="49" t="s">
        <v>11406</v>
      </c>
      <c r="X1127" s="49" t="s">
        <v>11405</v>
      </c>
      <c r="Y1127" s="49"/>
      <c r="Z1127" s="49"/>
      <c r="AA1127" s="49"/>
      <c r="AB1127" s="49"/>
      <c r="AC1127" s="49"/>
      <c r="AD1127" s="49"/>
      <c r="AE1127" s="49"/>
      <c r="AF1127" s="49"/>
      <c r="AG1127" s="49"/>
      <c r="AH1127" s="49"/>
      <c r="AI1127" s="49"/>
      <c r="AJ1127" s="49"/>
      <c r="AK1127" s="49"/>
      <c r="AL1127" s="49"/>
      <c r="AM1127" s="49"/>
      <c r="AN1127" s="49"/>
      <c r="AO1127" s="49"/>
      <c r="AP1127" s="49"/>
      <c r="AQ1127" s="49"/>
      <c r="AR1127" s="49"/>
      <c r="AS1127" s="49"/>
      <c r="AT1127" s="49"/>
      <c r="AU1127" s="49"/>
      <c r="AV1127" s="49"/>
      <c r="AW1127" s="49"/>
      <c r="AX1127" s="49"/>
      <c r="AY1127" s="49"/>
      <c r="AZ1127" s="49"/>
      <c r="BA1127" s="49"/>
      <c r="BB1127" s="49"/>
      <c r="BC1127" s="49"/>
      <c r="BD1127" s="49"/>
      <c r="BE1127" s="49"/>
      <c r="BF1127" s="49"/>
      <c r="BG1127" s="49"/>
      <c r="BH1127" s="49"/>
      <c r="BI1127" s="49"/>
      <c r="BJ1127" s="49"/>
      <c r="BK1127" s="49"/>
      <c r="BL1127" s="49"/>
      <c r="BM1127" s="49"/>
      <c r="BN1127" s="49"/>
    </row>
    <row r="1128" spans="1:66" x14ac:dyDescent="0.3">
      <c r="A1128">
        <v>1127</v>
      </c>
      <c r="B1128" s="4" t="s">
        <v>3402</v>
      </c>
      <c r="C1128" s="39">
        <f>VLOOKUP(tags[[#This Row],[Index]],Table1[],6)</f>
        <v>20000</v>
      </c>
      <c r="D1128" s="50">
        <v>113400</v>
      </c>
      <c r="E1128" s="17" t="str">
        <f>VLOOKUP(tags[[#This Row],[Index]],Table1[],22)</f>
        <v>white</v>
      </c>
      <c r="F1128" s="17" t="str">
        <f>VLOOKUP(tags[[#This Row],[Index]],Table1[],23)</f>
        <v>other</v>
      </c>
      <c r="G1128" s="17" t="str">
        <f>VLOOKUP(tags[[#This Row],[product_id]],copy[],4,FALSE)</f>
        <v>Summer,sportytankini,crop top,Tank,Tops,tank top,tank tops women,sportcroptop,Women's Fashion,Bustier,Ladies,sexy,Women,Casual,Bandages</v>
      </c>
      <c r="H1128" s="17"/>
      <c r="I1128" s="48" t="s">
        <v>11402</v>
      </c>
      <c r="J1128" s="49" t="s">
        <v>12876</v>
      </c>
      <c r="K1128" s="49" t="s">
        <v>11480</v>
      </c>
      <c r="L1128" s="49" t="s">
        <v>11418</v>
      </c>
      <c r="M1128" s="49" t="s">
        <v>11411</v>
      </c>
      <c r="N1128" s="49" t="s">
        <v>11423</v>
      </c>
      <c r="O1128" s="49" t="s">
        <v>11952</v>
      </c>
      <c r="P1128" s="49" t="s">
        <v>12885</v>
      </c>
      <c r="Q1128" s="49" t="s">
        <v>11403</v>
      </c>
      <c r="R1128" s="49" t="s">
        <v>13964</v>
      </c>
      <c r="S1128" s="49" t="s">
        <v>11426</v>
      </c>
      <c r="T1128" s="49" t="s">
        <v>11412</v>
      </c>
      <c r="U1128" s="49" t="s">
        <v>11405</v>
      </c>
      <c r="V1128" s="49" t="s">
        <v>11406</v>
      </c>
      <c r="W1128" s="49" t="s">
        <v>12202</v>
      </c>
      <c r="X1128" s="49"/>
      <c r="Y1128" s="49"/>
      <c r="Z1128" s="49"/>
      <c r="AA1128" s="49"/>
      <c r="AB1128" s="49"/>
      <c r="AC1128" s="49"/>
      <c r="AD1128" s="49"/>
      <c r="AE1128" s="49"/>
      <c r="AF1128" s="49"/>
      <c r="AG1128" s="49"/>
      <c r="AH1128" s="49"/>
      <c r="AI1128" s="49"/>
      <c r="AJ1128" s="49"/>
      <c r="AK1128" s="49"/>
      <c r="AL1128" s="49"/>
      <c r="AM1128" s="49"/>
      <c r="AN1128" s="49"/>
      <c r="AO1128" s="49"/>
      <c r="AP1128" s="49"/>
      <c r="AQ1128" s="49"/>
      <c r="AR1128" s="49"/>
      <c r="AS1128" s="49"/>
      <c r="AT1128" s="49"/>
      <c r="AU1128" s="49"/>
      <c r="AV1128" s="49"/>
      <c r="AW1128" s="49"/>
      <c r="AX1128" s="49"/>
      <c r="AY1128" s="49"/>
      <c r="AZ1128" s="49"/>
      <c r="BA1128" s="49"/>
      <c r="BB1128" s="49"/>
      <c r="BC1128" s="49"/>
      <c r="BD1128" s="49"/>
      <c r="BE1128" s="49"/>
      <c r="BF1128" s="49"/>
      <c r="BG1128" s="49"/>
      <c r="BH1128" s="49"/>
      <c r="BI1128" s="49"/>
      <c r="BJ1128" s="49"/>
      <c r="BK1128" s="49"/>
      <c r="BL1128" s="49"/>
      <c r="BM1128" s="49"/>
      <c r="BN1128" s="49"/>
    </row>
    <row r="1129" spans="1:66" x14ac:dyDescent="0.3">
      <c r="A1129">
        <v>1128</v>
      </c>
      <c r="B1129" s="5" t="s">
        <v>3404</v>
      </c>
      <c r="C1129" s="40">
        <f>VLOOKUP(tags[[#This Row],[Index]],Table1[],6)</f>
        <v>100</v>
      </c>
      <c r="D1129" s="51">
        <v>600</v>
      </c>
      <c r="E1129" s="18" t="str">
        <f>VLOOKUP(tags[[#This Row],[Index]],Table1[],22)</f>
        <v>black</v>
      </c>
      <c r="F1129" s="18" t="str">
        <f>VLOOKUP(tags[[#This Row],[Index]],Table1[],23)</f>
        <v>XS</v>
      </c>
      <c r="G1129" s="18" t="str">
        <f>VLOOKUP(tags[[#This Row],[product_id]],copy[],4,FALSE)</f>
        <v>Summer,Shorts,Cotton,Cotton T Shirt,Sleeve,womentee,short sleeves,hippietshirt,T Shirts,Fashion,women shirt,Women,women top,Women's Fashion,Casual,Women Fashion,Shirt</v>
      </c>
      <c r="H1129" s="18"/>
      <c r="I1129" s="48" t="s">
        <v>11402</v>
      </c>
      <c r="J1129" s="49" t="s">
        <v>11410</v>
      </c>
      <c r="K1129" s="49" t="s">
        <v>11424</v>
      </c>
      <c r="L1129" s="49" t="s">
        <v>11505</v>
      </c>
      <c r="M1129" s="49" t="s">
        <v>11414</v>
      </c>
      <c r="N1129" s="49" t="s">
        <v>12612</v>
      </c>
      <c r="O1129" s="49" t="s">
        <v>11415</v>
      </c>
      <c r="P1129" s="49" t="s">
        <v>13347</v>
      </c>
      <c r="Q1129" s="49" t="s">
        <v>11422</v>
      </c>
      <c r="R1129" s="49" t="s">
        <v>11404</v>
      </c>
      <c r="S1129" s="49" t="s">
        <v>11592</v>
      </c>
      <c r="T1129" s="49" t="s">
        <v>11405</v>
      </c>
      <c r="U1129" s="49" t="s">
        <v>11473</v>
      </c>
      <c r="V1129" s="49" t="s">
        <v>11403</v>
      </c>
      <c r="W1129" s="49" t="s">
        <v>11406</v>
      </c>
      <c r="X1129" s="49" t="s">
        <v>11439</v>
      </c>
      <c r="Y1129" s="49" t="s">
        <v>11417</v>
      </c>
      <c r="Z1129" s="49"/>
      <c r="AA1129" s="49"/>
      <c r="AB1129" s="49"/>
      <c r="AC1129" s="49"/>
      <c r="AD1129" s="49"/>
      <c r="AE1129" s="49"/>
      <c r="AF1129" s="49"/>
      <c r="AG1129" s="49"/>
      <c r="AH1129" s="49"/>
      <c r="AI1129" s="49"/>
      <c r="AJ1129" s="49"/>
      <c r="AK1129" s="49"/>
      <c r="AL1129" s="49"/>
      <c r="AM1129" s="49"/>
      <c r="AN1129" s="49"/>
      <c r="AO1129" s="49"/>
      <c r="AP1129" s="49"/>
      <c r="AQ1129" s="49"/>
      <c r="AR1129" s="49"/>
      <c r="AS1129" s="49"/>
      <c r="AT1129" s="49"/>
      <c r="AU1129" s="49"/>
      <c r="AV1129" s="49"/>
      <c r="AW1129" s="49"/>
      <c r="AX1129" s="49"/>
      <c r="AY1129" s="49"/>
      <c r="AZ1129" s="49"/>
      <c r="BA1129" s="49"/>
      <c r="BB1129" s="49"/>
      <c r="BC1129" s="49"/>
      <c r="BD1129" s="49"/>
      <c r="BE1129" s="49"/>
      <c r="BF1129" s="49"/>
      <c r="BG1129" s="49"/>
      <c r="BH1129" s="49"/>
      <c r="BI1129" s="49"/>
      <c r="BJ1129" s="49"/>
      <c r="BK1129" s="49"/>
      <c r="BL1129" s="49"/>
      <c r="BM1129" s="49"/>
      <c r="BN1129" s="49"/>
    </row>
    <row r="1130" spans="1:66" x14ac:dyDescent="0.3">
      <c r="A1130">
        <v>1129</v>
      </c>
      <c r="B1130" s="4" t="s">
        <v>3407</v>
      </c>
      <c r="C1130" s="39">
        <f>VLOOKUP(tags[[#This Row],[Index]],Table1[],6)</f>
        <v>100</v>
      </c>
      <c r="D1130" s="50">
        <v>1200</v>
      </c>
      <c r="E1130" s="17" t="str">
        <f>VLOOKUP(tags[[#This Row],[Index]],Table1[],22)</f>
        <v>other</v>
      </c>
      <c r="F1130" s="17" t="str">
        <f>VLOOKUP(tags[[#This Row],[Index]],Table1[],23)</f>
        <v>S</v>
      </c>
      <c r="G1130" s="17" t="str">
        <f>VLOOKUP(tags[[#This Row],[product_id]],copy[],4,FALSE)</f>
        <v>candycolordres,Necks,Hollow-out,sundress,women casual dress,plus size dress,patchworkdres,Cotton Dress,halfsleevedres,New Fashion,casual dress</v>
      </c>
      <c r="H1130" s="17"/>
      <c r="I1130" s="48" t="s">
        <v>13622</v>
      </c>
      <c r="J1130" s="49" t="s">
        <v>11419</v>
      </c>
      <c r="K1130" s="49" t="s">
        <v>11697</v>
      </c>
      <c r="L1130" s="49" t="s">
        <v>11564</v>
      </c>
      <c r="M1130" s="49" t="s">
        <v>12063</v>
      </c>
      <c r="N1130" s="49" t="s">
        <v>11501</v>
      </c>
      <c r="O1130" s="49" t="s">
        <v>13128</v>
      </c>
      <c r="P1130" s="49" t="s">
        <v>11510</v>
      </c>
      <c r="Q1130" s="49" t="s">
        <v>13373</v>
      </c>
      <c r="R1130" s="49" t="s">
        <v>13878</v>
      </c>
      <c r="S1130" s="49" t="s">
        <v>11441</v>
      </c>
      <c r="T1130" s="49"/>
      <c r="U1130" s="49"/>
      <c r="V1130" s="49"/>
      <c r="W1130" s="49"/>
      <c r="X1130" s="49"/>
      <c r="Y1130" s="49"/>
      <c r="Z1130" s="49"/>
      <c r="AA1130" s="49"/>
      <c r="AB1130" s="49"/>
      <c r="AC1130" s="49"/>
      <c r="AD1130" s="49"/>
      <c r="AE1130" s="49"/>
      <c r="AF1130" s="49"/>
      <c r="AG1130" s="49"/>
      <c r="AH1130" s="49"/>
      <c r="AI1130" s="49"/>
      <c r="AJ1130" s="49"/>
      <c r="AK1130" s="49"/>
      <c r="AL1130" s="49"/>
      <c r="AM1130" s="49"/>
      <c r="AN1130" s="49"/>
      <c r="AO1130" s="49"/>
      <c r="AP1130" s="49"/>
      <c r="AQ1130" s="49"/>
      <c r="AR1130" s="49"/>
      <c r="AS1130" s="49"/>
      <c r="AT1130" s="49"/>
      <c r="AU1130" s="49"/>
      <c r="AV1130" s="49"/>
      <c r="AW1130" s="49"/>
      <c r="AX1130" s="49"/>
      <c r="AY1130" s="49"/>
      <c r="AZ1130" s="49"/>
      <c r="BA1130" s="49"/>
      <c r="BB1130" s="49"/>
      <c r="BC1130" s="49"/>
      <c r="BD1130" s="49"/>
      <c r="BE1130" s="49"/>
      <c r="BF1130" s="49"/>
      <c r="BG1130" s="49"/>
      <c r="BH1130" s="49"/>
      <c r="BI1130" s="49"/>
      <c r="BJ1130" s="49"/>
      <c r="BK1130" s="49"/>
      <c r="BL1130" s="49"/>
      <c r="BM1130" s="49"/>
      <c r="BN1130" s="49"/>
    </row>
    <row r="1131" spans="1:66" x14ac:dyDescent="0.3">
      <c r="A1131">
        <v>1130</v>
      </c>
      <c r="B1131" s="5" t="s">
        <v>3409</v>
      </c>
      <c r="C1131" s="40">
        <f>VLOOKUP(tags[[#This Row],[Index]],Table1[],6)</f>
        <v>100</v>
      </c>
      <c r="D1131" s="51">
        <v>1100</v>
      </c>
      <c r="E1131" s="18" t="str">
        <f>VLOOKUP(tags[[#This Row],[Index]],Table1[],22)</f>
        <v>black</v>
      </c>
      <c r="F1131" s="18" t="str">
        <f>VLOOKUP(tags[[#This Row],[Index]],Table1[],23)</f>
        <v>M</v>
      </c>
      <c r="G1131" s="18" t="str">
        <f>VLOOKUP(tags[[#This Row],[product_id]],copy[],4,FALSE)</f>
        <v>tanktopdres,Summer,Plus Size,Tank,sundress,long dress,Beach,Tops,summer dress,kleid,Women's Fashion,tank top,Spaghetti Strap,beach dress,Sleeveless dress,Spaghetti,sleeveless,maxi dress,Fashion,Dress,Women</v>
      </c>
      <c r="H1131" s="18"/>
      <c r="I1131" s="48" t="s">
        <v>12776</v>
      </c>
      <c r="J1131" s="49" t="s">
        <v>11402</v>
      </c>
      <c r="K1131" s="49" t="s">
        <v>11407</v>
      </c>
      <c r="L1131" s="49" t="s">
        <v>11418</v>
      </c>
      <c r="M1131" s="49" t="s">
        <v>11564</v>
      </c>
      <c r="N1131" s="49" t="s">
        <v>11444</v>
      </c>
      <c r="O1131" s="49" t="s">
        <v>11413</v>
      </c>
      <c r="P1131" s="49" t="s">
        <v>11411</v>
      </c>
      <c r="Q1131" s="49" t="s">
        <v>11425</v>
      </c>
      <c r="R1131" s="49" t="s">
        <v>11901</v>
      </c>
      <c r="S1131" s="49" t="s">
        <v>11403</v>
      </c>
      <c r="T1131" s="49" t="s">
        <v>11423</v>
      </c>
      <c r="U1131" s="49" t="s">
        <v>11463</v>
      </c>
      <c r="V1131" s="49" t="s">
        <v>11431</v>
      </c>
      <c r="W1131" s="49" t="s">
        <v>11438</v>
      </c>
      <c r="X1131" s="49" t="s">
        <v>11449</v>
      </c>
      <c r="Y1131" s="49" t="s">
        <v>11408</v>
      </c>
      <c r="Z1131" s="49" t="s">
        <v>11479</v>
      </c>
      <c r="AA1131" s="49" t="s">
        <v>11404</v>
      </c>
      <c r="AB1131" s="49" t="s">
        <v>11409</v>
      </c>
      <c r="AC1131" s="49" t="s">
        <v>11405</v>
      </c>
      <c r="AD1131" s="49"/>
      <c r="AE1131" s="49"/>
      <c r="AF1131" s="49"/>
      <c r="AG1131" s="49"/>
      <c r="AH1131" s="49"/>
      <c r="AI1131" s="49"/>
      <c r="AJ1131" s="49"/>
      <c r="AK1131" s="49"/>
      <c r="AL1131" s="49"/>
      <c r="AM1131" s="49"/>
      <c r="AN1131" s="49"/>
      <c r="AO1131" s="49"/>
      <c r="AP1131" s="49"/>
      <c r="AQ1131" s="49"/>
      <c r="AR1131" s="49"/>
      <c r="AS1131" s="49"/>
      <c r="AT1131" s="49"/>
      <c r="AU1131" s="49"/>
      <c r="AV1131" s="49"/>
      <c r="AW1131" s="49"/>
      <c r="AX1131" s="49"/>
      <c r="AY1131" s="49"/>
      <c r="AZ1131" s="49"/>
      <c r="BA1131" s="49"/>
      <c r="BB1131" s="49"/>
      <c r="BC1131" s="49"/>
      <c r="BD1131" s="49"/>
      <c r="BE1131" s="49"/>
      <c r="BF1131" s="49"/>
      <c r="BG1131" s="49"/>
      <c r="BH1131" s="49"/>
      <c r="BI1131" s="49"/>
      <c r="BJ1131" s="49"/>
      <c r="BK1131" s="49"/>
      <c r="BL1131" s="49"/>
      <c r="BM1131" s="49"/>
      <c r="BN1131" s="49"/>
    </row>
    <row r="1132" spans="1:66" x14ac:dyDescent="0.3">
      <c r="A1132">
        <v>1131</v>
      </c>
      <c r="B1132" s="4" t="s">
        <v>3413</v>
      </c>
      <c r="C1132" s="39">
        <f>VLOOKUP(tags[[#This Row],[Index]],Table1[],6)</f>
        <v>50</v>
      </c>
      <c r="D1132" s="50">
        <v>600</v>
      </c>
      <c r="E1132" s="17" t="str">
        <f>VLOOKUP(tags[[#This Row],[Index]],Table1[],22)</f>
        <v>white</v>
      </c>
      <c r="F1132" s="17" t="str">
        <f>VLOOKUP(tags[[#This Row],[Index]],Table1[],23)</f>
        <v>other</v>
      </c>
      <c r="G1132" s="17" t="str">
        <f>VLOOKUP(tags[[#This Row],[product_id]],copy[],4,FALSE)</f>
        <v>fanscooling,air conditioner,neckfan,usb,neckfansportable,Mini,Home &amp; Living,Office,Necks,usbcooler,Rechargeable,Home &amp; Kitchen,Outdoor,Home,coolingfan,neckfancooler,hangingneckfan,usbfan</v>
      </c>
      <c r="H1132" s="17"/>
      <c r="I1132" s="48" t="s">
        <v>13472</v>
      </c>
      <c r="J1132" s="49" t="s">
        <v>13784</v>
      </c>
      <c r="K1132" s="49" t="s">
        <v>13172</v>
      </c>
      <c r="L1132" s="49" t="s">
        <v>12229</v>
      </c>
      <c r="M1132" s="49" t="s">
        <v>13170</v>
      </c>
      <c r="N1132" s="49" t="s">
        <v>11436</v>
      </c>
      <c r="O1132" s="49" t="s">
        <v>11726</v>
      </c>
      <c r="P1132" s="49" t="s">
        <v>12526</v>
      </c>
      <c r="Q1132" s="49" t="s">
        <v>11419</v>
      </c>
      <c r="R1132" s="49" t="s">
        <v>12716</v>
      </c>
      <c r="S1132" s="49" t="s">
        <v>12515</v>
      </c>
      <c r="T1132" s="49" t="s">
        <v>11932</v>
      </c>
      <c r="U1132" s="49" t="s">
        <v>11548</v>
      </c>
      <c r="V1132" s="49" t="s">
        <v>11933</v>
      </c>
      <c r="W1132" s="49" t="s">
        <v>13559</v>
      </c>
      <c r="X1132" s="49" t="s">
        <v>13171</v>
      </c>
      <c r="Y1132" s="49" t="s">
        <v>13363</v>
      </c>
      <c r="Z1132" s="49" t="s">
        <v>12715</v>
      </c>
      <c r="AA1132" s="49"/>
      <c r="AB1132" s="49"/>
      <c r="AC1132" s="49"/>
      <c r="AD1132" s="49"/>
      <c r="AE1132" s="49"/>
      <c r="AF1132" s="49"/>
      <c r="AG1132" s="49"/>
      <c r="AH1132" s="49"/>
      <c r="AI1132" s="49"/>
      <c r="AJ1132" s="49"/>
      <c r="AK1132" s="49"/>
      <c r="AL1132" s="49"/>
      <c r="AM1132" s="49"/>
      <c r="AN1132" s="49"/>
      <c r="AO1132" s="49"/>
      <c r="AP1132" s="49"/>
      <c r="AQ1132" s="49"/>
      <c r="AR1132" s="49"/>
      <c r="AS1132" s="49"/>
      <c r="AT1132" s="49"/>
      <c r="AU1132" s="49"/>
      <c r="AV1132" s="49"/>
      <c r="AW1132" s="49"/>
      <c r="AX1132" s="49"/>
      <c r="AY1132" s="49"/>
      <c r="AZ1132" s="49"/>
      <c r="BA1132" s="49"/>
      <c r="BB1132" s="49"/>
      <c r="BC1132" s="49"/>
      <c r="BD1132" s="49"/>
      <c r="BE1132" s="49"/>
      <c r="BF1132" s="49"/>
      <c r="BG1132" s="49"/>
      <c r="BH1132" s="49"/>
      <c r="BI1132" s="49"/>
      <c r="BJ1132" s="49"/>
      <c r="BK1132" s="49"/>
      <c r="BL1132" s="49"/>
      <c r="BM1132" s="49"/>
      <c r="BN1132" s="49"/>
    </row>
    <row r="1133" spans="1:66" x14ac:dyDescent="0.3">
      <c r="A1133">
        <v>1132</v>
      </c>
      <c r="B1133" s="5" t="s">
        <v>3416</v>
      </c>
      <c r="C1133" s="40">
        <f>VLOOKUP(tags[[#This Row],[Index]],Table1[],6)</f>
        <v>1000</v>
      </c>
      <c r="D1133" s="51">
        <v>11000</v>
      </c>
      <c r="E1133" s="18" t="str">
        <f>VLOOKUP(tags[[#This Row],[Index]],Table1[],22)</f>
        <v>blue</v>
      </c>
      <c r="F1133" s="18" t="str">
        <f>VLOOKUP(tags[[#This Row],[Index]],Table1[],23)</f>
        <v>XXS</v>
      </c>
      <c r="G1133" s="18" t="str">
        <f>VLOOKUP(tags[[#This Row],[product_id]],copy[],4,FALSE)</f>
        <v>bohemia,Mini,Strapless Dress,Dress,slim,vestido de festa,Mini dress,beach dress,Floral dress,Floral,summer dresses,Casual,Women,Tank,Necks,Dresses,Women's Fashion,Floral print,boho,backless,Print,sleeveless</v>
      </c>
      <c r="H1133" s="18"/>
      <c r="I1133" s="48" t="s">
        <v>11594</v>
      </c>
      <c r="J1133" s="49" t="s">
        <v>11436</v>
      </c>
      <c r="K1133" s="49" t="s">
        <v>11643</v>
      </c>
      <c r="L1133" s="49" t="s">
        <v>11409</v>
      </c>
      <c r="M1133" s="49" t="s">
        <v>11437</v>
      </c>
      <c r="N1133" s="49" t="s">
        <v>12706</v>
      </c>
      <c r="O1133" s="49" t="s">
        <v>11435</v>
      </c>
      <c r="P1133" s="49" t="s">
        <v>11431</v>
      </c>
      <c r="Q1133" s="49" t="s">
        <v>11500</v>
      </c>
      <c r="R1133" s="49" t="s">
        <v>11433</v>
      </c>
      <c r="S1133" s="49" t="s">
        <v>11464</v>
      </c>
      <c r="T1133" s="49" t="s">
        <v>11406</v>
      </c>
      <c r="U1133" s="49" t="s">
        <v>11405</v>
      </c>
      <c r="V1133" s="49" t="s">
        <v>11418</v>
      </c>
      <c r="W1133" s="49" t="s">
        <v>11419</v>
      </c>
      <c r="X1133" s="49" t="s">
        <v>11460</v>
      </c>
      <c r="Y1133" s="49" t="s">
        <v>11403</v>
      </c>
      <c r="Z1133" s="49" t="s">
        <v>11447</v>
      </c>
      <c r="AA1133" s="49" t="s">
        <v>11457</v>
      </c>
      <c r="AB1133" s="49" t="s">
        <v>11450</v>
      </c>
      <c r="AC1133" s="49" t="s">
        <v>11416</v>
      </c>
      <c r="AD1133" s="49" t="s">
        <v>11408</v>
      </c>
      <c r="AE1133" s="49"/>
      <c r="AF1133" s="49"/>
      <c r="AG1133" s="49"/>
      <c r="AH1133" s="49"/>
      <c r="AI1133" s="49"/>
      <c r="AJ1133" s="49"/>
      <c r="AK1133" s="49"/>
      <c r="AL1133" s="49"/>
      <c r="AM1133" s="49"/>
      <c r="AN1133" s="49"/>
      <c r="AO1133" s="49"/>
      <c r="AP1133" s="49"/>
      <c r="AQ1133" s="49"/>
      <c r="AR1133" s="49"/>
      <c r="AS1133" s="49"/>
      <c r="AT1133" s="49"/>
      <c r="AU1133" s="49"/>
      <c r="AV1133" s="49"/>
      <c r="AW1133" s="49"/>
      <c r="AX1133" s="49"/>
      <c r="AY1133" s="49"/>
      <c r="AZ1133" s="49"/>
      <c r="BA1133" s="49"/>
      <c r="BB1133" s="49"/>
      <c r="BC1133" s="49"/>
      <c r="BD1133" s="49"/>
      <c r="BE1133" s="49"/>
      <c r="BF1133" s="49"/>
      <c r="BG1133" s="49"/>
      <c r="BH1133" s="49"/>
      <c r="BI1133" s="49"/>
      <c r="BJ1133" s="49"/>
      <c r="BK1133" s="49"/>
      <c r="BL1133" s="49"/>
      <c r="BM1133" s="49"/>
      <c r="BN1133" s="49"/>
    </row>
    <row r="1134" spans="1:66" x14ac:dyDescent="0.3">
      <c r="A1134">
        <v>1133</v>
      </c>
      <c r="B1134" s="4" t="s">
        <v>3419</v>
      </c>
      <c r="C1134" s="39">
        <f>VLOOKUP(tags[[#This Row],[Index]],Table1[],6)</f>
        <v>1000</v>
      </c>
      <c r="D1134" s="50">
        <v>8000</v>
      </c>
      <c r="E1134" s="17" t="str">
        <f>VLOOKUP(tags[[#This Row],[Index]],Table1[],22)</f>
        <v>black</v>
      </c>
      <c r="F1134" s="17" t="str">
        <f>VLOOKUP(tags[[#This Row],[Index]],Table1[],23)</f>
        <v>L</v>
      </c>
      <c r="G1134" s="17" t="str">
        <f>VLOOKUP(tags[[#This Row],[product_id]],copy[],4,FALSE)</f>
        <v>bathing suit,Plus Size,bikini set,sexy swimsuit,sexy bikini,paddedfringetasselbikinibeachswimwear,Swimwear,padded,Women's Fashion,Fashion,sexy,fashiondesign,high waist,Tassels,Waist,beach wear,Swimsuit,Bikini,splitswimsuit,Women,Monokini Swimsuits,Swimming</v>
      </c>
      <c r="H1134" s="17"/>
      <c r="I1134" s="48" t="s">
        <v>11519</v>
      </c>
      <c r="J1134" s="49" t="s">
        <v>11407</v>
      </c>
      <c r="K1134" s="49" t="s">
        <v>11528</v>
      </c>
      <c r="L1134" s="49" t="s">
        <v>12099</v>
      </c>
      <c r="M1134" s="49" t="s">
        <v>11586</v>
      </c>
      <c r="N1134" s="49" t="s">
        <v>13140</v>
      </c>
      <c r="O1134" s="49" t="s">
        <v>11458</v>
      </c>
      <c r="P1134" s="49" t="s">
        <v>11567</v>
      </c>
      <c r="Q1134" s="49" t="s">
        <v>11403</v>
      </c>
      <c r="R1134" s="49" t="s">
        <v>11404</v>
      </c>
      <c r="S1134" s="49" t="s">
        <v>11412</v>
      </c>
      <c r="T1134" s="49" t="s">
        <v>13465</v>
      </c>
      <c r="U1134" s="49" t="s">
        <v>11456</v>
      </c>
      <c r="V1134" s="49" t="s">
        <v>11758</v>
      </c>
      <c r="W1134" s="49" t="s">
        <v>11442</v>
      </c>
      <c r="X1134" s="49" t="s">
        <v>11511</v>
      </c>
      <c r="Y1134" s="49" t="s">
        <v>11454</v>
      </c>
      <c r="Z1134" s="49" t="s">
        <v>11453</v>
      </c>
      <c r="AA1134" s="49" t="s">
        <v>12891</v>
      </c>
      <c r="AB1134" s="49" t="s">
        <v>11405</v>
      </c>
      <c r="AC1134" s="49" t="s">
        <v>12533</v>
      </c>
      <c r="AD1134" s="49" t="s">
        <v>11459</v>
      </c>
      <c r="AE1134" s="49"/>
      <c r="AF1134" s="49"/>
      <c r="AG1134" s="49"/>
      <c r="AH1134" s="49"/>
      <c r="AI1134" s="49"/>
      <c r="AJ1134" s="49"/>
      <c r="AK1134" s="49"/>
      <c r="AL1134" s="49"/>
      <c r="AM1134" s="49"/>
      <c r="AN1134" s="49"/>
      <c r="AO1134" s="49"/>
      <c r="AP1134" s="49"/>
      <c r="AQ1134" s="49"/>
      <c r="AR1134" s="49"/>
      <c r="AS1134" s="49"/>
      <c r="AT1134" s="49"/>
      <c r="AU1134" s="49"/>
      <c r="AV1134" s="49"/>
      <c r="AW1134" s="49"/>
      <c r="AX1134" s="49"/>
      <c r="AY1134" s="49"/>
      <c r="AZ1134" s="49"/>
      <c r="BA1134" s="49"/>
      <c r="BB1134" s="49"/>
      <c r="BC1134" s="49"/>
      <c r="BD1134" s="49"/>
      <c r="BE1134" s="49"/>
      <c r="BF1134" s="49"/>
      <c r="BG1134" s="49"/>
      <c r="BH1134" s="49"/>
      <c r="BI1134" s="49"/>
      <c r="BJ1134" s="49"/>
      <c r="BK1134" s="49"/>
      <c r="BL1134" s="49"/>
      <c r="BM1134" s="49"/>
      <c r="BN1134" s="49"/>
    </row>
    <row r="1135" spans="1:66" x14ac:dyDescent="0.3">
      <c r="A1135">
        <v>1134</v>
      </c>
      <c r="B1135" s="5" t="s">
        <v>3421</v>
      </c>
      <c r="C1135" s="40">
        <f>VLOOKUP(tags[[#This Row],[Index]],Table1[],6)</f>
        <v>100</v>
      </c>
      <c r="D1135" s="51">
        <v>500</v>
      </c>
      <c r="E1135" s="18" t="str">
        <f>VLOOKUP(tags[[#This Row],[Index]],Table1[],22)</f>
        <v>green</v>
      </c>
      <c r="F1135" s="18" t="str">
        <f>VLOOKUP(tags[[#This Row],[Index]],Table1[],23)</f>
        <v>XS</v>
      </c>
      <c r="G1135" s="18" t="str">
        <f>VLOOKUP(tags[[#This Row],[product_id]],copy[],4,FALSE)</f>
        <v>Summer,Shorts,high waist,summer shorts,elasticshort,sportshort,shortpantsforwomen,gymshort,women shorts,Fashion,solid color,sexy,Women's Fashion,Casual,Waist</v>
      </c>
      <c r="H1135" s="18"/>
      <c r="I1135" s="48" t="s">
        <v>11402</v>
      </c>
      <c r="J1135" s="49" t="s">
        <v>11410</v>
      </c>
      <c r="K1135" s="49" t="s">
        <v>11456</v>
      </c>
      <c r="L1135" s="49" t="s">
        <v>11491</v>
      </c>
      <c r="M1135" s="49" t="s">
        <v>12418</v>
      </c>
      <c r="N1135" s="49" t="s">
        <v>11708</v>
      </c>
      <c r="O1135" s="49" t="s">
        <v>12295</v>
      </c>
      <c r="P1135" s="49" t="s">
        <v>11749</v>
      </c>
      <c r="Q1135" s="49" t="s">
        <v>11516</v>
      </c>
      <c r="R1135" s="49" t="s">
        <v>11404</v>
      </c>
      <c r="S1135" s="49" t="s">
        <v>11467</v>
      </c>
      <c r="T1135" s="49" t="s">
        <v>11412</v>
      </c>
      <c r="U1135" s="49" t="s">
        <v>11403</v>
      </c>
      <c r="V1135" s="49" t="s">
        <v>11406</v>
      </c>
      <c r="W1135" s="49" t="s">
        <v>11442</v>
      </c>
      <c r="X1135" s="49"/>
      <c r="Y1135" s="49"/>
      <c r="Z1135" s="49"/>
      <c r="AA1135" s="49"/>
      <c r="AB1135" s="49"/>
      <c r="AC1135" s="49"/>
      <c r="AD1135" s="49"/>
      <c r="AE1135" s="49"/>
      <c r="AF1135" s="49"/>
      <c r="AG1135" s="49"/>
      <c r="AH1135" s="49"/>
      <c r="AI1135" s="49"/>
      <c r="AJ1135" s="49"/>
      <c r="AK1135" s="49"/>
      <c r="AL1135" s="49"/>
      <c r="AM1135" s="49"/>
      <c r="AN1135" s="49"/>
      <c r="AO1135" s="49"/>
      <c r="AP1135" s="49"/>
      <c r="AQ1135" s="49"/>
      <c r="AR1135" s="49"/>
      <c r="AS1135" s="49"/>
      <c r="AT1135" s="49"/>
      <c r="AU1135" s="49"/>
      <c r="AV1135" s="49"/>
      <c r="AW1135" s="49"/>
      <c r="AX1135" s="49"/>
      <c r="AY1135" s="49"/>
      <c r="AZ1135" s="49"/>
      <c r="BA1135" s="49"/>
      <c r="BB1135" s="49"/>
      <c r="BC1135" s="49"/>
      <c r="BD1135" s="49"/>
      <c r="BE1135" s="49"/>
      <c r="BF1135" s="49"/>
      <c r="BG1135" s="49"/>
      <c r="BH1135" s="49"/>
      <c r="BI1135" s="49"/>
      <c r="BJ1135" s="49"/>
      <c r="BK1135" s="49"/>
      <c r="BL1135" s="49"/>
      <c r="BM1135" s="49"/>
      <c r="BN1135" s="49"/>
    </row>
    <row r="1136" spans="1:66" x14ac:dyDescent="0.3">
      <c r="A1136">
        <v>1135</v>
      </c>
      <c r="B1136" s="4" t="s">
        <v>3423</v>
      </c>
      <c r="C1136" s="39">
        <f>VLOOKUP(tags[[#This Row],[Index]],Table1[],6)</f>
        <v>100</v>
      </c>
      <c r="D1136" s="50">
        <v>400</v>
      </c>
      <c r="E1136" s="17" t="str">
        <f>VLOOKUP(tags[[#This Row],[Index]],Table1[],22)</f>
        <v>pink</v>
      </c>
      <c r="F1136" s="17" t="str">
        <f>VLOOKUP(tags[[#This Row],[Index]],Table1[],23)</f>
        <v>XS</v>
      </c>
      <c r="G1136" s="17" t="str">
        <f>VLOOKUP(tags[[#This Row],[product_id]],copy[],4,FALSE)</f>
        <v>Mini,short sleeve dress,Summer,Pleated,short sleeves,V-neck,Mini dress,beach dress,Party Dress,t-shirt dress,Casual,casual dress,Deep V-Neck,Cotton,Shorts,sleeve dress,Sleeve,Beach,Plus Size,summer dress,Women's Fashion,Cotton Dress,Dress,party,Clothes,Fashion,loose dress</v>
      </c>
      <c r="H1136" s="17"/>
      <c r="I1136" s="48" t="s">
        <v>11436</v>
      </c>
      <c r="J1136" s="49" t="s">
        <v>11522</v>
      </c>
      <c r="K1136" s="49" t="s">
        <v>11402</v>
      </c>
      <c r="L1136" s="49" t="s">
        <v>11485</v>
      </c>
      <c r="M1136" s="49" t="s">
        <v>11415</v>
      </c>
      <c r="N1136" s="49" t="s">
        <v>11420</v>
      </c>
      <c r="O1136" s="49" t="s">
        <v>11435</v>
      </c>
      <c r="P1136" s="49" t="s">
        <v>11431</v>
      </c>
      <c r="Q1136" s="49" t="s">
        <v>11445</v>
      </c>
      <c r="R1136" s="49" t="s">
        <v>11610</v>
      </c>
      <c r="S1136" s="49" t="s">
        <v>11406</v>
      </c>
      <c r="T1136" s="49" t="s">
        <v>11441</v>
      </c>
      <c r="U1136" s="49" t="s">
        <v>11471</v>
      </c>
      <c r="V1136" s="49" t="s">
        <v>11424</v>
      </c>
      <c r="W1136" s="49" t="s">
        <v>11410</v>
      </c>
      <c r="X1136" s="49" t="s">
        <v>11680</v>
      </c>
      <c r="Y1136" s="49" t="s">
        <v>11414</v>
      </c>
      <c r="Z1136" s="49" t="s">
        <v>11413</v>
      </c>
      <c r="AA1136" s="49" t="s">
        <v>11407</v>
      </c>
      <c r="AB1136" s="49" t="s">
        <v>11425</v>
      </c>
      <c r="AC1136" s="49" t="s">
        <v>11403</v>
      </c>
      <c r="AD1136" s="49" t="s">
        <v>11510</v>
      </c>
      <c r="AE1136" s="49" t="s">
        <v>11409</v>
      </c>
      <c r="AF1136" s="49" t="s">
        <v>11443</v>
      </c>
      <c r="AG1136" s="49" t="s">
        <v>11539</v>
      </c>
      <c r="AH1136" s="49" t="s">
        <v>11404</v>
      </c>
      <c r="AI1136" s="49" t="s">
        <v>11455</v>
      </c>
      <c r="AJ1136" s="49"/>
      <c r="AK1136" s="49"/>
      <c r="AL1136" s="49"/>
      <c r="AM1136" s="49"/>
      <c r="AN1136" s="49"/>
      <c r="AO1136" s="49"/>
      <c r="AP1136" s="49"/>
      <c r="AQ1136" s="49"/>
      <c r="AR1136" s="49"/>
      <c r="AS1136" s="49"/>
      <c r="AT1136" s="49"/>
      <c r="AU1136" s="49"/>
      <c r="AV1136" s="49"/>
      <c r="AW1136" s="49"/>
      <c r="AX1136" s="49"/>
      <c r="AY1136" s="49"/>
      <c r="AZ1136" s="49"/>
      <c r="BA1136" s="49"/>
      <c r="BB1136" s="49"/>
      <c r="BC1136" s="49"/>
      <c r="BD1136" s="49"/>
      <c r="BE1136" s="49"/>
      <c r="BF1136" s="49"/>
      <c r="BG1136" s="49"/>
      <c r="BH1136" s="49"/>
      <c r="BI1136" s="49"/>
      <c r="BJ1136" s="49"/>
      <c r="BK1136" s="49"/>
      <c r="BL1136" s="49"/>
      <c r="BM1136" s="49"/>
      <c r="BN1136" s="49"/>
    </row>
    <row r="1137" spans="1:66" x14ac:dyDescent="0.3">
      <c r="A1137">
        <v>1136</v>
      </c>
      <c r="B1137" s="5" t="s">
        <v>3426</v>
      </c>
      <c r="C1137" s="40">
        <f>VLOOKUP(tags[[#This Row],[Index]],Table1[],6)</f>
        <v>10000</v>
      </c>
      <c r="D1137" s="51">
        <v>110000</v>
      </c>
      <c r="E1137" s="18" t="str">
        <f>VLOOKUP(tags[[#This Row],[Index]],Table1[],22)</f>
        <v>black</v>
      </c>
      <c r="F1137" s="18" t="str">
        <f>VLOOKUP(tags[[#This Row],[Index]],Table1[],23)</f>
        <v>M</v>
      </c>
      <c r="G1137" s="18" t="str">
        <f>VLOOKUP(tags[[#This Row],[product_id]],copy[],4,FALSE)</f>
        <v>bohemia,gatherbracketbikini,Panties,beachsuit,national,Swimwear,Swimsuit,padded,Women's Fashion,Fashion,Bikini,Beach,Women Fashion,Swimming</v>
      </c>
      <c r="H1137" s="18"/>
      <c r="I1137" s="48" t="s">
        <v>11594</v>
      </c>
      <c r="J1137" s="49" t="s">
        <v>12403</v>
      </c>
      <c r="K1137" s="49" t="s">
        <v>11589</v>
      </c>
      <c r="L1137" s="49" t="s">
        <v>11918</v>
      </c>
      <c r="M1137" s="49" t="s">
        <v>12347</v>
      </c>
      <c r="N1137" s="49" t="s">
        <v>11458</v>
      </c>
      <c r="O1137" s="49" t="s">
        <v>11454</v>
      </c>
      <c r="P1137" s="49" t="s">
        <v>11567</v>
      </c>
      <c r="Q1137" s="49" t="s">
        <v>11403</v>
      </c>
      <c r="R1137" s="49" t="s">
        <v>11404</v>
      </c>
      <c r="S1137" s="49" t="s">
        <v>11453</v>
      </c>
      <c r="T1137" s="49" t="s">
        <v>11413</v>
      </c>
      <c r="U1137" s="49" t="s">
        <v>11439</v>
      </c>
      <c r="V1137" s="49" t="s">
        <v>11459</v>
      </c>
      <c r="W1137" s="49"/>
      <c r="X1137" s="49"/>
      <c r="Y1137" s="49"/>
      <c r="Z1137" s="49"/>
      <c r="AA1137" s="49"/>
      <c r="AB1137" s="49"/>
      <c r="AC1137" s="49"/>
      <c r="AD1137" s="49"/>
      <c r="AE1137" s="49"/>
      <c r="AF1137" s="49"/>
      <c r="AG1137" s="49"/>
      <c r="AH1137" s="49"/>
      <c r="AI1137" s="49"/>
      <c r="AJ1137" s="49"/>
      <c r="AK1137" s="49"/>
      <c r="AL1137" s="49"/>
      <c r="AM1137" s="49"/>
      <c r="AN1137" s="49"/>
      <c r="AO1137" s="49"/>
      <c r="AP1137" s="49"/>
      <c r="AQ1137" s="49"/>
      <c r="AR1137" s="49"/>
      <c r="AS1137" s="49"/>
      <c r="AT1137" s="49"/>
      <c r="AU1137" s="49"/>
      <c r="AV1137" s="49"/>
      <c r="AW1137" s="49"/>
      <c r="AX1137" s="49"/>
      <c r="AY1137" s="49"/>
      <c r="AZ1137" s="49"/>
      <c r="BA1137" s="49"/>
      <c r="BB1137" s="49"/>
      <c r="BC1137" s="49"/>
      <c r="BD1137" s="49"/>
      <c r="BE1137" s="49"/>
      <c r="BF1137" s="49"/>
      <c r="BG1137" s="49"/>
      <c r="BH1137" s="49"/>
      <c r="BI1137" s="49"/>
      <c r="BJ1137" s="49"/>
      <c r="BK1137" s="49"/>
      <c r="BL1137" s="49"/>
      <c r="BM1137" s="49"/>
      <c r="BN1137" s="49"/>
    </row>
    <row r="1138" spans="1:66" x14ac:dyDescent="0.3">
      <c r="A1138">
        <v>1137</v>
      </c>
      <c r="B1138" s="6" t="s">
        <v>3429</v>
      </c>
      <c r="C1138" s="41">
        <f>VLOOKUP(tags[[#This Row],[Index]],Table1[],6)</f>
        <v>50</v>
      </c>
      <c r="D1138" s="50">
        <v>600</v>
      </c>
      <c r="E1138" s="17" t="str">
        <f>VLOOKUP(tags[[#This Row],[Index]],Table1[],22)</f>
        <v>black</v>
      </c>
      <c r="F1138" s="17" t="str">
        <f>VLOOKUP(tags[[#This Row],[Index]],Table1[],23)</f>
        <v>XS</v>
      </c>
      <c r="G1138" s="17" t="str">
        <f>VLOOKUP(tags[[#This Row],[product_id]],copy[],4,FALSE)</f>
        <v>Summer,croptopandshortsset,Shorts,women crop top,Funny,Tops,thevampirediarie,sexyshort,Harajuku,croptoptshirt,womensporttracksuit,T Shirts,Fashion,womens sexy tops,cotton crop top,summershortpant,Print,Cotton,Shirt</v>
      </c>
      <c r="H1138" s="17"/>
      <c r="I1138" s="48" t="s">
        <v>11402</v>
      </c>
      <c r="J1138" s="49" t="s">
        <v>12429</v>
      </c>
      <c r="K1138" s="49" t="s">
        <v>11410</v>
      </c>
      <c r="L1138" s="49" t="s">
        <v>11736</v>
      </c>
      <c r="M1138" s="49" t="s">
        <v>11504</v>
      </c>
      <c r="N1138" s="49" t="s">
        <v>11411</v>
      </c>
      <c r="O1138" s="49" t="s">
        <v>12765</v>
      </c>
      <c r="P1138" s="49" t="s">
        <v>12098</v>
      </c>
      <c r="Q1138" s="49" t="s">
        <v>11849</v>
      </c>
      <c r="R1138" s="49" t="s">
        <v>13535</v>
      </c>
      <c r="S1138" s="49" t="s">
        <v>12623</v>
      </c>
      <c r="T1138" s="49" t="s">
        <v>11422</v>
      </c>
      <c r="U1138" s="49" t="s">
        <v>11404</v>
      </c>
      <c r="V1138" s="49" t="s">
        <v>12059</v>
      </c>
      <c r="W1138" s="49" t="s">
        <v>12434</v>
      </c>
      <c r="X1138" s="49" t="s">
        <v>12257</v>
      </c>
      <c r="Y1138" s="49" t="s">
        <v>11416</v>
      </c>
      <c r="Z1138" s="49" t="s">
        <v>11424</v>
      </c>
      <c r="AA1138" s="49" t="s">
        <v>11417</v>
      </c>
      <c r="AB1138" s="49"/>
      <c r="AC1138" s="49"/>
      <c r="AD1138" s="49"/>
      <c r="AE1138" s="49"/>
      <c r="AF1138" s="49"/>
      <c r="AG1138" s="49"/>
      <c r="AH1138" s="49"/>
      <c r="AI1138" s="49"/>
      <c r="AJ1138" s="49"/>
      <c r="AK1138" s="49"/>
      <c r="AL1138" s="49"/>
      <c r="AM1138" s="49"/>
      <c r="AN1138" s="49"/>
      <c r="AO1138" s="49"/>
      <c r="AP1138" s="49"/>
      <c r="AQ1138" s="49"/>
      <c r="AR1138" s="49"/>
      <c r="AS1138" s="49"/>
      <c r="AT1138" s="49"/>
      <c r="AU1138" s="49"/>
      <c r="AV1138" s="49"/>
      <c r="AW1138" s="49"/>
      <c r="AX1138" s="49"/>
      <c r="AY1138" s="49"/>
      <c r="AZ1138" s="49"/>
      <c r="BA1138" s="49"/>
      <c r="BB1138" s="49"/>
      <c r="BC1138" s="49"/>
      <c r="BD1138" s="49"/>
      <c r="BE1138" s="49"/>
      <c r="BF1138" s="49"/>
      <c r="BG1138" s="49"/>
      <c r="BH1138" s="49"/>
      <c r="BI1138" s="49"/>
      <c r="BJ1138" s="49"/>
      <c r="BK1138" s="49"/>
      <c r="BL1138" s="49"/>
      <c r="BM1138" s="49"/>
      <c r="BN1138" s="49"/>
    </row>
    <row r="1139" spans="1:66" x14ac:dyDescent="0.3">
      <c r="A1139">
        <v>1138</v>
      </c>
      <c r="B1139" s="5" t="s">
        <v>3432</v>
      </c>
      <c r="C1139" s="40">
        <f>VLOOKUP(tags[[#This Row],[Index]],Table1[],6)</f>
        <v>5000</v>
      </c>
      <c r="D1139" s="51">
        <v>55000</v>
      </c>
      <c r="E1139" s="18" t="str">
        <f>VLOOKUP(tags[[#This Row],[Index]],Table1[],22)</f>
        <v>red</v>
      </c>
      <c r="F1139" s="18" t="str">
        <f>VLOOKUP(tags[[#This Row],[Index]],Table1[],23)</f>
        <v>XS</v>
      </c>
      <c r="G1139" s="18" t="str">
        <f>VLOOKUP(tags[[#This Row],[product_id]],copy[],4,FALSE)</f>
        <v>Plus Size,Sleeve,Irregular,women dresses,long dress,Dress,short sleeves,baggy,Women's Fashion,Shorts,maxi dress,Geometric,Women,Casual,Cotton</v>
      </c>
      <c r="H1139" s="18"/>
      <c r="I1139" s="48" t="s">
        <v>11407</v>
      </c>
      <c r="J1139" s="49" t="s">
        <v>11414</v>
      </c>
      <c r="K1139" s="49" t="s">
        <v>12543</v>
      </c>
      <c r="L1139" s="49" t="s">
        <v>11534</v>
      </c>
      <c r="M1139" s="49" t="s">
        <v>11444</v>
      </c>
      <c r="N1139" s="49" t="s">
        <v>11409</v>
      </c>
      <c r="O1139" s="49" t="s">
        <v>11415</v>
      </c>
      <c r="P1139" s="49" t="s">
        <v>12476</v>
      </c>
      <c r="Q1139" s="49" t="s">
        <v>11403</v>
      </c>
      <c r="R1139" s="49" t="s">
        <v>11410</v>
      </c>
      <c r="S1139" s="49" t="s">
        <v>11479</v>
      </c>
      <c r="T1139" s="49" t="s">
        <v>12555</v>
      </c>
      <c r="U1139" s="49" t="s">
        <v>11405</v>
      </c>
      <c r="V1139" s="49" t="s">
        <v>11406</v>
      </c>
      <c r="W1139" s="49" t="s">
        <v>11424</v>
      </c>
      <c r="X1139" s="49"/>
      <c r="Y1139" s="49"/>
      <c r="Z1139" s="49"/>
      <c r="AA1139" s="49"/>
      <c r="AB1139" s="49"/>
      <c r="AC1139" s="49"/>
      <c r="AD1139" s="49"/>
      <c r="AE1139" s="49"/>
      <c r="AF1139" s="49"/>
      <c r="AG1139" s="49"/>
      <c r="AH1139" s="49"/>
      <c r="AI1139" s="49"/>
      <c r="AJ1139" s="49"/>
      <c r="AK1139" s="49"/>
      <c r="AL1139" s="49"/>
      <c r="AM1139" s="49"/>
      <c r="AN1139" s="49"/>
      <c r="AO1139" s="49"/>
      <c r="AP1139" s="49"/>
      <c r="AQ1139" s="49"/>
      <c r="AR1139" s="49"/>
      <c r="AS1139" s="49"/>
      <c r="AT1139" s="49"/>
      <c r="AU1139" s="49"/>
      <c r="AV1139" s="49"/>
      <c r="AW1139" s="49"/>
      <c r="AX1139" s="49"/>
      <c r="AY1139" s="49"/>
      <c r="AZ1139" s="49"/>
      <c r="BA1139" s="49"/>
      <c r="BB1139" s="49"/>
      <c r="BC1139" s="49"/>
      <c r="BD1139" s="49"/>
      <c r="BE1139" s="49"/>
      <c r="BF1139" s="49"/>
      <c r="BG1139" s="49"/>
      <c r="BH1139" s="49"/>
      <c r="BI1139" s="49"/>
      <c r="BJ1139" s="49"/>
      <c r="BK1139" s="49"/>
      <c r="BL1139" s="49"/>
      <c r="BM1139" s="49"/>
      <c r="BN1139" s="49"/>
    </row>
    <row r="1140" spans="1:66" x14ac:dyDescent="0.3">
      <c r="A1140">
        <v>1139</v>
      </c>
      <c r="B1140" s="4" t="s">
        <v>956</v>
      </c>
      <c r="C1140" s="39">
        <f>VLOOKUP(tags[[#This Row],[Index]],Table1[],6)</f>
        <v>50</v>
      </c>
      <c r="D1140" s="50">
        <v>400</v>
      </c>
      <c r="E1140" s="17" t="str">
        <f>VLOOKUP(tags[[#This Row],[Index]],Table1[],22)</f>
        <v>yellow</v>
      </c>
      <c r="F1140" s="17" t="str">
        <f>VLOOKUP(tags[[#This Row],[Index]],Table1[],23)</f>
        <v>XS</v>
      </c>
      <c r="G1140" s="17" t="str">
        <f>VLOOKUP(tags[[#This Row],[product_id]],copy[],4,FALSE)</f>
        <v>Mini,floralprinteddre,Plus Size,Floral print,Summer,Spaghetti,Dress,summer dress,Party Dress,beach dress,Mini dress,Print,Women's Fashion,Sleeveless dress,Sexy Dress,Floral,women dress,sexy,Fashion</v>
      </c>
      <c r="H1140" s="17"/>
      <c r="I1140" s="48" t="s">
        <v>11436</v>
      </c>
      <c r="J1140" s="49" t="s">
        <v>11787</v>
      </c>
      <c r="K1140" s="49" t="s">
        <v>11407</v>
      </c>
      <c r="L1140" s="49" t="s">
        <v>11447</v>
      </c>
      <c r="M1140" s="49" t="s">
        <v>11402</v>
      </c>
      <c r="N1140" s="49" t="s">
        <v>11449</v>
      </c>
      <c r="O1140" s="49" t="s">
        <v>11409</v>
      </c>
      <c r="P1140" s="49" t="s">
        <v>11425</v>
      </c>
      <c r="Q1140" s="49" t="s">
        <v>11445</v>
      </c>
      <c r="R1140" s="49" t="s">
        <v>11431</v>
      </c>
      <c r="S1140" s="49" t="s">
        <v>11435</v>
      </c>
      <c r="T1140" s="49" t="s">
        <v>11416</v>
      </c>
      <c r="U1140" s="49" t="s">
        <v>11403</v>
      </c>
      <c r="V1140" s="49" t="s">
        <v>11438</v>
      </c>
      <c r="W1140" s="49" t="s">
        <v>11474</v>
      </c>
      <c r="X1140" s="49" t="s">
        <v>11433</v>
      </c>
      <c r="Y1140" s="49" t="s">
        <v>11432</v>
      </c>
      <c r="Z1140" s="49" t="s">
        <v>11412</v>
      </c>
      <c r="AA1140" s="49" t="s">
        <v>11404</v>
      </c>
      <c r="AB1140" s="49"/>
      <c r="AC1140" s="49"/>
      <c r="AD1140" s="49"/>
      <c r="AE1140" s="49"/>
      <c r="AF1140" s="49"/>
      <c r="AG1140" s="49"/>
      <c r="AH1140" s="49"/>
      <c r="AI1140" s="49"/>
      <c r="AJ1140" s="49"/>
      <c r="AK1140" s="49"/>
      <c r="AL1140" s="49"/>
      <c r="AM1140" s="49"/>
      <c r="AN1140" s="49"/>
      <c r="AO1140" s="49"/>
      <c r="AP1140" s="49"/>
      <c r="AQ1140" s="49"/>
      <c r="AR1140" s="49"/>
      <c r="AS1140" s="49"/>
      <c r="AT1140" s="49"/>
      <c r="AU1140" s="49"/>
      <c r="AV1140" s="49"/>
      <c r="AW1140" s="49"/>
      <c r="AX1140" s="49"/>
      <c r="AY1140" s="49"/>
      <c r="AZ1140" s="49"/>
      <c r="BA1140" s="49"/>
      <c r="BB1140" s="49"/>
      <c r="BC1140" s="49"/>
      <c r="BD1140" s="49"/>
      <c r="BE1140" s="49"/>
      <c r="BF1140" s="49"/>
      <c r="BG1140" s="49"/>
      <c r="BH1140" s="49"/>
      <c r="BI1140" s="49"/>
      <c r="BJ1140" s="49"/>
      <c r="BK1140" s="49"/>
      <c r="BL1140" s="49"/>
      <c r="BM1140" s="49"/>
      <c r="BN1140" s="49"/>
    </row>
    <row r="1141" spans="1:66" x14ac:dyDescent="0.3">
      <c r="A1141">
        <v>1140</v>
      </c>
      <c r="B1141" s="5" t="s">
        <v>3435</v>
      </c>
      <c r="C1141" s="40">
        <f>VLOOKUP(tags[[#This Row],[Index]],Table1[],6)</f>
        <v>10000</v>
      </c>
      <c r="D1141" s="51">
        <v>70000</v>
      </c>
      <c r="E1141" s="18" t="str">
        <f>VLOOKUP(tags[[#This Row],[Index]],Table1[],22)</f>
        <v>black</v>
      </c>
      <c r="F1141" s="18" t="str">
        <f>VLOOKUP(tags[[#This Row],[Index]],Table1[],23)</f>
        <v>XS</v>
      </c>
      <c r="G1141" s="18" t="str">
        <f>VLOOKUP(tags[[#This Row],[product_id]],copy[],4,FALSE)</f>
        <v>Bikinis Set,Womens Swimsuit,Halter,Bikini swimwear,women swimsuit,padded bikini,bandage bikini,Swimwear,swimsuits for women,Bikini,Suits,Women's Fashion,Fashion,Womens swimwear,high waist bikini,Halter Bikini,Swimsuit,Beach,Swimming,Women</v>
      </c>
      <c r="H1141" s="18"/>
      <c r="I1141" s="48" t="s">
        <v>11590</v>
      </c>
      <c r="J1141" s="49" t="s">
        <v>12020</v>
      </c>
      <c r="K1141" s="49" t="s">
        <v>11461</v>
      </c>
      <c r="L1141" s="49" t="s">
        <v>11805</v>
      </c>
      <c r="M1141" s="49" t="s">
        <v>11651</v>
      </c>
      <c r="N1141" s="49" t="s">
        <v>12342</v>
      </c>
      <c r="O1141" s="49" t="s">
        <v>11752</v>
      </c>
      <c r="P1141" s="49" t="s">
        <v>11458</v>
      </c>
      <c r="Q1141" s="49" t="s">
        <v>11770</v>
      </c>
      <c r="R1141" s="49" t="s">
        <v>11453</v>
      </c>
      <c r="S1141" s="49" t="s">
        <v>11469</v>
      </c>
      <c r="T1141" s="49" t="s">
        <v>11403</v>
      </c>
      <c r="U1141" s="49" t="s">
        <v>11404</v>
      </c>
      <c r="V1141" s="49" t="s">
        <v>11921</v>
      </c>
      <c r="W1141" s="49" t="s">
        <v>11786</v>
      </c>
      <c r="X1141" s="49" t="s">
        <v>11727</v>
      </c>
      <c r="Y1141" s="49" t="s">
        <v>11454</v>
      </c>
      <c r="Z1141" s="49" t="s">
        <v>11413</v>
      </c>
      <c r="AA1141" s="49" t="s">
        <v>11459</v>
      </c>
      <c r="AB1141" s="49" t="s">
        <v>11405</v>
      </c>
      <c r="AC1141" s="49"/>
      <c r="AD1141" s="49"/>
      <c r="AE1141" s="49"/>
      <c r="AF1141" s="49"/>
      <c r="AG1141" s="49"/>
      <c r="AH1141" s="49"/>
      <c r="AI1141" s="49"/>
      <c r="AJ1141" s="49"/>
      <c r="AK1141" s="49"/>
      <c r="AL1141" s="49"/>
      <c r="AM1141" s="49"/>
      <c r="AN1141" s="49"/>
      <c r="AO1141" s="49"/>
      <c r="AP1141" s="49"/>
      <c r="AQ1141" s="49"/>
      <c r="AR1141" s="49"/>
      <c r="AS1141" s="49"/>
      <c r="AT1141" s="49"/>
      <c r="AU1141" s="49"/>
      <c r="AV1141" s="49"/>
      <c r="AW1141" s="49"/>
      <c r="AX1141" s="49"/>
      <c r="AY1141" s="49"/>
      <c r="AZ1141" s="49"/>
      <c r="BA1141" s="49"/>
      <c r="BB1141" s="49"/>
      <c r="BC1141" s="49"/>
      <c r="BD1141" s="49"/>
      <c r="BE1141" s="49"/>
      <c r="BF1141" s="49"/>
      <c r="BG1141" s="49"/>
      <c r="BH1141" s="49"/>
      <c r="BI1141" s="49"/>
      <c r="BJ1141" s="49"/>
      <c r="BK1141" s="49"/>
      <c r="BL1141" s="49"/>
      <c r="BM1141" s="49"/>
      <c r="BN1141" s="49"/>
    </row>
    <row r="1142" spans="1:66" x14ac:dyDescent="0.3">
      <c r="A1142">
        <v>1141</v>
      </c>
      <c r="B1142" s="4" t="s">
        <v>3438</v>
      </c>
      <c r="C1142" s="39">
        <f>VLOOKUP(tags[[#This Row],[Index]],Table1[],6)</f>
        <v>100</v>
      </c>
      <c r="D1142" s="50">
        <v>800</v>
      </c>
      <c r="E1142" s="17" t="str">
        <f>VLOOKUP(tags[[#This Row],[Index]],Table1[],22)</f>
        <v>red</v>
      </c>
      <c r="F1142" s="17" t="str">
        <f>VLOOKUP(tags[[#This Row],[Index]],Table1[],23)</f>
        <v>XXS</v>
      </c>
      <c r="G1142" s="17" t="str">
        <f>VLOOKUP(tags[[#This Row],[product_id]],copy[],4,FALSE)</f>
        <v>padded,bathing suit,two piece swimsuit,bikini set,Halter,Summer,Swimwear,Swimsuit,Cross,Bikini,Plus Size,Design,Fashion,Women,bandage bikini,Women's Fashion,Push up bikini,Beach,Bras,Swimming</v>
      </c>
      <c r="H1142" s="17"/>
      <c r="I1142" s="48" t="s">
        <v>11567</v>
      </c>
      <c r="J1142" s="49" t="s">
        <v>11519</v>
      </c>
      <c r="K1142" s="49" t="s">
        <v>11812</v>
      </c>
      <c r="L1142" s="49" t="s">
        <v>11528</v>
      </c>
      <c r="M1142" s="49" t="s">
        <v>11461</v>
      </c>
      <c r="N1142" s="49" t="s">
        <v>11402</v>
      </c>
      <c r="O1142" s="49" t="s">
        <v>11458</v>
      </c>
      <c r="P1142" s="49" t="s">
        <v>11454</v>
      </c>
      <c r="Q1142" s="49" t="s">
        <v>11576</v>
      </c>
      <c r="R1142" s="49" t="s">
        <v>11453</v>
      </c>
      <c r="S1142" s="49" t="s">
        <v>11407</v>
      </c>
      <c r="T1142" s="49" t="s">
        <v>11698</v>
      </c>
      <c r="U1142" s="49" t="s">
        <v>11404</v>
      </c>
      <c r="V1142" s="49" t="s">
        <v>11405</v>
      </c>
      <c r="W1142" s="49" t="s">
        <v>11752</v>
      </c>
      <c r="X1142" s="49" t="s">
        <v>11403</v>
      </c>
      <c r="Y1142" s="49" t="s">
        <v>11582</v>
      </c>
      <c r="Z1142" s="49" t="s">
        <v>11413</v>
      </c>
      <c r="AA1142" s="49" t="s">
        <v>11515</v>
      </c>
      <c r="AB1142" s="49" t="s">
        <v>11459</v>
      </c>
      <c r="AC1142" s="49"/>
      <c r="AD1142" s="49"/>
      <c r="AE1142" s="49"/>
      <c r="AF1142" s="49"/>
      <c r="AG1142" s="49"/>
      <c r="AH1142" s="49"/>
      <c r="AI1142" s="49"/>
      <c r="AJ1142" s="49"/>
      <c r="AK1142" s="49"/>
      <c r="AL1142" s="49"/>
      <c r="AM1142" s="49"/>
      <c r="AN1142" s="49"/>
      <c r="AO1142" s="49"/>
      <c r="AP1142" s="49"/>
      <c r="AQ1142" s="49"/>
      <c r="AR1142" s="49"/>
      <c r="AS1142" s="49"/>
      <c r="AT1142" s="49"/>
      <c r="AU1142" s="49"/>
      <c r="AV1142" s="49"/>
      <c r="AW1142" s="49"/>
      <c r="AX1142" s="49"/>
      <c r="AY1142" s="49"/>
      <c r="AZ1142" s="49"/>
      <c r="BA1142" s="49"/>
      <c r="BB1142" s="49"/>
      <c r="BC1142" s="49"/>
      <c r="BD1142" s="49"/>
      <c r="BE1142" s="49"/>
      <c r="BF1142" s="49"/>
      <c r="BG1142" s="49"/>
      <c r="BH1142" s="49"/>
      <c r="BI1142" s="49"/>
      <c r="BJ1142" s="49"/>
      <c r="BK1142" s="49"/>
      <c r="BL1142" s="49"/>
      <c r="BM1142" s="49"/>
      <c r="BN1142" s="49"/>
    </row>
    <row r="1143" spans="1:66" x14ac:dyDescent="0.3">
      <c r="A1143">
        <v>1142</v>
      </c>
      <c r="B1143" s="7" t="s">
        <v>3440</v>
      </c>
      <c r="C1143" s="42">
        <f>VLOOKUP(tags[[#This Row],[Index]],Table1[],6)</f>
        <v>100</v>
      </c>
      <c r="D1143" s="51">
        <v>188</v>
      </c>
      <c r="E1143" s="18" t="str">
        <f>VLOOKUP(tags[[#This Row],[Index]],Table1[],22)</f>
        <v>white</v>
      </c>
      <c r="F1143" s="18" t="str">
        <f>VLOOKUP(tags[[#This Row],[Index]],Table1[],23)</f>
        <v>XS</v>
      </c>
      <c r="G1143" s="18" t="str">
        <f>VLOOKUP(tags[[#This Row],[product_id]],copy[],4,FALSE)</f>
        <v>Summer,Plus Size,Cotton Shirt,Sleeve,letter print,Classics,Graphic Shirt,Tops,short sleeves,vintageshirt,shirt women,graphic tee,T Shirts,Fashion,off shoulder,printed,Funny,Women's Fashion,tops for women</v>
      </c>
      <c r="H1143" s="18"/>
      <c r="I1143" s="48" t="s">
        <v>11402</v>
      </c>
      <c r="J1143" s="49" t="s">
        <v>11407</v>
      </c>
      <c r="K1143" s="49" t="s">
        <v>11621</v>
      </c>
      <c r="L1143" s="49" t="s">
        <v>11414</v>
      </c>
      <c r="M1143" s="49" t="s">
        <v>11478</v>
      </c>
      <c r="N1143" s="49" t="s">
        <v>11699</v>
      </c>
      <c r="O1143" s="49" t="s">
        <v>11850</v>
      </c>
      <c r="P1143" s="49" t="s">
        <v>11411</v>
      </c>
      <c r="Q1143" s="49" t="s">
        <v>11415</v>
      </c>
      <c r="R1143" s="49" t="s">
        <v>12066</v>
      </c>
      <c r="S1143" s="49" t="s">
        <v>12097</v>
      </c>
      <c r="T1143" s="49" t="s">
        <v>11525</v>
      </c>
      <c r="U1143" s="49" t="s">
        <v>11422</v>
      </c>
      <c r="V1143" s="49" t="s">
        <v>11404</v>
      </c>
      <c r="W1143" s="49" t="s">
        <v>11495</v>
      </c>
      <c r="X1143" s="49" t="s">
        <v>11421</v>
      </c>
      <c r="Y1143" s="49" t="s">
        <v>11504</v>
      </c>
      <c r="Z1143" s="49" t="s">
        <v>11403</v>
      </c>
      <c r="AA1143" s="49" t="s">
        <v>11535</v>
      </c>
      <c r="AB1143" s="49"/>
      <c r="AC1143" s="49"/>
      <c r="AD1143" s="49"/>
      <c r="AE1143" s="49"/>
      <c r="AF1143" s="49"/>
      <c r="AG1143" s="49"/>
      <c r="AH1143" s="49"/>
      <c r="AI1143" s="49"/>
      <c r="AJ1143" s="49"/>
      <c r="AK1143" s="49"/>
      <c r="AL1143" s="49"/>
      <c r="AM1143" s="49"/>
      <c r="AN1143" s="49"/>
      <c r="AO1143" s="49"/>
      <c r="AP1143" s="49"/>
      <c r="AQ1143" s="49"/>
      <c r="AR1143" s="49"/>
      <c r="AS1143" s="49"/>
      <c r="AT1143" s="49"/>
      <c r="AU1143" s="49"/>
      <c r="AV1143" s="49"/>
      <c r="AW1143" s="49"/>
      <c r="AX1143" s="49"/>
      <c r="AY1143" s="49"/>
      <c r="AZ1143" s="49"/>
      <c r="BA1143" s="49"/>
      <c r="BB1143" s="49"/>
      <c r="BC1143" s="49"/>
      <c r="BD1143" s="49"/>
      <c r="BE1143" s="49"/>
      <c r="BF1143" s="49"/>
      <c r="BG1143" s="49"/>
      <c r="BH1143" s="49"/>
      <c r="BI1143" s="49"/>
      <c r="BJ1143" s="49"/>
      <c r="BK1143" s="49"/>
      <c r="BL1143" s="49"/>
      <c r="BM1143" s="49"/>
      <c r="BN1143" s="49"/>
    </row>
    <row r="1144" spans="1:66" x14ac:dyDescent="0.3">
      <c r="A1144">
        <v>1143</v>
      </c>
      <c r="B1144" s="4" t="s">
        <v>3443</v>
      </c>
      <c r="C1144" s="39">
        <f>VLOOKUP(tags[[#This Row],[Index]],Table1[],6)</f>
        <v>1000</v>
      </c>
      <c r="D1144" s="50">
        <v>11000</v>
      </c>
      <c r="E1144" s="17" t="str">
        <f>VLOOKUP(tags[[#This Row],[Index]],Table1[],22)</f>
        <v>black</v>
      </c>
      <c r="F1144" s="17" t="str">
        <f>VLOOKUP(tags[[#This Row],[Index]],Table1[],23)</f>
        <v>L</v>
      </c>
      <c r="G1144" s="17" t="str">
        <f>VLOOKUP(tags[[#This Row],[product_id]],copy[],4,FALSE)</f>
        <v>Summer,Vest,Plus Size,Skeleton,casual shirt,Women's Fashion,Fashion,sleeveless tops,punk style,Summer Fashion,Tank,Casual,Women Fashion,Women,Shorts,Cotton Shirt,Shirt,Tops,punk,fashion top,women tank top,Print,sleeveless,Cotton,tank top,humanskeletonprint</v>
      </c>
      <c r="H1144" s="17"/>
      <c r="I1144" s="48" t="s">
        <v>11402</v>
      </c>
      <c r="J1144" s="49" t="s">
        <v>11430</v>
      </c>
      <c r="K1144" s="49" t="s">
        <v>11407</v>
      </c>
      <c r="L1144" s="49" t="s">
        <v>11926</v>
      </c>
      <c r="M1144" s="49" t="s">
        <v>11581</v>
      </c>
      <c r="N1144" s="49" t="s">
        <v>11403</v>
      </c>
      <c r="O1144" s="49" t="s">
        <v>11404</v>
      </c>
      <c r="P1144" s="49" t="s">
        <v>11465</v>
      </c>
      <c r="Q1144" s="49" t="s">
        <v>11973</v>
      </c>
      <c r="R1144" s="49" t="s">
        <v>11484</v>
      </c>
      <c r="S1144" s="49" t="s">
        <v>11418</v>
      </c>
      <c r="T1144" s="49" t="s">
        <v>11406</v>
      </c>
      <c r="U1144" s="49" t="s">
        <v>11439</v>
      </c>
      <c r="V1144" s="49" t="s">
        <v>11405</v>
      </c>
      <c r="W1144" s="49" t="s">
        <v>11410</v>
      </c>
      <c r="X1144" s="49" t="s">
        <v>11621</v>
      </c>
      <c r="Y1144" s="49" t="s">
        <v>11417</v>
      </c>
      <c r="Z1144" s="49" t="s">
        <v>11411</v>
      </c>
      <c r="AA1144" s="49" t="s">
        <v>11712</v>
      </c>
      <c r="AB1144" s="49" t="s">
        <v>11907</v>
      </c>
      <c r="AC1144" s="49" t="s">
        <v>11583</v>
      </c>
      <c r="AD1144" s="49" t="s">
        <v>11416</v>
      </c>
      <c r="AE1144" s="49" t="s">
        <v>11408</v>
      </c>
      <c r="AF1144" s="49" t="s">
        <v>11424</v>
      </c>
      <c r="AG1144" s="49" t="s">
        <v>11423</v>
      </c>
      <c r="AH1144" s="49" t="s">
        <v>13338</v>
      </c>
      <c r="AI1144" s="49"/>
      <c r="AJ1144" s="49"/>
      <c r="AK1144" s="49"/>
      <c r="AL1144" s="49"/>
      <c r="AM1144" s="49"/>
      <c r="AN1144" s="49"/>
      <c r="AO1144" s="49"/>
      <c r="AP1144" s="49"/>
      <c r="AQ1144" s="49"/>
      <c r="AR1144" s="49"/>
      <c r="AS1144" s="49"/>
      <c r="AT1144" s="49"/>
      <c r="AU1144" s="49"/>
      <c r="AV1144" s="49"/>
      <c r="AW1144" s="49"/>
      <c r="AX1144" s="49"/>
      <c r="AY1144" s="49"/>
      <c r="AZ1144" s="49"/>
      <c r="BA1144" s="49"/>
      <c r="BB1144" s="49"/>
      <c r="BC1144" s="49"/>
      <c r="BD1144" s="49"/>
      <c r="BE1144" s="49"/>
      <c r="BF1144" s="49"/>
      <c r="BG1144" s="49"/>
      <c r="BH1144" s="49"/>
      <c r="BI1144" s="49"/>
      <c r="BJ1144" s="49"/>
      <c r="BK1144" s="49"/>
      <c r="BL1144" s="49"/>
      <c r="BM1144" s="49"/>
      <c r="BN1144" s="49"/>
    </row>
    <row r="1145" spans="1:66" x14ac:dyDescent="0.3">
      <c r="A1145">
        <v>1144</v>
      </c>
      <c r="B1145" s="5" t="s">
        <v>3446</v>
      </c>
      <c r="C1145" s="40">
        <f>VLOOKUP(tags[[#This Row],[Index]],Table1[],6)</f>
        <v>100</v>
      </c>
      <c r="D1145" s="51">
        <v>900</v>
      </c>
      <c r="E1145" s="18" t="str">
        <f>VLOOKUP(tags[[#This Row],[Index]],Table1[],22)</f>
        <v>white</v>
      </c>
      <c r="F1145" s="18" t="str">
        <f>VLOOKUP(tags[[#This Row],[Index]],Table1[],23)</f>
        <v>S</v>
      </c>
      <c r="G1145" s="18" t="str">
        <f>VLOOKUP(tags[[#This Row],[product_id]],copy[],4,FALSE)</f>
        <v>Summer,Slim Fit,Cotton T Shirt,Mens T Shirt,slim,short sleeves,V-neck,Men's Fashion,Fashion,solid color,Cotton,Casual,T Shirts,Shirt</v>
      </c>
      <c r="H1145" s="18"/>
      <c r="I1145" s="48" t="s">
        <v>11402</v>
      </c>
      <c r="J1145" s="49" t="s">
        <v>11448</v>
      </c>
      <c r="K1145" s="49" t="s">
        <v>11505</v>
      </c>
      <c r="L1145" s="49" t="s">
        <v>11796</v>
      </c>
      <c r="M1145" s="49" t="s">
        <v>11437</v>
      </c>
      <c r="N1145" s="49" t="s">
        <v>11415</v>
      </c>
      <c r="O1145" s="49" t="s">
        <v>11420</v>
      </c>
      <c r="P1145" s="49" t="s">
        <v>11482</v>
      </c>
      <c r="Q1145" s="49" t="s">
        <v>11404</v>
      </c>
      <c r="R1145" s="49" t="s">
        <v>11467</v>
      </c>
      <c r="S1145" s="49" t="s">
        <v>11424</v>
      </c>
      <c r="T1145" s="49" t="s">
        <v>11406</v>
      </c>
      <c r="U1145" s="49" t="s">
        <v>11422</v>
      </c>
      <c r="V1145" s="49" t="s">
        <v>11417</v>
      </c>
      <c r="W1145" s="49"/>
      <c r="X1145" s="49"/>
      <c r="Y1145" s="49"/>
      <c r="Z1145" s="49"/>
      <c r="AA1145" s="49"/>
      <c r="AB1145" s="49"/>
      <c r="AC1145" s="49"/>
      <c r="AD1145" s="49"/>
      <c r="AE1145" s="49"/>
      <c r="AF1145" s="49"/>
      <c r="AG1145" s="49"/>
      <c r="AH1145" s="49"/>
      <c r="AI1145" s="49"/>
      <c r="AJ1145" s="49"/>
      <c r="AK1145" s="49"/>
      <c r="AL1145" s="49"/>
      <c r="AM1145" s="49"/>
      <c r="AN1145" s="49"/>
      <c r="AO1145" s="49"/>
      <c r="AP1145" s="49"/>
      <c r="AQ1145" s="49"/>
      <c r="AR1145" s="49"/>
      <c r="AS1145" s="49"/>
      <c r="AT1145" s="49"/>
      <c r="AU1145" s="49"/>
      <c r="AV1145" s="49"/>
      <c r="AW1145" s="49"/>
      <c r="AX1145" s="49"/>
      <c r="AY1145" s="49"/>
      <c r="AZ1145" s="49"/>
      <c r="BA1145" s="49"/>
      <c r="BB1145" s="49"/>
      <c r="BC1145" s="49"/>
      <c r="BD1145" s="49"/>
      <c r="BE1145" s="49"/>
      <c r="BF1145" s="49"/>
      <c r="BG1145" s="49"/>
      <c r="BH1145" s="49"/>
      <c r="BI1145" s="49"/>
      <c r="BJ1145" s="49"/>
      <c r="BK1145" s="49"/>
      <c r="BL1145" s="49"/>
      <c r="BM1145" s="49"/>
      <c r="BN1145" s="49"/>
    </row>
    <row r="1146" spans="1:66" x14ac:dyDescent="0.3">
      <c r="A1146">
        <v>1145</v>
      </c>
      <c r="B1146" s="4" t="s">
        <v>3448</v>
      </c>
      <c r="C1146" s="39">
        <f>VLOOKUP(tags[[#This Row],[Index]],Table1[],6)</f>
        <v>10000</v>
      </c>
      <c r="D1146" s="50">
        <v>38800</v>
      </c>
      <c r="E1146" s="17" t="str">
        <f>VLOOKUP(tags[[#This Row],[Index]],Table1[],22)</f>
        <v>red</v>
      </c>
      <c r="F1146" s="17" t="str">
        <f>VLOOKUP(tags[[#This Row],[Index]],Table1[],23)</f>
        <v>S</v>
      </c>
      <c r="G1146" s="17" t="str">
        <f>VLOOKUP(tags[[#This Row],[product_id]],copy[],4,FALSE)</f>
        <v>Spaghetti Strap,vest dress,Pure Color,summer dress,tank top,Mini dress,Plus Size,sleeveless,women dress,sexy,Bodycon Dress,Slim Fit</v>
      </c>
      <c r="H1146" s="17"/>
      <c r="I1146" s="48" t="s">
        <v>11463</v>
      </c>
      <c r="J1146" s="49" t="s">
        <v>11866</v>
      </c>
      <c r="K1146" s="49" t="s">
        <v>11496</v>
      </c>
      <c r="L1146" s="49" t="s">
        <v>11425</v>
      </c>
      <c r="M1146" s="49" t="s">
        <v>11423</v>
      </c>
      <c r="N1146" s="49" t="s">
        <v>11435</v>
      </c>
      <c r="O1146" s="49" t="s">
        <v>11407</v>
      </c>
      <c r="P1146" s="49" t="s">
        <v>11408</v>
      </c>
      <c r="Q1146" s="49" t="s">
        <v>11432</v>
      </c>
      <c r="R1146" s="49" t="s">
        <v>11412</v>
      </c>
      <c r="S1146" s="49" t="s">
        <v>11633</v>
      </c>
      <c r="T1146" s="49" t="s">
        <v>11448</v>
      </c>
      <c r="U1146" s="49"/>
      <c r="V1146" s="49"/>
      <c r="W1146" s="49"/>
      <c r="X1146" s="49"/>
      <c r="Y1146" s="49"/>
      <c r="Z1146" s="49"/>
      <c r="AA1146" s="49"/>
      <c r="AB1146" s="49"/>
      <c r="AC1146" s="49"/>
      <c r="AD1146" s="49"/>
      <c r="AE1146" s="49"/>
      <c r="AF1146" s="49"/>
      <c r="AG1146" s="49"/>
      <c r="AH1146" s="49"/>
      <c r="AI1146" s="49"/>
      <c r="AJ1146" s="49"/>
      <c r="AK1146" s="49"/>
      <c r="AL1146" s="49"/>
      <c r="AM1146" s="49"/>
      <c r="AN1146" s="49"/>
      <c r="AO1146" s="49"/>
      <c r="AP1146" s="49"/>
      <c r="AQ1146" s="49"/>
      <c r="AR1146" s="49"/>
      <c r="AS1146" s="49"/>
      <c r="AT1146" s="49"/>
      <c r="AU1146" s="49"/>
      <c r="AV1146" s="49"/>
      <c r="AW1146" s="49"/>
      <c r="AX1146" s="49"/>
      <c r="AY1146" s="49"/>
      <c r="AZ1146" s="49"/>
      <c r="BA1146" s="49"/>
      <c r="BB1146" s="49"/>
      <c r="BC1146" s="49"/>
      <c r="BD1146" s="49"/>
      <c r="BE1146" s="49"/>
      <c r="BF1146" s="49"/>
      <c r="BG1146" s="49"/>
      <c r="BH1146" s="49"/>
      <c r="BI1146" s="49"/>
      <c r="BJ1146" s="49"/>
      <c r="BK1146" s="49"/>
      <c r="BL1146" s="49"/>
      <c r="BM1146" s="49"/>
      <c r="BN1146" s="49"/>
    </row>
    <row r="1147" spans="1:66" x14ac:dyDescent="0.3">
      <c r="A1147">
        <v>1146</v>
      </c>
      <c r="B1147" s="5" t="s">
        <v>3450</v>
      </c>
      <c r="C1147" s="40">
        <f>VLOOKUP(tags[[#This Row],[Index]],Table1[],6)</f>
        <v>1000</v>
      </c>
      <c r="D1147" s="51">
        <v>11000</v>
      </c>
      <c r="E1147" s="18" t="str">
        <f>VLOOKUP(tags[[#This Row],[Index]],Table1[],22)</f>
        <v>red</v>
      </c>
      <c r="F1147" s="18" t="str">
        <f>VLOOKUP(tags[[#This Row],[Index]],Table1[],23)</f>
        <v>S</v>
      </c>
      <c r="G1147" s="18" t="str">
        <f>VLOOKUP(tags[[#This Row],[product_id]],copy[],4,FALSE)</f>
        <v>Summer,Women Rompers,Plus Size,women long pants,linenjumpsuit,pants,Overalls,Loose,plussizejumpsuit,Women's Fashion,strappant,Long pants,Jumpsuits &amp; Rompers,rompers womens jumpsuit,Vintage,Women,women Jumpsuit,Casual,jumpsuit</v>
      </c>
      <c r="H1147" s="18"/>
      <c r="I1147" s="48" t="s">
        <v>11402</v>
      </c>
      <c r="J1147" s="49" t="s">
        <v>11588</v>
      </c>
      <c r="K1147" s="49" t="s">
        <v>11407</v>
      </c>
      <c r="L1147" s="49" t="s">
        <v>11702</v>
      </c>
      <c r="M1147" s="49" t="s">
        <v>11715</v>
      </c>
      <c r="N1147" s="49" t="s">
        <v>11429</v>
      </c>
      <c r="O1147" s="49" t="s">
        <v>11508</v>
      </c>
      <c r="P1147" s="49" t="s">
        <v>11427</v>
      </c>
      <c r="Q1147" s="49" t="s">
        <v>11778</v>
      </c>
      <c r="R1147" s="49" t="s">
        <v>11403</v>
      </c>
      <c r="S1147" s="49" t="s">
        <v>11772</v>
      </c>
      <c r="T1147" s="49" t="s">
        <v>11537</v>
      </c>
      <c r="U1147" s="49" t="s">
        <v>11538</v>
      </c>
      <c r="V1147" s="49" t="s">
        <v>11626</v>
      </c>
      <c r="W1147" s="49" t="s">
        <v>11481</v>
      </c>
      <c r="X1147" s="49" t="s">
        <v>11405</v>
      </c>
      <c r="Y1147" s="49" t="s">
        <v>11477</v>
      </c>
      <c r="Z1147" s="49" t="s">
        <v>11406</v>
      </c>
      <c r="AA1147" s="49" t="s">
        <v>11451</v>
      </c>
      <c r="AB1147" s="49"/>
      <c r="AC1147" s="49"/>
      <c r="AD1147" s="49"/>
      <c r="AE1147" s="49"/>
      <c r="AF1147" s="49"/>
      <c r="AG1147" s="49"/>
      <c r="AH1147" s="49"/>
      <c r="AI1147" s="49"/>
      <c r="AJ1147" s="49"/>
      <c r="AK1147" s="49"/>
      <c r="AL1147" s="49"/>
      <c r="AM1147" s="49"/>
      <c r="AN1147" s="49"/>
      <c r="AO1147" s="49"/>
      <c r="AP1147" s="49"/>
      <c r="AQ1147" s="49"/>
      <c r="AR1147" s="49"/>
      <c r="AS1147" s="49"/>
      <c r="AT1147" s="49"/>
      <c r="AU1147" s="49"/>
      <c r="AV1147" s="49"/>
      <c r="AW1147" s="49"/>
      <c r="AX1147" s="49"/>
      <c r="AY1147" s="49"/>
      <c r="AZ1147" s="49"/>
      <c r="BA1147" s="49"/>
      <c r="BB1147" s="49"/>
      <c r="BC1147" s="49"/>
      <c r="BD1147" s="49"/>
      <c r="BE1147" s="49"/>
      <c r="BF1147" s="49"/>
      <c r="BG1147" s="49"/>
      <c r="BH1147" s="49"/>
      <c r="BI1147" s="49"/>
      <c r="BJ1147" s="49"/>
      <c r="BK1147" s="49"/>
      <c r="BL1147" s="49"/>
      <c r="BM1147" s="49"/>
      <c r="BN1147" s="49"/>
    </row>
    <row r="1148" spans="1:66" x14ac:dyDescent="0.3">
      <c r="A1148">
        <v>1147</v>
      </c>
      <c r="B1148" s="4" t="s">
        <v>3452</v>
      </c>
      <c r="C1148" s="39">
        <f>VLOOKUP(tags[[#This Row],[Index]],Table1[],6)</f>
        <v>1000</v>
      </c>
      <c r="D1148" s="50">
        <v>5650</v>
      </c>
      <c r="E1148" s="17" t="str">
        <f>VLOOKUP(tags[[#This Row],[Index]],Table1[],22)</f>
        <v>black</v>
      </c>
      <c r="F1148" s="17" t="str">
        <f>VLOOKUP(tags[[#This Row],[Index]],Table1[],23)</f>
        <v>M</v>
      </c>
      <c r="G1148" s="17" t="str">
        <f>VLOOKUP(tags[[#This Row],[product_id]],copy[],4,FALSE)</f>
        <v>Summer,Plus Size,Tank,Tops,Spaghetti Strap,tank top,floralprinted,Women's Fashion,Fashion,Design,printed,Floral,sleeveless,Spaghetti,Casual</v>
      </c>
      <c r="H1148" s="17"/>
      <c r="I1148" s="48" t="s">
        <v>11402</v>
      </c>
      <c r="J1148" s="49" t="s">
        <v>11407</v>
      </c>
      <c r="K1148" s="49" t="s">
        <v>11418</v>
      </c>
      <c r="L1148" s="49" t="s">
        <v>11411</v>
      </c>
      <c r="M1148" s="49" t="s">
        <v>11463</v>
      </c>
      <c r="N1148" s="49" t="s">
        <v>11423</v>
      </c>
      <c r="O1148" s="49" t="s">
        <v>11719</v>
      </c>
      <c r="P1148" s="49" t="s">
        <v>11403</v>
      </c>
      <c r="Q1148" s="49" t="s">
        <v>11404</v>
      </c>
      <c r="R1148" s="49" t="s">
        <v>11698</v>
      </c>
      <c r="S1148" s="49" t="s">
        <v>11421</v>
      </c>
      <c r="T1148" s="49" t="s">
        <v>11433</v>
      </c>
      <c r="U1148" s="49" t="s">
        <v>11408</v>
      </c>
      <c r="V1148" s="49" t="s">
        <v>11449</v>
      </c>
      <c r="W1148" s="49" t="s">
        <v>11406</v>
      </c>
      <c r="X1148" s="49"/>
      <c r="Y1148" s="49"/>
      <c r="Z1148" s="49"/>
      <c r="AA1148" s="49"/>
      <c r="AB1148" s="49"/>
      <c r="AC1148" s="49"/>
      <c r="AD1148" s="49"/>
      <c r="AE1148" s="49"/>
      <c r="AF1148" s="49"/>
      <c r="AG1148" s="49"/>
      <c r="AH1148" s="49"/>
      <c r="AI1148" s="49"/>
      <c r="AJ1148" s="49"/>
      <c r="AK1148" s="49"/>
      <c r="AL1148" s="49"/>
      <c r="AM1148" s="49"/>
      <c r="AN1148" s="49"/>
      <c r="AO1148" s="49"/>
      <c r="AP1148" s="49"/>
      <c r="AQ1148" s="49"/>
      <c r="AR1148" s="49"/>
      <c r="AS1148" s="49"/>
      <c r="AT1148" s="49"/>
      <c r="AU1148" s="49"/>
      <c r="AV1148" s="49"/>
      <c r="AW1148" s="49"/>
      <c r="AX1148" s="49"/>
      <c r="AY1148" s="49"/>
      <c r="AZ1148" s="49"/>
      <c r="BA1148" s="49"/>
      <c r="BB1148" s="49"/>
      <c r="BC1148" s="49"/>
      <c r="BD1148" s="49"/>
      <c r="BE1148" s="49"/>
      <c r="BF1148" s="49"/>
      <c r="BG1148" s="49"/>
      <c r="BH1148" s="49"/>
      <c r="BI1148" s="49"/>
      <c r="BJ1148" s="49"/>
      <c r="BK1148" s="49"/>
      <c r="BL1148" s="49"/>
      <c r="BM1148" s="49"/>
      <c r="BN1148" s="49"/>
    </row>
    <row r="1149" spans="1:66" x14ac:dyDescent="0.3">
      <c r="A1149">
        <v>1148</v>
      </c>
      <c r="B1149" s="5" t="s">
        <v>3455</v>
      </c>
      <c r="C1149" s="40">
        <f>VLOOKUP(tags[[#This Row],[Index]],Table1[],6)</f>
        <v>100</v>
      </c>
      <c r="D1149" s="51">
        <v>800</v>
      </c>
      <c r="E1149" s="18" t="str">
        <f>VLOOKUP(tags[[#This Row],[Index]],Table1[],22)</f>
        <v>white</v>
      </c>
      <c r="F1149" s="18" t="str">
        <f>VLOOKUP(tags[[#This Row],[Index]],Table1[],23)</f>
        <v>S</v>
      </c>
      <c r="G1149" s="18" t="str">
        <f>VLOOKUP(tags[[#This Row],[product_id]],copy[],4,FALSE)</f>
        <v>runningshort,Beach Shorts,beachpant,Bottom,sailboatshort,Shorts,Sport,beach swimwear,Men's Fashion,Puma,Summer,Men Shorts,men's shorts,surfshort,Beach,Men</v>
      </c>
      <c r="H1149" s="18"/>
      <c r="I1149" s="48" t="s">
        <v>11685</v>
      </c>
      <c r="J1149" s="49" t="s">
        <v>11572</v>
      </c>
      <c r="K1149" s="49" t="s">
        <v>11613</v>
      </c>
      <c r="L1149" s="49" t="s">
        <v>11533</v>
      </c>
      <c r="M1149" s="49" t="s">
        <v>11818</v>
      </c>
      <c r="N1149" s="49" t="s">
        <v>11410</v>
      </c>
      <c r="O1149" s="49" t="s">
        <v>11446</v>
      </c>
      <c r="P1149" s="49" t="s">
        <v>11663</v>
      </c>
      <c r="Q1149" s="49" t="s">
        <v>11482</v>
      </c>
      <c r="R1149" s="49" t="s">
        <v>12030</v>
      </c>
      <c r="S1149" s="49" t="s">
        <v>11402</v>
      </c>
      <c r="T1149" s="49" t="s">
        <v>11645</v>
      </c>
      <c r="U1149" s="49" t="s">
        <v>11598</v>
      </c>
      <c r="V1149" s="49" t="s">
        <v>11954</v>
      </c>
      <c r="W1149" s="49" t="s">
        <v>11413</v>
      </c>
      <c r="X1149" s="49" t="s">
        <v>11492</v>
      </c>
      <c r="Y1149" s="49"/>
      <c r="Z1149" s="49"/>
      <c r="AA1149" s="49"/>
      <c r="AB1149" s="49"/>
      <c r="AC1149" s="49"/>
      <c r="AD1149" s="49"/>
      <c r="AE1149" s="49"/>
      <c r="AF1149" s="49"/>
      <c r="AG1149" s="49"/>
      <c r="AH1149" s="49"/>
      <c r="AI1149" s="49"/>
      <c r="AJ1149" s="49"/>
      <c r="AK1149" s="49"/>
      <c r="AL1149" s="49"/>
      <c r="AM1149" s="49"/>
      <c r="AN1149" s="49"/>
      <c r="AO1149" s="49"/>
      <c r="AP1149" s="49"/>
      <c r="AQ1149" s="49"/>
      <c r="AR1149" s="49"/>
      <c r="AS1149" s="49"/>
      <c r="AT1149" s="49"/>
      <c r="AU1149" s="49"/>
      <c r="AV1149" s="49"/>
      <c r="AW1149" s="49"/>
      <c r="AX1149" s="49"/>
      <c r="AY1149" s="49"/>
      <c r="AZ1149" s="49"/>
      <c r="BA1149" s="49"/>
      <c r="BB1149" s="49"/>
      <c r="BC1149" s="49"/>
      <c r="BD1149" s="49"/>
      <c r="BE1149" s="49"/>
      <c r="BF1149" s="49"/>
      <c r="BG1149" s="49"/>
      <c r="BH1149" s="49"/>
      <c r="BI1149" s="49"/>
      <c r="BJ1149" s="49"/>
      <c r="BK1149" s="49"/>
      <c r="BL1149" s="49"/>
      <c r="BM1149" s="49"/>
      <c r="BN1149" s="49"/>
    </row>
    <row r="1150" spans="1:66" x14ac:dyDescent="0.3">
      <c r="A1150">
        <v>1149</v>
      </c>
      <c r="B1150" s="4" t="s">
        <v>3456</v>
      </c>
      <c r="C1150" s="39">
        <f>VLOOKUP(tags[[#This Row],[Index]],Table1[],6)</f>
        <v>1000</v>
      </c>
      <c r="D1150" s="50">
        <v>12000</v>
      </c>
      <c r="E1150" s="17" t="str">
        <f>VLOOKUP(tags[[#This Row],[Index]],Table1[],22)</f>
        <v>pink</v>
      </c>
      <c r="F1150" s="17" t="str">
        <f>VLOOKUP(tags[[#This Row],[Index]],Table1[],23)</f>
        <v>S</v>
      </c>
      <c r="G1150" s="17" t="str">
        <f>VLOOKUP(tags[[#This Row],[product_id]],copy[],4,FALSE)</f>
        <v>Summer,sleeveless,Plus Size,Waist,Shorts,Dress,Slim Fit,short dress,camouflage,Mini dress,Fashion,Women's Fashion,Sleeveless dress,t,women dress,Party Dresses,Women,slim,Bodycon Dress,Women Fashion,casual dress</v>
      </c>
      <c r="H1150" s="17"/>
      <c r="I1150" s="48" t="s">
        <v>11402</v>
      </c>
      <c r="J1150" s="49" t="s">
        <v>11408</v>
      </c>
      <c r="K1150" s="49" t="s">
        <v>11407</v>
      </c>
      <c r="L1150" s="49" t="s">
        <v>11442</v>
      </c>
      <c r="M1150" s="49" t="s">
        <v>11410</v>
      </c>
      <c r="N1150" s="49" t="s">
        <v>11409</v>
      </c>
      <c r="O1150" s="49" t="s">
        <v>11448</v>
      </c>
      <c r="P1150" s="49" t="s">
        <v>11517</v>
      </c>
      <c r="Q1150" s="49" t="s">
        <v>400</v>
      </c>
      <c r="R1150" s="49" t="s">
        <v>11435</v>
      </c>
      <c r="S1150" s="49" t="s">
        <v>11404</v>
      </c>
      <c r="T1150" s="49" t="s">
        <v>11403</v>
      </c>
      <c r="U1150" s="49" t="s">
        <v>11438</v>
      </c>
      <c r="V1150" s="49" t="s">
        <v>11541</v>
      </c>
      <c r="W1150" s="49" t="s">
        <v>11432</v>
      </c>
      <c r="X1150" s="49" t="s">
        <v>11530</v>
      </c>
      <c r="Y1150" s="49" t="s">
        <v>11405</v>
      </c>
      <c r="Z1150" s="49" t="s">
        <v>11437</v>
      </c>
      <c r="AA1150" s="49" t="s">
        <v>11633</v>
      </c>
      <c r="AB1150" s="49" t="s">
        <v>11439</v>
      </c>
      <c r="AC1150" s="49" t="s">
        <v>11441</v>
      </c>
      <c r="AD1150" s="49"/>
      <c r="AE1150" s="49"/>
      <c r="AF1150" s="49"/>
      <c r="AG1150" s="49"/>
      <c r="AH1150" s="49"/>
      <c r="AI1150" s="49"/>
      <c r="AJ1150" s="49"/>
      <c r="AK1150" s="49"/>
      <c r="AL1150" s="49"/>
      <c r="AM1150" s="49"/>
      <c r="AN1150" s="49"/>
      <c r="AO1150" s="49"/>
      <c r="AP1150" s="49"/>
      <c r="AQ1150" s="49"/>
      <c r="AR1150" s="49"/>
      <c r="AS1150" s="49"/>
      <c r="AT1150" s="49"/>
      <c r="AU1150" s="49"/>
      <c r="AV1150" s="49"/>
      <c r="AW1150" s="49"/>
      <c r="AX1150" s="49"/>
      <c r="AY1150" s="49"/>
      <c r="AZ1150" s="49"/>
      <c r="BA1150" s="49"/>
      <c r="BB1150" s="49"/>
      <c r="BC1150" s="49"/>
      <c r="BD1150" s="49"/>
      <c r="BE1150" s="49"/>
      <c r="BF1150" s="49"/>
      <c r="BG1150" s="49"/>
      <c r="BH1150" s="49"/>
      <c r="BI1150" s="49"/>
      <c r="BJ1150" s="49"/>
      <c r="BK1150" s="49"/>
      <c r="BL1150" s="49"/>
      <c r="BM1150" s="49"/>
      <c r="BN1150" s="49"/>
    </row>
    <row r="1151" spans="1:66" x14ac:dyDescent="0.3">
      <c r="A1151">
        <v>1150</v>
      </c>
      <c r="B1151" s="7" t="s">
        <v>3458</v>
      </c>
      <c r="C1151" s="42">
        <f>VLOOKUP(tags[[#This Row],[Index]],Table1[],6)</f>
        <v>100</v>
      </c>
      <c r="D1151" s="51">
        <v>166</v>
      </c>
      <c r="E1151" s="18" t="str">
        <f>VLOOKUP(tags[[#This Row],[Index]],Table1[],22)</f>
        <v>purple</v>
      </c>
      <c r="F1151" s="18" t="str">
        <f>VLOOKUP(tags[[#This Row],[Index]],Table1[],23)</f>
        <v>XS</v>
      </c>
      <c r="G1151" s="18" t="str">
        <f>VLOOKUP(tags[[#This Row],[product_id]],copy[],4,FALSE)</f>
        <v>Summer,Plus Size,Floral print,Tank,Tops,Spaghetti Strap,tank top,Women's Fashion,Fashion,Flowers,Print,sleeveless,Spaghetti,Casual,Women</v>
      </c>
      <c r="H1151" s="18"/>
      <c r="I1151" s="48" t="s">
        <v>11402</v>
      </c>
      <c r="J1151" s="49" t="s">
        <v>11407</v>
      </c>
      <c r="K1151" s="49" t="s">
        <v>11447</v>
      </c>
      <c r="L1151" s="49" t="s">
        <v>11418</v>
      </c>
      <c r="M1151" s="49" t="s">
        <v>11411</v>
      </c>
      <c r="N1151" s="49" t="s">
        <v>11463</v>
      </c>
      <c r="O1151" s="49" t="s">
        <v>11423</v>
      </c>
      <c r="P1151" s="49" t="s">
        <v>11403</v>
      </c>
      <c r="Q1151" s="49" t="s">
        <v>11404</v>
      </c>
      <c r="R1151" s="49" t="s">
        <v>11509</v>
      </c>
      <c r="S1151" s="49" t="s">
        <v>11416</v>
      </c>
      <c r="T1151" s="49" t="s">
        <v>11408</v>
      </c>
      <c r="U1151" s="49" t="s">
        <v>11449</v>
      </c>
      <c r="V1151" s="49" t="s">
        <v>11406</v>
      </c>
      <c r="W1151" s="49" t="s">
        <v>11405</v>
      </c>
      <c r="X1151" s="49"/>
      <c r="Y1151" s="49"/>
      <c r="Z1151" s="49"/>
      <c r="AA1151" s="49"/>
      <c r="AB1151" s="49"/>
      <c r="AC1151" s="49"/>
      <c r="AD1151" s="49"/>
      <c r="AE1151" s="49"/>
      <c r="AF1151" s="49"/>
      <c r="AG1151" s="49"/>
      <c r="AH1151" s="49"/>
      <c r="AI1151" s="49"/>
      <c r="AJ1151" s="49"/>
      <c r="AK1151" s="49"/>
      <c r="AL1151" s="49"/>
      <c r="AM1151" s="49"/>
      <c r="AN1151" s="49"/>
      <c r="AO1151" s="49"/>
      <c r="AP1151" s="49"/>
      <c r="AQ1151" s="49"/>
      <c r="AR1151" s="49"/>
      <c r="AS1151" s="49"/>
      <c r="AT1151" s="49"/>
      <c r="AU1151" s="49"/>
      <c r="AV1151" s="49"/>
      <c r="AW1151" s="49"/>
      <c r="AX1151" s="49"/>
      <c r="AY1151" s="49"/>
      <c r="AZ1151" s="49"/>
      <c r="BA1151" s="49"/>
      <c r="BB1151" s="49"/>
      <c r="BC1151" s="49"/>
      <c r="BD1151" s="49"/>
      <c r="BE1151" s="49"/>
      <c r="BF1151" s="49"/>
      <c r="BG1151" s="49"/>
      <c r="BH1151" s="49"/>
      <c r="BI1151" s="49"/>
      <c r="BJ1151" s="49"/>
      <c r="BK1151" s="49"/>
      <c r="BL1151" s="49"/>
      <c r="BM1151" s="49"/>
      <c r="BN1151" s="49"/>
    </row>
    <row r="1152" spans="1:66" x14ac:dyDescent="0.3">
      <c r="A1152">
        <v>1151</v>
      </c>
      <c r="B1152" s="4" t="s">
        <v>3462</v>
      </c>
      <c r="C1152" s="39">
        <f>VLOOKUP(tags[[#This Row],[Index]],Table1[],6)</f>
        <v>1000</v>
      </c>
      <c r="D1152" s="50">
        <v>7000</v>
      </c>
      <c r="E1152" s="17" t="str">
        <f>VLOOKUP(tags[[#This Row],[Index]],Table1[],22)</f>
        <v>white</v>
      </c>
      <c r="F1152" s="17" t="str">
        <f>VLOOKUP(tags[[#This Row],[Index]],Table1[],23)</f>
        <v>S</v>
      </c>
      <c r="G1152" s="17" t="str">
        <f>VLOOKUP(tags[[#This Row],[product_id]],copy[],4,FALSE)</f>
        <v>Summer,Plus Size,high waist,Sleeve,Dress,Loose,short sleeves,Round neck,floralprinted,Women's Fashion,Shorts,printed,Floral,Necks,Casual,Women</v>
      </c>
      <c r="H1152" s="17"/>
      <c r="I1152" s="48" t="s">
        <v>11402</v>
      </c>
      <c r="J1152" s="49" t="s">
        <v>11407</v>
      </c>
      <c r="K1152" s="49" t="s">
        <v>11456</v>
      </c>
      <c r="L1152" s="49" t="s">
        <v>11414</v>
      </c>
      <c r="M1152" s="49" t="s">
        <v>11409</v>
      </c>
      <c r="N1152" s="49" t="s">
        <v>11427</v>
      </c>
      <c r="O1152" s="49" t="s">
        <v>11415</v>
      </c>
      <c r="P1152" s="49" t="s">
        <v>11440</v>
      </c>
      <c r="Q1152" s="49" t="s">
        <v>11719</v>
      </c>
      <c r="R1152" s="49" t="s">
        <v>11403</v>
      </c>
      <c r="S1152" s="49" t="s">
        <v>11410</v>
      </c>
      <c r="T1152" s="49" t="s">
        <v>11421</v>
      </c>
      <c r="U1152" s="49" t="s">
        <v>11433</v>
      </c>
      <c r="V1152" s="49" t="s">
        <v>11419</v>
      </c>
      <c r="W1152" s="49" t="s">
        <v>11406</v>
      </c>
      <c r="X1152" s="49" t="s">
        <v>11405</v>
      </c>
      <c r="Y1152" s="49"/>
      <c r="Z1152" s="49"/>
      <c r="AA1152" s="49"/>
      <c r="AB1152" s="49"/>
      <c r="AC1152" s="49"/>
      <c r="AD1152" s="49"/>
      <c r="AE1152" s="49"/>
      <c r="AF1152" s="49"/>
      <c r="AG1152" s="49"/>
      <c r="AH1152" s="49"/>
      <c r="AI1152" s="49"/>
      <c r="AJ1152" s="49"/>
      <c r="AK1152" s="49"/>
      <c r="AL1152" s="49"/>
      <c r="AM1152" s="49"/>
      <c r="AN1152" s="49"/>
      <c r="AO1152" s="49"/>
      <c r="AP1152" s="49"/>
      <c r="AQ1152" s="49"/>
      <c r="AR1152" s="49"/>
      <c r="AS1152" s="49"/>
      <c r="AT1152" s="49"/>
      <c r="AU1152" s="49"/>
      <c r="AV1152" s="49"/>
      <c r="AW1152" s="49"/>
      <c r="AX1152" s="49"/>
      <c r="AY1152" s="49"/>
      <c r="AZ1152" s="49"/>
      <c r="BA1152" s="49"/>
      <c r="BB1152" s="49"/>
      <c r="BC1152" s="49"/>
      <c r="BD1152" s="49"/>
      <c r="BE1152" s="49"/>
      <c r="BF1152" s="49"/>
      <c r="BG1152" s="49"/>
      <c r="BH1152" s="49"/>
      <c r="BI1152" s="49"/>
      <c r="BJ1152" s="49"/>
      <c r="BK1152" s="49"/>
      <c r="BL1152" s="49"/>
      <c r="BM1152" s="49"/>
      <c r="BN1152" s="49"/>
    </row>
    <row r="1153" spans="1:66" x14ac:dyDescent="0.3">
      <c r="A1153">
        <v>1152</v>
      </c>
      <c r="B1153" s="5" t="s">
        <v>3466</v>
      </c>
      <c r="C1153" s="40">
        <f>VLOOKUP(tags[[#This Row],[Index]],Table1[],6)</f>
        <v>1000</v>
      </c>
      <c r="D1153" s="51">
        <v>9000</v>
      </c>
      <c r="E1153" s="18" t="str">
        <f>VLOOKUP(tags[[#This Row],[Index]],Table1[],22)</f>
        <v>blue</v>
      </c>
      <c r="F1153" s="18" t="str">
        <f>VLOOKUP(tags[[#This Row],[Index]],Table1[],23)</f>
        <v>XS</v>
      </c>
      <c r="G1153" s="18" t="str">
        <f>VLOOKUP(tags[[#This Row],[product_id]],copy[],4,FALSE)</f>
        <v>Summer,Fashion,Outdoor Sports,polohomme,summershortsleevetshirt,T Shirts,herrenpolotshirt,Men's Fashion,poloshirtherren,Polos,poloshirtsformen,Sweatshirts,Printed T Shirts,chemisehomme</v>
      </c>
      <c r="H1153" s="18"/>
      <c r="I1153" s="48" t="s">
        <v>11402</v>
      </c>
      <c r="J1153" s="49" t="s">
        <v>11404</v>
      </c>
      <c r="K1153" s="49" t="s">
        <v>13874</v>
      </c>
      <c r="L1153" s="49" t="s">
        <v>13089</v>
      </c>
      <c r="M1153" s="49" t="s">
        <v>12834</v>
      </c>
      <c r="N1153" s="49" t="s">
        <v>11422</v>
      </c>
      <c r="O1153" s="49" t="s">
        <v>13358</v>
      </c>
      <c r="P1153" s="49" t="s">
        <v>11482</v>
      </c>
      <c r="Q1153" s="49" t="s">
        <v>13088</v>
      </c>
      <c r="R1153" s="49" t="s">
        <v>12172</v>
      </c>
      <c r="S1153" s="49" t="s">
        <v>12327</v>
      </c>
      <c r="T1153" s="49" t="s">
        <v>12027</v>
      </c>
      <c r="U1153" s="49" t="s">
        <v>11602</v>
      </c>
      <c r="V1153" s="49" t="s">
        <v>13585</v>
      </c>
      <c r="W1153" s="49"/>
      <c r="X1153" s="49"/>
      <c r="Y1153" s="49"/>
      <c r="Z1153" s="49"/>
      <c r="AA1153" s="49"/>
      <c r="AB1153" s="49"/>
      <c r="AC1153" s="49"/>
      <c r="AD1153" s="49"/>
      <c r="AE1153" s="49"/>
      <c r="AF1153" s="49"/>
      <c r="AG1153" s="49"/>
      <c r="AH1153" s="49"/>
      <c r="AI1153" s="49"/>
      <c r="AJ1153" s="49"/>
      <c r="AK1153" s="49"/>
      <c r="AL1153" s="49"/>
      <c r="AM1153" s="49"/>
      <c r="AN1153" s="49"/>
      <c r="AO1153" s="49"/>
      <c r="AP1153" s="49"/>
      <c r="AQ1153" s="49"/>
      <c r="AR1153" s="49"/>
      <c r="AS1153" s="49"/>
      <c r="AT1153" s="49"/>
      <c r="AU1153" s="49"/>
      <c r="AV1153" s="49"/>
      <c r="AW1153" s="49"/>
      <c r="AX1153" s="49"/>
      <c r="AY1153" s="49"/>
      <c r="AZ1153" s="49"/>
      <c r="BA1153" s="49"/>
      <c r="BB1153" s="49"/>
      <c r="BC1153" s="49"/>
      <c r="BD1153" s="49"/>
      <c r="BE1153" s="49"/>
      <c r="BF1153" s="49"/>
      <c r="BG1153" s="49"/>
      <c r="BH1153" s="49"/>
      <c r="BI1153" s="49"/>
      <c r="BJ1153" s="49"/>
      <c r="BK1153" s="49"/>
      <c r="BL1153" s="49"/>
      <c r="BM1153" s="49"/>
      <c r="BN1153" s="49"/>
    </row>
    <row r="1154" spans="1:66" x14ac:dyDescent="0.3">
      <c r="A1154">
        <v>1153</v>
      </c>
      <c r="B1154" s="4" t="s">
        <v>3469</v>
      </c>
      <c r="C1154" s="39">
        <f>VLOOKUP(tags[[#This Row],[Index]],Table1[],6)</f>
        <v>1000</v>
      </c>
      <c r="D1154" s="50">
        <v>8000</v>
      </c>
      <c r="E1154" s="17" t="str">
        <f>VLOOKUP(tags[[#This Row],[Index]],Table1[],22)</f>
        <v>white</v>
      </c>
      <c r="F1154" s="17" t="str">
        <f>VLOOKUP(tags[[#This Row],[Index]],Table1[],23)</f>
        <v>S</v>
      </c>
      <c r="G1154" s="17" t="str">
        <f>VLOOKUP(tags[[#This Row],[product_id]],copy[],4,FALSE)</f>
        <v>Summer,Beach Shorts,Colorful,menswimshort,beachpant,Men's Fashion,pants,Swimwear,sportshort,swimwear for men,Running,Shorts,menfashionshort,sandybeach,Swimming,mensshortpant,men's shorts,Sport,Beach,shortsformen,Men</v>
      </c>
      <c r="H1154" s="17"/>
      <c r="I1154" s="48" t="s">
        <v>11402</v>
      </c>
      <c r="J1154" s="49" t="s">
        <v>11572</v>
      </c>
      <c r="K1154" s="49" t="s">
        <v>11802</v>
      </c>
      <c r="L1154" s="49" t="s">
        <v>13208</v>
      </c>
      <c r="M1154" s="49" t="s">
        <v>11613</v>
      </c>
      <c r="N1154" s="49" t="s">
        <v>11482</v>
      </c>
      <c r="O1154" s="49" t="s">
        <v>11429</v>
      </c>
      <c r="P1154" s="49" t="s">
        <v>11458</v>
      </c>
      <c r="Q1154" s="49" t="s">
        <v>11708</v>
      </c>
      <c r="R1154" s="49" t="s">
        <v>12786</v>
      </c>
      <c r="S1154" s="49" t="s">
        <v>11536</v>
      </c>
      <c r="T1154" s="49" t="s">
        <v>11410</v>
      </c>
      <c r="U1154" s="49" t="s">
        <v>13223</v>
      </c>
      <c r="V1154" s="49" t="s">
        <v>12308</v>
      </c>
      <c r="W1154" s="49" t="s">
        <v>11459</v>
      </c>
      <c r="X1154" s="49" t="s">
        <v>13214</v>
      </c>
      <c r="Y1154" s="49" t="s">
        <v>11598</v>
      </c>
      <c r="Z1154" s="49" t="s">
        <v>11446</v>
      </c>
      <c r="AA1154" s="49" t="s">
        <v>11413</v>
      </c>
      <c r="AB1154" s="49" t="s">
        <v>12293</v>
      </c>
      <c r="AC1154" s="49" t="s">
        <v>11492</v>
      </c>
      <c r="AD1154" s="49"/>
      <c r="AE1154" s="49"/>
      <c r="AF1154" s="49"/>
      <c r="AG1154" s="49"/>
      <c r="AH1154" s="49"/>
      <c r="AI1154" s="49"/>
      <c r="AJ1154" s="49"/>
      <c r="AK1154" s="49"/>
      <c r="AL1154" s="49"/>
      <c r="AM1154" s="49"/>
      <c r="AN1154" s="49"/>
      <c r="AO1154" s="49"/>
      <c r="AP1154" s="49"/>
      <c r="AQ1154" s="49"/>
      <c r="AR1154" s="49"/>
      <c r="AS1154" s="49"/>
      <c r="AT1154" s="49"/>
      <c r="AU1154" s="49"/>
      <c r="AV1154" s="49"/>
      <c r="AW1154" s="49"/>
      <c r="AX1154" s="49"/>
      <c r="AY1154" s="49"/>
      <c r="AZ1154" s="49"/>
      <c r="BA1154" s="49"/>
      <c r="BB1154" s="49"/>
      <c r="BC1154" s="49"/>
      <c r="BD1154" s="49"/>
      <c r="BE1154" s="49"/>
      <c r="BF1154" s="49"/>
      <c r="BG1154" s="49"/>
      <c r="BH1154" s="49"/>
      <c r="BI1154" s="49"/>
      <c r="BJ1154" s="49"/>
      <c r="BK1154" s="49"/>
      <c r="BL1154" s="49"/>
      <c r="BM1154" s="49"/>
      <c r="BN1154" s="49"/>
    </row>
    <row r="1155" spans="1:66" x14ac:dyDescent="0.3">
      <c r="A1155">
        <v>1154</v>
      </c>
      <c r="B1155" s="5" t="s">
        <v>3471</v>
      </c>
      <c r="C1155" s="40">
        <f>VLOOKUP(tags[[#This Row],[Index]],Table1[],6)</f>
        <v>1000</v>
      </c>
      <c r="D1155" s="51">
        <v>14000</v>
      </c>
      <c r="E1155" s="18" t="str">
        <f>VLOOKUP(tags[[#This Row],[Index]],Table1[],22)</f>
        <v>white</v>
      </c>
      <c r="F1155" s="18" t="str">
        <f>VLOOKUP(tags[[#This Row],[Index]],Table1[],23)</f>
        <v>M</v>
      </c>
      <c r="G1155" s="18" t="str">
        <f>VLOOKUP(tags[[#This Row],[product_id]],copy[],4,FALSE)</f>
        <v>sleeve v-neck,Summer,slim,Sleeve,Slim Fit,short sleeves,V-neck,Shorts,rompers womens jumpsuit,bodysuitwomen,contrastcolor,zippers,sexy jumpsuit,jumpsuit</v>
      </c>
      <c r="H1155" s="18"/>
      <c r="I1155" s="48" t="s">
        <v>11638</v>
      </c>
      <c r="J1155" s="49" t="s">
        <v>11402</v>
      </c>
      <c r="K1155" s="49" t="s">
        <v>11437</v>
      </c>
      <c r="L1155" s="49" t="s">
        <v>11414</v>
      </c>
      <c r="M1155" s="49" t="s">
        <v>11448</v>
      </c>
      <c r="N1155" s="49" t="s">
        <v>11415</v>
      </c>
      <c r="O1155" s="49" t="s">
        <v>11420</v>
      </c>
      <c r="P1155" s="49" t="s">
        <v>11410</v>
      </c>
      <c r="Q1155" s="49" t="s">
        <v>11626</v>
      </c>
      <c r="R1155" s="49" t="s">
        <v>13673</v>
      </c>
      <c r="S1155" s="49" t="s">
        <v>12436</v>
      </c>
      <c r="T1155" s="49" t="s">
        <v>11591</v>
      </c>
      <c r="U1155" s="49" t="s">
        <v>11684</v>
      </c>
      <c r="V1155" s="49" t="s">
        <v>11451</v>
      </c>
      <c r="W1155" s="49"/>
      <c r="X1155" s="49"/>
      <c r="Y1155" s="49"/>
      <c r="Z1155" s="49"/>
      <c r="AA1155" s="49"/>
      <c r="AB1155" s="49"/>
      <c r="AC1155" s="49"/>
      <c r="AD1155" s="49"/>
      <c r="AE1155" s="49"/>
      <c r="AF1155" s="49"/>
      <c r="AG1155" s="49"/>
      <c r="AH1155" s="49"/>
      <c r="AI1155" s="49"/>
      <c r="AJ1155" s="49"/>
      <c r="AK1155" s="49"/>
      <c r="AL1155" s="49"/>
      <c r="AM1155" s="49"/>
      <c r="AN1155" s="49"/>
      <c r="AO1155" s="49"/>
      <c r="AP1155" s="49"/>
      <c r="AQ1155" s="49"/>
      <c r="AR1155" s="49"/>
      <c r="AS1155" s="49"/>
      <c r="AT1155" s="49"/>
      <c r="AU1155" s="49"/>
      <c r="AV1155" s="49"/>
      <c r="AW1155" s="49"/>
      <c r="AX1155" s="49"/>
      <c r="AY1155" s="49"/>
      <c r="AZ1155" s="49"/>
      <c r="BA1155" s="49"/>
      <c r="BB1155" s="49"/>
      <c r="BC1155" s="49"/>
      <c r="BD1155" s="49"/>
      <c r="BE1155" s="49"/>
      <c r="BF1155" s="49"/>
      <c r="BG1155" s="49"/>
      <c r="BH1155" s="49"/>
      <c r="BI1155" s="49"/>
      <c r="BJ1155" s="49"/>
      <c r="BK1155" s="49"/>
      <c r="BL1155" s="49"/>
      <c r="BM1155" s="49"/>
      <c r="BN1155" s="49"/>
    </row>
    <row r="1156" spans="1:66" x14ac:dyDescent="0.3">
      <c r="A1156">
        <v>1155</v>
      </c>
      <c r="B1156" s="4" t="s">
        <v>3473</v>
      </c>
      <c r="C1156" s="39">
        <f>VLOOKUP(tags[[#This Row],[Index]],Table1[],6)</f>
        <v>1000</v>
      </c>
      <c r="D1156" s="50">
        <v>8000</v>
      </c>
      <c r="E1156" s="17" t="str">
        <f>VLOOKUP(tags[[#This Row],[Index]],Table1[],22)</f>
        <v>gray</v>
      </c>
      <c r="F1156" s="17" t="str">
        <f>VLOOKUP(tags[[#This Row],[Index]],Table1[],23)</f>
        <v>M</v>
      </c>
      <c r="G1156" s="17" t="str">
        <f>VLOOKUP(tags[[#This Row],[product_id]],copy[],4,FALSE)</f>
        <v>Women Vest,Vest,Fashion,Summer,fashion vest,tank top,Women's Fashion,Plus Size,sleeveless tops,fitnessvest,Women Fashion,Women,Cotton,Tops,printedvest,Casual,Cotton Vest,casualvest,sleeveless,summervest,Fitness,printed</v>
      </c>
      <c r="H1156" s="17"/>
      <c r="I1156" s="48" t="s">
        <v>11489</v>
      </c>
      <c r="J1156" s="49" t="s">
        <v>11430</v>
      </c>
      <c r="K1156" s="49" t="s">
        <v>11404</v>
      </c>
      <c r="L1156" s="49" t="s">
        <v>11402</v>
      </c>
      <c r="M1156" s="49" t="s">
        <v>11830</v>
      </c>
      <c r="N1156" s="49" t="s">
        <v>11423</v>
      </c>
      <c r="O1156" s="49" t="s">
        <v>11403</v>
      </c>
      <c r="P1156" s="49" t="s">
        <v>11407</v>
      </c>
      <c r="Q1156" s="49" t="s">
        <v>11465</v>
      </c>
      <c r="R1156" s="49" t="s">
        <v>11905</v>
      </c>
      <c r="S1156" s="49" t="s">
        <v>11439</v>
      </c>
      <c r="T1156" s="49" t="s">
        <v>11405</v>
      </c>
      <c r="U1156" s="49" t="s">
        <v>11424</v>
      </c>
      <c r="V1156" s="49" t="s">
        <v>11411</v>
      </c>
      <c r="W1156" s="49" t="s">
        <v>11890</v>
      </c>
      <c r="X1156" s="49" t="s">
        <v>11406</v>
      </c>
      <c r="Y1156" s="49" t="s">
        <v>11801</v>
      </c>
      <c r="Z1156" s="49" t="s">
        <v>12149</v>
      </c>
      <c r="AA1156" s="49" t="s">
        <v>11408</v>
      </c>
      <c r="AB1156" s="49" t="s">
        <v>11740</v>
      </c>
      <c r="AC1156" s="49" t="s">
        <v>11487</v>
      </c>
      <c r="AD1156" s="49" t="s">
        <v>11421</v>
      </c>
      <c r="AE1156" s="49"/>
      <c r="AF1156" s="49"/>
      <c r="AG1156" s="49"/>
      <c r="AH1156" s="49"/>
      <c r="AI1156" s="49"/>
      <c r="AJ1156" s="49"/>
      <c r="AK1156" s="49"/>
      <c r="AL1156" s="49"/>
      <c r="AM1156" s="49"/>
      <c r="AN1156" s="49"/>
      <c r="AO1156" s="49"/>
      <c r="AP1156" s="49"/>
      <c r="AQ1156" s="49"/>
      <c r="AR1156" s="49"/>
      <c r="AS1156" s="49"/>
      <c r="AT1156" s="49"/>
      <c r="AU1156" s="49"/>
      <c r="AV1156" s="49"/>
      <c r="AW1156" s="49"/>
      <c r="AX1156" s="49"/>
      <c r="AY1156" s="49"/>
      <c r="AZ1156" s="49"/>
      <c r="BA1156" s="49"/>
      <c r="BB1156" s="49"/>
      <c r="BC1156" s="49"/>
      <c r="BD1156" s="49"/>
      <c r="BE1156" s="49"/>
      <c r="BF1156" s="49"/>
      <c r="BG1156" s="49"/>
      <c r="BH1156" s="49"/>
      <c r="BI1156" s="49"/>
      <c r="BJ1156" s="49"/>
      <c r="BK1156" s="49"/>
      <c r="BL1156" s="49"/>
      <c r="BM1156" s="49"/>
      <c r="BN1156" s="49"/>
    </row>
    <row r="1157" spans="1:66" x14ac:dyDescent="0.3">
      <c r="A1157">
        <v>1156</v>
      </c>
      <c r="B1157" s="5" t="s">
        <v>3477</v>
      </c>
      <c r="C1157" s="40">
        <f>VLOOKUP(tags[[#This Row],[Index]],Table1[],6)</f>
        <v>10000</v>
      </c>
      <c r="D1157" s="51">
        <v>110000</v>
      </c>
      <c r="E1157" s="18" t="str">
        <f>VLOOKUP(tags[[#This Row],[Index]],Table1[],22)</f>
        <v>blue</v>
      </c>
      <c r="F1157" s="18" t="str">
        <f>VLOOKUP(tags[[#This Row],[Index]],Table1[],23)</f>
        <v>S</v>
      </c>
      <c r="G1157" s="18" t="str">
        <f>VLOOKUP(tags[[#This Row],[product_id]],copy[],4,FALSE)</f>
        <v>butterflyprint,butterfly,Shorts,pants,Denim,fauxpant,Women's Fashion,fauxjean,Plus Size,short-s jeans,Print,Denim pants,Jeans,Fashion,Casual,Women</v>
      </c>
      <c r="H1157" s="18"/>
      <c r="I1157" s="48" t="s">
        <v>11915</v>
      </c>
      <c r="J1157" s="49" t="s">
        <v>11568</v>
      </c>
      <c r="K1157" s="49" t="s">
        <v>11410</v>
      </c>
      <c r="L1157" s="49" t="s">
        <v>11429</v>
      </c>
      <c r="M1157" s="49" t="s">
        <v>11544</v>
      </c>
      <c r="N1157" s="49" t="s">
        <v>13452</v>
      </c>
      <c r="O1157" s="49" t="s">
        <v>11403</v>
      </c>
      <c r="P1157" s="49" t="s">
        <v>13453</v>
      </c>
      <c r="Q1157" s="49" t="s">
        <v>11407</v>
      </c>
      <c r="R1157" s="49" t="s">
        <v>12297</v>
      </c>
      <c r="S1157" s="49" t="s">
        <v>11416</v>
      </c>
      <c r="T1157" s="49" t="s">
        <v>11938</v>
      </c>
      <c r="U1157" s="49" t="s">
        <v>11506</v>
      </c>
      <c r="V1157" s="49" t="s">
        <v>11404</v>
      </c>
      <c r="W1157" s="49" t="s">
        <v>11406</v>
      </c>
      <c r="X1157" s="49" t="s">
        <v>11405</v>
      </c>
      <c r="Y1157" s="49"/>
      <c r="Z1157" s="49"/>
      <c r="AA1157" s="49"/>
      <c r="AB1157" s="49"/>
      <c r="AC1157" s="49"/>
      <c r="AD1157" s="49"/>
      <c r="AE1157" s="49"/>
      <c r="AF1157" s="49"/>
      <c r="AG1157" s="49"/>
      <c r="AH1157" s="49"/>
      <c r="AI1157" s="49"/>
      <c r="AJ1157" s="49"/>
      <c r="AK1157" s="49"/>
      <c r="AL1157" s="49"/>
      <c r="AM1157" s="49"/>
      <c r="AN1157" s="49"/>
      <c r="AO1157" s="49"/>
      <c r="AP1157" s="49"/>
      <c r="AQ1157" s="49"/>
      <c r="AR1157" s="49"/>
      <c r="AS1157" s="49"/>
      <c r="AT1157" s="49"/>
      <c r="AU1157" s="49"/>
      <c r="AV1157" s="49"/>
      <c r="AW1157" s="49"/>
      <c r="AX1157" s="49"/>
      <c r="AY1157" s="49"/>
      <c r="AZ1157" s="49"/>
      <c r="BA1157" s="49"/>
      <c r="BB1157" s="49"/>
      <c r="BC1157" s="49"/>
      <c r="BD1157" s="49"/>
      <c r="BE1157" s="49"/>
      <c r="BF1157" s="49"/>
      <c r="BG1157" s="49"/>
      <c r="BH1157" s="49"/>
      <c r="BI1157" s="49"/>
      <c r="BJ1157" s="49"/>
      <c r="BK1157" s="49"/>
      <c r="BL1157" s="49"/>
      <c r="BM1157" s="49"/>
      <c r="BN1157" s="49"/>
    </row>
    <row r="1158" spans="1:66" x14ac:dyDescent="0.3">
      <c r="A1158">
        <v>1157</v>
      </c>
      <c r="B1158" s="4" t="s">
        <v>3481</v>
      </c>
      <c r="C1158" s="39">
        <f>VLOOKUP(tags[[#This Row],[Index]],Table1[],6)</f>
        <v>100</v>
      </c>
      <c r="D1158" s="50">
        <v>1900</v>
      </c>
      <c r="E1158" s="17" t="str">
        <f>VLOOKUP(tags[[#This Row],[Index]],Table1[],22)</f>
        <v>other</v>
      </c>
      <c r="F1158" s="17" t="str">
        <f>VLOOKUP(tags[[#This Row],[Index]],Table1[],23)</f>
        <v>M</v>
      </c>
      <c r="G1158" s="17" t="str">
        <f>VLOOKUP(tags[[#This Row],[product_id]],copy[],4,FALSE)</f>
        <v>magneticscreendoor,Summer,Decor,insectnet,Home Decor,vorhang,bedroomdoornet,doorscreennet,Home DÃ©cor,windowscreennet,Home &amp; Kitchen,Home &amp; Living,antimosquitonet,doorcurtain,bedroom,Home,Door</v>
      </c>
      <c r="H1158" s="17"/>
      <c r="I1158" s="48" t="s">
        <v>13242</v>
      </c>
      <c r="J1158" s="49" t="s">
        <v>11402</v>
      </c>
      <c r="K1158" s="49" t="s">
        <v>13943</v>
      </c>
      <c r="L1158" s="49" t="s">
        <v>13330</v>
      </c>
      <c r="M1158" s="49" t="s">
        <v>12545</v>
      </c>
      <c r="N1158" s="49" t="s">
        <v>12697</v>
      </c>
      <c r="O1158" s="49" t="s">
        <v>13711</v>
      </c>
      <c r="P1158" s="49" t="s">
        <v>13502</v>
      </c>
      <c r="Q1158" s="49" t="s">
        <v>13912</v>
      </c>
      <c r="R1158" s="49" t="s">
        <v>12676</v>
      </c>
      <c r="S1158" s="49" t="s">
        <v>11932</v>
      </c>
      <c r="T1158" s="49" t="s">
        <v>11726</v>
      </c>
      <c r="U1158" s="49" t="s">
        <v>13776</v>
      </c>
      <c r="V1158" s="49" t="s">
        <v>13503</v>
      </c>
      <c r="W1158" s="49" t="s">
        <v>13712</v>
      </c>
      <c r="X1158" s="49" t="s">
        <v>11933</v>
      </c>
      <c r="Y1158" s="49" t="s">
        <v>13939</v>
      </c>
      <c r="Z1158" s="49"/>
      <c r="AA1158" s="49"/>
      <c r="AB1158" s="49"/>
      <c r="AC1158" s="49"/>
      <c r="AD1158" s="49"/>
      <c r="AE1158" s="49"/>
      <c r="AF1158" s="49"/>
      <c r="AG1158" s="49"/>
      <c r="AH1158" s="49"/>
      <c r="AI1158" s="49"/>
      <c r="AJ1158" s="49"/>
      <c r="AK1158" s="49"/>
      <c r="AL1158" s="49"/>
      <c r="AM1158" s="49"/>
      <c r="AN1158" s="49"/>
      <c r="AO1158" s="49"/>
      <c r="AP1158" s="49"/>
      <c r="AQ1158" s="49"/>
      <c r="AR1158" s="49"/>
      <c r="AS1158" s="49"/>
      <c r="AT1158" s="49"/>
      <c r="AU1158" s="49"/>
      <c r="AV1158" s="49"/>
      <c r="AW1158" s="49"/>
      <c r="AX1158" s="49"/>
      <c r="AY1158" s="49"/>
      <c r="AZ1158" s="49"/>
      <c r="BA1158" s="49"/>
      <c r="BB1158" s="49"/>
      <c r="BC1158" s="49"/>
      <c r="BD1158" s="49"/>
      <c r="BE1158" s="49"/>
      <c r="BF1158" s="49"/>
      <c r="BG1158" s="49"/>
      <c r="BH1158" s="49"/>
      <c r="BI1158" s="49"/>
      <c r="BJ1158" s="49"/>
      <c r="BK1158" s="49"/>
      <c r="BL1158" s="49"/>
      <c r="BM1158" s="49"/>
      <c r="BN1158" s="49"/>
    </row>
    <row r="1159" spans="1:66" x14ac:dyDescent="0.3">
      <c r="A1159">
        <v>1158</v>
      </c>
      <c r="B1159" s="5" t="s">
        <v>239</v>
      </c>
      <c r="C1159" s="40">
        <f>VLOOKUP(tags[[#This Row],[Index]],Table1[],6)</f>
        <v>50</v>
      </c>
      <c r="D1159" s="51">
        <v>350</v>
      </c>
      <c r="E1159" s="18" t="str">
        <f>VLOOKUP(tags[[#This Row],[Index]],Table1[],22)</f>
        <v>blue</v>
      </c>
      <c r="F1159" s="18" t="str">
        <f>VLOOKUP(tags[[#This Row],[Index]],Table1[],23)</f>
        <v>XS</v>
      </c>
      <c r="G1159" s="18" t="str">
        <f>VLOOKUP(tags[[#This Row],[product_id]],copy[],4,FALSE)</f>
        <v>Summer,Fashion,Elastic,pants,slim,Short pants,Women's Fashion,Running,Shorts,Sport,Casual,Slim Fit</v>
      </c>
      <c r="H1159" s="18"/>
      <c r="I1159" s="48" t="s">
        <v>11402</v>
      </c>
      <c r="J1159" s="49" t="s">
        <v>11404</v>
      </c>
      <c r="K1159" s="49" t="s">
        <v>11470</v>
      </c>
      <c r="L1159" s="49" t="s">
        <v>11429</v>
      </c>
      <c r="M1159" s="49" t="s">
        <v>11437</v>
      </c>
      <c r="N1159" s="49" t="s">
        <v>11452</v>
      </c>
      <c r="O1159" s="49" t="s">
        <v>11403</v>
      </c>
      <c r="P1159" s="49" t="s">
        <v>11536</v>
      </c>
      <c r="Q1159" s="49" t="s">
        <v>11410</v>
      </c>
      <c r="R1159" s="49" t="s">
        <v>11446</v>
      </c>
      <c r="S1159" s="49" t="s">
        <v>11406</v>
      </c>
      <c r="T1159" s="49" t="s">
        <v>11448</v>
      </c>
      <c r="U1159" s="49"/>
      <c r="V1159" s="49"/>
      <c r="W1159" s="49"/>
      <c r="X1159" s="49"/>
      <c r="Y1159" s="49"/>
      <c r="Z1159" s="49"/>
      <c r="AA1159" s="49"/>
      <c r="AB1159" s="49"/>
      <c r="AC1159" s="49"/>
      <c r="AD1159" s="49"/>
      <c r="AE1159" s="49"/>
      <c r="AF1159" s="49"/>
      <c r="AG1159" s="49"/>
      <c r="AH1159" s="49"/>
      <c r="AI1159" s="49"/>
      <c r="AJ1159" s="49"/>
      <c r="AK1159" s="49"/>
      <c r="AL1159" s="49"/>
      <c r="AM1159" s="49"/>
      <c r="AN1159" s="49"/>
      <c r="AO1159" s="49"/>
      <c r="AP1159" s="49"/>
      <c r="AQ1159" s="49"/>
      <c r="AR1159" s="49"/>
      <c r="AS1159" s="49"/>
      <c r="AT1159" s="49"/>
      <c r="AU1159" s="49"/>
      <c r="AV1159" s="49"/>
      <c r="AW1159" s="49"/>
      <c r="AX1159" s="49"/>
      <c r="AY1159" s="49"/>
      <c r="AZ1159" s="49"/>
      <c r="BA1159" s="49"/>
      <c r="BB1159" s="49"/>
      <c r="BC1159" s="49"/>
      <c r="BD1159" s="49"/>
      <c r="BE1159" s="49"/>
      <c r="BF1159" s="49"/>
      <c r="BG1159" s="49"/>
      <c r="BH1159" s="49"/>
      <c r="BI1159" s="49"/>
      <c r="BJ1159" s="49"/>
      <c r="BK1159" s="49"/>
      <c r="BL1159" s="49"/>
      <c r="BM1159" s="49"/>
      <c r="BN1159" s="49"/>
    </row>
    <row r="1160" spans="1:66" x14ac:dyDescent="0.3">
      <c r="A1160">
        <v>1159</v>
      </c>
      <c r="B1160" s="4" t="s">
        <v>3483</v>
      </c>
      <c r="C1160" s="39">
        <f>VLOOKUP(tags[[#This Row],[Index]],Table1[],6)</f>
        <v>10000</v>
      </c>
      <c r="D1160" s="50">
        <v>80000</v>
      </c>
      <c r="E1160" s="17" t="str">
        <f>VLOOKUP(tags[[#This Row],[Index]],Table1[],22)</f>
        <v>blue</v>
      </c>
      <c r="F1160" s="17" t="str">
        <f>VLOOKUP(tags[[#This Row],[Index]],Table1[],23)</f>
        <v>XXS</v>
      </c>
      <c r="G1160" s="17" t="str">
        <f>VLOOKUP(tags[[#This Row],[product_id]],copy[],4,FALSE)</f>
        <v>Summer,short sleeve dress,Vintage Dresses,long dress,Vintage,Dress,Women's Fashion,Floral dress,Beach,beach dress,printeddres,boho dress,V-neck,maxi dress,summer dresses,kleiderdamen,Fashion,Women</v>
      </c>
      <c r="H1160" s="17"/>
      <c r="I1160" s="48" t="s">
        <v>11402</v>
      </c>
      <c r="J1160" s="49" t="s">
        <v>11522</v>
      </c>
      <c r="K1160" s="49" t="s">
        <v>12023</v>
      </c>
      <c r="L1160" s="49" t="s">
        <v>11444</v>
      </c>
      <c r="M1160" s="49" t="s">
        <v>11481</v>
      </c>
      <c r="N1160" s="49" t="s">
        <v>11409</v>
      </c>
      <c r="O1160" s="49" t="s">
        <v>11403</v>
      </c>
      <c r="P1160" s="49" t="s">
        <v>11500</v>
      </c>
      <c r="Q1160" s="49" t="s">
        <v>11413</v>
      </c>
      <c r="R1160" s="49" t="s">
        <v>11431</v>
      </c>
      <c r="S1160" s="49" t="s">
        <v>11820</v>
      </c>
      <c r="T1160" s="49" t="s">
        <v>11499</v>
      </c>
      <c r="U1160" s="49" t="s">
        <v>11420</v>
      </c>
      <c r="V1160" s="49" t="s">
        <v>11479</v>
      </c>
      <c r="W1160" s="49" t="s">
        <v>11464</v>
      </c>
      <c r="X1160" s="49" t="s">
        <v>13301</v>
      </c>
      <c r="Y1160" s="49" t="s">
        <v>11404</v>
      </c>
      <c r="Z1160" s="49" t="s">
        <v>11405</v>
      </c>
      <c r="AA1160" s="49"/>
      <c r="AB1160" s="49"/>
      <c r="AC1160" s="49"/>
      <c r="AD1160" s="49"/>
      <c r="AE1160" s="49"/>
      <c r="AF1160" s="49"/>
      <c r="AG1160" s="49"/>
      <c r="AH1160" s="49"/>
      <c r="AI1160" s="49"/>
      <c r="AJ1160" s="49"/>
      <c r="AK1160" s="49"/>
      <c r="AL1160" s="49"/>
      <c r="AM1160" s="49"/>
      <c r="AN1160" s="49"/>
      <c r="AO1160" s="49"/>
      <c r="AP1160" s="49"/>
      <c r="AQ1160" s="49"/>
      <c r="AR1160" s="49"/>
      <c r="AS1160" s="49"/>
      <c r="AT1160" s="49"/>
      <c r="AU1160" s="49"/>
      <c r="AV1160" s="49"/>
      <c r="AW1160" s="49"/>
      <c r="AX1160" s="49"/>
      <c r="AY1160" s="49"/>
      <c r="AZ1160" s="49"/>
      <c r="BA1160" s="49"/>
      <c r="BB1160" s="49"/>
      <c r="BC1160" s="49"/>
      <c r="BD1160" s="49"/>
      <c r="BE1160" s="49"/>
      <c r="BF1160" s="49"/>
      <c r="BG1160" s="49"/>
      <c r="BH1160" s="49"/>
      <c r="BI1160" s="49"/>
      <c r="BJ1160" s="49"/>
      <c r="BK1160" s="49"/>
      <c r="BL1160" s="49"/>
      <c r="BM1160" s="49"/>
      <c r="BN1160" s="49"/>
    </row>
    <row r="1161" spans="1:66" x14ac:dyDescent="0.3">
      <c r="A1161">
        <v>1160</v>
      </c>
      <c r="B1161" s="7" t="s">
        <v>3486</v>
      </c>
      <c r="C1161" s="42">
        <f>VLOOKUP(tags[[#This Row],[Index]],Table1[],6)</f>
        <v>1000</v>
      </c>
      <c r="D1161" s="51">
        <v>11000</v>
      </c>
      <c r="E1161" s="18" t="str">
        <f>VLOOKUP(tags[[#This Row],[Index]],Table1[],22)</f>
        <v>pink</v>
      </c>
      <c r="F1161" s="18" t="str">
        <f>VLOOKUP(tags[[#This Row],[Index]],Table1[],23)</f>
        <v>XS</v>
      </c>
      <c r="G1161" s="18" t="str">
        <f>VLOOKUP(tags[[#This Row],[product_id]],copy[],4,FALSE)</f>
        <v>Summer,Plus Size,halter dress,Halter,Dress,V-neck,beach dress,Party Dress,printed,sleeveless,Floral,maxi dress,Casual,Clothes,printeddre,Beach,summer dress,Women's Fashion,Cotton Dress,Sleeveless dress,Ladies,party,Cotton,Fashion,loose dress</v>
      </c>
      <c r="H1161" s="18"/>
      <c r="I1161" s="48" t="s">
        <v>11402</v>
      </c>
      <c r="J1161" s="49" t="s">
        <v>11407</v>
      </c>
      <c r="K1161" s="49" t="s">
        <v>11542</v>
      </c>
      <c r="L1161" s="49" t="s">
        <v>11461</v>
      </c>
      <c r="M1161" s="49" t="s">
        <v>11409</v>
      </c>
      <c r="N1161" s="49" t="s">
        <v>11420</v>
      </c>
      <c r="O1161" s="49" t="s">
        <v>11431</v>
      </c>
      <c r="P1161" s="49" t="s">
        <v>11445</v>
      </c>
      <c r="Q1161" s="49" t="s">
        <v>11421</v>
      </c>
      <c r="R1161" s="49" t="s">
        <v>11408</v>
      </c>
      <c r="S1161" s="49" t="s">
        <v>11433</v>
      </c>
      <c r="T1161" s="49" t="s">
        <v>11479</v>
      </c>
      <c r="U1161" s="49" t="s">
        <v>11406</v>
      </c>
      <c r="V1161" s="49" t="s">
        <v>11539</v>
      </c>
      <c r="W1161" s="49" t="s">
        <v>11743</v>
      </c>
      <c r="X1161" s="49" t="s">
        <v>11413</v>
      </c>
      <c r="Y1161" s="49" t="s">
        <v>11425</v>
      </c>
      <c r="Z1161" s="49" t="s">
        <v>11403</v>
      </c>
      <c r="AA1161" s="49" t="s">
        <v>11510</v>
      </c>
      <c r="AB1161" s="49" t="s">
        <v>11438</v>
      </c>
      <c r="AC1161" s="49" t="s">
        <v>11426</v>
      </c>
      <c r="AD1161" s="49" t="s">
        <v>11443</v>
      </c>
      <c r="AE1161" s="49" t="s">
        <v>11424</v>
      </c>
      <c r="AF1161" s="49" t="s">
        <v>11404</v>
      </c>
      <c r="AG1161" s="49" t="s">
        <v>11455</v>
      </c>
      <c r="AH1161" s="49"/>
      <c r="AI1161" s="49"/>
      <c r="AJ1161" s="49"/>
      <c r="AK1161" s="49"/>
      <c r="AL1161" s="49"/>
      <c r="AM1161" s="49"/>
      <c r="AN1161" s="49"/>
      <c r="AO1161" s="49"/>
      <c r="AP1161" s="49"/>
      <c r="AQ1161" s="49"/>
      <c r="AR1161" s="49"/>
      <c r="AS1161" s="49"/>
      <c r="AT1161" s="49"/>
      <c r="AU1161" s="49"/>
      <c r="AV1161" s="49"/>
      <c r="AW1161" s="49"/>
      <c r="AX1161" s="49"/>
      <c r="AY1161" s="49"/>
      <c r="AZ1161" s="49"/>
      <c r="BA1161" s="49"/>
      <c r="BB1161" s="49"/>
      <c r="BC1161" s="49"/>
      <c r="BD1161" s="49"/>
      <c r="BE1161" s="49"/>
      <c r="BF1161" s="49"/>
      <c r="BG1161" s="49"/>
      <c r="BH1161" s="49"/>
      <c r="BI1161" s="49"/>
      <c r="BJ1161" s="49"/>
      <c r="BK1161" s="49"/>
      <c r="BL1161" s="49"/>
      <c r="BM1161" s="49"/>
      <c r="BN1161" s="49"/>
    </row>
    <row r="1162" spans="1:66" x14ac:dyDescent="0.3">
      <c r="A1162">
        <v>1161</v>
      </c>
      <c r="B1162" s="4" t="s">
        <v>3490</v>
      </c>
      <c r="C1162" s="39">
        <f>VLOOKUP(tags[[#This Row],[Index]],Table1[],6)</f>
        <v>1000</v>
      </c>
      <c r="D1162" s="50">
        <v>12000</v>
      </c>
      <c r="E1162" s="17" t="str">
        <f>VLOOKUP(tags[[#This Row],[Index]],Table1[],22)</f>
        <v>black</v>
      </c>
      <c r="F1162" s="17" t="str">
        <f>VLOOKUP(tags[[#This Row],[Index]],Table1[],23)</f>
        <v>S</v>
      </c>
      <c r="G1162" s="17" t="str">
        <f>VLOOKUP(tags[[#This Row],[product_id]],copy[],4,FALSE)</f>
        <v>Women Pants,harem,elastic waist,Yoga,oversizedpant,pants,bellydancepant,boho,gypsy,harem pants,trousersforwomen,trousers,dropcrotchpant,solid color,widetrouser,gypsypant</v>
      </c>
      <c r="H1162" s="17"/>
      <c r="I1162" s="48" t="s">
        <v>11599</v>
      </c>
      <c r="J1162" s="49" t="s">
        <v>11991</v>
      </c>
      <c r="K1162" s="49" t="s">
        <v>11521</v>
      </c>
      <c r="L1162" s="49" t="s">
        <v>11483</v>
      </c>
      <c r="M1162" s="49" t="s">
        <v>13143</v>
      </c>
      <c r="N1162" s="49" t="s">
        <v>11429</v>
      </c>
      <c r="O1162" s="49" t="s">
        <v>13710</v>
      </c>
      <c r="P1162" s="49" t="s">
        <v>11457</v>
      </c>
      <c r="Q1162" s="49" t="s">
        <v>13380</v>
      </c>
      <c r="R1162" s="49" t="s">
        <v>11579</v>
      </c>
      <c r="S1162" s="49" t="s">
        <v>11869</v>
      </c>
      <c r="T1162" s="49" t="s">
        <v>11466</v>
      </c>
      <c r="U1162" s="49" t="s">
        <v>13493</v>
      </c>
      <c r="V1162" s="49" t="s">
        <v>11467</v>
      </c>
      <c r="W1162" s="49" t="s">
        <v>12677</v>
      </c>
      <c r="X1162" s="49" t="s">
        <v>13379</v>
      </c>
      <c r="Y1162" s="49"/>
      <c r="Z1162" s="49"/>
      <c r="AA1162" s="49"/>
      <c r="AB1162" s="49"/>
      <c r="AC1162" s="49"/>
      <c r="AD1162" s="49"/>
      <c r="AE1162" s="49"/>
      <c r="AF1162" s="49"/>
      <c r="AG1162" s="49"/>
      <c r="AH1162" s="49"/>
      <c r="AI1162" s="49"/>
      <c r="AJ1162" s="49"/>
      <c r="AK1162" s="49"/>
      <c r="AL1162" s="49"/>
      <c r="AM1162" s="49"/>
      <c r="AN1162" s="49"/>
      <c r="AO1162" s="49"/>
      <c r="AP1162" s="49"/>
      <c r="AQ1162" s="49"/>
      <c r="AR1162" s="49"/>
      <c r="AS1162" s="49"/>
      <c r="AT1162" s="49"/>
      <c r="AU1162" s="49"/>
      <c r="AV1162" s="49"/>
      <c r="AW1162" s="49"/>
      <c r="AX1162" s="49"/>
      <c r="AY1162" s="49"/>
      <c r="AZ1162" s="49"/>
      <c r="BA1162" s="49"/>
      <c r="BB1162" s="49"/>
      <c r="BC1162" s="49"/>
      <c r="BD1162" s="49"/>
      <c r="BE1162" s="49"/>
      <c r="BF1162" s="49"/>
      <c r="BG1162" s="49"/>
      <c r="BH1162" s="49"/>
      <c r="BI1162" s="49"/>
      <c r="BJ1162" s="49"/>
      <c r="BK1162" s="49"/>
      <c r="BL1162" s="49"/>
      <c r="BM1162" s="49"/>
      <c r="BN1162" s="49"/>
    </row>
    <row r="1163" spans="1:66" x14ac:dyDescent="0.3">
      <c r="A1163">
        <v>1162</v>
      </c>
      <c r="B1163" s="5" t="s">
        <v>3492</v>
      </c>
      <c r="C1163" s="40">
        <f>VLOOKUP(tags[[#This Row],[Index]],Table1[],6)</f>
        <v>100</v>
      </c>
      <c r="D1163" s="51">
        <v>200</v>
      </c>
      <c r="E1163" s="18" t="str">
        <f>VLOOKUP(tags[[#This Row],[Index]],Table1[],22)</f>
        <v>pink</v>
      </c>
      <c r="F1163" s="18" t="str">
        <f>VLOOKUP(tags[[#This Row],[Index]],Table1[],23)</f>
        <v>XS</v>
      </c>
      <c r="G1163" s="18" t="str">
        <f>VLOOKUP(tags[[#This Row],[product_id]],copy[],4,FALSE)</f>
        <v>Plus Size,Shirt,Sleeve,Long Sleeve,Tops,Loose,T Shirts,chiffon,Women's Fashion,Fashion,Chiffon Shirt,V-neck,zippers</v>
      </c>
      <c r="H1163" s="18"/>
      <c r="I1163" s="48" t="s">
        <v>11407</v>
      </c>
      <c r="J1163" s="49" t="s">
        <v>11417</v>
      </c>
      <c r="K1163" s="49" t="s">
        <v>11414</v>
      </c>
      <c r="L1163" s="49" t="s">
        <v>11543</v>
      </c>
      <c r="M1163" s="49" t="s">
        <v>11411</v>
      </c>
      <c r="N1163" s="49" t="s">
        <v>11427</v>
      </c>
      <c r="O1163" s="49" t="s">
        <v>11422</v>
      </c>
      <c r="P1163" s="49" t="s">
        <v>11503</v>
      </c>
      <c r="Q1163" s="49" t="s">
        <v>11403</v>
      </c>
      <c r="R1163" s="49" t="s">
        <v>11404</v>
      </c>
      <c r="S1163" s="49" t="s">
        <v>11730</v>
      </c>
      <c r="T1163" s="49" t="s">
        <v>11420</v>
      </c>
      <c r="U1163" s="49" t="s">
        <v>11591</v>
      </c>
      <c r="V1163" s="49"/>
      <c r="W1163" s="49"/>
      <c r="X1163" s="49"/>
      <c r="Y1163" s="49"/>
      <c r="Z1163" s="49"/>
      <c r="AA1163" s="49"/>
      <c r="AB1163" s="49"/>
      <c r="AC1163" s="49"/>
      <c r="AD1163" s="49"/>
      <c r="AE1163" s="49"/>
      <c r="AF1163" s="49"/>
      <c r="AG1163" s="49"/>
      <c r="AH1163" s="49"/>
      <c r="AI1163" s="49"/>
      <c r="AJ1163" s="49"/>
      <c r="AK1163" s="49"/>
      <c r="AL1163" s="49"/>
      <c r="AM1163" s="49"/>
      <c r="AN1163" s="49"/>
      <c r="AO1163" s="49"/>
      <c r="AP1163" s="49"/>
      <c r="AQ1163" s="49"/>
      <c r="AR1163" s="49"/>
      <c r="AS1163" s="49"/>
      <c r="AT1163" s="49"/>
      <c r="AU1163" s="49"/>
      <c r="AV1163" s="49"/>
      <c r="AW1163" s="49"/>
      <c r="AX1163" s="49"/>
      <c r="AY1163" s="49"/>
      <c r="AZ1163" s="49"/>
      <c r="BA1163" s="49"/>
      <c r="BB1163" s="49"/>
      <c r="BC1163" s="49"/>
      <c r="BD1163" s="49"/>
      <c r="BE1163" s="49"/>
      <c r="BF1163" s="49"/>
      <c r="BG1163" s="49"/>
      <c r="BH1163" s="49"/>
      <c r="BI1163" s="49"/>
      <c r="BJ1163" s="49"/>
      <c r="BK1163" s="49"/>
      <c r="BL1163" s="49"/>
      <c r="BM1163" s="49"/>
      <c r="BN1163" s="49"/>
    </row>
    <row r="1164" spans="1:66" x14ac:dyDescent="0.3">
      <c r="A1164">
        <v>1163</v>
      </c>
      <c r="B1164" s="4" t="s">
        <v>3495</v>
      </c>
      <c r="C1164" s="39">
        <f>VLOOKUP(tags[[#This Row],[Index]],Table1[],6)</f>
        <v>100</v>
      </c>
      <c r="D1164" s="50">
        <v>800</v>
      </c>
      <c r="E1164" s="17" t="str">
        <f>VLOOKUP(tags[[#This Row],[Index]],Table1[],22)</f>
        <v>blue</v>
      </c>
      <c r="F1164" s="17" t="str">
        <f>VLOOKUP(tags[[#This Row],[Index]],Table1[],23)</f>
        <v>S</v>
      </c>
      <c r="G1164" s="17" t="str">
        <f>VLOOKUP(tags[[#This Row],[product_id]],copy[],4,FALSE)</f>
        <v>Summer,Plus Size,camishort,Halter,cute,Spaghetti,Necks,Spaghetti Strap,beach wear,playsuit,Casual,Women's Fashion,Shorts,playsuitoutfitsclothing,Fashion,Summer Fashion,Women,Beach,Rompers,Women Fashion,jumpsuit</v>
      </c>
      <c r="H1164" s="17"/>
      <c r="I1164" s="48" t="s">
        <v>11402</v>
      </c>
      <c r="J1164" s="49" t="s">
        <v>11407</v>
      </c>
      <c r="K1164" s="49" t="s">
        <v>13636</v>
      </c>
      <c r="L1164" s="49" t="s">
        <v>11461</v>
      </c>
      <c r="M1164" s="49" t="s">
        <v>11502</v>
      </c>
      <c r="N1164" s="49" t="s">
        <v>11449</v>
      </c>
      <c r="O1164" s="49" t="s">
        <v>11419</v>
      </c>
      <c r="P1164" s="49" t="s">
        <v>11463</v>
      </c>
      <c r="Q1164" s="49" t="s">
        <v>11511</v>
      </c>
      <c r="R1164" s="49" t="s">
        <v>11639</v>
      </c>
      <c r="S1164" s="49" t="s">
        <v>11406</v>
      </c>
      <c r="T1164" s="49" t="s">
        <v>11403</v>
      </c>
      <c r="U1164" s="49" t="s">
        <v>11410</v>
      </c>
      <c r="V1164" s="49" t="s">
        <v>13111</v>
      </c>
      <c r="W1164" s="49" t="s">
        <v>11404</v>
      </c>
      <c r="X1164" s="49" t="s">
        <v>11484</v>
      </c>
      <c r="Y1164" s="49" t="s">
        <v>11405</v>
      </c>
      <c r="Z1164" s="49" t="s">
        <v>11413</v>
      </c>
      <c r="AA1164" s="49" t="s">
        <v>11523</v>
      </c>
      <c r="AB1164" s="49" t="s">
        <v>11439</v>
      </c>
      <c r="AC1164" s="49" t="s">
        <v>11451</v>
      </c>
      <c r="AD1164" s="49"/>
      <c r="AE1164" s="49"/>
      <c r="AF1164" s="49"/>
      <c r="AG1164" s="49"/>
      <c r="AH1164" s="49"/>
      <c r="AI1164" s="49"/>
      <c r="AJ1164" s="49"/>
      <c r="AK1164" s="49"/>
      <c r="AL1164" s="49"/>
      <c r="AM1164" s="49"/>
      <c r="AN1164" s="49"/>
      <c r="AO1164" s="49"/>
      <c r="AP1164" s="49"/>
      <c r="AQ1164" s="49"/>
      <c r="AR1164" s="49"/>
      <c r="AS1164" s="49"/>
      <c r="AT1164" s="49"/>
      <c r="AU1164" s="49"/>
      <c r="AV1164" s="49"/>
      <c r="AW1164" s="49"/>
      <c r="AX1164" s="49"/>
      <c r="AY1164" s="49"/>
      <c r="AZ1164" s="49"/>
      <c r="BA1164" s="49"/>
      <c r="BB1164" s="49"/>
      <c r="BC1164" s="49"/>
      <c r="BD1164" s="49"/>
      <c r="BE1164" s="49"/>
      <c r="BF1164" s="49"/>
      <c r="BG1164" s="49"/>
      <c r="BH1164" s="49"/>
      <c r="BI1164" s="49"/>
      <c r="BJ1164" s="49"/>
      <c r="BK1164" s="49"/>
      <c r="BL1164" s="49"/>
      <c r="BM1164" s="49"/>
      <c r="BN1164" s="49"/>
    </row>
    <row r="1165" spans="1:66" x14ac:dyDescent="0.3">
      <c r="A1165">
        <v>1164</v>
      </c>
      <c r="B1165" s="7" t="s">
        <v>3498</v>
      </c>
      <c r="C1165" s="42">
        <f>VLOOKUP(tags[[#This Row],[Index]],Table1[],6)</f>
        <v>100</v>
      </c>
      <c r="D1165" s="51">
        <v>500</v>
      </c>
      <c r="E1165" s="18" t="str">
        <f>VLOOKUP(tags[[#This Row],[Index]],Table1[],22)</f>
        <v>black</v>
      </c>
      <c r="F1165" s="18" t="str">
        <f>VLOOKUP(tags[[#This Row],[Index]],Table1[],23)</f>
        <v>XS</v>
      </c>
      <c r="G1165" s="18" t="str">
        <f>VLOOKUP(tags[[#This Row],[product_id]],copy[],4,FALSE)</f>
        <v>Plus Size,dandelionfloralprinted,Shirt,Sleeve,boho,graphic tee,Tee Shirt,short sleeves,yoga top,Casual,Cool T-Shirts,Women's Fashion,Shorts,Print,Casual Tops,short sleeve shirt,Yoga,Fashion,Tops,T Shirts,Women</v>
      </c>
      <c r="H1165" s="18"/>
      <c r="I1165" s="48" t="s">
        <v>11407</v>
      </c>
      <c r="J1165" s="49" t="s">
        <v>12425</v>
      </c>
      <c r="K1165" s="49" t="s">
        <v>11417</v>
      </c>
      <c r="L1165" s="49" t="s">
        <v>11414</v>
      </c>
      <c r="M1165" s="49" t="s">
        <v>11457</v>
      </c>
      <c r="N1165" s="49" t="s">
        <v>11525</v>
      </c>
      <c r="O1165" s="49" t="s">
        <v>11794</v>
      </c>
      <c r="P1165" s="49" t="s">
        <v>11415</v>
      </c>
      <c r="Q1165" s="49" t="s">
        <v>11650</v>
      </c>
      <c r="R1165" s="49" t="s">
        <v>11406</v>
      </c>
      <c r="S1165" s="49" t="s">
        <v>11647</v>
      </c>
      <c r="T1165" s="49" t="s">
        <v>11403</v>
      </c>
      <c r="U1165" s="49" t="s">
        <v>11410</v>
      </c>
      <c r="V1165" s="49" t="s">
        <v>11416</v>
      </c>
      <c r="W1165" s="49" t="s">
        <v>11562</v>
      </c>
      <c r="X1165" s="49" t="s">
        <v>11553</v>
      </c>
      <c r="Y1165" s="49" t="s">
        <v>11483</v>
      </c>
      <c r="Z1165" s="49" t="s">
        <v>11404</v>
      </c>
      <c r="AA1165" s="49" t="s">
        <v>11411</v>
      </c>
      <c r="AB1165" s="49" t="s">
        <v>11422</v>
      </c>
      <c r="AC1165" s="49" t="s">
        <v>11405</v>
      </c>
      <c r="AD1165" s="49"/>
      <c r="AE1165" s="49"/>
      <c r="AF1165" s="49"/>
      <c r="AG1165" s="49"/>
      <c r="AH1165" s="49"/>
      <c r="AI1165" s="49"/>
      <c r="AJ1165" s="49"/>
      <c r="AK1165" s="49"/>
      <c r="AL1165" s="49"/>
      <c r="AM1165" s="49"/>
      <c r="AN1165" s="49"/>
      <c r="AO1165" s="49"/>
      <c r="AP1165" s="49"/>
      <c r="AQ1165" s="49"/>
      <c r="AR1165" s="49"/>
      <c r="AS1165" s="49"/>
      <c r="AT1165" s="49"/>
      <c r="AU1165" s="49"/>
      <c r="AV1165" s="49"/>
      <c r="AW1165" s="49"/>
      <c r="AX1165" s="49"/>
      <c r="AY1165" s="49"/>
      <c r="AZ1165" s="49"/>
      <c r="BA1165" s="49"/>
      <c r="BB1165" s="49"/>
      <c r="BC1165" s="49"/>
      <c r="BD1165" s="49"/>
      <c r="BE1165" s="49"/>
      <c r="BF1165" s="49"/>
      <c r="BG1165" s="49"/>
      <c r="BH1165" s="49"/>
      <c r="BI1165" s="49"/>
      <c r="BJ1165" s="49"/>
      <c r="BK1165" s="49"/>
      <c r="BL1165" s="49"/>
      <c r="BM1165" s="49"/>
      <c r="BN1165" s="49"/>
    </row>
    <row r="1166" spans="1:66" x14ac:dyDescent="0.3">
      <c r="A1166">
        <v>1165</v>
      </c>
      <c r="B1166" s="4" t="s">
        <v>3501</v>
      </c>
      <c r="C1166" s="39">
        <f>VLOOKUP(tags[[#This Row],[Index]],Table1[],6)</f>
        <v>100</v>
      </c>
      <c r="D1166" s="50">
        <v>1300</v>
      </c>
      <c r="E1166" s="17" t="str">
        <f>VLOOKUP(tags[[#This Row],[Index]],Table1[],22)</f>
        <v>yellow</v>
      </c>
      <c r="F1166" s="17" t="str">
        <f>VLOOKUP(tags[[#This Row],[Index]],Table1[],23)</f>
        <v>XS</v>
      </c>
      <c r="G1166" s="17" t="str">
        <f>VLOOKUP(tags[[#This Row],[product_id]],copy[],4,FALSE)</f>
        <v>Summer,Fashion,Mini,Tops,Loose,Polkas,V-neck,Women's Fashion,backless,polka dot,Dress,sleeveless,Casual</v>
      </c>
      <c r="H1166" s="17"/>
      <c r="I1166" s="48" t="s">
        <v>11402</v>
      </c>
      <c r="J1166" s="49" t="s">
        <v>11404</v>
      </c>
      <c r="K1166" s="49" t="s">
        <v>11436</v>
      </c>
      <c r="L1166" s="49" t="s">
        <v>11411</v>
      </c>
      <c r="M1166" s="49" t="s">
        <v>11427</v>
      </c>
      <c r="N1166" s="49" t="s">
        <v>11512</v>
      </c>
      <c r="O1166" s="49" t="s">
        <v>11420</v>
      </c>
      <c r="P1166" s="49" t="s">
        <v>11403</v>
      </c>
      <c r="Q1166" s="49" t="s">
        <v>11450</v>
      </c>
      <c r="R1166" s="49" t="s">
        <v>11507</v>
      </c>
      <c r="S1166" s="49" t="s">
        <v>11409</v>
      </c>
      <c r="T1166" s="49" t="s">
        <v>11408</v>
      </c>
      <c r="U1166" s="49" t="s">
        <v>11406</v>
      </c>
      <c r="V1166" s="49"/>
      <c r="W1166" s="49"/>
      <c r="X1166" s="49"/>
      <c r="Y1166" s="49"/>
      <c r="Z1166" s="49"/>
      <c r="AA1166" s="49"/>
      <c r="AB1166" s="49"/>
      <c r="AC1166" s="49"/>
      <c r="AD1166" s="49"/>
      <c r="AE1166" s="49"/>
      <c r="AF1166" s="49"/>
      <c r="AG1166" s="49"/>
      <c r="AH1166" s="49"/>
      <c r="AI1166" s="49"/>
      <c r="AJ1166" s="49"/>
      <c r="AK1166" s="49"/>
      <c r="AL1166" s="49"/>
      <c r="AM1166" s="49"/>
      <c r="AN1166" s="49"/>
      <c r="AO1166" s="49"/>
      <c r="AP1166" s="49"/>
      <c r="AQ1166" s="49"/>
      <c r="AR1166" s="49"/>
      <c r="AS1166" s="49"/>
      <c r="AT1166" s="49"/>
      <c r="AU1166" s="49"/>
      <c r="AV1166" s="49"/>
      <c r="AW1166" s="49"/>
      <c r="AX1166" s="49"/>
      <c r="AY1166" s="49"/>
      <c r="AZ1166" s="49"/>
      <c r="BA1166" s="49"/>
      <c r="BB1166" s="49"/>
      <c r="BC1166" s="49"/>
      <c r="BD1166" s="49"/>
      <c r="BE1166" s="49"/>
      <c r="BF1166" s="49"/>
      <c r="BG1166" s="49"/>
      <c r="BH1166" s="49"/>
      <c r="BI1166" s="49"/>
      <c r="BJ1166" s="49"/>
      <c r="BK1166" s="49"/>
      <c r="BL1166" s="49"/>
      <c r="BM1166" s="49"/>
      <c r="BN1166" s="49"/>
    </row>
    <row r="1167" spans="1:66" x14ac:dyDescent="0.3">
      <c r="A1167">
        <v>1166</v>
      </c>
      <c r="B1167" s="5" t="s">
        <v>3505</v>
      </c>
      <c r="C1167" s="40">
        <f>VLOOKUP(tags[[#This Row],[Index]],Table1[],6)</f>
        <v>5000</v>
      </c>
      <c r="D1167" s="51">
        <v>10000</v>
      </c>
      <c r="E1167" s="18" t="str">
        <f>VLOOKUP(tags[[#This Row],[Index]],Table1[],22)</f>
        <v>other</v>
      </c>
      <c r="F1167" s="18" t="str">
        <f>VLOOKUP(tags[[#This Row],[Index]],Table1[],23)</f>
        <v>M</v>
      </c>
      <c r="G1167" s="18" t="str">
        <f>VLOOKUP(tags[[#This Row],[product_id]],copy[],4,FALSE)</f>
        <v>Summer,loseweight,legs,anticellulite,Massage &amp; Relaxation,Waist,Bikini,Belly,obesity,shaping,Massage,slimmingcream</v>
      </c>
      <c r="H1167" s="18"/>
      <c r="I1167" s="48" t="s">
        <v>11402</v>
      </c>
      <c r="J1167" s="49" t="s">
        <v>13250</v>
      </c>
      <c r="K1167" s="49" t="s">
        <v>12125</v>
      </c>
      <c r="L1167" s="49" t="s">
        <v>13779</v>
      </c>
      <c r="M1167" s="49" t="s">
        <v>13890</v>
      </c>
      <c r="N1167" s="49" t="s">
        <v>11442</v>
      </c>
      <c r="O1167" s="49" t="s">
        <v>11453</v>
      </c>
      <c r="P1167" s="49" t="s">
        <v>13980</v>
      </c>
      <c r="Q1167" s="49" t="s">
        <v>13158</v>
      </c>
      <c r="R1167" s="49" t="s">
        <v>12982</v>
      </c>
      <c r="S1167" s="49" t="s">
        <v>13891</v>
      </c>
      <c r="T1167" s="49" t="s">
        <v>12922</v>
      </c>
      <c r="U1167" s="49"/>
      <c r="V1167" s="49"/>
      <c r="W1167" s="49"/>
      <c r="X1167" s="49"/>
      <c r="Y1167" s="49"/>
      <c r="Z1167" s="49"/>
      <c r="AA1167" s="49"/>
      <c r="AB1167" s="49"/>
      <c r="AC1167" s="49"/>
      <c r="AD1167" s="49"/>
      <c r="AE1167" s="49"/>
      <c r="AF1167" s="49"/>
      <c r="AG1167" s="49"/>
      <c r="AH1167" s="49"/>
      <c r="AI1167" s="49"/>
      <c r="AJ1167" s="49"/>
      <c r="AK1167" s="49"/>
      <c r="AL1167" s="49"/>
      <c r="AM1167" s="49"/>
      <c r="AN1167" s="49"/>
      <c r="AO1167" s="49"/>
      <c r="AP1167" s="49"/>
      <c r="AQ1167" s="49"/>
      <c r="AR1167" s="49"/>
      <c r="AS1167" s="49"/>
      <c r="AT1167" s="49"/>
      <c r="AU1167" s="49"/>
      <c r="AV1167" s="49"/>
      <c r="AW1167" s="49"/>
      <c r="AX1167" s="49"/>
      <c r="AY1167" s="49"/>
      <c r="AZ1167" s="49"/>
      <c r="BA1167" s="49"/>
      <c r="BB1167" s="49"/>
      <c r="BC1167" s="49"/>
      <c r="BD1167" s="49"/>
      <c r="BE1167" s="49"/>
      <c r="BF1167" s="49"/>
      <c r="BG1167" s="49"/>
      <c r="BH1167" s="49"/>
      <c r="BI1167" s="49"/>
      <c r="BJ1167" s="49"/>
      <c r="BK1167" s="49"/>
      <c r="BL1167" s="49"/>
      <c r="BM1167" s="49"/>
      <c r="BN1167" s="49"/>
    </row>
    <row r="1168" spans="1:66" x14ac:dyDescent="0.3">
      <c r="A1168">
        <v>1167</v>
      </c>
      <c r="B1168" s="4" t="s">
        <v>3509</v>
      </c>
      <c r="C1168" s="39">
        <f>VLOOKUP(tags[[#This Row],[Index]],Table1[],6)</f>
        <v>100</v>
      </c>
      <c r="D1168" s="50">
        <v>800</v>
      </c>
      <c r="E1168" s="17" t="str">
        <f>VLOOKUP(tags[[#This Row],[Index]],Table1[],22)</f>
        <v>other</v>
      </c>
      <c r="F1168" s="17" t="str">
        <f>VLOOKUP(tags[[#This Row],[Index]],Table1[],23)</f>
        <v>other</v>
      </c>
      <c r="G1168" s="17" t="str">
        <f>VLOOKUP(tags[[#This Row],[product_id]],copy[],4,FALSE)</f>
        <v>Summer,Sandals,Lace,Flats,Breathable,Slippers,Fashion,Shoes,Women,Beach,Sandals &amp; Flip Flops</v>
      </c>
      <c r="H1168" s="17"/>
      <c r="I1168" s="48" t="s">
        <v>11402</v>
      </c>
      <c r="J1168" s="49" t="s">
        <v>11601</v>
      </c>
      <c r="K1168" s="49" t="s">
        <v>11434</v>
      </c>
      <c r="L1168" s="49" t="s">
        <v>12191</v>
      </c>
      <c r="M1168" s="49" t="s">
        <v>11763</v>
      </c>
      <c r="N1168" s="49" t="s">
        <v>11608</v>
      </c>
      <c r="O1168" s="49" t="s">
        <v>11404</v>
      </c>
      <c r="P1168" s="49" t="s">
        <v>11644</v>
      </c>
      <c r="Q1168" s="49" t="s">
        <v>11405</v>
      </c>
      <c r="R1168" s="49" t="s">
        <v>11413</v>
      </c>
      <c r="S1168" s="49" t="s">
        <v>12170</v>
      </c>
      <c r="T1168" s="49"/>
      <c r="U1168" s="49"/>
      <c r="V1168" s="49"/>
      <c r="W1168" s="49"/>
      <c r="X1168" s="49"/>
      <c r="Y1168" s="49"/>
      <c r="Z1168" s="49"/>
      <c r="AA1168" s="49"/>
      <c r="AB1168" s="49"/>
      <c r="AC1168" s="49"/>
      <c r="AD1168" s="49"/>
      <c r="AE1168" s="49"/>
      <c r="AF1168" s="49"/>
      <c r="AG1168" s="49"/>
      <c r="AH1168" s="49"/>
      <c r="AI1168" s="49"/>
      <c r="AJ1168" s="49"/>
      <c r="AK1168" s="49"/>
      <c r="AL1168" s="49"/>
      <c r="AM1168" s="49"/>
      <c r="AN1168" s="49"/>
      <c r="AO1168" s="49"/>
      <c r="AP1168" s="49"/>
      <c r="AQ1168" s="49"/>
      <c r="AR1168" s="49"/>
      <c r="AS1168" s="49"/>
      <c r="AT1168" s="49"/>
      <c r="AU1168" s="49"/>
      <c r="AV1168" s="49"/>
      <c r="AW1168" s="49"/>
      <c r="AX1168" s="49"/>
      <c r="AY1168" s="49"/>
      <c r="AZ1168" s="49"/>
      <c r="BA1168" s="49"/>
      <c r="BB1168" s="49"/>
      <c r="BC1168" s="49"/>
      <c r="BD1168" s="49"/>
      <c r="BE1168" s="49"/>
      <c r="BF1168" s="49"/>
      <c r="BG1168" s="49"/>
      <c r="BH1168" s="49"/>
      <c r="BI1168" s="49"/>
      <c r="BJ1168" s="49"/>
      <c r="BK1168" s="49"/>
      <c r="BL1168" s="49"/>
      <c r="BM1168" s="49"/>
      <c r="BN1168" s="49"/>
    </row>
    <row r="1169" spans="1:66" x14ac:dyDescent="0.3">
      <c r="A1169">
        <v>1168</v>
      </c>
      <c r="B1169" s="5" t="s">
        <v>3511</v>
      </c>
      <c r="C1169" s="40">
        <f>VLOOKUP(tags[[#This Row],[Index]],Table1[],6)</f>
        <v>100</v>
      </c>
      <c r="D1169" s="51">
        <v>586</v>
      </c>
      <c r="E1169" s="18" t="str">
        <f>VLOOKUP(tags[[#This Row],[Index]],Table1[],22)</f>
        <v>black</v>
      </c>
      <c r="F1169" s="18" t="str">
        <f>VLOOKUP(tags[[#This Row],[Index]],Table1[],23)</f>
        <v>other</v>
      </c>
      <c r="G1169" s="18" t="str">
        <f>VLOOKUP(tags[[#This Row],[product_id]],copy[],4,FALSE)</f>
        <v>heightenedshoe,wedge,Sandals,casual shoes,High Heel,Slippers,Women's Fashion,Fashion,Summer,Wedge Sandals</v>
      </c>
      <c r="H1169" s="18"/>
      <c r="I1169" s="48" t="s">
        <v>12394</v>
      </c>
      <c r="J1169" s="49" t="s">
        <v>11948</v>
      </c>
      <c r="K1169" s="49" t="s">
        <v>11601</v>
      </c>
      <c r="L1169" s="49" t="s">
        <v>12150</v>
      </c>
      <c r="M1169" s="49" t="s">
        <v>12181</v>
      </c>
      <c r="N1169" s="49" t="s">
        <v>11608</v>
      </c>
      <c r="O1169" s="49" t="s">
        <v>11403</v>
      </c>
      <c r="P1169" s="49" t="s">
        <v>11404</v>
      </c>
      <c r="Q1169" s="49" t="s">
        <v>11402</v>
      </c>
      <c r="R1169" s="49" t="s">
        <v>12159</v>
      </c>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49"/>
      <c r="AO1169" s="49"/>
      <c r="AP1169" s="49"/>
      <c r="AQ1169" s="49"/>
      <c r="AR1169" s="49"/>
      <c r="AS1169" s="49"/>
      <c r="AT1169" s="49"/>
      <c r="AU1169" s="49"/>
      <c r="AV1169" s="49"/>
      <c r="AW1169" s="49"/>
      <c r="AX1169" s="49"/>
      <c r="AY1169" s="49"/>
      <c r="AZ1169" s="49"/>
      <c r="BA1169" s="49"/>
      <c r="BB1169" s="49"/>
      <c r="BC1169" s="49"/>
      <c r="BD1169" s="49"/>
      <c r="BE1169" s="49"/>
      <c r="BF1169" s="49"/>
      <c r="BG1169" s="49"/>
      <c r="BH1169" s="49"/>
      <c r="BI1169" s="49"/>
      <c r="BJ1169" s="49"/>
      <c r="BK1169" s="49"/>
      <c r="BL1169" s="49"/>
      <c r="BM1169" s="49"/>
      <c r="BN1169" s="49"/>
    </row>
    <row r="1170" spans="1:66" x14ac:dyDescent="0.3">
      <c r="A1170">
        <v>1169</v>
      </c>
      <c r="B1170" s="4" t="s">
        <v>3512</v>
      </c>
      <c r="C1170" s="39">
        <f>VLOOKUP(tags[[#This Row],[Index]],Table1[],6)</f>
        <v>5000</v>
      </c>
      <c r="D1170" s="50">
        <v>35000</v>
      </c>
      <c r="E1170" s="17" t="str">
        <f>VLOOKUP(tags[[#This Row],[Index]],Table1[],22)</f>
        <v>black</v>
      </c>
      <c r="F1170" s="17" t="str">
        <f>VLOOKUP(tags[[#This Row],[Index]],Table1[],23)</f>
        <v>XS</v>
      </c>
      <c r="G1170" s="17" t="str">
        <f>VLOOKUP(tags[[#This Row],[product_id]],copy[],4,FALSE)</f>
        <v>Summer,Shorts,Shirt,Sleeve,sportsset,short sleeves,Two piece set,lipprint,Ladies,women shorts,Fashion,lip,women t shirt,Round neck,Casual,Print,tracksuitsforwomen,runningset,Necks</v>
      </c>
      <c r="H1170" s="17"/>
      <c r="I1170" s="48" t="s">
        <v>11402</v>
      </c>
      <c r="J1170" s="49" t="s">
        <v>11410</v>
      </c>
      <c r="K1170" s="49" t="s">
        <v>11417</v>
      </c>
      <c r="L1170" s="49" t="s">
        <v>11414</v>
      </c>
      <c r="M1170" s="49" t="s">
        <v>11773</v>
      </c>
      <c r="N1170" s="49" t="s">
        <v>11415</v>
      </c>
      <c r="O1170" s="49" t="s">
        <v>11615</v>
      </c>
      <c r="P1170" s="49" t="s">
        <v>12123</v>
      </c>
      <c r="Q1170" s="49" t="s">
        <v>11426</v>
      </c>
      <c r="R1170" s="49" t="s">
        <v>11516</v>
      </c>
      <c r="S1170" s="49" t="s">
        <v>11404</v>
      </c>
      <c r="T1170" s="49" t="s">
        <v>11689</v>
      </c>
      <c r="U1170" s="49" t="s">
        <v>11540</v>
      </c>
      <c r="V1170" s="49" t="s">
        <v>11440</v>
      </c>
      <c r="W1170" s="49" t="s">
        <v>11406</v>
      </c>
      <c r="X1170" s="49" t="s">
        <v>11416</v>
      </c>
      <c r="Y1170" s="49" t="s">
        <v>11870</v>
      </c>
      <c r="Z1170" s="49" t="s">
        <v>11887</v>
      </c>
      <c r="AA1170" s="49" t="s">
        <v>11419</v>
      </c>
      <c r="AB1170" s="49"/>
      <c r="AC1170" s="49"/>
      <c r="AD1170" s="49"/>
      <c r="AE1170" s="49"/>
      <c r="AF1170" s="49"/>
      <c r="AG1170" s="49"/>
      <c r="AH1170" s="49"/>
      <c r="AI1170" s="49"/>
      <c r="AJ1170" s="49"/>
      <c r="AK1170" s="49"/>
      <c r="AL1170" s="49"/>
      <c r="AM1170" s="49"/>
      <c r="AN1170" s="49"/>
      <c r="AO1170" s="49"/>
      <c r="AP1170" s="49"/>
      <c r="AQ1170" s="49"/>
      <c r="AR1170" s="49"/>
      <c r="AS1170" s="49"/>
      <c r="AT1170" s="49"/>
      <c r="AU1170" s="49"/>
      <c r="AV1170" s="49"/>
      <c r="AW1170" s="49"/>
      <c r="AX1170" s="49"/>
      <c r="AY1170" s="49"/>
      <c r="AZ1170" s="49"/>
      <c r="BA1170" s="49"/>
      <c r="BB1170" s="49"/>
      <c r="BC1170" s="49"/>
      <c r="BD1170" s="49"/>
      <c r="BE1170" s="49"/>
      <c r="BF1170" s="49"/>
      <c r="BG1170" s="49"/>
      <c r="BH1170" s="49"/>
      <c r="BI1170" s="49"/>
      <c r="BJ1170" s="49"/>
      <c r="BK1170" s="49"/>
      <c r="BL1170" s="49"/>
      <c r="BM1170" s="49"/>
      <c r="BN1170" s="49"/>
    </row>
    <row r="1171" spans="1:66" x14ac:dyDescent="0.3">
      <c r="A1171">
        <v>1170</v>
      </c>
      <c r="B1171" s="5" t="s">
        <v>3514</v>
      </c>
      <c r="C1171" s="40">
        <f>VLOOKUP(tags[[#This Row],[Index]],Table1[],6)</f>
        <v>10</v>
      </c>
      <c r="D1171" s="51">
        <v>20</v>
      </c>
      <c r="E1171" s="18" t="str">
        <f>VLOOKUP(tags[[#This Row],[Index]],Table1[],22)</f>
        <v>white</v>
      </c>
      <c r="F1171" s="18" t="str">
        <f>VLOOKUP(tags[[#This Row],[Index]],Table1[],23)</f>
        <v>XXS</v>
      </c>
      <c r="G1171" s="18" t="str">
        <f>VLOOKUP(tags[[#This Row],[product_id]],copy[],4,FALSE)</f>
        <v>Summer,Fashion,Necks,Skirts,Dress,Loose,Women's Fashion,Round neck,beach dress,sleeveless,Beach,Casual,Women</v>
      </c>
      <c r="H1171" s="18"/>
      <c r="I1171" s="48" t="s">
        <v>11402</v>
      </c>
      <c r="J1171" s="49" t="s">
        <v>11404</v>
      </c>
      <c r="K1171" s="49" t="s">
        <v>11419</v>
      </c>
      <c r="L1171" s="49" t="s">
        <v>11462</v>
      </c>
      <c r="M1171" s="49" t="s">
        <v>11409</v>
      </c>
      <c r="N1171" s="49" t="s">
        <v>11427</v>
      </c>
      <c r="O1171" s="49" t="s">
        <v>11403</v>
      </c>
      <c r="P1171" s="49" t="s">
        <v>11440</v>
      </c>
      <c r="Q1171" s="49" t="s">
        <v>11431</v>
      </c>
      <c r="R1171" s="49" t="s">
        <v>11408</v>
      </c>
      <c r="S1171" s="49" t="s">
        <v>11413</v>
      </c>
      <c r="T1171" s="49" t="s">
        <v>11406</v>
      </c>
      <c r="U1171" s="49" t="s">
        <v>11405</v>
      </c>
      <c r="V1171" s="49"/>
      <c r="W1171" s="49"/>
      <c r="X1171" s="49"/>
      <c r="Y1171" s="49"/>
      <c r="Z1171" s="49"/>
      <c r="AA1171" s="49"/>
      <c r="AB1171" s="49"/>
      <c r="AC1171" s="49"/>
      <c r="AD1171" s="49"/>
      <c r="AE1171" s="49"/>
      <c r="AF1171" s="49"/>
      <c r="AG1171" s="49"/>
      <c r="AH1171" s="49"/>
      <c r="AI1171" s="49"/>
      <c r="AJ1171" s="49"/>
      <c r="AK1171" s="49"/>
      <c r="AL1171" s="49"/>
      <c r="AM1171" s="49"/>
      <c r="AN1171" s="49"/>
      <c r="AO1171" s="49"/>
      <c r="AP1171" s="49"/>
      <c r="AQ1171" s="49"/>
      <c r="AR1171" s="49"/>
      <c r="AS1171" s="49"/>
      <c r="AT1171" s="49"/>
      <c r="AU1171" s="49"/>
      <c r="AV1171" s="49"/>
      <c r="AW1171" s="49"/>
      <c r="AX1171" s="49"/>
      <c r="AY1171" s="49"/>
      <c r="AZ1171" s="49"/>
      <c r="BA1171" s="49"/>
      <c r="BB1171" s="49"/>
      <c r="BC1171" s="49"/>
      <c r="BD1171" s="49"/>
      <c r="BE1171" s="49"/>
      <c r="BF1171" s="49"/>
      <c r="BG1171" s="49"/>
      <c r="BH1171" s="49"/>
      <c r="BI1171" s="49"/>
      <c r="BJ1171" s="49"/>
      <c r="BK1171" s="49"/>
      <c r="BL1171" s="49"/>
      <c r="BM1171" s="49"/>
      <c r="BN1171" s="49"/>
    </row>
    <row r="1172" spans="1:66" x14ac:dyDescent="0.3">
      <c r="A1172">
        <v>1171</v>
      </c>
      <c r="B1172" s="4" t="s">
        <v>3515</v>
      </c>
      <c r="C1172" s="39">
        <f>VLOOKUP(tags[[#This Row],[Index]],Table1[],6)</f>
        <v>100</v>
      </c>
      <c r="D1172" s="50">
        <v>168</v>
      </c>
      <c r="E1172" s="17" t="str">
        <f>VLOOKUP(tags[[#This Row],[Index]],Table1[],22)</f>
        <v>white</v>
      </c>
      <c r="F1172" s="17" t="str">
        <f>VLOOKUP(tags[[#This Row],[Index]],Table1[],23)</f>
        <v>XXS</v>
      </c>
      <c r="G1172" s="17" t="str">
        <f>VLOOKUP(tags[[#This Row],[product_id]],copy[],4,FALSE)</f>
        <v>Summer,Fashion,Necks,Skirts,Dress,Loose,Women's Fashion,Round neck,beach dress,sleeveless,Beach,Casual,Women</v>
      </c>
      <c r="H1172" s="17"/>
      <c r="I1172" s="48" t="s">
        <v>11402</v>
      </c>
      <c r="J1172" s="49" t="s">
        <v>11404</v>
      </c>
      <c r="K1172" s="49" t="s">
        <v>11419</v>
      </c>
      <c r="L1172" s="49" t="s">
        <v>11462</v>
      </c>
      <c r="M1172" s="49" t="s">
        <v>11409</v>
      </c>
      <c r="N1172" s="49" t="s">
        <v>11427</v>
      </c>
      <c r="O1172" s="49" t="s">
        <v>11403</v>
      </c>
      <c r="P1172" s="49" t="s">
        <v>11440</v>
      </c>
      <c r="Q1172" s="49" t="s">
        <v>11431</v>
      </c>
      <c r="R1172" s="49" t="s">
        <v>11408</v>
      </c>
      <c r="S1172" s="49" t="s">
        <v>11413</v>
      </c>
      <c r="T1172" s="49" t="s">
        <v>11406</v>
      </c>
      <c r="U1172" s="49" t="s">
        <v>11405</v>
      </c>
      <c r="V1172" s="49"/>
      <c r="W1172" s="49"/>
      <c r="X1172" s="49"/>
      <c r="Y1172" s="49"/>
      <c r="Z1172" s="49"/>
      <c r="AA1172" s="49"/>
      <c r="AB1172" s="49"/>
      <c r="AC1172" s="49"/>
      <c r="AD1172" s="49"/>
      <c r="AE1172" s="49"/>
      <c r="AF1172" s="49"/>
      <c r="AG1172" s="49"/>
      <c r="AH1172" s="49"/>
      <c r="AI1172" s="49"/>
      <c r="AJ1172" s="49"/>
      <c r="AK1172" s="49"/>
      <c r="AL1172" s="49"/>
      <c r="AM1172" s="49"/>
      <c r="AN1172" s="49"/>
      <c r="AO1172" s="49"/>
      <c r="AP1172" s="49"/>
      <c r="AQ1172" s="49"/>
      <c r="AR1172" s="49"/>
      <c r="AS1172" s="49"/>
      <c r="AT1172" s="49"/>
      <c r="AU1172" s="49"/>
      <c r="AV1172" s="49"/>
      <c r="AW1172" s="49"/>
      <c r="AX1172" s="49"/>
      <c r="AY1172" s="49"/>
      <c r="AZ1172" s="49"/>
      <c r="BA1172" s="49"/>
      <c r="BB1172" s="49"/>
      <c r="BC1172" s="49"/>
      <c r="BD1172" s="49"/>
      <c r="BE1172" s="49"/>
      <c r="BF1172" s="49"/>
      <c r="BG1172" s="49"/>
      <c r="BH1172" s="49"/>
      <c r="BI1172" s="49"/>
      <c r="BJ1172" s="49"/>
      <c r="BK1172" s="49"/>
      <c r="BL1172" s="49"/>
      <c r="BM1172" s="49"/>
      <c r="BN1172" s="49"/>
    </row>
    <row r="1173" spans="1:66" x14ac:dyDescent="0.3">
      <c r="A1173">
        <v>1172</v>
      </c>
      <c r="B1173" s="5" t="s">
        <v>3518</v>
      </c>
      <c r="C1173" s="40">
        <f>VLOOKUP(tags[[#This Row],[Index]],Table1[],6)</f>
        <v>1000</v>
      </c>
      <c r="D1173" s="51">
        <v>8000</v>
      </c>
      <c r="E1173" s="18" t="str">
        <f>VLOOKUP(tags[[#This Row],[Index]],Table1[],22)</f>
        <v>black</v>
      </c>
      <c r="F1173" s="18" t="str">
        <f>VLOOKUP(tags[[#This Row],[Index]],Table1[],23)</f>
        <v>XS</v>
      </c>
      <c r="G1173" s="18" t="str">
        <f>VLOOKUP(tags[[#This Row],[product_id]],copy[],4,FALSE)</f>
        <v>gowns,Plus Size,pleated dress,Vintage Dresses,Cocktail,Summer,plus size dress,Tunic dress,Elegant,Women's Fashion,Fashion,sleeveless,Floral,princess dress,Dress,women sexy dress,Swing dress,pin up,Floral print,Sleeveless dress,Midi Dress,print dress,Print,party,Women,Pleated,retro</v>
      </c>
      <c r="H1173" s="18"/>
      <c r="I1173" s="48" t="s">
        <v>11903</v>
      </c>
      <c r="J1173" s="49" t="s">
        <v>11407</v>
      </c>
      <c r="K1173" s="49" t="s">
        <v>11713</v>
      </c>
      <c r="L1173" s="49" t="s">
        <v>12023</v>
      </c>
      <c r="M1173" s="49" t="s">
        <v>11675</v>
      </c>
      <c r="N1173" s="49" t="s">
        <v>11402</v>
      </c>
      <c r="O1173" s="49" t="s">
        <v>11501</v>
      </c>
      <c r="P1173" s="49" t="s">
        <v>11617</v>
      </c>
      <c r="Q1173" s="49" t="s">
        <v>11532</v>
      </c>
      <c r="R1173" s="49" t="s">
        <v>11403</v>
      </c>
      <c r="S1173" s="49" t="s">
        <v>11404</v>
      </c>
      <c r="T1173" s="49" t="s">
        <v>11408</v>
      </c>
      <c r="U1173" s="49" t="s">
        <v>11433</v>
      </c>
      <c r="V1173" s="49" t="s">
        <v>11977</v>
      </c>
      <c r="W1173" s="49" t="s">
        <v>11409</v>
      </c>
      <c r="X1173" s="49" t="s">
        <v>12062</v>
      </c>
      <c r="Y1173" s="49" t="s">
        <v>11642</v>
      </c>
      <c r="Z1173" s="49" t="s">
        <v>13118</v>
      </c>
      <c r="AA1173" s="49" t="s">
        <v>11447</v>
      </c>
      <c r="AB1173" s="49" t="s">
        <v>11438</v>
      </c>
      <c r="AC1173" s="49" t="s">
        <v>11560</v>
      </c>
      <c r="AD1173" s="49" t="s">
        <v>11554</v>
      </c>
      <c r="AE1173" s="49" t="s">
        <v>11416</v>
      </c>
      <c r="AF1173" s="49" t="s">
        <v>11443</v>
      </c>
      <c r="AG1173" s="49" t="s">
        <v>11405</v>
      </c>
      <c r="AH1173" s="49" t="s">
        <v>11485</v>
      </c>
      <c r="AI1173" s="49" t="s">
        <v>11607</v>
      </c>
      <c r="AJ1173" s="49"/>
      <c r="AK1173" s="49"/>
      <c r="AL1173" s="49"/>
      <c r="AM1173" s="49"/>
      <c r="AN1173" s="49"/>
      <c r="AO1173" s="49"/>
      <c r="AP1173" s="49"/>
      <c r="AQ1173" s="49"/>
      <c r="AR1173" s="49"/>
      <c r="AS1173" s="49"/>
      <c r="AT1173" s="49"/>
      <c r="AU1173" s="49"/>
      <c r="AV1173" s="49"/>
      <c r="AW1173" s="49"/>
      <c r="AX1173" s="49"/>
      <c r="AY1173" s="49"/>
      <c r="AZ1173" s="49"/>
      <c r="BA1173" s="49"/>
      <c r="BB1173" s="49"/>
      <c r="BC1173" s="49"/>
      <c r="BD1173" s="49"/>
      <c r="BE1173" s="49"/>
      <c r="BF1173" s="49"/>
      <c r="BG1173" s="49"/>
      <c r="BH1173" s="49"/>
      <c r="BI1173" s="49"/>
      <c r="BJ1173" s="49"/>
      <c r="BK1173" s="49"/>
      <c r="BL1173" s="49"/>
      <c r="BM1173" s="49"/>
      <c r="BN1173" s="49"/>
    </row>
    <row r="1174" spans="1:66" x14ac:dyDescent="0.3">
      <c r="A1174">
        <v>1173</v>
      </c>
      <c r="B1174" s="4" t="s">
        <v>3522</v>
      </c>
      <c r="C1174" s="39">
        <f>VLOOKUP(tags[[#This Row],[Index]],Table1[],6)</f>
        <v>1000</v>
      </c>
      <c r="D1174" s="50">
        <v>12000</v>
      </c>
      <c r="E1174" s="17" t="str">
        <f>VLOOKUP(tags[[#This Row],[Index]],Table1[],22)</f>
        <v>black</v>
      </c>
      <c r="F1174" s="17" t="str">
        <f>VLOOKUP(tags[[#This Row],[Index]],Table1[],23)</f>
        <v>S</v>
      </c>
      <c r="G1174" s="17" t="str">
        <f>VLOOKUP(tags[[#This Row],[product_id]],copy[],4,FALSE)</f>
        <v>Summer,Fashion,sleevelessjumpsuit,Loose,Long pants,Women's Fashion,trousers,printed,women trousers,jumpsuit,sleeveless,Women,women Jumpsuit,Casual,Women Fashion,Cotton</v>
      </c>
      <c r="H1174" s="17"/>
      <c r="I1174" s="48" t="s">
        <v>11402</v>
      </c>
      <c r="J1174" s="49" t="s">
        <v>11404</v>
      </c>
      <c r="K1174" s="49" t="s">
        <v>11654</v>
      </c>
      <c r="L1174" s="49" t="s">
        <v>11427</v>
      </c>
      <c r="M1174" s="49" t="s">
        <v>11537</v>
      </c>
      <c r="N1174" s="49" t="s">
        <v>11403</v>
      </c>
      <c r="O1174" s="49" t="s">
        <v>11466</v>
      </c>
      <c r="P1174" s="49" t="s">
        <v>11421</v>
      </c>
      <c r="Q1174" s="49" t="s">
        <v>11636</v>
      </c>
      <c r="R1174" s="49" t="s">
        <v>11451</v>
      </c>
      <c r="S1174" s="49" t="s">
        <v>11408</v>
      </c>
      <c r="T1174" s="49" t="s">
        <v>11405</v>
      </c>
      <c r="U1174" s="49" t="s">
        <v>11477</v>
      </c>
      <c r="V1174" s="49" t="s">
        <v>11406</v>
      </c>
      <c r="W1174" s="49" t="s">
        <v>11439</v>
      </c>
      <c r="X1174" s="49" t="s">
        <v>11424</v>
      </c>
      <c r="Y1174" s="49"/>
      <c r="Z1174" s="49"/>
      <c r="AA1174" s="49"/>
      <c r="AB1174" s="49"/>
      <c r="AC1174" s="49"/>
      <c r="AD1174" s="49"/>
      <c r="AE1174" s="49"/>
      <c r="AF1174" s="49"/>
      <c r="AG1174" s="49"/>
      <c r="AH1174" s="49"/>
      <c r="AI1174" s="49"/>
      <c r="AJ1174" s="49"/>
      <c r="AK1174" s="49"/>
      <c r="AL1174" s="49"/>
      <c r="AM1174" s="49"/>
      <c r="AN1174" s="49"/>
      <c r="AO1174" s="49"/>
      <c r="AP1174" s="49"/>
      <c r="AQ1174" s="49"/>
      <c r="AR1174" s="49"/>
      <c r="AS1174" s="49"/>
      <c r="AT1174" s="49"/>
      <c r="AU1174" s="49"/>
      <c r="AV1174" s="49"/>
      <c r="AW1174" s="49"/>
      <c r="AX1174" s="49"/>
      <c r="AY1174" s="49"/>
      <c r="AZ1174" s="49"/>
      <c r="BA1174" s="49"/>
      <c r="BB1174" s="49"/>
      <c r="BC1174" s="49"/>
      <c r="BD1174" s="49"/>
      <c r="BE1174" s="49"/>
      <c r="BF1174" s="49"/>
      <c r="BG1174" s="49"/>
      <c r="BH1174" s="49"/>
      <c r="BI1174" s="49"/>
      <c r="BJ1174" s="49"/>
      <c r="BK1174" s="49"/>
      <c r="BL1174" s="49"/>
      <c r="BM1174" s="49"/>
      <c r="BN1174" s="49"/>
    </row>
    <row r="1175" spans="1:66" x14ac:dyDescent="0.3">
      <c r="A1175">
        <v>1174</v>
      </c>
      <c r="B1175" s="5" t="s">
        <v>3525</v>
      </c>
      <c r="C1175" s="40">
        <f>VLOOKUP(tags[[#This Row],[Index]],Table1[],6)</f>
        <v>100</v>
      </c>
      <c r="D1175" s="51">
        <v>200</v>
      </c>
      <c r="E1175" s="18" t="str">
        <f>VLOOKUP(tags[[#This Row],[Index]],Table1[],22)</f>
        <v>pink</v>
      </c>
      <c r="F1175" s="18" t="str">
        <f>VLOOKUP(tags[[#This Row],[Index]],Table1[],23)</f>
        <v>XXS</v>
      </c>
      <c r="G1175" s="18" t="str">
        <f>VLOOKUP(tags[[#This Row],[product_id]],copy[],4,FALSE)</f>
        <v>Mini,Summer,Plus Size,dressesforwomencasualsummer,Spring,Dress,Mini dress,beach dress,Party Dress,party,Beach,Skirts,Casual,casual dress,loosedresse,Necks,vestidoscasualesdemujer,Women's Fashion,Round neck,Sleeveless dress,Fashion,Ladies,sleeveless,Cotton,Ladies Fashion,a-line skirt</v>
      </c>
      <c r="H1175" s="18"/>
      <c r="I1175" s="48" t="s">
        <v>11436</v>
      </c>
      <c r="J1175" s="49" t="s">
        <v>11402</v>
      </c>
      <c r="K1175" s="49" t="s">
        <v>11407</v>
      </c>
      <c r="L1175" s="49" t="s">
        <v>13498</v>
      </c>
      <c r="M1175" s="49" t="s">
        <v>11490</v>
      </c>
      <c r="N1175" s="49" t="s">
        <v>11409</v>
      </c>
      <c r="O1175" s="49" t="s">
        <v>11435</v>
      </c>
      <c r="P1175" s="49" t="s">
        <v>11431</v>
      </c>
      <c r="Q1175" s="49" t="s">
        <v>11445</v>
      </c>
      <c r="R1175" s="49" t="s">
        <v>11443</v>
      </c>
      <c r="S1175" s="49" t="s">
        <v>11413</v>
      </c>
      <c r="T1175" s="49" t="s">
        <v>11462</v>
      </c>
      <c r="U1175" s="49" t="s">
        <v>11406</v>
      </c>
      <c r="V1175" s="49" t="s">
        <v>11441</v>
      </c>
      <c r="W1175" s="49" t="s">
        <v>12119</v>
      </c>
      <c r="X1175" s="49" t="s">
        <v>11419</v>
      </c>
      <c r="Y1175" s="49" t="s">
        <v>12704</v>
      </c>
      <c r="Z1175" s="49" t="s">
        <v>11403</v>
      </c>
      <c r="AA1175" s="49" t="s">
        <v>11440</v>
      </c>
      <c r="AB1175" s="49" t="s">
        <v>11438</v>
      </c>
      <c r="AC1175" s="49" t="s">
        <v>11404</v>
      </c>
      <c r="AD1175" s="49" t="s">
        <v>11426</v>
      </c>
      <c r="AE1175" s="49" t="s">
        <v>11408</v>
      </c>
      <c r="AF1175" s="49" t="s">
        <v>11424</v>
      </c>
      <c r="AG1175" s="49" t="s">
        <v>11475</v>
      </c>
      <c r="AH1175" s="49" t="s">
        <v>13786</v>
      </c>
      <c r="AI1175" s="49"/>
      <c r="AJ1175" s="49"/>
      <c r="AK1175" s="49"/>
      <c r="AL1175" s="49"/>
      <c r="AM1175" s="49"/>
      <c r="AN1175" s="49"/>
      <c r="AO1175" s="49"/>
      <c r="AP1175" s="49"/>
      <c r="AQ1175" s="49"/>
      <c r="AR1175" s="49"/>
      <c r="AS1175" s="49"/>
      <c r="AT1175" s="49"/>
      <c r="AU1175" s="49"/>
      <c r="AV1175" s="49"/>
      <c r="AW1175" s="49"/>
      <c r="AX1175" s="49"/>
      <c r="AY1175" s="49"/>
      <c r="AZ1175" s="49"/>
      <c r="BA1175" s="49"/>
      <c r="BB1175" s="49"/>
      <c r="BC1175" s="49"/>
      <c r="BD1175" s="49"/>
      <c r="BE1175" s="49"/>
      <c r="BF1175" s="49"/>
      <c r="BG1175" s="49"/>
      <c r="BH1175" s="49"/>
      <c r="BI1175" s="49"/>
      <c r="BJ1175" s="49"/>
      <c r="BK1175" s="49"/>
      <c r="BL1175" s="49"/>
      <c r="BM1175" s="49"/>
      <c r="BN1175" s="49"/>
    </row>
    <row r="1176" spans="1:66" x14ac:dyDescent="0.3">
      <c r="A1176">
        <v>1175</v>
      </c>
      <c r="B1176" s="4" t="s">
        <v>3528</v>
      </c>
      <c r="C1176" s="39">
        <f>VLOOKUP(tags[[#This Row],[Index]],Table1[],6)</f>
        <v>1000</v>
      </c>
      <c r="D1176" s="50">
        <v>11000</v>
      </c>
      <c r="E1176" s="17" t="str">
        <f>VLOOKUP(tags[[#This Row],[Index]],Table1[],22)</f>
        <v>black</v>
      </c>
      <c r="F1176" s="17" t="str">
        <f>VLOOKUP(tags[[#This Row],[Index]],Table1[],23)</f>
        <v>M</v>
      </c>
      <c r="G1176" s="17" t="str">
        <f>VLOOKUP(tags[[#This Row],[product_id]],copy[],4,FALSE)</f>
        <v>Summer,Fashion,Cotton T Shirt,summer t-shirts,short sleeves,T Shirts,Shorts,women t shirt,Casual T-Shirt,sexy,Casual,Women Fashion,plussizetshirt,women top,Cotton,Sleeve,fashion shirt,shortsleevetop,Tops,Women's Fashion,Pullovers,Women,lip,Print,Printed T Shirts,Red</v>
      </c>
      <c r="H1176" s="17"/>
      <c r="I1176" s="48" t="s">
        <v>11402</v>
      </c>
      <c r="J1176" s="49" t="s">
        <v>11404</v>
      </c>
      <c r="K1176" s="49" t="s">
        <v>11505</v>
      </c>
      <c r="L1176" s="49" t="s">
        <v>11468</v>
      </c>
      <c r="M1176" s="49" t="s">
        <v>11415</v>
      </c>
      <c r="N1176" s="49" t="s">
        <v>11422</v>
      </c>
      <c r="O1176" s="49" t="s">
        <v>11410</v>
      </c>
      <c r="P1176" s="49" t="s">
        <v>11540</v>
      </c>
      <c r="Q1176" s="49" t="s">
        <v>11497</v>
      </c>
      <c r="R1176" s="49" t="s">
        <v>11412</v>
      </c>
      <c r="S1176" s="49" t="s">
        <v>11406</v>
      </c>
      <c r="T1176" s="49" t="s">
        <v>11439</v>
      </c>
      <c r="U1176" s="49" t="s">
        <v>13094</v>
      </c>
      <c r="V1176" s="49" t="s">
        <v>11473</v>
      </c>
      <c r="W1176" s="49" t="s">
        <v>11424</v>
      </c>
      <c r="X1176" s="49" t="s">
        <v>11414</v>
      </c>
      <c r="Y1176" s="49" t="s">
        <v>13468</v>
      </c>
      <c r="Z1176" s="49" t="s">
        <v>12095</v>
      </c>
      <c r="AA1176" s="49" t="s">
        <v>11411</v>
      </c>
      <c r="AB1176" s="49" t="s">
        <v>11403</v>
      </c>
      <c r="AC1176" s="49" t="s">
        <v>11552</v>
      </c>
      <c r="AD1176" s="49" t="s">
        <v>11405</v>
      </c>
      <c r="AE1176" s="49" t="s">
        <v>11689</v>
      </c>
      <c r="AF1176" s="49" t="s">
        <v>11416</v>
      </c>
      <c r="AG1176" s="49" t="s">
        <v>11602</v>
      </c>
      <c r="AH1176" s="49" t="s">
        <v>11927</v>
      </c>
      <c r="AI1176" s="49"/>
      <c r="AJ1176" s="49"/>
      <c r="AK1176" s="49"/>
      <c r="AL1176" s="49"/>
      <c r="AM1176" s="49"/>
      <c r="AN1176" s="49"/>
      <c r="AO1176" s="49"/>
      <c r="AP1176" s="49"/>
      <c r="AQ1176" s="49"/>
      <c r="AR1176" s="49"/>
      <c r="AS1176" s="49"/>
      <c r="AT1176" s="49"/>
      <c r="AU1176" s="49"/>
      <c r="AV1176" s="49"/>
      <c r="AW1176" s="49"/>
      <c r="AX1176" s="49"/>
      <c r="AY1176" s="49"/>
      <c r="AZ1176" s="49"/>
      <c r="BA1176" s="49"/>
      <c r="BB1176" s="49"/>
      <c r="BC1176" s="49"/>
      <c r="BD1176" s="49"/>
      <c r="BE1176" s="49"/>
      <c r="BF1176" s="49"/>
      <c r="BG1176" s="49"/>
      <c r="BH1176" s="49"/>
      <c r="BI1176" s="49"/>
      <c r="BJ1176" s="49"/>
      <c r="BK1176" s="49"/>
      <c r="BL1176" s="49"/>
      <c r="BM1176" s="49"/>
      <c r="BN1176" s="49"/>
    </row>
    <row r="1177" spans="1:66" x14ac:dyDescent="0.3">
      <c r="A1177">
        <v>1176</v>
      </c>
      <c r="B1177" s="5" t="s">
        <v>3531</v>
      </c>
      <c r="C1177" s="40">
        <f>VLOOKUP(tags[[#This Row],[Index]],Table1[],6)</f>
        <v>10000</v>
      </c>
      <c r="D1177" s="51">
        <v>80000</v>
      </c>
      <c r="E1177" s="18" t="str">
        <f>VLOOKUP(tags[[#This Row],[Index]],Table1[],22)</f>
        <v>black</v>
      </c>
      <c r="F1177" s="18" t="str">
        <f>VLOOKUP(tags[[#This Row],[Index]],Table1[],23)</f>
        <v>S</v>
      </c>
      <c r="G1177" s="18" t="str">
        <f>VLOOKUP(tags[[#This Row],[product_id]],copy[],4,FALSE)</f>
        <v>blouse,Summer,Vest,Printed T Shirts,Tank,Shirt,Sunflowers,Tops,womens top,Tee,tank top,T Shirts,Fashion,Print,sleeveless,Fashion tank top,Women's Fashion,Casual,Women</v>
      </c>
      <c r="H1177" s="18"/>
      <c r="I1177" s="48" t="s">
        <v>11428</v>
      </c>
      <c r="J1177" s="49" t="s">
        <v>11402</v>
      </c>
      <c r="K1177" s="49" t="s">
        <v>11430</v>
      </c>
      <c r="L1177" s="49" t="s">
        <v>11602</v>
      </c>
      <c r="M1177" s="49" t="s">
        <v>11418</v>
      </c>
      <c r="N1177" s="49" t="s">
        <v>11417</v>
      </c>
      <c r="O1177" s="49" t="s">
        <v>11759</v>
      </c>
      <c r="P1177" s="49" t="s">
        <v>11411</v>
      </c>
      <c r="Q1177" s="49" t="s">
        <v>11604</v>
      </c>
      <c r="R1177" s="49" t="s">
        <v>11757</v>
      </c>
      <c r="S1177" s="49" t="s">
        <v>11423</v>
      </c>
      <c r="T1177" s="49" t="s">
        <v>11422</v>
      </c>
      <c r="U1177" s="49" t="s">
        <v>11404</v>
      </c>
      <c r="V1177" s="49" t="s">
        <v>11416</v>
      </c>
      <c r="W1177" s="49" t="s">
        <v>11408</v>
      </c>
      <c r="X1177" s="49" t="s">
        <v>12192</v>
      </c>
      <c r="Y1177" s="49" t="s">
        <v>11403</v>
      </c>
      <c r="Z1177" s="49" t="s">
        <v>11406</v>
      </c>
      <c r="AA1177" s="49" t="s">
        <v>11405</v>
      </c>
      <c r="AB1177" s="49"/>
      <c r="AC1177" s="49"/>
      <c r="AD1177" s="49"/>
      <c r="AE1177" s="49"/>
      <c r="AF1177" s="49"/>
      <c r="AG1177" s="49"/>
      <c r="AH1177" s="49"/>
      <c r="AI1177" s="49"/>
      <c r="AJ1177" s="49"/>
      <c r="AK1177" s="49"/>
      <c r="AL1177" s="49"/>
      <c r="AM1177" s="49"/>
      <c r="AN1177" s="49"/>
      <c r="AO1177" s="49"/>
      <c r="AP1177" s="49"/>
      <c r="AQ1177" s="49"/>
      <c r="AR1177" s="49"/>
      <c r="AS1177" s="49"/>
      <c r="AT1177" s="49"/>
      <c r="AU1177" s="49"/>
      <c r="AV1177" s="49"/>
      <c r="AW1177" s="49"/>
      <c r="AX1177" s="49"/>
      <c r="AY1177" s="49"/>
      <c r="AZ1177" s="49"/>
      <c r="BA1177" s="49"/>
      <c r="BB1177" s="49"/>
      <c r="BC1177" s="49"/>
      <c r="BD1177" s="49"/>
      <c r="BE1177" s="49"/>
      <c r="BF1177" s="49"/>
      <c r="BG1177" s="49"/>
      <c r="BH1177" s="49"/>
      <c r="BI1177" s="49"/>
      <c r="BJ1177" s="49"/>
      <c r="BK1177" s="49"/>
      <c r="BL1177" s="49"/>
      <c r="BM1177" s="49"/>
      <c r="BN1177" s="49"/>
    </row>
    <row r="1178" spans="1:66" x14ac:dyDescent="0.3">
      <c r="A1178">
        <v>1177</v>
      </c>
      <c r="B1178" s="4" t="s">
        <v>3534</v>
      </c>
      <c r="C1178" s="39">
        <f>VLOOKUP(tags[[#This Row],[Index]],Table1[],6)</f>
        <v>100</v>
      </c>
      <c r="D1178" s="50">
        <v>1600</v>
      </c>
      <c r="E1178" s="17" t="str">
        <f>VLOOKUP(tags[[#This Row],[Index]],Table1[],22)</f>
        <v>black</v>
      </c>
      <c r="F1178" s="17" t="str">
        <f>VLOOKUP(tags[[#This Row],[Index]],Table1[],23)</f>
        <v>XS</v>
      </c>
      <c r="G1178" s="17" t="str">
        <f>VLOOKUP(tags[[#This Row],[product_id]],copy[],4,FALSE)</f>
        <v>Mini,Lace,Hollow-out,Long Sleeve,Dress,V-neck,Mini dress,Women's Fashion,Party Dress,Women Fashion,Women,sleeve dress,chiffon,Sleeve,Dresses,Lace Dress,chiffon dress,women dress</v>
      </c>
      <c r="H1178" s="17"/>
      <c r="I1178" s="48" t="s">
        <v>11436</v>
      </c>
      <c r="J1178" s="49" t="s">
        <v>11434</v>
      </c>
      <c r="K1178" s="49" t="s">
        <v>11697</v>
      </c>
      <c r="L1178" s="49" t="s">
        <v>11543</v>
      </c>
      <c r="M1178" s="49" t="s">
        <v>11409</v>
      </c>
      <c r="N1178" s="49" t="s">
        <v>11420</v>
      </c>
      <c r="O1178" s="49" t="s">
        <v>11435</v>
      </c>
      <c r="P1178" s="49" t="s">
        <v>11403</v>
      </c>
      <c r="Q1178" s="49" t="s">
        <v>11445</v>
      </c>
      <c r="R1178" s="49" t="s">
        <v>11439</v>
      </c>
      <c r="S1178" s="49" t="s">
        <v>11405</v>
      </c>
      <c r="T1178" s="49" t="s">
        <v>11680</v>
      </c>
      <c r="U1178" s="49" t="s">
        <v>11503</v>
      </c>
      <c r="V1178" s="49" t="s">
        <v>11414</v>
      </c>
      <c r="W1178" s="49" t="s">
        <v>11460</v>
      </c>
      <c r="X1178" s="49" t="s">
        <v>11514</v>
      </c>
      <c r="Y1178" s="49" t="s">
        <v>11660</v>
      </c>
      <c r="Z1178" s="49" t="s">
        <v>11432</v>
      </c>
      <c r="AA1178" s="49"/>
      <c r="AB1178" s="49"/>
      <c r="AC1178" s="49"/>
      <c r="AD1178" s="49"/>
      <c r="AE1178" s="49"/>
      <c r="AF1178" s="49"/>
      <c r="AG1178" s="49"/>
      <c r="AH1178" s="49"/>
      <c r="AI1178" s="49"/>
      <c r="AJ1178" s="49"/>
      <c r="AK1178" s="49"/>
      <c r="AL1178" s="49"/>
      <c r="AM1178" s="49"/>
      <c r="AN1178" s="49"/>
      <c r="AO1178" s="49"/>
      <c r="AP1178" s="49"/>
      <c r="AQ1178" s="49"/>
      <c r="AR1178" s="49"/>
      <c r="AS1178" s="49"/>
      <c r="AT1178" s="49"/>
      <c r="AU1178" s="49"/>
      <c r="AV1178" s="49"/>
      <c r="AW1178" s="49"/>
      <c r="AX1178" s="49"/>
      <c r="AY1178" s="49"/>
      <c r="AZ1178" s="49"/>
      <c r="BA1178" s="49"/>
      <c r="BB1178" s="49"/>
      <c r="BC1178" s="49"/>
      <c r="BD1178" s="49"/>
      <c r="BE1178" s="49"/>
      <c r="BF1178" s="49"/>
      <c r="BG1178" s="49"/>
      <c r="BH1178" s="49"/>
      <c r="BI1178" s="49"/>
      <c r="BJ1178" s="49"/>
      <c r="BK1178" s="49"/>
      <c r="BL1178" s="49"/>
      <c r="BM1178" s="49"/>
      <c r="BN1178" s="49"/>
    </row>
    <row r="1179" spans="1:66" x14ac:dyDescent="0.3">
      <c r="A1179">
        <v>1178</v>
      </c>
      <c r="B1179" s="5" t="s">
        <v>3536</v>
      </c>
      <c r="C1179" s="40">
        <f>VLOOKUP(tags[[#This Row],[Index]],Table1[],6)</f>
        <v>5000</v>
      </c>
      <c r="D1179" s="51">
        <v>45000</v>
      </c>
      <c r="E1179" s="18" t="str">
        <f>VLOOKUP(tags[[#This Row],[Index]],Table1[],22)</f>
        <v>yellow</v>
      </c>
      <c r="F1179" s="18" t="str">
        <f>VLOOKUP(tags[[#This Row],[Index]],Table1[],23)</f>
        <v>M</v>
      </c>
      <c r="G1179" s="18" t="str">
        <f>VLOOKUP(tags[[#This Row],[product_id]],copy[],4,FALSE)</f>
        <v>Summer,Shorts,high waist,Skirts,Pleated,Casual,Women's Fashion,Fashion,floral skirt,Floral,Women,Beach,short skirt,Women Fashion,Waist</v>
      </c>
      <c r="H1179" s="18"/>
      <c r="I1179" s="48" t="s">
        <v>11402</v>
      </c>
      <c r="J1179" s="49" t="s">
        <v>11410</v>
      </c>
      <c r="K1179" s="49" t="s">
        <v>11456</v>
      </c>
      <c r="L1179" s="49" t="s">
        <v>11462</v>
      </c>
      <c r="M1179" s="49" t="s">
        <v>11485</v>
      </c>
      <c r="N1179" s="49" t="s">
        <v>11406</v>
      </c>
      <c r="O1179" s="49" t="s">
        <v>11403</v>
      </c>
      <c r="P1179" s="49" t="s">
        <v>11404</v>
      </c>
      <c r="Q1179" s="49" t="s">
        <v>13432</v>
      </c>
      <c r="R1179" s="49" t="s">
        <v>11433</v>
      </c>
      <c r="S1179" s="49" t="s">
        <v>11405</v>
      </c>
      <c r="T1179" s="49" t="s">
        <v>11413</v>
      </c>
      <c r="U1179" s="49" t="s">
        <v>11683</v>
      </c>
      <c r="V1179" s="49" t="s">
        <v>11439</v>
      </c>
      <c r="W1179" s="49" t="s">
        <v>11442</v>
      </c>
      <c r="X1179" s="49"/>
      <c r="Y1179" s="49"/>
      <c r="Z1179" s="49"/>
      <c r="AA1179" s="49"/>
      <c r="AB1179" s="49"/>
      <c r="AC1179" s="49"/>
      <c r="AD1179" s="49"/>
      <c r="AE1179" s="49"/>
      <c r="AF1179" s="49"/>
      <c r="AG1179" s="49"/>
      <c r="AH1179" s="49"/>
      <c r="AI1179" s="49"/>
      <c r="AJ1179" s="49"/>
      <c r="AK1179" s="49"/>
      <c r="AL1179" s="49"/>
      <c r="AM1179" s="49"/>
      <c r="AN1179" s="49"/>
      <c r="AO1179" s="49"/>
      <c r="AP1179" s="49"/>
      <c r="AQ1179" s="49"/>
      <c r="AR1179" s="49"/>
      <c r="AS1179" s="49"/>
      <c r="AT1179" s="49"/>
      <c r="AU1179" s="49"/>
      <c r="AV1179" s="49"/>
      <c r="AW1179" s="49"/>
      <c r="AX1179" s="49"/>
      <c r="AY1179" s="49"/>
      <c r="AZ1179" s="49"/>
      <c r="BA1179" s="49"/>
      <c r="BB1179" s="49"/>
      <c r="BC1179" s="49"/>
      <c r="BD1179" s="49"/>
      <c r="BE1179" s="49"/>
      <c r="BF1179" s="49"/>
      <c r="BG1179" s="49"/>
      <c r="BH1179" s="49"/>
      <c r="BI1179" s="49"/>
      <c r="BJ1179" s="49"/>
      <c r="BK1179" s="49"/>
      <c r="BL1179" s="49"/>
      <c r="BM1179" s="49"/>
      <c r="BN1179" s="49"/>
    </row>
    <row r="1180" spans="1:66" x14ac:dyDescent="0.3">
      <c r="A1180">
        <v>1179</v>
      </c>
      <c r="B1180" s="4" t="s">
        <v>3539</v>
      </c>
      <c r="C1180" s="39">
        <f>VLOOKUP(tags[[#This Row],[Index]],Table1[],6)</f>
        <v>5000</v>
      </c>
      <c r="D1180" s="50">
        <v>55000</v>
      </c>
      <c r="E1180" s="17" t="str">
        <f>VLOOKUP(tags[[#This Row],[Index]],Table1[],22)</f>
        <v>yellow</v>
      </c>
      <c r="F1180" s="17" t="str">
        <f>VLOOKUP(tags[[#This Row],[Index]],Table1[],23)</f>
        <v>XS</v>
      </c>
      <c r="G1180" s="17" t="str">
        <f>VLOOKUP(tags[[#This Row],[product_id]],copy[],4,FALSE)</f>
        <v>setsforwomen,rugratsprint,rugratsset,rugrat,Women Set,summeroutfit,Women's Fashion,twopieceoutfit,Two Pieces,printed,Tie Dye,summerset,Dyes,Fashion,Casual</v>
      </c>
      <c r="H1180" s="17"/>
      <c r="I1180" s="48" t="s">
        <v>13006</v>
      </c>
      <c r="J1180" s="49" t="s">
        <v>13024</v>
      </c>
      <c r="K1180" s="49" t="s">
        <v>13023</v>
      </c>
      <c r="L1180" s="49" t="s">
        <v>13025</v>
      </c>
      <c r="M1180" s="49" t="s">
        <v>11720</v>
      </c>
      <c r="N1180" s="49" t="s">
        <v>12838</v>
      </c>
      <c r="O1180" s="49" t="s">
        <v>11403</v>
      </c>
      <c r="P1180" s="49" t="s">
        <v>11737</v>
      </c>
      <c r="Q1180" s="49" t="s">
        <v>11616</v>
      </c>
      <c r="R1180" s="49" t="s">
        <v>11421</v>
      </c>
      <c r="S1180" s="49" t="s">
        <v>11559</v>
      </c>
      <c r="T1180" s="49" t="s">
        <v>12077</v>
      </c>
      <c r="U1180" s="49" t="s">
        <v>11571</v>
      </c>
      <c r="V1180" s="49" t="s">
        <v>11404</v>
      </c>
      <c r="W1180" s="49" t="s">
        <v>11406</v>
      </c>
      <c r="X1180" s="49"/>
      <c r="Y1180" s="49"/>
      <c r="Z1180" s="49"/>
      <c r="AA1180" s="49"/>
      <c r="AB1180" s="49"/>
      <c r="AC1180" s="49"/>
      <c r="AD1180" s="49"/>
      <c r="AE1180" s="49"/>
      <c r="AF1180" s="49"/>
      <c r="AG1180" s="49"/>
      <c r="AH1180" s="49"/>
      <c r="AI1180" s="49"/>
      <c r="AJ1180" s="49"/>
      <c r="AK1180" s="49"/>
      <c r="AL1180" s="49"/>
      <c r="AM1180" s="49"/>
      <c r="AN1180" s="49"/>
      <c r="AO1180" s="49"/>
      <c r="AP1180" s="49"/>
      <c r="AQ1180" s="49"/>
      <c r="AR1180" s="49"/>
      <c r="AS1180" s="49"/>
      <c r="AT1180" s="49"/>
      <c r="AU1180" s="49"/>
      <c r="AV1180" s="49"/>
      <c r="AW1180" s="49"/>
      <c r="AX1180" s="49"/>
      <c r="AY1180" s="49"/>
      <c r="AZ1180" s="49"/>
      <c r="BA1180" s="49"/>
      <c r="BB1180" s="49"/>
      <c r="BC1180" s="49"/>
      <c r="BD1180" s="49"/>
      <c r="BE1180" s="49"/>
      <c r="BF1180" s="49"/>
      <c r="BG1180" s="49"/>
      <c r="BH1180" s="49"/>
      <c r="BI1180" s="49"/>
      <c r="BJ1180" s="49"/>
      <c r="BK1180" s="49"/>
      <c r="BL1180" s="49"/>
      <c r="BM1180" s="49"/>
      <c r="BN1180" s="49"/>
    </row>
    <row r="1181" spans="1:66" x14ac:dyDescent="0.3">
      <c r="A1181">
        <v>1180</v>
      </c>
      <c r="B1181" s="5" t="s">
        <v>3540</v>
      </c>
      <c r="C1181" s="40">
        <f>VLOOKUP(tags[[#This Row],[Index]],Table1[],6)</f>
        <v>5000</v>
      </c>
      <c r="D1181" s="51">
        <v>40000</v>
      </c>
      <c r="E1181" s="18" t="str">
        <f>VLOOKUP(tags[[#This Row],[Index]],Table1[],22)</f>
        <v>pink</v>
      </c>
      <c r="F1181" s="18" t="str">
        <f>VLOOKUP(tags[[#This Row],[Index]],Table1[],23)</f>
        <v>S</v>
      </c>
      <c r="G1181" s="18" t="str">
        <f>VLOOKUP(tags[[#This Row],[product_id]],copy[],4,FALSE)</f>
        <v>suspenders,Summer,Plus Size,Floral print,Sexy Dress,Mini,Dress,slim,Mini dress,Floral,Women's Fashion,Fashion,sexy,Print,sleeveless,Spaghetti,Casual</v>
      </c>
      <c r="H1181" s="18"/>
      <c r="I1181" s="48" t="s">
        <v>11707</v>
      </c>
      <c r="J1181" s="49" t="s">
        <v>11402</v>
      </c>
      <c r="K1181" s="49" t="s">
        <v>11407</v>
      </c>
      <c r="L1181" s="49" t="s">
        <v>11447</v>
      </c>
      <c r="M1181" s="49" t="s">
        <v>11474</v>
      </c>
      <c r="N1181" s="49" t="s">
        <v>11436</v>
      </c>
      <c r="O1181" s="49" t="s">
        <v>11409</v>
      </c>
      <c r="P1181" s="49" t="s">
        <v>11437</v>
      </c>
      <c r="Q1181" s="49" t="s">
        <v>11435</v>
      </c>
      <c r="R1181" s="49" t="s">
        <v>11433</v>
      </c>
      <c r="S1181" s="49" t="s">
        <v>11403</v>
      </c>
      <c r="T1181" s="49" t="s">
        <v>11404</v>
      </c>
      <c r="U1181" s="49" t="s">
        <v>11412</v>
      </c>
      <c r="V1181" s="49" t="s">
        <v>11416</v>
      </c>
      <c r="W1181" s="49" t="s">
        <v>11408</v>
      </c>
      <c r="X1181" s="49" t="s">
        <v>11449</v>
      </c>
      <c r="Y1181" s="49" t="s">
        <v>11406</v>
      </c>
      <c r="Z1181" s="49"/>
      <c r="AA1181" s="49"/>
      <c r="AB1181" s="49"/>
      <c r="AC1181" s="49"/>
      <c r="AD1181" s="49"/>
      <c r="AE1181" s="49"/>
      <c r="AF1181" s="49"/>
      <c r="AG1181" s="49"/>
      <c r="AH1181" s="49"/>
      <c r="AI1181" s="49"/>
      <c r="AJ1181" s="49"/>
      <c r="AK1181" s="49"/>
      <c r="AL1181" s="49"/>
      <c r="AM1181" s="49"/>
      <c r="AN1181" s="49"/>
      <c r="AO1181" s="49"/>
      <c r="AP1181" s="49"/>
      <c r="AQ1181" s="49"/>
      <c r="AR1181" s="49"/>
      <c r="AS1181" s="49"/>
      <c r="AT1181" s="49"/>
      <c r="AU1181" s="49"/>
      <c r="AV1181" s="49"/>
      <c r="AW1181" s="49"/>
      <c r="AX1181" s="49"/>
      <c r="AY1181" s="49"/>
      <c r="AZ1181" s="49"/>
      <c r="BA1181" s="49"/>
      <c r="BB1181" s="49"/>
      <c r="BC1181" s="49"/>
      <c r="BD1181" s="49"/>
      <c r="BE1181" s="49"/>
      <c r="BF1181" s="49"/>
      <c r="BG1181" s="49"/>
      <c r="BH1181" s="49"/>
      <c r="BI1181" s="49"/>
      <c r="BJ1181" s="49"/>
      <c r="BK1181" s="49"/>
      <c r="BL1181" s="49"/>
      <c r="BM1181" s="49"/>
      <c r="BN1181" s="49"/>
    </row>
    <row r="1182" spans="1:66" x14ac:dyDescent="0.3">
      <c r="A1182">
        <v>1181</v>
      </c>
      <c r="B1182" s="4" t="s">
        <v>3543</v>
      </c>
      <c r="C1182" s="39">
        <f>VLOOKUP(tags[[#This Row],[Index]],Table1[],6)</f>
        <v>5000</v>
      </c>
      <c r="D1182" s="50">
        <v>40000</v>
      </c>
      <c r="E1182" s="17" t="str">
        <f>VLOOKUP(tags[[#This Row],[Index]],Table1[],22)</f>
        <v>pink</v>
      </c>
      <c r="F1182" s="17" t="str">
        <f>VLOOKUP(tags[[#This Row],[Index]],Table1[],23)</f>
        <v>S</v>
      </c>
      <c r="G1182" s="17" t="str">
        <f>VLOOKUP(tags[[#This Row],[product_id]],copy[],4,FALSE)</f>
        <v>Summer,Underwear,Shorts,Shirt,navel,Vest,strap,women's wear,shortsection,smallvest,sleeveless,sexy,Fashion,basecoat</v>
      </c>
      <c r="H1182" s="17"/>
      <c r="I1182" s="48" t="s">
        <v>11402</v>
      </c>
      <c r="J1182" s="49" t="s">
        <v>11665</v>
      </c>
      <c r="K1182" s="49" t="s">
        <v>11410</v>
      </c>
      <c r="L1182" s="49" t="s">
        <v>11417</v>
      </c>
      <c r="M1182" s="49" t="s">
        <v>13174</v>
      </c>
      <c r="N1182" s="49" t="s">
        <v>11430</v>
      </c>
      <c r="O1182" s="49" t="s">
        <v>11584</v>
      </c>
      <c r="P1182" s="49" t="s">
        <v>12218</v>
      </c>
      <c r="Q1182" s="49" t="s">
        <v>12972</v>
      </c>
      <c r="R1182" s="49" t="s">
        <v>12914</v>
      </c>
      <c r="S1182" s="49" t="s">
        <v>11408</v>
      </c>
      <c r="T1182" s="49" t="s">
        <v>11412</v>
      </c>
      <c r="U1182" s="49" t="s">
        <v>11404</v>
      </c>
      <c r="V1182" s="49" t="s">
        <v>13740</v>
      </c>
      <c r="W1182" s="49"/>
      <c r="X1182" s="49"/>
      <c r="Y1182" s="49"/>
      <c r="Z1182" s="49"/>
      <c r="AA1182" s="49"/>
      <c r="AB1182" s="49"/>
      <c r="AC1182" s="49"/>
      <c r="AD1182" s="49"/>
      <c r="AE1182" s="49"/>
      <c r="AF1182" s="49"/>
      <c r="AG1182" s="49"/>
      <c r="AH1182" s="49"/>
      <c r="AI1182" s="49"/>
      <c r="AJ1182" s="49"/>
      <c r="AK1182" s="49"/>
      <c r="AL1182" s="49"/>
      <c r="AM1182" s="49"/>
      <c r="AN1182" s="49"/>
      <c r="AO1182" s="49"/>
      <c r="AP1182" s="49"/>
      <c r="AQ1182" s="49"/>
      <c r="AR1182" s="49"/>
      <c r="AS1182" s="49"/>
      <c r="AT1182" s="49"/>
      <c r="AU1182" s="49"/>
      <c r="AV1182" s="49"/>
      <c r="AW1182" s="49"/>
      <c r="AX1182" s="49"/>
      <c r="AY1182" s="49"/>
      <c r="AZ1182" s="49"/>
      <c r="BA1182" s="49"/>
      <c r="BB1182" s="49"/>
      <c r="BC1182" s="49"/>
      <c r="BD1182" s="49"/>
      <c r="BE1182" s="49"/>
      <c r="BF1182" s="49"/>
      <c r="BG1182" s="49"/>
      <c r="BH1182" s="49"/>
      <c r="BI1182" s="49"/>
      <c r="BJ1182" s="49"/>
      <c r="BK1182" s="49"/>
      <c r="BL1182" s="49"/>
      <c r="BM1182" s="49"/>
      <c r="BN1182" s="49"/>
    </row>
    <row r="1183" spans="1:66" x14ac:dyDescent="0.3">
      <c r="A1183">
        <v>1182</v>
      </c>
      <c r="B1183" s="5" t="s">
        <v>3546</v>
      </c>
      <c r="C1183" s="40">
        <f>VLOOKUP(tags[[#This Row],[Index]],Table1[],6)</f>
        <v>50</v>
      </c>
      <c r="D1183" s="51">
        <v>550</v>
      </c>
      <c r="E1183" s="18" t="str">
        <f>VLOOKUP(tags[[#This Row],[Index]],Table1[],22)</f>
        <v>white</v>
      </c>
      <c r="F1183" s="18" t="str">
        <f>VLOOKUP(tags[[#This Row],[Index]],Table1[],23)</f>
        <v>XS</v>
      </c>
      <c r="G1183" s="18" t="str">
        <f>VLOOKUP(tags[[#This Row],[product_id]],copy[],4,FALSE)</f>
        <v>Fashion,Yoga,sexy Women's Fashion,Sleeve,Suits,short sleeves,Two piece set,T Shirts,Shorts,gymwear,Casual T-Shirt,Printed T Shirts,Clothes,Casual,Sports Wear,printed</v>
      </c>
      <c r="H1183" s="18"/>
      <c r="I1183" s="48" t="s">
        <v>11404</v>
      </c>
      <c r="J1183" s="49" t="s">
        <v>11483</v>
      </c>
      <c r="K1183" s="49" t="s">
        <v>12307</v>
      </c>
      <c r="L1183" s="49" t="s">
        <v>11414</v>
      </c>
      <c r="M1183" s="49" t="s">
        <v>11469</v>
      </c>
      <c r="N1183" s="49" t="s">
        <v>11415</v>
      </c>
      <c r="O1183" s="49" t="s">
        <v>11615</v>
      </c>
      <c r="P1183" s="49" t="s">
        <v>11422</v>
      </c>
      <c r="Q1183" s="49" t="s">
        <v>11410</v>
      </c>
      <c r="R1183" s="49" t="s">
        <v>11828</v>
      </c>
      <c r="S1183" s="49" t="s">
        <v>11497</v>
      </c>
      <c r="T1183" s="49" t="s">
        <v>11602</v>
      </c>
      <c r="U1183" s="49" t="s">
        <v>11539</v>
      </c>
      <c r="V1183" s="49" t="s">
        <v>11406</v>
      </c>
      <c r="W1183" s="49" t="s">
        <v>11668</v>
      </c>
      <c r="X1183" s="49" t="s">
        <v>11421</v>
      </c>
      <c r="Y1183" s="49"/>
      <c r="Z1183" s="49"/>
      <c r="AA1183" s="49"/>
      <c r="AB1183" s="49"/>
      <c r="AC1183" s="49"/>
      <c r="AD1183" s="49"/>
      <c r="AE1183" s="49"/>
      <c r="AF1183" s="49"/>
      <c r="AG1183" s="49"/>
      <c r="AH1183" s="49"/>
      <c r="AI1183" s="49"/>
      <c r="AJ1183" s="49"/>
      <c r="AK1183" s="49"/>
      <c r="AL1183" s="49"/>
      <c r="AM1183" s="49"/>
      <c r="AN1183" s="49"/>
      <c r="AO1183" s="49"/>
      <c r="AP1183" s="49"/>
      <c r="AQ1183" s="49"/>
      <c r="AR1183" s="49"/>
      <c r="AS1183" s="49"/>
      <c r="AT1183" s="49"/>
      <c r="AU1183" s="49"/>
      <c r="AV1183" s="49"/>
      <c r="AW1183" s="49"/>
      <c r="AX1183" s="49"/>
      <c r="AY1183" s="49"/>
      <c r="AZ1183" s="49"/>
      <c r="BA1183" s="49"/>
      <c r="BB1183" s="49"/>
      <c r="BC1183" s="49"/>
      <c r="BD1183" s="49"/>
      <c r="BE1183" s="49"/>
      <c r="BF1183" s="49"/>
      <c r="BG1183" s="49"/>
      <c r="BH1183" s="49"/>
      <c r="BI1183" s="49"/>
      <c r="BJ1183" s="49"/>
      <c r="BK1183" s="49"/>
      <c r="BL1183" s="49"/>
      <c r="BM1183" s="49"/>
      <c r="BN1183" s="49"/>
    </row>
    <row r="1184" spans="1:66" x14ac:dyDescent="0.3">
      <c r="A1184">
        <v>1183</v>
      </c>
      <c r="B1184" s="4" t="s">
        <v>3549</v>
      </c>
      <c r="C1184" s="39">
        <f>VLOOKUP(tags[[#This Row],[Index]],Table1[],6)</f>
        <v>1000</v>
      </c>
      <c r="D1184" s="50">
        <v>17000</v>
      </c>
      <c r="E1184" s="17" t="str">
        <f>VLOOKUP(tags[[#This Row],[Index]],Table1[],22)</f>
        <v>black</v>
      </c>
      <c r="F1184" s="17" t="str">
        <f>VLOOKUP(tags[[#This Row],[Index]],Table1[],23)</f>
        <v>S</v>
      </c>
      <c r="G1184" s="17" t="str">
        <f>VLOOKUP(tags[[#This Row],[product_id]],copy[],4,FALSE)</f>
        <v>Summer,Coat,Tops,Tee,Harajuku,Hip Hop,3mreflective,kanyewest,streetwear,essential,T Shirts</v>
      </c>
      <c r="H1184" s="17"/>
      <c r="I1184" s="48" t="s">
        <v>11402</v>
      </c>
      <c r="J1184" s="49" t="s">
        <v>11803</v>
      </c>
      <c r="K1184" s="49" t="s">
        <v>11411</v>
      </c>
      <c r="L1184" s="49" t="s">
        <v>11757</v>
      </c>
      <c r="M1184" s="49" t="s">
        <v>11849</v>
      </c>
      <c r="N1184" s="49" t="s">
        <v>11934</v>
      </c>
      <c r="O1184" s="49" t="s">
        <v>14000</v>
      </c>
      <c r="P1184" s="49" t="s">
        <v>12379</v>
      </c>
      <c r="Q1184" s="49" t="s">
        <v>12264</v>
      </c>
      <c r="R1184" s="49" t="s">
        <v>13483</v>
      </c>
      <c r="S1184" s="49" t="s">
        <v>11422</v>
      </c>
      <c r="T1184" s="49"/>
      <c r="U1184" s="49"/>
      <c r="V1184" s="49"/>
      <c r="W1184" s="49"/>
      <c r="X1184" s="49"/>
      <c r="Y1184" s="49"/>
      <c r="Z1184" s="49"/>
      <c r="AA1184" s="49"/>
      <c r="AB1184" s="49"/>
      <c r="AC1184" s="49"/>
      <c r="AD1184" s="49"/>
      <c r="AE1184" s="49"/>
      <c r="AF1184" s="49"/>
      <c r="AG1184" s="49"/>
      <c r="AH1184" s="49"/>
      <c r="AI1184" s="49"/>
      <c r="AJ1184" s="49"/>
      <c r="AK1184" s="49"/>
      <c r="AL1184" s="49"/>
      <c r="AM1184" s="49"/>
      <c r="AN1184" s="49"/>
      <c r="AO1184" s="49"/>
      <c r="AP1184" s="49"/>
      <c r="AQ1184" s="49"/>
      <c r="AR1184" s="49"/>
      <c r="AS1184" s="49"/>
      <c r="AT1184" s="49"/>
      <c r="AU1184" s="49"/>
      <c r="AV1184" s="49"/>
      <c r="AW1184" s="49"/>
      <c r="AX1184" s="49"/>
      <c r="AY1184" s="49"/>
      <c r="AZ1184" s="49"/>
      <c r="BA1184" s="49"/>
      <c r="BB1184" s="49"/>
      <c r="BC1184" s="49"/>
      <c r="BD1184" s="49"/>
      <c r="BE1184" s="49"/>
      <c r="BF1184" s="49"/>
      <c r="BG1184" s="49"/>
      <c r="BH1184" s="49"/>
      <c r="BI1184" s="49"/>
      <c r="BJ1184" s="49"/>
      <c r="BK1184" s="49"/>
      <c r="BL1184" s="49"/>
      <c r="BM1184" s="49"/>
      <c r="BN1184" s="49"/>
    </row>
    <row r="1185" spans="1:66" x14ac:dyDescent="0.3">
      <c r="A1185">
        <v>1184</v>
      </c>
      <c r="B1185" s="5" t="s">
        <v>3552</v>
      </c>
      <c r="C1185" s="40">
        <f>VLOOKUP(tags[[#This Row],[Index]],Table1[],6)</f>
        <v>10</v>
      </c>
      <c r="D1185" s="51">
        <v>70</v>
      </c>
      <c r="E1185" s="18" t="str">
        <f>VLOOKUP(tags[[#This Row],[Index]],Table1[],22)</f>
        <v>white</v>
      </c>
      <c r="F1185" s="18" t="str">
        <f>VLOOKUP(tags[[#This Row],[Index]],Table1[],23)</f>
        <v>S</v>
      </c>
      <c r="G1185" s="18" t="str">
        <f>VLOOKUP(tags[[#This Row],[product_id]],copy[],4,FALSE)</f>
        <v>Mini,spaghettistrapdresse,Floral print,Summer,womensfahsion,Spaghetti,Dress,summer dress,Print,minidressforwomen,Mini dress,spaghettishoulderstrapdre,Women's Fashion,floralprinteddre,Sexy Dress,Floral,sexy,Fashion</v>
      </c>
      <c r="H1185" s="18"/>
      <c r="I1185" s="48" t="s">
        <v>11436</v>
      </c>
      <c r="J1185" s="49" t="s">
        <v>11775</v>
      </c>
      <c r="K1185" s="49" t="s">
        <v>11447</v>
      </c>
      <c r="L1185" s="49" t="s">
        <v>11402</v>
      </c>
      <c r="M1185" s="49" t="s">
        <v>11764</v>
      </c>
      <c r="N1185" s="49" t="s">
        <v>11449</v>
      </c>
      <c r="O1185" s="49" t="s">
        <v>11409</v>
      </c>
      <c r="P1185" s="49" t="s">
        <v>11425</v>
      </c>
      <c r="Q1185" s="49" t="s">
        <v>11416</v>
      </c>
      <c r="R1185" s="49" t="s">
        <v>11779</v>
      </c>
      <c r="S1185" s="49" t="s">
        <v>11435</v>
      </c>
      <c r="T1185" s="49" t="s">
        <v>11961</v>
      </c>
      <c r="U1185" s="49" t="s">
        <v>11403</v>
      </c>
      <c r="V1185" s="49" t="s">
        <v>11787</v>
      </c>
      <c r="W1185" s="49" t="s">
        <v>11474</v>
      </c>
      <c r="X1185" s="49" t="s">
        <v>11433</v>
      </c>
      <c r="Y1185" s="49" t="s">
        <v>11412</v>
      </c>
      <c r="Z1185" s="49" t="s">
        <v>11404</v>
      </c>
      <c r="AA1185" s="49"/>
      <c r="AB1185" s="49"/>
      <c r="AC1185" s="49"/>
      <c r="AD1185" s="49"/>
      <c r="AE1185" s="49"/>
      <c r="AF1185" s="49"/>
      <c r="AG1185" s="49"/>
      <c r="AH1185" s="49"/>
      <c r="AI1185" s="49"/>
      <c r="AJ1185" s="49"/>
      <c r="AK1185" s="49"/>
      <c r="AL1185" s="49"/>
      <c r="AM1185" s="49"/>
      <c r="AN1185" s="49"/>
      <c r="AO1185" s="49"/>
      <c r="AP1185" s="49"/>
      <c r="AQ1185" s="49"/>
      <c r="AR1185" s="49"/>
      <c r="AS1185" s="49"/>
      <c r="AT1185" s="49"/>
      <c r="AU1185" s="49"/>
      <c r="AV1185" s="49"/>
      <c r="AW1185" s="49"/>
      <c r="AX1185" s="49"/>
      <c r="AY1185" s="49"/>
      <c r="AZ1185" s="49"/>
      <c r="BA1185" s="49"/>
      <c r="BB1185" s="49"/>
      <c r="BC1185" s="49"/>
      <c r="BD1185" s="49"/>
      <c r="BE1185" s="49"/>
      <c r="BF1185" s="49"/>
      <c r="BG1185" s="49"/>
      <c r="BH1185" s="49"/>
      <c r="BI1185" s="49"/>
      <c r="BJ1185" s="49"/>
      <c r="BK1185" s="49"/>
      <c r="BL1185" s="49"/>
      <c r="BM1185" s="49"/>
      <c r="BN1185" s="49"/>
    </row>
    <row r="1186" spans="1:66" x14ac:dyDescent="0.3">
      <c r="A1186">
        <v>1185</v>
      </c>
      <c r="B1186" s="6" t="s">
        <v>3555</v>
      </c>
      <c r="C1186" s="41">
        <f>VLOOKUP(tags[[#This Row],[Index]],Table1[],6)</f>
        <v>1000</v>
      </c>
      <c r="D1186" s="50">
        <v>2800</v>
      </c>
      <c r="E1186" s="17" t="str">
        <f>VLOOKUP(tags[[#This Row],[Index]],Table1[],22)</f>
        <v>yellow</v>
      </c>
      <c r="F1186" s="17" t="str">
        <f>VLOOKUP(tags[[#This Row],[Index]],Table1[],23)</f>
        <v>XS</v>
      </c>
      <c r="G1186" s="17" t="str">
        <f>VLOOKUP(tags[[#This Row],[product_id]],copy[],4,FALSE)</f>
        <v>Deep V-Neck,Plus Size,Dress,short sleeves,V-neck,Mini dress,beach dress,short sleeve dress,Casual,Clothes,blouse,Shorts,Tops &amp; Blouses,Sleeve,Beach,summer dress,Women's Fashion,Swimsuit,swim suit cover up,Party Dress,Ladies,party,linen dress,Fashion,loose dress,Swimming</v>
      </c>
      <c r="H1186" s="17"/>
      <c r="I1186" s="48" t="s">
        <v>11471</v>
      </c>
      <c r="J1186" s="49" t="s">
        <v>11407</v>
      </c>
      <c r="K1186" s="49" t="s">
        <v>11409</v>
      </c>
      <c r="L1186" s="49" t="s">
        <v>11415</v>
      </c>
      <c r="M1186" s="49" t="s">
        <v>11420</v>
      </c>
      <c r="N1186" s="49" t="s">
        <v>11435</v>
      </c>
      <c r="O1186" s="49" t="s">
        <v>11431</v>
      </c>
      <c r="P1186" s="49" t="s">
        <v>11522</v>
      </c>
      <c r="Q1186" s="49" t="s">
        <v>11406</v>
      </c>
      <c r="R1186" s="49" t="s">
        <v>11539</v>
      </c>
      <c r="S1186" s="49" t="s">
        <v>11428</v>
      </c>
      <c r="T1186" s="49" t="s">
        <v>11410</v>
      </c>
      <c r="U1186" s="49" t="s">
        <v>11498</v>
      </c>
      <c r="V1186" s="49" t="s">
        <v>11414</v>
      </c>
      <c r="W1186" s="49" t="s">
        <v>11413</v>
      </c>
      <c r="X1186" s="49" t="s">
        <v>11425</v>
      </c>
      <c r="Y1186" s="49" t="s">
        <v>11403</v>
      </c>
      <c r="Z1186" s="49" t="s">
        <v>11454</v>
      </c>
      <c r="AA1186" s="49" t="s">
        <v>11953</v>
      </c>
      <c r="AB1186" s="49" t="s">
        <v>11445</v>
      </c>
      <c r="AC1186" s="49" t="s">
        <v>11426</v>
      </c>
      <c r="AD1186" s="49" t="s">
        <v>11443</v>
      </c>
      <c r="AE1186" s="49" t="s">
        <v>11783</v>
      </c>
      <c r="AF1186" s="49" t="s">
        <v>11404</v>
      </c>
      <c r="AG1186" s="49" t="s">
        <v>11455</v>
      </c>
      <c r="AH1186" s="49" t="s">
        <v>11459</v>
      </c>
      <c r="AI1186" s="49"/>
      <c r="AJ1186" s="49"/>
      <c r="AK1186" s="49"/>
      <c r="AL1186" s="49"/>
      <c r="AM1186" s="49"/>
      <c r="AN1186" s="49"/>
      <c r="AO1186" s="49"/>
      <c r="AP1186" s="49"/>
      <c r="AQ1186" s="49"/>
      <c r="AR1186" s="49"/>
      <c r="AS1186" s="49"/>
      <c r="AT1186" s="49"/>
      <c r="AU1186" s="49"/>
      <c r="AV1186" s="49"/>
      <c r="AW1186" s="49"/>
      <c r="AX1186" s="49"/>
      <c r="AY1186" s="49"/>
      <c r="AZ1186" s="49"/>
      <c r="BA1186" s="49"/>
      <c r="BB1186" s="49"/>
      <c r="BC1186" s="49"/>
      <c r="BD1186" s="49"/>
      <c r="BE1186" s="49"/>
      <c r="BF1186" s="49"/>
      <c r="BG1186" s="49"/>
      <c r="BH1186" s="49"/>
      <c r="BI1186" s="49"/>
      <c r="BJ1186" s="49"/>
      <c r="BK1186" s="49"/>
      <c r="BL1186" s="49"/>
      <c r="BM1186" s="49"/>
      <c r="BN1186" s="49"/>
    </row>
    <row r="1187" spans="1:66" x14ac:dyDescent="0.3">
      <c r="A1187">
        <v>1186</v>
      </c>
      <c r="B1187" s="5" t="s">
        <v>3557</v>
      </c>
      <c r="C1187" s="40">
        <f>VLOOKUP(tags[[#This Row],[Index]],Table1[],6)</f>
        <v>50</v>
      </c>
      <c r="D1187" s="51">
        <v>400</v>
      </c>
      <c r="E1187" s="18" t="str">
        <f>VLOOKUP(tags[[#This Row],[Index]],Table1[],22)</f>
        <v>gray</v>
      </c>
      <c r="F1187" s="18" t="str">
        <f>VLOOKUP(tags[[#This Row],[Index]],Table1[],23)</f>
        <v>S</v>
      </c>
      <c r="G1187" s="18" t="str">
        <f>VLOOKUP(tags[[#This Row],[product_id]],copy[],4,FALSE)</f>
        <v>Summer,Shorts,pants,Fitness,Short pants,runningpant,Men's Fashion,Casual,Red,Cotton</v>
      </c>
      <c r="H1187" s="18"/>
      <c r="I1187" s="48" t="s">
        <v>11402</v>
      </c>
      <c r="J1187" s="49" t="s">
        <v>11410</v>
      </c>
      <c r="K1187" s="49" t="s">
        <v>11429</v>
      </c>
      <c r="L1187" s="49" t="s">
        <v>11487</v>
      </c>
      <c r="M1187" s="49" t="s">
        <v>11452</v>
      </c>
      <c r="N1187" s="49" t="s">
        <v>11888</v>
      </c>
      <c r="O1187" s="49" t="s">
        <v>11482</v>
      </c>
      <c r="P1187" s="49" t="s">
        <v>11406</v>
      </c>
      <c r="Q1187" s="49" t="s">
        <v>11927</v>
      </c>
      <c r="R1187" s="49" t="s">
        <v>11424</v>
      </c>
      <c r="S1187" s="49"/>
      <c r="T1187" s="49"/>
      <c r="U1187" s="49"/>
      <c r="V1187" s="49"/>
      <c r="W1187" s="49"/>
      <c r="X1187" s="49"/>
      <c r="Y1187" s="49"/>
      <c r="Z1187" s="49"/>
      <c r="AA1187" s="49"/>
      <c r="AB1187" s="49"/>
      <c r="AC1187" s="49"/>
      <c r="AD1187" s="49"/>
      <c r="AE1187" s="49"/>
      <c r="AF1187" s="49"/>
      <c r="AG1187" s="49"/>
      <c r="AH1187" s="49"/>
      <c r="AI1187" s="49"/>
      <c r="AJ1187" s="49"/>
      <c r="AK1187" s="49"/>
      <c r="AL1187" s="49"/>
      <c r="AM1187" s="49"/>
      <c r="AN1187" s="49"/>
      <c r="AO1187" s="49"/>
      <c r="AP1187" s="49"/>
      <c r="AQ1187" s="49"/>
      <c r="AR1187" s="49"/>
      <c r="AS1187" s="49"/>
      <c r="AT1187" s="49"/>
      <c r="AU1187" s="49"/>
      <c r="AV1187" s="49"/>
      <c r="AW1187" s="49"/>
      <c r="AX1187" s="49"/>
      <c r="AY1187" s="49"/>
      <c r="AZ1187" s="49"/>
      <c r="BA1187" s="49"/>
      <c r="BB1187" s="49"/>
      <c r="BC1187" s="49"/>
      <c r="BD1187" s="49"/>
      <c r="BE1187" s="49"/>
      <c r="BF1187" s="49"/>
      <c r="BG1187" s="49"/>
      <c r="BH1187" s="49"/>
      <c r="BI1187" s="49"/>
      <c r="BJ1187" s="49"/>
      <c r="BK1187" s="49"/>
      <c r="BL1187" s="49"/>
      <c r="BM1187" s="49"/>
      <c r="BN1187" s="49"/>
    </row>
    <row r="1188" spans="1:66" x14ac:dyDescent="0.3">
      <c r="A1188">
        <v>1187</v>
      </c>
      <c r="B1188" s="4" t="s">
        <v>3560</v>
      </c>
      <c r="C1188" s="39">
        <f>VLOOKUP(tags[[#This Row],[Index]],Table1[],6)</f>
        <v>100</v>
      </c>
      <c r="D1188" s="50">
        <v>589</v>
      </c>
      <c r="E1188" s="17" t="str">
        <f>VLOOKUP(tags[[#This Row],[Index]],Table1[],22)</f>
        <v>black</v>
      </c>
      <c r="F1188" s="17" t="str">
        <f>VLOOKUP(tags[[#This Row],[Index]],Table1[],23)</f>
        <v>XS</v>
      </c>
      <c r="G1188" s="17" t="str">
        <f>VLOOKUP(tags[[#This Row],[product_id]],copy[],4,FALSE)</f>
        <v>Summer,Fashion,plus size dress,Dress,slim,casual dresses,V-neck,Women's Fashion,Party Dress,Sexy Dress,Floral,Skirts,Casual,Slim Fit,Deep V-Neck,party,Plus Size,summer dress,Sleeveless dress,print dress,Ladies,women dress,shoulder dress,Clothes,Beach,sleeveless</v>
      </c>
      <c r="H1188" s="17"/>
      <c r="I1188" s="48" t="s">
        <v>11402</v>
      </c>
      <c r="J1188" s="49" t="s">
        <v>11404</v>
      </c>
      <c r="K1188" s="49" t="s">
        <v>11501</v>
      </c>
      <c r="L1188" s="49" t="s">
        <v>11409</v>
      </c>
      <c r="M1188" s="49" t="s">
        <v>11437</v>
      </c>
      <c r="N1188" s="49" t="s">
        <v>11526</v>
      </c>
      <c r="O1188" s="49" t="s">
        <v>11420</v>
      </c>
      <c r="P1188" s="49" t="s">
        <v>11403</v>
      </c>
      <c r="Q1188" s="49" t="s">
        <v>11445</v>
      </c>
      <c r="R1188" s="49" t="s">
        <v>11474</v>
      </c>
      <c r="S1188" s="49" t="s">
        <v>11433</v>
      </c>
      <c r="T1188" s="49" t="s">
        <v>11462</v>
      </c>
      <c r="U1188" s="49" t="s">
        <v>11406</v>
      </c>
      <c r="V1188" s="49" t="s">
        <v>11448</v>
      </c>
      <c r="W1188" s="49" t="s">
        <v>11471</v>
      </c>
      <c r="X1188" s="49" t="s">
        <v>11443</v>
      </c>
      <c r="Y1188" s="49" t="s">
        <v>11407</v>
      </c>
      <c r="Z1188" s="49" t="s">
        <v>11425</v>
      </c>
      <c r="AA1188" s="49" t="s">
        <v>11438</v>
      </c>
      <c r="AB1188" s="49" t="s">
        <v>11554</v>
      </c>
      <c r="AC1188" s="49" t="s">
        <v>11426</v>
      </c>
      <c r="AD1188" s="49" t="s">
        <v>11432</v>
      </c>
      <c r="AE1188" s="49" t="s">
        <v>12289</v>
      </c>
      <c r="AF1188" s="49" t="s">
        <v>11539</v>
      </c>
      <c r="AG1188" s="49" t="s">
        <v>11413</v>
      </c>
      <c r="AH1188" s="49" t="s">
        <v>11408</v>
      </c>
      <c r="AI1188" s="49"/>
      <c r="AJ1188" s="49"/>
      <c r="AK1188" s="49"/>
      <c r="AL1188" s="49"/>
      <c r="AM1188" s="49"/>
      <c r="AN1188" s="49"/>
      <c r="AO1188" s="49"/>
      <c r="AP1188" s="49"/>
      <c r="AQ1188" s="49"/>
      <c r="AR1188" s="49"/>
      <c r="AS1188" s="49"/>
      <c r="AT1188" s="49"/>
      <c r="AU1188" s="49"/>
      <c r="AV1188" s="49"/>
      <c r="AW1188" s="49"/>
      <c r="AX1188" s="49"/>
      <c r="AY1188" s="49"/>
      <c r="AZ1188" s="49"/>
      <c r="BA1188" s="49"/>
      <c r="BB1188" s="49"/>
      <c r="BC1188" s="49"/>
      <c r="BD1188" s="49"/>
      <c r="BE1188" s="49"/>
      <c r="BF1188" s="49"/>
      <c r="BG1188" s="49"/>
      <c r="BH1188" s="49"/>
      <c r="BI1188" s="49"/>
      <c r="BJ1188" s="49"/>
      <c r="BK1188" s="49"/>
      <c r="BL1188" s="49"/>
      <c r="BM1188" s="49"/>
      <c r="BN1188" s="49"/>
    </row>
    <row r="1189" spans="1:66" x14ac:dyDescent="0.3">
      <c r="A1189">
        <v>1188</v>
      </c>
      <c r="B1189" s="5" t="s">
        <v>3562</v>
      </c>
      <c r="C1189" s="40">
        <f>VLOOKUP(tags[[#This Row],[Index]],Table1[],6)</f>
        <v>1000</v>
      </c>
      <c r="D1189" s="51">
        <v>8000</v>
      </c>
      <c r="E1189" s="18" t="str">
        <f>VLOOKUP(tags[[#This Row],[Index]],Table1[],22)</f>
        <v>gray</v>
      </c>
      <c r="F1189" s="18" t="str">
        <f>VLOOKUP(tags[[#This Row],[Index]],Table1[],23)</f>
        <v>S</v>
      </c>
      <c r="G1189" s="18" t="str">
        <f>VLOOKUP(tags[[#This Row],[product_id]],copy[],4,FALSE)</f>
        <v>slim long,slim dress,Fashion,Summer,Dresses,Beach,Dress,summer dress,long dress,Women's Fashion,slim,Spaghetti Strap,Elegant,beach dress,Plus Size,printed,Sleeveless dress,sleeveless,maxi dress,Spaghetti,Women</v>
      </c>
      <c r="H1189" s="18"/>
      <c r="I1189" s="48" t="s">
        <v>12924</v>
      </c>
      <c r="J1189" s="49" t="s">
        <v>11551</v>
      </c>
      <c r="K1189" s="49" t="s">
        <v>11404</v>
      </c>
      <c r="L1189" s="49" t="s">
        <v>11402</v>
      </c>
      <c r="M1189" s="49" t="s">
        <v>11460</v>
      </c>
      <c r="N1189" s="49" t="s">
        <v>11413</v>
      </c>
      <c r="O1189" s="49" t="s">
        <v>11409</v>
      </c>
      <c r="P1189" s="49" t="s">
        <v>11425</v>
      </c>
      <c r="Q1189" s="49" t="s">
        <v>11444</v>
      </c>
      <c r="R1189" s="49" t="s">
        <v>11403</v>
      </c>
      <c r="S1189" s="49" t="s">
        <v>11437</v>
      </c>
      <c r="T1189" s="49" t="s">
        <v>11463</v>
      </c>
      <c r="U1189" s="49" t="s">
        <v>11532</v>
      </c>
      <c r="V1189" s="49" t="s">
        <v>11431</v>
      </c>
      <c r="W1189" s="49" t="s">
        <v>11407</v>
      </c>
      <c r="X1189" s="49" t="s">
        <v>11421</v>
      </c>
      <c r="Y1189" s="49" t="s">
        <v>11438</v>
      </c>
      <c r="Z1189" s="49" t="s">
        <v>11408</v>
      </c>
      <c r="AA1189" s="49" t="s">
        <v>11479</v>
      </c>
      <c r="AB1189" s="49" t="s">
        <v>11449</v>
      </c>
      <c r="AC1189" s="49" t="s">
        <v>11405</v>
      </c>
      <c r="AD1189" s="49"/>
      <c r="AE1189" s="49"/>
      <c r="AF1189" s="49"/>
      <c r="AG1189" s="49"/>
      <c r="AH1189" s="49"/>
      <c r="AI1189" s="49"/>
      <c r="AJ1189" s="49"/>
      <c r="AK1189" s="49"/>
      <c r="AL1189" s="49"/>
      <c r="AM1189" s="49"/>
      <c r="AN1189" s="49"/>
      <c r="AO1189" s="49"/>
      <c r="AP1189" s="49"/>
      <c r="AQ1189" s="49"/>
      <c r="AR1189" s="49"/>
      <c r="AS1189" s="49"/>
      <c r="AT1189" s="49"/>
      <c r="AU1189" s="49"/>
      <c r="AV1189" s="49"/>
      <c r="AW1189" s="49"/>
      <c r="AX1189" s="49"/>
      <c r="AY1189" s="49"/>
      <c r="AZ1189" s="49"/>
      <c r="BA1189" s="49"/>
      <c r="BB1189" s="49"/>
      <c r="BC1189" s="49"/>
      <c r="BD1189" s="49"/>
      <c r="BE1189" s="49"/>
      <c r="BF1189" s="49"/>
      <c r="BG1189" s="49"/>
      <c r="BH1189" s="49"/>
      <c r="BI1189" s="49"/>
      <c r="BJ1189" s="49"/>
      <c r="BK1189" s="49"/>
      <c r="BL1189" s="49"/>
      <c r="BM1189" s="49"/>
      <c r="BN1189" s="49"/>
    </row>
    <row r="1190" spans="1:66" x14ac:dyDescent="0.3">
      <c r="A1190">
        <v>1189</v>
      </c>
      <c r="B1190" s="4" t="s">
        <v>3566</v>
      </c>
      <c r="C1190" s="39">
        <f>VLOOKUP(tags[[#This Row],[Index]],Table1[],6)</f>
        <v>100</v>
      </c>
      <c r="D1190" s="50">
        <v>100</v>
      </c>
      <c r="E1190" s="17" t="str">
        <f>VLOOKUP(tags[[#This Row],[Index]],Table1[],22)</f>
        <v>red</v>
      </c>
      <c r="F1190" s="17" t="str">
        <f>VLOOKUP(tags[[#This Row],[Index]],Table1[],23)</f>
        <v>L</v>
      </c>
      <c r="G1190" s="17" t="str">
        <f>VLOOKUP(tags[[#This Row],[product_id]],copy[],4,FALSE)</f>
        <v>Summer,Plus Size,skinny pants,pants,Indoor,yoga leggings,yogashort,Running,short leggings,Sport,Ladies Fashion,Leggings,Shorts,Yoga,Waist,Elastic,Pure Color,Short pants,Women's Fashion,Women,Ladies,elastic waist,fitness leggings,Fashion</v>
      </c>
      <c r="H1190" s="17"/>
      <c r="I1190" s="48" t="s">
        <v>11402</v>
      </c>
      <c r="J1190" s="49" t="s">
        <v>11407</v>
      </c>
      <c r="K1190" s="49" t="s">
        <v>11656</v>
      </c>
      <c r="L1190" s="49" t="s">
        <v>11429</v>
      </c>
      <c r="M1190" s="49" t="s">
        <v>12042</v>
      </c>
      <c r="N1190" s="49" t="s">
        <v>11859</v>
      </c>
      <c r="O1190" s="49" t="s">
        <v>11595</v>
      </c>
      <c r="P1190" s="49" t="s">
        <v>11536</v>
      </c>
      <c r="Q1190" s="49" t="s">
        <v>11968</v>
      </c>
      <c r="R1190" s="49" t="s">
        <v>11446</v>
      </c>
      <c r="S1190" s="49" t="s">
        <v>11475</v>
      </c>
      <c r="T1190" s="49" t="s">
        <v>11520</v>
      </c>
      <c r="U1190" s="49" t="s">
        <v>11410</v>
      </c>
      <c r="V1190" s="49" t="s">
        <v>11483</v>
      </c>
      <c r="W1190" s="49" t="s">
        <v>11442</v>
      </c>
      <c r="X1190" s="49" t="s">
        <v>11470</v>
      </c>
      <c r="Y1190" s="49" t="s">
        <v>11496</v>
      </c>
      <c r="Z1190" s="49" t="s">
        <v>11452</v>
      </c>
      <c r="AA1190" s="49" t="s">
        <v>11403</v>
      </c>
      <c r="AB1190" s="49" t="s">
        <v>11405</v>
      </c>
      <c r="AC1190" s="49" t="s">
        <v>11426</v>
      </c>
      <c r="AD1190" s="49" t="s">
        <v>11521</v>
      </c>
      <c r="AE1190" s="49" t="s">
        <v>11998</v>
      </c>
      <c r="AF1190" s="49" t="s">
        <v>11404</v>
      </c>
      <c r="AG1190" s="49"/>
      <c r="AH1190" s="49"/>
      <c r="AI1190" s="49"/>
      <c r="AJ1190" s="49"/>
      <c r="AK1190" s="49"/>
      <c r="AL1190" s="49"/>
      <c r="AM1190" s="49"/>
      <c r="AN1190" s="49"/>
      <c r="AO1190" s="49"/>
      <c r="AP1190" s="49"/>
      <c r="AQ1190" s="49"/>
      <c r="AR1190" s="49"/>
      <c r="AS1190" s="49"/>
      <c r="AT1190" s="49"/>
      <c r="AU1190" s="49"/>
      <c r="AV1190" s="49"/>
      <c r="AW1190" s="49"/>
      <c r="AX1190" s="49"/>
      <c r="AY1190" s="49"/>
      <c r="AZ1190" s="49"/>
      <c r="BA1190" s="49"/>
      <c r="BB1190" s="49"/>
      <c r="BC1190" s="49"/>
      <c r="BD1190" s="49"/>
      <c r="BE1190" s="49"/>
      <c r="BF1190" s="49"/>
      <c r="BG1190" s="49"/>
      <c r="BH1190" s="49"/>
      <c r="BI1190" s="49"/>
      <c r="BJ1190" s="49"/>
      <c r="BK1190" s="49"/>
      <c r="BL1190" s="49"/>
      <c r="BM1190" s="49"/>
      <c r="BN1190" s="49"/>
    </row>
    <row r="1191" spans="1:66" x14ac:dyDescent="0.3">
      <c r="A1191">
        <v>1190</v>
      </c>
      <c r="B1191" s="5" t="s">
        <v>3568</v>
      </c>
      <c r="C1191" s="40">
        <f>VLOOKUP(tags[[#This Row],[Index]],Table1[],6)</f>
        <v>10000</v>
      </c>
      <c r="D1191" s="51">
        <v>160000</v>
      </c>
      <c r="E1191" s="18" t="str">
        <f>VLOOKUP(tags[[#This Row],[Index]],Table1[],22)</f>
        <v>other</v>
      </c>
      <c r="F1191" s="18" t="str">
        <f>VLOOKUP(tags[[#This Row],[Index]],Table1[],23)</f>
        <v>S</v>
      </c>
      <c r="G1191" s="18" t="str">
        <f>VLOOKUP(tags[[#This Row],[product_id]],copy[],4,FALSE)</f>
        <v>Sexy Wedding Dress,Fashion,sexy dresses,Tops,summer dress,Strapless Dress,Collar,Elegant,Women's Fashion,Party Dress,backless,strapless,party,Dress,awordcollar,Lace,loose dress,low cut top,Women</v>
      </c>
      <c r="H1191" s="18"/>
      <c r="I1191" s="48" t="s">
        <v>13847</v>
      </c>
      <c r="J1191" s="49" t="s">
        <v>11404</v>
      </c>
      <c r="K1191" s="49" t="s">
        <v>11885</v>
      </c>
      <c r="L1191" s="49" t="s">
        <v>11411</v>
      </c>
      <c r="M1191" s="49" t="s">
        <v>11425</v>
      </c>
      <c r="N1191" s="49" t="s">
        <v>11643</v>
      </c>
      <c r="O1191" s="49" t="s">
        <v>11648</v>
      </c>
      <c r="P1191" s="49" t="s">
        <v>11532</v>
      </c>
      <c r="Q1191" s="49" t="s">
        <v>11403</v>
      </c>
      <c r="R1191" s="49" t="s">
        <v>11445</v>
      </c>
      <c r="S1191" s="49" t="s">
        <v>11450</v>
      </c>
      <c r="T1191" s="49" t="s">
        <v>11550</v>
      </c>
      <c r="U1191" s="49" t="s">
        <v>11443</v>
      </c>
      <c r="V1191" s="49" t="s">
        <v>11409</v>
      </c>
      <c r="W1191" s="49" t="s">
        <v>13765</v>
      </c>
      <c r="X1191" s="49" t="s">
        <v>11434</v>
      </c>
      <c r="Y1191" s="49" t="s">
        <v>11455</v>
      </c>
      <c r="Z1191" s="49" t="s">
        <v>12355</v>
      </c>
      <c r="AA1191" s="49" t="s">
        <v>11405</v>
      </c>
      <c r="AB1191" s="49"/>
      <c r="AC1191" s="49"/>
      <c r="AD1191" s="49"/>
      <c r="AE1191" s="49"/>
      <c r="AF1191" s="49"/>
      <c r="AG1191" s="49"/>
      <c r="AH1191" s="49"/>
      <c r="AI1191" s="49"/>
      <c r="AJ1191" s="49"/>
      <c r="AK1191" s="49"/>
      <c r="AL1191" s="49"/>
      <c r="AM1191" s="49"/>
      <c r="AN1191" s="49"/>
      <c r="AO1191" s="49"/>
      <c r="AP1191" s="49"/>
      <c r="AQ1191" s="49"/>
      <c r="AR1191" s="49"/>
      <c r="AS1191" s="49"/>
      <c r="AT1191" s="49"/>
      <c r="AU1191" s="49"/>
      <c r="AV1191" s="49"/>
      <c r="AW1191" s="49"/>
      <c r="AX1191" s="49"/>
      <c r="AY1191" s="49"/>
      <c r="AZ1191" s="49"/>
      <c r="BA1191" s="49"/>
      <c r="BB1191" s="49"/>
      <c r="BC1191" s="49"/>
      <c r="BD1191" s="49"/>
      <c r="BE1191" s="49"/>
      <c r="BF1191" s="49"/>
      <c r="BG1191" s="49"/>
      <c r="BH1191" s="49"/>
      <c r="BI1191" s="49"/>
      <c r="BJ1191" s="49"/>
      <c r="BK1191" s="49"/>
      <c r="BL1191" s="49"/>
      <c r="BM1191" s="49"/>
      <c r="BN1191" s="49"/>
    </row>
    <row r="1192" spans="1:66" x14ac:dyDescent="0.3">
      <c r="A1192">
        <v>1191</v>
      </c>
      <c r="B1192" s="6" t="s">
        <v>3573</v>
      </c>
      <c r="C1192" s="41">
        <f>VLOOKUP(tags[[#This Row],[Index]],Table1[],6)</f>
        <v>1000</v>
      </c>
      <c r="D1192" s="50">
        <v>1660</v>
      </c>
      <c r="E1192" s="17" t="str">
        <f>VLOOKUP(tags[[#This Row],[Index]],Table1[],22)</f>
        <v>other</v>
      </c>
      <c r="F1192" s="17" t="str">
        <f>VLOOKUP(tags[[#This Row],[Index]],Table1[],23)</f>
        <v>other</v>
      </c>
      <c r="G1192" s="17" t="str">
        <f>VLOOKUP(tags[[#This Row],[product_id]],copy[],4,FALSE)</f>
        <v>Summer,Fashion,art,Beauty,sequinsnailgel,Nail Polish,nailuvgel,colorgel,soakoffgel,Spring,mattegel,Nails,gel nail polish,Nail Gel,UV Gel,nail art,uv</v>
      </c>
      <c r="H1192" s="17"/>
      <c r="I1192" s="48" t="s">
        <v>11402</v>
      </c>
      <c r="J1192" s="49" t="s">
        <v>11404</v>
      </c>
      <c r="K1192" s="49" t="s">
        <v>12157</v>
      </c>
      <c r="L1192" s="49" t="s">
        <v>11857</v>
      </c>
      <c r="M1192" s="49" t="s">
        <v>13007</v>
      </c>
      <c r="N1192" s="49" t="s">
        <v>12529</v>
      </c>
      <c r="O1192" s="49" t="s">
        <v>13175</v>
      </c>
      <c r="P1192" s="49" t="s">
        <v>13568</v>
      </c>
      <c r="Q1192" s="49" t="s">
        <v>12276</v>
      </c>
      <c r="R1192" s="49" t="s">
        <v>11490</v>
      </c>
      <c r="S1192" s="49" t="s">
        <v>13233</v>
      </c>
      <c r="T1192" s="49" t="s">
        <v>12528</v>
      </c>
      <c r="U1192" s="49" t="s">
        <v>12402</v>
      </c>
      <c r="V1192" s="49" t="s">
        <v>12530</v>
      </c>
      <c r="W1192" s="49" t="s">
        <v>12490</v>
      </c>
      <c r="X1192" s="49" t="s">
        <v>13178</v>
      </c>
      <c r="Y1192" s="49" t="s">
        <v>12714</v>
      </c>
      <c r="Z1192" s="49"/>
      <c r="AA1192" s="49"/>
      <c r="AB1192" s="49"/>
      <c r="AC1192" s="49"/>
      <c r="AD1192" s="49"/>
      <c r="AE1192" s="49"/>
      <c r="AF1192" s="49"/>
      <c r="AG1192" s="49"/>
      <c r="AH1192" s="49"/>
      <c r="AI1192" s="49"/>
      <c r="AJ1192" s="49"/>
      <c r="AK1192" s="49"/>
      <c r="AL1192" s="49"/>
      <c r="AM1192" s="49"/>
      <c r="AN1192" s="49"/>
      <c r="AO1192" s="49"/>
      <c r="AP1192" s="49"/>
      <c r="AQ1192" s="49"/>
      <c r="AR1192" s="49"/>
      <c r="AS1192" s="49"/>
      <c r="AT1192" s="49"/>
      <c r="AU1192" s="49"/>
      <c r="AV1192" s="49"/>
      <c r="AW1192" s="49"/>
      <c r="AX1192" s="49"/>
      <c r="AY1192" s="49"/>
      <c r="AZ1192" s="49"/>
      <c r="BA1192" s="49"/>
      <c r="BB1192" s="49"/>
      <c r="BC1192" s="49"/>
      <c r="BD1192" s="49"/>
      <c r="BE1192" s="49"/>
      <c r="BF1192" s="49"/>
      <c r="BG1192" s="49"/>
      <c r="BH1192" s="49"/>
      <c r="BI1192" s="49"/>
      <c r="BJ1192" s="49"/>
      <c r="BK1192" s="49"/>
      <c r="BL1192" s="49"/>
      <c r="BM1192" s="49"/>
      <c r="BN1192" s="49"/>
    </row>
    <row r="1193" spans="1:66" x14ac:dyDescent="0.3">
      <c r="A1193">
        <v>1192</v>
      </c>
      <c r="B1193" s="5" t="s">
        <v>3575</v>
      </c>
      <c r="C1193" s="40">
        <f>VLOOKUP(tags[[#This Row],[Index]],Table1[],6)</f>
        <v>100</v>
      </c>
      <c r="D1193" s="51">
        <v>271</v>
      </c>
      <c r="E1193" s="18" t="str">
        <f>VLOOKUP(tags[[#This Row],[Index]],Table1[],22)</f>
        <v>white</v>
      </c>
      <c r="F1193" s="18" t="str">
        <f>VLOOKUP(tags[[#This Row],[Index]],Table1[],23)</f>
        <v>XXS</v>
      </c>
      <c r="G1193" s="18" t="str">
        <f>VLOOKUP(tags[[#This Row],[product_id]],copy[],4,FALSE)</f>
        <v>Summer,Fashion,Necks,Skirts,Dress,Loose,Women's Fashion,Round neck,beach dress,sleeveless,Beach,Casual,Women</v>
      </c>
      <c r="H1193" s="18"/>
      <c r="I1193" s="48" t="s">
        <v>11402</v>
      </c>
      <c r="J1193" s="49" t="s">
        <v>11404</v>
      </c>
      <c r="K1193" s="49" t="s">
        <v>11419</v>
      </c>
      <c r="L1193" s="49" t="s">
        <v>11462</v>
      </c>
      <c r="M1193" s="49" t="s">
        <v>11409</v>
      </c>
      <c r="N1193" s="49" t="s">
        <v>11427</v>
      </c>
      <c r="O1193" s="49" t="s">
        <v>11403</v>
      </c>
      <c r="P1193" s="49" t="s">
        <v>11440</v>
      </c>
      <c r="Q1193" s="49" t="s">
        <v>11431</v>
      </c>
      <c r="R1193" s="49" t="s">
        <v>11408</v>
      </c>
      <c r="S1193" s="49" t="s">
        <v>11413</v>
      </c>
      <c r="T1193" s="49" t="s">
        <v>11406</v>
      </c>
      <c r="U1193" s="49" t="s">
        <v>11405</v>
      </c>
      <c r="V1193" s="49"/>
      <c r="W1193" s="49"/>
      <c r="X1193" s="49"/>
      <c r="Y1193" s="49"/>
      <c r="Z1193" s="49"/>
      <c r="AA1193" s="49"/>
      <c r="AB1193" s="49"/>
      <c r="AC1193" s="49"/>
      <c r="AD1193" s="49"/>
      <c r="AE1193" s="49"/>
      <c r="AF1193" s="49"/>
      <c r="AG1193" s="49"/>
      <c r="AH1193" s="49"/>
      <c r="AI1193" s="49"/>
      <c r="AJ1193" s="49"/>
      <c r="AK1193" s="49"/>
      <c r="AL1193" s="49"/>
      <c r="AM1193" s="49"/>
      <c r="AN1193" s="49"/>
      <c r="AO1193" s="49"/>
      <c r="AP1193" s="49"/>
      <c r="AQ1193" s="49"/>
      <c r="AR1193" s="49"/>
      <c r="AS1193" s="49"/>
      <c r="AT1193" s="49"/>
      <c r="AU1193" s="49"/>
      <c r="AV1193" s="49"/>
      <c r="AW1193" s="49"/>
      <c r="AX1193" s="49"/>
      <c r="AY1193" s="49"/>
      <c r="AZ1193" s="49"/>
      <c r="BA1193" s="49"/>
      <c r="BB1193" s="49"/>
      <c r="BC1193" s="49"/>
      <c r="BD1193" s="49"/>
      <c r="BE1193" s="49"/>
      <c r="BF1193" s="49"/>
      <c r="BG1193" s="49"/>
      <c r="BH1193" s="49"/>
      <c r="BI1193" s="49"/>
      <c r="BJ1193" s="49"/>
      <c r="BK1193" s="49"/>
      <c r="BL1193" s="49"/>
      <c r="BM1193" s="49"/>
      <c r="BN1193" s="49"/>
    </row>
    <row r="1194" spans="1:66" x14ac:dyDescent="0.3">
      <c r="A1194">
        <v>1193</v>
      </c>
      <c r="B1194" s="4" t="s">
        <v>3577</v>
      </c>
      <c r="C1194" s="39">
        <f>VLOOKUP(tags[[#This Row],[Index]],Table1[],6)</f>
        <v>10000</v>
      </c>
      <c r="D1194" s="50">
        <v>80000</v>
      </c>
      <c r="E1194" s="17" t="str">
        <f>VLOOKUP(tags[[#This Row],[Index]],Table1[],22)</f>
        <v>white</v>
      </c>
      <c r="F1194" s="17" t="str">
        <f>VLOOKUP(tags[[#This Row],[Index]],Table1[],23)</f>
        <v>S</v>
      </c>
      <c r="G1194" s="17" t="str">
        <f>VLOOKUP(tags[[#This Row],[product_id]],copy[],4,FALSE)</f>
        <v>Summer,Vest,Plus Size,Shirt,chiffon,Tops,Women's Fashion,Fashion,off shoulder,sleeveless,Casual</v>
      </c>
      <c r="H1194" s="17"/>
      <c r="I1194" s="48" t="s">
        <v>11402</v>
      </c>
      <c r="J1194" s="49" t="s">
        <v>11430</v>
      </c>
      <c r="K1194" s="49" t="s">
        <v>11407</v>
      </c>
      <c r="L1194" s="49" t="s">
        <v>11417</v>
      </c>
      <c r="M1194" s="49" t="s">
        <v>11503</v>
      </c>
      <c r="N1194" s="49" t="s">
        <v>11411</v>
      </c>
      <c r="O1194" s="49" t="s">
        <v>11403</v>
      </c>
      <c r="P1194" s="49" t="s">
        <v>11404</v>
      </c>
      <c r="Q1194" s="49" t="s">
        <v>11495</v>
      </c>
      <c r="R1194" s="49" t="s">
        <v>11408</v>
      </c>
      <c r="S1194" s="49" t="s">
        <v>11406</v>
      </c>
      <c r="T1194" s="49"/>
      <c r="U1194" s="49"/>
      <c r="V1194" s="49"/>
      <c r="W1194" s="49"/>
      <c r="X1194" s="49"/>
      <c r="Y1194" s="49"/>
      <c r="Z1194" s="49"/>
      <c r="AA1194" s="49"/>
      <c r="AB1194" s="49"/>
      <c r="AC1194" s="49"/>
      <c r="AD1194" s="49"/>
      <c r="AE1194" s="49"/>
      <c r="AF1194" s="49"/>
      <c r="AG1194" s="49"/>
      <c r="AH1194" s="49"/>
      <c r="AI1194" s="49"/>
      <c r="AJ1194" s="49"/>
      <c r="AK1194" s="49"/>
      <c r="AL1194" s="49"/>
      <c r="AM1194" s="49"/>
      <c r="AN1194" s="49"/>
      <c r="AO1194" s="49"/>
      <c r="AP1194" s="49"/>
      <c r="AQ1194" s="49"/>
      <c r="AR1194" s="49"/>
      <c r="AS1194" s="49"/>
      <c r="AT1194" s="49"/>
      <c r="AU1194" s="49"/>
      <c r="AV1194" s="49"/>
      <c r="AW1194" s="49"/>
      <c r="AX1194" s="49"/>
      <c r="AY1194" s="49"/>
      <c r="AZ1194" s="49"/>
      <c r="BA1194" s="49"/>
      <c r="BB1194" s="49"/>
      <c r="BC1194" s="49"/>
      <c r="BD1194" s="49"/>
      <c r="BE1194" s="49"/>
      <c r="BF1194" s="49"/>
      <c r="BG1194" s="49"/>
      <c r="BH1194" s="49"/>
      <c r="BI1194" s="49"/>
      <c r="BJ1194" s="49"/>
      <c r="BK1194" s="49"/>
      <c r="BL1194" s="49"/>
      <c r="BM1194" s="49"/>
      <c r="BN1194" s="49"/>
    </row>
    <row r="1195" spans="1:66" x14ac:dyDescent="0.3">
      <c r="A1195">
        <v>1194</v>
      </c>
      <c r="B1195" s="5" t="s">
        <v>3580</v>
      </c>
      <c r="C1195" s="40">
        <f>VLOOKUP(tags[[#This Row],[Index]],Table1[],6)</f>
        <v>5000</v>
      </c>
      <c r="D1195" s="51">
        <v>80000</v>
      </c>
      <c r="E1195" s="18" t="str">
        <f>VLOOKUP(tags[[#This Row],[Index]],Table1[],22)</f>
        <v>black</v>
      </c>
      <c r="F1195" s="18" t="str">
        <f>VLOOKUP(tags[[#This Row],[Index]],Table1[],23)</f>
        <v>M</v>
      </c>
      <c r="G1195" s="18" t="str">
        <f>VLOOKUP(tags[[#This Row],[product_id]],copy[],4,FALSE)</f>
        <v>Mini,womens dresses,Lace,Cocktail,slim dress,Dress,short sleeves,Mini dress,Women's Fashion,short sleeve dress,Summer,Party Dresses,princess dress,Bodycon Dress,Women,lace dresses,Shorts,Sleeve,Cocktail dresses,summer dress,Ladies,party,Fashion</v>
      </c>
      <c r="H1195" s="18"/>
      <c r="I1195" s="48" t="s">
        <v>11436</v>
      </c>
      <c r="J1195" s="49" t="s">
        <v>11563</v>
      </c>
      <c r="K1195" s="49" t="s">
        <v>11434</v>
      </c>
      <c r="L1195" s="49" t="s">
        <v>11675</v>
      </c>
      <c r="M1195" s="49" t="s">
        <v>11551</v>
      </c>
      <c r="N1195" s="49" t="s">
        <v>11409</v>
      </c>
      <c r="O1195" s="49" t="s">
        <v>11415</v>
      </c>
      <c r="P1195" s="49" t="s">
        <v>11435</v>
      </c>
      <c r="Q1195" s="49" t="s">
        <v>11403</v>
      </c>
      <c r="R1195" s="49" t="s">
        <v>11522</v>
      </c>
      <c r="S1195" s="49" t="s">
        <v>11402</v>
      </c>
      <c r="T1195" s="49" t="s">
        <v>11530</v>
      </c>
      <c r="U1195" s="49" t="s">
        <v>11977</v>
      </c>
      <c r="V1195" s="49" t="s">
        <v>11633</v>
      </c>
      <c r="W1195" s="49" t="s">
        <v>11405</v>
      </c>
      <c r="X1195" s="49" t="s">
        <v>12372</v>
      </c>
      <c r="Y1195" s="49" t="s">
        <v>11410</v>
      </c>
      <c r="Z1195" s="49" t="s">
        <v>11414</v>
      </c>
      <c r="AA1195" s="49" t="s">
        <v>11940</v>
      </c>
      <c r="AB1195" s="49" t="s">
        <v>11425</v>
      </c>
      <c r="AC1195" s="49" t="s">
        <v>11426</v>
      </c>
      <c r="AD1195" s="49" t="s">
        <v>11443</v>
      </c>
      <c r="AE1195" s="49" t="s">
        <v>11404</v>
      </c>
      <c r="AF1195" s="49"/>
      <c r="AG1195" s="49"/>
      <c r="AH1195" s="49"/>
      <c r="AI1195" s="49"/>
      <c r="AJ1195" s="49"/>
      <c r="AK1195" s="49"/>
      <c r="AL1195" s="49"/>
      <c r="AM1195" s="49"/>
      <c r="AN1195" s="49"/>
      <c r="AO1195" s="49"/>
      <c r="AP1195" s="49"/>
      <c r="AQ1195" s="49"/>
      <c r="AR1195" s="49"/>
      <c r="AS1195" s="49"/>
      <c r="AT1195" s="49"/>
      <c r="AU1195" s="49"/>
      <c r="AV1195" s="49"/>
      <c r="AW1195" s="49"/>
      <c r="AX1195" s="49"/>
      <c r="AY1195" s="49"/>
      <c r="AZ1195" s="49"/>
      <c r="BA1195" s="49"/>
      <c r="BB1195" s="49"/>
      <c r="BC1195" s="49"/>
      <c r="BD1195" s="49"/>
      <c r="BE1195" s="49"/>
      <c r="BF1195" s="49"/>
      <c r="BG1195" s="49"/>
      <c r="BH1195" s="49"/>
      <c r="BI1195" s="49"/>
      <c r="BJ1195" s="49"/>
      <c r="BK1195" s="49"/>
      <c r="BL1195" s="49"/>
      <c r="BM1195" s="49"/>
      <c r="BN1195" s="49"/>
    </row>
    <row r="1196" spans="1:66" x14ac:dyDescent="0.3">
      <c r="A1196">
        <v>1195</v>
      </c>
      <c r="B1196" s="4" t="s">
        <v>3584</v>
      </c>
      <c r="C1196" s="39">
        <f>VLOOKUP(tags[[#This Row],[Index]],Table1[],6)</f>
        <v>1000</v>
      </c>
      <c r="D1196" s="50">
        <v>5000</v>
      </c>
      <c r="E1196" s="17" t="str">
        <f>VLOOKUP(tags[[#This Row],[Index]],Table1[],22)</f>
        <v>blue</v>
      </c>
      <c r="F1196" s="17" t="str">
        <f>VLOOKUP(tags[[#This Row],[Index]],Table1[],23)</f>
        <v>XS</v>
      </c>
      <c r="G1196" s="17" t="str">
        <f>VLOOKUP(tags[[#This Row],[product_id]],copy[],4,FALSE)</f>
        <v>Summer,Fashion,Colorful,Mini,plus size dress,Dress,slim,V-neck,Women's Fashion,Plus Size,printed,sleeveless,Party Dresses,Skirts,Casual,casual dress,Deep V-Neck,party,Flowers,Slim Fit,print dress,Evening Dress,Ladies,women dress,Cotton,Beach</v>
      </c>
      <c r="H1196" s="17"/>
      <c r="I1196" s="48" t="s">
        <v>11402</v>
      </c>
      <c r="J1196" s="49" t="s">
        <v>11404</v>
      </c>
      <c r="K1196" s="49" t="s">
        <v>11802</v>
      </c>
      <c r="L1196" s="49" t="s">
        <v>11436</v>
      </c>
      <c r="M1196" s="49" t="s">
        <v>11501</v>
      </c>
      <c r="N1196" s="49" t="s">
        <v>11409</v>
      </c>
      <c r="O1196" s="49" t="s">
        <v>11437</v>
      </c>
      <c r="P1196" s="49" t="s">
        <v>11420</v>
      </c>
      <c r="Q1196" s="49" t="s">
        <v>11403</v>
      </c>
      <c r="R1196" s="49" t="s">
        <v>11407</v>
      </c>
      <c r="S1196" s="49" t="s">
        <v>11421</v>
      </c>
      <c r="T1196" s="49" t="s">
        <v>11408</v>
      </c>
      <c r="U1196" s="49" t="s">
        <v>11530</v>
      </c>
      <c r="V1196" s="49" t="s">
        <v>11462</v>
      </c>
      <c r="W1196" s="49" t="s">
        <v>11406</v>
      </c>
      <c r="X1196" s="49" t="s">
        <v>11441</v>
      </c>
      <c r="Y1196" s="49" t="s">
        <v>11471</v>
      </c>
      <c r="Z1196" s="49" t="s">
        <v>11443</v>
      </c>
      <c r="AA1196" s="49" t="s">
        <v>11509</v>
      </c>
      <c r="AB1196" s="49" t="s">
        <v>11448</v>
      </c>
      <c r="AC1196" s="49" t="s">
        <v>11554</v>
      </c>
      <c r="AD1196" s="49" t="s">
        <v>11549</v>
      </c>
      <c r="AE1196" s="49" t="s">
        <v>11426</v>
      </c>
      <c r="AF1196" s="49" t="s">
        <v>11432</v>
      </c>
      <c r="AG1196" s="49" t="s">
        <v>11424</v>
      </c>
      <c r="AH1196" s="49" t="s">
        <v>11413</v>
      </c>
      <c r="AI1196" s="49"/>
      <c r="AJ1196" s="49"/>
      <c r="AK1196" s="49"/>
      <c r="AL1196" s="49"/>
      <c r="AM1196" s="49"/>
      <c r="AN1196" s="49"/>
      <c r="AO1196" s="49"/>
      <c r="AP1196" s="49"/>
      <c r="AQ1196" s="49"/>
      <c r="AR1196" s="49"/>
      <c r="AS1196" s="49"/>
      <c r="AT1196" s="49"/>
      <c r="AU1196" s="49"/>
      <c r="AV1196" s="49"/>
      <c r="AW1196" s="49"/>
      <c r="AX1196" s="49"/>
      <c r="AY1196" s="49"/>
      <c r="AZ1196" s="49"/>
      <c r="BA1196" s="49"/>
      <c r="BB1196" s="49"/>
      <c r="BC1196" s="49"/>
      <c r="BD1196" s="49"/>
      <c r="BE1196" s="49"/>
      <c r="BF1196" s="49"/>
      <c r="BG1196" s="49"/>
      <c r="BH1196" s="49"/>
      <c r="BI1196" s="49"/>
      <c r="BJ1196" s="49"/>
      <c r="BK1196" s="49"/>
      <c r="BL1196" s="49"/>
      <c r="BM1196" s="49"/>
      <c r="BN1196" s="49"/>
    </row>
    <row r="1197" spans="1:66" x14ac:dyDescent="0.3">
      <c r="A1197">
        <v>1196</v>
      </c>
      <c r="B1197" s="5" t="s">
        <v>3587</v>
      </c>
      <c r="C1197" s="40">
        <f>VLOOKUP(tags[[#This Row],[Index]],Table1[],6)</f>
        <v>5000</v>
      </c>
      <c r="D1197" s="51">
        <v>55000</v>
      </c>
      <c r="E1197" s="18" t="str">
        <f>VLOOKUP(tags[[#This Row],[Index]],Table1[],22)</f>
        <v>white</v>
      </c>
      <c r="F1197" s="18" t="str">
        <f>VLOOKUP(tags[[#This Row],[Index]],Table1[],23)</f>
        <v>M</v>
      </c>
      <c r="G1197" s="18" t="str">
        <f>VLOOKUP(tags[[#This Row],[product_id]],copy[],4,FALSE)</f>
        <v>Summer,Fashion,Lace,Princess,Dress,princessprom,punk,Women's Fashion,basicdressboho,Casual,Prom,lacesummer,vestido,hippie,Mori Girl,donnahoney,Clothing,Lolita,punkdres,Women</v>
      </c>
      <c r="H1197" s="18"/>
      <c r="I1197" s="48" t="s">
        <v>11402</v>
      </c>
      <c r="J1197" s="49" t="s">
        <v>11404</v>
      </c>
      <c r="K1197" s="49" t="s">
        <v>11434</v>
      </c>
      <c r="L1197" s="49" t="s">
        <v>12032</v>
      </c>
      <c r="M1197" s="49" t="s">
        <v>11409</v>
      </c>
      <c r="N1197" s="49" t="s">
        <v>12326</v>
      </c>
      <c r="O1197" s="49" t="s">
        <v>11712</v>
      </c>
      <c r="P1197" s="49" t="s">
        <v>11403</v>
      </c>
      <c r="Q1197" s="49" t="s">
        <v>12467</v>
      </c>
      <c r="R1197" s="49" t="s">
        <v>11406</v>
      </c>
      <c r="S1197" s="49" t="s">
        <v>12516</v>
      </c>
      <c r="T1197" s="49" t="s">
        <v>12367</v>
      </c>
      <c r="U1197" s="49" t="s">
        <v>11593</v>
      </c>
      <c r="V1197" s="49" t="s">
        <v>11718</v>
      </c>
      <c r="W1197" s="49" t="s">
        <v>12532</v>
      </c>
      <c r="X1197" s="49" t="s">
        <v>12422</v>
      </c>
      <c r="Y1197" s="49" t="s">
        <v>11545</v>
      </c>
      <c r="Z1197" s="49" t="s">
        <v>12539</v>
      </c>
      <c r="AA1197" s="49" t="s">
        <v>13062</v>
      </c>
      <c r="AB1197" s="49" t="s">
        <v>11405</v>
      </c>
      <c r="AC1197" s="49"/>
      <c r="AD1197" s="49"/>
      <c r="AE1197" s="49"/>
      <c r="AF1197" s="49"/>
      <c r="AG1197" s="49"/>
      <c r="AH1197" s="49"/>
      <c r="AI1197" s="49"/>
      <c r="AJ1197" s="49"/>
      <c r="AK1197" s="49"/>
      <c r="AL1197" s="49"/>
      <c r="AM1197" s="49"/>
      <c r="AN1197" s="49"/>
      <c r="AO1197" s="49"/>
      <c r="AP1197" s="49"/>
      <c r="AQ1197" s="49"/>
      <c r="AR1197" s="49"/>
      <c r="AS1197" s="49"/>
      <c r="AT1197" s="49"/>
      <c r="AU1197" s="49"/>
      <c r="AV1197" s="49"/>
      <c r="AW1197" s="49"/>
      <c r="AX1197" s="49"/>
      <c r="AY1197" s="49"/>
      <c r="AZ1197" s="49"/>
      <c r="BA1197" s="49"/>
      <c r="BB1197" s="49"/>
      <c r="BC1197" s="49"/>
      <c r="BD1197" s="49"/>
      <c r="BE1197" s="49"/>
      <c r="BF1197" s="49"/>
      <c r="BG1197" s="49"/>
      <c r="BH1197" s="49"/>
      <c r="BI1197" s="49"/>
      <c r="BJ1197" s="49"/>
      <c r="BK1197" s="49"/>
      <c r="BL1197" s="49"/>
      <c r="BM1197" s="49"/>
      <c r="BN1197" s="49"/>
    </row>
    <row r="1198" spans="1:66" x14ac:dyDescent="0.3">
      <c r="A1198">
        <v>1197</v>
      </c>
      <c r="B1198" s="4" t="s">
        <v>3589</v>
      </c>
      <c r="C1198" s="39">
        <f>VLOOKUP(tags[[#This Row],[Index]],Table1[],6)</f>
        <v>1000</v>
      </c>
      <c r="D1198" s="50">
        <v>4880</v>
      </c>
      <c r="E1198" s="17" t="str">
        <f>VLOOKUP(tags[[#This Row],[Index]],Table1[],22)</f>
        <v>white</v>
      </c>
      <c r="F1198" s="17" t="str">
        <f>VLOOKUP(tags[[#This Row],[Index]],Table1[],23)</f>
        <v>XS</v>
      </c>
      <c r="G1198" s="17" t="str">
        <f>VLOOKUP(tags[[#This Row],[product_id]],copy[],4,FALSE)</f>
        <v>printtank,Tanktops for women,Fashion,Tops &amp; Blouses,Lace,lace trim,Tank,Tops,tank top,Women's Fashion,featherprint,women tank top,Print,sleeveless,feather,Casual,irregularhem</v>
      </c>
      <c r="H1198" s="17"/>
      <c r="I1198" s="48" t="s">
        <v>12324</v>
      </c>
      <c r="J1198" s="49" t="s">
        <v>11842</v>
      </c>
      <c r="K1198" s="49" t="s">
        <v>11404</v>
      </c>
      <c r="L1198" s="49" t="s">
        <v>11498</v>
      </c>
      <c r="M1198" s="49" t="s">
        <v>11434</v>
      </c>
      <c r="N1198" s="49" t="s">
        <v>11826</v>
      </c>
      <c r="O1198" s="49" t="s">
        <v>11418</v>
      </c>
      <c r="P1198" s="49" t="s">
        <v>11411</v>
      </c>
      <c r="Q1198" s="49" t="s">
        <v>11423</v>
      </c>
      <c r="R1198" s="49" t="s">
        <v>11403</v>
      </c>
      <c r="S1198" s="49" t="s">
        <v>11906</v>
      </c>
      <c r="T1198" s="49" t="s">
        <v>11583</v>
      </c>
      <c r="U1198" s="49" t="s">
        <v>11416</v>
      </c>
      <c r="V1198" s="49" t="s">
        <v>11408</v>
      </c>
      <c r="W1198" s="49" t="s">
        <v>11659</v>
      </c>
      <c r="X1198" s="49" t="s">
        <v>11406</v>
      </c>
      <c r="Y1198" s="49" t="s">
        <v>13321</v>
      </c>
      <c r="Z1198" s="49"/>
      <c r="AA1198" s="49"/>
      <c r="AB1198" s="49"/>
      <c r="AC1198" s="49"/>
      <c r="AD1198" s="49"/>
      <c r="AE1198" s="49"/>
      <c r="AF1198" s="49"/>
      <c r="AG1198" s="49"/>
      <c r="AH1198" s="49"/>
      <c r="AI1198" s="49"/>
      <c r="AJ1198" s="49"/>
      <c r="AK1198" s="49"/>
      <c r="AL1198" s="49"/>
      <c r="AM1198" s="49"/>
      <c r="AN1198" s="49"/>
      <c r="AO1198" s="49"/>
      <c r="AP1198" s="49"/>
      <c r="AQ1198" s="49"/>
      <c r="AR1198" s="49"/>
      <c r="AS1198" s="49"/>
      <c r="AT1198" s="49"/>
      <c r="AU1198" s="49"/>
      <c r="AV1198" s="49"/>
      <c r="AW1198" s="49"/>
      <c r="AX1198" s="49"/>
      <c r="AY1198" s="49"/>
      <c r="AZ1198" s="49"/>
      <c r="BA1198" s="49"/>
      <c r="BB1198" s="49"/>
      <c r="BC1198" s="49"/>
      <c r="BD1198" s="49"/>
      <c r="BE1198" s="49"/>
      <c r="BF1198" s="49"/>
      <c r="BG1198" s="49"/>
      <c r="BH1198" s="49"/>
      <c r="BI1198" s="49"/>
      <c r="BJ1198" s="49"/>
      <c r="BK1198" s="49"/>
      <c r="BL1198" s="49"/>
      <c r="BM1198" s="49"/>
      <c r="BN1198" s="49"/>
    </row>
    <row r="1199" spans="1:66" x14ac:dyDescent="0.3">
      <c r="A1199">
        <v>1198</v>
      </c>
      <c r="B1199" s="5" t="s">
        <v>3591</v>
      </c>
      <c r="C1199" s="40">
        <f>VLOOKUP(tags[[#This Row],[Index]],Table1[],6)</f>
        <v>20000</v>
      </c>
      <c r="D1199" s="51">
        <v>320000</v>
      </c>
      <c r="E1199" s="18" t="str">
        <f>VLOOKUP(tags[[#This Row],[Index]],Table1[],22)</f>
        <v>black</v>
      </c>
      <c r="F1199" s="18" t="str">
        <f>VLOOKUP(tags[[#This Row],[Index]],Table1[],23)</f>
        <v>M</v>
      </c>
      <c r="G1199" s="18" t="str">
        <f>VLOOKUP(tags[[#This Row],[product_id]],copy[],4,FALSE)</f>
        <v>Summer,sweetheart,Plus Size,ruffle,onepiece,sexy one piece bathing suit,One Piece Swimsuits,Swimwear,push up swimwear,Women's Fashion,one piece bathing suit,beachwear for women,fahsion,Suits,Swimming,Swimsuit,Women,Fashion,sexy monokini</v>
      </c>
      <c r="H1199" s="18"/>
      <c r="I1199" s="48" t="s">
        <v>11402</v>
      </c>
      <c r="J1199" s="49" t="s">
        <v>12076</v>
      </c>
      <c r="K1199" s="49" t="s">
        <v>11407</v>
      </c>
      <c r="L1199" s="49" t="s">
        <v>11587</v>
      </c>
      <c r="M1199" s="49" t="s">
        <v>11555</v>
      </c>
      <c r="N1199" s="49" t="s">
        <v>12304</v>
      </c>
      <c r="O1199" s="49" t="s">
        <v>11722</v>
      </c>
      <c r="P1199" s="49" t="s">
        <v>11458</v>
      </c>
      <c r="Q1199" s="49" t="s">
        <v>11819</v>
      </c>
      <c r="R1199" s="49" t="s">
        <v>11403</v>
      </c>
      <c r="S1199" s="49" t="s">
        <v>12344</v>
      </c>
      <c r="T1199" s="49" t="s">
        <v>11838</v>
      </c>
      <c r="U1199" s="49" t="s">
        <v>13476</v>
      </c>
      <c r="V1199" s="49" t="s">
        <v>11469</v>
      </c>
      <c r="W1199" s="49" t="s">
        <v>11459</v>
      </c>
      <c r="X1199" s="49" t="s">
        <v>11454</v>
      </c>
      <c r="Y1199" s="49" t="s">
        <v>11405</v>
      </c>
      <c r="Z1199" s="49" t="s">
        <v>11404</v>
      </c>
      <c r="AA1199" s="49" t="s">
        <v>12305</v>
      </c>
      <c r="AB1199" s="49"/>
      <c r="AC1199" s="49"/>
      <c r="AD1199" s="49"/>
      <c r="AE1199" s="49"/>
      <c r="AF1199" s="49"/>
      <c r="AG1199" s="49"/>
      <c r="AH1199" s="49"/>
      <c r="AI1199" s="49"/>
      <c r="AJ1199" s="49"/>
      <c r="AK1199" s="49"/>
      <c r="AL1199" s="49"/>
      <c r="AM1199" s="49"/>
      <c r="AN1199" s="49"/>
      <c r="AO1199" s="49"/>
      <c r="AP1199" s="49"/>
      <c r="AQ1199" s="49"/>
      <c r="AR1199" s="49"/>
      <c r="AS1199" s="49"/>
      <c r="AT1199" s="49"/>
      <c r="AU1199" s="49"/>
      <c r="AV1199" s="49"/>
      <c r="AW1199" s="49"/>
      <c r="AX1199" s="49"/>
      <c r="AY1199" s="49"/>
      <c r="AZ1199" s="49"/>
      <c r="BA1199" s="49"/>
      <c r="BB1199" s="49"/>
      <c r="BC1199" s="49"/>
      <c r="BD1199" s="49"/>
      <c r="BE1199" s="49"/>
      <c r="BF1199" s="49"/>
      <c r="BG1199" s="49"/>
      <c r="BH1199" s="49"/>
      <c r="BI1199" s="49"/>
      <c r="BJ1199" s="49"/>
      <c r="BK1199" s="49"/>
      <c r="BL1199" s="49"/>
      <c r="BM1199" s="49"/>
      <c r="BN1199" s="49"/>
    </row>
    <row r="1200" spans="1:66" x14ac:dyDescent="0.3">
      <c r="A1200">
        <v>1199</v>
      </c>
      <c r="B1200" s="6" t="s">
        <v>3594</v>
      </c>
      <c r="C1200" s="41">
        <f>VLOOKUP(tags[[#This Row],[Index]],Table1[],6)</f>
        <v>1000</v>
      </c>
      <c r="D1200" s="50">
        <v>11000</v>
      </c>
      <c r="E1200" s="17" t="str">
        <f>VLOOKUP(tags[[#This Row],[Index]],Table1[],22)</f>
        <v>purple</v>
      </c>
      <c r="F1200" s="17" t="str">
        <f>VLOOKUP(tags[[#This Row],[Index]],Table1[],23)</f>
        <v>other</v>
      </c>
      <c r="G1200" s="17" t="str">
        <f>VLOOKUP(tags[[#This Row],[product_id]],copy[],4,FALSE)</f>
        <v>Summer,Vest,Plus Size,vest dress,long dress,Dress,Spaghetti Strap,V-neck,Ladies,Women's Fashion,Party Dress,women dress,Floral,Party Dresses,Skirts,Casual,party,Floral print,Dresses,summer dress,Maxi Dresses,Print,sleeveless</v>
      </c>
      <c r="H1200" s="17"/>
      <c r="I1200" s="48" t="s">
        <v>11402</v>
      </c>
      <c r="J1200" s="49" t="s">
        <v>11430</v>
      </c>
      <c r="K1200" s="49" t="s">
        <v>11407</v>
      </c>
      <c r="L1200" s="49" t="s">
        <v>11866</v>
      </c>
      <c r="M1200" s="49" t="s">
        <v>11444</v>
      </c>
      <c r="N1200" s="49" t="s">
        <v>11409</v>
      </c>
      <c r="O1200" s="49" t="s">
        <v>11463</v>
      </c>
      <c r="P1200" s="49" t="s">
        <v>11420</v>
      </c>
      <c r="Q1200" s="49" t="s">
        <v>11426</v>
      </c>
      <c r="R1200" s="49" t="s">
        <v>11403</v>
      </c>
      <c r="S1200" s="49" t="s">
        <v>11445</v>
      </c>
      <c r="T1200" s="49" t="s">
        <v>11432</v>
      </c>
      <c r="U1200" s="49" t="s">
        <v>11433</v>
      </c>
      <c r="V1200" s="49" t="s">
        <v>11530</v>
      </c>
      <c r="W1200" s="49" t="s">
        <v>11462</v>
      </c>
      <c r="X1200" s="49" t="s">
        <v>11406</v>
      </c>
      <c r="Y1200" s="49" t="s">
        <v>11443</v>
      </c>
      <c r="Z1200" s="49" t="s">
        <v>11447</v>
      </c>
      <c r="AA1200" s="49" t="s">
        <v>11460</v>
      </c>
      <c r="AB1200" s="49" t="s">
        <v>11425</v>
      </c>
      <c r="AC1200" s="49" t="s">
        <v>11609</v>
      </c>
      <c r="AD1200" s="49" t="s">
        <v>11416</v>
      </c>
      <c r="AE1200" s="49" t="s">
        <v>11408</v>
      </c>
      <c r="AF1200" s="49"/>
      <c r="AG1200" s="49"/>
      <c r="AH1200" s="49"/>
      <c r="AI1200" s="49"/>
      <c r="AJ1200" s="49"/>
      <c r="AK1200" s="49"/>
      <c r="AL1200" s="49"/>
      <c r="AM1200" s="49"/>
      <c r="AN1200" s="49"/>
      <c r="AO1200" s="49"/>
      <c r="AP1200" s="49"/>
      <c r="AQ1200" s="49"/>
      <c r="AR1200" s="49"/>
      <c r="AS1200" s="49"/>
      <c r="AT1200" s="49"/>
      <c r="AU1200" s="49"/>
      <c r="AV1200" s="49"/>
      <c r="AW1200" s="49"/>
      <c r="AX1200" s="49"/>
      <c r="AY1200" s="49"/>
      <c r="AZ1200" s="49"/>
      <c r="BA1200" s="49"/>
      <c r="BB1200" s="49"/>
      <c r="BC1200" s="49"/>
      <c r="BD1200" s="49"/>
      <c r="BE1200" s="49"/>
      <c r="BF1200" s="49"/>
      <c r="BG1200" s="49"/>
      <c r="BH1200" s="49"/>
      <c r="BI1200" s="49"/>
      <c r="BJ1200" s="49"/>
      <c r="BK1200" s="49"/>
      <c r="BL1200" s="49"/>
      <c r="BM1200" s="49"/>
      <c r="BN1200" s="49"/>
    </row>
    <row r="1201" spans="1:66" x14ac:dyDescent="0.3">
      <c r="A1201">
        <v>1200</v>
      </c>
      <c r="B1201" s="5" t="s">
        <v>3595</v>
      </c>
      <c r="C1201" s="40">
        <f>VLOOKUP(tags[[#This Row],[Index]],Table1[],6)</f>
        <v>1000</v>
      </c>
      <c r="D1201" s="51">
        <v>5000</v>
      </c>
      <c r="E1201" s="18" t="str">
        <f>VLOOKUP(tags[[#This Row],[Index]],Table1[],22)</f>
        <v>blue</v>
      </c>
      <c r="F1201" s="18" t="str">
        <f>VLOOKUP(tags[[#This Row],[Index]],Table1[],23)</f>
        <v>other</v>
      </c>
      <c r="G1201" s="18" t="str">
        <f>VLOOKUP(tags[[#This Row],[product_id]],copy[],4,FALSE)</f>
        <v>Cotton,Summer,Head,Fashion,Yoga,boho,Head Bands,headbandsturban,Fashion Accessories,head scarf,Accessories,Hair Band,Running,bohoheadband,Women's Fashion,Sport,heandband,Hair Accessories,scarf,Women</v>
      </c>
      <c r="H1201" s="18"/>
      <c r="I1201" s="48" t="s">
        <v>11424</v>
      </c>
      <c r="J1201" s="49" t="s">
        <v>11402</v>
      </c>
      <c r="K1201" s="49" t="s">
        <v>11936</v>
      </c>
      <c r="L1201" s="49" t="s">
        <v>11404</v>
      </c>
      <c r="M1201" s="49" t="s">
        <v>11483</v>
      </c>
      <c r="N1201" s="49" t="s">
        <v>11457</v>
      </c>
      <c r="O1201" s="49" t="s">
        <v>12043</v>
      </c>
      <c r="P1201" s="49" t="s">
        <v>12396</v>
      </c>
      <c r="Q1201" s="49" t="s">
        <v>11851</v>
      </c>
      <c r="R1201" s="49" t="s">
        <v>12397</v>
      </c>
      <c r="S1201" s="49" t="s">
        <v>12203</v>
      </c>
      <c r="T1201" s="49" t="s">
        <v>12184</v>
      </c>
      <c r="U1201" s="49" t="s">
        <v>11536</v>
      </c>
      <c r="V1201" s="49" t="s">
        <v>12455</v>
      </c>
      <c r="W1201" s="49" t="s">
        <v>11403</v>
      </c>
      <c r="X1201" s="49" t="s">
        <v>11446</v>
      </c>
      <c r="Y1201" s="49" t="s">
        <v>12395</v>
      </c>
      <c r="Z1201" s="49" t="s">
        <v>12185</v>
      </c>
      <c r="AA1201" s="49" t="s">
        <v>11886</v>
      </c>
      <c r="AB1201" s="49" t="s">
        <v>11405</v>
      </c>
      <c r="AC1201" s="49"/>
      <c r="AD1201" s="49"/>
      <c r="AE1201" s="49"/>
      <c r="AF1201" s="49"/>
      <c r="AG1201" s="49"/>
      <c r="AH1201" s="49"/>
      <c r="AI1201" s="49"/>
      <c r="AJ1201" s="49"/>
      <c r="AK1201" s="49"/>
      <c r="AL1201" s="49"/>
      <c r="AM1201" s="49"/>
      <c r="AN1201" s="49"/>
      <c r="AO1201" s="49"/>
      <c r="AP1201" s="49"/>
      <c r="AQ1201" s="49"/>
      <c r="AR1201" s="49"/>
      <c r="AS1201" s="49"/>
      <c r="AT1201" s="49"/>
      <c r="AU1201" s="49"/>
      <c r="AV1201" s="49"/>
      <c r="AW1201" s="49"/>
      <c r="AX1201" s="49"/>
      <c r="AY1201" s="49"/>
      <c r="AZ1201" s="49"/>
      <c r="BA1201" s="49"/>
      <c r="BB1201" s="49"/>
      <c r="BC1201" s="49"/>
      <c r="BD1201" s="49"/>
      <c r="BE1201" s="49"/>
      <c r="BF1201" s="49"/>
      <c r="BG1201" s="49"/>
      <c r="BH1201" s="49"/>
      <c r="BI1201" s="49"/>
      <c r="BJ1201" s="49"/>
      <c r="BK1201" s="49"/>
      <c r="BL1201" s="49"/>
      <c r="BM1201" s="49"/>
      <c r="BN1201" s="49"/>
    </row>
    <row r="1202" spans="1:66" x14ac:dyDescent="0.3">
      <c r="A1202">
        <v>1201</v>
      </c>
      <c r="B1202" s="4" t="s">
        <v>3598</v>
      </c>
      <c r="C1202" s="39">
        <f>VLOOKUP(tags[[#This Row],[Index]],Table1[],6)</f>
        <v>10000</v>
      </c>
      <c r="D1202" s="50">
        <v>60000</v>
      </c>
      <c r="E1202" s="17" t="str">
        <f>VLOOKUP(tags[[#This Row],[Index]],Table1[],22)</f>
        <v>black</v>
      </c>
      <c r="F1202" s="17" t="str">
        <f>VLOOKUP(tags[[#This Row],[Index]],Table1[],23)</f>
        <v>S</v>
      </c>
      <c r="G1202" s="17" t="str">
        <f>VLOOKUP(tags[[#This Row],[product_id]],copy[],4,FALSE)</f>
        <v>Summer,Plus size top,Pleated,looseblouse,tank top,cottontop,Women's Fashion,Fashion,sleeveless tops,sexy,Tank,shouldertop,strap,loosevest,cottonblouse,blouse,Plus Size,womens  tank,Tops &amp; Blouses,Shirt,Tops,Necks,Casual,backless,Tops &amp; T-Shirts,Ladies,sleeveless,Cotton</v>
      </c>
      <c r="H1202" s="17"/>
      <c r="I1202" s="48" t="s">
        <v>11402</v>
      </c>
      <c r="J1202" s="49" t="s">
        <v>11603</v>
      </c>
      <c r="K1202" s="49" t="s">
        <v>11485</v>
      </c>
      <c r="L1202" s="49" t="s">
        <v>11747</v>
      </c>
      <c r="M1202" s="49" t="s">
        <v>11423</v>
      </c>
      <c r="N1202" s="49" t="s">
        <v>11911</v>
      </c>
      <c r="O1202" s="49" t="s">
        <v>11403</v>
      </c>
      <c r="P1202" s="49" t="s">
        <v>11404</v>
      </c>
      <c r="Q1202" s="49" t="s">
        <v>11465</v>
      </c>
      <c r="R1202" s="49" t="s">
        <v>11412</v>
      </c>
      <c r="S1202" s="49" t="s">
        <v>11418</v>
      </c>
      <c r="T1202" s="49" t="s">
        <v>12288</v>
      </c>
      <c r="U1202" s="49" t="s">
        <v>11584</v>
      </c>
      <c r="V1202" s="49" t="s">
        <v>12358</v>
      </c>
      <c r="W1202" s="49" t="s">
        <v>13557</v>
      </c>
      <c r="X1202" s="49" t="s">
        <v>11428</v>
      </c>
      <c r="Y1202" s="49" t="s">
        <v>11407</v>
      </c>
      <c r="Z1202" s="49" t="s">
        <v>12214</v>
      </c>
      <c r="AA1202" s="49" t="s">
        <v>11498</v>
      </c>
      <c r="AB1202" s="49" t="s">
        <v>11417</v>
      </c>
      <c r="AC1202" s="49" t="s">
        <v>11411</v>
      </c>
      <c r="AD1202" s="49" t="s">
        <v>11419</v>
      </c>
      <c r="AE1202" s="49" t="s">
        <v>11406</v>
      </c>
      <c r="AF1202" s="49" t="s">
        <v>11450</v>
      </c>
      <c r="AG1202" s="49" t="s">
        <v>11494</v>
      </c>
      <c r="AH1202" s="49" t="s">
        <v>11426</v>
      </c>
      <c r="AI1202" s="49" t="s">
        <v>11408</v>
      </c>
      <c r="AJ1202" s="49" t="s">
        <v>11424</v>
      </c>
      <c r="AK1202" s="49"/>
      <c r="AL1202" s="49"/>
      <c r="AM1202" s="49"/>
      <c r="AN1202" s="49"/>
      <c r="AO1202" s="49"/>
      <c r="AP1202" s="49"/>
      <c r="AQ1202" s="49"/>
      <c r="AR1202" s="49"/>
      <c r="AS1202" s="49"/>
      <c r="AT1202" s="49"/>
      <c r="AU1202" s="49"/>
      <c r="AV1202" s="49"/>
      <c r="AW1202" s="49"/>
      <c r="AX1202" s="49"/>
      <c r="AY1202" s="49"/>
      <c r="AZ1202" s="49"/>
      <c r="BA1202" s="49"/>
      <c r="BB1202" s="49"/>
      <c r="BC1202" s="49"/>
      <c r="BD1202" s="49"/>
      <c r="BE1202" s="49"/>
      <c r="BF1202" s="49"/>
      <c r="BG1202" s="49"/>
      <c r="BH1202" s="49"/>
      <c r="BI1202" s="49"/>
      <c r="BJ1202" s="49"/>
      <c r="BK1202" s="49"/>
      <c r="BL1202" s="49"/>
      <c r="BM1202" s="49"/>
      <c r="BN1202" s="49"/>
    </row>
    <row r="1203" spans="1:66" x14ac:dyDescent="0.3">
      <c r="A1203">
        <v>1202</v>
      </c>
      <c r="B1203" s="5" t="s">
        <v>3601</v>
      </c>
      <c r="C1203" s="40">
        <f>VLOOKUP(tags[[#This Row],[Index]],Table1[],6)</f>
        <v>1000</v>
      </c>
      <c r="D1203" s="51">
        <v>6000</v>
      </c>
      <c r="E1203" s="18" t="str">
        <f>VLOOKUP(tags[[#This Row],[Index]],Table1[],22)</f>
        <v>white</v>
      </c>
      <c r="F1203" s="18" t="str">
        <f>VLOOKUP(tags[[#This Row],[Index]],Table1[],23)</f>
        <v>other</v>
      </c>
      <c r="G1203" s="18" t="str">
        <f>VLOOKUP(tags[[#This Row],[product_id]],copy[],4,FALSE)</f>
        <v>Summer,Outdoor,Funny,Festival,bubble,Balloon,water,waterball,Large,Birthday,Wedding,Toy,gaes,Beach,waterballoon,Inflatable,kids</v>
      </c>
      <c r="H1203" s="18"/>
      <c r="I1203" s="48" t="s">
        <v>11402</v>
      </c>
      <c r="J1203" s="49" t="s">
        <v>11548</v>
      </c>
      <c r="K1203" s="49" t="s">
        <v>11504</v>
      </c>
      <c r="L1203" s="49" t="s">
        <v>13929</v>
      </c>
      <c r="M1203" s="49" t="s">
        <v>11791</v>
      </c>
      <c r="N1203" s="49" t="s">
        <v>11806</v>
      </c>
      <c r="O1203" s="49" t="s">
        <v>11652</v>
      </c>
      <c r="P1203" s="49" t="s">
        <v>12694</v>
      </c>
      <c r="Q1203" s="49" t="s">
        <v>13899</v>
      </c>
      <c r="R1203" s="49" t="s">
        <v>13973</v>
      </c>
      <c r="S1203" s="49" t="s">
        <v>13796</v>
      </c>
      <c r="T1203" s="49" t="s">
        <v>11756</v>
      </c>
      <c r="U1203" s="49" t="s">
        <v>11994</v>
      </c>
      <c r="V1203" s="49" t="s">
        <v>11413</v>
      </c>
      <c r="W1203" s="49" t="s">
        <v>12693</v>
      </c>
      <c r="X1203" s="49" t="s">
        <v>11673</v>
      </c>
      <c r="Y1203" s="49" t="s">
        <v>11748</v>
      </c>
      <c r="Z1203" s="49"/>
      <c r="AA1203" s="49"/>
      <c r="AB1203" s="49"/>
      <c r="AC1203" s="49"/>
      <c r="AD1203" s="49"/>
      <c r="AE1203" s="49"/>
      <c r="AF1203" s="49"/>
      <c r="AG1203" s="49"/>
      <c r="AH1203" s="49"/>
      <c r="AI1203" s="49"/>
      <c r="AJ1203" s="49"/>
      <c r="AK1203" s="49"/>
      <c r="AL1203" s="49"/>
      <c r="AM1203" s="49"/>
      <c r="AN1203" s="49"/>
      <c r="AO1203" s="49"/>
      <c r="AP1203" s="49"/>
      <c r="AQ1203" s="49"/>
      <c r="AR1203" s="49"/>
      <c r="AS1203" s="49"/>
      <c r="AT1203" s="49"/>
      <c r="AU1203" s="49"/>
      <c r="AV1203" s="49"/>
      <c r="AW1203" s="49"/>
      <c r="AX1203" s="49"/>
      <c r="AY1203" s="49"/>
      <c r="AZ1203" s="49"/>
      <c r="BA1203" s="49"/>
      <c r="BB1203" s="49"/>
      <c r="BC1203" s="49"/>
      <c r="BD1203" s="49"/>
      <c r="BE1203" s="49"/>
      <c r="BF1203" s="49"/>
      <c r="BG1203" s="49"/>
      <c r="BH1203" s="49"/>
      <c r="BI1203" s="49"/>
      <c r="BJ1203" s="49"/>
      <c r="BK1203" s="49"/>
      <c r="BL1203" s="49"/>
      <c r="BM1203" s="49"/>
      <c r="BN1203" s="49"/>
    </row>
    <row r="1204" spans="1:66" x14ac:dyDescent="0.3">
      <c r="A1204">
        <v>1203</v>
      </c>
      <c r="B1204" s="4" t="s">
        <v>3603</v>
      </c>
      <c r="C1204" s="39">
        <f>VLOOKUP(tags[[#This Row],[Index]],Table1[],6)</f>
        <v>10000</v>
      </c>
      <c r="D1204" s="50">
        <v>140000</v>
      </c>
      <c r="E1204" s="17" t="str">
        <f>VLOOKUP(tags[[#This Row],[Index]],Table1[],22)</f>
        <v>blue</v>
      </c>
      <c r="F1204" s="17" t="str">
        <f>VLOOKUP(tags[[#This Row],[Index]],Table1[],23)</f>
        <v>S</v>
      </c>
      <c r="G1204" s="17" t="str">
        <f>VLOOKUP(tags[[#This Row],[product_id]],copy[],4,FALSE)</f>
        <v>long skirt,Two-Piece Suits,2 piece dress sets,long dress,Women's Fashion,Two piece set,Women Skirts,T Shirts,Fashion,off shoulder,two piece dress,Striped,Skirts,Women Fashion</v>
      </c>
      <c r="H1204" s="17"/>
      <c r="I1204" s="48" t="s">
        <v>11657</v>
      </c>
      <c r="J1204" s="49" t="s">
        <v>12024</v>
      </c>
      <c r="K1204" s="49" t="s">
        <v>14024</v>
      </c>
      <c r="L1204" s="49" t="s">
        <v>11444</v>
      </c>
      <c r="M1204" s="49" t="s">
        <v>11403</v>
      </c>
      <c r="N1204" s="49" t="s">
        <v>11615</v>
      </c>
      <c r="O1204" s="49" t="s">
        <v>11664</v>
      </c>
      <c r="P1204" s="49" t="s">
        <v>11422</v>
      </c>
      <c r="Q1204" s="49" t="s">
        <v>11404</v>
      </c>
      <c r="R1204" s="49" t="s">
        <v>11495</v>
      </c>
      <c r="S1204" s="49" t="s">
        <v>12232</v>
      </c>
      <c r="T1204" s="49" t="s">
        <v>11546</v>
      </c>
      <c r="U1204" s="49" t="s">
        <v>11462</v>
      </c>
      <c r="V1204" s="49" t="s">
        <v>11439</v>
      </c>
      <c r="W1204" s="49"/>
      <c r="X1204" s="49"/>
      <c r="Y1204" s="49"/>
      <c r="Z1204" s="49"/>
      <c r="AA1204" s="49"/>
      <c r="AB1204" s="49"/>
      <c r="AC1204" s="49"/>
      <c r="AD1204" s="49"/>
      <c r="AE1204" s="49"/>
      <c r="AF1204" s="49"/>
      <c r="AG1204" s="49"/>
      <c r="AH1204" s="49"/>
      <c r="AI1204" s="49"/>
      <c r="AJ1204" s="49"/>
      <c r="AK1204" s="49"/>
      <c r="AL1204" s="49"/>
      <c r="AM1204" s="49"/>
      <c r="AN1204" s="49"/>
      <c r="AO1204" s="49"/>
      <c r="AP1204" s="49"/>
      <c r="AQ1204" s="49"/>
      <c r="AR1204" s="49"/>
      <c r="AS1204" s="49"/>
      <c r="AT1204" s="49"/>
      <c r="AU1204" s="49"/>
      <c r="AV1204" s="49"/>
      <c r="AW1204" s="49"/>
      <c r="AX1204" s="49"/>
      <c r="AY1204" s="49"/>
      <c r="AZ1204" s="49"/>
      <c r="BA1204" s="49"/>
      <c r="BB1204" s="49"/>
      <c r="BC1204" s="49"/>
      <c r="BD1204" s="49"/>
      <c r="BE1204" s="49"/>
      <c r="BF1204" s="49"/>
      <c r="BG1204" s="49"/>
      <c r="BH1204" s="49"/>
      <c r="BI1204" s="49"/>
      <c r="BJ1204" s="49"/>
      <c r="BK1204" s="49"/>
      <c r="BL1204" s="49"/>
      <c r="BM1204" s="49"/>
      <c r="BN1204" s="49"/>
    </row>
    <row r="1205" spans="1:66" x14ac:dyDescent="0.3">
      <c r="A1205">
        <v>1204</v>
      </c>
      <c r="B1205" s="5" t="s">
        <v>3604</v>
      </c>
      <c r="C1205" s="40">
        <f>VLOOKUP(tags[[#This Row],[Index]],Table1[],6)</f>
        <v>10</v>
      </c>
      <c r="D1205" s="51">
        <v>60</v>
      </c>
      <c r="E1205" s="18" t="str">
        <f>VLOOKUP(tags[[#This Row],[Index]],Table1[],22)</f>
        <v>blue</v>
      </c>
      <c r="F1205" s="18" t="str">
        <f>VLOOKUP(tags[[#This Row],[Index]],Table1[],23)</f>
        <v>S</v>
      </c>
      <c r="G1205" s="18" t="str">
        <f>VLOOKUP(tags[[#This Row],[product_id]],copy[],4,FALSE)</f>
        <v>butterfly,Mini,Vest,Fashion,Tank,Necks,Summer,womemstop,Tops,tank top,Round neck,#top #crop,tankvest,sleeveless,Casual</v>
      </c>
      <c r="H1205" s="18"/>
      <c r="I1205" s="48" t="s">
        <v>11568</v>
      </c>
      <c r="J1205" s="49" t="s">
        <v>11436</v>
      </c>
      <c r="K1205" s="49" t="s">
        <v>11430</v>
      </c>
      <c r="L1205" s="49" t="s">
        <v>11404</v>
      </c>
      <c r="M1205" s="49" t="s">
        <v>11418</v>
      </c>
      <c r="N1205" s="49" t="s">
        <v>11419</v>
      </c>
      <c r="O1205" s="49" t="s">
        <v>11402</v>
      </c>
      <c r="P1205" s="49" t="s">
        <v>11766</v>
      </c>
      <c r="Q1205" s="49" t="s">
        <v>11411</v>
      </c>
      <c r="R1205" s="49" t="s">
        <v>11423</v>
      </c>
      <c r="S1205" s="49" t="s">
        <v>11440</v>
      </c>
      <c r="T1205" s="49" t="s">
        <v>11808</v>
      </c>
      <c r="U1205" s="49" t="s">
        <v>11739</v>
      </c>
      <c r="V1205" s="49" t="s">
        <v>11408</v>
      </c>
      <c r="W1205" s="49" t="s">
        <v>11406</v>
      </c>
      <c r="X1205" s="49"/>
      <c r="Y1205" s="49"/>
      <c r="Z1205" s="49"/>
      <c r="AA1205" s="49"/>
      <c r="AB1205" s="49"/>
      <c r="AC1205" s="49"/>
      <c r="AD1205" s="49"/>
      <c r="AE1205" s="49"/>
      <c r="AF1205" s="49"/>
      <c r="AG1205" s="49"/>
      <c r="AH1205" s="49"/>
      <c r="AI1205" s="49"/>
      <c r="AJ1205" s="49"/>
      <c r="AK1205" s="49"/>
      <c r="AL1205" s="49"/>
      <c r="AM1205" s="49"/>
      <c r="AN1205" s="49"/>
      <c r="AO1205" s="49"/>
      <c r="AP1205" s="49"/>
      <c r="AQ1205" s="49"/>
      <c r="AR1205" s="49"/>
      <c r="AS1205" s="49"/>
      <c r="AT1205" s="49"/>
      <c r="AU1205" s="49"/>
      <c r="AV1205" s="49"/>
      <c r="AW1205" s="49"/>
      <c r="AX1205" s="49"/>
      <c r="AY1205" s="49"/>
      <c r="AZ1205" s="49"/>
      <c r="BA1205" s="49"/>
      <c r="BB1205" s="49"/>
      <c r="BC1205" s="49"/>
      <c r="BD1205" s="49"/>
      <c r="BE1205" s="49"/>
      <c r="BF1205" s="49"/>
      <c r="BG1205" s="49"/>
      <c r="BH1205" s="49"/>
      <c r="BI1205" s="49"/>
      <c r="BJ1205" s="49"/>
      <c r="BK1205" s="49"/>
      <c r="BL1205" s="49"/>
      <c r="BM1205" s="49"/>
      <c r="BN1205" s="49"/>
    </row>
    <row r="1206" spans="1:66" x14ac:dyDescent="0.3">
      <c r="A1206">
        <v>1205</v>
      </c>
      <c r="B1206" s="4" t="s">
        <v>3607</v>
      </c>
      <c r="C1206" s="39">
        <f>VLOOKUP(tags[[#This Row],[Index]],Table1[],6)</f>
        <v>100</v>
      </c>
      <c r="D1206" s="50">
        <v>900</v>
      </c>
      <c r="E1206" s="17" t="str">
        <f>VLOOKUP(tags[[#This Row],[Index]],Table1[],22)</f>
        <v>purple</v>
      </c>
      <c r="F1206" s="17" t="str">
        <f>VLOOKUP(tags[[#This Row],[Index]],Table1[],23)</f>
        <v>XS</v>
      </c>
      <c r="G1206" s="17" t="str">
        <f>VLOOKUP(tags[[#This Row],[product_id]],copy[],4,FALSE)</f>
        <v>Summer,summer t-shirts,looseblouse,pullovershirt,short sleeves,casual shirt,Women's Fashion,Fashion,printed,Navy,Collar,Pullovers,summer tops,Cotton,blouse,Shorts,Shirt,Sleeve,Tops,New arrival,letterprinted,Casual,Tops &amp; T-Shirts,Women</v>
      </c>
      <c r="H1206" s="17"/>
      <c r="I1206" s="48" t="s">
        <v>11402</v>
      </c>
      <c r="J1206" s="49" t="s">
        <v>11468</v>
      </c>
      <c r="K1206" s="49" t="s">
        <v>11747</v>
      </c>
      <c r="L1206" s="49" t="s">
        <v>13064</v>
      </c>
      <c r="M1206" s="49" t="s">
        <v>11415</v>
      </c>
      <c r="N1206" s="49" t="s">
        <v>11581</v>
      </c>
      <c r="O1206" s="49" t="s">
        <v>11403</v>
      </c>
      <c r="P1206" s="49" t="s">
        <v>11404</v>
      </c>
      <c r="Q1206" s="49" t="s">
        <v>11421</v>
      </c>
      <c r="R1206" s="49" t="s">
        <v>12527</v>
      </c>
      <c r="S1206" s="49" t="s">
        <v>11648</v>
      </c>
      <c r="T1206" s="49" t="s">
        <v>11552</v>
      </c>
      <c r="U1206" s="49" t="s">
        <v>11472</v>
      </c>
      <c r="V1206" s="49" t="s">
        <v>11424</v>
      </c>
      <c r="W1206" s="49" t="s">
        <v>11428</v>
      </c>
      <c r="X1206" s="49" t="s">
        <v>11410</v>
      </c>
      <c r="Y1206" s="49" t="s">
        <v>11417</v>
      </c>
      <c r="Z1206" s="49" t="s">
        <v>11414</v>
      </c>
      <c r="AA1206" s="49" t="s">
        <v>11411</v>
      </c>
      <c r="AB1206" s="49" t="s">
        <v>12176</v>
      </c>
      <c r="AC1206" s="49" t="s">
        <v>11986</v>
      </c>
      <c r="AD1206" s="49" t="s">
        <v>11406</v>
      </c>
      <c r="AE1206" s="49" t="s">
        <v>11494</v>
      </c>
      <c r="AF1206" s="49" t="s">
        <v>11405</v>
      </c>
      <c r="AG1206" s="49"/>
      <c r="AH1206" s="49"/>
      <c r="AI1206" s="49"/>
      <c r="AJ1206" s="49"/>
      <c r="AK1206" s="49"/>
      <c r="AL1206" s="49"/>
      <c r="AM1206" s="49"/>
      <c r="AN1206" s="49"/>
      <c r="AO1206" s="49"/>
      <c r="AP1206" s="49"/>
      <c r="AQ1206" s="49"/>
      <c r="AR1206" s="49"/>
      <c r="AS1206" s="49"/>
      <c r="AT1206" s="49"/>
      <c r="AU1206" s="49"/>
      <c r="AV1206" s="49"/>
      <c r="AW1206" s="49"/>
      <c r="AX1206" s="49"/>
      <c r="AY1206" s="49"/>
      <c r="AZ1206" s="49"/>
      <c r="BA1206" s="49"/>
      <c r="BB1206" s="49"/>
      <c r="BC1206" s="49"/>
      <c r="BD1206" s="49"/>
      <c r="BE1206" s="49"/>
      <c r="BF1206" s="49"/>
      <c r="BG1206" s="49"/>
      <c r="BH1206" s="49"/>
      <c r="BI1206" s="49"/>
      <c r="BJ1206" s="49"/>
      <c r="BK1206" s="49"/>
      <c r="BL1206" s="49"/>
      <c r="BM1206" s="49"/>
      <c r="BN1206" s="49"/>
    </row>
    <row r="1207" spans="1:66" x14ac:dyDescent="0.3">
      <c r="A1207">
        <v>1206</v>
      </c>
      <c r="B1207" s="5" t="s">
        <v>3608</v>
      </c>
      <c r="C1207" s="40">
        <f>VLOOKUP(tags[[#This Row],[Index]],Table1[],6)</f>
        <v>5000</v>
      </c>
      <c r="D1207" s="51">
        <v>25000</v>
      </c>
      <c r="E1207" s="18" t="str">
        <f>VLOOKUP(tags[[#This Row],[Index]],Table1[],22)</f>
        <v>purple</v>
      </c>
      <c r="F1207" s="18" t="str">
        <f>VLOOKUP(tags[[#This Row],[Index]],Table1[],23)</f>
        <v>S</v>
      </c>
      <c r="G1207" s="18" t="str">
        <f>VLOOKUP(tags[[#This Row],[product_id]],copy[],4,FALSE)</f>
        <v>Summer,fashion women,Plus Size,Tank,Tops,topsamptshirt,tank top,Spaghetti Strap,Print,Women's Fashion,Fashion,printed,blousesampshirt,sleeveless,Women,Spaghetti,Casual,Flowers,sleeveless tops</v>
      </c>
      <c r="H1207" s="18"/>
      <c r="I1207" s="48" t="s">
        <v>11402</v>
      </c>
      <c r="J1207" s="49" t="s">
        <v>11556</v>
      </c>
      <c r="K1207" s="49" t="s">
        <v>11407</v>
      </c>
      <c r="L1207" s="49" t="s">
        <v>11418</v>
      </c>
      <c r="M1207" s="49" t="s">
        <v>11411</v>
      </c>
      <c r="N1207" s="49" t="s">
        <v>11488</v>
      </c>
      <c r="O1207" s="49" t="s">
        <v>11423</v>
      </c>
      <c r="P1207" s="49" t="s">
        <v>11463</v>
      </c>
      <c r="Q1207" s="49" t="s">
        <v>11416</v>
      </c>
      <c r="R1207" s="49" t="s">
        <v>11403</v>
      </c>
      <c r="S1207" s="49" t="s">
        <v>11404</v>
      </c>
      <c r="T1207" s="49" t="s">
        <v>11421</v>
      </c>
      <c r="U1207" s="49" t="s">
        <v>11641</v>
      </c>
      <c r="V1207" s="49" t="s">
        <v>11408</v>
      </c>
      <c r="W1207" s="49" t="s">
        <v>11405</v>
      </c>
      <c r="X1207" s="49" t="s">
        <v>11449</v>
      </c>
      <c r="Y1207" s="49" t="s">
        <v>11406</v>
      </c>
      <c r="Z1207" s="49" t="s">
        <v>11509</v>
      </c>
      <c r="AA1207" s="49" t="s">
        <v>11465</v>
      </c>
      <c r="AB1207" s="49"/>
      <c r="AC1207" s="49"/>
      <c r="AD1207" s="49"/>
      <c r="AE1207" s="49"/>
      <c r="AF1207" s="49"/>
      <c r="AG1207" s="49"/>
      <c r="AH1207" s="49"/>
      <c r="AI1207" s="49"/>
      <c r="AJ1207" s="49"/>
      <c r="AK1207" s="49"/>
      <c r="AL1207" s="49"/>
      <c r="AM1207" s="49"/>
      <c r="AN1207" s="49"/>
      <c r="AO1207" s="49"/>
      <c r="AP1207" s="49"/>
      <c r="AQ1207" s="49"/>
      <c r="AR1207" s="49"/>
      <c r="AS1207" s="49"/>
      <c r="AT1207" s="49"/>
      <c r="AU1207" s="49"/>
      <c r="AV1207" s="49"/>
      <c r="AW1207" s="49"/>
      <c r="AX1207" s="49"/>
      <c r="AY1207" s="49"/>
      <c r="AZ1207" s="49"/>
      <c r="BA1207" s="49"/>
      <c r="BB1207" s="49"/>
      <c r="BC1207" s="49"/>
      <c r="BD1207" s="49"/>
      <c r="BE1207" s="49"/>
      <c r="BF1207" s="49"/>
      <c r="BG1207" s="49"/>
      <c r="BH1207" s="49"/>
      <c r="BI1207" s="49"/>
      <c r="BJ1207" s="49"/>
      <c r="BK1207" s="49"/>
      <c r="BL1207" s="49"/>
      <c r="BM1207" s="49"/>
      <c r="BN1207" s="49"/>
    </row>
    <row r="1208" spans="1:66" x14ac:dyDescent="0.3">
      <c r="A1208">
        <v>1207</v>
      </c>
      <c r="B1208" s="4" t="s">
        <v>3611</v>
      </c>
      <c r="C1208" s="39">
        <f>VLOOKUP(tags[[#This Row],[Index]],Table1[],6)</f>
        <v>20000</v>
      </c>
      <c r="D1208" s="50">
        <v>140000</v>
      </c>
      <c r="E1208" s="17" t="str">
        <f>VLOOKUP(tags[[#This Row],[Index]],Table1[],22)</f>
        <v>green</v>
      </c>
      <c r="F1208" s="17" t="str">
        <f>VLOOKUP(tags[[#This Row],[Index]],Table1[],23)</f>
        <v>S</v>
      </c>
      <c r="G1208" s="17" t="str">
        <f>VLOOKUP(tags[[#This Row],[product_id]],copy[],4,FALSE)</f>
        <v>Summer,Fashion,Tank,Tops,Spaghetti Strap,tank top,strap,Women's Fashion,printed,sleeveless,Cotton,Spaghetti,Casual,Women</v>
      </c>
      <c r="H1208" s="17"/>
      <c r="I1208" s="48" t="s">
        <v>11402</v>
      </c>
      <c r="J1208" s="49" t="s">
        <v>11404</v>
      </c>
      <c r="K1208" s="49" t="s">
        <v>11418</v>
      </c>
      <c r="L1208" s="49" t="s">
        <v>11411</v>
      </c>
      <c r="M1208" s="49" t="s">
        <v>11463</v>
      </c>
      <c r="N1208" s="49" t="s">
        <v>11423</v>
      </c>
      <c r="O1208" s="49" t="s">
        <v>11584</v>
      </c>
      <c r="P1208" s="49" t="s">
        <v>11403</v>
      </c>
      <c r="Q1208" s="49" t="s">
        <v>11421</v>
      </c>
      <c r="R1208" s="49" t="s">
        <v>11408</v>
      </c>
      <c r="S1208" s="49" t="s">
        <v>11424</v>
      </c>
      <c r="T1208" s="49" t="s">
        <v>11449</v>
      </c>
      <c r="U1208" s="49" t="s">
        <v>11406</v>
      </c>
      <c r="V1208" s="49" t="s">
        <v>11405</v>
      </c>
      <c r="W1208" s="49"/>
      <c r="X1208" s="49"/>
      <c r="Y1208" s="49"/>
      <c r="Z1208" s="49"/>
      <c r="AA1208" s="49"/>
      <c r="AB1208" s="49"/>
      <c r="AC1208" s="49"/>
      <c r="AD1208" s="49"/>
      <c r="AE1208" s="49"/>
      <c r="AF1208" s="49"/>
      <c r="AG1208" s="49"/>
      <c r="AH1208" s="49"/>
      <c r="AI1208" s="49"/>
      <c r="AJ1208" s="49"/>
      <c r="AK1208" s="49"/>
      <c r="AL1208" s="49"/>
      <c r="AM1208" s="49"/>
      <c r="AN1208" s="49"/>
      <c r="AO1208" s="49"/>
      <c r="AP1208" s="49"/>
      <c r="AQ1208" s="49"/>
      <c r="AR1208" s="49"/>
      <c r="AS1208" s="49"/>
      <c r="AT1208" s="49"/>
      <c r="AU1208" s="49"/>
      <c r="AV1208" s="49"/>
      <c r="AW1208" s="49"/>
      <c r="AX1208" s="49"/>
      <c r="AY1208" s="49"/>
      <c r="AZ1208" s="49"/>
      <c r="BA1208" s="49"/>
      <c r="BB1208" s="49"/>
      <c r="BC1208" s="49"/>
      <c r="BD1208" s="49"/>
      <c r="BE1208" s="49"/>
      <c r="BF1208" s="49"/>
      <c r="BG1208" s="49"/>
      <c r="BH1208" s="49"/>
      <c r="BI1208" s="49"/>
      <c r="BJ1208" s="49"/>
      <c r="BK1208" s="49"/>
      <c r="BL1208" s="49"/>
      <c r="BM1208" s="49"/>
      <c r="BN1208" s="49"/>
    </row>
    <row r="1209" spans="1:66" x14ac:dyDescent="0.3">
      <c r="A1209">
        <v>1208</v>
      </c>
      <c r="B1209" s="5" t="s">
        <v>3613</v>
      </c>
      <c r="C1209" s="40">
        <f>VLOOKUP(tags[[#This Row],[Index]],Table1[],6)</f>
        <v>100</v>
      </c>
      <c r="D1209" s="51">
        <v>900</v>
      </c>
      <c r="E1209" s="18" t="str">
        <f>VLOOKUP(tags[[#This Row],[Index]],Table1[],22)</f>
        <v>purple</v>
      </c>
      <c r="F1209" s="18" t="str">
        <f>VLOOKUP(tags[[#This Row],[Index]],Table1[],23)</f>
        <v>S</v>
      </c>
      <c r="G1209" s="18" t="str">
        <f>VLOOKUP(tags[[#This Row],[product_id]],copy[],4,FALSE)</f>
        <v>runningfitne,Shorts,high waist,Elastic,pants,Fitness,Short pants,Running,women shorts,elasticskinnypant,Summer,Women,Summer Fashion,Women's Fashion,hiplifting,Sport,Fashion,shortsforwomen,Waist</v>
      </c>
      <c r="H1209" s="18"/>
      <c r="I1209" s="48" t="s">
        <v>13022</v>
      </c>
      <c r="J1209" s="49" t="s">
        <v>11410</v>
      </c>
      <c r="K1209" s="49" t="s">
        <v>11456</v>
      </c>
      <c r="L1209" s="49" t="s">
        <v>11470</v>
      </c>
      <c r="M1209" s="49" t="s">
        <v>11429</v>
      </c>
      <c r="N1209" s="49" t="s">
        <v>11487</v>
      </c>
      <c r="O1209" s="49" t="s">
        <v>11452</v>
      </c>
      <c r="P1209" s="49" t="s">
        <v>11536</v>
      </c>
      <c r="Q1209" s="49" t="s">
        <v>11516</v>
      </c>
      <c r="R1209" s="49" t="s">
        <v>13490</v>
      </c>
      <c r="S1209" s="49" t="s">
        <v>11402</v>
      </c>
      <c r="T1209" s="49" t="s">
        <v>11405</v>
      </c>
      <c r="U1209" s="49" t="s">
        <v>11484</v>
      </c>
      <c r="V1209" s="49" t="s">
        <v>11403</v>
      </c>
      <c r="W1209" s="49" t="s">
        <v>13348</v>
      </c>
      <c r="X1209" s="49" t="s">
        <v>11446</v>
      </c>
      <c r="Y1209" s="49" t="s">
        <v>11404</v>
      </c>
      <c r="Z1209" s="49" t="s">
        <v>11596</v>
      </c>
      <c r="AA1209" s="49" t="s">
        <v>11442</v>
      </c>
      <c r="AB1209" s="49"/>
      <c r="AC1209" s="49"/>
      <c r="AD1209" s="49"/>
      <c r="AE1209" s="49"/>
      <c r="AF1209" s="49"/>
      <c r="AG1209" s="49"/>
      <c r="AH1209" s="49"/>
      <c r="AI1209" s="49"/>
      <c r="AJ1209" s="49"/>
      <c r="AK1209" s="49"/>
      <c r="AL1209" s="49"/>
      <c r="AM1209" s="49"/>
      <c r="AN1209" s="49"/>
      <c r="AO1209" s="49"/>
      <c r="AP1209" s="49"/>
      <c r="AQ1209" s="49"/>
      <c r="AR1209" s="49"/>
      <c r="AS1209" s="49"/>
      <c r="AT1209" s="49"/>
      <c r="AU1209" s="49"/>
      <c r="AV1209" s="49"/>
      <c r="AW1209" s="49"/>
      <c r="AX1209" s="49"/>
      <c r="AY1209" s="49"/>
      <c r="AZ1209" s="49"/>
      <c r="BA1209" s="49"/>
      <c r="BB1209" s="49"/>
      <c r="BC1209" s="49"/>
      <c r="BD1209" s="49"/>
      <c r="BE1209" s="49"/>
      <c r="BF1209" s="49"/>
      <c r="BG1209" s="49"/>
      <c r="BH1209" s="49"/>
      <c r="BI1209" s="49"/>
      <c r="BJ1209" s="49"/>
      <c r="BK1209" s="49"/>
      <c r="BL1209" s="49"/>
      <c r="BM1209" s="49"/>
      <c r="BN1209" s="49"/>
    </row>
    <row r="1210" spans="1:66" x14ac:dyDescent="0.3">
      <c r="A1210">
        <v>1209</v>
      </c>
      <c r="B1210" s="4" t="s">
        <v>3617</v>
      </c>
      <c r="C1210" s="39">
        <f>VLOOKUP(tags[[#This Row],[Index]],Table1[],6)</f>
        <v>1000</v>
      </c>
      <c r="D1210" s="50">
        <v>15000</v>
      </c>
      <c r="E1210" s="17" t="str">
        <f>VLOOKUP(tags[[#This Row],[Index]],Table1[],22)</f>
        <v>black</v>
      </c>
      <c r="F1210" s="17" t="str">
        <f>VLOOKUP(tags[[#This Row],[Index]],Table1[],23)</f>
        <v>XS</v>
      </c>
      <c r="G1210" s="17" t="str">
        <f>VLOOKUP(tags[[#This Row],[product_id]],copy[],4,FALSE)</f>
        <v>Mini,Shorts,short dress,Sleeve,Summer,Long Sleeve,Evening Dress,Dress,Elegant Dress,Spring,Pullovers,Women's Fashion,Party Dress,Women,Long sleeved,Shirt,women dress,o-neck,Fashion,Casual,casual dress</v>
      </c>
      <c r="H1210" s="17"/>
      <c r="I1210" s="48" t="s">
        <v>11436</v>
      </c>
      <c r="J1210" s="49" t="s">
        <v>11410</v>
      </c>
      <c r="K1210" s="49" t="s">
        <v>11517</v>
      </c>
      <c r="L1210" s="49" t="s">
        <v>11414</v>
      </c>
      <c r="M1210" s="49" t="s">
        <v>11402</v>
      </c>
      <c r="N1210" s="49" t="s">
        <v>11543</v>
      </c>
      <c r="O1210" s="49" t="s">
        <v>11549</v>
      </c>
      <c r="P1210" s="49" t="s">
        <v>11409</v>
      </c>
      <c r="Q1210" s="49" t="s">
        <v>11729</v>
      </c>
      <c r="R1210" s="49" t="s">
        <v>11490</v>
      </c>
      <c r="S1210" s="49" t="s">
        <v>11552</v>
      </c>
      <c r="T1210" s="49" t="s">
        <v>11403</v>
      </c>
      <c r="U1210" s="49" t="s">
        <v>11445</v>
      </c>
      <c r="V1210" s="49" t="s">
        <v>11405</v>
      </c>
      <c r="W1210" s="49" t="s">
        <v>13893</v>
      </c>
      <c r="X1210" s="49" t="s">
        <v>11417</v>
      </c>
      <c r="Y1210" s="49" t="s">
        <v>11432</v>
      </c>
      <c r="Z1210" s="49" t="s">
        <v>11597</v>
      </c>
      <c r="AA1210" s="49" t="s">
        <v>11404</v>
      </c>
      <c r="AB1210" s="49" t="s">
        <v>11406</v>
      </c>
      <c r="AC1210" s="49" t="s">
        <v>11441</v>
      </c>
      <c r="AD1210" s="49"/>
      <c r="AE1210" s="49"/>
      <c r="AF1210" s="49"/>
      <c r="AG1210" s="49"/>
      <c r="AH1210" s="49"/>
      <c r="AI1210" s="49"/>
      <c r="AJ1210" s="49"/>
      <c r="AK1210" s="49"/>
      <c r="AL1210" s="49"/>
      <c r="AM1210" s="49"/>
      <c r="AN1210" s="49"/>
      <c r="AO1210" s="49"/>
      <c r="AP1210" s="49"/>
      <c r="AQ1210" s="49"/>
      <c r="AR1210" s="49"/>
      <c r="AS1210" s="49"/>
      <c r="AT1210" s="49"/>
      <c r="AU1210" s="49"/>
      <c r="AV1210" s="49"/>
      <c r="AW1210" s="49"/>
      <c r="AX1210" s="49"/>
      <c r="AY1210" s="49"/>
      <c r="AZ1210" s="49"/>
      <c r="BA1210" s="49"/>
      <c r="BB1210" s="49"/>
      <c r="BC1210" s="49"/>
      <c r="BD1210" s="49"/>
      <c r="BE1210" s="49"/>
      <c r="BF1210" s="49"/>
      <c r="BG1210" s="49"/>
      <c r="BH1210" s="49"/>
      <c r="BI1210" s="49"/>
      <c r="BJ1210" s="49"/>
      <c r="BK1210" s="49"/>
      <c r="BL1210" s="49"/>
      <c r="BM1210" s="49"/>
      <c r="BN1210" s="49"/>
    </row>
    <row r="1211" spans="1:66" x14ac:dyDescent="0.3">
      <c r="A1211">
        <v>1210</v>
      </c>
      <c r="B1211" s="5" t="s">
        <v>3620</v>
      </c>
      <c r="C1211" s="40">
        <f>VLOOKUP(tags[[#This Row],[Index]],Table1[],6)</f>
        <v>1000</v>
      </c>
      <c r="D1211" s="51">
        <v>7000</v>
      </c>
      <c r="E1211" s="18" t="str">
        <f>VLOOKUP(tags[[#This Row],[Index]],Table1[],22)</f>
        <v>black</v>
      </c>
      <c r="F1211" s="18" t="str">
        <f>VLOOKUP(tags[[#This Row],[Index]],Table1[],23)</f>
        <v>XS</v>
      </c>
      <c r="G1211" s="18" t="str">
        <f>VLOOKUP(tags[[#This Row],[product_id]],copy[],4,FALSE)</f>
        <v>blouse,Summer,Fashion,Love,Shirt,Sleeve,Tee Shirt,topsamptshirt,short sleeves,Women's Fashion,Shorts,printed,Casual</v>
      </c>
      <c r="H1211" s="18"/>
      <c r="I1211" s="48" t="s">
        <v>11428</v>
      </c>
      <c r="J1211" s="49" t="s">
        <v>11402</v>
      </c>
      <c r="K1211" s="49" t="s">
        <v>11404</v>
      </c>
      <c r="L1211" s="49" t="s">
        <v>11724</v>
      </c>
      <c r="M1211" s="49" t="s">
        <v>11417</v>
      </c>
      <c r="N1211" s="49" t="s">
        <v>11414</v>
      </c>
      <c r="O1211" s="49" t="s">
        <v>11794</v>
      </c>
      <c r="P1211" s="49" t="s">
        <v>11488</v>
      </c>
      <c r="Q1211" s="49" t="s">
        <v>11415</v>
      </c>
      <c r="R1211" s="49" t="s">
        <v>11403</v>
      </c>
      <c r="S1211" s="49" t="s">
        <v>11410</v>
      </c>
      <c r="T1211" s="49" t="s">
        <v>11421</v>
      </c>
      <c r="U1211" s="49" t="s">
        <v>11406</v>
      </c>
      <c r="V1211" s="49"/>
      <c r="W1211" s="49"/>
      <c r="X1211" s="49"/>
      <c r="Y1211" s="49"/>
      <c r="Z1211" s="49"/>
      <c r="AA1211" s="49"/>
      <c r="AB1211" s="49"/>
      <c r="AC1211" s="49"/>
      <c r="AD1211" s="49"/>
      <c r="AE1211" s="49"/>
      <c r="AF1211" s="49"/>
      <c r="AG1211" s="49"/>
      <c r="AH1211" s="49"/>
      <c r="AI1211" s="49"/>
      <c r="AJ1211" s="49"/>
      <c r="AK1211" s="49"/>
      <c r="AL1211" s="49"/>
      <c r="AM1211" s="49"/>
      <c r="AN1211" s="49"/>
      <c r="AO1211" s="49"/>
      <c r="AP1211" s="49"/>
      <c r="AQ1211" s="49"/>
      <c r="AR1211" s="49"/>
      <c r="AS1211" s="49"/>
      <c r="AT1211" s="49"/>
      <c r="AU1211" s="49"/>
      <c r="AV1211" s="49"/>
      <c r="AW1211" s="49"/>
      <c r="AX1211" s="49"/>
      <c r="AY1211" s="49"/>
      <c r="AZ1211" s="49"/>
      <c r="BA1211" s="49"/>
      <c r="BB1211" s="49"/>
      <c r="BC1211" s="49"/>
      <c r="BD1211" s="49"/>
      <c r="BE1211" s="49"/>
      <c r="BF1211" s="49"/>
      <c r="BG1211" s="49"/>
      <c r="BH1211" s="49"/>
      <c r="BI1211" s="49"/>
      <c r="BJ1211" s="49"/>
      <c r="BK1211" s="49"/>
      <c r="BL1211" s="49"/>
      <c r="BM1211" s="49"/>
      <c r="BN1211" s="49"/>
    </row>
    <row r="1212" spans="1:66" x14ac:dyDescent="0.3">
      <c r="A1212">
        <v>1211</v>
      </c>
      <c r="B1212" s="4" t="s">
        <v>3622</v>
      </c>
      <c r="C1212" s="39">
        <f>VLOOKUP(tags[[#This Row],[Index]],Table1[],6)</f>
        <v>1000</v>
      </c>
      <c r="D1212" s="50">
        <v>13000</v>
      </c>
      <c r="E1212" s="17" t="str">
        <f>VLOOKUP(tags[[#This Row],[Index]],Table1[],22)</f>
        <v>white</v>
      </c>
      <c r="F1212" s="17" t="str">
        <f>VLOOKUP(tags[[#This Row],[Index]],Table1[],23)</f>
        <v>L</v>
      </c>
      <c r="G1212" s="17" t="str">
        <f>VLOOKUP(tags[[#This Row],[product_id]],copy[],4,FALSE)</f>
        <v>Summer,Plus Size,fashion dress,Dress,V-neck,Women's Fashion,Fashion,sleevelessshort,tank top,Summer Fashion,Casual,Women Fashion,casual dress,Deep V-Neck,Shorts,Tank,Tops,Cotton Dress,Women,Print,sleeveless,pentacleprint,Cotton,loose dress</v>
      </c>
      <c r="H1212" s="17"/>
      <c r="I1212" s="48" t="s">
        <v>11402</v>
      </c>
      <c r="J1212" s="49" t="s">
        <v>11407</v>
      </c>
      <c r="K1212" s="49" t="s">
        <v>11573</v>
      </c>
      <c r="L1212" s="49" t="s">
        <v>11409</v>
      </c>
      <c r="M1212" s="49" t="s">
        <v>11420</v>
      </c>
      <c r="N1212" s="49" t="s">
        <v>11403</v>
      </c>
      <c r="O1212" s="49" t="s">
        <v>11404</v>
      </c>
      <c r="P1212" s="49" t="s">
        <v>12932</v>
      </c>
      <c r="Q1212" s="49" t="s">
        <v>11423</v>
      </c>
      <c r="R1212" s="49" t="s">
        <v>11484</v>
      </c>
      <c r="S1212" s="49" t="s">
        <v>11406</v>
      </c>
      <c r="T1212" s="49" t="s">
        <v>11439</v>
      </c>
      <c r="U1212" s="49" t="s">
        <v>11441</v>
      </c>
      <c r="V1212" s="49" t="s">
        <v>11471</v>
      </c>
      <c r="W1212" s="49" t="s">
        <v>11410</v>
      </c>
      <c r="X1212" s="49" t="s">
        <v>11418</v>
      </c>
      <c r="Y1212" s="49" t="s">
        <v>11411</v>
      </c>
      <c r="Z1212" s="49" t="s">
        <v>11510</v>
      </c>
      <c r="AA1212" s="49" t="s">
        <v>11405</v>
      </c>
      <c r="AB1212" s="49" t="s">
        <v>11416</v>
      </c>
      <c r="AC1212" s="49" t="s">
        <v>11408</v>
      </c>
      <c r="AD1212" s="49" t="s">
        <v>13123</v>
      </c>
      <c r="AE1212" s="49" t="s">
        <v>11424</v>
      </c>
      <c r="AF1212" s="49" t="s">
        <v>11455</v>
      </c>
      <c r="AG1212" s="49"/>
      <c r="AH1212" s="49"/>
      <c r="AI1212" s="49"/>
      <c r="AJ1212" s="49"/>
      <c r="AK1212" s="49"/>
      <c r="AL1212" s="49"/>
      <c r="AM1212" s="49"/>
      <c r="AN1212" s="49"/>
      <c r="AO1212" s="49"/>
      <c r="AP1212" s="49"/>
      <c r="AQ1212" s="49"/>
      <c r="AR1212" s="49"/>
      <c r="AS1212" s="49"/>
      <c r="AT1212" s="49"/>
      <c r="AU1212" s="49"/>
      <c r="AV1212" s="49"/>
      <c r="AW1212" s="49"/>
      <c r="AX1212" s="49"/>
      <c r="AY1212" s="49"/>
      <c r="AZ1212" s="49"/>
      <c r="BA1212" s="49"/>
      <c r="BB1212" s="49"/>
      <c r="BC1212" s="49"/>
      <c r="BD1212" s="49"/>
      <c r="BE1212" s="49"/>
      <c r="BF1212" s="49"/>
      <c r="BG1212" s="49"/>
      <c r="BH1212" s="49"/>
      <c r="BI1212" s="49"/>
      <c r="BJ1212" s="49"/>
      <c r="BK1212" s="49"/>
      <c r="BL1212" s="49"/>
      <c r="BM1212" s="49"/>
      <c r="BN1212" s="49"/>
    </row>
    <row r="1213" spans="1:66" x14ac:dyDescent="0.3">
      <c r="A1213">
        <v>1212</v>
      </c>
      <c r="B1213" s="5" t="s">
        <v>3625</v>
      </c>
      <c r="C1213" s="40">
        <f>VLOOKUP(tags[[#This Row],[Index]],Table1[],6)</f>
        <v>100</v>
      </c>
      <c r="D1213" s="51">
        <v>700</v>
      </c>
      <c r="E1213" s="18" t="str">
        <f>VLOOKUP(tags[[#This Row],[Index]],Table1[],22)</f>
        <v>red</v>
      </c>
      <c r="F1213" s="18" t="str">
        <f>VLOOKUP(tags[[#This Row],[Index]],Table1[],23)</f>
        <v>XXS</v>
      </c>
      <c r="G1213" s="18" t="str">
        <f>VLOOKUP(tags[[#This Row],[product_id]],copy[],4,FALSE)</f>
        <v>Summer,Plus Size,sleevelessjumpsuit,romperswomen,Jumpsuits &amp; Rompers,Casual,Women's Fashion,Fashion,printed,printedjumpsuit,sleeveless,Women,women Jumpsuit,women trousers,trousers,jumpsuit</v>
      </c>
      <c r="H1213" s="18"/>
      <c r="I1213" s="48" t="s">
        <v>11402</v>
      </c>
      <c r="J1213" s="49" t="s">
        <v>11407</v>
      </c>
      <c r="K1213" s="49" t="s">
        <v>11654</v>
      </c>
      <c r="L1213" s="49" t="s">
        <v>13036</v>
      </c>
      <c r="M1213" s="49" t="s">
        <v>11538</v>
      </c>
      <c r="N1213" s="49" t="s">
        <v>11406</v>
      </c>
      <c r="O1213" s="49" t="s">
        <v>11403</v>
      </c>
      <c r="P1213" s="49" t="s">
        <v>11404</v>
      </c>
      <c r="Q1213" s="49" t="s">
        <v>11421</v>
      </c>
      <c r="R1213" s="49" t="s">
        <v>13075</v>
      </c>
      <c r="S1213" s="49" t="s">
        <v>11408</v>
      </c>
      <c r="T1213" s="49" t="s">
        <v>11405</v>
      </c>
      <c r="U1213" s="49" t="s">
        <v>11477</v>
      </c>
      <c r="V1213" s="49" t="s">
        <v>11636</v>
      </c>
      <c r="W1213" s="49" t="s">
        <v>11466</v>
      </c>
      <c r="X1213" s="49" t="s">
        <v>11451</v>
      </c>
      <c r="Y1213" s="49"/>
      <c r="Z1213" s="49"/>
      <c r="AA1213" s="49"/>
      <c r="AB1213" s="49"/>
      <c r="AC1213" s="49"/>
      <c r="AD1213" s="49"/>
      <c r="AE1213" s="49"/>
      <c r="AF1213" s="49"/>
      <c r="AG1213" s="49"/>
      <c r="AH1213" s="49"/>
      <c r="AI1213" s="49"/>
      <c r="AJ1213" s="49"/>
      <c r="AK1213" s="49"/>
      <c r="AL1213" s="49"/>
      <c r="AM1213" s="49"/>
      <c r="AN1213" s="49"/>
      <c r="AO1213" s="49"/>
      <c r="AP1213" s="49"/>
      <c r="AQ1213" s="49"/>
      <c r="AR1213" s="49"/>
      <c r="AS1213" s="49"/>
      <c r="AT1213" s="49"/>
      <c r="AU1213" s="49"/>
      <c r="AV1213" s="49"/>
      <c r="AW1213" s="49"/>
      <c r="AX1213" s="49"/>
      <c r="AY1213" s="49"/>
      <c r="AZ1213" s="49"/>
      <c r="BA1213" s="49"/>
      <c r="BB1213" s="49"/>
      <c r="BC1213" s="49"/>
      <c r="BD1213" s="49"/>
      <c r="BE1213" s="49"/>
      <c r="BF1213" s="49"/>
      <c r="BG1213" s="49"/>
      <c r="BH1213" s="49"/>
      <c r="BI1213" s="49"/>
      <c r="BJ1213" s="49"/>
      <c r="BK1213" s="49"/>
      <c r="BL1213" s="49"/>
      <c r="BM1213" s="49"/>
      <c r="BN1213" s="49"/>
    </row>
    <row r="1214" spans="1:66" x14ac:dyDescent="0.3">
      <c r="A1214">
        <v>1213</v>
      </c>
      <c r="B1214" s="4" t="s">
        <v>3627</v>
      </c>
      <c r="C1214" s="39">
        <f>VLOOKUP(tags[[#This Row],[Index]],Table1[],6)</f>
        <v>5000</v>
      </c>
      <c r="D1214" s="50">
        <v>20000</v>
      </c>
      <c r="E1214" s="17" t="str">
        <f>VLOOKUP(tags[[#This Row],[Index]],Table1[],22)</f>
        <v>gray</v>
      </c>
      <c r="F1214" s="17" t="str">
        <f>VLOOKUP(tags[[#This Row],[Index]],Table1[],23)</f>
        <v>S</v>
      </c>
      <c r="G1214" s="17" t="str">
        <f>VLOOKUP(tags[[#This Row],[product_id]],copy[],4,FALSE)</f>
        <v>Summer,Fashion,crop top,Halter,letter print,fashion vest,Tops,haltershirt,tank top,Women's Fashion,Print,Tank,women top,Casual,Women</v>
      </c>
      <c r="H1214" s="17"/>
      <c r="I1214" s="48" t="s">
        <v>11402</v>
      </c>
      <c r="J1214" s="49" t="s">
        <v>11404</v>
      </c>
      <c r="K1214" s="49" t="s">
        <v>11480</v>
      </c>
      <c r="L1214" s="49" t="s">
        <v>11461</v>
      </c>
      <c r="M1214" s="49" t="s">
        <v>11478</v>
      </c>
      <c r="N1214" s="49" t="s">
        <v>11830</v>
      </c>
      <c r="O1214" s="49" t="s">
        <v>11411</v>
      </c>
      <c r="P1214" s="49" t="s">
        <v>12398</v>
      </c>
      <c r="Q1214" s="49" t="s">
        <v>11423</v>
      </c>
      <c r="R1214" s="49" t="s">
        <v>11403</v>
      </c>
      <c r="S1214" s="49" t="s">
        <v>11416</v>
      </c>
      <c r="T1214" s="49" t="s">
        <v>11418</v>
      </c>
      <c r="U1214" s="49" t="s">
        <v>11473</v>
      </c>
      <c r="V1214" s="49" t="s">
        <v>11406</v>
      </c>
      <c r="W1214" s="49" t="s">
        <v>11405</v>
      </c>
      <c r="X1214" s="49"/>
      <c r="Y1214" s="49"/>
      <c r="Z1214" s="49"/>
      <c r="AA1214" s="49"/>
      <c r="AB1214" s="49"/>
      <c r="AC1214" s="49"/>
      <c r="AD1214" s="49"/>
      <c r="AE1214" s="49"/>
      <c r="AF1214" s="49"/>
      <c r="AG1214" s="49"/>
      <c r="AH1214" s="49"/>
      <c r="AI1214" s="49"/>
      <c r="AJ1214" s="49"/>
      <c r="AK1214" s="49"/>
      <c r="AL1214" s="49"/>
      <c r="AM1214" s="49"/>
      <c r="AN1214" s="49"/>
      <c r="AO1214" s="49"/>
      <c r="AP1214" s="49"/>
      <c r="AQ1214" s="49"/>
      <c r="AR1214" s="49"/>
      <c r="AS1214" s="49"/>
      <c r="AT1214" s="49"/>
      <c r="AU1214" s="49"/>
      <c r="AV1214" s="49"/>
      <c r="AW1214" s="49"/>
      <c r="AX1214" s="49"/>
      <c r="AY1214" s="49"/>
      <c r="AZ1214" s="49"/>
      <c r="BA1214" s="49"/>
      <c r="BB1214" s="49"/>
      <c r="BC1214" s="49"/>
      <c r="BD1214" s="49"/>
      <c r="BE1214" s="49"/>
      <c r="BF1214" s="49"/>
      <c r="BG1214" s="49"/>
      <c r="BH1214" s="49"/>
      <c r="BI1214" s="49"/>
      <c r="BJ1214" s="49"/>
      <c r="BK1214" s="49"/>
      <c r="BL1214" s="49"/>
      <c r="BM1214" s="49"/>
      <c r="BN1214" s="49"/>
    </row>
    <row r="1215" spans="1:66" x14ac:dyDescent="0.3">
      <c r="A1215">
        <v>1214</v>
      </c>
      <c r="B1215" s="7" t="s">
        <v>3630</v>
      </c>
      <c r="C1215" s="42">
        <f>VLOOKUP(tags[[#This Row],[Index]],Table1[],6)</f>
        <v>1000</v>
      </c>
      <c r="D1215" s="51">
        <v>14000</v>
      </c>
      <c r="E1215" s="18" t="str">
        <f>VLOOKUP(tags[[#This Row],[Index]],Table1[],22)</f>
        <v>green</v>
      </c>
      <c r="F1215" s="18" t="str">
        <f>VLOOKUP(tags[[#This Row],[Index]],Table1[],23)</f>
        <v>S</v>
      </c>
      <c r="G1215" s="18" t="str">
        <f>VLOOKUP(tags[[#This Row],[product_id]],copy[],4,FALSE)</f>
        <v>Fashion,highwaistdres,Evening Dress,Dress,short sleeves,V-neck,Women's Fashion,Party Dress,party,tunic,Sleeve,Vintage dress,damenkleid,Shorts,sleeve dress,sommerkleid,solidcolordres,Casual,femmerobe,plus size dress,Ladies,women dress,Robes,Women</v>
      </c>
      <c r="H1215" s="18"/>
      <c r="I1215" s="48" t="s">
        <v>11404</v>
      </c>
      <c r="J1215" s="49" t="s">
        <v>12132</v>
      </c>
      <c r="K1215" s="49" t="s">
        <v>11549</v>
      </c>
      <c r="L1215" s="49" t="s">
        <v>11409</v>
      </c>
      <c r="M1215" s="49" t="s">
        <v>11415</v>
      </c>
      <c r="N1215" s="49" t="s">
        <v>11420</v>
      </c>
      <c r="O1215" s="49" t="s">
        <v>11403</v>
      </c>
      <c r="P1215" s="49" t="s">
        <v>11445</v>
      </c>
      <c r="Q1215" s="49" t="s">
        <v>11443</v>
      </c>
      <c r="R1215" s="49" t="s">
        <v>11493</v>
      </c>
      <c r="S1215" s="49" t="s">
        <v>11414</v>
      </c>
      <c r="T1215" s="49" t="s">
        <v>11694</v>
      </c>
      <c r="U1215" s="49" t="s">
        <v>12143</v>
      </c>
      <c r="V1215" s="49" t="s">
        <v>11410</v>
      </c>
      <c r="W1215" s="49" t="s">
        <v>11680</v>
      </c>
      <c r="X1215" s="49" t="s">
        <v>12087</v>
      </c>
      <c r="Y1215" s="49" t="s">
        <v>12906</v>
      </c>
      <c r="Z1215" s="49" t="s">
        <v>11406</v>
      </c>
      <c r="AA1215" s="49" t="s">
        <v>12138</v>
      </c>
      <c r="AB1215" s="49" t="s">
        <v>11501</v>
      </c>
      <c r="AC1215" s="49" t="s">
        <v>11426</v>
      </c>
      <c r="AD1215" s="49" t="s">
        <v>11432</v>
      </c>
      <c r="AE1215" s="49" t="s">
        <v>11570</v>
      </c>
      <c r="AF1215" s="49" t="s">
        <v>11405</v>
      </c>
      <c r="AG1215" s="49"/>
      <c r="AH1215" s="49"/>
      <c r="AI1215" s="49"/>
      <c r="AJ1215" s="49"/>
      <c r="AK1215" s="49"/>
      <c r="AL1215" s="49"/>
      <c r="AM1215" s="49"/>
      <c r="AN1215" s="49"/>
      <c r="AO1215" s="49"/>
      <c r="AP1215" s="49"/>
      <c r="AQ1215" s="49"/>
      <c r="AR1215" s="49"/>
      <c r="AS1215" s="49"/>
      <c r="AT1215" s="49"/>
      <c r="AU1215" s="49"/>
      <c r="AV1215" s="49"/>
      <c r="AW1215" s="49"/>
      <c r="AX1215" s="49"/>
      <c r="AY1215" s="49"/>
      <c r="AZ1215" s="49"/>
      <c r="BA1215" s="49"/>
      <c r="BB1215" s="49"/>
      <c r="BC1215" s="49"/>
      <c r="BD1215" s="49"/>
      <c r="BE1215" s="49"/>
      <c r="BF1215" s="49"/>
      <c r="BG1215" s="49"/>
      <c r="BH1215" s="49"/>
      <c r="BI1215" s="49"/>
      <c r="BJ1215" s="49"/>
      <c r="BK1215" s="49"/>
      <c r="BL1215" s="49"/>
      <c r="BM1215" s="49"/>
      <c r="BN1215" s="49"/>
    </row>
    <row r="1216" spans="1:66" x14ac:dyDescent="0.3">
      <c r="A1216">
        <v>1215</v>
      </c>
      <c r="B1216" s="4" t="s">
        <v>3632</v>
      </c>
      <c r="C1216" s="39">
        <f>VLOOKUP(tags[[#This Row],[Index]],Table1[],6)</f>
        <v>1000</v>
      </c>
      <c r="D1216" s="50">
        <v>8000</v>
      </c>
      <c r="E1216" s="17" t="str">
        <f>VLOOKUP(tags[[#This Row],[Index]],Table1[],22)</f>
        <v>white</v>
      </c>
      <c r="F1216" s="17" t="str">
        <f>VLOOKUP(tags[[#This Row],[Index]],Table1[],23)</f>
        <v>S</v>
      </c>
      <c r="G1216" s="17" t="str">
        <f>VLOOKUP(tags[[#This Row],[product_id]],copy[],4,FALSE)</f>
        <v>Vest,Fashion,letter print,Shirt,topsamptshirt,tank top,tank tops women,Sleeveless Shirt,Plus Size,sleeveless tops,sleeveless,Sport,Casual,T Shirts,Women,Tank,Sexy Top,Tops,loose t-shirt,Women's Fashion,Cami Tank Tops,T-Shirt womens,Print,lace tank top,womens tank tops</v>
      </c>
      <c r="H1216" s="17"/>
      <c r="I1216" s="48" t="s">
        <v>11430</v>
      </c>
      <c r="J1216" s="49" t="s">
        <v>11404</v>
      </c>
      <c r="K1216" s="49" t="s">
        <v>11478</v>
      </c>
      <c r="L1216" s="49" t="s">
        <v>11417</v>
      </c>
      <c r="M1216" s="49" t="s">
        <v>11488</v>
      </c>
      <c r="N1216" s="49" t="s">
        <v>11423</v>
      </c>
      <c r="O1216" s="49" t="s">
        <v>11952</v>
      </c>
      <c r="P1216" s="49" t="s">
        <v>11547</v>
      </c>
      <c r="Q1216" s="49" t="s">
        <v>11407</v>
      </c>
      <c r="R1216" s="49" t="s">
        <v>11465</v>
      </c>
      <c r="S1216" s="49" t="s">
        <v>11408</v>
      </c>
      <c r="T1216" s="49" t="s">
        <v>11446</v>
      </c>
      <c r="U1216" s="49" t="s">
        <v>11406</v>
      </c>
      <c r="V1216" s="49" t="s">
        <v>11422</v>
      </c>
      <c r="W1216" s="49" t="s">
        <v>11405</v>
      </c>
      <c r="X1216" s="49" t="s">
        <v>11418</v>
      </c>
      <c r="Y1216" s="49" t="s">
        <v>11619</v>
      </c>
      <c r="Z1216" s="49" t="s">
        <v>11411</v>
      </c>
      <c r="AA1216" s="49" t="s">
        <v>11524</v>
      </c>
      <c r="AB1216" s="49" t="s">
        <v>11403</v>
      </c>
      <c r="AC1216" s="49" t="s">
        <v>11854</v>
      </c>
      <c r="AD1216" s="49" t="s">
        <v>11667</v>
      </c>
      <c r="AE1216" s="49" t="s">
        <v>11416</v>
      </c>
      <c r="AF1216" s="49" t="s">
        <v>13294</v>
      </c>
      <c r="AG1216" s="49" t="s">
        <v>11676</v>
      </c>
      <c r="AH1216" s="49"/>
      <c r="AI1216" s="49"/>
      <c r="AJ1216" s="49"/>
      <c r="AK1216" s="49"/>
      <c r="AL1216" s="49"/>
      <c r="AM1216" s="49"/>
      <c r="AN1216" s="49"/>
      <c r="AO1216" s="49"/>
      <c r="AP1216" s="49"/>
      <c r="AQ1216" s="49"/>
      <c r="AR1216" s="49"/>
      <c r="AS1216" s="49"/>
      <c r="AT1216" s="49"/>
      <c r="AU1216" s="49"/>
      <c r="AV1216" s="49"/>
      <c r="AW1216" s="49"/>
      <c r="AX1216" s="49"/>
      <c r="AY1216" s="49"/>
      <c r="AZ1216" s="49"/>
      <c r="BA1216" s="49"/>
      <c r="BB1216" s="49"/>
      <c r="BC1216" s="49"/>
      <c r="BD1216" s="49"/>
      <c r="BE1216" s="49"/>
      <c r="BF1216" s="49"/>
      <c r="BG1216" s="49"/>
      <c r="BH1216" s="49"/>
      <c r="BI1216" s="49"/>
      <c r="BJ1216" s="49"/>
      <c r="BK1216" s="49"/>
      <c r="BL1216" s="49"/>
      <c r="BM1216" s="49"/>
      <c r="BN1216" s="49"/>
    </row>
    <row r="1217" spans="1:66" x14ac:dyDescent="0.3">
      <c r="A1217">
        <v>1216</v>
      </c>
      <c r="B1217" s="5" t="s">
        <v>3636</v>
      </c>
      <c r="C1217" s="40">
        <f>VLOOKUP(tags[[#This Row],[Index]],Table1[],6)</f>
        <v>5000</v>
      </c>
      <c r="D1217" s="51">
        <v>20000</v>
      </c>
      <c r="E1217" s="18" t="str">
        <f>VLOOKUP(tags[[#This Row],[Index]],Table1[],22)</f>
        <v>yellow</v>
      </c>
      <c r="F1217" s="18" t="str">
        <f>VLOOKUP(tags[[#This Row],[Index]],Table1[],23)</f>
        <v>other</v>
      </c>
      <c r="G1217" s="18" t="str">
        <f>VLOOKUP(tags[[#This Row],[product_id]],copy[],4,FALSE)</f>
        <v>Slippers,Bathroom,Sandals,Summer,Home &amp; Living,Couple,Indoor,Bath,Home &amp; Kitchen,showerroom,takeashower,Home,Household</v>
      </c>
      <c r="H1217" s="18"/>
      <c r="I1217" s="48" t="s">
        <v>11608</v>
      </c>
      <c r="J1217" s="49" t="s">
        <v>13984</v>
      </c>
      <c r="K1217" s="49" t="s">
        <v>11601</v>
      </c>
      <c r="L1217" s="49" t="s">
        <v>11402</v>
      </c>
      <c r="M1217" s="49" t="s">
        <v>11726</v>
      </c>
      <c r="N1217" s="49" t="s">
        <v>12573</v>
      </c>
      <c r="O1217" s="49" t="s">
        <v>12042</v>
      </c>
      <c r="P1217" s="49" t="s">
        <v>13987</v>
      </c>
      <c r="Q1217" s="49" t="s">
        <v>11932</v>
      </c>
      <c r="R1217" s="49" t="s">
        <v>12964</v>
      </c>
      <c r="S1217" s="49" t="s">
        <v>12782</v>
      </c>
      <c r="T1217" s="49" t="s">
        <v>11933</v>
      </c>
      <c r="U1217" s="49" t="s">
        <v>13910</v>
      </c>
      <c r="V1217" s="49"/>
      <c r="W1217" s="49"/>
      <c r="X1217" s="49"/>
      <c r="Y1217" s="49"/>
      <c r="Z1217" s="49"/>
      <c r="AA1217" s="49"/>
      <c r="AB1217" s="49"/>
      <c r="AC1217" s="49"/>
      <c r="AD1217" s="49"/>
      <c r="AE1217" s="49"/>
      <c r="AF1217" s="49"/>
      <c r="AG1217" s="49"/>
      <c r="AH1217" s="49"/>
      <c r="AI1217" s="49"/>
      <c r="AJ1217" s="49"/>
      <c r="AK1217" s="49"/>
      <c r="AL1217" s="49"/>
      <c r="AM1217" s="49"/>
      <c r="AN1217" s="49"/>
      <c r="AO1217" s="49"/>
      <c r="AP1217" s="49"/>
      <c r="AQ1217" s="49"/>
      <c r="AR1217" s="49"/>
      <c r="AS1217" s="49"/>
      <c r="AT1217" s="49"/>
      <c r="AU1217" s="49"/>
      <c r="AV1217" s="49"/>
      <c r="AW1217" s="49"/>
      <c r="AX1217" s="49"/>
      <c r="AY1217" s="49"/>
      <c r="AZ1217" s="49"/>
      <c r="BA1217" s="49"/>
      <c r="BB1217" s="49"/>
      <c r="BC1217" s="49"/>
      <c r="BD1217" s="49"/>
      <c r="BE1217" s="49"/>
      <c r="BF1217" s="49"/>
      <c r="BG1217" s="49"/>
      <c r="BH1217" s="49"/>
      <c r="BI1217" s="49"/>
      <c r="BJ1217" s="49"/>
      <c r="BK1217" s="49"/>
      <c r="BL1217" s="49"/>
      <c r="BM1217" s="49"/>
      <c r="BN1217" s="49"/>
    </row>
    <row r="1218" spans="1:66" x14ac:dyDescent="0.3">
      <c r="A1218">
        <v>1217</v>
      </c>
      <c r="B1218" s="4" t="s">
        <v>3515</v>
      </c>
      <c r="C1218" s="39">
        <f>VLOOKUP(tags[[#This Row],[Index]],Table1[],6)</f>
        <v>100</v>
      </c>
      <c r="D1218" s="50">
        <v>168</v>
      </c>
      <c r="E1218" s="17" t="str">
        <f>VLOOKUP(tags[[#This Row],[Index]],Table1[],22)</f>
        <v>white</v>
      </c>
      <c r="F1218" s="17" t="str">
        <f>VLOOKUP(tags[[#This Row],[Index]],Table1[],23)</f>
        <v>XXS</v>
      </c>
      <c r="G1218" s="17" t="str">
        <f>VLOOKUP(tags[[#This Row],[product_id]],copy[],4,FALSE)</f>
        <v>Summer,Fashion,Necks,Skirts,Dress,Loose,Women's Fashion,Round neck,beach dress,sleeveless,Beach,Casual,Women</v>
      </c>
      <c r="H1218" s="17"/>
      <c r="I1218" s="48" t="s">
        <v>11402</v>
      </c>
      <c r="J1218" s="49" t="s">
        <v>11404</v>
      </c>
      <c r="K1218" s="49" t="s">
        <v>11419</v>
      </c>
      <c r="L1218" s="49" t="s">
        <v>11462</v>
      </c>
      <c r="M1218" s="49" t="s">
        <v>11409</v>
      </c>
      <c r="N1218" s="49" t="s">
        <v>11427</v>
      </c>
      <c r="O1218" s="49" t="s">
        <v>11403</v>
      </c>
      <c r="P1218" s="49" t="s">
        <v>11440</v>
      </c>
      <c r="Q1218" s="49" t="s">
        <v>11431</v>
      </c>
      <c r="R1218" s="49" t="s">
        <v>11408</v>
      </c>
      <c r="S1218" s="49" t="s">
        <v>11413</v>
      </c>
      <c r="T1218" s="49" t="s">
        <v>11406</v>
      </c>
      <c r="U1218" s="49" t="s">
        <v>11405</v>
      </c>
      <c r="V1218" s="49"/>
      <c r="W1218" s="49"/>
      <c r="X1218" s="49"/>
      <c r="Y1218" s="49"/>
      <c r="Z1218" s="49"/>
      <c r="AA1218" s="49"/>
      <c r="AB1218" s="49"/>
      <c r="AC1218" s="49"/>
      <c r="AD1218" s="49"/>
      <c r="AE1218" s="49"/>
      <c r="AF1218" s="49"/>
      <c r="AG1218" s="49"/>
      <c r="AH1218" s="49"/>
      <c r="AI1218" s="49"/>
      <c r="AJ1218" s="49"/>
      <c r="AK1218" s="49"/>
      <c r="AL1218" s="49"/>
      <c r="AM1218" s="49"/>
      <c r="AN1218" s="49"/>
      <c r="AO1218" s="49"/>
      <c r="AP1218" s="49"/>
      <c r="AQ1218" s="49"/>
      <c r="AR1218" s="49"/>
      <c r="AS1218" s="49"/>
      <c r="AT1218" s="49"/>
      <c r="AU1218" s="49"/>
      <c r="AV1218" s="49"/>
      <c r="AW1218" s="49"/>
      <c r="AX1218" s="49"/>
      <c r="AY1218" s="49"/>
      <c r="AZ1218" s="49"/>
      <c r="BA1218" s="49"/>
      <c r="BB1218" s="49"/>
      <c r="BC1218" s="49"/>
      <c r="BD1218" s="49"/>
      <c r="BE1218" s="49"/>
      <c r="BF1218" s="49"/>
      <c r="BG1218" s="49"/>
      <c r="BH1218" s="49"/>
      <c r="BI1218" s="49"/>
      <c r="BJ1218" s="49"/>
      <c r="BK1218" s="49"/>
      <c r="BL1218" s="49"/>
      <c r="BM1218" s="49"/>
      <c r="BN1218" s="49"/>
    </row>
    <row r="1219" spans="1:66" x14ac:dyDescent="0.3">
      <c r="A1219">
        <v>1218</v>
      </c>
      <c r="B1219" s="5" t="s">
        <v>3640</v>
      </c>
      <c r="C1219" s="40">
        <f>VLOOKUP(tags[[#This Row],[Index]],Table1[],6)</f>
        <v>10000</v>
      </c>
      <c r="D1219" s="51">
        <v>110000</v>
      </c>
      <c r="E1219" s="18" t="str">
        <f>VLOOKUP(tags[[#This Row],[Index]],Table1[],22)</f>
        <v>black</v>
      </c>
      <c r="F1219" s="18" t="str">
        <f>VLOOKUP(tags[[#This Row],[Index]],Table1[],23)</f>
        <v>S</v>
      </c>
      <c r="G1219" s="18" t="str">
        <f>VLOOKUP(tags[[#This Row],[product_id]],copy[],4,FALSE)</f>
        <v>sexy tank,Tank,Necks,Halter,haltertank,women tank,tank top,ruchedtanktop,solidtank,Women's Fashion,slimtank,backless,cowlnecktank,ruchedtank,sexy,Tops,backlesstank,Women</v>
      </c>
      <c r="H1219" s="18"/>
      <c r="I1219" s="48" t="s">
        <v>12999</v>
      </c>
      <c r="J1219" s="49" t="s">
        <v>11418</v>
      </c>
      <c r="K1219" s="49" t="s">
        <v>11419</v>
      </c>
      <c r="L1219" s="49" t="s">
        <v>11461</v>
      </c>
      <c r="M1219" s="49" t="s">
        <v>13368</v>
      </c>
      <c r="N1219" s="49" t="s">
        <v>11946</v>
      </c>
      <c r="O1219" s="49" t="s">
        <v>11423</v>
      </c>
      <c r="P1219" s="49" t="s">
        <v>13028</v>
      </c>
      <c r="Q1219" s="49" t="s">
        <v>12901</v>
      </c>
      <c r="R1219" s="49" t="s">
        <v>11403</v>
      </c>
      <c r="S1219" s="49" t="s">
        <v>12919</v>
      </c>
      <c r="T1219" s="49" t="s">
        <v>11450</v>
      </c>
      <c r="U1219" s="49" t="s">
        <v>13548</v>
      </c>
      <c r="V1219" s="49" t="s">
        <v>13029</v>
      </c>
      <c r="W1219" s="49" t="s">
        <v>11412</v>
      </c>
      <c r="X1219" s="49" t="s">
        <v>11411</v>
      </c>
      <c r="Y1219" s="49" t="s">
        <v>13757</v>
      </c>
      <c r="Z1219" s="49" t="s">
        <v>11405</v>
      </c>
      <c r="AA1219" s="49"/>
      <c r="AB1219" s="49"/>
      <c r="AC1219" s="49"/>
      <c r="AD1219" s="49"/>
      <c r="AE1219" s="49"/>
      <c r="AF1219" s="49"/>
      <c r="AG1219" s="49"/>
      <c r="AH1219" s="49"/>
      <c r="AI1219" s="49"/>
      <c r="AJ1219" s="49"/>
      <c r="AK1219" s="49"/>
      <c r="AL1219" s="49"/>
      <c r="AM1219" s="49"/>
      <c r="AN1219" s="49"/>
      <c r="AO1219" s="49"/>
      <c r="AP1219" s="49"/>
      <c r="AQ1219" s="49"/>
      <c r="AR1219" s="49"/>
      <c r="AS1219" s="49"/>
      <c r="AT1219" s="49"/>
      <c r="AU1219" s="49"/>
      <c r="AV1219" s="49"/>
      <c r="AW1219" s="49"/>
      <c r="AX1219" s="49"/>
      <c r="AY1219" s="49"/>
      <c r="AZ1219" s="49"/>
      <c r="BA1219" s="49"/>
      <c r="BB1219" s="49"/>
      <c r="BC1219" s="49"/>
      <c r="BD1219" s="49"/>
      <c r="BE1219" s="49"/>
      <c r="BF1219" s="49"/>
      <c r="BG1219" s="49"/>
      <c r="BH1219" s="49"/>
      <c r="BI1219" s="49"/>
      <c r="BJ1219" s="49"/>
      <c r="BK1219" s="49"/>
      <c r="BL1219" s="49"/>
      <c r="BM1219" s="49"/>
      <c r="BN1219" s="49"/>
    </row>
    <row r="1220" spans="1:66" x14ac:dyDescent="0.3">
      <c r="A1220">
        <v>1219</v>
      </c>
      <c r="B1220" s="6" t="s">
        <v>3644</v>
      </c>
      <c r="C1220" s="41">
        <f>VLOOKUP(tags[[#This Row],[Index]],Table1[],6)</f>
        <v>100</v>
      </c>
      <c r="D1220" s="50">
        <v>585</v>
      </c>
      <c r="E1220" s="17" t="str">
        <f>VLOOKUP(tags[[#This Row],[Index]],Table1[],22)</f>
        <v>other</v>
      </c>
      <c r="F1220" s="17" t="str">
        <f>VLOOKUP(tags[[#This Row],[Index]],Table1[],23)</f>
        <v>XLplus</v>
      </c>
      <c r="G1220" s="17" t="str">
        <f>VLOOKUP(tags[[#This Row],[product_id]],copy[],4,FALSE)</f>
        <v>blouse,Summer,Fashion,Grunge,Shirt,letter print,Funny,short sleeves,Women's Fashion,strangerthing,Print,Women,Clothing,Sleeve,T Shirts,Necks</v>
      </c>
      <c r="H1220" s="17"/>
      <c r="I1220" s="48" t="s">
        <v>11428</v>
      </c>
      <c r="J1220" s="49" t="s">
        <v>11402</v>
      </c>
      <c r="K1220" s="49" t="s">
        <v>11404</v>
      </c>
      <c r="L1220" s="49" t="s">
        <v>12552</v>
      </c>
      <c r="M1220" s="49" t="s">
        <v>11417</v>
      </c>
      <c r="N1220" s="49" t="s">
        <v>11478</v>
      </c>
      <c r="O1220" s="49" t="s">
        <v>11504</v>
      </c>
      <c r="P1220" s="49" t="s">
        <v>11415</v>
      </c>
      <c r="Q1220" s="49" t="s">
        <v>11403</v>
      </c>
      <c r="R1220" s="49" t="s">
        <v>12266</v>
      </c>
      <c r="S1220" s="49" t="s">
        <v>11416</v>
      </c>
      <c r="T1220" s="49" t="s">
        <v>11405</v>
      </c>
      <c r="U1220" s="49" t="s">
        <v>11545</v>
      </c>
      <c r="V1220" s="49" t="s">
        <v>11414</v>
      </c>
      <c r="W1220" s="49" t="s">
        <v>11422</v>
      </c>
      <c r="X1220" s="49" t="s">
        <v>11419</v>
      </c>
      <c r="Y1220" s="49"/>
      <c r="Z1220" s="49"/>
      <c r="AA1220" s="49"/>
      <c r="AB1220" s="49"/>
      <c r="AC1220" s="49"/>
      <c r="AD1220" s="49"/>
      <c r="AE1220" s="49"/>
      <c r="AF1220" s="49"/>
      <c r="AG1220" s="49"/>
      <c r="AH1220" s="49"/>
      <c r="AI1220" s="49"/>
      <c r="AJ1220" s="49"/>
      <c r="AK1220" s="49"/>
      <c r="AL1220" s="49"/>
      <c r="AM1220" s="49"/>
      <c r="AN1220" s="49"/>
      <c r="AO1220" s="49"/>
      <c r="AP1220" s="49"/>
      <c r="AQ1220" s="49"/>
      <c r="AR1220" s="49"/>
      <c r="AS1220" s="49"/>
      <c r="AT1220" s="49"/>
      <c r="AU1220" s="49"/>
      <c r="AV1220" s="49"/>
      <c r="AW1220" s="49"/>
      <c r="AX1220" s="49"/>
      <c r="AY1220" s="49"/>
      <c r="AZ1220" s="49"/>
      <c r="BA1220" s="49"/>
      <c r="BB1220" s="49"/>
      <c r="BC1220" s="49"/>
      <c r="BD1220" s="49"/>
      <c r="BE1220" s="49"/>
      <c r="BF1220" s="49"/>
      <c r="BG1220" s="49"/>
      <c r="BH1220" s="49"/>
      <c r="BI1220" s="49"/>
      <c r="BJ1220" s="49"/>
      <c r="BK1220" s="49"/>
      <c r="BL1220" s="49"/>
      <c r="BM1220" s="49"/>
      <c r="BN1220" s="49"/>
    </row>
    <row r="1221" spans="1:66" x14ac:dyDescent="0.3">
      <c r="A1221">
        <v>1220</v>
      </c>
      <c r="B1221" s="5" t="s">
        <v>3646</v>
      </c>
      <c r="C1221" s="40">
        <f>VLOOKUP(tags[[#This Row],[Index]],Table1[],6)</f>
        <v>1000</v>
      </c>
      <c r="D1221" s="51">
        <v>5690</v>
      </c>
      <c r="E1221" s="18" t="str">
        <f>VLOOKUP(tags[[#This Row],[Index]],Table1[],22)</f>
        <v>yellow</v>
      </c>
      <c r="F1221" s="18" t="str">
        <f>VLOOKUP(tags[[#This Row],[Index]],Table1[],23)</f>
        <v>XS</v>
      </c>
      <c r="G1221" s="18" t="str">
        <f>VLOOKUP(tags[[#This Row],[product_id]],copy[],4,FALSE)</f>
        <v>Summer,Plus Size,Floral print,summerjumpsuit,Rompers,Women,Necks,Casual,Elegant,Women's Fashion,offshoulderjumpsuit,sleevelessjumpsuit,Print,sleeveless,printjumpsuit,women Jumpsuit,Causal,Floral,jumpsuit</v>
      </c>
      <c r="H1221" s="18"/>
      <c r="I1221" s="48" t="s">
        <v>11402</v>
      </c>
      <c r="J1221" s="49" t="s">
        <v>11407</v>
      </c>
      <c r="K1221" s="49" t="s">
        <v>11447</v>
      </c>
      <c r="L1221" s="49" t="s">
        <v>11624</v>
      </c>
      <c r="M1221" s="49" t="s">
        <v>11523</v>
      </c>
      <c r="N1221" s="49" t="s">
        <v>11405</v>
      </c>
      <c r="O1221" s="49" t="s">
        <v>11419</v>
      </c>
      <c r="P1221" s="49" t="s">
        <v>11406</v>
      </c>
      <c r="Q1221" s="49" t="s">
        <v>11532</v>
      </c>
      <c r="R1221" s="49" t="s">
        <v>11403</v>
      </c>
      <c r="S1221" s="49" t="s">
        <v>11980</v>
      </c>
      <c r="T1221" s="49" t="s">
        <v>11654</v>
      </c>
      <c r="U1221" s="49" t="s">
        <v>11416</v>
      </c>
      <c r="V1221" s="49" t="s">
        <v>11408</v>
      </c>
      <c r="W1221" s="49" t="s">
        <v>11975</v>
      </c>
      <c r="X1221" s="49" t="s">
        <v>11477</v>
      </c>
      <c r="Y1221" s="49" t="s">
        <v>11649</v>
      </c>
      <c r="Z1221" s="49" t="s">
        <v>11433</v>
      </c>
      <c r="AA1221" s="49" t="s">
        <v>11451</v>
      </c>
      <c r="AB1221" s="49"/>
      <c r="AC1221" s="49"/>
      <c r="AD1221" s="49"/>
      <c r="AE1221" s="49"/>
      <c r="AF1221" s="49"/>
      <c r="AG1221" s="49"/>
      <c r="AH1221" s="49"/>
      <c r="AI1221" s="49"/>
      <c r="AJ1221" s="49"/>
      <c r="AK1221" s="49"/>
      <c r="AL1221" s="49"/>
      <c r="AM1221" s="49"/>
      <c r="AN1221" s="49"/>
      <c r="AO1221" s="49"/>
      <c r="AP1221" s="49"/>
      <c r="AQ1221" s="49"/>
      <c r="AR1221" s="49"/>
      <c r="AS1221" s="49"/>
      <c r="AT1221" s="49"/>
      <c r="AU1221" s="49"/>
      <c r="AV1221" s="49"/>
      <c r="AW1221" s="49"/>
      <c r="AX1221" s="49"/>
      <c r="AY1221" s="49"/>
      <c r="AZ1221" s="49"/>
      <c r="BA1221" s="49"/>
      <c r="BB1221" s="49"/>
      <c r="BC1221" s="49"/>
      <c r="BD1221" s="49"/>
      <c r="BE1221" s="49"/>
      <c r="BF1221" s="49"/>
      <c r="BG1221" s="49"/>
      <c r="BH1221" s="49"/>
      <c r="BI1221" s="49"/>
      <c r="BJ1221" s="49"/>
      <c r="BK1221" s="49"/>
      <c r="BL1221" s="49"/>
      <c r="BM1221" s="49"/>
      <c r="BN1221" s="49"/>
    </row>
    <row r="1222" spans="1:66" x14ac:dyDescent="0.3">
      <c r="A1222">
        <v>1221</v>
      </c>
      <c r="B1222" s="4" t="s">
        <v>3650</v>
      </c>
      <c r="C1222" s="39">
        <f>VLOOKUP(tags[[#This Row],[Index]],Table1[],6)</f>
        <v>20000</v>
      </c>
      <c r="D1222" s="50">
        <v>114200</v>
      </c>
      <c r="E1222" s="17" t="str">
        <f>VLOOKUP(tags[[#This Row],[Index]],Table1[],22)</f>
        <v>blue</v>
      </c>
      <c r="F1222" s="17" t="str">
        <f>VLOOKUP(tags[[#This Row],[Index]],Table1[],23)</f>
        <v>XLplus</v>
      </c>
      <c r="G1222" s="17" t="str">
        <f>VLOOKUP(tags[[#This Row],[product_id]],copy[],4,FALSE)</f>
        <v>bikini2017,bathing suit,swimsuit model,SwimwearWomen,Plus Size Swimwear,Swimwear,Swimsuit,padded,Bikini,Fashion,swimwearwomen2017,Suits,Women's Fashion,Swimming,bathing suit women,Bras,Women</v>
      </c>
      <c r="H1222" s="17"/>
      <c r="I1222" s="48" t="s">
        <v>13702</v>
      </c>
      <c r="J1222" s="49" t="s">
        <v>11519</v>
      </c>
      <c r="K1222" s="49" t="s">
        <v>12790</v>
      </c>
      <c r="L1222" s="49" t="s">
        <v>12494</v>
      </c>
      <c r="M1222" s="49" t="s">
        <v>12520</v>
      </c>
      <c r="N1222" s="49" t="s">
        <v>11458</v>
      </c>
      <c r="O1222" s="49" t="s">
        <v>11454</v>
      </c>
      <c r="P1222" s="49" t="s">
        <v>11567</v>
      </c>
      <c r="Q1222" s="49" t="s">
        <v>11453</v>
      </c>
      <c r="R1222" s="49" t="s">
        <v>11404</v>
      </c>
      <c r="S1222" s="49" t="s">
        <v>12785</v>
      </c>
      <c r="T1222" s="49" t="s">
        <v>11469</v>
      </c>
      <c r="U1222" s="49" t="s">
        <v>11403</v>
      </c>
      <c r="V1222" s="49" t="s">
        <v>11459</v>
      </c>
      <c r="W1222" s="49" t="s">
        <v>13734</v>
      </c>
      <c r="X1222" s="49" t="s">
        <v>11515</v>
      </c>
      <c r="Y1222" s="49" t="s">
        <v>11405</v>
      </c>
      <c r="Z1222" s="49"/>
      <c r="AA1222" s="49"/>
      <c r="AB1222" s="49"/>
      <c r="AC1222" s="49"/>
      <c r="AD1222" s="49"/>
      <c r="AE1222" s="49"/>
      <c r="AF1222" s="49"/>
      <c r="AG1222" s="49"/>
      <c r="AH1222" s="49"/>
      <c r="AI1222" s="49"/>
      <c r="AJ1222" s="49"/>
      <c r="AK1222" s="49"/>
      <c r="AL1222" s="49"/>
      <c r="AM1222" s="49"/>
      <c r="AN1222" s="49"/>
      <c r="AO1222" s="49"/>
      <c r="AP1222" s="49"/>
      <c r="AQ1222" s="49"/>
      <c r="AR1222" s="49"/>
      <c r="AS1222" s="49"/>
      <c r="AT1222" s="49"/>
      <c r="AU1222" s="49"/>
      <c r="AV1222" s="49"/>
      <c r="AW1222" s="49"/>
      <c r="AX1222" s="49"/>
      <c r="AY1222" s="49"/>
      <c r="AZ1222" s="49"/>
      <c r="BA1222" s="49"/>
      <c r="BB1222" s="49"/>
      <c r="BC1222" s="49"/>
      <c r="BD1222" s="49"/>
      <c r="BE1222" s="49"/>
      <c r="BF1222" s="49"/>
      <c r="BG1222" s="49"/>
      <c r="BH1222" s="49"/>
      <c r="BI1222" s="49"/>
      <c r="BJ1222" s="49"/>
      <c r="BK1222" s="49"/>
      <c r="BL1222" s="49"/>
      <c r="BM1222" s="49"/>
      <c r="BN1222" s="49"/>
    </row>
    <row r="1223" spans="1:66" x14ac:dyDescent="0.3">
      <c r="A1223">
        <v>1222</v>
      </c>
      <c r="B1223" s="5" t="s">
        <v>3653</v>
      </c>
      <c r="C1223" s="40">
        <f>VLOOKUP(tags[[#This Row],[Index]],Table1[],6)</f>
        <v>1000</v>
      </c>
      <c r="D1223" s="51">
        <v>9000</v>
      </c>
      <c r="E1223" s="18" t="str">
        <f>VLOOKUP(tags[[#This Row],[Index]],Table1[],22)</f>
        <v>black</v>
      </c>
      <c r="F1223" s="18" t="str">
        <f>VLOOKUP(tags[[#This Row],[Index]],Table1[],23)</f>
        <v>M</v>
      </c>
      <c r="G1223" s="18" t="str">
        <f>VLOOKUP(tags[[#This Row],[product_id]],copy[],4,FALSE)</f>
        <v>Summer,Fashion,Hollow-out,short sleeves,tank top,Women's Fashion,tanktopforwomen,Sexy Tshirt,sexy,datetop,Clothing,Casual,Women Fashion,Women,Tank,Shirt,solidcolortop,Tops,Slim Fit,T Shirts,Street,Ladies</v>
      </c>
      <c r="H1223" s="18"/>
      <c r="I1223" s="48" t="s">
        <v>11402</v>
      </c>
      <c r="J1223" s="49" t="s">
        <v>11404</v>
      </c>
      <c r="K1223" s="49" t="s">
        <v>11697</v>
      </c>
      <c r="L1223" s="49" t="s">
        <v>11415</v>
      </c>
      <c r="M1223" s="49" t="s">
        <v>11423</v>
      </c>
      <c r="N1223" s="49" t="s">
        <v>11403</v>
      </c>
      <c r="O1223" s="49" t="s">
        <v>11872</v>
      </c>
      <c r="P1223" s="49" t="s">
        <v>12168</v>
      </c>
      <c r="Q1223" s="49" t="s">
        <v>11412</v>
      </c>
      <c r="R1223" s="49" t="s">
        <v>13527</v>
      </c>
      <c r="S1223" s="49" t="s">
        <v>11545</v>
      </c>
      <c r="T1223" s="49" t="s">
        <v>11406</v>
      </c>
      <c r="U1223" s="49" t="s">
        <v>11439</v>
      </c>
      <c r="V1223" s="49" t="s">
        <v>11405</v>
      </c>
      <c r="W1223" s="49" t="s">
        <v>11418</v>
      </c>
      <c r="X1223" s="49" t="s">
        <v>11417</v>
      </c>
      <c r="Y1223" s="49" t="s">
        <v>12903</v>
      </c>
      <c r="Z1223" s="49" t="s">
        <v>11411</v>
      </c>
      <c r="AA1223" s="49" t="s">
        <v>11448</v>
      </c>
      <c r="AB1223" s="49" t="s">
        <v>11422</v>
      </c>
      <c r="AC1223" s="49" t="s">
        <v>12498</v>
      </c>
      <c r="AD1223" s="49" t="s">
        <v>11426</v>
      </c>
      <c r="AE1223" s="49"/>
      <c r="AF1223" s="49"/>
      <c r="AG1223" s="49"/>
      <c r="AH1223" s="49"/>
      <c r="AI1223" s="49"/>
      <c r="AJ1223" s="49"/>
      <c r="AK1223" s="49"/>
      <c r="AL1223" s="49"/>
      <c r="AM1223" s="49"/>
      <c r="AN1223" s="49"/>
      <c r="AO1223" s="49"/>
      <c r="AP1223" s="49"/>
      <c r="AQ1223" s="49"/>
      <c r="AR1223" s="49"/>
      <c r="AS1223" s="49"/>
      <c r="AT1223" s="49"/>
      <c r="AU1223" s="49"/>
      <c r="AV1223" s="49"/>
      <c r="AW1223" s="49"/>
      <c r="AX1223" s="49"/>
      <c r="AY1223" s="49"/>
      <c r="AZ1223" s="49"/>
      <c r="BA1223" s="49"/>
      <c r="BB1223" s="49"/>
      <c r="BC1223" s="49"/>
      <c r="BD1223" s="49"/>
      <c r="BE1223" s="49"/>
      <c r="BF1223" s="49"/>
      <c r="BG1223" s="49"/>
      <c r="BH1223" s="49"/>
      <c r="BI1223" s="49"/>
      <c r="BJ1223" s="49"/>
      <c r="BK1223" s="49"/>
      <c r="BL1223" s="49"/>
      <c r="BM1223" s="49"/>
      <c r="BN1223" s="49"/>
    </row>
    <row r="1224" spans="1:66" x14ac:dyDescent="0.3">
      <c r="A1224">
        <v>1223</v>
      </c>
      <c r="B1224" s="4" t="s">
        <v>3655</v>
      </c>
      <c r="C1224" s="39">
        <f>VLOOKUP(tags[[#This Row],[Index]],Table1[],6)</f>
        <v>5000</v>
      </c>
      <c r="D1224" s="50">
        <v>60000</v>
      </c>
      <c r="E1224" s="17" t="str">
        <f>VLOOKUP(tags[[#This Row],[Index]],Table1[],22)</f>
        <v>pink</v>
      </c>
      <c r="F1224" s="17" t="str">
        <f>VLOOKUP(tags[[#This Row],[Index]],Table1[],23)</f>
        <v>XS</v>
      </c>
      <c r="G1224" s="17" t="str">
        <f>VLOOKUP(tags[[#This Row],[product_id]],copy[],4,FALSE)</f>
        <v>Summer,Tassels,summer t-shirts,Sleeve,Dyes,Slim Fit,short sleeves,Women's Fashion,Fashion,Tie Dye,topsampblouse,Print,sexy,T Shirts,tiedyeshirt,taeeltshirt</v>
      </c>
      <c r="H1224" s="17"/>
      <c r="I1224" s="48" t="s">
        <v>11402</v>
      </c>
      <c r="J1224" s="49" t="s">
        <v>11758</v>
      </c>
      <c r="K1224" s="49" t="s">
        <v>11468</v>
      </c>
      <c r="L1224" s="49" t="s">
        <v>11414</v>
      </c>
      <c r="M1224" s="49" t="s">
        <v>11571</v>
      </c>
      <c r="N1224" s="49" t="s">
        <v>11448</v>
      </c>
      <c r="O1224" s="49" t="s">
        <v>11415</v>
      </c>
      <c r="P1224" s="49" t="s">
        <v>11403</v>
      </c>
      <c r="Q1224" s="49" t="s">
        <v>11404</v>
      </c>
      <c r="R1224" s="49" t="s">
        <v>11559</v>
      </c>
      <c r="S1224" s="49" t="s">
        <v>11577</v>
      </c>
      <c r="T1224" s="49" t="s">
        <v>11416</v>
      </c>
      <c r="U1224" s="49" t="s">
        <v>11412</v>
      </c>
      <c r="V1224" s="49" t="s">
        <v>11422</v>
      </c>
      <c r="W1224" s="49" t="s">
        <v>12762</v>
      </c>
      <c r="X1224" s="49" t="s">
        <v>12783</v>
      </c>
      <c r="Y1224" s="49"/>
      <c r="Z1224" s="49"/>
      <c r="AA1224" s="49"/>
      <c r="AB1224" s="49"/>
      <c r="AC1224" s="49"/>
      <c r="AD1224" s="49"/>
      <c r="AE1224" s="49"/>
      <c r="AF1224" s="49"/>
      <c r="AG1224" s="49"/>
      <c r="AH1224" s="49"/>
      <c r="AI1224" s="49"/>
      <c r="AJ1224" s="49"/>
      <c r="AK1224" s="49"/>
      <c r="AL1224" s="49"/>
      <c r="AM1224" s="49"/>
      <c r="AN1224" s="49"/>
      <c r="AO1224" s="49"/>
      <c r="AP1224" s="49"/>
      <c r="AQ1224" s="49"/>
      <c r="AR1224" s="49"/>
      <c r="AS1224" s="49"/>
      <c r="AT1224" s="49"/>
      <c r="AU1224" s="49"/>
      <c r="AV1224" s="49"/>
      <c r="AW1224" s="49"/>
      <c r="AX1224" s="49"/>
      <c r="AY1224" s="49"/>
      <c r="AZ1224" s="49"/>
      <c r="BA1224" s="49"/>
      <c r="BB1224" s="49"/>
      <c r="BC1224" s="49"/>
      <c r="BD1224" s="49"/>
      <c r="BE1224" s="49"/>
      <c r="BF1224" s="49"/>
      <c r="BG1224" s="49"/>
      <c r="BH1224" s="49"/>
      <c r="BI1224" s="49"/>
      <c r="BJ1224" s="49"/>
      <c r="BK1224" s="49"/>
      <c r="BL1224" s="49"/>
      <c r="BM1224" s="49"/>
      <c r="BN1224" s="49"/>
    </row>
    <row r="1225" spans="1:66" x14ac:dyDescent="0.3">
      <c r="A1225">
        <v>1224</v>
      </c>
      <c r="B1225" s="5" t="s">
        <v>3658</v>
      </c>
      <c r="C1225" s="40">
        <f>VLOOKUP(tags[[#This Row],[Index]],Table1[],6)</f>
        <v>20000</v>
      </c>
      <c r="D1225" s="51">
        <v>100000</v>
      </c>
      <c r="E1225" s="18" t="str">
        <f>VLOOKUP(tags[[#This Row],[Index]],Table1[],22)</f>
        <v>black</v>
      </c>
      <c r="F1225" s="18" t="str">
        <f>VLOOKUP(tags[[#This Row],[Index]],Table1[],23)</f>
        <v>M</v>
      </c>
      <c r="G1225" s="18" t="str">
        <f>VLOOKUP(tags[[#This Row],[product_id]],copy[],4,FALSE)</f>
        <v>sexyandbeautifulstyle,Fitness,Fashion,Summer,Tops,cheststrapvest,charmingdres,tank top,Swimwear,slimvest,Women's Fashion,fitness top,swimsuits for women,Dress,sexy,pushupswimtop,sexysummerdres,Women</v>
      </c>
      <c r="H1225" s="18"/>
      <c r="I1225" s="48" t="s">
        <v>12996</v>
      </c>
      <c r="J1225" s="49" t="s">
        <v>11487</v>
      </c>
      <c r="K1225" s="49" t="s">
        <v>11404</v>
      </c>
      <c r="L1225" s="49" t="s">
        <v>11402</v>
      </c>
      <c r="M1225" s="49" t="s">
        <v>11411</v>
      </c>
      <c r="N1225" s="49" t="s">
        <v>12440</v>
      </c>
      <c r="O1225" s="49" t="s">
        <v>12441</v>
      </c>
      <c r="P1225" s="49" t="s">
        <v>11423</v>
      </c>
      <c r="Q1225" s="49" t="s">
        <v>11458</v>
      </c>
      <c r="R1225" s="49" t="s">
        <v>12281</v>
      </c>
      <c r="S1225" s="49" t="s">
        <v>11403</v>
      </c>
      <c r="T1225" s="49" t="s">
        <v>12408</v>
      </c>
      <c r="U1225" s="49" t="s">
        <v>11770</v>
      </c>
      <c r="V1225" s="49" t="s">
        <v>11409</v>
      </c>
      <c r="W1225" s="49" t="s">
        <v>11412</v>
      </c>
      <c r="X1225" s="49" t="s">
        <v>13052</v>
      </c>
      <c r="Y1225" s="49" t="s">
        <v>12987</v>
      </c>
      <c r="Z1225" s="49" t="s">
        <v>11405</v>
      </c>
      <c r="AA1225" s="49"/>
      <c r="AB1225" s="49"/>
      <c r="AC1225" s="49"/>
      <c r="AD1225" s="49"/>
      <c r="AE1225" s="49"/>
      <c r="AF1225" s="49"/>
      <c r="AG1225" s="49"/>
      <c r="AH1225" s="49"/>
      <c r="AI1225" s="49"/>
      <c r="AJ1225" s="49"/>
      <c r="AK1225" s="49"/>
      <c r="AL1225" s="49"/>
      <c r="AM1225" s="49"/>
      <c r="AN1225" s="49"/>
      <c r="AO1225" s="49"/>
      <c r="AP1225" s="49"/>
      <c r="AQ1225" s="49"/>
      <c r="AR1225" s="49"/>
      <c r="AS1225" s="49"/>
      <c r="AT1225" s="49"/>
      <c r="AU1225" s="49"/>
      <c r="AV1225" s="49"/>
      <c r="AW1225" s="49"/>
      <c r="AX1225" s="49"/>
      <c r="AY1225" s="49"/>
      <c r="AZ1225" s="49"/>
      <c r="BA1225" s="49"/>
      <c r="BB1225" s="49"/>
      <c r="BC1225" s="49"/>
      <c r="BD1225" s="49"/>
      <c r="BE1225" s="49"/>
      <c r="BF1225" s="49"/>
      <c r="BG1225" s="49"/>
      <c r="BH1225" s="49"/>
      <c r="BI1225" s="49"/>
      <c r="BJ1225" s="49"/>
      <c r="BK1225" s="49"/>
      <c r="BL1225" s="49"/>
      <c r="BM1225" s="49"/>
      <c r="BN1225" s="49"/>
    </row>
    <row r="1226" spans="1:66" x14ac:dyDescent="0.3">
      <c r="A1226">
        <v>1225</v>
      </c>
      <c r="B1226" s="6" t="s">
        <v>3661</v>
      </c>
      <c r="C1226" s="41">
        <f>VLOOKUP(tags[[#This Row],[Index]],Table1[],6)</f>
        <v>100</v>
      </c>
      <c r="D1226" s="50">
        <v>900</v>
      </c>
      <c r="E1226" s="17" t="str">
        <f>VLOOKUP(tags[[#This Row],[Index]],Table1[],22)</f>
        <v>green</v>
      </c>
      <c r="F1226" s="17" t="str">
        <f>VLOOKUP(tags[[#This Row],[Index]],Table1[],23)</f>
        <v>S</v>
      </c>
      <c r="G1226" s="17" t="str">
        <f>VLOOKUP(tags[[#This Row],[product_id]],copy[],4,FALSE)</f>
        <v>Summer,Shorts,Women,shortromper,Spaghetti,onepiece,Spaghetti Strap,One-Piece Suits,shortjumpsuit,Women's Fashion,Fashion,Casual,summerjumpsuit,sleeveless,Rompers,women Jumpsuit,playsuit,jumpsuit</v>
      </c>
      <c r="H1226" s="17"/>
      <c r="I1226" s="48" t="s">
        <v>11402</v>
      </c>
      <c r="J1226" s="49" t="s">
        <v>11410</v>
      </c>
      <c r="K1226" s="49" t="s">
        <v>11405</v>
      </c>
      <c r="L1226" s="49" t="s">
        <v>12294</v>
      </c>
      <c r="M1226" s="49" t="s">
        <v>11449</v>
      </c>
      <c r="N1226" s="49" t="s">
        <v>11555</v>
      </c>
      <c r="O1226" s="49" t="s">
        <v>11463</v>
      </c>
      <c r="P1226" s="49" t="s">
        <v>12033</v>
      </c>
      <c r="Q1226" s="49" t="s">
        <v>11881</v>
      </c>
      <c r="R1226" s="49" t="s">
        <v>11403</v>
      </c>
      <c r="S1226" s="49" t="s">
        <v>11404</v>
      </c>
      <c r="T1226" s="49" t="s">
        <v>11406</v>
      </c>
      <c r="U1226" s="49" t="s">
        <v>11624</v>
      </c>
      <c r="V1226" s="49" t="s">
        <v>11408</v>
      </c>
      <c r="W1226" s="49" t="s">
        <v>11523</v>
      </c>
      <c r="X1226" s="49" t="s">
        <v>11477</v>
      </c>
      <c r="Y1226" s="49" t="s">
        <v>11639</v>
      </c>
      <c r="Z1226" s="49" t="s">
        <v>11451</v>
      </c>
      <c r="AA1226" s="49"/>
      <c r="AB1226" s="49"/>
      <c r="AC1226" s="49"/>
      <c r="AD1226" s="49"/>
      <c r="AE1226" s="49"/>
      <c r="AF1226" s="49"/>
      <c r="AG1226" s="49"/>
      <c r="AH1226" s="49"/>
      <c r="AI1226" s="49"/>
      <c r="AJ1226" s="49"/>
      <c r="AK1226" s="49"/>
      <c r="AL1226" s="49"/>
      <c r="AM1226" s="49"/>
      <c r="AN1226" s="49"/>
      <c r="AO1226" s="49"/>
      <c r="AP1226" s="49"/>
      <c r="AQ1226" s="49"/>
      <c r="AR1226" s="49"/>
      <c r="AS1226" s="49"/>
      <c r="AT1226" s="49"/>
      <c r="AU1226" s="49"/>
      <c r="AV1226" s="49"/>
      <c r="AW1226" s="49"/>
      <c r="AX1226" s="49"/>
      <c r="AY1226" s="49"/>
      <c r="AZ1226" s="49"/>
      <c r="BA1226" s="49"/>
      <c r="BB1226" s="49"/>
      <c r="BC1226" s="49"/>
      <c r="BD1226" s="49"/>
      <c r="BE1226" s="49"/>
      <c r="BF1226" s="49"/>
      <c r="BG1226" s="49"/>
      <c r="BH1226" s="49"/>
      <c r="BI1226" s="49"/>
      <c r="BJ1226" s="49"/>
      <c r="BK1226" s="49"/>
      <c r="BL1226" s="49"/>
      <c r="BM1226" s="49"/>
      <c r="BN1226" s="49"/>
    </row>
    <row r="1227" spans="1:66" x14ac:dyDescent="0.3">
      <c r="A1227">
        <v>1226</v>
      </c>
      <c r="B1227" s="5" t="s">
        <v>3665</v>
      </c>
      <c r="C1227" s="40">
        <f>VLOOKUP(tags[[#This Row],[Index]],Table1[],6)</f>
        <v>100</v>
      </c>
      <c r="D1227" s="51">
        <v>800</v>
      </c>
      <c r="E1227" s="18" t="str">
        <f>VLOOKUP(tags[[#This Row],[Index]],Table1[],22)</f>
        <v>yellow</v>
      </c>
      <c r="F1227" s="18" t="str">
        <f>VLOOKUP(tags[[#This Row],[Index]],Table1[],23)</f>
        <v>XXS</v>
      </c>
      <c r="G1227" s="18" t="str">
        <f>VLOOKUP(tags[[#This Row],[product_id]],copy[],4,FALSE)</f>
        <v>mensummertshirt,Summer,Fashion,Shirt,Rose,punk,mensfitnessshirt,Round neck,T Shirts,Funny T Shirt,Music,punktshirt,Spike,Necks</v>
      </c>
      <c r="H1227" s="18"/>
      <c r="I1227" s="48" t="s">
        <v>12114</v>
      </c>
      <c r="J1227" s="49" t="s">
        <v>11402</v>
      </c>
      <c r="K1227" s="49" t="s">
        <v>11404</v>
      </c>
      <c r="L1227" s="49" t="s">
        <v>11417</v>
      </c>
      <c r="M1227" s="49" t="s">
        <v>11847</v>
      </c>
      <c r="N1227" s="49" t="s">
        <v>11712</v>
      </c>
      <c r="O1227" s="49" t="s">
        <v>12353</v>
      </c>
      <c r="P1227" s="49" t="s">
        <v>11440</v>
      </c>
      <c r="Q1227" s="49" t="s">
        <v>11422</v>
      </c>
      <c r="R1227" s="49" t="s">
        <v>11728</v>
      </c>
      <c r="S1227" s="49" t="s">
        <v>12034</v>
      </c>
      <c r="T1227" s="49" t="s">
        <v>12321</v>
      </c>
      <c r="U1227" s="49" t="s">
        <v>12504</v>
      </c>
      <c r="V1227" s="49" t="s">
        <v>11419</v>
      </c>
      <c r="W1227" s="49"/>
      <c r="X1227" s="49"/>
      <c r="Y1227" s="49"/>
      <c r="Z1227" s="49"/>
      <c r="AA1227" s="49"/>
      <c r="AB1227" s="49"/>
      <c r="AC1227" s="49"/>
      <c r="AD1227" s="49"/>
      <c r="AE1227" s="49"/>
      <c r="AF1227" s="49"/>
      <c r="AG1227" s="49"/>
      <c r="AH1227" s="49"/>
      <c r="AI1227" s="49"/>
      <c r="AJ1227" s="49"/>
      <c r="AK1227" s="49"/>
      <c r="AL1227" s="49"/>
      <c r="AM1227" s="49"/>
      <c r="AN1227" s="49"/>
      <c r="AO1227" s="49"/>
      <c r="AP1227" s="49"/>
      <c r="AQ1227" s="49"/>
      <c r="AR1227" s="49"/>
      <c r="AS1227" s="49"/>
      <c r="AT1227" s="49"/>
      <c r="AU1227" s="49"/>
      <c r="AV1227" s="49"/>
      <c r="AW1227" s="49"/>
      <c r="AX1227" s="49"/>
      <c r="AY1227" s="49"/>
      <c r="AZ1227" s="49"/>
      <c r="BA1227" s="49"/>
      <c r="BB1227" s="49"/>
      <c r="BC1227" s="49"/>
      <c r="BD1227" s="49"/>
      <c r="BE1227" s="49"/>
      <c r="BF1227" s="49"/>
      <c r="BG1227" s="49"/>
      <c r="BH1227" s="49"/>
      <c r="BI1227" s="49"/>
      <c r="BJ1227" s="49"/>
      <c r="BK1227" s="49"/>
      <c r="BL1227" s="49"/>
      <c r="BM1227" s="49"/>
      <c r="BN1227" s="49"/>
    </row>
    <row r="1228" spans="1:66" x14ac:dyDescent="0.3">
      <c r="A1228">
        <v>1227</v>
      </c>
      <c r="B1228" s="4" t="s">
        <v>3670</v>
      </c>
      <c r="C1228" s="39">
        <f>VLOOKUP(tags[[#This Row],[Index]],Table1[],6)</f>
        <v>5000</v>
      </c>
      <c r="D1228" s="50">
        <v>45000</v>
      </c>
      <c r="E1228" s="17" t="str">
        <f>VLOOKUP(tags[[#This Row],[Index]],Table1[],22)</f>
        <v>black</v>
      </c>
      <c r="F1228" s="17" t="str">
        <f>VLOOKUP(tags[[#This Row],[Index]],Table1[],23)</f>
        <v>other</v>
      </c>
      <c r="G1228" s="17" t="str">
        <f>VLOOKUP(tags[[#This Row],[product_id]],copy[],4,FALSE)</f>
        <v>Summer,harem,Shorts,Casual pants,pants,harem pants,Men's Fashion,Fashion,Men's pants,men's shorts,Sport,Striped,trousers</v>
      </c>
      <c r="H1228" s="17"/>
      <c r="I1228" s="48" t="s">
        <v>11402</v>
      </c>
      <c r="J1228" s="49" t="s">
        <v>11991</v>
      </c>
      <c r="K1228" s="49" t="s">
        <v>11410</v>
      </c>
      <c r="L1228" s="49" t="s">
        <v>11476</v>
      </c>
      <c r="M1228" s="49" t="s">
        <v>11429</v>
      </c>
      <c r="N1228" s="49" t="s">
        <v>11579</v>
      </c>
      <c r="O1228" s="49" t="s">
        <v>11482</v>
      </c>
      <c r="P1228" s="49" t="s">
        <v>11404</v>
      </c>
      <c r="Q1228" s="49" t="s">
        <v>11723</v>
      </c>
      <c r="R1228" s="49" t="s">
        <v>11598</v>
      </c>
      <c r="S1228" s="49" t="s">
        <v>11446</v>
      </c>
      <c r="T1228" s="49" t="s">
        <v>11546</v>
      </c>
      <c r="U1228" s="49" t="s">
        <v>11466</v>
      </c>
      <c r="V1228" s="49"/>
      <c r="W1228" s="49"/>
      <c r="X1228" s="49"/>
      <c r="Y1228" s="49"/>
      <c r="Z1228" s="49"/>
      <c r="AA1228" s="49"/>
      <c r="AB1228" s="49"/>
      <c r="AC1228" s="49"/>
      <c r="AD1228" s="49"/>
      <c r="AE1228" s="49"/>
      <c r="AF1228" s="49"/>
      <c r="AG1228" s="49"/>
      <c r="AH1228" s="49"/>
      <c r="AI1228" s="49"/>
      <c r="AJ1228" s="49"/>
      <c r="AK1228" s="49"/>
      <c r="AL1228" s="49"/>
      <c r="AM1228" s="49"/>
      <c r="AN1228" s="49"/>
      <c r="AO1228" s="49"/>
      <c r="AP1228" s="49"/>
      <c r="AQ1228" s="49"/>
      <c r="AR1228" s="49"/>
      <c r="AS1228" s="49"/>
      <c r="AT1228" s="49"/>
      <c r="AU1228" s="49"/>
      <c r="AV1228" s="49"/>
      <c r="AW1228" s="49"/>
      <c r="AX1228" s="49"/>
      <c r="AY1228" s="49"/>
      <c r="AZ1228" s="49"/>
      <c r="BA1228" s="49"/>
      <c r="BB1228" s="49"/>
      <c r="BC1228" s="49"/>
      <c r="BD1228" s="49"/>
      <c r="BE1228" s="49"/>
      <c r="BF1228" s="49"/>
      <c r="BG1228" s="49"/>
      <c r="BH1228" s="49"/>
      <c r="BI1228" s="49"/>
      <c r="BJ1228" s="49"/>
      <c r="BK1228" s="49"/>
      <c r="BL1228" s="49"/>
      <c r="BM1228" s="49"/>
      <c r="BN1228" s="49"/>
    </row>
    <row r="1229" spans="1:66" x14ac:dyDescent="0.3">
      <c r="A1229">
        <v>1228</v>
      </c>
      <c r="B1229" s="7" t="s">
        <v>3672</v>
      </c>
      <c r="C1229" s="42">
        <f>VLOOKUP(tags[[#This Row],[Index]],Table1[],6)</f>
        <v>1000</v>
      </c>
      <c r="D1229" s="51">
        <v>7000</v>
      </c>
      <c r="E1229" s="18" t="str">
        <f>VLOOKUP(tags[[#This Row],[Index]],Table1[],22)</f>
        <v>pink</v>
      </c>
      <c r="F1229" s="18" t="str">
        <f>VLOOKUP(tags[[#This Row],[Index]],Table1[],23)</f>
        <v>S</v>
      </c>
      <c r="G1229" s="18" t="str">
        <f>VLOOKUP(tags[[#This Row],[product_id]],copy[],4,FALSE)</f>
        <v>bohemia,Summer,Plus Size,Loose,tank top,Women's Fashion,Fashion,sleeveless tops,Summer Fashion,Casual,Cotton,blouse,beachtshirt,Tank,Shirt,Tops,boho,women shirt,sleeveless,Women,Beach,printed</v>
      </c>
      <c r="H1229" s="18"/>
      <c r="I1229" s="48" t="s">
        <v>11594</v>
      </c>
      <c r="J1229" s="49" t="s">
        <v>11402</v>
      </c>
      <c r="K1229" s="49" t="s">
        <v>11407</v>
      </c>
      <c r="L1229" s="49" t="s">
        <v>11427</v>
      </c>
      <c r="M1229" s="49" t="s">
        <v>11423</v>
      </c>
      <c r="N1229" s="49" t="s">
        <v>11403</v>
      </c>
      <c r="O1229" s="49" t="s">
        <v>11404</v>
      </c>
      <c r="P1229" s="49" t="s">
        <v>11465</v>
      </c>
      <c r="Q1229" s="49" t="s">
        <v>11484</v>
      </c>
      <c r="R1229" s="49" t="s">
        <v>11406</v>
      </c>
      <c r="S1229" s="49" t="s">
        <v>11424</v>
      </c>
      <c r="T1229" s="49" t="s">
        <v>11428</v>
      </c>
      <c r="U1229" s="49" t="s">
        <v>12014</v>
      </c>
      <c r="V1229" s="49" t="s">
        <v>11418</v>
      </c>
      <c r="W1229" s="49" t="s">
        <v>11417</v>
      </c>
      <c r="X1229" s="49" t="s">
        <v>11411</v>
      </c>
      <c r="Y1229" s="49" t="s">
        <v>11457</v>
      </c>
      <c r="Z1229" s="49" t="s">
        <v>11592</v>
      </c>
      <c r="AA1229" s="49" t="s">
        <v>11408</v>
      </c>
      <c r="AB1229" s="49" t="s">
        <v>11405</v>
      </c>
      <c r="AC1229" s="49" t="s">
        <v>11413</v>
      </c>
      <c r="AD1229" s="49" t="s">
        <v>11421</v>
      </c>
      <c r="AE1229" s="49"/>
      <c r="AF1229" s="49"/>
      <c r="AG1229" s="49"/>
      <c r="AH1229" s="49"/>
      <c r="AI1229" s="49"/>
      <c r="AJ1229" s="49"/>
      <c r="AK1229" s="49"/>
      <c r="AL1229" s="49"/>
      <c r="AM1229" s="49"/>
      <c r="AN1229" s="49"/>
      <c r="AO1229" s="49"/>
      <c r="AP1229" s="49"/>
      <c r="AQ1229" s="49"/>
      <c r="AR1229" s="49"/>
      <c r="AS1229" s="49"/>
      <c r="AT1229" s="49"/>
      <c r="AU1229" s="49"/>
      <c r="AV1229" s="49"/>
      <c r="AW1229" s="49"/>
      <c r="AX1229" s="49"/>
      <c r="AY1229" s="49"/>
      <c r="AZ1229" s="49"/>
      <c r="BA1229" s="49"/>
      <c r="BB1229" s="49"/>
      <c r="BC1229" s="49"/>
      <c r="BD1229" s="49"/>
      <c r="BE1229" s="49"/>
      <c r="BF1229" s="49"/>
      <c r="BG1229" s="49"/>
      <c r="BH1229" s="49"/>
      <c r="BI1229" s="49"/>
      <c r="BJ1229" s="49"/>
      <c r="BK1229" s="49"/>
      <c r="BL1229" s="49"/>
      <c r="BM1229" s="49"/>
      <c r="BN1229" s="49"/>
    </row>
    <row r="1230" spans="1:66" x14ac:dyDescent="0.3">
      <c r="A1230">
        <v>1229</v>
      </c>
      <c r="B1230" s="4" t="s">
        <v>3674</v>
      </c>
      <c r="C1230" s="39">
        <f>VLOOKUP(tags[[#This Row],[Index]],Table1[],6)</f>
        <v>100</v>
      </c>
      <c r="D1230" s="50">
        <v>700</v>
      </c>
      <c r="E1230" s="17" t="str">
        <f>VLOOKUP(tags[[#This Row],[Index]],Table1[],22)</f>
        <v>blue</v>
      </c>
      <c r="F1230" s="17" t="str">
        <f>VLOOKUP(tags[[#This Row],[Index]],Table1[],23)</f>
        <v>XS</v>
      </c>
      <c r="G1230" s="17" t="str">
        <f>VLOOKUP(tags[[#This Row],[product_id]],copy[],4,FALSE)</f>
        <v>Mini,slim dress,Vest,Plus Size,Vintage,women dresses,Spring,button,casual dresses,Mini dress,beach dress,Sleeveless dress,Summer,women dress,Dress,summer dresses,Women Vest,Women,Women's Fashion,Striped,casual dress</v>
      </c>
      <c r="H1230" s="17"/>
      <c r="I1230" s="48" t="s">
        <v>11436</v>
      </c>
      <c r="J1230" s="49" t="s">
        <v>11551</v>
      </c>
      <c r="K1230" s="49" t="s">
        <v>11430</v>
      </c>
      <c r="L1230" s="49" t="s">
        <v>11407</v>
      </c>
      <c r="M1230" s="49" t="s">
        <v>11481</v>
      </c>
      <c r="N1230" s="49" t="s">
        <v>11534</v>
      </c>
      <c r="O1230" s="49" t="s">
        <v>11490</v>
      </c>
      <c r="P1230" s="49" t="s">
        <v>11527</v>
      </c>
      <c r="Q1230" s="49" t="s">
        <v>11526</v>
      </c>
      <c r="R1230" s="49" t="s">
        <v>11435</v>
      </c>
      <c r="S1230" s="49" t="s">
        <v>11431</v>
      </c>
      <c r="T1230" s="49" t="s">
        <v>11438</v>
      </c>
      <c r="U1230" s="49" t="s">
        <v>11402</v>
      </c>
      <c r="V1230" s="49" t="s">
        <v>11432</v>
      </c>
      <c r="W1230" s="49" t="s">
        <v>11409</v>
      </c>
      <c r="X1230" s="49" t="s">
        <v>11464</v>
      </c>
      <c r="Y1230" s="49" t="s">
        <v>11489</v>
      </c>
      <c r="Z1230" s="49" t="s">
        <v>11405</v>
      </c>
      <c r="AA1230" s="49" t="s">
        <v>11403</v>
      </c>
      <c r="AB1230" s="49" t="s">
        <v>11546</v>
      </c>
      <c r="AC1230" s="49" t="s">
        <v>11441</v>
      </c>
      <c r="AD1230" s="49"/>
      <c r="AE1230" s="49"/>
      <c r="AF1230" s="49"/>
      <c r="AG1230" s="49"/>
      <c r="AH1230" s="49"/>
      <c r="AI1230" s="49"/>
      <c r="AJ1230" s="49"/>
      <c r="AK1230" s="49"/>
      <c r="AL1230" s="49"/>
      <c r="AM1230" s="49"/>
      <c r="AN1230" s="49"/>
      <c r="AO1230" s="49"/>
      <c r="AP1230" s="49"/>
      <c r="AQ1230" s="49"/>
      <c r="AR1230" s="49"/>
      <c r="AS1230" s="49"/>
      <c r="AT1230" s="49"/>
      <c r="AU1230" s="49"/>
      <c r="AV1230" s="49"/>
      <c r="AW1230" s="49"/>
      <c r="AX1230" s="49"/>
      <c r="AY1230" s="49"/>
      <c r="AZ1230" s="49"/>
      <c r="BA1230" s="49"/>
      <c r="BB1230" s="49"/>
      <c r="BC1230" s="49"/>
      <c r="BD1230" s="49"/>
      <c r="BE1230" s="49"/>
      <c r="BF1230" s="49"/>
      <c r="BG1230" s="49"/>
      <c r="BH1230" s="49"/>
      <c r="BI1230" s="49"/>
      <c r="BJ1230" s="49"/>
      <c r="BK1230" s="49"/>
      <c r="BL1230" s="49"/>
      <c r="BM1230" s="49"/>
      <c r="BN1230" s="49"/>
    </row>
    <row r="1231" spans="1:66" x14ac:dyDescent="0.3">
      <c r="A1231">
        <v>1230</v>
      </c>
      <c r="B1231" s="5" t="s">
        <v>3677</v>
      </c>
      <c r="C1231" s="40">
        <f>VLOOKUP(tags[[#This Row],[Index]],Table1[],6)</f>
        <v>1000</v>
      </c>
      <c r="D1231" s="51">
        <v>15000</v>
      </c>
      <c r="E1231" s="18" t="str">
        <f>VLOOKUP(tags[[#This Row],[Index]],Table1[],22)</f>
        <v>blue</v>
      </c>
      <c r="F1231" s="18" t="str">
        <f>VLOOKUP(tags[[#This Row],[Index]],Table1[],23)</f>
        <v>S</v>
      </c>
      <c r="G1231" s="18" t="str">
        <f>VLOOKUP(tags[[#This Row],[product_id]],copy[],4,FALSE)</f>
        <v>lacetrouser,Summer,Short pants,Shorts,mentionhippant,Lace,pants,Vintage,Denim,Slim Fit,summer shorts,jean shorts,Women's Fashion,Plus Size,sexy lace,Denim Shorts,high waisted shorts,sexy,Jeans,Women</v>
      </c>
      <c r="H1231" s="18"/>
      <c r="I1231" s="48" t="s">
        <v>13286</v>
      </c>
      <c r="J1231" s="49" t="s">
        <v>11402</v>
      </c>
      <c r="K1231" s="49" t="s">
        <v>11452</v>
      </c>
      <c r="L1231" s="49" t="s">
        <v>11410</v>
      </c>
      <c r="M1231" s="49" t="s">
        <v>13207</v>
      </c>
      <c r="N1231" s="49" t="s">
        <v>11434</v>
      </c>
      <c r="O1231" s="49" t="s">
        <v>11429</v>
      </c>
      <c r="P1231" s="49" t="s">
        <v>11481</v>
      </c>
      <c r="Q1231" s="49" t="s">
        <v>11544</v>
      </c>
      <c r="R1231" s="49" t="s">
        <v>11448</v>
      </c>
      <c r="S1231" s="49" t="s">
        <v>11491</v>
      </c>
      <c r="T1231" s="49" t="s">
        <v>11785</v>
      </c>
      <c r="U1231" s="49" t="s">
        <v>11403</v>
      </c>
      <c r="V1231" s="49" t="s">
        <v>11407</v>
      </c>
      <c r="W1231" s="49" t="s">
        <v>11585</v>
      </c>
      <c r="X1231" s="49" t="s">
        <v>11575</v>
      </c>
      <c r="Y1231" s="49" t="s">
        <v>11629</v>
      </c>
      <c r="Z1231" s="49" t="s">
        <v>11412</v>
      </c>
      <c r="AA1231" s="49" t="s">
        <v>11506</v>
      </c>
      <c r="AB1231" s="49" t="s">
        <v>11405</v>
      </c>
      <c r="AC1231" s="49"/>
      <c r="AD1231" s="49"/>
      <c r="AE1231" s="49"/>
      <c r="AF1231" s="49"/>
      <c r="AG1231" s="49"/>
      <c r="AH1231" s="49"/>
      <c r="AI1231" s="49"/>
      <c r="AJ1231" s="49"/>
      <c r="AK1231" s="49"/>
      <c r="AL1231" s="49"/>
      <c r="AM1231" s="49"/>
      <c r="AN1231" s="49"/>
      <c r="AO1231" s="49"/>
      <c r="AP1231" s="49"/>
      <c r="AQ1231" s="49"/>
      <c r="AR1231" s="49"/>
      <c r="AS1231" s="49"/>
      <c r="AT1231" s="49"/>
      <c r="AU1231" s="49"/>
      <c r="AV1231" s="49"/>
      <c r="AW1231" s="49"/>
      <c r="AX1231" s="49"/>
      <c r="AY1231" s="49"/>
      <c r="AZ1231" s="49"/>
      <c r="BA1231" s="49"/>
      <c r="BB1231" s="49"/>
      <c r="BC1231" s="49"/>
      <c r="BD1231" s="49"/>
      <c r="BE1231" s="49"/>
      <c r="BF1231" s="49"/>
      <c r="BG1231" s="49"/>
      <c r="BH1231" s="49"/>
      <c r="BI1231" s="49"/>
      <c r="BJ1231" s="49"/>
      <c r="BK1231" s="49"/>
      <c r="BL1231" s="49"/>
      <c r="BM1231" s="49"/>
      <c r="BN1231" s="49"/>
    </row>
    <row r="1232" spans="1:66" x14ac:dyDescent="0.3">
      <c r="A1232">
        <v>1231</v>
      </c>
      <c r="B1232" s="4" t="s">
        <v>3679</v>
      </c>
      <c r="C1232" s="39">
        <f>VLOOKUP(tags[[#This Row],[Index]],Table1[],6)</f>
        <v>10000</v>
      </c>
      <c r="D1232" s="50">
        <v>80000</v>
      </c>
      <c r="E1232" s="17" t="str">
        <f>VLOOKUP(tags[[#This Row],[Index]],Table1[],22)</f>
        <v>black</v>
      </c>
      <c r="F1232" s="17" t="str">
        <f>VLOOKUP(tags[[#This Row],[Index]],Table1[],23)</f>
        <v>S</v>
      </c>
      <c r="G1232" s="17" t="str">
        <f>VLOOKUP(tags[[#This Row],[product_id]],copy[],4,FALSE)</f>
        <v>sleeve v-neck,Fashion,Cotton T Shirt,Summer,short sleeves,V-neck,Women's Fashion,printed,Casual T-Shirt,summer tops,Shirt,Deep V-Neck,Shorts,basictee,moonphase,Sleeve,shortsleevetop,Tops,Ladies Top,T Shirts,Moon,Casual,Ladies</v>
      </c>
      <c r="H1232" s="17"/>
      <c r="I1232" s="48" t="s">
        <v>11638</v>
      </c>
      <c r="J1232" s="49" t="s">
        <v>11404</v>
      </c>
      <c r="K1232" s="49" t="s">
        <v>11505</v>
      </c>
      <c r="L1232" s="49" t="s">
        <v>11402</v>
      </c>
      <c r="M1232" s="49" t="s">
        <v>11415</v>
      </c>
      <c r="N1232" s="49" t="s">
        <v>11420</v>
      </c>
      <c r="O1232" s="49" t="s">
        <v>11403</v>
      </c>
      <c r="P1232" s="49" t="s">
        <v>11421</v>
      </c>
      <c r="Q1232" s="49" t="s">
        <v>11497</v>
      </c>
      <c r="R1232" s="49" t="s">
        <v>11472</v>
      </c>
      <c r="S1232" s="49" t="s">
        <v>11417</v>
      </c>
      <c r="T1232" s="49" t="s">
        <v>11471</v>
      </c>
      <c r="U1232" s="49" t="s">
        <v>11410</v>
      </c>
      <c r="V1232" s="49" t="s">
        <v>12466</v>
      </c>
      <c r="W1232" s="49" t="s">
        <v>12349</v>
      </c>
      <c r="X1232" s="49" t="s">
        <v>11414</v>
      </c>
      <c r="Y1232" s="49" t="s">
        <v>12095</v>
      </c>
      <c r="Z1232" s="49" t="s">
        <v>11411</v>
      </c>
      <c r="AA1232" s="49" t="s">
        <v>11931</v>
      </c>
      <c r="AB1232" s="49" t="s">
        <v>11422</v>
      </c>
      <c r="AC1232" s="49" t="s">
        <v>12177</v>
      </c>
      <c r="AD1232" s="49" t="s">
        <v>11406</v>
      </c>
      <c r="AE1232" s="49" t="s">
        <v>11426</v>
      </c>
      <c r="AF1232" s="49"/>
      <c r="AG1232" s="49"/>
      <c r="AH1232" s="49"/>
      <c r="AI1232" s="49"/>
      <c r="AJ1232" s="49"/>
      <c r="AK1232" s="49"/>
      <c r="AL1232" s="49"/>
      <c r="AM1232" s="49"/>
      <c r="AN1232" s="49"/>
      <c r="AO1232" s="49"/>
      <c r="AP1232" s="49"/>
      <c r="AQ1232" s="49"/>
      <c r="AR1232" s="49"/>
      <c r="AS1232" s="49"/>
      <c r="AT1232" s="49"/>
      <c r="AU1232" s="49"/>
      <c r="AV1232" s="49"/>
      <c r="AW1232" s="49"/>
      <c r="AX1232" s="49"/>
      <c r="AY1232" s="49"/>
      <c r="AZ1232" s="49"/>
      <c r="BA1232" s="49"/>
      <c r="BB1232" s="49"/>
      <c r="BC1232" s="49"/>
      <c r="BD1232" s="49"/>
      <c r="BE1232" s="49"/>
      <c r="BF1232" s="49"/>
      <c r="BG1232" s="49"/>
      <c r="BH1232" s="49"/>
      <c r="BI1232" s="49"/>
      <c r="BJ1232" s="49"/>
      <c r="BK1232" s="49"/>
      <c r="BL1232" s="49"/>
      <c r="BM1232" s="49"/>
      <c r="BN1232" s="49"/>
    </row>
    <row r="1233" spans="1:66" x14ac:dyDescent="0.3">
      <c r="A1233">
        <v>1232</v>
      </c>
      <c r="B1233" s="5" t="s">
        <v>3684</v>
      </c>
      <c r="C1233" s="40">
        <f>VLOOKUP(tags[[#This Row],[Index]],Table1[],6)</f>
        <v>10</v>
      </c>
      <c r="D1233" s="51">
        <v>80</v>
      </c>
      <c r="E1233" s="18" t="str">
        <f>VLOOKUP(tags[[#This Row],[Index]],Table1[],22)</f>
        <v>blue</v>
      </c>
      <c r="F1233" s="18" t="str">
        <f>VLOOKUP(tags[[#This Row],[Index]],Table1[],23)</f>
        <v>other</v>
      </c>
      <c r="G1233" s="18" t="str">
        <f>VLOOKUP(tags[[#This Row],[product_id]],copy[],4,FALSE)</f>
        <v>Beds,Outdoor,inflatablefloatchair,Sports &amp; Outdoors,Home &amp; Living,Inflatable,cushionbed,swimmingpoolseat,Seats,water,hammock,pool,swimmingchair,Swimming,toolsgadget,mattress,Chair,Furniture,Watersports</v>
      </c>
      <c r="H1233" s="18"/>
      <c r="I1233" s="48" t="s">
        <v>13981</v>
      </c>
      <c r="J1233" s="49" t="s">
        <v>11548</v>
      </c>
      <c r="K1233" s="49" t="s">
        <v>13335</v>
      </c>
      <c r="L1233" s="49" t="s">
        <v>11845</v>
      </c>
      <c r="M1233" s="49" t="s">
        <v>11726</v>
      </c>
      <c r="N1233" s="49" t="s">
        <v>11673</v>
      </c>
      <c r="O1233" s="49" t="s">
        <v>13532</v>
      </c>
      <c r="P1233" s="49" t="s">
        <v>12793</v>
      </c>
      <c r="Q1233" s="49" t="s">
        <v>12509</v>
      </c>
      <c r="R1233" s="49" t="s">
        <v>11652</v>
      </c>
      <c r="S1233" s="49" t="s">
        <v>13366</v>
      </c>
      <c r="T1233" s="49" t="s">
        <v>11891</v>
      </c>
      <c r="U1233" s="49" t="s">
        <v>12797</v>
      </c>
      <c r="V1233" s="49" t="s">
        <v>11459</v>
      </c>
      <c r="W1233" s="49" t="s">
        <v>12756</v>
      </c>
      <c r="X1233" s="49" t="s">
        <v>13231</v>
      </c>
      <c r="Y1233" s="49" t="s">
        <v>12576</v>
      </c>
      <c r="Z1233" s="49" t="s">
        <v>13924</v>
      </c>
      <c r="AA1233" s="49" t="s">
        <v>13797</v>
      </c>
      <c r="AB1233" s="49"/>
      <c r="AC1233" s="49"/>
      <c r="AD1233" s="49"/>
      <c r="AE1233" s="49"/>
      <c r="AF1233" s="49"/>
      <c r="AG1233" s="49"/>
      <c r="AH1233" s="49"/>
      <c r="AI1233" s="49"/>
      <c r="AJ1233" s="49"/>
      <c r="AK1233" s="49"/>
      <c r="AL1233" s="49"/>
      <c r="AM1233" s="49"/>
      <c r="AN1233" s="49"/>
      <c r="AO1233" s="49"/>
      <c r="AP1233" s="49"/>
      <c r="AQ1233" s="49"/>
      <c r="AR1233" s="49"/>
      <c r="AS1233" s="49"/>
      <c r="AT1233" s="49"/>
      <c r="AU1233" s="49"/>
      <c r="AV1233" s="49"/>
      <c r="AW1233" s="49"/>
      <c r="AX1233" s="49"/>
      <c r="AY1233" s="49"/>
      <c r="AZ1233" s="49"/>
      <c r="BA1233" s="49"/>
      <c r="BB1233" s="49"/>
      <c r="BC1233" s="49"/>
      <c r="BD1233" s="49"/>
      <c r="BE1233" s="49"/>
      <c r="BF1233" s="49"/>
      <c r="BG1233" s="49"/>
      <c r="BH1233" s="49"/>
      <c r="BI1233" s="49"/>
      <c r="BJ1233" s="49"/>
      <c r="BK1233" s="49"/>
      <c r="BL1233" s="49"/>
      <c r="BM1233" s="49"/>
      <c r="BN1233" s="49"/>
    </row>
    <row r="1234" spans="1:66" x14ac:dyDescent="0.3">
      <c r="A1234">
        <v>1233</v>
      </c>
      <c r="B1234" s="4" t="s">
        <v>3686</v>
      </c>
      <c r="C1234" s="39">
        <f>VLOOKUP(tags[[#This Row],[Index]],Table1[],6)</f>
        <v>10000</v>
      </c>
      <c r="D1234" s="50">
        <v>160000</v>
      </c>
      <c r="E1234" s="17" t="str">
        <f>VLOOKUP(tags[[#This Row],[Index]],Table1[],22)</f>
        <v>red</v>
      </c>
      <c r="F1234" s="17" t="str">
        <f>VLOOKUP(tags[[#This Row],[Index]],Table1[],23)</f>
        <v>L</v>
      </c>
      <c r="G1234" s="17" t="str">
        <f>VLOOKUP(tags[[#This Row],[product_id]],copy[],4,FALSE)</f>
        <v>Fashion,Shirt,women dresses,Long Sleeve,plus size dress,Dress,pulloverdres,Women's Fashion,Midi Dress,maxi dress,kaftandres,plaidchecked</v>
      </c>
      <c r="H1234" s="17"/>
      <c r="I1234" s="48" t="s">
        <v>11404</v>
      </c>
      <c r="J1234" s="49" t="s">
        <v>11417</v>
      </c>
      <c r="K1234" s="49" t="s">
        <v>11534</v>
      </c>
      <c r="L1234" s="49" t="s">
        <v>11543</v>
      </c>
      <c r="M1234" s="49" t="s">
        <v>11501</v>
      </c>
      <c r="N1234" s="49" t="s">
        <v>11409</v>
      </c>
      <c r="O1234" s="49" t="s">
        <v>13065</v>
      </c>
      <c r="P1234" s="49" t="s">
        <v>11403</v>
      </c>
      <c r="Q1234" s="49" t="s">
        <v>11560</v>
      </c>
      <c r="R1234" s="49" t="s">
        <v>11479</v>
      </c>
      <c r="S1234" s="49" t="s">
        <v>13306</v>
      </c>
      <c r="T1234" s="49" t="s">
        <v>13114</v>
      </c>
      <c r="U1234" s="49"/>
      <c r="V1234" s="49"/>
      <c r="W1234" s="49"/>
      <c r="X1234" s="49"/>
      <c r="Y1234" s="49"/>
      <c r="Z1234" s="49"/>
      <c r="AA1234" s="49"/>
      <c r="AB1234" s="49"/>
      <c r="AC1234" s="49"/>
      <c r="AD1234" s="49"/>
      <c r="AE1234" s="49"/>
      <c r="AF1234" s="49"/>
      <c r="AG1234" s="49"/>
      <c r="AH1234" s="49"/>
      <c r="AI1234" s="49"/>
      <c r="AJ1234" s="49"/>
      <c r="AK1234" s="49"/>
      <c r="AL1234" s="49"/>
      <c r="AM1234" s="49"/>
      <c r="AN1234" s="49"/>
      <c r="AO1234" s="49"/>
      <c r="AP1234" s="49"/>
      <c r="AQ1234" s="49"/>
      <c r="AR1234" s="49"/>
      <c r="AS1234" s="49"/>
      <c r="AT1234" s="49"/>
      <c r="AU1234" s="49"/>
      <c r="AV1234" s="49"/>
      <c r="AW1234" s="49"/>
      <c r="AX1234" s="49"/>
      <c r="AY1234" s="49"/>
      <c r="AZ1234" s="49"/>
      <c r="BA1234" s="49"/>
      <c r="BB1234" s="49"/>
      <c r="BC1234" s="49"/>
      <c r="BD1234" s="49"/>
      <c r="BE1234" s="49"/>
      <c r="BF1234" s="49"/>
      <c r="BG1234" s="49"/>
      <c r="BH1234" s="49"/>
      <c r="BI1234" s="49"/>
      <c r="BJ1234" s="49"/>
      <c r="BK1234" s="49"/>
      <c r="BL1234" s="49"/>
      <c r="BM1234" s="49"/>
      <c r="BN1234" s="49"/>
    </row>
    <row r="1235" spans="1:66" x14ac:dyDescent="0.3">
      <c r="A1235">
        <v>1234</v>
      </c>
      <c r="B1235" s="5" t="s">
        <v>3688</v>
      </c>
      <c r="C1235" s="40">
        <f>VLOOKUP(tags[[#This Row],[Index]],Table1[],6)</f>
        <v>5000</v>
      </c>
      <c r="D1235" s="51">
        <v>40000</v>
      </c>
      <c r="E1235" s="18" t="str">
        <f>VLOOKUP(tags[[#This Row],[Index]],Table1[],22)</f>
        <v>black</v>
      </c>
      <c r="F1235" s="18" t="str">
        <f>VLOOKUP(tags[[#This Row],[Index]],Table1[],23)</f>
        <v>M</v>
      </c>
      <c r="G1235" s="18" t="str">
        <f>VLOOKUP(tags[[#This Row],[product_id]],copy[],4,FALSE)</f>
        <v>tank top women,christiantshirt,topsamptshirt,cottontee,Shirt,letter print,Women Vest,graphic tee,Tops,summer t-shirts,Christian,T Shirts,Fashion,Summer,sleeveless tops,sleeveless,Print,loose t-shirt,Casual,Cotton</v>
      </c>
      <c r="H1235" s="18"/>
      <c r="I1235" s="48" t="s">
        <v>11678</v>
      </c>
      <c r="J1235" s="49" t="s">
        <v>13577</v>
      </c>
      <c r="K1235" s="49" t="s">
        <v>11488</v>
      </c>
      <c r="L1235" s="49" t="s">
        <v>12001</v>
      </c>
      <c r="M1235" s="49" t="s">
        <v>11417</v>
      </c>
      <c r="N1235" s="49" t="s">
        <v>11478</v>
      </c>
      <c r="O1235" s="49" t="s">
        <v>11489</v>
      </c>
      <c r="P1235" s="49" t="s">
        <v>11525</v>
      </c>
      <c r="Q1235" s="49" t="s">
        <v>11411</v>
      </c>
      <c r="R1235" s="49" t="s">
        <v>11468</v>
      </c>
      <c r="S1235" s="49" t="s">
        <v>13953</v>
      </c>
      <c r="T1235" s="49" t="s">
        <v>11422</v>
      </c>
      <c r="U1235" s="49" t="s">
        <v>11404</v>
      </c>
      <c r="V1235" s="49" t="s">
        <v>11402</v>
      </c>
      <c r="W1235" s="49" t="s">
        <v>11465</v>
      </c>
      <c r="X1235" s="49" t="s">
        <v>11408</v>
      </c>
      <c r="Y1235" s="49" t="s">
        <v>11416</v>
      </c>
      <c r="Z1235" s="49" t="s">
        <v>11524</v>
      </c>
      <c r="AA1235" s="49" t="s">
        <v>11406</v>
      </c>
      <c r="AB1235" s="49" t="s">
        <v>11424</v>
      </c>
      <c r="AC1235" s="49"/>
      <c r="AD1235" s="49"/>
      <c r="AE1235" s="49"/>
      <c r="AF1235" s="49"/>
      <c r="AG1235" s="49"/>
      <c r="AH1235" s="49"/>
      <c r="AI1235" s="49"/>
      <c r="AJ1235" s="49"/>
      <c r="AK1235" s="49"/>
      <c r="AL1235" s="49"/>
      <c r="AM1235" s="49"/>
      <c r="AN1235" s="49"/>
      <c r="AO1235" s="49"/>
      <c r="AP1235" s="49"/>
      <c r="AQ1235" s="49"/>
      <c r="AR1235" s="49"/>
      <c r="AS1235" s="49"/>
      <c r="AT1235" s="49"/>
      <c r="AU1235" s="49"/>
      <c r="AV1235" s="49"/>
      <c r="AW1235" s="49"/>
      <c r="AX1235" s="49"/>
      <c r="AY1235" s="49"/>
      <c r="AZ1235" s="49"/>
      <c r="BA1235" s="49"/>
      <c r="BB1235" s="49"/>
      <c r="BC1235" s="49"/>
      <c r="BD1235" s="49"/>
      <c r="BE1235" s="49"/>
      <c r="BF1235" s="49"/>
      <c r="BG1235" s="49"/>
      <c r="BH1235" s="49"/>
      <c r="BI1235" s="49"/>
      <c r="BJ1235" s="49"/>
      <c r="BK1235" s="49"/>
      <c r="BL1235" s="49"/>
      <c r="BM1235" s="49"/>
      <c r="BN1235" s="49"/>
    </row>
    <row r="1236" spans="1:66" x14ac:dyDescent="0.3">
      <c r="A1236">
        <v>1235</v>
      </c>
      <c r="B1236" s="4" t="s">
        <v>3690</v>
      </c>
      <c r="C1236" s="39">
        <f>VLOOKUP(tags[[#This Row],[Index]],Table1[],6)</f>
        <v>5000</v>
      </c>
      <c r="D1236" s="50">
        <v>45000</v>
      </c>
      <c r="E1236" s="17" t="str">
        <f>VLOOKUP(tags[[#This Row],[Index]],Table1[],22)</f>
        <v>black</v>
      </c>
      <c r="F1236" s="17" t="str">
        <f>VLOOKUP(tags[[#This Row],[Index]],Table1[],23)</f>
        <v>S</v>
      </c>
      <c r="G1236" s="17" t="str">
        <f>VLOOKUP(tags[[#This Row],[product_id]],copy[],4,FALSE)</f>
        <v>Sleeveless dress,Plus Size,Summer,Dresses,Dress,slingdre,Floral dress,Women's Fashion,Party Dress,backless,V-neck,bohemian dress,Floral,summer dresses,printed,Women,sleeveless,casual dress</v>
      </c>
      <c r="H1236" s="17"/>
      <c r="I1236" s="48" t="s">
        <v>11438</v>
      </c>
      <c r="J1236" s="49" t="s">
        <v>11407</v>
      </c>
      <c r="K1236" s="49" t="s">
        <v>11402</v>
      </c>
      <c r="L1236" s="49" t="s">
        <v>11460</v>
      </c>
      <c r="M1236" s="49" t="s">
        <v>11409</v>
      </c>
      <c r="N1236" s="49" t="s">
        <v>11679</v>
      </c>
      <c r="O1236" s="49" t="s">
        <v>11500</v>
      </c>
      <c r="P1236" s="49" t="s">
        <v>11403</v>
      </c>
      <c r="Q1236" s="49" t="s">
        <v>11445</v>
      </c>
      <c r="R1236" s="49" t="s">
        <v>11450</v>
      </c>
      <c r="S1236" s="49" t="s">
        <v>11420</v>
      </c>
      <c r="T1236" s="49" t="s">
        <v>11662</v>
      </c>
      <c r="U1236" s="49" t="s">
        <v>11433</v>
      </c>
      <c r="V1236" s="49" t="s">
        <v>11464</v>
      </c>
      <c r="W1236" s="49" t="s">
        <v>11421</v>
      </c>
      <c r="X1236" s="49" t="s">
        <v>11405</v>
      </c>
      <c r="Y1236" s="49" t="s">
        <v>11408</v>
      </c>
      <c r="Z1236" s="49" t="s">
        <v>11441</v>
      </c>
      <c r="AA1236" s="49"/>
      <c r="AB1236" s="49"/>
      <c r="AC1236" s="49"/>
      <c r="AD1236" s="49"/>
      <c r="AE1236" s="49"/>
      <c r="AF1236" s="49"/>
      <c r="AG1236" s="49"/>
      <c r="AH1236" s="49"/>
      <c r="AI1236" s="49"/>
      <c r="AJ1236" s="49"/>
      <c r="AK1236" s="49"/>
      <c r="AL1236" s="49"/>
      <c r="AM1236" s="49"/>
      <c r="AN1236" s="49"/>
      <c r="AO1236" s="49"/>
      <c r="AP1236" s="49"/>
      <c r="AQ1236" s="49"/>
      <c r="AR1236" s="49"/>
      <c r="AS1236" s="49"/>
      <c r="AT1236" s="49"/>
      <c r="AU1236" s="49"/>
      <c r="AV1236" s="49"/>
      <c r="AW1236" s="49"/>
      <c r="AX1236" s="49"/>
      <c r="AY1236" s="49"/>
      <c r="AZ1236" s="49"/>
      <c r="BA1236" s="49"/>
      <c r="BB1236" s="49"/>
      <c r="BC1236" s="49"/>
      <c r="BD1236" s="49"/>
      <c r="BE1236" s="49"/>
      <c r="BF1236" s="49"/>
      <c r="BG1236" s="49"/>
      <c r="BH1236" s="49"/>
      <c r="BI1236" s="49"/>
      <c r="BJ1236" s="49"/>
      <c r="BK1236" s="49"/>
      <c r="BL1236" s="49"/>
      <c r="BM1236" s="49"/>
      <c r="BN1236" s="49"/>
    </row>
    <row r="1237" spans="1:66" x14ac:dyDescent="0.3">
      <c r="A1237">
        <v>1236</v>
      </c>
      <c r="B1237" s="5" t="s">
        <v>3693</v>
      </c>
      <c r="C1237" s="40">
        <f>VLOOKUP(tags[[#This Row],[Index]],Table1[],6)</f>
        <v>5000</v>
      </c>
      <c r="D1237" s="51">
        <v>40000</v>
      </c>
      <c r="E1237" s="18" t="str">
        <f>VLOOKUP(tags[[#This Row],[Index]],Table1[],22)</f>
        <v>other</v>
      </c>
      <c r="F1237" s="18" t="str">
        <f>VLOOKUP(tags[[#This Row],[Index]],Table1[],23)</f>
        <v>S</v>
      </c>
      <c r="G1237" s="18" t="str">
        <f>VLOOKUP(tags[[#This Row],[product_id]],copy[],4,FALSE)</f>
        <v>bandage top,Fashion,crop top,Halter,Summer,Women Set,elasticwaistshort,Women's Fashion,elastic waist,Casual,Women,Shorts,Waist,Elastic,Tops,pants,shortssuit,backless,Suits,Print,sleeveless,twopiecesset</v>
      </c>
      <c r="H1237" s="18"/>
      <c r="I1237" s="48" t="s">
        <v>12017</v>
      </c>
      <c r="J1237" s="49" t="s">
        <v>11404</v>
      </c>
      <c r="K1237" s="49" t="s">
        <v>11480</v>
      </c>
      <c r="L1237" s="49" t="s">
        <v>11461</v>
      </c>
      <c r="M1237" s="49" t="s">
        <v>11402</v>
      </c>
      <c r="N1237" s="49" t="s">
        <v>11720</v>
      </c>
      <c r="O1237" s="49" t="s">
        <v>12000</v>
      </c>
      <c r="P1237" s="49" t="s">
        <v>11403</v>
      </c>
      <c r="Q1237" s="49" t="s">
        <v>11521</v>
      </c>
      <c r="R1237" s="49" t="s">
        <v>11406</v>
      </c>
      <c r="S1237" s="49" t="s">
        <v>11405</v>
      </c>
      <c r="T1237" s="49" t="s">
        <v>11410</v>
      </c>
      <c r="U1237" s="49" t="s">
        <v>11442</v>
      </c>
      <c r="V1237" s="49" t="s">
        <v>11470</v>
      </c>
      <c r="W1237" s="49" t="s">
        <v>11411</v>
      </c>
      <c r="X1237" s="49" t="s">
        <v>11429</v>
      </c>
      <c r="Y1237" s="49" t="s">
        <v>11967</v>
      </c>
      <c r="Z1237" s="49" t="s">
        <v>11450</v>
      </c>
      <c r="AA1237" s="49" t="s">
        <v>11469</v>
      </c>
      <c r="AB1237" s="49" t="s">
        <v>11416</v>
      </c>
      <c r="AC1237" s="49" t="s">
        <v>11408</v>
      </c>
      <c r="AD1237" s="49" t="s">
        <v>11867</v>
      </c>
      <c r="AE1237" s="49"/>
      <c r="AF1237" s="49"/>
      <c r="AG1237" s="49"/>
      <c r="AH1237" s="49"/>
      <c r="AI1237" s="49"/>
      <c r="AJ1237" s="49"/>
      <c r="AK1237" s="49"/>
      <c r="AL1237" s="49"/>
      <c r="AM1237" s="49"/>
      <c r="AN1237" s="49"/>
      <c r="AO1237" s="49"/>
      <c r="AP1237" s="49"/>
      <c r="AQ1237" s="49"/>
      <c r="AR1237" s="49"/>
      <c r="AS1237" s="49"/>
      <c r="AT1237" s="49"/>
      <c r="AU1237" s="49"/>
      <c r="AV1237" s="49"/>
      <c r="AW1237" s="49"/>
      <c r="AX1237" s="49"/>
      <c r="AY1237" s="49"/>
      <c r="AZ1237" s="49"/>
      <c r="BA1237" s="49"/>
      <c r="BB1237" s="49"/>
      <c r="BC1237" s="49"/>
      <c r="BD1237" s="49"/>
      <c r="BE1237" s="49"/>
      <c r="BF1237" s="49"/>
      <c r="BG1237" s="49"/>
      <c r="BH1237" s="49"/>
      <c r="BI1237" s="49"/>
      <c r="BJ1237" s="49"/>
      <c r="BK1237" s="49"/>
      <c r="BL1237" s="49"/>
      <c r="BM1237" s="49"/>
      <c r="BN1237" s="49"/>
    </row>
    <row r="1238" spans="1:66" x14ac:dyDescent="0.3">
      <c r="A1238">
        <v>1237</v>
      </c>
      <c r="B1238" s="4" t="s">
        <v>3697</v>
      </c>
      <c r="C1238" s="39">
        <f>VLOOKUP(tags[[#This Row],[Index]],Table1[],6)</f>
        <v>5000</v>
      </c>
      <c r="D1238" s="50">
        <v>45000</v>
      </c>
      <c r="E1238" s="17" t="str">
        <f>VLOOKUP(tags[[#This Row],[Index]],Table1[],22)</f>
        <v>blue</v>
      </c>
      <c r="F1238" s="17" t="str">
        <f>VLOOKUP(tags[[#This Row],[Index]],Table1[],23)</f>
        <v>S</v>
      </c>
      <c r="G1238" s="17" t="str">
        <f>VLOOKUP(tags[[#This Row],[product_id]],copy[],4,FALSE)</f>
        <v>Summer,floralprinteddres,floralwomendres,Dress,slim,Floral dress,Women's Fashion,Plus Size,womensleevelessdres,printed,Floral,Casual,Women,dressforwomen,Flowers,Necks,casualwomendres,summer dress,summersleeveelessdres,Sleeveless dress,Round neck,dress slim,sleeveless</v>
      </c>
      <c r="H1238" s="17"/>
      <c r="I1238" s="48" t="s">
        <v>11402</v>
      </c>
      <c r="J1238" s="49" t="s">
        <v>11829</v>
      </c>
      <c r="K1238" s="49" t="s">
        <v>13425</v>
      </c>
      <c r="L1238" s="49" t="s">
        <v>11409</v>
      </c>
      <c r="M1238" s="49" t="s">
        <v>11437</v>
      </c>
      <c r="N1238" s="49" t="s">
        <v>11500</v>
      </c>
      <c r="O1238" s="49" t="s">
        <v>11403</v>
      </c>
      <c r="P1238" s="49" t="s">
        <v>11407</v>
      </c>
      <c r="Q1238" s="49" t="s">
        <v>12211</v>
      </c>
      <c r="R1238" s="49" t="s">
        <v>11421</v>
      </c>
      <c r="S1238" s="49" t="s">
        <v>11433</v>
      </c>
      <c r="T1238" s="49" t="s">
        <v>11406</v>
      </c>
      <c r="U1238" s="49" t="s">
        <v>11405</v>
      </c>
      <c r="V1238" s="49" t="s">
        <v>11908</v>
      </c>
      <c r="W1238" s="49" t="s">
        <v>11509</v>
      </c>
      <c r="X1238" s="49" t="s">
        <v>11419</v>
      </c>
      <c r="Y1238" s="49" t="s">
        <v>12442</v>
      </c>
      <c r="Z1238" s="49" t="s">
        <v>11425</v>
      </c>
      <c r="AA1238" s="49" t="s">
        <v>12256</v>
      </c>
      <c r="AB1238" s="49" t="s">
        <v>11438</v>
      </c>
      <c r="AC1238" s="49" t="s">
        <v>11440</v>
      </c>
      <c r="AD1238" s="49" t="s">
        <v>11788</v>
      </c>
      <c r="AE1238" s="49" t="s">
        <v>11408</v>
      </c>
      <c r="AF1238" s="49"/>
      <c r="AG1238" s="49"/>
      <c r="AH1238" s="49"/>
      <c r="AI1238" s="49"/>
      <c r="AJ1238" s="49"/>
      <c r="AK1238" s="49"/>
      <c r="AL1238" s="49"/>
      <c r="AM1238" s="49"/>
      <c r="AN1238" s="49"/>
      <c r="AO1238" s="49"/>
      <c r="AP1238" s="49"/>
      <c r="AQ1238" s="49"/>
      <c r="AR1238" s="49"/>
      <c r="AS1238" s="49"/>
      <c r="AT1238" s="49"/>
      <c r="AU1238" s="49"/>
      <c r="AV1238" s="49"/>
      <c r="AW1238" s="49"/>
      <c r="AX1238" s="49"/>
      <c r="AY1238" s="49"/>
      <c r="AZ1238" s="49"/>
      <c r="BA1238" s="49"/>
      <c r="BB1238" s="49"/>
      <c r="BC1238" s="49"/>
      <c r="BD1238" s="49"/>
      <c r="BE1238" s="49"/>
      <c r="BF1238" s="49"/>
      <c r="BG1238" s="49"/>
      <c r="BH1238" s="49"/>
      <c r="BI1238" s="49"/>
      <c r="BJ1238" s="49"/>
      <c r="BK1238" s="49"/>
      <c r="BL1238" s="49"/>
      <c r="BM1238" s="49"/>
      <c r="BN1238" s="49"/>
    </row>
    <row r="1239" spans="1:66" x14ac:dyDescent="0.3">
      <c r="A1239">
        <v>1238</v>
      </c>
      <c r="B1239" s="5" t="s">
        <v>3701</v>
      </c>
      <c r="C1239" s="40">
        <f>VLOOKUP(tags[[#This Row],[Index]],Table1[],6)</f>
        <v>20000</v>
      </c>
      <c r="D1239" s="51">
        <v>73000</v>
      </c>
      <c r="E1239" s="18" t="str">
        <f>VLOOKUP(tags[[#This Row],[Index]],Table1[],22)</f>
        <v>other</v>
      </c>
      <c r="F1239" s="18" t="str">
        <f>VLOOKUP(tags[[#This Row],[Index]],Table1[],23)</f>
        <v>other</v>
      </c>
      <c r="G1239" s="18" t="str">
        <f>VLOOKUP(tags[[#This Row],[product_id]],copy[],4,FALSE)</f>
        <v>socksamptight,non-slip,noshowamplinersock,ankleinvisiblesock,thinsock,Socks,Ankle,low cut,Summer Fashion,Women's Fashion,Shoes,clothingampaccessorie,socksamphosiery,Women,Cotton</v>
      </c>
      <c r="H1239" s="18"/>
      <c r="I1239" s="48" t="s">
        <v>12912</v>
      </c>
      <c r="J1239" s="49" t="s">
        <v>13163</v>
      </c>
      <c r="K1239" s="49" t="s">
        <v>13160</v>
      </c>
      <c r="L1239" s="49" t="s">
        <v>13781</v>
      </c>
      <c r="M1239" s="49" t="s">
        <v>12242</v>
      </c>
      <c r="N1239" s="49" t="s">
        <v>11795</v>
      </c>
      <c r="O1239" s="49" t="s">
        <v>12052</v>
      </c>
      <c r="P1239" s="49" t="s">
        <v>12117</v>
      </c>
      <c r="Q1239" s="49" t="s">
        <v>11484</v>
      </c>
      <c r="R1239" s="49" t="s">
        <v>11403</v>
      </c>
      <c r="S1239" s="49" t="s">
        <v>11644</v>
      </c>
      <c r="T1239" s="49" t="s">
        <v>13575</v>
      </c>
      <c r="U1239" s="49" t="s">
        <v>12913</v>
      </c>
      <c r="V1239" s="49" t="s">
        <v>11405</v>
      </c>
      <c r="W1239" s="49" t="s">
        <v>11424</v>
      </c>
      <c r="X1239" s="49"/>
      <c r="Y1239" s="49"/>
      <c r="Z1239" s="49"/>
      <c r="AA1239" s="49"/>
      <c r="AB1239" s="49"/>
      <c r="AC1239" s="49"/>
      <c r="AD1239" s="49"/>
      <c r="AE1239" s="49"/>
      <c r="AF1239" s="49"/>
      <c r="AG1239" s="49"/>
      <c r="AH1239" s="49"/>
      <c r="AI1239" s="49"/>
      <c r="AJ1239" s="49"/>
      <c r="AK1239" s="49"/>
      <c r="AL1239" s="49"/>
      <c r="AM1239" s="49"/>
      <c r="AN1239" s="49"/>
      <c r="AO1239" s="49"/>
      <c r="AP1239" s="49"/>
      <c r="AQ1239" s="49"/>
      <c r="AR1239" s="49"/>
      <c r="AS1239" s="49"/>
      <c r="AT1239" s="49"/>
      <c r="AU1239" s="49"/>
      <c r="AV1239" s="49"/>
      <c r="AW1239" s="49"/>
      <c r="AX1239" s="49"/>
      <c r="AY1239" s="49"/>
      <c r="AZ1239" s="49"/>
      <c r="BA1239" s="49"/>
      <c r="BB1239" s="49"/>
      <c r="BC1239" s="49"/>
      <c r="BD1239" s="49"/>
      <c r="BE1239" s="49"/>
      <c r="BF1239" s="49"/>
      <c r="BG1239" s="49"/>
      <c r="BH1239" s="49"/>
      <c r="BI1239" s="49"/>
      <c r="BJ1239" s="49"/>
      <c r="BK1239" s="49"/>
      <c r="BL1239" s="49"/>
      <c r="BM1239" s="49"/>
      <c r="BN1239" s="49"/>
    </row>
    <row r="1240" spans="1:66" x14ac:dyDescent="0.3">
      <c r="A1240">
        <v>1239</v>
      </c>
      <c r="B1240" s="4" t="s">
        <v>3705</v>
      </c>
      <c r="C1240" s="39">
        <f>VLOOKUP(tags[[#This Row],[Index]],Table1[],6)</f>
        <v>100</v>
      </c>
      <c r="D1240" s="50">
        <v>467</v>
      </c>
      <c r="E1240" s="17" t="str">
        <f>VLOOKUP(tags[[#This Row],[Index]],Table1[],22)</f>
        <v>blue</v>
      </c>
      <c r="F1240" s="17" t="str">
        <f>VLOOKUP(tags[[#This Row],[Index]],Table1[],23)</f>
        <v>XS</v>
      </c>
      <c r="G1240" s="17" t="str">
        <f>VLOOKUP(tags[[#This Row],[product_id]],copy[],4,FALSE)</f>
        <v>Summer,Shorts,pants,Beach,Plus Size,beachpant,Short pants,pantsformen,Men's Fashion,trousers,Men's pants,Men Shorts,mens Trousers,Fashion,Casual,Men</v>
      </c>
      <c r="H1240" s="17"/>
      <c r="I1240" s="48" t="s">
        <v>11402</v>
      </c>
      <c r="J1240" s="49" t="s">
        <v>11410</v>
      </c>
      <c r="K1240" s="49" t="s">
        <v>11429</v>
      </c>
      <c r="L1240" s="49" t="s">
        <v>11413</v>
      </c>
      <c r="M1240" s="49" t="s">
        <v>11407</v>
      </c>
      <c r="N1240" s="49" t="s">
        <v>11613</v>
      </c>
      <c r="O1240" s="49" t="s">
        <v>11452</v>
      </c>
      <c r="P1240" s="49" t="s">
        <v>12105</v>
      </c>
      <c r="Q1240" s="49" t="s">
        <v>11482</v>
      </c>
      <c r="R1240" s="49" t="s">
        <v>11466</v>
      </c>
      <c r="S1240" s="49" t="s">
        <v>11723</v>
      </c>
      <c r="T1240" s="49" t="s">
        <v>11645</v>
      </c>
      <c r="U1240" s="49" t="s">
        <v>12115</v>
      </c>
      <c r="V1240" s="49" t="s">
        <v>11404</v>
      </c>
      <c r="W1240" s="49" t="s">
        <v>11406</v>
      </c>
      <c r="X1240" s="49" t="s">
        <v>11492</v>
      </c>
      <c r="Y1240" s="49"/>
      <c r="Z1240" s="49"/>
      <c r="AA1240" s="49"/>
      <c r="AB1240" s="49"/>
      <c r="AC1240" s="49"/>
      <c r="AD1240" s="49"/>
      <c r="AE1240" s="49"/>
      <c r="AF1240" s="49"/>
      <c r="AG1240" s="49"/>
      <c r="AH1240" s="49"/>
      <c r="AI1240" s="49"/>
      <c r="AJ1240" s="49"/>
      <c r="AK1240" s="49"/>
      <c r="AL1240" s="49"/>
      <c r="AM1240" s="49"/>
      <c r="AN1240" s="49"/>
      <c r="AO1240" s="49"/>
      <c r="AP1240" s="49"/>
      <c r="AQ1240" s="49"/>
      <c r="AR1240" s="49"/>
      <c r="AS1240" s="49"/>
      <c r="AT1240" s="49"/>
      <c r="AU1240" s="49"/>
      <c r="AV1240" s="49"/>
      <c r="AW1240" s="49"/>
      <c r="AX1240" s="49"/>
      <c r="AY1240" s="49"/>
      <c r="AZ1240" s="49"/>
      <c r="BA1240" s="49"/>
      <c r="BB1240" s="49"/>
      <c r="BC1240" s="49"/>
      <c r="BD1240" s="49"/>
      <c r="BE1240" s="49"/>
      <c r="BF1240" s="49"/>
      <c r="BG1240" s="49"/>
      <c r="BH1240" s="49"/>
      <c r="BI1240" s="49"/>
      <c r="BJ1240" s="49"/>
      <c r="BK1240" s="49"/>
      <c r="BL1240" s="49"/>
      <c r="BM1240" s="49"/>
      <c r="BN1240" s="49"/>
    </row>
    <row r="1241" spans="1:66" x14ac:dyDescent="0.3">
      <c r="A1241">
        <v>1240</v>
      </c>
      <c r="B1241" s="5" t="s">
        <v>3707</v>
      </c>
      <c r="C1241" s="40">
        <f>VLOOKUP(tags[[#This Row],[Index]],Table1[],6)</f>
        <v>1000</v>
      </c>
      <c r="D1241" s="51">
        <v>11000</v>
      </c>
      <c r="E1241" s="18" t="str">
        <f>VLOOKUP(tags[[#This Row],[Index]],Table1[],22)</f>
        <v>black</v>
      </c>
      <c r="F1241" s="18" t="str">
        <f>VLOOKUP(tags[[#This Row],[Index]],Table1[],23)</f>
        <v>M</v>
      </c>
      <c r="G1241" s="18" t="str">
        <f>VLOOKUP(tags[[#This Row],[product_id]],copy[],4,FALSE)</f>
        <v>Summer,Fashion,Sexy Top,Tops,topsamptshirt,Off shoulder tops for women,Casual,spaghettistraptshirt,T Shirts,sexy,topsampblouse,Print,Casual Tops,jackdanielsprinttop,Spaghetti,printed shirts,Women Fashion,Cotton</v>
      </c>
      <c r="H1241" s="18"/>
      <c r="I1241" s="48" t="s">
        <v>11402</v>
      </c>
      <c r="J1241" s="49" t="s">
        <v>11404</v>
      </c>
      <c r="K1241" s="49" t="s">
        <v>11619</v>
      </c>
      <c r="L1241" s="49" t="s">
        <v>11411</v>
      </c>
      <c r="M1241" s="49" t="s">
        <v>11488</v>
      </c>
      <c r="N1241" s="49" t="s">
        <v>13875</v>
      </c>
      <c r="O1241" s="49" t="s">
        <v>11406</v>
      </c>
      <c r="P1241" s="49" t="s">
        <v>12273</v>
      </c>
      <c r="Q1241" s="49" t="s">
        <v>11422</v>
      </c>
      <c r="R1241" s="49" t="s">
        <v>11412</v>
      </c>
      <c r="S1241" s="49" t="s">
        <v>11577</v>
      </c>
      <c r="T1241" s="49" t="s">
        <v>11416</v>
      </c>
      <c r="U1241" s="49" t="s">
        <v>11562</v>
      </c>
      <c r="V1241" s="49" t="s">
        <v>12386</v>
      </c>
      <c r="W1241" s="49" t="s">
        <v>11449</v>
      </c>
      <c r="X1241" s="49" t="s">
        <v>11821</v>
      </c>
      <c r="Y1241" s="49" t="s">
        <v>11439</v>
      </c>
      <c r="Z1241" s="49" t="s">
        <v>11424</v>
      </c>
      <c r="AA1241" s="49"/>
      <c r="AB1241" s="49"/>
      <c r="AC1241" s="49"/>
      <c r="AD1241" s="49"/>
      <c r="AE1241" s="49"/>
      <c r="AF1241" s="49"/>
      <c r="AG1241" s="49"/>
      <c r="AH1241" s="49"/>
      <c r="AI1241" s="49"/>
      <c r="AJ1241" s="49"/>
      <c r="AK1241" s="49"/>
      <c r="AL1241" s="49"/>
      <c r="AM1241" s="49"/>
      <c r="AN1241" s="49"/>
      <c r="AO1241" s="49"/>
      <c r="AP1241" s="49"/>
      <c r="AQ1241" s="49"/>
      <c r="AR1241" s="49"/>
      <c r="AS1241" s="49"/>
      <c r="AT1241" s="49"/>
      <c r="AU1241" s="49"/>
      <c r="AV1241" s="49"/>
      <c r="AW1241" s="49"/>
      <c r="AX1241" s="49"/>
      <c r="AY1241" s="49"/>
      <c r="AZ1241" s="49"/>
      <c r="BA1241" s="49"/>
      <c r="BB1241" s="49"/>
      <c r="BC1241" s="49"/>
      <c r="BD1241" s="49"/>
      <c r="BE1241" s="49"/>
      <c r="BF1241" s="49"/>
      <c r="BG1241" s="49"/>
      <c r="BH1241" s="49"/>
      <c r="BI1241" s="49"/>
      <c r="BJ1241" s="49"/>
      <c r="BK1241" s="49"/>
      <c r="BL1241" s="49"/>
      <c r="BM1241" s="49"/>
      <c r="BN1241" s="49"/>
    </row>
    <row r="1242" spans="1:66" x14ac:dyDescent="0.3">
      <c r="A1242">
        <v>1241</v>
      </c>
      <c r="B1242" s="6" t="s">
        <v>3709</v>
      </c>
      <c r="C1242" s="41">
        <f>VLOOKUP(tags[[#This Row],[Index]],Table1[],6)</f>
        <v>1000</v>
      </c>
      <c r="D1242" s="50">
        <v>8000</v>
      </c>
      <c r="E1242" s="17" t="str">
        <f>VLOOKUP(tags[[#This Row],[Index]],Table1[],22)</f>
        <v>pink</v>
      </c>
      <c r="F1242" s="17" t="str">
        <f>VLOOKUP(tags[[#This Row],[Index]],Table1[],23)</f>
        <v>S</v>
      </c>
      <c r="G1242" s="17" t="str">
        <f>VLOOKUP(tags[[#This Row],[product_id]],copy[],4,FALSE)</f>
        <v>Summer,Plus Size,Deep V-Neck,topsamptshirt,V-neck,Women's Fashion,Fashion,tank top,Loose,topsampblouse,Causal,Ladies Fashion,blouse,fashion women,Tank,Shirt,Tops,T Shirts,Casual,Ladies,sleeveless,Pure Color,sleeveless tops</v>
      </c>
      <c r="H1242" s="17"/>
      <c r="I1242" s="48" t="s">
        <v>11402</v>
      </c>
      <c r="J1242" s="49" t="s">
        <v>11407</v>
      </c>
      <c r="K1242" s="49" t="s">
        <v>11471</v>
      </c>
      <c r="L1242" s="49" t="s">
        <v>11488</v>
      </c>
      <c r="M1242" s="49" t="s">
        <v>11420</v>
      </c>
      <c r="N1242" s="49" t="s">
        <v>11403</v>
      </c>
      <c r="O1242" s="49" t="s">
        <v>11404</v>
      </c>
      <c r="P1242" s="49" t="s">
        <v>11423</v>
      </c>
      <c r="Q1242" s="49" t="s">
        <v>11427</v>
      </c>
      <c r="R1242" s="49" t="s">
        <v>11577</v>
      </c>
      <c r="S1242" s="49" t="s">
        <v>11649</v>
      </c>
      <c r="T1242" s="49" t="s">
        <v>11475</v>
      </c>
      <c r="U1242" s="49" t="s">
        <v>11428</v>
      </c>
      <c r="V1242" s="49" t="s">
        <v>11556</v>
      </c>
      <c r="W1242" s="49" t="s">
        <v>11418</v>
      </c>
      <c r="X1242" s="49" t="s">
        <v>11417</v>
      </c>
      <c r="Y1242" s="49" t="s">
        <v>11411</v>
      </c>
      <c r="Z1242" s="49" t="s">
        <v>11422</v>
      </c>
      <c r="AA1242" s="49" t="s">
        <v>11406</v>
      </c>
      <c r="AB1242" s="49" t="s">
        <v>11426</v>
      </c>
      <c r="AC1242" s="49" t="s">
        <v>11408</v>
      </c>
      <c r="AD1242" s="49" t="s">
        <v>11496</v>
      </c>
      <c r="AE1242" s="49" t="s">
        <v>11465</v>
      </c>
      <c r="AF1242" s="49"/>
      <c r="AG1242" s="49"/>
      <c r="AH1242" s="49"/>
      <c r="AI1242" s="49"/>
      <c r="AJ1242" s="49"/>
      <c r="AK1242" s="49"/>
      <c r="AL1242" s="49"/>
      <c r="AM1242" s="49"/>
      <c r="AN1242" s="49"/>
      <c r="AO1242" s="49"/>
      <c r="AP1242" s="49"/>
      <c r="AQ1242" s="49"/>
      <c r="AR1242" s="49"/>
      <c r="AS1242" s="49"/>
      <c r="AT1242" s="49"/>
      <c r="AU1242" s="49"/>
      <c r="AV1242" s="49"/>
      <c r="AW1242" s="49"/>
      <c r="AX1242" s="49"/>
      <c r="AY1242" s="49"/>
      <c r="AZ1242" s="49"/>
      <c r="BA1242" s="49"/>
      <c r="BB1242" s="49"/>
      <c r="BC1242" s="49"/>
      <c r="BD1242" s="49"/>
      <c r="BE1242" s="49"/>
      <c r="BF1242" s="49"/>
      <c r="BG1242" s="49"/>
      <c r="BH1242" s="49"/>
      <c r="BI1242" s="49"/>
      <c r="BJ1242" s="49"/>
      <c r="BK1242" s="49"/>
      <c r="BL1242" s="49"/>
      <c r="BM1242" s="49"/>
      <c r="BN1242" s="49"/>
    </row>
    <row r="1243" spans="1:66" x14ac:dyDescent="0.3">
      <c r="A1243">
        <v>1242</v>
      </c>
      <c r="B1243" s="5" t="s">
        <v>3711</v>
      </c>
      <c r="C1243" s="40">
        <f>VLOOKUP(tags[[#This Row],[Index]],Table1[],6)</f>
        <v>1000</v>
      </c>
      <c r="D1243" s="51">
        <v>8000</v>
      </c>
      <c r="E1243" s="18" t="str">
        <f>VLOOKUP(tags[[#This Row],[Index]],Table1[],22)</f>
        <v>purple</v>
      </c>
      <c r="F1243" s="18" t="str">
        <f>VLOOKUP(tags[[#This Row],[Index]],Table1[],23)</f>
        <v>M</v>
      </c>
      <c r="G1243" s="18" t="str">
        <f>VLOOKUP(tags[[#This Row],[product_id]],copy[],4,FALSE)</f>
        <v>Summer,Spaghetti Strap,Cotton T Shirt,letter print,Shirt,topsamptshirt,short sleeves,Ladies,Women's Fashion,Fashion,Casual T-Shirt,Summer Fashion,sexy,Clothing,Casual,T Shirts,European Style,Blues,Plus Size,Shorts,Cotton,Sexy Top,Sleeve,Spaghetti,Tops,Grey,Women,black,Print,women top</v>
      </c>
      <c r="H1243" s="18"/>
      <c r="I1243" s="48" t="s">
        <v>11402</v>
      </c>
      <c r="J1243" s="49" t="s">
        <v>11463</v>
      </c>
      <c r="K1243" s="49" t="s">
        <v>11505</v>
      </c>
      <c r="L1243" s="49" t="s">
        <v>11478</v>
      </c>
      <c r="M1243" s="49" t="s">
        <v>11417</v>
      </c>
      <c r="N1243" s="49" t="s">
        <v>11488</v>
      </c>
      <c r="O1243" s="49" t="s">
        <v>11415</v>
      </c>
      <c r="P1243" s="49" t="s">
        <v>11426</v>
      </c>
      <c r="Q1243" s="49" t="s">
        <v>11403</v>
      </c>
      <c r="R1243" s="49" t="s">
        <v>11404</v>
      </c>
      <c r="S1243" s="49" t="s">
        <v>11497</v>
      </c>
      <c r="T1243" s="49" t="s">
        <v>11484</v>
      </c>
      <c r="U1243" s="49" t="s">
        <v>11412</v>
      </c>
      <c r="V1243" s="49" t="s">
        <v>11545</v>
      </c>
      <c r="W1243" s="49" t="s">
        <v>11406</v>
      </c>
      <c r="X1243" s="49" t="s">
        <v>11422</v>
      </c>
      <c r="Y1243" s="49" t="s">
        <v>12564</v>
      </c>
      <c r="Z1243" s="49" t="s">
        <v>11700</v>
      </c>
      <c r="AA1243" s="49" t="s">
        <v>11407</v>
      </c>
      <c r="AB1243" s="49" t="s">
        <v>11410</v>
      </c>
      <c r="AC1243" s="49" t="s">
        <v>11424</v>
      </c>
      <c r="AD1243" s="49" t="s">
        <v>11619</v>
      </c>
      <c r="AE1243" s="49" t="s">
        <v>11414</v>
      </c>
      <c r="AF1243" s="49" t="s">
        <v>11449</v>
      </c>
      <c r="AG1243" s="49" t="s">
        <v>11411</v>
      </c>
      <c r="AH1243" s="49" t="s">
        <v>12186</v>
      </c>
      <c r="AI1243" s="49" t="s">
        <v>11405</v>
      </c>
      <c r="AJ1243" s="49" t="s">
        <v>70</v>
      </c>
      <c r="AK1243" s="49" t="s">
        <v>11416</v>
      </c>
      <c r="AL1243" s="49" t="s">
        <v>11473</v>
      </c>
      <c r="AM1243" s="49"/>
      <c r="AN1243" s="49"/>
      <c r="AO1243" s="49"/>
      <c r="AP1243" s="49"/>
      <c r="AQ1243" s="49"/>
      <c r="AR1243" s="49"/>
      <c r="AS1243" s="49"/>
      <c r="AT1243" s="49"/>
      <c r="AU1243" s="49"/>
      <c r="AV1243" s="49"/>
      <c r="AW1243" s="49"/>
      <c r="AX1243" s="49"/>
      <c r="AY1243" s="49"/>
      <c r="AZ1243" s="49"/>
      <c r="BA1243" s="49"/>
      <c r="BB1243" s="49"/>
      <c r="BC1243" s="49"/>
      <c r="BD1243" s="49"/>
      <c r="BE1243" s="49"/>
      <c r="BF1243" s="49"/>
      <c r="BG1243" s="49"/>
      <c r="BH1243" s="49"/>
      <c r="BI1243" s="49"/>
      <c r="BJ1243" s="49"/>
      <c r="BK1243" s="49"/>
      <c r="BL1243" s="49"/>
      <c r="BM1243" s="49"/>
      <c r="BN1243" s="49"/>
    </row>
    <row r="1244" spans="1:66" x14ac:dyDescent="0.3">
      <c r="A1244">
        <v>1243</v>
      </c>
      <c r="B1244" s="4" t="s">
        <v>3715</v>
      </c>
      <c r="C1244" s="39">
        <f>VLOOKUP(tags[[#This Row],[Index]],Table1[],6)</f>
        <v>5000</v>
      </c>
      <c r="D1244" s="50">
        <v>40000</v>
      </c>
      <c r="E1244" s="17" t="str">
        <f>VLOOKUP(tags[[#This Row],[Index]],Table1[],22)</f>
        <v>red</v>
      </c>
      <c r="F1244" s="17" t="str">
        <f>VLOOKUP(tags[[#This Row],[Index]],Table1[],23)</f>
        <v>XS</v>
      </c>
      <c r="G1244" s="17" t="str">
        <f>VLOOKUP(tags[[#This Row],[product_id]],copy[],4,FALSE)</f>
        <v>Summer,Plus Size,short dress,Sleeve,Pure Color,Necks,short sleeves,flaresleeve,Round neck,beach dress,Shorts,Casual,summer dresses,Dress,women dress,Women's Fashion,loose dress,casual dress</v>
      </c>
      <c r="H1244" s="17"/>
      <c r="I1244" s="48" t="s">
        <v>11402</v>
      </c>
      <c r="J1244" s="49" t="s">
        <v>11407</v>
      </c>
      <c r="K1244" s="49" t="s">
        <v>11517</v>
      </c>
      <c r="L1244" s="49" t="s">
        <v>11414</v>
      </c>
      <c r="M1244" s="49" t="s">
        <v>11496</v>
      </c>
      <c r="N1244" s="49" t="s">
        <v>11419</v>
      </c>
      <c r="O1244" s="49" t="s">
        <v>11415</v>
      </c>
      <c r="P1244" s="49" t="s">
        <v>11997</v>
      </c>
      <c r="Q1244" s="49" t="s">
        <v>11440</v>
      </c>
      <c r="R1244" s="49" t="s">
        <v>11431</v>
      </c>
      <c r="S1244" s="49" t="s">
        <v>11410</v>
      </c>
      <c r="T1244" s="49" t="s">
        <v>11406</v>
      </c>
      <c r="U1244" s="49" t="s">
        <v>11464</v>
      </c>
      <c r="V1244" s="49" t="s">
        <v>11409</v>
      </c>
      <c r="W1244" s="49" t="s">
        <v>11432</v>
      </c>
      <c r="X1244" s="49" t="s">
        <v>11403</v>
      </c>
      <c r="Y1244" s="49" t="s">
        <v>11455</v>
      </c>
      <c r="Z1244" s="49" t="s">
        <v>11441</v>
      </c>
      <c r="AA1244" s="49"/>
      <c r="AB1244" s="49"/>
      <c r="AC1244" s="49"/>
      <c r="AD1244" s="49"/>
      <c r="AE1244" s="49"/>
      <c r="AF1244" s="49"/>
      <c r="AG1244" s="49"/>
      <c r="AH1244" s="49"/>
      <c r="AI1244" s="49"/>
      <c r="AJ1244" s="49"/>
      <c r="AK1244" s="49"/>
      <c r="AL1244" s="49"/>
      <c r="AM1244" s="49"/>
      <c r="AN1244" s="49"/>
      <c r="AO1244" s="49"/>
      <c r="AP1244" s="49"/>
      <c r="AQ1244" s="49"/>
      <c r="AR1244" s="49"/>
      <c r="AS1244" s="49"/>
      <c r="AT1244" s="49"/>
      <c r="AU1244" s="49"/>
      <c r="AV1244" s="49"/>
      <c r="AW1244" s="49"/>
      <c r="AX1244" s="49"/>
      <c r="AY1244" s="49"/>
      <c r="AZ1244" s="49"/>
      <c r="BA1244" s="49"/>
      <c r="BB1244" s="49"/>
      <c r="BC1244" s="49"/>
      <c r="BD1244" s="49"/>
      <c r="BE1244" s="49"/>
      <c r="BF1244" s="49"/>
      <c r="BG1244" s="49"/>
      <c r="BH1244" s="49"/>
      <c r="BI1244" s="49"/>
      <c r="BJ1244" s="49"/>
      <c r="BK1244" s="49"/>
      <c r="BL1244" s="49"/>
      <c r="BM1244" s="49"/>
      <c r="BN1244" s="49"/>
    </row>
    <row r="1245" spans="1:66" x14ac:dyDescent="0.3">
      <c r="A1245">
        <v>1244</v>
      </c>
      <c r="B1245" s="5" t="s">
        <v>3718</v>
      </c>
      <c r="C1245" s="40">
        <f>VLOOKUP(tags[[#This Row],[Index]],Table1[],6)</f>
        <v>100</v>
      </c>
      <c r="D1245" s="51">
        <v>1200</v>
      </c>
      <c r="E1245" s="18" t="str">
        <f>VLOOKUP(tags[[#This Row],[Index]],Table1[],22)</f>
        <v>yellow</v>
      </c>
      <c r="F1245" s="18" t="str">
        <f>VLOOKUP(tags[[#This Row],[Index]],Table1[],23)</f>
        <v>XS</v>
      </c>
      <c r="G1245" s="18" t="str">
        <f>VLOOKUP(tags[[#This Row],[product_id]],copy[],4,FALSE)</f>
        <v>Mini,Plus Size,partydressesforwomen,Lace,Summer,plus size dress,Dress,casualdressesforwomen,white dress,sundressesforwomen,beach dress,Fashion,summerdressesforwomen,Spaghetti,white,Necks,robefemme,Lace Dress,Women's Fashion,backless,sexydressesforwoman,sleeveless,Robes,Beach</v>
      </c>
      <c r="H1245" s="18"/>
      <c r="I1245" s="48" t="s">
        <v>11436</v>
      </c>
      <c r="J1245" s="49" t="s">
        <v>11407</v>
      </c>
      <c r="K1245" s="49" t="s">
        <v>11893</v>
      </c>
      <c r="L1245" s="49" t="s">
        <v>11434</v>
      </c>
      <c r="M1245" s="49" t="s">
        <v>11402</v>
      </c>
      <c r="N1245" s="49" t="s">
        <v>11501</v>
      </c>
      <c r="O1245" s="49" t="s">
        <v>11409</v>
      </c>
      <c r="P1245" s="49" t="s">
        <v>11912</v>
      </c>
      <c r="Q1245" s="49" t="s">
        <v>11767</v>
      </c>
      <c r="R1245" s="49" t="s">
        <v>11873</v>
      </c>
      <c r="S1245" s="49" t="s">
        <v>11431</v>
      </c>
      <c r="T1245" s="49" t="s">
        <v>11404</v>
      </c>
      <c r="U1245" s="49" t="s">
        <v>11813</v>
      </c>
      <c r="V1245" s="49" t="s">
        <v>11449</v>
      </c>
      <c r="W1245" s="49" t="s">
        <v>34</v>
      </c>
      <c r="X1245" s="49" t="s">
        <v>11419</v>
      </c>
      <c r="Y1245" s="49" t="s">
        <v>11627</v>
      </c>
      <c r="Z1245" s="49" t="s">
        <v>11514</v>
      </c>
      <c r="AA1245" s="49" t="s">
        <v>11403</v>
      </c>
      <c r="AB1245" s="49" t="s">
        <v>11450</v>
      </c>
      <c r="AC1245" s="49" t="s">
        <v>11882</v>
      </c>
      <c r="AD1245" s="49" t="s">
        <v>11408</v>
      </c>
      <c r="AE1245" s="49" t="s">
        <v>11570</v>
      </c>
      <c r="AF1245" s="49" t="s">
        <v>11413</v>
      </c>
      <c r="AG1245" s="49"/>
      <c r="AH1245" s="49"/>
      <c r="AI1245" s="49"/>
      <c r="AJ1245" s="49"/>
      <c r="AK1245" s="49"/>
      <c r="AL1245" s="49"/>
      <c r="AM1245" s="49"/>
      <c r="AN1245" s="49"/>
      <c r="AO1245" s="49"/>
      <c r="AP1245" s="49"/>
      <c r="AQ1245" s="49"/>
      <c r="AR1245" s="49"/>
      <c r="AS1245" s="49"/>
      <c r="AT1245" s="49"/>
      <c r="AU1245" s="49"/>
      <c r="AV1245" s="49"/>
      <c r="AW1245" s="49"/>
      <c r="AX1245" s="49"/>
      <c r="AY1245" s="49"/>
      <c r="AZ1245" s="49"/>
      <c r="BA1245" s="49"/>
      <c r="BB1245" s="49"/>
      <c r="BC1245" s="49"/>
      <c r="BD1245" s="49"/>
      <c r="BE1245" s="49"/>
      <c r="BF1245" s="49"/>
      <c r="BG1245" s="49"/>
      <c r="BH1245" s="49"/>
      <c r="BI1245" s="49"/>
      <c r="BJ1245" s="49"/>
      <c r="BK1245" s="49"/>
      <c r="BL1245" s="49"/>
      <c r="BM1245" s="49"/>
      <c r="BN1245" s="49"/>
    </row>
    <row r="1246" spans="1:66" x14ac:dyDescent="0.3">
      <c r="A1246">
        <v>1245</v>
      </c>
      <c r="B1246" s="4" t="s">
        <v>3720</v>
      </c>
      <c r="C1246" s="39">
        <f>VLOOKUP(tags[[#This Row],[Index]],Table1[],6)</f>
        <v>20000</v>
      </c>
      <c r="D1246" s="50">
        <v>160000</v>
      </c>
      <c r="E1246" s="17" t="str">
        <f>VLOOKUP(tags[[#This Row],[Index]],Table1[],22)</f>
        <v>blue</v>
      </c>
      <c r="F1246" s="17" t="str">
        <f>VLOOKUP(tags[[#This Row],[Index]],Table1[],23)</f>
        <v>S</v>
      </c>
      <c r="G1246" s="17" t="str">
        <f>VLOOKUP(tags[[#This Row],[product_id]],copy[],4,FALSE)</f>
        <v>Summer,Vest,Fashion,Mini,Pleated,tank top,beach dress,Party Dress,Sexy Dress,Casual,Cotton,Shirt,Tops,summer dress,Sleeveless dress,Ladies,sleeveless,Women,Beach,Tunic dress,Plus Size,ruffle,Dress,V-neck,Mini dress,Women's Fashion,pocketdres,sexy,casual dress,tunic,Tank,button,T Shirts,Cotton Dress,knee,Ladies Fashion,loose dress</v>
      </c>
      <c r="H1246" s="17"/>
      <c r="I1246" s="48" t="s">
        <v>11402</v>
      </c>
      <c r="J1246" s="49" t="s">
        <v>11430</v>
      </c>
      <c r="K1246" s="49" t="s">
        <v>11404</v>
      </c>
      <c r="L1246" s="49" t="s">
        <v>11436</v>
      </c>
      <c r="M1246" s="49" t="s">
        <v>11485</v>
      </c>
      <c r="N1246" s="49" t="s">
        <v>11423</v>
      </c>
      <c r="O1246" s="49" t="s">
        <v>11431</v>
      </c>
      <c r="P1246" s="49" t="s">
        <v>11445</v>
      </c>
      <c r="Q1246" s="49" t="s">
        <v>11474</v>
      </c>
      <c r="R1246" s="49" t="s">
        <v>11406</v>
      </c>
      <c r="S1246" s="49" t="s">
        <v>11424</v>
      </c>
      <c r="T1246" s="49" t="s">
        <v>11417</v>
      </c>
      <c r="U1246" s="49" t="s">
        <v>11411</v>
      </c>
      <c r="V1246" s="49" t="s">
        <v>11425</v>
      </c>
      <c r="W1246" s="49" t="s">
        <v>11438</v>
      </c>
      <c r="X1246" s="49" t="s">
        <v>11426</v>
      </c>
      <c r="Y1246" s="49" t="s">
        <v>11408</v>
      </c>
      <c r="Z1246" s="49" t="s">
        <v>11405</v>
      </c>
      <c r="AA1246" s="49" t="s">
        <v>11413</v>
      </c>
      <c r="AB1246" s="49" t="s">
        <v>11617</v>
      </c>
      <c r="AC1246" s="49" t="s">
        <v>11407</v>
      </c>
      <c r="AD1246" s="49" t="s">
        <v>11587</v>
      </c>
      <c r="AE1246" s="49" t="s">
        <v>11409</v>
      </c>
      <c r="AF1246" s="49" t="s">
        <v>11420</v>
      </c>
      <c r="AG1246" s="49" t="s">
        <v>11435</v>
      </c>
      <c r="AH1246" s="49" t="s">
        <v>11403</v>
      </c>
      <c r="AI1246" s="49" t="s">
        <v>12103</v>
      </c>
      <c r="AJ1246" s="49" t="s">
        <v>11412</v>
      </c>
      <c r="AK1246" s="49" t="s">
        <v>11441</v>
      </c>
      <c r="AL1246" s="49" t="s">
        <v>11493</v>
      </c>
      <c r="AM1246" s="49" t="s">
        <v>11418</v>
      </c>
      <c r="AN1246" s="49" t="s">
        <v>11527</v>
      </c>
      <c r="AO1246" s="49" t="s">
        <v>11422</v>
      </c>
      <c r="AP1246" s="49" t="s">
        <v>11510</v>
      </c>
      <c r="AQ1246" s="49" t="s">
        <v>11611</v>
      </c>
      <c r="AR1246" s="49" t="s">
        <v>11475</v>
      </c>
      <c r="AS1246" s="49" t="s">
        <v>11455</v>
      </c>
      <c r="AT1246" s="49"/>
      <c r="AU1246" s="49"/>
      <c r="AV1246" s="49"/>
      <c r="AW1246" s="49"/>
      <c r="AX1246" s="49"/>
      <c r="AY1246" s="49"/>
      <c r="AZ1246" s="49"/>
      <c r="BA1246" s="49"/>
      <c r="BB1246" s="49"/>
      <c r="BC1246" s="49"/>
      <c r="BD1246" s="49"/>
      <c r="BE1246" s="49"/>
      <c r="BF1246" s="49"/>
      <c r="BG1246" s="49"/>
      <c r="BH1246" s="49"/>
      <c r="BI1246" s="49"/>
      <c r="BJ1246" s="49"/>
      <c r="BK1246" s="49"/>
      <c r="BL1246" s="49"/>
      <c r="BM1246" s="49"/>
      <c r="BN1246" s="49"/>
    </row>
    <row r="1247" spans="1:66" x14ac:dyDescent="0.3">
      <c r="A1247">
        <v>1246</v>
      </c>
      <c r="B1247" s="5" t="s">
        <v>3723</v>
      </c>
      <c r="C1247" s="40">
        <f>VLOOKUP(tags[[#This Row],[Index]],Table1[],6)</f>
        <v>1000</v>
      </c>
      <c r="D1247" s="51">
        <v>6000</v>
      </c>
      <c r="E1247" s="18" t="str">
        <f>VLOOKUP(tags[[#This Row],[Index]],Table1[],22)</f>
        <v>red</v>
      </c>
      <c r="F1247" s="18" t="str">
        <f>VLOOKUP(tags[[#This Row],[Index]],Table1[],23)</f>
        <v>S</v>
      </c>
      <c r="G1247" s="18" t="str">
        <f>VLOOKUP(tags[[#This Row],[product_id]],copy[],4,FALSE)</f>
        <v>butterflyprint,butterfly,Plus Size,Tank,Shirt,Summer,Tops,Women's Fashion,tank top,summer tops,Sleeveless Shirt,Fashion,3dprint,combo,Print,sleeveless,countrygirl,Casual,Women Fashion,Women</v>
      </c>
      <c r="H1247" s="18"/>
      <c r="I1247" s="48" t="s">
        <v>11915</v>
      </c>
      <c r="J1247" s="49" t="s">
        <v>11568</v>
      </c>
      <c r="K1247" s="49" t="s">
        <v>11407</v>
      </c>
      <c r="L1247" s="49" t="s">
        <v>11418</v>
      </c>
      <c r="M1247" s="49" t="s">
        <v>11417</v>
      </c>
      <c r="N1247" s="49" t="s">
        <v>11402</v>
      </c>
      <c r="O1247" s="49" t="s">
        <v>11411</v>
      </c>
      <c r="P1247" s="49" t="s">
        <v>11403</v>
      </c>
      <c r="Q1247" s="49" t="s">
        <v>11423</v>
      </c>
      <c r="R1247" s="49" t="s">
        <v>11472</v>
      </c>
      <c r="S1247" s="49" t="s">
        <v>11547</v>
      </c>
      <c r="T1247" s="49" t="s">
        <v>11404</v>
      </c>
      <c r="U1247" s="49" t="s">
        <v>12593</v>
      </c>
      <c r="V1247" s="49" t="s">
        <v>13567</v>
      </c>
      <c r="W1247" s="49" t="s">
        <v>11416</v>
      </c>
      <c r="X1247" s="49" t="s">
        <v>11408</v>
      </c>
      <c r="Y1247" s="49" t="s">
        <v>13554</v>
      </c>
      <c r="Z1247" s="49" t="s">
        <v>11406</v>
      </c>
      <c r="AA1247" s="49" t="s">
        <v>11439</v>
      </c>
      <c r="AB1247" s="49" t="s">
        <v>11405</v>
      </c>
      <c r="AC1247" s="49"/>
      <c r="AD1247" s="49"/>
      <c r="AE1247" s="49"/>
      <c r="AF1247" s="49"/>
      <c r="AG1247" s="49"/>
      <c r="AH1247" s="49"/>
      <c r="AI1247" s="49"/>
      <c r="AJ1247" s="49"/>
      <c r="AK1247" s="49"/>
      <c r="AL1247" s="49"/>
      <c r="AM1247" s="49"/>
      <c r="AN1247" s="49"/>
      <c r="AO1247" s="49"/>
      <c r="AP1247" s="49"/>
      <c r="AQ1247" s="49"/>
      <c r="AR1247" s="49"/>
      <c r="AS1247" s="49"/>
      <c r="AT1247" s="49"/>
      <c r="AU1247" s="49"/>
      <c r="AV1247" s="49"/>
      <c r="AW1247" s="49"/>
      <c r="AX1247" s="49"/>
      <c r="AY1247" s="49"/>
      <c r="AZ1247" s="49"/>
      <c r="BA1247" s="49"/>
      <c r="BB1247" s="49"/>
      <c r="BC1247" s="49"/>
      <c r="BD1247" s="49"/>
      <c r="BE1247" s="49"/>
      <c r="BF1247" s="49"/>
      <c r="BG1247" s="49"/>
      <c r="BH1247" s="49"/>
      <c r="BI1247" s="49"/>
      <c r="BJ1247" s="49"/>
      <c r="BK1247" s="49"/>
      <c r="BL1247" s="49"/>
      <c r="BM1247" s="49"/>
      <c r="BN1247" s="49"/>
    </row>
    <row r="1248" spans="1:66" x14ac:dyDescent="0.3">
      <c r="A1248">
        <v>1247</v>
      </c>
      <c r="B1248" s="4" t="s">
        <v>2569</v>
      </c>
      <c r="C1248" s="39">
        <f>VLOOKUP(tags[[#This Row],[Index]],Table1[],6)</f>
        <v>50</v>
      </c>
      <c r="D1248" s="50">
        <v>400</v>
      </c>
      <c r="E1248" s="17" t="str">
        <f>VLOOKUP(tags[[#This Row],[Index]],Table1[],22)</f>
        <v>yellow</v>
      </c>
      <c r="F1248" s="17" t="str">
        <f>VLOOKUP(tags[[#This Row],[Index]],Table1[],23)</f>
        <v>XS</v>
      </c>
      <c r="G1248" s="17" t="str">
        <f>VLOOKUP(tags[[#This Row],[product_id]],copy[],4,FALSE)</f>
        <v>Summer,short sleeve dress,neck dress,Necks,Sleeve,Beach,Dress,Loose,short sleeves,V-neck,Shorts,beach dress,Plus Size,Midi Dress,summer dress,Print,Pullovers,Women's Fashion,Casual,Women</v>
      </c>
      <c r="H1248" s="17"/>
      <c r="I1248" s="48" t="s">
        <v>11402</v>
      </c>
      <c r="J1248" s="49" t="s">
        <v>11522</v>
      </c>
      <c r="K1248" s="49" t="s">
        <v>11578</v>
      </c>
      <c r="L1248" s="49" t="s">
        <v>11419</v>
      </c>
      <c r="M1248" s="49" t="s">
        <v>11414</v>
      </c>
      <c r="N1248" s="49" t="s">
        <v>11413</v>
      </c>
      <c r="O1248" s="49" t="s">
        <v>11409</v>
      </c>
      <c r="P1248" s="49" t="s">
        <v>11427</v>
      </c>
      <c r="Q1248" s="49" t="s">
        <v>11415</v>
      </c>
      <c r="R1248" s="49" t="s">
        <v>11420</v>
      </c>
      <c r="S1248" s="49" t="s">
        <v>11410</v>
      </c>
      <c r="T1248" s="49" t="s">
        <v>11431</v>
      </c>
      <c r="U1248" s="49" t="s">
        <v>11407</v>
      </c>
      <c r="V1248" s="49" t="s">
        <v>11560</v>
      </c>
      <c r="W1248" s="49" t="s">
        <v>11425</v>
      </c>
      <c r="X1248" s="49" t="s">
        <v>11416</v>
      </c>
      <c r="Y1248" s="49" t="s">
        <v>11552</v>
      </c>
      <c r="Z1248" s="49" t="s">
        <v>11403</v>
      </c>
      <c r="AA1248" s="49" t="s">
        <v>11406</v>
      </c>
      <c r="AB1248" s="49" t="s">
        <v>11405</v>
      </c>
      <c r="AC1248" s="49"/>
      <c r="AD1248" s="49"/>
      <c r="AE1248" s="49"/>
      <c r="AF1248" s="49"/>
      <c r="AG1248" s="49"/>
      <c r="AH1248" s="49"/>
      <c r="AI1248" s="49"/>
      <c r="AJ1248" s="49"/>
      <c r="AK1248" s="49"/>
      <c r="AL1248" s="49"/>
      <c r="AM1248" s="49"/>
      <c r="AN1248" s="49"/>
      <c r="AO1248" s="49"/>
      <c r="AP1248" s="49"/>
      <c r="AQ1248" s="49"/>
      <c r="AR1248" s="49"/>
      <c r="AS1248" s="49"/>
      <c r="AT1248" s="49"/>
      <c r="AU1248" s="49"/>
      <c r="AV1248" s="49"/>
      <c r="AW1248" s="49"/>
      <c r="AX1248" s="49"/>
      <c r="AY1248" s="49"/>
      <c r="AZ1248" s="49"/>
      <c r="BA1248" s="49"/>
      <c r="BB1248" s="49"/>
      <c r="BC1248" s="49"/>
      <c r="BD1248" s="49"/>
      <c r="BE1248" s="49"/>
      <c r="BF1248" s="49"/>
      <c r="BG1248" s="49"/>
      <c r="BH1248" s="49"/>
      <c r="BI1248" s="49"/>
      <c r="BJ1248" s="49"/>
      <c r="BK1248" s="49"/>
      <c r="BL1248" s="49"/>
      <c r="BM1248" s="49"/>
      <c r="BN1248" s="49"/>
    </row>
    <row r="1249" spans="1:66" x14ac:dyDescent="0.3">
      <c r="A1249">
        <v>1248</v>
      </c>
      <c r="B1249" s="5" t="s">
        <v>3725</v>
      </c>
      <c r="C1249" s="40">
        <f>VLOOKUP(tags[[#This Row],[Index]],Table1[],6)</f>
        <v>100</v>
      </c>
      <c r="D1249" s="51">
        <v>269</v>
      </c>
      <c r="E1249" s="18" t="str">
        <f>VLOOKUP(tags[[#This Row],[Index]],Table1[],22)</f>
        <v>purple</v>
      </c>
      <c r="F1249" s="18" t="str">
        <f>VLOOKUP(tags[[#This Row],[Index]],Table1[],23)</f>
        <v>XS</v>
      </c>
      <c r="G1249" s="18" t="str">
        <f>VLOOKUP(tags[[#This Row],[product_id]],copy[],4,FALSE)</f>
        <v>Summer,Vest,Plus Size,Tank,Tops,V-neck,Fashion,tank top,knot,solid color,sleeveless,Casual,Women Fashion,Cotton</v>
      </c>
      <c r="H1249" s="18"/>
      <c r="I1249" s="48" t="s">
        <v>11402</v>
      </c>
      <c r="J1249" s="49" t="s">
        <v>11430</v>
      </c>
      <c r="K1249" s="49" t="s">
        <v>11407</v>
      </c>
      <c r="L1249" s="49" t="s">
        <v>11418</v>
      </c>
      <c r="M1249" s="49" t="s">
        <v>11411</v>
      </c>
      <c r="N1249" s="49" t="s">
        <v>11420</v>
      </c>
      <c r="O1249" s="49" t="s">
        <v>11404</v>
      </c>
      <c r="P1249" s="49" t="s">
        <v>11423</v>
      </c>
      <c r="Q1249" s="49" t="s">
        <v>12374</v>
      </c>
      <c r="R1249" s="49" t="s">
        <v>11467</v>
      </c>
      <c r="S1249" s="49" t="s">
        <v>11408</v>
      </c>
      <c r="T1249" s="49" t="s">
        <v>11406</v>
      </c>
      <c r="U1249" s="49" t="s">
        <v>11439</v>
      </c>
      <c r="V1249" s="49" t="s">
        <v>11424</v>
      </c>
      <c r="W1249" s="49"/>
      <c r="X1249" s="49"/>
      <c r="Y1249" s="49"/>
      <c r="Z1249" s="49"/>
      <c r="AA1249" s="49"/>
      <c r="AB1249" s="49"/>
      <c r="AC1249" s="49"/>
      <c r="AD1249" s="49"/>
      <c r="AE1249" s="49"/>
      <c r="AF1249" s="49"/>
      <c r="AG1249" s="49"/>
      <c r="AH1249" s="49"/>
      <c r="AI1249" s="49"/>
      <c r="AJ1249" s="49"/>
      <c r="AK1249" s="49"/>
      <c r="AL1249" s="49"/>
      <c r="AM1249" s="49"/>
      <c r="AN1249" s="49"/>
      <c r="AO1249" s="49"/>
      <c r="AP1249" s="49"/>
      <c r="AQ1249" s="49"/>
      <c r="AR1249" s="49"/>
      <c r="AS1249" s="49"/>
      <c r="AT1249" s="49"/>
      <c r="AU1249" s="49"/>
      <c r="AV1249" s="49"/>
      <c r="AW1249" s="49"/>
      <c r="AX1249" s="49"/>
      <c r="AY1249" s="49"/>
      <c r="AZ1249" s="49"/>
      <c r="BA1249" s="49"/>
      <c r="BB1249" s="49"/>
      <c r="BC1249" s="49"/>
      <c r="BD1249" s="49"/>
      <c r="BE1249" s="49"/>
      <c r="BF1249" s="49"/>
      <c r="BG1249" s="49"/>
      <c r="BH1249" s="49"/>
      <c r="BI1249" s="49"/>
      <c r="BJ1249" s="49"/>
      <c r="BK1249" s="49"/>
      <c r="BL1249" s="49"/>
      <c r="BM1249" s="49"/>
      <c r="BN1249" s="49"/>
    </row>
    <row r="1250" spans="1:66" x14ac:dyDescent="0.3">
      <c r="A1250">
        <v>1249</v>
      </c>
      <c r="B1250" s="4" t="s">
        <v>3728</v>
      </c>
      <c r="C1250" s="39">
        <f>VLOOKUP(tags[[#This Row],[Index]],Table1[],6)</f>
        <v>100</v>
      </c>
      <c r="D1250" s="50">
        <v>167</v>
      </c>
      <c r="E1250" s="17" t="str">
        <f>VLOOKUP(tags[[#This Row],[Index]],Table1[],22)</f>
        <v>orange</v>
      </c>
      <c r="F1250" s="17" t="str">
        <f>VLOOKUP(tags[[#This Row],[Index]],Table1[],23)</f>
        <v>XXS</v>
      </c>
      <c r="G1250" s="17" t="str">
        <f>VLOOKUP(tags[[#This Row],[product_id]],copy[],4,FALSE)</f>
        <v>blouse,Summer,Shorts,Cotton,Cotton T Shirt,Sleeve,Tops,T Shirts,casual shirt,short sleeves,Women's Fashion,Fashion,V-neck,Tops &amp; T-Shirts,short sleeve shirt,women top,Clothes,summer tops,Pleated,Shirt</v>
      </c>
      <c r="H1250" s="17"/>
      <c r="I1250" s="48" t="s">
        <v>11428</v>
      </c>
      <c r="J1250" s="49" t="s">
        <v>11402</v>
      </c>
      <c r="K1250" s="49" t="s">
        <v>11410</v>
      </c>
      <c r="L1250" s="49" t="s">
        <v>11424</v>
      </c>
      <c r="M1250" s="49" t="s">
        <v>11505</v>
      </c>
      <c r="N1250" s="49" t="s">
        <v>11414</v>
      </c>
      <c r="O1250" s="49" t="s">
        <v>11411</v>
      </c>
      <c r="P1250" s="49" t="s">
        <v>11422</v>
      </c>
      <c r="Q1250" s="49" t="s">
        <v>11581</v>
      </c>
      <c r="R1250" s="49" t="s">
        <v>11415</v>
      </c>
      <c r="S1250" s="49" t="s">
        <v>11403</v>
      </c>
      <c r="T1250" s="49" t="s">
        <v>11404</v>
      </c>
      <c r="U1250" s="49" t="s">
        <v>11420</v>
      </c>
      <c r="V1250" s="49" t="s">
        <v>11494</v>
      </c>
      <c r="W1250" s="49" t="s">
        <v>11553</v>
      </c>
      <c r="X1250" s="49" t="s">
        <v>11473</v>
      </c>
      <c r="Y1250" s="49" t="s">
        <v>11539</v>
      </c>
      <c r="Z1250" s="49" t="s">
        <v>11472</v>
      </c>
      <c r="AA1250" s="49" t="s">
        <v>11485</v>
      </c>
      <c r="AB1250" s="49" t="s">
        <v>11417</v>
      </c>
      <c r="AC1250" s="49"/>
      <c r="AD1250" s="49"/>
      <c r="AE1250" s="49"/>
      <c r="AF1250" s="49"/>
      <c r="AG1250" s="49"/>
      <c r="AH1250" s="49"/>
      <c r="AI1250" s="49"/>
      <c r="AJ1250" s="49"/>
      <c r="AK1250" s="49"/>
      <c r="AL1250" s="49"/>
      <c r="AM1250" s="49"/>
      <c r="AN1250" s="49"/>
      <c r="AO1250" s="49"/>
      <c r="AP1250" s="49"/>
      <c r="AQ1250" s="49"/>
      <c r="AR1250" s="49"/>
      <c r="AS1250" s="49"/>
      <c r="AT1250" s="49"/>
      <c r="AU1250" s="49"/>
      <c r="AV1250" s="49"/>
      <c r="AW1250" s="49"/>
      <c r="AX1250" s="49"/>
      <c r="AY1250" s="49"/>
      <c r="AZ1250" s="49"/>
      <c r="BA1250" s="49"/>
      <c r="BB1250" s="49"/>
      <c r="BC1250" s="49"/>
      <c r="BD1250" s="49"/>
      <c r="BE1250" s="49"/>
      <c r="BF1250" s="49"/>
      <c r="BG1250" s="49"/>
      <c r="BH1250" s="49"/>
      <c r="BI1250" s="49"/>
      <c r="BJ1250" s="49"/>
      <c r="BK1250" s="49"/>
      <c r="BL1250" s="49"/>
      <c r="BM1250" s="49"/>
      <c r="BN1250" s="49"/>
    </row>
    <row r="1251" spans="1:66" x14ac:dyDescent="0.3">
      <c r="A1251">
        <v>1250</v>
      </c>
      <c r="B1251" s="5" t="s">
        <v>3731</v>
      </c>
      <c r="C1251" s="40">
        <f>VLOOKUP(tags[[#This Row],[Index]],Table1[],6)</f>
        <v>100</v>
      </c>
      <c r="D1251" s="51">
        <v>800</v>
      </c>
      <c r="E1251" s="18" t="str">
        <f>VLOOKUP(tags[[#This Row],[Index]],Table1[],22)</f>
        <v>white</v>
      </c>
      <c r="F1251" s="18" t="str">
        <f>VLOOKUP(tags[[#This Row],[Index]],Table1[],23)</f>
        <v>S</v>
      </c>
      <c r="G1251" s="18" t="str">
        <f>VLOOKUP(tags[[#This Row],[product_id]],copy[],4,FALSE)</f>
        <v>Mini,Summer,Dress,short sleeves,Mini dress,T Shirts,Casual,Shorts,Sleeve,summer dress,Women's Fashion,boho,Women S Clothing,T-Shirt womens,party,Beach</v>
      </c>
      <c r="H1251" s="18"/>
      <c r="I1251" s="48" t="s">
        <v>11436</v>
      </c>
      <c r="J1251" s="49" t="s">
        <v>11402</v>
      </c>
      <c r="K1251" s="49" t="s">
        <v>11409</v>
      </c>
      <c r="L1251" s="49" t="s">
        <v>11415</v>
      </c>
      <c r="M1251" s="49" t="s">
        <v>11435</v>
      </c>
      <c r="N1251" s="49" t="s">
        <v>11422</v>
      </c>
      <c r="O1251" s="49" t="s">
        <v>11406</v>
      </c>
      <c r="P1251" s="49" t="s">
        <v>11410</v>
      </c>
      <c r="Q1251" s="49" t="s">
        <v>11414</v>
      </c>
      <c r="R1251" s="49" t="s">
        <v>11425</v>
      </c>
      <c r="S1251" s="49" t="s">
        <v>11403</v>
      </c>
      <c r="T1251" s="49" t="s">
        <v>11457</v>
      </c>
      <c r="U1251" s="49" t="s">
        <v>11529</v>
      </c>
      <c r="V1251" s="49" t="s">
        <v>11667</v>
      </c>
      <c r="W1251" s="49" t="s">
        <v>11443</v>
      </c>
      <c r="X1251" s="49" t="s">
        <v>11413</v>
      </c>
      <c r="Y1251" s="49"/>
      <c r="Z1251" s="49"/>
      <c r="AA1251" s="49"/>
      <c r="AB1251" s="49"/>
      <c r="AC1251" s="49"/>
      <c r="AD1251" s="49"/>
      <c r="AE1251" s="49"/>
      <c r="AF1251" s="49"/>
      <c r="AG1251" s="49"/>
      <c r="AH1251" s="49"/>
      <c r="AI1251" s="49"/>
      <c r="AJ1251" s="49"/>
      <c r="AK1251" s="49"/>
      <c r="AL1251" s="49"/>
      <c r="AM1251" s="49"/>
      <c r="AN1251" s="49"/>
      <c r="AO1251" s="49"/>
      <c r="AP1251" s="49"/>
      <c r="AQ1251" s="49"/>
      <c r="AR1251" s="49"/>
      <c r="AS1251" s="49"/>
      <c r="AT1251" s="49"/>
      <c r="AU1251" s="49"/>
      <c r="AV1251" s="49"/>
      <c r="AW1251" s="49"/>
      <c r="AX1251" s="49"/>
      <c r="AY1251" s="49"/>
      <c r="AZ1251" s="49"/>
      <c r="BA1251" s="49"/>
      <c r="BB1251" s="49"/>
      <c r="BC1251" s="49"/>
      <c r="BD1251" s="49"/>
      <c r="BE1251" s="49"/>
      <c r="BF1251" s="49"/>
      <c r="BG1251" s="49"/>
      <c r="BH1251" s="49"/>
      <c r="BI1251" s="49"/>
      <c r="BJ1251" s="49"/>
      <c r="BK1251" s="49"/>
      <c r="BL1251" s="49"/>
      <c r="BM1251" s="49"/>
      <c r="BN1251" s="49"/>
    </row>
    <row r="1252" spans="1:66" x14ac:dyDescent="0.3">
      <c r="A1252">
        <v>1251</v>
      </c>
      <c r="B1252" s="4" t="s">
        <v>3733</v>
      </c>
      <c r="C1252" s="39">
        <f>VLOOKUP(tags[[#This Row],[Index]],Table1[],6)</f>
        <v>5000</v>
      </c>
      <c r="D1252" s="50">
        <v>40000</v>
      </c>
      <c r="E1252" s="17" t="str">
        <f>VLOOKUP(tags[[#This Row],[Index]],Table1[],22)</f>
        <v>white</v>
      </c>
      <c r="F1252" s="17" t="str">
        <f>VLOOKUP(tags[[#This Row],[Index]],Table1[],23)</f>
        <v>S</v>
      </c>
      <c r="G1252" s="17" t="str">
        <f>VLOOKUP(tags[[#This Row],[product_id]],copy[],4,FALSE)</f>
        <v>Summer,Tees &amp; T-Shirts,Necks,Sleeve,cute,graphic tee,Tops,summer t-shirts,short sleeves,Round neck,T Shirts,Shorts,Fashion,Tops &amp; T-Shirts,Women's Fashion,Casual,Women Fashion,printed</v>
      </c>
      <c r="H1252" s="17"/>
      <c r="I1252" s="48" t="s">
        <v>11402</v>
      </c>
      <c r="J1252" s="49" t="s">
        <v>12493</v>
      </c>
      <c r="K1252" s="49" t="s">
        <v>11419</v>
      </c>
      <c r="L1252" s="49" t="s">
        <v>11414</v>
      </c>
      <c r="M1252" s="49" t="s">
        <v>11502</v>
      </c>
      <c r="N1252" s="49" t="s">
        <v>11525</v>
      </c>
      <c r="O1252" s="49" t="s">
        <v>11411</v>
      </c>
      <c r="P1252" s="49" t="s">
        <v>11468</v>
      </c>
      <c r="Q1252" s="49" t="s">
        <v>11415</v>
      </c>
      <c r="R1252" s="49" t="s">
        <v>11440</v>
      </c>
      <c r="S1252" s="49" t="s">
        <v>11422</v>
      </c>
      <c r="T1252" s="49" t="s">
        <v>11410</v>
      </c>
      <c r="U1252" s="49" t="s">
        <v>11404</v>
      </c>
      <c r="V1252" s="49" t="s">
        <v>11494</v>
      </c>
      <c r="W1252" s="49" t="s">
        <v>11403</v>
      </c>
      <c r="X1252" s="49" t="s">
        <v>11406</v>
      </c>
      <c r="Y1252" s="49" t="s">
        <v>11439</v>
      </c>
      <c r="Z1252" s="49" t="s">
        <v>11421</v>
      </c>
      <c r="AA1252" s="49"/>
      <c r="AB1252" s="49"/>
      <c r="AC1252" s="49"/>
      <c r="AD1252" s="49"/>
      <c r="AE1252" s="49"/>
      <c r="AF1252" s="49"/>
      <c r="AG1252" s="49"/>
      <c r="AH1252" s="49"/>
      <c r="AI1252" s="49"/>
      <c r="AJ1252" s="49"/>
      <c r="AK1252" s="49"/>
      <c r="AL1252" s="49"/>
      <c r="AM1252" s="49"/>
      <c r="AN1252" s="49"/>
      <c r="AO1252" s="49"/>
      <c r="AP1252" s="49"/>
      <c r="AQ1252" s="49"/>
      <c r="AR1252" s="49"/>
      <c r="AS1252" s="49"/>
      <c r="AT1252" s="49"/>
      <c r="AU1252" s="49"/>
      <c r="AV1252" s="49"/>
      <c r="AW1252" s="49"/>
      <c r="AX1252" s="49"/>
      <c r="AY1252" s="49"/>
      <c r="AZ1252" s="49"/>
      <c r="BA1252" s="49"/>
      <c r="BB1252" s="49"/>
      <c r="BC1252" s="49"/>
      <c r="BD1252" s="49"/>
      <c r="BE1252" s="49"/>
      <c r="BF1252" s="49"/>
      <c r="BG1252" s="49"/>
      <c r="BH1252" s="49"/>
      <c r="BI1252" s="49"/>
      <c r="BJ1252" s="49"/>
      <c r="BK1252" s="49"/>
      <c r="BL1252" s="49"/>
      <c r="BM1252" s="49"/>
      <c r="BN1252" s="49"/>
    </row>
    <row r="1253" spans="1:66" x14ac:dyDescent="0.3">
      <c r="A1253">
        <v>1252</v>
      </c>
      <c r="B1253" s="5" t="s">
        <v>3735</v>
      </c>
      <c r="C1253" s="40">
        <f>VLOOKUP(tags[[#This Row],[Index]],Table1[],6)</f>
        <v>5000</v>
      </c>
      <c r="D1253" s="51">
        <v>45000</v>
      </c>
      <c r="E1253" s="18" t="str">
        <f>VLOOKUP(tags[[#This Row],[Index]],Table1[],22)</f>
        <v>white</v>
      </c>
      <c r="F1253" s="18" t="str">
        <f>VLOOKUP(tags[[#This Row],[Index]],Table1[],23)</f>
        <v>M</v>
      </c>
      <c r="G1253" s="18" t="str">
        <f>VLOOKUP(tags[[#This Row],[product_id]],copy[],4,FALSE)</f>
        <v>cute,Shorts,Shirt,letter print,Summer,graphic tee,funnytee,Tops,short sleeves,Funny,T Shirts,Fashion,teesamptshirt,Women,Sleeve,Print,Casual Tops,o-neck,Women's Fashion,summer tops,Necks</v>
      </c>
      <c r="H1253" s="18"/>
      <c r="I1253" s="48" t="s">
        <v>11502</v>
      </c>
      <c r="J1253" s="49" t="s">
        <v>11410</v>
      </c>
      <c r="K1253" s="49" t="s">
        <v>11417</v>
      </c>
      <c r="L1253" s="49" t="s">
        <v>11478</v>
      </c>
      <c r="M1253" s="49" t="s">
        <v>11402</v>
      </c>
      <c r="N1253" s="49" t="s">
        <v>11525</v>
      </c>
      <c r="O1253" s="49" t="s">
        <v>11995</v>
      </c>
      <c r="P1253" s="49" t="s">
        <v>11411</v>
      </c>
      <c r="Q1253" s="49" t="s">
        <v>11415</v>
      </c>
      <c r="R1253" s="49" t="s">
        <v>11504</v>
      </c>
      <c r="S1253" s="49" t="s">
        <v>11422</v>
      </c>
      <c r="T1253" s="49" t="s">
        <v>11404</v>
      </c>
      <c r="U1253" s="49" t="s">
        <v>11738</v>
      </c>
      <c r="V1253" s="49" t="s">
        <v>11405</v>
      </c>
      <c r="W1253" s="49" t="s">
        <v>11414</v>
      </c>
      <c r="X1253" s="49" t="s">
        <v>11416</v>
      </c>
      <c r="Y1253" s="49" t="s">
        <v>11562</v>
      </c>
      <c r="Z1253" s="49" t="s">
        <v>11597</v>
      </c>
      <c r="AA1253" s="49" t="s">
        <v>11403</v>
      </c>
      <c r="AB1253" s="49" t="s">
        <v>11472</v>
      </c>
      <c r="AC1253" s="49" t="s">
        <v>11419</v>
      </c>
      <c r="AD1253" s="49"/>
      <c r="AE1253" s="49"/>
      <c r="AF1253" s="49"/>
      <c r="AG1253" s="49"/>
      <c r="AH1253" s="49"/>
      <c r="AI1253" s="49"/>
      <c r="AJ1253" s="49"/>
      <c r="AK1253" s="49"/>
      <c r="AL1253" s="49"/>
      <c r="AM1253" s="49"/>
      <c r="AN1253" s="49"/>
      <c r="AO1253" s="49"/>
      <c r="AP1253" s="49"/>
      <c r="AQ1253" s="49"/>
      <c r="AR1253" s="49"/>
      <c r="AS1253" s="49"/>
      <c r="AT1253" s="49"/>
      <c r="AU1253" s="49"/>
      <c r="AV1253" s="49"/>
      <c r="AW1253" s="49"/>
      <c r="AX1253" s="49"/>
      <c r="AY1253" s="49"/>
      <c r="AZ1253" s="49"/>
      <c r="BA1253" s="49"/>
      <c r="BB1253" s="49"/>
      <c r="BC1253" s="49"/>
      <c r="BD1253" s="49"/>
      <c r="BE1253" s="49"/>
      <c r="BF1253" s="49"/>
      <c r="BG1253" s="49"/>
      <c r="BH1253" s="49"/>
      <c r="BI1253" s="49"/>
      <c r="BJ1253" s="49"/>
      <c r="BK1253" s="49"/>
      <c r="BL1253" s="49"/>
      <c r="BM1253" s="49"/>
      <c r="BN1253" s="49"/>
    </row>
    <row r="1254" spans="1:66" x14ac:dyDescent="0.3">
      <c r="A1254">
        <v>1253</v>
      </c>
      <c r="B1254" s="4" t="s">
        <v>3738</v>
      </c>
      <c r="C1254" s="39">
        <f>VLOOKUP(tags[[#This Row],[Index]],Table1[],6)</f>
        <v>5000</v>
      </c>
      <c r="D1254" s="50">
        <v>15000</v>
      </c>
      <c r="E1254" s="17" t="str">
        <f>VLOOKUP(tags[[#This Row],[Index]],Table1[],22)</f>
        <v>blue</v>
      </c>
      <c r="F1254" s="17" t="str">
        <f>VLOOKUP(tags[[#This Row],[Index]],Table1[],23)</f>
        <v>other</v>
      </c>
      <c r="G1254" s="17" t="str">
        <f>VLOOKUP(tags[[#This Row],[product_id]],copy[],4,FALSE)</f>
        <v>breathableunderwear,Fashion,Tank,Lace,Fitness,Tube top,Tops,Underwear,womanbra,padded,floral lace,Women's Fashion,Floral,sexy,Women</v>
      </c>
      <c r="H1254" s="17"/>
      <c r="I1254" s="48" t="s">
        <v>13650</v>
      </c>
      <c r="J1254" s="49" t="s">
        <v>11404</v>
      </c>
      <c r="K1254" s="49" t="s">
        <v>11418</v>
      </c>
      <c r="L1254" s="49" t="s">
        <v>11434</v>
      </c>
      <c r="M1254" s="49" t="s">
        <v>11487</v>
      </c>
      <c r="N1254" s="49" t="s">
        <v>11923</v>
      </c>
      <c r="O1254" s="49" t="s">
        <v>11411</v>
      </c>
      <c r="P1254" s="49" t="s">
        <v>11665</v>
      </c>
      <c r="Q1254" s="49" t="s">
        <v>12672</v>
      </c>
      <c r="R1254" s="49" t="s">
        <v>11567</v>
      </c>
      <c r="S1254" s="49" t="s">
        <v>11750</v>
      </c>
      <c r="T1254" s="49" t="s">
        <v>11403</v>
      </c>
      <c r="U1254" s="49" t="s">
        <v>11433</v>
      </c>
      <c r="V1254" s="49" t="s">
        <v>11412</v>
      </c>
      <c r="W1254" s="49" t="s">
        <v>11405</v>
      </c>
      <c r="X1254" s="49"/>
      <c r="Y1254" s="49"/>
      <c r="Z1254" s="49"/>
      <c r="AA1254" s="49"/>
      <c r="AB1254" s="49"/>
      <c r="AC1254" s="49"/>
      <c r="AD1254" s="49"/>
      <c r="AE1254" s="49"/>
      <c r="AF1254" s="49"/>
      <c r="AG1254" s="49"/>
      <c r="AH1254" s="49"/>
      <c r="AI1254" s="49"/>
      <c r="AJ1254" s="49"/>
      <c r="AK1254" s="49"/>
      <c r="AL1254" s="49"/>
      <c r="AM1254" s="49"/>
      <c r="AN1254" s="49"/>
      <c r="AO1254" s="49"/>
      <c r="AP1254" s="49"/>
      <c r="AQ1254" s="49"/>
      <c r="AR1254" s="49"/>
      <c r="AS1254" s="49"/>
      <c r="AT1254" s="49"/>
      <c r="AU1254" s="49"/>
      <c r="AV1254" s="49"/>
      <c r="AW1254" s="49"/>
      <c r="AX1254" s="49"/>
      <c r="AY1254" s="49"/>
      <c r="AZ1254" s="49"/>
      <c r="BA1254" s="49"/>
      <c r="BB1254" s="49"/>
      <c r="BC1254" s="49"/>
      <c r="BD1254" s="49"/>
      <c r="BE1254" s="49"/>
      <c r="BF1254" s="49"/>
      <c r="BG1254" s="49"/>
      <c r="BH1254" s="49"/>
      <c r="BI1254" s="49"/>
      <c r="BJ1254" s="49"/>
      <c r="BK1254" s="49"/>
      <c r="BL1254" s="49"/>
      <c r="BM1254" s="49"/>
      <c r="BN1254" s="49"/>
    </row>
    <row r="1255" spans="1:66" x14ac:dyDescent="0.3">
      <c r="A1255">
        <v>1254</v>
      </c>
      <c r="B1255" s="5" t="s">
        <v>3741</v>
      </c>
      <c r="C1255" s="40">
        <f>VLOOKUP(tags[[#This Row],[Index]],Table1[],6)</f>
        <v>100</v>
      </c>
      <c r="D1255" s="51">
        <v>300</v>
      </c>
      <c r="E1255" s="18" t="str">
        <f>VLOOKUP(tags[[#This Row],[Index]],Table1[],22)</f>
        <v>black</v>
      </c>
      <c r="F1255" s="18" t="str">
        <f>VLOOKUP(tags[[#This Row],[Index]],Table1[],23)</f>
        <v>other</v>
      </c>
      <c r="G1255" s="18" t="str">
        <f>VLOOKUP(tags[[#This Row],[product_id]],copy[],4,FALSE)</f>
        <v>Summer,slideslipper,Sandals,fur,Indoor,Fox,Indoor Slippers,outdoorslipper,Slippers,Women's Fashion,Outdoor,slippers women,furryslipper,Beach slippers,furslide,furslipperswomen,Women</v>
      </c>
      <c r="H1255" s="18"/>
      <c r="I1255" s="48" t="s">
        <v>11402</v>
      </c>
      <c r="J1255" s="49" t="s">
        <v>12925</v>
      </c>
      <c r="K1255" s="49" t="s">
        <v>11601</v>
      </c>
      <c r="L1255" s="49" t="s">
        <v>13405</v>
      </c>
      <c r="M1255" s="49" t="s">
        <v>12042</v>
      </c>
      <c r="N1255" s="49" t="s">
        <v>12557</v>
      </c>
      <c r="O1255" s="49" t="s">
        <v>13908</v>
      </c>
      <c r="P1255" s="49" t="s">
        <v>13147</v>
      </c>
      <c r="Q1255" s="49" t="s">
        <v>11608</v>
      </c>
      <c r="R1255" s="49" t="s">
        <v>11403</v>
      </c>
      <c r="S1255" s="49" t="s">
        <v>11548</v>
      </c>
      <c r="T1255" s="49" t="s">
        <v>12278</v>
      </c>
      <c r="U1255" s="49" t="s">
        <v>13404</v>
      </c>
      <c r="V1255" s="49" t="s">
        <v>12584</v>
      </c>
      <c r="W1255" s="49" t="s">
        <v>13403</v>
      </c>
      <c r="X1255" s="49" t="s">
        <v>13402</v>
      </c>
      <c r="Y1255" s="49" t="s">
        <v>11405</v>
      </c>
      <c r="Z1255" s="49"/>
      <c r="AA1255" s="49"/>
      <c r="AB1255" s="49"/>
      <c r="AC1255" s="49"/>
      <c r="AD1255" s="49"/>
      <c r="AE1255" s="49"/>
      <c r="AF1255" s="49"/>
      <c r="AG1255" s="49"/>
      <c r="AH1255" s="49"/>
      <c r="AI1255" s="49"/>
      <c r="AJ1255" s="49"/>
      <c r="AK1255" s="49"/>
      <c r="AL1255" s="49"/>
      <c r="AM1255" s="49"/>
      <c r="AN1255" s="49"/>
      <c r="AO1255" s="49"/>
      <c r="AP1255" s="49"/>
      <c r="AQ1255" s="49"/>
      <c r="AR1255" s="49"/>
      <c r="AS1255" s="49"/>
      <c r="AT1255" s="49"/>
      <c r="AU1255" s="49"/>
      <c r="AV1255" s="49"/>
      <c r="AW1255" s="49"/>
      <c r="AX1255" s="49"/>
      <c r="AY1255" s="49"/>
      <c r="AZ1255" s="49"/>
      <c r="BA1255" s="49"/>
      <c r="BB1255" s="49"/>
      <c r="BC1255" s="49"/>
      <c r="BD1255" s="49"/>
      <c r="BE1255" s="49"/>
      <c r="BF1255" s="49"/>
      <c r="BG1255" s="49"/>
      <c r="BH1255" s="49"/>
      <c r="BI1255" s="49"/>
      <c r="BJ1255" s="49"/>
      <c r="BK1255" s="49"/>
      <c r="BL1255" s="49"/>
      <c r="BM1255" s="49"/>
      <c r="BN1255" s="49"/>
    </row>
    <row r="1256" spans="1:66" x14ac:dyDescent="0.3">
      <c r="A1256">
        <v>1255</v>
      </c>
      <c r="B1256" s="4" t="s">
        <v>3743</v>
      </c>
      <c r="C1256" s="39">
        <f>VLOOKUP(tags[[#This Row],[Index]],Table1[],6)</f>
        <v>50</v>
      </c>
      <c r="D1256" s="50">
        <v>50</v>
      </c>
      <c r="E1256" s="17" t="str">
        <f>VLOOKUP(tags[[#This Row],[Index]],Table1[],22)</f>
        <v>white</v>
      </c>
      <c r="F1256" s="17" t="str">
        <f>VLOOKUP(tags[[#This Row],[Index]],Table1[],23)</f>
        <v>XXS</v>
      </c>
      <c r="G1256" s="17" t="str">
        <f>VLOOKUP(tags[[#This Row],[product_id]],copy[],4,FALSE)</f>
        <v>Summer,Fashion,Necks,Skirts,Dress,Loose,Women's Fashion,Round neck,beach dress,sleeveless,Beach,Casual,Women</v>
      </c>
      <c r="H1256" s="17"/>
      <c r="I1256" s="48" t="s">
        <v>11402</v>
      </c>
      <c r="J1256" s="49" t="s">
        <v>11404</v>
      </c>
      <c r="K1256" s="49" t="s">
        <v>11419</v>
      </c>
      <c r="L1256" s="49" t="s">
        <v>11462</v>
      </c>
      <c r="M1256" s="49" t="s">
        <v>11409</v>
      </c>
      <c r="N1256" s="49" t="s">
        <v>11427</v>
      </c>
      <c r="O1256" s="49" t="s">
        <v>11403</v>
      </c>
      <c r="P1256" s="49" t="s">
        <v>11440</v>
      </c>
      <c r="Q1256" s="49" t="s">
        <v>11431</v>
      </c>
      <c r="R1256" s="49" t="s">
        <v>11408</v>
      </c>
      <c r="S1256" s="49" t="s">
        <v>11413</v>
      </c>
      <c r="T1256" s="49" t="s">
        <v>11406</v>
      </c>
      <c r="U1256" s="49" t="s">
        <v>11405</v>
      </c>
      <c r="V1256" s="49"/>
      <c r="W1256" s="49"/>
      <c r="X1256" s="49"/>
      <c r="Y1256" s="49"/>
      <c r="Z1256" s="49"/>
      <c r="AA1256" s="49"/>
      <c r="AB1256" s="49"/>
      <c r="AC1256" s="49"/>
      <c r="AD1256" s="49"/>
      <c r="AE1256" s="49"/>
      <c r="AF1256" s="49"/>
      <c r="AG1256" s="49"/>
      <c r="AH1256" s="49"/>
      <c r="AI1256" s="49"/>
      <c r="AJ1256" s="49"/>
      <c r="AK1256" s="49"/>
      <c r="AL1256" s="49"/>
      <c r="AM1256" s="49"/>
      <c r="AN1256" s="49"/>
      <c r="AO1256" s="49"/>
      <c r="AP1256" s="49"/>
      <c r="AQ1256" s="49"/>
      <c r="AR1256" s="49"/>
      <c r="AS1256" s="49"/>
      <c r="AT1256" s="49"/>
      <c r="AU1256" s="49"/>
      <c r="AV1256" s="49"/>
      <c r="AW1256" s="49"/>
      <c r="AX1256" s="49"/>
      <c r="AY1256" s="49"/>
      <c r="AZ1256" s="49"/>
      <c r="BA1256" s="49"/>
      <c r="BB1256" s="49"/>
      <c r="BC1256" s="49"/>
      <c r="BD1256" s="49"/>
      <c r="BE1256" s="49"/>
      <c r="BF1256" s="49"/>
      <c r="BG1256" s="49"/>
      <c r="BH1256" s="49"/>
      <c r="BI1256" s="49"/>
      <c r="BJ1256" s="49"/>
      <c r="BK1256" s="49"/>
      <c r="BL1256" s="49"/>
      <c r="BM1256" s="49"/>
      <c r="BN1256" s="49"/>
    </row>
    <row r="1257" spans="1:66" x14ac:dyDescent="0.3">
      <c r="A1257">
        <v>1256</v>
      </c>
      <c r="B1257" s="5" t="s">
        <v>3747</v>
      </c>
      <c r="C1257" s="40">
        <f>VLOOKUP(tags[[#This Row],[Index]],Table1[],6)</f>
        <v>100</v>
      </c>
      <c r="D1257" s="51">
        <v>1100</v>
      </c>
      <c r="E1257" s="18" t="str">
        <f>VLOOKUP(tags[[#This Row],[Index]],Table1[],22)</f>
        <v>red</v>
      </c>
      <c r="F1257" s="18" t="str">
        <f>VLOOKUP(tags[[#This Row],[Index]],Table1[],23)</f>
        <v>M</v>
      </c>
      <c r="G1257" s="18" t="str">
        <f>VLOOKUP(tags[[#This Row],[product_id]],copy[],4,FALSE)</f>
        <v>Summer,Plus Size,Elastic,Sleeve,cute,Long Sleeve,solidcolorshirt,Tops,topsamptshirt,cuteshirt,Clothes for women,Women's Fashion,Fashion,long sleeve t shirt,Summer Fashion,loose t-shirt,T Shirts,Waist</v>
      </c>
      <c r="H1257" s="18"/>
      <c r="I1257" s="48" t="s">
        <v>11402</v>
      </c>
      <c r="J1257" s="49" t="s">
        <v>11407</v>
      </c>
      <c r="K1257" s="49" t="s">
        <v>11470</v>
      </c>
      <c r="L1257" s="49" t="s">
        <v>11414</v>
      </c>
      <c r="M1257" s="49" t="s">
        <v>11502</v>
      </c>
      <c r="N1257" s="49" t="s">
        <v>11543</v>
      </c>
      <c r="O1257" s="49" t="s">
        <v>12088</v>
      </c>
      <c r="P1257" s="49" t="s">
        <v>11411</v>
      </c>
      <c r="Q1257" s="49" t="s">
        <v>11488</v>
      </c>
      <c r="R1257" s="49" t="s">
        <v>12144</v>
      </c>
      <c r="S1257" s="49" t="s">
        <v>11941</v>
      </c>
      <c r="T1257" s="49" t="s">
        <v>11403</v>
      </c>
      <c r="U1257" s="49" t="s">
        <v>11404</v>
      </c>
      <c r="V1257" s="49" t="s">
        <v>12121</v>
      </c>
      <c r="W1257" s="49" t="s">
        <v>11484</v>
      </c>
      <c r="X1257" s="49" t="s">
        <v>11524</v>
      </c>
      <c r="Y1257" s="49" t="s">
        <v>11422</v>
      </c>
      <c r="Z1257" s="49" t="s">
        <v>11442</v>
      </c>
      <c r="AA1257" s="49"/>
      <c r="AB1257" s="49"/>
      <c r="AC1257" s="49"/>
      <c r="AD1257" s="49"/>
      <c r="AE1257" s="49"/>
      <c r="AF1257" s="49"/>
      <c r="AG1257" s="49"/>
      <c r="AH1257" s="49"/>
      <c r="AI1257" s="49"/>
      <c r="AJ1257" s="49"/>
      <c r="AK1257" s="49"/>
      <c r="AL1257" s="49"/>
      <c r="AM1257" s="49"/>
      <c r="AN1257" s="49"/>
      <c r="AO1257" s="49"/>
      <c r="AP1257" s="49"/>
      <c r="AQ1257" s="49"/>
      <c r="AR1257" s="49"/>
      <c r="AS1257" s="49"/>
      <c r="AT1257" s="49"/>
      <c r="AU1257" s="49"/>
      <c r="AV1257" s="49"/>
      <c r="AW1257" s="49"/>
      <c r="AX1257" s="49"/>
      <c r="AY1257" s="49"/>
      <c r="AZ1257" s="49"/>
      <c r="BA1257" s="49"/>
      <c r="BB1257" s="49"/>
      <c r="BC1257" s="49"/>
      <c r="BD1257" s="49"/>
      <c r="BE1257" s="49"/>
      <c r="BF1257" s="49"/>
      <c r="BG1257" s="49"/>
      <c r="BH1257" s="49"/>
      <c r="BI1257" s="49"/>
      <c r="BJ1257" s="49"/>
      <c r="BK1257" s="49"/>
      <c r="BL1257" s="49"/>
      <c r="BM1257" s="49"/>
      <c r="BN1257" s="49"/>
    </row>
    <row r="1258" spans="1:66" x14ac:dyDescent="0.3">
      <c r="A1258">
        <v>1257</v>
      </c>
      <c r="B1258" s="4" t="s">
        <v>3749</v>
      </c>
      <c r="C1258" s="39">
        <f>VLOOKUP(tags[[#This Row],[Index]],Table1[],6)</f>
        <v>50</v>
      </c>
      <c r="D1258" s="50">
        <v>300</v>
      </c>
      <c r="E1258" s="17" t="str">
        <f>VLOOKUP(tags[[#This Row],[Index]],Table1[],22)</f>
        <v>blue</v>
      </c>
      <c r="F1258" s="17" t="str">
        <f>VLOOKUP(tags[[#This Row],[Index]],Table1[],23)</f>
        <v>S</v>
      </c>
      <c r="G1258" s="17" t="str">
        <f>VLOOKUP(tags[[#This Row],[product_id]],copy[],4,FALSE)</f>
        <v>Summer,Fashion,Mini,Vintage,button,slim,Women's Fashion,Spring,sexy,Striped,Dress,Women</v>
      </c>
      <c r="H1258" s="17"/>
      <c r="I1258" s="48" t="s">
        <v>11402</v>
      </c>
      <c r="J1258" s="49" t="s">
        <v>11404</v>
      </c>
      <c r="K1258" s="49" t="s">
        <v>11436</v>
      </c>
      <c r="L1258" s="49" t="s">
        <v>11481</v>
      </c>
      <c r="M1258" s="49" t="s">
        <v>11527</v>
      </c>
      <c r="N1258" s="49" t="s">
        <v>11437</v>
      </c>
      <c r="O1258" s="49" t="s">
        <v>11403</v>
      </c>
      <c r="P1258" s="49" t="s">
        <v>11490</v>
      </c>
      <c r="Q1258" s="49" t="s">
        <v>11412</v>
      </c>
      <c r="R1258" s="49" t="s">
        <v>11546</v>
      </c>
      <c r="S1258" s="49" t="s">
        <v>11409</v>
      </c>
      <c r="T1258" s="49" t="s">
        <v>11405</v>
      </c>
      <c r="U1258" s="49"/>
      <c r="V1258" s="49"/>
      <c r="W1258" s="49"/>
      <c r="X1258" s="49"/>
      <c r="Y1258" s="49"/>
      <c r="Z1258" s="49"/>
      <c r="AA1258" s="49"/>
      <c r="AB1258" s="49"/>
      <c r="AC1258" s="49"/>
      <c r="AD1258" s="49"/>
      <c r="AE1258" s="49"/>
      <c r="AF1258" s="49"/>
      <c r="AG1258" s="49"/>
      <c r="AH1258" s="49"/>
      <c r="AI1258" s="49"/>
      <c r="AJ1258" s="49"/>
      <c r="AK1258" s="49"/>
      <c r="AL1258" s="49"/>
      <c r="AM1258" s="49"/>
      <c r="AN1258" s="49"/>
      <c r="AO1258" s="49"/>
      <c r="AP1258" s="49"/>
      <c r="AQ1258" s="49"/>
      <c r="AR1258" s="49"/>
      <c r="AS1258" s="49"/>
      <c r="AT1258" s="49"/>
      <c r="AU1258" s="49"/>
      <c r="AV1258" s="49"/>
      <c r="AW1258" s="49"/>
      <c r="AX1258" s="49"/>
      <c r="AY1258" s="49"/>
      <c r="AZ1258" s="49"/>
      <c r="BA1258" s="49"/>
      <c r="BB1258" s="49"/>
      <c r="BC1258" s="49"/>
      <c r="BD1258" s="49"/>
      <c r="BE1258" s="49"/>
      <c r="BF1258" s="49"/>
      <c r="BG1258" s="49"/>
      <c r="BH1258" s="49"/>
      <c r="BI1258" s="49"/>
      <c r="BJ1258" s="49"/>
      <c r="BK1258" s="49"/>
      <c r="BL1258" s="49"/>
      <c r="BM1258" s="49"/>
      <c r="BN1258" s="49"/>
    </row>
    <row r="1259" spans="1:66" x14ac:dyDescent="0.3">
      <c r="A1259">
        <v>1258</v>
      </c>
      <c r="B1259" s="5" t="s">
        <v>3751</v>
      </c>
      <c r="C1259" s="40">
        <f>VLOOKUP(tags[[#This Row],[Index]],Table1[],6)</f>
        <v>5000</v>
      </c>
      <c r="D1259" s="51">
        <v>25000</v>
      </c>
      <c r="E1259" s="18" t="str">
        <f>VLOOKUP(tags[[#This Row],[Index]],Table1[],22)</f>
        <v>white</v>
      </c>
      <c r="F1259" s="18" t="str">
        <f>VLOOKUP(tags[[#This Row],[Index]],Table1[],23)</f>
        <v>S</v>
      </c>
      <c r="G1259" s="18" t="str">
        <f>VLOOKUP(tags[[#This Row],[product_id]],copy[],4,FALSE)</f>
        <v>Summer,Plus Size,Food,topsamptshirt,short sleeves,V-neck,Women's Fashion,Fashion,Loose,Sleeve,Women Fashion,Cotton,blouse,Shorts,Shirt,candy color,Tops,candy,Pullovers,Casual,Ladies,Women</v>
      </c>
      <c r="H1259" s="18"/>
      <c r="I1259" s="48" t="s">
        <v>11402</v>
      </c>
      <c r="J1259" s="49" t="s">
        <v>11407</v>
      </c>
      <c r="K1259" s="49" t="s">
        <v>12046</v>
      </c>
      <c r="L1259" s="49" t="s">
        <v>11488</v>
      </c>
      <c r="M1259" s="49" t="s">
        <v>11415</v>
      </c>
      <c r="N1259" s="49" t="s">
        <v>11420</v>
      </c>
      <c r="O1259" s="49" t="s">
        <v>11403</v>
      </c>
      <c r="P1259" s="49" t="s">
        <v>11404</v>
      </c>
      <c r="Q1259" s="49" t="s">
        <v>11427</v>
      </c>
      <c r="R1259" s="49" t="s">
        <v>11414</v>
      </c>
      <c r="S1259" s="49" t="s">
        <v>11439</v>
      </c>
      <c r="T1259" s="49" t="s">
        <v>11424</v>
      </c>
      <c r="U1259" s="49" t="s">
        <v>11428</v>
      </c>
      <c r="V1259" s="49" t="s">
        <v>11410</v>
      </c>
      <c r="W1259" s="49" t="s">
        <v>11417</v>
      </c>
      <c r="X1259" s="49" t="s">
        <v>13623</v>
      </c>
      <c r="Y1259" s="49" t="s">
        <v>11411</v>
      </c>
      <c r="Z1259" s="49" t="s">
        <v>12005</v>
      </c>
      <c r="AA1259" s="49" t="s">
        <v>11552</v>
      </c>
      <c r="AB1259" s="49" t="s">
        <v>11406</v>
      </c>
      <c r="AC1259" s="49" t="s">
        <v>11426</v>
      </c>
      <c r="AD1259" s="49" t="s">
        <v>11405</v>
      </c>
      <c r="AE1259" s="49"/>
      <c r="AF1259" s="49"/>
      <c r="AG1259" s="49"/>
      <c r="AH1259" s="49"/>
      <c r="AI1259" s="49"/>
      <c r="AJ1259" s="49"/>
      <c r="AK1259" s="49"/>
      <c r="AL1259" s="49"/>
      <c r="AM1259" s="49"/>
      <c r="AN1259" s="49"/>
      <c r="AO1259" s="49"/>
      <c r="AP1259" s="49"/>
      <c r="AQ1259" s="49"/>
      <c r="AR1259" s="49"/>
      <c r="AS1259" s="49"/>
      <c r="AT1259" s="49"/>
      <c r="AU1259" s="49"/>
      <c r="AV1259" s="49"/>
      <c r="AW1259" s="49"/>
      <c r="AX1259" s="49"/>
      <c r="AY1259" s="49"/>
      <c r="AZ1259" s="49"/>
      <c r="BA1259" s="49"/>
      <c r="BB1259" s="49"/>
      <c r="BC1259" s="49"/>
      <c r="BD1259" s="49"/>
      <c r="BE1259" s="49"/>
      <c r="BF1259" s="49"/>
      <c r="BG1259" s="49"/>
      <c r="BH1259" s="49"/>
      <c r="BI1259" s="49"/>
      <c r="BJ1259" s="49"/>
      <c r="BK1259" s="49"/>
      <c r="BL1259" s="49"/>
      <c r="BM1259" s="49"/>
      <c r="BN1259" s="49"/>
    </row>
    <row r="1260" spans="1:66" x14ac:dyDescent="0.3">
      <c r="A1260">
        <v>1259</v>
      </c>
      <c r="B1260" s="4" t="s">
        <v>3754</v>
      </c>
      <c r="C1260" s="39">
        <f>VLOOKUP(tags[[#This Row],[Index]],Table1[],6)</f>
        <v>100</v>
      </c>
      <c r="D1260" s="50">
        <v>1100</v>
      </c>
      <c r="E1260" s="17" t="str">
        <f>VLOOKUP(tags[[#This Row],[Index]],Table1[],22)</f>
        <v>pink</v>
      </c>
      <c r="F1260" s="17" t="str">
        <f>VLOOKUP(tags[[#This Row],[Index]],Table1[],23)</f>
        <v>XS</v>
      </c>
      <c r="G1260" s="17" t="str">
        <f>VLOOKUP(tags[[#This Row],[product_id]],copy[],4,FALSE)</f>
        <v>Mini,Plus Size,partydressesforwomen,Lace,Summer,plus size dress,Dress,casualdressesforwomen,white dress,sundressesforwomen,beach dress,Fashion,summerdressesforwomen,Spaghetti,white,Necks,robefemme,Lace Dress,Women's Fashion,backless,sexydressesforwoman,sleeveless,Robes,Beach</v>
      </c>
      <c r="H1260" s="17"/>
      <c r="I1260" s="48" t="s">
        <v>11436</v>
      </c>
      <c r="J1260" s="49" t="s">
        <v>11407</v>
      </c>
      <c r="K1260" s="49" t="s">
        <v>11893</v>
      </c>
      <c r="L1260" s="49" t="s">
        <v>11434</v>
      </c>
      <c r="M1260" s="49" t="s">
        <v>11402</v>
      </c>
      <c r="N1260" s="49" t="s">
        <v>11501</v>
      </c>
      <c r="O1260" s="49" t="s">
        <v>11409</v>
      </c>
      <c r="P1260" s="49" t="s">
        <v>11912</v>
      </c>
      <c r="Q1260" s="49" t="s">
        <v>11767</v>
      </c>
      <c r="R1260" s="49" t="s">
        <v>11873</v>
      </c>
      <c r="S1260" s="49" t="s">
        <v>11431</v>
      </c>
      <c r="T1260" s="49" t="s">
        <v>11404</v>
      </c>
      <c r="U1260" s="49" t="s">
        <v>11813</v>
      </c>
      <c r="V1260" s="49" t="s">
        <v>11449</v>
      </c>
      <c r="W1260" s="49" t="s">
        <v>34</v>
      </c>
      <c r="X1260" s="49" t="s">
        <v>11419</v>
      </c>
      <c r="Y1260" s="49" t="s">
        <v>11627</v>
      </c>
      <c r="Z1260" s="49" t="s">
        <v>11514</v>
      </c>
      <c r="AA1260" s="49" t="s">
        <v>11403</v>
      </c>
      <c r="AB1260" s="49" t="s">
        <v>11450</v>
      </c>
      <c r="AC1260" s="49" t="s">
        <v>11882</v>
      </c>
      <c r="AD1260" s="49" t="s">
        <v>11408</v>
      </c>
      <c r="AE1260" s="49" t="s">
        <v>11570</v>
      </c>
      <c r="AF1260" s="49" t="s">
        <v>11413</v>
      </c>
      <c r="AG1260" s="49"/>
      <c r="AH1260" s="49"/>
      <c r="AI1260" s="49"/>
      <c r="AJ1260" s="49"/>
      <c r="AK1260" s="49"/>
      <c r="AL1260" s="49"/>
      <c r="AM1260" s="49"/>
      <c r="AN1260" s="49"/>
      <c r="AO1260" s="49"/>
      <c r="AP1260" s="49"/>
      <c r="AQ1260" s="49"/>
      <c r="AR1260" s="49"/>
      <c r="AS1260" s="49"/>
      <c r="AT1260" s="49"/>
      <c r="AU1260" s="49"/>
      <c r="AV1260" s="49"/>
      <c r="AW1260" s="49"/>
      <c r="AX1260" s="49"/>
      <c r="AY1260" s="49"/>
      <c r="AZ1260" s="49"/>
      <c r="BA1260" s="49"/>
      <c r="BB1260" s="49"/>
      <c r="BC1260" s="49"/>
      <c r="BD1260" s="49"/>
      <c r="BE1260" s="49"/>
      <c r="BF1260" s="49"/>
      <c r="BG1260" s="49"/>
      <c r="BH1260" s="49"/>
      <c r="BI1260" s="49"/>
      <c r="BJ1260" s="49"/>
      <c r="BK1260" s="49"/>
      <c r="BL1260" s="49"/>
      <c r="BM1260" s="49"/>
      <c r="BN1260" s="49"/>
    </row>
    <row r="1261" spans="1:66" x14ac:dyDescent="0.3">
      <c r="A1261">
        <v>1260</v>
      </c>
      <c r="B1261" s="5" t="s">
        <v>3757</v>
      </c>
      <c r="C1261" s="40">
        <f>VLOOKUP(tags[[#This Row],[Index]],Table1[],6)</f>
        <v>1000</v>
      </c>
      <c r="D1261" s="51">
        <v>2720</v>
      </c>
      <c r="E1261" s="18" t="str">
        <f>VLOOKUP(tags[[#This Row],[Index]],Table1[],22)</f>
        <v>blue</v>
      </c>
      <c r="F1261" s="18" t="str">
        <f>VLOOKUP(tags[[#This Row],[Index]],Table1[],23)</f>
        <v>XS</v>
      </c>
      <c r="G1261" s="18" t="str">
        <f>VLOOKUP(tags[[#This Row],[product_id]],copy[],4,FALSE)</f>
        <v>Summer,Fashion,Tops,tank top,Casual,Women's Fashion,Design,sexy,solid color,sleeveless,Women,tops for women,Women Fashion,Cotton</v>
      </c>
      <c r="H1261" s="18"/>
      <c r="I1261" s="48" t="s">
        <v>11402</v>
      </c>
      <c r="J1261" s="49" t="s">
        <v>11404</v>
      </c>
      <c r="K1261" s="49" t="s">
        <v>11411</v>
      </c>
      <c r="L1261" s="49" t="s">
        <v>11423</v>
      </c>
      <c r="M1261" s="49" t="s">
        <v>11406</v>
      </c>
      <c r="N1261" s="49" t="s">
        <v>11403</v>
      </c>
      <c r="O1261" s="49" t="s">
        <v>11698</v>
      </c>
      <c r="P1261" s="49" t="s">
        <v>11412</v>
      </c>
      <c r="Q1261" s="49" t="s">
        <v>11467</v>
      </c>
      <c r="R1261" s="49" t="s">
        <v>11408</v>
      </c>
      <c r="S1261" s="49" t="s">
        <v>11405</v>
      </c>
      <c r="T1261" s="49" t="s">
        <v>11535</v>
      </c>
      <c r="U1261" s="49" t="s">
        <v>11439</v>
      </c>
      <c r="V1261" s="49" t="s">
        <v>11424</v>
      </c>
      <c r="W1261" s="49"/>
      <c r="X1261" s="49"/>
      <c r="Y1261" s="49"/>
      <c r="Z1261" s="49"/>
      <c r="AA1261" s="49"/>
      <c r="AB1261" s="49"/>
      <c r="AC1261" s="49"/>
      <c r="AD1261" s="49"/>
      <c r="AE1261" s="49"/>
      <c r="AF1261" s="49"/>
      <c r="AG1261" s="49"/>
      <c r="AH1261" s="49"/>
      <c r="AI1261" s="49"/>
      <c r="AJ1261" s="49"/>
      <c r="AK1261" s="49"/>
      <c r="AL1261" s="49"/>
      <c r="AM1261" s="49"/>
      <c r="AN1261" s="49"/>
      <c r="AO1261" s="49"/>
      <c r="AP1261" s="49"/>
      <c r="AQ1261" s="49"/>
      <c r="AR1261" s="49"/>
      <c r="AS1261" s="49"/>
      <c r="AT1261" s="49"/>
      <c r="AU1261" s="49"/>
      <c r="AV1261" s="49"/>
      <c r="AW1261" s="49"/>
      <c r="AX1261" s="49"/>
      <c r="AY1261" s="49"/>
      <c r="AZ1261" s="49"/>
      <c r="BA1261" s="49"/>
      <c r="BB1261" s="49"/>
      <c r="BC1261" s="49"/>
      <c r="BD1261" s="49"/>
      <c r="BE1261" s="49"/>
      <c r="BF1261" s="49"/>
      <c r="BG1261" s="49"/>
      <c r="BH1261" s="49"/>
      <c r="BI1261" s="49"/>
      <c r="BJ1261" s="49"/>
      <c r="BK1261" s="49"/>
      <c r="BL1261" s="49"/>
      <c r="BM1261" s="49"/>
      <c r="BN1261" s="49"/>
    </row>
    <row r="1262" spans="1:66" x14ac:dyDescent="0.3">
      <c r="A1262">
        <v>1261</v>
      </c>
      <c r="B1262" s="4" t="s">
        <v>3759</v>
      </c>
      <c r="C1262" s="39">
        <f>VLOOKUP(tags[[#This Row],[Index]],Table1[],6)</f>
        <v>1000</v>
      </c>
      <c r="D1262" s="50">
        <v>3810</v>
      </c>
      <c r="E1262" s="17" t="str">
        <f>VLOOKUP(tags[[#This Row],[Index]],Table1[],22)</f>
        <v>black</v>
      </c>
      <c r="F1262" s="17" t="str">
        <f>VLOOKUP(tags[[#This Row],[Index]],Table1[],23)</f>
        <v>XS</v>
      </c>
      <c r="G1262" s="17" t="str">
        <f>VLOOKUP(tags[[#This Row],[product_id]],copy[],4,FALSE)</f>
        <v>Summer,Fashion,Mini,Tops,Loose,Polkas,V-neck,Women's Fashion,backless,polka dot,Dress,sleeveless,Casual</v>
      </c>
      <c r="H1262" s="17"/>
      <c r="I1262" s="48" t="s">
        <v>11402</v>
      </c>
      <c r="J1262" s="49" t="s">
        <v>11404</v>
      </c>
      <c r="K1262" s="49" t="s">
        <v>11436</v>
      </c>
      <c r="L1262" s="49" t="s">
        <v>11411</v>
      </c>
      <c r="M1262" s="49" t="s">
        <v>11427</v>
      </c>
      <c r="N1262" s="49" t="s">
        <v>11512</v>
      </c>
      <c r="O1262" s="49" t="s">
        <v>11420</v>
      </c>
      <c r="P1262" s="49" t="s">
        <v>11403</v>
      </c>
      <c r="Q1262" s="49" t="s">
        <v>11450</v>
      </c>
      <c r="R1262" s="49" t="s">
        <v>11507</v>
      </c>
      <c r="S1262" s="49" t="s">
        <v>11409</v>
      </c>
      <c r="T1262" s="49" t="s">
        <v>11408</v>
      </c>
      <c r="U1262" s="49" t="s">
        <v>11406</v>
      </c>
      <c r="V1262" s="49"/>
      <c r="W1262" s="49"/>
      <c r="X1262" s="49"/>
      <c r="Y1262" s="49"/>
      <c r="Z1262" s="49"/>
      <c r="AA1262" s="49"/>
      <c r="AB1262" s="49"/>
      <c r="AC1262" s="49"/>
      <c r="AD1262" s="49"/>
      <c r="AE1262" s="49"/>
      <c r="AF1262" s="49"/>
      <c r="AG1262" s="49"/>
      <c r="AH1262" s="49"/>
      <c r="AI1262" s="49"/>
      <c r="AJ1262" s="49"/>
      <c r="AK1262" s="49"/>
      <c r="AL1262" s="49"/>
      <c r="AM1262" s="49"/>
      <c r="AN1262" s="49"/>
      <c r="AO1262" s="49"/>
      <c r="AP1262" s="49"/>
      <c r="AQ1262" s="49"/>
      <c r="AR1262" s="49"/>
      <c r="AS1262" s="49"/>
      <c r="AT1262" s="49"/>
      <c r="AU1262" s="49"/>
      <c r="AV1262" s="49"/>
      <c r="AW1262" s="49"/>
      <c r="AX1262" s="49"/>
      <c r="AY1262" s="49"/>
      <c r="AZ1262" s="49"/>
      <c r="BA1262" s="49"/>
      <c r="BB1262" s="49"/>
      <c r="BC1262" s="49"/>
      <c r="BD1262" s="49"/>
      <c r="BE1262" s="49"/>
      <c r="BF1262" s="49"/>
      <c r="BG1262" s="49"/>
      <c r="BH1262" s="49"/>
      <c r="BI1262" s="49"/>
      <c r="BJ1262" s="49"/>
      <c r="BK1262" s="49"/>
      <c r="BL1262" s="49"/>
      <c r="BM1262" s="49"/>
      <c r="BN1262" s="49"/>
    </row>
    <row r="1263" spans="1:66" x14ac:dyDescent="0.3">
      <c r="A1263">
        <v>1262</v>
      </c>
      <c r="B1263" s="5" t="s">
        <v>3761</v>
      </c>
      <c r="C1263" s="40">
        <f>VLOOKUP(tags[[#This Row],[Index]],Table1[],6)</f>
        <v>100</v>
      </c>
      <c r="D1263" s="51">
        <v>1100</v>
      </c>
      <c r="E1263" s="18" t="str">
        <f>VLOOKUP(tags[[#This Row],[Index]],Table1[],22)</f>
        <v>red</v>
      </c>
      <c r="F1263" s="18" t="str">
        <f>VLOOKUP(tags[[#This Row],[Index]],Table1[],23)</f>
        <v>M</v>
      </c>
      <c r="G1263" s="18" t="str">
        <f>VLOOKUP(tags[[#This Row],[product_id]],copy[],4,FALSE)</f>
        <v>Summer,Goth,Plus Size,gothstyle,Sleeve,skullprint,Dress,Loose,short sleeves,gothic,Women's Fashion,Shorts,dressesforladie,skull,print dress,Print,women dress,Fashion,Casual,Women Fashion,Women</v>
      </c>
      <c r="H1263" s="18"/>
      <c r="I1263" s="48" t="s">
        <v>11402</v>
      </c>
      <c r="J1263" s="49" t="s">
        <v>12045</v>
      </c>
      <c r="K1263" s="49" t="s">
        <v>11407</v>
      </c>
      <c r="L1263" s="49" t="s">
        <v>13388</v>
      </c>
      <c r="M1263" s="49" t="s">
        <v>11414</v>
      </c>
      <c r="N1263" s="49" t="s">
        <v>11966</v>
      </c>
      <c r="O1263" s="49" t="s">
        <v>11409</v>
      </c>
      <c r="P1263" s="49" t="s">
        <v>11427</v>
      </c>
      <c r="Q1263" s="49" t="s">
        <v>11415</v>
      </c>
      <c r="R1263" s="49" t="s">
        <v>11904</v>
      </c>
      <c r="S1263" s="49" t="s">
        <v>11403</v>
      </c>
      <c r="T1263" s="49" t="s">
        <v>11410</v>
      </c>
      <c r="U1263" s="49" t="s">
        <v>13499</v>
      </c>
      <c r="V1263" s="49" t="s">
        <v>11625</v>
      </c>
      <c r="W1263" s="49" t="s">
        <v>11554</v>
      </c>
      <c r="X1263" s="49" t="s">
        <v>11416</v>
      </c>
      <c r="Y1263" s="49" t="s">
        <v>11432</v>
      </c>
      <c r="Z1263" s="49" t="s">
        <v>11404</v>
      </c>
      <c r="AA1263" s="49" t="s">
        <v>11406</v>
      </c>
      <c r="AB1263" s="49" t="s">
        <v>11439</v>
      </c>
      <c r="AC1263" s="49" t="s">
        <v>11405</v>
      </c>
      <c r="AD1263" s="49"/>
      <c r="AE1263" s="49"/>
      <c r="AF1263" s="49"/>
      <c r="AG1263" s="49"/>
      <c r="AH1263" s="49"/>
      <c r="AI1263" s="49"/>
      <c r="AJ1263" s="49"/>
      <c r="AK1263" s="49"/>
      <c r="AL1263" s="49"/>
      <c r="AM1263" s="49"/>
      <c r="AN1263" s="49"/>
      <c r="AO1263" s="49"/>
      <c r="AP1263" s="49"/>
      <c r="AQ1263" s="49"/>
      <c r="AR1263" s="49"/>
      <c r="AS1263" s="49"/>
      <c r="AT1263" s="49"/>
      <c r="AU1263" s="49"/>
      <c r="AV1263" s="49"/>
      <c r="AW1263" s="49"/>
      <c r="AX1263" s="49"/>
      <c r="AY1263" s="49"/>
      <c r="AZ1263" s="49"/>
      <c r="BA1263" s="49"/>
      <c r="BB1263" s="49"/>
      <c r="BC1263" s="49"/>
      <c r="BD1263" s="49"/>
      <c r="BE1263" s="49"/>
      <c r="BF1263" s="49"/>
      <c r="BG1263" s="49"/>
      <c r="BH1263" s="49"/>
      <c r="BI1263" s="49"/>
      <c r="BJ1263" s="49"/>
      <c r="BK1263" s="49"/>
      <c r="BL1263" s="49"/>
      <c r="BM1263" s="49"/>
      <c r="BN1263" s="49"/>
    </row>
    <row r="1264" spans="1:66" x14ac:dyDescent="0.3">
      <c r="A1264">
        <v>1263</v>
      </c>
      <c r="B1264" s="4" t="s">
        <v>3763</v>
      </c>
      <c r="C1264" s="39">
        <f>VLOOKUP(tags[[#This Row],[Index]],Table1[],6)</f>
        <v>100</v>
      </c>
      <c r="D1264" s="50">
        <v>600</v>
      </c>
      <c r="E1264" s="17" t="str">
        <f>VLOOKUP(tags[[#This Row],[Index]],Table1[],22)</f>
        <v>other</v>
      </c>
      <c r="F1264" s="17" t="str">
        <f>VLOOKUP(tags[[#This Row],[Index]],Table1[],23)</f>
        <v>XXS</v>
      </c>
      <c r="G1264" s="17" t="str">
        <f>VLOOKUP(tags[[#This Row],[product_id]],copy[],4,FALSE)</f>
        <v>Summer,dressforwomen,summer dress,halter dress,women dresses,chiffon dress,polka dot,Spaghetti Strap,Polkas,Elegant,Women's Fashion,Party Dress,boho dress,slim,Dress,Women</v>
      </c>
      <c r="H1264" s="17"/>
      <c r="I1264" s="48" t="s">
        <v>11402</v>
      </c>
      <c r="J1264" s="49" t="s">
        <v>11908</v>
      </c>
      <c r="K1264" s="49" t="s">
        <v>11425</v>
      </c>
      <c r="L1264" s="49" t="s">
        <v>11542</v>
      </c>
      <c r="M1264" s="49" t="s">
        <v>11534</v>
      </c>
      <c r="N1264" s="49" t="s">
        <v>11660</v>
      </c>
      <c r="O1264" s="49" t="s">
        <v>11507</v>
      </c>
      <c r="P1264" s="49" t="s">
        <v>11463</v>
      </c>
      <c r="Q1264" s="49" t="s">
        <v>11512</v>
      </c>
      <c r="R1264" s="49" t="s">
        <v>11532</v>
      </c>
      <c r="S1264" s="49" t="s">
        <v>11403</v>
      </c>
      <c r="T1264" s="49" t="s">
        <v>11445</v>
      </c>
      <c r="U1264" s="49" t="s">
        <v>11499</v>
      </c>
      <c r="V1264" s="49" t="s">
        <v>11437</v>
      </c>
      <c r="W1264" s="49" t="s">
        <v>11409</v>
      </c>
      <c r="X1264" s="49" t="s">
        <v>11405</v>
      </c>
      <c r="Y1264" s="49"/>
      <c r="Z1264" s="49"/>
      <c r="AA1264" s="49"/>
      <c r="AB1264" s="49"/>
      <c r="AC1264" s="49"/>
      <c r="AD1264" s="49"/>
      <c r="AE1264" s="49"/>
      <c r="AF1264" s="49"/>
      <c r="AG1264" s="49"/>
      <c r="AH1264" s="49"/>
      <c r="AI1264" s="49"/>
      <c r="AJ1264" s="49"/>
      <c r="AK1264" s="49"/>
      <c r="AL1264" s="49"/>
      <c r="AM1264" s="49"/>
      <c r="AN1264" s="49"/>
      <c r="AO1264" s="49"/>
      <c r="AP1264" s="49"/>
      <c r="AQ1264" s="49"/>
      <c r="AR1264" s="49"/>
      <c r="AS1264" s="49"/>
      <c r="AT1264" s="49"/>
      <c r="AU1264" s="49"/>
      <c r="AV1264" s="49"/>
      <c r="AW1264" s="49"/>
      <c r="AX1264" s="49"/>
      <c r="AY1264" s="49"/>
      <c r="AZ1264" s="49"/>
      <c r="BA1264" s="49"/>
      <c r="BB1264" s="49"/>
      <c r="BC1264" s="49"/>
      <c r="BD1264" s="49"/>
      <c r="BE1264" s="49"/>
      <c r="BF1264" s="49"/>
      <c r="BG1264" s="49"/>
      <c r="BH1264" s="49"/>
      <c r="BI1264" s="49"/>
      <c r="BJ1264" s="49"/>
      <c r="BK1264" s="49"/>
      <c r="BL1264" s="49"/>
      <c r="BM1264" s="49"/>
      <c r="BN1264" s="49"/>
    </row>
    <row r="1265" spans="1:66" x14ac:dyDescent="0.3">
      <c r="A1265">
        <v>1264</v>
      </c>
      <c r="B1265" s="5" t="s">
        <v>3766</v>
      </c>
      <c r="C1265" s="40">
        <f>VLOOKUP(tags[[#This Row],[Index]],Table1[],6)</f>
        <v>100</v>
      </c>
      <c r="D1265" s="51">
        <v>500</v>
      </c>
      <c r="E1265" s="18" t="str">
        <f>VLOOKUP(tags[[#This Row],[Index]],Table1[],22)</f>
        <v>green</v>
      </c>
      <c r="F1265" s="18" t="str">
        <f>VLOOKUP(tags[[#This Row],[Index]],Table1[],23)</f>
        <v>XS</v>
      </c>
      <c r="G1265" s="18" t="str">
        <f>VLOOKUP(tags[[#This Row],[product_id]],copy[],4,FALSE)</f>
        <v>Summer,Vest,Fashion,Tank,Beauty,skull,Halter,femalevest,Tops,punk,tank top,Print,sleeveless,Beach,womens vest</v>
      </c>
      <c r="H1265" s="18"/>
      <c r="I1265" s="48" t="s">
        <v>11402</v>
      </c>
      <c r="J1265" s="49" t="s">
        <v>11430</v>
      </c>
      <c r="K1265" s="49" t="s">
        <v>11404</v>
      </c>
      <c r="L1265" s="49" t="s">
        <v>11418</v>
      </c>
      <c r="M1265" s="49" t="s">
        <v>11857</v>
      </c>
      <c r="N1265" s="49" t="s">
        <v>11625</v>
      </c>
      <c r="O1265" s="49" t="s">
        <v>11461</v>
      </c>
      <c r="P1265" s="49" t="s">
        <v>12139</v>
      </c>
      <c r="Q1265" s="49" t="s">
        <v>11411</v>
      </c>
      <c r="R1265" s="49" t="s">
        <v>11712</v>
      </c>
      <c r="S1265" s="49" t="s">
        <v>11423</v>
      </c>
      <c r="T1265" s="49" t="s">
        <v>11416</v>
      </c>
      <c r="U1265" s="49" t="s">
        <v>11408</v>
      </c>
      <c r="V1265" s="49" t="s">
        <v>11413</v>
      </c>
      <c r="W1265" s="49" t="s">
        <v>11734</v>
      </c>
      <c r="X1265" s="49"/>
      <c r="Y1265" s="49"/>
      <c r="Z1265" s="49"/>
      <c r="AA1265" s="49"/>
      <c r="AB1265" s="49"/>
      <c r="AC1265" s="49"/>
      <c r="AD1265" s="49"/>
      <c r="AE1265" s="49"/>
      <c r="AF1265" s="49"/>
      <c r="AG1265" s="49"/>
      <c r="AH1265" s="49"/>
      <c r="AI1265" s="49"/>
      <c r="AJ1265" s="49"/>
      <c r="AK1265" s="49"/>
      <c r="AL1265" s="49"/>
      <c r="AM1265" s="49"/>
      <c r="AN1265" s="49"/>
      <c r="AO1265" s="49"/>
      <c r="AP1265" s="49"/>
      <c r="AQ1265" s="49"/>
      <c r="AR1265" s="49"/>
      <c r="AS1265" s="49"/>
      <c r="AT1265" s="49"/>
      <c r="AU1265" s="49"/>
      <c r="AV1265" s="49"/>
      <c r="AW1265" s="49"/>
      <c r="AX1265" s="49"/>
      <c r="AY1265" s="49"/>
      <c r="AZ1265" s="49"/>
      <c r="BA1265" s="49"/>
      <c r="BB1265" s="49"/>
      <c r="BC1265" s="49"/>
      <c r="BD1265" s="49"/>
      <c r="BE1265" s="49"/>
      <c r="BF1265" s="49"/>
      <c r="BG1265" s="49"/>
      <c r="BH1265" s="49"/>
      <c r="BI1265" s="49"/>
      <c r="BJ1265" s="49"/>
      <c r="BK1265" s="49"/>
      <c r="BL1265" s="49"/>
      <c r="BM1265" s="49"/>
      <c r="BN1265" s="49"/>
    </row>
    <row r="1266" spans="1:66" x14ac:dyDescent="0.3">
      <c r="A1266">
        <v>1265</v>
      </c>
      <c r="B1266" s="4" t="s">
        <v>3769</v>
      </c>
      <c r="C1266" s="39">
        <f>VLOOKUP(tags[[#This Row],[Index]],Table1[],6)</f>
        <v>10000</v>
      </c>
      <c r="D1266" s="50">
        <v>80000</v>
      </c>
      <c r="E1266" s="17" t="str">
        <f>VLOOKUP(tags[[#This Row],[Index]],Table1[],22)</f>
        <v>blue</v>
      </c>
      <c r="F1266" s="17" t="str">
        <f>VLOOKUP(tags[[#This Row],[Index]],Table1[],23)</f>
        <v>S</v>
      </c>
      <c r="G1266" s="17" t="str">
        <f>VLOOKUP(tags[[#This Row],[product_id]],copy[],4,FALSE)</f>
        <v>Summer,Plus Size,Tank,Lace,printedtop,Tops,T Shirts,tank top,Women's Fashion,Fashion,printed,topsamptee,sexy,topsampblouse,Casual,sleeveless,vogue</v>
      </c>
      <c r="H1266" s="17"/>
      <c r="I1266" s="48" t="s">
        <v>11402</v>
      </c>
      <c r="J1266" s="49" t="s">
        <v>11407</v>
      </c>
      <c r="K1266" s="49" t="s">
        <v>11418</v>
      </c>
      <c r="L1266" s="49" t="s">
        <v>11434</v>
      </c>
      <c r="M1266" s="49" t="s">
        <v>12102</v>
      </c>
      <c r="N1266" s="49" t="s">
        <v>11411</v>
      </c>
      <c r="O1266" s="49" t="s">
        <v>11422</v>
      </c>
      <c r="P1266" s="49" t="s">
        <v>11423</v>
      </c>
      <c r="Q1266" s="49" t="s">
        <v>11403</v>
      </c>
      <c r="R1266" s="49" t="s">
        <v>11404</v>
      </c>
      <c r="S1266" s="49" t="s">
        <v>11421</v>
      </c>
      <c r="T1266" s="49" t="s">
        <v>11677</v>
      </c>
      <c r="U1266" s="49" t="s">
        <v>11412</v>
      </c>
      <c r="V1266" s="49" t="s">
        <v>11577</v>
      </c>
      <c r="W1266" s="49" t="s">
        <v>11406</v>
      </c>
      <c r="X1266" s="49" t="s">
        <v>11408</v>
      </c>
      <c r="Y1266" s="49" t="s">
        <v>12065</v>
      </c>
      <c r="Z1266" s="49"/>
      <c r="AA1266" s="49"/>
      <c r="AB1266" s="49"/>
      <c r="AC1266" s="49"/>
      <c r="AD1266" s="49"/>
      <c r="AE1266" s="49"/>
      <c r="AF1266" s="49"/>
      <c r="AG1266" s="49"/>
      <c r="AH1266" s="49"/>
      <c r="AI1266" s="49"/>
      <c r="AJ1266" s="49"/>
      <c r="AK1266" s="49"/>
      <c r="AL1266" s="49"/>
      <c r="AM1266" s="49"/>
      <c r="AN1266" s="49"/>
      <c r="AO1266" s="49"/>
      <c r="AP1266" s="49"/>
      <c r="AQ1266" s="49"/>
      <c r="AR1266" s="49"/>
      <c r="AS1266" s="49"/>
      <c r="AT1266" s="49"/>
      <c r="AU1266" s="49"/>
      <c r="AV1266" s="49"/>
      <c r="AW1266" s="49"/>
      <c r="AX1266" s="49"/>
      <c r="AY1266" s="49"/>
      <c r="AZ1266" s="49"/>
      <c r="BA1266" s="49"/>
      <c r="BB1266" s="49"/>
      <c r="BC1266" s="49"/>
      <c r="BD1266" s="49"/>
      <c r="BE1266" s="49"/>
      <c r="BF1266" s="49"/>
      <c r="BG1266" s="49"/>
      <c r="BH1266" s="49"/>
      <c r="BI1266" s="49"/>
      <c r="BJ1266" s="49"/>
      <c r="BK1266" s="49"/>
      <c r="BL1266" s="49"/>
      <c r="BM1266" s="49"/>
      <c r="BN1266" s="49"/>
    </row>
    <row r="1267" spans="1:66" x14ac:dyDescent="0.3">
      <c r="A1267">
        <v>1266</v>
      </c>
      <c r="B1267" s="5" t="s">
        <v>3772</v>
      </c>
      <c r="C1267" s="40">
        <f>VLOOKUP(tags[[#This Row],[Index]],Table1[],6)</f>
        <v>100</v>
      </c>
      <c r="D1267" s="51">
        <v>800</v>
      </c>
      <c r="E1267" s="18" t="str">
        <f>VLOOKUP(tags[[#This Row],[Index]],Table1[],22)</f>
        <v>green</v>
      </c>
      <c r="F1267" s="18" t="str">
        <f>VLOOKUP(tags[[#This Row],[Index]],Table1[],23)</f>
        <v>XS</v>
      </c>
      <c r="G1267" s="18" t="str">
        <f>VLOOKUP(tags[[#This Row],[product_id]],copy[],4,FALSE)</f>
        <v>Summer,Fashion,Mini,Spring,polka dot,summer dress,Polkas,short sleeves,Mini dress,Big size,sleeveless,Beach,Casual,Women</v>
      </c>
      <c r="H1267" s="18"/>
      <c r="I1267" s="48" t="s">
        <v>11402</v>
      </c>
      <c r="J1267" s="49" t="s">
        <v>11404</v>
      </c>
      <c r="K1267" s="49" t="s">
        <v>11436</v>
      </c>
      <c r="L1267" s="49" t="s">
        <v>11490</v>
      </c>
      <c r="M1267" s="49" t="s">
        <v>11507</v>
      </c>
      <c r="N1267" s="49" t="s">
        <v>11425</v>
      </c>
      <c r="O1267" s="49" t="s">
        <v>11512</v>
      </c>
      <c r="P1267" s="49" t="s">
        <v>11415</v>
      </c>
      <c r="Q1267" s="49" t="s">
        <v>11435</v>
      </c>
      <c r="R1267" s="49" t="s">
        <v>13977</v>
      </c>
      <c r="S1267" s="49" t="s">
        <v>11408</v>
      </c>
      <c r="T1267" s="49" t="s">
        <v>11413</v>
      </c>
      <c r="U1267" s="49" t="s">
        <v>11406</v>
      </c>
      <c r="V1267" s="49" t="s">
        <v>11405</v>
      </c>
      <c r="W1267" s="49"/>
      <c r="X1267" s="49"/>
      <c r="Y1267" s="49"/>
      <c r="Z1267" s="49"/>
      <c r="AA1267" s="49"/>
      <c r="AB1267" s="49"/>
      <c r="AC1267" s="49"/>
      <c r="AD1267" s="49"/>
      <c r="AE1267" s="49"/>
      <c r="AF1267" s="49"/>
      <c r="AG1267" s="49"/>
      <c r="AH1267" s="49"/>
      <c r="AI1267" s="49"/>
      <c r="AJ1267" s="49"/>
      <c r="AK1267" s="49"/>
      <c r="AL1267" s="49"/>
      <c r="AM1267" s="49"/>
      <c r="AN1267" s="49"/>
      <c r="AO1267" s="49"/>
      <c r="AP1267" s="49"/>
      <c r="AQ1267" s="49"/>
      <c r="AR1267" s="49"/>
      <c r="AS1267" s="49"/>
      <c r="AT1267" s="49"/>
      <c r="AU1267" s="49"/>
      <c r="AV1267" s="49"/>
      <c r="AW1267" s="49"/>
      <c r="AX1267" s="49"/>
      <c r="AY1267" s="49"/>
      <c r="AZ1267" s="49"/>
      <c r="BA1267" s="49"/>
      <c r="BB1267" s="49"/>
      <c r="BC1267" s="49"/>
      <c r="BD1267" s="49"/>
      <c r="BE1267" s="49"/>
      <c r="BF1267" s="49"/>
      <c r="BG1267" s="49"/>
      <c r="BH1267" s="49"/>
      <c r="BI1267" s="49"/>
      <c r="BJ1267" s="49"/>
      <c r="BK1267" s="49"/>
      <c r="BL1267" s="49"/>
      <c r="BM1267" s="49"/>
      <c r="BN1267" s="49"/>
    </row>
    <row r="1268" spans="1:66" x14ac:dyDescent="0.3">
      <c r="A1268">
        <v>1267</v>
      </c>
      <c r="B1268" s="4" t="s">
        <v>3777</v>
      </c>
      <c r="C1268" s="39">
        <f>VLOOKUP(tags[[#This Row],[Index]],Table1[],6)</f>
        <v>100</v>
      </c>
      <c r="D1268" s="50">
        <v>1100</v>
      </c>
      <c r="E1268" s="17" t="str">
        <f>VLOOKUP(tags[[#This Row],[Index]],Table1[],22)</f>
        <v>green</v>
      </c>
      <c r="F1268" s="17" t="str">
        <f>VLOOKUP(tags[[#This Row],[Index]],Table1[],23)</f>
        <v>XLplus</v>
      </c>
      <c r="G1268" s="17" t="str">
        <f>VLOOKUP(tags[[#This Row],[product_id]],copy[],4,FALSE)</f>
        <v>Summer,Plus Size,long dress,Dress,Women's Fashion,Fashion,black,sleeveless,Casual,Women</v>
      </c>
      <c r="H1268" s="17"/>
      <c r="I1268" s="48" t="s">
        <v>11402</v>
      </c>
      <c r="J1268" s="49" t="s">
        <v>11407</v>
      </c>
      <c r="K1268" s="49" t="s">
        <v>11444</v>
      </c>
      <c r="L1268" s="49" t="s">
        <v>11409</v>
      </c>
      <c r="M1268" s="49" t="s">
        <v>11403</v>
      </c>
      <c r="N1268" s="49" t="s">
        <v>11404</v>
      </c>
      <c r="O1268" s="49" t="s">
        <v>70</v>
      </c>
      <c r="P1268" s="49" t="s">
        <v>11408</v>
      </c>
      <c r="Q1268" s="49" t="s">
        <v>11406</v>
      </c>
      <c r="R1268" s="49" t="s">
        <v>11405</v>
      </c>
      <c r="S1268" s="49"/>
      <c r="T1268" s="49"/>
      <c r="U1268" s="49"/>
      <c r="V1268" s="49"/>
      <c r="W1268" s="49"/>
      <c r="X1268" s="49"/>
      <c r="Y1268" s="49"/>
      <c r="Z1268" s="49"/>
      <c r="AA1268" s="49"/>
      <c r="AB1268" s="49"/>
      <c r="AC1268" s="49"/>
      <c r="AD1268" s="49"/>
      <c r="AE1268" s="49"/>
      <c r="AF1268" s="49"/>
      <c r="AG1268" s="49"/>
      <c r="AH1268" s="49"/>
      <c r="AI1268" s="49"/>
      <c r="AJ1268" s="49"/>
      <c r="AK1268" s="49"/>
      <c r="AL1268" s="49"/>
      <c r="AM1268" s="49"/>
      <c r="AN1268" s="49"/>
      <c r="AO1268" s="49"/>
      <c r="AP1268" s="49"/>
      <c r="AQ1268" s="49"/>
      <c r="AR1268" s="49"/>
      <c r="AS1268" s="49"/>
      <c r="AT1268" s="49"/>
      <c r="AU1268" s="49"/>
      <c r="AV1268" s="49"/>
      <c r="AW1268" s="49"/>
      <c r="AX1268" s="49"/>
      <c r="AY1268" s="49"/>
      <c r="AZ1268" s="49"/>
      <c r="BA1268" s="49"/>
      <c r="BB1268" s="49"/>
      <c r="BC1268" s="49"/>
      <c r="BD1268" s="49"/>
      <c r="BE1268" s="49"/>
      <c r="BF1268" s="49"/>
      <c r="BG1268" s="49"/>
      <c r="BH1268" s="49"/>
      <c r="BI1268" s="49"/>
      <c r="BJ1268" s="49"/>
      <c r="BK1268" s="49"/>
      <c r="BL1268" s="49"/>
      <c r="BM1268" s="49"/>
      <c r="BN1268" s="49"/>
    </row>
    <row r="1269" spans="1:66" x14ac:dyDescent="0.3">
      <c r="A1269">
        <v>1268</v>
      </c>
      <c r="B1269" s="5" t="s">
        <v>3781</v>
      </c>
      <c r="C1269" s="40">
        <f>VLOOKUP(tags[[#This Row],[Index]],Table1[],6)</f>
        <v>5000</v>
      </c>
      <c r="D1269" s="51">
        <v>75000</v>
      </c>
      <c r="E1269" s="18" t="str">
        <f>VLOOKUP(tags[[#This Row],[Index]],Table1[],22)</f>
        <v>green</v>
      </c>
      <c r="F1269" s="18" t="str">
        <f>VLOOKUP(tags[[#This Row],[Index]],Table1[],23)</f>
        <v>S</v>
      </c>
      <c r="G1269" s="18" t="str">
        <f>VLOOKUP(tags[[#This Row],[product_id]],copy[],4,FALSE)</f>
        <v>Summer,Plus Size,widelegjumpsuit,jumpsuitsampromper,Rompers,Round neck,Women's Fashion,Fashion,Stripes,jumpsuit,sleeveless,Striped,Wool,women Jumpsuit,Casual,Women</v>
      </c>
      <c r="H1269" s="18"/>
      <c r="I1269" s="48" t="s">
        <v>11402</v>
      </c>
      <c r="J1269" s="49" t="s">
        <v>11407</v>
      </c>
      <c r="K1269" s="49" t="s">
        <v>12678</v>
      </c>
      <c r="L1269" s="49" t="s">
        <v>11640</v>
      </c>
      <c r="M1269" s="49" t="s">
        <v>11523</v>
      </c>
      <c r="N1269" s="49" t="s">
        <v>11440</v>
      </c>
      <c r="O1269" s="49" t="s">
        <v>11403</v>
      </c>
      <c r="P1269" s="49" t="s">
        <v>11404</v>
      </c>
      <c r="Q1269" s="49" t="s">
        <v>11574</v>
      </c>
      <c r="R1269" s="49" t="s">
        <v>11451</v>
      </c>
      <c r="S1269" s="49" t="s">
        <v>11408</v>
      </c>
      <c r="T1269" s="49" t="s">
        <v>11546</v>
      </c>
      <c r="U1269" s="49" t="s">
        <v>11557</v>
      </c>
      <c r="V1269" s="49" t="s">
        <v>11477</v>
      </c>
      <c r="W1269" s="49" t="s">
        <v>11406</v>
      </c>
      <c r="X1269" s="49" t="s">
        <v>11405</v>
      </c>
      <c r="Y1269" s="49"/>
      <c r="Z1269" s="49"/>
      <c r="AA1269" s="49"/>
      <c r="AB1269" s="49"/>
      <c r="AC1269" s="49"/>
      <c r="AD1269" s="49"/>
      <c r="AE1269" s="49"/>
      <c r="AF1269" s="49"/>
      <c r="AG1269" s="49"/>
      <c r="AH1269" s="49"/>
      <c r="AI1269" s="49"/>
      <c r="AJ1269" s="49"/>
      <c r="AK1269" s="49"/>
      <c r="AL1269" s="49"/>
      <c r="AM1269" s="49"/>
      <c r="AN1269" s="49"/>
      <c r="AO1269" s="49"/>
      <c r="AP1269" s="49"/>
      <c r="AQ1269" s="49"/>
      <c r="AR1269" s="49"/>
      <c r="AS1269" s="49"/>
      <c r="AT1269" s="49"/>
      <c r="AU1269" s="49"/>
      <c r="AV1269" s="49"/>
      <c r="AW1269" s="49"/>
      <c r="AX1269" s="49"/>
      <c r="AY1269" s="49"/>
      <c r="AZ1269" s="49"/>
      <c r="BA1269" s="49"/>
      <c r="BB1269" s="49"/>
      <c r="BC1269" s="49"/>
      <c r="BD1269" s="49"/>
      <c r="BE1269" s="49"/>
      <c r="BF1269" s="49"/>
      <c r="BG1269" s="49"/>
      <c r="BH1269" s="49"/>
      <c r="BI1269" s="49"/>
      <c r="BJ1269" s="49"/>
      <c r="BK1269" s="49"/>
      <c r="BL1269" s="49"/>
      <c r="BM1269" s="49"/>
      <c r="BN1269" s="49"/>
    </row>
    <row r="1270" spans="1:66" x14ac:dyDescent="0.3">
      <c r="A1270">
        <v>1269</v>
      </c>
      <c r="B1270" s="4" t="s">
        <v>3783</v>
      </c>
      <c r="C1270" s="39">
        <f>VLOOKUP(tags[[#This Row],[Index]],Table1[],6)</f>
        <v>100</v>
      </c>
      <c r="D1270" s="50">
        <v>1100</v>
      </c>
      <c r="E1270" s="17" t="str">
        <f>VLOOKUP(tags[[#This Row],[Index]],Table1[],22)</f>
        <v>black</v>
      </c>
      <c r="F1270" s="17" t="str">
        <f>VLOOKUP(tags[[#This Row],[Index]],Table1[],23)</f>
        <v>S</v>
      </c>
      <c r="G1270" s="17" t="str">
        <f>VLOOKUP(tags[[#This Row],[product_id]],copy[],4,FALSE)</f>
        <v>vesttop,Mini,sleeveless,Plus Size,Shirt,minidresselvendre,Summer,Dress,printedvest,tank top,Mini dress,Funny,Women's Fashion,sleevelesstshirt,printed,Casual T-Shirt,lotusprinted,vogue,Casual,longshirtsforwomen,Women</v>
      </c>
      <c r="H1270" s="17"/>
      <c r="I1270" s="48" t="s">
        <v>11768</v>
      </c>
      <c r="J1270" s="49" t="s">
        <v>11436</v>
      </c>
      <c r="K1270" s="49" t="s">
        <v>11408</v>
      </c>
      <c r="L1270" s="49" t="s">
        <v>11407</v>
      </c>
      <c r="M1270" s="49" t="s">
        <v>11417</v>
      </c>
      <c r="N1270" s="49" t="s">
        <v>12350</v>
      </c>
      <c r="O1270" s="49" t="s">
        <v>11402</v>
      </c>
      <c r="P1270" s="49" t="s">
        <v>11409</v>
      </c>
      <c r="Q1270" s="49" t="s">
        <v>11890</v>
      </c>
      <c r="R1270" s="49" t="s">
        <v>11423</v>
      </c>
      <c r="S1270" s="49" t="s">
        <v>11435</v>
      </c>
      <c r="T1270" s="49" t="s">
        <v>11504</v>
      </c>
      <c r="U1270" s="49" t="s">
        <v>11403</v>
      </c>
      <c r="V1270" s="49" t="s">
        <v>11877</v>
      </c>
      <c r="W1270" s="49" t="s">
        <v>11421</v>
      </c>
      <c r="X1270" s="49" t="s">
        <v>11497</v>
      </c>
      <c r="Y1270" s="49" t="s">
        <v>12357</v>
      </c>
      <c r="Z1270" s="49" t="s">
        <v>12065</v>
      </c>
      <c r="AA1270" s="49" t="s">
        <v>11406</v>
      </c>
      <c r="AB1270" s="49" t="s">
        <v>12360</v>
      </c>
      <c r="AC1270" s="49" t="s">
        <v>11405</v>
      </c>
      <c r="AD1270" s="49"/>
      <c r="AE1270" s="49"/>
      <c r="AF1270" s="49"/>
      <c r="AG1270" s="49"/>
      <c r="AH1270" s="49"/>
      <c r="AI1270" s="49"/>
      <c r="AJ1270" s="49"/>
      <c r="AK1270" s="49"/>
      <c r="AL1270" s="49"/>
      <c r="AM1270" s="49"/>
      <c r="AN1270" s="49"/>
      <c r="AO1270" s="49"/>
      <c r="AP1270" s="49"/>
      <c r="AQ1270" s="49"/>
      <c r="AR1270" s="49"/>
      <c r="AS1270" s="49"/>
      <c r="AT1270" s="49"/>
      <c r="AU1270" s="49"/>
      <c r="AV1270" s="49"/>
      <c r="AW1270" s="49"/>
      <c r="AX1270" s="49"/>
      <c r="AY1270" s="49"/>
      <c r="AZ1270" s="49"/>
      <c r="BA1270" s="49"/>
      <c r="BB1270" s="49"/>
      <c r="BC1270" s="49"/>
      <c r="BD1270" s="49"/>
      <c r="BE1270" s="49"/>
      <c r="BF1270" s="49"/>
      <c r="BG1270" s="49"/>
      <c r="BH1270" s="49"/>
      <c r="BI1270" s="49"/>
      <c r="BJ1270" s="49"/>
      <c r="BK1270" s="49"/>
      <c r="BL1270" s="49"/>
      <c r="BM1270" s="49"/>
      <c r="BN1270" s="49"/>
    </row>
    <row r="1271" spans="1:66" x14ac:dyDescent="0.3">
      <c r="A1271">
        <v>1270</v>
      </c>
      <c r="B1271" s="5" t="s">
        <v>3786</v>
      </c>
      <c r="C1271" s="40">
        <f>VLOOKUP(tags[[#This Row],[Index]],Table1[],6)</f>
        <v>100</v>
      </c>
      <c r="D1271" s="51">
        <v>281</v>
      </c>
      <c r="E1271" s="18" t="str">
        <f>VLOOKUP(tags[[#This Row],[Index]],Table1[],22)</f>
        <v>black</v>
      </c>
      <c r="F1271" s="18" t="str">
        <f>VLOOKUP(tags[[#This Row],[Index]],Table1[],23)</f>
        <v>other</v>
      </c>
      <c r="G1271" s="18" t="str">
        <f>VLOOKUP(tags[[#This Row],[product_id]],copy[],4,FALSE)</f>
        <v>blingblingdiamond,Flip Flops,Sandals,Jewelry,Womens Shoes,Flats,DIAMOND,Slippers,Women's Fashion,open toe,Summer,Plus Size,Beach,Casual,Sandals &amp; Flip Flops</v>
      </c>
      <c r="H1271" s="18"/>
      <c r="I1271" s="48" t="s">
        <v>13690</v>
      </c>
      <c r="J1271" s="49" t="s">
        <v>11937</v>
      </c>
      <c r="K1271" s="49" t="s">
        <v>11601</v>
      </c>
      <c r="L1271" s="49" t="s">
        <v>11797</v>
      </c>
      <c r="M1271" s="49" t="s">
        <v>11840</v>
      </c>
      <c r="N1271" s="49" t="s">
        <v>12191</v>
      </c>
      <c r="O1271" s="49" t="s">
        <v>12569</v>
      </c>
      <c r="P1271" s="49" t="s">
        <v>11608</v>
      </c>
      <c r="Q1271" s="49" t="s">
        <v>11403</v>
      </c>
      <c r="R1271" s="49" t="s">
        <v>11823</v>
      </c>
      <c r="S1271" s="49" t="s">
        <v>11402</v>
      </c>
      <c r="T1271" s="49" t="s">
        <v>11407</v>
      </c>
      <c r="U1271" s="49" t="s">
        <v>11413</v>
      </c>
      <c r="V1271" s="49" t="s">
        <v>11406</v>
      </c>
      <c r="W1271" s="49" t="s">
        <v>12170</v>
      </c>
      <c r="X1271" s="49"/>
      <c r="Y1271" s="49"/>
      <c r="Z1271" s="49"/>
      <c r="AA1271" s="49"/>
      <c r="AB1271" s="49"/>
      <c r="AC1271" s="49"/>
      <c r="AD1271" s="49"/>
      <c r="AE1271" s="49"/>
      <c r="AF1271" s="49"/>
      <c r="AG1271" s="49"/>
      <c r="AH1271" s="49"/>
      <c r="AI1271" s="49"/>
      <c r="AJ1271" s="49"/>
      <c r="AK1271" s="49"/>
      <c r="AL1271" s="49"/>
      <c r="AM1271" s="49"/>
      <c r="AN1271" s="49"/>
      <c r="AO1271" s="49"/>
      <c r="AP1271" s="49"/>
      <c r="AQ1271" s="49"/>
      <c r="AR1271" s="49"/>
      <c r="AS1271" s="49"/>
      <c r="AT1271" s="49"/>
      <c r="AU1271" s="49"/>
      <c r="AV1271" s="49"/>
      <c r="AW1271" s="49"/>
      <c r="AX1271" s="49"/>
      <c r="AY1271" s="49"/>
      <c r="AZ1271" s="49"/>
      <c r="BA1271" s="49"/>
      <c r="BB1271" s="49"/>
      <c r="BC1271" s="49"/>
      <c r="BD1271" s="49"/>
      <c r="BE1271" s="49"/>
      <c r="BF1271" s="49"/>
      <c r="BG1271" s="49"/>
      <c r="BH1271" s="49"/>
      <c r="BI1271" s="49"/>
      <c r="BJ1271" s="49"/>
      <c r="BK1271" s="49"/>
      <c r="BL1271" s="49"/>
      <c r="BM1271" s="49"/>
      <c r="BN1271" s="49"/>
    </row>
    <row r="1272" spans="1:66" x14ac:dyDescent="0.3">
      <c r="A1272">
        <v>1271</v>
      </c>
      <c r="B1272" s="4" t="s">
        <v>3789</v>
      </c>
      <c r="C1272" s="39">
        <f>VLOOKUP(tags[[#This Row],[Index]],Table1[],6)</f>
        <v>5000</v>
      </c>
      <c r="D1272" s="50">
        <v>30000</v>
      </c>
      <c r="E1272" s="17" t="str">
        <f>VLOOKUP(tags[[#This Row],[Index]],Table1[],22)</f>
        <v>white</v>
      </c>
      <c r="F1272" s="17" t="str">
        <f>VLOOKUP(tags[[#This Row],[Index]],Table1[],23)</f>
        <v>S</v>
      </c>
      <c r="G1272" s="17" t="str">
        <f>VLOOKUP(tags[[#This Row],[product_id]],copy[],4,FALSE)</f>
        <v>Summer,Plus Size,unisex clothing,Cotton T Shirt,letter print,Funny,Tops,short sleeves,T Shirts,Shorts,Print,Women's Fashion,Sleeve,Cotton</v>
      </c>
      <c r="H1272" s="17"/>
      <c r="I1272" s="48" t="s">
        <v>11402</v>
      </c>
      <c r="J1272" s="49" t="s">
        <v>11407</v>
      </c>
      <c r="K1272" s="49" t="s">
        <v>12717</v>
      </c>
      <c r="L1272" s="49" t="s">
        <v>11505</v>
      </c>
      <c r="M1272" s="49" t="s">
        <v>11478</v>
      </c>
      <c r="N1272" s="49" t="s">
        <v>11504</v>
      </c>
      <c r="O1272" s="49" t="s">
        <v>11411</v>
      </c>
      <c r="P1272" s="49" t="s">
        <v>11415</v>
      </c>
      <c r="Q1272" s="49" t="s">
        <v>11422</v>
      </c>
      <c r="R1272" s="49" t="s">
        <v>11410</v>
      </c>
      <c r="S1272" s="49" t="s">
        <v>11416</v>
      </c>
      <c r="T1272" s="49" t="s">
        <v>11403</v>
      </c>
      <c r="U1272" s="49" t="s">
        <v>11414</v>
      </c>
      <c r="V1272" s="49" t="s">
        <v>11424</v>
      </c>
      <c r="W1272" s="49"/>
      <c r="X1272" s="49"/>
      <c r="Y1272" s="49"/>
      <c r="Z1272" s="49"/>
      <c r="AA1272" s="49"/>
      <c r="AB1272" s="49"/>
      <c r="AC1272" s="49"/>
      <c r="AD1272" s="49"/>
      <c r="AE1272" s="49"/>
      <c r="AF1272" s="49"/>
      <c r="AG1272" s="49"/>
      <c r="AH1272" s="49"/>
      <c r="AI1272" s="49"/>
      <c r="AJ1272" s="49"/>
      <c r="AK1272" s="49"/>
      <c r="AL1272" s="49"/>
      <c r="AM1272" s="49"/>
      <c r="AN1272" s="49"/>
      <c r="AO1272" s="49"/>
      <c r="AP1272" s="49"/>
      <c r="AQ1272" s="49"/>
      <c r="AR1272" s="49"/>
      <c r="AS1272" s="49"/>
      <c r="AT1272" s="49"/>
      <c r="AU1272" s="49"/>
      <c r="AV1272" s="49"/>
      <c r="AW1272" s="49"/>
      <c r="AX1272" s="49"/>
      <c r="AY1272" s="49"/>
      <c r="AZ1272" s="49"/>
      <c r="BA1272" s="49"/>
      <c r="BB1272" s="49"/>
      <c r="BC1272" s="49"/>
      <c r="BD1272" s="49"/>
      <c r="BE1272" s="49"/>
      <c r="BF1272" s="49"/>
      <c r="BG1272" s="49"/>
      <c r="BH1272" s="49"/>
      <c r="BI1272" s="49"/>
      <c r="BJ1272" s="49"/>
      <c r="BK1272" s="49"/>
      <c r="BL1272" s="49"/>
      <c r="BM1272" s="49"/>
      <c r="BN1272" s="49"/>
    </row>
    <row r="1273" spans="1:66" x14ac:dyDescent="0.3">
      <c r="A1273">
        <v>1272</v>
      </c>
      <c r="B1273" s="5" t="s">
        <v>3791</v>
      </c>
      <c r="C1273" s="40">
        <f>VLOOKUP(tags[[#This Row],[Index]],Table1[],6)</f>
        <v>1000</v>
      </c>
      <c r="D1273" s="51">
        <v>5660</v>
      </c>
      <c r="E1273" s="18" t="str">
        <f>VLOOKUP(tags[[#This Row],[Index]],Table1[],22)</f>
        <v>black</v>
      </c>
      <c r="F1273" s="18" t="str">
        <f>VLOOKUP(tags[[#This Row],[Index]],Table1[],23)</f>
        <v>XLplus</v>
      </c>
      <c r="G1273" s="18" t="str">
        <f>VLOOKUP(tags[[#This Row],[product_id]],copy[],4,FALSE)</f>
        <v>shortshirt,Summer,Fashion,crop top,Elastic,letter print,Shirt,Tops,Slim Fit,short sleeves,Casual,Women's Fashion,Shorts,women t shirt,Sport Tops,Print,slim,Sleeve,T Shirts,summercroptop</v>
      </c>
      <c r="H1273" s="18"/>
      <c r="I1273" s="48" t="s">
        <v>12292</v>
      </c>
      <c r="J1273" s="49" t="s">
        <v>11402</v>
      </c>
      <c r="K1273" s="49" t="s">
        <v>11404</v>
      </c>
      <c r="L1273" s="49" t="s">
        <v>11480</v>
      </c>
      <c r="M1273" s="49" t="s">
        <v>11470</v>
      </c>
      <c r="N1273" s="49" t="s">
        <v>11478</v>
      </c>
      <c r="O1273" s="49" t="s">
        <v>11417</v>
      </c>
      <c r="P1273" s="49" t="s">
        <v>11411</v>
      </c>
      <c r="Q1273" s="49" t="s">
        <v>11448</v>
      </c>
      <c r="R1273" s="49" t="s">
        <v>11415</v>
      </c>
      <c r="S1273" s="49" t="s">
        <v>11406</v>
      </c>
      <c r="T1273" s="49" t="s">
        <v>11403</v>
      </c>
      <c r="U1273" s="49" t="s">
        <v>11410</v>
      </c>
      <c r="V1273" s="49" t="s">
        <v>11540</v>
      </c>
      <c r="W1273" s="49" t="s">
        <v>12164</v>
      </c>
      <c r="X1273" s="49" t="s">
        <v>11416</v>
      </c>
      <c r="Y1273" s="49" t="s">
        <v>11437</v>
      </c>
      <c r="Z1273" s="49" t="s">
        <v>11414</v>
      </c>
      <c r="AA1273" s="49" t="s">
        <v>11422</v>
      </c>
      <c r="AB1273" s="49" t="s">
        <v>12078</v>
      </c>
      <c r="AC1273" s="49"/>
      <c r="AD1273" s="49"/>
      <c r="AE1273" s="49"/>
      <c r="AF1273" s="49"/>
      <c r="AG1273" s="49"/>
      <c r="AH1273" s="49"/>
      <c r="AI1273" s="49"/>
      <c r="AJ1273" s="49"/>
      <c r="AK1273" s="49"/>
      <c r="AL1273" s="49"/>
      <c r="AM1273" s="49"/>
      <c r="AN1273" s="49"/>
      <c r="AO1273" s="49"/>
      <c r="AP1273" s="49"/>
      <c r="AQ1273" s="49"/>
      <c r="AR1273" s="49"/>
      <c r="AS1273" s="49"/>
      <c r="AT1273" s="49"/>
      <c r="AU1273" s="49"/>
      <c r="AV1273" s="49"/>
      <c r="AW1273" s="49"/>
      <c r="AX1273" s="49"/>
      <c r="AY1273" s="49"/>
      <c r="AZ1273" s="49"/>
      <c r="BA1273" s="49"/>
      <c r="BB1273" s="49"/>
      <c r="BC1273" s="49"/>
      <c r="BD1273" s="49"/>
      <c r="BE1273" s="49"/>
      <c r="BF1273" s="49"/>
      <c r="BG1273" s="49"/>
      <c r="BH1273" s="49"/>
      <c r="BI1273" s="49"/>
      <c r="BJ1273" s="49"/>
      <c r="BK1273" s="49"/>
      <c r="BL1273" s="49"/>
      <c r="BM1273" s="49"/>
      <c r="BN1273" s="49"/>
    </row>
    <row r="1274" spans="1:66" x14ac:dyDescent="0.3">
      <c r="A1274">
        <v>1273</v>
      </c>
      <c r="B1274" s="4" t="s">
        <v>3794</v>
      </c>
      <c r="C1274" s="39">
        <f>VLOOKUP(tags[[#This Row],[Index]],Table1[],6)</f>
        <v>10000</v>
      </c>
      <c r="D1274" s="50">
        <v>60000</v>
      </c>
      <c r="E1274" s="17" t="str">
        <f>VLOOKUP(tags[[#This Row],[Index]],Table1[],22)</f>
        <v>black</v>
      </c>
      <c r="F1274" s="17" t="str">
        <f>VLOOKUP(tags[[#This Row],[Index]],Table1[],23)</f>
        <v>XS</v>
      </c>
      <c r="G1274" s="17" t="str">
        <f>VLOOKUP(tags[[#This Row],[product_id]],copy[],4,FALSE)</f>
        <v>Panties,sport pants,skinny pants,Casual pants,pants,yoga pants,Women's Fashion,Long pants,trousersforwomen,trousers,Sports Pants,women trousers,Yoga,Sport,Casual,trouserswomen,Women</v>
      </c>
      <c r="H1274" s="17"/>
      <c r="I1274" s="48" t="s">
        <v>11589</v>
      </c>
      <c r="J1274" s="49" t="s">
        <v>12272</v>
      </c>
      <c r="K1274" s="49" t="s">
        <v>11656</v>
      </c>
      <c r="L1274" s="49" t="s">
        <v>11476</v>
      </c>
      <c r="M1274" s="49" t="s">
        <v>11429</v>
      </c>
      <c r="N1274" s="49" t="s">
        <v>11733</v>
      </c>
      <c r="O1274" s="49" t="s">
        <v>11403</v>
      </c>
      <c r="P1274" s="49" t="s">
        <v>11537</v>
      </c>
      <c r="Q1274" s="49" t="s">
        <v>11869</v>
      </c>
      <c r="R1274" s="49" t="s">
        <v>11466</v>
      </c>
      <c r="S1274" s="49" t="s">
        <v>11925</v>
      </c>
      <c r="T1274" s="49" t="s">
        <v>11636</v>
      </c>
      <c r="U1274" s="49" t="s">
        <v>11483</v>
      </c>
      <c r="V1274" s="49" t="s">
        <v>11446</v>
      </c>
      <c r="W1274" s="49" t="s">
        <v>11406</v>
      </c>
      <c r="X1274" s="49" t="s">
        <v>12737</v>
      </c>
      <c r="Y1274" s="49" t="s">
        <v>11405</v>
      </c>
      <c r="Z1274" s="49"/>
      <c r="AA1274" s="49"/>
      <c r="AB1274" s="49"/>
      <c r="AC1274" s="49"/>
      <c r="AD1274" s="49"/>
      <c r="AE1274" s="49"/>
      <c r="AF1274" s="49"/>
      <c r="AG1274" s="49"/>
      <c r="AH1274" s="49"/>
      <c r="AI1274" s="49"/>
      <c r="AJ1274" s="49"/>
      <c r="AK1274" s="49"/>
      <c r="AL1274" s="49"/>
      <c r="AM1274" s="49"/>
      <c r="AN1274" s="49"/>
      <c r="AO1274" s="49"/>
      <c r="AP1274" s="49"/>
      <c r="AQ1274" s="49"/>
      <c r="AR1274" s="49"/>
      <c r="AS1274" s="49"/>
      <c r="AT1274" s="49"/>
      <c r="AU1274" s="49"/>
      <c r="AV1274" s="49"/>
      <c r="AW1274" s="49"/>
      <c r="AX1274" s="49"/>
      <c r="AY1274" s="49"/>
      <c r="AZ1274" s="49"/>
      <c r="BA1274" s="49"/>
      <c r="BB1274" s="49"/>
      <c r="BC1274" s="49"/>
      <c r="BD1274" s="49"/>
      <c r="BE1274" s="49"/>
      <c r="BF1274" s="49"/>
      <c r="BG1274" s="49"/>
      <c r="BH1274" s="49"/>
      <c r="BI1274" s="49"/>
      <c r="BJ1274" s="49"/>
      <c r="BK1274" s="49"/>
      <c r="BL1274" s="49"/>
      <c r="BM1274" s="49"/>
      <c r="BN1274" s="49"/>
    </row>
    <row r="1275" spans="1:66" x14ac:dyDescent="0.3">
      <c r="A1275">
        <v>1274</v>
      </c>
      <c r="B1275" s="5" t="s">
        <v>3797</v>
      </c>
      <c r="C1275" s="40">
        <f>VLOOKUP(tags[[#This Row],[Index]],Table1[],6)</f>
        <v>50000</v>
      </c>
      <c r="D1275" s="51">
        <v>400000</v>
      </c>
      <c r="E1275" s="18" t="str">
        <f>VLOOKUP(tags[[#This Row],[Index]],Table1[],22)</f>
        <v>other</v>
      </c>
      <c r="F1275" s="18" t="str">
        <f>VLOOKUP(tags[[#This Row],[Index]],Table1[],23)</f>
        <v>S</v>
      </c>
      <c r="G1275" s="18" t="str">
        <f>VLOOKUP(tags[[#This Row],[product_id]],copy[],4,FALSE)</f>
        <v>white,uniquetop,Plus Size,crop top,Lace,Hollow-out,Summer,lace top,Tops,slashneck,flaresleeve,clubwear,Women's Fashion,Fashion,Embroidery,summer clothes for women,long sleeve shirt,sexy,Clothing,Sleeve,Women</v>
      </c>
      <c r="H1275" s="18"/>
      <c r="I1275" s="48" t="s">
        <v>34</v>
      </c>
      <c r="J1275" s="49" t="s">
        <v>12718</v>
      </c>
      <c r="K1275" s="49" t="s">
        <v>11407</v>
      </c>
      <c r="L1275" s="49" t="s">
        <v>11480</v>
      </c>
      <c r="M1275" s="49" t="s">
        <v>11434</v>
      </c>
      <c r="N1275" s="49" t="s">
        <v>11697</v>
      </c>
      <c r="O1275" s="49" t="s">
        <v>11402</v>
      </c>
      <c r="P1275" s="49" t="s">
        <v>11628</v>
      </c>
      <c r="Q1275" s="49" t="s">
        <v>11411</v>
      </c>
      <c r="R1275" s="49" t="s">
        <v>12936</v>
      </c>
      <c r="S1275" s="49" t="s">
        <v>11997</v>
      </c>
      <c r="T1275" s="49" t="s">
        <v>11690</v>
      </c>
      <c r="U1275" s="49" t="s">
        <v>11403</v>
      </c>
      <c r="V1275" s="49" t="s">
        <v>11404</v>
      </c>
      <c r="W1275" s="49" t="s">
        <v>13935</v>
      </c>
      <c r="X1275" s="49" t="s">
        <v>12856</v>
      </c>
      <c r="Y1275" s="49" t="s">
        <v>12122</v>
      </c>
      <c r="Z1275" s="49" t="s">
        <v>11412</v>
      </c>
      <c r="AA1275" s="49" t="s">
        <v>11545</v>
      </c>
      <c r="AB1275" s="49" t="s">
        <v>11414</v>
      </c>
      <c r="AC1275" s="49" t="s">
        <v>11405</v>
      </c>
      <c r="AD1275" s="49"/>
      <c r="AE1275" s="49"/>
      <c r="AF1275" s="49"/>
      <c r="AG1275" s="49"/>
      <c r="AH1275" s="49"/>
      <c r="AI1275" s="49"/>
      <c r="AJ1275" s="49"/>
      <c r="AK1275" s="49"/>
      <c r="AL1275" s="49"/>
      <c r="AM1275" s="49"/>
      <c r="AN1275" s="49"/>
      <c r="AO1275" s="49"/>
      <c r="AP1275" s="49"/>
      <c r="AQ1275" s="49"/>
      <c r="AR1275" s="49"/>
      <c r="AS1275" s="49"/>
      <c r="AT1275" s="49"/>
      <c r="AU1275" s="49"/>
      <c r="AV1275" s="49"/>
      <c r="AW1275" s="49"/>
      <c r="AX1275" s="49"/>
      <c r="AY1275" s="49"/>
      <c r="AZ1275" s="49"/>
      <c r="BA1275" s="49"/>
      <c r="BB1275" s="49"/>
      <c r="BC1275" s="49"/>
      <c r="BD1275" s="49"/>
      <c r="BE1275" s="49"/>
      <c r="BF1275" s="49"/>
      <c r="BG1275" s="49"/>
      <c r="BH1275" s="49"/>
      <c r="BI1275" s="49"/>
      <c r="BJ1275" s="49"/>
      <c r="BK1275" s="49"/>
      <c r="BL1275" s="49"/>
      <c r="BM1275" s="49"/>
      <c r="BN1275" s="49"/>
    </row>
    <row r="1276" spans="1:66" x14ac:dyDescent="0.3">
      <c r="A1276">
        <v>1275</v>
      </c>
      <c r="B1276" s="4" t="s">
        <v>3799</v>
      </c>
      <c r="C1276" s="39">
        <f>VLOOKUP(tags[[#This Row],[Index]],Table1[],6)</f>
        <v>10000</v>
      </c>
      <c r="D1276" s="50">
        <v>70000</v>
      </c>
      <c r="E1276" s="17" t="str">
        <f>VLOOKUP(tags[[#This Row],[Index]],Table1[],22)</f>
        <v>green</v>
      </c>
      <c r="F1276" s="17" t="str">
        <f>VLOOKUP(tags[[#This Row],[Index]],Table1[],23)</f>
        <v>S</v>
      </c>
      <c r="G1276" s="17" t="str">
        <f>VLOOKUP(tags[[#This Row],[product_id]],copy[],4,FALSE)</f>
        <v>Summer,Coffee,momshirt,summerfashiontop,topsamptshirt,short sleeves,tank top,Tops,Women's Fashion,Fashion,Tank,Casual,T Shirts,Necks,Funny,Cotton,Shorts,coffeetshirt,Shirt,Sleeve,graphic tee,mamatshirt,comfy,Round neck,Women,T-Shirt womens,women tank top,Short Sleeve T-Shirt,funnytee</v>
      </c>
      <c r="H1276" s="17"/>
      <c r="I1276" s="48" t="s">
        <v>11402</v>
      </c>
      <c r="J1276" s="49" t="s">
        <v>13950</v>
      </c>
      <c r="K1276" s="49" t="s">
        <v>11899</v>
      </c>
      <c r="L1276" s="49" t="s">
        <v>12844</v>
      </c>
      <c r="M1276" s="49" t="s">
        <v>11488</v>
      </c>
      <c r="N1276" s="49" t="s">
        <v>11415</v>
      </c>
      <c r="O1276" s="49" t="s">
        <v>11423</v>
      </c>
      <c r="P1276" s="49" t="s">
        <v>11411</v>
      </c>
      <c r="Q1276" s="49" t="s">
        <v>11403</v>
      </c>
      <c r="R1276" s="49" t="s">
        <v>11404</v>
      </c>
      <c r="S1276" s="49" t="s">
        <v>11418</v>
      </c>
      <c r="T1276" s="49" t="s">
        <v>11406</v>
      </c>
      <c r="U1276" s="49" t="s">
        <v>11422</v>
      </c>
      <c r="V1276" s="49" t="s">
        <v>11419</v>
      </c>
      <c r="W1276" s="49" t="s">
        <v>11504</v>
      </c>
      <c r="X1276" s="49" t="s">
        <v>11424</v>
      </c>
      <c r="Y1276" s="49" t="s">
        <v>11410</v>
      </c>
      <c r="Z1276" s="49" t="s">
        <v>13572</v>
      </c>
      <c r="AA1276" s="49" t="s">
        <v>11417</v>
      </c>
      <c r="AB1276" s="49" t="s">
        <v>11414</v>
      </c>
      <c r="AC1276" s="49" t="s">
        <v>11525</v>
      </c>
      <c r="AD1276" s="49" t="s">
        <v>13238</v>
      </c>
      <c r="AE1276" s="49" t="s">
        <v>12003</v>
      </c>
      <c r="AF1276" s="49" t="s">
        <v>11440</v>
      </c>
      <c r="AG1276" s="49" t="s">
        <v>11405</v>
      </c>
      <c r="AH1276" s="49" t="s">
        <v>11667</v>
      </c>
      <c r="AI1276" s="49" t="s">
        <v>11583</v>
      </c>
      <c r="AJ1276" s="49" t="s">
        <v>11600</v>
      </c>
      <c r="AK1276" s="49" t="s">
        <v>11995</v>
      </c>
      <c r="AL1276" s="49"/>
      <c r="AM1276" s="49"/>
      <c r="AN1276" s="49"/>
      <c r="AO1276" s="49"/>
      <c r="AP1276" s="49"/>
      <c r="AQ1276" s="49"/>
      <c r="AR1276" s="49"/>
      <c r="AS1276" s="49"/>
      <c r="AT1276" s="49"/>
      <c r="AU1276" s="49"/>
      <c r="AV1276" s="49"/>
      <c r="AW1276" s="49"/>
      <c r="AX1276" s="49"/>
      <c r="AY1276" s="49"/>
      <c r="AZ1276" s="49"/>
      <c r="BA1276" s="49"/>
      <c r="BB1276" s="49"/>
      <c r="BC1276" s="49"/>
      <c r="BD1276" s="49"/>
      <c r="BE1276" s="49"/>
      <c r="BF1276" s="49"/>
      <c r="BG1276" s="49"/>
      <c r="BH1276" s="49"/>
      <c r="BI1276" s="49"/>
      <c r="BJ1276" s="49"/>
      <c r="BK1276" s="49"/>
      <c r="BL1276" s="49"/>
      <c r="BM1276" s="49"/>
      <c r="BN1276" s="49"/>
    </row>
    <row r="1277" spans="1:66" x14ac:dyDescent="0.3">
      <c r="A1277">
        <v>1276</v>
      </c>
      <c r="B1277" s="5" t="s">
        <v>3801</v>
      </c>
      <c r="C1277" s="40">
        <f>VLOOKUP(tags[[#This Row],[Index]],Table1[],6)</f>
        <v>100</v>
      </c>
      <c r="D1277" s="51">
        <v>1400</v>
      </c>
      <c r="E1277" s="18" t="str">
        <f>VLOOKUP(tags[[#This Row],[Index]],Table1[],22)</f>
        <v>blue</v>
      </c>
      <c r="F1277" s="18" t="str">
        <f>VLOOKUP(tags[[#This Row],[Index]],Table1[],23)</f>
        <v>S</v>
      </c>
      <c r="G1277" s="18" t="str">
        <f>VLOOKUP(tags[[#This Row],[product_id]],copy[],4,FALSE)</f>
        <v>Summer,Plus Size,crop top,2pieceset,Tops,Shorts,Women's Fashion,twopieceoutfit,off shoulder,printed,Tie Dye,Dyes,sexy,shortsforwomen,Outfits,Fashion,Women Fashion,Women</v>
      </c>
      <c r="H1277" s="18"/>
      <c r="I1277" s="48" t="s">
        <v>11402</v>
      </c>
      <c r="J1277" s="49" t="s">
        <v>11407</v>
      </c>
      <c r="K1277" s="49" t="s">
        <v>11480</v>
      </c>
      <c r="L1277" s="49" t="s">
        <v>11732</v>
      </c>
      <c r="M1277" s="49" t="s">
        <v>11411</v>
      </c>
      <c r="N1277" s="49" t="s">
        <v>11410</v>
      </c>
      <c r="O1277" s="49" t="s">
        <v>11403</v>
      </c>
      <c r="P1277" s="49" t="s">
        <v>11737</v>
      </c>
      <c r="Q1277" s="49" t="s">
        <v>11495</v>
      </c>
      <c r="R1277" s="49" t="s">
        <v>11421</v>
      </c>
      <c r="S1277" s="49" t="s">
        <v>11559</v>
      </c>
      <c r="T1277" s="49" t="s">
        <v>11571</v>
      </c>
      <c r="U1277" s="49" t="s">
        <v>11412</v>
      </c>
      <c r="V1277" s="49" t="s">
        <v>11596</v>
      </c>
      <c r="W1277" s="49" t="s">
        <v>11531</v>
      </c>
      <c r="X1277" s="49" t="s">
        <v>11404</v>
      </c>
      <c r="Y1277" s="49" t="s">
        <v>11439</v>
      </c>
      <c r="Z1277" s="49" t="s">
        <v>11405</v>
      </c>
      <c r="AA1277" s="49"/>
      <c r="AB1277" s="49"/>
      <c r="AC1277" s="49"/>
      <c r="AD1277" s="49"/>
      <c r="AE1277" s="49"/>
      <c r="AF1277" s="49"/>
      <c r="AG1277" s="49"/>
      <c r="AH1277" s="49"/>
      <c r="AI1277" s="49"/>
      <c r="AJ1277" s="49"/>
      <c r="AK1277" s="49"/>
      <c r="AL1277" s="49"/>
      <c r="AM1277" s="49"/>
      <c r="AN1277" s="49"/>
      <c r="AO1277" s="49"/>
      <c r="AP1277" s="49"/>
      <c r="AQ1277" s="49"/>
      <c r="AR1277" s="49"/>
      <c r="AS1277" s="49"/>
      <c r="AT1277" s="49"/>
      <c r="AU1277" s="49"/>
      <c r="AV1277" s="49"/>
      <c r="AW1277" s="49"/>
      <c r="AX1277" s="49"/>
      <c r="AY1277" s="49"/>
      <c r="AZ1277" s="49"/>
      <c r="BA1277" s="49"/>
      <c r="BB1277" s="49"/>
      <c r="BC1277" s="49"/>
      <c r="BD1277" s="49"/>
      <c r="BE1277" s="49"/>
      <c r="BF1277" s="49"/>
      <c r="BG1277" s="49"/>
      <c r="BH1277" s="49"/>
      <c r="BI1277" s="49"/>
      <c r="BJ1277" s="49"/>
      <c r="BK1277" s="49"/>
      <c r="BL1277" s="49"/>
      <c r="BM1277" s="49"/>
      <c r="BN1277" s="49"/>
    </row>
    <row r="1278" spans="1:66" x14ac:dyDescent="0.3">
      <c r="A1278">
        <v>1277</v>
      </c>
      <c r="B1278" s="4" t="s">
        <v>3804</v>
      </c>
      <c r="C1278" s="39">
        <f>VLOOKUP(tags[[#This Row],[Index]],Table1[],6)</f>
        <v>100</v>
      </c>
      <c r="D1278" s="50">
        <v>184</v>
      </c>
      <c r="E1278" s="17" t="str">
        <f>VLOOKUP(tags[[#This Row],[Index]],Table1[],22)</f>
        <v>other</v>
      </c>
      <c r="F1278" s="17" t="str">
        <f>VLOOKUP(tags[[#This Row],[Index]],Table1[],23)</f>
        <v>M</v>
      </c>
      <c r="G1278" s="17" t="str">
        <f>VLOOKUP(tags[[#This Row],[product_id]],copy[],4,FALSE)</f>
        <v>Summer,Shaving &amp; Hair Removal,legs,Bikini,hair,permanent,Sprays,depilatory,facial,armpit,hairgrowthinhibitor</v>
      </c>
      <c r="H1278" s="17"/>
      <c r="I1278" s="48" t="s">
        <v>11402</v>
      </c>
      <c r="J1278" s="49" t="s">
        <v>13845</v>
      </c>
      <c r="K1278" s="49" t="s">
        <v>12125</v>
      </c>
      <c r="L1278" s="49" t="s">
        <v>11453</v>
      </c>
      <c r="M1278" s="49" t="s">
        <v>11993</v>
      </c>
      <c r="N1278" s="49" t="s">
        <v>12336</v>
      </c>
      <c r="O1278" s="49" t="s">
        <v>11924</v>
      </c>
      <c r="P1278" s="49" t="s">
        <v>12423</v>
      </c>
      <c r="Q1278" s="49" t="s">
        <v>13477</v>
      </c>
      <c r="R1278" s="49" t="s">
        <v>12481</v>
      </c>
      <c r="S1278" s="49" t="s">
        <v>13378</v>
      </c>
      <c r="T1278" s="49"/>
      <c r="U1278" s="49"/>
      <c r="V1278" s="49"/>
      <c r="W1278" s="49"/>
      <c r="X1278" s="49"/>
      <c r="Y1278" s="49"/>
      <c r="Z1278" s="49"/>
      <c r="AA1278" s="49"/>
      <c r="AB1278" s="49"/>
      <c r="AC1278" s="49"/>
      <c r="AD1278" s="49"/>
      <c r="AE1278" s="49"/>
      <c r="AF1278" s="49"/>
      <c r="AG1278" s="49"/>
      <c r="AH1278" s="49"/>
      <c r="AI1278" s="49"/>
      <c r="AJ1278" s="49"/>
      <c r="AK1278" s="49"/>
      <c r="AL1278" s="49"/>
      <c r="AM1278" s="49"/>
      <c r="AN1278" s="49"/>
      <c r="AO1278" s="49"/>
      <c r="AP1278" s="49"/>
      <c r="AQ1278" s="49"/>
      <c r="AR1278" s="49"/>
      <c r="AS1278" s="49"/>
      <c r="AT1278" s="49"/>
      <c r="AU1278" s="49"/>
      <c r="AV1278" s="49"/>
      <c r="AW1278" s="49"/>
      <c r="AX1278" s="49"/>
      <c r="AY1278" s="49"/>
      <c r="AZ1278" s="49"/>
      <c r="BA1278" s="49"/>
      <c r="BB1278" s="49"/>
      <c r="BC1278" s="49"/>
      <c r="BD1278" s="49"/>
      <c r="BE1278" s="49"/>
      <c r="BF1278" s="49"/>
      <c r="BG1278" s="49"/>
      <c r="BH1278" s="49"/>
      <c r="BI1278" s="49"/>
      <c r="BJ1278" s="49"/>
      <c r="BK1278" s="49"/>
      <c r="BL1278" s="49"/>
      <c r="BM1278" s="49"/>
      <c r="BN1278" s="49"/>
    </row>
    <row r="1279" spans="1:66" x14ac:dyDescent="0.3">
      <c r="A1279">
        <v>1278</v>
      </c>
      <c r="B1279" s="5" t="s">
        <v>3807</v>
      </c>
      <c r="C1279" s="40">
        <f>VLOOKUP(tags[[#This Row],[Index]],Table1[],6)</f>
        <v>1000</v>
      </c>
      <c r="D1279" s="51">
        <v>8000</v>
      </c>
      <c r="E1279" s="18" t="str">
        <f>VLOOKUP(tags[[#This Row],[Index]],Table1[],22)</f>
        <v>white</v>
      </c>
      <c r="F1279" s="18" t="str">
        <f>VLOOKUP(tags[[#This Row],[Index]],Table1[],23)</f>
        <v>XS</v>
      </c>
      <c r="G1279" s="18" t="str">
        <f>VLOOKUP(tags[[#This Row],[product_id]],copy[],4,FALSE)</f>
        <v>Summer,Vest,Plus Size,Shirt,Pure Color,Loose,Casual,Women's Fashion,Sleeveless dress,sleeveless,Dress,Women</v>
      </c>
      <c r="H1279" s="18"/>
      <c r="I1279" s="48" t="s">
        <v>11402</v>
      </c>
      <c r="J1279" s="49" t="s">
        <v>11430</v>
      </c>
      <c r="K1279" s="49" t="s">
        <v>11407</v>
      </c>
      <c r="L1279" s="49" t="s">
        <v>11417</v>
      </c>
      <c r="M1279" s="49" t="s">
        <v>11496</v>
      </c>
      <c r="N1279" s="49" t="s">
        <v>11427</v>
      </c>
      <c r="O1279" s="49" t="s">
        <v>11406</v>
      </c>
      <c r="P1279" s="49" t="s">
        <v>11403</v>
      </c>
      <c r="Q1279" s="49" t="s">
        <v>11438</v>
      </c>
      <c r="R1279" s="49" t="s">
        <v>11408</v>
      </c>
      <c r="S1279" s="49" t="s">
        <v>11409</v>
      </c>
      <c r="T1279" s="49" t="s">
        <v>11405</v>
      </c>
      <c r="U1279" s="49"/>
      <c r="V1279" s="49"/>
      <c r="W1279" s="49"/>
      <c r="X1279" s="49"/>
      <c r="Y1279" s="49"/>
      <c r="Z1279" s="49"/>
      <c r="AA1279" s="49"/>
      <c r="AB1279" s="49"/>
      <c r="AC1279" s="49"/>
      <c r="AD1279" s="49"/>
      <c r="AE1279" s="49"/>
      <c r="AF1279" s="49"/>
      <c r="AG1279" s="49"/>
      <c r="AH1279" s="49"/>
      <c r="AI1279" s="49"/>
      <c r="AJ1279" s="49"/>
      <c r="AK1279" s="49"/>
      <c r="AL1279" s="49"/>
      <c r="AM1279" s="49"/>
      <c r="AN1279" s="49"/>
      <c r="AO1279" s="49"/>
      <c r="AP1279" s="49"/>
      <c r="AQ1279" s="49"/>
      <c r="AR1279" s="49"/>
      <c r="AS1279" s="49"/>
      <c r="AT1279" s="49"/>
      <c r="AU1279" s="49"/>
      <c r="AV1279" s="49"/>
      <c r="AW1279" s="49"/>
      <c r="AX1279" s="49"/>
      <c r="AY1279" s="49"/>
      <c r="AZ1279" s="49"/>
      <c r="BA1279" s="49"/>
      <c r="BB1279" s="49"/>
      <c r="BC1279" s="49"/>
      <c r="BD1279" s="49"/>
      <c r="BE1279" s="49"/>
      <c r="BF1279" s="49"/>
      <c r="BG1279" s="49"/>
      <c r="BH1279" s="49"/>
      <c r="BI1279" s="49"/>
      <c r="BJ1279" s="49"/>
      <c r="BK1279" s="49"/>
      <c r="BL1279" s="49"/>
      <c r="BM1279" s="49"/>
      <c r="BN1279" s="49"/>
    </row>
    <row r="1280" spans="1:66" x14ac:dyDescent="0.3">
      <c r="A1280">
        <v>1279</v>
      </c>
      <c r="B1280" s="4" t="s">
        <v>3811</v>
      </c>
      <c r="C1280" s="39">
        <f>VLOOKUP(tags[[#This Row],[Index]],Table1[],6)</f>
        <v>10000</v>
      </c>
      <c r="D1280" s="50">
        <v>90000</v>
      </c>
      <c r="E1280" s="17" t="str">
        <f>VLOOKUP(tags[[#This Row],[Index]],Table1[],22)</f>
        <v>white</v>
      </c>
      <c r="F1280" s="17" t="str">
        <f>VLOOKUP(tags[[#This Row],[Index]],Table1[],23)</f>
        <v>M</v>
      </c>
      <c r="G1280" s="17" t="str">
        <f>VLOOKUP(tags[[#This Row],[product_id]],copy[],4,FALSE)</f>
        <v>Summer,short sleeve dress,tunic,Sleeve,theweststyle,sleeve dress,Pure Color,tunicsforwomen,fashiontunicdres,short sleeves,Cotton Dress,Tunic dress,Shorts,Elegant Dress,Dress,summer dresses,Women,Women's Fashion,short skirt,casual dress</v>
      </c>
      <c r="H1280" s="17"/>
      <c r="I1280" s="48" t="s">
        <v>11402</v>
      </c>
      <c r="J1280" s="49" t="s">
        <v>11522</v>
      </c>
      <c r="K1280" s="49" t="s">
        <v>11493</v>
      </c>
      <c r="L1280" s="49" t="s">
        <v>11414</v>
      </c>
      <c r="M1280" s="49" t="s">
        <v>12764</v>
      </c>
      <c r="N1280" s="49" t="s">
        <v>11680</v>
      </c>
      <c r="O1280" s="49" t="s">
        <v>11496</v>
      </c>
      <c r="P1280" s="49" t="s">
        <v>11868</v>
      </c>
      <c r="Q1280" s="49" t="s">
        <v>13459</v>
      </c>
      <c r="R1280" s="49" t="s">
        <v>11415</v>
      </c>
      <c r="S1280" s="49" t="s">
        <v>11510</v>
      </c>
      <c r="T1280" s="49" t="s">
        <v>11617</v>
      </c>
      <c r="U1280" s="49" t="s">
        <v>11410</v>
      </c>
      <c r="V1280" s="49" t="s">
        <v>11729</v>
      </c>
      <c r="W1280" s="49" t="s">
        <v>11409</v>
      </c>
      <c r="X1280" s="49" t="s">
        <v>11464</v>
      </c>
      <c r="Y1280" s="49" t="s">
        <v>11405</v>
      </c>
      <c r="Z1280" s="49" t="s">
        <v>11403</v>
      </c>
      <c r="AA1280" s="49" t="s">
        <v>11683</v>
      </c>
      <c r="AB1280" s="49" t="s">
        <v>11441</v>
      </c>
      <c r="AC1280" s="49"/>
      <c r="AD1280" s="49"/>
      <c r="AE1280" s="49"/>
      <c r="AF1280" s="49"/>
      <c r="AG1280" s="49"/>
      <c r="AH1280" s="49"/>
      <c r="AI1280" s="49"/>
      <c r="AJ1280" s="49"/>
      <c r="AK1280" s="49"/>
      <c r="AL1280" s="49"/>
      <c r="AM1280" s="49"/>
      <c r="AN1280" s="49"/>
      <c r="AO1280" s="49"/>
      <c r="AP1280" s="49"/>
      <c r="AQ1280" s="49"/>
      <c r="AR1280" s="49"/>
      <c r="AS1280" s="49"/>
      <c r="AT1280" s="49"/>
      <c r="AU1280" s="49"/>
      <c r="AV1280" s="49"/>
      <c r="AW1280" s="49"/>
      <c r="AX1280" s="49"/>
      <c r="AY1280" s="49"/>
      <c r="AZ1280" s="49"/>
      <c r="BA1280" s="49"/>
      <c r="BB1280" s="49"/>
      <c r="BC1280" s="49"/>
      <c r="BD1280" s="49"/>
      <c r="BE1280" s="49"/>
      <c r="BF1280" s="49"/>
      <c r="BG1280" s="49"/>
      <c r="BH1280" s="49"/>
      <c r="BI1280" s="49"/>
      <c r="BJ1280" s="49"/>
      <c r="BK1280" s="49"/>
      <c r="BL1280" s="49"/>
      <c r="BM1280" s="49"/>
      <c r="BN1280" s="49"/>
    </row>
    <row r="1281" spans="1:66" x14ac:dyDescent="0.3">
      <c r="A1281">
        <v>1280</v>
      </c>
      <c r="B1281" s="5" t="s">
        <v>3813</v>
      </c>
      <c r="C1281" s="40">
        <f>VLOOKUP(tags[[#This Row],[Index]],Table1[],6)</f>
        <v>100</v>
      </c>
      <c r="D1281" s="51">
        <v>700</v>
      </c>
      <c r="E1281" s="18" t="str">
        <f>VLOOKUP(tags[[#This Row],[Index]],Table1[],22)</f>
        <v>gray</v>
      </c>
      <c r="F1281" s="18" t="str">
        <f>VLOOKUP(tags[[#This Row],[Index]],Table1[],23)</f>
        <v>M</v>
      </c>
      <c r="G1281" s="18" t="str">
        <f>VLOOKUP(tags[[#This Row],[product_id]],copy[],4,FALSE)</f>
        <v>Summer,faithtshirt,letter print,summer t-shirts,short sleeves,T Shirts,Fashion,topsamptshirt,christianshirt,Women Fashion,Women,blouse,Shorts,Tank,Shirt,Sleeve,Tops,Gifts,Casual,kindne,Print,Women's Fashion</v>
      </c>
      <c r="H1281" s="18"/>
      <c r="I1281" s="48" t="s">
        <v>11402</v>
      </c>
      <c r="J1281" s="49" t="s">
        <v>13474</v>
      </c>
      <c r="K1281" s="49" t="s">
        <v>11478</v>
      </c>
      <c r="L1281" s="49" t="s">
        <v>11468</v>
      </c>
      <c r="M1281" s="49" t="s">
        <v>11415</v>
      </c>
      <c r="N1281" s="49" t="s">
        <v>11422</v>
      </c>
      <c r="O1281" s="49" t="s">
        <v>11404</v>
      </c>
      <c r="P1281" s="49" t="s">
        <v>11488</v>
      </c>
      <c r="Q1281" s="49" t="s">
        <v>13578</v>
      </c>
      <c r="R1281" s="49" t="s">
        <v>11439</v>
      </c>
      <c r="S1281" s="49" t="s">
        <v>11405</v>
      </c>
      <c r="T1281" s="49" t="s">
        <v>11428</v>
      </c>
      <c r="U1281" s="49" t="s">
        <v>11410</v>
      </c>
      <c r="V1281" s="49" t="s">
        <v>11418</v>
      </c>
      <c r="W1281" s="49" t="s">
        <v>11417</v>
      </c>
      <c r="X1281" s="49" t="s">
        <v>11414</v>
      </c>
      <c r="Y1281" s="49" t="s">
        <v>11411</v>
      </c>
      <c r="Z1281" s="49" t="s">
        <v>11798</v>
      </c>
      <c r="AA1281" s="49" t="s">
        <v>11406</v>
      </c>
      <c r="AB1281" s="49" t="s">
        <v>13303</v>
      </c>
      <c r="AC1281" s="49" t="s">
        <v>11416</v>
      </c>
      <c r="AD1281" s="49" t="s">
        <v>11403</v>
      </c>
      <c r="AE1281" s="49"/>
      <c r="AF1281" s="49"/>
      <c r="AG1281" s="49"/>
      <c r="AH1281" s="49"/>
      <c r="AI1281" s="49"/>
      <c r="AJ1281" s="49"/>
      <c r="AK1281" s="49"/>
      <c r="AL1281" s="49"/>
      <c r="AM1281" s="49"/>
      <c r="AN1281" s="49"/>
      <c r="AO1281" s="49"/>
      <c r="AP1281" s="49"/>
      <c r="AQ1281" s="49"/>
      <c r="AR1281" s="49"/>
      <c r="AS1281" s="49"/>
      <c r="AT1281" s="49"/>
      <c r="AU1281" s="49"/>
      <c r="AV1281" s="49"/>
      <c r="AW1281" s="49"/>
      <c r="AX1281" s="49"/>
      <c r="AY1281" s="49"/>
      <c r="AZ1281" s="49"/>
      <c r="BA1281" s="49"/>
      <c r="BB1281" s="49"/>
      <c r="BC1281" s="49"/>
      <c r="BD1281" s="49"/>
      <c r="BE1281" s="49"/>
      <c r="BF1281" s="49"/>
      <c r="BG1281" s="49"/>
      <c r="BH1281" s="49"/>
      <c r="BI1281" s="49"/>
      <c r="BJ1281" s="49"/>
      <c r="BK1281" s="49"/>
      <c r="BL1281" s="49"/>
      <c r="BM1281" s="49"/>
      <c r="BN1281" s="49"/>
    </row>
    <row r="1282" spans="1:66" x14ac:dyDescent="0.3">
      <c r="A1282">
        <v>1281</v>
      </c>
      <c r="B1282" s="4" t="s">
        <v>3817</v>
      </c>
      <c r="C1282" s="39">
        <f>VLOOKUP(tags[[#This Row],[Index]],Table1[],6)</f>
        <v>100</v>
      </c>
      <c r="D1282" s="50">
        <v>500</v>
      </c>
      <c r="E1282" s="17" t="str">
        <f>VLOOKUP(tags[[#This Row],[Index]],Table1[],22)</f>
        <v>other</v>
      </c>
      <c r="F1282" s="17" t="str">
        <f>VLOOKUP(tags[[#This Row],[Index]],Table1[],23)</f>
        <v>other</v>
      </c>
      <c r="G1282" s="17" t="str">
        <f>VLOOKUP(tags[[#This Row],[product_id]],copy[],4,FALSE)</f>
        <v>Summer,Head,Head Bands,Yoga,boho,Elastic,Fashion Accessories,sweatabsorbent,turbanheadband,hair,Hair Band,Running,Fashion,Exercise &amp; Fitness,Sport,Women's Fashion,scarf,Women</v>
      </c>
      <c r="H1282" s="17"/>
      <c r="I1282" s="48" t="s">
        <v>11402</v>
      </c>
      <c r="J1282" s="49" t="s">
        <v>11936</v>
      </c>
      <c r="K1282" s="49" t="s">
        <v>12043</v>
      </c>
      <c r="L1282" s="49" t="s">
        <v>11483</v>
      </c>
      <c r="M1282" s="49" t="s">
        <v>11457</v>
      </c>
      <c r="N1282" s="49" t="s">
        <v>11470</v>
      </c>
      <c r="O1282" s="49" t="s">
        <v>11851</v>
      </c>
      <c r="P1282" s="49" t="s">
        <v>12808</v>
      </c>
      <c r="Q1282" s="49" t="s">
        <v>12726</v>
      </c>
      <c r="R1282" s="49" t="s">
        <v>11993</v>
      </c>
      <c r="S1282" s="49" t="s">
        <v>12184</v>
      </c>
      <c r="T1282" s="49" t="s">
        <v>11536</v>
      </c>
      <c r="U1282" s="49" t="s">
        <v>11404</v>
      </c>
      <c r="V1282" s="49" t="s">
        <v>12563</v>
      </c>
      <c r="W1282" s="49" t="s">
        <v>11446</v>
      </c>
      <c r="X1282" s="49" t="s">
        <v>11403</v>
      </c>
      <c r="Y1282" s="49" t="s">
        <v>11886</v>
      </c>
      <c r="Z1282" s="49" t="s">
        <v>11405</v>
      </c>
      <c r="AA1282" s="49"/>
      <c r="AB1282" s="49"/>
      <c r="AC1282" s="49"/>
      <c r="AD1282" s="49"/>
      <c r="AE1282" s="49"/>
      <c r="AF1282" s="49"/>
      <c r="AG1282" s="49"/>
      <c r="AH1282" s="49"/>
      <c r="AI1282" s="49"/>
      <c r="AJ1282" s="49"/>
      <c r="AK1282" s="49"/>
      <c r="AL1282" s="49"/>
      <c r="AM1282" s="49"/>
      <c r="AN1282" s="49"/>
      <c r="AO1282" s="49"/>
      <c r="AP1282" s="49"/>
      <c r="AQ1282" s="49"/>
      <c r="AR1282" s="49"/>
      <c r="AS1282" s="49"/>
      <c r="AT1282" s="49"/>
      <c r="AU1282" s="49"/>
      <c r="AV1282" s="49"/>
      <c r="AW1282" s="49"/>
      <c r="AX1282" s="49"/>
      <c r="AY1282" s="49"/>
      <c r="AZ1282" s="49"/>
      <c r="BA1282" s="49"/>
      <c r="BB1282" s="49"/>
      <c r="BC1282" s="49"/>
      <c r="BD1282" s="49"/>
      <c r="BE1282" s="49"/>
      <c r="BF1282" s="49"/>
      <c r="BG1282" s="49"/>
      <c r="BH1282" s="49"/>
      <c r="BI1282" s="49"/>
      <c r="BJ1282" s="49"/>
      <c r="BK1282" s="49"/>
      <c r="BL1282" s="49"/>
      <c r="BM1282" s="49"/>
      <c r="BN1282" s="49"/>
    </row>
    <row r="1283" spans="1:66" x14ac:dyDescent="0.3">
      <c r="A1283">
        <v>1282</v>
      </c>
      <c r="B1283" s="5" t="s">
        <v>3821</v>
      </c>
      <c r="C1283" s="40">
        <f>VLOOKUP(tags[[#This Row],[Index]],Table1[],6)</f>
        <v>1000</v>
      </c>
      <c r="D1283" s="51">
        <v>3720</v>
      </c>
      <c r="E1283" s="18" t="str">
        <f>VLOOKUP(tags[[#This Row],[Index]],Table1[],22)</f>
        <v>black</v>
      </c>
      <c r="F1283" s="18" t="str">
        <f>VLOOKUP(tags[[#This Row],[Index]],Table1[],23)</f>
        <v>other</v>
      </c>
      <c r="G1283" s="18" t="str">
        <f>VLOOKUP(tags[[#This Row],[product_id]],copy[],4,FALSE)</f>
        <v>waterproof bag,beachphonecase,Smartphones,Summer,Pouch,Waterproof,Phone,Bags,Outdoor,case,Seal,waterproofphonebag,Phone Accessories,phonebag,Swimming</v>
      </c>
      <c r="H1283" s="18"/>
      <c r="I1283" s="48" t="s">
        <v>12690</v>
      </c>
      <c r="J1283" s="49" t="s">
        <v>13720</v>
      </c>
      <c r="K1283" s="49" t="s">
        <v>13832</v>
      </c>
      <c r="L1283" s="49" t="s">
        <v>11402</v>
      </c>
      <c r="M1283" s="49" t="s">
        <v>13859</v>
      </c>
      <c r="N1283" s="49" t="s">
        <v>12022</v>
      </c>
      <c r="O1283" s="49" t="s">
        <v>13866</v>
      </c>
      <c r="P1283" s="49" t="s">
        <v>11807</v>
      </c>
      <c r="Q1283" s="49" t="s">
        <v>11548</v>
      </c>
      <c r="R1283" s="49" t="s">
        <v>13614</v>
      </c>
      <c r="S1283" s="49" t="s">
        <v>13849</v>
      </c>
      <c r="T1283" s="49" t="s">
        <v>12688</v>
      </c>
      <c r="U1283" s="49" t="s">
        <v>13865</v>
      </c>
      <c r="V1283" s="49" t="s">
        <v>13120</v>
      </c>
      <c r="W1283" s="49" t="s">
        <v>11459</v>
      </c>
      <c r="X1283" s="49"/>
      <c r="Y1283" s="49"/>
      <c r="Z1283" s="49"/>
      <c r="AA1283" s="49"/>
      <c r="AB1283" s="49"/>
      <c r="AC1283" s="49"/>
      <c r="AD1283" s="49"/>
      <c r="AE1283" s="49"/>
      <c r="AF1283" s="49"/>
      <c r="AG1283" s="49"/>
      <c r="AH1283" s="49"/>
      <c r="AI1283" s="49"/>
      <c r="AJ1283" s="49"/>
      <c r="AK1283" s="49"/>
      <c r="AL1283" s="49"/>
      <c r="AM1283" s="49"/>
      <c r="AN1283" s="49"/>
      <c r="AO1283" s="49"/>
      <c r="AP1283" s="49"/>
      <c r="AQ1283" s="49"/>
      <c r="AR1283" s="49"/>
      <c r="AS1283" s="49"/>
      <c r="AT1283" s="49"/>
      <c r="AU1283" s="49"/>
      <c r="AV1283" s="49"/>
      <c r="AW1283" s="49"/>
      <c r="AX1283" s="49"/>
      <c r="AY1283" s="49"/>
      <c r="AZ1283" s="49"/>
      <c r="BA1283" s="49"/>
      <c r="BB1283" s="49"/>
      <c r="BC1283" s="49"/>
      <c r="BD1283" s="49"/>
      <c r="BE1283" s="49"/>
      <c r="BF1283" s="49"/>
      <c r="BG1283" s="49"/>
      <c r="BH1283" s="49"/>
      <c r="BI1283" s="49"/>
      <c r="BJ1283" s="49"/>
      <c r="BK1283" s="49"/>
      <c r="BL1283" s="49"/>
      <c r="BM1283" s="49"/>
      <c r="BN1283" s="49"/>
    </row>
    <row r="1284" spans="1:66" x14ac:dyDescent="0.3">
      <c r="A1284">
        <v>1283</v>
      </c>
      <c r="B1284" s="4" t="s">
        <v>3823</v>
      </c>
      <c r="C1284" s="39">
        <f>VLOOKUP(tags[[#This Row],[Index]],Table1[],6)</f>
        <v>5000</v>
      </c>
      <c r="D1284" s="50">
        <v>19050</v>
      </c>
      <c r="E1284" s="17" t="str">
        <f>VLOOKUP(tags[[#This Row],[Index]],Table1[],22)</f>
        <v>red</v>
      </c>
      <c r="F1284" s="17" t="str">
        <f>VLOOKUP(tags[[#This Row],[Index]],Table1[],23)</f>
        <v>S</v>
      </c>
      <c r="G1284" s="17" t="str">
        <f>VLOOKUP(tags[[#This Row],[product_id]],copy[],4,FALSE)</f>
        <v>Summer,Vest,Fashion,Waist Coat,Fitness,Tank,Tops,sportvest,tank top,fitnessvest,Running,Ladies,Women's Fashion,Sport,sexy,solid color,crop top,women top,summer tops,sleeveless,Women</v>
      </c>
      <c r="H1284" s="17"/>
      <c r="I1284" s="48" t="s">
        <v>11402</v>
      </c>
      <c r="J1284" s="49" t="s">
        <v>11430</v>
      </c>
      <c r="K1284" s="49" t="s">
        <v>11404</v>
      </c>
      <c r="L1284" s="49" t="s">
        <v>13798</v>
      </c>
      <c r="M1284" s="49" t="s">
        <v>11487</v>
      </c>
      <c r="N1284" s="49" t="s">
        <v>11418</v>
      </c>
      <c r="O1284" s="49" t="s">
        <v>11411</v>
      </c>
      <c r="P1284" s="49" t="s">
        <v>12269</v>
      </c>
      <c r="Q1284" s="49" t="s">
        <v>11423</v>
      </c>
      <c r="R1284" s="49" t="s">
        <v>11905</v>
      </c>
      <c r="S1284" s="49" t="s">
        <v>11536</v>
      </c>
      <c r="T1284" s="49" t="s">
        <v>11426</v>
      </c>
      <c r="U1284" s="49" t="s">
        <v>11403</v>
      </c>
      <c r="V1284" s="49" t="s">
        <v>11446</v>
      </c>
      <c r="W1284" s="49" t="s">
        <v>11412</v>
      </c>
      <c r="X1284" s="49" t="s">
        <v>11467</v>
      </c>
      <c r="Y1284" s="49" t="s">
        <v>11480</v>
      </c>
      <c r="Z1284" s="49" t="s">
        <v>11473</v>
      </c>
      <c r="AA1284" s="49" t="s">
        <v>11472</v>
      </c>
      <c r="AB1284" s="49" t="s">
        <v>11408</v>
      </c>
      <c r="AC1284" s="49" t="s">
        <v>11405</v>
      </c>
      <c r="AD1284" s="49"/>
      <c r="AE1284" s="49"/>
      <c r="AF1284" s="49"/>
      <c r="AG1284" s="49"/>
      <c r="AH1284" s="49"/>
      <c r="AI1284" s="49"/>
      <c r="AJ1284" s="49"/>
      <c r="AK1284" s="49"/>
      <c r="AL1284" s="49"/>
      <c r="AM1284" s="49"/>
      <c r="AN1284" s="49"/>
      <c r="AO1284" s="49"/>
      <c r="AP1284" s="49"/>
      <c r="AQ1284" s="49"/>
      <c r="AR1284" s="49"/>
      <c r="AS1284" s="49"/>
      <c r="AT1284" s="49"/>
      <c r="AU1284" s="49"/>
      <c r="AV1284" s="49"/>
      <c r="AW1284" s="49"/>
      <c r="AX1284" s="49"/>
      <c r="AY1284" s="49"/>
      <c r="AZ1284" s="49"/>
      <c r="BA1284" s="49"/>
      <c r="BB1284" s="49"/>
      <c r="BC1284" s="49"/>
      <c r="BD1284" s="49"/>
      <c r="BE1284" s="49"/>
      <c r="BF1284" s="49"/>
      <c r="BG1284" s="49"/>
      <c r="BH1284" s="49"/>
      <c r="BI1284" s="49"/>
      <c r="BJ1284" s="49"/>
      <c r="BK1284" s="49"/>
      <c r="BL1284" s="49"/>
      <c r="BM1284" s="49"/>
      <c r="BN1284" s="49"/>
    </row>
    <row r="1285" spans="1:66" x14ac:dyDescent="0.3">
      <c r="A1285">
        <v>1284</v>
      </c>
      <c r="B1285" s="5" t="s">
        <v>3825</v>
      </c>
      <c r="C1285" s="40">
        <f>VLOOKUP(tags[[#This Row],[Index]],Table1[],6)</f>
        <v>1000</v>
      </c>
      <c r="D1285" s="51">
        <v>4930</v>
      </c>
      <c r="E1285" s="18" t="str">
        <f>VLOOKUP(tags[[#This Row],[Index]],Table1[],22)</f>
        <v>pink</v>
      </c>
      <c r="F1285" s="18" t="str">
        <f>VLOOKUP(tags[[#This Row],[Index]],Table1[],23)</f>
        <v>S</v>
      </c>
      <c r="G1285" s="18" t="str">
        <f>VLOOKUP(tags[[#This Row],[product_id]],copy[],4,FALSE)</f>
        <v>butterfly,Summer,Vest,Plus Size,Tops,Loose,camissole,Round neck,Women's Fashion,Printing,Print,sleeveless,Fashion,Casual,Women Fashion</v>
      </c>
      <c r="H1285" s="18"/>
      <c r="I1285" s="48" t="s">
        <v>11568</v>
      </c>
      <c r="J1285" s="49" t="s">
        <v>11402</v>
      </c>
      <c r="K1285" s="49" t="s">
        <v>11430</v>
      </c>
      <c r="L1285" s="49" t="s">
        <v>11407</v>
      </c>
      <c r="M1285" s="49" t="s">
        <v>11411</v>
      </c>
      <c r="N1285" s="49" t="s">
        <v>11427</v>
      </c>
      <c r="O1285" s="49" t="s">
        <v>13630</v>
      </c>
      <c r="P1285" s="49" t="s">
        <v>11440</v>
      </c>
      <c r="Q1285" s="49" t="s">
        <v>11403</v>
      </c>
      <c r="R1285" s="49" t="s">
        <v>11696</v>
      </c>
      <c r="S1285" s="49" t="s">
        <v>11416</v>
      </c>
      <c r="T1285" s="49" t="s">
        <v>11408</v>
      </c>
      <c r="U1285" s="49" t="s">
        <v>11404</v>
      </c>
      <c r="V1285" s="49" t="s">
        <v>11406</v>
      </c>
      <c r="W1285" s="49" t="s">
        <v>11439</v>
      </c>
      <c r="X1285" s="49"/>
      <c r="Y1285" s="49"/>
      <c r="Z1285" s="49"/>
      <c r="AA1285" s="49"/>
      <c r="AB1285" s="49"/>
      <c r="AC1285" s="49"/>
      <c r="AD1285" s="49"/>
      <c r="AE1285" s="49"/>
      <c r="AF1285" s="49"/>
      <c r="AG1285" s="49"/>
      <c r="AH1285" s="49"/>
      <c r="AI1285" s="49"/>
      <c r="AJ1285" s="49"/>
      <c r="AK1285" s="49"/>
      <c r="AL1285" s="49"/>
      <c r="AM1285" s="49"/>
      <c r="AN1285" s="49"/>
      <c r="AO1285" s="49"/>
      <c r="AP1285" s="49"/>
      <c r="AQ1285" s="49"/>
      <c r="AR1285" s="49"/>
      <c r="AS1285" s="49"/>
      <c r="AT1285" s="49"/>
      <c r="AU1285" s="49"/>
      <c r="AV1285" s="49"/>
      <c r="AW1285" s="49"/>
      <c r="AX1285" s="49"/>
      <c r="AY1285" s="49"/>
      <c r="AZ1285" s="49"/>
      <c r="BA1285" s="49"/>
      <c r="BB1285" s="49"/>
      <c r="BC1285" s="49"/>
      <c r="BD1285" s="49"/>
      <c r="BE1285" s="49"/>
      <c r="BF1285" s="49"/>
      <c r="BG1285" s="49"/>
      <c r="BH1285" s="49"/>
      <c r="BI1285" s="49"/>
      <c r="BJ1285" s="49"/>
      <c r="BK1285" s="49"/>
      <c r="BL1285" s="49"/>
      <c r="BM1285" s="49"/>
      <c r="BN1285" s="49"/>
    </row>
    <row r="1286" spans="1:66" x14ac:dyDescent="0.3">
      <c r="A1286">
        <v>1285</v>
      </c>
      <c r="B1286" s="4" t="s">
        <v>3827</v>
      </c>
      <c r="C1286" s="39">
        <f>VLOOKUP(tags[[#This Row],[Index]],Table1[],6)</f>
        <v>1000</v>
      </c>
      <c r="D1286" s="50">
        <v>6000</v>
      </c>
      <c r="E1286" s="17" t="str">
        <f>VLOOKUP(tags[[#This Row],[Index]],Table1[],22)</f>
        <v>black</v>
      </c>
      <c r="F1286" s="17" t="str">
        <f>VLOOKUP(tags[[#This Row],[Index]],Table1[],23)</f>
        <v>XXS</v>
      </c>
      <c r="G1286" s="17" t="str">
        <f>VLOOKUP(tags[[#This Row],[product_id]],copy[],4,FALSE)</f>
        <v>Summer,dressesforwomen,tunic,Sleeve,long dress,robefemme,Dress,summer dress,Print,short sleeves,Dresses,Women's Fashion,Shorts,vestido,Floral,Floral print,Women</v>
      </c>
      <c r="H1286" s="17"/>
      <c r="I1286" s="48" t="s">
        <v>11402</v>
      </c>
      <c r="J1286" s="49" t="s">
        <v>11580</v>
      </c>
      <c r="K1286" s="49" t="s">
        <v>11493</v>
      </c>
      <c r="L1286" s="49" t="s">
        <v>11414</v>
      </c>
      <c r="M1286" s="49" t="s">
        <v>11444</v>
      </c>
      <c r="N1286" s="49" t="s">
        <v>11627</v>
      </c>
      <c r="O1286" s="49" t="s">
        <v>11409</v>
      </c>
      <c r="P1286" s="49" t="s">
        <v>11425</v>
      </c>
      <c r="Q1286" s="49" t="s">
        <v>11416</v>
      </c>
      <c r="R1286" s="49" t="s">
        <v>11415</v>
      </c>
      <c r="S1286" s="49" t="s">
        <v>11460</v>
      </c>
      <c r="T1286" s="49" t="s">
        <v>11403</v>
      </c>
      <c r="U1286" s="49" t="s">
        <v>11410</v>
      </c>
      <c r="V1286" s="49" t="s">
        <v>11593</v>
      </c>
      <c r="W1286" s="49" t="s">
        <v>11433</v>
      </c>
      <c r="X1286" s="49" t="s">
        <v>11447</v>
      </c>
      <c r="Y1286" s="49" t="s">
        <v>11405</v>
      </c>
      <c r="Z1286" s="49"/>
      <c r="AA1286" s="49"/>
      <c r="AB1286" s="49"/>
      <c r="AC1286" s="49"/>
      <c r="AD1286" s="49"/>
      <c r="AE1286" s="49"/>
      <c r="AF1286" s="49"/>
      <c r="AG1286" s="49"/>
      <c r="AH1286" s="49"/>
      <c r="AI1286" s="49"/>
      <c r="AJ1286" s="49"/>
      <c r="AK1286" s="49"/>
      <c r="AL1286" s="49"/>
      <c r="AM1286" s="49"/>
      <c r="AN1286" s="49"/>
      <c r="AO1286" s="49"/>
      <c r="AP1286" s="49"/>
      <c r="AQ1286" s="49"/>
      <c r="AR1286" s="49"/>
      <c r="AS1286" s="49"/>
      <c r="AT1286" s="49"/>
      <c r="AU1286" s="49"/>
      <c r="AV1286" s="49"/>
      <c r="AW1286" s="49"/>
      <c r="AX1286" s="49"/>
      <c r="AY1286" s="49"/>
      <c r="AZ1286" s="49"/>
      <c r="BA1286" s="49"/>
      <c r="BB1286" s="49"/>
      <c r="BC1286" s="49"/>
      <c r="BD1286" s="49"/>
      <c r="BE1286" s="49"/>
      <c r="BF1286" s="49"/>
      <c r="BG1286" s="49"/>
      <c r="BH1286" s="49"/>
      <c r="BI1286" s="49"/>
      <c r="BJ1286" s="49"/>
      <c r="BK1286" s="49"/>
      <c r="BL1286" s="49"/>
      <c r="BM1286" s="49"/>
      <c r="BN1286" s="49"/>
    </row>
    <row r="1287" spans="1:66" x14ac:dyDescent="0.3">
      <c r="A1287">
        <v>1286</v>
      </c>
      <c r="B1287" s="5" t="s">
        <v>2236</v>
      </c>
      <c r="C1287" s="40">
        <f>VLOOKUP(tags[[#This Row],[Index]],Table1[],6)</f>
        <v>50</v>
      </c>
      <c r="D1287" s="51">
        <v>350</v>
      </c>
      <c r="E1287" s="18" t="str">
        <f>VLOOKUP(tags[[#This Row],[Index]],Table1[],22)</f>
        <v>blue</v>
      </c>
      <c r="F1287" s="18" t="str">
        <f>VLOOKUP(tags[[#This Row],[Index]],Table1[],23)</f>
        <v>S</v>
      </c>
      <c r="G1287" s="18" t="str">
        <f>VLOOKUP(tags[[#This Row],[product_id]],copy[],4,FALSE)</f>
        <v>butterfly,Mini,Vest,Fashion,Tank,Necks,Summer,womemstop,Tops,tank top,Round neck,#top #crop,tankvest,sleeveless,Casual</v>
      </c>
      <c r="H1287" s="18"/>
      <c r="I1287" s="48" t="s">
        <v>11568</v>
      </c>
      <c r="J1287" s="49" t="s">
        <v>11436</v>
      </c>
      <c r="K1287" s="49" t="s">
        <v>11430</v>
      </c>
      <c r="L1287" s="49" t="s">
        <v>11404</v>
      </c>
      <c r="M1287" s="49" t="s">
        <v>11418</v>
      </c>
      <c r="N1287" s="49" t="s">
        <v>11419</v>
      </c>
      <c r="O1287" s="49" t="s">
        <v>11402</v>
      </c>
      <c r="P1287" s="49" t="s">
        <v>11766</v>
      </c>
      <c r="Q1287" s="49" t="s">
        <v>11411</v>
      </c>
      <c r="R1287" s="49" t="s">
        <v>11423</v>
      </c>
      <c r="S1287" s="49" t="s">
        <v>11440</v>
      </c>
      <c r="T1287" s="49" t="s">
        <v>11808</v>
      </c>
      <c r="U1287" s="49" t="s">
        <v>11739</v>
      </c>
      <c r="V1287" s="49" t="s">
        <v>11408</v>
      </c>
      <c r="W1287" s="49" t="s">
        <v>11406</v>
      </c>
      <c r="X1287" s="49"/>
      <c r="Y1287" s="49"/>
      <c r="Z1287" s="49"/>
      <c r="AA1287" s="49"/>
      <c r="AB1287" s="49"/>
      <c r="AC1287" s="49"/>
      <c r="AD1287" s="49"/>
      <c r="AE1287" s="49"/>
      <c r="AF1287" s="49"/>
      <c r="AG1287" s="49"/>
      <c r="AH1287" s="49"/>
      <c r="AI1287" s="49"/>
      <c r="AJ1287" s="49"/>
      <c r="AK1287" s="49"/>
      <c r="AL1287" s="49"/>
      <c r="AM1287" s="49"/>
      <c r="AN1287" s="49"/>
      <c r="AO1287" s="49"/>
      <c r="AP1287" s="49"/>
      <c r="AQ1287" s="49"/>
      <c r="AR1287" s="49"/>
      <c r="AS1287" s="49"/>
      <c r="AT1287" s="49"/>
      <c r="AU1287" s="49"/>
      <c r="AV1287" s="49"/>
      <c r="AW1287" s="49"/>
      <c r="AX1287" s="49"/>
      <c r="AY1287" s="49"/>
      <c r="AZ1287" s="49"/>
      <c r="BA1287" s="49"/>
      <c r="BB1287" s="49"/>
      <c r="BC1287" s="49"/>
      <c r="BD1287" s="49"/>
      <c r="BE1287" s="49"/>
      <c r="BF1287" s="49"/>
      <c r="BG1287" s="49"/>
      <c r="BH1287" s="49"/>
      <c r="BI1287" s="49"/>
      <c r="BJ1287" s="49"/>
      <c r="BK1287" s="49"/>
      <c r="BL1287" s="49"/>
      <c r="BM1287" s="49"/>
      <c r="BN1287" s="49"/>
    </row>
    <row r="1288" spans="1:66" x14ac:dyDescent="0.3">
      <c r="A1288">
        <v>1287</v>
      </c>
      <c r="B1288" s="4" t="s">
        <v>3831</v>
      </c>
      <c r="C1288" s="39">
        <f>VLOOKUP(tags[[#This Row],[Index]],Table1[],6)</f>
        <v>5000</v>
      </c>
      <c r="D1288" s="50">
        <v>80000</v>
      </c>
      <c r="E1288" s="17" t="str">
        <f>VLOOKUP(tags[[#This Row],[Index]],Table1[],22)</f>
        <v>orange</v>
      </c>
      <c r="F1288" s="17" t="str">
        <f>VLOOKUP(tags[[#This Row],[Index]],Table1[],23)</f>
        <v>other</v>
      </c>
      <c r="G1288" s="17" t="str">
        <f>VLOOKUP(tags[[#This Row],[product_id]],copy[],4,FALSE)</f>
        <v>Sleeveless dress,Plus Size,Summer,long dress,Dress,summer dress,Maxi Dresses,Casual,Women's Fashion,Party Dress,Sexy Dress,maxi dress,loose dress,sleeveless</v>
      </c>
      <c r="H1288" s="17"/>
      <c r="I1288" s="48" t="s">
        <v>11438</v>
      </c>
      <c r="J1288" s="49" t="s">
        <v>11407</v>
      </c>
      <c r="K1288" s="49" t="s">
        <v>11402</v>
      </c>
      <c r="L1288" s="49" t="s">
        <v>11444</v>
      </c>
      <c r="M1288" s="49" t="s">
        <v>11409</v>
      </c>
      <c r="N1288" s="49" t="s">
        <v>11425</v>
      </c>
      <c r="O1288" s="49" t="s">
        <v>11609</v>
      </c>
      <c r="P1288" s="49" t="s">
        <v>11406</v>
      </c>
      <c r="Q1288" s="49" t="s">
        <v>11403</v>
      </c>
      <c r="R1288" s="49" t="s">
        <v>11445</v>
      </c>
      <c r="S1288" s="49" t="s">
        <v>11474</v>
      </c>
      <c r="T1288" s="49" t="s">
        <v>11479</v>
      </c>
      <c r="U1288" s="49" t="s">
        <v>11455</v>
      </c>
      <c r="V1288" s="49" t="s">
        <v>11408</v>
      </c>
      <c r="W1288" s="49"/>
      <c r="X1288" s="49"/>
      <c r="Y1288" s="49"/>
      <c r="Z1288" s="49"/>
      <c r="AA1288" s="49"/>
      <c r="AB1288" s="49"/>
      <c r="AC1288" s="49"/>
      <c r="AD1288" s="49"/>
      <c r="AE1288" s="49"/>
      <c r="AF1288" s="49"/>
      <c r="AG1288" s="49"/>
      <c r="AH1288" s="49"/>
      <c r="AI1288" s="49"/>
      <c r="AJ1288" s="49"/>
      <c r="AK1288" s="49"/>
      <c r="AL1288" s="49"/>
      <c r="AM1288" s="49"/>
      <c r="AN1288" s="49"/>
      <c r="AO1288" s="49"/>
      <c r="AP1288" s="49"/>
      <c r="AQ1288" s="49"/>
      <c r="AR1288" s="49"/>
      <c r="AS1288" s="49"/>
      <c r="AT1288" s="49"/>
      <c r="AU1288" s="49"/>
      <c r="AV1288" s="49"/>
      <c r="AW1288" s="49"/>
      <c r="AX1288" s="49"/>
      <c r="AY1288" s="49"/>
      <c r="AZ1288" s="49"/>
      <c r="BA1288" s="49"/>
      <c r="BB1288" s="49"/>
      <c r="BC1288" s="49"/>
      <c r="BD1288" s="49"/>
      <c r="BE1288" s="49"/>
      <c r="BF1288" s="49"/>
      <c r="BG1288" s="49"/>
      <c r="BH1288" s="49"/>
      <c r="BI1288" s="49"/>
      <c r="BJ1288" s="49"/>
      <c r="BK1288" s="49"/>
      <c r="BL1288" s="49"/>
      <c r="BM1288" s="49"/>
      <c r="BN1288" s="49"/>
    </row>
    <row r="1289" spans="1:66" x14ac:dyDescent="0.3">
      <c r="A1289">
        <v>1288</v>
      </c>
      <c r="B1289" s="5" t="s">
        <v>2072</v>
      </c>
      <c r="C1289" s="40">
        <f>VLOOKUP(tags[[#This Row],[Index]],Table1[],6)</f>
        <v>8</v>
      </c>
      <c r="D1289" s="51">
        <v>64</v>
      </c>
      <c r="E1289" s="18" t="str">
        <f>VLOOKUP(tags[[#This Row],[Index]],Table1[],22)</f>
        <v>white</v>
      </c>
      <c r="F1289" s="18" t="str">
        <f>VLOOKUP(tags[[#This Row],[Index]],Table1[],23)</f>
        <v>S</v>
      </c>
      <c r="G1289" s="18" t="str">
        <f>VLOOKUP(tags[[#This Row],[product_id]],copy[],4,FALSE)</f>
        <v>Mini,summer dress,Floral print,Summer,womensfahsion,Spaghetti,Dress,floralprinteddres,Print,minidressforwomen,Mini dress,spaghettishoulderstrapdres,Women's Fashion,spaghettistrapdresse,Sexy Dress,Floral,sexy,Fashion</v>
      </c>
      <c r="H1289" s="18"/>
      <c r="I1289" s="48" t="s">
        <v>11436</v>
      </c>
      <c r="J1289" s="49" t="s">
        <v>11425</v>
      </c>
      <c r="K1289" s="49" t="s">
        <v>11447</v>
      </c>
      <c r="L1289" s="49" t="s">
        <v>11402</v>
      </c>
      <c r="M1289" s="49" t="s">
        <v>11764</v>
      </c>
      <c r="N1289" s="49" t="s">
        <v>11449</v>
      </c>
      <c r="O1289" s="49" t="s">
        <v>11409</v>
      </c>
      <c r="P1289" s="49" t="s">
        <v>11829</v>
      </c>
      <c r="Q1289" s="49" t="s">
        <v>11416</v>
      </c>
      <c r="R1289" s="49" t="s">
        <v>11779</v>
      </c>
      <c r="S1289" s="49" t="s">
        <v>11435</v>
      </c>
      <c r="T1289" s="49" t="s">
        <v>12085</v>
      </c>
      <c r="U1289" s="49" t="s">
        <v>11403</v>
      </c>
      <c r="V1289" s="49" t="s">
        <v>11775</v>
      </c>
      <c r="W1289" s="49" t="s">
        <v>11474</v>
      </c>
      <c r="X1289" s="49" t="s">
        <v>11433</v>
      </c>
      <c r="Y1289" s="49" t="s">
        <v>11412</v>
      </c>
      <c r="Z1289" s="49" t="s">
        <v>11404</v>
      </c>
      <c r="AA1289" s="49"/>
      <c r="AB1289" s="49"/>
      <c r="AC1289" s="49"/>
      <c r="AD1289" s="49"/>
      <c r="AE1289" s="49"/>
      <c r="AF1289" s="49"/>
      <c r="AG1289" s="49"/>
      <c r="AH1289" s="49"/>
      <c r="AI1289" s="49"/>
      <c r="AJ1289" s="49"/>
      <c r="AK1289" s="49"/>
      <c r="AL1289" s="49"/>
      <c r="AM1289" s="49"/>
      <c r="AN1289" s="49"/>
      <c r="AO1289" s="49"/>
      <c r="AP1289" s="49"/>
      <c r="AQ1289" s="49"/>
      <c r="AR1289" s="49"/>
      <c r="AS1289" s="49"/>
      <c r="AT1289" s="49"/>
      <c r="AU1289" s="49"/>
      <c r="AV1289" s="49"/>
      <c r="AW1289" s="49"/>
      <c r="AX1289" s="49"/>
      <c r="AY1289" s="49"/>
      <c r="AZ1289" s="49"/>
      <c r="BA1289" s="49"/>
      <c r="BB1289" s="49"/>
      <c r="BC1289" s="49"/>
      <c r="BD1289" s="49"/>
      <c r="BE1289" s="49"/>
      <c r="BF1289" s="49"/>
      <c r="BG1289" s="49"/>
      <c r="BH1289" s="49"/>
      <c r="BI1289" s="49"/>
      <c r="BJ1289" s="49"/>
      <c r="BK1289" s="49"/>
      <c r="BL1289" s="49"/>
      <c r="BM1289" s="49"/>
      <c r="BN1289" s="49"/>
    </row>
    <row r="1290" spans="1:66" x14ac:dyDescent="0.3">
      <c r="A1290">
        <v>1289</v>
      </c>
      <c r="B1290" s="4" t="s">
        <v>3833</v>
      </c>
      <c r="C1290" s="39">
        <f>VLOOKUP(tags[[#This Row],[Index]],Table1[],6)</f>
        <v>1000</v>
      </c>
      <c r="D1290" s="50">
        <v>9000</v>
      </c>
      <c r="E1290" s="17" t="str">
        <f>VLOOKUP(tags[[#This Row],[Index]],Table1[],22)</f>
        <v>black</v>
      </c>
      <c r="F1290" s="17" t="str">
        <f>VLOOKUP(tags[[#This Row],[Index]],Table1[],23)</f>
        <v>M</v>
      </c>
      <c r="G1290" s="17" t="str">
        <f>VLOOKUP(tags[[#This Row],[product_id]],copy[],4,FALSE)</f>
        <v>Summer,Fashion,Love,Sleeve,graphic tee,tes,Tops,loveprinttshirt,short sleeves,Round neck,Women's Fashion,Shorts,teesamptshirt,women t shirt,Print,Women,women top,Casual,T Shirts,Cotton</v>
      </c>
      <c r="H1290" s="17"/>
      <c r="I1290" s="48" t="s">
        <v>11402</v>
      </c>
      <c r="J1290" s="49" t="s">
        <v>11404</v>
      </c>
      <c r="K1290" s="49" t="s">
        <v>11724</v>
      </c>
      <c r="L1290" s="49" t="s">
        <v>11414</v>
      </c>
      <c r="M1290" s="49" t="s">
        <v>11525</v>
      </c>
      <c r="N1290" s="49" t="s">
        <v>12244</v>
      </c>
      <c r="O1290" s="49" t="s">
        <v>11411</v>
      </c>
      <c r="P1290" s="49" t="s">
        <v>12356</v>
      </c>
      <c r="Q1290" s="49" t="s">
        <v>11415</v>
      </c>
      <c r="R1290" s="49" t="s">
        <v>11440</v>
      </c>
      <c r="S1290" s="49" t="s">
        <v>11403</v>
      </c>
      <c r="T1290" s="49" t="s">
        <v>11410</v>
      </c>
      <c r="U1290" s="49" t="s">
        <v>11738</v>
      </c>
      <c r="V1290" s="49" t="s">
        <v>11540</v>
      </c>
      <c r="W1290" s="49" t="s">
        <v>11416</v>
      </c>
      <c r="X1290" s="49" t="s">
        <v>11405</v>
      </c>
      <c r="Y1290" s="49" t="s">
        <v>11473</v>
      </c>
      <c r="Z1290" s="49" t="s">
        <v>11406</v>
      </c>
      <c r="AA1290" s="49" t="s">
        <v>11422</v>
      </c>
      <c r="AB1290" s="49" t="s">
        <v>11424</v>
      </c>
      <c r="AC1290" s="49"/>
      <c r="AD1290" s="49"/>
      <c r="AE1290" s="49"/>
      <c r="AF1290" s="49"/>
      <c r="AG1290" s="49"/>
      <c r="AH1290" s="49"/>
      <c r="AI1290" s="49"/>
      <c r="AJ1290" s="49"/>
      <c r="AK1290" s="49"/>
      <c r="AL1290" s="49"/>
      <c r="AM1290" s="49"/>
      <c r="AN1290" s="49"/>
      <c r="AO1290" s="49"/>
      <c r="AP1290" s="49"/>
      <c r="AQ1290" s="49"/>
      <c r="AR1290" s="49"/>
      <c r="AS1290" s="49"/>
      <c r="AT1290" s="49"/>
      <c r="AU1290" s="49"/>
      <c r="AV1290" s="49"/>
      <c r="AW1290" s="49"/>
      <c r="AX1290" s="49"/>
      <c r="AY1290" s="49"/>
      <c r="AZ1290" s="49"/>
      <c r="BA1290" s="49"/>
      <c r="BB1290" s="49"/>
      <c r="BC1290" s="49"/>
      <c r="BD1290" s="49"/>
      <c r="BE1290" s="49"/>
      <c r="BF1290" s="49"/>
      <c r="BG1290" s="49"/>
      <c r="BH1290" s="49"/>
      <c r="BI1290" s="49"/>
      <c r="BJ1290" s="49"/>
      <c r="BK1290" s="49"/>
      <c r="BL1290" s="49"/>
      <c r="BM1290" s="49"/>
      <c r="BN1290" s="49"/>
    </row>
    <row r="1291" spans="1:66" x14ac:dyDescent="0.3">
      <c r="A1291">
        <v>1290</v>
      </c>
      <c r="B1291" s="5" t="s">
        <v>3836</v>
      </c>
      <c r="C1291" s="40">
        <f>VLOOKUP(tags[[#This Row],[Index]],Table1[],6)</f>
        <v>100</v>
      </c>
      <c r="D1291" s="51">
        <v>800</v>
      </c>
      <c r="E1291" s="18" t="str">
        <f>VLOOKUP(tags[[#This Row],[Index]],Table1[],22)</f>
        <v>white</v>
      </c>
      <c r="F1291" s="18" t="str">
        <f>VLOOKUP(tags[[#This Row],[Index]],Table1[],23)</f>
        <v>XXS</v>
      </c>
      <c r="G1291" s="18" t="str">
        <f>VLOOKUP(tags[[#This Row],[product_id]],copy[],4,FALSE)</f>
        <v>shortshirt,Summer,Outdoor,Cotton T Shirt,Funny,femaletshirt,summer t-shirts,freddiemercuryshirt,Harajuku,T Shirts,freddiemercury,girlsshirt,Print,black,Short Sleeve T-Shirt,#fashion #tshirt</v>
      </c>
      <c r="H1291" s="18"/>
      <c r="I1291" s="48" t="s">
        <v>12292</v>
      </c>
      <c r="J1291" s="49" t="s">
        <v>11402</v>
      </c>
      <c r="K1291" s="49" t="s">
        <v>11548</v>
      </c>
      <c r="L1291" s="49" t="s">
        <v>11505</v>
      </c>
      <c r="M1291" s="49" t="s">
        <v>11504</v>
      </c>
      <c r="N1291" s="49" t="s">
        <v>13450</v>
      </c>
      <c r="O1291" s="49" t="s">
        <v>11468</v>
      </c>
      <c r="P1291" s="49" t="s">
        <v>13413</v>
      </c>
      <c r="Q1291" s="49" t="s">
        <v>11849</v>
      </c>
      <c r="R1291" s="49" t="s">
        <v>11422</v>
      </c>
      <c r="S1291" s="49" t="s">
        <v>13414</v>
      </c>
      <c r="T1291" s="49" t="s">
        <v>13394</v>
      </c>
      <c r="U1291" s="49" t="s">
        <v>11416</v>
      </c>
      <c r="V1291" s="49" t="s">
        <v>70</v>
      </c>
      <c r="W1291" s="49" t="s">
        <v>11600</v>
      </c>
      <c r="X1291" s="49" t="s">
        <v>12206</v>
      </c>
      <c r="Y1291" s="49"/>
      <c r="Z1291" s="49"/>
      <c r="AA1291" s="49"/>
      <c r="AB1291" s="49"/>
      <c r="AC1291" s="49"/>
      <c r="AD1291" s="49"/>
      <c r="AE1291" s="49"/>
      <c r="AF1291" s="49"/>
      <c r="AG1291" s="49"/>
      <c r="AH1291" s="49"/>
      <c r="AI1291" s="49"/>
      <c r="AJ1291" s="49"/>
      <c r="AK1291" s="49"/>
      <c r="AL1291" s="49"/>
      <c r="AM1291" s="49"/>
      <c r="AN1291" s="49"/>
      <c r="AO1291" s="49"/>
      <c r="AP1291" s="49"/>
      <c r="AQ1291" s="49"/>
      <c r="AR1291" s="49"/>
      <c r="AS1291" s="49"/>
      <c r="AT1291" s="49"/>
      <c r="AU1291" s="49"/>
      <c r="AV1291" s="49"/>
      <c r="AW1291" s="49"/>
      <c r="AX1291" s="49"/>
      <c r="AY1291" s="49"/>
      <c r="AZ1291" s="49"/>
      <c r="BA1291" s="49"/>
      <c r="BB1291" s="49"/>
      <c r="BC1291" s="49"/>
      <c r="BD1291" s="49"/>
      <c r="BE1291" s="49"/>
      <c r="BF1291" s="49"/>
      <c r="BG1291" s="49"/>
      <c r="BH1291" s="49"/>
      <c r="BI1291" s="49"/>
      <c r="BJ1291" s="49"/>
      <c r="BK1291" s="49"/>
      <c r="BL1291" s="49"/>
      <c r="BM1291" s="49"/>
      <c r="BN1291" s="49"/>
    </row>
    <row r="1292" spans="1:66" x14ac:dyDescent="0.3">
      <c r="A1292">
        <v>1291</v>
      </c>
      <c r="B1292" s="4" t="s">
        <v>3840</v>
      </c>
      <c r="C1292" s="39">
        <f>VLOOKUP(tags[[#This Row],[Index]],Table1[],6)</f>
        <v>10000</v>
      </c>
      <c r="D1292" s="50">
        <v>80000</v>
      </c>
      <c r="E1292" s="17" t="str">
        <f>VLOOKUP(tags[[#This Row],[Index]],Table1[],22)</f>
        <v>white</v>
      </c>
      <c r="F1292" s="17" t="str">
        <f>VLOOKUP(tags[[#This Row],[Index]],Table1[],23)</f>
        <v>M</v>
      </c>
      <c r="G1292" s="17" t="str">
        <f>VLOOKUP(tags[[#This Row],[product_id]],copy[],4,FALSE)</f>
        <v>Summer,Fashion,night dress,Dress,short sleeves,Cotton Dress,Women's Fashion,european,Ladies,American,Large Size,Clothing,Pajamas,Cotton</v>
      </c>
      <c r="H1292" s="17"/>
      <c r="I1292" s="48" t="s">
        <v>11402</v>
      </c>
      <c r="J1292" s="49" t="s">
        <v>11404</v>
      </c>
      <c r="K1292" s="49" t="s">
        <v>12113</v>
      </c>
      <c r="L1292" s="49" t="s">
        <v>11409</v>
      </c>
      <c r="M1292" s="49" t="s">
        <v>11415</v>
      </c>
      <c r="N1292" s="49" t="s">
        <v>11510</v>
      </c>
      <c r="O1292" s="49" t="s">
        <v>11403</v>
      </c>
      <c r="P1292" s="49" t="s">
        <v>11832</v>
      </c>
      <c r="Q1292" s="49" t="s">
        <v>11426</v>
      </c>
      <c r="R1292" s="49" t="s">
        <v>12053</v>
      </c>
      <c r="S1292" s="49" t="s">
        <v>12038</v>
      </c>
      <c r="T1292" s="49" t="s">
        <v>11545</v>
      </c>
      <c r="U1292" s="49" t="s">
        <v>11848</v>
      </c>
      <c r="V1292" s="49" t="s">
        <v>11424</v>
      </c>
      <c r="W1292" s="49"/>
      <c r="X1292" s="49"/>
      <c r="Y1292" s="49"/>
      <c r="Z1292" s="49"/>
      <c r="AA1292" s="49"/>
      <c r="AB1292" s="49"/>
      <c r="AC1292" s="49"/>
      <c r="AD1292" s="49"/>
      <c r="AE1292" s="49"/>
      <c r="AF1292" s="49"/>
      <c r="AG1292" s="49"/>
      <c r="AH1292" s="49"/>
      <c r="AI1292" s="49"/>
      <c r="AJ1292" s="49"/>
      <c r="AK1292" s="49"/>
      <c r="AL1292" s="49"/>
      <c r="AM1292" s="49"/>
      <c r="AN1292" s="49"/>
      <c r="AO1292" s="49"/>
      <c r="AP1292" s="49"/>
      <c r="AQ1292" s="49"/>
      <c r="AR1292" s="49"/>
      <c r="AS1292" s="49"/>
      <c r="AT1292" s="49"/>
      <c r="AU1292" s="49"/>
      <c r="AV1292" s="49"/>
      <c r="AW1292" s="49"/>
      <c r="AX1292" s="49"/>
      <c r="AY1292" s="49"/>
      <c r="AZ1292" s="49"/>
      <c r="BA1292" s="49"/>
      <c r="BB1292" s="49"/>
      <c r="BC1292" s="49"/>
      <c r="BD1292" s="49"/>
      <c r="BE1292" s="49"/>
      <c r="BF1292" s="49"/>
      <c r="BG1292" s="49"/>
      <c r="BH1292" s="49"/>
      <c r="BI1292" s="49"/>
      <c r="BJ1292" s="49"/>
      <c r="BK1292" s="49"/>
      <c r="BL1292" s="49"/>
      <c r="BM1292" s="49"/>
      <c r="BN1292" s="49"/>
    </row>
    <row r="1293" spans="1:66" x14ac:dyDescent="0.3">
      <c r="A1293">
        <v>1292</v>
      </c>
      <c r="B1293" s="5" t="s">
        <v>3842</v>
      </c>
      <c r="C1293" s="40">
        <f>VLOOKUP(tags[[#This Row],[Index]],Table1[],6)</f>
        <v>100</v>
      </c>
      <c r="D1293" s="51">
        <v>500</v>
      </c>
      <c r="E1293" s="18" t="str">
        <f>VLOOKUP(tags[[#This Row],[Index]],Table1[],22)</f>
        <v>black</v>
      </c>
      <c r="F1293" s="18" t="str">
        <f>VLOOKUP(tags[[#This Row],[Index]],Table1[],23)</f>
        <v>XS</v>
      </c>
      <c r="G1293" s="18" t="str">
        <f>VLOOKUP(tags[[#This Row],[product_id]],copy[],4,FALSE)</f>
        <v>Summer,korea,cute,korean style,short sleeves,Harajuku,Women's Fashion,Fashion,women t shirt,Casual T-Shirt,short sleeve shirt,Casual,Women,Kawaii,Funny,Shorts,Shirt,Sleeve,Tops,T Shirts,Cartoons,Dinosaur,Print,Korean,Printed T Shirts,coupletshirt</v>
      </c>
      <c r="H1293" s="18"/>
      <c r="I1293" s="48" t="s">
        <v>11402</v>
      </c>
      <c r="J1293" s="49" t="s">
        <v>12373</v>
      </c>
      <c r="K1293" s="49" t="s">
        <v>11502</v>
      </c>
      <c r="L1293" s="49" t="s">
        <v>11989</v>
      </c>
      <c r="M1293" s="49" t="s">
        <v>11415</v>
      </c>
      <c r="N1293" s="49" t="s">
        <v>11849</v>
      </c>
      <c r="O1293" s="49" t="s">
        <v>11403</v>
      </c>
      <c r="P1293" s="49" t="s">
        <v>11404</v>
      </c>
      <c r="Q1293" s="49" t="s">
        <v>11540</v>
      </c>
      <c r="R1293" s="49" t="s">
        <v>11497</v>
      </c>
      <c r="S1293" s="49" t="s">
        <v>11553</v>
      </c>
      <c r="T1293" s="49" t="s">
        <v>11406</v>
      </c>
      <c r="U1293" s="49" t="s">
        <v>11405</v>
      </c>
      <c r="V1293" s="49" t="s">
        <v>12040</v>
      </c>
      <c r="W1293" s="49" t="s">
        <v>11504</v>
      </c>
      <c r="X1293" s="49" t="s">
        <v>11410</v>
      </c>
      <c r="Y1293" s="49" t="s">
        <v>11417</v>
      </c>
      <c r="Z1293" s="49" t="s">
        <v>11414</v>
      </c>
      <c r="AA1293" s="49" t="s">
        <v>11411</v>
      </c>
      <c r="AB1293" s="49" t="s">
        <v>11422</v>
      </c>
      <c r="AC1293" s="49" t="s">
        <v>11731</v>
      </c>
      <c r="AD1293" s="49" t="s">
        <v>12194</v>
      </c>
      <c r="AE1293" s="49" t="s">
        <v>11416</v>
      </c>
      <c r="AF1293" s="49" t="s">
        <v>12179</v>
      </c>
      <c r="AG1293" s="49" t="s">
        <v>11602</v>
      </c>
      <c r="AH1293" s="49" t="s">
        <v>13550</v>
      </c>
      <c r="AI1293" s="49"/>
      <c r="AJ1293" s="49"/>
      <c r="AK1293" s="49"/>
      <c r="AL1293" s="49"/>
      <c r="AM1293" s="49"/>
      <c r="AN1293" s="49"/>
      <c r="AO1293" s="49"/>
      <c r="AP1293" s="49"/>
      <c r="AQ1293" s="49"/>
      <c r="AR1293" s="49"/>
      <c r="AS1293" s="49"/>
      <c r="AT1293" s="49"/>
      <c r="AU1293" s="49"/>
      <c r="AV1293" s="49"/>
      <c r="AW1293" s="49"/>
      <c r="AX1293" s="49"/>
      <c r="AY1293" s="49"/>
      <c r="AZ1293" s="49"/>
      <c r="BA1293" s="49"/>
      <c r="BB1293" s="49"/>
      <c r="BC1293" s="49"/>
      <c r="BD1293" s="49"/>
      <c r="BE1293" s="49"/>
      <c r="BF1293" s="49"/>
      <c r="BG1293" s="49"/>
      <c r="BH1293" s="49"/>
      <c r="BI1293" s="49"/>
      <c r="BJ1293" s="49"/>
      <c r="BK1293" s="49"/>
      <c r="BL1293" s="49"/>
      <c r="BM1293" s="49"/>
      <c r="BN1293" s="49"/>
    </row>
    <row r="1294" spans="1:66" x14ac:dyDescent="0.3">
      <c r="A1294">
        <v>1293</v>
      </c>
      <c r="B1294" s="4" t="s">
        <v>3845</v>
      </c>
      <c r="C1294" s="39">
        <f>VLOOKUP(tags[[#This Row],[Index]],Table1[],6)</f>
        <v>1000</v>
      </c>
      <c r="D1294" s="50">
        <v>14000</v>
      </c>
      <c r="E1294" s="17" t="str">
        <f>VLOOKUP(tags[[#This Row],[Index]],Table1[],22)</f>
        <v>white</v>
      </c>
      <c r="F1294" s="17" t="str">
        <f>VLOOKUP(tags[[#This Row],[Index]],Table1[],23)</f>
        <v>S</v>
      </c>
      <c r="G1294" s="17" t="str">
        <f>VLOOKUP(tags[[#This Row],[product_id]],copy[],4,FALSE)</f>
        <v>blouse,Summer,Plus Size,featherprint,topsamptshirt,Women's Fashion,Print,T Shirts,Fashion,coldshoulder,skewneck,feather,Women,Casual,Women Fashion,Necks</v>
      </c>
      <c r="H1294" s="17"/>
      <c r="I1294" s="48" t="s">
        <v>11428</v>
      </c>
      <c r="J1294" s="49" t="s">
        <v>11402</v>
      </c>
      <c r="K1294" s="49" t="s">
        <v>11407</v>
      </c>
      <c r="L1294" s="49" t="s">
        <v>11906</v>
      </c>
      <c r="M1294" s="49" t="s">
        <v>11488</v>
      </c>
      <c r="N1294" s="49" t="s">
        <v>11403</v>
      </c>
      <c r="O1294" s="49" t="s">
        <v>11416</v>
      </c>
      <c r="P1294" s="49" t="s">
        <v>11422</v>
      </c>
      <c r="Q1294" s="49" t="s">
        <v>11404</v>
      </c>
      <c r="R1294" s="49" t="s">
        <v>12148</v>
      </c>
      <c r="S1294" s="49" t="s">
        <v>12950</v>
      </c>
      <c r="T1294" s="49" t="s">
        <v>11659</v>
      </c>
      <c r="U1294" s="49" t="s">
        <v>11405</v>
      </c>
      <c r="V1294" s="49" t="s">
        <v>11406</v>
      </c>
      <c r="W1294" s="49" t="s">
        <v>11439</v>
      </c>
      <c r="X1294" s="49" t="s">
        <v>11419</v>
      </c>
      <c r="Y1294" s="49"/>
      <c r="Z1294" s="49"/>
      <c r="AA1294" s="49"/>
      <c r="AB1294" s="49"/>
      <c r="AC1294" s="49"/>
      <c r="AD1294" s="49"/>
      <c r="AE1294" s="49"/>
      <c r="AF1294" s="49"/>
      <c r="AG1294" s="49"/>
      <c r="AH1294" s="49"/>
      <c r="AI1294" s="49"/>
      <c r="AJ1294" s="49"/>
      <c r="AK1294" s="49"/>
      <c r="AL1294" s="49"/>
      <c r="AM1294" s="49"/>
      <c r="AN1294" s="49"/>
      <c r="AO1294" s="49"/>
      <c r="AP1294" s="49"/>
      <c r="AQ1294" s="49"/>
      <c r="AR1294" s="49"/>
      <c r="AS1294" s="49"/>
      <c r="AT1294" s="49"/>
      <c r="AU1294" s="49"/>
      <c r="AV1294" s="49"/>
      <c r="AW1294" s="49"/>
      <c r="AX1294" s="49"/>
      <c r="AY1294" s="49"/>
      <c r="AZ1294" s="49"/>
      <c r="BA1294" s="49"/>
      <c r="BB1294" s="49"/>
      <c r="BC1294" s="49"/>
      <c r="BD1294" s="49"/>
      <c r="BE1294" s="49"/>
      <c r="BF1294" s="49"/>
      <c r="BG1294" s="49"/>
      <c r="BH1294" s="49"/>
      <c r="BI1294" s="49"/>
      <c r="BJ1294" s="49"/>
      <c r="BK1294" s="49"/>
      <c r="BL1294" s="49"/>
      <c r="BM1294" s="49"/>
      <c r="BN1294" s="49"/>
    </row>
    <row r="1295" spans="1:66" x14ac:dyDescent="0.3">
      <c r="A1295">
        <v>1294</v>
      </c>
      <c r="B1295" s="5" t="s">
        <v>3849</v>
      </c>
      <c r="C1295" s="40">
        <f>VLOOKUP(tags[[#This Row],[Index]],Table1[],6)</f>
        <v>1</v>
      </c>
      <c r="D1295" s="51">
        <v>14</v>
      </c>
      <c r="E1295" s="18" t="str">
        <f>VLOOKUP(tags[[#This Row],[Index]],Table1[],22)</f>
        <v>green</v>
      </c>
      <c r="F1295" s="18" t="str">
        <f>VLOOKUP(tags[[#This Row],[Index]],Table1[],23)</f>
        <v>XXS</v>
      </c>
      <c r="G1295" s="18" t="str">
        <f>VLOOKUP(tags[[#This Row],[product_id]],copy[],4,FALSE)</f>
        <v>Summer,Plus Size,pants,summer shorts,summershortsforwomen,Short pants,womencasualshort,plussizeshortsforwomen,solidcolorshortpant,Women's Fashion,Shorts,Fashion,Women</v>
      </c>
      <c r="H1295" s="18"/>
      <c r="I1295" s="48" t="s">
        <v>11402</v>
      </c>
      <c r="J1295" s="49" t="s">
        <v>11407</v>
      </c>
      <c r="K1295" s="49" t="s">
        <v>11429</v>
      </c>
      <c r="L1295" s="49" t="s">
        <v>11491</v>
      </c>
      <c r="M1295" s="49" t="s">
        <v>12835</v>
      </c>
      <c r="N1295" s="49" t="s">
        <v>11452</v>
      </c>
      <c r="O1295" s="49" t="s">
        <v>12217</v>
      </c>
      <c r="P1295" s="49" t="s">
        <v>13097</v>
      </c>
      <c r="Q1295" s="49" t="s">
        <v>12904</v>
      </c>
      <c r="R1295" s="49" t="s">
        <v>11403</v>
      </c>
      <c r="S1295" s="49" t="s">
        <v>11410</v>
      </c>
      <c r="T1295" s="49" t="s">
        <v>11404</v>
      </c>
      <c r="U1295" s="49" t="s">
        <v>11405</v>
      </c>
      <c r="V1295" s="49"/>
      <c r="W1295" s="49"/>
      <c r="X1295" s="49"/>
      <c r="Y1295" s="49"/>
      <c r="Z1295" s="49"/>
      <c r="AA1295" s="49"/>
      <c r="AB1295" s="49"/>
      <c r="AC1295" s="49"/>
      <c r="AD1295" s="49"/>
      <c r="AE1295" s="49"/>
      <c r="AF1295" s="49"/>
      <c r="AG1295" s="49"/>
      <c r="AH1295" s="49"/>
      <c r="AI1295" s="49"/>
      <c r="AJ1295" s="49"/>
      <c r="AK1295" s="49"/>
      <c r="AL1295" s="49"/>
      <c r="AM1295" s="49"/>
      <c r="AN1295" s="49"/>
      <c r="AO1295" s="49"/>
      <c r="AP1295" s="49"/>
      <c r="AQ1295" s="49"/>
      <c r="AR1295" s="49"/>
      <c r="AS1295" s="49"/>
      <c r="AT1295" s="49"/>
      <c r="AU1295" s="49"/>
      <c r="AV1295" s="49"/>
      <c r="AW1295" s="49"/>
      <c r="AX1295" s="49"/>
      <c r="AY1295" s="49"/>
      <c r="AZ1295" s="49"/>
      <c r="BA1295" s="49"/>
      <c r="BB1295" s="49"/>
      <c r="BC1295" s="49"/>
      <c r="BD1295" s="49"/>
      <c r="BE1295" s="49"/>
      <c r="BF1295" s="49"/>
      <c r="BG1295" s="49"/>
      <c r="BH1295" s="49"/>
      <c r="BI1295" s="49"/>
      <c r="BJ1295" s="49"/>
      <c r="BK1295" s="49"/>
      <c r="BL1295" s="49"/>
      <c r="BM1295" s="49"/>
      <c r="BN1295" s="49"/>
    </row>
    <row r="1296" spans="1:66" x14ac:dyDescent="0.3">
      <c r="A1296">
        <v>1295</v>
      </c>
      <c r="B1296" s="4" t="s">
        <v>3851</v>
      </c>
      <c r="C1296" s="39">
        <f>VLOOKUP(tags[[#This Row],[Index]],Table1[],6)</f>
        <v>10000</v>
      </c>
      <c r="D1296" s="50">
        <v>80000</v>
      </c>
      <c r="E1296" s="17" t="str">
        <f>VLOOKUP(tags[[#This Row],[Index]],Table1[],22)</f>
        <v>white</v>
      </c>
      <c r="F1296" s="17" t="str">
        <f>VLOOKUP(tags[[#This Row],[Index]],Table1[],23)</f>
        <v>S</v>
      </c>
      <c r="G1296" s="17" t="str">
        <f>VLOOKUP(tags[[#This Row],[product_id]],copy[],4,FALSE)</f>
        <v>Summer,Plus Size,ruffle,tunic top,Spaghetti Strap,tank top,Cool T-Shirts,Women's Fashion,Fashion,V-neck,Floral,tunic,Casual,blouse,Floral print,Ladies Fashion,Tops,ruffle crop top,Print,sleeveless,Ladies,tops for women,sleeveless tops</v>
      </c>
      <c r="H1296" s="17"/>
      <c r="I1296" s="48" t="s">
        <v>11402</v>
      </c>
      <c r="J1296" s="49" t="s">
        <v>11407</v>
      </c>
      <c r="K1296" s="49" t="s">
        <v>11587</v>
      </c>
      <c r="L1296" s="49" t="s">
        <v>11623</v>
      </c>
      <c r="M1296" s="49" t="s">
        <v>11463</v>
      </c>
      <c r="N1296" s="49" t="s">
        <v>11423</v>
      </c>
      <c r="O1296" s="49" t="s">
        <v>11647</v>
      </c>
      <c r="P1296" s="49" t="s">
        <v>11403</v>
      </c>
      <c r="Q1296" s="49" t="s">
        <v>11404</v>
      </c>
      <c r="R1296" s="49" t="s">
        <v>11420</v>
      </c>
      <c r="S1296" s="49" t="s">
        <v>11433</v>
      </c>
      <c r="T1296" s="49" t="s">
        <v>11493</v>
      </c>
      <c r="U1296" s="49" t="s">
        <v>11406</v>
      </c>
      <c r="V1296" s="49" t="s">
        <v>11428</v>
      </c>
      <c r="W1296" s="49" t="s">
        <v>11447</v>
      </c>
      <c r="X1296" s="49" t="s">
        <v>11475</v>
      </c>
      <c r="Y1296" s="49" t="s">
        <v>11411</v>
      </c>
      <c r="Z1296" s="49" t="s">
        <v>12315</v>
      </c>
      <c r="AA1296" s="49" t="s">
        <v>11416</v>
      </c>
      <c r="AB1296" s="49" t="s">
        <v>11408</v>
      </c>
      <c r="AC1296" s="49" t="s">
        <v>11426</v>
      </c>
      <c r="AD1296" s="49" t="s">
        <v>11535</v>
      </c>
      <c r="AE1296" s="49" t="s">
        <v>11465</v>
      </c>
      <c r="AF1296" s="49"/>
      <c r="AG1296" s="49"/>
      <c r="AH1296" s="49"/>
      <c r="AI1296" s="49"/>
      <c r="AJ1296" s="49"/>
      <c r="AK1296" s="49"/>
      <c r="AL1296" s="49"/>
      <c r="AM1296" s="49"/>
      <c r="AN1296" s="49"/>
      <c r="AO1296" s="49"/>
      <c r="AP1296" s="49"/>
      <c r="AQ1296" s="49"/>
      <c r="AR1296" s="49"/>
      <c r="AS1296" s="49"/>
      <c r="AT1296" s="49"/>
      <c r="AU1296" s="49"/>
      <c r="AV1296" s="49"/>
      <c r="AW1296" s="49"/>
      <c r="AX1296" s="49"/>
      <c r="AY1296" s="49"/>
      <c r="AZ1296" s="49"/>
      <c r="BA1296" s="49"/>
      <c r="BB1296" s="49"/>
      <c r="BC1296" s="49"/>
      <c r="BD1296" s="49"/>
      <c r="BE1296" s="49"/>
      <c r="BF1296" s="49"/>
      <c r="BG1296" s="49"/>
      <c r="BH1296" s="49"/>
      <c r="BI1296" s="49"/>
      <c r="BJ1296" s="49"/>
      <c r="BK1296" s="49"/>
      <c r="BL1296" s="49"/>
      <c r="BM1296" s="49"/>
      <c r="BN1296" s="49"/>
    </row>
    <row r="1297" spans="1:66" x14ac:dyDescent="0.3">
      <c r="A1297">
        <v>1296</v>
      </c>
      <c r="B1297" s="5" t="s">
        <v>1511</v>
      </c>
      <c r="C1297" s="40">
        <f>VLOOKUP(tags[[#This Row],[Index]],Table1[],6)</f>
        <v>10</v>
      </c>
      <c r="D1297" s="51">
        <v>110</v>
      </c>
      <c r="E1297" s="18" t="str">
        <f>VLOOKUP(tags[[#This Row],[Index]],Table1[],22)</f>
        <v>white</v>
      </c>
      <c r="F1297" s="18" t="str">
        <f>VLOOKUP(tags[[#This Row],[Index]],Table1[],23)</f>
        <v>S</v>
      </c>
      <c r="G1297" s="18" t="str">
        <f>VLOOKUP(tags[[#This Row],[product_id]],copy[],4,FALSE)</f>
        <v>Summer,Shorts,Sleeve,cool,Men,outdoorsuit,short sleeves,Outfits,Round neck,jogging,Suits,Sport,Casual,Clothes</v>
      </c>
      <c r="H1297" s="18"/>
      <c r="I1297" s="48" t="s">
        <v>11402</v>
      </c>
      <c r="J1297" s="49" t="s">
        <v>11410</v>
      </c>
      <c r="K1297" s="49" t="s">
        <v>11414</v>
      </c>
      <c r="L1297" s="49" t="s">
        <v>12147</v>
      </c>
      <c r="M1297" s="49" t="s">
        <v>11492</v>
      </c>
      <c r="N1297" s="49" t="s">
        <v>12108</v>
      </c>
      <c r="O1297" s="49" t="s">
        <v>11415</v>
      </c>
      <c r="P1297" s="49" t="s">
        <v>11531</v>
      </c>
      <c r="Q1297" s="49" t="s">
        <v>11440</v>
      </c>
      <c r="R1297" s="49" t="s">
        <v>11717</v>
      </c>
      <c r="S1297" s="49" t="s">
        <v>11469</v>
      </c>
      <c r="T1297" s="49" t="s">
        <v>11446</v>
      </c>
      <c r="U1297" s="49" t="s">
        <v>11406</v>
      </c>
      <c r="V1297" s="49" t="s">
        <v>11539</v>
      </c>
      <c r="W1297" s="49"/>
      <c r="X1297" s="49"/>
      <c r="Y1297" s="49"/>
      <c r="Z1297" s="49"/>
      <c r="AA1297" s="49"/>
      <c r="AB1297" s="49"/>
      <c r="AC1297" s="49"/>
      <c r="AD1297" s="49"/>
      <c r="AE1297" s="49"/>
      <c r="AF1297" s="49"/>
      <c r="AG1297" s="49"/>
      <c r="AH1297" s="49"/>
      <c r="AI1297" s="49"/>
      <c r="AJ1297" s="49"/>
      <c r="AK1297" s="49"/>
      <c r="AL1297" s="49"/>
      <c r="AM1297" s="49"/>
      <c r="AN1297" s="49"/>
      <c r="AO1297" s="49"/>
      <c r="AP1297" s="49"/>
      <c r="AQ1297" s="49"/>
      <c r="AR1297" s="49"/>
      <c r="AS1297" s="49"/>
      <c r="AT1297" s="49"/>
      <c r="AU1297" s="49"/>
      <c r="AV1297" s="49"/>
      <c r="AW1297" s="49"/>
      <c r="AX1297" s="49"/>
      <c r="AY1297" s="49"/>
      <c r="AZ1297" s="49"/>
      <c r="BA1297" s="49"/>
      <c r="BB1297" s="49"/>
      <c r="BC1297" s="49"/>
      <c r="BD1297" s="49"/>
      <c r="BE1297" s="49"/>
      <c r="BF1297" s="49"/>
      <c r="BG1297" s="49"/>
      <c r="BH1297" s="49"/>
      <c r="BI1297" s="49"/>
      <c r="BJ1297" s="49"/>
      <c r="BK1297" s="49"/>
      <c r="BL1297" s="49"/>
      <c r="BM1297" s="49"/>
      <c r="BN1297" s="49"/>
    </row>
    <row r="1298" spans="1:66" x14ac:dyDescent="0.3">
      <c r="A1298">
        <v>1297</v>
      </c>
      <c r="B1298" s="4" t="s">
        <v>3855</v>
      </c>
      <c r="C1298" s="39">
        <f>VLOOKUP(tags[[#This Row],[Index]],Table1[],6)</f>
        <v>5000</v>
      </c>
      <c r="D1298" s="50">
        <v>45000</v>
      </c>
      <c r="E1298" s="17" t="str">
        <f>VLOOKUP(tags[[#This Row],[Index]],Table1[],22)</f>
        <v>yellow</v>
      </c>
      <c r="F1298" s="17" t="str">
        <f>VLOOKUP(tags[[#This Row],[Index]],Table1[],23)</f>
        <v>S</v>
      </c>
      <c r="G1298" s="17" t="str">
        <f>VLOOKUP(tags[[#This Row],[product_id]],copy[],4,FALSE)</f>
        <v>Summer,Fashion,Floral,Dresses,Dress,Spaghetti Strap,Women's Fashion,Floral dress,Elegant,beach dress,Plus Size,dressesforwomen,Elegant Dress,V-neck,maxi dress,printed,sleeveless,Women</v>
      </c>
      <c r="H1298" s="17"/>
      <c r="I1298" s="48" t="s">
        <v>11402</v>
      </c>
      <c r="J1298" s="49" t="s">
        <v>11404</v>
      </c>
      <c r="K1298" s="49" t="s">
        <v>11433</v>
      </c>
      <c r="L1298" s="49" t="s">
        <v>11460</v>
      </c>
      <c r="M1298" s="49" t="s">
        <v>11409</v>
      </c>
      <c r="N1298" s="49" t="s">
        <v>11463</v>
      </c>
      <c r="O1298" s="49" t="s">
        <v>11403</v>
      </c>
      <c r="P1298" s="49" t="s">
        <v>11500</v>
      </c>
      <c r="Q1298" s="49" t="s">
        <v>11532</v>
      </c>
      <c r="R1298" s="49" t="s">
        <v>11431</v>
      </c>
      <c r="S1298" s="49" t="s">
        <v>11407</v>
      </c>
      <c r="T1298" s="49" t="s">
        <v>11580</v>
      </c>
      <c r="U1298" s="49" t="s">
        <v>11729</v>
      </c>
      <c r="V1298" s="49" t="s">
        <v>11420</v>
      </c>
      <c r="W1298" s="49" t="s">
        <v>11479</v>
      </c>
      <c r="X1298" s="49" t="s">
        <v>11421</v>
      </c>
      <c r="Y1298" s="49" t="s">
        <v>11408</v>
      </c>
      <c r="Z1298" s="49" t="s">
        <v>11405</v>
      </c>
      <c r="AA1298" s="49"/>
      <c r="AB1298" s="49"/>
      <c r="AC1298" s="49"/>
      <c r="AD1298" s="49"/>
      <c r="AE1298" s="49"/>
      <c r="AF1298" s="49"/>
      <c r="AG1298" s="49"/>
      <c r="AH1298" s="49"/>
      <c r="AI1298" s="49"/>
      <c r="AJ1298" s="49"/>
      <c r="AK1298" s="49"/>
      <c r="AL1298" s="49"/>
      <c r="AM1298" s="49"/>
      <c r="AN1298" s="49"/>
      <c r="AO1298" s="49"/>
      <c r="AP1298" s="49"/>
      <c r="AQ1298" s="49"/>
      <c r="AR1298" s="49"/>
      <c r="AS1298" s="49"/>
      <c r="AT1298" s="49"/>
      <c r="AU1298" s="49"/>
      <c r="AV1298" s="49"/>
      <c r="AW1298" s="49"/>
      <c r="AX1298" s="49"/>
      <c r="AY1298" s="49"/>
      <c r="AZ1298" s="49"/>
      <c r="BA1298" s="49"/>
      <c r="BB1298" s="49"/>
      <c r="BC1298" s="49"/>
      <c r="BD1298" s="49"/>
      <c r="BE1298" s="49"/>
      <c r="BF1298" s="49"/>
      <c r="BG1298" s="49"/>
      <c r="BH1298" s="49"/>
      <c r="BI1298" s="49"/>
      <c r="BJ1298" s="49"/>
      <c r="BK1298" s="49"/>
      <c r="BL1298" s="49"/>
      <c r="BM1298" s="49"/>
      <c r="BN1298" s="49"/>
    </row>
    <row r="1299" spans="1:66" x14ac:dyDescent="0.3">
      <c r="A1299">
        <v>1298</v>
      </c>
      <c r="B1299" s="5" t="s">
        <v>3858</v>
      </c>
      <c r="C1299" s="40">
        <f>VLOOKUP(tags[[#This Row],[Index]],Table1[],6)</f>
        <v>100</v>
      </c>
      <c r="D1299" s="51">
        <v>1600</v>
      </c>
      <c r="E1299" s="18" t="str">
        <f>VLOOKUP(tags[[#This Row],[Index]],Table1[],22)</f>
        <v>black</v>
      </c>
      <c r="F1299" s="18" t="str">
        <f>VLOOKUP(tags[[#This Row],[Index]],Table1[],23)</f>
        <v>M</v>
      </c>
      <c r="G1299" s="18" t="str">
        <f>VLOOKUP(tags[[#This Row],[product_id]],copy[],4,FALSE)</f>
        <v>Summer,Polyester,Fashion,slack,fit,Simple,Bib,Women's Fashion,Stripes,simplebib,Striped,Casual,pastoralstyle,jumpsuit</v>
      </c>
      <c r="H1299" s="18"/>
      <c r="I1299" s="48" t="s">
        <v>11402</v>
      </c>
      <c r="J1299" s="49" t="s">
        <v>12518</v>
      </c>
      <c r="K1299" s="49" t="s">
        <v>11404</v>
      </c>
      <c r="L1299" s="49" t="s">
        <v>12937</v>
      </c>
      <c r="M1299" s="49" t="s">
        <v>12409</v>
      </c>
      <c r="N1299" s="49" t="s">
        <v>12028</v>
      </c>
      <c r="O1299" s="49" t="s">
        <v>13979</v>
      </c>
      <c r="P1299" s="49" t="s">
        <v>11403</v>
      </c>
      <c r="Q1299" s="49" t="s">
        <v>11574</v>
      </c>
      <c r="R1299" s="49" t="s">
        <v>12956</v>
      </c>
      <c r="S1299" s="49" t="s">
        <v>11546</v>
      </c>
      <c r="T1299" s="49" t="s">
        <v>11406</v>
      </c>
      <c r="U1299" s="49" t="s">
        <v>13129</v>
      </c>
      <c r="V1299" s="49" t="s">
        <v>11451</v>
      </c>
      <c r="W1299" s="49"/>
      <c r="X1299" s="49"/>
      <c r="Y1299" s="49"/>
      <c r="Z1299" s="49"/>
      <c r="AA1299" s="49"/>
      <c r="AB1299" s="49"/>
      <c r="AC1299" s="49"/>
      <c r="AD1299" s="49"/>
      <c r="AE1299" s="49"/>
      <c r="AF1299" s="49"/>
      <c r="AG1299" s="49"/>
      <c r="AH1299" s="49"/>
      <c r="AI1299" s="49"/>
      <c r="AJ1299" s="49"/>
      <c r="AK1299" s="49"/>
      <c r="AL1299" s="49"/>
      <c r="AM1299" s="49"/>
      <c r="AN1299" s="49"/>
      <c r="AO1299" s="49"/>
      <c r="AP1299" s="49"/>
      <c r="AQ1299" s="49"/>
      <c r="AR1299" s="49"/>
      <c r="AS1299" s="49"/>
      <c r="AT1299" s="49"/>
      <c r="AU1299" s="49"/>
      <c r="AV1299" s="49"/>
      <c r="AW1299" s="49"/>
      <c r="AX1299" s="49"/>
      <c r="AY1299" s="49"/>
      <c r="AZ1299" s="49"/>
      <c r="BA1299" s="49"/>
      <c r="BB1299" s="49"/>
      <c r="BC1299" s="49"/>
      <c r="BD1299" s="49"/>
      <c r="BE1299" s="49"/>
      <c r="BF1299" s="49"/>
      <c r="BG1299" s="49"/>
      <c r="BH1299" s="49"/>
      <c r="BI1299" s="49"/>
      <c r="BJ1299" s="49"/>
      <c r="BK1299" s="49"/>
      <c r="BL1299" s="49"/>
      <c r="BM1299" s="49"/>
      <c r="BN1299" s="49"/>
    </row>
    <row r="1300" spans="1:66" x14ac:dyDescent="0.3">
      <c r="A1300">
        <v>1299</v>
      </c>
      <c r="B1300" s="4" t="s">
        <v>3860</v>
      </c>
      <c r="C1300" s="39">
        <f>VLOOKUP(tags[[#This Row],[Index]],Table1[],6)</f>
        <v>100</v>
      </c>
      <c r="D1300" s="50">
        <v>600</v>
      </c>
      <c r="E1300" s="17" t="str">
        <f>VLOOKUP(tags[[#This Row],[Index]],Table1[],22)</f>
        <v>white</v>
      </c>
      <c r="F1300" s="17" t="str">
        <f>VLOOKUP(tags[[#This Row],[Index]],Table1[],23)</f>
        <v>S</v>
      </c>
      <c r="G1300" s="17" t="str">
        <f>VLOOKUP(tags[[#This Row],[product_id]],copy[],4,FALSE)</f>
        <v>Summer,Plus Size,Necks,chiffon,chiffon dress,Dress,summer dress,V Neckdress,beach dress,Mini dress,slingdre,Sleeveless dress,sleeveless,women dress,Women,Women's Fashion,Casual,casual dress</v>
      </c>
      <c r="H1300" s="17"/>
      <c r="I1300" s="48" t="s">
        <v>11402</v>
      </c>
      <c r="J1300" s="49" t="s">
        <v>11407</v>
      </c>
      <c r="K1300" s="49" t="s">
        <v>11419</v>
      </c>
      <c r="L1300" s="49" t="s">
        <v>11503</v>
      </c>
      <c r="M1300" s="49" t="s">
        <v>11660</v>
      </c>
      <c r="N1300" s="49" t="s">
        <v>11409</v>
      </c>
      <c r="O1300" s="49" t="s">
        <v>11425</v>
      </c>
      <c r="P1300" s="49" t="s">
        <v>11632</v>
      </c>
      <c r="Q1300" s="49" t="s">
        <v>11431</v>
      </c>
      <c r="R1300" s="49" t="s">
        <v>11435</v>
      </c>
      <c r="S1300" s="49" t="s">
        <v>11679</v>
      </c>
      <c r="T1300" s="49" t="s">
        <v>11438</v>
      </c>
      <c r="U1300" s="49" t="s">
        <v>11408</v>
      </c>
      <c r="V1300" s="49" t="s">
        <v>11432</v>
      </c>
      <c r="W1300" s="49" t="s">
        <v>11405</v>
      </c>
      <c r="X1300" s="49" t="s">
        <v>11403</v>
      </c>
      <c r="Y1300" s="49" t="s">
        <v>11406</v>
      </c>
      <c r="Z1300" s="49" t="s">
        <v>11441</v>
      </c>
      <c r="AA1300" s="49"/>
      <c r="AB1300" s="49"/>
      <c r="AC1300" s="49"/>
      <c r="AD1300" s="49"/>
      <c r="AE1300" s="49"/>
      <c r="AF1300" s="49"/>
      <c r="AG1300" s="49"/>
      <c r="AH1300" s="49"/>
      <c r="AI1300" s="49"/>
      <c r="AJ1300" s="49"/>
      <c r="AK1300" s="49"/>
      <c r="AL1300" s="49"/>
      <c r="AM1300" s="49"/>
      <c r="AN1300" s="49"/>
      <c r="AO1300" s="49"/>
      <c r="AP1300" s="49"/>
      <c r="AQ1300" s="49"/>
      <c r="AR1300" s="49"/>
      <c r="AS1300" s="49"/>
      <c r="AT1300" s="49"/>
      <c r="AU1300" s="49"/>
      <c r="AV1300" s="49"/>
      <c r="AW1300" s="49"/>
      <c r="AX1300" s="49"/>
      <c r="AY1300" s="49"/>
      <c r="AZ1300" s="49"/>
      <c r="BA1300" s="49"/>
      <c r="BB1300" s="49"/>
      <c r="BC1300" s="49"/>
      <c r="BD1300" s="49"/>
      <c r="BE1300" s="49"/>
      <c r="BF1300" s="49"/>
      <c r="BG1300" s="49"/>
      <c r="BH1300" s="49"/>
      <c r="BI1300" s="49"/>
      <c r="BJ1300" s="49"/>
      <c r="BK1300" s="49"/>
      <c r="BL1300" s="49"/>
      <c r="BM1300" s="49"/>
      <c r="BN1300" s="49"/>
    </row>
    <row r="1301" spans="1:66" x14ac:dyDescent="0.3">
      <c r="A1301">
        <v>1300</v>
      </c>
      <c r="B1301" s="5" t="s">
        <v>3862</v>
      </c>
      <c r="C1301" s="40">
        <f>VLOOKUP(tags[[#This Row],[Index]],Table1[],6)</f>
        <v>10000</v>
      </c>
      <c r="D1301" s="51">
        <v>70000</v>
      </c>
      <c r="E1301" s="18" t="str">
        <f>VLOOKUP(tags[[#This Row],[Index]],Table1[],22)</f>
        <v>pink</v>
      </c>
      <c r="F1301" s="18" t="str">
        <f>VLOOKUP(tags[[#This Row],[Index]],Table1[],23)</f>
        <v>S</v>
      </c>
      <c r="G1301" s="18" t="str">
        <f>VLOOKUP(tags[[#This Row],[product_id]],copy[],4,FALSE)</f>
        <v>Summer,Plus Size,Fashion,Sleeve,Tops,Loose,short sleeves,T Shirts,Shorts,off shoulder,solid color,Women's Fashion,Casual,Women</v>
      </c>
      <c r="H1301" s="18"/>
      <c r="I1301" s="48" t="s">
        <v>11402</v>
      </c>
      <c r="J1301" s="49" t="s">
        <v>11407</v>
      </c>
      <c r="K1301" s="49" t="s">
        <v>11404</v>
      </c>
      <c r="L1301" s="49" t="s">
        <v>11414</v>
      </c>
      <c r="M1301" s="49" t="s">
        <v>11411</v>
      </c>
      <c r="N1301" s="49" t="s">
        <v>11427</v>
      </c>
      <c r="O1301" s="49" t="s">
        <v>11415</v>
      </c>
      <c r="P1301" s="49" t="s">
        <v>11422</v>
      </c>
      <c r="Q1301" s="49" t="s">
        <v>11410</v>
      </c>
      <c r="R1301" s="49" t="s">
        <v>11495</v>
      </c>
      <c r="S1301" s="49" t="s">
        <v>11467</v>
      </c>
      <c r="T1301" s="49" t="s">
        <v>11403</v>
      </c>
      <c r="U1301" s="49" t="s">
        <v>11406</v>
      </c>
      <c r="V1301" s="49" t="s">
        <v>11405</v>
      </c>
      <c r="W1301" s="49"/>
      <c r="X1301" s="49"/>
      <c r="Y1301" s="49"/>
      <c r="Z1301" s="49"/>
      <c r="AA1301" s="49"/>
      <c r="AB1301" s="49"/>
      <c r="AC1301" s="49"/>
      <c r="AD1301" s="49"/>
      <c r="AE1301" s="49"/>
      <c r="AF1301" s="49"/>
      <c r="AG1301" s="49"/>
      <c r="AH1301" s="49"/>
      <c r="AI1301" s="49"/>
      <c r="AJ1301" s="49"/>
      <c r="AK1301" s="49"/>
      <c r="AL1301" s="49"/>
      <c r="AM1301" s="49"/>
      <c r="AN1301" s="49"/>
      <c r="AO1301" s="49"/>
      <c r="AP1301" s="49"/>
      <c r="AQ1301" s="49"/>
      <c r="AR1301" s="49"/>
      <c r="AS1301" s="49"/>
      <c r="AT1301" s="49"/>
      <c r="AU1301" s="49"/>
      <c r="AV1301" s="49"/>
      <c r="AW1301" s="49"/>
      <c r="AX1301" s="49"/>
      <c r="AY1301" s="49"/>
      <c r="AZ1301" s="49"/>
      <c r="BA1301" s="49"/>
      <c r="BB1301" s="49"/>
      <c r="BC1301" s="49"/>
      <c r="BD1301" s="49"/>
      <c r="BE1301" s="49"/>
      <c r="BF1301" s="49"/>
      <c r="BG1301" s="49"/>
      <c r="BH1301" s="49"/>
      <c r="BI1301" s="49"/>
      <c r="BJ1301" s="49"/>
      <c r="BK1301" s="49"/>
      <c r="BL1301" s="49"/>
      <c r="BM1301" s="49"/>
      <c r="BN1301" s="49"/>
    </row>
    <row r="1302" spans="1:66" x14ac:dyDescent="0.3">
      <c r="A1302">
        <v>1301</v>
      </c>
      <c r="B1302" s="4" t="s">
        <v>3866</v>
      </c>
      <c r="C1302" s="39">
        <f>VLOOKUP(tags[[#This Row],[Index]],Table1[],6)</f>
        <v>20000</v>
      </c>
      <c r="D1302" s="50">
        <v>73200</v>
      </c>
      <c r="E1302" s="17" t="str">
        <f>VLOOKUP(tags[[#This Row],[Index]],Table1[],22)</f>
        <v>pink</v>
      </c>
      <c r="F1302" s="17" t="str">
        <f>VLOOKUP(tags[[#This Row],[Index]],Table1[],23)</f>
        <v>other</v>
      </c>
      <c r="G1302" s="17" t="str">
        <f>VLOOKUP(tags[[#This Row],[product_id]],copy[],4,FALSE)</f>
        <v>Sterling,Summer,Fashion,Rose Gold Ring,gold,Silver Ring,statementring,ocean,Jewelry,tinyring,wavering,Ring,finger ring,Gold Ring,daintyring,surferring</v>
      </c>
      <c r="H1302" s="17"/>
      <c r="I1302" s="48" t="s">
        <v>13825</v>
      </c>
      <c r="J1302" s="49" t="s">
        <v>11402</v>
      </c>
      <c r="K1302" s="49" t="s">
        <v>11404</v>
      </c>
      <c r="L1302" s="49" t="s">
        <v>13851</v>
      </c>
      <c r="M1302" s="49" t="s">
        <v>3922</v>
      </c>
      <c r="N1302" s="49" t="s">
        <v>13838</v>
      </c>
      <c r="O1302" s="49" t="s">
        <v>12871</v>
      </c>
      <c r="P1302" s="49" t="s">
        <v>13157</v>
      </c>
      <c r="Q1302" s="49" t="s">
        <v>11797</v>
      </c>
      <c r="R1302" s="49" t="s">
        <v>12757</v>
      </c>
      <c r="S1302" s="49" t="s">
        <v>12684</v>
      </c>
      <c r="T1302" s="49" t="s">
        <v>12513</v>
      </c>
      <c r="U1302" s="49" t="s">
        <v>13449</v>
      </c>
      <c r="V1302" s="49" t="s">
        <v>13920</v>
      </c>
      <c r="W1302" s="49" t="s">
        <v>13529</v>
      </c>
      <c r="X1302" s="49" t="s">
        <v>12811</v>
      </c>
      <c r="Y1302" s="49"/>
      <c r="Z1302" s="49"/>
      <c r="AA1302" s="49"/>
      <c r="AB1302" s="49"/>
      <c r="AC1302" s="49"/>
      <c r="AD1302" s="49"/>
      <c r="AE1302" s="49"/>
      <c r="AF1302" s="49"/>
      <c r="AG1302" s="49"/>
      <c r="AH1302" s="49"/>
      <c r="AI1302" s="49"/>
      <c r="AJ1302" s="49"/>
      <c r="AK1302" s="49"/>
      <c r="AL1302" s="49"/>
      <c r="AM1302" s="49"/>
      <c r="AN1302" s="49"/>
      <c r="AO1302" s="49"/>
      <c r="AP1302" s="49"/>
      <c r="AQ1302" s="49"/>
      <c r="AR1302" s="49"/>
      <c r="AS1302" s="49"/>
      <c r="AT1302" s="49"/>
      <c r="AU1302" s="49"/>
      <c r="AV1302" s="49"/>
      <c r="AW1302" s="49"/>
      <c r="AX1302" s="49"/>
      <c r="AY1302" s="49"/>
      <c r="AZ1302" s="49"/>
      <c r="BA1302" s="49"/>
      <c r="BB1302" s="49"/>
      <c r="BC1302" s="49"/>
      <c r="BD1302" s="49"/>
      <c r="BE1302" s="49"/>
      <c r="BF1302" s="49"/>
      <c r="BG1302" s="49"/>
      <c r="BH1302" s="49"/>
      <c r="BI1302" s="49"/>
      <c r="BJ1302" s="49"/>
      <c r="BK1302" s="49"/>
      <c r="BL1302" s="49"/>
      <c r="BM1302" s="49"/>
      <c r="BN1302" s="49"/>
    </row>
    <row r="1303" spans="1:66" x14ac:dyDescent="0.3">
      <c r="A1303">
        <v>1302</v>
      </c>
      <c r="B1303" s="5" t="s">
        <v>3869</v>
      </c>
      <c r="C1303" s="40">
        <f>VLOOKUP(tags[[#This Row],[Index]],Table1[],6)</f>
        <v>5000</v>
      </c>
      <c r="D1303" s="51">
        <v>35000</v>
      </c>
      <c r="E1303" s="18" t="str">
        <f>VLOOKUP(tags[[#This Row],[Index]],Table1[],22)</f>
        <v>red</v>
      </c>
      <c r="F1303" s="18" t="str">
        <f>VLOOKUP(tags[[#This Row],[Index]],Table1[],23)</f>
        <v>S</v>
      </c>
      <c r="G1303" s="18" t="str">
        <f>VLOOKUP(tags[[#This Row],[product_id]],copy[],4,FALSE)</f>
        <v>Mini,Strapless Dress,Fashion,Summer,Tube top,Tunic dress,bandeau top,Mini dress,Women's Fashion,Plus Size,off shoulder,Floral,sexy,sexy tank top,Women,strapless,Shorts,Floral print,short dress,Tops,beach dress,Swimsuit Cover,Casual,Bikini,tunic,Print,tubetopdre,Beach,Dress</v>
      </c>
      <c r="H1303" s="18"/>
      <c r="I1303" s="48" t="s">
        <v>11436</v>
      </c>
      <c r="J1303" s="49" t="s">
        <v>11643</v>
      </c>
      <c r="K1303" s="49" t="s">
        <v>11404</v>
      </c>
      <c r="L1303" s="49" t="s">
        <v>11402</v>
      </c>
      <c r="M1303" s="49" t="s">
        <v>11923</v>
      </c>
      <c r="N1303" s="49" t="s">
        <v>11617</v>
      </c>
      <c r="O1303" s="49" t="s">
        <v>12468</v>
      </c>
      <c r="P1303" s="49" t="s">
        <v>11435</v>
      </c>
      <c r="Q1303" s="49" t="s">
        <v>11403</v>
      </c>
      <c r="R1303" s="49" t="s">
        <v>11407</v>
      </c>
      <c r="S1303" s="49" t="s">
        <v>11495</v>
      </c>
      <c r="T1303" s="49" t="s">
        <v>11433</v>
      </c>
      <c r="U1303" s="49" t="s">
        <v>11412</v>
      </c>
      <c r="V1303" s="49" t="s">
        <v>11883</v>
      </c>
      <c r="W1303" s="49" t="s">
        <v>11405</v>
      </c>
      <c r="X1303" s="49" t="s">
        <v>11550</v>
      </c>
      <c r="Y1303" s="49" t="s">
        <v>11410</v>
      </c>
      <c r="Z1303" s="49" t="s">
        <v>11447</v>
      </c>
      <c r="AA1303" s="49" t="s">
        <v>11517</v>
      </c>
      <c r="AB1303" s="49" t="s">
        <v>11411</v>
      </c>
      <c r="AC1303" s="49" t="s">
        <v>11431</v>
      </c>
      <c r="AD1303" s="49" t="s">
        <v>12162</v>
      </c>
      <c r="AE1303" s="49" t="s">
        <v>11406</v>
      </c>
      <c r="AF1303" s="49" t="s">
        <v>11453</v>
      </c>
      <c r="AG1303" s="49" t="s">
        <v>11493</v>
      </c>
      <c r="AH1303" s="49" t="s">
        <v>11416</v>
      </c>
      <c r="AI1303" s="49" t="s">
        <v>12234</v>
      </c>
      <c r="AJ1303" s="49" t="s">
        <v>11413</v>
      </c>
      <c r="AK1303" s="49" t="s">
        <v>11409</v>
      </c>
      <c r="AL1303" s="49"/>
      <c r="AM1303" s="49"/>
      <c r="AN1303" s="49"/>
      <c r="AO1303" s="49"/>
      <c r="AP1303" s="49"/>
      <c r="AQ1303" s="49"/>
      <c r="AR1303" s="49"/>
      <c r="AS1303" s="49"/>
      <c r="AT1303" s="49"/>
      <c r="AU1303" s="49"/>
      <c r="AV1303" s="49"/>
      <c r="AW1303" s="49"/>
      <c r="AX1303" s="49"/>
      <c r="AY1303" s="49"/>
      <c r="AZ1303" s="49"/>
      <c r="BA1303" s="49"/>
      <c r="BB1303" s="49"/>
      <c r="BC1303" s="49"/>
      <c r="BD1303" s="49"/>
      <c r="BE1303" s="49"/>
      <c r="BF1303" s="49"/>
      <c r="BG1303" s="49"/>
      <c r="BH1303" s="49"/>
      <c r="BI1303" s="49"/>
      <c r="BJ1303" s="49"/>
      <c r="BK1303" s="49"/>
      <c r="BL1303" s="49"/>
      <c r="BM1303" s="49"/>
      <c r="BN1303" s="49"/>
    </row>
    <row r="1304" spans="1:66" x14ac:dyDescent="0.3">
      <c r="A1304">
        <v>1303</v>
      </c>
      <c r="B1304" s="4" t="s">
        <v>3870</v>
      </c>
      <c r="C1304" s="39">
        <f>VLOOKUP(tags[[#This Row],[Index]],Table1[],6)</f>
        <v>1000</v>
      </c>
      <c r="D1304" s="50">
        <v>6000</v>
      </c>
      <c r="E1304" s="17" t="str">
        <f>VLOOKUP(tags[[#This Row],[Index]],Table1[],22)</f>
        <v>other</v>
      </c>
      <c r="F1304" s="17" t="str">
        <f>VLOOKUP(tags[[#This Row],[Index]],Table1[],23)</f>
        <v>S</v>
      </c>
      <c r="G1304" s="17" t="str">
        <f>VLOOKUP(tags[[#This Row],[product_id]],copy[],4,FALSE)</f>
        <v>Summer,Fashion,Lace,pants,fashion pants,summer shorts,Womens shorts,Pocket,women fashion shorts,women shorts,Lace Up,high waisted shorts,shortsforwomen,Casual,Women,Shorts,Waist,Beach,Pure Color,Short pants,Women's Fashion,high waist,summershortpant,Cotton,woven</v>
      </c>
      <c r="H1304" s="17"/>
      <c r="I1304" s="48" t="s">
        <v>11402</v>
      </c>
      <c r="J1304" s="49" t="s">
        <v>11404</v>
      </c>
      <c r="K1304" s="49" t="s">
        <v>11434</v>
      </c>
      <c r="L1304" s="49" t="s">
        <v>11429</v>
      </c>
      <c r="M1304" s="49" t="s">
        <v>11831</v>
      </c>
      <c r="N1304" s="49" t="s">
        <v>11491</v>
      </c>
      <c r="O1304" s="49" t="s">
        <v>11792</v>
      </c>
      <c r="P1304" s="49" t="s">
        <v>11513</v>
      </c>
      <c r="Q1304" s="49" t="s">
        <v>11864</v>
      </c>
      <c r="R1304" s="49" t="s">
        <v>11516</v>
      </c>
      <c r="S1304" s="49" t="s">
        <v>11486</v>
      </c>
      <c r="T1304" s="49" t="s">
        <v>11629</v>
      </c>
      <c r="U1304" s="49" t="s">
        <v>11596</v>
      </c>
      <c r="V1304" s="49" t="s">
        <v>11406</v>
      </c>
      <c r="W1304" s="49" t="s">
        <v>11405</v>
      </c>
      <c r="X1304" s="49" t="s">
        <v>11410</v>
      </c>
      <c r="Y1304" s="49" t="s">
        <v>11442</v>
      </c>
      <c r="Z1304" s="49" t="s">
        <v>11413</v>
      </c>
      <c r="AA1304" s="49" t="s">
        <v>11496</v>
      </c>
      <c r="AB1304" s="49" t="s">
        <v>11452</v>
      </c>
      <c r="AC1304" s="49" t="s">
        <v>11403</v>
      </c>
      <c r="AD1304" s="49" t="s">
        <v>11456</v>
      </c>
      <c r="AE1304" s="49" t="s">
        <v>12257</v>
      </c>
      <c r="AF1304" s="49" t="s">
        <v>11424</v>
      </c>
      <c r="AG1304" s="49" t="s">
        <v>12056</v>
      </c>
      <c r="AH1304" s="49"/>
      <c r="AI1304" s="49"/>
      <c r="AJ1304" s="49"/>
      <c r="AK1304" s="49"/>
      <c r="AL1304" s="49"/>
      <c r="AM1304" s="49"/>
      <c r="AN1304" s="49"/>
      <c r="AO1304" s="49"/>
      <c r="AP1304" s="49"/>
      <c r="AQ1304" s="49"/>
      <c r="AR1304" s="49"/>
      <c r="AS1304" s="49"/>
      <c r="AT1304" s="49"/>
      <c r="AU1304" s="49"/>
      <c r="AV1304" s="49"/>
      <c r="AW1304" s="49"/>
      <c r="AX1304" s="49"/>
      <c r="AY1304" s="49"/>
      <c r="AZ1304" s="49"/>
      <c r="BA1304" s="49"/>
      <c r="BB1304" s="49"/>
      <c r="BC1304" s="49"/>
      <c r="BD1304" s="49"/>
      <c r="BE1304" s="49"/>
      <c r="BF1304" s="49"/>
      <c r="BG1304" s="49"/>
      <c r="BH1304" s="49"/>
      <c r="BI1304" s="49"/>
      <c r="BJ1304" s="49"/>
      <c r="BK1304" s="49"/>
      <c r="BL1304" s="49"/>
      <c r="BM1304" s="49"/>
      <c r="BN1304" s="49"/>
    </row>
    <row r="1305" spans="1:66" x14ac:dyDescent="0.3">
      <c r="A1305">
        <v>1304</v>
      </c>
      <c r="B1305" s="5" t="s">
        <v>3872</v>
      </c>
      <c r="C1305" s="40">
        <f>VLOOKUP(tags[[#This Row],[Index]],Table1[],6)</f>
        <v>10000</v>
      </c>
      <c r="D1305" s="51">
        <v>48099.999999999993</v>
      </c>
      <c r="E1305" s="18" t="str">
        <f>VLOOKUP(tags[[#This Row],[Index]],Table1[],22)</f>
        <v>purple</v>
      </c>
      <c r="F1305" s="18" t="str">
        <f>VLOOKUP(tags[[#This Row],[Index]],Table1[],23)</f>
        <v>XS</v>
      </c>
      <c r="G1305" s="18" t="str">
        <f>VLOOKUP(tags[[#This Row],[product_id]],copy[],4,FALSE)</f>
        <v>blouse,butterfly,Plus Size,autumnblouse,sexytshrit,butterflytshirt,short sleeves,Collar,Women's Fashion,Fashion,coldshoulder,topsamptee,Print,Women,T Shirts,tshirtforwomen,chiffontshirt,Casual,Women Fashion,Lace</v>
      </c>
      <c r="H1305" s="18"/>
      <c r="I1305" s="48" t="s">
        <v>11428</v>
      </c>
      <c r="J1305" s="49" t="s">
        <v>11568</v>
      </c>
      <c r="K1305" s="49" t="s">
        <v>11407</v>
      </c>
      <c r="L1305" s="49" t="s">
        <v>13767</v>
      </c>
      <c r="M1305" s="49" t="s">
        <v>12984</v>
      </c>
      <c r="N1305" s="49" t="s">
        <v>13642</v>
      </c>
      <c r="O1305" s="49" t="s">
        <v>11415</v>
      </c>
      <c r="P1305" s="49" t="s">
        <v>11648</v>
      </c>
      <c r="Q1305" s="49" t="s">
        <v>11403</v>
      </c>
      <c r="R1305" s="49" t="s">
        <v>11404</v>
      </c>
      <c r="S1305" s="49" t="s">
        <v>12148</v>
      </c>
      <c r="T1305" s="49" t="s">
        <v>11677</v>
      </c>
      <c r="U1305" s="49" t="s">
        <v>11416</v>
      </c>
      <c r="V1305" s="49" t="s">
        <v>11405</v>
      </c>
      <c r="W1305" s="49" t="s">
        <v>11422</v>
      </c>
      <c r="X1305" s="49" t="s">
        <v>12070</v>
      </c>
      <c r="Y1305" s="49" t="s">
        <v>12438</v>
      </c>
      <c r="Z1305" s="49" t="s">
        <v>11406</v>
      </c>
      <c r="AA1305" s="49" t="s">
        <v>11439</v>
      </c>
      <c r="AB1305" s="49" t="s">
        <v>11434</v>
      </c>
      <c r="AC1305" s="49"/>
      <c r="AD1305" s="49"/>
      <c r="AE1305" s="49"/>
      <c r="AF1305" s="49"/>
      <c r="AG1305" s="49"/>
      <c r="AH1305" s="49"/>
      <c r="AI1305" s="49"/>
      <c r="AJ1305" s="49"/>
      <c r="AK1305" s="49"/>
      <c r="AL1305" s="49"/>
      <c r="AM1305" s="49"/>
      <c r="AN1305" s="49"/>
      <c r="AO1305" s="49"/>
      <c r="AP1305" s="49"/>
      <c r="AQ1305" s="49"/>
      <c r="AR1305" s="49"/>
      <c r="AS1305" s="49"/>
      <c r="AT1305" s="49"/>
      <c r="AU1305" s="49"/>
      <c r="AV1305" s="49"/>
      <c r="AW1305" s="49"/>
      <c r="AX1305" s="49"/>
      <c r="AY1305" s="49"/>
      <c r="AZ1305" s="49"/>
      <c r="BA1305" s="49"/>
      <c r="BB1305" s="49"/>
      <c r="BC1305" s="49"/>
      <c r="BD1305" s="49"/>
      <c r="BE1305" s="49"/>
      <c r="BF1305" s="49"/>
      <c r="BG1305" s="49"/>
      <c r="BH1305" s="49"/>
      <c r="BI1305" s="49"/>
      <c r="BJ1305" s="49"/>
      <c r="BK1305" s="49"/>
      <c r="BL1305" s="49"/>
      <c r="BM1305" s="49"/>
      <c r="BN1305" s="49"/>
    </row>
    <row r="1306" spans="1:66" x14ac:dyDescent="0.3">
      <c r="A1306">
        <v>1305</v>
      </c>
      <c r="B1306" s="4" t="s">
        <v>3875</v>
      </c>
      <c r="C1306" s="39">
        <f>VLOOKUP(tags[[#This Row],[Index]],Table1[],6)</f>
        <v>20000</v>
      </c>
      <c r="D1306" s="50">
        <v>160000</v>
      </c>
      <c r="E1306" s="17" t="str">
        <f>VLOOKUP(tags[[#This Row],[Index]],Table1[],22)</f>
        <v>green</v>
      </c>
      <c r="F1306" s="17" t="str">
        <f>VLOOKUP(tags[[#This Row],[Index]],Table1[],23)</f>
        <v>S</v>
      </c>
      <c r="G1306" s="17" t="str">
        <f>VLOOKUP(tags[[#This Row],[product_id]],copy[],4,FALSE)</f>
        <v>Women Vest,Fashion,Summer,topsamptshirt,tank top,Cool T-Shirts,Women's Fashion,sleeveless tops,Sport Tops,slim,summer tops,Women,Tank,Army,T Shirts,camouflage,Casual,t,Print,Casual Tops,o-neck,sleeveless</v>
      </c>
      <c r="H1306" s="17"/>
      <c r="I1306" s="48" t="s">
        <v>11489</v>
      </c>
      <c r="J1306" s="49" t="s">
        <v>11404</v>
      </c>
      <c r="K1306" s="49" t="s">
        <v>11402</v>
      </c>
      <c r="L1306" s="49" t="s">
        <v>11488</v>
      </c>
      <c r="M1306" s="49" t="s">
        <v>11423</v>
      </c>
      <c r="N1306" s="49" t="s">
        <v>11647</v>
      </c>
      <c r="O1306" s="49" t="s">
        <v>11403</v>
      </c>
      <c r="P1306" s="49" t="s">
        <v>11465</v>
      </c>
      <c r="Q1306" s="49" t="s">
        <v>12164</v>
      </c>
      <c r="R1306" s="49" t="s">
        <v>11437</v>
      </c>
      <c r="S1306" s="49" t="s">
        <v>11472</v>
      </c>
      <c r="T1306" s="49" t="s">
        <v>11405</v>
      </c>
      <c r="U1306" s="49" t="s">
        <v>11418</v>
      </c>
      <c r="V1306" s="49" t="s">
        <v>11701</v>
      </c>
      <c r="W1306" s="49" t="s">
        <v>11422</v>
      </c>
      <c r="X1306" s="49" t="s">
        <v>400</v>
      </c>
      <c r="Y1306" s="49" t="s">
        <v>11406</v>
      </c>
      <c r="Z1306" s="49" t="s">
        <v>11541</v>
      </c>
      <c r="AA1306" s="49" t="s">
        <v>11416</v>
      </c>
      <c r="AB1306" s="49" t="s">
        <v>11562</v>
      </c>
      <c r="AC1306" s="49" t="s">
        <v>11597</v>
      </c>
      <c r="AD1306" s="49" t="s">
        <v>11408</v>
      </c>
      <c r="AE1306" s="49"/>
      <c r="AF1306" s="49"/>
      <c r="AG1306" s="49"/>
      <c r="AH1306" s="49"/>
      <c r="AI1306" s="49"/>
      <c r="AJ1306" s="49"/>
      <c r="AK1306" s="49"/>
      <c r="AL1306" s="49"/>
      <c r="AM1306" s="49"/>
      <c r="AN1306" s="49"/>
      <c r="AO1306" s="49"/>
      <c r="AP1306" s="49"/>
      <c r="AQ1306" s="49"/>
      <c r="AR1306" s="49"/>
      <c r="AS1306" s="49"/>
      <c r="AT1306" s="49"/>
      <c r="AU1306" s="49"/>
      <c r="AV1306" s="49"/>
      <c r="AW1306" s="49"/>
      <c r="AX1306" s="49"/>
      <c r="AY1306" s="49"/>
      <c r="AZ1306" s="49"/>
      <c r="BA1306" s="49"/>
      <c r="BB1306" s="49"/>
      <c r="BC1306" s="49"/>
      <c r="BD1306" s="49"/>
      <c r="BE1306" s="49"/>
      <c r="BF1306" s="49"/>
      <c r="BG1306" s="49"/>
      <c r="BH1306" s="49"/>
      <c r="BI1306" s="49"/>
      <c r="BJ1306" s="49"/>
      <c r="BK1306" s="49"/>
      <c r="BL1306" s="49"/>
      <c r="BM1306" s="49"/>
      <c r="BN1306" s="49"/>
    </row>
    <row r="1307" spans="1:66" x14ac:dyDescent="0.3">
      <c r="A1307">
        <v>1306</v>
      </c>
      <c r="B1307" s="5" t="s">
        <v>3877</v>
      </c>
      <c r="C1307" s="40">
        <f>VLOOKUP(tags[[#This Row],[Index]],Table1[],6)</f>
        <v>5000</v>
      </c>
      <c r="D1307" s="51">
        <v>70000</v>
      </c>
      <c r="E1307" s="18" t="str">
        <f>VLOOKUP(tags[[#This Row],[Index]],Table1[],22)</f>
        <v>pink</v>
      </c>
      <c r="F1307" s="18" t="str">
        <f>VLOOKUP(tags[[#This Row],[Index]],Table1[],23)</f>
        <v>S</v>
      </c>
      <c r="G1307" s="18" t="str">
        <f>VLOOKUP(tags[[#This Row],[product_id]],copy[],4,FALSE)</f>
        <v>Summer,Fashion,Halter,solid,fashion dress,Dress,Loose,beach dress,long dress,Women's Fashion,women dress,sleeveless,Casual,Women</v>
      </c>
      <c r="H1307" s="18"/>
      <c r="I1307" s="48" t="s">
        <v>11402</v>
      </c>
      <c r="J1307" s="49" t="s">
        <v>11404</v>
      </c>
      <c r="K1307" s="49" t="s">
        <v>11461</v>
      </c>
      <c r="L1307" s="49" t="s">
        <v>11814</v>
      </c>
      <c r="M1307" s="49" t="s">
        <v>11573</v>
      </c>
      <c r="N1307" s="49" t="s">
        <v>11409</v>
      </c>
      <c r="O1307" s="49" t="s">
        <v>11427</v>
      </c>
      <c r="P1307" s="49" t="s">
        <v>11431</v>
      </c>
      <c r="Q1307" s="49" t="s">
        <v>11444</v>
      </c>
      <c r="R1307" s="49" t="s">
        <v>11403</v>
      </c>
      <c r="S1307" s="49" t="s">
        <v>11432</v>
      </c>
      <c r="T1307" s="49" t="s">
        <v>11408</v>
      </c>
      <c r="U1307" s="49" t="s">
        <v>11406</v>
      </c>
      <c r="V1307" s="49" t="s">
        <v>11405</v>
      </c>
      <c r="W1307" s="49"/>
      <c r="X1307" s="49"/>
      <c r="Y1307" s="49"/>
      <c r="Z1307" s="49"/>
      <c r="AA1307" s="49"/>
      <c r="AB1307" s="49"/>
      <c r="AC1307" s="49"/>
      <c r="AD1307" s="49"/>
      <c r="AE1307" s="49"/>
      <c r="AF1307" s="49"/>
      <c r="AG1307" s="49"/>
      <c r="AH1307" s="49"/>
      <c r="AI1307" s="49"/>
      <c r="AJ1307" s="49"/>
      <c r="AK1307" s="49"/>
      <c r="AL1307" s="49"/>
      <c r="AM1307" s="49"/>
      <c r="AN1307" s="49"/>
      <c r="AO1307" s="49"/>
      <c r="AP1307" s="49"/>
      <c r="AQ1307" s="49"/>
      <c r="AR1307" s="49"/>
      <c r="AS1307" s="49"/>
      <c r="AT1307" s="49"/>
      <c r="AU1307" s="49"/>
      <c r="AV1307" s="49"/>
      <c r="AW1307" s="49"/>
      <c r="AX1307" s="49"/>
      <c r="AY1307" s="49"/>
      <c r="AZ1307" s="49"/>
      <c r="BA1307" s="49"/>
      <c r="BB1307" s="49"/>
      <c r="BC1307" s="49"/>
      <c r="BD1307" s="49"/>
      <c r="BE1307" s="49"/>
      <c r="BF1307" s="49"/>
      <c r="BG1307" s="49"/>
      <c r="BH1307" s="49"/>
      <c r="BI1307" s="49"/>
      <c r="BJ1307" s="49"/>
      <c r="BK1307" s="49"/>
      <c r="BL1307" s="49"/>
      <c r="BM1307" s="49"/>
      <c r="BN1307" s="49"/>
    </row>
    <row r="1308" spans="1:66" x14ac:dyDescent="0.3">
      <c r="A1308">
        <v>1307</v>
      </c>
      <c r="B1308" s="4" t="s">
        <v>3880</v>
      </c>
      <c r="C1308" s="39">
        <f>VLOOKUP(tags[[#This Row],[Index]],Table1[],6)</f>
        <v>10000</v>
      </c>
      <c r="D1308" s="50">
        <v>46700</v>
      </c>
      <c r="E1308" s="17" t="str">
        <f>VLOOKUP(tags[[#This Row],[Index]],Table1[],22)</f>
        <v>blue</v>
      </c>
      <c r="F1308" s="17" t="str">
        <f>VLOOKUP(tags[[#This Row],[Index]],Table1[],23)</f>
        <v>XLplus</v>
      </c>
      <c r="G1308" s="17" t="str">
        <f>VLOOKUP(tags[[#This Row],[product_id]],copy[],4,FALSE)</f>
        <v>Summer,Shorts,Yoga,skinny pants,Bottom,gymshort,Women's Fashion,sexy,Sport,Casual,Women</v>
      </c>
      <c r="H1308" s="17"/>
      <c r="I1308" s="48" t="s">
        <v>11402</v>
      </c>
      <c r="J1308" s="49" t="s">
        <v>11410</v>
      </c>
      <c r="K1308" s="49" t="s">
        <v>11483</v>
      </c>
      <c r="L1308" s="49" t="s">
        <v>11656</v>
      </c>
      <c r="M1308" s="49" t="s">
        <v>11533</v>
      </c>
      <c r="N1308" s="49" t="s">
        <v>11749</v>
      </c>
      <c r="O1308" s="49" t="s">
        <v>11403</v>
      </c>
      <c r="P1308" s="49" t="s">
        <v>11412</v>
      </c>
      <c r="Q1308" s="49" t="s">
        <v>11446</v>
      </c>
      <c r="R1308" s="49" t="s">
        <v>11406</v>
      </c>
      <c r="S1308" s="49" t="s">
        <v>11405</v>
      </c>
      <c r="T1308" s="49"/>
      <c r="U1308" s="49"/>
      <c r="V1308" s="49"/>
      <c r="W1308" s="49"/>
      <c r="X1308" s="49"/>
      <c r="Y1308" s="49"/>
      <c r="Z1308" s="49"/>
      <c r="AA1308" s="49"/>
      <c r="AB1308" s="49"/>
      <c r="AC1308" s="49"/>
      <c r="AD1308" s="49"/>
      <c r="AE1308" s="49"/>
      <c r="AF1308" s="49"/>
      <c r="AG1308" s="49"/>
      <c r="AH1308" s="49"/>
      <c r="AI1308" s="49"/>
      <c r="AJ1308" s="49"/>
      <c r="AK1308" s="49"/>
      <c r="AL1308" s="49"/>
      <c r="AM1308" s="49"/>
      <c r="AN1308" s="49"/>
      <c r="AO1308" s="49"/>
      <c r="AP1308" s="49"/>
      <c r="AQ1308" s="49"/>
      <c r="AR1308" s="49"/>
      <c r="AS1308" s="49"/>
      <c r="AT1308" s="49"/>
      <c r="AU1308" s="49"/>
      <c r="AV1308" s="49"/>
      <c r="AW1308" s="49"/>
      <c r="AX1308" s="49"/>
      <c r="AY1308" s="49"/>
      <c r="AZ1308" s="49"/>
      <c r="BA1308" s="49"/>
      <c r="BB1308" s="49"/>
      <c r="BC1308" s="49"/>
      <c r="BD1308" s="49"/>
      <c r="BE1308" s="49"/>
      <c r="BF1308" s="49"/>
      <c r="BG1308" s="49"/>
      <c r="BH1308" s="49"/>
      <c r="BI1308" s="49"/>
      <c r="BJ1308" s="49"/>
      <c r="BK1308" s="49"/>
      <c r="BL1308" s="49"/>
      <c r="BM1308" s="49"/>
      <c r="BN1308" s="49"/>
    </row>
    <row r="1309" spans="1:66" x14ac:dyDescent="0.3">
      <c r="A1309">
        <v>1308</v>
      </c>
      <c r="B1309" s="5" t="s">
        <v>3882</v>
      </c>
      <c r="C1309" s="40">
        <f>VLOOKUP(tags[[#This Row],[Index]],Table1[],6)</f>
        <v>1000</v>
      </c>
      <c r="D1309" s="51">
        <v>1800</v>
      </c>
      <c r="E1309" s="18" t="str">
        <f>VLOOKUP(tags[[#This Row],[Index]],Table1[],22)</f>
        <v>orange</v>
      </c>
      <c r="F1309" s="18" t="str">
        <f>VLOOKUP(tags[[#This Row],[Index]],Table1[],23)</f>
        <v>XS</v>
      </c>
      <c r="G1309" s="18" t="str">
        <f>VLOOKUP(tags[[#This Row],[product_id]],copy[],4,FALSE)</f>
        <v>Summer,Leggings,Plus Size,sporty,Fitness,Breathable,Women's Fashion,sportshort,yogashort,quickdry,high waist,women shorts,elastic waist,Shorts,Fashion,Women Fashion,Waist</v>
      </c>
      <c r="H1309" s="18"/>
      <c r="I1309" s="48" t="s">
        <v>11402</v>
      </c>
      <c r="J1309" s="49" t="s">
        <v>11520</v>
      </c>
      <c r="K1309" s="49" t="s">
        <v>11407</v>
      </c>
      <c r="L1309" s="49" t="s">
        <v>12877</v>
      </c>
      <c r="M1309" s="49" t="s">
        <v>11487</v>
      </c>
      <c r="N1309" s="49" t="s">
        <v>11763</v>
      </c>
      <c r="O1309" s="49" t="s">
        <v>11403</v>
      </c>
      <c r="P1309" s="49" t="s">
        <v>11708</v>
      </c>
      <c r="Q1309" s="49" t="s">
        <v>11595</v>
      </c>
      <c r="R1309" s="49" t="s">
        <v>12101</v>
      </c>
      <c r="S1309" s="49" t="s">
        <v>11456</v>
      </c>
      <c r="T1309" s="49" t="s">
        <v>11516</v>
      </c>
      <c r="U1309" s="49" t="s">
        <v>11521</v>
      </c>
      <c r="V1309" s="49" t="s">
        <v>11410</v>
      </c>
      <c r="W1309" s="49" t="s">
        <v>11404</v>
      </c>
      <c r="X1309" s="49" t="s">
        <v>11439</v>
      </c>
      <c r="Y1309" s="49" t="s">
        <v>11442</v>
      </c>
      <c r="Z1309" s="49"/>
      <c r="AA1309" s="49"/>
      <c r="AB1309" s="49"/>
      <c r="AC1309" s="49"/>
      <c r="AD1309" s="49"/>
      <c r="AE1309" s="49"/>
      <c r="AF1309" s="49"/>
      <c r="AG1309" s="49"/>
      <c r="AH1309" s="49"/>
      <c r="AI1309" s="49"/>
      <c r="AJ1309" s="49"/>
      <c r="AK1309" s="49"/>
      <c r="AL1309" s="49"/>
      <c r="AM1309" s="49"/>
      <c r="AN1309" s="49"/>
      <c r="AO1309" s="49"/>
      <c r="AP1309" s="49"/>
      <c r="AQ1309" s="49"/>
      <c r="AR1309" s="49"/>
      <c r="AS1309" s="49"/>
      <c r="AT1309" s="49"/>
      <c r="AU1309" s="49"/>
      <c r="AV1309" s="49"/>
      <c r="AW1309" s="49"/>
      <c r="AX1309" s="49"/>
      <c r="AY1309" s="49"/>
      <c r="AZ1309" s="49"/>
      <c r="BA1309" s="49"/>
      <c r="BB1309" s="49"/>
      <c r="BC1309" s="49"/>
      <c r="BD1309" s="49"/>
      <c r="BE1309" s="49"/>
      <c r="BF1309" s="49"/>
      <c r="BG1309" s="49"/>
      <c r="BH1309" s="49"/>
      <c r="BI1309" s="49"/>
      <c r="BJ1309" s="49"/>
      <c r="BK1309" s="49"/>
      <c r="BL1309" s="49"/>
      <c r="BM1309" s="49"/>
      <c r="BN1309" s="49"/>
    </row>
    <row r="1310" spans="1:66" x14ac:dyDescent="0.3">
      <c r="A1310">
        <v>1309</v>
      </c>
      <c r="B1310" s="4" t="s">
        <v>3884</v>
      </c>
      <c r="C1310" s="39">
        <f>VLOOKUP(tags[[#This Row],[Index]],Table1[],6)</f>
        <v>5000</v>
      </c>
      <c r="D1310" s="50">
        <v>29500</v>
      </c>
      <c r="E1310" s="17" t="str">
        <f>VLOOKUP(tags[[#This Row],[Index]],Table1[],22)</f>
        <v>purple</v>
      </c>
      <c r="F1310" s="17" t="str">
        <f>VLOOKUP(tags[[#This Row],[Index]],Table1[],23)</f>
        <v>XXS</v>
      </c>
      <c r="G1310" s="17" t="str">
        <f>VLOOKUP(tags[[#This Row],[product_id]],copy[],4,FALSE)</f>
        <v>Summer,Vest,Plus Size,Pleated,tank top,Ladies,Women's Fashion,Fashion,V-neck,sexy,Casual,casual dress,strapless,Shirt,button,Buckles,Cotton Dress,Sleeveless dress,Dress,sleeveless,Ladies Fashion,loose dress</v>
      </c>
      <c r="H1310" s="17"/>
      <c r="I1310" s="48" t="s">
        <v>11402</v>
      </c>
      <c r="J1310" s="49" t="s">
        <v>11430</v>
      </c>
      <c r="K1310" s="49" t="s">
        <v>11407</v>
      </c>
      <c r="L1310" s="49" t="s">
        <v>11485</v>
      </c>
      <c r="M1310" s="49" t="s">
        <v>11423</v>
      </c>
      <c r="N1310" s="49" t="s">
        <v>11426</v>
      </c>
      <c r="O1310" s="49" t="s">
        <v>11403</v>
      </c>
      <c r="P1310" s="49" t="s">
        <v>11404</v>
      </c>
      <c r="Q1310" s="49" t="s">
        <v>11420</v>
      </c>
      <c r="R1310" s="49" t="s">
        <v>11412</v>
      </c>
      <c r="S1310" s="49" t="s">
        <v>11406</v>
      </c>
      <c r="T1310" s="49" t="s">
        <v>11441</v>
      </c>
      <c r="U1310" s="49" t="s">
        <v>11550</v>
      </c>
      <c r="V1310" s="49" t="s">
        <v>11417</v>
      </c>
      <c r="W1310" s="49" t="s">
        <v>11527</v>
      </c>
      <c r="X1310" s="49" t="s">
        <v>12050</v>
      </c>
      <c r="Y1310" s="49" t="s">
        <v>11510</v>
      </c>
      <c r="Z1310" s="49" t="s">
        <v>11438</v>
      </c>
      <c r="AA1310" s="49" t="s">
        <v>11409</v>
      </c>
      <c r="AB1310" s="49" t="s">
        <v>11408</v>
      </c>
      <c r="AC1310" s="49" t="s">
        <v>11475</v>
      </c>
      <c r="AD1310" s="49" t="s">
        <v>11455</v>
      </c>
      <c r="AE1310" s="49"/>
      <c r="AF1310" s="49"/>
      <c r="AG1310" s="49"/>
      <c r="AH1310" s="49"/>
      <c r="AI1310" s="49"/>
      <c r="AJ1310" s="49"/>
      <c r="AK1310" s="49"/>
      <c r="AL1310" s="49"/>
      <c r="AM1310" s="49"/>
      <c r="AN1310" s="49"/>
      <c r="AO1310" s="49"/>
      <c r="AP1310" s="49"/>
      <c r="AQ1310" s="49"/>
      <c r="AR1310" s="49"/>
      <c r="AS1310" s="49"/>
      <c r="AT1310" s="49"/>
      <c r="AU1310" s="49"/>
      <c r="AV1310" s="49"/>
      <c r="AW1310" s="49"/>
      <c r="AX1310" s="49"/>
      <c r="AY1310" s="49"/>
      <c r="AZ1310" s="49"/>
      <c r="BA1310" s="49"/>
      <c r="BB1310" s="49"/>
      <c r="BC1310" s="49"/>
      <c r="BD1310" s="49"/>
      <c r="BE1310" s="49"/>
      <c r="BF1310" s="49"/>
      <c r="BG1310" s="49"/>
      <c r="BH1310" s="49"/>
      <c r="BI1310" s="49"/>
      <c r="BJ1310" s="49"/>
      <c r="BK1310" s="49"/>
      <c r="BL1310" s="49"/>
      <c r="BM1310" s="49"/>
      <c r="BN1310" s="49"/>
    </row>
    <row r="1311" spans="1:66" x14ac:dyDescent="0.3">
      <c r="A1311">
        <v>1310</v>
      </c>
      <c r="B1311" s="5" t="s">
        <v>3889</v>
      </c>
      <c r="C1311" s="40">
        <f>VLOOKUP(tags[[#This Row],[Index]],Table1[],6)</f>
        <v>1000</v>
      </c>
      <c r="D1311" s="51">
        <v>5000</v>
      </c>
      <c r="E1311" s="18" t="str">
        <f>VLOOKUP(tags[[#This Row],[Index]],Table1[],22)</f>
        <v>other</v>
      </c>
      <c r="F1311" s="18" t="str">
        <f>VLOOKUP(tags[[#This Row],[Index]],Table1[],23)</f>
        <v>other</v>
      </c>
      <c r="G1311" s="18" t="str">
        <f>VLOOKUP(tags[[#This Row],[product_id]],copy[],4,FALSE)</f>
        <v>Blues,Summer,luggagesticker,Bicycle,cute,freshsummer,Laptop,Waterproof,Skateboard,Box,Yellow,Computers,Graffiti,graffitisticker,Tech &amp; Gadgets,Cartoons,skateboardsticker,Stickers</v>
      </c>
      <c r="H1311" s="18"/>
      <c r="I1311" s="48" t="s">
        <v>11700</v>
      </c>
      <c r="J1311" s="49" t="s">
        <v>11402</v>
      </c>
      <c r="K1311" s="49" t="s">
        <v>13245</v>
      </c>
      <c r="L1311" s="49" t="s">
        <v>13978</v>
      </c>
      <c r="M1311" s="49" t="s">
        <v>11502</v>
      </c>
      <c r="N1311" s="49" t="s">
        <v>13412</v>
      </c>
      <c r="O1311" s="49" t="s">
        <v>13900</v>
      </c>
      <c r="P1311" s="49" t="s">
        <v>12022</v>
      </c>
      <c r="Q1311" s="49" t="s">
        <v>13836</v>
      </c>
      <c r="R1311" s="49" t="s">
        <v>13969</v>
      </c>
      <c r="S1311" s="49" t="s">
        <v>11693</v>
      </c>
      <c r="T1311" s="49" t="s">
        <v>13949</v>
      </c>
      <c r="U1311" s="49" t="s">
        <v>12187</v>
      </c>
      <c r="V1311" s="49" t="s">
        <v>13385</v>
      </c>
      <c r="W1311" s="49" t="s">
        <v>13815</v>
      </c>
      <c r="X1311" s="49" t="s">
        <v>11731</v>
      </c>
      <c r="Y1311" s="49" t="s">
        <v>12953</v>
      </c>
      <c r="Z1311" s="49" t="s">
        <v>13824</v>
      </c>
      <c r="AA1311" s="49"/>
      <c r="AB1311" s="49"/>
      <c r="AC1311" s="49"/>
      <c r="AD1311" s="49"/>
      <c r="AE1311" s="49"/>
      <c r="AF1311" s="49"/>
      <c r="AG1311" s="49"/>
      <c r="AH1311" s="49"/>
      <c r="AI1311" s="49"/>
      <c r="AJ1311" s="49"/>
      <c r="AK1311" s="49"/>
      <c r="AL1311" s="49"/>
      <c r="AM1311" s="49"/>
      <c r="AN1311" s="49"/>
      <c r="AO1311" s="49"/>
      <c r="AP1311" s="49"/>
      <c r="AQ1311" s="49"/>
      <c r="AR1311" s="49"/>
      <c r="AS1311" s="49"/>
      <c r="AT1311" s="49"/>
      <c r="AU1311" s="49"/>
      <c r="AV1311" s="49"/>
      <c r="AW1311" s="49"/>
      <c r="AX1311" s="49"/>
      <c r="AY1311" s="49"/>
      <c r="AZ1311" s="49"/>
      <c r="BA1311" s="49"/>
      <c r="BB1311" s="49"/>
      <c r="BC1311" s="49"/>
      <c r="BD1311" s="49"/>
      <c r="BE1311" s="49"/>
      <c r="BF1311" s="49"/>
      <c r="BG1311" s="49"/>
      <c r="BH1311" s="49"/>
      <c r="BI1311" s="49"/>
      <c r="BJ1311" s="49"/>
      <c r="BK1311" s="49"/>
      <c r="BL1311" s="49"/>
      <c r="BM1311" s="49"/>
      <c r="BN1311" s="49"/>
    </row>
    <row r="1312" spans="1:66" x14ac:dyDescent="0.3">
      <c r="A1312">
        <v>1311</v>
      </c>
      <c r="B1312" s="4" t="s">
        <v>3892</v>
      </c>
      <c r="C1312" s="39">
        <f>VLOOKUP(tags[[#This Row],[Index]],Table1[],6)</f>
        <v>20000</v>
      </c>
      <c r="D1312" s="50">
        <v>240000</v>
      </c>
      <c r="E1312" s="17" t="str">
        <f>VLOOKUP(tags[[#This Row],[Index]],Table1[],22)</f>
        <v>yellow</v>
      </c>
      <c r="F1312" s="17" t="str">
        <f>VLOOKUP(tags[[#This Row],[Index]],Table1[],23)</f>
        <v>L</v>
      </c>
      <c r="G1312" s="17" t="str">
        <f>VLOOKUP(tags[[#This Row],[product_id]],copy[],4,FALSE)</f>
        <v>Plus Size,Floral print,Lace,asymmetric,Dress,beach dress,Mini dress,Cotton Dress,Women's Fashion,Lace Up,printed,sleeveless,Floral,sexy,Beach</v>
      </c>
      <c r="H1312" s="17"/>
      <c r="I1312" s="48" t="s">
        <v>11407</v>
      </c>
      <c r="J1312" s="49" t="s">
        <v>11447</v>
      </c>
      <c r="K1312" s="49" t="s">
        <v>11434</v>
      </c>
      <c r="L1312" s="49" t="s">
        <v>11753</v>
      </c>
      <c r="M1312" s="49" t="s">
        <v>11409</v>
      </c>
      <c r="N1312" s="49" t="s">
        <v>11431</v>
      </c>
      <c r="O1312" s="49" t="s">
        <v>11435</v>
      </c>
      <c r="P1312" s="49" t="s">
        <v>11510</v>
      </c>
      <c r="Q1312" s="49" t="s">
        <v>11403</v>
      </c>
      <c r="R1312" s="49" t="s">
        <v>11486</v>
      </c>
      <c r="S1312" s="49" t="s">
        <v>11421</v>
      </c>
      <c r="T1312" s="49" t="s">
        <v>11408</v>
      </c>
      <c r="U1312" s="49" t="s">
        <v>11433</v>
      </c>
      <c r="V1312" s="49" t="s">
        <v>11412</v>
      </c>
      <c r="W1312" s="49" t="s">
        <v>11413</v>
      </c>
      <c r="X1312" s="49"/>
      <c r="Y1312" s="49"/>
      <c r="Z1312" s="49"/>
      <c r="AA1312" s="49"/>
      <c r="AB1312" s="49"/>
      <c r="AC1312" s="49"/>
      <c r="AD1312" s="49"/>
      <c r="AE1312" s="49"/>
      <c r="AF1312" s="49"/>
      <c r="AG1312" s="49"/>
      <c r="AH1312" s="49"/>
      <c r="AI1312" s="49"/>
      <c r="AJ1312" s="49"/>
      <c r="AK1312" s="49"/>
      <c r="AL1312" s="49"/>
      <c r="AM1312" s="49"/>
      <c r="AN1312" s="49"/>
      <c r="AO1312" s="49"/>
      <c r="AP1312" s="49"/>
      <c r="AQ1312" s="49"/>
      <c r="AR1312" s="49"/>
      <c r="AS1312" s="49"/>
      <c r="AT1312" s="49"/>
      <c r="AU1312" s="49"/>
      <c r="AV1312" s="49"/>
      <c r="AW1312" s="49"/>
      <c r="AX1312" s="49"/>
      <c r="AY1312" s="49"/>
      <c r="AZ1312" s="49"/>
      <c r="BA1312" s="49"/>
      <c r="BB1312" s="49"/>
      <c r="BC1312" s="49"/>
      <c r="BD1312" s="49"/>
      <c r="BE1312" s="49"/>
      <c r="BF1312" s="49"/>
      <c r="BG1312" s="49"/>
      <c r="BH1312" s="49"/>
      <c r="BI1312" s="49"/>
      <c r="BJ1312" s="49"/>
      <c r="BK1312" s="49"/>
      <c r="BL1312" s="49"/>
      <c r="BM1312" s="49"/>
      <c r="BN1312" s="49"/>
    </row>
    <row r="1313" spans="1:66" x14ac:dyDescent="0.3">
      <c r="A1313">
        <v>1312</v>
      </c>
      <c r="B1313" s="5" t="s">
        <v>3894</v>
      </c>
      <c r="C1313" s="40">
        <f>VLOOKUP(tags[[#This Row],[Index]],Table1[],6)</f>
        <v>20000</v>
      </c>
      <c r="D1313" s="51">
        <v>100000</v>
      </c>
      <c r="E1313" s="18" t="str">
        <f>VLOOKUP(tags[[#This Row],[Index]],Table1[],22)</f>
        <v>gray</v>
      </c>
      <c r="F1313" s="18" t="str">
        <f>VLOOKUP(tags[[#This Row],[Index]],Table1[],23)</f>
        <v>S</v>
      </c>
      <c r="G1313" s="18" t="str">
        <f>VLOOKUP(tags[[#This Row],[product_id]],copy[],4,FALSE)</f>
        <v>Summer,clubwear,bodyconsundres,Cocktail,Dress,summer dress,bodyconwrapdres,Cocktail Dress,wrap dress,offshoulderbodycondres,bodyconsummerdres,bodyconromperjumpsuitclub,Women's Fashion</v>
      </c>
      <c r="H1313" s="18"/>
      <c r="I1313" s="48" t="s">
        <v>11402</v>
      </c>
      <c r="J1313" s="49" t="s">
        <v>11690</v>
      </c>
      <c r="K1313" s="49" t="s">
        <v>13678</v>
      </c>
      <c r="L1313" s="49" t="s">
        <v>11675</v>
      </c>
      <c r="M1313" s="49" t="s">
        <v>11409</v>
      </c>
      <c r="N1313" s="49" t="s">
        <v>11425</v>
      </c>
      <c r="O1313" s="49" t="s">
        <v>13676</v>
      </c>
      <c r="P1313" s="49" t="s">
        <v>12048</v>
      </c>
      <c r="Q1313" s="49" t="s">
        <v>12209</v>
      </c>
      <c r="R1313" s="49" t="s">
        <v>13155</v>
      </c>
      <c r="S1313" s="49" t="s">
        <v>13679</v>
      </c>
      <c r="T1313" s="49" t="s">
        <v>13681</v>
      </c>
      <c r="U1313" s="49" t="s">
        <v>11403</v>
      </c>
      <c r="V1313" s="49"/>
      <c r="W1313" s="49"/>
      <c r="X1313" s="49"/>
      <c r="Y1313" s="49"/>
      <c r="Z1313" s="49"/>
      <c r="AA1313" s="49"/>
      <c r="AB1313" s="49"/>
      <c r="AC1313" s="49"/>
      <c r="AD1313" s="49"/>
      <c r="AE1313" s="49"/>
      <c r="AF1313" s="49"/>
      <c r="AG1313" s="49"/>
      <c r="AH1313" s="49"/>
      <c r="AI1313" s="49"/>
      <c r="AJ1313" s="49"/>
      <c r="AK1313" s="49"/>
      <c r="AL1313" s="49"/>
      <c r="AM1313" s="49"/>
      <c r="AN1313" s="49"/>
      <c r="AO1313" s="49"/>
      <c r="AP1313" s="49"/>
      <c r="AQ1313" s="49"/>
      <c r="AR1313" s="49"/>
      <c r="AS1313" s="49"/>
      <c r="AT1313" s="49"/>
      <c r="AU1313" s="49"/>
      <c r="AV1313" s="49"/>
      <c r="AW1313" s="49"/>
      <c r="AX1313" s="49"/>
      <c r="AY1313" s="49"/>
      <c r="AZ1313" s="49"/>
      <c r="BA1313" s="49"/>
      <c r="BB1313" s="49"/>
      <c r="BC1313" s="49"/>
      <c r="BD1313" s="49"/>
      <c r="BE1313" s="49"/>
      <c r="BF1313" s="49"/>
      <c r="BG1313" s="49"/>
      <c r="BH1313" s="49"/>
      <c r="BI1313" s="49"/>
      <c r="BJ1313" s="49"/>
      <c r="BK1313" s="49"/>
      <c r="BL1313" s="49"/>
      <c r="BM1313" s="49"/>
      <c r="BN1313" s="49"/>
    </row>
    <row r="1314" spans="1:66" x14ac:dyDescent="0.3">
      <c r="A1314">
        <v>1313</v>
      </c>
      <c r="B1314" s="4" t="s">
        <v>3896</v>
      </c>
      <c r="C1314" s="39">
        <f>VLOOKUP(tags[[#This Row],[Index]],Table1[],6)</f>
        <v>1000</v>
      </c>
      <c r="D1314" s="50">
        <v>14000</v>
      </c>
      <c r="E1314" s="17" t="str">
        <f>VLOOKUP(tags[[#This Row],[Index]],Table1[],22)</f>
        <v>other</v>
      </c>
      <c r="F1314" s="17" t="str">
        <f>VLOOKUP(tags[[#This Row],[Index]],Table1[],23)</f>
        <v>S</v>
      </c>
      <c r="G1314" s="17" t="str">
        <f>VLOOKUP(tags[[#This Row],[product_id]],copy[],4,FALSE)</f>
        <v>Summer,kimonosforwomen,women beachwear,chiffon,Spring,summercardigan,openfront,short sleeves,Women's Fashion,kimono,Green,printed,Women,longcardigan,Beach,kimonocardigan,Cover Ups,leaf</v>
      </c>
      <c r="H1314" s="17"/>
      <c r="I1314" s="48" t="s">
        <v>11402</v>
      </c>
      <c r="J1314" s="49" t="s">
        <v>12377</v>
      </c>
      <c r="K1314" s="49" t="s">
        <v>11637</v>
      </c>
      <c r="L1314" s="49" t="s">
        <v>11503</v>
      </c>
      <c r="M1314" s="49" t="s">
        <v>11490</v>
      </c>
      <c r="N1314" s="49" t="s">
        <v>12079</v>
      </c>
      <c r="O1314" s="49" t="s">
        <v>12109</v>
      </c>
      <c r="P1314" s="49" t="s">
        <v>11415</v>
      </c>
      <c r="Q1314" s="49" t="s">
        <v>11403</v>
      </c>
      <c r="R1314" s="49" t="s">
        <v>11784</v>
      </c>
      <c r="S1314" s="49" t="s">
        <v>11620</v>
      </c>
      <c r="T1314" s="49" t="s">
        <v>11421</v>
      </c>
      <c r="U1314" s="49" t="s">
        <v>11405</v>
      </c>
      <c r="V1314" s="49" t="s">
        <v>12120</v>
      </c>
      <c r="W1314" s="49" t="s">
        <v>11413</v>
      </c>
      <c r="X1314" s="49" t="s">
        <v>12378</v>
      </c>
      <c r="Y1314" s="49" t="s">
        <v>11939</v>
      </c>
      <c r="Z1314" s="49" t="s">
        <v>11716</v>
      </c>
      <c r="AA1314" s="49"/>
      <c r="AB1314" s="49"/>
      <c r="AC1314" s="49"/>
      <c r="AD1314" s="49"/>
      <c r="AE1314" s="49"/>
      <c r="AF1314" s="49"/>
      <c r="AG1314" s="49"/>
      <c r="AH1314" s="49"/>
      <c r="AI1314" s="49"/>
      <c r="AJ1314" s="49"/>
      <c r="AK1314" s="49"/>
      <c r="AL1314" s="49"/>
      <c r="AM1314" s="49"/>
      <c r="AN1314" s="49"/>
      <c r="AO1314" s="49"/>
      <c r="AP1314" s="49"/>
      <c r="AQ1314" s="49"/>
      <c r="AR1314" s="49"/>
      <c r="AS1314" s="49"/>
      <c r="AT1314" s="49"/>
      <c r="AU1314" s="49"/>
      <c r="AV1314" s="49"/>
      <c r="AW1314" s="49"/>
      <c r="AX1314" s="49"/>
      <c r="AY1314" s="49"/>
      <c r="AZ1314" s="49"/>
      <c r="BA1314" s="49"/>
      <c r="BB1314" s="49"/>
      <c r="BC1314" s="49"/>
      <c r="BD1314" s="49"/>
      <c r="BE1314" s="49"/>
      <c r="BF1314" s="49"/>
      <c r="BG1314" s="49"/>
      <c r="BH1314" s="49"/>
      <c r="BI1314" s="49"/>
      <c r="BJ1314" s="49"/>
      <c r="BK1314" s="49"/>
      <c r="BL1314" s="49"/>
      <c r="BM1314" s="49"/>
      <c r="BN1314" s="49"/>
    </row>
    <row r="1315" spans="1:66" x14ac:dyDescent="0.3">
      <c r="A1315">
        <v>1314</v>
      </c>
      <c r="B1315" s="5" t="s">
        <v>3899</v>
      </c>
      <c r="C1315" s="40">
        <f>VLOOKUP(tags[[#This Row],[Index]],Table1[],6)</f>
        <v>20000</v>
      </c>
      <c r="D1315" s="51">
        <v>240000</v>
      </c>
      <c r="E1315" s="18" t="str">
        <f>VLOOKUP(tags[[#This Row],[Index]],Table1[],22)</f>
        <v>other</v>
      </c>
      <c r="F1315" s="18" t="str">
        <f>VLOOKUP(tags[[#This Row],[Index]],Table1[],23)</f>
        <v>L</v>
      </c>
      <c r="G1315" s="18" t="str">
        <f>VLOOKUP(tags[[#This Row],[product_id]],copy[],4,FALSE)</f>
        <v>Mini,Loose,Tops &amp; Blouses,Necks,Halter,Dress,halterneck,Floral dress,Mini dress,Women's Fashion,Party Dress,party,sleeveless,Ladies,sexy,Beach,Casual</v>
      </c>
      <c r="H1315" s="18"/>
      <c r="I1315" s="48" t="s">
        <v>11436</v>
      </c>
      <c r="J1315" s="49" t="s">
        <v>11427</v>
      </c>
      <c r="K1315" s="49" t="s">
        <v>11498</v>
      </c>
      <c r="L1315" s="49" t="s">
        <v>11419</v>
      </c>
      <c r="M1315" s="49" t="s">
        <v>11461</v>
      </c>
      <c r="N1315" s="49" t="s">
        <v>11409</v>
      </c>
      <c r="O1315" s="49" t="s">
        <v>11992</v>
      </c>
      <c r="P1315" s="49" t="s">
        <v>11500</v>
      </c>
      <c r="Q1315" s="49" t="s">
        <v>11435</v>
      </c>
      <c r="R1315" s="49" t="s">
        <v>11403</v>
      </c>
      <c r="S1315" s="49" t="s">
        <v>11445</v>
      </c>
      <c r="T1315" s="49" t="s">
        <v>11443</v>
      </c>
      <c r="U1315" s="49" t="s">
        <v>11408</v>
      </c>
      <c r="V1315" s="49" t="s">
        <v>11426</v>
      </c>
      <c r="W1315" s="49" t="s">
        <v>11412</v>
      </c>
      <c r="X1315" s="49" t="s">
        <v>11413</v>
      </c>
      <c r="Y1315" s="49" t="s">
        <v>11406</v>
      </c>
      <c r="Z1315" s="49"/>
      <c r="AA1315" s="49"/>
      <c r="AB1315" s="49"/>
      <c r="AC1315" s="49"/>
      <c r="AD1315" s="49"/>
      <c r="AE1315" s="49"/>
      <c r="AF1315" s="49"/>
      <c r="AG1315" s="49"/>
      <c r="AH1315" s="49"/>
      <c r="AI1315" s="49"/>
      <c r="AJ1315" s="49"/>
      <c r="AK1315" s="49"/>
      <c r="AL1315" s="49"/>
      <c r="AM1315" s="49"/>
      <c r="AN1315" s="49"/>
      <c r="AO1315" s="49"/>
      <c r="AP1315" s="49"/>
      <c r="AQ1315" s="49"/>
      <c r="AR1315" s="49"/>
      <c r="AS1315" s="49"/>
      <c r="AT1315" s="49"/>
      <c r="AU1315" s="49"/>
      <c r="AV1315" s="49"/>
      <c r="AW1315" s="49"/>
      <c r="AX1315" s="49"/>
      <c r="AY1315" s="49"/>
      <c r="AZ1315" s="49"/>
      <c r="BA1315" s="49"/>
      <c r="BB1315" s="49"/>
      <c r="BC1315" s="49"/>
      <c r="BD1315" s="49"/>
      <c r="BE1315" s="49"/>
      <c r="BF1315" s="49"/>
      <c r="BG1315" s="49"/>
      <c r="BH1315" s="49"/>
      <c r="BI1315" s="49"/>
      <c r="BJ1315" s="49"/>
      <c r="BK1315" s="49"/>
      <c r="BL1315" s="49"/>
      <c r="BM1315" s="49"/>
      <c r="BN1315" s="49"/>
    </row>
    <row r="1316" spans="1:66" x14ac:dyDescent="0.3">
      <c r="A1316">
        <v>1315</v>
      </c>
      <c r="B1316" s="4" t="s">
        <v>3901</v>
      </c>
      <c r="C1316" s="39">
        <f>VLOOKUP(tags[[#This Row],[Index]],Table1[],6)</f>
        <v>100</v>
      </c>
      <c r="D1316" s="50">
        <v>584</v>
      </c>
      <c r="E1316" s="17" t="str">
        <f>VLOOKUP(tags[[#This Row],[Index]],Table1[],22)</f>
        <v>green</v>
      </c>
      <c r="F1316" s="17" t="str">
        <f>VLOOKUP(tags[[#This Row],[Index]],Table1[],23)</f>
        <v>XS</v>
      </c>
      <c r="G1316" s="17" t="str">
        <f>VLOOKUP(tags[[#This Row],[product_id]],copy[],4,FALSE)</f>
        <v>Summer,asymmetrical dress,hippie,long dress,Dress,Plus Size,summer dress,asymmetric,Women's Fashion,Sleeveless dress,boho dress,Midi Dress,sleeveless,t-shirt dress,women dress,printed,Fashion,loose dress,casual dress</v>
      </c>
      <c r="H1316" s="17"/>
      <c r="I1316" s="48" t="s">
        <v>11402</v>
      </c>
      <c r="J1316" s="49" t="s">
        <v>11920</v>
      </c>
      <c r="K1316" s="49" t="s">
        <v>11718</v>
      </c>
      <c r="L1316" s="49" t="s">
        <v>11444</v>
      </c>
      <c r="M1316" s="49" t="s">
        <v>11409</v>
      </c>
      <c r="N1316" s="49" t="s">
        <v>11407</v>
      </c>
      <c r="O1316" s="49" t="s">
        <v>11425</v>
      </c>
      <c r="P1316" s="49" t="s">
        <v>11753</v>
      </c>
      <c r="Q1316" s="49" t="s">
        <v>11403</v>
      </c>
      <c r="R1316" s="49" t="s">
        <v>11438</v>
      </c>
      <c r="S1316" s="49" t="s">
        <v>11499</v>
      </c>
      <c r="T1316" s="49" t="s">
        <v>11560</v>
      </c>
      <c r="U1316" s="49" t="s">
        <v>11408</v>
      </c>
      <c r="V1316" s="49" t="s">
        <v>11610</v>
      </c>
      <c r="W1316" s="49" t="s">
        <v>11432</v>
      </c>
      <c r="X1316" s="49" t="s">
        <v>11421</v>
      </c>
      <c r="Y1316" s="49" t="s">
        <v>11404</v>
      </c>
      <c r="Z1316" s="49" t="s">
        <v>11455</v>
      </c>
      <c r="AA1316" s="49" t="s">
        <v>11441</v>
      </c>
      <c r="AB1316" s="49"/>
      <c r="AC1316" s="49"/>
      <c r="AD1316" s="49"/>
      <c r="AE1316" s="49"/>
      <c r="AF1316" s="49"/>
      <c r="AG1316" s="49"/>
      <c r="AH1316" s="49"/>
      <c r="AI1316" s="49"/>
      <c r="AJ1316" s="49"/>
      <c r="AK1316" s="49"/>
      <c r="AL1316" s="49"/>
      <c r="AM1316" s="49"/>
      <c r="AN1316" s="49"/>
      <c r="AO1316" s="49"/>
      <c r="AP1316" s="49"/>
      <c r="AQ1316" s="49"/>
      <c r="AR1316" s="49"/>
      <c r="AS1316" s="49"/>
      <c r="AT1316" s="49"/>
      <c r="AU1316" s="49"/>
      <c r="AV1316" s="49"/>
      <c r="AW1316" s="49"/>
      <c r="AX1316" s="49"/>
      <c r="AY1316" s="49"/>
      <c r="AZ1316" s="49"/>
      <c r="BA1316" s="49"/>
      <c r="BB1316" s="49"/>
      <c r="BC1316" s="49"/>
      <c r="BD1316" s="49"/>
      <c r="BE1316" s="49"/>
      <c r="BF1316" s="49"/>
      <c r="BG1316" s="49"/>
      <c r="BH1316" s="49"/>
      <c r="BI1316" s="49"/>
      <c r="BJ1316" s="49"/>
      <c r="BK1316" s="49"/>
      <c r="BL1316" s="49"/>
      <c r="BM1316" s="49"/>
      <c r="BN1316" s="49"/>
    </row>
    <row r="1317" spans="1:66" x14ac:dyDescent="0.3">
      <c r="A1317">
        <v>1316</v>
      </c>
      <c r="B1317" s="5" t="s">
        <v>3902</v>
      </c>
      <c r="C1317" s="40">
        <f>VLOOKUP(tags[[#This Row],[Index]],Table1[],6)</f>
        <v>10000</v>
      </c>
      <c r="D1317" s="51">
        <v>60000</v>
      </c>
      <c r="E1317" s="18" t="str">
        <f>VLOOKUP(tags[[#This Row],[Index]],Table1[],22)</f>
        <v>gray</v>
      </c>
      <c r="F1317" s="18" t="str">
        <f>VLOOKUP(tags[[#This Row],[Index]],Table1[],23)</f>
        <v>S</v>
      </c>
      <c r="G1317" s="18" t="str">
        <f>VLOOKUP(tags[[#This Row],[product_id]],copy[],4,FALSE)</f>
        <v>Summer,fashion women,Spaghetti Strap,Tank,Spaghetti,Tops,topsamptshirt,tank top,Print,Women's Fashion,Plus Size,printed,blousesampshirt,sleeveless,Women,Fashion,Casual,Flowers,sleeveless tops</v>
      </c>
      <c r="H1317" s="18"/>
      <c r="I1317" s="48" t="s">
        <v>11402</v>
      </c>
      <c r="J1317" s="49" t="s">
        <v>11556</v>
      </c>
      <c r="K1317" s="49" t="s">
        <v>11463</v>
      </c>
      <c r="L1317" s="49" t="s">
        <v>11418</v>
      </c>
      <c r="M1317" s="49" t="s">
        <v>11449</v>
      </c>
      <c r="N1317" s="49" t="s">
        <v>11411</v>
      </c>
      <c r="O1317" s="49" t="s">
        <v>11488</v>
      </c>
      <c r="P1317" s="49" t="s">
        <v>11423</v>
      </c>
      <c r="Q1317" s="49" t="s">
        <v>11416</v>
      </c>
      <c r="R1317" s="49" t="s">
        <v>11403</v>
      </c>
      <c r="S1317" s="49" t="s">
        <v>11407</v>
      </c>
      <c r="T1317" s="49" t="s">
        <v>11421</v>
      </c>
      <c r="U1317" s="49" t="s">
        <v>11641</v>
      </c>
      <c r="V1317" s="49" t="s">
        <v>11408</v>
      </c>
      <c r="W1317" s="49" t="s">
        <v>11405</v>
      </c>
      <c r="X1317" s="49" t="s">
        <v>11404</v>
      </c>
      <c r="Y1317" s="49" t="s">
        <v>11406</v>
      </c>
      <c r="Z1317" s="49" t="s">
        <v>11509</v>
      </c>
      <c r="AA1317" s="49" t="s">
        <v>11465</v>
      </c>
      <c r="AB1317" s="49"/>
      <c r="AC1317" s="49"/>
      <c r="AD1317" s="49"/>
      <c r="AE1317" s="49"/>
      <c r="AF1317" s="49"/>
      <c r="AG1317" s="49"/>
      <c r="AH1317" s="49"/>
      <c r="AI1317" s="49"/>
      <c r="AJ1317" s="49"/>
      <c r="AK1317" s="49"/>
      <c r="AL1317" s="49"/>
      <c r="AM1317" s="49"/>
      <c r="AN1317" s="49"/>
      <c r="AO1317" s="49"/>
      <c r="AP1317" s="49"/>
      <c r="AQ1317" s="49"/>
      <c r="AR1317" s="49"/>
      <c r="AS1317" s="49"/>
      <c r="AT1317" s="49"/>
      <c r="AU1317" s="49"/>
      <c r="AV1317" s="49"/>
      <c r="AW1317" s="49"/>
      <c r="AX1317" s="49"/>
      <c r="AY1317" s="49"/>
      <c r="AZ1317" s="49"/>
      <c r="BA1317" s="49"/>
      <c r="BB1317" s="49"/>
      <c r="BC1317" s="49"/>
      <c r="BD1317" s="49"/>
      <c r="BE1317" s="49"/>
      <c r="BF1317" s="49"/>
      <c r="BG1317" s="49"/>
      <c r="BH1317" s="49"/>
      <c r="BI1317" s="49"/>
      <c r="BJ1317" s="49"/>
      <c r="BK1317" s="49"/>
      <c r="BL1317" s="49"/>
      <c r="BM1317" s="49"/>
      <c r="BN1317" s="49"/>
    </row>
    <row r="1318" spans="1:66" x14ac:dyDescent="0.3">
      <c r="A1318">
        <v>1317</v>
      </c>
      <c r="B1318" s="4" t="s">
        <v>3904</v>
      </c>
      <c r="C1318" s="39">
        <f>VLOOKUP(tags[[#This Row],[Index]],Table1[],6)</f>
        <v>5000</v>
      </c>
      <c r="D1318" s="50">
        <v>45000</v>
      </c>
      <c r="E1318" s="17" t="str">
        <f>VLOOKUP(tags[[#This Row],[Index]],Table1[],22)</f>
        <v>black</v>
      </c>
      <c r="F1318" s="17" t="str">
        <f>VLOOKUP(tags[[#This Row],[Index]],Table1[],23)</f>
        <v>S</v>
      </c>
      <c r="G1318" s="17" t="str">
        <f>VLOOKUP(tags[[#This Row],[product_id]],copy[],4,FALSE)</f>
        <v>Summer,Plus Size,skinny pants,Colorful,pants,Women Set,Necks,short sleeves,Print,T Shirts,Shorts,lip,summerset,fitnessset,lovely,Sleeve,Women Fashion,Cotton</v>
      </c>
      <c r="H1318" s="17"/>
      <c r="I1318" s="48" t="s">
        <v>11402</v>
      </c>
      <c r="J1318" s="49" t="s">
        <v>11407</v>
      </c>
      <c r="K1318" s="49" t="s">
        <v>11656</v>
      </c>
      <c r="L1318" s="49" t="s">
        <v>11802</v>
      </c>
      <c r="M1318" s="49" t="s">
        <v>11429</v>
      </c>
      <c r="N1318" s="49" t="s">
        <v>11720</v>
      </c>
      <c r="O1318" s="49" t="s">
        <v>11419</v>
      </c>
      <c r="P1318" s="49" t="s">
        <v>11415</v>
      </c>
      <c r="Q1318" s="49" t="s">
        <v>11416</v>
      </c>
      <c r="R1318" s="49" t="s">
        <v>11422</v>
      </c>
      <c r="S1318" s="49" t="s">
        <v>11410</v>
      </c>
      <c r="T1318" s="49" t="s">
        <v>11689</v>
      </c>
      <c r="U1318" s="49" t="s">
        <v>12077</v>
      </c>
      <c r="V1318" s="49" t="s">
        <v>13445</v>
      </c>
      <c r="W1318" s="49" t="s">
        <v>12118</v>
      </c>
      <c r="X1318" s="49" t="s">
        <v>11414</v>
      </c>
      <c r="Y1318" s="49" t="s">
        <v>11439</v>
      </c>
      <c r="Z1318" s="49" t="s">
        <v>11424</v>
      </c>
      <c r="AA1318" s="49"/>
      <c r="AB1318" s="49"/>
      <c r="AC1318" s="49"/>
      <c r="AD1318" s="49"/>
      <c r="AE1318" s="49"/>
      <c r="AF1318" s="49"/>
      <c r="AG1318" s="49"/>
      <c r="AH1318" s="49"/>
      <c r="AI1318" s="49"/>
      <c r="AJ1318" s="49"/>
      <c r="AK1318" s="49"/>
      <c r="AL1318" s="49"/>
      <c r="AM1318" s="49"/>
      <c r="AN1318" s="49"/>
      <c r="AO1318" s="49"/>
      <c r="AP1318" s="49"/>
      <c r="AQ1318" s="49"/>
      <c r="AR1318" s="49"/>
      <c r="AS1318" s="49"/>
      <c r="AT1318" s="49"/>
      <c r="AU1318" s="49"/>
      <c r="AV1318" s="49"/>
      <c r="AW1318" s="49"/>
      <c r="AX1318" s="49"/>
      <c r="AY1318" s="49"/>
      <c r="AZ1318" s="49"/>
      <c r="BA1318" s="49"/>
      <c r="BB1318" s="49"/>
      <c r="BC1318" s="49"/>
      <c r="BD1318" s="49"/>
      <c r="BE1318" s="49"/>
      <c r="BF1318" s="49"/>
      <c r="BG1318" s="49"/>
      <c r="BH1318" s="49"/>
      <c r="BI1318" s="49"/>
      <c r="BJ1318" s="49"/>
      <c r="BK1318" s="49"/>
      <c r="BL1318" s="49"/>
      <c r="BM1318" s="49"/>
      <c r="BN1318" s="49"/>
    </row>
    <row r="1319" spans="1:66" x14ac:dyDescent="0.3">
      <c r="A1319">
        <v>1318</v>
      </c>
      <c r="B1319" s="5" t="s">
        <v>3906</v>
      </c>
      <c r="C1319" s="40">
        <f>VLOOKUP(tags[[#This Row],[Index]],Table1[],6)</f>
        <v>20000</v>
      </c>
      <c r="D1319" s="51">
        <v>300000</v>
      </c>
      <c r="E1319" s="18" t="str">
        <f>VLOOKUP(tags[[#This Row],[Index]],Table1[],22)</f>
        <v>white</v>
      </c>
      <c r="F1319" s="18" t="str">
        <f>VLOOKUP(tags[[#This Row],[Index]],Table1[],23)</f>
        <v>M</v>
      </c>
      <c r="G1319" s="18" t="str">
        <f>VLOOKUP(tags[[#This Row],[product_id]],copy[],4,FALSE)</f>
        <v>Goth,Plus Size,Halter,skull,black,women swimsuit,onepiece,One Piece Swimsuits,Swimwear,push up swimwear,Women's Fashion,gothic,beachwear for women,Suits,black skull bikini,backless,sexy monokini,plus size bathing suits,Women</v>
      </c>
      <c r="H1319" s="18"/>
      <c r="I1319" s="48" t="s">
        <v>12045</v>
      </c>
      <c r="J1319" s="49" t="s">
        <v>11407</v>
      </c>
      <c r="K1319" s="49" t="s">
        <v>11461</v>
      </c>
      <c r="L1319" s="49" t="s">
        <v>11625</v>
      </c>
      <c r="M1319" s="49" t="s">
        <v>70</v>
      </c>
      <c r="N1319" s="49" t="s">
        <v>11651</v>
      </c>
      <c r="O1319" s="49" t="s">
        <v>11555</v>
      </c>
      <c r="P1319" s="49" t="s">
        <v>11722</v>
      </c>
      <c r="Q1319" s="49" t="s">
        <v>11458</v>
      </c>
      <c r="R1319" s="49" t="s">
        <v>11819</v>
      </c>
      <c r="S1319" s="49" t="s">
        <v>11403</v>
      </c>
      <c r="T1319" s="49" t="s">
        <v>11904</v>
      </c>
      <c r="U1319" s="49" t="s">
        <v>11838</v>
      </c>
      <c r="V1319" s="49" t="s">
        <v>11469</v>
      </c>
      <c r="W1319" s="49" t="s">
        <v>13695</v>
      </c>
      <c r="X1319" s="49" t="s">
        <v>11450</v>
      </c>
      <c r="Y1319" s="49" t="s">
        <v>12305</v>
      </c>
      <c r="Z1319" s="49" t="s">
        <v>12104</v>
      </c>
      <c r="AA1319" s="49" t="s">
        <v>11405</v>
      </c>
      <c r="AB1319" s="49"/>
      <c r="AC1319" s="49"/>
      <c r="AD1319" s="49"/>
      <c r="AE1319" s="49"/>
      <c r="AF1319" s="49"/>
      <c r="AG1319" s="49"/>
      <c r="AH1319" s="49"/>
      <c r="AI1319" s="49"/>
      <c r="AJ1319" s="49"/>
      <c r="AK1319" s="49"/>
      <c r="AL1319" s="49"/>
      <c r="AM1319" s="49"/>
      <c r="AN1319" s="49"/>
      <c r="AO1319" s="49"/>
      <c r="AP1319" s="49"/>
      <c r="AQ1319" s="49"/>
      <c r="AR1319" s="49"/>
      <c r="AS1319" s="49"/>
      <c r="AT1319" s="49"/>
      <c r="AU1319" s="49"/>
      <c r="AV1319" s="49"/>
      <c r="AW1319" s="49"/>
      <c r="AX1319" s="49"/>
      <c r="AY1319" s="49"/>
      <c r="AZ1319" s="49"/>
      <c r="BA1319" s="49"/>
      <c r="BB1319" s="49"/>
      <c r="BC1319" s="49"/>
      <c r="BD1319" s="49"/>
      <c r="BE1319" s="49"/>
      <c r="BF1319" s="49"/>
      <c r="BG1319" s="49"/>
      <c r="BH1319" s="49"/>
      <c r="BI1319" s="49"/>
      <c r="BJ1319" s="49"/>
      <c r="BK1319" s="49"/>
      <c r="BL1319" s="49"/>
      <c r="BM1319" s="49"/>
      <c r="BN1319" s="49"/>
    </row>
    <row r="1320" spans="1:66" x14ac:dyDescent="0.3">
      <c r="A1320">
        <v>1319</v>
      </c>
      <c r="B1320" s="4" t="s">
        <v>3908</v>
      </c>
      <c r="C1320" s="39">
        <f>VLOOKUP(tags[[#This Row],[Index]],Table1[],6)</f>
        <v>5000</v>
      </c>
      <c r="D1320" s="50">
        <v>40000</v>
      </c>
      <c r="E1320" s="17" t="str">
        <f>VLOOKUP(tags[[#This Row],[Index]],Table1[],22)</f>
        <v>purple</v>
      </c>
      <c r="F1320" s="17" t="str">
        <f>VLOOKUP(tags[[#This Row],[Index]],Table1[],23)</f>
        <v>M</v>
      </c>
      <c r="G1320" s="17" t="str">
        <f>VLOOKUP(tags[[#This Row],[product_id]],copy[],4,FALSE)</f>
        <v>Summer,Plus Size,Floral print,Dress,Spaghetti Strap,Print,Women's Fashion,Fashion,summer dress,knee,Floral,sleeveless,Ladies,Spaghetti,Casual</v>
      </c>
      <c r="H1320" s="17"/>
      <c r="I1320" s="48" t="s">
        <v>11402</v>
      </c>
      <c r="J1320" s="49" t="s">
        <v>11407</v>
      </c>
      <c r="K1320" s="49" t="s">
        <v>11447</v>
      </c>
      <c r="L1320" s="49" t="s">
        <v>11409</v>
      </c>
      <c r="M1320" s="49" t="s">
        <v>11463</v>
      </c>
      <c r="N1320" s="49" t="s">
        <v>11416</v>
      </c>
      <c r="O1320" s="49" t="s">
        <v>11403</v>
      </c>
      <c r="P1320" s="49" t="s">
        <v>11404</v>
      </c>
      <c r="Q1320" s="49" t="s">
        <v>11425</v>
      </c>
      <c r="R1320" s="49" t="s">
        <v>11611</v>
      </c>
      <c r="S1320" s="49" t="s">
        <v>11433</v>
      </c>
      <c r="T1320" s="49" t="s">
        <v>11408</v>
      </c>
      <c r="U1320" s="49" t="s">
        <v>11426</v>
      </c>
      <c r="V1320" s="49" t="s">
        <v>11449</v>
      </c>
      <c r="W1320" s="49" t="s">
        <v>11406</v>
      </c>
      <c r="X1320" s="49"/>
      <c r="Y1320" s="49"/>
      <c r="Z1320" s="49"/>
      <c r="AA1320" s="49"/>
      <c r="AB1320" s="49"/>
      <c r="AC1320" s="49"/>
      <c r="AD1320" s="49"/>
      <c r="AE1320" s="49"/>
      <c r="AF1320" s="49"/>
      <c r="AG1320" s="49"/>
      <c r="AH1320" s="49"/>
      <c r="AI1320" s="49"/>
      <c r="AJ1320" s="49"/>
      <c r="AK1320" s="49"/>
      <c r="AL1320" s="49"/>
      <c r="AM1320" s="49"/>
      <c r="AN1320" s="49"/>
      <c r="AO1320" s="49"/>
      <c r="AP1320" s="49"/>
      <c r="AQ1320" s="49"/>
      <c r="AR1320" s="49"/>
      <c r="AS1320" s="49"/>
      <c r="AT1320" s="49"/>
      <c r="AU1320" s="49"/>
      <c r="AV1320" s="49"/>
      <c r="AW1320" s="49"/>
      <c r="AX1320" s="49"/>
      <c r="AY1320" s="49"/>
      <c r="AZ1320" s="49"/>
      <c r="BA1320" s="49"/>
      <c r="BB1320" s="49"/>
      <c r="BC1320" s="49"/>
      <c r="BD1320" s="49"/>
      <c r="BE1320" s="49"/>
      <c r="BF1320" s="49"/>
      <c r="BG1320" s="49"/>
      <c r="BH1320" s="49"/>
      <c r="BI1320" s="49"/>
      <c r="BJ1320" s="49"/>
      <c r="BK1320" s="49"/>
      <c r="BL1320" s="49"/>
      <c r="BM1320" s="49"/>
      <c r="BN1320" s="49"/>
    </row>
    <row r="1321" spans="1:66" x14ac:dyDescent="0.3">
      <c r="A1321">
        <v>1320</v>
      </c>
      <c r="B1321" s="5" t="s">
        <v>3911</v>
      </c>
      <c r="C1321" s="40">
        <f>VLOOKUP(tags[[#This Row],[Index]],Table1[],6)</f>
        <v>1000</v>
      </c>
      <c r="D1321" s="51">
        <v>8000</v>
      </c>
      <c r="E1321" s="18" t="str">
        <f>VLOOKUP(tags[[#This Row],[Index]],Table1[],22)</f>
        <v>green</v>
      </c>
      <c r="F1321" s="18" t="str">
        <f>VLOOKUP(tags[[#This Row],[Index]],Table1[],23)</f>
        <v>S</v>
      </c>
      <c r="G1321" s="18" t="str">
        <f>VLOOKUP(tags[[#This Row],[product_id]],copy[],4,FALSE)</f>
        <v>Summer,Plus Size,Colorful,print shirt,Plus size top,short sleeves,Women's Fashion,Fashion,women t shirt,Casual T-Shirt,lipshirt,Sleeve,Shirt,fashion women,Shorts,#fashion #tshirt,Gifts,loose shirt,Tops,graphic tee,lip,Women</v>
      </c>
      <c r="H1321" s="18"/>
      <c r="I1321" s="48" t="s">
        <v>11402</v>
      </c>
      <c r="J1321" s="49" t="s">
        <v>11407</v>
      </c>
      <c r="K1321" s="49" t="s">
        <v>11802</v>
      </c>
      <c r="L1321" s="49" t="s">
        <v>11976</v>
      </c>
      <c r="M1321" s="49" t="s">
        <v>11603</v>
      </c>
      <c r="N1321" s="49" t="s">
        <v>11415</v>
      </c>
      <c r="O1321" s="49" t="s">
        <v>11403</v>
      </c>
      <c r="P1321" s="49" t="s">
        <v>11404</v>
      </c>
      <c r="Q1321" s="49" t="s">
        <v>11540</v>
      </c>
      <c r="R1321" s="49" t="s">
        <v>11497</v>
      </c>
      <c r="S1321" s="49" t="s">
        <v>13265</v>
      </c>
      <c r="T1321" s="49" t="s">
        <v>11414</v>
      </c>
      <c r="U1321" s="49" t="s">
        <v>11417</v>
      </c>
      <c r="V1321" s="49" t="s">
        <v>11556</v>
      </c>
      <c r="W1321" s="49" t="s">
        <v>11410</v>
      </c>
      <c r="X1321" s="49" t="s">
        <v>12206</v>
      </c>
      <c r="Y1321" s="49" t="s">
        <v>11798</v>
      </c>
      <c r="Z1321" s="49" t="s">
        <v>11782</v>
      </c>
      <c r="AA1321" s="49" t="s">
        <v>11411</v>
      </c>
      <c r="AB1321" s="49" t="s">
        <v>11525</v>
      </c>
      <c r="AC1321" s="49" t="s">
        <v>11689</v>
      </c>
      <c r="AD1321" s="49" t="s">
        <v>11405</v>
      </c>
      <c r="AE1321" s="49"/>
      <c r="AF1321" s="49"/>
      <c r="AG1321" s="49"/>
      <c r="AH1321" s="49"/>
      <c r="AI1321" s="49"/>
      <c r="AJ1321" s="49"/>
      <c r="AK1321" s="49"/>
      <c r="AL1321" s="49"/>
      <c r="AM1321" s="49"/>
      <c r="AN1321" s="49"/>
      <c r="AO1321" s="49"/>
      <c r="AP1321" s="49"/>
      <c r="AQ1321" s="49"/>
      <c r="AR1321" s="49"/>
      <c r="AS1321" s="49"/>
      <c r="AT1321" s="49"/>
      <c r="AU1321" s="49"/>
      <c r="AV1321" s="49"/>
      <c r="AW1321" s="49"/>
      <c r="AX1321" s="49"/>
      <c r="AY1321" s="49"/>
      <c r="AZ1321" s="49"/>
      <c r="BA1321" s="49"/>
      <c r="BB1321" s="49"/>
      <c r="BC1321" s="49"/>
      <c r="BD1321" s="49"/>
      <c r="BE1321" s="49"/>
      <c r="BF1321" s="49"/>
      <c r="BG1321" s="49"/>
      <c r="BH1321" s="49"/>
      <c r="BI1321" s="49"/>
      <c r="BJ1321" s="49"/>
      <c r="BK1321" s="49"/>
      <c r="BL1321" s="49"/>
      <c r="BM1321" s="49"/>
      <c r="BN1321" s="49"/>
    </row>
    <row r="1322" spans="1:66" x14ac:dyDescent="0.3">
      <c r="A1322">
        <v>1321</v>
      </c>
      <c r="B1322" s="4" t="s">
        <v>3915</v>
      </c>
      <c r="C1322" s="39">
        <f>VLOOKUP(tags[[#This Row],[Index]],Table1[],6)</f>
        <v>1000</v>
      </c>
      <c r="D1322" s="50">
        <v>8000</v>
      </c>
      <c r="E1322" s="17" t="str">
        <f>VLOOKUP(tags[[#This Row],[Index]],Table1[],22)</f>
        <v>blue</v>
      </c>
      <c r="F1322" s="17" t="str">
        <f>VLOOKUP(tags[[#This Row],[Index]],Table1[],23)</f>
        <v>XS</v>
      </c>
      <c r="G1322" s="17" t="str">
        <f>VLOOKUP(tags[[#This Row],[product_id]],copy[],4,FALSE)</f>
        <v>Summer,Women Rompers,looseblouse,summer shorts,short sleeves,Women's Fashion,jumsuitsforwomen,loosejumpsuit,One-Piece Suits,Necks,onepiece,Shorts,Waist,Sleeve,Pure Color,jumpsuit,Casual,Jumpsuits &amp; Rompers,Ladies,Women,women Jumpsuit,tops for women</v>
      </c>
      <c r="H1322" s="17"/>
      <c r="I1322" s="48" t="s">
        <v>11402</v>
      </c>
      <c r="J1322" s="49" t="s">
        <v>11588</v>
      </c>
      <c r="K1322" s="49" t="s">
        <v>11747</v>
      </c>
      <c r="L1322" s="49" t="s">
        <v>11491</v>
      </c>
      <c r="M1322" s="49" t="s">
        <v>11415</v>
      </c>
      <c r="N1322" s="49" t="s">
        <v>11403</v>
      </c>
      <c r="O1322" s="49" t="s">
        <v>12382</v>
      </c>
      <c r="P1322" s="49" t="s">
        <v>11714</v>
      </c>
      <c r="Q1322" s="49" t="s">
        <v>12033</v>
      </c>
      <c r="R1322" s="49" t="s">
        <v>11419</v>
      </c>
      <c r="S1322" s="49" t="s">
        <v>11555</v>
      </c>
      <c r="T1322" s="49" t="s">
        <v>11410</v>
      </c>
      <c r="U1322" s="49" t="s">
        <v>11442</v>
      </c>
      <c r="V1322" s="49" t="s">
        <v>11414</v>
      </c>
      <c r="W1322" s="49" t="s">
        <v>11496</v>
      </c>
      <c r="X1322" s="49" t="s">
        <v>11451</v>
      </c>
      <c r="Y1322" s="49" t="s">
        <v>11406</v>
      </c>
      <c r="Z1322" s="49" t="s">
        <v>11538</v>
      </c>
      <c r="AA1322" s="49" t="s">
        <v>11426</v>
      </c>
      <c r="AB1322" s="49" t="s">
        <v>11405</v>
      </c>
      <c r="AC1322" s="49" t="s">
        <v>11477</v>
      </c>
      <c r="AD1322" s="49" t="s">
        <v>11535</v>
      </c>
      <c r="AE1322" s="49"/>
      <c r="AF1322" s="49"/>
      <c r="AG1322" s="49"/>
      <c r="AH1322" s="49"/>
      <c r="AI1322" s="49"/>
      <c r="AJ1322" s="49"/>
      <c r="AK1322" s="49"/>
      <c r="AL1322" s="49"/>
      <c r="AM1322" s="49"/>
      <c r="AN1322" s="49"/>
      <c r="AO1322" s="49"/>
      <c r="AP1322" s="49"/>
      <c r="AQ1322" s="49"/>
      <c r="AR1322" s="49"/>
      <c r="AS1322" s="49"/>
      <c r="AT1322" s="49"/>
      <c r="AU1322" s="49"/>
      <c r="AV1322" s="49"/>
      <c r="AW1322" s="49"/>
      <c r="AX1322" s="49"/>
      <c r="AY1322" s="49"/>
      <c r="AZ1322" s="49"/>
      <c r="BA1322" s="49"/>
      <c r="BB1322" s="49"/>
      <c r="BC1322" s="49"/>
      <c r="BD1322" s="49"/>
      <c r="BE1322" s="49"/>
      <c r="BF1322" s="49"/>
      <c r="BG1322" s="49"/>
      <c r="BH1322" s="49"/>
      <c r="BI1322" s="49"/>
      <c r="BJ1322" s="49"/>
      <c r="BK1322" s="49"/>
      <c r="BL1322" s="49"/>
      <c r="BM1322" s="49"/>
      <c r="BN1322" s="49"/>
    </row>
    <row r="1323" spans="1:66" x14ac:dyDescent="0.3">
      <c r="A1323">
        <v>1322</v>
      </c>
      <c r="B1323" s="5" t="s">
        <v>3920</v>
      </c>
      <c r="C1323" s="40">
        <f>VLOOKUP(tags[[#This Row],[Index]],Table1[],6)</f>
        <v>1000</v>
      </c>
      <c r="D1323" s="51">
        <v>2690</v>
      </c>
      <c r="E1323" s="18" t="str">
        <f>VLOOKUP(tags[[#This Row],[Index]],Table1[],22)</f>
        <v>blue</v>
      </c>
      <c r="F1323" s="18" t="str">
        <f>VLOOKUP(tags[[#This Row],[Index]],Table1[],23)</f>
        <v>M</v>
      </c>
      <c r="G1323" s="18" t="str">
        <f>VLOOKUP(tags[[#This Row],[product_id]],copy[],4,FALSE)</f>
        <v>water,Toy,Elastic,gasballoon,bubble,Durable,bubbleball,Rubber,Outdoor,interaction,Sport,Soft,Children,Inflatable,Balloon</v>
      </c>
      <c r="H1323" s="18"/>
      <c r="I1323" s="48" t="s">
        <v>11652</v>
      </c>
      <c r="J1323" s="49" t="s">
        <v>11756</v>
      </c>
      <c r="K1323" s="49" t="s">
        <v>11470</v>
      </c>
      <c r="L1323" s="49" t="s">
        <v>13400</v>
      </c>
      <c r="M1323" s="49" t="s">
        <v>11791</v>
      </c>
      <c r="N1323" s="49" t="s">
        <v>13937</v>
      </c>
      <c r="O1323" s="49" t="s">
        <v>11835</v>
      </c>
      <c r="P1323" s="49" t="s">
        <v>12512</v>
      </c>
      <c r="Q1323" s="49" t="s">
        <v>11548</v>
      </c>
      <c r="R1323" s="49" t="s">
        <v>13327</v>
      </c>
      <c r="S1323" s="49" t="s">
        <v>11446</v>
      </c>
      <c r="T1323" s="49" t="s">
        <v>12506</v>
      </c>
      <c r="U1323" s="49" t="s">
        <v>11942</v>
      </c>
      <c r="V1323" s="49" t="s">
        <v>11673</v>
      </c>
      <c r="W1323" s="49" t="s">
        <v>11806</v>
      </c>
      <c r="X1323" s="49"/>
      <c r="Y1323" s="49"/>
      <c r="Z1323" s="49"/>
      <c r="AA1323" s="49"/>
      <c r="AB1323" s="49"/>
      <c r="AC1323" s="49"/>
      <c r="AD1323" s="49"/>
      <c r="AE1323" s="49"/>
      <c r="AF1323" s="49"/>
      <c r="AG1323" s="49"/>
      <c r="AH1323" s="49"/>
      <c r="AI1323" s="49"/>
      <c r="AJ1323" s="49"/>
      <c r="AK1323" s="49"/>
      <c r="AL1323" s="49"/>
      <c r="AM1323" s="49"/>
      <c r="AN1323" s="49"/>
      <c r="AO1323" s="49"/>
      <c r="AP1323" s="49"/>
      <c r="AQ1323" s="49"/>
      <c r="AR1323" s="49"/>
      <c r="AS1323" s="49"/>
      <c r="AT1323" s="49"/>
      <c r="AU1323" s="49"/>
      <c r="AV1323" s="49"/>
      <c r="AW1323" s="49"/>
      <c r="AX1323" s="49"/>
      <c r="AY1323" s="49"/>
      <c r="AZ1323" s="49"/>
      <c r="BA1323" s="49"/>
      <c r="BB1323" s="49"/>
      <c r="BC1323" s="49"/>
      <c r="BD1323" s="49"/>
      <c r="BE1323" s="49"/>
      <c r="BF1323" s="49"/>
      <c r="BG1323" s="49"/>
      <c r="BH1323" s="49"/>
      <c r="BI1323" s="49"/>
      <c r="BJ1323" s="49"/>
      <c r="BK1323" s="49"/>
      <c r="BL1323" s="49"/>
      <c r="BM1323" s="49"/>
      <c r="BN1323" s="49"/>
    </row>
    <row r="1324" spans="1:66" x14ac:dyDescent="0.3">
      <c r="A1324">
        <v>1323</v>
      </c>
      <c r="B1324" s="4" t="s">
        <v>3924</v>
      </c>
      <c r="C1324" s="39">
        <f>VLOOKUP(tags[[#This Row],[Index]],Table1[],6)</f>
        <v>5000</v>
      </c>
      <c r="D1324" s="50">
        <v>30000</v>
      </c>
      <c r="E1324" s="17" t="str">
        <f>VLOOKUP(tags[[#This Row],[Index]],Table1[],22)</f>
        <v>other</v>
      </c>
      <c r="F1324" s="17" t="str">
        <f>VLOOKUP(tags[[#This Row],[Index]],Table1[],23)</f>
        <v>other</v>
      </c>
      <c r="G1324" s="17" t="str">
        <f>VLOOKUP(tags[[#This Row],[product_id]],copy[],4,FALSE)</f>
        <v>Summer,Flip Flops,Sandals,Women Sandals,Crystal,Beach,summer shoes,Rhinestone,bohemiansandal,sandals for women,Plus Size,slippers women,beachsandal,Beach slippers,Women's Fashion,Women,flat shoe,Shoes</v>
      </c>
      <c r="H1324" s="17"/>
      <c r="I1324" s="48" t="s">
        <v>11402</v>
      </c>
      <c r="J1324" s="49" t="s">
        <v>11937</v>
      </c>
      <c r="K1324" s="49" t="s">
        <v>11601</v>
      </c>
      <c r="L1324" s="49" t="s">
        <v>12486</v>
      </c>
      <c r="M1324" s="49" t="s">
        <v>12047</v>
      </c>
      <c r="N1324" s="49" t="s">
        <v>11413</v>
      </c>
      <c r="O1324" s="49" t="s">
        <v>11956</v>
      </c>
      <c r="P1324" s="49" t="s">
        <v>12514</v>
      </c>
      <c r="Q1324" s="49" t="s">
        <v>13668</v>
      </c>
      <c r="R1324" s="49" t="s">
        <v>11969</v>
      </c>
      <c r="S1324" s="49" t="s">
        <v>11407</v>
      </c>
      <c r="T1324" s="49" t="s">
        <v>12278</v>
      </c>
      <c r="U1324" s="49" t="s">
        <v>13719</v>
      </c>
      <c r="V1324" s="49" t="s">
        <v>12584</v>
      </c>
      <c r="W1324" s="49" t="s">
        <v>11403</v>
      </c>
      <c r="X1324" s="49" t="s">
        <v>11405</v>
      </c>
      <c r="Y1324" s="49" t="s">
        <v>12137</v>
      </c>
      <c r="Z1324" s="49" t="s">
        <v>11644</v>
      </c>
      <c r="AA1324" s="49"/>
      <c r="AB1324" s="49"/>
      <c r="AC1324" s="49"/>
      <c r="AD1324" s="49"/>
      <c r="AE1324" s="49"/>
      <c r="AF1324" s="49"/>
      <c r="AG1324" s="49"/>
      <c r="AH1324" s="49"/>
      <c r="AI1324" s="49"/>
      <c r="AJ1324" s="49"/>
      <c r="AK1324" s="49"/>
      <c r="AL1324" s="49"/>
      <c r="AM1324" s="49"/>
      <c r="AN1324" s="49"/>
      <c r="AO1324" s="49"/>
      <c r="AP1324" s="49"/>
      <c r="AQ1324" s="49"/>
      <c r="AR1324" s="49"/>
      <c r="AS1324" s="49"/>
      <c r="AT1324" s="49"/>
      <c r="AU1324" s="49"/>
      <c r="AV1324" s="49"/>
      <c r="AW1324" s="49"/>
      <c r="AX1324" s="49"/>
      <c r="AY1324" s="49"/>
      <c r="AZ1324" s="49"/>
      <c r="BA1324" s="49"/>
      <c r="BB1324" s="49"/>
      <c r="BC1324" s="49"/>
      <c r="BD1324" s="49"/>
      <c r="BE1324" s="49"/>
      <c r="BF1324" s="49"/>
      <c r="BG1324" s="49"/>
      <c r="BH1324" s="49"/>
      <c r="BI1324" s="49"/>
      <c r="BJ1324" s="49"/>
      <c r="BK1324" s="49"/>
      <c r="BL1324" s="49"/>
      <c r="BM1324" s="49"/>
      <c r="BN1324" s="49"/>
    </row>
    <row r="1325" spans="1:66" x14ac:dyDescent="0.3">
      <c r="A1325">
        <v>1324</v>
      </c>
      <c r="B1325" s="5" t="s">
        <v>3927</v>
      </c>
      <c r="C1325" s="40">
        <f>VLOOKUP(tags[[#This Row],[Index]],Table1[],6)</f>
        <v>1000</v>
      </c>
      <c r="D1325" s="51">
        <v>8000</v>
      </c>
      <c r="E1325" s="18" t="str">
        <f>VLOOKUP(tags[[#This Row],[Index]],Table1[],22)</f>
        <v>pink</v>
      </c>
      <c r="F1325" s="18" t="str">
        <f>VLOOKUP(tags[[#This Row],[Index]],Table1[],23)</f>
        <v>S</v>
      </c>
      <c r="G1325" s="18" t="str">
        <f>VLOOKUP(tags[[#This Row],[product_id]],copy[],4,FALSE)</f>
        <v>Summer,Women,Shorts,pants,Loose,Short pants,drawstring,Causal</v>
      </c>
      <c r="H1325" s="18"/>
      <c r="I1325" s="48" t="s">
        <v>11402</v>
      </c>
      <c r="J1325" s="49" t="s">
        <v>11405</v>
      </c>
      <c r="K1325" s="49" t="s">
        <v>11410</v>
      </c>
      <c r="L1325" s="49" t="s">
        <v>11429</v>
      </c>
      <c r="M1325" s="49" t="s">
        <v>11427</v>
      </c>
      <c r="N1325" s="49" t="s">
        <v>11452</v>
      </c>
      <c r="O1325" s="49" t="s">
        <v>11789</v>
      </c>
      <c r="P1325" s="49" t="s">
        <v>11649</v>
      </c>
      <c r="Q1325" s="49"/>
      <c r="R1325" s="49"/>
      <c r="S1325" s="49"/>
      <c r="T1325" s="49"/>
      <c r="U1325" s="49"/>
      <c r="V1325" s="49"/>
      <c r="W1325" s="49"/>
      <c r="X1325" s="49"/>
      <c r="Y1325" s="49"/>
      <c r="Z1325" s="49"/>
      <c r="AA1325" s="49"/>
      <c r="AB1325" s="49"/>
      <c r="AC1325" s="49"/>
      <c r="AD1325" s="49"/>
      <c r="AE1325" s="49"/>
      <c r="AF1325" s="49"/>
      <c r="AG1325" s="49"/>
      <c r="AH1325" s="49"/>
      <c r="AI1325" s="49"/>
      <c r="AJ1325" s="49"/>
      <c r="AK1325" s="49"/>
      <c r="AL1325" s="49"/>
      <c r="AM1325" s="49"/>
      <c r="AN1325" s="49"/>
      <c r="AO1325" s="49"/>
      <c r="AP1325" s="49"/>
      <c r="AQ1325" s="49"/>
      <c r="AR1325" s="49"/>
      <c r="AS1325" s="49"/>
      <c r="AT1325" s="49"/>
      <c r="AU1325" s="49"/>
      <c r="AV1325" s="49"/>
      <c r="AW1325" s="49"/>
      <c r="AX1325" s="49"/>
      <c r="AY1325" s="49"/>
      <c r="AZ1325" s="49"/>
      <c r="BA1325" s="49"/>
      <c r="BB1325" s="49"/>
      <c r="BC1325" s="49"/>
      <c r="BD1325" s="49"/>
      <c r="BE1325" s="49"/>
      <c r="BF1325" s="49"/>
      <c r="BG1325" s="49"/>
      <c r="BH1325" s="49"/>
      <c r="BI1325" s="49"/>
      <c r="BJ1325" s="49"/>
      <c r="BK1325" s="49"/>
      <c r="BL1325" s="49"/>
      <c r="BM1325" s="49"/>
      <c r="BN1325" s="49"/>
    </row>
    <row r="1326" spans="1:66" x14ac:dyDescent="0.3">
      <c r="A1326">
        <v>1325</v>
      </c>
      <c r="B1326" s="4" t="s">
        <v>3930</v>
      </c>
      <c r="C1326" s="39">
        <f>VLOOKUP(tags[[#This Row],[Index]],Table1[],6)</f>
        <v>100</v>
      </c>
      <c r="D1326" s="50">
        <v>583</v>
      </c>
      <c r="E1326" s="17" t="str">
        <f>VLOOKUP(tags[[#This Row],[Index]],Table1[],22)</f>
        <v>yellow</v>
      </c>
      <c r="F1326" s="17" t="str">
        <f>VLOOKUP(tags[[#This Row],[Index]],Table1[],23)</f>
        <v>M</v>
      </c>
      <c r="G1326" s="17" t="str">
        <f>VLOOKUP(tags[[#This Row],[product_id]],copy[],4,FALSE)</f>
        <v>Summer,Shorts,Necks,Sleeve,Swing dress,Dresses,polka dot,Polkas,short sleeves,womens clothes,ladies dress,Crewneck,Print,women dress,Short Sleeved,Women's Fashion,loose dress,Women</v>
      </c>
      <c r="H1326" s="17"/>
      <c r="I1326" s="48" t="s">
        <v>11402</v>
      </c>
      <c r="J1326" s="49" t="s">
        <v>11410</v>
      </c>
      <c r="K1326" s="49" t="s">
        <v>11419</v>
      </c>
      <c r="L1326" s="49" t="s">
        <v>11414</v>
      </c>
      <c r="M1326" s="49" t="s">
        <v>11642</v>
      </c>
      <c r="N1326" s="49" t="s">
        <v>11460</v>
      </c>
      <c r="O1326" s="49" t="s">
        <v>11507</v>
      </c>
      <c r="P1326" s="49" t="s">
        <v>11512</v>
      </c>
      <c r="Q1326" s="49" t="s">
        <v>11415</v>
      </c>
      <c r="R1326" s="49" t="s">
        <v>11765</v>
      </c>
      <c r="S1326" s="49" t="s">
        <v>11825</v>
      </c>
      <c r="T1326" s="49" t="s">
        <v>12195</v>
      </c>
      <c r="U1326" s="49" t="s">
        <v>11416</v>
      </c>
      <c r="V1326" s="49" t="s">
        <v>11432</v>
      </c>
      <c r="W1326" s="49" t="s">
        <v>11671</v>
      </c>
      <c r="X1326" s="49" t="s">
        <v>11403</v>
      </c>
      <c r="Y1326" s="49" t="s">
        <v>11455</v>
      </c>
      <c r="Z1326" s="49" t="s">
        <v>11405</v>
      </c>
      <c r="AA1326" s="49"/>
      <c r="AB1326" s="49"/>
      <c r="AC1326" s="49"/>
      <c r="AD1326" s="49"/>
      <c r="AE1326" s="49"/>
      <c r="AF1326" s="49"/>
      <c r="AG1326" s="49"/>
      <c r="AH1326" s="49"/>
      <c r="AI1326" s="49"/>
      <c r="AJ1326" s="49"/>
      <c r="AK1326" s="49"/>
      <c r="AL1326" s="49"/>
      <c r="AM1326" s="49"/>
      <c r="AN1326" s="49"/>
      <c r="AO1326" s="49"/>
      <c r="AP1326" s="49"/>
      <c r="AQ1326" s="49"/>
      <c r="AR1326" s="49"/>
      <c r="AS1326" s="49"/>
      <c r="AT1326" s="49"/>
      <c r="AU1326" s="49"/>
      <c r="AV1326" s="49"/>
      <c r="AW1326" s="49"/>
      <c r="AX1326" s="49"/>
      <c r="AY1326" s="49"/>
      <c r="AZ1326" s="49"/>
      <c r="BA1326" s="49"/>
      <c r="BB1326" s="49"/>
      <c r="BC1326" s="49"/>
      <c r="BD1326" s="49"/>
      <c r="BE1326" s="49"/>
      <c r="BF1326" s="49"/>
      <c r="BG1326" s="49"/>
      <c r="BH1326" s="49"/>
      <c r="BI1326" s="49"/>
      <c r="BJ1326" s="49"/>
      <c r="BK1326" s="49"/>
      <c r="BL1326" s="49"/>
      <c r="BM1326" s="49"/>
      <c r="BN1326" s="49"/>
    </row>
    <row r="1327" spans="1:66" x14ac:dyDescent="0.3">
      <c r="A1327">
        <v>1326</v>
      </c>
      <c r="B1327" s="5" t="s">
        <v>3933</v>
      </c>
      <c r="C1327" s="40">
        <f>VLOOKUP(tags[[#This Row],[Index]],Table1[],6)</f>
        <v>100</v>
      </c>
      <c r="D1327" s="51">
        <v>1100</v>
      </c>
      <c r="E1327" s="18" t="str">
        <f>VLOOKUP(tags[[#This Row],[Index]],Table1[],22)</f>
        <v>red</v>
      </c>
      <c r="F1327" s="18" t="str">
        <f>VLOOKUP(tags[[#This Row],[Index]],Table1[],23)</f>
        <v>S</v>
      </c>
      <c r="G1327" s="18" t="str">
        <f>VLOOKUP(tags[[#This Row],[product_id]],copy[],4,FALSE)</f>
        <v>Summer,Vest,Fashion,Floral print,camisole,Tank,Tops,Loose,Print,Round neck,Floral,Women's Fashion,Plus Size,Women,women clothes,sleeveless,womens tank tops,Casual,Necks</v>
      </c>
      <c r="H1327" s="18"/>
      <c r="I1327" s="48" t="s">
        <v>11402</v>
      </c>
      <c r="J1327" s="49" t="s">
        <v>11430</v>
      </c>
      <c r="K1327" s="49" t="s">
        <v>11404</v>
      </c>
      <c r="L1327" s="49" t="s">
        <v>11447</v>
      </c>
      <c r="M1327" s="49" t="s">
        <v>11518</v>
      </c>
      <c r="N1327" s="49" t="s">
        <v>11418</v>
      </c>
      <c r="O1327" s="49" t="s">
        <v>11411</v>
      </c>
      <c r="P1327" s="49" t="s">
        <v>11427</v>
      </c>
      <c r="Q1327" s="49" t="s">
        <v>11416</v>
      </c>
      <c r="R1327" s="49" t="s">
        <v>11440</v>
      </c>
      <c r="S1327" s="49" t="s">
        <v>11433</v>
      </c>
      <c r="T1327" s="49" t="s">
        <v>11403</v>
      </c>
      <c r="U1327" s="49" t="s">
        <v>11407</v>
      </c>
      <c r="V1327" s="49" t="s">
        <v>11405</v>
      </c>
      <c r="W1327" s="49" t="s">
        <v>11810</v>
      </c>
      <c r="X1327" s="49" t="s">
        <v>11408</v>
      </c>
      <c r="Y1327" s="49" t="s">
        <v>11676</v>
      </c>
      <c r="Z1327" s="49" t="s">
        <v>11406</v>
      </c>
      <c r="AA1327" s="49" t="s">
        <v>11419</v>
      </c>
      <c r="AB1327" s="49"/>
      <c r="AC1327" s="49"/>
      <c r="AD1327" s="49"/>
      <c r="AE1327" s="49"/>
      <c r="AF1327" s="49"/>
      <c r="AG1327" s="49"/>
      <c r="AH1327" s="49"/>
      <c r="AI1327" s="49"/>
      <c r="AJ1327" s="49"/>
      <c r="AK1327" s="49"/>
      <c r="AL1327" s="49"/>
      <c r="AM1327" s="49"/>
      <c r="AN1327" s="49"/>
      <c r="AO1327" s="49"/>
      <c r="AP1327" s="49"/>
      <c r="AQ1327" s="49"/>
      <c r="AR1327" s="49"/>
      <c r="AS1327" s="49"/>
      <c r="AT1327" s="49"/>
      <c r="AU1327" s="49"/>
      <c r="AV1327" s="49"/>
      <c r="AW1327" s="49"/>
      <c r="AX1327" s="49"/>
      <c r="AY1327" s="49"/>
      <c r="AZ1327" s="49"/>
      <c r="BA1327" s="49"/>
      <c r="BB1327" s="49"/>
      <c r="BC1327" s="49"/>
      <c r="BD1327" s="49"/>
      <c r="BE1327" s="49"/>
      <c r="BF1327" s="49"/>
      <c r="BG1327" s="49"/>
      <c r="BH1327" s="49"/>
      <c r="BI1327" s="49"/>
      <c r="BJ1327" s="49"/>
      <c r="BK1327" s="49"/>
      <c r="BL1327" s="49"/>
      <c r="BM1327" s="49"/>
      <c r="BN1327" s="49"/>
    </row>
    <row r="1328" spans="1:66" x14ac:dyDescent="0.3">
      <c r="A1328">
        <v>1327</v>
      </c>
      <c r="B1328" s="6" t="s">
        <v>3937</v>
      </c>
      <c r="C1328" s="41">
        <f>VLOOKUP(tags[[#This Row],[Index]],Table1[],6)</f>
        <v>1000</v>
      </c>
      <c r="D1328" s="50">
        <v>11000</v>
      </c>
      <c r="E1328" s="17" t="str">
        <f>VLOOKUP(tags[[#This Row],[Index]],Table1[],22)</f>
        <v>purple</v>
      </c>
      <c r="F1328" s="17" t="str">
        <f>VLOOKUP(tags[[#This Row],[Index]],Table1[],23)</f>
        <v>S</v>
      </c>
      <c r="G1328" s="17" t="str">
        <f>VLOOKUP(tags[[#This Row],[product_id]],copy[],4,FALSE)</f>
        <v>topsforfemale,butterfly,irregualshirt,Plus Size,Tops &amp; Blouses,Summer,Tops,tank top,cami top,Print,Women's Fashion,Fashion,V-neck,sexyblouseforwomen,sleeveless,Women,butterfliesprint,Women Fashion,sleeveless tops</v>
      </c>
      <c r="H1328" s="17"/>
      <c r="I1328" s="48" t="s">
        <v>12752</v>
      </c>
      <c r="J1328" s="49" t="s">
        <v>11568</v>
      </c>
      <c r="K1328" s="49" t="s">
        <v>13323</v>
      </c>
      <c r="L1328" s="49" t="s">
        <v>11407</v>
      </c>
      <c r="M1328" s="49" t="s">
        <v>11498</v>
      </c>
      <c r="N1328" s="49" t="s">
        <v>11402</v>
      </c>
      <c r="O1328" s="49" t="s">
        <v>11411</v>
      </c>
      <c r="P1328" s="49" t="s">
        <v>11423</v>
      </c>
      <c r="Q1328" s="49" t="s">
        <v>12007</v>
      </c>
      <c r="R1328" s="49" t="s">
        <v>11416</v>
      </c>
      <c r="S1328" s="49" t="s">
        <v>11403</v>
      </c>
      <c r="T1328" s="49" t="s">
        <v>11404</v>
      </c>
      <c r="U1328" s="49" t="s">
        <v>11420</v>
      </c>
      <c r="V1328" s="49" t="s">
        <v>12994</v>
      </c>
      <c r="W1328" s="49" t="s">
        <v>11408</v>
      </c>
      <c r="X1328" s="49" t="s">
        <v>11405</v>
      </c>
      <c r="Y1328" s="49" t="s">
        <v>13646</v>
      </c>
      <c r="Z1328" s="49" t="s">
        <v>11439</v>
      </c>
      <c r="AA1328" s="49" t="s">
        <v>11465</v>
      </c>
      <c r="AB1328" s="49"/>
      <c r="AC1328" s="49"/>
      <c r="AD1328" s="49"/>
      <c r="AE1328" s="49"/>
      <c r="AF1328" s="49"/>
      <c r="AG1328" s="49"/>
      <c r="AH1328" s="49"/>
      <c r="AI1328" s="49"/>
      <c r="AJ1328" s="49"/>
      <c r="AK1328" s="49"/>
      <c r="AL1328" s="49"/>
      <c r="AM1328" s="49"/>
      <c r="AN1328" s="49"/>
      <c r="AO1328" s="49"/>
      <c r="AP1328" s="49"/>
      <c r="AQ1328" s="49"/>
      <c r="AR1328" s="49"/>
      <c r="AS1328" s="49"/>
      <c r="AT1328" s="49"/>
      <c r="AU1328" s="49"/>
      <c r="AV1328" s="49"/>
      <c r="AW1328" s="49"/>
      <c r="AX1328" s="49"/>
      <c r="AY1328" s="49"/>
      <c r="AZ1328" s="49"/>
      <c r="BA1328" s="49"/>
      <c r="BB1328" s="49"/>
      <c r="BC1328" s="49"/>
      <c r="BD1328" s="49"/>
      <c r="BE1328" s="49"/>
      <c r="BF1328" s="49"/>
      <c r="BG1328" s="49"/>
      <c r="BH1328" s="49"/>
      <c r="BI1328" s="49"/>
      <c r="BJ1328" s="49"/>
      <c r="BK1328" s="49"/>
      <c r="BL1328" s="49"/>
      <c r="BM1328" s="49"/>
      <c r="BN1328" s="49"/>
    </row>
    <row r="1329" spans="1:66" x14ac:dyDescent="0.3">
      <c r="A1329">
        <v>1328</v>
      </c>
      <c r="B1329" s="5" t="s">
        <v>3941</v>
      </c>
      <c r="C1329" s="40">
        <f>VLOOKUP(tags[[#This Row],[Index]],Table1[],6)</f>
        <v>50</v>
      </c>
      <c r="D1329" s="51">
        <v>1350</v>
      </c>
      <c r="E1329" s="18" t="str">
        <f>VLOOKUP(tags[[#This Row],[Index]],Table1[],22)</f>
        <v>black</v>
      </c>
      <c r="F1329" s="18" t="str">
        <f>VLOOKUP(tags[[#This Row],[Index]],Table1[],23)</f>
        <v>XS</v>
      </c>
      <c r="G1329" s="18" t="str">
        <f>VLOOKUP(tags[[#This Row],[product_id]],copy[],4,FALSE)</f>
        <v>Summer,Fashion,Cycling,pants,Shorts,maillot,Cycling Clothing,ciclismo,Uniforms,short sleeves,Bikes,ropa,Clothing,biking,Jerseys</v>
      </c>
      <c r="H1329" s="18"/>
      <c r="I1329" s="48" t="s">
        <v>11402</v>
      </c>
      <c r="J1329" s="49" t="s">
        <v>11404</v>
      </c>
      <c r="K1329" s="49" t="s">
        <v>13945</v>
      </c>
      <c r="L1329" s="49" t="s">
        <v>11429</v>
      </c>
      <c r="M1329" s="49" t="s">
        <v>11410</v>
      </c>
      <c r="N1329" s="49" t="s">
        <v>13241</v>
      </c>
      <c r="O1329" s="49" t="s">
        <v>13944</v>
      </c>
      <c r="P1329" s="49" t="s">
        <v>13576</v>
      </c>
      <c r="Q1329" s="49" t="s">
        <v>13802</v>
      </c>
      <c r="R1329" s="49" t="s">
        <v>11415</v>
      </c>
      <c r="S1329" s="49" t="s">
        <v>13976</v>
      </c>
      <c r="T1329" s="49" t="s">
        <v>13034</v>
      </c>
      <c r="U1329" s="49" t="s">
        <v>11545</v>
      </c>
      <c r="V1329" s="49" t="s">
        <v>13705</v>
      </c>
      <c r="W1329" s="49" t="s">
        <v>12542</v>
      </c>
      <c r="X1329" s="49"/>
      <c r="Y1329" s="49"/>
      <c r="Z1329" s="49"/>
      <c r="AA1329" s="49"/>
      <c r="AB1329" s="49"/>
      <c r="AC1329" s="49"/>
      <c r="AD1329" s="49"/>
      <c r="AE1329" s="49"/>
      <c r="AF1329" s="49"/>
      <c r="AG1329" s="49"/>
      <c r="AH1329" s="49"/>
      <c r="AI1329" s="49"/>
      <c r="AJ1329" s="49"/>
      <c r="AK1329" s="49"/>
      <c r="AL1329" s="49"/>
      <c r="AM1329" s="49"/>
      <c r="AN1329" s="49"/>
      <c r="AO1329" s="49"/>
      <c r="AP1329" s="49"/>
      <c r="AQ1329" s="49"/>
      <c r="AR1329" s="49"/>
      <c r="AS1329" s="49"/>
      <c r="AT1329" s="49"/>
      <c r="AU1329" s="49"/>
      <c r="AV1329" s="49"/>
      <c r="AW1329" s="49"/>
      <c r="AX1329" s="49"/>
      <c r="AY1329" s="49"/>
      <c r="AZ1329" s="49"/>
      <c r="BA1329" s="49"/>
      <c r="BB1329" s="49"/>
      <c r="BC1329" s="49"/>
      <c r="BD1329" s="49"/>
      <c r="BE1329" s="49"/>
      <c r="BF1329" s="49"/>
      <c r="BG1329" s="49"/>
      <c r="BH1329" s="49"/>
      <c r="BI1329" s="49"/>
      <c r="BJ1329" s="49"/>
      <c r="BK1329" s="49"/>
      <c r="BL1329" s="49"/>
      <c r="BM1329" s="49"/>
      <c r="BN1329" s="49"/>
    </row>
    <row r="1330" spans="1:66" x14ac:dyDescent="0.3">
      <c r="A1330">
        <v>1329</v>
      </c>
      <c r="B1330" s="4" t="s">
        <v>3943</v>
      </c>
      <c r="C1330" s="39">
        <f>VLOOKUP(tags[[#This Row],[Index]],Table1[],6)</f>
        <v>10</v>
      </c>
      <c r="D1330" s="50">
        <v>40</v>
      </c>
      <c r="E1330" s="17" t="str">
        <f>VLOOKUP(tags[[#This Row],[Index]],Table1[],22)</f>
        <v>black</v>
      </c>
      <c r="F1330" s="17" t="str">
        <f>VLOOKUP(tags[[#This Row],[Index]],Table1[],23)</f>
        <v>XXS</v>
      </c>
      <c r="G1330" s="17" t="str">
        <f>VLOOKUP(tags[[#This Row],[product_id]],copy[],4,FALSE)</f>
        <v>Plus Size,Fashion,Lace,Halter,Fitness,Workout,tank top,Women's Fashion,Lingerie,sexy lace,halterlacebralette,sexy,strappy,Tops,Bras,Necks</v>
      </c>
      <c r="H1330" s="17"/>
      <c r="I1330" s="48" t="s">
        <v>11407</v>
      </c>
      <c r="J1330" s="49" t="s">
        <v>11404</v>
      </c>
      <c r="K1330" s="49" t="s">
        <v>11434</v>
      </c>
      <c r="L1330" s="49" t="s">
        <v>11461</v>
      </c>
      <c r="M1330" s="49" t="s">
        <v>11487</v>
      </c>
      <c r="N1330" s="49" t="s">
        <v>12019</v>
      </c>
      <c r="O1330" s="49" t="s">
        <v>11423</v>
      </c>
      <c r="P1330" s="49" t="s">
        <v>11403</v>
      </c>
      <c r="Q1330" s="49" t="s">
        <v>11929</v>
      </c>
      <c r="R1330" s="49" t="s">
        <v>11585</v>
      </c>
      <c r="S1330" s="49" t="s">
        <v>13370</v>
      </c>
      <c r="T1330" s="49" t="s">
        <v>11412</v>
      </c>
      <c r="U1330" s="49" t="s">
        <v>11653</v>
      </c>
      <c r="V1330" s="49" t="s">
        <v>11411</v>
      </c>
      <c r="W1330" s="49" t="s">
        <v>11515</v>
      </c>
      <c r="X1330" s="49" t="s">
        <v>11419</v>
      </c>
      <c r="Y1330" s="49"/>
      <c r="Z1330" s="49"/>
      <c r="AA1330" s="49"/>
      <c r="AB1330" s="49"/>
      <c r="AC1330" s="49"/>
      <c r="AD1330" s="49"/>
      <c r="AE1330" s="49"/>
      <c r="AF1330" s="49"/>
      <c r="AG1330" s="49"/>
      <c r="AH1330" s="49"/>
      <c r="AI1330" s="49"/>
      <c r="AJ1330" s="49"/>
      <c r="AK1330" s="49"/>
      <c r="AL1330" s="49"/>
      <c r="AM1330" s="49"/>
      <c r="AN1330" s="49"/>
      <c r="AO1330" s="49"/>
      <c r="AP1330" s="49"/>
      <c r="AQ1330" s="49"/>
      <c r="AR1330" s="49"/>
      <c r="AS1330" s="49"/>
      <c r="AT1330" s="49"/>
      <c r="AU1330" s="49"/>
      <c r="AV1330" s="49"/>
      <c r="AW1330" s="49"/>
      <c r="AX1330" s="49"/>
      <c r="AY1330" s="49"/>
      <c r="AZ1330" s="49"/>
      <c r="BA1330" s="49"/>
      <c r="BB1330" s="49"/>
      <c r="BC1330" s="49"/>
      <c r="BD1330" s="49"/>
      <c r="BE1330" s="49"/>
      <c r="BF1330" s="49"/>
      <c r="BG1330" s="49"/>
      <c r="BH1330" s="49"/>
      <c r="BI1330" s="49"/>
      <c r="BJ1330" s="49"/>
      <c r="BK1330" s="49"/>
      <c r="BL1330" s="49"/>
      <c r="BM1330" s="49"/>
      <c r="BN1330" s="49"/>
    </row>
    <row r="1331" spans="1:66" x14ac:dyDescent="0.3">
      <c r="A1331">
        <v>1330</v>
      </c>
      <c r="B1331" s="5" t="s">
        <v>3945</v>
      </c>
      <c r="C1331" s="40">
        <f>VLOOKUP(tags[[#This Row],[Index]],Table1[],6)</f>
        <v>10000</v>
      </c>
      <c r="D1331" s="51">
        <v>160000</v>
      </c>
      <c r="E1331" s="18" t="str">
        <f>VLOOKUP(tags[[#This Row],[Index]],Table1[],22)</f>
        <v>other</v>
      </c>
      <c r="F1331" s="18" t="str">
        <f>VLOOKUP(tags[[#This Row],[Index]],Table1[],23)</f>
        <v>S</v>
      </c>
      <c r="G1331" s="18" t="str">
        <f>VLOOKUP(tags[[#This Row],[product_id]],copy[],4,FALSE)</f>
        <v>long skirt,crop top,skirtsuit,Tops,Print,Women's Fashion,totemprint,Two piece set,boho,sexyoutfit,twopieceoutfit,backless,cotton crop top,Summer Fashion,sexy,Women,Skirts,splits</v>
      </c>
      <c r="H1331" s="18"/>
      <c r="I1331" s="48" t="s">
        <v>11657</v>
      </c>
      <c r="J1331" s="49" t="s">
        <v>11480</v>
      </c>
      <c r="K1331" s="49" t="s">
        <v>12944</v>
      </c>
      <c r="L1331" s="49" t="s">
        <v>11411</v>
      </c>
      <c r="M1331" s="49" t="s">
        <v>11416</v>
      </c>
      <c r="N1331" s="49" t="s">
        <v>11403</v>
      </c>
      <c r="O1331" s="49" t="s">
        <v>12750</v>
      </c>
      <c r="P1331" s="49" t="s">
        <v>11615</v>
      </c>
      <c r="Q1331" s="49" t="s">
        <v>11457</v>
      </c>
      <c r="R1331" s="49" t="s">
        <v>12991</v>
      </c>
      <c r="S1331" s="49" t="s">
        <v>11737</v>
      </c>
      <c r="T1331" s="49" t="s">
        <v>11450</v>
      </c>
      <c r="U1331" s="49" t="s">
        <v>12434</v>
      </c>
      <c r="V1331" s="49" t="s">
        <v>11484</v>
      </c>
      <c r="W1331" s="49" t="s">
        <v>11412</v>
      </c>
      <c r="X1331" s="49" t="s">
        <v>11405</v>
      </c>
      <c r="Y1331" s="49" t="s">
        <v>11462</v>
      </c>
      <c r="Z1331" s="49" t="s">
        <v>11566</v>
      </c>
      <c r="AA1331" s="49"/>
      <c r="AB1331" s="49"/>
      <c r="AC1331" s="49"/>
      <c r="AD1331" s="49"/>
      <c r="AE1331" s="49"/>
      <c r="AF1331" s="49"/>
      <c r="AG1331" s="49"/>
      <c r="AH1331" s="49"/>
      <c r="AI1331" s="49"/>
      <c r="AJ1331" s="49"/>
      <c r="AK1331" s="49"/>
      <c r="AL1331" s="49"/>
      <c r="AM1331" s="49"/>
      <c r="AN1331" s="49"/>
      <c r="AO1331" s="49"/>
      <c r="AP1331" s="49"/>
      <c r="AQ1331" s="49"/>
      <c r="AR1331" s="49"/>
      <c r="AS1331" s="49"/>
      <c r="AT1331" s="49"/>
      <c r="AU1331" s="49"/>
      <c r="AV1331" s="49"/>
      <c r="AW1331" s="49"/>
      <c r="AX1331" s="49"/>
      <c r="AY1331" s="49"/>
      <c r="AZ1331" s="49"/>
      <c r="BA1331" s="49"/>
      <c r="BB1331" s="49"/>
      <c r="BC1331" s="49"/>
      <c r="BD1331" s="49"/>
      <c r="BE1331" s="49"/>
      <c r="BF1331" s="49"/>
      <c r="BG1331" s="49"/>
      <c r="BH1331" s="49"/>
      <c r="BI1331" s="49"/>
      <c r="BJ1331" s="49"/>
      <c r="BK1331" s="49"/>
      <c r="BL1331" s="49"/>
      <c r="BM1331" s="49"/>
      <c r="BN1331" s="49"/>
    </row>
    <row r="1332" spans="1:66" x14ac:dyDescent="0.3">
      <c r="A1332">
        <v>1331</v>
      </c>
      <c r="B1332" s="4" t="s">
        <v>3947</v>
      </c>
      <c r="C1332" s="39">
        <f>VLOOKUP(tags[[#This Row],[Index]],Table1[],6)</f>
        <v>20000</v>
      </c>
      <c r="D1332" s="50">
        <v>220000</v>
      </c>
      <c r="E1332" s="17" t="str">
        <f>VLOOKUP(tags[[#This Row],[Index]],Table1[],22)</f>
        <v>pink</v>
      </c>
      <c r="F1332" s="17" t="str">
        <f>VLOOKUP(tags[[#This Row],[Index]],Table1[],23)</f>
        <v>S</v>
      </c>
      <c r="G1332" s="17" t="str">
        <f>VLOOKUP(tags[[#This Row],[product_id]],copy[],4,FALSE)</f>
        <v>blouse,Summer,Fashion,Tops,kimono,Casual,Jacket,cardigan,Floral,sexy,summer tops</v>
      </c>
      <c r="H1332" s="17"/>
      <c r="I1332" s="48" t="s">
        <v>11428</v>
      </c>
      <c r="J1332" s="49" t="s">
        <v>11402</v>
      </c>
      <c r="K1332" s="49" t="s">
        <v>11404</v>
      </c>
      <c r="L1332" s="49" t="s">
        <v>11411</v>
      </c>
      <c r="M1332" s="49" t="s">
        <v>11784</v>
      </c>
      <c r="N1332" s="49" t="s">
        <v>11406</v>
      </c>
      <c r="O1332" s="49" t="s">
        <v>12180</v>
      </c>
      <c r="P1332" s="49" t="s">
        <v>11914</v>
      </c>
      <c r="Q1332" s="49" t="s">
        <v>11433</v>
      </c>
      <c r="R1332" s="49" t="s">
        <v>11412</v>
      </c>
      <c r="S1332" s="49" t="s">
        <v>11472</v>
      </c>
      <c r="T1332" s="49"/>
      <c r="U1332" s="49"/>
      <c r="V1332" s="49"/>
      <c r="W1332" s="49"/>
      <c r="X1332" s="49"/>
      <c r="Y1332" s="49"/>
      <c r="Z1332" s="49"/>
      <c r="AA1332" s="49"/>
      <c r="AB1332" s="49"/>
      <c r="AC1332" s="49"/>
      <c r="AD1332" s="49"/>
      <c r="AE1332" s="49"/>
      <c r="AF1332" s="49"/>
      <c r="AG1332" s="49"/>
      <c r="AH1332" s="49"/>
      <c r="AI1332" s="49"/>
      <c r="AJ1332" s="49"/>
      <c r="AK1332" s="49"/>
      <c r="AL1332" s="49"/>
      <c r="AM1332" s="49"/>
      <c r="AN1332" s="49"/>
      <c r="AO1332" s="49"/>
      <c r="AP1332" s="49"/>
      <c r="AQ1332" s="49"/>
      <c r="AR1332" s="49"/>
      <c r="AS1332" s="49"/>
      <c r="AT1332" s="49"/>
      <c r="AU1332" s="49"/>
      <c r="AV1332" s="49"/>
      <c r="AW1332" s="49"/>
      <c r="AX1332" s="49"/>
      <c r="AY1332" s="49"/>
      <c r="AZ1332" s="49"/>
      <c r="BA1332" s="49"/>
      <c r="BB1332" s="49"/>
      <c r="BC1332" s="49"/>
      <c r="BD1332" s="49"/>
      <c r="BE1332" s="49"/>
      <c r="BF1332" s="49"/>
      <c r="BG1332" s="49"/>
      <c r="BH1332" s="49"/>
      <c r="BI1332" s="49"/>
      <c r="BJ1332" s="49"/>
      <c r="BK1332" s="49"/>
      <c r="BL1332" s="49"/>
      <c r="BM1332" s="49"/>
      <c r="BN1332" s="49"/>
    </row>
    <row r="1333" spans="1:66" x14ac:dyDescent="0.3">
      <c r="A1333">
        <v>1332</v>
      </c>
      <c r="B1333" s="5" t="s">
        <v>3949</v>
      </c>
      <c r="C1333" s="40">
        <f>VLOOKUP(tags[[#This Row],[Index]],Table1[],6)</f>
        <v>20000</v>
      </c>
      <c r="D1333" s="51">
        <v>160000</v>
      </c>
      <c r="E1333" s="18" t="str">
        <f>VLOOKUP(tags[[#This Row],[Index]],Table1[],22)</f>
        <v>white</v>
      </c>
      <c r="F1333" s="18" t="str">
        <f>VLOOKUP(tags[[#This Row],[Index]],Table1[],23)</f>
        <v>S</v>
      </c>
      <c r="G1333" s="18" t="str">
        <f>VLOOKUP(tags[[#This Row],[product_id]],copy[],4,FALSE)</f>
        <v>Summer,Fashion,Cocktail,Mini,Dress,Mini dress,Ladies,Women's Fashion,Party Dress,Floral,sexy,Spaghetti,Casual,Women,Shorts,Floral print,short dress,summer dress,beach dress,Print,sleeveless,Beach</v>
      </c>
      <c r="H1333" s="18"/>
      <c r="I1333" s="48" t="s">
        <v>11402</v>
      </c>
      <c r="J1333" s="49" t="s">
        <v>11404</v>
      </c>
      <c r="K1333" s="49" t="s">
        <v>11675</v>
      </c>
      <c r="L1333" s="49" t="s">
        <v>11436</v>
      </c>
      <c r="M1333" s="49" t="s">
        <v>11409</v>
      </c>
      <c r="N1333" s="49" t="s">
        <v>11435</v>
      </c>
      <c r="O1333" s="49" t="s">
        <v>11426</v>
      </c>
      <c r="P1333" s="49" t="s">
        <v>11403</v>
      </c>
      <c r="Q1333" s="49" t="s">
        <v>11445</v>
      </c>
      <c r="R1333" s="49" t="s">
        <v>11433</v>
      </c>
      <c r="S1333" s="49" t="s">
        <v>11412</v>
      </c>
      <c r="T1333" s="49" t="s">
        <v>11449</v>
      </c>
      <c r="U1333" s="49" t="s">
        <v>11406</v>
      </c>
      <c r="V1333" s="49" t="s">
        <v>11405</v>
      </c>
      <c r="W1333" s="49" t="s">
        <v>11410</v>
      </c>
      <c r="X1333" s="49" t="s">
        <v>11447</v>
      </c>
      <c r="Y1333" s="49" t="s">
        <v>11517</v>
      </c>
      <c r="Z1333" s="49" t="s">
        <v>11425</v>
      </c>
      <c r="AA1333" s="49" t="s">
        <v>11431</v>
      </c>
      <c r="AB1333" s="49" t="s">
        <v>11416</v>
      </c>
      <c r="AC1333" s="49" t="s">
        <v>11408</v>
      </c>
      <c r="AD1333" s="49" t="s">
        <v>11413</v>
      </c>
      <c r="AE1333" s="49"/>
      <c r="AF1333" s="49"/>
      <c r="AG1333" s="49"/>
      <c r="AH1333" s="49"/>
      <c r="AI1333" s="49"/>
      <c r="AJ1333" s="49"/>
      <c r="AK1333" s="49"/>
      <c r="AL1333" s="49"/>
      <c r="AM1333" s="49"/>
      <c r="AN1333" s="49"/>
      <c r="AO1333" s="49"/>
      <c r="AP1333" s="49"/>
      <c r="AQ1333" s="49"/>
      <c r="AR1333" s="49"/>
      <c r="AS1333" s="49"/>
      <c r="AT1333" s="49"/>
      <c r="AU1333" s="49"/>
      <c r="AV1333" s="49"/>
      <c r="AW1333" s="49"/>
      <c r="AX1333" s="49"/>
      <c r="AY1333" s="49"/>
      <c r="AZ1333" s="49"/>
      <c r="BA1333" s="49"/>
      <c r="BB1333" s="49"/>
      <c r="BC1333" s="49"/>
      <c r="BD1333" s="49"/>
      <c r="BE1333" s="49"/>
      <c r="BF1333" s="49"/>
      <c r="BG1333" s="49"/>
      <c r="BH1333" s="49"/>
      <c r="BI1333" s="49"/>
      <c r="BJ1333" s="49"/>
      <c r="BK1333" s="49"/>
      <c r="BL1333" s="49"/>
      <c r="BM1333" s="49"/>
      <c r="BN1333" s="49"/>
    </row>
    <row r="1334" spans="1:66" x14ac:dyDescent="0.3">
      <c r="A1334">
        <v>1333</v>
      </c>
      <c r="B1334" s="4" t="s">
        <v>3951</v>
      </c>
      <c r="C1334" s="39">
        <f>VLOOKUP(tags[[#This Row],[Index]],Table1[],6)</f>
        <v>100</v>
      </c>
      <c r="D1334" s="50">
        <v>577</v>
      </c>
      <c r="E1334" s="17" t="str">
        <f>VLOOKUP(tags[[#This Row],[Index]],Table1[],22)</f>
        <v>pink</v>
      </c>
      <c r="F1334" s="17" t="str">
        <f>VLOOKUP(tags[[#This Row],[Index]],Table1[],23)</f>
        <v>S</v>
      </c>
      <c r="G1334" s="17" t="str">
        <f>VLOOKUP(tags[[#This Row],[product_id]],copy[],4,FALSE)</f>
        <v>Summer,Plus Size,Deep V-neck Dress,Mini,Skirts,Pure Color,Loose,Vacation,V-neck,Mini dress,beach dress,Women,women dress,Dress,sleeveless,Beach,Women's Fashion,Casual,casual dress</v>
      </c>
      <c r="H1334" s="17"/>
      <c r="I1334" s="48" t="s">
        <v>11402</v>
      </c>
      <c r="J1334" s="49" t="s">
        <v>11407</v>
      </c>
      <c r="K1334" s="49" t="s">
        <v>11852</v>
      </c>
      <c r="L1334" s="49" t="s">
        <v>11436</v>
      </c>
      <c r="M1334" s="49" t="s">
        <v>11462</v>
      </c>
      <c r="N1334" s="49" t="s">
        <v>11496</v>
      </c>
      <c r="O1334" s="49" t="s">
        <v>11427</v>
      </c>
      <c r="P1334" s="49" t="s">
        <v>11841</v>
      </c>
      <c r="Q1334" s="49" t="s">
        <v>11420</v>
      </c>
      <c r="R1334" s="49" t="s">
        <v>11435</v>
      </c>
      <c r="S1334" s="49" t="s">
        <v>11431</v>
      </c>
      <c r="T1334" s="49" t="s">
        <v>11405</v>
      </c>
      <c r="U1334" s="49" t="s">
        <v>11432</v>
      </c>
      <c r="V1334" s="49" t="s">
        <v>11409</v>
      </c>
      <c r="W1334" s="49" t="s">
        <v>11408</v>
      </c>
      <c r="X1334" s="49" t="s">
        <v>11413</v>
      </c>
      <c r="Y1334" s="49" t="s">
        <v>11403</v>
      </c>
      <c r="Z1334" s="49" t="s">
        <v>11406</v>
      </c>
      <c r="AA1334" s="49" t="s">
        <v>11441</v>
      </c>
      <c r="AB1334" s="49"/>
      <c r="AC1334" s="49"/>
      <c r="AD1334" s="49"/>
      <c r="AE1334" s="49"/>
      <c r="AF1334" s="49"/>
      <c r="AG1334" s="49"/>
      <c r="AH1334" s="49"/>
      <c r="AI1334" s="49"/>
      <c r="AJ1334" s="49"/>
      <c r="AK1334" s="49"/>
      <c r="AL1334" s="49"/>
      <c r="AM1334" s="49"/>
      <c r="AN1334" s="49"/>
      <c r="AO1334" s="49"/>
      <c r="AP1334" s="49"/>
      <c r="AQ1334" s="49"/>
      <c r="AR1334" s="49"/>
      <c r="AS1334" s="49"/>
      <c r="AT1334" s="49"/>
      <c r="AU1334" s="49"/>
      <c r="AV1334" s="49"/>
      <c r="AW1334" s="49"/>
      <c r="AX1334" s="49"/>
      <c r="AY1334" s="49"/>
      <c r="AZ1334" s="49"/>
      <c r="BA1334" s="49"/>
      <c r="BB1334" s="49"/>
      <c r="BC1334" s="49"/>
      <c r="BD1334" s="49"/>
      <c r="BE1334" s="49"/>
      <c r="BF1334" s="49"/>
      <c r="BG1334" s="49"/>
      <c r="BH1334" s="49"/>
      <c r="BI1334" s="49"/>
      <c r="BJ1334" s="49"/>
      <c r="BK1334" s="49"/>
      <c r="BL1334" s="49"/>
      <c r="BM1334" s="49"/>
      <c r="BN1334" s="49"/>
    </row>
    <row r="1335" spans="1:66" x14ac:dyDescent="0.3">
      <c r="A1335">
        <v>1334</v>
      </c>
      <c r="B1335" s="5" t="s">
        <v>3954</v>
      </c>
      <c r="C1335" s="40">
        <f>VLOOKUP(tags[[#This Row],[Index]],Table1[],6)</f>
        <v>10000</v>
      </c>
      <c r="D1335" s="51">
        <v>110000</v>
      </c>
      <c r="E1335" s="18" t="str">
        <f>VLOOKUP(tags[[#This Row],[Index]],Table1[],22)</f>
        <v>gray</v>
      </c>
      <c r="F1335" s="18" t="str">
        <f>VLOOKUP(tags[[#This Row],[Index]],Table1[],23)</f>
        <v>S</v>
      </c>
      <c r="G1335" s="18" t="str">
        <f>VLOOKUP(tags[[#This Row],[product_id]],copy[],4,FALSE)</f>
        <v>Summer,Plus Size,Mini,plus size dress,Dress,Mini dress,beach dress,Party Dress,sleeveless,Casual,casual dress,Tank,Shirt,tankdres,Beach,Necks,Women's Fashion,Round neck,Cotton Dress,Sleeveless dress,women dress,Women,Fashion,loose dress,Pleated</v>
      </c>
      <c r="H1335" s="18"/>
      <c r="I1335" s="48" t="s">
        <v>11402</v>
      </c>
      <c r="J1335" s="49" t="s">
        <v>11407</v>
      </c>
      <c r="K1335" s="49" t="s">
        <v>11436</v>
      </c>
      <c r="L1335" s="49" t="s">
        <v>11501</v>
      </c>
      <c r="M1335" s="49" t="s">
        <v>11409</v>
      </c>
      <c r="N1335" s="49" t="s">
        <v>11435</v>
      </c>
      <c r="O1335" s="49" t="s">
        <v>11431</v>
      </c>
      <c r="P1335" s="49" t="s">
        <v>11445</v>
      </c>
      <c r="Q1335" s="49" t="s">
        <v>11408</v>
      </c>
      <c r="R1335" s="49" t="s">
        <v>11406</v>
      </c>
      <c r="S1335" s="49" t="s">
        <v>11441</v>
      </c>
      <c r="T1335" s="49" t="s">
        <v>11418</v>
      </c>
      <c r="U1335" s="49" t="s">
        <v>11417</v>
      </c>
      <c r="V1335" s="49" t="s">
        <v>12779</v>
      </c>
      <c r="W1335" s="49" t="s">
        <v>11413</v>
      </c>
      <c r="X1335" s="49" t="s">
        <v>11419</v>
      </c>
      <c r="Y1335" s="49" t="s">
        <v>11403</v>
      </c>
      <c r="Z1335" s="49" t="s">
        <v>11440</v>
      </c>
      <c r="AA1335" s="49" t="s">
        <v>11510</v>
      </c>
      <c r="AB1335" s="49" t="s">
        <v>11438</v>
      </c>
      <c r="AC1335" s="49" t="s">
        <v>11432</v>
      </c>
      <c r="AD1335" s="49" t="s">
        <v>11405</v>
      </c>
      <c r="AE1335" s="49" t="s">
        <v>11404</v>
      </c>
      <c r="AF1335" s="49" t="s">
        <v>11455</v>
      </c>
      <c r="AG1335" s="49" t="s">
        <v>11485</v>
      </c>
      <c r="AH1335" s="49"/>
      <c r="AI1335" s="49"/>
      <c r="AJ1335" s="49"/>
      <c r="AK1335" s="49"/>
      <c r="AL1335" s="49"/>
      <c r="AM1335" s="49"/>
      <c r="AN1335" s="49"/>
      <c r="AO1335" s="49"/>
      <c r="AP1335" s="49"/>
      <c r="AQ1335" s="49"/>
      <c r="AR1335" s="49"/>
      <c r="AS1335" s="49"/>
      <c r="AT1335" s="49"/>
      <c r="AU1335" s="49"/>
      <c r="AV1335" s="49"/>
      <c r="AW1335" s="49"/>
      <c r="AX1335" s="49"/>
      <c r="AY1335" s="49"/>
      <c r="AZ1335" s="49"/>
      <c r="BA1335" s="49"/>
      <c r="BB1335" s="49"/>
      <c r="BC1335" s="49"/>
      <c r="BD1335" s="49"/>
      <c r="BE1335" s="49"/>
      <c r="BF1335" s="49"/>
      <c r="BG1335" s="49"/>
      <c r="BH1335" s="49"/>
      <c r="BI1335" s="49"/>
      <c r="BJ1335" s="49"/>
      <c r="BK1335" s="49"/>
      <c r="BL1335" s="49"/>
      <c r="BM1335" s="49"/>
      <c r="BN1335" s="49"/>
    </row>
    <row r="1336" spans="1:66" x14ac:dyDescent="0.3">
      <c r="A1336">
        <v>1335</v>
      </c>
      <c r="B1336" s="4" t="s">
        <v>3956</v>
      </c>
      <c r="C1336" s="39">
        <f>VLOOKUP(tags[[#This Row],[Index]],Table1[],6)</f>
        <v>1000</v>
      </c>
      <c r="D1336" s="50">
        <v>9000</v>
      </c>
      <c r="E1336" s="17" t="str">
        <f>VLOOKUP(tags[[#This Row],[Index]],Table1[],22)</f>
        <v>white</v>
      </c>
      <c r="F1336" s="17" t="str">
        <f>VLOOKUP(tags[[#This Row],[Index]],Table1[],23)</f>
        <v>XXS</v>
      </c>
      <c r="G1336" s="17" t="str">
        <f>VLOOKUP(tags[[#This Row],[product_id]],copy[],4,FALSE)</f>
        <v>Shorts,Lace,Halter,Pleated,Loose,Backs,Outfits,Fashion,Lace Up,Flowers,Suits,Print,off shoulder,Tops,Women</v>
      </c>
      <c r="H1336" s="17"/>
      <c r="I1336" s="48" t="s">
        <v>11410</v>
      </c>
      <c r="J1336" s="49" t="s">
        <v>11434</v>
      </c>
      <c r="K1336" s="49" t="s">
        <v>11461</v>
      </c>
      <c r="L1336" s="49" t="s">
        <v>11485</v>
      </c>
      <c r="M1336" s="49" t="s">
        <v>11427</v>
      </c>
      <c r="N1336" s="49" t="s">
        <v>13990</v>
      </c>
      <c r="O1336" s="49" t="s">
        <v>11531</v>
      </c>
      <c r="P1336" s="49" t="s">
        <v>11404</v>
      </c>
      <c r="Q1336" s="49" t="s">
        <v>11486</v>
      </c>
      <c r="R1336" s="49" t="s">
        <v>11509</v>
      </c>
      <c r="S1336" s="49" t="s">
        <v>11469</v>
      </c>
      <c r="T1336" s="49" t="s">
        <v>11416</v>
      </c>
      <c r="U1336" s="49" t="s">
        <v>11495</v>
      </c>
      <c r="V1336" s="49" t="s">
        <v>11411</v>
      </c>
      <c r="W1336" s="49" t="s">
        <v>11405</v>
      </c>
      <c r="X1336" s="49"/>
      <c r="Y1336" s="49"/>
      <c r="Z1336" s="49"/>
      <c r="AA1336" s="49"/>
      <c r="AB1336" s="49"/>
      <c r="AC1336" s="49"/>
      <c r="AD1336" s="49"/>
      <c r="AE1336" s="49"/>
      <c r="AF1336" s="49"/>
      <c r="AG1336" s="49"/>
      <c r="AH1336" s="49"/>
      <c r="AI1336" s="49"/>
      <c r="AJ1336" s="49"/>
      <c r="AK1336" s="49"/>
      <c r="AL1336" s="49"/>
      <c r="AM1336" s="49"/>
      <c r="AN1336" s="49"/>
      <c r="AO1336" s="49"/>
      <c r="AP1336" s="49"/>
      <c r="AQ1336" s="49"/>
      <c r="AR1336" s="49"/>
      <c r="AS1336" s="49"/>
      <c r="AT1336" s="49"/>
      <c r="AU1336" s="49"/>
      <c r="AV1336" s="49"/>
      <c r="AW1336" s="49"/>
      <c r="AX1336" s="49"/>
      <c r="AY1336" s="49"/>
      <c r="AZ1336" s="49"/>
      <c r="BA1336" s="49"/>
      <c r="BB1336" s="49"/>
      <c r="BC1336" s="49"/>
      <c r="BD1336" s="49"/>
      <c r="BE1336" s="49"/>
      <c r="BF1336" s="49"/>
      <c r="BG1336" s="49"/>
      <c r="BH1336" s="49"/>
      <c r="BI1336" s="49"/>
      <c r="BJ1336" s="49"/>
      <c r="BK1336" s="49"/>
      <c r="BL1336" s="49"/>
      <c r="BM1336" s="49"/>
      <c r="BN1336" s="49"/>
    </row>
    <row r="1337" spans="1:66" x14ac:dyDescent="0.3">
      <c r="A1337">
        <v>1336</v>
      </c>
      <c r="B1337" s="5" t="s">
        <v>3958</v>
      </c>
      <c r="C1337" s="40">
        <f>VLOOKUP(tags[[#This Row],[Index]],Table1[],6)</f>
        <v>1000</v>
      </c>
      <c r="D1337" s="51">
        <v>12000</v>
      </c>
      <c r="E1337" s="18" t="str">
        <f>VLOOKUP(tags[[#This Row],[Index]],Table1[],22)</f>
        <v>black</v>
      </c>
      <c r="F1337" s="18" t="str">
        <f>VLOOKUP(tags[[#This Row],[Index]],Table1[],23)</f>
        <v>S</v>
      </c>
      <c r="G1337" s="18" t="str">
        <f>VLOOKUP(tags[[#This Row],[product_id]],copy[],4,FALSE)</f>
        <v>Swing dress,fashion women,short sleeve dress,Sleeve,women casual dress,Beach,Pleated,Polkas,short sleeves,Shorts,Casual,beach dress,womens dresses,polka dot dress,polka dot,Dress,women dress,Women,Women's Fashion,loose dress,casual dress</v>
      </c>
      <c r="H1337" s="18"/>
      <c r="I1337" s="48" t="s">
        <v>11642</v>
      </c>
      <c r="J1337" s="49" t="s">
        <v>11556</v>
      </c>
      <c r="K1337" s="49" t="s">
        <v>11522</v>
      </c>
      <c r="L1337" s="49" t="s">
        <v>11414</v>
      </c>
      <c r="M1337" s="49" t="s">
        <v>12063</v>
      </c>
      <c r="N1337" s="49" t="s">
        <v>11413</v>
      </c>
      <c r="O1337" s="49" t="s">
        <v>11485</v>
      </c>
      <c r="P1337" s="49" t="s">
        <v>11512</v>
      </c>
      <c r="Q1337" s="49" t="s">
        <v>11415</v>
      </c>
      <c r="R1337" s="49" t="s">
        <v>11410</v>
      </c>
      <c r="S1337" s="49" t="s">
        <v>11406</v>
      </c>
      <c r="T1337" s="49" t="s">
        <v>11431</v>
      </c>
      <c r="U1337" s="49" t="s">
        <v>11563</v>
      </c>
      <c r="V1337" s="49" t="s">
        <v>11978</v>
      </c>
      <c r="W1337" s="49" t="s">
        <v>11507</v>
      </c>
      <c r="X1337" s="49" t="s">
        <v>11409</v>
      </c>
      <c r="Y1337" s="49" t="s">
        <v>11432</v>
      </c>
      <c r="Z1337" s="49" t="s">
        <v>11405</v>
      </c>
      <c r="AA1337" s="49" t="s">
        <v>11403</v>
      </c>
      <c r="AB1337" s="49" t="s">
        <v>11455</v>
      </c>
      <c r="AC1337" s="49" t="s">
        <v>11441</v>
      </c>
      <c r="AD1337" s="49"/>
      <c r="AE1337" s="49"/>
      <c r="AF1337" s="49"/>
      <c r="AG1337" s="49"/>
      <c r="AH1337" s="49"/>
      <c r="AI1337" s="49"/>
      <c r="AJ1337" s="49"/>
      <c r="AK1337" s="49"/>
      <c r="AL1337" s="49"/>
      <c r="AM1337" s="49"/>
      <c r="AN1337" s="49"/>
      <c r="AO1337" s="49"/>
      <c r="AP1337" s="49"/>
      <c r="AQ1337" s="49"/>
      <c r="AR1337" s="49"/>
      <c r="AS1337" s="49"/>
      <c r="AT1337" s="49"/>
      <c r="AU1337" s="49"/>
      <c r="AV1337" s="49"/>
      <c r="AW1337" s="49"/>
      <c r="AX1337" s="49"/>
      <c r="AY1337" s="49"/>
      <c r="AZ1337" s="49"/>
      <c r="BA1337" s="49"/>
      <c r="BB1337" s="49"/>
      <c r="BC1337" s="49"/>
      <c r="BD1337" s="49"/>
      <c r="BE1337" s="49"/>
      <c r="BF1337" s="49"/>
      <c r="BG1337" s="49"/>
      <c r="BH1337" s="49"/>
      <c r="BI1337" s="49"/>
      <c r="BJ1337" s="49"/>
      <c r="BK1337" s="49"/>
      <c r="BL1337" s="49"/>
      <c r="BM1337" s="49"/>
      <c r="BN1337" s="49"/>
    </row>
    <row r="1338" spans="1:66" x14ac:dyDescent="0.3">
      <c r="A1338">
        <v>1337</v>
      </c>
      <c r="B1338" s="4" t="s">
        <v>3962</v>
      </c>
      <c r="C1338" s="39">
        <f>VLOOKUP(tags[[#This Row],[Index]],Table1[],6)</f>
        <v>100</v>
      </c>
      <c r="D1338" s="50">
        <v>700</v>
      </c>
      <c r="E1338" s="17" t="str">
        <f>VLOOKUP(tags[[#This Row],[Index]],Table1[],22)</f>
        <v>gray</v>
      </c>
      <c r="F1338" s="17" t="str">
        <f>VLOOKUP(tags[[#This Row],[Index]],Table1[],23)</f>
        <v>XS</v>
      </c>
      <c r="G1338" s="17" t="str">
        <f>VLOOKUP(tags[[#This Row],[product_id]],copy[],4,FALSE)</f>
        <v>Summer,Shorts,Sleeve,Hollow-out,pants,sportsset,short sleeves,Outfits,T Shirts,Fashion,Clothes,Suits,tacksuit,sexy,jumpsuit,Women's Fashion,Tops,Women</v>
      </c>
      <c r="H1338" s="17"/>
      <c r="I1338" s="48" t="s">
        <v>11402</v>
      </c>
      <c r="J1338" s="49" t="s">
        <v>11410</v>
      </c>
      <c r="K1338" s="49" t="s">
        <v>11414</v>
      </c>
      <c r="L1338" s="49" t="s">
        <v>11697</v>
      </c>
      <c r="M1338" s="49" t="s">
        <v>11429</v>
      </c>
      <c r="N1338" s="49" t="s">
        <v>11773</v>
      </c>
      <c r="O1338" s="49" t="s">
        <v>11415</v>
      </c>
      <c r="P1338" s="49" t="s">
        <v>11531</v>
      </c>
      <c r="Q1338" s="49" t="s">
        <v>11422</v>
      </c>
      <c r="R1338" s="49" t="s">
        <v>11404</v>
      </c>
      <c r="S1338" s="49" t="s">
        <v>11539</v>
      </c>
      <c r="T1338" s="49" t="s">
        <v>11469</v>
      </c>
      <c r="U1338" s="49" t="s">
        <v>12248</v>
      </c>
      <c r="V1338" s="49" t="s">
        <v>11412</v>
      </c>
      <c r="W1338" s="49" t="s">
        <v>11451</v>
      </c>
      <c r="X1338" s="49" t="s">
        <v>11403</v>
      </c>
      <c r="Y1338" s="49" t="s">
        <v>11411</v>
      </c>
      <c r="Z1338" s="49" t="s">
        <v>11405</v>
      </c>
      <c r="AA1338" s="49"/>
      <c r="AB1338" s="49"/>
      <c r="AC1338" s="49"/>
      <c r="AD1338" s="49"/>
      <c r="AE1338" s="49"/>
      <c r="AF1338" s="49"/>
      <c r="AG1338" s="49"/>
      <c r="AH1338" s="49"/>
      <c r="AI1338" s="49"/>
      <c r="AJ1338" s="49"/>
      <c r="AK1338" s="49"/>
      <c r="AL1338" s="49"/>
      <c r="AM1338" s="49"/>
      <c r="AN1338" s="49"/>
      <c r="AO1338" s="49"/>
      <c r="AP1338" s="49"/>
      <c r="AQ1338" s="49"/>
      <c r="AR1338" s="49"/>
      <c r="AS1338" s="49"/>
      <c r="AT1338" s="49"/>
      <c r="AU1338" s="49"/>
      <c r="AV1338" s="49"/>
      <c r="AW1338" s="49"/>
      <c r="AX1338" s="49"/>
      <c r="AY1338" s="49"/>
      <c r="AZ1338" s="49"/>
      <c r="BA1338" s="49"/>
      <c r="BB1338" s="49"/>
      <c r="BC1338" s="49"/>
      <c r="BD1338" s="49"/>
      <c r="BE1338" s="49"/>
      <c r="BF1338" s="49"/>
      <c r="BG1338" s="49"/>
      <c r="BH1338" s="49"/>
      <c r="BI1338" s="49"/>
      <c r="BJ1338" s="49"/>
      <c r="BK1338" s="49"/>
      <c r="BL1338" s="49"/>
      <c r="BM1338" s="49"/>
      <c r="BN1338" s="49"/>
    </row>
    <row r="1339" spans="1:66" x14ac:dyDescent="0.3">
      <c r="A1339">
        <v>1338</v>
      </c>
      <c r="B1339" s="5" t="s">
        <v>3965</v>
      </c>
      <c r="C1339" s="40">
        <f>VLOOKUP(tags[[#This Row],[Index]],Table1[],6)</f>
        <v>1000</v>
      </c>
      <c r="D1339" s="51">
        <v>8000</v>
      </c>
      <c r="E1339" s="18" t="str">
        <f>VLOOKUP(tags[[#This Row],[Index]],Table1[],22)</f>
        <v>blue</v>
      </c>
      <c r="F1339" s="18" t="str">
        <f>VLOOKUP(tags[[#This Row],[Index]],Table1[],23)</f>
        <v>S</v>
      </c>
      <c r="G1339" s="18" t="str">
        <f>VLOOKUP(tags[[#This Row],[product_id]],copy[],4,FALSE)</f>
        <v>Summer,summer dress,Dresses,Dress,Loose,Mini dress,Women's Fashion,Sleeveless dress,printed,Plus Size,women dress,casual dress</v>
      </c>
      <c r="H1339" s="18"/>
      <c r="I1339" s="48" t="s">
        <v>11402</v>
      </c>
      <c r="J1339" s="49" t="s">
        <v>11425</v>
      </c>
      <c r="K1339" s="49" t="s">
        <v>11460</v>
      </c>
      <c r="L1339" s="49" t="s">
        <v>11409</v>
      </c>
      <c r="M1339" s="49" t="s">
        <v>11427</v>
      </c>
      <c r="N1339" s="49" t="s">
        <v>11435</v>
      </c>
      <c r="O1339" s="49" t="s">
        <v>11403</v>
      </c>
      <c r="P1339" s="49" t="s">
        <v>11438</v>
      </c>
      <c r="Q1339" s="49" t="s">
        <v>11421</v>
      </c>
      <c r="R1339" s="49" t="s">
        <v>11407</v>
      </c>
      <c r="S1339" s="49" t="s">
        <v>11432</v>
      </c>
      <c r="T1339" s="49" t="s">
        <v>11441</v>
      </c>
      <c r="U1339" s="49"/>
      <c r="V1339" s="49"/>
      <c r="W1339" s="49"/>
      <c r="X1339" s="49"/>
      <c r="Y1339" s="49"/>
      <c r="Z1339" s="49"/>
      <c r="AA1339" s="49"/>
      <c r="AB1339" s="49"/>
      <c r="AC1339" s="49"/>
      <c r="AD1339" s="49"/>
      <c r="AE1339" s="49"/>
      <c r="AF1339" s="49"/>
      <c r="AG1339" s="49"/>
      <c r="AH1339" s="49"/>
      <c r="AI1339" s="49"/>
      <c r="AJ1339" s="49"/>
      <c r="AK1339" s="49"/>
      <c r="AL1339" s="49"/>
      <c r="AM1339" s="49"/>
      <c r="AN1339" s="49"/>
      <c r="AO1339" s="49"/>
      <c r="AP1339" s="49"/>
      <c r="AQ1339" s="49"/>
      <c r="AR1339" s="49"/>
      <c r="AS1339" s="49"/>
      <c r="AT1339" s="49"/>
      <c r="AU1339" s="49"/>
      <c r="AV1339" s="49"/>
      <c r="AW1339" s="49"/>
      <c r="AX1339" s="49"/>
      <c r="AY1339" s="49"/>
      <c r="AZ1339" s="49"/>
      <c r="BA1339" s="49"/>
      <c r="BB1339" s="49"/>
      <c r="BC1339" s="49"/>
      <c r="BD1339" s="49"/>
      <c r="BE1339" s="49"/>
      <c r="BF1339" s="49"/>
      <c r="BG1339" s="49"/>
      <c r="BH1339" s="49"/>
      <c r="BI1339" s="49"/>
      <c r="BJ1339" s="49"/>
      <c r="BK1339" s="49"/>
      <c r="BL1339" s="49"/>
      <c r="BM1339" s="49"/>
      <c r="BN1339" s="49"/>
    </row>
    <row r="1340" spans="1:66" x14ac:dyDescent="0.3">
      <c r="A1340">
        <v>1339</v>
      </c>
      <c r="B1340" s="6" t="s">
        <v>3967</v>
      </c>
      <c r="C1340" s="41">
        <f>VLOOKUP(tags[[#This Row],[Index]],Table1[],6)</f>
        <v>1000</v>
      </c>
      <c r="D1340" s="50">
        <v>7000</v>
      </c>
      <c r="E1340" s="17" t="str">
        <f>VLOOKUP(tags[[#This Row],[Index]],Table1[],22)</f>
        <v>white</v>
      </c>
      <c r="F1340" s="17" t="str">
        <f>VLOOKUP(tags[[#This Row],[Index]],Table1[],23)</f>
        <v>XS</v>
      </c>
      <c r="G1340" s="17" t="str">
        <f>VLOOKUP(tags[[#This Row],[product_id]],copy[],4,FALSE)</f>
        <v>Summer,Plus Size,Dress,Spaghetti Strap,Ladies,Women's Fashion,Fashion,Floral,knee,Spaghetti,Casual,Floral print,summer dress,women's dress,Print,sleeveless</v>
      </c>
      <c r="H1340" s="17"/>
      <c r="I1340" s="48" t="s">
        <v>11402</v>
      </c>
      <c r="J1340" s="49" t="s">
        <v>11407</v>
      </c>
      <c r="K1340" s="49" t="s">
        <v>11409</v>
      </c>
      <c r="L1340" s="49" t="s">
        <v>11463</v>
      </c>
      <c r="M1340" s="49" t="s">
        <v>11426</v>
      </c>
      <c r="N1340" s="49" t="s">
        <v>11403</v>
      </c>
      <c r="O1340" s="49" t="s">
        <v>11404</v>
      </c>
      <c r="P1340" s="49" t="s">
        <v>11433</v>
      </c>
      <c r="Q1340" s="49" t="s">
        <v>11611</v>
      </c>
      <c r="R1340" s="49" t="s">
        <v>11449</v>
      </c>
      <c r="S1340" s="49" t="s">
        <v>11406</v>
      </c>
      <c r="T1340" s="49" t="s">
        <v>11447</v>
      </c>
      <c r="U1340" s="49" t="s">
        <v>11425</v>
      </c>
      <c r="V1340" s="49" t="s">
        <v>11635</v>
      </c>
      <c r="W1340" s="49" t="s">
        <v>11416</v>
      </c>
      <c r="X1340" s="49" t="s">
        <v>11408</v>
      </c>
      <c r="Y1340" s="49"/>
      <c r="Z1340" s="49"/>
      <c r="AA1340" s="49"/>
      <c r="AB1340" s="49"/>
      <c r="AC1340" s="49"/>
      <c r="AD1340" s="49"/>
      <c r="AE1340" s="49"/>
      <c r="AF1340" s="49"/>
      <c r="AG1340" s="49"/>
      <c r="AH1340" s="49"/>
      <c r="AI1340" s="49"/>
      <c r="AJ1340" s="49"/>
      <c r="AK1340" s="49"/>
      <c r="AL1340" s="49"/>
      <c r="AM1340" s="49"/>
      <c r="AN1340" s="49"/>
      <c r="AO1340" s="49"/>
      <c r="AP1340" s="49"/>
      <c r="AQ1340" s="49"/>
      <c r="AR1340" s="49"/>
      <c r="AS1340" s="49"/>
      <c r="AT1340" s="49"/>
      <c r="AU1340" s="49"/>
      <c r="AV1340" s="49"/>
      <c r="AW1340" s="49"/>
      <c r="AX1340" s="49"/>
      <c r="AY1340" s="49"/>
      <c r="AZ1340" s="49"/>
      <c r="BA1340" s="49"/>
      <c r="BB1340" s="49"/>
      <c r="BC1340" s="49"/>
      <c r="BD1340" s="49"/>
      <c r="BE1340" s="49"/>
      <c r="BF1340" s="49"/>
      <c r="BG1340" s="49"/>
      <c r="BH1340" s="49"/>
      <c r="BI1340" s="49"/>
      <c r="BJ1340" s="49"/>
      <c r="BK1340" s="49"/>
      <c r="BL1340" s="49"/>
      <c r="BM1340" s="49"/>
      <c r="BN1340" s="49"/>
    </row>
    <row r="1341" spans="1:66" x14ac:dyDescent="0.3">
      <c r="A1341">
        <v>1340</v>
      </c>
      <c r="B1341" s="5" t="s">
        <v>3969</v>
      </c>
      <c r="C1341" s="40">
        <f>VLOOKUP(tags[[#This Row],[Index]],Table1[],6)</f>
        <v>5000</v>
      </c>
      <c r="D1341" s="51">
        <v>45000</v>
      </c>
      <c r="E1341" s="18" t="str">
        <f>VLOOKUP(tags[[#This Row],[Index]],Table1[],22)</f>
        <v>black</v>
      </c>
      <c r="F1341" s="18" t="str">
        <f>VLOOKUP(tags[[#This Row],[Index]],Table1[],23)</f>
        <v>S</v>
      </c>
      <c r="G1341" s="18" t="str">
        <f>VLOOKUP(tags[[#This Row],[product_id]],copy[],4,FALSE)</f>
        <v>Summer,Fashion,cute,teeshirthomme,summer t-shirts,doglovershirt,funnyshirt,short sleeves,Women's Fashion,printed,Casual,Women Fashion,Women,Funny,Shorts,Shirt,Sleeve,Pets,Doggie,Tops,Dogs,letterprinted,Round neck,T-Shirt womens,pawprinttshirt,Print</v>
      </c>
      <c r="H1341" s="18"/>
      <c r="I1341" s="48" t="s">
        <v>11402</v>
      </c>
      <c r="J1341" s="49" t="s">
        <v>11404</v>
      </c>
      <c r="K1341" s="49" t="s">
        <v>11502</v>
      </c>
      <c r="L1341" s="49" t="s">
        <v>11871</v>
      </c>
      <c r="M1341" s="49" t="s">
        <v>11468</v>
      </c>
      <c r="N1341" s="49" t="s">
        <v>13504</v>
      </c>
      <c r="O1341" s="49" t="s">
        <v>11996</v>
      </c>
      <c r="P1341" s="49" t="s">
        <v>11415</v>
      </c>
      <c r="Q1341" s="49" t="s">
        <v>11403</v>
      </c>
      <c r="R1341" s="49" t="s">
        <v>11421</v>
      </c>
      <c r="S1341" s="49" t="s">
        <v>11406</v>
      </c>
      <c r="T1341" s="49" t="s">
        <v>11439</v>
      </c>
      <c r="U1341" s="49" t="s">
        <v>11405</v>
      </c>
      <c r="V1341" s="49" t="s">
        <v>11504</v>
      </c>
      <c r="W1341" s="49" t="s">
        <v>11410</v>
      </c>
      <c r="X1341" s="49" t="s">
        <v>11417</v>
      </c>
      <c r="Y1341" s="49" t="s">
        <v>11414</v>
      </c>
      <c r="Z1341" s="49" t="s">
        <v>12523</v>
      </c>
      <c r="AA1341" s="49" t="s">
        <v>13940</v>
      </c>
      <c r="AB1341" s="49" t="s">
        <v>11411</v>
      </c>
      <c r="AC1341" s="49" t="s">
        <v>12567</v>
      </c>
      <c r="AD1341" s="49" t="s">
        <v>11986</v>
      </c>
      <c r="AE1341" s="49" t="s">
        <v>11440</v>
      </c>
      <c r="AF1341" s="49" t="s">
        <v>11667</v>
      </c>
      <c r="AG1341" s="49" t="s">
        <v>13124</v>
      </c>
      <c r="AH1341" s="49" t="s">
        <v>11416</v>
      </c>
      <c r="AI1341" s="49"/>
      <c r="AJ1341" s="49"/>
      <c r="AK1341" s="49"/>
      <c r="AL1341" s="49"/>
      <c r="AM1341" s="49"/>
      <c r="AN1341" s="49"/>
      <c r="AO1341" s="49"/>
      <c r="AP1341" s="49"/>
      <c r="AQ1341" s="49"/>
      <c r="AR1341" s="49"/>
      <c r="AS1341" s="49"/>
      <c r="AT1341" s="49"/>
      <c r="AU1341" s="49"/>
      <c r="AV1341" s="49"/>
      <c r="AW1341" s="49"/>
      <c r="AX1341" s="49"/>
      <c r="AY1341" s="49"/>
      <c r="AZ1341" s="49"/>
      <c r="BA1341" s="49"/>
      <c r="BB1341" s="49"/>
      <c r="BC1341" s="49"/>
      <c r="BD1341" s="49"/>
      <c r="BE1341" s="49"/>
      <c r="BF1341" s="49"/>
      <c r="BG1341" s="49"/>
      <c r="BH1341" s="49"/>
      <c r="BI1341" s="49"/>
      <c r="BJ1341" s="49"/>
      <c r="BK1341" s="49"/>
      <c r="BL1341" s="49"/>
      <c r="BM1341" s="49"/>
      <c r="BN1341" s="49"/>
    </row>
    <row r="1342" spans="1:66" x14ac:dyDescent="0.3">
      <c r="A1342">
        <v>1341</v>
      </c>
      <c r="B1342" s="6" t="s">
        <v>3971</v>
      </c>
      <c r="C1342" s="41">
        <f>VLOOKUP(tags[[#This Row],[Index]],Table1[],6)</f>
        <v>1000</v>
      </c>
      <c r="D1342" s="50">
        <v>8000</v>
      </c>
      <c r="E1342" s="17" t="str">
        <f>VLOOKUP(tags[[#This Row],[Index]],Table1[],22)</f>
        <v>yellow</v>
      </c>
      <c r="F1342" s="17" t="str">
        <f>VLOOKUP(tags[[#This Row],[Index]],Table1[],23)</f>
        <v>XS</v>
      </c>
      <c r="G1342" s="17" t="str">
        <f>VLOOKUP(tags[[#This Row],[product_id]],copy[],4,FALSE)</f>
        <v>Summer,Plus Size,Floral print,summerjumpsuit,Rompers,Women,Necks,Casual,Elegant,Women's Fashion,offshoulderjumpsuit,sleevelessjumpsuit,Print,sleeveless,printjumpsuit,women Jumpsuit,Causal,Floral,jumpsuit</v>
      </c>
      <c r="H1342" s="17"/>
      <c r="I1342" s="48" t="s">
        <v>11402</v>
      </c>
      <c r="J1342" s="49" t="s">
        <v>11407</v>
      </c>
      <c r="K1342" s="49" t="s">
        <v>11447</v>
      </c>
      <c r="L1342" s="49" t="s">
        <v>11624</v>
      </c>
      <c r="M1342" s="49" t="s">
        <v>11523</v>
      </c>
      <c r="N1342" s="49" t="s">
        <v>11405</v>
      </c>
      <c r="O1342" s="49" t="s">
        <v>11419</v>
      </c>
      <c r="P1342" s="49" t="s">
        <v>11406</v>
      </c>
      <c r="Q1342" s="49" t="s">
        <v>11532</v>
      </c>
      <c r="R1342" s="49" t="s">
        <v>11403</v>
      </c>
      <c r="S1342" s="49" t="s">
        <v>11980</v>
      </c>
      <c r="T1342" s="49" t="s">
        <v>11654</v>
      </c>
      <c r="U1342" s="49" t="s">
        <v>11416</v>
      </c>
      <c r="V1342" s="49" t="s">
        <v>11408</v>
      </c>
      <c r="W1342" s="49" t="s">
        <v>11975</v>
      </c>
      <c r="X1342" s="49" t="s">
        <v>11477</v>
      </c>
      <c r="Y1342" s="49" t="s">
        <v>11649</v>
      </c>
      <c r="Z1342" s="49" t="s">
        <v>11433</v>
      </c>
      <c r="AA1342" s="49" t="s">
        <v>11451</v>
      </c>
      <c r="AB1342" s="49"/>
      <c r="AC1342" s="49"/>
      <c r="AD1342" s="49"/>
      <c r="AE1342" s="49"/>
      <c r="AF1342" s="49"/>
      <c r="AG1342" s="49"/>
      <c r="AH1342" s="49"/>
      <c r="AI1342" s="49"/>
      <c r="AJ1342" s="49"/>
      <c r="AK1342" s="49"/>
      <c r="AL1342" s="49"/>
      <c r="AM1342" s="49"/>
      <c r="AN1342" s="49"/>
      <c r="AO1342" s="49"/>
      <c r="AP1342" s="49"/>
      <c r="AQ1342" s="49"/>
      <c r="AR1342" s="49"/>
      <c r="AS1342" s="49"/>
      <c r="AT1342" s="49"/>
      <c r="AU1342" s="49"/>
      <c r="AV1342" s="49"/>
      <c r="AW1342" s="49"/>
      <c r="AX1342" s="49"/>
      <c r="AY1342" s="49"/>
      <c r="AZ1342" s="49"/>
      <c r="BA1342" s="49"/>
      <c r="BB1342" s="49"/>
      <c r="BC1342" s="49"/>
      <c r="BD1342" s="49"/>
      <c r="BE1342" s="49"/>
      <c r="BF1342" s="49"/>
      <c r="BG1342" s="49"/>
      <c r="BH1342" s="49"/>
      <c r="BI1342" s="49"/>
      <c r="BJ1342" s="49"/>
      <c r="BK1342" s="49"/>
      <c r="BL1342" s="49"/>
      <c r="BM1342" s="49"/>
      <c r="BN1342" s="49"/>
    </row>
    <row r="1343" spans="1:66" x14ac:dyDescent="0.3">
      <c r="A1343">
        <v>1342</v>
      </c>
      <c r="B1343" s="5" t="s">
        <v>3972</v>
      </c>
      <c r="C1343" s="40">
        <f>VLOOKUP(tags[[#This Row],[Index]],Table1[],6)</f>
        <v>100</v>
      </c>
      <c r="D1343" s="51">
        <v>271</v>
      </c>
      <c r="E1343" s="18" t="str">
        <f>VLOOKUP(tags[[#This Row],[Index]],Table1[],22)</f>
        <v>pink</v>
      </c>
      <c r="F1343" s="18" t="str">
        <f>VLOOKUP(tags[[#This Row],[Index]],Table1[],23)</f>
        <v>XS</v>
      </c>
      <c r="G1343" s="18" t="str">
        <f>VLOOKUP(tags[[#This Row],[product_id]],copy[],4,FALSE)</f>
        <v>Summer,Shorts,pants,Loose,Overalls,Casual,Women's Fashion,Fashion,black,sleeveless,jumpsuit,jumpsuitsampromper,Women Fashion,Women</v>
      </c>
      <c r="H1343" s="18"/>
      <c r="I1343" s="48" t="s">
        <v>11402</v>
      </c>
      <c r="J1343" s="49" t="s">
        <v>11410</v>
      </c>
      <c r="K1343" s="49" t="s">
        <v>11429</v>
      </c>
      <c r="L1343" s="49" t="s">
        <v>11427</v>
      </c>
      <c r="M1343" s="49" t="s">
        <v>11508</v>
      </c>
      <c r="N1343" s="49" t="s">
        <v>11406</v>
      </c>
      <c r="O1343" s="49" t="s">
        <v>11403</v>
      </c>
      <c r="P1343" s="49" t="s">
        <v>11404</v>
      </c>
      <c r="Q1343" s="49" t="s">
        <v>70</v>
      </c>
      <c r="R1343" s="49" t="s">
        <v>11408</v>
      </c>
      <c r="S1343" s="49" t="s">
        <v>11451</v>
      </c>
      <c r="T1343" s="49" t="s">
        <v>11640</v>
      </c>
      <c r="U1343" s="49" t="s">
        <v>11439</v>
      </c>
      <c r="V1343" s="49" t="s">
        <v>11405</v>
      </c>
      <c r="W1343" s="49"/>
      <c r="X1343" s="49"/>
      <c r="Y1343" s="49"/>
      <c r="Z1343" s="49"/>
      <c r="AA1343" s="49"/>
      <c r="AB1343" s="49"/>
      <c r="AC1343" s="49"/>
      <c r="AD1343" s="49"/>
      <c r="AE1343" s="49"/>
      <c r="AF1343" s="49"/>
      <c r="AG1343" s="49"/>
      <c r="AH1343" s="49"/>
      <c r="AI1343" s="49"/>
      <c r="AJ1343" s="49"/>
      <c r="AK1343" s="49"/>
      <c r="AL1343" s="49"/>
      <c r="AM1343" s="49"/>
      <c r="AN1343" s="49"/>
      <c r="AO1343" s="49"/>
      <c r="AP1343" s="49"/>
      <c r="AQ1343" s="49"/>
      <c r="AR1343" s="49"/>
      <c r="AS1343" s="49"/>
      <c r="AT1343" s="49"/>
      <c r="AU1343" s="49"/>
      <c r="AV1343" s="49"/>
      <c r="AW1343" s="49"/>
      <c r="AX1343" s="49"/>
      <c r="AY1343" s="49"/>
      <c r="AZ1343" s="49"/>
      <c r="BA1343" s="49"/>
      <c r="BB1343" s="49"/>
      <c r="BC1343" s="49"/>
      <c r="BD1343" s="49"/>
      <c r="BE1343" s="49"/>
      <c r="BF1343" s="49"/>
      <c r="BG1343" s="49"/>
      <c r="BH1343" s="49"/>
      <c r="BI1343" s="49"/>
      <c r="BJ1343" s="49"/>
      <c r="BK1343" s="49"/>
      <c r="BL1343" s="49"/>
      <c r="BM1343" s="49"/>
      <c r="BN1343" s="49"/>
    </row>
    <row r="1344" spans="1:66" x14ac:dyDescent="0.3">
      <c r="A1344">
        <v>1343</v>
      </c>
      <c r="B1344" s="4" t="s">
        <v>3974</v>
      </c>
      <c r="C1344" s="39">
        <f>VLOOKUP(tags[[#This Row],[Index]],Table1[],6)</f>
        <v>10000</v>
      </c>
      <c r="D1344" s="50">
        <v>120000</v>
      </c>
      <c r="E1344" s="17" t="str">
        <f>VLOOKUP(tags[[#This Row],[Index]],Table1[],22)</f>
        <v>white</v>
      </c>
      <c r="F1344" s="17" t="str">
        <f>VLOOKUP(tags[[#This Row],[Index]],Table1[],23)</f>
        <v>M</v>
      </c>
      <c r="G1344" s="17" t="str">
        <f>VLOOKUP(tags[[#This Row],[product_id]],copy[],4,FALSE)</f>
        <v>Summer,Cocktail,sundress,long dress,baggydres,Dress,beach wear,strap,boho,Women's Fashion,Maxis,party,sexy,Beach,Casual,Women</v>
      </c>
      <c r="H1344" s="17"/>
      <c r="I1344" s="48" t="s">
        <v>11402</v>
      </c>
      <c r="J1344" s="49" t="s">
        <v>11675</v>
      </c>
      <c r="K1344" s="49" t="s">
        <v>11564</v>
      </c>
      <c r="L1344" s="49" t="s">
        <v>11444</v>
      </c>
      <c r="M1344" s="49" t="s">
        <v>12475</v>
      </c>
      <c r="N1344" s="49" t="s">
        <v>11409</v>
      </c>
      <c r="O1344" s="49" t="s">
        <v>11511</v>
      </c>
      <c r="P1344" s="49" t="s">
        <v>11584</v>
      </c>
      <c r="Q1344" s="49" t="s">
        <v>11457</v>
      </c>
      <c r="R1344" s="49" t="s">
        <v>11403</v>
      </c>
      <c r="S1344" s="49" t="s">
        <v>12536</v>
      </c>
      <c r="T1344" s="49" t="s">
        <v>11443</v>
      </c>
      <c r="U1344" s="49" t="s">
        <v>11412</v>
      </c>
      <c r="V1344" s="49" t="s">
        <v>11413</v>
      </c>
      <c r="W1344" s="49" t="s">
        <v>11406</v>
      </c>
      <c r="X1344" s="49" t="s">
        <v>11405</v>
      </c>
      <c r="Y1344" s="49"/>
      <c r="Z1344" s="49"/>
      <c r="AA1344" s="49"/>
      <c r="AB1344" s="49"/>
      <c r="AC1344" s="49"/>
      <c r="AD1344" s="49"/>
      <c r="AE1344" s="49"/>
      <c r="AF1344" s="49"/>
      <c r="AG1344" s="49"/>
      <c r="AH1344" s="49"/>
      <c r="AI1344" s="49"/>
      <c r="AJ1344" s="49"/>
      <c r="AK1344" s="49"/>
      <c r="AL1344" s="49"/>
      <c r="AM1344" s="49"/>
      <c r="AN1344" s="49"/>
      <c r="AO1344" s="49"/>
      <c r="AP1344" s="49"/>
      <c r="AQ1344" s="49"/>
      <c r="AR1344" s="49"/>
      <c r="AS1344" s="49"/>
      <c r="AT1344" s="49"/>
      <c r="AU1344" s="49"/>
      <c r="AV1344" s="49"/>
      <c r="AW1344" s="49"/>
      <c r="AX1344" s="49"/>
      <c r="AY1344" s="49"/>
      <c r="AZ1344" s="49"/>
      <c r="BA1344" s="49"/>
      <c r="BB1344" s="49"/>
      <c r="BC1344" s="49"/>
      <c r="BD1344" s="49"/>
      <c r="BE1344" s="49"/>
      <c r="BF1344" s="49"/>
      <c r="BG1344" s="49"/>
      <c r="BH1344" s="49"/>
      <c r="BI1344" s="49"/>
      <c r="BJ1344" s="49"/>
      <c r="BK1344" s="49"/>
      <c r="BL1344" s="49"/>
      <c r="BM1344" s="49"/>
      <c r="BN1344" s="49"/>
    </row>
    <row r="1345" spans="1:66" x14ac:dyDescent="0.3">
      <c r="A1345">
        <v>1344</v>
      </c>
      <c r="B1345" s="5" t="s">
        <v>3977</v>
      </c>
      <c r="C1345" s="40">
        <f>VLOOKUP(tags[[#This Row],[Index]],Table1[],6)</f>
        <v>1000</v>
      </c>
      <c r="D1345" s="51">
        <v>13000</v>
      </c>
      <c r="E1345" s="18" t="str">
        <f>VLOOKUP(tags[[#This Row],[Index]],Table1[],22)</f>
        <v>black</v>
      </c>
      <c r="F1345" s="18" t="str">
        <f>VLOOKUP(tags[[#This Row],[Index]],Table1[],23)</f>
        <v>S</v>
      </c>
      <c r="G1345" s="18" t="str">
        <f>VLOOKUP(tags[[#This Row],[product_id]],copy[],4,FALSE)</f>
        <v>Summer,Vest,roseprint,Fashion,Spaghetti,Tops,Overalls,Women's Fashion,Jumpsuits &amp; Rompers,Shorts,Flowers,sexy,sleeveless,jumpsuit,Beach,Women</v>
      </c>
      <c r="H1345" s="18"/>
      <c r="I1345" s="48" t="s">
        <v>11402</v>
      </c>
      <c r="J1345" s="49" t="s">
        <v>11430</v>
      </c>
      <c r="K1345" s="49" t="s">
        <v>13032</v>
      </c>
      <c r="L1345" s="49" t="s">
        <v>11404</v>
      </c>
      <c r="M1345" s="49" t="s">
        <v>11449</v>
      </c>
      <c r="N1345" s="49" t="s">
        <v>11411</v>
      </c>
      <c r="O1345" s="49" t="s">
        <v>11508</v>
      </c>
      <c r="P1345" s="49" t="s">
        <v>11403</v>
      </c>
      <c r="Q1345" s="49" t="s">
        <v>11538</v>
      </c>
      <c r="R1345" s="49" t="s">
        <v>11410</v>
      </c>
      <c r="S1345" s="49" t="s">
        <v>11509</v>
      </c>
      <c r="T1345" s="49" t="s">
        <v>11412</v>
      </c>
      <c r="U1345" s="49" t="s">
        <v>11408</v>
      </c>
      <c r="V1345" s="49" t="s">
        <v>11451</v>
      </c>
      <c r="W1345" s="49" t="s">
        <v>11413</v>
      </c>
      <c r="X1345" s="49" t="s">
        <v>11405</v>
      </c>
      <c r="Y1345" s="49"/>
      <c r="Z1345" s="49"/>
      <c r="AA1345" s="49"/>
      <c r="AB1345" s="49"/>
      <c r="AC1345" s="49"/>
      <c r="AD1345" s="49"/>
      <c r="AE1345" s="49"/>
      <c r="AF1345" s="49"/>
      <c r="AG1345" s="49"/>
      <c r="AH1345" s="49"/>
      <c r="AI1345" s="49"/>
      <c r="AJ1345" s="49"/>
      <c r="AK1345" s="49"/>
      <c r="AL1345" s="49"/>
      <c r="AM1345" s="49"/>
      <c r="AN1345" s="49"/>
      <c r="AO1345" s="49"/>
      <c r="AP1345" s="49"/>
      <c r="AQ1345" s="49"/>
      <c r="AR1345" s="49"/>
      <c r="AS1345" s="49"/>
      <c r="AT1345" s="49"/>
      <c r="AU1345" s="49"/>
      <c r="AV1345" s="49"/>
      <c r="AW1345" s="49"/>
      <c r="AX1345" s="49"/>
      <c r="AY1345" s="49"/>
      <c r="AZ1345" s="49"/>
      <c r="BA1345" s="49"/>
      <c r="BB1345" s="49"/>
      <c r="BC1345" s="49"/>
      <c r="BD1345" s="49"/>
      <c r="BE1345" s="49"/>
      <c r="BF1345" s="49"/>
      <c r="BG1345" s="49"/>
      <c r="BH1345" s="49"/>
      <c r="BI1345" s="49"/>
      <c r="BJ1345" s="49"/>
      <c r="BK1345" s="49"/>
      <c r="BL1345" s="49"/>
      <c r="BM1345" s="49"/>
      <c r="BN1345" s="49"/>
    </row>
    <row r="1346" spans="1:66" x14ac:dyDescent="0.3">
      <c r="A1346">
        <v>1345</v>
      </c>
      <c r="B1346" s="4" t="s">
        <v>3979</v>
      </c>
      <c r="C1346" s="39">
        <f>VLOOKUP(tags[[#This Row],[Index]],Table1[],6)</f>
        <v>5000</v>
      </c>
      <c r="D1346" s="50">
        <v>15000</v>
      </c>
      <c r="E1346" s="17" t="str">
        <f>VLOOKUP(tags[[#This Row],[Index]],Table1[],22)</f>
        <v>white</v>
      </c>
      <c r="F1346" s="17" t="str">
        <f>VLOOKUP(tags[[#This Row],[Index]],Table1[],23)</f>
        <v>S</v>
      </c>
      <c r="G1346" s="17" t="str">
        <f>VLOOKUP(tags[[#This Row],[product_id]],copy[],4,FALSE)</f>
        <v>Vest,Fashion,Yoga,tubecroptop,womenstraplessbra,Tops,strapless,yogavest,Tee,Women's Fashion,Tank,fashion top,Casual,Bras</v>
      </c>
      <c r="H1346" s="17"/>
      <c r="I1346" s="48" t="s">
        <v>11430</v>
      </c>
      <c r="J1346" s="49" t="s">
        <v>11404</v>
      </c>
      <c r="K1346" s="49" t="s">
        <v>11483</v>
      </c>
      <c r="L1346" s="49" t="s">
        <v>12730</v>
      </c>
      <c r="M1346" s="49" t="s">
        <v>12621</v>
      </c>
      <c r="N1346" s="49" t="s">
        <v>11411</v>
      </c>
      <c r="O1346" s="49" t="s">
        <v>11550</v>
      </c>
      <c r="P1346" s="49" t="s">
        <v>12207</v>
      </c>
      <c r="Q1346" s="49" t="s">
        <v>11757</v>
      </c>
      <c r="R1346" s="49" t="s">
        <v>11403</v>
      </c>
      <c r="S1346" s="49" t="s">
        <v>11418</v>
      </c>
      <c r="T1346" s="49" t="s">
        <v>11907</v>
      </c>
      <c r="U1346" s="49" t="s">
        <v>11406</v>
      </c>
      <c r="V1346" s="49" t="s">
        <v>11515</v>
      </c>
      <c r="W1346" s="49"/>
      <c r="X1346" s="49"/>
      <c r="Y1346" s="49"/>
      <c r="Z1346" s="49"/>
      <c r="AA1346" s="49"/>
      <c r="AB1346" s="49"/>
      <c r="AC1346" s="49"/>
      <c r="AD1346" s="49"/>
      <c r="AE1346" s="49"/>
      <c r="AF1346" s="49"/>
      <c r="AG1346" s="49"/>
      <c r="AH1346" s="49"/>
      <c r="AI1346" s="49"/>
      <c r="AJ1346" s="49"/>
      <c r="AK1346" s="49"/>
      <c r="AL1346" s="49"/>
      <c r="AM1346" s="49"/>
      <c r="AN1346" s="49"/>
      <c r="AO1346" s="49"/>
      <c r="AP1346" s="49"/>
      <c r="AQ1346" s="49"/>
      <c r="AR1346" s="49"/>
      <c r="AS1346" s="49"/>
      <c r="AT1346" s="49"/>
      <c r="AU1346" s="49"/>
      <c r="AV1346" s="49"/>
      <c r="AW1346" s="49"/>
      <c r="AX1346" s="49"/>
      <c r="AY1346" s="49"/>
      <c r="AZ1346" s="49"/>
      <c r="BA1346" s="49"/>
      <c r="BB1346" s="49"/>
      <c r="BC1346" s="49"/>
      <c r="BD1346" s="49"/>
      <c r="BE1346" s="49"/>
      <c r="BF1346" s="49"/>
      <c r="BG1346" s="49"/>
      <c r="BH1346" s="49"/>
      <c r="BI1346" s="49"/>
      <c r="BJ1346" s="49"/>
      <c r="BK1346" s="49"/>
      <c r="BL1346" s="49"/>
      <c r="BM1346" s="49"/>
      <c r="BN1346" s="49"/>
    </row>
    <row r="1347" spans="1:66" x14ac:dyDescent="0.3">
      <c r="A1347">
        <v>1346</v>
      </c>
      <c r="B1347" s="5" t="s">
        <v>3981</v>
      </c>
      <c r="C1347" s="40">
        <f>VLOOKUP(tags[[#This Row],[Index]],Table1[],6)</f>
        <v>5000</v>
      </c>
      <c r="D1347" s="51">
        <v>25000</v>
      </c>
      <c r="E1347" s="18" t="str">
        <f>VLOOKUP(tags[[#This Row],[Index]],Table1[],22)</f>
        <v>green</v>
      </c>
      <c r="F1347" s="18" t="str">
        <f>VLOOKUP(tags[[#This Row],[Index]],Table1[],23)</f>
        <v>S</v>
      </c>
      <c r="G1347" s="18" t="str">
        <f>VLOOKUP(tags[[#This Row],[product_id]],copy[],4,FALSE)</f>
        <v>blouse,Summer,Pure Color,Loose,beach wear,short sleeves,T Shirts,off shoulder,solid color,Women's Fashion,Casual,Women</v>
      </c>
      <c r="H1347" s="18"/>
      <c r="I1347" s="48" t="s">
        <v>11428</v>
      </c>
      <c r="J1347" s="49" t="s">
        <v>11402</v>
      </c>
      <c r="K1347" s="49" t="s">
        <v>11496</v>
      </c>
      <c r="L1347" s="49" t="s">
        <v>11427</v>
      </c>
      <c r="M1347" s="49" t="s">
        <v>11511</v>
      </c>
      <c r="N1347" s="49" t="s">
        <v>11415</v>
      </c>
      <c r="O1347" s="49" t="s">
        <v>11422</v>
      </c>
      <c r="P1347" s="49" t="s">
        <v>11495</v>
      </c>
      <c r="Q1347" s="49" t="s">
        <v>11467</v>
      </c>
      <c r="R1347" s="49" t="s">
        <v>11403</v>
      </c>
      <c r="S1347" s="49" t="s">
        <v>11406</v>
      </c>
      <c r="T1347" s="49" t="s">
        <v>11405</v>
      </c>
      <c r="U1347" s="49"/>
      <c r="V1347" s="49"/>
      <c r="W1347" s="49"/>
      <c r="X1347" s="49"/>
      <c r="Y1347" s="49"/>
      <c r="Z1347" s="49"/>
      <c r="AA1347" s="49"/>
      <c r="AB1347" s="49"/>
      <c r="AC1347" s="49"/>
      <c r="AD1347" s="49"/>
      <c r="AE1347" s="49"/>
      <c r="AF1347" s="49"/>
      <c r="AG1347" s="49"/>
      <c r="AH1347" s="49"/>
      <c r="AI1347" s="49"/>
      <c r="AJ1347" s="49"/>
      <c r="AK1347" s="49"/>
      <c r="AL1347" s="49"/>
      <c r="AM1347" s="49"/>
      <c r="AN1347" s="49"/>
      <c r="AO1347" s="49"/>
      <c r="AP1347" s="49"/>
      <c r="AQ1347" s="49"/>
      <c r="AR1347" s="49"/>
      <c r="AS1347" s="49"/>
      <c r="AT1347" s="49"/>
      <c r="AU1347" s="49"/>
      <c r="AV1347" s="49"/>
      <c r="AW1347" s="49"/>
      <c r="AX1347" s="49"/>
      <c r="AY1347" s="49"/>
      <c r="AZ1347" s="49"/>
      <c r="BA1347" s="49"/>
      <c r="BB1347" s="49"/>
      <c r="BC1347" s="49"/>
      <c r="BD1347" s="49"/>
      <c r="BE1347" s="49"/>
      <c r="BF1347" s="49"/>
      <c r="BG1347" s="49"/>
      <c r="BH1347" s="49"/>
      <c r="BI1347" s="49"/>
      <c r="BJ1347" s="49"/>
      <c r="BK1347" s="49"/>
      <c r="BL1347" s="49"/>
      <c r="BM1347" s="49"/>
      <c r="BN1347" s="49"/>
    </row>
    <row r="1348" spans="1:66" x14ac:dyDescent="0.3">
      <c r="A1348">
        <v>1347</v>
      </c>
      <c r="B1348" s="4" t="s">
        <v>2541</v>
      </c>
      <c r="C1348" s="39">
        <f>VLOOKUP(tags[[#This Row],[Index]],Table1[],6)</f>
        <v>100</v>
      </c>
      <c r="D1348" s="50">
        <v>600</v>
      </c>
      <c r="E1348" s="17" t="str">
        <f>VLOOKUP(tags[[#This Row],[Index]],Table1[],22)</f>
        <v>yellow</v>
      </c>
      <c r="F1348" s="17" t="str">
        <f>VLOOKUP(tags[[#This Row],[Index]],Table1[],23)</f>
        <v>XS</v>
      </c>
      <c r="G1348" s="17" t="str">
        <f>VLOOKUP(tags[[#This Row],[product_id]],copy[],4,FALSE)</f>
        <v>blouse,Women Vest,Vest,summer t-shirts,Tank,Shirt,Summer,Tops,Loose,Casual,slingtop,Print,Women's Fashion,printed,Tops &amp; T-Shirts,Plus size top,sleeveless,Tank&amp;Sleeveless</v>
      </c>
      <c r="H1348" s="17"/>
      <c r="I1348" s="48" t="s">
        <v>11428</v>
      </c>
      <c r="J1348" s="49" t="s">
        <v>11489</v>
      </c>
      <c r="K1348" s="49" t="s">
        <v>11430</v>
      </c>
      <c r="L1348" s="49" t="s">
        <v>11468</v>
      </c>
      <c r="M1348" s="49" t="s">
        <v>11418</v>
      </c>
      <c r="N1348" s="49" t="s">
        <v>11417</v>
      </c>
      <c r="O1348" s="49" t="s">
        <v>11402</v>
      </c>
      <c r="P1348" s="49" t="s">
        <v>11411</v>
      </c>
      <c r="Q1348" s="49" t="s">
        <v>11427</v>
      </c>
      <c r="R1348" s="49" t="s">
        <v>11406</v>
      </c>
      <c r="S1348" s="49" t="s">
        <v>11962</v>
      </c>
      <c r="T1348" s="49" t="s">
        <v>11416</v>
      </c>
      <c r="U1348" s="49" t="s">
        <v>11403</v>
      </c>
      <c r="V1348" s="49" t="s">
        <v>11421</v>
      </c>
      <c r="W1348" s="49" t="s">
        <v>11494</v>
      </c>
      <c r="X1348" s="49" t="s">
        <v>11603</v>
      </c>
      <c r="Y1348" s="49" t="s">
        <v>11408</v>
      </c>
      <c r="Z1348" s="49" t="s">
        <v>12161</v>
      </c>
      <c r="AA1348" s="49"/>
      <c r="AB1348" s="49"/>
      <c r="AC1348" s="49"/>
      <c r="AD1348" s="49"/>
      <c r="AE1348" s="49"/>
      <c r="AF1348" s="49"/>
      <c r="AG1348" s="49"/>
      <c r="AH1348" s="49"/>
      <c r="AI1348" s="49"/>
      <c r="AJ1348" s="49"/>
      <c r="AK1348" s="49"/>
      <c r="AL1348" s="49"/>
      <c r="AM1348" s="49"/>
      <c r="AN1348" s="49"/>
      <c r="AO1348" s="49"/>
      <c r="AP1348" s="49"/>
      <c r="AQ1348" s="49"/>
      <c r="AR1348" s="49"/>
      <c r="AS1348" s="49"/>
      <c r="AT1348" s="49"/>
      <c r="AU1348" s="49"/>
      <c r="AV1348" s="49"/>
      <c r="AW1348" s="49"/>
      <c r="AX1348" s="49"/>
      <c r="AY1348" s="49"/>
      <c r="AZ1348" s="49"/>
      <c r="BA1348" s="49"/>
      <c r="BB1348" s="49"/>
      <c r="BC1348" s="49"/>
      <c r="BD1348" s="49"/>
      <c r="BE1348" s="49"/>
      <c r="BF1348" s="49"/>
      <c r="BG1348" s="49"/>
      <c r="BH1348" s="49"/>
      <c r="BI1348" s="49"/>
      <c r="BJ1348" s="49"/>
      <c r="BK1348" s="49"/>
      <c r="BL1348" s="49"/>
      <c r="BM1348" s="49"/>
      <c r="BN1348" s="49"/>
    </row>
    <row r="1349" spans="1:66" x14ac:dyDescent="0.3">
      <c r="A1349">
        <v>1348</v>
      </c>
      <c r="B1349" s="5" t="s">
        <v>3983</v>
      </c>
      <c r="C1349" s="40">
        <f>VLOOKUP(tags[[#This Row],[Index]],Table1[],6)</f>
        <v>5000</v>
      </c>
      <c r="D1349" s="51">
        <v>60000</v>
      </c>
      <c r="E1349" s="18" t="str">
        <f>VLOOKUP(tags[[#This Row],[Index]],Table1[],22)</f>
        <v>blue</v>
      </c>
      <c r="F1349" s="18" t="str">
        <f>VLOOKUP(tags[[#This Row],[Index]],Table1[],23)</f>
        <v>M</v>
      </c>
      <c r="G1349" s="18" t="str">
        <f>VLOOKUP(tags[[#This Row],[product_id]],copy[],4,FALSE)</f>
        <v>Summer,Lines,Plus Size,Sleeve,Dress,Denim,summer dress,denimjeansdres,short sleeves,casual dresses,Ladies,Women's Fashion,Shorts,minishirtdres,Jeans,mididre,Women</v>
      </c>
      <c r="H1349" s="18"/>
      <c r="I1349" s="48" t="s">
        <v>11402</v>
      </c>
      <c r="J1349" s="49" t="s">
        <v>11725</v>
      </c>
      <c r="K1349" s="49" t="s">
        <v>11407</v>
      </c>
      <c r="L1349" s="49" t="s">
        <v>11414</v>
      </c>
      <c r="M1349" s="49" t="s">
        <v>11409</v>
      </c>
      <c r="N1349" s="49" t="s">
        <v>11544</v>
      </c>
      <c r="O1349" s="49" t="s">
        <v>11425</v>
      </c>
      <c r="P1349" s="49" t="s">
        <v>11751</v>
      </c>
      <c r="Q1349" s="49" t="s">
        <v>11415</v>
      </c>
      <c r="R1349" s="49" t="s">
        <v>11526</v>
      </c>
      <c r="S1349" s="49" t="s">
        <v>11426</v>
      </c>
      <c r="T1349" s="49" t="s">
        <v>11403</v>
      </c>
      <c r="U1349" s="49" t="s">
        <v>11410</v>
      </c>
      <c r="V1349" s="49" t="s">
        <v>11745</v>
      </c>
      <c r="W1349" s="49" t="s">
        <v>11506</v>
      </c>
      <c r="X1349" s="49" t="s">
        <v>11746</v>
      </c>
      <c r="Y1349" s="49" t="s">
        <v>11405</v>
      </c>
      <c r="Z1349" s="49"/>
      <c r="AA1349" s="49"/>
      <c r="AB1349" s="49"/>
      <c r="AC1349" s="49"/>
      <c r="AD1349" s="49"/>
      <c r="AE1349" s="49"/>
      <c r="AF1349" s="49"/>
      <c r="AG1349" s="49"/>
      <c r="AH1349" s="49"/>
      <c r="AI1349" s="49"/>
      <c r="AJ1349" s="49"/>
      <c r="AK1349" s="49"/>
      <c r="AL1349" s="49"/>
      <c r="AM1349" s="49"/>
      <c r="AN1349" s="49"/>
      <c r="AO1349" s="49"/>
      <c r="AP1349" s="49"/>
      <c r="AQ1349" s="49"/>
      <c r="AR1349" s="49"/>
      <c r="AS1349" s="49"/>
      <c r="AT1349" s="49"/>
      <c r="AU1349" s="49"/>
      <c r="AV1349" s="49"/>
      <c r="AW1349" s="49"/>
      <c r="AX1349" s="49"/>
      <c r="AY1349" s="49"/>
      <c r="AZ1349" s="49"/>
      <c r="BA1349" s="49"/>
      <c r="BB1349" s="49"/>
      <c r="BC1349" s="49"/>
      <c r="BD1349" s="49"/>
      <c r="BE1349" s="49"/>
      <c r="BF1349" s="49"/>
      <c r="BG1349" s="49"/>
      <c r="BH1349" s="49"/>
      <c r="BI1349" s="49"/>
      <c r="BJ1349" s="49"/>
      <c r="BK1349" s="49"/>
      <c r="BL1349" s="49"/>
      <c r="BM1349" s="49"/>
      <c r="BN1349" s="49"/>
    </row>
    <row r="1350" spans="1:66" x14ac:dyDescent="0.3">
      <c r="A1350">
        <v>1349</v>
      </c>
      <c r="B1350" s="4" t="s">
        <v>3986</v>
      </c>
      <c r="C1350" s="39">
        <f>VLOOKUP(tags[[#This Row],[Index]],Table1[],6)</f>
        <v>50</v>
      </c>
      <c r="D1350" s="50">
        <v>400</v>
      </c>
      <c r="E1350" s="17" t="str">
        <f>VLOOKUP(tags[[#This Row],[Index]],Table1[],22)</f>
        <v>pink</v>
      </c>
      <c r="F1350" s="17" t="str">
        <f>VLOOKUP(tags[[#This Row],[Index]],Table1[],23)</f>
        <v>XS</v>
      </c>
      <c r="G1350" s="17" t="str">
        <f>VLOOKUP(tags[[#This Row],[product_id]],copy[],4,FALSE)</f>
        <v>blouse,Summer,Plus Size,Lace,Sleeve,sleeve lace,Necks,short sleeves,Casual,Round neck,Women's Fashion,Shorts,Casual Tops,short sleeve shirt,Fashion,summer tops,T Shirts,Cotton T Shirt</v>
      </c>
      <c r="H1350" s="17"/>
      <c r="I1350" s="48" t="s">
        <v>11428</v>
      </c>
      <c r="J1350" s="49" t="s">
        <v>11402</v>
      </c>
      <c r="K1350" s="49" t="s">
        <v>11407</v>
      </c>
      <c r="L1350" s="49" t="s">
        <v>11434</v>
      </c>
      <c r="M1350" s="49" t="s">
        <v>11414</v>
      </c>
      <c r="N1350" s="49" t="s">
        <v>12093</v>
      </c>
      <c r="O1350" s="49" t="s">
        <v>11419</v>
      </c>
      <c r="P1350" s="49" t="s">
        <v>11415</v>
      </c>
      <c r="Q1350" s="49" t="s">
        <v>11406</v>
      </c>
      <c r="R1350" s="49" t="s">
        <v>11440</v>
      </c>
      <c r="S1350" s="49" t="s">
        <v>11403</v>
      </c>
      <c r="T1350" s="49" t="s">
        <v>11410</v>
      </c>
      <c r="U1350" s="49" t="s">
        <v>11562</v>
      </c>
      <c r="V1350" s="49" t="s">
        <v>11553</v>
      </c>
      <c r="W1350" s="49" t="s">
        <v>11404</v>
      </c>
      <c r="X1350" s="49" t="s">
        <v>11472</v>
      </c>
      <c r="Y1350" s="49" t="s">
        <v>11422</v>
      </c>
      <c r="Z1350" s="49" t="s">
        <v>11505</v>
      </c>
      <c r="AA1350" s="49"/>
      <c r="AB1350" s="49"/>
      <c r="AC1350" s="49"/>
      <c r="AD1350" s="49"/>
      <c r="AE1350" s="49"/>
      <c r="AF1350" s="49"/>
      <c r="AG1350" s="49"/>
      <c r="AH1350" s="49"/>
      <c r="AI1350" s="49"/>
      <c r="AJ1350" s="49"/>
      <c r="AK1350" s="49"/>
      <c r="AL1350" s="49"/>
      <c r="AM1350" s="49"/>
      <c r="AN1350" s="49"/>
      <c r="AO1350" s="49"/>
      <c r="AP1350" s="49"/>
      <c r="AQ1350" s="49"/>
      <c r="AR1350" s="49"/>
      <c r="AS1350" s="49"/>
      <c r="AT1350" s="49"/>
      <c r="AU1350" s="49"/>
      <c r="AV1350" s="49"/>
      <c r="AW1350" s="49"/>
      <c r="AX1350" s="49"/>
      <c r="AY1350" s="49"/>
      <c r="AZ1350" s="49"/>
      <c r="BA1350" s="49"/>
      <c r="BB1350" s="49"/>
      <c r="BC1350" s="49"/>
      <c r="BD1350" s="49"/>
      <c r="BE1350" s="49"/>
      <c r="BF1350" s="49"/>
      <c r="BG1350" s="49"/>
      <c r="BH1350" s="49"/>
      <c r="BI1350" s="49"/>
      <c r="BJ1350" s="49"/>
      <c r="BK1350" s="49"/>
      <c r="BL1350" s="49"/>
      <c r="BM1350" s="49"/>
      <c r="BN1350" s="49"/>
    </row>
    <row r="1351" spans="1:66" x14ac:dyDescent="0.3">
      <c r="A1351">
        <v>1350</v>
      </c>
      <c r="B1351" s="5" t="s">
        <v>3988</v>
      </c>
      <c r="C1351" s="40">
        <f>VLOOKUP(tags[[#This Row],[Index]],Table1[],6)</f>
        <v>1000</v>
      </c>
      <c r="D1351" s="51">
        <v>7000</v>
      </c>
      <c r="E1351" s="18" t="str">
        <f>VLOOKUP(tags[[#This Row],[Index]],Table1[],22)</f>
        <v>white</v>
      </c>
      <c r="F1351" s="18" t="str">
        <f>VLOOKUP(tags[[#This Row],[Index]],Table1[],23)</f>
        <v>XS</v>
      </c>
      <c r="G1351" s="18" t="str">
        <f>VLOOKUP(tags[[#This Row],[product_id]],copy[],4,FALSE)</f>
        <v>undersafetypant,Summer,Underwear,Panties,high waist,boxer shorts,pants,Body Shapers,Leggings,Shorts,Knickers,Boxer,Seamless,Beach,safetypant,Fashion,Lace</v>
      </c>
      <c r="H1351" s="18"/>
      <c r="I1351" s="48" t="s">
        <v>12231</v>
      </c>
      <c r="J1351" s="49" t="s">
        <v>11402</v>
      </c>
      <c r="K1351" s="49" t="s">
        <v>11665</v>
      </c>
      <c r="L1351" s="49" t="s">
        <v>11589</v>
      </c>
      <c r="M1351" s="49" t="s">
        <v>11456</v>
      </c>
      <c r="N1351" s="49" t="s">
        <v>12452</v>
      </c>
      <c r="O1351" s="49" t="s">
        <v>11429</v>
      </c>
      <c r="P1351" s="49" t="s">
        <v>12199</v>
      </c>
      <c r="Q1351" s="49" t="s">
        <v>11520</v>
      </c>
      <c r="R1351" s="49" t="s">
        <v>11410</v>
      </c>
      <c r="S1351" s="49" t="s">
        <v>12541</v>
      </c>
      <c r="T1351" s="49" t="s">
        <v>12581</v>
      </c>
      <c r="U1351" s="49" t="s">
        <v>12510</v>
      </c>
      <c r="V1351" s="49" t="s">
        <v>11413</v>
      </c>
      <c r="W1351" s="49" t="s">
        <v>12312</v>
      </c>
      <c r="X1351" s="49" t="s">
        <v>11404</v>
      </c>
      <c r="Y1351" s="49" t="s">
        <v>11434</v>
      </c>
      <c r="Z1351" s="49"/>
      <c r="AA1351" s="49"/>
      <c r="AB1351" s="49"/>
      <c r="AC1351" s="49"/>
      <c r="AD1351" s="49"/>
      <c r="AE1351" s="49"/>
      <c r="AF1351" s="49"/>
      <c r="AG1351" s="49"/>
      <c r="AH1351" s="49"/>
      <c r="AI1351" s="49"/>
      <c r="AJ1351" s="49"/>
      <c r="AK1351" s="49"/>
      <c r="AL1351" s="49"/>
      <c r="AM1351" s="49"/>
      <c r="AN1351" s="49"/>
      <c r="AO1351" s="49"/>
      <c r="AP1351" s="49"/>
      <c r="AQ1351" s="49"/>
      <c r="AR1351" s="49"/>
      <c r="AS1351" s="49"/>
      <c r="AT1351" s="49"/>
      <c r="AU1351" s="49"/>
      <c r="AV1351" s="49"/>
      <c r="AW1351" s="49"/>
      <c r="AX1351" s="49"/>
      <c r="AY1351" s="49"/>
      <c r="AZ1351" s="49"/>
      <c r="BA1351" s="49"/>
      <c r="BB1351" s="49"/>
      <c r="BC1351" s="49"/>
      <c r="BD1351" s="49"/>
      <c r="BE1351" s="49"/>
      <c r="BF1351" s="49"/>
      <c r="BG1351" s="49"/>
      <c r="BH1351" s="49"/>
      <c r="BI1351" s="49"/>
      <c r="BJ1351" s="49"/>
      <c r="BK1351" s="49"/>
      <c r="BL1351" s="49"/>
      <c r="BM1351" s="49"/>
      <c r="BN1351" s="49"/>
    </row>
    <row r="1352" spans="1:66" x14ac:dyDescent="0.3">
      <c r="A1352">
        <v>1351</v>
      </c>
      <c r="B1352" s="4" t="s">
        <v>3990</v>
      </c>
      <c r="C1352" s="39">
        <f>VLOOKUP(tags[[#This Row],[Index]],Table1[],6)</f>
        <v>20000</v>
      </c>
      <c r="D1352" s="50">
        <v>180000</v>
      </c>
      <c r="E1352" s="17" t="str">
        <f>VLOOKUP(tags[[#This Row],[Index]],Table1[],22)</f>
        <v>green</v>
      </c>
      <c r="F1352" s="17" t="str">
        <f>VLOOKUP(tags[[#This Row],[Index]],Table1[],23)</f>
        <v>S</v>
      </c>
      <c r="G1352" s="17" t="str">
        <f>VLOOKUP(tags[[#This Row],[product_id]],copy[],4,FALSE)</f>
        <v>Summer,Plus Size,club dresses,Dress,summer dress,Casual,patydresse,Women's Fashion,Women Clothing,Midi Dress,Women,party,sexy,black dress,plus size dresses,Fashion,green dress,casual dress</v>
      </c>
      <c r="H1352" s="17"/>
      <c r="I1352" s="48" t="s">
        <v>11402</v>
      </c>
      <c r="J1352" s="49" t="s">
        <v>11407</v>
      </c>
      <c r="K1352" s="49" t="s">
        <v>13574</v>
      </c>
      <c r="L1352" s="49" t="s">
        <v>11409</v>
      </c>
      <c r="M1352" s="49" t="s">
        <v>11425</v>
      </c>
      <c r="N1352" s="49" t="s">
        <v>11406</v>
      </c>
      <c r="O1352" s="49" t="s">
        <v>13125</v>
      </c>
      <c r="P1352" s="49" t="s">
        <v>11403</v>
      </c>
      <c r="Q1352" s="49" t="s">
        <v>11569</v>
      </c>
      <c r="R1352" s="49" t="s">
        <v>11560</v>
      </c>
      <c r="S1352" s="49" t="s">
        <v>11405</v>
      </c>
      <c r="T1352" s="49" t="s">
        <v>11443</v>
      </c>
      <c r="U1352" s="49" t="s">
        <v>11412</v>
      </c>
      <c r="V1352" s="49" t="s">
        <v>12153</v>
      </c>
      <c r="W1352" s="49" t="s">
        <v>13104</v>
      </c>
      <c r="X1352" s="49" t="s">
        <v>11404</v>
      </c>
      <c r="Y1352" s="49" t="s">
        <v>13383</v>
      </c>
      <c r="Z1352" s="49" t="s">
        <v>11441</v>
      </c>
      <c r="AA1352" s="49"/>
      <c r="AB1352" s="49"/>
      <c r="AC1352" s="49"/>
      <c r="AD1352" s="49"/>
      <c r="AE1352" s="49"/>
      <c r="AF1352" s="49"/>
      <c r="AG1352" s="49"/>
      <c r="AH1352" s="49"/>
      <c r="AI1352" s="49"/>
      <c r="AJ1352" s="49"/>
      <c r="AK1352" s="49"/>
      <c r="AL1352" s="49"/>
      <c r="AM1352" s="49"/>
      <c r="AN1352" s="49"/>
      <c r="AO1352" s="49"/>
      <c r="AP1352" s="49"/>
      <c r="AQ1352" s="49"/>
      <c r="AR1352" s="49"/>
      <c r="AS1352" s="49"/>
      <c r="AT1352" s="49"/>
      <c r="AU1352" s="49"/>
      <c r="AV1352" s="49"/>
      <c r="AW1352" s="49"/>
      <c r="AX1352" s="49"/>
      <c r="AY1352" s="49"/>
      <c r="AZ1352" s="49"/>
      <c r="BA1352" s="49"/>
      <c r="BB1352" s="49"/>
      <c r="BC1352" s="49"/>
      <c r="BD1352" s="49"/>
      <c r="BE1352" s="49"/>
      <c r="BF1352" s="49"/>
      <c r="BG1352" s="49"/>
      <c r="BH1352" s="49"/>
      <c r="BI1352" s="49"/>
      <c r="BJ1352" s="49"/>
      <c r="BK1352" s="49"/>
      <c r="BL1352" s="49"/>
      <c r="BM1352" s="49"/>
      <c r="BN1352" s="49"/>
    </row>
    <row r="1353" spans="1:66" x14ac:dyDescent="0.3">
      <c r="A1353">
        <v>1352</v>
      </c>
      <c r="B1353" s="5" t="s">
        <v>3994</v>
      </c>
      <c r="C1353" s="40">
        <f>VLOOKUP(tags[[#This Row],[Index]],Table1[],6)</f>
        <v>10000</v>
      </c>
      <c r="D1353" s="51">
        <v>130000</v>
      </c>
      <c r="E1353" s="18" t="str">
        <f>VLOOKUP(tags[[#This Row],[Index]],Table1[],22)</f>
        <v>black</v>
      </c>
      <c r="F1353" s="18" t="str">
        <f>VLOOKUP(tags[[#This Row],[Index]],Table1[],23)</f>
        <v>M</v>
      </c>
      <c r="G1353" s="18" t="str">
        <f>VLOOKUP(tags[[#This Row],[product_id]],copy[],4,FALSE)</f>
        <v>Summer,trousers,Floral print,Fashion,Print,Long pants,Women Clothing,Floral,sleeveless,sexy jumpsuit,Jumpers,Clothing,Rompers,jumpsuit</v>
      </c>
      <c r="H1353" s="18"/>
      <c r="I1353" s="48" t="s">
        <v>11402</v>
      </c>
      <c r="J1353" s="49" t="s">
        <v>11466</v>
      </c>
      <c r="K1353" s="49" t="s">
        <v>11447</v>
      </c>
      <c r="L1353" s="49" t="s">
        <v>11404</v>
      </c>
      <c r="M1353" s="49" t="s">
        <v>11416</v>
      </c>
      <c r="N1353" s="49" t="s">
        <v>11537</v>
      </c>
      <c r="O1353" s="49" t="s">
        <v>11569</v>
      </c>
      <c r="P1353" s="49" t="s">
        <v>11433</v>
      </c>
      <c r="Q1353" s="49" t="s">
        <v>11408</v>
      </c>
      <c r="R1353" s="49" t="s">
        <v>11684</v>
      </c>
      <c r="S1353" s="49" t="s">
        <v>13905</v>
      </c>
      <c r="T1353" s="49" t="s">
        <v>11545</v>
      </c>
      <c r="U1353" s="49" t="s">
        <v>11523</v>
      </c>
      <c r="V1353" s="49" t="s">
        <v>11451</v>
      </c>
      <c r="W1353" s="49"/>
      <c r="X1353" s="49"/>
      <c r="Y1353" s="49"/>
      <c r="Z1353" s="49"/>
      <c r="AA1353" s="49"/>
      <c r="AB1353" s="49"/>
      <c r="AC1353" s="49"/>
      <c r="AD1353" s="49"/>
      <c r="AE1353" s="49"/>
      <c r="AF1353" s="49"/>
      <c r="AG1353" s="49"/>
      <c r="AH1353" s="49"/>
      <c r="AI1353" s="49"/>
      <c r="AJ1353" s="49"/>
      <c r="AK1353" s="49"/>
      <c r="AL1353" s="49"/>
      <c r="AM1353" s="49"/>
      <c r="AN1353" s="49"/>
      <c r="AO1353" s="49"/>
      <c r="AP1353" s="49"/>
      <c r="AQ1353" s="49"/>
      <c r="AR1353" s="49"/>
      <c r="AS1353" s="49"/>
      <c r="AT1353" s="49"/>
      <c r="AU1353" s="49"/>
      <c r="AV1353" s="49"/>
      <c r="AW1353" s="49"/>
      <c r="AX1353" s="49"/>
      <c r="AY1353" s="49"/>
      <c r="AZ1353" s="49"/>
      <c r="BA1353" s="49"/>
      <c r="BB1353" s="49"/>
      <c r="BC1353" s="49"/>
      <c r="BD1353" s="49"/>
      <c r="BE1353" s="49"/>
      <c r="BF1353" s="49"/>
      <c r="BG1353" s="49"/>
      <c r="BH1353" s="49"/>
      <c r="BI1353" s="49"/>
      <c r="BJ1353" s="49"/>
      <c r="BK1353" s="49"/>
      <c r="BL1353" s="49"/>
      <c r="BM1353" s="49"/>
      <c r="BN1353" s="49"/>
    </row>
    <row r="1354" spans="1:66" x14ac:dyDescent="0.3">
      <c r="A1354">
        <v>1353</v>
      </c>
      <c r="B1354" s="4" t="s">
        <v>3997</v>
      </c>
      <c r="C1354" s="39">
        <f>VLOOKUP(tags[[#This Row],[Index]],Table1[],6)</f>
        <v>5000</v>
      </c>
      <c r="D1354" s="50">
        <v>35000</v>
      </c>
      <c r="E1354" s="17" t="str">
        <f>VLOOKUP(tags[[#This Row],[Index]],Table1[],22)</f>
        <v>red</v>
      </c>
      <c r="F1354" s="17" t="str">
        <f>VLOOKUP(tags[[#This Row],[Index]],Table1[],23)</f>
        <v>S</v>
      </c>
      <c r="G1354" s="17" t="str">
        <f>VLOOKUP(tags[[#This Row],[product_id]],copy[],4,FALSE)</f>
        <v>shirtsforwomen,Summer,Fashion,Tops &amp; Blouses,Shirt,solid,Tops,Chiffon Shirt,tank top,cami top,Necks,Women's Fashion,sleeveless tops,women tank top,Tank,plussizeclothe,summer tops,sleeveless,Women</v>
      </c>
      <c r="H1354" s="17"/>
      <c r="I1354" s="48" t="s">
        <v>12096</v>
      </c>
      <c r="J1354" s="49" t="s">
        <v>11402</v>
      </c>
      <c r="K1354" s="49" t="s">
        <v>11404</v>
      </c>
      <c r="L1354" s="49" t="s">
        <v>11498</v>
      </c>
      <c r="M1354" s="49" t="s">
        <v>11417</v>
      </c>
      <c r="N1354" s="49" t="s">
        <v>11814</v>
      </c>
      <c r="O1354" s="49" t="s">
        <v>11411</v>
      </c>
      <c r="P1354" s="49" t="s">
        <v>11730</v>
      </c>
      <c r="Q1354" s="49" t="s">
        <v>11423</v>
      </c>
      <c r="R1354" s="49" t="s">
        <v>12007</v>
      </c>
      <c r="S1354" s="49" t="s">
        <v>11419</v>
      </c>
      <c r="T1354" s="49" t="s">
        <v>11403</v>
      </c>
      <c r="U1354" s="49" t="s">
        <v>11465</v>
      </c>
      <c r="V1354" s="49" t="s">
        <v>11583</v>
      </c>
      <c r="W1354" s="49" t="s">
        <v>11418</v>
      </c>
      <c r="X1354" s="49" t="s">
        <v>12332</v>
      </c>
      <c r="Y1354" s="49" t="s">
        <v>11472</v>
      </c>
      <c r="Z1354" s="49" t="s">
        <v>11408</v>
      </c>
      <c r="AA1354" s="49" t="s">
        <v>11405</v>
      </c>
      <c r="AB1354" s="49"/>
      <c r="AC1354" s="49"/>
      <c r="AD1354" s="49"/>
      <c r="AE1354" s="49"/>
      <c r="AF1354" s="49"/>
      <c r="AG1354" s="49"/>
      <c r="AH1354" s="49"/>
      <c r="AI1354" s="49"/>
      <c r="AJ1354" s="49"/>
      <c r="AK1354" s="49"/>
      <c r="AL1354" s="49"/>
      <c r="AM1354" s="49"/>
      <c r="AN1354" s="49"/>
      <c r="AO1354" s="49"/>
      <c r="AP1354" s="49"/>
      <c r="AQ1354" s="49"/>
      <c r="AR1354" s="49"/>
      <c r="AS1354" s="49"/>
      <c r="AT1354" s="49"/>
      <c r="AU1354" s="49"/>
      <c r="AV1354" s="49"/>
      <c r="AW1354" s="49"/>
      <c r="AX1354" s="49"/>
      <c r="AY1354" s="49"/>
      <c r="AZ1354" s="49"/>
      <c r="BA1354" s="49"/>
      <c r="BB1354" s="49"/>
      <c r="BC1354" s="49"/>
      <c r="BD1354" s="49"/>
      <c r="BE1354" s="49"/>
      <c r="BF1354" s="49"/>
      <c r="BG1354" s="49"/>
      <c r="BH1354" s="49"/>
      <c r="BI1354" s="49"/>
      <c r="BJ1354" s="49"/>
      <c r="BK1354" s="49"/>
      <c r="BL1354" s="49"/>
      <c r="BM1354" s="49"/>
      <c r="BN1354" s="49"/>
    </row>
    <row r="1355" spans="1:66" x14ac:dyDescent="0.3">
      <c r="A1355">
        <v>1354</v>
      </c>
      <c r="B1355" s="5" t="s">
        <v>4000</v>
      </c>
      <c r="C1355" s="40">
        <f>VLOOKUP(tags[[#This Row],[Index]],Table1[],6)</f>
        <v>1000</v>
      </c>
      <c r="D1355" s="51">
        <v>3870</v>
      </c>
      <c r="E1355" s="18" t="str">
        <f>VLOOKUP(tags[[#This Row],[Index]],Table1[],22)</f>
        <v>green</v>
      </c>
      <c r="F1355" s="18" t="str">
        <f>VLOOKUP(tags[[#This Row],[Index]],Table1[],23)</f>
        <v>XS</v>
      </c>
      <c r="G1355" s="18" t="str">
        <f>VLOOKUP(tags[[#This Row],[product_id]],copy[],4,FALSE)</f>
        <v>Summer,Plus Size,tunic,Tops,blousetop,Casual,Women's Fashion,Printing,tank top,sleeveless,V-neck,Tank,Fashion,plusszie</v>
      </c>
      <c r="H1355" s="18"/>
      <c r="I1355" s="48" t="s">
        <v>11402</v>
      </c>
      <c r="J1355" s="49" t="s">
        <v>11407</v>
      </c>
      <c r="K1355" s="49" t="s">
        <v>11493</v>
      </c>
      <c r="L1355" s="49" t="s">
        <v>11411</v>
      </c>
      <c r="M1355" s="49" t="s">
        <v>12012</v>
      </c>
      <c r="N1355" s="49" t="s">
        <v>11406</v>
      </c>
      <c r="O1355" s="49" t="s">
        <v>11403</v>
      </c>
      <c r="P1355" s="49" t="s">
        <v>11696</v>
      </c>
      <c r="Q1355" s="49" t="s">
        <v>11423</v>
      </c>
      <c r="R1355" s="49" t="s">
        <v>11408</v>
      </c>
      <c r="S1355" s="49" t="s">
        <v>11420</v>
      </c>
      <c r="T1355" s="49" t="s">
        <v>11418</v>
      </c>
      <c r="U1355" s="49" t="s">
        <v>11404</v>
      </c>
      <c r="V1355" s="49" t="s">
        <v>12330</v>
      </c>
      <c r="W1355" s="49"/>
      <c r="X1355" s="49"/>
      <c r="Y1355" s="49"/>
      <c r="Z1355" s="49"/>
      <c r="AA1355" s="49"/>
      <c r="AB1355" s="49"/>
      <c r="AC1355" s="49"/>
      <c r="AD1355" s="49"/>
      <c r="AE1355" s="49"/>
      <c r="AF1355" s="49"/>
      <c r="AG1355" s="49"/>
      <c r="AH1355" s="49"/>
      <c r="AI1355" s="49"/>
      <c r="AJ1355" s="49"/>
      <c r="AK1355" s="49"/>
      <c r="AL1355" s="49"/>
      <c r="AM1355" s="49"/>
      <c r="AN1355" s="49"/>
      <c r="AO1355" s="49"/>
      <c r="AP1355" s="49"/>
      <c r="AQ1355" s="49"/>
      <c r="AR1355" s="49"/>
      <c r="AS1355" s="49"/>
      <c r="AT1355" s="49"/>
      <c r="AU1355" s="49"/>
      <c r="AV1355" s="49"/>
      <c r="AW1355" s="49"/>
      <c r="AX1355" s="49"/>
      <c r="AY1355" s="49"/>
      <c r="AZ1355" s="49"/>
      <c r="BA1355" s="49"/>
      <c r="BB1355" s="49"/>
      <c r="BC1355" s="49"/>
      <c r="BD1355" s="49"/>
      <c r="BE1355" s="49"/>
      <c r="BF1355" s="49"/>
      <c r="BG1355" s="49"/>
      <c r="BH1355" s="49"/>
      <c r="BI1355" s="49"/>
      <c r="BJ1355" s="49"/>
      <c r="BK1355" s="49"/>
      <c r="BL1355" s="49"/>
      <c r="BM1355" s="49"/>
      <c r="BN1355" s="49"/>
    </row>
    <row r="1356" spans="1:66" x14ac:dyDescent="0.3">
      <c r="A1356">
        <v>1355</v>
      </c>
      <c r="B1356" s="4" t="s">
        <v>4003</v>
      </c>
      <c r="C1356" s="39">
        <f>VLOOKUP(tags[[#This Row],[Index]],Table1[],6)</f>
        <v>100</v>
      </c>
      <c r="D1356" s="50">
        <v>1500</v>
      </c>
      <c r="E1356" s="17" t="str">
        <f>VLOOKUP(tags[[#This Row],[Index]],Table1[],22)</f>
        <v>red</v>
      </c>
      <c r="F1356" s="17" t="str">
        <f>VLOOKUP(tags[[#This Row],[Index]],Table1[],23)</f>
        <v>L</v>
      </c>
      <c r="G1356" s="17" t="str">
        <f>VLOOKUP(tags[[#This Row],[product_id]],copy[],4,FALSE)</f>
        <v>Summer,loosedresse,kaftan,long dress,baggydres,Dress,Polkas,robesforwomen,Women's Fashion,34sleevedres,party,roundneckdres,vestido,maxi dress,Beach,polka dot,Women</v>
      </c>
      <c r="H1356" s="17"/>
      <c r="I1356" s="48" t="s">
        <v>11402</v>
      </c>
      <c r="J1356" s="49" t="s">
        <v>12119</v>
      </c>
      <c r="K1356" s="49" t="s">
        <v>13307</v>
      </c>
      <c r="L1356" s="49" t="s">
        <v>11444</v>
      </c>
      <c r="M1356" s="49" t="s">
        <v>12475</v>
      </c>
      <c r="N1356" s="49" t="s">
        <v>11409</v>
      </c>
      <c r="O1356" s="49" t="s">
        <v>11512</v>
      </c>
      <c r="P1356" s="49" t="s">
        <v>13043</v>
      </c>
      <c r="Q1356" s="49" t="s">
        <v>11403</v>
      </c>
      <c r="R1356" s="49" t="s">
        <v>12594</v>
      </c>
      <c r="S1356" s="49" t="s">
        <v>11443</v>
      </c>
      <c r="T1356" s="49" t="s">
        <v>12317</v>
      </c>
      <c r="U1356" s="49" t="s">
        <v>11593</v>
      </c>
      <c r="V1356" s="49" t="s">
        <v>11479</v>
      </c>
      <c r="W1356" s="49" t="s">
        <v>11413</v>
      </c>
      <c r="X1356" s="49" t="s">
        <v>11507</v>
      </c>
      <c r="Y1356" s="49" t="s">
        <v>11405</v>
      </c>
      <c r="Z1356" s="49"/>
      <c r="AA1356" s="49"/>
      <c r="AB1356" s="49"/>
      <c r="AC1356" s="49"/>
      <c r="AD1356" s="49"/>
      <c r="AE1356" s="49"/>
      <c r="AF1356" s="49"/>
      <c r="AG1356" s="49"/>
      <c r="AH1356" s="49"/>
      <c r="AI1356" s="49"/>
      <c r="AJ1356" s="49"/>
      <c r="AK1356" s="49"/>
      <c r="AL1356" s="49"/>
      <c r="AM1356" s="49"/>
      <c r="AN1356" s="49"/>
      <c r="AO1356" s="49"/>
      <c r="AP1356" s="49"/>
      <c r="AQ1356" s="49"/>
      <c r="AR1356" s="49"/>
      <c r="AS1356" s="49"/>
      <c r="AT1356" s="49"/>
      <c r="AU1356" s="49"/>
      <c r="AV1356" s="49"/>
      <c r="AW1356" s="49"/>
      <c r="AX1356" s="49"/>
      <c r="AY1356" s="49"/>
      <c r="AZ1356" s="49"/>
      <c r="BA1356" s="49"/>
      <c r="BB1356" s="49"/>
      <c r="BC1356" s="49"/>
      <c r="BD1356" s="49"/>
      <c r="BE1356" s="49"/>
      <c r="BF1356" s="49"/>
      <c r="BG1356" s="49"/>
      <c r="BH1356" s="49"/>
      <c r="BI1356" s="49"/>
      <c r="BJ1356" s="49"/>
      <c r="BK1356" s="49"/>
      <c r="BL1356" s="49"/>
      <c r="BM1356" s="49"/>
      <c r="BN1356" s="49"/>
    </row>
    <row r="1357" spans="1:66" x14ac:dyDescent="0.3">
      <c r="A1357">
        <v>1356</v>
      </c>
      <c r="B1357" s="5" t="s">
        <v>4005</v>
      </c>
      <c r="C1357" s="40">
        <f>VLOOKUP(tags[[#This Row],[Index]],Table1[],6)</f>
        <v>1000</v>
      </c>
      <c r="D1357" s="51">
        <v>5910</v>
      </c>
      <c r="E1357" s="18" t="str">
        <f>VLOOKUP(tags[[#This Row],[Index]],Table1[],22)</f>
        <v>white</v>
      </c>
      <c r="F1357" s="18" t="str">
        <f>VLOOKUP(tags[[#This Row],[Index]],Table1[],23)</f>
        <v>S</v>
      </c>
      <c r="G1357" s="18" t="str">
        <f>VLOOKUP(tags[[#This Row],[product_id]],copy[],4,FALSE)</f>
        <v>blouse,Summer,Vest,Fashion,Women Blouse,sleevelessblouse,summer shirt,Loose,tank top,Casual,summerblouse,Women's Fashion,sleeveless tops,women top,casualblouse,Women</v>
      </c>
      <c r="H1357" s="18"/>
      <c r="I1357" s="48" t="s">
        <v>11428</v>
      </c>
      <c r="J1357" s="49" t="s">
        <v>11402</v>
      </c>
      <c r="K1357" s="49" t="s">
        <v>11430</v>
      </c>
      <c r="L1357" s="49" t="s">
        <v>11404</v>
      </c>
      <c r="M1357" s="49" t="s">
        <v>11558</v>
      </c>
      <c r="N1357" s="49" t="s">
        <v>11655</v>
      </c>
      <c r="O1357" s="49" t="s">
        <v>11606</v>
      </c>
      <c r="P1357" s="49" t="s">
        <v>11427</v>
      </c>
      <c r="Q1357" s="49" t="s">
        <v>11423</v>
      </c>
      <c r="R1357" s="49" t="s">
        <v>11406</v>
      </c>
      <c r="S1357" s="49" t="s">
        <v>12850</v>
      </c>
      <c r="T1357" s="49" t="s">
        <v>11403</v>
      </c>
      <c r="U1357" s="49" t="s">
        <v>11465</v>
      </c>
      <c r="V1357" s="49" t="s">
        <v>11473</v>
      </c>
      <c r="W1357" s="49" t="s">
        <v>11913</v>
      </c>
      <c r="X1357" s="49" t="s">
        <v>11405</v>
      </c>
      <c r="Y1357" s="49"/>
      <c r="Z1357" s="49"/>
      <c r="AA1357" s="49"/>
      <c r="AB1357" s="49"/>
      <c r="AC1357" s="49"/>
      <c r="AD1357" s="49"/>
      <c r="AE1357" s="49"/>
      <c r="AF1357" s="49"/>
      <c r="AG1357" s="49"/>
      <c r="AH1357" s="49"/>
      <c r="AI1357" s="49"/>
      <c r="AJ1357" s="49"/>
      <c r="AK1357" s="49"/>
      <c r="AL1357" s="49"/>
      <c r="AM1357" s="49"/>
      <c r="AN1357" s="49"/>
      <c r="AO1357" s="49"/>
      <c r="AP1357" s="49"/>
      <c r="AQ1357" s="49"/>
      <c r="AR1357" s="49"/>
      <c r="AS1357" s="49"/>
      <c r="AT1357" s="49"/>
      <c r="AU1357" s="49"/>
      <c r="AV1357" s="49"/>
      <c r="AW1357" s="49"/>
      <c r="AX1357" s="49"/>
      <c r="AY1357" s="49"/>
      <c r="AZ1357" s="49"/>
      <c r="BA1357" s="49"/>
      <c r="BB1357" s="49"/>
      <c r="BC1357" s="49"/>
      <c r="BD1357" s="49"/>
      <c r="BE1357" s="49"/>
      <c r="BF1357" s="49"/>
      <c r="BG1357" s="49"/>
      <c r="BH1357" s="49"/>
      <c r="BI1357" s="49"/>
      <c r="BJ1357" s="49"/>
      <c r="BK1357" s="49"/>
      <c r="BL1357" s="49"/>
      <c r="BM1357" s="49"/>
      <c r="BN1357" s="49"/>
    </row>
    <row r="1358" spans="1:66" x14ac:dyDescent="0.3">
      <c r="A1358">
        <v>1357</v>
      </c>
      <c r="B1358" s="4" t="s">
        <v>4008</v>
      </c>
      <c r="C1358" s="39">
        <f>VLOOKUP(tags[[#This Row],[Index]],Table1[],6)</f>
        <v>100</v>
      </c>
      <c r="D1358" s="50">
        <v>300</v>
      </c>
      <c r="E1358" s="17" t="str">
        <f>VLOOKUP(tags[[#This Row],[Index]],Table1[],22)</f>
        <v>blue</v>
      </c>
      <c r="F1358" s="17" t="str">
        <f>VLOOKUP(tags[[#This Row],[Index]],Table1[],23)</f>
        <v>XS</v>
      </c>
      <c r="G1358" s="17" t="str">
        <f>VLOOKUP(tags[[#This Row],[product_id]],copy[],4,FALSE)</f>
        <v>Summer,Leggings,Fashion,high waist,pants,slim,Women's Fashion,trousers,Green,Army,Women</v>
      </c>
      <c r="H1358" s="17"/>
      <c r="I1358" s="48" t="s">
        <v>11402</v>
      </c>
      <c r="J1358" s="49" t="s">
        <v>11520</v>
      </c>
      <c r="K1358" s="49" t="s">
        <v>11404</v>
      </c>
      <c r="L1358" s="49" t="s">
        <v>11456</v>
      </c>
      <c r="M1358" s="49" t="s">
        <v>11429</v>
      </c>
      <c r="N1358" s="49" t="s">
        <v>11437</v>
      </c>
      <c r="O1358" s="49" t="s">
        <v>11403</v>
      </c>
      <c r="P1358" s="49" t="s">
        <v>11466</v>
      </c>
      <c r="Q1358" s="49" t="s">
        <v>11620</v>
      </c>
      <c r="R1358" s="49" t="s">
        <v>11701</v>
      </c>
      <c r="S1358" s="49" t="s">
        <v>11405</v>
      </c>
      <c r="T1358" s="49"/>
      <c r="U1358" s="49"/>
      <c r="V1358" s="49"/>
      <c r="W1358" s="49"/>
      <c r="X1358" s="49"/>
      <c r="Y1358" s="49"/>
      <c r="Z1358" s="49"/>
      <c r="AA1358" s="49"/>
      <c r="AB1358" s="49"/>
      <c r="AC1358" s="49"/>
      <c r="AD1358" s="49"/>
      <c r="AE1358" s="49"/>
      <c r="AF1358" s="49"/>
      <c r="AG1358" s="49"/>
      <c r="AH1358" s="49"/>
      <c r="AI1358" s="49"/>
      <c r="AJ1358" s="49"/>
      <c r="AK1358" s="49"/>
      <c r="AL1358" s="49"/>
      <c r="AM1358" s="49"/>
      <c r="AN1358" s="49"/>
      <c r="AO1358" s="49"/>
      <c r="AP1358" s="49"/>
      <c r="AQ1358" s="49"/>
      <c r="AR1358" s="49"/>
      <c r="AS1358" s="49"/>
      <c r="AT1358" s="49"/>
      <c r="AU1358" s="49"/>
      <c r="AV1358" s="49"/>
      <c r="AW1358" s="49"/>
      <c r="AX1358" s="49"/>
      <c r="AY1358" s="49"/>
      <c r="AZ1358" s="49"/>
      <c r="BA1358" s="49"/>
      <c r="BB1358" s="49"/>
      <c r="BC1358" s="49"/>
      <c r="BD1358" s="49"/>
      <c r="BE1358" s="49"/>
      <c r="BF1358" s="49"/>
      <c r="BG1358" s="49"/>
      <c r="BH1358" s="49"/>
      <c r="BI1358" s="49"/>
      <c r="BJ1358" s="49"/>
      <c r="BK1358" s="49"/>
      <c r="BL1358" s="49"/>
      <c r="BM1358" s="49"/>
      <c r="BN1358" s="49"/>
    </row>
    <row r="1359" spans="1:66" x14ac:dyDescent="0.3">
      <c r="A1359">
        <v>1358</v>
      </c>
      <c r="B1359" s="5" t="s">
        <v>4010</v>
      </c>
      <c r="C1359" s="40">
        <f>VLOOKUP(tags[[#This Row],[Index]],Table1[],6)</f>
        <v>20000</v>
      </c>
      <c r="D1359" s="51">
        <v>160000</v>
      </c>
      <c r="E1359" s="18" t="str">
        <f>VLOOKUP(tags[[#This Row],[Index]],Table1[],22)</f>
        <v>black</v>
      </c>
      <c r="F1359" s="18" t="str">
        <f>VLOOKUP(tags[[#This Row],[Index]],Table1[],23)</f>
        <v>M</v>
      </c>
      <c r="G1359" s="18" t="str">
        <f>VLOOKUP(tags[[#This Row],[product_id]],copy[],4,FALSE)</f>
        <v>bodycon jumpsuits,nightwear,Shorts,slim,Body Suit,shortjumpsuit,Women,vestido,Ladies,sleeveless,sexy,Rompers,Casual,jumpsuit</v>
      </c>
      <c r="H1359" s="18"/>
      <c r="I1359" s="48" t="s">
        <v>12010</v>
      </c>
      <c r="J1359" s="49" t="s">
        <v>13165</v>
      </c>
      <c r="K1359" s="49" t="s">
        <v>11410</v>
      </c>
      <c r="L1359" s="49" t="s">
        <v>11437</v>
      </c>
      <c r="M1359" s="49" t="s">
        <v>11944</v>
      </c>
      <c r="N1359" s="49" t="s">
        <v>11881</v>
      </c>
      <c r="O1359" s="49" t="s">
        <v>11405</v>
      </c>
      <c r="P1359" s="49" t="s">
        <v>11593</v>
      </c>
      <c r="Q1359" s="49" t="s">
        <v>11426</v>
      </c>
      <c r="R1359" s="49" t="s">
        <v>11408</v>
      </c>
      <c r="S1359" s="49" t="s">
        <v>11412</v>
      </c>
      <c r="T1359" s="49" t="s">
        <v>11523</v>
      </c>
      <c r="U1359" s="49" t="s">
        <v>11406</v>
      </c>
      <c r="V1359" s="49" t="s">
        <v>11451</v>
      </c>
      <c r="W1359" s="49"/>
      <c r="X1359" s="49"/>
      <c r="Y1359" s="49"/>
      <c r="Z1359" s="49"/>
      <c r="AA1359" s="49"/>
      <c r="AB1359" s="49"/>
      <c r="AC1359" s="49"/>
      <c r="AD1359" s="49"/>
      <c r="AE1359" s="49"/>
      <c r="AF1359" s="49"/>
      <c r="AG1359" s="49"/>
      <c r="AH1359" s="49"/>
      <c r="AI1359" s="49"/>
      <c r="AJ1359" s="49"/>
      <c r="AK1359" s="49"/>
      <c r="AL1359" s="49"/>
      <c r="AM1359" s="49"/>
      <c r="AN1359" s="49"/>
      <c r="AO1359" s="49"/>
      <c r="AP1359" s="49"/>
      <c r="AQ1359" s="49"/>
      <c r="AR1359" s="49"/>
      <c r="AS1359" s="49"/>
      <c r="AT1359" s="49"/>
      <c r="AU1359" s="49"/>
      <c r="AV1359" s="49"/>
      <c r="AW1359" s="49"/>
      <c r="AX1359" s="49"/>
      <c r="AY1359" s="49"/>
      <c r="AZ1359" s="49"/>
      <c r="BA1359" s="49"/>
      <c r="BB1359" s="49"/>
      <c r="BC1359" s="49"/>
      <c r="BD1359" s="49"/>
      <c r="BE1359" s="49"/>
      <c r="BF1359" s="49"/>
      <c r="BG1359" s="49"/>
      <c r="BH1359" s="49"/>
      <c r="BI1359" s="49"/>
      <c r="BJ1359" s="49"/>
      <c r="BK1359" s="49"/>
      <c r="BL1359" s="49"/>
      <c r="BM1359" s="49"/>
      <c r="BN1359" s="49"/>
    </row>
    <row r="1360" spans="1:66" x14ac:dyDescent="0.3">
      <c r="A1360">
        <v>1359</v>
      </c>
      <c r="B1360" s="4" t="s">
        <v>4012</v>
      </c>
      <c r="C1360" s="39">
        <f>VLOOKUP(tags[[#This Row],[Index]],Table1[],6)</f>
        <v>10000</v>
      </c>
      <c r="D1360" s="50">
        <v>60000</v>
      </c>
      <c r="E1360" s="17" t="str">
        <f>VLOOKUP(tags[[#This Row],[Index]],Table1[],22)</f>
        <v>blue</v>
      </c>
      <c r="F1360" s="17" t="str">
        <f>VLOOKUP(tags[[#This Row],[Index]],Table1[],23)</f>
        <v>S</v>
      </c>
      <c r="G1360" s="17" t="str">
        <f>VLOOKUP(tags[[#This Row],[product_id]],copy[],4,FALSE)</f>
        <v>bohemia,Plus Size,dandelionfloralprinted,short sleeves,yoga top,bohotshirt,Cool T-Shirts,Women's Fashion,Fashion,short sleeve shirt,Casual,Women,Shorts,Yoga,Shirt,Sleeve,graphic tee,Tee Shirt,T Shirts,boho,bohoshirt,Print,Casual Tops,Tops</v>
      </c>
      <c r="H1360" s="17"/>
      <c r="I1360" s="48" t="s">
        <v>11594</v>
      </c>
      <c r="J1360" s="49" t="s">
        <v>11407</v>
      </c>
      <c r="K1360" s="49" t="s">
        <v>12425</v>
      </c>
      <c r="L1360" s="49" t="s">
        <v>11415</v>
      </c>
      <c r="M1360" s="49" t="s">
        <v>11650</v>
      </c>
      <c r="N1360" s="49" t="s">
        <v>13662</v>
      </c>
      <c r="O1360" s="49" t="s">
        <v>11647</v>
      </c>
      <c r="P1360" s="49" t="s">
        <v>11403</v>
      </c>
      <c r="Q1360" s="49" t="s">
        <v>11404</v>
      </c>
      <c r="R1360" s="49" t="s">
        <v>11553</v>
      </c>
      <c r="S1360" s="49" t="s">
        <v>11406</v>
      </c>
      <c r="T1360" s="49" t="s">
        <v>11405</v>
      </c>
      <c r="U1360" s="49" t="s">
        <v>11410</v>
      </c>
      <c r="V1360" s="49" t="s">
        <v>11483</v>
      </c>
      <c r="W1360" s="49" t="s">
        <v>11417</v>
      </c>
      <c r="X1360" s="49" t="s">
        <v>11414</v>
      </c>
      <c r="Y1360" s="49" t="s">
        <v>11525</v>
      </c>
      <c r="Z1360" s="49" t="s">
        <v>11794</v>
      </c>
      <c r="AA1360" s="49" t="s">
        <v>11422</v>
      </c>
      <c r="AB1360" s="49" t="s">
        <v>11457</v>
      </c>
      <c r="AC1360" s="49" t="s">
        <v>13664</v>
      </c>
      <c r="AD1360" s="49" t="s">
        <v>11416</v>
      </c>
      <c r="AE1360" s="49" t="s">
        <v>11562</v>
      </c>
      <c r="AF1360" s="49" t="s">
        <v>11411</v>
      </c>
      <c r="AG1360" s="49"/>
      <c r="AH1360" s="49"/>
      <c r="AI1360" s="49"/>
      <c r="AJ1360" s="49"/>
      <c r="AK1360" s="49"/>
      <c r="AL1360" s="49"/>
      <c r="AM1360" s="49"/>
      <c r="AN1360" s="49"/>
      <c r="AO1360" s="49"/>
      <c r="AP1360" s="49"/>
      <c r="AQ1360" s="49"/>
      <c r="AR1360" s="49"/>
      <c r="AS1360" s="49"/>
      <c r="AT1360" s="49"/>
      <c r="AU1360" s="49"/>
      <c r="AV1360" s="49"/>
      <c r="AW1360" s="49"/>
      <c r="AX1360" s="49"/>
      <c r="AY1360" s="49"/>
      <c r="AZ1360" s="49"/>
      <c r="BA1360" s="49"/>
      <c r="BB1360" s="49"/>
      <c r="BC1360" s="49"/>
      <c r="BD1360" s="49"/>
      <c r="BE1360" s="49"/>
      <c r="BF1360" s="49"/>
      <c r="BG1360" s="49"/>
      <c r="BH1360" s="49"/>
      <c r="BI1360" s="49"/>
      <c r="BJ1360" s="49"/>
      <c r="BK1360" s="49"/>
      <c r="BL1360" s="49"/>
      <c r="BM1360" s="49"/>
      <c r="BN1360" s="49"/>
    </row>
    <row r="1361" spans="1:66" x14ac:dyDescent="0.3">
      <c r="A1361">
        <v>1360</v>
      </c>
      <c r="B1361" s="5" t="s">
        <v>4014</v>
      </c>
      <c r="C1361" s="40">
        <f>VLOOKUP(tags[[#This Row],[Index]],Table1[],6)</f>
        <v>100</v>
      </c>
      <c r="D1361" s="51">
        <v>200</v>
      </c>
      <c r="E1361" s="18" t="str">
        <f>VLOOKUP(tags[[#This Row],[Index]],Table1[],22)</f>
        <v>blue</v>
      </c>
      <c r="F1361" s="18" t="str">
        <f>VLOOKUP(tags[[#This Row],[Index]],Table1[],23)</f>
        <v>S</v>
      </c>
      <c r="G1361" s="18" t="str">
        <f>VLOOKUP(tags[[#This Row],[product_id]],copy[],4,FALSE)</f>
        <v>Summer,Panties,Elastic,Lace,Casual pants,casualshort,summer shorts,Plus Size,Short pants,women shorts,Shorts,Beach Shorts Women,Beach Shorts,loosepant,high waisted shorts,Lace Up,Women's Fashion,Women</v>
      </c>
      <c r="H1361" s="18"/>
      <c r="I1361" s="48" t="s">
        <v>11402</v>
      </c>
      <c r="J1361" s="49" t="s">
        <v>11589</v>
      </c>
      <c r="K1361" s="49" t="s">
        <v>11470</v>
      </c>
      <c r="L1361" s="49" t="s">
        <v>11434</v>
      </c>
      <c r="M1361" s="49" t="s">
        <v>11476</v>
      </c>
      <c r="N1361" s="49" t="s">
        <v>11630</v>
      </c>
      <c r="O1361" s="49" t="s">
        <v>11491</v>
      </c>
      <c r="P1361" s="49" t="s">
        <v>11407</v>
      </c>
      <c r="Q1361" s="49" t="s">
        <v>11452</v>
      </c>
      <c r="R1361" s="49" t="s">
        <v>11516</v>
      </c>
      <c r="S1361" s="49" t="s">
        <v>11410</v>
      </c>
      <c r="T1361" s="49" t="s">
        <v>11858</v>
      </c>
      <c r="U1361" s="49" t="s">
        <v>11572</v>
      </c>
      <c r="V1361" s="49" t="s">
        <v>11688</v>
      </c>
      <c r="W1361" s="49" t="s">
        <v>11629</v>
      </c>
      <c r="X1361" s="49" t="s">
        <v>11486</v>
      </c>
      <c r="Y1361" s="49" t="s">
        <v>11403</v>
      </c>
      <c r="Z1361" s="49" t="s">
        <v>11405</v>
      </c>
      <c r="AA1361" s="49"/>
      <c r="AB1361" s="49"/>
      <c r="AC1361" s="49"/>
      <c r="AD1361" s="49"/>
      <c r="AE1361" s="49"/>
      <c r="AF1361" s="49"/>
      <c r="AG1361" s="49"/>
      <c r="AH1361" s="49"/>
      <c r="AI1361" s="49"/>
      <c r="AJ1361" s="49"/>
      <c r="AK1361" s="49"/>
      <c r="AL1361" s="49"/>
      <c r="AM1361" s="49"/>
      <c r="AN1361" s="49"/>
      <c r="AO1361" s="49"/>
      <c r="AP1361" s="49"/>
      <c r="AQ1361" s="49"/>
      <c r="AR1361" s="49"/>
      <c r="AS1361" s="49"/>
      <c r="AT1361" s="49"/>
      <c r="AU1361" s="49"/>
      <c r="AV1361" s="49"/>
      <c r="AW1361" s="49"/>
      <c r="AX1361" s="49"/>
      <c r="AY1361" s="49"/>
      <c r="AZ1361" s="49"/>
      <c r="BA1361" s="49"/>
      <c r="BB1361" s="49"/>
      <c r="BC1361" s="49"/>
      <c r="BD1361" s="49"/>
      <c r="BE1361" s="49"/>
      <c r="BF1361" s="49"/>
      <c r="BG1361" s="49"/>
      <c r="BH1361" s="49"/>
      <c r="BI1361" s="49"/>
      <c r="BJ1361" s="49"/>
      <c r="BK1361" s="49"/>
      <c r="BL1361" s="49"/>
      <c r="BM1361" s="49"/>
      <c r="BN1361" s="49"/>
    </row>
    <row r="1362" spans="1:66" x14ac:dyDescent="0.3">
      <c r="A1362">
        <v>1361</v>
      </c>
      <c r="B1362" s="4" t="s">
        <v>4018</v>
      </c>
      <c r="C1362" s="39">
        <f>VLOOKUP(tags[[#This Row],[Index]],Table1[],6)</f>
        <v>100</v>
      </c>
      <c r="D1362" s="50">
        <v>500</v>
      </c>
      <c r="E1362" s="17" t="str">
        <f>VLOOKUP(tags[[#This Row],[Index]],Table1[],22)</f>
        <v>white</v>
      </c>
      <c r="F1362" s="17" t="str">
        <f>VLOOKUP(tags[[#This Row],[Index]],Table1[],23)</f>
        <v>S</v>
      </c>
      <c r="G1362" s="17" t="str">
        <f>VLOOKUP(tags[[#This Row],[product_id]],copy[],4,FALSE)</f>
        <v>runningshort,Beach Shorts,beachpant,menbeachshort,Men,sailboatshort,beach swimwear,Men's Fashion,Shorts,Summer,men's shorts,Sport</v>
      </c>
      <c r="H1362" s="17"/>
      <c r="I1362" s="48" t="s">
        <v>11685</v>
      </c>
      <c r="J1362" s="49" t="s">
        <v>11572</v>
      </c>
      <c r="K1362" s="49" t="s">
        <v>11613</v>
      </c>
      <c r="L1362" s="49" t="s">
        <v>13224</v>
      </c>
      <c r="M1362" s="49" t="s">
        <v>11492</v>
      </c>
      <c r="N1362" s="49" t="s">
        <v>11818</v>
      </c>
      <c r="O1362" s="49" t="s">
        <v>11663</v>
      </c>
      <c r="P1362" s="49" t="s">
        <v>11482</v>
      </c>
      <c r="Q1362" s="49" t="s">
        <v>11410</v>
      </c>
      <c r="R1362" s="49" t="s">
        <v>11402</v>
      </c>
      <c r="S1362" s="49" t="s">
        <v>11598</v>
      </c>
      <c r="T1362" s="49" t="s">
        <v>11446</v>
      </c>
      <c r="U1362" s="49"/>
      <c r="V1362" s="49"/>
      <c r="W1362" s="49"/>
      <c r="X1362" s="49"/>
      <c r="Y1362" s="49"/>
      <c r="Z1362" s="49"/>
      <c r="AA1362" s="49"/>
      <c r="AB1362" s="49"/>
      <c r="AC1362" s="49"/>
      <c r="AD1362" s="49"/>
      <c r="AE1362" s="49"/>
      <c r="AF1362" s="49"/>
      <c r="AG1362" s="49"/>
      <c r="AH1362" s="49"/>
      <c r="AI1362" s="49"/>
      <c r="AJ1362" s="49"/>
      <c r="AK1362" s="49"/>
      <c r="AL1362" s="49"/>
      <c r="AM1362" s="49"/>
      <c r="AN1362" s="49"/>
      <c r="AO1362" s="49"/>
      <c r="AP1362" s="49"/>
      <c r="AQ1362" s="49"/>
      <c r="AR1362" s="49"/>
      <c r="AS1362" s="49"/>
      <c r="AT1362" s="49"/>
      <c r="AU1362" s="49"/>
      <c r="AV1362" s="49"/>
      <c r="AW1362" s="49"/>
      <c r="AX1362" s="49"/>
      <c r="AY1362" s="49"/>
      <c r="AZ1362" s="49"/>
      <c r="BA1362" s="49"/>
      <c r="BB1362" s="49"/>
      <c r="BC1362" s="49"/>
      <c r="BD1362" s="49"/>
      <c r="BE1362" s="49"/>
      <c r="BF1362" s="49"/>
      <c r="BG1362" s="49"/>
      <c r="BH1362" s="49"/>
      <c r="BI1362" s="49"/>
      <c r="BJ1362" s="49"/>
      <c r="BK1362" s="49"/>
      <c r="BL1362" s="49"/>
      <c r="BM1362" s="49"/>
      <c r="BN1362" s="49"/>
    </row>
    <row r="1363" spans="1:66" x14ac:dyDescent="0.3">
      <c r="A1363">
        <v>1362</v>
      </c>
      <c r="B1363" s="7" t="s">
        <v>4021</v>
      </c>
      <c r="C1363" s="42">
        <f>VLOOKUP(tags[[#This Row],[Index]],Table1[],6)</f>
        <v>100</v>
      </c>
      <c r="D1363" s="51">
        <v>700</v>
      </c>
      <c r="E1363" s="18" t="str">
        <f>VLOOKUP(tags[[#This Row],[Index]],Table1[],22)</f>
        <v>red</v>
      </c>
      <c r="F1363" s="18" t="str">
        <f>VLOOKUP(tags[[#This Row],[Index]],Table1[],23)</f>
        <v>S</v>
      </c>
      <c r="G1363" s="18" t="str">
        <f>VLOOKUP(tags[[#This Row],[product_id]],copy[],4,FALSE)</f>
        <v>Summer,Leggings,slim,Yoga,pants,Slim Fit,Women's Fashion,Running,Fashion,Sport,Fitness,Women</v>
      </c>
      <c r="H1363" s="18"/>
      <c r="I1363" s="48" t="s">
        <v>11402</v>
      </c>
      <c r="J1363" s="49" t="s">
        <v>11520</v>
      </c>
      <c r="K1363" s="49" t="s">
        <v>11437</v>
      </c>
      <c r="L1363" s="49" t="s">
        <v>11483</v>
      </c>
      <c r="M1363" s="49" t="s">
        <v>11429</v>
      </c>
      <c r="N1363" s="49" t="s">
        <v>11448</v>
      </c>
      <c r="O1363" s="49" t="s">
        <v>11403</v>
      </c>
      <c r="P1363" s="49" t="s">
        <v>11536</v>
      </c>
      <c r="Q1363" s="49" t="s">
        <v>11404</v>
      </c>
      <c r="R1363" s="49" t="s">
        <v>11446</v>
      </c>
      <c r="S1363" s="49" t="s">
        <v>11487</v>
      </c>
      <c r="T1363" s="49" t="s">
        <v>11405</v>
      </c>
      <c r="U1363" s="49"/>
      <c r="V1363" s="49"/>
      <c r="W1363" s="49"/>
      <c r="X1363" s="49"/>
      <c r="Y1363" s="49"/>
      <c r="Z1363" s="49"/>
      <c r="AA1363" s="49"/>
      <c r="AB1363" s="49"/>
      <c r="AC1363" s="49"/>
      <c r="AD1363" s="49"/>
      <c r="AE1363" s="49"/>
      <c r="AF1363" s="49"/>
      <c r="AG1363" s="49"/>
      <c r="AH1363" s="49"/>
      <c r="AI1363" s="49"/>
      <c r="AJ1363" s="49"/>
      <c r="AK1363" s="49"/>
      <c r="AL1363" s="49"/>
      <c r="AM1363" s="49"/>
      <c r="AN1363" s="49"/>
      <c r="AO1363" s="49"/>
      <c r="AP1363" s="49"/>
      <c r="AQ1363" s="49"/>
      <c r="AR1363" s="49"/>
      <c r="AS1363" s="49"/>
      <c r="AT1363" s="49"/>
      <c r="AU1363" s="49"/>
      <c r="AV1363" s="49"/>
      <c r="AW1363" s="49"/>
      <c r="AX1363" s="49"/>
      <c r="AY1363" s="49"/>
      <c r="AZ1363" s="49"/>
      <c r="BA1363" s="49"/>
      <c r="BB1363" s="49"/>
      <c r="BC1363" s="49"/>
      <c r="BD1363" s="49"/>
      <c r="BE1363" s="49"/>
      <c r="BF1363" s="49"/>
      <c r="BG1363" s="49"/>
      <c r="BH1363" s="49"/>
      <c r="BI1363" s="49"/>
      <c r="BJ1363" s="49"/>
      <c r="BK1363" s="49"/>
      <c r="BL1363" s="49"/>
      <c r="BM1363" s="49"/>
      <c r="BN1363" s="49"/>
    </row>
  </sheetData>
  <phoneticPr fontId="18" type="noConversion"/>
  <conditionalFormatting sqref="I2:BN1363">
    <cfRule type="containsBlanks" dxfId="165" priority="1">
      <formula>LEN(TRIM(I2))=0</formula>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919B-2B7F-4E8D-A064-5BFD000CBFCB}">
  <sheetPr>
    <tabColor rgb="FF3C1A56"/>
  </sheetPr>
  <dimension ref="A1:T2621"/>
  <sheetViews>
    <sheetView zoomScale="85" zoomScaleNormal="85" workbookViewId="0">
      <selection activeCell="I13" sqref="I13"/>
    </sheetView>
  </sheetViews>
  <sheetFormatPr defaultRowHeight="14.4" x14ac:dyDescent="0.3"/>
  <cols>
    <col min="1" max="1" width="21" customWidth="1"/>
    <col min="2" max="2" width="7.5546875" style="54" hidden="1" customWidth="1"/>
    <col min="3" max="3" width="25.88671875" hidden="1" customWidth="1"/>
    <col min="4" max="4" width="21.44140625" hidden="1" customWidth="1"/>
    <col min="7" max="7" width="11.77734375" customWidth="1"/>
    <col min="8" max="8" width="15.6640625" customWidth="1"/>
    <col min="17" max="17" width="8.5546875" bestFit="1" customWidth="1"/>
    <col min="18" max="18" width="10.21875" bestFit="1" customWidth="1"/>
    <col min="19" max="19" width="13.21875" bestFit="1" customWidth="1"/>
  </cols>
  <sheetData>
    <row r="1" spans="1:20" x14ac:dyDescent="0.3">
      <c r="A1" t="s">
        <v>11401</v>
      </c>
      <c r="B1" s="54" t="s">
        <v>16944</v>
      </c>
      <c r="C1" t="s">
        <v>16941</v>
      </c>
      <c r="D1" t="s">
        <v>16943</v>
      </c>
      <c r="E1" t="s">
        <v>14026</v>
      </c>
      <c r="G1" s="59" t="s">
        <v>16949</v>
      </c>
      <c r="H1" s="59" t="s">
        <v>16948</v>
      </c>
      <c r="I1" s="59" t="s">
        <v>16942</v>
      </c>
      <c r="Q1" s="11" t="s">
        <v>0</v>
      </c>
      <c r="R1" t="s">
        <v>14021</v>
      </c>
      <c r="S1" t="s">
        <v>14085</v>
      </c>
    </row>
    <row r="2" spans="1:20" x14ac:dyDescent="0.3">
      <c r="A2" s="10" t="s">
        <v>11402</v>
      </c>
      <c r="B2" s="54">
        <v>1321</v>
      </c>
      <c r="C2" t="s">
        <v>15356</v>
      </c>
      <c r="D2" s="55">
        <f>IF(LEN(TRIM(tags_count[[#This Row],[Index_count]]))=0,0,LEN(tags_count[[#This Row],[Index_count]])-LEN(SUBSTITUTE(tags_count[[#This Row],[Index_count]]," ",""))+1)</f>
        <v>1127</v>
      </c>
      <c r="E2">
        <f t="shared" ref="E2:E65" si="0">COUNTIF(T2:T1362,"*"&amp;A2&amp;"*")</f>
        <v>1197</v>
      </c>
      <c r="G2">
        <v>1</v>
      </c>
      <c r="H2">
        <f>LARGE(E2:E2580,G2)</f>
        <v>1291</v>
      </c>
      <c r="I2" t="str" cm="1">
        <f t="array" ref="I2:I18">_xlfn.XLOOKUP(H2:H18,E2:E2580,A2:A2580)</f>
        <v>Fashion</v>
      </c>
      <c r="Q2" s="12">
        <v>1</v>
      </c>
      <c r="R2" s="10">
        <v>100</v>
      </c>
      <c r="S2" s="10">
        <v>1600</v>
      </c>
      <c r="T2" t="str" cm="1">
        <f t="array" ref="T2:T1363">_xlfn.XLOOKUP(Q2:Q1363,Table1[Index],Table1[Tags])</f>
        <v>Summer Fashion womenunderwearsuit printedpajamasset womencasualshort Women's Fashion flamingo loungewearset Casual Shirt casualsleepwear Shorts flamingotshirt Elastic Vintage Tops tshirtandshortsset Women Sleepwear Print womenpajamasset womennightwear Pajamas womensleepwearset</v>
      </c>
    </row>
    <row r="3" spans="1:20" x14ac:dyDescent="0.3">
      <c r="A3" s="10" t="s">
        <v>11403</v>
      </c>
      <c r="B3" s="54">
        <v>1315</v>
      </c>
      <c r="C3" t="s">
        <v>15357</v>
      </c>
      <c r="D3" s="55">
        <f>IF(LEN(TRIM(tags_count[[#This Row],[Index_count]]))=0,0,LEN(tags_count[[#This Row],[Index_count]])-LEN(SUBSTITUTE(tags_count[[#This Row],[Index_count]]," ",""))+1)</f>
        <v>1138</v>
      </c>
      <c r="E3">
        <f t="shared" si="0"/>
        <v>1139</v>
      </c>
      <c r="G3">
        <v>2</v>
      </c>
      <c r="H3">
        <f t="shared" ref="H3:H18" si="1">LARGE(E3:E2581,G3)</f>
        <v>1229</v>
      </c>
      <c r="I3" t="str">
        <v>Women</v>
      </c>
      <c r="Q3" s="12">
        <v>2</v>
      </c>
      <c r="R3" s="10">
        <v>20000</v>
      </c>
      <c r="S3" s="10">
        <v>160000</v>
      </c>
      <c r="T3" t="str">
        <v>Mini womens dresses Summer Patchwork fashion dress Dress Mini dress Women's Fashion Women S Clothing backless party summer dresses sleeveless sexy Casual</v>
      </c>
    </row>
    <row r="4" spans="1:20" x14ac:dyDescent="0.3">
      <c r="A4" s="10" t="s">
        <v>11404</v>
      </c>
      <c r="B4" s="54">
        <v>1082</v>
      </c>
      <c r="C4" t="s">
        <v>15358</v>
      </c>
      <c r="D4" s="55">
        <f>IF(LEN(TRIM(tags_count[[#This Row],[Index_count]]))=0,0,LEN(tags_count[[#This Row],[Index_count]])-LEN(SUBSTITUTE(tags_count[[#This Row],[Index_count]]," ",""))+1)</f>
        <v>944</v>
      </c>
      <c r="E4">
        <f t="shared" si="0"/>
        <v>1291</v>
      </c>
      <c r="G4">
        <v>3</v>
      </c>
      <c r="H4">
        <f t="shared" si="1"/>
        <v>1212</v>
      </c>
      <c r="I4" t="str">
        <v>Men</v>
      </c>
      <c r="Q4" s="12">
        <v>3</v>
      </c>
      <c r="R4" s="10">
        <v>100</v>
      </c>
      <c r="S4" s="10">
        <v>800</v>
      </c>
      <c r="T4" t="str">
        <v>Summer cardigan women beachwear chiffon Sexy women Coat summercardigan openfront short sleeves Swimsuit Women's Fashion leaf Green printed Spring longcardigan Women Beach kimono</v>
      </c>
    </row>
    <row r="5" spans="1:20" x14ac:dyDescent="0.3">
      <c r="A5" s="10" t="s">
        <v>11405</v>
      </c>
      <c r="B5" s="54">
        <v>961</v>
      </c>
      <c r="C5" t="s">
        <v>15359</v>
      </c>
      <c r="D5" s="55">
        <f>IF(LEN(TRIM(tags_count[[#This Row],[Index_count]]))=0,0,LEN(tags_count[[#This Row],[Index_count]])-LEN(SUBSTITUTE(tags_count[[#This Row],[Index_count]]," ",""))+1)</f>
        <v>836</v>
      </c>
      <c r="E5">
        <f t="shared" si="0"/>
        <v>1229</v>
      </c>
      <c r="G5">
        <v>4</v>
      </c>
      <c r="H5">
        <f t="shared" si="1"/>
        <v>1111</v>
      </c>
      <c r="I5" t="str">
        <v>Men's Fashion</v>
      </c>
      <c r="Q5" s="12">
        <v>4</v>
      </c>
      <c r="R5" s="10">
        <v>100</v>
      </c>
      <c r="S5" s="10">
        <v>272</v>
      </c>
      <c r="T5" t="str">
        <v>Summer Plus Size Lace Casual pants Bottom pants Loose Women's Fashion Shorts Lace Up Elastic Casual Women</v>
      </c>
    </row>
    <row r="6" spans="1:20" x14ac:dyDescent="0.3">
      <c r="A6" s="10" t="s">
        <v>11406</v>
      </c>
      <c r="B6" s="54">
        <v>905</v>
      </c>
      <c r="C6" t="s">
        <v>15360</v>
      </c>
      <c r="D6" s="55">
        <f>IF(LEN(TRIM(tags_count[[#This Row],[Index_count]]))=0,0,LEN(tags_count[[#This Row],[Index_count]])-LEN(SUBSTITUTE(tags_count[[#This Row],[Index_count]]," ",""))+1)</f>
        <v>769</v>
      </c>
      <c r="E6">
        <f t="shared" si="0"/>
        <v>864</v>
      </c>
      <c r="G6">
        <v>5</v>
      </c>
      <c r="H6">
        <f t="shared" si="1"/>
        <v>841</v>
      </c>
      <c r="I6" t="str">
        <v>Sleeve</v>
      </c>
      <c r="Q6" s="12">
        <v>5</v>
      </c>
      <c r="R6" s="10">
        <v>10</v>
      </c>
      <c r="S6" s="10">
        <v>39.200000000000003</v>
      </c>
      <c r="T6" t="str">
        <v>Deep V-Neck Summer Plus Size Spaghetti Strap Overalls Women's Fashion sleeveless Women Casual jumpsuit</v>
      </c>
    </row>
    <row r="7" spans="1:20" x14ac:dyDescent="0.3">
      <c r="A7" s="10" t="s">
        <v>11407</v>
      </c>
      <c r="B7" s="54">
        <v>636</v>
      </c>
      <c r="C7" t="s">
        <v>15361</v>
      </c>
      <c r="D7" s="55">
        <f>IF(LEN(TRIM(tags_count[[#This Row],[Index_count]]))=0,0,LEN(tags_count[[#This Row],[Index_count]])-LEN(SUBSTITUTE(tags_count[[#This Row],[Index_count]]," ",""))+1)</f>
        <v>543</v>
      </c>
      <c r="E7">
        <f t="shared" si="0"/>
        <v>559</v>
      </c>
      <c r="G7">
        <v>6</v>
      </c>
      <c r="H7">
        <f t="shared" si="1"/>
        <v>536</v>
      </c>
      <c r="I7" t="str">
        <v>sleeveless</v>
      </c>
      <c r="Q7" s="12">
        <v>6</v>
      </c>
      <c r="R7" s="10">
        <v>50000</v>
      </c>
      <c r="S7" s="10">
        <v>350000</v>
      </c>
      <c r="T7" t="str">
        <v>blouse Women lace t shirt summer t-shirts Lace Sleeve Women Blouse loose shirt Short Sleeve Blouses Pure Color Womens Blouse Bat lace shirts Necks Women's Fashion Plus Size loose t-shirt Short Sleeve T-Shirt Fashion Tops Shirt</v>
      </c>
    </row>
    <row r="8" spans="1:20" x14ac:dyDescent="0.3">
      <c r="A8" s="10" t="s">
        <v>11408</v>
      </c>
      <c r="B8" s="54">
        <v>580</v>
      </c>
      <c r="C8" t="s">
        <v>15362</v>
      </c>
      <c r="D8" s="55">
        <f>IF(LEN(TRIM(tags_count[[#This Row],[Index_count]]))=0,0,LEN(tags_count[[#This Row],[Index_count]])-LEN(SUBSTITUTE(tags_count[[#This Row],[Index_count]]," ",""))+1)</f>
        <v>496</v>
      </c>
      <c r="E8">
        <f t="shared" si="0"/>
        <v>536</v>
      </c>
      <c r="G8">
        <v>7</v>
      </c>
      <c r="H8">
        <f t="shared" si="1"/>
        <v>488</v>
      </c>
      <c r="I8" t="str">
        <v>Print</v>
      </c>
      <c r="Q8" s="12">
        <v>7</v>
      </c>
      <c r="R8" s="10">
        <v>1000</v>
      </c>
      <c r="S8" s="10">
        <v>12000</v>
      </c>
      <c r="T8" t="str">
        <v>Jeans Fashion tunic Shirt Summer Dress Denim summer dress denimjeansdres short sleeves casual dresses Women's Fashion Tunic dress minishirtdres Lines mididre</v>
      </c>
    </row>
    <row r="9" spans="1:20" x14ac:dyDescent="0.3">
      <c r="A9" s="10" t="s">
        <v>11409</v>
      </c>
      <c r="B9" s="54">
        <v>549</v>
      </c>
      <c r="C9" t="s">
        <v>15363</v>
      </c>
      <c r="D9" s="55">
        <f>IF(LEN(TRIM(tags_count[[#This Row],[Index_count]]))=0,0,LEN(tags_count[[#This Row],[Index_count]])-LEN(SUBSTITUTE(tags_count[[#This Row],[Index_count]]," ",""))+1)</f>
        <v>461</v>
      </c>
      <c r="E9">
        <f t="shared" si="0"/>
        <v>491</v>
      </c>
      <c r="G9">
        <v>8</v>
      </c>
      <c r="H9">
        <f t="shared" si="1"/>
        <v>469</v>
      </c>
      <c r="I9" t="str">
        <v>Shorts</v>
      </c>
      <c r="Q9" s="12">
        <v>8</v>
      </c>
      <c r="R9" s="10">
        <v>100</v>
      </c>
      <c r="S9" s="10">
        <v>1100</v>
      </c>
      <c r="T9" t="str">
        <v>slim dress summer dress womenshortsleevedre Sleeve Summer Dress slim short sleeves Women's Fashion Shorts boho dress slimfitdre Fashion Casual</v>
      </c>
    </row>
    <row r="10" spans="1:20" x14ac:dyDescent="0.3">
      <c r="A10" s="10" t="s">
        <v>11410</v>
      </c>
      <c r="B10" s="54">
        <v>540</v>
      </c>
      <c r="C10" t="s">
        <v>15364</v>
      </c>
      <c r="D10" s="55">
        <f>IF(LEN(TRIM(tags_count[[#This Row],[Index_count]]))=0,0,LEN(tags_count[[#This Row],[Index_count]])-LEN(SUBSTITUTE(tags_count[[#This Row],[Index_count]]," ",""))+1)</f>
        <v>462</v>
      </c>
      <c r="E10">
        <f t="shared" si="0"/>
        <v>469</v>
      </c>
      <c r="G10">
        <v>9</v>
      </c>
      <c r="H10">
        <f t="shared" si="1"/>
        <v>384</v>
      </c>
      <c r="I10" t="str">
        <v>Beach</v>
      </c>
      <c r="Q10" s="12">
        <v>9</v>
      </c>
      <c r="R10" s="10">
        <v>5000</v>
      </c>
      <c r="S10" s="10">
        <v>28900</v>
      </c>
      <c r="T10" t="str">
        <v>blouse Summer Plus Size Floral print Necks Sleeve summer shirt Loose short sleeves Casual T Shirts Shorts Fashion Floral Women Women's Fashion Tops printed</v>
      </c>
    </row>
    <row r="11" spans="1:20" x14ac:dyDescent="0.3">
      <c r="A11" s="10" t="s">
        <v>11411</v>
      </c>
      <c r="B11" s="54">
        <v>507</v>
      </c>
      <c r="C11" t="s">
        <v>15365</v>
      </c>
      <c r="D11" s="55">
        <f>IF(LEN(TRIM(tags_count[[#This Row],[Index_count]]))=0,0,LEN(tags_count[[#This Row],[Index_count]])-LEN(SUBSTITUTE(tags_count[[#This Row],[Index_count]]," ",""))+1)</f>
        <v>448</v>
      </c>
      <c r="E11">
        <f t="shared" si="0"/>
        <v>487</v>
      </c>
      <c r="G11">
        <v>10</v>
      </c>
      <c r="H11">
        <f t="shared" si="1"/>
        <v>346</v>
      </c>
      <c r="I11" t="str">
        <v>sleevele</v>
      </c>
      <c r="Q11" s="12">
        <v>10</v>
      </c>
      <c r="R11" s="10">
        <v>1000</v>
      </c>
      <c r="S11" s="10">
        <v>5790</v>
      </c>
      <c r="T11" t="str">
        <v>Summer Plus Size long dress plus size dress Dress Women's Fashion maxi dress Casual beach dress Sleeveless dress summer dresses women dress Fashion loose dress sleeveless</v>
      </c>
    </row>
    <row r="12" spans="1:20" x14ac:dyDescent="0.3">
      <c r="A12" s="10" t="s">
        <v>11412</v>
      </c>
      <c r="B12" s="54">
        <v>328</v>
      </c>
      <c r="C12" t="s">
        <v>15366</v>
      </c>
      <c r="D12" s="55">
        <f>IF(LEN(TRIM(tags_count[[#This Row],[Index_count]]))=0,0,LEN(tags_count[[#This Row],[Index_count]])-LEN(SUBSTITUTE(tags_count[[#This Row],[Index_count]]," ",""))+1)</f>
        <v>293</v>
      </c>
      <c r="E12">
        <f t="shared" si="0"/>
        <v>371</v>
      </c>
      <c r="G12">
        <v>11</v>
      </c>
      <c r="H12">
        <f t="shared" si="1"/>
        <v>285</v>
      </c>
      <c r="I12" t="str">
        <v>Tank</v>
      </c>
      <c r="Q12" s="12">
        <v>11</v>
      </c>
      <c r="R12" s="10">
        <v>100</v>
      </c>
      <c r="S12" s="10">
        <v>600</v>
      </c>
      <c r="T12" t="str">
        <v>Summer Plus Size Cotton T Shirt womens shirt summer t-shirts short sleeves V-neck T Shirts Fashion sexy Casual Women blouse Shorts Sleeve Pure Color Women's Fashion Pullovers Tops</v>
      </c>
    </row>
    <row r="13" spans="1:20" x14ac:dyDescent="0.3">
      <c r="A13" s="10" t="s">
        <v>11413</v>
      </c>
      <c r="B13" s="54">
        <v>324</v>
      </c>
      <c r="C13" t="s">
        <v>15367</v>
      </c>
      <c r="D13" s="55">
        <f>IF(LEN(TRIM(tags_count[[#This Row],[Index_count]]))=0,0,LEN(tags_count[[#This Row],[Index_count]])-LEN(SUBSTITUTE(tags_count[[#This Row],[Index_count]]," ",""))+1)</f>
        <v>281</v>
      </c>
      <c r="E13">
        <f t="shared" si="0"/>
        <v>384</v>
      </c>
      <c r="G13">
        <v>12</v>
      </c>
      <c r="H13">
        <f t="shared" si="1"/>
        <v>248</v>
      </c>
      <c r="I13" t="str">
        <v>short sleeves</v>
      </c>
      <c r="Q13" s="12">
        <v>12</v>
      </c>
      <c r="R13" s="10">
        <v>1000</v>
      </c>
      <c r="S13" s="10">
        <v>1910</v>
      </c>
      <c r="T13" t="str">
        <v>Summer Women Shorts pants Loose Short pants drawstring Causal</v>
      </c>
    </row>
    <row r="14" spans="1:20" x14ac:dyDescent="0.3">
      <c r="A14" s="10" t="s">
        <v>11414</v>
      </c>
      <c r="B14" s="54">
        <v>300</v>
      </c>
      <c r="C14" t="s">
        <v>15368</v>
      </c>
      <c r="D14" s="55">
        <f>IF(LEN(TRIM(tags_count[[#This Row],[Index_count]]))=0,0,LEN(tags_count[[#This Row],[Index_count]])-LEN(SUBSTITUTE(tags_count[[#This Row],[Index_count]]," ",""))+1)</f>
        <v>256</v>
      </c>
      <c r="E14">
        <f t="shared" si="0"/>
        <v>841</v>
      </c>
      <c r="G14">
        <v>13</v>
      </c>
      <c r="H14">
        <f t="shared" si="1"/>
        <v>235</v>
      </c>
      <c r="I14" t="str">
        <v>printed</v>
      </c>
      <c r="Q14" s="12">
        <v>13</v>
      </c>
      <c r="R14" s="10">
        <v>20000</v>
      </c>
      <c r="S14" s="10">
        <v>40000</v>
      </c>
      <c r="T14" t="str">
        <v>Summer Fashion Mini Dress Loose Polkas V-neck Tops Women's Fashion black polka dot sleeveless backless Casual Women Fashion</v>
      </c>
    </row>
    <row r="15" spans="1:20" x14ac:dyDescent="0.3">
      <c r="A15" s="10" t="s">
        <v>11415</v>
      </c>
      <c r="B15" s="54">
        <v>296</v>
      </c>
      <c r="C15" t="s">
        <v>15369</v>
      </c>
      <c r="D15" s="55">
        <f>IF(LEN(TRIM(tags_count[[#This Row],[Index_count]]))=0,0,LEN(tags_count[[#This Row],[Index_count]])-LEN(SUBSTITUTE(tags_count[[#This Row],[Index_count]]," ",""))+1)</f>
        <v>253</v>
      </c>
      <c r="E15">
        <f t="shared" si="0"/>
        <v>248</v>
      </c>
      <c r="G15">
        <v>14</v>
      </c>
      <c r="H15">
        <f t="shared" si="1"/>
        <v>218</v>
      </c>
      <c r="I15" t="str">
        <v>tank top</v>
      </c>
      <c r="Q15" s="12">
        <v>14</v>
      </c>
      <c r="R15" s="10">
        <v>1000</v>
      </c>
      <c r="S15" s="10">
        <v>11000</v>
      </c>
      <c r="T15" t="str">
        <v>Summer Plus Size Shirt Sleeve cute Long Sleeve flare Tops topsamptshirt Women's Fashion Clothes for women cuteshirt Fashion long sleeve t shirt solidcolorshirt Summer Fashion loose t-shirt T Shirts</v>
      </c>
    </row>
    <row r="16" spans="1:20" x14ac:dyDescent="0.3">
      <c r="A16" s="10" t="s">
        <v>11416</v>
      </c>
      <c r="B16" s="54">
        <v>296</v>
      </c>
      <c r="C16" t="s">
        <v>15370</v>
      </c>
      <c r="D16" s="55">
        <f>IF(LEN(TRIM(tags_count[[#This Row],[Index_count]]))=0,0,LEN(tags_count[[#This Row],[Index_count]])-LEN(SUBSTITUTE(tags_count[[#This Row],[Index_count]]," ",""))+1)</f>
        <v>258</v>
      </c>
      <c r="E16">
        <f t="shared" si="0"/>
        <v>488</v>
      </c>
      <c r="G16">
        <v>15</v>
      </c>
      <c r="H16">
        <f t="shared" si="1"/>
        <v>210</v>
      </c>
      <c r="I16" t="str">
        <v>Necks</v>
      </c>
      <c r="Q16" s="12">
        <v>15</v>
      </c>
      <c r="R16" s="10">
        <v>10000</v>
      </c>
      <c r="S16" s="10">
        <v>110000</v>
      </c>
      <c r="T16" t="str">
        <v>Summer fashion women Fashion Mini Dresses Tops Polkas V-neck Mini dress Women's Fashion Party Dress backless party Sexy Dress Dress sleeveless polka dot Casual casual dress</v>
      </c>
    </row>
    <row r="17" spans="1:20" x14ac:dyDescent="0.3">
      <c r="A17" s="10" t="s">
        <v>11417</v>
      </c>
      <c r="B17" s="54">
        <v>281</v>
      </c>
      <c r="C17" t="s">
        <v>15371</v>
      </c>
      <c r="D17" s="55">
        <f>IF(LEN(TRIM(tags_count[[#This Row],[Index_count]]))=0,0,LEN(tags_count[[#This Row],[Index_count]])-LEN(SUBSTITUTE(tags_count[[#This Row],[Index_count]]," ",""))+1)</f>
        <v>249</v>
      </c>
      <c r="E17">
        <f t="shared" si="0"/>
        <v>425</v>
      </c>
      <c r="G17">
        <v>16</v>
      </c>
      <c r="H17">
        <f t="shared" si="1"/>
        <v>204</v>
      </c>
      <c r="I17" t="str">
        <v>Vest</v>
      </c>
      <c r="Q17" s="12">
        <v>16</v>
      </c>
      <c r="R17" s="10">
        <v>100000</v>
      </c>
      <c r="S17" s="10">
        <v>500000</v>
      </c>
      <c r="T17" t="str">
        <v>blouse Plus Size Lace lace top Tops Fashion strappy sexy sleeveless summer tops Women Fashion</v>
      </c>
    </row>
    <row r="18" spans="1:20" x14ac:dyDescent="0.3">
      <c r="A18" s="10" t="s">
        <v>11418</v>
      </c>
      <c r="B18" s="54">
        <v>265</v>
      </c>
      <c r="C18" t="s">
        <v>15372</v>
      </c>
      <c r="D18" s="55">
        <f>IF(LEN(TRIM(tags_count[[#This Row],[Index_count]]))=0,0,LEN(tags_count[[#This Row],[Index_count]])-LEN(SUBSTITUTE(tags_count[[#This Row],[Index_count]]," ",""))+1)</f>
        <v>232</v>
      </c>
      <c r="E18">
        <f t="shared" si="0"/>
        <v>285</v>
      </c>
      <c r="G18">
        <v>17</v>
      </c>
      <c r="H18">
        <f t="shared" si="1"/>
        <v>196</v>
      </c>
      <c r="I18" t="str">
        <v>Dresses</v>
      </c>
      <c r="Q18" s="12">
        <v>17</v>
      </c>
      <c r="R18" s="10">
        <v>20000</v>
      </c>
      <c r="S18" s="10">
        <v>180000</v>
      </c>
      <c r="T18" t="str">
        <v>Summer Fashion tunic Women Vest Tank Tops topsamptshirt tank top doublelayer Women's Fashion backless sexy Ladies sleeveless Casual Women</v>
      </c>
    </row>
    <row r="19" spans="1:20" x14ac:dyDescent="0.3">
      <c r="A19" s="10" t="s">
        <v>11419</v>
      </c>
      <c r="B19" s="54">
        <v>254</v>
      </c>
      <c r="C19" t="s">
        <v>15373</v>
      </c>
      <c r="D19" s="55">
        <f>IF(LEN(TRIM(tags_count[[#This Row],[Index_count]]))=0,0,LEN(tags_count[[#This Row],[Index_count]])-LEN(SUBSTITUTE(tags_count[[#This Row],[Index_count]]," ",""))+1)</f>
        <v>207</v>
      </c>
      <c r="E19">
        <f t="shared" si="0"/>
        <v>210</v>
      </c>
      <c r="Q19" s="12">
        <v>18</v>
      </c>
      <c r="R19" s="10">
        <v>1000</v>
      </c>
      <c r="S19" s="10">
        <v>7000</v>
      </c>
      <c r="T19" t="str">
        <v>blouse Summer Vest Plus Size Tank zippers Tops Slim Fit tank top Women's Fashion V-neck topsampblouse sleeveless women top slim Casual</v>
      </c>
    </row>
    <row r="20" spans="1:20" x14ac:dyDescent="0.3">
      <c r="A20" s="10" t="s">
        <v>11420</v>
      </c>
      <c r="B20" s="54">
        <v>241</v>
      </c>
      <c r="C20" t="s">
        <v>15374</v>
      </c>
      <c r="D20" s="55">
        <f>IF(LEN(TRIM(tags_count[[#This Row],[Index_count]]))=0,0,LEN(tags_count[[#This Row],[Index_count]])-LEN(SUBSTITUTE(tags_count[[#This Row],[Index_count]]," ",""))+1)</f>
        <v>208</v>
      </c>
      <c r="E20">
        <f t="shared" si="0"/>
        <v>219</v>
      </c>
      <c r="Q20" s="12">
        <v>19</v>
      </c>
      <c r="R20" s="10">
        <v>5000</v>
      </c>
      <c r="S20" s="10">
        <v>55000</v>
      </c>
      <c r="T20" t="str">
        <v>Fashion Floral print Tops sexy bikini Swimwear Swimsuit padded Bikini sexy Women Women's Fashion Swimming</v>
      </c>
    </row>
    <row r="21" spans="1:20" x14ac:dyDescent="0.3">
      <c r="A21" s="10" t="s">
        <v>11421</v>
      </c>
      <c r="B21" s="54">
        <v>235</v>
      </c>
      <c r="C21" t="s">
        <v>15375</v>
      </c>
      <c r="D21" s="55">
        <f>IF(LEN(TRIM(tags_count[[#This Row],[Index_count]]))=0,0,LEN(tags_count[[#This Row],[Index_count]])-LEN(SUBSTITUTE(tags_count[[#This Row],[Index_count]]," ",""))+1)</f>
        <v>205</v>
      </c>
      <c r="E21">
        <f t="shared" si="0"/>
        <v>235</v>
      </c>
      <c r="Q21" s="12">
        <v>20</v>
      </c>
      <c r="R21" s="10">
        <v>20000</v>
      </c>
      <c r="S21" s="10">
        <v>100000</v>
      </c>
      <c r="T21" t="str">
        <v>Summer Vest Fashion Tank Lace Tops slim Women's Fashion tank top T Shirts Lace Up topsamptee sexy sleeveless Women Women Fashion Cotton</v>
      </c>
    </row>
    <row r="22" spans="1:20" x14ac:dyDescent="0.3">
      <c r="A22" s="10" t="s">
        <v>11422</v>
      </c>
      <c r="B22" s="54">
        <v>235</v>
      </c>
      <c r="C22" t="s">
        <v>15376</v>
      </c>
      <c r="D22" s="55">
        <f>IF(LEN(TRIM(tags_count[[#This Row],[Index_count]]))=0,0,LEN(tags_count[[#This Row],[Index_count]])-LEN(SUBSTITUTE(tags_count[[#This Row],[Index_count]]," ",""))+1)</f>
        <v>210</v>
      </c>
      <c r="E22">
        <f t="shared" si="0"/>
        <v>213</v>
      </c>
      <c r="Q22" s="12">
        <v>21</v>
      </c>
      <c r="R22" s="10">
        <v>1000</v>
      </c>
      <c r="S22" s="10">
        <v>11000</v>
      </c>
      <c r="T22" t="str">
        <v>Women Vest Vest Fashion buttontop camisole Summer Spaghetti Strap tank top Women's Fashion Plus Size Design V-neck sleeveless sexy Spaghetti summer tops Cotton Tank Tops Casual Cotton Vest Women sleevelesstshirt Casual Tops Holiday Beach button</v>
      </c>
    </row>
    <row r="23" spans="1:20" x14ac:dyDescent="0.3">
      <c r="A23" s="10" t="s">
        <v>11423</v>
      </c>
      <c r="B23" s="54">
        <v>219</v>
      </c>
      <c r="C23" t="s">
        <v>15377</v>
      </c>
      <c r="D23" s="55">
        <f>IF(LEN(TRIM(tags_count[[#This Row],[Index_count]]))=0,0,LEN(tags_count[[#This Row],[Index_count]])-LEN(SUBSTITUTE(tags_count[[#This Row],[Index_count]]," ",""))+1)</f>
        <v>198</v>
      </c>
      <c r="E23">
        <f t="shared" si="0"/>
        <v>218</v>
      </c>
      <c r="P23" s="53"/>
      <c r="Q23" s="12">
        <v>22</v>
      </c>
      <c r="R23" s="10">
        <v>5000</v>
      </c>
      <c r="S23" s="10">
        <v>35000</v>
      </c>
      <c r="T23" t="str">
        <v>blouse Summer Shorts Sleeve fashiontee Tops slim short sleeves Pullovers Women's Fashion Plus Size Summer Fashion Cotton Fashion Casual T Shirts Women</v>
      </c>
    </row>
    <row r="24" spans="1:20" x14ac:dyDescent="0.3">
      <c r="A24" s="10" t="s">
        <v>11424</v>
      </c>
      <c r="B24" s="54">
        <v>216</v>
      </c>
      <c r="C24" t="s">
        <v>15378</v>
      </c>
      <c r="D24" s="55">
        <f>IF(LEN(TRIM(tags_count[[#This Row],[Index_count]]))=0,0,LEN(tags_count[[#This Row],[Index_count]])-LEN(SUBSTITUTE(tags_count[[#This Row],[Index_count]]," ",""))+1)</f>
        <v>197</v>
      </c>
      <c r="E24">
        <f t="shared" si="0"/>
        <v>236</v>
      </c>
      <c r="Q24" s="12">
        <v>23</v>
      </c>
      <c r="R24" s="10">
        <v>1000</v>
      </c>
      <c r="S24" s="10">
        <v>5710</v>
      </c>
      <c r="T24" t="str">
        <v>Summer Vest Fashion Tank Shirt backless top summer shirt topsamptshirt tank top Ladies Sleeveless Shirt backless V-neck solid color sexy summervest Tops Women Fashion Ladies Fashion</v>
      </c>
    </row>
    <row r="25" spans="1:20" x14ac:dyDescent="0.3">
      <c r="A25" s="10" t="s">
        <v>11425</v>
      </c>
      <c r="B25" s="54">
        <v>212</v>
      </c>
      <c r="C25" t="s">
        <v>15379</v>
      </c>
      <c r="D25" s="55">
        <f>IF(LEN(TRIM(tags_count[[#This Row],[Index_count]]))=0,0,LEN(tags_count[[#This Row],[Index_count]])-LEN(SUBSTITUTE(tags_count[[#This Row],[Index_count]]," ",""))+1)</f>
        <v>182</v>
      </c>
      <c r="E25">
        <f t="shared" si="0"/>
        <v>249</v>
      </c>
      <c r="Q25" s="12">
        <v>24</v>
      </c>
      <c r="R25" s="10">
        <v>1000</v>
      </c>
      <c r="S25" s="10">
        <v>9000</v>
      </c>
      <c r="T25" t="str">
        <v>Summer Vest Fashion Tank Slim T-shirt camouflage Tops camouflagevest tank top Cool T-Shirts Women's Fashion sleeveless tops Women Casual T-Shirt Casual Tops Military Casual sleeveless t</v>
      </c>
    </row>
    <row r="26" spans="1:20" x14ac:dyDescent="0.3">
      <c r="A26" s="10" t="s">
        <v>11426</v>
      </c>
      <c r="B26" s="54">
        <v>212</v>
      </c>
      <c r="C26" t="s">
        <v>15380</v>
      </c>
      <c r="D26" s="55">
        <f>IF(LEN(TRIM(tags_count[[#This Row],[Index_count]]))=0,0,LEN(tags_count[[#This Row],[Index_count]])-LEN(SUBSTITUTE(tags_count[[#This Row],[Index_count]]," ",""))+1)</f>
        <v>184</v>
      </c>
      <c r="E26">
        <f t="shared" si="0"/>
        <v>190</v>
      </c>
      <c r="Q26" s="12">
        <v>25</v>
      </c>
      <c r="R26" s="10">
        <v>1000</v>
      </c>
      <c r="S26" s="10">
        <v>9000</v>
      </c>
      <c r="T26" t="str">
        <v>Summer midsleevebeachblouse summerswimsuit womensummerswimwear crochet Cover womenbeachblouse Swimsuit Bikini beachblouse Swimwear bikinibeachcoverup Women women fashion dress women bathing suit budsilkblouse Suits Women's Fashion Lace</v>
      </c>
    </row>
    <row r="27" spans="1:20" x14ac:dyDescent="0.3">
      <c r="A27" s="10" t="s">
        <v>11427</v>
      </c>
      <c r="B27" s="54">
        <v>204</v>
      </c>
      <c r="C27" t="s">
        <v>15381</v>
      </c>
      <c r="D27" s="55">
        <f>IF(LEN(TRIM(tags_count[[#This Row],[Index_count]]))=0,0,LEN(tags_count[[#This Row],[Index_count]])-LEN(SUBSTITUTE(tags_count[[#This Row],[Index_count]]," ",""))+1)</f>
        <v>159</v>
      </c>
      <c r="E27">
        <f t="shared" si="0"/>
        <v>305</v>
      </c>
      <c r="Q27" s="12">
        <v>26</v>
      </c>
      <c r="R27" s="10">
        <v>20000</v>
      </c>
      <c r="S27" s="10">
        <v>113000</v>
      </c>
      <c r="T27" t="str">
        <v>Women Vest Vest Fashion yoga top low cut Women's Fashion off shoulder sportwear sleeveless sexy Casual sexyvest knitted Tank Shirt Tops Slim Fit beach wear soildcolor Women Print Lace Up Cotton tank top</v>
      </c>
    </row>
    <row r="28" spans="1:20" x14ac:dyDescent="0.3">
      <c r="A28" s="10" t="s">
        <v>11428</v>
      </c>
      <c r="B28" s="54">
        <v>201</v>
      </c>
      <c r="C28" t="s">
        <v>15382</v>
      </c>
      <c r="D28" s="55">
        <f>IF(LEN(TRIM(tags_count[[#This Row],[Index_count]]))=0,0,LEN(tags_count[[#This Row],[Index_count]])-LEN(SUBSTITUTE(tags_count[[#This Row],[Index_count]]," ",""))+1)</f>
        <v>173</v>
      </c>
      <c r="E28">
        <f t="shared" si="0"/>
        <v>208</v>
      </c>
      <c r="Q28" s="12">
        <v>27</v>
      </c>
      <c r="R28" s="10">
        <v>100</v>
      </c>
      <c r="S28" s="10">
        <v>174</v>
      </c>
      <c r="T28" t="str">
        <v>pink Vest Fashion Lace Summer outweartop slim tank top Women's Fashion sleeveless tops summerwomentop Women Deep V-Neck Tank Necks Women Fashion lace top Tops lace vest black blackwhitepink scallopedtrimtop sleeveless white</v>
      </c>
    </row>
    <row r="29" spans="1:20" x14ac:dyDescent="0.3">
      <c r="A29" s="10" t="s">
        <v>11429</v>
      </c>
      <c r="B29" s="54">
        <v>197</v>
      </c>
      <c r="C29" t="s">
        <v>15383</v>
      </c>
      <c r="D29" s="55">
        <f>IF(LEN(TRIM(tags_count[[#This Row],[Index_count]]))=0,0,LEN(tags_count[[#This Row],[Index_count]])-LEN(SUBSTITUTE(tags_count[[#This Row],[Index_count]]," ",""))+1)</f>
        <v>162</v>
      </c>
      <c r="E29">
        <f t="shared" si="0"/>
        <v>189</v>
      </c>
      <c r="Q29" s="12">
        <v>28</v>
      </c>
      <c r="R29" s="10">
        <v>1000</v>
      </c>
      <c r="S29" s="10">
        <v>5650</v>
      </c>
      <c r="T29" t="str">
        <v>Summer strapless Plus Size tunic tunic top Tops Shorts slim fit shirt Women's Fashion Fashion topsamptee women tank top solid color sleeveless Pullovers Casual Cotton</v>
      </c>
    </row>
    <row r="30" spans="1:20" x14ac:dyDescent="0.3">
      <c r="A30" s="10" t="s">
        <v>11430</v>
      </c>
      <c r="B30" s="54">
        <v>189</v>
      </c>
      <c r="C30" t="s">
        <v>15384</v>
      </c>
      <c r="D30" s="55">
        <f>IF(LEN(TRIM(tags_count[[#This Row],[Index_count]]))=0,0,LEN(tags_count[[#This Row],[Index_count]])-LEN(SUBSTITUTE(tags_count[[#This Row],[Index_count]]," ",""))+1)</f>
        <v>164</v>
      </c>
      <c r="E30">
        <f t="shared" si="0"/>
        <v>204</v>
      </c>
      <c r="Q30" s="12">
        <v>29</v>
      </c>
      <c r="R30" s="10">
        <v>100</v>
      </c>
      <c r="S30" s="10">
        <v>1400</v>
      </c>
      <c r="T30" t="str">
        <v>Summer Plus Size Love plus size dress Dress short sleeves Women's Fashion Party Dress Graffiti uniquedres Clothing Bodycon Dress casual dress Shorts Sleeve summer dress Cotton Dress Women Clothing print dress Print party Short Sleeved Women Fashion</v>
      </c>
    </row>
    <row r="31" spans="1:20" x14ac:dyDescent="0.3">
      <c r="A31" s="10" t="s">
        <v>11431</v>
      </c>
      <c r="B31" s="54">
        <v>185</v>
      </c>
      <c r="C31" t="s">
        <v>15385</v>
      </c>
      <c r="D31" s="55">
        <f>IF(LEN(TRIM(tags_count[[#This Row],[Index_count]]))=0,0,LEN(tags_count[[#This Row],[Index_count]])-LEN(SUBSTITUTE(tags_count[[#This Row],[Index_count]]," ",""))+1)</f>
        <v>154</v>
      </c>
      <c r="E31">
        <f t="shared" si="0"/>
        <v>159</v>
      </c>
      <c r="Q31" s="12">
        <v>30</v>
      </c>
      <c r="R31" s="10">
        <v>1000</v>
      </c>
      <c r="S31" s="10">
        <v>5650</v>
      </c>
      <c r="T31" t="str">
        <v>tank top women Vest Beading Cotton Shirt camisole Women Vest Sweets Tops Spaghetti Strap Women's Fashion Spaghetti Cami Summer Bandages Tank Women Cool Tees Shirt</v>
      </c>
    </row>
    <row r="32" spans="1:20" x14ac:dyDescent="0.3">
      <c r="A32" s="10" t="s">
        <v>11432</v>
      </c>
      <c r="B32" s="54">
        <v>174</v>
      </c>
      <c r="C32" t="s">
        <v>15386</v>
      </c>
      <c r="D32" s="55">
        <f>IF(LEN(TRIM(tags_count[[#This Row],[Index_count]]))=0,0,LEN(tags_count[[#This Row],[Index_count]])-LEN(SUBSTITUTE(tags_count[[#This Row],[Index_count]]," ",""))+1)</f>
        <v>146</v>
      </c>
      <c r="E32">
        <f t="shared" si="0"/>
        <v>165</v>
      </c>
      <c r="Q32" s="12">
        <v>31</v>
      </c>
      <c r="R32" s="10">
        <v>1000</v>
      </c>
      <c r="S32" s="10">
        <v>8000</v>
      </c>
      <c r="T32" t="str">
        <v>Summer camisole chiffon Dress slim beach dress Ladies Women's Fashion backless printed Floral Robes Beach Casual Women</v>
      </c>
    </row>
    <row r="33" spans="1:20" x14ac:dyDescent="0.3">
      <c r="A33" s="10" t="s">
        <v>11433</v>
      </c>
      <c r="B33" s="54">
        <v>174</v>
      </c>
      <c r="C33" t="s">
        <v>15387</v>
      </c>
      <c r="D33" s="55">
        <f>IF(LEN(TRIM(tags_count[[#This Row],[Index_count]]))=0,0,LEN(tags_count[[#This Row],[Index_count]])-LEN(SUBSTITUTE(tags_count[[#This Row],[Index_count]]," ",""))+1)</f>
        <v>154</v>
      </c>
      <c r="E33">
        <f t="shared" si="0"/>
        <v>180</v>
      </c>
      <c r="Q33" s="12">
        <v>32</v>
      </c>
      <c r="R33" s="10">
        <v>5000</v>
      </c>
      <c r="S33" s="10">
        <v>13300</v>
      </c>
      <c r="T33" t="str">
        <v>Vest Fashion Yoga SEXY CROP TOP girl bra Tops strapless topbra Tee Women's Fashion straplesstanktop T Shirts Casual Bras Women</v>
      </c>
    </row>
    <row r="34" spans="1:20" x14ac:dyDescent="0.3">
      <c r="A34" s="10" t="s">
        <v>11434</v>
      </c>
      <c r="B34" s="54">
        <v>173</v>
      </c>
      <c r="C34" t="s">
        <v>15388</v>
      </c>
      <c r="D34" s="55">
        <f>IF(LEN(TRIM(tags_count[[#This Row],[Index_count]]))=0,0,LEN(tags_count[[#This Row],[Index_count]])-LEN(SUBSTITUTE(tags_count[[#This Row],[Index_count]]," ",""))+1)</f>
        <v>148</v>
      </c>
      <c r="E34">
        <f t="shared" si="0"/>
        <v>157</v>
      </c>
      <c r="Q34" s="12">
        <v>33</v>
      </c>
      <c r="R34" s="10">
        <v>10000</v>
      </c>
      <c r="S34" s="10">
        <v>90000</v>
      </c>
      <c r="T34" t="str">
        <v>Summer Vest Plus Size Tank Lace Tops Loose beach wear Women's Fashion Pure Color sleeveless Fashion Casual Women Fashion Women</v>
      </c>
    </row>
    <row r="35" spans="1:20" x14ac:dyDescent="0.3">
      <c r="A35" s="10" t="s">
        <v>11435</v>
      </c>
      <c r="B35" s="54">
        <v>170</v>
      </c>
      <c r="C35" t="s">
        <v>15389</v>
      </c>
      <c r="D35" s="55">
        <f>IF(LEN(TRIM(tags_count[[#This Row],[Index_count]]))=0,0,LEN(tags_count[[#This Row],[Index_count]])-LEN(SUBSTITUTE(tags_count[[#This Row],[Index_count]]," ",""))+1)</f>
        <v>142</v>
      </c>
      <c r="E35">
        <f t="shared" si="0"/>
        <v>141</v>
      </c>
      <c r="Q35" s="12">
        <v>34</v>
      </c>
      <c r="R35" s="10">
        <v>1000</v>
      </c>
      <c r="S35" s="10">
        <v>11000</v>
      </c>
      <c r="T35" t="str">
        <v>blouse Summer Plus Size Floral print ruffled Sleeve Tops sexyblouse short sleeves Floral Women's Fashion Shorts Print sexy Fashion</v>
      </c>
    </row>
    <row r="36" spans="1:20" x14ac:dyDescent="0.3">
      <c r="A36" s="10" t="s">
        <v>11436</v>
      </c>
      <c r="B36" s="54">
        <v>164</v>
      </c>
      <c r="C36" t="s">
        <v>15390</v>
      </c>
      <c r="D36" s="55">
        <f>IF(LEN(TRIM(tags_count[[#This Row],[Index_count]]))=0,0,LEN(tags_count[[#This Row],[Index_count]])-LEN(SUBSTITUTE(tags_count[[#This Row],[Index_count]]," ",""))+1)</f>
        <v>136</v>
      </c>
      <c r="E36">
        <f t="shared" si="0"/>
        <v>183</v>
      </c>
      <c r="Q36" s="12">
        <v>35</v>
      </c>
      <c r="R36" s="10">
        <v>100</v>
      </c>
      <c r="S36" s="10">
        <v>800</v>
      </c>
      <c r="T36" t="str">
        <v>butterflyprint Vest Plus Size Necks Tops Spaghetti Strap tank top Casual Round neck Fashion sleeveless tops Casual Tops summervest womens vest</v>
      </c>
    </row>
    <row r="37" spans="1:20" x14ac:dyDescent="0.3">
      <c r="A37" s="10" t="s">
        <v>11437</v>
      </c>
      <c r="B37" s="54">
        <v>162</v>
      </c>
      <c r="C37" t="s">
        <v>15391</v>
      </c>
      <c r="D37" s="55">
        <f>IF(LEN(TRIM(tags_count[[#This Row],[Index_count]]))=0,0,LEN(tags_count[[#This Row],[Index_count]])-LEN(SUBSTITUTE(tags_count[[#This Row],[Index_count]]," ",""))+1)</f>
        <v>141</v>
      </c>
      <c r="E37">
        <f t="shared" si="0"/>
        <v>186</v>
      </c>
      <c r="Q37" s="12">
        <v>36</v>
      </c>
      <c r="R37" s="10">
        <v>100</v>
      </c>
      <c r="S37" s="10">
        <v>580</v>
      </c>
      <c r="T37" t="str">
        <v>Summer Fashion Shirt Necks Loose Round neck Womens T Shirts T Shirts Print sleeveless Sweatshirts Cotton graphicprint</v>
      </c>
    </row>
    <row r="38" spans="1:20" x14ac:dyDescent="0.3">
      <c r="A38" s="10" t="s">
        <v>11438</v>
      </c>
      <c r="B38" s="54">
        <v>151</v>
      </c>
      <c r="C38" t="s">
        <v>15392</v>
      </c>
      <c r="D38" s="55">
        <f>IF(LEN(TRIM(tags_count[[#This Row],[Index_count]]))=0,0,LEN(tags_count[[#This Row],[Index_count]])-LEN(SUBSTITUTE(tags_count[[#This Row],[Index_count]]," ",""))+1)</f>
        <v>131</v>
      </c>
      <c r="E38">
        <f t="shared" si="0"/>
        <v>136</v>
      </c>
      <c r="Q38" s="12">
        <v>37</v>
      </c>
      <c r="R38" s="10">
        <v>1000</v>
      </c>
      <c r="S38" s="10">
        <v>13000</v>
      </c>
      <c r="T38" t="str">
        <v>Summer Plus Size Lace Mini Dress slim camouflage Mini dress Pocket high waist Women's Fashion Fashion Lace Up t print dress Print sleeveless bodycon Casual Women Fashion Waist</v>
      </c>
    </row>
    <row r="39" spans="1:20" x14ac:dyDescent="0.3">
      <c r="A39" s="10" t="s">
        <v>11439</v>
      </c>
      <c r="B39" s="54">
        <v>142</v>
      </c>
      <c r="C39" t="s">
        <v>15393</v>
      </c>
      <c r="D39" s="55">
        <f>IF(LEN(TRIM(tags_count[[#This Row],[Index_count]]))=0,0,LEN(tags_count[[#This Row],[Index_count]])-LEN(SUBSTITUTE(tags_count[[#This Row],[Index_count]]," ",""))+1)</f>
        <v>128</v>
      </c>
      <c r="E39">
        <f t="shared" si="0"/>
        <v>169</v>
      </c>
      <c r="Q39" s="12">
        <v>38</v>
      </c>
      <c r="R39" s="10">
        <v>50000</v>
      </c>
      <c r="S39" s="10">
        <v>450000</v>
      </c>
      <c r="T39" t="str">
        <v>blouse Mini Fashion longtop Shirt kaftandresse stripetee Tops short sleeves Mini dress T Shirts Sexy Dress Dress Tops &amp; Blouses Beach Women's Fashion Casual Women</v>
      </c>
    </row>
    <row r="40" spans="1:20" x14ac:dyDescent="0.3">
      <c r="A40" s="10" t="s">
        <v>11440</v>
      </c>
      <c r="B40" s="54">
        <v>139</v>
      </c>
      <c r="C40" t="s">
        <v>15394</v>
      </c>
      <c r="D40" s="55">
        <f>IF(LEN(TRIM(tags_count[[#This Row],[Index_count]]))=0,0,LEN(tags_count[[#This Row],[Index_count]])-LEN(SUBSTITUTE(tags_count[[#This Row],[Index_count]]," ",""))+1)</f>
        <v>114</v>
      </c>
      <c r="E40">
        <f t="shared" si="0"/>
        <v>112</v>
      </c>
      <c r="Q40" s="12">
        <v>39</v>
      </c>
      <c r="R40" s="10">
        <v>100</v>
      </c>
      <c r="S40" s="10">
        <v>1200</v>
      </c>
      <c r="T40" t="str">
        <v>Summer Shorts pants Fitness Short pants runningpant Men's Fashion Casual Red Cotton</v>
      </c>
    </row>
    <row r="41" spans="1:20" x14ac:dyDescent="0.3">
      <c r="A41" s="10" t="s">
        <v>11441</v>
      </c>
      <c r="B41" s="54">
        <v>136</v>
      </c>
      <c r="C41" t="s">
        <v>15395</v>
      </c>
      <c r="D41" s="55">
        <f>IF(LEN(TRIM(tags_count[[#This Row],[Index_count]]))=0,0,LEN(tags_count[[#This Row],[Index_count]])-LEN(SUBSTITUTE(tags_count[[#This Row],[Index_count]]," ",""))+1)</f>
        <v>114</v>
      </c>
      <c r="E41">
        <f t="shared" si="0"/>
        <v>130</v>
      </c>
      <c r="Q41" s="12">
        <v>40</v>
      </c>
      <c r="R41" s="10">
        <v>100</v>
      </c>
      <c r="S41" s="10">
        <v>369</v>
      </c>
      <c r="T41" t="str">
        <v>Summer Shorts Cotton Cotton T Shirt letter print cute teeshirthomme short sleeves Casual Round neck Women's Fashion Fashion printed beetshirt Women Sleeve T Shirts Necks</v>
      </c>
    </row>
    <row r="42" spans="1:20" x14ac:dyDescent="0.3">
      <c r="A42" s="10" t="s">
        <v>11442</v>
      </c>
      <c r="B42" s="54">
        <v>130</v>
      </c>
      <c r="C42" t="s">
        <v>15396</v>
      </c>
      <c r="D42" s="55">
        <f>IF(LEN(TRIM(tags_count[[#This Row],[Index_count]]))=0,0,LEN(tags_count[[#This Row],[Index_count]])-LEN(SUBSTITUTE(tags_count[[#This Row],[Index_count]]," ",""))+1)</f>
        <v>113</v>
      </c>
      <c r="E42">
        <f t="shared" si="0"/>
        <v>158</v>
      </c>
      <c r="Q42" s="12">
        <v>41</v>
      </c>
      <c r="R42" s="10">
        <v>10000</v>
      </c>
      <c r="S42" s="10">
        <v>50000</v>
      </c>
      <c r="T42" t="str">
        <v>Fashion Tops &amp; Blouses Coat Tops tank top Hollow Jacket Women's Fashion kimono crochet Ladies Women Women Clothing</v>
      </c>
    </row>
    <row r="43" spans="1:20" x14ac:dyDescent="0.3">
      <c r="A43" s="10" t="s">
        <v>11443</v>
      </c>
      <c r="B43" s="54">
        <v>129</v>
      </c>
      <c r="C43" t="s">
        <v>15397</v>
      </c>
      <c r="D43" s="55">
        <f>IF(LEN(TRIM(tags_count[[#This Row],[Index_count]]))=0,0,LEN(tags_count[[#This Row],[Index_count]])-LEN(SUBSTITUTE(tags_count[[#This Row],[Index_count]]," ",""))+1)</f>
        <v>121</v>
      </c>
      <c r="E43">
        <f t="shared" si="0"/>
        <v>181</v>
      </c>
      <c r="Q43" s="12">
        <v>42</v>
      </c>
      <c r="R43" s="10">
        <v>100</v>
      </c>
      <c r="S43" s="10">
        <v>584</v>
      </c>
      <c r="T43" t="str">
        <v>Summer off shoulder top Fashion crop top Spring Vest yoga top Women's Fashion tank top sexy Sport summer tops Women fashion women Fashion tank top Tank summer tank top Tops sexy tank top Casual Ladies sleeveless women top</v>
      </c>
    </row>
    <row r="44" spans="1:20" x14ac:dyDescent="0.3">
      <c r="A44" s="10" t="s">
        <v>11444</v>
      </c>
      <c r="B44" s="54">
        <v>123</v>
      </c>
      <c r="C44" t="s">
        <v>15398</v>
      </c>
      <c r="D44" s="55">
        <f>IF(LEN(TRIM(tags_count[[#This Row],[Index_count]]))=0,0,LEN(tags_count[[#This Row],[Index_count]])-LEN(SUBSTITUTE(tags_count[[#This Row],[Index_count]]," ",""))+1)</f>
        <v>109</v>
      </c>
      <c r="E44">
        <f t="shared" si="0"/>
        <v>110</v>
      </c>
      <c r="Q44" s="12">
        <v>43</v>
      </c>
      <c r="R44" s="10">
        <v>1000</v>
      </c>
      <c r="S44" s="10">
        <v>13000</v>
      </c>
      <c r="T44" t="str">
        <v>bohemia sleeveless printeddre Rose long dress Vintage Dress Women's Fashion Beach boho Shorts midcalfdre vestido jumpsuit maxi dress printed Vintage dress Fashion Women</v>
      </c>
    </row>
    <row r="45" spans="1:20" x14ac:dyDescent="0.3">
      <c r="A45" s="10" t="s">
        <v>11445</v>
      </c>
      <c r="B45" s="54">
        <v>120</v>
      </c>
      <c r="C45" t="s">
        <v>15399</v>
      </c>
      <c r="D45" s="55">
        <f>IF(LEN(TRIM(tags_count[[#This Row],[Index_count]]))=0,0,LEN(tags_count[[#This Row],[Index_count]])-LEN(SUBSTITUTE(tags_count[[#This Row],[Index_count]]," ",""))+1)</f>
        <v>112</v>
      </c>
      <c r="E45">
        <f t="shared" si="0"/>
        <v>131</v>
      </c>
      <c r="Q45" s="12">
        <v>44</v>
      </c>
      <c r="R45" s="10">
        <v>10000</v>
      </c>
      <c r="S45" s="10">
        <v>90000</v>
      </c>
      <c r="T45" t="str">
        <v>Summer Plus Size Floral print Lace Sleeve Long Sleeve Dress Loose V-neck Floral Women's Fashion Fashion Floral dress summer dress Print Casual Necks</v>
      </c>
    </row>
    <row r="46" spans="1:20" x14ac:dyDescent="0.3">
      <c r="A46" s="10" t="s">
        <v>11446</v>
      </c>
      <c r="B46" s="54">
        <v>109</v>
      </c>
      <c r="C46" t="s">
        <v>15400</v>
      </c>
      <c r="D46" s="55">
        <f>IF(LEN(TRIM(tags_count[[#This Row],[Index_count]]))=0,0,LEN(tags_count[[#This Row],[Index_count]])-LEN(SUBSTITUTE(tags_count[[#This Row],[Index_count]]," ",""))+1)</f>
        <v>94</v>
      </c>
      <c r="E46">
        <f t="shared" si="0"/>
        <v>133</v>
      </c>
      <c r="Q46" s="12">
        <v>45</v>
      </c>
      <c r="R46" s="10">
        <v>100</v>
      </c>
      <c r="S46" s="10">
        <v>700</v>
      </c>
      <c r="T46" t="str">
        <v>Summer Plus Size Love Graphic T-Shirt Funny summer t-shirts short sleeves T Shirts Funny T Shirt Women's Fashion Fashion Women</v>
      </c>
    </row>
    <row r="47" spans="1:20" x14ac:dyDescent="0.3">
      <c r="A47" s="10" t="s">
        <v>11447</v>
      </c>
      <c r="B47" s="54">
        <v>108</v>
      </c>
      <c r="C47" t="s">
        <v>15401</v>
      </c>
      <c r="D47" s="55">
        <f>IF(LEN(TRIM(tags_count[[#This Row],[Index_count]]))=0,0,LEN(tags_count[[#This Row],[Index_count]])-LEN(SUBSTITUTE(tags_count[[#This Row],[Index_count]]," ",""))+1)</f>
        <v>97</v>
      </c>
      <c r="E47">
        <f t="shared" si="0"/>
        <v>95</v>
      </c>
      <c r="Q47" s="12">
        <v>46</v>
      </c>
      <c r="R47" s="10">
        <v>100</v>
      </c>
      <c r="S47" s="10">
        <v>1100</v>
      </c>
      <c r="T47" t="str">
        <v>Summer Vest Plus Size Tank Necks Tops Loose Women's Fashion tank top T Shirts Fashion V-neck solid color sleeveless women top Casual Women</v>
      </c>
    </row>
    <row r="48" spans="1:20" x14ac:dyDescent="0.3">
      <c r="A48" s="10" t="s">
        <v>11448</v>
      </c>
      <c r="B48" s="54">
        <v>107</v>
      </c>
      <c r="C48" t="s">
        <v>15402</v>
      </c>
      <c r="D48" s="55">
        <f>IF(LEN(TRIM(tags_count[[#This Row],[Index_count]]))=0,0,LEN(tags_count[[#This Row],[Index_count]])-LEN(SUBSTITUTE(tags_count[[#This Row],[Index_count]]," ",""))+1)</f>
        <v>93</v>
      </c>
      <c r="E48">
        <f t="shared" si="0"/>
        <v>92</v>
      </c>
      <c r="Q48" s="12">
        <v>47</v>
      </c>
      <c r="R48" s="10">
        <v>1000</v>
      </c>
      <c r="S48" s="10">
        <v>1000</v>
      </c>
      <c r="T48" t="str">
        <v>Summer Vest Fashion slim gothicshirt tank top punkshirt T Shirts Plus Size gothic skullshirt Goth summer tops Cotton Tank Shirt skull graphic tee Tops Slim Fit Women's Fashion Tops &amp; T-Shirts Print sleeveless</v>
      </c>
    </row>
    <row r="49" spans="1:20" x14ac:dyDescent="0.3">
      <c r="A49" s="10" t="s">
        <v>11449</v>
      </c>
      <c r="B49" s="54">
        <v>106</v>
      </c>
      <c r="C49" t="s">
        <v>15403</v>
      </c>
      <c r="D49" s="55">
        <f>IF(LEN(TRIM(tags_count[[#This Row],[Index_count]]))=0,0,LEN(tags_count[[#This Row],[Index_count]])-LEN(SUBSTITUTE(tags_count[[#This Row],[Index_count]]," ",""))+1)</f>
        <v>98</v>
      </c>
      <c r="E49">
        <f t="shared" si="0"/>
        <v>119</v>
      </c>
      <c r="Q49" s="12">
        <v>48</v>
      </c>
      <c r="R49" s="10">
        <v>1000</v>
      </c>
      <c r="S49" s="10">
        <v>11000</v>
      </c>
      <c r="T49" t="str">
        <v>Summer Plus Size Necks long dress Dress summer dress V-neck Women's Fashion printed wavepoint Women Loose Casual casual dress</v>
      </c>
    </row>
    <row r="50" spans="1:20" x14ac:dyDescent="0.3">
      <c r="A50" s="10" t="s">
        <v>11450</v>
      </c>
      <c r="B50" s="54">
        <v>104</v>
      </c>
      <c r="C50" t="s">
        <v>15404</v>
      </c>
      <c r="D50" s="55">
        <f>IF(LEN(TRIM(tags_count[[#This Row],[Index_count]]))=0,0,LEN(tags_count[[#This Row],[Index_count]])-LEN(SUBSTITUTE(tags_count[[#This Row],[Index_count]]," ",""))+1)</f>
        <v>90</v>
      </c>
      <c r="E50">
        <f t="shared" si="0"/>
        <v>93</v>
      </c>
      <c r="Q50" s="12">
        <v>49</v>
      </c>
      <c r="R50" s="10">
        <v>5000</v>
      </c>
      <c r="S50" s="10">
        <v>45000</v>
      </c>
      <c r="T50" t="str">
        <v>Summer Spaghetti Strap short dress Mini Shorts Dress summer dress Party Dress Floral dress Mini dress Women's Fashion Sleeveless dress backless Plus Size sleeveless Floral party Spaghetti Casual casual dress</v>
      </c>
    </row>
    <row r="51" spans="1:20" x14ac:dyDescent="0.3">
      <c r="A51" s="10" t="s">
        <v>11451</v>
      </c>
      <c r="B51" s="54">
        <v>99</v>
      </c>
      <c r="C51" t="s">
        <v>15405</v>
      </c>
      <c r="D51" s="55">
        <f>IF(LEN(TRIM(tags_count[[#This Row],[Index_count]]))=0,0,LEN(tags_count[[#This Row],[Index_count]])-LEN(SUBSTITUTE(tags_count[[#This Row],[Index_count]]," ",""))+1)</f>
        <v>84</v>
      </c>
      <c r="E51">
        <f t="shared" si="0"/>
        <v>84</v>
      </c>
      <c r="Q51" s="12">
        <v>50</v>
      </c>
      <c r="R51" s="10">
        <v>1000</v>
      </c>
      <c r="S51" s="10">
        <v>6000</v>
      </c>
      <c r="T51" t="str">
        <v>Mini Summer pleated dress Lace women dresses Dress V-neck Mini dress backless Sexy Dress sexy lace sleeveless sexy Beach Women</v>
      </c>
    </row>
    <row r="52" spans="1:20" x14ac:dyDescent="0.3">
      <c r="A52" s="10" t="s">
        <v>11452</v>
      </c>
      <c r="B52" s="54">
        <v>95</v>
      </c>
      <c r="C52" t="s">
        <v>15406</v>
      </c>
      <c r="D52" s="55">
        <f>IF(LEN(TRIM(tags_count[[#This Row],[Index_count]]))=0,0,LEN(tags_count[[#This Row],[Index_count]])-LEN(SUBSTITUTE(tags_count[[#This Row],[Index_count]]," ",""))+1)</f>
        <v>79</v>
      </c>
      <c r="E52">
        <f t="shared" si="0"/>
        <v>77</v>
      </c>
      <c r="Q52" s="12">
        <v>51</v>
      </c>
      <c r="R52" s="10">
        <v>100</v>
      </c>
      <c r="S52" s="10">
        <v>100</v>
      </c>
      <c r="T52" t="str">
        <v>Summer Fashion Necks Beach Dress Loose beach dress Round neck Women's Fashion sleeveless Skirts Casual Women</v>
      </c>
    </row>
    <row r="53" spans="1:20" x14ac:dyDescent="0.3">
      <c r="A53" s="10" t="s">
        <v>11453</v>
      </c>
      <c r="B53" s="54">
        <v>91</v>
      </c>
      <c r="C53" t="s">
        <v>15407</v>
      </c>
      <c r="D53" s="55">
        <f>IF(LEN(TRIM(tags_count[[#This Row],[Index_count]]))=0,0,LEN(tags_count[[#This Row],[Index_count]])-LEN(SUBSTITUTE(tags_count[[#This Row],[Index_count]]," ",""))+1)</f>
        <v>84</v>
      </c>
      <c r="E53">
        <f t="shared" si="0"/>
        <v>92</v>
      </c>
      <c r="Q53" s="12">
        <v>52</v>
      </c>
      <c r="R53" s="10">
        <v>5000</v>
      </c>
      <c r="S53" s="10">
        <v>45000</v>
      </c>
      <c r="T53" t="str">
        <v>Summer Plus Size ruffle ruffled chiffon Tank Pure Color Cami tank top Women's Fashion Fashion V-neck blousesampshirt sexy Tops Women</v>
      </c>
    </row>
    <row r="54" spans="1:20" x14ac:dyDescent="0.3">
      <c r="A54" s="10" t="s">
        <v>11454</v>
      </c>
      <c r="B54" s="54">
        <v>88</v>
      </c>
      <c r="C54" t="s">
        <v>15408</v>
      </c>
      <c r="D54" s="55">
        <f>IF(LEN(TRIM(tags_count[[#This Row],[Index_count]]))=0,0,LEN(tags_count[[#This Row],[Index_count]])-LEN(SUBSTITUTE(tags_count[[#This Row],[Index_count]]," ",""))+1)</f>
        <v>82</v>
      </c>
      <c r="E54">
        <f t="shared" si="0"/>
        <v>85</v>
      </c>
      <c r="Q54" s="12">
        <v>53</v>
      </c>
      <c r="R54" s="10">
        <v>1000</v>
      </c>
      <c r="S54" s="10">
        <v>11000</v>
      </c>
      <c r="T54" t="str">
        <v>Summer Plus Size women39sfashion Necks Tunic dress summer dress Women's Fashion Floral print Casual Crewneck dressesforwomen Graffiti printeddre sleeveless Robes Women Dress printed</v>
      </c>
    </row>
    <row r="55" spans="1:20" x14ac:dyDescent="0.3">
      <c r="A55" s="10" t="s">
        <v>11455</v>
      </c>
      <c r="B55" s="54">
        <v>86</v>
      </c>
      <c r="C55" t="s">
        <v>15409</v>
      </c>
      <c r="D55" s="55">
        <f>IF(LEN(TRIM(tags_count[[#This Row],[Index_count]]))=0,0,LEN(tags_count[[#This Row],[Index_count]])-LEN(SUBSTITUTE(tags_count[[#This Row],[Index_count]]," ",""))+1)</f>
        <v>72</v>
      </c>
      <c r="E55">
        <f t="shared" si="0"/>
        <v>72</v>
      </c>
      <c r="Q55" s="12">
        <v>54</v>
      </c>
      <c r="R55" s="10">
        <v>50</v>
      </c>
      <c r="S55" s="10">
        <v>350</v>
      </c>
      <c r="T55" t="str">
        <v>Summer Fashion Elastic pants slim Short pants Women's Fashion Running Shorts Sport Casual Slim Fit</v>
      </c>
    </row>
    <row r="56" spans="1:20" x14ac:dyDescent="0.3">
      <c r="A56" s="10" t="s">
        <v>11456</v>
      </c>
      <c r="B56" s="54">
        <v>86</v>
      </c>
      <c r="C56" t="s">
        <v>15410</v>
      </c>
      <c r="D56" s="55">
        <f>IF(LEN(TRIM(tags_count[[#This Row],[Index_count]]))=0,0,LEN(tags_count[[#This Row],[Index_count]])-LEN(SUBSTITUTE(tags_count[[#This Row],[Index_count]]," ",""))+1)</f>
        <v>75</v>
      </c>
      <c r="E56">
        <f t="shared" si="0"/>
        <v>92</v>
      </c>
      <c r="Q56" s="12">
        <v>55</v>
      </c>
      <c r="R56" s="10">
        <v>50</v>
      </c>
      <c r="S56" s="10">
        <v>250</v>
      </c>
      <c r="T56" t="str">
        <v>Summer Fashion pants widelegpant Women's Fashion trousers solid color Wool Casual Women</v>
      </c>
    </row>
    <row r="57" spans="1:20" x14ac:dyDescent="0.3">
      <c r="A57" s="10" t="s">
        <v>11457</v>
      </c>
      <c r="B57" s="54">
        <v>86</v>
      </c>
      <c r="C57" t="s">
        <v>15411</v>
      </c>
      <c r="D57" s="55">
        <f>IF(LEN(TRIM(tags_count[[#This Row],[Index_count]]))=0,0,LEN(tags_count[[#This Row],[Index_count]])-LEN(SUBSTITUTE(tags_count[[#This Row],[Index_count]]," ",""))+1)</f>
        <v>77</v>
      </c>
      <c r="E57">
        <f t="shared" si="0"/>
        <v>89</v>
      </c>
      <c r="Q57" s="12">
        <v>56</v>
      </c>
      <c r="R57" s="10">
        <v>1000</v>
      </c>
      <c r="S57" s="10">
        <v>5870</v>
      </c>
      <c r="T57" t="str">
        <v>Summer Fashion night dress Dress Classics short sleeves Cotton Dress Women's Fashion european Ladies American Large Size Clothing Pajamas Cotton</v>
      </c>
    </row>
    <row r="58" spans="1:20" x14ac:dyDescent="0.3">
      <c r="A58" s="10" t="s">
        <v>11458</v>
      </c>
      <c r="B58" s="54">
        <v>85</v>
      </c>
      <c r="C58" t="s">
        <v>15412</v>
      </c>
      <c r="D58" s="55">
        <f>IF(LEN(TRIM(tags_count[[#This Row],[Index_count]]))=0,0,LEN(tags_count[[#This Row],[Index_count]])-LEN(SUBSTITUTE(tags_count[[#This Row],[Index_count]]," ",""))+1)</f>
        <v>77</v>
      </c>
      <c r="E58">
        <f t="shared" si="0"/>
        <v>89</v>
      </c>
      <c r="Q58" s="12">
        <v>57</v>
      </c>
      <c r="R58" s="10">
        <v>100</v>
      </c>
      <c r="S58" s="10">
        <v>800</v>
      </c>
      <c r="T58" t="str">
        <v>Summer V Collar Plus Size Stitching Sleeve Dresses Dress summer dress long dress short sleeves Casual ladies dress Women's Fashion Shorts Women Ladies women dress Short Sleeved Cotton Collar casual dress</v>
      </c>
    </row>
    <row r="59" spans="1:20" x14ac:dyDescent="0.3">
      <c r="A59" s="10" t="s">
        <v>11459</v>
      </c>
      <c r="B59" s="54">
        <v>84</v>
      </c>
      <c r="C59" t="s">
        <v>15413</v>
      </c>
      <c r="D59" s="55">
        <f>IF(LEN(TRIM(tags_count[[#This Row],[Index_count]]))=0,0,LEN(tags_count[[#This Row],[Index_count]])-LEN(SUBSTITUTE(tags_count[[#This Row],[Index_count]]," ",""))+1)</f>
        <v>80</v>
      </c>
      <c r="E59">
        <f t="shared" si="0"/>
        <v>83</v>
      </c>
      <c r="Q59" s="12">
        <v>58</v>
      </c>
      <c r="R59" s="10">
        <v>1000</v>
      </c>
      <c r="S59" s="10">
        <v>14000</v>
      </c>
      <c r="T59" t="str">
        <v>Summer Plus Size Cotton summershirtsformen Chinese loose shirt cottonlinenshirt Tops buttonup short sleeves men shirt Men's Fashion Fashion Men solid color Shirt camisamen Clothing basictshirt beachshirt</v>
      </c>
    </row>
    <row r="60" spans="1:20" x14ac:dyDescent="0.3">
      <c r="A60" s="10" t="s">
        <v>11460</v>
      </c>
      <c r="B60" s="54">
        <v>79</v>
      </c>
      <c r="C60" t="s">
        <v>15414</v>
      </c>
      <c r="D60" s="55">
        <f>IF(LEN(TRIM(tags_count[[#This Row],[Index_count]]))=0,0,LEN(tags_count[[#This Row],[Index_count]])-LEN(SUBSTITUTE(tags_count[[#This Row],[Index_count]]," ",""))+1)</f>
        <v>69</v>
      </c>
      <c r="E60">
        <f t="shared" si="0"/>
        <v>196</v>
      </c>
      <c r="Q60" s="12">
        <v>59</v>
      </c>
      <c r="R60" s="10">
        <v>10000</v>
      </c>
      <c r="S60" s="10">
        <v>80000</v>
      </c>
      <c r="T60" t="str">
        <v>Summer soildcolor Plus Size Tank camisole Tops Loose tank top Women's Fashion Fashion sleeveless tops sleeveless Women Lace Casual summerampspring</v>
      </c>
    </row>
    <row r="61" spans="1:20" x14ac:dyDescent="0.3">
      <c r="A61" s="10" t="s">
        <v>11461</v>
      </c>
      <c r="B61" s="54">
        <v>77</v>
      </c>
      <c r="C61" t="s">
        <v>15415</v>
      </c>
      <c r="D61" s="55">
        <f>IF(LEN(TRIM(tags_count[[#This Row],[Index_count]]))=0,0,LEN(tags_count[[#This Row],[Index_count]])-LEN(SUBSTITUTE(tags_count[[#This Row],[Index_count]]," ",""))+1)</f>
        <v>72</v>
      </c>
      <c r="E61">
        <f t="shared" si="0"/>
        <v>83</v>
      </c>
      <c r="Q61" s="12">
        <v>60</v>
      </c>
      <c r="R61" s="10">
        <v>1000</v>
      </c>
      <c r="S61" s="10">
        <v>5790</v>
      </c>
      <c r="T61" t="str">
        <v>blouse Plus Size Summer Dress short sleeves V-neck beach dress Fashion Casual Deep V-Neck Shorts Tops &amp; Blouses Sleeve summer dress Women's Fashion Swimsuit Party Dress Ladies party linen dress Beach loose dress Swimming</v>
      </c>
    </row>
    <row r="62" spans="1:20" x14ac:dyDescent="0.3">
      <c r="A62" s="10" t="s">
        <v>11462</v>
      </c>
      <c r="B62" s="54">
        <v>74</v>
      </c>
      <c r="C62" t="s">
        <v>15416</v>
      </c>
      <c r="D62" s="55">
        <f>IF(LEN(TRIM(tags_count[[#This Row],[Index_count]]))=0,0,LEN(tags_count[[#This Row],[Index_count]])-LEN(SUBSTITUTE(tags_count[[#This Row],[Index_count]]," ",""))+1)</f>
        <v>58</v>
      </c>
      <c r="E62">
        <f t="shared" si="0"/>
        <v>62</v>
      </c>
      <c r="Q62" s="12">
        <v>61</v>
      </c>
      <c r="R62" s="10">
        <v>100</v>
      </c>
      <c r="S62" s="10">
        <v>800</v>
      </c>
      <c r="T62" t="str">
        <v>Deep V-Neck Summer Plus Size Tank Shirt rodeotank Tops Sleeveless Shirt tank top Women's Fashion women shirt V-neck sleeveless Design T Shirts Women countrymusicshirt Casual countrythunder printed</v>
      </c>
    </row>
    <row r="63" spans="1:20" x14ac:dyDescent="0.3">
      <c r="A63" s="10" t="s">
        <v>11463</v>
      </c>
      <c r="B63" s="54">
        <v>73</v>
      </c>
      <c r="C63" t="s">
        <v>15417</v>
      </c>
      <c r="D63" s="55">
        <f>IF(LEN(TRIM(tags_count[[#This Row],[Index_count]]))=0,0,LEN(tags_count[[#This Row],[Index_count]])-LEN(SUBSTITUTE(tags_count[[#This Row],[Index_count]]," ",""))+1)</f>
        <v>66</v>
      </c>
      <c r="E63">
        <f t="shared" si="0"/>
        <v>64</v>
      </c>
      <c r="Q63" s="12">
        <v>62</v>
      </c>
      <c r="R63" s="10">
        <v>10000</v>
      </c>
      <c r="S63" s="10">
        <v>49400.000000000007</v>
      </c>
      <c r="T63" t="str">
        <v>Summer dress slim Fashion neck dress Necks Dress slim Round neck Women's Fashion Sleeveless dress Flowers Floral sleeveless printed Casual Women</v>
      </c>
    </row>
    <row r="64" spans="1:20" x14ac:dyDescent="0.3">
      <c r="A64" s="10" t="s">
        <v>11464</v>
      </c>
      <c r="B64" s="54">
        <v>70</v>
      </c>
      <c r="C64" t="s">
        <v>15418</v>
      </c>
      <c r="D64" s="55">
        <f>IF(LEN(TRIM(tags_count[[#This Row],[Index_count]]))=0,0,LEN(tags_count[[#This Row],[Index_count]])-LEN(SUBSTITUTE(tags_count[[#This Row],[Index_count]]," ",""))+1)</f>
        <v>61</v>
      </c>
      <c r="E64">
        <f t="shared" si="0"/>
        <v>72</v>
      </c>
      <c r="Q64" s="12">
        <v>63</v>
      </c>
      <c r="R64" s="10">
        <v>10000</v>
      </c>
      <c r="S64" s="10">
        <v>80000</v>
      </c>
      <c r="T64" t="str">
        <v>Summer Fashion tunic Ladies Fashion asymmetric Tops tank top Women's Fashion Music Ladies Tank Printed T Shirts Women</v>
      </c>
    </row>
    <row r="65" spans="1:20" x14ac:dyDescent="0.3">
      <c r="A65" s="10" t="s">
        <v>11465</v>
      </c>
      <c r="B65" s="54">
        <v>70</v>
      </c>
      <c r="C65" t="s">
        <v>15419</v>
      </c>
      <c r="D65" s="55">
        <f>IF(LEN(TRIM(tags_count[[#This Row],[Index_count]]))=0,0,LEN(tags_count[[#This Row],[Index_count]])-LEN(SUBSTITUTE(tags_count[[#This Row],[Index_count]]," ",""))+1)</f>
        <v>66</v>
      </c>
      <c r="E65">
        <f t="shared" si="0"/>
        <v>65</v>
      </c>
      <c r="Q65" s="12">
        <v>64</v>
      </c>
      <c r="R65" s="10">
        <v>10</v>
      </c>
      <c r="S65" s="10">
        <v>80</v>
      </c>
      <c r="T65" t="str">
        <v>Vest Fashion Lace V-neck Women's Fashion lacebra sexy silk Casual Women Tank Necks casualsuspendertop lace top Tops lace vest slingtop black sleeveless</v>
      </c>
    </row>
    <row r="66" spans="1:20" x14ac:dyDescent="0.3">
      <c r="A66" s="10" t="s">
        <v>11466</v>
      </c>
      <c r="B66" s="54">
        <v>68</v>
      </c>
      <c r="C66" t="s">
        <v>15420</v>
      </c>
      <c r="D66" s="55">
        <f>IF(LEN(TRIM(tags_count[[#This Row],[Index_count]]))=0,0,LEN(tags_count[[#This Row],[Index_count]])-LEN(SUBSTITUTE(tags_count[[#This Row],[Index_count]]," ",""))+1)</f>
        <v>57</v>
      </c>
      <c r="E66">
        <f t="shared" ref="E66:E129" si="2">COUNTIF(T66:T1426,"*"&amp;A66&amp;"*")</f>
        <v>59</v>
      </c>
      <c r="Q66" s="12">
        <v>65</v>
      </c>
      <c r="R66" s="10">
        <v>50</v>
      </c>
      <c r="S66" s="10">
        <v>450</v>
      </c>
      <c r="T66" t="str">
        <v>blouse Summer Plus Size Shirt Heart womens shirt print shirt Tops short sleeves Round neck Funny Women's Fashion cute Women Casual Necks</v>
      </c>
    </row>
    <row r="67" spans="1:20" x14ac:dyDescent="0.3">
      <c r="A67" s="10" t="s">
        <v>11467</v>
      </c>
      <c r="B67" s="54">
        <v>66</v>
      </c>
      <c r="C67" t="s">
        <v>15421</v>
      </c>
      <c r="D67" s="55">
        <f>IF(LEN(TRIM(tags_count[[#This Row],[Index_count]]))=0,0,LEN(tags_count[[#This Row],[Index_count]])-LEN(SUBSTITUTE(tags_count[[#This Row],[Index_count]]," ",""))+1)</f>
        <v>60</v>
      </c>
      <c r="E67">
        <f t="shared" si="2"/>
        <v>55</v>
      </c>
      <c r="Q67" s="12">
        <v>66</v>
      </c>
      <c r="R67" s="10">
        <v>100</v>
      </c>
      <c r="S67" s="10">
        <v>700</v>
      </c>
      <c r="T67" t="str">
        <v>Summer Shorts Women shortromper Spaghetti onepiece Spaghetti Strap One-Piece Suits shortjumpsuit Women's Fashion Fashion Casual summerjumpsuit sleeveless Rompers women Jumpsuit playsuit jumpsuit</v>
      </c>
    </row>
    <row r="68" spans="1:20" x14ac:dyDescent="0.3">
      <c r="A68" s="10" t="s">
        <v>11468</v>
      </c>
      <c r="B68" s="54">
        <v>61</v>
      </c>
      <c r="C68" t="s">
        <v>15422</v>
      </c>
      <c r="D68" s="55">
        <f>IF(LEN(TRIM(tags_count[[#This Row],[Index_count]]))=0,0,LEN(tags_count[[#This Row],[Index_count]])-LEN(SUBSTITUTE(tags_count[[#This Row],[Index_count]]," ",""))+1)</f>
        <v>55</v>
      </c>
      <c r="E68">
        <f t="shared" si="2"/>
        <v>52</v>
      </c>
      <c r="Q68" s="12">
        <v>67</v>
      </c>
      <c r="R68" s="10">
        <v>10000</v>
      </c>
      <c r="S68" s="10">
        <v>110000</v>
      </c>
      <c r="T68" t="str">
        <v>bandage top Fashion crop top Halter Summer Women Set elasticwaistshort Women's Fashion elastic waist Casual Women Shorts Waist Elastic Tops pants shortssuit backless Suits Print sleeveless twopiecesset</v>
      </c>
    </row>
    <row r="69" spans="1:20" x14ac:dyDescent="0.3">
      <c r="A69" s="10" t="s">
        <v>11469</v>
      </c>
      <c r="B69" s="54">
        <v>61</v>
      </c>
      <c r="C69" t="s">
        <v>15423</v>
      </c>
      <c r="D69" s="55">
        <f>IF(LEN(TRIM(tags_count[[#This Row],[Index_count]]))=0,0,LEN(tags_count[[#This Row],[Index_count]])-LEN(SUBSTITUTE(tags_count[[#This Row],[Index_count]]," ",""))+1)</f>
        <v>57</v>
      </c>
      <c r="E69">
        <f t="shared" si="2"/>
        <v>125</v>
      </c>
      <c r="Q69" s="12">
        <v>68</v>
      </c>
      <c r="R69" s="10">
        <v>100</v>
      </c>
      <c r="S69" s="10">
        <v>800</v>
      </c>
      <c r="T69" t="str">
        <v>Summer Plus Size letter print print shirt summer t-shirts short sleeves Women's Fashion Fashion slimtop slim Women Fashion Necks rainbow Shorts Cotton Shirt Shirt Sleeve graphic tee Tops Slim Fit Round neck women shirt Tops &amp; T-Shirts Print Cotton</v>
      </c>
    </row>
    <row r="70" spans="1:20" x14ac:dyDescent="0.3">
      <c r="A70" s="10" t="s">
        <v>11470</v>
      </c>
      <c r="B70" s="54">
        <v>60</v>
      </c>
      <c r="C70" t="s">
        <v>15424</v>
      </c>
      <c r="D70" s="55">
        <f>IF(LEN(TRIM(tags_count[[#This Row],[Index_count]]))=0,0,LEN(tags_count[[#This Row],[Index_count]])-LEN(SUBSTITUTE(tags_count[[#This Row],[Index_count]]," ",""))+1)</f>
        <v>52</v>
      </c>
      <c r="E70">
        <f t="shared" si="2"/>
        <v>55</v>
      </c>
      <c r="Q70" s="12">
        <v>69</v>
      </c>
      <c r="R70" s="10">
        <v>10000</v>
      </c>
      <c r="S70" s="10">
        <v>58300</v>
      </c>
      <c r="T70" t="str">
        <v>Summer sexy bathing suit Bikinis Set Swimwear Swimsuit Bikini splitbikiniset Fashion Two Pieces printed Women's Fashion Beach splits</v>
      </c>
    </row>
    <row r="71" spans="1:20" x14ac:dyDescent="0.3">
      <c r="A71" s="10" t="s">
        <v>11471</v>
      </c>
      <c r="B71" s="54">
        <v>60</v>
      </c>
      <c r="C71" t="s">
        <v>15425</v>
      </c>
      <c r="D71" s="55">
        <f>IF(LEN(TRIM(tags_count[[#This Row],[Index_count]]))=0,0,LEN(tags_count[[#This Row],[Index_count]])-LEN(SUBSTITUTE(tags_count[[#This Row],[Index_count]]," ",""))+1)</f>
        <v>55</v>
      </c>
      <c r="E71">
        <f t="shared" si="2"/>
        <v>55</v>
      </c>
      <c r="Q71" s="12">
        <v>70</v>
      </c>
      <c r="R71" s="10">
        <v>100</v>
      </c>
      <c r="S71" s="10">
        <v>577</v>
      </c>
      <c r="T71" t="str">
        <v>blouse Summer Vest Plus Size Tank Lace Women Skirts Shirt Dress Plus size top Tops lace blouse Women's Fashion Fashion sleeveless blousesampshirt sexy Women Casual Cotton</v>
      </c>
    </row>
    <row r="72" spans="1:20" x14ac:dyDescent="0.3">
      <c r="A72" s="10" t="s">
        <v>11472</v>
      </c>
      <c r="B72" s="54">
        <v>58</v>
      </c>
      <c r="C72" t="s">
        <v>15426</v>
      </c>
      <c r="D72" s="55">
        <f>IF(LEN(TRIM(tags_count[[#This Row],[Index_count]]))=0,0,LEN(tags_count[[#This Row],[Index_count]])-LEN(SUBSTITUTE(tags_count[[#This Row],[Index_count]]," ",""))+1)</f>
        <v>52</v>
      </c>
      <c r="E72">
        <f t="shared" si="2"/>
        <v>68</v>
      </c>
      <c r="Q72" s="12">
        <v>71</v>
      </c>
      <c r="R72" s="10">
        <v>10000</v>
      </c>
      <c r="S72" s="10">
        <v>59000</v>
      </c>
      <c r="T72" t="str">
        <v>Summer Fashion plus size dress Dress slim V-neck Women's Fashion Plus Size sleeveless Floral Party Dresses Skirts Casual casual dress Deep V-Neck party Slim Fit print dress Evening Dress Ladies women dress Beach</v>
      </c>
    </row>
    <row r="73" spans="1:20" x14ac:dyDescent="0.3">
      <c r="A73" s="10" t="s">
        <v>11473</v>
      </c>
      <c r="B73" s="54">
        <v>56</v>
      </c>
      <c r="C73" t="s">
        <v>15427</v>
      </c>
      <c r="D73" s="55">
        <f>IF(LEN(TRIM(tags_count[[#This Row],[Index_count]]))=0,0,LEN(tags_count[[#This Row],[Index_count]])-LEN(SUBSTITUTE(tags_count[[#This Row],[Index_count]]," ",""))+1)</f>
        <v>49</v>
      </c>
      <c r="E73">
        <f t="shared" si="2"/>
        <v>69</v>
      </c>
      <c r="Q73" s="12">
        <v>72</v>
      </c>
      <c r="R73" s="10">
        <v>100</v>
      </c>
      <c r="S73" s="10">
        <v>600</v>
      </c>
      <c r="T73" t="str">
        <v>strappydre Mini summer dress short dress Summer Shorts Dress Slim Fit V-neck Mini dress Women's Fashion Sleeveless dress strappy Plus Size Sexy Dress solid color sexy Fashion sleeveless Women</v>
      </c>
    </row>
    <row r="74" spans="1:20" x14ac:dyDescent="0.3">
      <c r="A74" s="10" t="s">
        <v>11474</v>
      </c>
      <c r="B74" s="54">
        <v>54</v>
      </c>
      <c r="C74" t="s">
        <v>15428</v>
      </c>
      <c r="D74" s="55">
        <f>IF(LEN(TRIM(tags_count[[#This Row],[Index_count]]))=0,0,LEN(tags_count[[#This Row],[Index_count]])-LEN(SUBSTITUTE(tags_count[[#This Row],[Index_count]]," ",""))+1)</f>
        <v>49</v>
      </c>
      <c r="E74">
        <f t="shared" si="2"/>
        <v>53</v>
      </c>
      <c r="Q74" s="12">
        <v>73</v>
      </c>
      <c r="R74" s="10">
        <v>50000</v>
      </c>
      <c r="S74" s="10">
        <v>350000</v>
      </c>
      <c r="T74" t="str">
        <v>blouse Summer Plus Size Tank Lace Tops topsamptshirt tank top Women's Fashion Fashion Loose topsampblouse Print sleeveless sexy Cotton Casual Women</v>
      </c>
    </row>
    <row r="75" spans="1:20" x14ac:dyDescent="0.3">
      <c r="A75" s="10" t="s">
        <v>11475</v>
      </c>
      <c r="B75" s="54">
        <v>54</v>
      </c>
      <c r="C75" t="s">
        <v>15429</v>
      </c>
      <c r="D75" s="55">
        <f>IF(LEN(TRIM(tags_count[[#This Row],[Index_count]]))=0,0,LEN(tags_count[[#This Row],[Index_count]])-LEN(SUBSTITUTE(tags_count[[#This Row],[Index_count]]," ",""))+1)</f>
        <v>46</v>
      </c>
      <c r="E75">
        <f t="shared" si="2"/>
        <v>45</v>
      </c>
      <c r="Q75" s="12">
        <v>74</v>
      </c>
      <c r="R75" s="10">
        <v>10000</v>
      </c>
      <c r="S75" s="10">
        <v>80000</v>
      </c>
      <c r="T75" t="str">
        <v>blouse Summer Fashion Lace Tops Loose V-neck Women's Fashion Lace Up Print Short Sleeved feather Casual Shirt</v>
      </c>
    </row>
    <row r="76" spans="1:20" x14ac:dyDescent="0.3">
      <c r="A76" s="10" t="s">
        <v>11476</v>
      </c>
      <c r="B76" s="54">
        <v>54</v>
      </c>
      <c r="C76" t="s">
        <v>15430</v>
      </c>
      <c r="D76" s="55">
        <f>IF(LEN(TRIM(tags_count[[#This Row],[Index_count]]))=0,0,LEN(tags_count[[#This Row],[Index_count]])-LEN(SUBSTITUTE(tags_count[[#This Row],[Index_count]]," ",""))+1)</f>
        <v>40</v>
      </c>
      <c r="E76">
        <f t="shared" si="2"/>
        <v>39</v>
      </c>
      <c r="Q76" s="12">
        <v>75</v>
      </c>
      <c r="R76" s="10">
        <v>20000</v>
      </c>
      <c r="S76" s="10">
        <v>115600</v>
      </c>
      <c r="T76" t="str">
        <v>bathing suit two piece swimsuit bikini set Swimwear Swimsuit Bikini bandage bikini Push up bikini Beach</v>
      </c>
    </row>
    <row r="77" spans="1:20" x14ac:dyDescent="0.3">
      <c r="A77" s="10" t="s">
        <v>11477</v>
      </c>
      <c r="B77" s="54">
        <v>53</v>
      </c>
      <c r="C77" t="s">
        <v>15431</v>
      </c>
      <c r="D77" s="55">
        <f>IF(LEN(TRIM(tags_count[[#This Row],[Index_count]]))=0,0,LEN(tags_count[[#This Row],[Index_count]])-LEN(SUBSTITUTE(tags_count[[#This Row],[Index_count]]," ",""))+1)</f>
        <v>44</v>
      </c>
      <c r="E77">
        <f t="shared" si="2"/>
        <v>46</v>
      </c>
      <c r="Q77" s="12">
        <v>76</v>
      </c>
      <c r="R77" s="10">
        <v>5000</v>
      </c>
      <c r="S77" s="10">
        <v>60000</v>
      </c>
      <c r="T77" t="str">
        <v>Summer Fashion cottontee Sleeve Tops &amp; Tees Leopard short sleeves Shorts Round neck T Shirts lipsshirt lip Tops &amp; T-Shirts Casual Tops Women's Fashion Casual Women Fashion Women</v>
      </c>
    </row>
    <row r="78" spans="1:20" x14ac:dyDescent="0.3">
      <c r="A78" s="10" t="s">
        <v>11478</v>
      </c>
      <c r="B78" s="54">
        <v>53</v>
      </c>
      <c r="C78" t="s">
        <v>15432</v>
      </c>
      <c r="D78" s="55">
        <f>IF(LEN(TRIM(tags_count[[#This Row],[Index_count]]))=0,0,LEN(tags_count[[#This Row],[Index_count]])-LEN(SUBSTITUTE(tags_count[[#This Row],[Index_count]]," ",""))+1)</f>
        <v>48</v>
      </c>
      <c r="E78">
        <f t="shared" si="2"/>
        <v>46</v>
      </c>
      <c r="Q78" s="12">
        <v>77</v>
      </c>
      <c r="R78" s="10">
        <v>20000</v>
      </c>
      <c r="S78" s="10">
        <v>220000</v>
      </c>
      <c r="T78" t="str">
        <v>Sleeveless dress Summer Dresses Dress slingdre Floral dress Women's Fashion Party Dress backless V-neck bohemian dress Floral summer dresses printed Women sleeveless casual dress</v>
      </c>
    </row>
    <row r="79" spans="1:20" x14ac:dyDescent="0.3">
      <c r="A79" s="10" t="s">
        <v>11479</v>
      </c>
      <c r="B79" s="54">
        <v>51</v>
      </c>
      <c r="C79" t="s">
        <v>15433</v>
      </c>
      <c r="D79" s="55">
        <f>IF(LEN(TRIM(tags_count[[#This Row],[Index_count]]))=0,0,LEN(tags_count[[#This Row],[Index_count]])-LEN(SUBSTITUTE(tags_count[[#This Row],[Index_count]]," ",""))+1)</f>
        <v>49</v>
      </c>
      <c r="E79">
        <f t="shared" si="2"/>
        <v>60</v>
      </c>
      <c r="Q79" s="12">
        <v>78</v>
      </c>
      <c r="R79" s="10">
        <v>100</v>
      </c>
      <c r="S79" s="10">
        <v>1100</v>
      </c>
      <c r="T79" t="str">
        <v>Summer trousers Casual pants pants Bottom fashion pants chiffonpant Long pants widelegpant harem pants summerpant Plus Size printed Women's Fashion Casual Women</v>
      </c>
    </row>
    <row r="80" spans="1:20" x14ac:dyDescent="0.3">
      <c r="A80" s="10" t="s">
        <v>11480</v>
      </c>
      <c r="B80" s="54">
        <v>51</v>
      </c>
      <c r="C80" t="s">
        <v>15434</v>
      </c>
      <c r="D80" s="55">
        <f>IF(LEN(TRIM(tags_count[[#This Row],[Index_count]]))=0,0,LEN(tags_count[[#This Row],[Index_count]])-LEN(SUBSTITUTE(tags_count[[#This Row],[Index_count]]," ",""))+1)</f>
        <v>47</v>
      </c>
      <c r="E80">
        <f t="shared" si="2"/>
        <v>58</v>
      </c>
      <c r="Q80" s="12">
        <v>79</v>
      </c>
      <c r="R80" s="10">
        <v>100000</v>
      </c>
      <c r="S80" s="10">
        <v>577000</v>
      </c>
      <c r="T80" t="str">
        <v>Mini Strapless Dress Spaghetti Strap Tank Tops slim tank top Mini dress Women's Fashion Fashion Women Dress sleevelessdresse bodycon Spaghetti Casual casual dress</v>
      </c>
    </row>
    <row r="81" spans="1:20" x14ac:dyDescent="0.3">
      <c r="A81" s="10" t="s">
        <v>11481</v>
      </c>
      <c r="B81" s="54">
        <v>51</v>
      </c>
      <c r="C81" t="s">
        <v>15435</v>
      </c>
      <c r="D81" s="55">
        <f>IF(LEN(TRIM(tags_count[[#This Row],[Index_count]]))=0,0,LEN(tags_count[[#This Row],[Index_count]])-LEN(SUBSTITUTE(tags_count[[#This Row],[Index_count]]," ",""))+1)</f>
        <v>43</v>
      </c>
      <c r="E81">
        <f t="shared" si="2"/>
        <v>51</v>
      </c>
      <c r="Q81" s="12">
        <v>80</v>
      </c>
      <c r="R81" s="10">
        <v>20000</v>
      </c>
      <c r="S81" s="10">
        <v>180000</v>
      </c>
      <c r="T81" t="str">
        <v>Summer short sleeve dress Mini Pleated t-shirt dress beach dress Fashion pocketsdres summer dresses Casual Cotton Ladies Fashion Tops Ladies women dress Robes Women Beach Plus Size ruffle Dress short sleeves Mini dress Pocket Women's Fashion party sexy casual dress Shorts Tank Sleeve T Shirts Cotton Dress loose dress</v>
      </c>
    </row>
    <row r="82" spans="1:20" x14ac:dyDescent="0.3">
      <c r="A82" s="10" t="s">
        <v>11482</v>
      </c>
      <c r="B82" s="54">
        <v>50</v>
      </c>
      <c r="C82" t="s">
        <v>15436</v>
      </c>
      <c r="D82" s="55">
        <f>IF(LEN(TRIM(tags_count[[#This Row],[Index_count]]))=0,0,LEN(tags_count[[#This Row],[Index_count]])-LEN(SUBSTITUTE(tags_count[[#This Row],[Index_count]]," ",""))+1)</f>
        <v>44</v>
      </c>
      <c r="E82">
        <f t="shared" si="2"/>
        <v>1111</v>
      </c>
      <c r="Q82" s="12">
        <v>81</v>
      </c>
      <c r="R82" s="10">
        <v>100</v>
      </c>
      <c r="S82" s="10">
        <v>186</v>
      </c>
      <c r="T82" t="str">
        <v>Summer Fashion pants widelegpant Women's Fashion trousers solid color Wool Casual Women</v>
      </c>
    </row>
    <row r="83" spans="1:20" x14ac:dyDescent="0.3">
      <c r="A83" s="10" t="s">
        <v>11483</v>
      </c>
      <c r="B83" s="54">
        <v>49</v>
      </c>
      <c r="C83" t="s">
        <v>15437</v>
      </c>
      <c r="D83" s="55">
        <f>IF(LEN(TRIM(tags_count[[#This Row],[Index_count]]))=0,0,LEN(tags_count[[#This Row],[Index_count]])-LEN(SUBSTITUTE(tags_count[[#This Row],[Index_count]]," ",""))+1)</f>
        <v>48</v>
      </c>
      <c r="E83">
        <f t="shared" si="2"/>
        <v>60</v>
      </c>
      <c r="Q83" s="12">
        <v>82</v>
      </c>
      <c r="R83" s="10">
        <v>100</v>
      </c>
      <c r="S83" s="10">
        <v>1400</v>
      </c>
      <c r="T83" t="str">
        <v>Summer Two-Piece Suits women crop top pants Tops track suit Outfits Women's Fashion Shorts Clothes Suits Print Women short sleeve shirt Sport Fashion Striped Sports Wear sexy Women's Fashion</v>
      </c>
    </row>
    <row r="84" spans="1:20" x14ac:dyDescent="0.3">
      <c r="A84" s="10" t="s">
        <v>11484</v>
      </c>
      <c r="B84" s="54">
        <v>49</v>
      </c>
      <c r="C84" t="s">
        <v>15438</v>
      </c>
      <c r="D84" s="55">
        <f>IF(LEN(TRIM(tags_count[[#This Row],[Index_count]]))=0,0,LEN(tags_count[[#This Row],[Index_count]])-LEN(SUBSTITUTE(tags_count[[#This Row],[Index_count]]," ",""))+1)</f>
        <v>42</v>
      </c>
      <c r="E84">
        <f t="shared" si="2"/>
        <v>199</v>
      </c>
      <c r="Q84" s="12">
        <v>83</v>
      </c>
      <c r="R84" s="10">
        <v>1000</v>
      </c>
      <c r="S84" s="10">
        <v>3690</v>
      </c>
      <c r="T84" t="str">
        <v>Summer Vest Plus Size Floral print splice Loose V-neck Floral Women's Fashion Fashion wavepoint Print Casual Necks</v>
      </c>
    </row>
    <row r="85" spans="1:20" x14ac:dyDescent="0.3">
      <c r="A85" s="10" t="s">
        <v>11485</v>
      </c>
      <c r="B85" s="54">
        <v>49</v>
      </c>
      <c r="C85" t="s">
        <v>15439</v>
      </c>
      <c r="D85" s="55">
        <f>IF(LEN(TRIM(tags_count[[#This Row],[Index_count]]))=0,0,LEN(tags_count[[#This Row],[Index_count]])-LEN(SUBSTITUTE(tags_count[[#This Row],[Index_count]]," ",""))+1)</f>
        <v>45</v>
      </c>
      <c r="E85">
        <f t="shared" si="2"/>
        <v>51</v>
      </c>
      <c r="Q85" s="12">
        <v>84</v>
      </c>
      <c r="R85" s="10">
        <v>1000</v>
      </c>
      <c r="S85" s="10">
        <v>5790</v>
      </c>
      <c r="T85" t="str">
        <v>Summer Vest summer t-shirts looseblouse Cross tank top Spaghetti Strap Sleeveless Shirt Plus Size topandblouse deepneck Spaghetti Casual Women Fashion Women blouse Tank Necks Beach Tops beachvest Women's Fashion T Shirts Fashion sleeveless</v>
      </c>
    </row>
    <row r="86" spans="1:20" x14ac:dyDescent="0.3">
      <c r="A86" s="10" t="s">
        <v>11486</v>
      </c>
      <c r="B86" s="54">
        <v>49</v>
      </c>
      <c r="C86" t="s">
        <v>15440</v>
      </c>
      <c r="D86" s="55">
        <f>IF(LEN(TRIM(tags_count[[#This Row],[Index_count]]))=0,0,LEN(tags_count[[#This Row],[Index_count]])-LEN(SUBSTITUTE(tags_count[[#This Row],[Index_count]]," ",""))+1)</f>
        <v>38</v>
      </c>
      <c r="E86">
        <f t="shared" si="2"/>
        <v>33</v>
      </c>
      <c r="Q86" s="12">
        <v>85</v>
      </c>
      <c r="R86" s="10">
        <v>100</v>
      </c>
      <c r="S86" s="10">
        <v>1100</v>
      </c>
      <c r="T86" t="str">
        <v>Shorts Waist Casual pants pants summer shorts Men 5pointspant camouflage Men's Fashion Beach Shorts t Men Shorts cargoshort camouflageshort Cotton</v>
      </c>
    </row>
    <row r="87" spans="1:20" x14ac:dyDescent="0.3">
      <c r="A87" s="10" t="s">
        <v>11487</v>
      </c>
      <c r="B87" s="54">
        <v>47</v>
      </c>
      <c r="C87" t="s">
        <v>15441</v>
      </c>
      <c r="D87" s="55">
        <f>IF(LEN(TRIM(tags_count[[#This Row],[Index_count]]))=0,0,LEN(tags_count[[#This Row],[Index_count]])-LEN(SUBSTITUTE(tags_count[[#This Row],[Index_count]]," ",""))+1)</f>
        <v>46</v>
      </c>
      <c r="E87">
        <f t="shared" si="2"/>
        <v>52</v>
      </c>
      <c r="Q87" s="12">
        <v>86</v>
      </c>
      <c r="R87" s="10">
        <v>10000</v>
      </c>
      <c r="S87" s="10">
        <v>60000</v>
      </c>
      <c r="T87" t="str">
        <v>Summer off shoulder top Plus Size Lace cute topsamptshirt short sleeves cottontop T Shirts Outdoor sexy topsampblouse slimtop slim Casual Women Fashion Cotton blouse Spaghetti Shorts Sleeve lace top Tops spaghettistraptshirt Print Casual Tops jackdanielsprinttop Fashion</v>
      </c>
    </row>
    <row r="88" spans="1:20" x14ac:dyDescent="0.3">
      <c r="A88" s="10" t="s">
        <v>11488</v>
      </c>
      <c r="B88" s="54">
        <v>45</v>
      </c>
      <c r="C88" t="s">
        <v>15442</v>
      </c>
      <c r="D88" s="55">
        <f>IF(LEN(TRIM(tags_count[[#This Row],[Index_count]]))=0,0,LEN(tags_count[[#This Row],[Index_count]])-LEN(SUBSTITUTE(tags_count[[#This Row],[Index_count]]," ",""))+1)</f>
        <v>43</v>
      </c>
      <c r="E88">
        <f t="shared" si="2"/>
        <v>38</v>
      </c>
      <c r="Q88" s="12">
        <v>87</v>
      </c>
      <c r="R88" s="10">
        <v>100</v>
      </c>
      <c r="S88" s="10">
        <v>2000</v>
      </c>
      <c r="T88" t="str">
        <v>Mens T Shirt Fashion Men's Fashion Sleeve Summer Athletics tshirtshort Men summer shorts short sleeves Casual Cool T-Shirts sportsshort Shorts fashionbrandsuit 3D T-shirt fashion brand men's shorts menssummersuit T Shirts</v>
      </c>
    </row>
    <row r="89" spans="1:20" x14ac:dyDescent="0.3">
      <c r="A89" s="10" t="s">
        <v>11489</v>
      </c>
      <c r="B89" s="54">
        <v>45</v>
      </c>
      <c r="C89" t="s">
        <v>15443</v>
      </c>
      <c r="D89" s="55">
        <f>IF(LEN(TRIM(tags_count[[#This Row],[Index_count]]))=0,0,LEN(tags_count[[#This Row],[Index_count]])-LEN(SUBSTITUTE(tags_count[[#This Row],[Index_count]]," ",""))+1)</f>
        <v>40</v>
      </c>
      <c r="E89">
        <f t="shared" si="2"/>
        <v>45</v>
      </c>
      <c r="Q89" s="12">
        <v>88</v>
      </c>
      <c r="R89" s="10">
        <v>5000</v>
      </c>
      <c r="S89" s="10">
        <v>28300</v>
      </c>
      <c r="T89" t="str">
        <v>Tops &amp; Tees Fashion Slim T-shirt Summer Tops bowtop Women's Fashion V-neck Short top womenhotshirt T Shirts Women S Clothing off shoulder Women sexy Bow slim Casual Fitted Cotton</v>
      </c>
    </row>
    <row r="90" spans="1:20" x14ac:dyDescent="0.3">
      <c r="A90" s="10" t="s">
        <v>11490</v>
      </c>
      <c r="B90" s="54">
        <v>45</v>
      </c>
      <c r="C90" t="s">
        <v>15444</v>
      </c>
      <c r="D90" s="55">
        <f>IF(LEN(TRIM(tags_count[[#This Row],[Index_count]]))=0,0,LEN(tags_count[[#This Row],[Index_count]])-LEN(SUBSTITUTE(tags_count[[#This Row],[Index_count]]," ",""))+1)</f>
        <v>36</v>
      </c>
      <c r="E90">
        <f t="shared" si="2"/>
        <v>35</v>
      </c>
      <c r="Q90" s="12">
        <v>89</v>
      </c>
      <c r="R90" s="10">
        <v>1000</v>
      </c>
      <c r="S90" s="10">
        <v>8000</v>
      </c>
      <c r="T90" t="str">
        <v>Summer womens dresses Dress Spaghetti Strap Floral dress kleider beach dress Party Dress party Floral summer dresses Spaghetti Casual casual dress tunic saty Women's Fashion Floral print Print sleeveless sexy Women Beach</v>
      </c>
    </row>
    <row r="91" spans="1:20" x14ac:dyDescent="0.3">
      <c r="A91" s="10" t="s">
        <v>11491</v>
      </c>
      <c r="B91" s="54">
        <v>44</v>
      </c>
      <c r="C91" t="s">
        <v>15445</v>
      </c>
      <c r="D91" s="55">
        <f>IF(LEN(TRIM(tags_count[[#This Row],[Index_count]]))=0,0,LEN(tags_count[[#This Row],[Index_count]])-LEN(SUBSTITUTE(tags_count[[#This Row],[Index_count]]," ",""))+1)</f>
        <v>38</v>
      </c>
      <c r="E91">
        <f t="shared" si="2"/>
        <v>125</v>
      </c>
      <c r="Q91" s="12">
        <v>90</v>
      </c>
      <c r="R91" s="10">
        <v>1000</v>
      </c>
      <c r="S91" s="10">
        <v>6000</v>
      </c>
      <c r="T91" t="str">
        <v>Fashion fit pants Brand slim Short pants jogging Shorts printed Men Sport Casual trousers Slim Fit</v>
      </c>
    </row>
    <row r="92" spans="1:20" x14ac:dyDescent="0.3">
      <c r="A92" s="10" t="s">
        <v>11492</v>
      </c>
      <c r="B92" s="54">
        <v>44</v>
      </c>
      <c r="C92" t="s">
        <v>15446</v>
      </c>
      <c r="D92" s="55">
        <f>IF(LEN(TRIM(tags_count[[#This Row],[Index_count]]))=0,0,LEN(tags_count[[#This Row],[Index_count]])-LEN(SUBSTITUTE(tags_count[[#This Row],[Index_count]]," ",""))+1)</f>
        <v>37</v>
      </c>
      <c r="E92">
        <f t="shared" si="2"/>
        <v>1212</v>
      </c>
      <c r="Q92" s="12">
        <v>91</v>
      </c>
      <c r="R92" s="10">
        <v>5000</v>
      </c>
      <c r="S92" s="10">
        <v>55000</v>
      </c>
      <c r="T92" t="str">
        <v>bathing suit bandage swimsuit Fashion leaf bikini set Summer womenbra Women's Fashion strappy bikini Swimsuit Bikini Two Pieces printed printedswimwear Women Beach Swimming</v>
      </c>
    </row>
    <row r="93" spans="1:20" x14ac:dyDescent="0.3">
      <c r="A93" s="10" t="s">
        <v>11493</v>
      </c>
      <c r="B93" s="54">
        <v>43</v>
      </c>
      <c r="C93" t="s">
        <v>15447</v>
      </c>
      <c r="D93" s="55">
        <f>IF(LEN(TRIM(tags_count[[#This Row],[Index_count]]))=0,0,LEN(tags_count[[#This Row],[Index_count]])-LEN(SUBSTITUTE(tags_count[[#This Row],[Index_count]]," ",""))+1)</f>
        <v>39</v>
      </c>
      <c r="E93">
        <f t="shared" si="2"/>
        <v>43</v>
      </c>
      <c r="Q93" s="12">
        <v>92</v>
      </c>
      <c r="R93" s="10">
        <v>10000</v>
      </c>
      <c r="S93" s="10">
        <v>110000</v>
      </c>
      <c r="T93" t="str">
        <v>Summer womens dresses leaf short dress Sleeve Mini Dress Loose short sleeves Mini dress Necks Women's Fashion Shorts leafprint printed Tops &amp; T-Shirts Women Casual casual dress</v>
      </c>
    </row>
    <row r="94" spans="1:20" x14ac:dyDescent="0.3">
      <c r="A94" s="10" t="s">
        <v>11494</v>
      </c>
      <c r="B94" s="54">
        <v>43</v>
      </c>
      <c r="C94" t="s">
        <v>15448</v>
      </c>
      <c r="D94" s="55">
        <f>IF(LEN(TRIM(tags_count[[#This Row],[Index_count]]))=0,0,LEN(tags_count[[#This Row],[Index_count]])-LEN(SUBSTITUTE(tags_count[[#This Row],[Index_count]]," ",""))+1)</f>
        <v>38</v>
      </c>
      <c r="E94">
        <f t="shared" si="2"/>
        <v>34</v>
      </c>
      <c r="Q94" s="12">
        <v>93</v>
      </c>
      <c r="R94" s="10">
        <v>100</v>
      </c>
      <c r="S94" s="10">
        <v>581</v>
      </c>
      <c r="T94" t="str">
        <v>Summer Shorts Slim Fit slim twopiecesoutfit V-neck Women's Fashion Fashion tank top Women sexy Sport Casual Women Fashion Cotton</v>
      </c>
    </row>
    <row r="95" spans="1:20" x14ac:dyDescent="0.3">
      <c r="A95" s="10" t="s">
        <v>11495</v>
      </c>
      <c r="B95" s="54">
        <v>41</v>
      </c>
      <c r="C95" t="s">
        <v>15449</v>
      </c>
      <c r="D95" s="55">
        <f>IF(LEN(TRIM(tags_count[[#This Row],[Index_count]]))=0,0,LEN(tags_count[[#This Row],[Index_count]])-LEN(SUBSTITUTE(tags_count[[#This Row],[Index_count]]," ",""))+1)</f>
        <v>36</v>
      </c>
      <c r="E95">
        <f t="shared" si="2"/>
        <v>49</v>
      </c>
      <c r="Q95" s="12">
        <v>94</v>
      </c>
      <c r="R95" s="10">
        <v>10000</v>
      </c>
      <c r="S95" s="10">
        <v>140000</v>
      </c>
      <c r="T95" t="str">
        <v>Mini halter dress Necks Cocktail dresses Halter Dress Lace Dress backless dress Mini dress Women's Fashion Party Dress prom dress retro Ladies sexy sexy lace backless</v>
      </c>
    </row>
    <row r="96" spans="1:20" x14ac:dyDescent="0.3">
      <c r="A96" s="10" t="s">
        <v>11496</v>
      </c>
      <c r="B96" s="54">
        <v>41</v>
      </c>
      <c r="C96" t="s">
        <v>15450</v>
      </c>
      <c r="D96" s="55">
        <f>IF(LEN(TRIM(tags_count[[#This Row],[Index_count]]))=0,0,LEN(tags_count[[#This Row],[Index_count]])-LEN(SUBSTITUTE(tags_count[[#This Row],[Index_count]]," ",""))+1)</f>
        <v>37</v>
      </c>
      <c r="E96">
        <f t="shared" si="2"/>
        <v>33</v>
      </c>
      <c r="Q96" s="12">
        <v>95</v>
      </c>
      <c r="R96" s="10">
        <v>100</v>
      </c>
      <c r="S96" s="10">
        <v>500</v>
      </c>
      <c r="T96" t="str">
        <v>Summer Fashion Stitching Lace Denim jeansforwomen Women's Fashion Shorts Denim Shorts sexy Jeans Women</v>
      </c>
    </row>
    <row r="97" spans="1:20" x14ac:dyDescent="0.3">
      <c r="A97" s="10" t="s">
        <v>11497</v>
      </c>
      <c r="B97" s="54">
        <v>41</v>
      </c>
      <c r="C97" t="s">
        <v>15451</v>
      </c>
      <c r="D97" s="55">
        <f>IF(LEN(TRIM(tags_count[[#This Row],[Index_count]]))=0,0,LEN(tags_count[[#This Row],[Index_count]])-LEN(SUBSTITUTE(tags_count[[#This Row],[Index_count]]," ",""))+1)</f>
        <v>37</v>
      </c>
      <c r="E97">
        <f t="shared" si="2"/>
        <v>37</v>
      </c>
      <c r="Q97" s="12">
        <v>96</v>
      </c>
      <c r="R97" s="10">
        <v>1000</v>
      </c>
      <c r="S97" s="10">
        <v>11000</v>
      </c>
      <c r="T97" t="str">
        <v>blouse Summer Womens Blouse long sleeve blouse Shirt Sleeve Women Blouse Plus Size Blouses &amp; Shirts casual shirt Casual Tops Women's Fashion blouse women Casual T-Shirt Tops &amp; Blouses Printed T Shirts Fashion long sleeve shirt Women</v>
      </c>
    </row>
    <row r="98" spans="1:20" x14ac:dyDescent="0.3">
      <c r="A98" s="10" t="s">
        <v>11498</v>
      </c>
      <c r="B98" s="54">
        <v>40</v>
      </c>
      <c r="C98" t="s">
        <v>15452</v>
      </c>
      <c r="D98" s="55">
        <f>IF(LEN(TRIM(tags_count[[#This Row],[Index_count]]))=0,0,LEN(tags_count[[#This Row],[Index_count]])-LEN(SUBSTITUTE(tags_count[[#This Row],[Index_count]]," ",""))+1)</f>
        <v>35</v>
      </c>
      <c r="E98">
        <f t="shared" si="2"/>
        <v>31</v>
      </c>
      <c r="Q98" s="12">
        <v>97</v>
      </c>
      <c r="R98" s="10">
        <v>10</v>
      </c>
      <c r="S98" s="10">
        <v>120</v>
      </c>
      <c r="T98" t="str">
        <v>Summer Shorts women beachwear women crop top Tops short sleeves T Shirts Fashion Sport Women Suits womencausaltshirt Yoga Women's Fashion Casual Sports Wear Cotton</v>
      </c>
    </row>
    <row r="99" spans="1:20" x14ac:dyDescent="0.3">
      <c r="A99" s="10" t="s">
        <v>11499</v>
      </c>
      <c r="B99" s="54">
        <v>39</v>
      </c>
      <c r="C99" t="s">
        <v>15453</v>
      </c>
      <c r="D99" s="55">
        <f>IF(LEN(TRIM(tags_count[[#This Row],[Index_count]]))=0,0,LEN(tags_count[[#This Row],[Index_count]])-LEN(SUBSTITUTE(tags_count[[#This Row],[Index_count]]," ",""))+1)</f>
        <v>35</v>
      </c>
      <c r="E99">
        <f t="shared" si="2"/>
        <v>34</v>
      </c>
      <c r="Q99" s="12">
        <v>98</v>
      </c>
      <c r="R99" s="10">
        <v>10</v>
      </c>
      <c r="S99" s="10">
        <v>56.8</v>
      </c>
      <c r="T99" t="str">
        <v>Summer fashion women Fashion headdress women hats æ¼å¸«ã®å¸½å­ Outdoor Bucket Hats daisy sun hat Hats fishermanshat Electric</v>
      </c>
    </row>
    <row r="100" spans="1:20" x14ac:dyDescent="0.3">
      <c r="A100" s="10" t="s">
        <v>11500</v>
      </c>
      <c r="B100" s="54">
        <v>39</v>
      </c>
      <c r="C100" t="s">
        <v>15454</v>
      </c>
      <c r="D100" s="55">
        <f>IF(LEN(TRIM(tags_count[[#This Row],[Index_count]]))=0,0,LEN(tags_count[[#This Row],[Index_count]])-LEN(SUBSTITUTE(tags_count[[#This Row],[Index_count]]," ",""))+1)</f>
        <v>36</v>
      </c>
      <c r="E100">
        <f t="shared" si="2"/>
        <v>32</v>
      </c>
      <c r="Q100" s="12">
        <v>99</v>
      </c>
      <c r="R100" s="10">
        <v>100</v>
      </c>
      <c r="S100" s="10">
        <v>1100</v>
      </c>
      <c r="T100" t="str">
        <v>mensboardshort Summer Beach Shorts pants Shorts Slim Fit Swimsuit quickdry Men's Fashion bodybuildingshort mensswimtrunk Swimming Swim Shorts Beach Men</v>
      </c>
    </row>
    <row r="101" spans="1:20" x14ac:dyDescent="0.3">
      <c r="A101" s="10" t="s">
        <v>11501</v>
      </c>
      <c r="B101" s="54">
        <v>38</v>
      </c>
      <c r="C101" t="s">
        <v>15455</v>
      </c>
      <c r="D101" s="55">
        <f>IF(LEN(TRIM(tags_count[[#This Row],[Index_count]]))=0,0,LEN(tags_count[[#This Row],[Index_count]])-LEN(SUBSTITUTE(tags_count[[#This Row],[Index_count]]," ",""))+1)</f>
        <v>37</v>
      </c>
      <c r="E101">
        <f t="shared" si="2"/>
        <v>44</v>
      </c>
      <c r="Q101" s="12">
        <v>100</v>
      </c>
      <c r="R101" s="10">
        <v>10000</v>
      </c>
      <c r="S101" s="10">
        <v>170000</v>
      </c>
      <c r="T101" t="str">
        <v>Trousers &amp; Shorts Fashion pants camouflageshortsforwomen Loose Short pants camouflage Women's Fashion Shorts t basic sexy womenssexyshort Board Shorts Women</v>
      </c>
    </row>
    <row r="102" spans="1:20" x14ac:dyDescent="0.3">
      <c r="A102" s="10" t="s">
        <v>11502</v>
      </c>
      <c r="B102" s="54">
        <v>38</v>
      </c>
      <c r="C102" t="s">
        <v>15456</v>
      </c>
      <c r="D102" s="55">
        <f>IF(LEN(TRIM(tags_count[[#This Row],[Index_count]]))=0,0,LEN(tags_count[[#This Row],[Index_count]])-LEN(SUBSTITUTE(tags_count[[#This Row],[Index_count]]," ",""))+1)</f>
        <v>34</v>
      </c>
      <c r="E102">
        <f t="shared" si="2"/>
        <v>30</v>
      </c>
      <c r="Q102" s="12">
        <v>101</v>
      </c>
      <c r="R102" s="10">
        <v>100</v>
      </c>
      <c r="S102" s="10">
        <v>700</v>
      </c>
      <c r="T102" t="str">
        <v>blouse printtank Vest Fashion Tank camisole Summer Tops tank top Women's Fashion sleeveless tops V-neck sleeveless printed Casual Cotton</v>
      </c>
    </row>
    <row r="103" spans="1:20" x14ac:dyDescent="0.3">
      <c r="A103" s="10" t="s">
        <v>11503</v>
      </c>
      <c r="B103" s="54">
        <v>38</v>
      </c>
      <c r="C103" t="s">
        <v>15457</v>
      </c>
      <c r="D103" s="55">
        <f>IF(LEN(TRIM(tags_count[[#This Row],[Index_count]]))=0,0,LEN(tags_count[[#This Row],[Index_count]])-LEN(SUBSTITUTE(tags_count[[#This Row],[Index_count]]," ",""))+1)</f>
        <v>33</v>
      </c>
      <c r="E103">
        <f t="shared" si="2"/>
        <v>42</v>
      </c>
      <c r="Q103" s="12">
        <v>102</v>
      </c>
      <c r="R103" s="10">
        <v>100</v>
      </c>
      <c r="S103" s="10">
        <v>700</v>
      </c>
      <c r="T103" t="str">
        <v>Summer Vest Plus Size Tank Tops V-neck Fashion tank top knot solid color sleeveless Casual Women Fashion Cotton</v>
      </c>
    </row>
    <row r="104" spans="1:20" x14ac:dyDescent="0.3">
      <c r="A104" s="10" t="s">
        <v>11504</v>
      </c>
      <c r="B104" s="54">
        <v>38</v>
      </c>
      <c r="C104" t="s">
        <v>15458</v>
      </c>
      <c r="D104" s="55">
        <f>IF(LEN(TRIM(tags_count[[#This Row],[Index_count]]))=0,0,LEN(tags_count[[#This Row],[Index_count]])-LEN(SUBSTITUTE(tags_count[[#This Row],[Index_count]]," ",""))+1)</f>
        <v>35</v>
      </c>
      <c r="E104">
        <f t="shared" si="2"/>
        <v>38</v>
      </c>
      <c r="Q104" s="12">
        <v>103</v>
      </c>
      <c r="R104" s="10">
        <v>1000</v>
      </c>
      <c r="S104" s="10">
        <v>11000</v>
      </c>
      <c r="T104" t="str">
        <v>Summer Plus Size letter print Dress short sleeves bodycon Women's Fashion Fashion Sexy Dress t-shirt dress Skirts mini dresses Shirt Shorts Jewelry skewshoulder Dresses Casual print dress Sleeve Print Women silver</v>
      </c>
    </row>
    <row r="105" spans="1:20" x14ac:dyDescent="0.3">
      <c r="A105" s="10" t="s">
        <v>70</v>
      </c>
      <c r="B105" s="54">
        <v>36</v>
      </c>
      <c r="C105" t="s">
        <v>15459</v>
      </c>
      <c r="D105" s="55">
        <f>IF(LEN(TRIM(tags_count[[#This Row],[Index_count]]))=0,0,LEN(tags_count[[#This Row],[Index_count]])-LEN(SUBSTITUTE(tags_count[[#This Row],[Index_count]]," ",""))+1)</f>
        <v>30</v>
      </c>
      <c r="E105">
        <f t="shared" si="2"/>
        <v>33</v>
      </c>
      <c r="Q105" s="12">
        <v>104</v>
      </c>
      <c r="R105" s="10">
        <v>100</v>
      </c>
      <c r="S105" s="10">
        <v>1200</v>
      </c>
      <c r="T105" t="str">
        <v>Women Pants capripant elastic waist Waist Elastic pants Summer Fitness jogging harem pants Women's Fashion trousers 34pant Sport Fashion Casual</v>
      </c>
    </row>
    <row r="106" spans="1:20" x14ac:dyDescent="0.3">
      <c r="A106" s="10" t="s">
        <v>11505</v>
      </c>
      <c r="B106" s="54">
        <v>36</v>
      </c>
      <c r="C106" t="s">
        <v>15460</v>
      </c>
      <c r="D106" s="55">
        <f>IF(LEN(TRIM(tags_count[[#This Row],[Index_count]]))=0,0,LEN(tags_count[[#This Row],[Index_count]])-LEN(SUBSTITUTE(tags_count[[#This Row],[Index_count]]," ",""))+1)</f>
        <v>30</v>
      </c>
      <c r="E106">
        <f t="shared" si="2"/>
        <v>29</v>
      </c>
      <c r="Q106" s="12">
        <v>105</v>
      </c>
      <c r="R106" s="10">
        <v>5000</v>
      </c>
      <c r="S106" s="10">
        <v>65000</v>
      </c>
      <c r="T106" t="str">
        <v>Summer Shorts sportsset short sleeves tiedyeprinted Sport women shorts Fashion Two Pieces women t shirt Casual Women printed tracksuitsforwomen Women's Fashion runningset Two piece set</v>
      </c>
    </row>
    <row r="107" spans="1:20" x14ac:dyDescent="0.3">
      <c r="A107" s="10" t="s">
        <v>11506</v>
      </c>
      <c r="B107" s="54">
        <v>35</v>
      </c>
      <c r="C107" t="s">
        <v>15461</v>
      </c>
      <c r="D107" s="55">
        <f>IF(LEN(TRIM(tags_count[[#This Row],[Index_count]]))=0,0,LEN(tags_count[[#This Row],[Index_count]])-LEN(SUBSTITUTE(tags_count[[#This Row],[Index_count]]," ",""))+1)</f>
        <v>30</v>
      </c>
      <c r="E107">
        <f t="shared" si="2"/>
        <v>30</v>
      </c>
      <c r="Q107" s="12">
        <v>106</v>
      </c>
      <c r="R107" s="10">
        <v>1</v>
      </c>
      <c r="S107" s="10">
        <v>2.72</v>
      </c>
      <c r="T107" t="str">
        <v>Summer Plus Size Shirt long dress Dress Women's Fashion V-neck Maxi Dresses beach dress Party Dress Stripes Sleeveless dress summer dresses women dress Beach Casual sleeveless</v>
      </c>
    </row>
    <row r="108" spans="1:20" x14ac:dyDescent="0.3">
      <c r="A108" s="10" t="s">
        <v>11507</v>
      </c>
      <c r="B108" s="54">
        <v>34</v>
      </c>
      <c r="C108" t="s">
        <v>15462</v>
      </c>
      <c r="D108" s="55">
        <f>IF(LEN(TRIM(tags_count[[#This Row],[Index_count]]))=0,0,LEN(tags_count[[#This Row],[Index_count]])-LEN(SUBSTITUTE(tags_count[[#This Row],[Index_count]]," ",""))+1)</f>
        <v>28</v>
      </c>
      <c r="E108">
        <f t="shared" si="2"/>
        <v>26</v>
      </c>
      <c r="Q108" s="12">
        <v>107</v>
      </c>
      <c r="R108" s="10">
        <v>20000</v>
      </c>
      <c r="S108" s="10">
        <v>120000</v>
      </c>
      <c r="T108" t="str">
        <v>blouse Summer Vest Plus Size Tank Cotton Tops topsamptshirt T Shirts tank top Women's Fashion Fashion sleeveless tops blousesampshirt sleeveless o-neck Casual Women</v>
      </c>
    </row>
    <row r="109" spans="1:20" x14ac:dyDescent="0.3">
      <c r="A109" s="10" t="s">
        <v>11508</v>
      </c>
      <c r="B109" s="54">
        <v>34</v>
      </c>
      <c r="C109" t="s">
        <v>15463</v>
      </c>
      <c r="D109" s="55">
        <f>IF(LEN(TRIM(tags_count[[#This Row],[Index_count]]))=0,0,LEN(tags_count[[#This Row],[Index_count]])-LEN(SUBSTITUTE(tags_count[[#This Row],[Index_count]]," ",""))+1)</f>
        <v>25</v>
      </c>
      <c r="E109">
        <f t="shared" si="2"/>
        <v>25</v>
      </c>
      <c r="Q109" s="12">
        <v>108</v>
      </c>
      <c r="R109" s="10">
        <v>100</v>
      </c>
      <c r="S109" s="10">
        <v>900</v>
      </c>
      <c r="T109" t="str">
        <v>Summer Two-Piece Suits Fashion Sleeve Spring Tops short sleeves sport suit women Shorts Sport Suits suits for women jogging suits for women women sport suit tiktoktshirt womens shorts suit</v>
      </c>
    </row>
    <row r="110" spans="1:20" x14ac:dyDescent="0.3">
      <c r="A110" s="10" t="s">
        <v>11509</v>
      </c>
      <c r="B110" s="54">
        <v>34</v>
      </c>
      <c r="C110" t="s">
        <v>15464</v>
      </c>
      <c r="D110" s="55">
        <f>IF(LEN(TRIM(tags_count[[#This Row],[Index_count]]))=0,0,LEN(tags_count[[#This Row],[Index_count]])-LEN(SUBSTITUTE(tags_count[[#This Row],[Index_count]]," ",""))+1)</f>
        <v>32</v>
      </c>
      <c r="E110">
        <f t="shared" si="2"/>
        <v>38</v>
      </c>
      <c r="Q110" s="12">
        <v>109</v>
      </c>
      <c r="R110" s="10">
        <v>1000</v>
      </c>
      <c r="S110" s="10">
        <v>5860</v>
      </c>
      <c r="T110" t="str">
        <v>Summer womens top Cotton T Shirt Food summer t-shirts short sleeves V-neck Women's Fashion Plus Size short sleeve shirt Casual Shirt blouse Cotton Shorts Tops &amp; Blouses Ladies Fashion Sleeve Tops T Shirts candy Pullovers Tops &amp; T-Shirts Ladies loose t-shirt Women Fashion</v>
      </c>
    </row>
    <row r="111" spans="1:20" x14ac:dyDescent="0.3">
      <c r="A111" s="10" t="s">
        <v>11510</v>
      </c>
      <c r="B111" s="54">
        <v>34</v>
      </c>
      <c r="C111" t="s">
        <v>15465</v>
      </c>
      <c r="D111" s="55">
        <f>IF(LEN(TRIM(tags_count[[#This Row],[Index_count]]))=0,0,LEN(tags_count[[#This Row],[Index_count]])-LEN(SUBSTITUTE(tags_count[[#This Row],[Index_count]]," ",""))+1)</f>
        <v>32</v>
      </c>
      <c r="E111">
        <f t="shared" si="2"/>
        <v>29</v>
      </c>
      <c r="Q111" s="12">
        <v>110</v>
      </c>
      <c r="R111" s="10">
        <v>10000</v>
      </c>
      <c r="S111" s="10">
        <v>20000</v>
      </c>
      <c r="T111" t="str">
        <v>Summer Plus Size Tank Tops uneck tank top Floral print Print Women's Fashion Fashion Floral sleeveless Casual</v>
      </c>
    </row>
    <row r="112" spans="1:20" x14ac:dyDescent="0.3">
      <c r="A112" s="10" t="s">
        <v>11511</v>
      </c>
      <c r="B112" s="54">
        <v>33</v>
      </c>
      <c r="C112" t="s">
        <v>15466</v>
      </c>
      <c r="D112" s="55">
        <f>IF(LEN(TRIM(tags_count[[#This Row],[Index_count]]))=0,0,LEN(tags_count[[#This Row],[Index_count]])-LEN(SUBSTITUTE(tags_count[[#This Row],[Index_count]]," ",""))+1)</f>
        <v>32</v>
      </c>
      <c r="E112">
        <f t="shared" si="2"/>
        <v>31</v>
      </c>
      <c r="Q112" s="12">
        <v>111</v>
      </c>
      <c r="R112" s="10">
        <v>5000</v>
      </c>
      <c r="S112" s="10">
        <v>35000</v>
      </c>
      <c r="T112" t="str">
        <v>Women's Fashion Tanktops for women Fashion Cotton Shirt summer tank top letter print Summer summer shirt Tops gothicshirt tank top Print Sleeveless Shirt sleeveless blousesampshirt Tank moonshirt Casual Shirt</v>
      </c>
    </row>
    <row r="113" spans="1:20" x14ac:dyDescent="0.3">
      <c r="A113" s="10" t="s">
        <v>11512</v>
      </c>
      <c r="B113" s="54">
        <v>33</v>
      </c>
      <c r="C113" t="s">
        <v>15467</v>
      </c>
      <c r="D113" s="55">
        <f>IF(LEN(TRIM(tags_count[[#This Row],[Index_count]]))=0,0,LEN(tags_count[[#This Row],[Index_count]])-LEN(SUBSTITUTE(tags_count[[#This Row],[Index_count]]," ",""))+1)</f>
        <v>27</v>
      </c>
      <c r="E113">
        <f t="shared" si="2"/>
        <v>25</v>
      </c>
      <c r="Q113" s="12">
        <v>112</v>
      </c>
      <c r="R113" s="10">
        <v>5000</v>
      </c>
      <c r="S113" s="10">
        <v>65000</v>
      </c>
      <c r="T113" t="str">
        <v>Summer Plus Size Halter letter print long dress Dyes Dress Women's Fashion maxi dress boho Fashion boho dress Tie Dye sleeveless Print bohemian dress bohemian Women Fashion Cotton</v>
      </c>
    </row>
    <row r="114" spans="1:20" x14ac:dyDescent="0.3">
      <c r="A114" s="10" t="s">
        <v>11513</v>
      </c>
      <c r="B114" s="54">
        <v>33</v>
      </c>
      <c r="C114" t="s">
        <v>15468</v>
      </c>
      <c r="D114" s="55">
        <f>IF(LEN(TRIM(tags_count[[#This Row],[Index_count]]))=0,0,LEN(tags_count[[#This Row],[Index_count]])-LEN(SUBSTITUTE(tags_count[[#This Row],[Index_count]]," ",""))+1)</f>
        <v>27</v>
      </c>
      <c r="E114">
        <f t="shared" si="2"/>
        <v>29</v>
      </c>
      <c r="Q114" s="12">
        <v>113</v>
      </c>
      <c r="R114" s="10">
        <v>5000</v>
      </c>
      <c r="S114" s="10">
        <v>40000</v>
      </c>
      <c r="T114" t="str">
        <v>Summer Fashion Mini Tops Loose Polkas V-neck Casual backless polka dot sleeveless Dress Women Fashion black</v>
      </c>
    </row>
    <row r="115" spans="1:20" x14ac:dyDescent="0.3">
      <c r="A115" s="10" t="s">
        <v>11514</v>
      </c>
      <c r="B115" s="54">
        <v>33</v>
      </c>
      <c r="C115" t="s">
        <v>15469</v>
      </c>
      <c r="D115" s="55">
        <f>IF(LEN(TRIM(tags_count[[#This Row],[Index_count]]))=0,0,LEN(tags_count[[#This Row],[Index_count]])-LEN(SUBSTITUTE(tags_count[[#This Row],[Index_count]]," ",""))+1)</f>
        <v>26</v>
      </c>
      <c r="E115">
        <f t="shared" si="2"/>
        <v>31</v>
      </c>
      <c r="Q115" s="12">
        <v>114</v>
      </c>
      <c r="R115" s="10">
        <v>1000</v>
      </c>
      <c r="S115" s="10">
        <v>11000</v>
      </c>
      <c r="T115" t="str">
        <v>slidesforwomen sandalendamen Sandals Platform Shoes Summer Vintage sandalswomen Buckles summer shoes Women's Fashion flatshoesforwoman sandalefemme sandaliasmujer Roman open toe Casual Women Beach wedgesshoeswomen Slippers slippers for women</v>
      </c>
    </row>
    <row r="116" spans="1:20" x14ac:dyDescent="0.3">
      <c r="A116" s="10" t="s">
        <v>11515</v>
      </c>
      <c r="B116" s="54">
        <v>33</v>
      </c>
      <c r="C116" t="s">
        <v>15470</v>
      </c>
      <c r="D116" s="55">
        <f>IF(LEN(TRIM(tags_count[[#This Row],[Index_count]]))=0,0,LEN(tags_count[[#This Row],[Index_count]])-LEN(SUBSTITUTE(tags_count[[#This Row],[Index_count]]," ",""))+1)</f>
        <v>31</v>
      </c>
      <c r="E116">
        <f t="shared" si="2"/>
        <v>32</v>
      </c>
      <c r="Q116" s="12">
        <v>115</v>
      </c>
      <c r="R116" s="10">
        <v>20000</v>
      </c>
      <c r="S116" s="10">
        <v>160000</v>
      </c>
      <c r="T116" t="str">
        <v>strapless Bikinis Set tankini bathing suits Tops triangle bikini swimwear Swimwear Swimsuit Tankinis Fashion Stripes Tankini Set Bikinis For Women strand</v>
      </c>
    </row>
    <row r="117" spans="1:20" x14ac:dyDescent="0.3">
      <c r="A117" s="10" t="s">
        <v>11516</v>
      </c>
      <c r="B117" s="54">
        <v>32</v>
      </c>
      <c r="C117" t="s">
        <v>15471</v>
      </c>
      <c r="D117" s="55">
        <f>IF(LEN(TRIM(tags_count[[#This Row],[Index_count]]))=0,0,LEN(tags_count[[#This Row],[Index_count]])-LEN(SUBSTITUTE(tags_count[[#This Row],[Index_count]]," ",""))+1)</f>
        <v>28</v>
      </c>
      <c r="E117">
        <f t="shared" si="2"/>
        <v>47</v>
      </c>
      <c r="Q117" s="12">
        <v>116</v>
      </c>
      <c r="R117" s="10">
        <v>100</v>
      </c>
      <c r="S117" s="10">
        <v>1600</v>
      </c>
      <c r="T117" t="str">
        <v>Head Fashion longfleece bigcode solid Sweaters Men sleevehead young Stamps easy Men Tops velvet</v>
      </c>
    </row>
    <row r="118" spans="1:20" x14ac:dyDescent="0.3">
      <c r="A118" s="10" t="s">
        <v>11517</v>
      </c>
      <c r="B118" s="54">
        <v>32</v>
      </c>
      <c r="C118" t="s">
        <v>15472</v>
      </c>
      <c r="D118" s="55">
        <f>IF(LEN(TRIM(tags_count[[#This Row],[Index_count]]))=0,0,LEN(tags_count[[#This Row],[Index_count]])-LEN(SUBSTITUTE(tags_count[[#This Row],[Index_count]]," ",""))+1)</f>
        <v>26</v>
      </c>
      <c r="E118">
        <f t="shared" si="2"/>
        <v>23</v>
      </c>
      <c r="Q118" s="12">
        <v>117</v>
      </c>
      <c r="R118" s="10">
        <v>100</v>
      </c>
      <c r="S118" s="10">
        <v>1100</v>
      </c>
      <c r="T118" t="str">
        <v>Summer Flip Flops hotrhinestone Womens Shoes Vacation new2020 Slippers flipflopsandal Sandals Shoes casualsandal Holiday flat shoe</v>
      </c>
    </row>
    <row r="119" spans="1:20" x14ac:dyDescent="0.3">
      <c r="A119" s="10" t="s">
        <v>11518</v>
      </c>
      <c r="B119" s="54">
        <v>32</v>
      </c>
      <c r="C119" t="s">
        <v>15473</v>
      </c>
      <c r="D119" s="55">
        <f>IF(LEN(TRIM(tags_count[[#This Row],[Index_count]]))=0,0,LEN(tags_count[[#This Row],[Index_count]])-LEN(SUBSTITUTE(tags_count[[#This Row],[Index_count]]," ",""))+1)</f>
        <v>30</v>
      </c>
      <c r="E119">
        <f t="shared" si="2"/>
        <v>31</v>
      </c>
      <c r="Q119" s="12">
        <v>118</v>
      </c>
      <c r="R119" s="10">
        <v>5000</v>
      </c>
      <c r="S119" s="10">
        <v>55000</v>
      </c>
      <c r="T119" t="str">
        <v>Summer Shorts Rompers Casual Ladies Women's Fashion Fashion off shoulder sexy Floral sleeveless Women Beach playsuit jumpsuit</v>
      </c>
    </row>
    <row r="120" spans="1:20" x14ac:dyDescent="0.3">
      <c r="A120" s="10" t="s">
        <v>11519</v>
      </c>
      <c r="B120" s="54">
        <v>32</v>
      </c>
      <c r="C120" t="s">
        <v>15474</v>
      </c>
      <c r="D120" s="55">
        <f>IF(LEN(TRIM(tags_count[[#This Row],[Index_count]]))=0,0,LEN(tags_count[[#This Row],[Index_count]])-LEN(SUBSTITUTE(tags_count[[#This Row],[Index_count]]," ",""))+1)</f>
        <v>30</v>
      </c>
      <c r="E120">
        <f t="shared" si="2"/>
        <v>51</v>
      </c>
      <c r="Q120" s="12">
        <v>119</v>
      </c>
      <c r="R120" s="10">
        <v>20000</v>
      </c>
      <c r="S120" s="10">
        <v>160000</v>
      </c>
      <c r="T120" t="str">
        <v>Chiffon top Shirt chiffon Long Sleeve Tops Necks Women's Fashion Halter sexy tops for women chiffon dress T Shirts off shoulder sexy chiffontshirt Sleeve Women</v>
      </c>
    </row>
    <row r="121" spans="1:20" x14ac:dyDescent="0.3">
      <c r="A121" s="10" t="s">
        <v>11520</v>
      </c>
      <c r="B121" s="54">
        <v>32</v>
      </c>
      <c r="C121" t="s">
        <v>15475</v>
      </c>
      <c r="D121" s="55">
        <f>IF(LEN(TRIM(tags_count[[#This Row],[Index_count]]))=0,0,LEN(tags_count[[#This Row],[Index_count]])-LEN(SUBSTITUTE(tags_count[[#This Row],[Index_count]]," ",""))+1)</f>
        <v>28</v>
      </c>
      <c r="E121">
        <f t="shared" si="2"/>
        <v>33</v>
      </c>
      <c r="Q121" s="12">
        <v>120</v>
      </c>
      <c r="R121" s="10">
        <v>1000</v>
      </c>
      <c r="S121" s="10">
        <v>14000</v>
      </c>
      <c r="T121" t="str">
        <v>Summer Leggings Shorts high waist pants Denim slim Short pants jean shorts Women's Fashion Fashion Denim Shorts Plus Size rippedshort Jeans Casual Women</v>
      </c>
    </row>
    <row r="122" spans="1:20" x14ac:dyDescent="0.3">
      <c r="A122" s="10" t="s">
        <v>11521</v>
      </c>
      <c r="B122" s="54">
        <v>31</v>
      </c>
      <c r="C122" t="s">
        <v>15476</v>
      </c>
      <c r="D122" s="55">
        <f>IF(LEN(TRIM(tags_count[[#This Row],[Index_count]]))=0,0,LEN(tags_count[[#This Row],[Index_count]])-LEN(SUBSTITUTE(tags_count[[#This Row],[Index_count]]," ",""))+1)</f>
        <v>28</v>
      </c>
      <c r="E122">
        <f t="shared" si="2"/>
        <v>26</v>
      </c>
      <c r="Q122" s="12">
        <v>121</v>
      </c>
      <c r="R122" s="10">
        <v>20000</v>
      </c>
      <c r="S122" s="10">
        <v>240000</v>
      </c>
      <c r="T122" t="str">
        <v>Summer Fashion Plaid Dress Vintage Dress Party Dress Women's Fashion plaid party sleeveless Casual Women</v>
      </c>
    </row>
    <row r="123" spans="1:20" x14ac:dyDescent="0.3">
      <c r="A123" s="10" t="s">
        <v>11522</v>
      </c>
      <c r="B123" s="54">
        <v>30</v>
      </c>
      <c r="C123" t="s">
        <v>15477</v>
      </c>
      <c r="D123" s="55">
        <f>IF(LEN(TRIM(tags_count[[#This Row],[Index_count]]))=0,0,LEN(tags_count[[#This Row],[Index_count]])-LEN(SUBSTITUTE(tags_count[[#This Row],[Index_count]]," ",""))+1)</f>
        <v>25</v>
      </c>
      <c r="E123">
        <f t="shared" si="2"/>
        <v>24</v>
      </c>
      <c r="Q123" s="12">
        <v>122</v>
      </c>
      <c r="R123" s="10">
        <v>100</v>
      </c>
      <c r="S123" s="10">
        <v>600</v>
      </c>
      <c r="T123" t="str">
        <v>Summer Plus Size Elastic Lace Casual pants summer shorts Short pants women shorts Shorts Beach Shorts Women Beach Shorts loosepant Panties high waisted shorts Lace Up Women's Fashion Casual Women</v>
      </c>
    </row>
    <row r="124" spans="1:20" x14ac:dyDescent="0.3">
      <c r="A124" s="10" t="s">
        <v>11523</v>
      </c>
      <c r="B124" s="54">
        <v>30</v>
      </c>
      <c r="C124" t="s">
        <v>15478</v>
      </c>
      <c r="D124" s="55">
        <f>IF(LEN(TRIM(tags_count[[#This Row],[Index_count]]))=0,0,LEN(tags_count[[#This Row],[Index_count]])-LEN(SUBSTITUTE(tags_count[[#This Row],[Index_count]]," ",""))+1)</f>
        <v>28</v>
      </c>
      <c r="E124">
        <f t="shared" si="2"/>
        <v>47</v>
      </c>
      <c r="Q124" s="12">
        <v>123</v>
      </c>
      <c r="R124" s="10">
        <v>1000</v>
      </c>
      <c r="S124" s="10">
        <v>8000</v>
      </c>
      <c r="T124" t="str">
        <v>blouse Summer Fashion Tank Shirt Tops Spaghetti Strap tank top Women's Fashion Plus Size printed sleeveless Cotton Casual Women</v>
      </c>
    </row>
    <row r="125" spans="1:20" x14ac:dyDescent="0.3">
      <c r="A125" s="10" t="s">
        <v>11524</v>
      </c>
      <c r="B125" s="54">
        <v>29</v>
      </c>
      <c r="C125" t="s">
        <v>15479</v>
      </c>
      <c r="D125" s="55">
        <f>IF(LEN(TRIM(tags_count[[#This Row],[Index_count]]))=0,0,LEN(tags_count[[#This Row],[Index_count]])-LEN(SUBSTITUTE(tags_count[[#This Row],[Index_count]]," ",""))+1)</f>
        <v>27</v>
      </c>
      <c r="E125">
        <f t="shared" si="2"/>
        <v>24</v>
      </c>
      <c r="Q125" s="12">
        <v>124</v>
      </c>
      <c r="R125" s="10">
        <v>20000</v>
      </c>
      <c r="S125" s="10">
        <v>160000</v>
      </c>
      <c r="T125" t="str">
        <v>Fashion Triangles Swimming sexy bikini beach wear Swimsuit Swimwear Bikini bandage bikini women bathing suit Push up bikini Women's Fashion bandage monokini</v>
      </c>
    </row>
    <row r="126" spans="1:20" x14ac:dyDescent="0.3">
      <c r="A126" s="10" t="s">
        <v>11525</v>
      </c>
      <c r="B126" s="54">
        <v>29</v>
      </c>
      <c r="C126" t="s">
        <v>15480</v>
      </c>
      <c r="D126" s="55">
        <f>IF(LEN(TRIM(tags_count[[#This Row],[Index_count]]))=0,0,LEN(tags_count[[#This Row],[Index_count]])-LEN(SUBSTITUTE(tags_count[[#This Row],[Index_count]]," ",""))+1)</f>
        <v>26</v>
      </c>
      <c r="E126">
        <f t="shared" si="2"/>
        <v>26</v>
      </c>
      <c r="Q126" s="12">
        <v>125</v>
      </c>
      <c r="R126" s="10">
        <v>5000</v>
      </c>
      <c r="S126" s="10">
        <v>40000</v>
      </c>
      <c r="T126" t="str">
        <v>Tanktops for women Fashion Tank Ladies Fashion lace trim lacepaneltanktop Tops tank top Women's Fashion Summer Tie Dye Dyes Ladies sleeveless openworkpanel Casual tiedyetank Women</v>
      </c>
    </row>
    <row r="127" spans="1:20" x14ac:dyDescent="0.3">
      <c r="A127" s="10" t="s">
        <v>11526</v>
      </c>
      <c r="B127" s="54">
        <v>29</v>
      </c>
      <c r="C127" t="s">
        <v>15481</v>
      </c>
      <c r="D127" s="55">
        <f>IF(LEN(TRIM(tags_count[[#This Row],[Index_count]]))=0,0,LEN(tags_count[[#This Row],[Index_count]])-LEN(SUBSTITUTE(tags_count[[#This Row],[Index_count]]," ",""))+1)</f>
        <v>24</v>
      </c>
      <c r="E127">
        <f t="shared" si="2"/>
        <v>23</v>
      </c>
      <c r="Q127" s="12">
        <v>126</v>
      </c>
      <c r="R127" s="10">
        <v>1000</v>
      </c>
      <c r="S127" s="10">
        <v>11000</v>
      </c>
      <c r="T127" t="str">
        <v>blouse Summer off shoulder top Fashion Lace Sleeve Women Blouse Round Collar lace top Tops short-sleeved shirt tops for women Casual Women's Fashion Shorts women shirt Casual T-Shirt Short Sleeve Blouses Women summer tops Shirt</v>
      </c>
    </row>
    <row r="128" spans="1:20" x14ac:dyDescent="0.3">
      <c r="A128" s="10" t="s">
        <v>11527</v>
      </c>
      <c r="B128" s="54">
        <v>29</v>
      </c>
      <c r="C128" t="s">
        <v>15482</v>
      </c>
      <c r="D128" s="55">
        <f>IF(LEN(TRIM(tags_count[[#This Row],[Index_count]]))=0,0,LEN(tags_count[[#This Row],[Index_count]])-LEN(SUBSTITUTE(tags_count[[#This Row],[Index_count]]," ",""))+1)</f>
        <v>24</v>
      </c>
      <c r="E128">
        <f t="shared" si="2"/>
        <v>24</v>
      </c>
      <c r="Q128" s="12">
        <v>127</v>
      </c>
      <c r="R128" s="10">
        <v>5000</v>
      </c>
      <c r="S128" s="10">
        <v>18300</v>
      </c>
      <c r="T128" t="str">
        <v>Deep V-Neck Summer Vest Plus Size Tank sleevelessblouse Pleated topsamptshirt beach wear tank top Casual Women's Fashion Fashion backless V-neck sexy blouse sleeveless Tops Women</v>
      </c>
    </row>
    <row r="129" spans="1:20" x14ac:dyDescent="0.3">
      <c r="A129" s="10" t="s">
        <v>11528</v>
      </c>
      <c r="B129" s="54">
        <v>29</v>
      </c>
      <c r="C129" t="s">
        <v>15483</v>
      </c>
      <c r="D129" s="55">
        <f>IF(LEN(TRIM(tags_count[[#This Row],[Index_count]]))=0,0,LEN(tags_count[[#This Row],[Index_count]])-LEN(SUBSTITUTE(tags_count[[#This Row],[Index_count]]," ",""))+1)</f>
        <v>28</v>
      </c>
      <c r="E129">
        <f t="shared" si="2"/>
        <v>26</v>
      </c>
      <c r="Q129" s="12">
        <v>128</v>
      </c>
      <c r="R129" s="10">
        <v>100</v>
      </c>
      <c r="S129" s="10">
        <v>1300</v>
      </c>
      <c r="T129" t="str">
        <v>Summer fashion women Fashion Lace Dresses Dress Lace Dress Women's Fashion ladies dress beach dress Sleeveless dress backless women's dress sleeveless Ladies women dress V-neck Dresses Women Beach white Necks</v>
      </c>
    </row>
    <row r="130" spans="1:20" x14ac:dyDescent="0.3">
      <c r="A130" s="10" t="s">
        <v>11529</v>
      </c>
      <c r="B130" s="54">
        <v>29</v>
      </c>
      <c r="C130" t="s">
        <v>15484</v>
      </c>
      <c r="D130" s="55">
        <f>IF(LEN(TRIM(tags_count[[#This Row],[Index_count]]))=0,0,LEN(tags_count[[#This Row],[Index_count]])-LEN(SUBSTITUTE(tags_count[[#This Row],[Index_count]]," ",""))+1)</f>
        <v>23</v>
      </c>
      <c r="E130">
        <f t="shared" ref="E130:E193" si="3">COUNTIF(T130:T1490,"*"&amp;A130&amp;"*")</f>
        <v>21</v>
      </c>
      <c r="Q130" s="12">
        <v>129</v>
      </c>
      <c r="R130" s="10">
        <v>1000</v>
      </c>
      <c r="S130" s="10">
        <v>13000</v>
      </c>
      <c r="T130" t="str">
        <v>Summer Plus Size 2pieceset Women slim T Shirts Shorts tshirtandtop Women's Fashion twopieceoutfit printed Tie Dye Dyes sexy shortsforwomen Outfits Fashion Women Fashion Slim Fit</v>
      </c>
    </row>
    <row r="131" spans="1:20" x14ac:dyDescent="0.3">
      <c r="A131" s="10" t="s">
        <v>11530</v>
      </c>
      <c r="B131" s="54">
        <v>29</v>
      </c>
      <c r="C131" t="s">
        <v>15485</v>
      </c>
      <c r="D131" s="55">
        <f>IF(LEN(TRIM(tags_count[[#This Row],[Index_count]]))=0,0,LEN(tags_count[[#This Row],[Index_count]])-LEN(SUBSTITUTE(tags_count[[#This Row],[Index_count]]," ",""))+1)</f>
        <v>28</v>
      </c>
      <c r="E131">
        <f t="shared" si="3"/>
        <v>28</v>
      </c>
      <c r="Q131" s="12">
        <v>130</v>
      </c>
      <c r="R131" s="10">
        <v>100</v>
      </c>
      <c r="S131" s="10">
        <v>1100</v>
      </c>
      <c r="T131" t="str">
        <v>Summer Women Rompers Plus Size women long pants linenjumpsuit pants Overalls Loose plussizejumpsuit Women's Fashion strappant Long pants Jumpsuits &amp; Rompers rompers womens jumpsuit Vintage Women women Jumpsuit Casual jumpsuit</v>
      </c>
    </row>
    <row r="132" spans="1:20" x14ac:dyDescent="0.3">
      <c r="A132" s="10" t="s">
        <v>11531</v>
      </c>
      <c r="B132" s="54">
        <v>29</v>
      </c>
      <c r="C132" t="s">
        <v>15486</v>
      </c>
      <c r="D132" s="55">
        <f>IF(LEN(TRIM(tags_count[[#This Row],[Index_count]]))=0,0,LEN(tags_count[[#This Row],[Index_count]])-LEN(SUBSTITUTE(tags_count[[#This Row],[Index_count]]," ",""))+1)</f>
        <v>24</v>
      </c>
      <c r="E132">
        <f t="shared" si="3"/>
        <v>24</v>
      </c>
      <c r="Q132" s="12">
        <v>131</v>
      </c>
      <c r="R132" s="10">
        <v>1000</v>
      </c>
      <c r="S132" s="10">
        <v>7000</v>
      </c>
      <c r="T132" t="str">
        <v>Round neck Plus Size Necks Summer Dress Loose Pocket Women's Fashion Fashion Pure Color sleeveless Casual Women</v>
      </c>
    </row>
    <row r="133" spans="1:20" x14ac:dyDescent="0.3">
      <c r="A133" s="10" t="s">
        <v>11532</v>
      </c>
      <c r="B133" s="54">
        <v>29</v>
      </c>
      <c r="C133" t="s">
        <v>15487</v>
      </c>
      <c r="D133" s="55">
        <f>IF(LEN(TRIM(tags_count[[#This Row],[Index_count]]))=0,0,LEN(tags_count[[#This Row],[Index_count]])-LEN(SUBSTITUTE(tags_count[[#This Row],[Index_count]]," ",""))+1)</f>
        <v>28</v>
      </c>
      <c r="E133">
        <f t="shared" si="3"/>
        <v>33</v>
      </c>
      <c r="Q133" s="12">
        <v>132</v>
      </c>
      <c r="R133" s="10">
        <v>10000</v>
      </c>
      <c r="S133" s="10">
        <v>48099.999999999993</v>
      </c>
      <c r="T133" t="str">
        <v>blouse Women Vest Vest Fashion Tank Shirt letter print Summer Tops Casual T-Shirt tank top Casual Women's Fashion Women womens workout tank tops Print topsampblouse womens tank tops tops for women sleeveless Cotton</v>
      </c>
    </row>
    <row r="134" spans="1:20" x14ac:dyDescent="0.3">
      <c r="A134" s="10" t="s">
        <v>11533</v>
      </c>
      <c r="B134" s="54">
        <v>28</v>
      </c>
      <c r="C134" t="s">
        <v>15488</v>
      </c>
      <c r="D134" s="55">
        <f>IF(LEN(TRIM(tags_count[[#This Row],[Index_count]]))=0,0,LEN(tags_count[[#This Row],[Index_count]])-LEN(SUBSTITUTE(tags_count[[#This Row],[Index_count]]," ",""))+1)</f>
        <v>20</v>
      </c>
      <c r="E134">
        <f t="shared" si="3"/>
        <v>26</v>
      </c>
      <c r="Q134" s="12">
        <v>133</v>
      </c>
      <c r="R134" s="10">
        <v>5000</v>
      </c>
      <c r="S134" s="10">
        <v>45000</v>
      </c>
      <c r="T134" t="str">
        <v>Summer Funny T Shirt Graphic T-Shirt letter print cute shortsleevestee T Shirts Plus Size printed summer tops Women Fashion Women Funny Shorts Shirt Pure Color casualteeshirt Women's Fashion Round neck Necks print t-shirt Print o-neck tops for women</v>
      </c>
    </row>
    <row r="135" spans="1:20" x14ac:dyDescent="0.3">
      <c r="A135" s="10" t="s">
        <v>11534</v>
      </c>
      <c r="B135" s="54">
        <v>27</v>
      </c>
      <c r="C135" t="s">
        <v>15489</v>
      </c>
      <c r="D135" s="55">
        <f>IF(LEN(TRIM(tags_count[[#This Row],[Index_count]]))=0,0,LEN(tags_count[[#This Row],[Index_count]])-LEN(SUBSTITUTE(tags_count[[#This Row],[Index_count]]," ",""))+1)</f>
        <v>23</v>
      </c>
      <c r="E135">
        <f t="shared" si="3"/>
        <v>24</v>
      </c>
      <c r="Q135" s="12">
        <v>134</v>
      </c>
      <c r="R135" s="10">
        <v>100</v>
      </c>
      <c r="S135" s="10">
        <v>1800</v>
      </c>
      <c r="T135" t="str">
        <v>Summer Plus Size Office Sleeve Dresses Lady Dress short sleeves V-neck Shorts Elegant Women's Fashion Printing Temperament sexy silk Fashion Women</v>
      </c>
    </row>
    <row r="136" spans="1:20" x14ac:dyDescent="0.3">
      <c r="A136" s="10" t="s">
        <v>11535</v>
      </c>
      <c r="B136" s="54">
        <v>27</v>
      </c>
      <c r="C136" t="s">
        <v>15490</v>
      </c>
      <c r="D136" s="55">
        <f>IF(LEN(TRIM(tags_count[[#This Row],[Index_count]]))=0,0,LEN(tags_count[[#This Row],[Index_count]])-LEN(SUBSTITUTE(tags_count[[#This Row],[Index_count]]," ",""))+1)</f>
        <v>26</v>
      </c>
      <c r="E136">
        <f t="shared" si="3"/>
        <v>26</v>
      </c>
      <c r="Q136" s="12">
        <v>135</v>
      </c>
      <c r="R136" s="10">
        <v>5000</v>
      </c>
      <c r="S136" s="10">
        <v>35000</v>
      </c>
      <c r="T136" t="str">
        <v>Summer Plus Size pants casualshort summerpant Shorts women shorts Fashion solid color Women Sport Women's Fashion Casual looseshort Cotton</v>
      </c>
    </row>
    <row r="137" spans="1:20" x14ac:dyDescent="0.3">
      <c r="A137" s="10" t="s">
        <v>11536</v>
      </c>
      <c r="B137" s="54">
        <v>27</v>
      </c>
      <c r="C137" t="s">
        <v>15491</v>
      </c>
      <c r="D137" s="55">
        <f>IF(LEN(TRIM(tags_count[[#This Row],[Index_count]]))=0,0,LEN(tags_count[[#This Row],[Index_count]])-LEN(SUBSTITUTE(tags_count[[#This Row],[Index_count]]," ",""))+1)</f>
        <v>24</v>
      </c>
      <c r="E137">
        <f t="shared" si="3"/>
        <v>36</v>
      </c>
      <c r="Q137" s="12">
        <v>136</v>
      </c>
      <c r="R137" s="10">
        <v>10</v>
      </c>
      <c r="S137" s="10">
        <v>160</v>
      </c>
      <c r="T137" t="str">
        <v>Summer Shorts women's jogging suits Sleeve shortsleeveset Short pants summersuitset short sleeves Sport summerpant mensjoggingsuit Suits Sport Suits short sleeve shirt Outfits men's suits Casual</v>
      </c>
    </row>
    <row r="138" spans="1:20" x14ac:dyDescent="0.3">
      <c r="A138" s="10" t="s">
        <v>11537</v>
      </c>
      <c r="B138" s="54">
        <v>27</v>
      </c>
      <c r="C138" t="s">
        <v>15492</v>
      </c>
      <c r="D138" s="55">
        <f>IF(LEN(TRIM(tags_count[[#This Row],[Index_count]]))=0,0,LEN(tags_count[[#This Row],[Index_count]])-LEN(SUBSTITUTE(tags_count[[#This Row],[Index_count]]," ",""))+1)</f>
        <v>20</v>
      </c>
      <c r="E138">
        <f t="shared" si="3"/>
        <v>18</v>
      </c>
      <c r="Q138" s="12">
        <v>137</v>
      </c>
      <c r="R138" s="10">
        <v>1000</v>
      </c>
      <c r="S138" s="10">
        <v>5000</v>
      </c>
      <c r="T138" t="str">
        <v>Mini womens dresses Summer Patchwork fashion dress Dress Mini dress Women's Fashion backless party summer dresses sleeveless sexy Casual</v>
      </c>
    </row>
    <row r="139" spans="1:20" x14ac:dyDescent="0.3">
      <c r="A139" s="10" t="s">
        <v>11538</v>
      </c>
      <c r="B139" s="54">
        <v>27</v>
      </c>
      <c r="C139" t="s">
        <v>15493</v>
      </c>
      <c r="D139" s="55">
        <f>IF(LEN(TRIM(tags_count[[#This Row],[Index_count]]))=0,0,LEN(tags_count[[#This Row],[Index_count]])-LEN(SUBSTITUTE(tags_count[[#This Row],[Index_count]]," ",""))+1)</f>
        <v>21</v>
      </c>
      <c r="E139">
        <f t="shared" si="3"/>
        <v>20</v>
      </c>
      <c r="Q139" s="12">
        <v>138</v>
      </c>
      <c r="R139" s="10">
        <v>1000</v>
      </c>
      <c r="S139" s="10">
        <v>1680</v>
      </c>
      <c r="T139" t="str">
        <v>Summer Fashion Lace pants Short pants Waist Loose high waisted Pocket high waist Women's Fashion Shorts Lace Up Pure Color Beach Cotton woven Casual Women</v>
      </c>
    </row>
    <row r="140" spans="1:20" x14ac:dyDescent="0.3">
      <c r="A140" s="10" t="s">
        <v>11539</v>
      </c>
      <c r="B140" s="54">
        <v>27</v>
      </c>
      <c r="C140" t="s">
        <v>15494</v>
      </c>
      <c r="D140" s="55">
        <f>IF(LEN(TRIM(tags_count[[#This Row],[Index_count]]))=0,0,LEN(tags_count[[#This Row],[Index_count]])-LEN(SUBSTITUTE(tags_count[[#This Row],[Index_count]]," ",""))+1)</f>
        <v>26</v>
      </c>
      <c r="E140">
        <f t="shared" si="3"/>
        <v>44</v>
      </c>
      <c r="Q140" s="12">
        <v>139</v>
      </c>
      <c r="R140" s="10">
        <v>100</v>
      </c>
      <c r="S140" s="10">
        <v>700</v>
      </c>
      <c r="T140" t="str">
        <v>decoration Patio Hunting camping Army patiodecoration carcover camouflage camouflagenet t militarycamo Photography Garden sunshadecover</v>
      </c>
    </row>
    <row r="141" spans="1:20" x14ac:dyDescent="0.3">
      <c r="A141" s="10" t="s">
        <v>11540</v>
      </c>
      <c r="B141" s="54">
        <v>26</v>
      </c>
      <c r="C141" t="s">
        <v>15495</v>
      </c>
      <c r="D141" s="55">
        <f>IF(LEN(TRIM(tags_count[[#This Row],[Index_count]]))=0,0,LEN(tags_count[[#This Row],[Index_count]])-LEN(SUBSTITUTE(tags_count[[#This Row],[Index_count]]," ",""))+1)</f>
        <v>25</v>
      </c>
      <c r="E141">
        <f t="shared" si="3"/>
        <v>27</v>
      </c>
      <c r="Q141" s="12">
        <v>140</v>
      </c>
      <c r="R141" s="10">
        <v>50</v>
      </c>
      <c r="S141" s="10">
        <v>300</v>
      </c>
      <c r="T141" t="str">
        <v>Cotton Women Vest Vest Women's Casual Tops loose top Tops &amp; Tees printed shirts Tops Sleeveless Shirt Women's Fashion Summer sleeveless tops sleeveless Tank womens tank tops summer tops printed</v>
      </c>
    </row>
    <row r="142" spans="1:20" x14ac:dyDescent="0.3">
      <c r="A142" s="10" t="s">
        <v>11541</v>
      </c>
      <c r="B142" s="54">
        <v>26</v>
      </c>
      <c r="C142" t="s">
        <v>15496</v>
      </c>
      <c r="D142" s="55">
        <f>IF(LEN(TRIM(tags_count[[#This Row],[Index_count]]))=0,0,LEN(tags_count[[#This Row],[Index_count]])-LEN(SUBSTITUTE(tags_count[[#This Row],[Index_count]]," ",""))+1)</f>
        <v>21</v>
      </c>
      <c r="E142">
        <f t="shared" si="3"/>
        <v>1212</v>
      </c>
      <c r="Q142" s="12">
        <v>141</v>
      </c>
      <c r="R142" s="10">
        <v>1000</v>
      </c>
      <c r="S142" s="10">
        <v>13000</v>
      </c>
      <c r="T142" t="str">
        <v>Summer Fashion beach5pant Athletics pants athleticpant Sport Men's Fashion Shorts Men's pants Men Print fivepant Casual Cotton</v>
      </c>
    </row>
    <row r="143" spans="1:20" x14ac:dyDescent="0.3">
      <c r="A143" s="10" t="s">
        <v>11542</v>
      </c>
      <c r="B143" s="54">
        <v>26</v>
      </c>
      <c r="C143" t="s">
        <v>15497</v>
      </c>
      <c r="D143" s="55">
        <f>IF(LEN(TRIM(tags_count[[#This Row],[Index_count]]))=0,0,LEN(tags_count[[#This Row],[Index_count]])-LEN(SUBSTITUTE(tags_count[[#This Row],[Index_count]]," ",""))+1)</f>
        <v>24</v>
      </c>
      <c r="E143">
        <f t="shared" si="3"/>
        <v>26</v>
      </c>
      <c r="Q143" s="12">
        <v>142</v>
      </c>
      <c r="R143" s="10">
        <v>100</v>
      </c>
      <c r="S143" s="10">
        <v>1100</v>
      </c>
      <c r="T143" t="str">
        <v>Summer Women Rompers Shorts women beachwear womenonepiece lace top lace bralette top womensjumpsuitsromper V-neck Rompers women summer tops lace lingerie Women S Clothing Ladies jumpsuit slim Casual Lace</v>
      </c>
    </row>
    <row r="144" spans="1:20" x14ac:dyDescent="0.3">
      <c r="A144" s="10" t="s">
        <v>400</v>
      </c>
      <c r="B144" s="54">
        <v>26</v>
      </c>
      <c r="C144" t="s">
        <v>15496</v>
      </c>
      <c r="D144" s="55">
        <f>IF(LEN(TRIM(tags_count[[#This Row],[Index_count]]))=0,0,LEN(tags_count[[#This Row],[Index_count]])-LEN(SUBSTITUTE(tags_count[[#This Row],[Index_count]]," ",""))+1)</f>
        <v>21</v>
      </c>
      <c r="E144">
        <f t="shared" si="3"/>
        <v>17</v>
      </c>
      <c r="Q144" s="12">
        <v>143</v>
      </c>
      <c r="R144" s="10">
        <v>5000</v>
      </c>
      <c r="S144" s="10">
        <v>35000</v>
      </c>
      <c r="T144" t="str">
        <v>bigswing Summer Plus Size Sling long dress Dress Loose V-neck letterprinted Women's Fashion printed sleeveless offsholuder Holiday Beach Casual Women</v>
      </c>
    </row>
    <row r="145" spans="1:20" x14ac:dyDescent="0.3">
      <c r="A145" s="10" t="s">
        <v>11543</v>
      </c>
      <c r="B145" s="54">
        <v>26</v>
      </c>
      <c r="C145" t="s">
        <v>15498</v>
      </c>
      <c r="D145" s="55">
        <f>IF(LEN(TRIM(tags_count[[#This Row],[Index_count]]))=0,0,LEN(tags_count[[#This Row],[Index_count]])-LEN(SUBSTITUTE(tags_count[[#This Row],[Index_count]]," ",""))+1)</f>
        <v>23</v>
      </c>
      <c r="E145">
        <f t="shared" si="3"/>
        <v>25</v>
      </c>
      <c r="Q145" s="12">
        <v>144</v>
      </c>
      <c r="R145" s="10">
        <v>100</v>
      </c>
      <c r="S145" s="10">
        <v>1200</v>
      </c>
      <c r="T145" t="str">
        <v>blouse Summer Plus Size Shirt Sleeve Tops Ladies Top short sleeves Shorts Round neck T Shirts Women S Clothing Fashion Tie Dye Casual Dyes Women's Fashion tshirts for women Necks</v>
      </c>
    </row>
    <row r="146" spans="1:20" x14ac:dyDescent="0.3">
      <c r="A146" s="10" t="s">
        <v>11544</v>
      </c>
      <c r="B146" s="54">
        <v>26</v>
      </c>
      <c r="C146" t="s">
        <v>15499</v>
      </c>
      <c r="D146" s="55">
        <f>IF(LEN(TRIM(tags_count[[#This Row],[Index_count]]))=0,0,LEN(tags_count[[#This Row],[Index_count]])-LEN(SUBSTITUTE(tags_count[[#This Row],[Index_count]]," ",""))+1)</f>
        <v>22</v>
      </c>
      <c r="E146">
        <f t="shared" si="3"/>
        <v>28</v>
      </c>
      <c r="Q146" s="12">
        <v>145</v>
      </c>
      <c r="R146" s="10">
        <v>100</v>
      </c>
      <c r="S146" s="10">
        <v>600</v>
      </c>
      <c r="T146" t="str">
        <v>Summer Shorts crop top womensummeroutfit women track suit Sport Tops yoga2pcsset Outfits womenoutfit Women's Fashion Fashion Sport Suits Suits Yoga womensportoutfit yogasuit bodyconclothe Padded Bra Women</v>
      </c>
    </row>
    <row r="147" spans="1:20" x14ac:dyDescent="0.3">
      <c r="A147" s="10" t="s">
        <v>11545</v>
      </c>
      <c r="B147" s="54">
        <v>26</v>
      </c>
      <c r="C147" t="s">
        <v>15500</v>
      </c>
      <c r="D147" s="55">
        <f>IF(LEN(TRIM(tags_count[[#This Row],[Index_count]]))=0,0,LEN(tags_count[[#This Row],[Index_count]])-LEN(SUBSTITUTE(tags_count[[#This Row],[Index_count]]," ",""))+1)</f>
        <v>24</v>
      </c>
      <c r="E147">
        <f t="shared" si="3"/>
        <v>61</v>
      </c>
      <c r="Q147" s="12">
        <v>146</v>
      </c>
      <c r="R147" s="10">
        <v>5000</v>
      </c>
      <c r="S147" s="10">
        <v>30000</v>
      </c>
      <c r="T147" t="str">
        <v>Summer korea cute korean style summer t-shirts short sleeves Harajuku Women's Fashion cartoon t shirt women t shirt Casual T-Shirt short sleeve shirt kawaiicute Cartoons Women Kawaii Shorts Shirt Sleeve Tops T Shirts Casual Print Korean Printed T Shirts Fashion powerpuffgirl</v>
      </c>
    </row>
    <row r="148" spans="1:20" x14ac:dyDescent="0.3">
      <c r="A148" s="10" t="s">
        <v>11546</v>
      </c>
      <c r="B148" s="54">
        <v>25</v>
      </c>
      <c r="C148" t="s">
        <v>15501</v>
      </c>
      <c r="D148" s="55">
        <f>IF(LEN(TRIM(tags_count[[#This Row],[Index_count]]))=0,0,LEN(tags_count[[#This Row],[Index_count]])-LEN(SUBSTITUTE(tags_count[[#This Row],[Index_count]]," ",""))+1)</f>
        <v>21</v>
      </c>
      <c r="E148">
        <f t="shared" si="3"/>
        <v>27</v>
      </c>
      <c r="Q148" s="12">
        <v>147</v>
      </c>
      <c r="R148" s="10">
        <v>100</v>
      </c>
      <c r="S148" s="10">
        <v>800</v>
      </c>
      <c r="T148" t="str">
        <v>Summer Shorts Yoga high waist pants Workout Women's Fashion Fashion sexy Gym Women Fashion Waist</v>
      </c>
    </row>
    <row r="149" spans="1:20" x14ac:dyDescent="0.3">
      <c r="A149" s="10" t="s">
        <v>11547</v>
      </c>
      <c r="B149" s="54">
        <v>25</v>
      </c>
      <c r="C149" t="s">
        <v>15502</v>
      </c>
      <c r="D149" s="55">
        <f>IF(LEN(TRIM(tags_count[[#This Row],[Index_count]]))=0,0,LEN(tags_count[[#This Row],[Index_count]])-LEN(SUBSTITUTE(tags_count[[#This Row],[Index_count]]," ",""))+1)</f>
        <v>21</v>
      </c>
      <c r="E149">
        <f t="shared" si="3"/>
        <v>17</v>
      </c>
      <c r="Q149" s="12">
        <v>148</v>
      </c>
      <c r="R149" s="10">
        <v>100</v>
      </c>
      <c r="S149" s="10">
        <v>800</v>
      </c>
      <c r="T149" t="str">
        <v>Summer short sleeve dress Mini plus size dress Slim Fit slim V Neckdress V-neck Mini dress Women's Fashion Party Dress party t-shirt dress Party Dresses Casual casual dress Shirt Plus Size summer dress Fashion Midi Dress Ladies women dress Women Beach Dress</v>
      </c>
    </row>
    <row r="150" spans="1:20" x14ac:dyDescent="0.3">
      <c r="A150" s="10" t="s">
        <v>11548</v>
      </c>
      <c r="B150" s="54">
        <v>25</v>
      </c>
      <c r="C150" t="s">
        <v>15503</v>
      </c>
      <c r="D150" s="55">
        <f>IF(LEN(TRIM(tags_count[[#This Row],[Index_count]]))=0,0,LEN(tags_count[[#This Row],[Index_count]])-LEN(SUBSTITUTE(tags_count[[#This Row],[Index_count]]," ",""))+1)</f>
        <v>23</v>
      </c>
      <c r="E150">
        <f t="shared" si="3"/>
        <v>31</v>
      </c>
      <c r="Q150" s="12">
        <v>149</v>
      </c>
      <c r="R150" s="10">
        <v>1000</v>
      </c>
      <c r="S150" s="10">
        <v>11000</v>
      </c>
      <c r="T150" t="str">
        <v>sexy underwear Underwear Plus Size women beachwear bikini set sexy swimsuit Summer sexy bikini Swimwear Swimsuit padded Bikini Fashion Suits Women Women's Fashion Swimming</v>
      </c>
    </row>
    <row r="151" spans="1:20" x14ac:dyDescent="0.3">
      <c r="A151" s="10" t="s">
        <v>11549</v>
      </c>
      <c r="B151" s="54">
        <v>25</v>
      </c>
      <c r="C151" t="s">
        <v>15504</v>
      </c>
      <c r="D151" s="55">
        <f>IF(LEN(TRIM(tags_count[[#This Row],[Index_count]]))=0,0,LEN(tags_count[[#This Row],[Index_count]])-LEN(SUBSTITUTE(tags_count[[#This Row],[Index_count]]," ",""))+1)</f>
        <v>23</v>
      </c>
      <c r="E151">
        <f t="shared" si="3"/>
        <v>22</v>
      </c>
      <c r="Q151" s="12">
        <v>150</v>
      </c>
      <c r="R151" s="10">
        <v>5000</v>
      </c>
      <c r="S151" s="10">
        <v>30000</v>
      </c>
      <c r="T151" t="str">
        <v>Women Vest Vest Fashion bodyconvest Summer Spaghetti Strap tank top Women's Fashion slim sleeveless tops Spaghetti Casual Women Fashion Cotton Tank slimvest Tops Slim Fit Cotton Vest Women Print sleeveless summervest Beach printvest</v>
      </c>
    </row>
    <row r="152" spans="1:20" x14ac:dyDescent="0.3">
      <c r="A152" s="10" t="s">
        <v>34</v>
      </c>
      <c r="B152" s="54">
        <v>24</v>
      </c>
      <c r="C152" t="s">
        <v>15505</v>
      </c>
      <c r="D152" s="55">
        <f>IF(LEN(TRIM(tags_count[[#This Row],[Index_count]]))=0,0,LEN(tags_count[[#This Row],[Index_count]])-LEN(SUBSTITUTE(tags_count[[#This Row],[Index_count]]," ",""))+1)</f>
        <v>18</v>
      </c>
      <c r="E152">
        <f t="shared" si="3"/>
        <v>19</v>
      </c>
      <c r="Q152" s="12">
        <v>151</v>
      </c>
      <c r="R152" s="10">
        <v>1000</v>
      </c>
      <c r="S152" s="10">
        <v>11000</v>
      </c>
      <c r="T152" t="str">
        <v>runningpant Trousers &amp; Shorts Shorts beach5pant Summer Short pants pants tracksuitpant Beach summerpant trousersampshort Sports Pants Men's pants Sport trousers Sports Wear blackpant</v>
      </c>
    </row>
    <row r="153" spans="1:20" x14ac:dyDescent="0.3">
      <c r="A153" s="10" t="s">
        <v>11550</v>
      </c>
      <c r="B153" s="54">
        <v>24</v>
      </c>
      <c r="C153" t="s">
        <v>15506</v>
      </c>
      <c r="D153" s="55">
        <f>IF(LEN(TRIM(tags_count[[#This Row],[Index_count]]))=0,0,LEN(tags_count[[#This Row],[Index_count]])-LEN(SUBSTITUTE(tags_count[[#This Row],[Index_count]]," ",""))+1)</f>
        <v>21</v>
      </c>
      <c r="E153">
        <f t="shared" si="3"/>
        <v>24</v>
      </c>
      <c r="Q153" s="12">
        <v>152</v>
      </c>
      <c r="R153" s="10">
        <v>100</v>
      </c>
      <c r="S153" s="10">
        <v>900</v>
      </c>
      <c r="T153" t="str">
        <v>Summer Vest Plus Size long dress Dress casual dresses V-neck Ladies beach dress Party Dress Party Dresses Floral summer dresses Casual Swing dress Floral print Dresses Women's Fashion Maxi Dresses retro party Swing Print sleeveless Beach</v>
      </c>
    </row>
    <row r="154" spans="1:20" x14ac:dyDescent="0.3">
      <c r="A154" s="10" t="s">
        <v>11551</v>
      </c>
      <c r="B154" s="54">
        <v>24</v>
      </c>
      <c r="C154" t="s">
        <v>15507</v>
      </c>
      <c r="D154" s="55">
        <f>IF(LEN(TRIM(tags_count[[#This Row],[Index_count]]))=0,0,LEN(tags_count[[#This Row],[Index_count]])-LEN(SUBSTITUTE(tags_count[[#This Row],[Index_count]]," ",""))+1)</f>
        <v>21</v>
      </c>
      <c r="E154">
        <f t="shared" si="3"/>
        <v>21</v>
      </c>
      <c r="Q154" s="12">
        <v>153</v>
      </c>
      <c r="R154" s="10">
        <v>100</v>
      </c>
      <c r="S154" s="10">
        <v>800</v>
      </c>
      <c r="T154" t="str">
        <v>slimming wasitcincher Fashion waistgirdle slimmingcorset Corset Summer Waist waist trainer Fashion Accessory Vest shaperwear belt</v>
      </c>
    </row>
    <row r="155" spans="1:20" x14ac:dyDescent="0.3">
      <c r="A155" s="10" t="s">
        <v>11552</v>
      </c>
      <c r="B155" s="54">
        <v>24</v>
      </c>
      <c r="C155" t="s">
        <v>15508</v>
      </c>
      <c r="D155" s="55">
        <f>IF(LEN(TRIM(tags_count[[#This Row],[Index_count]]))=0,0,LEN(tags_count[[#This Row],[Index_count]])-LEN(SUBSTITUTE(tags_count[[#This Row],[Index_count]]," ",""))+1)</f>
        <v>20</v>
      </c>
      <c r="E155">
        <f t="shared" si="3"/>
        <v>16</v>
      </c>
      <c r="Q155" s="12">
        <v>154</v>
      </c>
      <c r="R155" s="10">
        <v>1000</v>
      </c>
      <c r="S155" s="10">
        <v>3780</v>
      </c>
      <c r="T155" t="str">
        <v>Summer Shorts high waist shorts high waist Casual pants pants summer shorts Waist Slim Fit Short pants Women's Fashion Plus Size Lace Up Women Fashion Casual Lace</v>
      </c>
    </row>
    <row r="156" spans="1:20" x14ac:dyDescent="0.3">
      <c r="A156" s="10" t="s">
        <v>11553</v>
      </c>
      <c r="B156" s="54">
        <v>23</v>
      </c>
      <c r="C156" t="s">
        <v>15509</v>
      </c>
      <c r="D156" s="55">
        <f>IF(LEN(TRIM(tags_count[[#This Row],[Index_count]]))=0,0,LEN(tags_count[[#This Row],[Index_count]])-LEN(SUBSTITUTE(tags_count[[#This Row],[Index_count]]," ",""))+1)</f>
        <v>21</v>
      </c>
      <c r="E156">
        <f t="shared" si="3"/>
        <v>17</v>
      </c>
      <c r="Q156" s="12">
        <v>155</v>
      </c>
      <c r="R156" s="10">
        <v>100</v>
      </c>
      <c r="S156" s="10">
        <v>800</v>
      </c>
      <c r="T156" t="str">
        <v>Summer Shorts Yoga skinny pants Bottom athleticshort gymshort Women's Fashion Fashion Sports Pants hightwaistpant Sport Casual Women</v>
      </c>
    </row>
    <row r="157" spans="1:20" x14ac:dyDescent="0.3">
      <c r="A157" s="10" t="s">
        <v>11554</v>
      </c>
      <c r="B157" s="54">
        <v>23</v>
      </c>
      <c r="C157" t="s">
        <v>15510</v>
      </c>
      <c r="D157" s="55">
        <f>IF(LEN(TRIM(tags_count[[#This Row],[Index_count]]))=0,0,LEN(tags_count[[#This Row],[Index_count]])-LEN(SUBSTITUTE(tags_count[[#This Row],[Index_count]]," ",""))+1)</f>
        <v>20</v>
      </c>
      <c r="E157">
        <f t="shared" si="3"/>
        <v>30</v>
      </c>
      <c r="Q157" s="12">
        <v>156</v>
      </c>
      <c r="R157" s="10">
        <v>100</v>
      </c>
      <c r="S157" s="10">
        <v>600</v>
      </c>
      <c r="T157" t="str">
        <v>swimmingbottom Summer Underwear Fashion SwimwearWomen bikini set Women's Fashion swimsuits for women Swimsuit Casual high waist Bikini beacwear Suits Women Swimming Bikinis For Women Waist</v>
      </c>
    </row>
    <row r="158" spans="1:20" x14ac:dyDescent="0.3">
      <c r="A158" s="10" t="s">
        <v>11555</v>
      </c>
      <c r="B158" s="54">
        <v>23</v>
      </c>
      <c r="C158" t="s">
        <v>15511</v>
      </c>
      <c r="D158" s="55">
        <f>IF(LEN(TRIM(tags_count[[#This Row],[Index_count]]))=0,0,LEN(tags_count[[#This Row],[Index_count]])-LEN(SUBSTITUTE(tags_count[[#This Row],[Index_count]]," ",""))+1)</f>
        <v>21</v>
      </c>
      <c r="E158">
        <f t="shared" si="3"/>
        <v>22</v>
      </c>
      <c r="Q158" s="12">
        <v>157</v>
      </c>
      <c r="R158" s="10">
        <v>1000</v>
      </c>
      <c r="S158" s="10">
        <v>8000</v>
      </c>
      <c r="T158" t="str">
        <v>Summer Short Sleeve T-Shirt Holiday Men's Fashion Sleeve Pocket Cotton Mens Shirts button short sleeves casualshirtformen shirts for men colorblock Shorts printed Collar Button-Down Shirts Beach Casual Shirt</v>
      </c>
    </row>
    <row r="159" spans="1:20" x14ac:dyDescent="0.3">
      <c r="A159" s="10" t="s">
        <v>11556</v>
      </c>
      <c r="B159" s="54">
        <v>22</v>
      </c>
      <c r="C159" t="s">
        <v>15512</v>
      </c>
      <c r="D159" s="55">
        <f>IF(LEN(TRIM(tags_count[[#This Row],[Index_count]]))=0,0,LEN(tags_count[[#This Row],[Index_count]])-LEN(SUBSTITUTE(tags_count[[#This Row],[Index_count]]," ",""))+1)</f>
        <v>20</v>
      </c>
      <c r="E159">
        <f t="shared" si="3"/>
        <v>146</v>
      </c>
      <c r="Q159" s="12">
        <v>158</v>
      </c>
      <c r="R159" s="10">
        <v>20000</v>
      </c>
      <c r="S159" s="10">
        <v>180000</v>
      </c>
      <c r="T159" t="str">
        <v>Summer long skirt pencil skirt Fashion Skirts long dress Dress pencil Women Skirts Women's Fashion splits sexy Skirts Women</v>
      </c>
    </row>
    <row r="160" spans="1:20" x14ac:dyDescent="0.3">
      <c r="A160" s="10" t="s">
        <v>11557</v>
      </c>
      <c r="B160" s="54">
        <v>22</v>
      </c>
      <c r="C160" t="s">
        <v>15513</v>
      </c>
      <c r="D160" s="55">
        <f>IF(LEN(TRIM(tags_count[[#This Row],[Index_count]]))=0,0,LEN(tags_count[[#This Row],[Index_count]])-LEN(SUBSTITUTE(tags_count[[#This Row],[Index_count]]," ",""))+1)</f>
        <v>17</v>
      </c>
      <c r="E160">
        <f t="shared" si="3"/>
        <v>15</v>
      </c>
      <c r="Q160" s="12">
        <v>159</v>
      </c>
      <c r="R160" s="10">
        <v>5000</v>
      </c>
      <c r="S160" s="10">
        <v>28250</v>
      </c>
      <c r="T160" t="str">
        <v>Fashion crochet halter top Tops sexy bikini crochet top Swimwear Bikini boho Women S Clothing crochet crochet bikini sexy Clothing</v>
      </c>
    </row>
    <row r="161" spans="1:20" x14ac:dyDescent="0.3">
      <c r="A161" s="10" t="s">
        <v>11558</v>
      </c>
      <c r="B161" s="54">
        <v>22</v>
      </c>
      <c r="C161" t="s">
        <v>15514</v>
      </c>
      <c r="D161" s="55">
        <f>IF(LEN(TRIM(tags_count[[#This Row],[Index_count]]))=0,0,LEN(tags_count[[#This Row],[Index_count]])-LEN(SUBSTITUTE(tags_count[[#This Row],[Index_count]]," ",""))+1)</f>
        <v>21</v>
      </c>
      <c r="E161">
        <f t="shared" si="3"/>
        <v>25</v>
      </c>
      <c r="Q161" s="12">
        <v>160</v>
      </c>
      <c r="R161" s="10">
        <v>100</v>
      </c>
      <c r="S161" s="10">
        <v>300</v>
      </c>
      <c r="T161" t="str">
        <v>tank top women Vest Fashion Cotton T Shirt tunic top Summer slim V-neck Women's Fashion Plus Size tank top sexy Tank zippers summer tops Women Deep V-Neck Cotton tunic Shirt sleevelessblouse Tops Slim Fit tunicvesttopswomen Casual sleeveless deep v neck top bodycon top tops for women zippertop</v>
      </c>
    </row>
    <row r="162" spans="1:20" x14ac:dyDescent="0.3">
      <c r="A162" s="10" t="s">
        <v>11559</v>
      </c>
      <c r="B162" s="54">
        <v>22</v>
      </c>
      <c r="C162" t="s">
        <v>15515</v>
      </c>
      <c r="D162" s="55">
        <f>IF(LEN(TRIM(tags_count[[#This Row],[Index_count]]))=0,0,LEN(tags_count[[#This Row],[Index_count]])-LEN(SUBSTITUTE(tags_count[[#This Row],[Index_count]]," ",""))+1)</f>
        <v>18</v>
      </c>
      <c r="E162">
        <f t="shared" si="3"/>
        <v>14</v>
      </c>
      <c r="Q162" s="12">
        <v>161</v>
      </c>
      <c r="R162" s="10">
        <v>1000</v>
      </c>
      <c r="S162" s="10">
        <v>5740</v>
      </c>
      <c r="T162" t="str">
        <v>Women Vest Vest Plus Size art letter print Summer summer t-shirts yoga top Women's Fashion Fashion tank top loose t-shirt Tank Sport Casual Necks Cotton fashion women Yoga Shirt Tee Shirt T Shirts Round neck Print sleeveless Women Tops</v>
      </c>
    </row>
    <row r="163" spans="1:20" x14ac:dyDescent="0.3">
      <c r="A163" s="10" t="s">
        <v>11560</v>
      </c>
      <c r="B163" s="54">
        <v>22</v>
      </c>
      <c r="C163" t="s">
        <v>15516</v>
      </c>
      <c r="D163" s="55">
        <f>IF(LEN(TRIM(tags_count[[#This Row],[Index_count]]))=0,0,LEN(tags_count[[#This Row],[Index_count]])-LEN(SUBSTITUTE(tags_count[[#This Row],[Index_count]]," ",""))+1)</f>
        <v>16</v>
      </c>
      <c r="E163">
        <f t="shared" si="3"/>
        <v>17</v>
      </c>
      <c r="Q163" s="12">
        <v>162</v>
      </c>
      <c r="R163" s="10">
        <v>10</v>
      </c>
      <c r="S163" s="10">
        <v>50</v>
      </c>
      <c r="T163" t="str">
        <v>ladies skort running skirt summer skirt Golf short dress Women Skirts Athletics Skirts Pleated Running Tennis short skirt skorts Women's Fashion hightwaistdres Pleated Skirt Active short skirt tennisdres</v>
      </c>
    </row>
    <row r="164" spans="1:20" x14ac:dyDescent="0.3">
      <c r="A164" s="10" t="s">
        <v>11561</v>
      </c>
      <c r="B164" s="54">
        <v>22</v>
      </c>
      <c r="C164" t="s">
        <v>15517</v>
      </c>
      <c r="D164" s="55">
        <f>IF(LEN(TRIM(tags_count[[#This Row],[Index_count]]))=0,0,LEN(tags_count[[#This Row],[Index_count]])-LEN(SUBSTITUTE(tags_count[[#This Row],[Index_count]]," ",""))+1)</f>
        <v>22</v>
      </c>
      <c r="E164">
        <f t="shared" si="3"/>
        <v>18</v>
      </c>
      <c r="Q164" s="12">
        <v>163</v>
      </c>
      <c r="R164" s="10">
        <v>20000</v>
      </c>
      <c r="S164" s="10">
        <v>160000</v>
      </c>
      <c r="T164" t="str">
        <v>Women Tassels Plus Size women dresses Dresses Dress summer dress Women's Fashion Floral dress decoration boho beach dress Fashion Female sexy Print bohemian dress Geometric bohemian Beach Women Clothing</v>
      </c>
    </row>
    <row r="165" spans="1:20" x14ac:dyDescent="0.3">
      <c r="A165" s="10" t="s">
        <v>11562</v>
      </c>
      <c r="B165" s="54">
        <v>22</v>
      </c>
      <c r="C165" t="s">
        <v>15518</v>
      </c>
      <c r="D165" s="55">
        <f>IF(LEN(TRIM(tags_count[[#This Row],[Index_count]]))=0,0,LEN(tags_count[[#This Row],[Index_count]])-LEN(SUBSTITUTE(tags_count[[#This Row],[Index_count]]," ",""))+1)</f>
        <v>21</v>
      </c>
      <c r="E165">
        <f t="shared" si="3"/>
        <v>20</v>
      </c>
      <c r="Q165" s="12">
        <v>164</v>
      </c>
      <c r="R165" s="10">
        <v>10000</v>
      </c>
      <c r="S165" s="10">
        <v>36700</v>
      </c>
      <c r="T165" t="str">
        <v>Summer Flip Flops Outdoor Breathable Slippers unisex Fashion Shoes Sandals Sport Beach Casual</v>
      </c>
    </row>
    <row r="166" spans="1:20" x14ac:dyDescent="0.3">
      <c r="A166" s="10" t="s">
        <v>11563</v>
      </c>
      <c r="B166" s="54">
        <v>21</v>
      </c>
      <c r="C166" t="s">
        <v>15519</v>
      </c>
      <c r="D166" s="55">
        <f>IF(LEN(TRIM(tags_count[[#This Row],[Index_count]]))=0,0,LEN(tags_count[[#This Row],[Index_count]])-LEN(SUBSTITUTE(tags_count[[#This Row],[Index_count]]," ",""))+1)</f>
        <v>17</v>
      </c>
      <c r="E166">
        <f t="shared" si="3"/>
        <v>13</v>
      </c>
      <c r="Q166" s="12">
        <v>165</v>
      </c>
      <c r="R166" s="10">
        <v>1000</v>
      </c>
      <c r="S166" s="10">
        <v>7000</v>
      </c>
      <c r="T166" t="str">
        <v>sleeve v-neck Plus Size fashion women short sleeve dress Sleeve Dresses Dress short sleeves V-neck casual dresses Women's Fashion Party Dress Shorts Mini dress Casual Women</v>
      </c>
    </row>
    <row r="167" spans="1:20" x14ac:dyDescent="0.3">
      <c r="A167" s="10" t="s">
        <v>11564</v>
      </c>
      <c r="B167" s="54">
        <v>21</v>
      </c>
      <c r="C167" t="s">
        <v>15520</v>
      </c>
      <c r="D167" s="55">
        <f>IF(LEN(TRIM(tags_count[[#This Row],[Index_count]]))=0,0,LEN(tags_count[[#This Row],[Index_count]])-LEN(SUBSTITUTE(tags_count[[#This Row],[Index_count]]," ",""))+1)</f>
        <v>20</v>
      </c>
      <c r="E167">
        <f t="shared" si="3"/>
        <v>25</v>
      </c>
      <c r="Q167" s="12">
        <v>166</v>
      </c>
      <c r="R167" s="10">
        <v>5000</v>
      </c>
      <c r="S167" s="10">
        <v>40000</v>
      </c>
      <c r="T167" t="str">
        <v>Summer Women Dress summer dress Cover Women's Fashion Swimwear swim suit cover up beach dress off shoulder dress maxi dress Bikini women dress sexy Holiday Beach Cover Ups bandeau</v>
      </c>
    </row>
    <row r="168" spans="1:20" x14ac:dyDescent="0.3">
      <c r="A168" s="10" t="s">
        <v>11565</v>
      </c>
      <c r="B168" s="54">
        <v>21</v>
      </c>
      <c r="C168" t="s">
        <v>15521</v>
      </c>
      <c r="D168" s="55">
        <f>IF(LEN(TRIM(tags_count[[#This Row],[Index_count]]))=0,0,LEN(tags_count[[#This Row],[Index_count]])-LEN(SUBSTITUTE(tags_count[[#This Row],[Index_count]]," ",""))+1)</f>
        <v>16</v>
      </c>
      <c r="E168">
        <f t="shared" si="3"/>
        <v>12</v>
      </c>
      <c r="Q168" s="12">
        <v>167</v>
      </c>
      <c r="R168" s="10">
        <v>1000</v>
      </c>
      <c r="S168" s="10">
        <v>11000</v>
      </c>
      <c r="T168" t="str">
        <v>Summer short sleeve dress pleated dress Plus Size Slim Fit Women's Fashion slim Elegant wrap dress Party Dress Summer Fashion sexy Women Fashion Dress casual dress</v>
      </c>
    </row>
    <row r="169" spans="1:20" x14ac:dyDescent="0.3">
      <c r="A169" s="10" t="s">
        <v>11566</v>
      </c>
      <c r="B169" s="54">
        <v>21</v>
      </c>
      <c r="C169" t="s">
        <v>15522</v>
      </c>
      <c r="D169" s="55">
        <f>IF(LEN(TRIM(tags_count[[#This Row],[Index_count]]))=0,0,LEN(tags_count[[#This Row],[Index_count]])-LEN(SUBSTITUTE(tags_count[[#This Row],[Index_count]]," ",""))+1)</f>
        <v>18</v>
      </c>
      <c r="E169">
        <f t="shared" si="3"/>
        <v>17</v>
      </c>
      <c r="Q169" s="12">
        <v>168</v>
      </c>
      <c r="R169" s="10">
        <v>50</v>
      </c>
      <c r="S169" s="10">
        <v>400</v>
      </c>
      <c r="T169" t="str">
        <v>sleevelesstopsforwomen Summer Fashion Tank Shirt tigershirt Tops Sleeveless Shirt tank top Cats bigcat Funny Women's Fashion funnyshirt carolebaskin Women</v>
      </c>
    </row>
    <row r="170" spans="1:20" x14ac:dyDescent="0.3">
      <c r="A170" s="10" t="s">
        <v>11567</v>
      </c>
      <c r="B170" s="54">
        <v>21</v>
      </c>
      <c r="C170" t="s">
        <v>15523</v>
      </c>
      <c r="D170" s="55">
        <f>IF(LEN(TRIM(tags_count[[#This Row],[Index_count]]))=0,0,LEN(tags_count[[#This Row],[Index_count]])-LEN(SUBSTITUTE(tags_count[[#This Row],[Index_count]]," ",""))+1)</f>
        <v>19</v>
      </c>
      <c r="E170">
        <f t="shared" si="3"/>
        <v>20</v>
      </c>
      <c r="Q170" s="12">
        <v>169</v>
      </c>
      <c r="R170" s="10">
        <v>1000</v>
      </c>
      <c r="S170" s="10">
        <v>22000</v>
      </c>
      <c r="T170" t="str">
        <v>Summer Fashion Lace Hollow-out Dress Mini dress white dress Elegant beach dress Party Dress Sexy Dress Summer Fashion Chic white casual dress party Midi Dresses Vintage Lace Dress Women's Fashion sleeveless Robes Women</v>
      </c>
    </row>
    <row r="171" spans="1:20" x14ac:dyDescent="0.3">
      <c r="A171" s="10" t="s">
        <v>11568</v>
      </c>
      <c r="B171" s="54">
        <v>21</v>
      </c>
      <c r="C171" t="s">
        <v>15524</v>
      </c>
      <c r="D171" s="55">
        <f>IF(LEN(TRIM(tags_count[[#This Row],[Index_count]]))=0,0,LEN(tags_count[[#This Row],[Index_count]])-LEN(SUBSTITUTE(tags_count[[#This Row],[Index_count]]," ",""))+1)</f>
        <v>17</v>
      </c>
      <c r="E171">
        <f t="shared" si="3"/>
        <v>17</v>
      </c>
      <c r="Q171" s="12">
        <v>170</v>
      </c>
      <c r="R171" s="10">
        <v>1000</v>
      </c>
      <c r="S171" s="10">
        <v>19000</v>
      </c>
      <c r="T171" t="str">
        <v>Swing dress halter dress Halter Dress summer dress Women's Fashion Maxi Dresses boho beach dress boho dress Party Dresses Print Floral print Women casual dress</v>
      </c>
    </row>
    <row r="172" spans="1:20" x14ac:dyDescent="0.3">
      <c r="A172" s="10" t="s">
        <v>11569</v>
      </c>
      <c r="B172" s="54">
        <v>21</v>
      </c>
      <c r="C172" t="s">
        <v>15525</v>
      </c>
      <c r="D172" s="55">
        <f>IF(LEN(TRIM(tags_count[[#This Row],[Index_count]]))=0,0,LEN(tags_count[[#This Row],[Index_count]])-LEN(SUBSTITUTE(tags_count[[#This Row],[Index_count]]," ",""))+1)</f>
        <v>19</v>
      </c>
      <c r="E172">
        <f t="shared" si="3"/>
        <v>17</v>
      </c>
      <c r="Q172" s="12">
        <v>171</v>
      </c>
      <c r="R172" s="10">
        <v>1000</v>
      </c>
      <c r="S172" s="10">
        <v>11000</v>
      </c>
      <c r="T172" t="str">
        <v>Summer Lace Dress Lace Dress V-neck Women's Fashion Women Clothing Sleeveless dress summer dresses women dress loose dress sleeveless</v>
      </c>
    </row>
    <row r="173" spans="1:20" x14ac:dyDescent="0.3">
      <c r="A173" s="10" t="s">
        <v>11570</v>
      </c>
      <c r="B173" s="54">
        <v>21</v>
      </c>
      <c r="C173" t="s">
        <v>15526</v>
      </c>
      <c r="D173" s="55">
        <f>IF(LEN(TRIM(tags_count[[#This Row],[Index_count]]))=0,0,LEN(tags_count[[#This Row],[Index_count]])-LEN(SUBSTITUTE(tags_count[[#This Row],[Index_count]]," ",""))+1)</f>
        <v>20</v>
      </c>
      <c r="E173">
        <f t="shared" si="3"/>
        <v>17</v>
      </c>
      <c r="Q173" s="12">
        <v>172</v>
      </c>
      <c r="R173" s="10">
        <v>1000</v>
      </c>
      <c r="S173" s="10">
        <v>6000</v>
      </c>
      <c r="T173" t="str">
        <v>Summer Vest Fashion tank top Women's Fashion Plus Size V-neck Floral Tank Casual Ladies Fashion blouse Floral print Shirt Tops Blouses &amp; Shirts T Shirts Tops &amp; T-Shirts Ladies sleeveless Women printed</v>
      </c>
    </row>
    <row r="174" spans="1:20" x14ac:dyDescent="0.3">
      <c r="A174" s="10" t="s">
        <v>11571</v>
      </c>
      <c r="B174" s="54">
        <v>21</v>
      </c>
      <c r="C174" t="s">
        <v>15527</v>
      </c>
      <c r="D174" s="55">
        <f>IF(LEN(TRIM(tags_count[[#This Row],[Index_count]]))=0,0,LEN(tags_count[[#This Row],[Index_count]])-LEN(SUBSTITUTE(tags_count[[#This Row],[Index_count]]," ",""))+1)</f>
        <v>17</v>
      </c>
      <c r="E174">
        <f t="shared" si="3"/>
        <v>13</v>
      </c>
      <c r="Q174" s="12">
        <v>173</v>
      </c>
      <c r="R174" s="10">
        <v>5000</v>
      </c>
      <c r="S174" s="10">
        <v>35000</v>
      </c>
      <c r="T174" t="str">
        <v>Blues Summer Plus Size Tank Sexy Top letter print Workout tanktop Tops Grey tank top Women's Fashion Fashion women t shirt Women Casual T-Shirt Print sleeveless white women top T Shirts Cotton</v>
      </c>
    </row>
    <row r="175" spans="1:20" x14ac:dyDescent="0.3">
      <c r="A175" s="10" t="s">
        <v>11572</v>
      </c>
      <c r="B175" s="54">
        <v>21</v>
      </c>
      <c r="C175" t="s">
        <v>15528</v>
      </c>
      <c r="D175" s="55">
        <f>IF(LEN(TRIM(tags_count[[#This Row],[Index_count]]))=0,0,LEN(tags_count[[#This Row],[Index_count]])-LEN(SUBSTITUTE(tags_count[[#This Row],[Index_count]]," ",""))+1)</f>
        <v>18</v>
      </c>
      <c r="E175">
        <f t="shared" si="3"/>
        <v>17</v>
      </c>
      <c r="Q175" s="12">
        <v>174</v>
      </c>
      <c r="R175" s="10">
        <v>10000</v>
      </c>
      <c r="S175" s="10">
        <v>70000</v>
      </c>
      <c r="T175" t="str">
        <v>Summer Plus Size Deep V-Neck Dress short sleeves V-neck Mini dress beach dress Fashion t-shirt dress Casual blouse Shorts Tops &amp; Blouses Sleeve summer dress Women's Fashion Party Dress Ladies party linen dress Beach loose dress</v>
      </c>
    </row>
    <row r="176" spans="1:20" x14ac:dyDescent="0.3">
      <c r="A176" s="10" t="s">
        <v>11573</v>
      </c>
      <c r="B176" s="54">
        <v>20</v>
      </c>
      <c r="C176" t="s">
        <v>15529</v>
      </c>
      <c r="D176" s="55">
        <f>IF(LEN(TRIM(tags_count[[#This Row],[Index_count]]))=0,0,LEN(tags_count[[#This Row],[Index_count]])-LEN(SUBSTITUTE(tags_count[[#This Row],[Index_count]]," ",""))+1)</f>
        <v>17</v>
      </c>
      <c r="E176">
        <f t="shared" si="3"/>
        <v>34</v>
      </c>
      <c r="Q176" s="12">
        <v>175</v>
      </c>
      <c r="R176" s="10">
        <v>100</v>
      </c>
      <c r="S176" s="10">
        <v>800</v>
      </c>
      <c r="T176" t="str">
        <v>Summer Women Rompers Plus Size women long pants linenjumpsuit pants Overalls Loose plussizejumpsuit Women's Fashion strappant Long pants Jumpsuits &amp; Rompers rompers womens jumpsuit Vintage Women women Jumpsuit Casual jumpsuit</v>
      </c>
    </row>
    <row r="177" spans="1:20" x14ac:dyDescent="0.3">
      <c r="A177" s="10" t="s">
        <v>11574</v>
      </c>
      <c r="B177" s="54">
        <v>20</v>
      </c>
      <c r="C177" t="s">
        <v>15530</v>
      </c>
      <c r="D177" s="55">
        <f>IF(LEN(TRIM(tags_count[[#This Row],[Index_count]]))=0,0,LEN(tags_count[[#This Row],[Index_count]])-LEN(SUBSTITUTE(tags_count[[#This Row],[Index_count]]," ",""))+1)</f>
        <v>17</v>
      </c>
      <c r="E177">
        <f t="shared" si="3"/>
        <v>15</v>
      </c>
      <c r="Q177" s="12">
        <v>176</v>
      </c>
      <c r="R177" s="10">
        <v>100</v>
      </c>
      <c r="S177" s="10">
        <v>1400</v>
      </c>
      <c r="T177" t="str">
        <v>Summer Plus Size Floral print Spring demin Overalls Women's Fashion jeansforwomen trousersforwomen Flowers printed Ladies Jeans Women trousers Rompers Women Fashion jumpsuit</v>
      </c>
    </row>
    <row r="178" spans="1:20" x14ac:dyDescent="0.3">
      <c r="A178" s="10" t="s">
        <v>11575</v>
      </c>
      <c r="B178" s="54">
        <v>20</v>
      </c>
      <c r="C178" t="s">
        <v>15531</v>
      </c>
      <c r="D178" s="55">
        <f>IF(LEN(TRIM(tags_count[[#This Row],[Index_count]]))=0,0,LEN(tags_count[[#This Row],[Index_count]])-LEN(SUBSTITUTE(tags_count[[#This Row],[Index_count]]," ",""))+1)</f>
        <v>17</v>
      </c>
      <c r="E178">
        <f t="shared" si="3"/>
        <v>15</v>
      </c>
      <c r="Q178" s="12">
        <v>177</v>
      </c>
      <c r="R178" s="10">
        <v>100</v>
      </c>
      <c r="S178" s="10">
        <v>600</v>
      </c>
      <c r="T178" t="str">
        <v>Summer Plus Size women dresses polka dot Spaghetti Strap Polkas irregulardre boho Women's Fashion Party Dress boho dress Dress sleeveless sundress Beach Casual Women</v>
      </c>
    </row>
    <row r="179" spans="1:20" x14ac:dyDescent="0.3">
      <c r="A179" s="10" t="s">
        <v>11576</v>
      </c>
      <c r="B179" s="54">
        <v>20</v>
      </c>
      <c r="C179" t="s">
        <v>15532</v>
      </c>
      <c r="D179" s="55">
        <f>IF(LEN(TRIM(tags_count[[#This Row],[Index_count]]))=0,0,LEN(tags_count[[#This Row],[Index_count]])-LEN(SUBSTITUTE(tags_count[[#This Row],[Index_count]]," ",""))+1)</f>
        <v>17</v>
      </c>
      <c r="E179">
        <f t="shared" si="3"/>
        <v>19</v>
      </c>
      <c r="Q179" s="12">
        <v>178</v>
      </c>
      <c r="R179" s="10">
        <v>5000</v>
      </c>
      <c r="S179" s="10">
        <v>55000</v>
      </c>
      <c r="T179" t="str">
        <v>Women summer bikini cheap tankini swimwear bikini set Bikini swimwear sexy bikini fashion bikini Womens swimwear beachwearbikini padded Women's Fashion Fashion swimsuits for women triangle bikini Bikini sexy Swimsuit Bras Swimming</v>
      </c>
    </row>
    <row r="180" spans="1:20" x14ac:dyDescent="0.3">
      <c r="A180" s="10" t="s">
        <v>11577</v>
      </c>
      <c r="B180" s="54">
        <v>19</v>
      </c>
      <c r="C180" t="s">
        <v>15533</v>
      </c>
      <c r="D180" s="55">
        <f>IF(LEN(TRIM(tags_count[[#This Row],[Index_count]]))=0,0,LEN(tags_count[[#This Row],[Index_count]])-LEN(SUBSTITUTE(tags_count[[#This Row],[Index_count]]," ",""))+1)</f>
        <v>17</v>
      </c>
      <c r="E180">
        <f t="shared" si="3"/>
        <v>13</v>
      </c>
      <c r="Q180" s="12">
        <v>179</v>
      </c>
      <c r="R180" s="10">
        <v>5000</v>
      </c>
      <c r="S180" s="10">
        <v>35000</v>
      </c>
      <c r="T180" t="str">
        <v>womensummershort womenshortspant casualwomensjean Skeleton printed Summer fashionwomensummershort athleticshort Women's Fashion Shorts black womenminishort Denim pants skeletonprinted Women slim Casual Slim Fit</v>
      </c>
    </row>
    <row r="181" spans="1:20" x14ac:dyDescent="0.3">
      <c r="A181" s="10" t="s">
        <v>11578</v>
      </c>
      <c r="B181" s="54">
        <v>19</v>
      </c>
      <c r="C181" t="s">
        <v>15534</v>
      </c>
      <c r="D181" s="55">
        <f>IF(LEN(TRIM(tags_count[[#This Row],[Index_count]]))=0,0,LEN(tags_count[[#This Row],[Index_count]])-LEN(SUBSTITUTE(tags_count[[#This Row],[Index_count]]," ",""))+1)</f>
        <v>14</v>
      </c>
      <c r="E181">
        <f t="shared" si="3"/>
        <v>27</v>
      </c>
      <c r="Q181" s="12">
        <v>180</v>
      </c>
      <c r="R181" s="10">
        <v>10000</v>
      </c>
      <c r="S181" s="10">
        <v>60000</v>
      </c>
      <c r="T181" t="str">
        <v>sleeveless Halter Mini Dress Mini dress women dress Women's Fashion sexy party Sexy Dress solid color summer dresses Striped Beach Bodycon Dress Women</v>
      </c>
    </row>
    <row r="182" spans="1:20" x14ac:dyDescent="0.3">
      <c r="A182" s="10" t="s">
        <v>11579</v>
      </c>
      <c r="B182" s="54">
        <v>19</v>
      </c>
      <c r="C182" t="s">
        <v>15535</v>
      </c>
      <c r="D182" s="55">
        <f>IF(LEN(TRIM(tags_count[[#This Row],[Index_count]]))=0,0,LEN(tags_count[[#This Row],[Index_count]])-LEN(SUBSTITUTE(tags_count[[#This Row],[Index_count]]," ",""))+1)</f>
        <v>15</v>
      </c>
      <c r="E182">
        <f t="shared" si="3"/>
        <v>13</v>
      </c>
      <c r="Q182" s="12">
        <v>181</v>
      </c>
      <c r="R182" s="10">
        <v>10000</v>
      </c>
      <c r="S182" s="10">
        <v>70000</v>
      </c>
      <c r="T182" t="str">
        <v>Summer Vest Plus Size Floral print Fashion long dress Spaghetti Dress summer dress V-neck Floral Ladies Women's Fashion Party Dress party maxi dress Print sleeveless Skirts Casual</v>
      </c>
    </row>
    <row r="183" spans="1:20" x14ac:dyDescent="0.3">
      <c r="A183" s="10" t="s">
        <v>11580</v>
      </c>
      <c r="B183" s="54">
        <v>19</v>
      </c>
      <c r="C183" t="s">
        <v>15536</v>
      </c>
      <c r="D183" s="55">
        <f>IF(LEN(TRIM(tags_count[[#This Row],[Index_count]]))=0,0,LEN(tags_count[[#This Row],[Index_count]])-LEN(SUBSTITUTE(tags_count[[#This Row],[Index_count]]," ",""))+1)</f>
        <v>16</v>
      </c>
      <c r="E183">
        <f t="shared" si="3"/>
        <v>22</v>
      </c>
      <c r="Q183" s="12">
        <v>182</v>
      </c>
      <c r="R183" s="10">
        <v>100000</v>
      </c>
      <c r="S183" s="10">
        <v>800000</v>
      </c>
      <c r="T183" t="str">
        <v>roupas femininas womens dresses Lace gowns Long Sleeve Dress dress slim Women's Fashion Party Dress chiffiondres vestidoderenda Clothing Casual Slim Fit Winter Sleeve robefemme Lace Dress slim ball gown women dress Women Fashion</v>
      </c>
    </row>
    <row r="184" spans="1:20" x14ac:dyDescent="0.3">
      <c r="A184" s="10" t="s">
        <v>11581</v>
      </c>
      <c r="B184" s="54">
        <v>19</v>
      </c>
      <c r="C184" t="s">
        <v>15537</v>
      </c>
      <c r="D184" s="55">
        <f>IF(LEN(TRIM(tags_count[[#This Row],[Index_count]]))=0,0,LEN(tags_count[[#This Row],[Index_count]])-LEN(SUBSTITUTE(tags_count[[#This Row],[Index_count]]," ",""))+1)</f>
        <v>18</v>
      </c>
      <c r="E184">
        <f t="shared" si="3"/>
        <v>23</v>
      </c>
      <c r="Q184" s="12">
        <v>183</v>
      </c>
      <c r="R184" s="10">
        <v>10000</v>
      </c>
      <c r="S184" s="10">
        <v>180000</v>
      </c>
      <c r="T184" t="str">
        <v>wedge Sandals Summer antislip espadrille Slippers Platform Women's Fashion open toe cute Shoes Ankle women shoes Braids Beach Buckles Women</v>
      </c>
    </row>
    <row r="185" spans="1:20" x14ac:dyDescent="0.3">
      <c r="A185" s="10" t="s">
        <v>11582</v>
      </c>
      <c r="B185" s="54">
        <v>19</v>
      </c>
      <c r="C185" t="s">
        <v>15538</v>
      </c>
      <c r="D185" s="55">
        <f>IF(LEN(TRIM(tags_count[[#This Row],[Index_count]]))=0,0,LEN(tags_count[[#This Row],[Index_count]])-LEN(SUBSTITUTE(tags_count[[#This Row],[Index_count]]," ",""))+1)</f>
        <v>16</v>
      </c>
      <c r="E185">
        <f t="shared" si="3"/>
        <v>14</v>
      </c>
      <c r="Q185" s="12">
        <v>184</v>
      </c>
      <c r="R185" s="10">
        <v>10</v>
      </c>
      <c r="S185" s="10">
        <v>110</v>
      </c>
      <c r="T185" t="str">
        <v>woman fashion Fashion outside Vintage sexy bikini tasselbikini Swimwear Swimsuit Bikini brazilian sexy Beach Women</v>
      </c>
    </row>
    <row r="186" spans="1:20" x14ac:dyDescent="0.3">
      <c r="A186" s="10" t="s">
        <v>11583</v>
      </c>
      <c r="B186" s="54">
        <v>18</v>
      </c>
      <c r="C186" t="s">
        <v>15539</v>
      </c>
      <c r="D186" s="55">
        <f>IF(LEN(TRIM(tags_count[[#This Row],[Index_count]]))=0,0,LEN(tags_count[[#This Row],[Index_count]])-LEN(SUBSTITUTE(tags_count[[#This Row],[Index_count]]," ",""))+1)</f>
        <v>17</v>
      </c>
      <c r="E186">
        <f t="shared" si="3"/>
        <v>21</v>
      </c>
      <c r="Q186" s="12">
        <v>185</v>
      </c>
      <c r="R186" s="10">
        <v>50</v>
      </c>
      <c r="S186" s="10">
        <v>241.5</v>
      </c>
      <c r="T186" t="str">
        <v>blouse Summer Plus Size Tops &amp; Blouses Shirt Women Vest Tank button Spaghetti Strap tank top Tops Women's Fashion Fashion V-neck sleeveless Casual Women</v>
      </c>
    </row>
    <row r="187" spans="1:20" x14ac:dyDescent="0.3">
      <c r="A187" s="10" t="s">
        <v>11584</v>
      </c>
      <c r="B187" s="54">
        <v>18</v>
      </c>
      <c r="C187" t="s">
        <v>15540</v>
      </c>
      <c r="D187" s="55">
        <f>IF(LEN(TRIM(tags_count[[#This Row],[Index_count]]))=0,0,LEN(tags_count[[#This Row],[Index_count]])-LEN(SUBSTITUTE(tags_count[[#This Row],[Index_count]]," ",""))+1)</f>
        <v>16</v>
      </c>
      <c r="E187">
        <f t="shared" si="3"/>
        <v>124</v>
      </c>
      <c r="Q187" s="12">
        <v>186</v>
      </c>
      <c r="R187" s="10">
        <v>100</v>
      </c>
      <c r="S187" s="10">
        <v>800</v>
      </c>
      <c r="T187" t="str">
        <v>Summer womenshirtset shortsetsforwomen Sleeve beachsuit yoga pants womensportset yogasuitset short sleeves womens clothes Women's Fashion Shorts printed Fashion T Shirts Women</v>
      </c>
    </row>
    <row r="188" spans="1:20" x14ac:dyDescent="0.3">
      <c r="A188" s="10" t="s">
        <v>11585</v>
      </c>
      <c r="B188" s="54">
        <v>18</v>
      </c>
      <c r="C188" t="s">
        <v>15541</v>
      </c>
      <c r="D188" s="55">
        <f>IF(LEN(TRIM(tags_count[[#This Row],[Index_count]]))=0,0,LEN(tags_count[[#This Row],[Index_count]])-LEN(SUBSTITUTE(tags_count[[#This Row],[Index_count]]," ",""))+1)</f>
        <v>16</v>
      </c>
      <c r="E188">
        <f t="shared" si="3"/>
        <v>14</v>
      </c>
      <c r="Q188" s="12">
        <v>187</v>
      </c>
      <c r="R188" s="10">
        <v>1000</v>
      </c>
      <c r="S188" s="10">
        <v>5850</v>
      </c>
      <c r="T188" t="str">
        <v>wavepointdre Fashion long dress Beach Dress summer dress boho beach dress Party Dress boho dress printed Women's Fashion</v>
      </c>
    </row>
    <row r="189" spans="1:20" x14ac:dyDescent="0.3">
      <c r="A189" s="10" t="s">
        <v>11586</v>
      </c>
      <c r="B189" s="54">
        <v>18</v>
      </c>
      <c r="C189" t="s">
        <v>15542</v>
      </c>
      <c r="D189" s="55">
        <f>IF(LEN(TRIM(tags_count[[#This Row],[Index_count]]))=0,0,LEN(tags_count[[#This Row],[Index_count]])-LEN(SUBSTITUTE(tags_count[[#This Row],[Index_count]]," ",""))+1)</f>
        <v>17</v>
      </c>
      <c r="E189">
        <f t="shared" si="3"/>
        <v>11</v>
      </c>
      <c r="Q189" s="12">
        <v>188</v>
      </c>
      <c r="R189" s="10">
        <v>100</v>
      </c>
      <c r="S189" s="10">
        <v>1100</v>
      </c>
      <c r="T189" t="str">
        <v>pajamaset Fashion sexy pajamas for womens silksleepwearforwomen silksleepwear pajamassuit Casual Women's Fashion Summer Sleepwear pajamasforwomen silksleepwearnightgown silk pajamassleepwear women's pajamas Women</v>
      </c>
    </row>
    <row r="190" spans="1:20" x14ac:dyDescent="0.3">
      <c r="A190" s="10" t="s">
        <v>11587</v>
      </c>
      <c r="B190" s="54">
        <v>18</v>
      </c>
      <c r="C190" t="s">
        <v>15543</v>
      </c>
      <c r="D190" s="55">
        <f>IF(LEN(TRIM(tags_count[[#This Row],[Index_count]]))=0,0,LEN(tags_count[[#This Row],[Index_count]])-LEN(SUBSTITUTE(tags_count[[#This Row],[Index_count]]," ",""))+1)</f>
        <v>18</v>
      </c>
      <c r="E190">
        <f t="shared" si="3"/>
        <v>21</v>
      </c>
      <c r="Q190" s="12">
        <v>189</v>
      </c>
      <c r="R190" s="10">
        <v>100</v>
      </c>
      <c r="S190" s="10">
        <v>900</v>
      </c>
      <c r="T190" t="str">
        <v>Summer Plus Size Shirt Sleeve Sunflowers short sleeves Round neck Women's Fashion Shorts Print Women women top Fashion T Shirts Cotton</v>
      </c>
    </row>
    <row r="191" spans="1:20" x14ac:dyDescent="0.3">
      <c r="A191" s="10" t="s">
        <v>11588</v>
      </c>
      <c r="B191" s="54">
        <v>18</v>
      </c>
      <c r="C191" t="s">
        <v>15544</v>
      </c>
      <c r="D191" s="55">
        <f>IF(LEN(TRIM(tags_count[[#This Row],[Index_count]]))=0,0,LEN(tags_count[[#This Row],[Index_count]])-LEN(SUBSTITUTE(tags_count[[#This Row],[Index_count]]," ",""))+1)</f>
        <v>13</v>
      </c>
      <c r="E191">
        <f t="shared" si="3"/>
        <v>13</v>
      </c>
      <c r="Q191" s="12">
        <v>190</v>
      </c>
      <c r="R191" s="10">
        <v>1000</v>
      </c>
      <c r="S191" s="10">
        <v>15000</v>
      </c>
      <c r="T191" t="str">
        <v>Women Pants Loose Jumpsuits &amp; Rompers playsuit Casual Women's Fashion women trousers Women jumpsuit summer tops Cotton</v>
      </c>
    </row>
    <row r="192" spans="1:20" x14ac:dyDescent="0.3">
      <c r="A192" s="10" t="s">
        <v>11589</v>
      </c>
      <c r="B192" s="54">
        <v>18</v>
      </c>
      <c r="C192" t="s">
        <v>15545</v>
      </c>
      <c r="D192" s="55">
        <f>IF(LEN(TRIM(tags_count[[#This Row],[Index_count]]))=0,0,LEN(tags_count[[#This Row],[Index_count]])-LEN(SUBSTITUTE(tags_count[[#This Row],[Index_count]]," ",""))+1)</f>
        <v>16</v>
      </c>
      <c r="E192">
        <f t="shared" si="3"/>
        <v>15</v>
      </c>
      <c r="Q192" s="12">
        <v>191</v>
      </c>
      <c r="R192" s="10">
        <v>1000</v>
      </c>
      <c r="S192" s="10">
        <v>5000</v>
      </c>
      <c r="T192" t="str">
        <v>blouse Summer Vest Fashion Tank camisole lettersprinted Tops T Shirts tank top Pullovers Women's Fashion printed Ladies sleeveless Loose tank tops Casual Women</v>
      </c>
    </row>
    <row r="193" spans="1:20" x14ac:dyDescent="0.3">
      <c r="A193" s="10" t="s">
        <v>11590</v>
      </c>
      <c r="B193" s="54">
        <v>18</v>
      </c>
      <c r="C193" t="s">
        <v>15546</v>
      </c>
      <c r="D193" s="55">
        <f>IF(LEN(TRIM(tags_count[[#This Row],[Index_count]]))=0,0,LEN(tags_count[[#This Row],[Index_count]])-LEN(SUBSTITUTE(tags_count[[#This Row],[Index_count]]," ",""))+1)</f>
        <v>14</v>
      </c>
      <c r="E193">
        <f t="shared" si="3"/>
        <v>12</v>
      </c>
      <c r="Q193" s="12">
        <v>192</v>
      </c>
      <c r="R193" s="10">
        <v>100</v>
      </c>
      <c r="S193" s="10">
        <v>800</v>
      </c>
      <c r="T193" t="str">
        <v>Summer Fashion crop top Shirt Sleeve Tank Tops slim short sleeves V-neck T Shirts Shorts tank top solid color sexy Women Women's Fashion Casual Women Fashion Slim Fit</v>
      </c>
    </row>
    <row r="194" spans="1:20" x14ac:dyDescent="0.3">
      <c r="A194" s="10" t="s">
        <v>11591</v>
      </c>
      <c r="B194" s="54">
        <v>17</v>
      </c>
      <c r="C194" t="s">
        <v>15547</v>
      </c>
      <c r="D194" s="55">
        <f>IF(LEN(TRIM(tags_count[[#This Row],[Index_count]]))=0,0,LEN(tags_count[[#This Row],[Index_count]])-LEN(SUBSTITUTE(tags_count[[#This Row],[Index_count]]," ",""))+1)</f>
        <v>14</v>
      </c>
      <c r="E194">
        <f t="shared" ref="E194:E257" si="4">COUNTIF(T194:T1554,"*"&amp;A194&amp;"*")</f>
        <v>12</v>
      </c>
      <c r="Q194" s="12">
        <v>193</v>
      </c>
      <c r="R194" s="10">
        <v>5000</v>
      </c>
      <c r="S194" s="10">
        <v>28450.000000000004</v>
      </c>
      <c r="T194" t="str">
        <v>Summer Vest wrappedchest Halter slingvest Print Women's Fashion sexy Beach summer tops Women Fashion Bottoming shirt letter print bras for women Tops Swimwear Push up bikini Women Bras Halter Bikini spaghetti strap top beachvesttop Swimming</v>
      </c>
    </row>
    <row r="195" spans="1:20" x14ac:dyDescent="0.3">
      <c r="A195" s="10" t="s">
        <v>11592</v>
      </c>
      <c r="B195" s="54">
        <v>17</v>
      </c>
      <c r="C195" t="s">
        <v>15548</v>
      </c>
      <c r="D195" s="55">
        <f>IF(LEN(TRIM(tags_count[[#This Row],[Index_count]]))=0,0,LEN(tags_count[[#This Row],[Index_count]])-LEN(SUBSTITUTE(tags_count[[#This Row],[Index_count]]," ",""))+1)</f>
        <v>15</v>
      </c>
      <c r="E195">
        <f t="shared" si="4"/>
        <v>17</v>
      </c>
      <c r="Q195" s="12">
        <v>194</v>
      </c>
      <c r="R195" s="10">
        <v>100</v>
      </c>
      <c r="S195" s="10">
        <v>600</v>
      </c>
      <c r="T195" t="str">
        <v>Summer Sling Dresses Dress V-neck Casual Pocket Women's Fashion Sleeveless dress women dress Floral sleeveless Women loose dress Pleated casual dress</v>
      </c>
    </row>
    <row r="196" spans="1:20" x14ac:dyDescent="0.3">
      <c r="A196" s="10" t="s">
        <v>11593</v>
      </c>
      <c r="B196" s="54">
        <v>17</v>
      </c>
      <c r="C196" t="s">
        <v>15549</v>
      </c>
      <c r="D196" s="55">
        <f>IF(LEN(TRIM(tags_count[[#This Row],[Index_count]]))=0,0,LEN(tags_count[[#This Row],[Index_count]])-LEN(SUBSTITUTE(tags_count[[#This Row],[Index_count]]," ",""))+1)</f>
        <v>16</v>
      </c>
      <c r="E196">
        <f t="shared" si="4"/>
        <v>17</v>
      </c>
      <c r="Q196" s="12">
        <v>195</v>
      </c>
      <c r="R196" s="10">
        <v>5000</v>
      </c>
      <c r="S196" s="10">
        <v>40000</v>
      </c>
      <c r="T196" t="str">
        <v>Summer Shorts Cotton Cotton T Shirt Sleeve printedletterstop Clothing Tops Necks short sleeves Women's Fashion Women Clothing printed Women tshirtforwomen Fashion T Shirts Shirt</v>
      </c>
    </row>
    <row r="197" spans="1:20" x14ac:dyDescent="0.3">
      <c r="A197" s="10" t="s">
        <v>11594</v>
      </c>
      <c r="B197" s="54">
        <v>17</v>
      </c>
      <c r="C197" t="s">
        <v>15550</v>
      </c>
      <c r="D197" s="55">
        <f>IF(LEN(TRIM(tags_count[[#This Row],[Index_count]]))=0,0,LEN(tags_count[[#This Row],[Index_count]])-LEN(SUBSTITUTE(tags_count[[#This Row],[Index_count]]," ",""))+1)</f>
        <v>15</v>
      </c>
      <c r="E197">
        <f t="shared" si="4"/>
        <v>34</v>
      </c>
      <c r="Q197" s="12">
        <v>196</v>
      </c>
      <c r="R197" s="10">
        <v>5000</v>
      </c>
      <c r="S197" s="10">
        <v>30000</v>
      </c>
      <c r="T197" t="str">
        <v>Summer polo men Polo Shirts Sleeve Pure Color polo hat short sleeves Shorts menpoloshirt T Shirts hooded Polos T-Shirts polo sport men's poloshirtmen menspoloshirtbrand</v>
      </c>
    </row>
    <row r="198" spans="1:20" x14ac:dyDescent="0.3">
      <c r="A198" s="10" t="s">
        <v>11595</v>
      </c>
      <c r="B198" s="54">
        <v>16</v>
      </c>
      <c r="C198" t="s">
        <v>15551</v>
      </c>
      <c r="D198" s="55">
        <f>IF(LEN(TRIM(tags_count[[#This Row],[Index_count]]))=0,0,LEN(tags_count[[#This Row],[Index_count]])-LEN(SUBSTITUTE(tags_count[[#This Row],[Index_count]]," ",""))+1)</f>
        <v>15</v>
      </c>
      <c r="E198">
        <f t="shared" si="4"/>
        <v>15</v>
      </c>
      <c r="Q198" s="12">
        <v>197</v>
      </c>
      <c r="R198" s="10">
        <v>100</v>
      </c>
      <c r="S198" s="10">
        <v>1100</v>
      </c>
      <c r="T198" t="str">
        <v>damenkleid plaincolordres highwaistdres Evening Dress Dress summercocktaildres Party Dress retro femmerobe women dress sommerkleid Vintage dress</v>
      </c>
    </row>
    <row r="199" spans="1:20" x14ac:dyDescent="0.3">
      <c r="A199" s="10" t="s">
        <v>11596</v>
      </c>
      <c r="B199" s="54">
        <v>16</v>
      </c>
      <c r="C199" t="s">
        <v>15552</v>
      </c>
      <c r="D199" s="55">
        <f>IF(LEN(TRIM(tags_count[[#This Row],[Index_count]]))=0,0,LEN(tags_count[[#This Row],[Index_count]])-LEN(SUBSTITUTE(tags_count[[#This Row],[Index_count]]," ",""))+1)</f>
        <v>14</v>
      </c>
      <c r="E199">
        <f t="shared" si="4"/>
        <v>14</v>
      </c>
      <c r="Q199" s="12">
        <v>198</v>
      </c>
      <c r="R199" s="10">
        <v>100</v>
      </c>
      <c r="S199" s="10">
        <v>172</v>
      </c>
      <c r="T199" t="str">
        <v>Summer Leggings Shorts loosecasualsweatpant Fitness casualshort Plus Size athleticshort high waisted yogashort Women's Fashion bodybuildingshort quickdryingshort Yoga Sport Fashion short skirt Women</v>
      </c>
    </row>
    <row r="200" spans="1:20" x14ac:dyDescent="0.3">
      <c r="A200" s="10" t="s">
        <v>11597</v>
      </c>
      <c r="B200" s="54">
        <v>16</v>
      </c>
      <c r="C200" t="s">
        <v>15553</v>
      </c>
      <c r="D200" s="55">
        <f>IF(LEN(TRIM(tags_count[[#This Row],[Index_count]]))=0,0,LEN(tags_count[[#This Row],[Index_count]])-LEN(SUBSTITUTE(tags_count[[#This Row],[Index_count]]," ",""))+1)</f>
        <v>14</v>
      </c>
      <c r="E200">
        <f t="shared" si="4"/>
        <v>12</v>
      </c>
      <c r="Q200" s="12">
        <v>199</v>
      </c>
      <c r="R200" s="10">
        <v>10000</v>
      </c>
      <c r="S200" s="10">
        <v>57800</v>
      </c>
      <c r="T200" t="str">
        <v>blouse Summer Plus Size Floral print Shirt sleevelessblouse Necks Women's Fashion tank top Print T Shirts Fashion casual shirt Women Floral sleeveless women top Casual sleeveless tops</v>
      </c>
    </row>
    <row r="201" spans="1:20" x14ac:dyDescent="0.3">
      <c r="A201" s="10" t="s">
        <v>11598</v>
      </c>
      <c r="B201" s="54">
        <v>16</v>
      </c>
      <c r="C201" t="s">
        <v>15554</v>
      </c>
      <c r="D201" s="55">
        <f>IF(LEN(TRIM(tags_count[[#This Row],[Index_count]]))=0,0,LEN(tags_count[[#This Row],[Index_count]])-LEN(SUBSTITUTE(tags_count[[#This Row],[Index_count]]," ",""))+1)</f>
        <v>12</v>
      </c>
      <c r="E201">
        <f t="shared" si="4"/>
        <v>11</v>
      </c>
      <c r="Q201" s="12">
        <v>200</v>
      </c>
      <c r="R201" s="10">
        <v>5000</v>
      </c>
      <c r="S201" s="10">
        <v>55000</v>
      </c>
      <c r="T201" t="str">
        <v>Summer Shorts Love Sleeve tee shirt women Tops summer t-shirts short sleeves Casual Round neck loveprinttshirt Fashion teesamptshirt graphic tees women Print tes Women's Fashion tops for women T Shirts</v>
      </c>
    </row>
    <row r="202" spans="1:20" x14ac:dyDescent="0.3">
      <c r="A202" s="10" t="s">
        <v>11599</v>
      </c>
      <c r="B202" s="54">
        <v>16</v>
      </c>
      <c r="C202" t="s">
        <v>15555</v>
      </c>
      <c r="D202" s="55">
        <f>IF(LEN(TRIM(tags_count[[#This Row],[Index_count]]))=0,0,LEN(tags_count[[#This Row],[Index_count]])-LEN(SUBSTITUTE(tags_count[[#This Row],[Index_count]]," ",""))+1)</f>
        <v>14</v>
      </c>
      <c r="E202">
        <f t="shared" si="4"/>
        <v>14</v>
      </c>
      <c r="Q202" s="12">
        <v>201</v>
      </c>
      <c r="R202" s="10">
        <v>1000</v>
      </c>
      <c r="S202" s="10">
        <v>12000</v>
      </c>
      <c r="T202" t="str">
        <v>Plus Size off shoulder dress Sleeve Long Sleeve Dress V Neckdress Women's Fashion animal print Animal Print women dress loose dress Women</v>
      </c>
    </row>
    <row r="203" spans="1:20" x14ac:dyDescent="0.3">
      <c r="A203" s="10" t="s">
        <v>11600</v>
      </c>
      <c r="B203" s="54">
        <v>16</v>
      </c>
      <c r="C203" t="s">
        <v>15556</v>
      </c>
      <c r="D203" s="55">
        <f>IF(LEN(TRIM(tags_count[[#This Row],[Index_count]]))=0,0,LEN(tags_count[[#This Row],[Index_count]])-LEN(SUBSTITUTE(tags_count[[#This Row],[Index_count]]," ",""))+1)</f>
        <v>16</v>
      </c>
      <c r="E203">
        <f t="shared" si="4"/>
        <v>14</v>
      </c>
      <c r="Q203" s="12">
        <v>202</v>
      </c>
      <c r="R203" s="10">
        <v>1000</v>
      </c>
      <c r="S203" s="10">
        <v>8000</v>
      </c>
      <c r="T203" t="str">
        <v>Tanktops for women Vest Fashion crop top Summer Shirt Slim Fit topsamptshirt Women's Fashion slim summer tops Women Fashion clubwear Shorts Tank Sexy Top Spaghetti Tops Necks cropped Casual sleevelesstshirt sleeveless Women tops for women</v>
      </c>
    </row>
    <row r="204" spans="1:20" x14ac:dyDescent="0.3">
      <c r="A204" s="10" t="s">
        <v>11601</v>
      </c>
      <c r="B204" s="54">
        <v>16</v>
      </c>
      <c r="C204" t="s">
        <v>15557</v>
      </c>
      <c r="D204" s="55">
        <f>IF(LEN(TRIM(tags_count[[#This Row],[Index_count]]))=0,0,LEN(tags_count[[#This Row],[Index_count]])-LEN(SUBSTITUTE(tags_count[[#This Row],[Index_count]]," ",""))+1)</f>
        <v>16</v>
      </c>
      <c r="E204">
        <f t="shared" si="4"/>
        <v>12</v>
      </c>
      <c r="Q204" s="12">
        <v>203</v>
      </c>
      <c r="R204" s="10">
        <v>100</v>
      </c>
      <c r="S204" s="10">
        <v>189</v>
      </c>
      <c r="T204" t="str">
        <v>Summer Vest Fashion Tank Necks Tops Loose tank top Round neck Women's Fashion Plus Size Flowers Print sleeveless women top Casual Women</v>
      </c>
    </row>
    <row r="205" spans="1:20" x14ac:dyDescent="0.3">
      <c r="A205" s="10" t="s">
        <v>11602</v>
      </c>
      <c r="B205" s="54">
        <v>16</v>
      </c>
      <c r="C205" t="s">
        <v>15558</v>
      </c>
      <c r="D205" s="55">
        <f>IF(LEN(TRIM(tags_count[[#This Row],[Index_count]]))=0,0,LEN(tags_count[[#This Row],[Index_count]])-LEN(SUBSTITUTE(tags_count[[#This Row],[Index_count]]," ",""))+1)</f>
        <v>15</v>
      </c>
      <c r="E205">
        <f t="shared" si="4"/>
        <v>12</v>
      </c>
      <c r="Q205" s="12">
        <v>204</v>
      </c>
      <c r="R205" s="10">
        <v>10000</v>
      </c>
      <c r="S205" s="10">
        <v>60000</v>
      </c>
      <c r="T205" t="str">
        <v>Summer Plus Size halter dress Halter Dress V-neck beach dress Party Dress printed sleeveless Floral maxi dress Spaghetti Casual Clothes Deep V-Neck printeddre Beach summer dress Women's Fashion Sleeveless dress Ladies party Fashion loose dress</v>
      </c>
    </row>
    <row r="206" spans="1:20" x14ac:dyDescent="0.3">
      <c r="A206" s="10" t="s">
        <v>11603</v>
      </c>
      <c r="B206" s="54">
        <v>16</v>
      </c>
      <c r="C206" t="s">
        <v>15559</v>
      </c>
      <c r="D206" s="55">
        <f>IF(LEN(TRIM(tags_count[[#This Row],[Index_count]]))=0,0,LEN(tags_count[[#This Row],[Index_count]])-LEN(SUBSTITUTE(tags_count[[#This Row],[Index_count]]," ",""))+1)</f>
        <v>13</v>
      </c>
      <c r="E206">
        <f t="shared" si="4"/>
        <v>25</v>
      </c>
      <c r="Q206" s="12">
        <v>205</v>
      </c>
      <c r="R206" s="10">
        <v>5000</v>
      </c>
      <c r="S206" s="10">
        <v>20000</v>
      </c>
      <c r="T206" t="str">
        <v>Summer Fashion topsamptshirt tank top Sleeveless Shirt casual shirt Off shoulder shirt Casual Women Cotton Tank Shirt Ladies Fashion backless top summer shirt T Shirts backless Tops &amp; T-Shirts Ladies loose t-shirt women top Women's Fashion Tops sleeveless printed</v>
      </c>
    </row>
    <row r="207" spans="1:20" x14ac:dyDescent="0.3">
      <c r="A207" s="10" t="s">
        <v>11604</v>
      </c>
      <c r="B207" s="54">
        <v>15</v>
      </c>
      <c r="C207" t="s">
        <v>15560</v>
      </c>
      <c r="D207" s="55">
        <f>IF(LEN(TRIM(tags_count[[#This Row],[Index_count]]))=0,0,LEN(tags_count[[#This Row],[Index_count]])-LEN(SUBSTITUTE(tags_count[[#This Row],[Index_count]]," ",""))+1)</f>
        <v>15</v>
      </c>
      <c r="E207">
        <f t="shared" si="4"/>
        <v>14</v>
      </c>
      <c r="Q207" s="12">
        <v>206</v>
      </c>
      <c r="R207" s="10">
        <v>100</v>
      </c>
      <c r="S207" s="10">
        <v>700</v>
      </c>
      <c r="T207" t="str">
        <v>tank top women Vest Fashion Tank summer tank top loose top lace top Tops Plus size top V-neck Necks Women's Fashion Plus Size Summer sleeveless tops Casual T-Shirt sleeveless Women Vest Women tank top Lace</v>
      </c>
    </row>
    <row r="208" spans="1:20" x14ac:dyDescent="0.3">
      <c r="A208" s="10" t="s">
        <v>11605</v>
      </c>
      <c r="B208" s="54">
        <v>15</v>
      </c>
      <c r="C208" t="s">
        <v>15561</v>
      </c>
      <c r="D208" s="55">
        <f>IF(LEN(TRIM(tags_count[[#This Row],[Index_count]]))=0,0,LEN(tags_count[[#This Row],[Index_count]])-LEN(SUBSTITUTE(tags_count[[#This Row],[Index_count]]," ",""))+1)</f>
        <v>12</v>
      </c>
      <c r="E208">
        <f t="shared" si="4"/>
        <v>11</v>
      </c>
      <c r="Q208" s="12">
        <v>207</v>
      </c>
      <c r="R208" s="10">
        <v>10000</v>
      </c>
      <c r="S208" s="10">
        <v>58400</v>
      </c>
      <c r="T208" t="str">
        <v>blouse Plus Size Floral print Lace Tank Tops Necks tank top Round neck Floral Women's Fashion Fashion topsamptee Print sleeveless Casual Women</v>
      </c>
    </row>
    <row r="209" spans="1:20" x14ac:dyDescent="0.3">
      <c r="A209" s="10" t="s">
        <v>11606</v>
      </c>
      <c r="B209" s="54">
        <v>15</v>
      </c>
      <c r="C209" t="s">
        <v>15562</v>
      </c>
      <c r="D209" s="55">
        <f>IF(LEN(TRIM(tags_count[[#This Row],[Index_count]]))=0,0,LEN(tags_count[[#This Row],[Index_count]])-LEN(SUBSTITUTE(tags_count[[#This Row],[Index_count]]," ",""))+1)</f>
        <v>13</v>
      </c>
      <c r="E209">
        <f t="shared" si="4"/>
        <v>9</v>
      </c>
      <c r="Q209" s="12">
        <v>208</v>
      </c>
      <c r="R209" s="10">
        <v>10000</v>
      </c>
      <c r="S209" s="10">
        <v>80000</v>
      </c>
      <c r="T209" t="str">
        <v>Midi Dresses Sleeve Dresses packagehip Dress slim short sleeves Shorts Women's Fashion Fashion vestido Robes Bodycon Dresses basicvestido Women</v>
      </c>
    </row>
    <row r="210" spans="1:20" x14ac:dyDescent="0.3">
      <c r="A210" s="10" t="s">
        <v>11607</v>
      </c>
      <c r="B210" s="54">
        <v>15</v>
      </c>
      <c r="C210" t="s">
        <v>15563</v>
      </c>
      <c r="D210" s="55">
        <f>IF(LEN(TRIM(tags_count[[#This Row],[Index_count]]))=0,0,LEN(tags_count[[#This Row],[Index_count]])-LEN(SUBSTITUTE(tags_count[[#This Row],[Index_count]]," ",""))+1)</f>
        <v>15</v>
      </c>
      <c r="E210">
        <f t="shared" si="4"/>
        <v>13</v>
      </c>
      <c r="Q210" s="12">
        <v>209</v>
      </c>
      <c r="R210" s="10">
        <v>5000</v>
      </c>
      <c r="S210" s="10">
        <v>95000</v>
      </c>
      <c r="T210" t="str">
        <v>men jeans Fashion Summer rippedjean slim croppedjean mensummerjean 2014menshort Men Shorts zippers Jeans trousers summerjean Shorts causaljean rippedshort 2014summermenshort</v>
      </c>
    </row>
    <row r="211" spans="1:20" x14ac:dyDescent="0.3">
      <c r="A211" s="10" t="s">
        <v>11608</v>
      </c>
      <c r="B211" s="54">
        <v>15</v>
      </c>
      <c r="C211" t="s">
        <v>15564</v>
      </c>
      <c r="D211" s="55">
        <f>IF(LEN(TRIM(tags_count[[#This Row],[Index_count]]))=0,0,LEN(tags_count[[#This Row],[Index_count]])-LEN(SUBSTITUTE(tags_count[[#This Row],[Index_count]]," ",""))+1)</f>
        <v>15</v>
      </c>
      <c r="E211">
        <f t="shared" si="4"/>
        <v>12</v>
      </c>
      <c r="Q211" s="12">
        <v>210</v>
      </c>
      <c r="R211" s="10">
        <v>50</v>
      </c>
      <c r="S211" s="10">
        <v>192.5</v>
      </c>
      <c r="T211" t="str">
        <v>Summer Fashion Shirt sundress Dresses Dress Women's Fashion V-neck Cocktail Dress beach dress Party Dress off shoulder Girls Dresses sleeveless Pleated Skirt Spaghetti Casual Pleated Necks</v>
      </c>
    </row>
    <row r="212" spans="1:20" x14ac:dyDescent="0.3">
      <c r="A212" s="10" t="s">
        <v>11609</v>
      </c>
      <c r="B212" s="54">
        <v>15</v>
      </c>
      <c r="C212" t="s">
        <v>15565</v>
      </c>
      <c r="D212" s="55">
        <f>IF(LEN(TRIM(tags_count[[#This Row],[Index_count]]))=0,0,LEN(tags_count[[#This Row],[Index_count]])-LEN(SUBSTITUTE(tags_count[[#This Row],[Index_count]]," ",""))+1)</f>
        <v>14</v>
      </c>
      <c r="E212">
        <f t="shared" si="4"/>
        <v>11</v>
      </c>
      <c r="Q212" s="12">
        <v>211</v>
      </c>
      <c r="R212" s="10">
        <v>1000</v>
      </c>
      <c r="S212" s="10">
        <v>9000</v>
      </c>
      <c r="T212" t="str">
        <v>Summer Vest Fashion Tank camisole Halter Beauty Tops summer t-shirts fashion women tank top Cool T-Shirts skull Print summervest femalevest</v>
      </c>
    </row>
    <row r="213" spans="1:20" x14ac:dyDescent="0.3">
      <c r="A213" s="10" t="s">
        <v>11610</v>
      </c>
      <c r="B213" s="54">
        <v>14</v>
      </c>
      <c r="C213" t="s">
        <v>15566</v>
      </c>
      <c r="D213" s="55">
        <f>IF(LEN(TRIM(tags_count[[#This Row],[Index_count]]))=0,0,LEN(tags_count[[#This Row],[Index_count]])-LEN(SUBSTITUTE(tags_count[[#This Row],[Index_count]]," ",""))+1)</f>
        <v>13</v>
      </c>
      <c r="E213">
        <f t="shared" si="4"/>
        <v>10</v>
      </c>
      <c r="Q213" s="12">
        <v>212</v>
      </c>
      <c r="R213" s="10">
        <v>7</v>
      </c>
      <c r="S213" s="10">
        <v>56</v>
      </c>
      <c r="T213" t="str">
        <v>Summer summer dress Necks Sleeve long dress plus size dress Dress Loose V Neckdress short sleeves maxi dress Shorts boho short sleeve dress boho dress Fashion womendre women dress Women's Fashion</v>
      </c>
    </row>
    <row r="214" spans="1:20" x14ac:dyDescent="0.3">
      <c r="A214" s="10" t="s">
        <v>11611</v>
      </c>
      <c r="B214" s="54">
        <v>14</v>
      </c>
      <c r="C214" t="s">
        <v>15567</v>
      </c>
      <c r="D214" s="55">
        <f>IF(LEN(TRIM(tags_count[[#This Row],[Index_count]]))=0,0,LEN(tags_count[[#This Row],[Index_count]])-LEN(SUBSTITUTE(tags_count[[#This Row],[Index_count]]," ",""))+1)</f>
        <v>12</v>
      </c>
      <c r="E214">
        <f t="shared" si="4"/>
        <v>15</v>
      </c>
      <c r="Q214" s="12">
        <v>213</v>
      </c>
      <c r="R214" s="10">
        <v>1000</v>
      </c>
      <c r="S214" s="10">
        <v>11000</v>
      </c>
      <c r="T214" t="str">
        <v>Summer floralprinteddres Dress slim Floral dress Women's Fashion Plus Size womensleevelessdres printed Floral Casual Women dressforwomen Flowers Necks casualwomendres summer dress summersleeveelessdres Sleeveless dress Round neck dress slim sleeveless</v>
      </c>
    </row>
    <row r="215" spans="1:20" x14ac:dyDescent="0.3">
      <c r="A215" s="10" t="s">
        <v>11612</v>
      </c>
      <c r="B215" s="54">
        <v>14</v>
      </c>
      <c r="C215" t="s">
        <v>15568</v>
      </c>
      <c r="D215" s="55">
        <f>IF(LEN(TRIM(tags_count[[#This Row],[Index_count]]))=0,0,LEN(tags_count[[#This Row],[Index_count]])-LEN(SUBSTITUTE(tags_count[[#This Row],[Index_count]]," ",""))+1)</f>
        <v>13</v>
      </c>
      <c r="E215">
        <f t="shared" si="4"/>
        <v>20</v>
      </c>
      <c r="Q215" s="12">
        <v>214</v>
      </c>
      <c r="R215" s="10">
        <v>20000</v>
      </c>
      <c r="S215" s="10">
        <v>120000</v>
      </c>
      <c r="T215" t="str">
        <v>runningshort Shorts Elastic Fitness Plus Size yoga pants Short pants Running sportspantie Women's Fashion gymwear Panties fitnesspantie Women skinny Sport Fashion Women Fashion Clothes</v>
      </c>
    </row>
    <row r="216" spans="1:20" x14ac:dyDescent="0.3">
      <c r="A216" s="10" t="s">
        <v>11613</v>
      </c>
      <c r="B216" s="54">
        <v>14</v>
      </c>
      <c r="C216" t="s">
        <v>15569</v>
      </c>
      <c r="D216" s="55">
        <f>IF(LEN(TRIM(tags_count[[#This Row],[Index_count]]))=0,0,LEN(tags_count[[#This Row],[Index_count]])-LEN(SUBSTITUTE(tags_count[[#This Row],[Index_count]]," ",""))+1)</f>
        <v>10</v>
      </c>
      <c r="E216">
        <f t="shared" si="4"/>
        <v>10</v>
      </c>
      <c r="Q216" s="12">
        <v>215</v>
      </c>
      <c r="R216" s="10">
        <v>100000</v>
      </c>
      <c r="S216" s="10">
        <v>500000</v>
      </c>
      <c r="T216" t="str">
        <v>Summer Plus Size Cotton T Shirt chiffon Long Sleeve womens top short sleeves Women's Fashion Fashion chiffon blouse sexy blouse Tops Chiffon Shirt T Shirts korean style Women Clothing T-Shirt womens Short Sleeve T-Shirt</v>
      </c>
    </row>
    <row r="217" spans="1:20" x14ac:dyDescent="0.3">
      <c r="A217" s="10" t="s">
        <v>11614</v>
      </c>
      <c r="B217" s="54">
        <v>14</v>
      </c>
      <c r="C217" t="s">
        <v>15570</v>
      </c>
      <c r="D217" s="55">
        <f>IF(LEN(TRIM(tags_count[[#This Row],[Index_count]]))=0,0,LEN(tags_count[[#This Row],[Index_count]])-LEN(SUBSTITUTE(tags_count[[#This Row],[Index_count]]," ",""))+1)</f>
        <v>11</v>
      </c>
      <c r="E217">
        <f t="shared" si="4"/>
        <v>12</v>
      </c>
      <c r="Q217" s="12">
        <v>216</v>
      </c>
      <c r="R217" s="10">
        <v>100</v>
      </c>
      <c r="S217" s="10">
        <v>1600</v>
      </c>
      <c r="T217" t="str">
        <v>short sleeves Summer trending Shirt Sleeve shortsleeveset sweat suit Men Short pants summersuitset Shorts Sport Women's Fashion 3dprinttshirt Two Pieces Fashion Outfits mensjoggersuit Casual</v>
      </c>
    </row>
    <row r="218" spans="1:20" x14ac:dyDescent="0.3">
      <c r="A218" s="10" t="s">
        <v>11615</v>
      </c>
      <c r="B218" s="54">
        <v>14</v>
      </c>
      <c r="C218" t="s">
        <v>15571</v>
      </c>
      <c r="D218" s="55">
        <f>IF(LEN(TRIM(tags_count[[#This Row],[Index_count]]))=0,0,LEN(tags_count[[#This Row],[Index_count]])-LEN(SUBSTITUTE(tags_count[[#This Row],[Index_count]]," ",""))+1)</f>
        <v>13</v>
      </c>
      <c r="E218">
        <f t="shared" si="4"/>
        <v>12</v>
      </c>
      <c r="Q218" s="12">
        <v>217</v>
      </c>
      <c r="R218" s="10">
        <v>100</v>
      </c>
      <c r="S218" s="10">
        <v>1300</v>
      </c>
      <c r="T218" t="str">
        <v>Mini Spaghetti Strap Corset Dress short dress Summer Dresses Spaghetti Dress summer dress Women's Fashion Floral dress Mini dress beach dress Sleeveless dress Sexy Dress Floral print sexy Fashion</v>
      </c>
    </row>
    <row r="219" spans="1:20" x14ac:dyDescent="0.3">
      <c r="A219" s="10" t="s">
        <v>11616</v>
      </c>
      <c r="B219" s="54">
        <v>14</v>
      </c>
      <c r="C219" t="s">
        <v>15572</v>
      </c>
      <c r="D219" s="55">
        <f>IF(LEN(TRIM(tags_count[[#This Row],[Index_count]]))=0,0,LEN(tags_count[[#This Row],[Index_count]])-LEN(SUBSTITUTE(tags_count[[#This Row],[Index_count]]," ",""))+1)</f>
        <v>11</v>
      </c>
      <c r="E219">
        <f t="shared" si="4"/>
        <v>7</v>
      </c>
      <c r="Q219" s="12">
        <v>218</v>
      </c>
      <c r="R219" s="10">
        <v>100</v>
      </c>
      <c r="S219" s="10">
        <v>900</v>
      </c>
      <c r="T219" t="str">
        <v>Mini Fashion Summer Tops Loose Polkas V-neck Casual backless polka dot sleeveless Dress Women</v>
      </c>
    </row>
    <row r="220" spans="1:20" x14ac:dyDescent="0.3">
      <c r="A220" s="10" t="s">
        <v>11617</v>
      </c>
      <c r="B220" s="54">
        <v>14</v>
      </c>
      <c r="C220" t="s">
        <v>15573</v>
      </c>
      <c r="D220" s="55">
        <f>IF(LEN(TRIM(tags_count[[#This Row],[Index_count]]))=0,0,LEN(tags_count[[#This Row],[Index_count]])-LEN(SUBSTITUTE(tags_count[[#This Row],[Index_count]]," ",""))+1)</f>
        <v>13</v>
      </c>
      <c r="E220">
        <f t="shared" si="4"/>
        <v>11</v>
      </c>
      <c r="Q220" s="12">
        <v>219</v>
      </c>
      <c r="R220" s="10">
        <v>100</v>
      </c>
      <c r="S220" s="10">
        <v>700</v>
      </c>
      <c r="T220" t="str">
        <v>Summer dressesforwomen Floral print Mini long dress Dress Mini dress Floral Women's Fashion Sleeveless dress party Sexy Dress Print summer dresses Spaghetti Women</v>
      </c>
    </row>
    <row r="221" spans="1:20" x14ac:dyDescent="0.3">
      <c r="A221" s="10" t="s">
        <v>11618</v>
      </c>
      <c r="B221" s="54">
        <v>14</v>
      </c>
      <c r="C221" t="s">
        <v>15574</v>
      </c>
      <c r="D221" s="55">
        <f>IF(LEN(TRIM(tags_count[[#This Row],[Index_count]]))=0,0,LEN(tags_count[[#This Row],[Index_count]])-LEN(SUBSTITUTE(tags_count[[#This Row],[Index_count]]," ",""))+1)</f>
        <v>12</v>
      </c>
      <c r="E221">
        <f t="shared" si="4"/>
        <v>9</v>
      </c>
      <c r="Q221" s="12">
        <v>220</v>
      </c>
      <c r="R221" s="10">
        <v>20000</v>
      </c>
      <c r="S221" s="10">
        <v>120000</v>
      </c>
      <c r="T221" t="str">
        <v>Women Vest sleeveless Fashion Tank Tops sport tank top tank top Casual printed topsamptee topsampblouse summertank sexy slim funnytank Women Fashion</v>
      </c>
    </row>
    <row r="222" spans="1:20" x14ac:dyDescent="0.3">
      <c r="A222" s="10" t="s">
        <v>11619</v>
      </c>
      <c r="B222" s="54">
        <v>14</v>
      </c>
      <c r="C222" t="s">
        <v>15575</v>
      </c>
      <c r="D222" s="55">
        <f>IF(LEN(TRIM(tags_count[[#This Row],[Index_count]]))=0,0,LEN(tags_count[[#This Row],[Index_count]])-LEN(SUBSTITUTE(tags_count[[#This Row],[Index_count]]," ",""))+1)</f>
        <v>12</v>
      </c>
      <c r="E222">
        <f t="shared" si="4"/>
        <v>16</v>
      </c>
      <c r="Q222" s="12">
        <v>221</v>
      </c>
      <c r="R222" s="10">
        <v>10000</v>
      </c>
      <c r="S222" s="10">
        <v>80000</v>
      </c>
      <c r="T222" t="str">
        <v>Summer Plus Size Deep V-Neck topsamptshirt tank top Women's Fashion Fashion V-neck Loose topsampblouse Causal Ladies Fashion blouse fashion women Tank Shirt Tops T Shirts Casual Ladies sleeveless Pure Color sleeveless tops</v>
      </c>
    </row>
    <row r="223" spans="1:20" x14ac:dyDescent="0.3">
      <c r="A223" s="10" t="s">
        <v>11620</v>
      </c>
      <c r="B223" s="54">
        <v>14</v>
      </c>
      <c r="C223" t="s">
        <v>15576</v>
      </c>
      <c r="D223" s="55">
        <f>IF(LEN(TRIM(tags_count[[#This Row],[Index_count]]))=0,0,LEN(tags_count[[#This Row],[Index_count]])-LEN(SUBSTITUTE(tags_count[[#This Row],[Index_count]]," ",""))+1)</f>
        <v>9</v>
      </c>
      <c r="E223">
        <f t="shared" si="4"/>
        <v>9</v>
      </c>
      <c r="Q223" s="12">
        <v>222</v>
      </c>
      <c r="R223" s="10">
        <v>100</v>
      </c>
      <c r="S223" s="10">
        <v>470</v>
      </c>
      <c r="T223" t="str">
        <v>Summer Fashion Tank Tops slim Women's Fashion tank top Slim Fit Printing Tie Dye Dyes sleeveless Women Casual Women Fashion Cotton</v>
      </c>
    </row>
    <row r="224" spans="1:20" x14ac:dyDescent="0.3">
      <c r="A224" s="10" t="s">
        <v>11621</v>
      </c>
      <c r="B224" s="54">
        <v>14</v>
      </c>
      <c r="C224" t="s">
        <v>15577</v>
      </c>
      <c r="D224" s="55">
        <f>IF(LEN(TRIM(tags_count[[#This Row],[Index_count]]))=0,0,LEN(tags_count[[#This Row],[Index_count]])-LEN(SUBSTITUTE(tags_count[[#This Row],[Index_count]]," ",""))+1)</f>
        <v>13</v>
      </c>
      <c r="E224">
        <f t="shared" si="4"/>
        <v>17</v>
      </c>
      <c r="Q224" s="12">
        <v>223</v>
      </c>
      <c r="R224" s="10">
        <v>10000</v>
      </c>
      <c r="S224" s="10">
        <v>40000</v>
      </c>
      <c r="T224" t="str">
        <v>Mens T Shirt Fitness Shorts Cotton T Shirt Sleeve Summer summer t-shirts short sleeves Round neck Men's Fashion Exercise &amp; Fitness Tops &amp; T-Shirts Sport Casual T Shirts Necks</v>
      </c>
    </row>
    <row r="225" spans="1:20" x14ac:dyDescent="0.3">
      <c r="A225" s="10" t="s">
        <v>11622</v>
      </c>
      <c r="B225" s="54">
        <v>13</v>
      </c>
      <c r="C225" t="s">
        <v>15578</v>
      </c>
      <c r="D225" s="55">
        <f>IF(LEN(TRIM(tags_count[[#This Row],[Index_count]]))=0,0,LEN(tags_count[[#This Row],[Index_count]])-LEN(SUBSTITUTE(tags_count[[#This Row],[Index_count]]," ",""))+1)</f>
        <v>9</v>
      </c>
      <c r="E225">
        <f t="shared" si="4"/>
        <v>6</v>
      </c>
      <c r="Q225" s="12">
        <v>224</v>
      </c>
      <c r="R225" s="10">
        <v>5000</v>
      </c>
      <c r="S225" s="10">
        <v>40000</v>
      </c>
      <c r="T225" t="str">
        <v>vesttop Summer Vest Fashion Tank Shirt Halter Tops Spaghetti Strap low cut Women's Fashion backless sexy solid color sleeveless Spaghetti Casual Women Fashion Women</v>
      </c>
    </row>
    <row r="226" spans="1:20" x14ac:dyDescent="0.3">
      <c r="A226" s="10" t="s">
        <v>11623</v>
      </c>
      <c r="B226" s="54">
        <v>13</v>
      </c>
      <c r="C226" t="s">
        <v>15579</v>
      </c>
      <c r="D226" s="55">
        <f>IF(LEN(TRIM(tags_count[[#This Row],[Index_count]]))=0,0,LEN(tags_count[[#This Row],[Index_count]])-LEN(SUBSTITUTE(tags_count[[#This Row],[Index_count]]," ",""))+1)</f>
        <v>12</v>
      </c>
      <c r="E226">
        <f t="shared" si="4"/>
        <v>13</v>
      </c>
      <c r="Q226" s="12">
        <v>225</v>
      </c>
      <c r="R226" s="10">
        <v>1000</v>
      </c>
      <c r="S226" s="10">
        <v>16000</v>
      </c>
      <c r="T226" t="str">
        <v>joggingpant Shorts Casual pants beachpant pants Overalls Classics tacticalpant bermudashort summerpant Summer Cargo pants trackpant Casual looseshort</v>
      </c>
    </row>
    <row r="227" spans="1:20" x14ac:dyDescent="0.3">
      <c r="A227" s="10" t="s">
        <v>11624</v>
      </c>
      <c r="B227" s="54">
        <v>13</v>
      </c>
      <c r="C227" t="s">
        <v>15580</v>
      </c>
      <c r="D227" s="55">
        <f>IF(LEN(TRIM(tags_count[[#This Row],[Index_count]]))=0,0,LEN(tags_count[[#This Row],[Index_count]])-LEN(SUBSTITUTE(tags_count[[#This Row],[Index_count]]," ",""))+1)</f>
        <v>11</v>
      </c>
      <c r="E227">
        <f t="shared" si="4"/>
        <v>10</v>
      </c>
      <c r="Q227" s="12">
        <v>226</v>
      </c>
      <c r="R227" s="10">
        <v>100</v>
      </c>
      <c r="S227" s="10">
        <v>1100</v>
      </c>
      <c r="T227" t="str">
        <v>Jeans Plus Size Sleeve Summer Dress Denim summer dress denimjeansdres short sleeves casual dresses Ladies Women's Fashion Shorts minishirtdres Lines mididre Women</v>
      </c>
    </row>
    <row r="228" spans="1:20" x14ac:dyDescent="0.3">
      <c r="A228" s="10" t="s">
        <v>11625</v>
      </c>
      <c r="B228" s="54">
        <v>13</v>
      </c>
      <c r="C228" t="s">
        <v>15581</v>
      </c>
      <c r="D228" s="55">
        <f>IF(LEN(TRIM(tags_count[[#This Row],[Index_count]]))=0,0,LEN(tags_count[[#This Row],[Index_count]])-LEN(SUBSTITUTE(tags_count[[#This Row],[Index_count]]," ",""))+1)</f>
        <v>12</v>
      </c>
      <c r="E228">
        <f t="shared" si="4"/>
        <v>13</v>
      </c>
      <c r="Q228" s="12">
        <v>227</v>
      </c>
      <c r="R228" s="10">
        <v>10000</v>
      </c>
      <c r="S228" s="10">
        <v>57699.999999999993</v>
      </c>
      <c r="T228" t="str">
        <v>Summer Plus Size Dress slim Fitted Dress clubwear bodycon Women's Fashion Fashion knee Party Dresses Clothing Casual sexy dresses slim dress short dress Dresses Pure Color Necks midilength Cocktail Dress party sexy sleeveless</v>
      </c>
    </row>
    <row r="229" spans="1:20" x14ac:dyDescent="0.3">
      <c r="A229" s="10" t="s">
        <v>11626</v>
      </c>
      <c r="B229" s="54">
        <v>13</v>
      </c>
      <c r="C229" t="s">
        <v>15582</v>
      </c>
      <c r="D229" s="55">
        <f>IF(LEN(TRIM(tags_count[[#This Row],[Index_count]]))=0,0,LEN(tags_count[[#This Row],[Index_count]])-LEN(SUBSTITUTE(tags_count[[#This Row],[Index_count]]," ",""))+1)</f>
        <v>9</v>
      </c>
      <c r="E229">
        <f t="shared" si="4"/>
        <v>7</v>
      </c>
      <c r="Q229" s="12">
        <v>228</v>
      </c>
      <c r="R229" s="10">
        <v>10000</v>
      </c>
      <c r="S229" s="10">
        <v>80000</v>
      </c>
      <c r="T229" t="str">
        <v>bathing suit Bikinis Set women beachwear Lace Bikini summerwomenbikini One Piece Swimsuits Push up bikini padded Swimwear Women's Fashion Fashion womenmonokini Bikini womenswimwearbikini Swimsuit onepiece Swimming</v>
      </c>
    </row>
    <row r="230" spans="1:20" x14ac:dyDescent="0.3">
      <c r="A230" s="10" t="s">
        <v>11627</v>
      </c>
      <c r="B230" s="54">
        <v>13</v>
      </c>
      <c r="C230" t="s">
        <v>15583</v>
      </c>
      <c r="D230" s="55">
        <f>IF(LEN(TRIM(tags_count[[#This Row],[Index_count]]))=0,0,LEN(tags_count[[#This Row],[Index_count]])-LEN(SUBSTITUTE(tags_count[[#This Row],[Index_count]]," ",""))+1)</f>
        <v>11</v>
      </c>
      <c r="E230">
        <f t="shared" si="4"/>
        <v>10</v>
      </c>
      <c r="Q230" s="12">
        <v>229</v>
      </c>
      <c r="R230" s="10">
        <v>100</v>
      </c>
      <c r="S230" s="10">
        <v>1400</v>
      </c>
      <c r="T230" t="str">
        <v>Summer long skirt Fashion Lace Dress camouflagewomensdre Pocket Women's Fashion lace skirts camouflagedre sexy Summer Fashion summer dresses sleevelessskirt slim Casual Waist printeddre high waist Skirts pocketskirt camouflage Sleeveless dress t print dress mini skirt Print sleeveless</v>
      </c>
    </row>
    <row r="231" spans="1:20" x14ac:dyDescent="0.3">
      <c r="A231" s="10" t="s">
        <v>11628</v>
      </c>
      <c r="B231" s="54">
        <v>13</v>
      </c>
      <c r="C231" t="s">
        <v>15584</v>
      </c>
      <c r="D231" s="55">
        <f>IF(LEN(TRIM(tags_count[[#This Row],[Index_count]]))=0,0,LEN(tags_count[[#This Row],[Index_count]])-LEN(SUBSTITUTE(tags_count[[#This Row],[Index_count]]," ",""))+1)</f>
        <v>13</v>
      </c>
      <c r="E231">
        <f t="shared" si="4"/>
        <v>8</v>
      </c>
      <c r="Q231" s="12">
        <v>230</v>
      </c>
      <c r="R231" s="10">
        <v>100</v>
      </c>
      <c r="S231" s="10">
        <v>600</v>
      </c>
      <c r="T231" t="str">
        <v>Summer Shorts high waist shorts high waist Casual pants pants Short pants Waist Slim Fit summer shorts Women's Fashion Plus Size Lace Up Women Fashion Casual Lace</v>
      </c>
    </row>
    <row r="232" spans="1:20" x14ac:dyDescent="0.3">
      <c r="A232" s="10" t="s">
        <v>11629</v>
      </c>
      <c r="B232" s="54">
        <v>13</v>
      </c>
      <c r="C232" t="s">
        <v>15585</v>
      </c>
      <c r="D232" s="55">
        <f>IF(LEN(TRIM(tags_count[[#This Row],[Index_count]]))=0,0,LEN(tags_count[[#This Row],[Index_count]])-LEN(SUBSTITUTE(tags_count[[#This Row],[Index_count]]," ",""))+1)</f>
        <v>11</v>
      </c>
      <c r="E232">
        <f t="shared" si="4"/>
        <v>10</v>
      </c>
      <c r="Q232" s="12">
        <v>231</v>
      </c>
      <c r="R232" s="10">
        <v>20000</v>
      </c>
      <c r="S232" s="10">
        <v>220000</v>
      </c>
      <c r="T232" t="str">
        <v>Summer Fashion slim shortjumpsuit romperoutfit sleeveless spaghettistrapjumpsuit sexy Spaghetti jumpsuitsampromper Women playsuitforwomen Shorts Waist onepiece Slim Fit bodysuitsjumpsuit beach wear Casual Ladies Women's Fashion sexy jumpsuit jumpsuit women Jumpsuit</v>
      </c>
    </row>
    <row r="233" spans="1:20" x14ac:dyDescent="0.3">
      <c r="A233" s="10" t="s">
        <v>11630</v>
      </c>
      <c r="B233" s="54">
        <v>13</v>
      </c>
      <c r="C233" t="s">
        <v>15586</v>
      </c>
      <c r="D233" s="55">
        <f>IF(LEN(TRIM(tags_count[[#This Row],[Index_count]]))=0,0,LEN(tags_count[[#This Row],[Index_count]])-LEN(SUBSTITUTE(tags_count[[#This Row],[Index_count]]," ",""))+1)</f>
        <v>11</v>
      </c>
      <c r="E233">
        <f t="shared" si="4"/>
        <v>12</v>
      </c>
      <c r="Q233" s="12">
        <v>232</v>
      </c>
      <c r="R233" s="10">
        <v>5000</v>
      </c>
      <c r="S233" s="10">
        <v>20000</v>
      </c>
      <c r="T233" t="str">
        <v>blouse Summer Fashion Shirt Spaghetti Tops Spaghetti Strap Cross tank top T Shirts V-neck sleeveless Women's Fashion Casual Women</v>
      </c>
    </row>
    <row r="234" spans="1:20" x14ac:dyDescent="0.3">
      <c r="A234" s="10" t="s">
        <v>11631</v>
      </c>
      <c r="B234" s="54">
        <v>13</v>
      </c>
      <c r="C234" t="s">
        <v>15587</v>
      </c>
      <c r="D234" s="55">
        <f>IF(LEN(TRIM(tags_count[[#This Row],[Index_count]]))=0,0,LEN(tags_count[[#This Row],[Index_count]])-LEN(SUBSTITUTE(tags_count[[#This Row],[Index_count]]," ",""))+1)</f>
        <v>11</v>
      </c>
      <c r="E234">
        <f t="shared" si="4"/>
        <v>27</v>
      </c>
      <c r="Q234" s="12">
        <v>233</v>
      </c>
      <c r="R234" s="10">
        <v>1000</v>
      </c>
      <c r="S234" s="10">
        <v>5770</v>
      </c>
      <c r="T234" t="str">
        <v>Summer Underwear Fashion Beach Tops slim Sexy Swimwear beach wear Cross Women black sleeveless sexy Body Suit Women's Fashion jumpsuit</v>
      </c>
    </row>
    <row r="235" spans="1:20" x14ac:dyDescent="0.3">
      <c r="A235" s="10" t="s">
        <v>11632</v>
      </c>
      <c r="B235" s="54">
        <v>13</v>
      </c>
      <c r="C235" t="s">
        <v>15588</v>
      </c>
      <c r="D235" s="55">
        <f>IF(LEN(TRIM(tags_count[[#This Row],[Index_count]]))=0,0,LEN(tags_count[[#This Row],[Index_count]])-LEN(SUBSTITUTE(tags_count[[#This Row],[Index_count]]," ",""))+1)</f>
        <v>12</v>
      </c>
      <c r="E235">
        <f t="shared" si="4"/>
        <v>9</v>
      </c>
      <c r="Q235" s="12">
        <v>234</v>
      </c>
      <c r="R235" s="10">
        <v>20000</v>
      </c>
      <c r="S235" s="10">
        <v>180000</v>
      </c>
      <c r="T235" t="str">
        <v>vesttop Summer Plus Size Tank camisole skullprint Necks summer t-shirts tank top Round neck Women's Fashion Fashion skull sexy Print sleeveless Casual Flowers Lace</v>
      </c>
    </row>
    <row r="236" spans="1:20" x14ac:dyDescent="0.3">
      <c r="A236" s="10" t="s">
        <v>11633</v>
      </c>
      <c r="B236" s="54">
        <v>13</v>
      </c>
      <c r="C236" t="s">
        <v>15589</v>
      </c>
      <c r="D236" s="55">
        <f>IF(LEN(TRIM(tags_count[[#This Row],[Index_count]]))=0,0,LEN(tags_count[[#This Row],[Index_count]])-LEN(SUBSTITUTE(tags_count[[#This Row],[Index_count]]," ",""))+1)</f>
        <v>12</v>
      </c>
      <c r="E236">
        <f t="shared" si="4"/>
        <v>11</v>
      </c>
      <c r="Q236" s="12">
        <v>235</v>
      </c>
      <c r="R236" s="10">
        <v>10000</v>
      </c>
      <c r="S236" s="10">
        <v>110000</v>
      </c>
      <c r="T236" t="str">
        <v>blouse Mini Fashion Fitted Dress Overalls V-neck strap Women's Fashion Shorts retro Print Women Rompers trousers jumpsuit</v>
      </c>
    </row>
    <row r="237" spans="1:20" x14ac:dyDescent="0.3">
      <c r="A237" s="10" t="s">
        <v>11634</v>
      </c>
      <c r="B237" s="54">
        <v>13</v>
      </c>
      <c r="C237" t="s">
        <v>15590</v>
      </c>
      <c r="D237" s="55">
        <f>IF(LEN(TRIM(tags_count[[#This Row],[Index_count]]))=0,0,LEN(tags_count[[#This Row],[Index_count]])-LEN(SUBSTITUTE(tags_count[[#This Row],[Index_count]]," ",""))+1)</f>
        <v>11</v>
      </c>
      <c r="E237">
        <f t="shared" si="4"/>
        <v>11</v>
      </c>
      <c r="Q237" s="12">
        <v>236</v>
      </c>
      <c r="R237" s="10">
        <v>1000</v>
      </c>
      <c r="S237" s="10">
        <v>9000</v>
      </c>
      <c r="T237" t="str">
        <v>Summer Fashion Waist Spaghetti Women Set Slim Fit beach wear jumpsuit Shorts summerset Women's Fashion slim sexy onepiece bodyconset sleeveless sexy jumpsuit Ladies women Jumpsuit Casual Women</v>
      </c>
    </row>
    <row r="238" spans="1:20" x14ac:dyDescent="0.3">
      <c r="A238" s="10" t="s">
        <v>11635</v>
      </c>
      <c r="B238" s="54">
        <v>12</v>
      </c>
      <c r="C238" t="s">
        <v>15591</v>
      </c>
      <c r="D238" s="55">
        <f>IF(LEN(TRIM(tags_count[[#This Row],[Index_count]]))=0,0,LEN(tags_count[[#This Row],[Index_count]])-LEN(SUBSTITUTE(tags_count[[#This Row],[Index_count]]," ",""))+1)</f>
        <v>8</v>
      </c>
      <c r="E238">
        <f t="shared" si="4"/>
        <v>7</v>
      </c>
      <c r="Q238" s="12">
        <v>237</v>
      </c>
      <c r="R238" s="10">
        <v>1000</v>
      </c>
      <c r="S238" s="10">
        <v>5810</v>
      </c>
      <c r="T238" t="str">
        <v>Mini Shorts high waist Sleeve Summer Dress summer dress short sleeves Floral dress Mini dress Women's Fashion Fashion V-neck print dress Sexy Dress Floral Women Women Fashion Waist</v>
      </c>
    </row>
    <row r="239" spans="1:20" x14ac:dyDescent="0.3">
      <c r="A239" s="10" t="s">
        <v>11636</v>
      </c>
      <c r="B239" s="54">
        <v>12</v>
      </c>
      <c r="C239" t="s">
        <v>15592</v>
      </c>
      <c r="D239" s="55">
        <f>IF(LEN(TRIM(tags_count[[#This Row],[Index_count]]))=0,0,LEN(tags_count[[#This Row],[Index_count]])-LEN(SUBSTITUTE(tags_count[[#This Row],[Index_count]]," ",""))+1)</f>
        <v>10</v>
      </c>
      <c r="E239">
        <f t="shared" si="4"/>
        <v>13</v>
      </c>
      <c r="Q239" s="12">
        <v>238</v>
      </c>
      <c r="R239" s="10">
        <v>100</v>
      </c>
      <c r="S239" s="10">
        <v>1100</v>
      </c>
      <c r="T239" t="str">
        <v>Women's Fashion Summer Fashion Womens Swimsuit Women Beach Slim Fit sexy bikini beach wear Swimsuit Swimwear Bikini Flowers beachsuitforwomen Print sexy Push up bikini slim Casual Swimming</v>
      </c>
    </row>
    <row r="240" spans="1:20" x14ac:dyDescent="0.3">
      <c r="A240" s="10" t="s">
        <v>11637</v>
      </c>
      <c r="B240" s="54">
        <v>12</v>
      </c>
      <c r="C240" t="s">
        <v>15593</v>
      </c>
      <c r="D240" s="55">
        <f>IF(LEN(TRIM(tags_count[[#This Row],[Index_count]]))=0,0,LEN(tags_count[[#This Row],[Index_count]])-LEN(SUBSTITUTE(tags_count[[#This Row],[Index_count]]," ",""))+1)</f>
        <v>10</v>
      </c>
      <c r="E240">
        <f t="shared" si="4"/>
        <v>5</v>
      </c>
      <c r="Q240" s="12">
        <v>239</v>
      </c>
      <c r="R240" s="10">
        <v>20000</v>
      </c>
      <c r="S240" s="10">
        <v>220000</v>
      </c>
      <c r="T240" t="str">
        <v>slim dress dressesforwomen halter dress Dresses Spaghetti Plus Size Spaghetti Strap slim Women's Fashion Sleeveless dress maxi dress Fashion Dress Women</v>
      </c>
    </row>
    <row r="241" spans="1:20" x14ac:dyDescent="0.3">
      <c r="A241" s="10" t="s">
        <v>11638</v>
      </c>
      <c r="B241" s="54">
        <v>12</v>
      </c>
      <c r="C241" t="s">
        <v>15594</v>
      </c>
      <c r="D241" s="55">
        <f>IF(LEN(TRIM(tags_count[[#This Row],[Index_count]]))=0,0,LEN(tags_count[[#This Row],[Index_count]])-LEN(SUBSTITUTE(tags_count[[#This Row],[Index_count]]," ",""))+1)</f>
        <v>9</v>
      </c>
      <c r="E241">
        <f t="shared" si="4"/>
        <v>8</v>
      </c>
      <c r="Q241" s="12">
        <v>240</v>
      </c>
      <c r="R241" s="10">
        <v>5000</v>
      </c>
      <c r="S241" s="10">
        <v>40000</v>
      </c>
      <c r="T241" t="str">
        <v>party Plus Size Floral print Shirt partyshirt Tops Loose Floral irregualr Elegant Women's Fashion Fashion Tops &amp; T-Shirts sexy Print sleeveless Casual Women</v>
      </c>
    </row>
    <row r="242" spans="1:20" x14ac:dyDescent="0.3">
      <c r="A242" s="10" t="s">
        <v>11639</v>
      </c>
      <c r="B242" s="54">
        <v>12</v>
      </c>
      <c r="C242" t="s">
        <v>15595</v>
      </c>
      <c r="D242" s="55">
        <f>IF(LEN(TRIM(tags_count[[#This Row],[Index_count]]))=0,0,LEN(tags_count[[#This Row],[Index_count]])-LEN(SUBSTITUTE(tags_count[[#This Row],[Index_count]]," ",""))+1)</f>
        <v>11</v>
      </c>
      <c r="E242">
        <f t="shared" si="4"/>
        <v>8</v>
      </c>
      <c r="Q242" s="12">
        <v>241</v>
      </c>
      <c r="R242" s="10">
        <v>10000</v>
      </c>
      <c r="S242" s="10">
        <v>110000</v>
      </c>
      <c r="T242" t="str">
        <v>blouse Women off shoulder top Lace Hollow-out Tops sexyblouse lace shirts flaresleeve T Shirts backless Long sleeve top Summer Fashion sexy white women top Women's Fashion Sleeve Shirt</v>
      </c>
    </row>
    <row r="243" spans="1:20" x14ac:dyDescent="0.3">
      <c r="A243" s="10" t="s">
        <v>11640</v>
      </c>
      <c r="B243" s="54">
        <v>12</v>
      </c>
      <c r="C243" t="s">
        <v>15596</v>
      </c>
      <c r="D243" s="55">
        <f>IF(LEN(TRIM(tags_count[[#This Row],[Index_count]]))=0,0,LEN(tags_count[[#This Row],[Index_count]])-LEN(SUBSTITUTE(tags_count[[#This Row],[Index_count]]," ",""))+1)</f>
        <v>10</v>
      </c>
      <c r="E243">
        <f t="shared" si="4"/>
        <v>9</v>
      </c>
      <c r="Q243" s="12">
        <v>242</v>
      </c>
      <c r="R243" s="10">
        <v>5000</v>
      </c>
      <c r="S243" s="10">
        <v>30000</v>
      </c>
      <c r="T243" t="str">
        <v>Summer Vest Plus Size Pure Color Loose Casual Women's Fashion Sleeveless dress sexy sleeveless Fashion Dress Women</v>
      </c>
    </row>
    <row r="244" spans="1:20" x14ac:dyDescent="0.3">
      <c r="A244" s="10" t="s">
        <v>11641</v>
      </c>
      <c r="B244" s="54">
        <v>12</v>
      </c>
      <c r="C244" t="s">
        <v>15597</v>
      </c>
      <c r="D244" s="55">
        <f>IF(LEN(TRIM(tags_count[[#This Row],[Index_count]]))=0,0,LEN(tags_count[[#This Row],[Index_count]])-LEN(SUBSTITUTE(tags_count[[#This Row],[Index_count]]," ",""))+1)</f>
        <v>10</v>
      </c>
      <c r="E244">
        <f t="shared" si="4"/>
        <v>6</v>
      </c>
      <c r="Q244" s="12">
        <v>243</v>
      </c>
      <c r="R244" s="10">
        <v>5000</v>
      </c>
      <c r="S244" s="10">
        <v>25000</v>
      </c>
      <c r="T244" t="str">
        <v>Fashion Shirt Corset pants Tops Women's Fashion homeampliving boho lace lingerie Sleepwear Casual Bras Women</v>
      </c>
    </row>
    <row r="245" spans="1:20" x14ac:dyDescent="0.3">
      <c r="A245" s="10" t="s">
        <v>11642</v>
      </c>
      <c r="B245" s="54">
        <v>12</v>
      </c>
      <c r="C245" t="s">
        <v>15598</v>
      </c>
      <c r="D245" s="55">
        <f>IF(LEN(TRIM(tags_count[[#This Row],[Index_count]]))=0,0,LEN(tags_count[[#This Row],[Index_count]])-LEN(SUBSTITUTE(tags_count[[#This Row],[Index_count]]," ",""))+1)</f>
        <v>12</v>
      </c>
      <c r="E245">
        <f t="shared" si="4"/>
        <v>10</v>
      </c>
      <c r="Q245" s="12">
        <v>244</v>
      </c>
      <c r="R245" s="10">
        <v>5000</v>
      </c>
      <c r="S245" s="10">
        <v>30000</v>
      </c>
      <c r="T245" t="str">
        <v>Summer Fashion Tank skull Tops punk tank top Print sleeveless Beach womens vest</v>
      </c>
    </row>
    <row r="246" spans="1:20" x14ac:dyDescent="0.3">
      <c r="A246" s="10" t="s">
        <v>11643</v>
      </c>
      <c r="B246" s="54">
        <v>12</v>
      </c>
      <c r="C246" t="s">
        <v>15599</v>
      </c>
      <c r="D246" s="55">
        <f>IF(LEN(TRIM(tags_count[[#This Row],[Index_count]]))=0,0,LEN(tags_count[[#This Row],[Index_count]])-LEN(SUBSTITUTE(tags_count[[#This Row],[Index_count]]," ",""))+1)</f>
        <v>10</v>
      </c>
      <c r="E246">
        <f t="shared" si="4"/>
        <v>9</v>
      </c>
      <c r="Q246" s="12">
        <v>245</v>
      </c>
      <c r="R246" s="10">
        <v>5000</v>
      </c>
      <c r="S246" s="10">
        <v>40000</v>
      </c>
      <c r="T246" t="str">
        <v>Summer Vest Fashion women crop top letter print slimfittop Slim Fit slim strapless crop top tank top Ladies Women's Fashion Plus Size sexy sexy tank top summercroptop Funny Tank Shirt sexy shirts SEXY CROP TOP Print sleeveless crop top black sexy camisole Cotton Tops sexy lingerie</v>
      </c>
    </row>
    <row r="247" spans="1:20" x14ac:dyDescent="0.3">
      <c r="A247" s="10" t="s">
        <v>11644</v>
      </c>
      <c r="B247" s="54">
        <v>12</v>
      </c>
      <c r="C247" t="s">
        <v>15600</v>
      </c>
      <c r="D247" s="55">
        <f>IF(LEN(TRIM(tags_count[[#This Row],[Index_count]]))=0,0,LEN(tags_count[[#This Row],[Index_count]])-LEN(SUBSTITUTE(tags_count[[#This Row],[Index_count]]," ",""))+1)</f>
        <v>12</v>
      </c>
      <c r="E247">
        <f t="shared" si="4"/>
        <v>12</v>
      </c>
      <c r="Q247" s="12">
        <v>246</v>
      </c>
      <c r="R247" s="10">
        <v>100</v>
      </c>
      <c r="S247" s="10">
        <v>1300</v>
      </c>
      <c r="T247" t="str">
        <v>Mini Garden Home &amp; Living water gardenponddecor waterfloatingpump Sprays Fountain solarfountain waterpump poolfloatingpanel Home Garden Decor decoration Home &amp; Kitchen pool Solar</v>
      </c>
    </row>
    <row r="248" spans="1:20" x14ac:dyDescent="0.3">
      <c r="A248" s="10" t="s">
        <v>11645</v>
      </c>
      <c r="B248" s="54">
        <v>12</v>
      </c>
      <c r="C248" t="s">
        <v>15601</v>
      </c>
      <c r="D248" s="55">
        <f>IF(LEN(TRIM(tags_count[[#This Row],[Index_count]]))=0,0,LEN(tags_count[[#This Row],[Index_count]])-LEN(SUBSTITUTE(tags_count[[#This Row],[Index_count]]," ",""))+1)</f>
        <v>9</v>
      </c>
      <c r="E248">
        <f t="shared" si="4"/>
        <v>51</v>
      </c>
      <c r="Q248" s="12">
        <v>247</v>
      </c>
      <c r="R248" s="10">
        <v>100</v>
      </c>
      <c r="S248" s="10">
        <v>1100</v>
      </c>
      <c r="T248" t="str">
        <v>Summer Outdoor swimmingpoolspraypad Children's Toys Inflatable Children water summerfamilyentertainmenttoy Sprays Toy sprayer Cushions wateringchildrenstoy outdoorwatergamepad Tub Swimming Pools pool kids</v>
      </c>
    </row>
    <row r="249" spans="1:20" x14ac:dyDescent="0.3">
      <c r="A249" s="10" t="s">
        <v>11646</v>
      </c>
      <c r="B249" s="54">
        <v>12</v>
      </c>
      <c r="C249" t="s">
        <v>15602</v>
      </c>
      <c r="D249" s="55">
        <f>IF(LEN(TRIM(tags_count[[#This Row],[Index_count]]))=0,0,LEN(tags_count[[#This Row],[Index_count]])-LEN(SUBSTITUTE(tags_count[[#This Row],[Index_count]]," ",""))+1)</f>
        <v>7</v>
      </c>
      <c r="E249">
        <f t="shared" si="4"/>
        <v>8</v>
      </c>
      <c r="Q249" s="12">
        <v>248</v>
      </c>
      <c r="R249" s="10">
        <v>10000</v>
      </c>
      <c r="S249" s="10">
        <v>56500</v>
      </c>
      <c r="T249" t="str">
        <v>Cotton Summer Head Fashion Yoga boho Head Bands headbandsturban Fashion Accessories head scarf Accessories Hair Band Running bohoheadband Women's Fashion Sport heandband Hair Accessories scarf Women</v>
      </c>
    </row>
    <row r="250" spans="1:20" x14ac:dyDescent="0.3">
      <c r="A250" s="10" t="s">
        <v>11647</v>
      </c>
      <c r="B250" s="54">
        <v>12</v>
      </c>
      <c r="C250" t="s">
        <v>15603</v>
      </c>
      <c r="D250" s="55">
        <f>IF(LEN(TRIM(tags_count[[#This Row],[Index_count]]))=0,0,LEN(tags_count[[#This Row],[Index_count]])-LEN(SUBSTITUTE(tags_count[[#This Row],[Index_count]]," ",""))+1)</f>
        <v>12</v>
      </c>
      <c r="E250">
        <f t="shared" si="4"/>
        <v>9</v>
      </c>
      <c r="Q250" s="12">
        <v>249</v>
      </c>
      <c r="R250" s="10">
        <v>10000</v>
      </c>
      <c r="S250" s="10">
        <v>80000</v>
      </c>
      <c r="T250" t="str">
        <v>blouse Vest backlessshirt backless tank tops suntop cowlbacktshirt Tank Tops T Shirts tank top women's sleeveless tank Fashion Sexy Tshirt sleeveless sexy Sport Women</v>
      </c>
    </row>
    <row r="251" spans="1:20" x14ac:dyDescent="0.3">
      <c r="A251" s="10" t="s">
        <v>11648</v>
      </c>
      <c r="B251" s="54">
        <v>12</v>
      </c>
      <c r="C251" t="s">
        <v>15604</v>
      </c>
      <c r="D251" s="55">
        <f>IF(LEN(TRIM(tags_count[[#This Row],[Index_count]]))=0,0,LEN(tags_count[[#This Row],[Index_count]])-LEN(SUBSTITUTE(tags_count[[#This Row],[Index_count]]," ",""))+1)</f>
        <v>11</v>
      </c>
      <c r="E251">
        <f t="shared" si="4"/>
        <v>12</v>
      </c>
      <c r="Q251" s="12">
        <v>250</v>
      </c>
      <c r="R251" s="10">
        <v>100</v>
      </c>
      <c r="S251" s="10">
        <v>300</v>
      </c>
      <c r="T251" t="str">
        <v>blouse Summer Vest Plus Size Tank Shirt Women Blouse Short Sleeve Blouses Tops Ladies Women's Fashion Fashion chiffon blouse Print sleeveless feather Sport Casual Women</v>
      </c>
    </row>
    <row r="252" spans="1:20" x14ac:dyDescent="0.3">
      <c r="A252" s="10" t="s">
        <v>11649</v>
      </c>
      <c r="B252" s="54">
        <v>12</v>
      </c>
      <c r="C252" t="s">
        <v>15605</v>
      </c>
      <c r="D252" s="55">
        <f>IF(LEN(TRIM(tags_count[[#This Row],[Index_count]]))=0,0,LEN(tags_count[[#This Row],[Index_count]])-LEN(SUBSTITUTE(tags_count[[#This Row],[Index_count]]," ",""))+1)</f>
        <v>9</v>
      </c>
      <c r="E252">
        <f t="shared" si="4"/>
        <v>12</v>
      </c>
      <c r="Q252" s="12">
        <v>251</v>
      </c>
      <c r="R252" s="10">
        <v>10000</v>
      </c>
      <c r="S252" s="10">
        <v>130000</v>
      </c>
      <c r="T252" t="str">
        <v>butterfly Summer Plus Size long dress Dress summer dress Women's Fashion Casual Elegant beach dress Sleeveless dress women long dress Elegant Dress Ladies maxi dress Beach loose dress sleeveless Women</v>
      </c>
    </row>
    <row r="253" spans="1:20" x14ac:dyDescent="0.3">
      <c r="A253" s="10" t="s">
        <v>11650</v>
      </c>
      <c r="B253" s="54">
        <v>11</v>
      </c>
      <c r="C253" t="s">
        <v>15606</v>
      </c>
      <c r="D253" s="55">
        <f>IF(LEN(TRIM(tags_count[[#This Row],[Index_count]]))=0,0,LEN(tags_count[[#This Row],[Index_count]])-LEN(SUBSTITUTE(tags_count[[#This Row],[Index_count]]," ",""))+1)</f>
        <v>10</v>
      </c>
      <c r="E253">
        <f t="shared" si="4"/>
        <v>7</v>
      </c>
      <c r="Q253" s="12">
        <v>252</v>
      </c>
      <c r="R253" s="10">
        <v>5000</v>
      </c>
      <c r="S253" s="10">
        <v>55000</v>
      </c>
      <c r="T253" t="str">
        <v>buttondres Summer dressesforwomen Princess sundress Dresses spaghettistrapsdres summercasualdres strap Women's Fashion Sleeveless dress Sexy Dress maxi dress sexy princess dress Spaghetti Dress sleeveless Women</v>
      </c>
    </row>
    <row r="254" spans="1:20" x14ac:dyDescent="0.3">
      <c r="A254" s="10" t="s">
        <v>11651</v>
      </c>
      <c r="B254" s="54">
        <v>11</v>
      </c>
      <c r="C254" t="s">
        <v>15607</v>
      </c>
      <c r="D254" s="55">
        <f>IF(LEN(TRIM(tags_count[[#This Row],[Index_count]]))=0,0,LEN(tags_count[[#This Row],[Index_count]])-LEN(SUBSTITUTE(tags_count[[#This Row],[Index_count]]," ",""))+1)</f>
        <v>11</v>
      </c>
      <c r="E254">
        <f t="shared" si="4"/>
        <v>14</v>
      </c>
      <c r="Q254" s="12">
        <v>253</v>
      </c>
      <c r="R254" s="10">
        <v>10</v>
      </c>
      <c r="S254" s="10">
        <v>70</v>
      </c>
      <c r="T254" t="str">
        <v>Summer Funny T Shirt Shirt summer t-shirts Casual Women's Fashion Women Clothing Women Short Sleeve T-Shirt Fashion tops for women Graphic T-Shirt</v>
      </c>
    </row>
    <row r="255" spans="1:20" x14ac:dyDescent="0.3">
      <c r="A255" s="10" t="s">
        <v>11652</v>
      </c>
      <c r="B255" s="54">
        <v>11</v>
      </c>
      <c r="C255" t="s">
        <v>15608</v>
      </c>
      <c r="D255" s="55">
        <f>IF(LEN(TRIM(tags_count[[#This Row],[Index_count]]))=0,0,LEN(tags_count[[#This Row],[Index_count]])-LEN(SUBSTITUTE(tags_count[[#This Row],[Index_count]]," ",""))+1)</f>
        <v>10</v>
      </c>
      <c r="E255">
        <f t="shared" si="4"/>
        <v>12</v>
      </c>
      <c r="Q255" s="12">
        <v>254</v>
      </c>
      <c r="R255" s="10">
        <v>5000</v>
      </c>
      <c r="S255" s="10">
        <v>25000</v>
      </c>
      <c r="T255" t="str">
        <v>Summer Vest womens top Cotton T Shirt summer t-shirts tank top Ladies Women's Fashion Fashion sleeveless tops sleeveless Tank Casual Ladies Fashion blouse Plus Size Cotton Tops &amp; Blouses Shirt Tops T Shirts Pullovers Print loose t-shirt Women</v>
      </c>
    </row>
    <row r="256" spans="1:20" x14ac:dyDescent="0.3">
      <c r="A256" s="10" t="s">
        <v>11653</v>
      </c>
      <c r="B256" s="54">
        <v>11</v>
      </c>
      <c r="C256" t="s">
        <v>15609</v>
      </c>
      <c r="D256" s="55">
        <f>IF(LEN(TRIM(tags_count[[#This Row],[Index_count]]))=0,0,LEN(tags_count[[#This Row],[Index_count]])-LEN(SUBSTITUTE(tags_count[[#This Row],[Index_count]]," ",""))+1)</f>
        <v>10</v>
      </c>
      <c r="E256">
        <f t="shared" si="4"/>
        <v>10</v>
      </c>
      <c r="Q256" s="12">
        <v>255</v>
      </c>
      <c r="R256" s="10">
        <v>1000</v>
      </c>
      <c r="S256" s="10">
        <v>6000</v>
      </c>
      <c r="T256" t="str">
        <v>Tank Vest Fashion Yoga camisole Halter lace top Tops Slim Fit tank top haltertshirt Women's Fashion yogavest women tank top solid color sleeveless Women slim Cotton Women Fashion Lace</v>
      </c>
    </row>
    <row r="257" spans="1:20" x14ac:dyDescent="0.3">
      <c r="A257" s="10" t="s">
        <v>11654</v>
      </c>
      <c r="B257" s="54">
        <v>11</v>
      </c>
      <c r="C257" t="s">
        <v>15610</v>
      </c>
      <c r="D257" s="55">
        <f>IF(LEN(TRIM(tags_count[[#This Row],[Index_count]]))=0,0,LEN(tags_count[[#This Row],[Index_count]])-LEN(SUBSTITUTE(tags_count[[#This Row],[Index_count]]," ",""))+1)</f>
        <v>9</v>
      </c>
      <c r="E257">
        <f t="shared" si="4"/>
        <v>9</v>
      </c>
      <c r="Q257" s="12">
        <v>256</v>
      </c>
      <c r="R257" s="10">
        <v>100</v>
      </c>
      <c r="S257" s="10">
        <v>1300</v>
      </c>
      <c r="T257" t="str">
        <v>Summer Plus Size 2pieceset Women slim T Shirts Shorts tshirtandtop Women's Fashion twopieceoutfit printed Tie Dye Dyes sexy shortsforwomen Outfits Fashion Women Fashion Slim Fit</v>
      </c>
    </row>
    <row r="258" spans="1:20" x14ac:dyDescent="0.3">
      <c r="A258" s="10" t="s">
        <v>11655</v>
      </c>
      <c r="B258" s="54">
        <v>11</v>
      </c>
      <c r="C258" t="s">
        <v>15611</v>
      </c>
      <c r="D258" s="55">
        <f>IF(LEN(TRIM(tags_count[[#This Row],[Index_count]]))=0,0,LEN(tags_count[[#This Row],[Index_count]])-LEN(SUBSTITUTE(tags_count[[#This Row],[Index_count]]," ",""))+1)</f>
        <v>10</v>
      </c>
      <c r="E258">
        <f t="shared" ref="E258:E321" si="5">COUNTIF(T258:T1618,"*"&amp;A258&amp;"*")</f>
        <v>7</v>
      </c>
      <c r="Q258" s="12">
        <v>257</v>
      </c>
      <c r="R258" s="10">
        <v>20000</v>
      </c>
      <c r="S258" s="10">
        <v>60000</v>
      </c>
      <c r="T258" t="str">
        <v>Summer Plus Size Tank Spaghetti Tops Spaghetti Strap tank top Women's Fashion Flowers flowerprint Print sleeveless Fashion Casual Women</v>
      </c>
    </row>
    <row r="259" spans="1:20" x14ac:dyDescent="0.3">
      <c r="A259" s="10" t="s">
        <v>11656</v>
      </c>
      <c r="B259" s="54">
        <v>11</v>
      </c>
      <c r="C259" t="s">
        <v>15612</v>
      </c>
      <c r="D259" s="55">
        <f>IF(LEN(TRIM(tags_count[[#This Row],[Index_count]]))=0,0,LEN(tags_count[[#This Row],[Index_count]])-LEN(SUBSTITUTE(tags_count[[#This Row],[Index_count]]," ",""))+1)</f>
        <v>11</v>
      </c>
      <c r="E259">
        <f t="shared" si="5"/>
        <v>10</v>
      </c>
      <c r="Q259" s="12">
        <v>258</v>
      </c>
      <c r="R259" s="10">
        <v>100</v>
      </c>
      <c r="S259" s="10">
        <v>1100</v>
      </c>
      <c r="T259" t="str">
        <v>Summer Fashion Lace long dress Dress Lace Dress Women's Fashion beach dress Sleeveless dress summer dress maxi dress Ladies summer dresses Women Ladies Fashion casual dress</v>
      </c>
    </row>
    <row r="260" spans="1:20" x14ac:dyDescent="0.3">
      <c r="A260" s="10" t="s">
        <v>11657</v>
      </c>
      <c r="B260" s="54">
        <v>11</v>
      </c>
      <c r="C260" t="s">
        <v>15613</v>
      </c>
      <c r="D260" s="55">
        <f>IF(LEN(TRIM(tags_count[[#This Row],[Index_count]]))=0,0,LEN(tags_count[[#This Row],[Index_count]])-LEN(SUBSTITUTE(tags_count[[#This Row],[Index_count]]," ",""))+1)</f>
        <v>10</v>
      </c>
      <c r="E260">
        <f t="shared" si="5"/>
        <v>8</v>
      </c>
      <c r="Q260" s="12">
        <v>259</v>
      </c>
      <c r="R260" s="10">
        <v>10000</v>
      </c>
      <c r="S260" s="10">
        <v>80000</v>
      </c>
      <c r="T260" t="str">
        <v>Summer summer bikini Triangles bikini set leopard print bathing suit cover ups Spaghetti Strap Leopard fashion bikini Women's Fashion Fashion high waist bikini Summer Fashion Spaghetti two piece bathing suit high waist Tops Waist Swimwear Swimsuit beach swimwear Bikini Suits Print Women Swimming</v>
      </c>
    </row>
    <row r="261" spans="1:20" x14ac:dyDescent="0.3">
      <c r="A261" s="10" t="s">
        <v>11658</v>
      </c>
      <c r="B261" s="54">
        <v>11</v>
      </c>
      <c r="C261" t="s">
        <v>15614</v>
      </c>
      <c r="D261" s="55">
        <f>IF(LEN(TRIM(tags_count[[#This Row],[Index_count]]))=0,0,LEN(tags_count[[#This Row],[Index_count]])-LEN(SUBSTITUTE(tags_count[[#This Row],[Index_count]]," ",""))+1)</f>
        <v>9</v>
      </c>
      <c r="E261">
        <f t="shared" si="5"/>
        <v>7</v>
      </c>
      <c r="Q261" s="12">
        <v>260</v>
      </c>
      <c r="R261" s="10">
        <v>100</v>
      </c>
      <c r="S261" s="10">
        <v>600</v>
      </c>
      <c r="T261" t="str">
        <v>Mini Plus Size Summer ladies dress Dress Floral dress Mini dress beach dress Party Dress party V-neck Dresses Spaghetti Women Swing dress Necks Sunflowers summer dress Women's Fashion Sleeveless dress retro Swing Print women dress sleeveless</v>
      </c>
    </row>
    <row r="262" spans="1:20" x14ac:dyDescent="0.3">
      <c r="A262" s="10" t="s">
        <v>11659</v>
      </c>
      <c r="B262" s="54">
        <v>11</v>
      </c>
      <c r="C262" t="s">
        <v>15615</v>
      </c>
      <c r="D262" s="55">
        <f>IF(LEN(TRIM(tags_count[[#This Row],[Index_count]]))=0,0,LEN(tags_count[[#This Row],[Index_count]])-LEN(SUBSTITUTE(tags_count[[#This Row],[Index_count]]," ",""))+1)</f>
        <v>9</v>
      </c>
      <c r="E262">
        <f t="shared" si="5"/>
        <v>7</v>
      </c>
      <c r="Q262" s="12">
        <v>261</v>
      </c>
      <c r="R262" s="10">
        <v>1000</v>
      </c>
      <c r="S262" s="10">
        <v>9000</v>
      </c>
      <c r="T262" t="str">
        <v>bathing suit Fashion Triangles bikini set Swimsuit beach wear Swimwear padded pushuppaddedbra women swimwear Bandages brazilian Bikini Women swimwea Swimming Women's Fashion Bras high waist</v>
      </c>
    </row>
    <row r="263" spans="1:20" x14ac:dyDescent="0.3">
      <c r="A263" s="10" t="s">
        <v>11660</v>
      </c>
      <c r="B263" s="54">
        <v>11</v>
      </c>
      <c r="C263" t="s">
        <v>15616</v>
      </c>
      <c r="D263" s="55">
        <f>IF(LEN(TRIM(tags_count[[#This Row],[Index_count]]))=0,0,LEN(tags_count[[#This Row],[Index_count]])-LEN(SUBSTITUTE(tags_count[[#This Row],[Index_count]]," ",""))+1)</f>
        <v>10</v>
      </c>
      <c r="E263">
        <f t="shared" si="5"/>
        <v>10</v>
      </c>
      <c r="Q263" s="12">
        <v>262</v>
      </c>
      <c r="R263" s="10">
        <v>100</v>
      </c>
      <c r="S263" s="10">
        <v>500</v>
      </c>
      <c r="T263" t="str">
        <v>Summer Plus Size crop top clubwear Tank Tops Slim Fit tank top Casual Spaghetti Strap Women's Fashion Fashion sexy Women Spaghetti summer tops Necks</v>
      </c>
    </row>
    <row r="264" spans="1:20" x14ac:dyDescent="0.3">
      <c r="A264" s="10" t="s">
        <v>11661</v>
      </c>
      <c r="B264" s="54">
        <v>11</v>
      </c>
      <c r="C264" t="s">
        <v>15617</v>
      </c>
      <c r="D264" s="55">
        <f>IF(LEN(TRIM(tags_count[[#This Row],[Index_count]]))=0,0,LEN(tags_count[[#This Row],[Index_count]])-LEN(SUBSTITUTE(tags_count[[#This Row],[Index_count]]," ",""))+1)</f>
        <v>10</v>
      </c>
      <c r="E264">
        <f t="shared" si="5"/>
        <v>8</v>
      </c>
      <c r="Q264" s="12">
        <v>263</v>
      </c>
      <c r="R264" s="10">
        <v>50</v>
      </c>
      <c r="S264" s="10">
        <v>400</v>
      </c>
      <c r="T264" t="str">
        <v>Summer Plus Size halter dress Necks Halter Dresses Dress Loose V-neck Women's Fashion Sleeveless dress off shoulder summer dress sleeveless women dress Women Casual Cotton</v>
      </c>
    </row>
    <row r="265" spans="1:20" x14ac:dyDescent="0.3">
      <c r="A265" s="10" t="s">
        <v>11662</v>
      </c>
      <c r="B265" s="54">
        <v>11</v>
      </c>
      <c r="C265" t="s">
        <v>15618</v>
      </c>
      <c r="D265" s="55">
        <f>IF(LEN(TRIM(tags_count[[#This Row],[Index_count]]))=0,0,LEN(tags_count[[#This Row],[Index_count]])-LEN(SUBSTITUTE(tags_count[[#This Row],[Index_count]]," ",""))+1)</f>
        <v>10</v>
      </c>
      <c r="E265">
        <f t="shared" si="5"/>
        <v>7</v>
      </c>
      <c r="Q265" s="12">
        <v>264</v>
      </c>
      <c r="R265" s="10">
        <v>20000</v>
      </c>
      <c r="S265" s="10">
        <v>180000</v>
      </c>
      <c r="T265" t="str">
        <v>tank top women Vest Fashion Cotton T Shirt tunic top slim tank top Women's Fashion tanktopforwomen V-neck tunic zippers summer tops Women Deep V-Neck Cotton Tank Shirt Tops Slim Fit Casual womens sexy tops tunicsforwomen sleeveless deep v neck top bodycon top</v>
      </c>
    </row>
    <row r="266" spans="1:20" x14ac:dyDescent="0.3">
      <c r="A266" s="10" t="s">
        <v>11663</v>
      </c>
      <c r="B266" s="54">
        <v>11</v>
      </c>
      <c r="C266" t="s">
        <v>15619</v>
      </c>
      <c r="D266" s="55">
        <f>IF(LEN(TRIM(tags_count[[#This Row],[Index_count]]))=0,0,LEN(tags_count[[#This Row],[Index_count]])-LEN(SUBSTITUTE(tags_count[[#This Row],[Index_count]]," ",""))+1)</f>
        <v>8</v>
      </c>
      <c r="E266">
        <f t="shared" si="5"/>
        <v>9</v>
      </c>
      <c r="Q266" s="12">
        <v>265</v>
      </c>
      <c r="R266" s="10">
        <v>10000</v>
      </c>
      <c r="S266" s="10">
        <v>80000</v>
      </c>
      <c r="T266" t="str">
        <v>blouse Plus Size 34sleeve Sleeve Tops Loose Women's Fashion T Shirts Fashion printed button Casual Women Fashion Women</v>
      </c>
    </row>
    <row r="267" spans="1:20" x14ac:dyDescent="0.3">
      <c r="A267" s="10" t="s">
        <v>11664</v>
      </c>
      <c r="B267" s="54">
        <v>11</v>
      </c>
      <c r="C267" t="s">
        <v>15620</v>
      </c>
      <c r="D267" s="55">
        <f>IF(LEN(TRIM(tags_count[[#This Row],[Index_count]]))=0,0,LEN(tags_count[[#This Row],[Index_count]])-LEN(SUBSTITUTE(tags_count[[#This Row],[Index_count]]," ",""))+1)</f>
        <v>9</v>
      </c>
      <c r="E267">
        <f t="shared" si="5"/>
        <v>10</v>
      </c>
      <c r="Q267" s="12">
        <v>266</v>
      </c>
      <c r="R267" s="10">
        <v>100</v>
      </c>
      <c r="S267" s="10">
        <v>480.99999999999994</v>
      </c>
      <c r="T267" t="str">
        <v>Summer Plus Size Tie Dye tiedyeprint Dyes Dress summer dress short sleeves Ladies Women's Fashion Shorts off shoulder dress Sleeve Print women dress Casual casual dress</v>
      </c>
    </row>
    <row r="268" spans="1:20" x14ac:dyDescent="0.3">
      <c r="A268" s="10" t="s">
        <v>11665</v>
      </c>
      <c r="B268" s="54">
        <v>11</v>
      </c>
      <c r="C268" t="s">
        <v>15621</v>
      </c>
      <c r="D268" s="55">
        <f>IF(LEN(TRIM(tags_count[[#This Row],[Index_count]]))=0,0,LEN(tags_count[[#This Row],[Index_count]])-LEN(SUBSTITUTE(tags_count[[#This Row],[Index_count]]," ",""))+1)</f>
        <v>11</v>
      </c>
      <c r="E268">
        <f t="shared" si="5"/>
        <v>9</v>
      </c>
      <c r="Q268" s="12">
        <v>267</v>
      </c>
      <c r="R268" s="10">
        <v>100</v>
      </c>
      <c r="S268" s="10">
        <v>1400</v>
      </c>
      <c r="T268" t="str">
        <v>Summer Fashion Shirt Mens T Shirt slim hellyhansen Print shirts for men poloshirtsformen T Shirts Fashion Men Polos Casual</v>
      </c>
    </row>
    <row r="269" spans="1:20" x14ac:dyDescent="0.3">
      <c r="A269" s="10" t="s">
        <v>11666</v>
      </c>
      <c r="B269" s="54">
        <v>11</v>
      </c>
      <c r="C269" t="s">
        <v>15622</v>
      </c>
      <c r="D269" s="55">
        <f>IF(LEN(TRIM(tags_count[[#This Row],[Index_count]]))=0,0,LEN(tags_count[[#This Row],[Index_count]])-LEN(SUBSTITUTE(tags_count[[#This Row],[Index_count]]," ",""))+1)</f>
        <v>10</v>
      </c>
      <c r="E269">
        <f t="shared" si="5"/>
        <v>7</v>
      </c>
      <c r="Q269" s="12">
        <v>268</v>
      </c>
      <c r="R269" s="10">
        <v>50</v>
      </c>
      <c r="S269" s="10">
        <v>400</v>
      </c>
      <c r="T269" t="str">
        <v>Mini floralprinteddre Plus Size Floral print Summer Spaghetti Dress summer dress Party Dress beach dress Mini dress Print Women's Fashion Sleeveless dress Sexy Dress Floral women dress sexy Fashion</v>
      </c>
    </row>
    <row r="270" spans="1:20" x14ac:dyDescent="0.3">
      <c r="A270" s="10" t="s">
        <v>11667</v>
      </c>
      <c r="B270" s="54">
        <v>11</v>
      </c>
      <c r="C270" t="s">
        <v>15623</v>
      </c>
      <c r="D270" s="55">
        <f>IF(LEN(TRIM(tags_count[[#This Row],[Index_count]]))=0,0,LEN(tags_count[[#This Row],[Index_count]])-LEN(SUBSTITUTE(tags_count[[#This Row],[Index_count]]," ",""))+1)</f>
        <v>10</v>
      </c>
      <c r="E270">
        <f t="shared" si="5"/>
        <v>10</v>
      </c>
      <c r="Q270" s="12">
        <v>269</v>
      </c>
      <c r="R270" s="10">
        <v>100</v>
      </c>
      <c r="S270" s="10">
        <v>800</v>
      </c>
      <c r="T270" t="str">
        <v>Summer Flowers Necks printed Pocket fashion dress Dress beach dress Round neck women dress Women's Fashion Stripes Vintage bohemian dress sexy Beach Women</v>
      </c>
    </row>
    <row r="271" spans="1:20" x14ac:dyDescent="0.3">
      <c r="A271" s="10" t="s">
        <v>11668</v>
      </c>
      <c r="B271" s="54">
        <v>11</v>
      </c>
      <c r="C271" t="s">
        <v>15624</v>
      </c>
      <c r="D271" s="55">
        <f>IF(LEN(TRIM(tags_count[[#This Row],[Index_count]]))=0,0,LEN(tags_count[[#This Row],[Index_count]])-LEN(SUBSTITUTE(tags_count[[#This Row],[Index_count]]," ",""))+1)</f>
        <v>10</v>
      </c>
      <c r="E271">
        <f t="shared" si="5"/>
        <v>7</v>
      </c>
      <c r="Q271" s="12">
        <v>270</v>
      </c>
      <c r="R271" s="10">
        <v>100</v>
      </c>
      <c r="S271" s="10">
        <v>700</v>
      </c>
      <c r="T271" t="str">
        <v>blouse Summer Fashion Shirt Sleeve trendshirtwomen Tops short sleeves comfy Long Sleeve T Shirts Shorts Print Cotton Women's Fashion Casual Women</v>
      </c>
    </row>
    <row r="272" spans="1:20" x14ac:dyDescent="0.3">
      <c r="A272" s="10" t="s">
        <v>11669</v>
      </c>
      <c r="B272" s="54">
        <v>11</v>
      </c>
      <c r="C272" t="s">
        <v>15625</v>
      </c>
      <c r="D272" s="55">
        <f>IF(LEN(TRIM(tags_count[[#This Row],[Index_count]]))=0,0,LEN(tags_count[[#This Row],[Index_count]])-LEN(SUBSTITUTE(tags_count[[#This Row],[Index_count]]," ",""))+1)</f>
        <v>8</v>
      </c>
      <c r="E272">
        <f t="shared" si="5"/>
        <v>25</v>
      </c>
      <c r="Q272" s="12">
        <v>271</v>
      </c>
      <c r="R272" s="10">
        <v>100</v>
      </c>
      <c r="S272" s="10">
        <v>300</v>
      </c>
      <c r="T272" t="str">
        <v>Summer Fashion Necks Skirts Dress Loose Women's Fashion Round neck beach dress sleeveless Beach Casual Women</v>
      </c>
    </row>
    <row r="273" spans="1:20" x14ac:dyDescent="0.3">
      <c r="A273" s="10" t="s">
        <v>11670</v>
      </c>
      <c r="B273" s="54">
        <v>11</v>
      </c>
      <c r="C273" t="s">
        <v>15626</v>
      </c>
      <c r="D273" s="55">
        <f>IF(LEN(TRIM(tags_count[[#This Row],[Index_count]]))=0,0,LEN(tags_count[[#This Row],[Index_count]])-LEN(SUBSTITUTE(tags_count[[#This Row],[Index_count]]," ",""))+1)</f>
        <v>8</v>
      </c>
      <c r="E273">
        <f t="shared" si="5"/>
        <v>5</v>
      </c>
      <c r="Q273" s="12">
        <v>272</v>
      </c>
      <c r="R273" s="10">
        <v>1000</v>
      </c>
      <c r="S273" s="10">
        <v>8000</v>
      </c>
      <c r="T273" t="str">
        <v>Summer Fashion vest dress Lace Dress Mini dress Women's Fashion A line dress sexy party backless Women Fashion Waist</v>
      </c>
    </row>
    <row r="274" spans="1:20" x14ac:dyDescent="0.3">
      <c r="A274" s="10" t="s">
        <v>11671</v>
      </c>
      <c r="B274" s="54">
        <v>11</v>
      </c>
      <c r="C274" t="s">
        <v>15627</v>
      </c>
      <c r="D274" s="55">
        <f>IF(LEN(TRIM(tags_count[[#This Row],[Index_count]]))=0,0,LEN(tags_count[[#This Row],[Index_count]])-LEN(SUBSTITUTE(tags_count[[#This Row],[Index_count]]," ",""))+1)</f>
        <v>10</v>
      </c>
      <c r="E274">
        <f t="shared" si="5"/>
        <v>7</v>
      </c>
      <c r="Q274" s="12">
        <v>273</v>
      </c>
      <c r="R274" s="10">
        <v>100</v>
      </c>
      <c r="S274" s="10">
        <v>800</v>
      </c>
      <c r="T274" t="str">
        <v>Summer short sleeve dress neck dress Necks Sleeve Beach Dress Loose short sleeves V-neck Shorts beach dress Plus Size Midi Dress summer dress Print Pullovers Women's Fashion Casual Women</v>
      </c>
    </row>
    <row r="275" spans="1:20" x14ac:dyDescent="0.3">
      <c r="A275" s="10" t="s">
        <v>11672</v>
      </c>
      <c r="B275" s="54">
        <v>11</v>
      </c>
      <c r="C275" t="s">
        <v>15628</v>
      </c>
      <c r="D275" s="55">
        <f>IF(LEN(TRIM(tags_count[[#This Row],[Index_count]]))=0,0,LEN(tags_count[[#This Row],[Index_count]])-LEN(SUBSTITUTE(tags_count[[#This Row],[Index_count]]," ",""))+1)</f>
        <v>8</v>
      </c>
      <c r="E275">
        <f t="shared" si="5"/>
        <v>7</v>
      </c>
      <c r="Q275" s="12">
        <v>274</v>
      </c>
      <c r="R275" s="10">
        <v>5000</v>
      </c>
      <c r="S275" s="10">
        <v>60000</v>
      </c>
      <c r="T275" t="str">
        <v>Summer Plus Size Sleeve Dress short sleeves V-neck Casual Women's Fashion Shorts Floral dress Floral women dress Women loose dress printed</v>
      </c>
    </row>
    <row r="276" spans="1:20" x14ac:dyDescent="0.3">
      <c r="A276" s="10" t="s">
        <v>11673</v>
      </c>
      <c r="B276" s="54">
        <v>11</v>
      </c>
      <c r="C276" t="s">
        <v>15629</v>
      </c>
      <c r="D276" s="55">
        <f>IF(LEN(TRIM(tags_count[[#This Row],[Index_count]]))=0,0,LEN(tags_count[[#This Row],[Index_count]])-LEN(SUBSTITUTE(tags_count[[#This Row],[Index_count]]," ",""))+1)</f>
        <v>10</v>
      </c>
      <c r="E276">
        <f t="shared" si="5"/>
        <v>9</v>
      </c>
      <c r="Q276" s="12">
        <v>275</v>
      </c>
      <c r="R276" s="10">
        <v>100</v>
      </c>
      <c r="S276" s="10">
        <v>1100</v>
      </c>
      <c r="T276" t="str">
        <v>bathing suit Fashion women beachwear Waist Halter Summer asymmetric swim dress Tops Women's Fashion Swimsuit Tankinis Bikini printed Swimming Women halter tankini Beach printbikini high waist</v>
      </c>
    </row>
    <row r="277" spans="1:20" x14ac:dyDescent="0.3">
      <c r="A277" s="10" t="s">
        <v>11674</v>
      </c>
      <c r="B277" s="54">
        <v>11</v>
      </c>
      <c r="C277" t="s">
        <v>15630</v>
      </c>
      <c r="D277" s="55">
        <f>IF(LEN(TRIM(tags_count[[#This Row],[Index_count]]))=0,0,LEN(tags_count[[#This Row],[Index_count]])-LEN(SUBSTITUTE(tags_count[[#This Row],[Index_count]]," ",""))+1)</f>
        <v>7</v>
      </c>
      <c r="E277">
        <f t="shared" si="5"/>
        <v>6</v>
      </c>
      <c r="Q277" s="12">
        <v>276</v>
      </c>
      <c r="R277" s="10">
        <v>100</v>
      </c>
      <c r="S277" s="10">
        <v>800</v>
      </c>
      <c r="T277" t="str">
        <v>bandage top Fashion crop top Halter Summer Women Set elasticwaistshort Women's Fashion elastic waist Casual Women Shorts Waist Elastic Tops pants shortssuit backless Suits Print sleeveless twopiecesset</v>
      </c>
    </row>
    <row r="278" spans="1:20" x14ac:dyDescent="0.3">
      <c r="A278" s="10" t="s">
        <v>11675</v>
      </c>
      <c r="B278" s="54">
        <v>11</v>
      </c>
      <c r="C278" t="s">
        <v>15631</v>
      </c>
      <c r="D278" s="55">
        <f>IF(LEN(TRIM(tags_count[[#This Row],[Index_count]]))=0,0,LEN(tags_count[[#This Row],[Index_count]])-LEN(SUBSTITUTE(tags_count[[#This Row],[Index_count]]," ",""))+1)</f>
        <v>11</v>
      </c>
      <c r="E278">
        <f t="shared" si="5"/>
        <v>15</v>
      </c>
      <c r="Q278" s="12">
        <v>277</v>
      </c>
      <c r="R278" s="10">
        <v>1000</v>
      </c>
      <c r="S278" s="10">
        <v>6000</v>
      </c>
      <c r="T278" t="str">
        <v>Summer Plus Size Tank camisole long dress Spaghetti Dress strap Print Women's Fashion Flowers print dress sleeveless Floral women dress Skirts Casual Women</v>
      </c>
    </row>
    <row r="279" spans="1:20" x14ac:dyDescent="0.3">
      <c r="A279" s="10" t="s">
        <v>11676</v>
      </c>
      <c r="B279" s="54">
        <v>10</v>
      </c>
      <c r="C279" t="s">
        <v>15632</v>
      </c>
      <c r="D279" s="55">
        <f>IF(LEN(TRIM(tags_count[[#This Row],[Index_count]]))=0,0,LEN(tags_count[[#This Row],[Index_count]])-LEN(SUBSTITUTE(tags_count[[#This Row],[Index_count]]," ",""))+1)</f>
        <v>8</v>
      </c>
      <c r="E279">
        <f t="shared" si="5"/>
        <v>6</v>
      </c>
      <c r="Q279" s="12">
        <v>278</v>
      </c>
      <c r="R279" s="10">
        <v>100</v>
      </c>
      <c r="S279" s="10">
        <v>1100</v>
      </c>
      <c r="T279" t="str">
        <v>Summer Vest skeletonvest digitalprintingvesttop Fashion Spaghetti Tops summer dress skullshirtwomen Spaghetti Strap Women's Fashion cannabisleafprint printed Tops &amp; T-Shirts sleeveless Women slim printvest Shirt</v>
      </c>
    </row>
    <row r="280" spans="1:20" x14ac:dyDescent="0.3">
      <c r="A280" s="10" t="s">
        <v>11677</v>
      </c>
      <c r="B280" s="54">
        <v>10</v>
      </c>
      <c r="C280" t="s">
        <v>15633</v>
      </c>
      <c r="D280" s="55">
        <f>IF(LEN(TRIM(tags_count[[#This Row],[Index_count]]))=0,0,LEN(tags_count[[#This Row],[Index_count]])-LEN(SUBSTITUTE(tags_count[[#This Row],[Index_count]]," ",""))+1)</f>
        <v>9</v>
      </c>
      <c r="E280">
        <f t="shared" si="5"/>
        <v>5</v>
      </c>
      <c r="Q280" s="12">
        <v>279</v>
      </c>
      <c r="R280" s="10">
        <v>100</v>
      </c>
      <c r="S280" s="10">
        <v>800</v>
      </c>
      <c r="T280" t="str">
        <v>pajamaset Fashion sexy pajamas for womens silksleepwearforwomen silksleepwear pajamassuit Casual Women's Fashion Summer Sleepwear pajamasforwomen silksleepwearnightgown silk pajamassleepwear women's pajamas Women</v>
      </c>
    </row>
    <row r="281" spans="1:20" x14ac:dyDescent="0.3">
      <c r="A281" s="10" t="s">
        <v>11678</v>
      </c>
      <c r="B281" s="54">
        <v>10</v>
      </c>
      <c r="C281" t="s">
        <v>15634</v>
      </c>
      <c r="D281" s="55">
        <f>IF(LEN(TRIM(tags_count[[#This Row],[Index_count]]))=0,0,LEN(tags_count[[#This Row],[Index_count]])-LEN(SUBSTITUTE(tags_count[[#This Row],[Index_count]]," ",""))+1)</f>
        <v>8</v>
      </c>
      <c r="E281">
        <f t="shared" si="5"/>
        <v>46</v>
      </c>
      <c r="Q281" s="12">
        <v>280</v>
      </c>
      <c r="R281" s="10">
        <v>1000</v>
      </c>
      <c r="S281" s="10">
        <v>8000</v>
      </c>
      <c r="T281" t="str">
        <v>Halterneck Top Plus Size crop top Halter chiffon Tops womens top Necks Women's Fashion chiffonesummertop halterneck sleeveless Women Sleeveless Top Chiffon top Women tops for women sleeveless tops</v>
      </c>
    </row>
    <row r="282" spans="1:20" x14ac:dyDescent="0.3">
      <c r="A282" s="10" t="s">
        <v>11679</v>
      </c>
      <c r="B282" s="54">
        <v>10</v>
      </c>
      <c r="C282" t="s">
        <v>15635</v>
      </c>
      <c r="D282" s="55">
        <f>IF(LEN(TRIM(tags_count[[#This Row],[Index_count]]))=0,0,LEN(tags_count[[#This Row],[Index_count]])-LEN(SUBSTITUTE(tags_count[[#This Row],[Index_count]]," ",""))+1)</f>
        <v>9</v>
      </c>
      <c r="E282">
        <f t="shared" si="5"/>
        <v>12</v>
      </c>
      <c r="Q282" s="12">
        <v>281</v>
      </c>
      <c r="R282" s="10">
        <v>10000</v>
      </c>
      <c r="S282" s="10">
        <v>90000</v>
      </c>
      <c r="T282" t="str">
        <v>bathing suit two piece swimsuit leaf bikini set Summer sexy bikini Swimwear Swimsuit Bikini Women's Fashion Fashion printed Suits Swimming sexy Women Beach splits</v>
      </c>
    </row>
    <row r="283" spans="1:20" x14ac:dyDescent="0.3">
      <c r="A283" s="10" t="s">
        <v>11680</v>
      </c>
      <c r="B283" s="54">
        <v>10</v>
      </c>
      <c r="C283" t="s">
        <v>15636</v>
      </c>
      <c r="D283" s="55">
        <f>IF(LEN(TRIM(tags_count[[#This Row],[Index_count]]))=0,0,LEN(tags_count[[#This Row],[Index_count]])-LEN(SUBSTITUTE(tags_count[[#This Row],[Index_count]]," ",""))+1)</f>
        <v>9</v>
      </c>
      <c r="E283">
        <f t="shared" si="5"/>
        <v>38</v>
      </c>
      <c r="Q283" s="12">
        <v>282</v>
      </c>
      <c r="R283" s="10">
        <v>10</v>
      </c>
      <c r="S283" s="10">
        <v>140</v>
      </c>
      <c r="T283" t="str">
        <v>divingsnorkel divingmask Summer divingequipment Masks antifoggoggle swimmingmask swimmingfacemask fullfacemask siliconedivingmask divingsnorkeling Swimming</v>
      </c>
    </row>
    <row r="284" spans="1:20" x14ac:dyDescent="0.3">
      <c r="A284" s="10" t="s">
        <v>11681</v>
      </c>
      <c r="B284" s="54">
        <v>10</v>
      </c>
      <c r="C284" t="s">
        <v>15637</v>
      </c>
      <c r="D284" s="55">
        <f>IF(LEN(TRIM(tags_count[[#This Row],[Index_count]]))=0,0,LEN(tags_count[[#This Row],[Index_count]])-LEN(SUBSTITUTE(tags_count[[#This Row],[Index_count]]," ",""))+1)</f>
        <v>8</v>
      </c>
      <c r="E284">
        <f t="shared" si="5"/>
        <v>6</v>
      </c>
      <c r="Q284" s="12">
        <v>283</v>
      </c>
      <c r="R284" s="10">
        <v>5000</v>
      </c>
      <c r="S284" s="10">
        <v>65000</v>
      </c>
      <c r="T284" t="str">
        <v>Necks pants splits jumpsuit Rompers Women's Fashion rompers womens jumpsuit Women's Jumpsuits sleeveless playsuit women Jumpsuit jumpsuitsampromper Women</v>
      </c>
    </row>
    <row r="285" spans="1:20" x14ac:dyDescent="0.3">
      <c r="A285" s="10" t="s">
        <v>11682</v>
      </c>
      <c r="B285" s="54">
        <v>10</v>
      </c>
      <c r="C285" t="s">
        <v>15638</v>
      </c>
      <c r="D285" s="55">
        <f>IF(LEN(TRIM(tags_count[[#This Row],[Index_count]]))=0,0,LEN(tags_count[[#This Row],[Index_count]])-LEN(SUBSTITUTE(tags_count[[#This Row],[Index_count]]," ",""))+1)</f>
        <v>7</v>
      </c>
      <c r="E285">
        <f t="shared" si="5"/>
        <v>5</v>
      </c>
      <c r="Q285" s="12">
        <v>284</v>
      </c>
      <c r="R285" s="10">
        <v>100</v>
      </c>
      <c r="S285" s="10">
        <v>484</v>
      </c>
      <c r="T285" t="str">
        <v>Summer Shorts Shirt Sleeve cute Tops Necks short sleeves Round neck Funny Women's Fashion Fashion Casual T Shirts Cotton</v>
      </c>
    </row>
    <row r="286" spans="1:20" x14ac:dyDescent="0.3">
      <c r="A286" s="10" t="s">
        <v>11683</v>
      </c>
      <c r="B286" s="54">
        <v>10</v>
      </c>
      <c r="C286" t="s">
        <v>15639</v>
      </c>
      <c r="D286" s="55">
        <f>IF(LEN(TRIM(tags_count[[#This Row],[Index_count]]))=0,0,LEN(tags_count[[#This Row],[Index_count]])-LEN(SUBSTITUTE(tags_count[[#This Row],[Index_count]]," ",""))+1)</f>
        <v>8</v>
      </c>
      <c r="E286">
        <f t="shared" si="5"/>
        <v>6</v>
      </c>
      <c r="Q286" s="12">
        <v>285</v>
      </c>
      <c r="R286" s="10">
        <v>1000</v>
      </c>
      <c r="S286" s="10">
        <v>5000</v>
      </c>
      <c r="T286" t="str">
        <v>Summer Spaghetti Strap Tank summer tank top Pleated Tops Loose V-neck Women's Fashion Fashion Cami Tank Tops tank top sexy sleeveless Spaghetti Casual flowytanktop</v>
      </c>
    </row>
    <row r="287" spans="1:20" x14ac:dyDescent="0.3">
      <c r="A287" s="10" t="s">
        <v>11684</v>
      </c>
      <c r="B287" s="54">
        <v>10</v>
      </c>
      <c r="C287" t="s">
        <v>15640</v>
      </c>
      <c r="D287" s="55">
        <f>IF(LEN(TRIM(tags_count[[#This Row],[Index_count]]))=0,0,LEN(tags_count[[#This Row],[Index_count]])-LEN(SUBSTITUTE(tags_count[[#This Row],[Index_count]]," ",""))+1)</f>
        <v>10</v>
      </c>
      <c r="E287">
        <f t="shared" si="5"/>
        <v>9</v>
      </c>
      <c r="Q287" s="12">
        <v>286</v>
      </c>
      <c r="R287" s="10">
        <v>5000</v>
      </c>
      <c r="S287" s="10">
        <v>70000</v>
      </c>
      <c r="T287" t="str">
        <v>damenkleid Shorts tunic plaincolordres Sleeve highwaistdres Evening Dress Dress Necks short sleeves Beach summercocktaildres beach dress Party Dress femmerobe women dress sommerkleid Women's Fashion Casual Vintage dress</v>
      </c>
    </row>
    <row r="288" spans="1:20" x14ac:dyDescent="0.3">
      <c r="A288" s="10" t="s">
        <v>11685</v>
      </c>
      <c r="B288" s="54">
        <v>10</v>
      </c>
      <c r="C288" t="s">
        <v>15641</v>
      </c>
      <c r="D288" s="55">
        <f>IF(LEN(TRIM(tags_count[[#This Row],[Index_count]]))=0,0,LEN(tags_count[[#This Row],[Index_count]])-LEN(SUBSTITUTE(tags_count[[#This Row],[Index_count]]," ",""))+1)</f>
        <v>7</v>
      </c>
      <c r="E288">
        <f t="shared" si="5"/>
        <v>8</v>
      </c>
      <c r="Q288" s="12">
        <v>287</v>
      </c>
      <c r="R288" s="10">
        <v>100</v>
      </c>
      <c r="S288" s="10">
        <v>300</v>
      </c>
      <c r="T288" t="str">
        <v>Deep V-Neck Summer trousers onepiece Jumpsuits &amp; Rompers Women's Fashion backless printed Print sleeveless women Jumpsuit Casual jumpsuit</v>
      </c>
    </row>
    <row r="289" spans="1:20" x14ac:dyDescent="0.3">
      <c r="A289" s="10" t="s">
        <v>11686</v>
      </c>
      <c r="B289" s="54">
        <v>10</v>
      </c>
      <c r="C289" t="s">
        <v>15642</v>
      </c>
      <c r="D289" s="55">
        <f>IF(LEN(TRIM(tags_count[[#This Row],[Index_count]]))=0,0,LEN(tags_count[[#This Row],[Index_count]])-LEN(SUBSTITUTE(tags_count[[#This Row],[Index_count]]," ",""))+1)</f>
        <v>8</v>
      </c>
      <c r="E289">
        <f t="shared" si="5"/>
        <v>6</v>
      </c>
      <c r="Q289" s="12">
        <v>288</v>
      </c>
      <c r="R289" s="10">
        <v>10000</v>
      </c>
      <c r="S289" s="10">
        <v>70000</v>
      </c>
      <c r="T289" t="str">
        <v>bigswing Summer Plus Size Sling long dress Dress Loose V-neck letterprinted Women's Fashion printed sleeveless offsholuder Holiday Beach Casual Women</v>
      </c>
    </row>
    <row r="290" spans="1:20" x14ac:dyDescent="0.3">
      <c r="A290" s="10" t="s">
        <v>11687</v>
      </c>
      <c r="B290" s="54">
        <v>10</v>
      </c>
      <c r="C290" t="s">
        <v>15643</v>
      </c>
      <c r="D290" s="55">
        <f>IF(LEN(TRIM(tags_count[[#This Row],[Index_count]]))=0,0,LEN(tags_count[[#This Row],[Index_count]])-LEN(SUBSTITUTE(tags_count[[#This Row],[Index_count]]," ",""))+1)</f>
        <v>7</v>
      </c>
      <c r="E290">
        <f t="shared" si="5"/>
        <v>6</v>
      </c>
      <c r="Q290" s="12">
        <v>289</v>
      </c>
      <c r="R290" s="10">
        <v>50000</v>
      </c>
      <c r="S290" s="10">
        <v>250000</v>
      </c>
      <c r="T290" t="str">
        <v>blouse Summer o-neck Tops &amp; Blouses Shirt chiffon Tank Pleated Tops T Shirts tank top Women's Fashion Plus Size sleeveless tops sexy loose t-shirt women top Fashion Casual sleeveless Women</v>
      </c>
    </row>
    <row r="291" spans="1:20" x14ac:dyDescent="0.3">
      <c r="A291" s="10" t="s">
        <v>11688</v>
      </c>
      <c r="B291" s="54">
        <v>10</v>
      </c>
      <c r="C291" t="s">
        <v>15644</v>
      </c>
      <c r="D291" s="55">
        <f>IF(LEN(TRIM(tags_count[[#This Row],[Index_count]]))=0,0,LEN(tags_count[[#This Row],[Index_count]])-LEN(SUBSTITUTE(tags_count[[#This Row],[Index_count]]," ",""))+1)</f>
        <v>8</v>
      </c>
      <c r="E291">
        <f t="shared" si="5"/>
        <v>7</v>
      </c>
      <c r="Q291" s="12">
        <v>290</v>
      </c>
      <c r="R291" s="10">
        <v>100</v>
      </c>
      <c r="S291" s="10">
        <v>900</v>
      </c>
      <c r="T291" t="str">
        <v>Mini Lace Dress Lace Summer Dress Mini dress Women's Fashion Floral Spaghetti Casual Women Fashion Women Shorts sexy dresses Necks summer dress beach dress boho backless sleeveless Robes Cotton Beach</v>
      </c>
    </row>
    <row r="292" spans="1:20" x14ac:dyDescent="0.3">
      <c r="A292" s="10" t="s">
        <v>11689</v>
      </c>
      <c r="B292" s="54">
        <v>10</v>
      </c>
      <c r="C292" t="s">
        <v>15645</v>
      </c>
      <c r="D292" s="55">
        <f>IF(LEN(TRIM(tags_count[[#This Row],[Index_count]]))=0,0,LEN(tags_count[[#This Row],[Index_count]])-LEN(SUBSTITUTE(tags_count[[#This Row],[Index_count]]," ",""))+1)</f>
        <v>9</v>
      </c>
      <c r="E292">
        <f t="shared" si="5"/>
        <v>21</v>
      </c>
      <c r="Q292" s="12">
        <v>291</v>
      </c>
      <c r="R292" s="10">
        <v>1000</v>
      </c>
      <c r="S292" s="10">
        <v>9000</v>
      </c>
      <c r="T292" t="str">
        <v>Summer Fashion Women's Fashion Swimsuit Bikini Suits sexy Women Casual Bras Swimming</v>
      </c>
    </row>
    <row r="293" spans="1:20" x14ac:dyDescent="0.3">
      <c r="A293" s="10" t="s">
        <v>11690</v>
      </c>
      <c r="B293" s="54">
        <v>10</v>
      </c>
      <c r="C293" t="s">
        <v>15646</v>
      </c>
      <c r="D293" s="55">
        <f>IF(LEN(TRIM(tags_count[[#This Row],[Index_count]]))=0,0,LEN(tags_count[[#This Row],[Index_count]])-LEN(SUBSTITUTE(tags_count[[#This Row],[Index_count]]," ",""))+1)</f>
        <v>10</v>
      </c>
      <c r="E293">
        <f t="shared" si="5"/>
        <v>8</v>
      </c>
      <c r="Q293" s="12">
        <v>292</v>
      </c>
      <c r="R293" s="10">
        <v>1000</v>
      </c>
      <c r="S293" s="10">
        <v>8000</v>
      </c>
      <c r="T293" t="str">
        <v>Summer Floral print women dresses fashion dress Dress beach dress Floral dress Print slingdre Sleeveless dress Lace Up V-neck print dress Floral sleeveless V-neck Dresses Beach Women's Fashion Casual Women</v>
      </c>
    </row>
    <row r="294" spans="1:20" x14ac:dyDescent="0.3">
      <c r="A294" s="10" t="s">
        <v>11691</v>
      </c>
      <c r="B294" s="54">
        <v>10</v>
      </c>
      <c r="C294" t="s">
        <v>15647</v>
      </c>
      <c r="D294" s="55">
        <f>IF(LEN(TRIM(tags_count[[#This Row],[Index_count]]))=0,0,LEN(tags_count[[#This Row],[Index_count]])-LEN(SUBSTITUTE(tags_count[[#This Row],[Index_count]]," ",""))+1)</f>
        <v>6</v>
      </c>
      <c r="E294">
        <f t="shared" si="5"/>
        <v>5</v>
      </c>
      <c r="Q294" s="12">
        <v>293</v>
      </c>
      <c r="R294" s="10">
        <v>2</v>
      </c>
      <c r="S294" s="10">
        <v>22</v>
      </c>
      <c r="T294" t="str">
        <v>sleeve v-neck plaid shirt fashion women Short Sleeve T-Shirt sunmmertshirt Shirt Sleeve Shorts blouse short sleeves V-neck plaid Women's Fashion Fashion T-Shirt womens Women Casual T-Shirt Tops &amp; Blouses Printed T Shirts summer tops Stripes</v>
      </c>
    </row>
    <row r="295" spans="1:20" x14ac:dyDescent="0.3">
      <c r="A295" s="10" t="s">
        <v>11692</v>
      </c>
      <c r="B295" s="54">
        <v>10</v>
      </c>
      <c r="C295" t="s">
        <v>15648</v>
      </c>
      <c r="D295" s="55">
        <f>IF(LEN(TRIM(tags_count[[#This Row],[Index_count]]))=0,0,LEN(tags_count[[#This Row],[Index_count]])-LEN(SUBSTITUTE(tags_count[[#This Row],[Index_count]]," ",""))+1)</f>
        <v>9</v>
      </c>
      <c r="E295">
        <f t="shared" si="5"/>
        <v>6</v>
      </c>
      <c r="Q295" s="12">
        <v>294</v>
      </c>
      <c r="R295" s="10">
        <v>5000</v>
      </c>
      <c r="S295" s="10">
        <v>95000</v>
      </c>
      <c r="T295" t="str">
        <v>inflatablebed inflatablelounger Outdoor Home Decor camping Hobbies Sofas Inflatable outdoorampcampingaccessorie Bags inflatablesofa unicorn Chair Travel Accessories Beach</v>
      </c>
    </row>
    <row r="296" spans="1:20" x14ac:dyDescent="0.3">
      <c r="A296" s="10" t="s">
        <v>11693</v>
      </c>
      <c r="B296" s="54">
        <v>10</v>
      </c>
      <c r="C296" t="s">
        <v>15649</v>
      </c>
      <c r="D296" s="55">
        <f>IF(LEN(TRIM(tags_count[[#This Row],[Index_count]]))=0,0,LEN(tags_count[[#This Row],[Index_count]])-LEN(SUBSTITUTE(tags_count[[#This Row],[Index_count]]," ",""))+1)</f>
        <v>6</v>
      </c>
      <c r="E296">
        <f t="shared" si="5"/>
        <v>6</v>
      </c>
      <c r="Q296" s="12">
        <v>295</v>
      </c>
      <c r="R296" s="10">
        <v>10000</v>
      </c>
      <c r="S296" s="10">
        <v>80000</v>
      </c>
      <c r="T296" t="str">
        <v>Shorts Swimming bikini set Beach Tops Waist Swimwear Swimsuit Bikini Women S Clothing Fashion Floral sexy bre Women Women's Fashion crop tops fashion high waist</v>
      </c>
    </row>
    <row r="297" spans="1:20" x14ac:dyDescent="0.3">
      <c r="A297" s="10" t="s">
        <v>11694</v>
      </c>
      <c r="B297" s="54">
        <v>10</v>
      </c>
      <c r="C297" t="s">
        <v>15650</v>
      </c>
      <c r="D297" s="55">
        <f>IF(LEN(TRIM(tags_count[[#This Row],[Index_count]]))=0,0,LEN(tags_count[[#This Row],[Index_count]])-LEN(SUBSTITUTE(tags_count[[#This Row],[Index_count]]," ",""))+1)</f>
        <v>8</v>
      </c>
      <c r="E297">
        <f t="shared" si="5"/>
        <v>14</v>
      </c>
      <c r="Q297" s="12">
        <v>296</v>
      </c>
      <c r="R297" s="10">
        <v>10000</v>
      </c>
      <c r="S297" s="10">
        <v>70000</v>
      </c>
      <c r="T297" t="str">
        <v>blouse Summer Vest Fashion Tank Shirt sexy shirts Chiffon Shirt Women's Fashion tank top Sleeveless Shirt women shirt sleeveless sexy Women Tops Lace</v>
      </c>
    </row>
    <row r="298" spans="1:20" x14ac:dyDescent="0.3">
      <c r="A298" s="10" t="s">
        <v>11695</v>
      </c>
      <c r="B298" s="54">
        <v>10</v>
      </c>
      <c r="C298" t="s">
        <v>15651</v>
      </c>
      <c r="D298" s="55">
        <f>IF(LEN(TRIM(tags_count[[#This Row],[Index_count]]))=0,0,LEN(tags_count[[#This Row],[Index_count]])-LEN(SUBSTITUTE(tags_count[[#This Row],[Index_count]]," ",""))+1)</f>
        <v>8</v>
      </c>
      <c r="E298">
        <f t="shared" si="5"/>
        <v>6</v>
      </c>
      <c r="Q298" s="12">
        <v>297</v>
      </c>
      <c r="R298" s="10">
        <v>100</v>
      </c>
      <c r="S298" s="10">
        <v>900</v>
      </c>
      <c r="T298" t="str">
        <v>Summer trousers Tank pants Spring Overalls Women's Fashion Fashion black Ladies sleeveless Wool women Jumpsuit Casual jumpsuit</v>
      </c>
    </row>
    <row r="299" spans="1:20" x14ac:dyDescent="0.3">
      <c r="A299" s="10" t="s">
        <v>11696</v>
      </c>
      <c r="B299" s="54">
        <v>10</v>
      </c>
      <c r="C299" t="s">
        <v>15652</v>
      </c>
      <c r="D299" s="55">
        <f>IF(LEN(TRIM(tags_count[[#This Row],[Index_count]]))=0,0,LEN(tags_count[[#This Row],[Index_count]])-LEN(SUBSTITUTE(tags_count[[#This Row],[Index_count]]," ",""))+1)</f>
        <v>9</v>
      </c>
      <c r="E299">
        <f t="shared" si="5"/>
        <v>15</v>
      </c>
      <c r="Q299" s="12">
        <v>298</v>
      </c>
      <c r="R299" s="10">
        <v>5000</v>
      </c>
      <c r="S299" s="10">
        <v>60000</v>
      </c>
      <c r="T299" t="str">
        <v>Summer Vest Fashion Evening Dress Dress V-neck beach dress Party Dress party sexy Spaghetti Casual casual dress Deep V-Neck Plus Size summer dress Women's Fashion boho Sleeveless dress print dress plus size dress Ladies women dress Holiday Beach sleeveless</v>
      </c>
    </row>
    <row r="300" spans="1:20" x14ac:dyDescent="0.3">
      <c r="A300" s="10" t="s">
        <v>11697</v>
      </c>
      <c r="B300" s="54">
        <v>10</v>
      </c>
      <c r="C300" t="s">
        <v>15653</v>
      </c>
      <c r="D300" s="55">
        <f>IF(LEN(TRIM(tags_count[[#This Row],[Index_count]]))=0,0,LEN(tags_count[[#This Row],[Index_count]])-LEN(SUBSTITUTE(tags_count[[#This Row],[Index_count]]," ",""))+1)</f>
        <v>9</v>
      </c>
      <c r="E300">
        <f t="shared" si="5"/>
        <v>7</v>
      </c>
      <c r="Q300" s="12">
        <v>299</v>
      </c>
      <c r="R300" s="10">
        <v>100</v>
      </c>
      <c r="S300" s="10">
        <v>800</v>
      </c>
      <c r="T300" t="str">
        <v>Summer Plus Size women dresses Evening Dress Dress slim casual dresses Mini dress beach dress sleeveless summer dresses casual dress slim dress Shorts Waist short dress Slim Fit Women's Fashion camouflage Sleeveless dress t women dress Women</v>
      </c>
    </row>
    <row r="301" spans="1:20" x14ac:dyDescent="0.3">
      <c r="A301" s="10" t="s">
        <v>11698</v>
      </c>
      <c r="B301" s="54">
        <v>10</v>
      </c>
      <c r="C301" t="s">
        <v>15654</v>
      </c>
      <c r="D301" s="55">
        <f>IF(LEN(TRIM(tags_count[[#This Row],[Index_count]]))=0,0,LEN(tags_count[[#This Row],[Index_count]])-LEN(SUBSTITUTE(tags_count[[#This Row],[Index_count]]," ",""))+1)</f>
        <v>9</v>
      </c>
      <c r="E301">
        <f t="shared" si="5"/>
        <v>8</v>
      </c>
      <c r="Q301" s="12">
        <v>300</v>
      </c>
      <c r="R301" s="10">
        <v>1000</v>
      </c>
      <c r="S301" s="10">
        <v>8000</v>
      </c>
      <c r="T301" t="str">
        <v>vesttop Summer Vest Sports Bra crop top letter print Cotton Tops cottontop Ladies Women's Fashion Fashion Sport printed sexy Print sleeveless Women Casual Bras sportstop</v>
      </c>
    </row>
    <row r="302" spans="1:20" x14ac:dyDescent="0.3">
      <c r="A302" s="10" t="s">
        <v>11699</v>
      </c>
      <c r="B302" s="54">
        <v>10</v>
      </c>
      <c r="C302" t="s">
        <v>15655</v>
      </c>
      <c r="D302" s="55">
        <f>IF(LEN(TRIM(tags_count[[#This Row],[Index_count]]))=0,0,LEN(tags_count[[#This Row],[Index_count]])-LEN(SUBSTITUTE(tags_count[[#This Row],[Index_count]]," ",""))+1)</f>
        <v>7</v>
      </c>
      <c r="E302">
        <f t="shared" si="5"/>
        <v>5</v>
      </c>
      <c r="Q302" s="12">
        <v>301</v>
      </c>
      <c r="R302" s="10">
        <v>20000</v>
      </c>
      <c r="S302" s="10">
        <v>220000</v>
      </c>
      <c r="T302" t="str">
        <v>sleeve v-neck Summer Shorts Sleeve zippers studentsstyle slim short sleeves V-neck bodycon Summer Fashion contrastcolor Body Suit women Jumpsuit jumpsuit Slim Fit</v>
      </c>
    </row>
    <row r="303" spans="1:20" x14ac:dyDescent="0.3">
      <c r="A303" s="10" t="s">
        <v>11700</v>
      </c>
      <c r="B303" s="54">
        <v>10</v>
      </c>
      <c r="C303" t="s">
        <v>15656</v>
      </c>
      <c r="D303" s="55">
        <f>IF(LEN(TRIM(tags_count[[#This Row],[Index_count]]))=0,0,LEN(tags_count[[#This Row],[Index_count]])-LEN(SUBSTITUTE(tags_count[[#This Row],[Index_count]]," ",""))+1)</f>
        <v>9</v>
      </c>
      <c r="E303">
        <f t="shared" si="5"/>
        <v>8</v>
      </c>
      <c r="Q303" s="12">
        <v>302</v>
      </c>
      <c r="R303" s="10">
        <v>1</v>
      </c>
      <c r="S303" s="10">
        <v>11</v>
      </c>
      <c r="T303" t="str">
        <v>Summer Fashion Cotton Casual pants rompersforwomen Overalls Women's Fashion summerpant overallsforwomen sleeveless Women women Jumpsuit Casual jumpsuit</v>
      </c>
    </row>
    <row r="304" spans="1:20" x14ac:dyDescent="0.3">
      <c r="A304" s="10" t="s">
        <v>11701</v>
      </c>
      <c r="B304" s="54">
        <v>10</v>
      </c>
      <c r="C304" t="s">
        <v>15657</v>
      </c>
      <c r="D304" s="55">
        <f>IF(LEN(TRIM(tags_count[[#This Row],[Index_count]]))=0,0,LEN(tags_count[[#This Row],[Index_count]])-LEN(SUBSTITUTE(tags_count[[#This Row],[Index_count]]," ",""))+1)</f>
        <v>7</v>
      </c>
      <c r="E304">
        <f t="shared" si="5"/>
        <v>6</v>
      </c>
      <c r="Q304" s="12">
        <v>303</v>
      </c>
      <c r="R304" s="10">
        <v>5000</v>
      </c>
      <c r="S304" s="10">
        <v>70000</v>
      </c>
      <c r="T304" t="str">
        <v>Summer dressesforwomen irregulardres Necks Dresses Dress Party Dress Casual Round neck Women's Fashion Sleeveless dress Pure Color Sexy Dress sleeveless Women Fashion Bodycon Dress casual dress</v>
      </c>
    </row>
    <row r="305" spans="1:20" x14ac:dyDescent="0.3">
      <c r="A305" s="10" t="s">
        <v>11702</v>
      </c>
      <c r="B305" s="54">
        <v>9</v>
      </c>
      <c r="C305" t="s">
        <v>15658</v>
      </c>
      <c r="D305" s="55">
        <f>IF(LEN(TRIM(tags_count[[#This Row],[Index_count]]))=0,0,LEN(tags_count[[#This Row],[Index_count]])-LEN(SUBSTITUTE(tags_count[[#This Row],[Index_count]]," ",""))+1)</f>
        <v>5</v>
      </c>
      <c r="E305">
        <f t="shared" si="5"/>
        <v>4</v>
      </c>
      <c r="Q305" s="12">
        <v>304</v>
      </c>
      <c r="R305" s="10">
        <v>5000</v>
      </c>
      <c r="S305" s="10">
        <v>55000</v>
      </c>
      <c r="T305" t="str">
        <v>Women's Fashion Summer halter dress Halter long dress Evening Dress Dress Spaghetti Strap boho Floral print Print beach dress bohemian print dress Floral maxi dress Beach Spaghetti Women</v>
      </c>
    </row>
    <row r="306" spans="1:20" x14ac:dyDescent="0.3">
      <c r="A306" s="10" t="s">
        <v>11703</v>
      </c>
      <c r="B306" s="54">
        <v>9</v>
      </c>
      <c r="C306" t="s">
        <v>15659</v>
      </c>
      <c r="D306" s="55">
        <f>IF(LEN(TRIM(tags_count[[#This Row],[Index_count]]))=0,0,LEN(tags_count[[#This Row],[Index_count]])-LEN(SUBSTITUTE(tags_count[[#This Row],[Index_count]]," ",""))+1)</f>
        <v>9</v>
      </c>
      <c r="E306">
        <f t="shared" si="5"/>
        <v>8</v>
      </c>
      <c r="Q306" s="12">
        <v>305</v>
      </c>
      <c r="R306" s="10">
        <v>1000</v>
      </c>
      <c r="S306" s="10">
        <v>18000</v>
      </c>
      <c r="T306" t="str">
        <v>Women's Fashion dressforwomen Cocktail Summer Dresses Dress summer dress Polkas boho beach dress Party Dress party women dress Beach polka dot Women</v>
      </c>
    </row>
    <row r="307" spans="1:20" x14ac:dyDescent="0.3">
      <c r="A307" s="10" t="s">
        <v>11704</v>
      </c>
      <c r="B307" s="54">
        <v>9</v>
      </c>
      <c r="C307" t="s">
        <v>15660</v>
      </c>
      <c r="D307" s="55">
        <f>IF(LEN(TRIM(tags_count[[#This Row],[Index_count]]))=0,0,LEN(tags_count[[#This Row],[Index_count]])-LEN(SUBSTITUTE(tags_count[[#This Row],[Index_count]]," ",""))+1)</f>
        <v>5</v>
      </c>
      <c r="E307">
        <f t="shared" si="5"/>
        <v>4</v>
      </c>
      <c r="Q307" s="12">
        <v>306</v>
      </c>
      <c r="R307" s="10">
        <v>20000</v>
      </c>
      <c r="S307" s="10">
        <v>240000</v>
      </c>
      <c r="T307" t="str">
        <v>Sheer cardigan Lace Long Coat Long Sleeve Coat Dress Women's Fashion Hollow Jacket boho Fashion kaftandresse Floral white Women kimono</v>
      </c>
    </row>
    <row r="308" spans="1:20" x14ac:dyDescent="0.3">
      <c r="A308" s="10" t="s">
        <v>11705</v>
      </c>
      <c r="B308" s="54">
        <v>9</v>
      </c>
      <c r="C308" t="s">
        <v>15660</v>
      </c>
      <c r="D308" s="55">
        <f>IF(LEN(TRIM(tags_count[[#This Row],[Index_count]]))=0,0,LEN(tags_count[[#This Row],[Index_count]])-LEN(SUBSTITUTE(tags_count[[#This Row],[Index_count]]," ",""))+1)</f>
        <v>5</v>
      </c>
      <c r="E308">
        <f t="shared" si="5"/>
        <v>4</v>
      </c>
      <c r="Q308" s="12">
        <v>307</v>
      </c>
      <c r="R308" s="10">
        <v>50</v>
      </c>
      <c r="S308" s="10">
        <v>400</v>
      </c>
      <c r="T308" t="str">
        <v>runningshort Leggings Shorts Yoga Lace Elastic Summer pants Bottom Short pants gymshort Women's Fashion Women sexy shortsforwomen Sport Casual leggingforwomen</v>
      </c>
    </row>
    <row r="309" spans="1:20" x14ac:dyDescent="0.3">
      <c r="A309" s="10" t="s">
        <v>11706</v>
      </c>
      <c r="B309" s="54">
        <v>9</v>
      </c>
      <c r="C309" t="s">
        <v>15661</v>
      </c>
      <c r="D309" s="55">
        <f>IF(LEN(TRIM(tags_count[[#This Row],[Index_count]]))=0,0,LEN(tags_count[[#This Row],[Index_count]])-LEN(SUBSTITUTE(tags_count[[#This Row],[Index_count]]," ",""))+1)</f>
        <v>5</v>
      </c>
      <c r="E309">
        <f t="shared" si="5"/>
        <v>4</v>
      </c>
      <c r="Q309" s="12">
        <v>308</v>
      </c>
      <c r="R309" s="10">
        <v>10000</v>
      </c>
      <c r="S309" s="10">
        <v>17700</v>
      </c>
      <c r="T309" t="str">
        <v>Summer Shorts Breathable Spring Men Socks Men's Fashion low pure Invisible Cotton</v>
      </c>
    </row>
    <row r="310" spans="1:20" x14ac:dyDescent="0.3">
      <c r="A310" s="10" t="s">
        <v>11707</v>
      </c>
      <c r="B310" s="54">
        <v>9</v>
      </c>
      <c r="C310" t="s">
        <v>15662</v>
      </c>
      <c r="D310" s="55">
        <f>IF(LEN(TRIM(tags_count[[#This Row],[Index_count]]))=0,0,LEN(tags_count[[#This Row],[Index_count]])-LEN(SUBSTITUTE(tags_count[[#This Row],[Index_count]]," ",""))+1)</f>
        <v>8</v>
      </c>
      <c r="E310">
        <f t="shared" si="5"/>
        <v>8</v>
      </c>
      <c r="Q310" s="12">
        <v>309</v>
      </c>
      <c r="R310" s="10">
        <v>5000</v>
      </c>
      <c r="S310" s="10">
        <v>18650</v>
      </c>
      <c r="T310" t="str">
        <v>Summer Underwear Fashion Tank Shirt Corset pants Home &amp; Living Tops Women's Fashion Vest Halter lace lingerie Sleepwear sexy Casual Bras Women</v>
      </c>
    </row>
    <row r="311" spans="1:20" x14ac:dyDescent="0.3">
      <c r="A311" s="10" t="s">
        <v>11708</v>
      </c>
      <c r="B311" s="54">
        <v>9</v>
      </c>
      <c r="C311" t="s">
        <v>15663</v>
      </c>
      <c r="D311" s="55">
        <f>IF(LEN(TRIM(tags_count[[#This Row],[Index_count]]))=0,0,LEN(tags_count[[#This Row],[Index_count]])-LEN(SUBSTITUTE(tags_count[[#This Row],[Index_count]]," ",""))+1)</f>
        <v>9</v>
      </c>
      <c r="E311">
        <f t="shared" si="5"/>
        <v>9</v>
      </c>
      <c r="Q311" s="12">
        <v>310</v>
      </c>
      <c r="R311" s="10">
        <v>100</v>
      </c>
      <c r="S311" s="10">
        <v>800</v>
      </c>
      <c r="T311" t="str">
        <v>Exotic Summer Plus Size Sleeve King graphic tee Tiger short sleeves joeexotic Casual T Shirts Shorts women shirt Print Women's Fashion tigerking Women</v>
      </c>
    </row>
    <row r="312" spans="1:20" x14ac:dyDescent="0.3">
      <c r="A312" s="10" t="s">
        <v>11709</v>
      </c>
      <c r="B312" s="54">
        <v>9</v>
      </c>
      <c r="C312" t="s">
        <v>15660</v>
      </c>
      <c r="D312" s="55">
        <f>IF(LEN(TRIM(tags_count[[#This Row],[Index_count]]))=0,0,LEN(tags_count[[#This Row],[Index_count]])-LEN(SUBSTITUTE(tags_count[[#This Row],[Index_count]]," ",""))+1)</f>
        <v>5</v>
      </c>
      <c r="E312">
        <f t="shared" si="5"/>
        <v>4</v>
      </c>
      <c r="Q312" s="12">
        <v>311</v>
      </c>
      <c r="R312" s="10">
        <v>5000</v>
      </c>
      <c r="S312" s="10">
        <v>90000</v>
      </c>
      <c r="T312" t="str">
        <v>men jeans Shorts Summer Vintage Denim Men casualstyle loosejean Men's Fashion Plus Size Denim Shorts Men Shorts Summer Fashion oldschool vintagejean Fashion Jeans shortjean</v>
      </c>
    </row>
    <row r="313" spans="1:20" x14ac:dyDescent="0.3">
      <c r="A313" s="10" t="s">
        <v>11710</v>
      </c>
      <c r="B313" s="54">
        <v>9</v>
      </c>
      <c r="C313" t="s">
        <v>15660</v>
      </c>
      <c r="D313" s="55">
        <f>IF(LEN(TRIM(tags_count[[#This Row],[Index_count]]))=0,0,LEN(tags_count[[#This Row],[Index_count]])-LEN(SUBSTITUTE(tags_count[[#This Row],[Index_count]]," ",""))+1)</f>
        <v>5</v>
      </c>
      <c r="E313">
        <f t="shared" si="5"/>
        <v>6</v>
      </c>
      <c r="Q313" s="12">
        <v>312</v>
      </c>
      <c r="R313" s="10">
        <v>10000</v>
      </c>
      <c r="S313" s="10">
        <v>56800</v>
      </c>
      <c r="T313" t="str">
        <v>Women Vest Vest Plus Size tunic top Summer Slim Fit Tops casual shirt Pure Color Women's Fashion Fashion tank top sexy Tank slim Casual Cotton tunic Halter Spaghetti sexy shirts haltershirt Cotton Vest backless women tank top solid color summer shirt</v>
      </c>
    </row>
    <row r="314" spans="1:20" x14ac:dyDescent="0.3">
      <c r="A314" s="10" t="s">
        <v>11711</v>
      </c>
      <c r="B314" s="54">
        <v>9</v>
      </c>
      <c r="C314" t="s">
        <v>15664</v>
      </c>
      <c r="D314" s="55">
        <f>IF(LEN(TRIM(tags_count[[#This Row],[Index_count]]))=0,0,LEN(tags_count[[#This Row],[Index_count]])-LEN(SUBSTITUTE(tags_count[[#This Row],[Index_count]]," ",""))+1)</f>
        <v>5</v>
      </c>
      <c r="E314">
        <f t="shared" si="5"/>
        <v>16</v>
      </c>
      <c r="Q314" s="12">
        <v>313</v>
      </c>
      <c r="R314" s="10">
        <v>5000</v>
      </c>
      <c r="S314" s="10">
        <v>70000</v>
      </c>
      <c r="T314" t="str">
        <v>Women Pants womens jeans Shorts Ladies Fashion Hot pants pants Short pants Women's Fashion skinnyshort summerpant Fashion Summer Denim Shorts solid color sexy Jeans Ladies Women Fashion Women</v>
      </c>
    </row>
    <row r="315" spans="1:20" x14ac:dyDescent="0.3">
      <c r="A315" s="10" t="s">
        <v>11712</v>
      </c>
      <c r="B315" s="54">
        <v>9</v>
      </c>
      <c r="C315" t="s">
        <v>15665</v>
      </c>
      <c r="D315" s="55">
        <f>IF(LEN(TRIM(tags_count[[#This Row],[Index_count]]))=0,0,LEN(tags_count[[#This Row],[Index_count]])-LEN(SUBSTITUTE(tags_count[[#This Row],[Index_count]]," ",""))+1)</f>
        <v>7</v>
      </c>
      <c r="E315">
        <f t="shared" si="5"/>
        <v>7</v>
      </c>
      <c r="Q315" s="12">
        <v>314</v>
      </c>
      <c r="R315" s="10">
        <v>100</v>
      </c>
      <c r="S315" s="10">
        <v>1400</v>
      </c>
      <c r="T315" t="str">
        <v>Summer harem Plus Size Spring/Autumn Casual pants pants Spring Long pants Women's Fashion Fashion loosepant Floral Floral print Casual trousers Women Wool cottonpant harem pants women trousers Print Yoga</v>
      </c>
    </row>
    <row r="316" spans="1:20" x14ac:dyDescent="0.3">
      <c r="A316" s="10" t="s">
        <v>11713</v>
      </c>
      <c r="B316" s="54">
        <v>9</v>
      </c>
      <c r="C316" t="s">
        <v>15666</v>
      </c>
      <c r="D316" s="55">
        <f>IF(LEN(TRIM(tags_count[[#This Row],[Index_count]]))=0,0,LEN(tags_count[[#This Row],[Index_count]])-LEN(SUBSTITUTE(tags_count[[#This Row],[Index_count]]," ",""))+1)</f>
        <v>8</v>
      </c>
      <c r="E316">
        <f t="shared" si="5"/>
        <v>7</v>
      </c>
      <c r="Q316" s="12">
        <v>315</v>
      </c>
      <c r="R316" s="10">
        <v>1000</v>
      </c>
      <c r="S316" s="10">
        <v>8000</v>
      </c>
      <c r="T316" t="str">
        <v>Summer Shorts Men's Fashion pants beachpant Short pants mens Trousers Cargo pants pantsformen Fashion Men's pants trousersformen Men Shorts trousers Men</v>
      </c>
    </row>
    <row r="317" spans="1:20" x14ac:dyDescent="0.3">
      <c r="A317" s="10" t="s">
        <v>11714</v>
      </c>
      <c r="B317" s="54">
        <v>9</v>
      </c>
      <c r="C317" t="s">
        <v>15667</v>
      </c>
      <c r="D317" s="55">
        <f>IF(LEN(TRIM(tags_count[[#This Row],[Index_count]]))=0,0,LEN(tags_count[[#This Row],[Index_count]])-LEN(SUBSTITUTE(tags_count[[#This Row],[Index_count]]," ",""))+1)</f>
        <v>8</v>
      </c>
      <c r="E317">
        <f t="shared" si="5"/>
        <v>8</v>
      </c>
      <c r="Q317" s="12">
        <v>316</v>
      </c>
      <c r="R317" s="10">
        <v>10000</v>
      </c>
      <c r="S317" s="10">
        <v>60000</v>
      </c>
      <c r="T317" t="str">
        <v>Summer Fashion crop top Love Tank Tops summer t-shirts short sleeves tank top Crewneck women t shirt Casual T-Shirt Ladies sleeveless Women Women's Fashion T Shirts printed</v>
      </c>
    </row>
    <row r="318" spans="1:20" x14ac:dyDescent="0.3">
      <c r="A318" s="10" t="s">
        <v>11715</v>
      </c>
      <c r="B318" s="54">
        <v>9</v>
      </c>
      <c r="C318" t="s">
        <v>15658</v>
      </c>
      <c r="D318" s="55">
        <f>IF(LEN(TRIM(tags_count[[#This Row],[Index_count]]))=0,0,LEN(tags_count[[#This Row],[Index_count]])-LEN(SUBSTITUTE(tags_count[[#This Row],[Index_count]]," ",""))+1)</f>
        <v>5</v>
      </c>
      <c r="E318">
        <f t="shared" si="5"/>
        <v>3</v>
      </c>
      <c r="Q318" s="12">
        <v>317</v>
      </c>
      <c r="R318" s="10">
        <v>20000</v>
      </c>
      <c r="S318" s="10">
        <v>54200</v>
      </c>
      <c r="T318" t="str">
        <v>Summer Vest Fashion Tank camisole Halter Tops crops Women's Fashion tank top Ladies sexy Women Casual Shirt</v>
      </c>
    </row>
    <row r="319" spans="1:20" x14ac:dyDescent="0.3">
      <c r="A319" s="10" t="s">
        <v>11716</v>
      </c>
      <c r="B319" s="54">
        <v>9</v>
      </c>
      <c r="C319" t="s">
        <v>15668</v>
      </c>
      <c r="D319" s="55">
        <f>IF(LEN(TRIM(tags_count[[#This Row],[Index_count]]))=0,0,LEN(tags_count[[#This Row],[Index_count]])-LEN(SUBSTITUTE(tags_count[[#This Row],[Index_count]]," ",""))+1)</f>
        <v>8</v>
      </c>
      <c r="E319">
        <f t="shared" si="5"/>
        <v>4</v>
      </c>
      <c r="Q319" s="12">
        <v>318</v>
      </c>
      <c r="R319" s="10">
        <v>100</v>
      </c>
      <c r="S319" s="10">
        <v>1100</v>
      </c>
      <c r="T319" t="str">
        <v>Summer children39stoy Outdoor summerswimming swimmingpoolspraypad Children's Toys Inflatable summertool water Sprays Toy inflatablepool pool Cushions Tub Sport &amp; Outdoor outdoorpool swimming pool supplies kids</v>
      </c>
    </row>
    <row r="320" spans="1:20" x14ac:dyDescent="0.3">
      <c r="A320" s="10" t="s">
        <v>11717</v>
      </c>
      <c r="B320" s="54">
        <v>9</v>
      </c>
      <c r="C320" t="s">
        <v>15669</v>
      </c>
      <c r="D320" s="55">
        <f>IF(LEN(TRIM(tags_count[[#This Row],[Index_count]]))=0,0,LEN(tags_count[[#This Row],[Index_count]])-LEN(SUBSTITUTE(tags_count[[#This Row],[Index_count]]," ",""))+1)</f>
        <v>8</v>
      </c>
      <c r="E320">
        <f t="shared" si="5"/>
        <v>13</v>
      </c>
      <c r="Q320" s="12">
        <v>319</v>
      </c>
      <c r="R320" s="10">
        <v>100</v>
      </c>
      <c r="S320" s="10">
        <v>1600</v>
      </c>
      <c r="T320" t="str">
        <v>Blues Summer Shorts high waist pants casualshort Waist Women's Fashion skinnyshort women shorts Plus Size Denim Shorts Denim pants Jeans Women Fashion trousers Women Fashion stretch</v>
      </c>
    </row>
    <row r="321" spans="1:20" x14ac:dyDescent="0.3">
      <c r="A321" s="10" t="s">
        <v>11718</v>
      </c>
      <c r="B321" s="54">
        <v>9</v>
      </c>
      <c r="C321" t="s">
        <v>15670</v>
      </c>
      <c r="D321" s="55">
        <f>IF(LEN(TRIM(tags_count[[#This Row],[Index_count]]))=0,0,LEN(tags_count[[#This Row],[Index_count]])-LEN(SUBSTITUTE(tags_count[[#This Row],[Index_count]]," ",""))+1)</f>
        <v>8</v>
      </c>
      <c r="E321">
        <f t="shared" si="5"/>
        <v>9</v>
      </c>
      <c r="Q321" s="12">
        <v>320</v>
      </c>
      <c r="R321" s="10">
        <v>50</v>
      </c>
      <c r="S321" s="10">
        <v>200</v>
      </c>
      <c r="T321" t="str">
        <v>Summer Plus Size Floral print summerjumpsuit Rompers Women Necks Casual Elegant Women's Fashion offshoulderjumpsuit sleevelessjumpsuit Print sleeveless printjumpsuit women Jumpsuit Causal Floral jumpsuit</v>
      </c>
    </row>
    <row r="322" spans="1:20" x14ac:dyDescent="0.3">
      <c r="A322" s="10" t="s">
        <v>11719</v>
      </c>
      <c r="B322" s="54">
        <v>9</v>
      </c>
      <c r="C322" t="s">
        <v>15671</v>
      </c>
      <c r="D322" s="55">
        <f>IF(LEN(TRIM(tags_count[[#This Row],[Index_count]]))=0,0,LEN(tags_count[[#This Row],[Index_count]])-LEN(SUBSTITUTE(tags_count[[#This Row],[Index_count]]," ",""))+1)</f>
        <v>7</v>
      </c>
      <c r="E322">
        <f t="shared" ref="E322:E385" si="6">COUNTIF(T322:T1682,"*"&amp;A322&amp;"*")</f>
        <v>17</v>
      </c>
      <c r="Q322" s="12">
        <v>321</v>
      </c>
      <c r="R322" s="10">
        <v>100</v>
      </c>
      <c r="S322" s="10">
        <v>600</v>
      </c>
      <c r="T322" t="str">
        <v>Summer Fashion Necks Printed Tee Funny printed shirts summer t-shirts T Shirts Casual Round neck Women's Fashion women shirt printed loose t-shirt Women Tops Cotton</v>
      </c>
    </row>
    <row r="323" spans="1:20" x14ac:dyDescent="0.3">
      <c r="A323" s="10" t="s">
        <v>11720</v>
      </c>
      <c r="B323" s="54">
        <v>9</v>
      </c>
      <c r="C323" t="s">
        <v>15672</v>
      </c>
      <c r="D323" s="55">
        <f>IF(LEN(TRIM(tags_count[[#This Row],[Index_count]]))=0,0,LEN(tags_count[[#This Row],[Index_count]])-LEN(SUBSTITUTE(tags_count[[#This Row],[Index_count]]," ",""))+1)</f>
        <v>8</v>
      </c>
      <c r="E323">
        <f t="shared" si="6"/>
        <v>5</v>
      </c>
      <c r="Q323" s="12">
        <v>322</v>
      </c>
      <c r="R323" s="10">
        <v>10</v>
      </c>
      <c r="S323" s="10">
        <v>80</v>
      </c>
      <c r="T323" t="str">
        <v>90sfashion Summer Fashion Princess cute Kawaii Shirt comfy Leisure short sleeves Funny Women's Fashion women t shirt Vintage Cartoons Women Harajuku Casual T Shirts Cotton</v>
      </c>
    </row>
    <row r="324" spans="1:20" x14ac:dyDescent="0.3">
      <c r="A324" s="10" t="s">
        <v>11721</v>
      </c>
      <c r="B324" s="54">
        <v>9</v>
      </c>
      <c r="C324" t="s">
        <v>15673</v>
      </c>
      <c r="D324" s="55">
        <f>IF(LEN(TRIM(tags_count[[#This Row],[Index_count]]))=0,0,LEN(tags_count[[#This Row],[Index_count]])-LEN(SUBSTITUTE(tags_count[[#This Row],[Index_count]]," ",""))+1)</f>
        <v>8</v>
      </c>
      <c r="E324">
        <f t="shared" si="6"/>
        <v>5</v>
      </c>
      <c r="Q324" s="12">
        <v>323</v>
      </c>
      <c r="R324" s="10">
        <v>100</v>
      </c>
      <c r="S324" s="10">
        <v>400</v>
      </c>
      <c r="T324" t="str">
        <v>blouse Summer Plus Size Cotton Shirt Sleeve Tops slim short sleeves Women's Fashion Shorts printed Ladies o-neck Fashion Casual T Shirts Ladies Fashion</v>
      </c>
    </row>
    <row r="325" spans="1:20" x14ac:dyDescent="0.3">
      <c r="A325" s="10" t="s">
        <v>11722</v>
      </c>
      <c r="B325" s="54">
        <v>9</v>
      </c>
      <c r="C325" t="s">
        <v>15674</v>
      </c>
      <c r="D325" s="55">
        <f>IF(LEN(TRIM(tags_count[[#This Row],[Index_count]]))=0,0,LEN(tags_count[[#This Row],[Index_count]])-LEN(SUBSTITUTE(tags_count[[#This Row],[Index_count]]," ",""))+1)</f>
        <v>8</v>
      </c>
      <c r="E325">
        <f t="shared" si="6"/>
        <v>7</v>
      </c>
      <c r="Q325" s="12">
        <v>324</v>
      </c>
      <c r="R325" s="10">
        <v>10000</v>
      </c>
      <c r="S325" s="10">
        <v>110000</v>
      </c>
      <c r="T325" t="str">
        <v>strapless Fashion Plus Size Swimwear sexyplussizetankini Tops Women's Fashion Swimsuit Tankinis Bikini Stripes sexy tankini</v>
      </c>
    </row>
    <row r="326" spans="1:20" x14ac:dyDescent="0.3">
      <c r="A326" s="10" t="s">
        <v>11723</v>
      </c>
      <c r="B326" s="54">
        <v>9</v>
      </c>
      <c r="C326" t="s">
        <v>15675</v>
      </c>
      <c r="D326" s="55">
        <f>IF(LEN(TRIM(tags_count[[#This Row],[Index_count]]))=0,0,LEN(tags_count[[#This Row],[Index_count]])-LEN(SUBSTITUTE(tags_count[[#This Row],[Index_count]]," ",""))+1)</f>
        <v>7</v>
      </c>
      <c r="E326">
        <f t="shared" si="6"/>
        <v>10</v>
      </c>
      <c r="Q326" s="12">
        <v>325</v>
      </c>
      <c r="R326" s="10">
        <v>5000</v>
      </c>
      <c r="S326" s="10">
        <v>60000</v>
      </c>
      <c r="T326" t="str">
        <v>Summer Plus Size Halter Women's Fashion Shorts BikiniWomen Floral sexy Swimsuit Casual Waist Bikinis Set Floral print high waist women swimsuit Beach Tops Swimwear Two piece set Bikini Suits Print sleeveless Women Fashion Swimming</v>
      </c>
    </row>
    <row r="327" spans="1:20" x14ac:dyDescent="0.3">
      <c r="A327" s="10" t="s">
        <v>11724</v>
      </c>
      <c r="B327" s="54">
        <v>9</v>
      </c>
      <c r="C327" t="s">
        <v>15676</v>
      </c>
      <c r="D327" s="55">
        <f>IF(LEN(TRIM(tags_count[[#This Row],[Index_count]]))=0,0,LEN(tags_count[[#This Row],[Index_count]])-LEN(SUBSTITUTE(tags_count[[#This Row],[Index_count]]," ",""))+1)</f>
        <v>8</v>
      </c>
      <c r="E327">
        <f t="shared" si="6"/>
        <v>22</v>
      </c>
      <c r="Q327" s="12">
        <v>326</v>
      </c>
      <c r="R327" s="10">
        <v>10000</v>
      </c>
      <c r="S327" s="10">
        <v>19100</v>
      </c>
      <c r="T327" t="str">
        <v>Summer Vest Fashion camisole tunic top Pleated womens top V-neck Ladies Women's Fashion sleeveless tops loose t-shirt tunic summer tops Women blouse Tank Ladies Fashion Tops Tops &amp; T-Shirts women tank top pleatedtop Casual Tops Cotton sleeveless</v>
      </c>
    </row>
    <row r="328" spans="1:20" x14ac:dyDescent="0.3">
      <c r="A328" s="10" t="s">
        <v>11725</v>
      </c>
      <c r="B328" s="54">
        <v>9</v>
      </c>
      <c r="C328" t="s">
        <v>15677</v>
      </c>
      <c r="D328" s="55">
        <f>IF(LEN(TRIM(tags_count[[#This Row],[Index_count]]))=0,0,LEN(tags_count[[#This Row],[Index_count]])-LEN(SUBSTITUTE(tags_count[[#This Row],[Index_count]]," ",""))+1)</f>
        <v>7</v>
      </c>
      <c r="E328">
        <f t="shared" si="6"/>
        <v>5</v>
      </c>
      <c r="Q328" s="12">
        <v>327</v>
      </c>
      <c r="R328" s="10">
        <v>50000</v>
      </c>
      <c r="S328" s="10">
        <v>285000</v>
      </c>
      <c r="T328" t="str">
        <v>beach wear women bathing suit Brazilian Bikini bottom sexy brazilian bikinis girlsbowknotbikini ruched bikini bottom Thong sexythongswimwear Womens swimwear Swimwear cheeky bikini bottom Women's Fashion brazilian Bikini sexy Women Bras Glasses</v>
      </c>
    </row>
    <row r="329" spans="1:20" x14ac:dyDescent="0.3">
      <c r="A329" s="10" t="s">
        <v>11726</v>
      </c>
      <c r="B329" s="54">
        <v>9</v>
      </c>
      <c r="C329" t="s">
        <v>15678</v>
      </c>
      <c r="D329" s="55">
        <f>IF(LEN(TRIM(tags_count[[#This Row],[Index_count]]))=0,0,LEN(tags_count[[#This Row],[Index_count]])-LEN(SUBSTITUTE(tags_count[[#This Row],[Index_count]]," ",""))+1)</f>
        <v>8</v>
      </c>
      <c r="E329">
        <f t="shared" si="6"/>
        <v>6</v>
      </c>
      <c r="Q329" s="12">
        <v>328</v>
      </c>
      <c r="R329" s="10">
        <v>5000</v>
      </c>
      <c r="S329" s="10">
        <v>40000</v>
      </c>
      <c r="T329" t="str">
        <v>Summer Vest Fashion crop top women crop top Tank Buckles Tops tank top Bags Tops &amp; T-Shirts Casual Tops sexy women top summer tops Women Fashion</v>
      </c>
    </row>
    <row r="330" spans="1:20" x14ac:dyDescent="0.3">
      <c r="A330" s="10" t="s">
        <v>11727</v>
      </c>
      <c r="B330" s="54">
        <v>9</v>
      </c>
      <c r="C330" t="s">
        <v>15679</v>
      </c>
      <c r="D330" s="55">
        <f>IF(LEN(TRIM(tags_count[[#This Row],[Index_count]]))=0,0,LEN(tags_count[[#This Row],[Index_count]])-LEN(SUBSTITUTE(tags_count[[#This Row],[Index_count]]," ",""))+1)</f>
        <v>8</v>
      </c>
      <c r="E330">
        <f t="shared" si="6"/>
        <v>7</v>
      </c>
      <c r="Q330" s="12">
        <v>329</v>
      </c>
      <c r="R330" s="10">
        <v>1000</v>
      </c>
      <c r="S330" s="10">
        <v>9000</v>
      </c>
      <c r="T330" t="str">
        <v>blouse Summer Plus Size one-shoulder Tops Loose blousesampshirt Women's Fashion Fashion Women Blouse solid color sleeveless women top Casual Women</v>
      </c>
    </row>
    <row r="331" spans="1:20" x14ac:dyDescent="0.3">
      <c r="A331" s="10" t="s">
        <v>11728</v>
      </c>
      <c r="B331" s="54">
        <v>9</v>
      </c>
      <c r="C331" t="s">
        <v>15680</v>
      </c>
      <c r="D331" s="55">
        <f>IF(LEN(TRIM(tags_count[[#This Row],[Index_count]]))=0,0,LEN(tags_count[[#This Row],[Index_count]])-LEN(SUBSTITUTE(tags_count[[#This Row],[Index_count]]," ",""))+1)</f>
        <v>7</v>
      </c>
      <c r="E331">
        <f t="shared" si="6"/>
        <v>5</v>
      </c>
      <c r="Q331" s="12">
        <v>330</v>
      </c>
      <c r="R331" s="10">
        <v>100</v>
      </c>
      <c r="S331" s="10">
        <v>572</v>
      </c>
      <c r="T331" t="str">
        <v>Women Pants capripant elastic waist Waist Elastic pants Summer Fitness jogging Ladies Fashion harem pants Women's Fashion trousers 34pant printed Ladies Sport Fashion Casual Women</v>
      </c>
    </row>
    <row r="332" spans="1:20" x14ac:dyDescent="0.3">
      <c r="A332" s="10" t="s">
        <v>11729</v>
      </c>
      <c r="B332" s="54">
        <v>9</v>
      </c>
      <c r="C332" t="s">
        <v>15681</v>
      </c>
      <c r="D332" s="55">
        <f>IF(LEN(TRIM(tags_count[[#This Row],[Index_count]]))=0,0,LEN(tags_count[[#This Row],[Index_count]])-LEN(SUBSTITUTE(tags_count[[#This Row],[Index_count]]," ",""))+1)</f>
        <v>9</v>
      </c>
      <c r="E332">
        <f t="shared" si="6"/>
        <v>9</v>
      </c>
      <c r="Q332" s="12">
        <v>331</v>
      </c>
      <c r="R332" s="10">
        <v>100</v>
      </c>
      <c r="S332" s="10">
        <v>200</v>
      </c>
      <c r="T332" t="str">
        <v>Summer Fashion Necks Skirts Dress Loose Women's Fashion Round neck beach dress sleeveless Beach Casual Women</v>
      </c>
    </row>
    <row r="333" spans="1:20" x14ac:dyDescent="0.3">
      <c r="A333" s="10" t="s">
        <v>11730</v>
      </c>
      <c r="B333" s="54">
        <v>9</v>
      </c>
      <c r="C333" t="s">
        <v>15682</v>
      </c>
      <c r="D333" s="55">
        <f>IF(LEN(TRIM(tags_count[[#This Row],[Index_count]]))=0,0,LEN(tags_count[[#This Row],[Index_count]])-LEN(SUBSTITUTE(tags_count[[#This Row],[Index_count]]," ",""))+1)</f>
        <v>8</v>
      </c>
      <c r="E333">
        <f t="shared" si="6"/>
        <v>7</v>
      </c>
      <c r="Q333" s="12">
        <v>332</v>
      </c>
      <c r="R333" s="10">
        <v>1000</v>
      </c>
      <c r="S333" s="10">
        <v>9000</v>
      </c>
      <c r="T333" t="str">
        <v>Women Vest Vest Fashion ruffle cute Tops Plus size top ruffle top summer tops Cotton Vest Women's Fashion Summer sleeveless tops Pretty sleeveless solidtop Clothes Spaghetti tops for women Women</v>
      </c>
    </row>
    <row r="334" spans="1:20" x14ac:dyDescent="0.3">
      <c r="A334" s="10" t="s">
        <v>11731</v>
      </c>
      <c r="B334" s="54">
        <v>9</v>
      </c>
      <c r="C334" t="s">
        <v>15683</v>
      </c>
      <c r="D334" s="55">
        <f>IF(LEN(TRIM(tags_count[[#This Row],[Index_count]]))=0,0,LEN(tags_count[[#This Row],[Index_count]])-LEN(SUBSTITUTE(tags_count[[#This Row],[Index_count]]," ",""))+1)</f>
        <v>9</v>
      </c>
      <c r="E334">
        <f t="shared" si="6"/>
        <v>7</v>
      </c>
      <c r="Q334" s="12">
        <v>333</v>
      </c>
      <c r="R334" s="10">
        <v>10</v>
      </c>
      <c r="S334" s="10">
        <v>150</v>
      </c>
      <c r="T334" t="str">
        <v>Summer Shorts shortsleeveset mensjoggersuit summersuitset summersportssuit jogging suit Outfits &amp; Sets Sport Suits mentracksuit men's suits Sports Wear</v>
      </c>
    </row>
    <row r="335" spans="1:20" x14ac:dyDescent="0.3">
      <c r="A335" s="10" t="s">
        <v>11732</v>
      </c>
      <c r="B335" s="54">
        <v>9</v>
      </c>
      <c r="C335" t="s">
        <v>15684</v>
      </c>
      <c r="D335" s="55">
        <f>IF(LEN(TRIM(tags_count[[#This Row],[Index_count]]))=0,0,LEN(tags_count[[#This Row],[Index_count]])-LEN(SUBSTITUTE(tags_count[[#This Row],[Index_count]]," ",""))+1)</f>
        <v>7</v>
      </c>
      <c r="E335">
        <f t="shared" si="6"/>
        <v>5</v>
      </c>
      <c r="Q335" s="12">
        <v>334</v>
      </c>
      <c r="R335" s="10">
        <v>1000</v>
      </c>
      <c r="S335" s="10">
        <v>6000</v>
      </c>
      <c r="T335" t="str">
        <v>blouse Summer Fashion Love Shirt letter print Tops T Shirts tank top Round neck Women's Fashion Women topsampblouse Print sleeveless women top Casual Necks</v>
      </c>
    </row>
    <row r="336" spans="1:20" x14ac:dyDescent="0.3">
      <c r="A336" s="10" t="s">
        <v>11733</v>
      </c>
      <c r="B336" s="54">
        <v>8</v>
      </c>
      <c r="C336" t="s">
        <v>15685</v>
      </c>
      <c r="D336" s="55">
        <f>IF(LEN(TRIM(tags_count[[#This Row],[Index_count]]))=0,0,LEN(tags_count[[#This Row],[Index_count]])-LEN(SUBSTITUTE(tags_count[[#This Row],[Index_count]]," ",""))+1)</f>
        <v>8</v>
      </c>
      <c r="E336">
        <f t="shared" si="6"/>
        <v>12</v>
      </c>
      <c r="Q336" s="12">
        <v>335</v>
      </c>
      <c r="R336" s="10">
        <v>10000</v>
      </c>
      <c r="S336" s="10">
        <v>90000</v>
      </c>
      <c r="T336" t="str">
        <v>Women Shorts bikini set polka dot Polkas Swimwear Swimsuit Swimdresses Tankinis Bikini Plus Size Fashion Ladies Women's Fashion Wool Tankini Set Ladies Fashion</v>
      </c>
    </row>
    <row r="337" spans="1:20" x14ac:dyDescent="0.3">
      <c r="A337" s="10" t="s">
        <v>11734</v>
      </c>
      <c r="B337" s="54">
        <v>8</v>
      </c>
      <c r="C337" t="s">
        <v>15686</v>
      </c>
      <c r="D337" s="55">
        <f>IF(LEN(TRIM(tags_count[[#This Row],[Index_count]]))=0,0,LEN(tags_count[[#This Row],[Index_count]])-LEN(SUBSTITUTE(tags_count[[#This Row],[Index_count]]," ",""))+1)</f>
        <v>7</v>
      </c>
      <c r="E337">
        <f t="shared" si="6"/>
        <v>5</v>
      </c>
      <c r="Q337" s="12">
        <v>336</v>
      </c>
      <c r="R337" s="10">
        <v>100</v>
      </c>
      <c r="S337" s="10">
        <v>1200</v>
      </c>
      <c r="T337" t="str">
        <v>Deep V-Neck Swing dress Plus Size Floral print Fashion Halter Summer long dress Dress Women's Fashion V-neck Elegant beach dress Sleeveless dress retro sleeveless Floral halter dress Beach Casual printed</v>
      </c>
    </row>
    <row r="338" spans="1:20" x14ac:dyDescent="0.3">
      <c r="A338" s="10" t="s">
        <v>11735</v>
      </c>
      <c r="B338" s="54">
        <v>8</v>
      </c>
      <c r="C338" t="s">
        <v>15687</v>
      </c>
      <c r="D338" s="55">
        <f>IF(LEN(TRIM(tags_count[[#This Row],[Index_count]]))=0,0,LEN(tags_count[[#This Row],[Index_count]])-LEN(SUBSTITUTE(tags_count[[#This Row],[Index_count]]," ",""))+1)</f>
        <v>8</v>
      </c>
      <c r="E338">
        <f t="shared" si="6"/>
        <v>8</v>
      </c>
      <c r="Q338" s="12">
        <v>337</v>
      </c>
      <c r="R338" s="10">
        <v>100</v>
      </c>
      <c r="S338" s="10">
        <v>1100</v>
      </c>
      <c r="T338" t="str">
        <v>butterfly Summer Plus Size Colorful Fitness Women's Fashion stretchshort mouth sexy yogasuit jumpsuit bodycon jumpsuits Shorts Yoga sportset jumpsuitromper Sport sleevelessjumpsuit Suits Print sleeveless fitness leggings Fashion</v>
      </c>
    </row>
    <row r="339" spans="1:20" x14ac:dyDescent="0.3">
      <c r="A339" s="10" t="s">
        <v>11736</v>
      </c>
      <c r="B339" s="54">
        <v>8</v>
      </c>
      <c r="C339" t="s">
        <v>15688</v>
      </c>
      <c r="D339" s="55">
        <f>IF(LEN(TRIM(tags_count[[#This Row],[Index_count]]))=0,0,LEN(tags_count[[#This Row],[Index_count]])-LEN(SUBSTITUTE(tags_count[[#This Row],[Index_count]]," ",""))+1)</f>
        <v>8</v>
      </c>
      <c r="E339">
        <f t="shared" si="6"/>
        <v>4</v>
      </c>
      <c r="Q339" s="12">
        <v>338</v>
      </c>
      <c r="R339" s="10">
        <v>100</v>
      </c>
      <c r="S339" s="10">
        <v>900</v>
      </c>
      <c r="T339" t="str">
        <v>Summer Vest Fashion crop top Cherry cute Tank Tops girltanktop tank top cute crop tops Women's Fashion sleeveless tops women tank top sexy Women sleeveless printed</v>
      </c>
    </row>
    <row r="340" spans="1:20" x14ac:dyDescent="0.3">
      <c r="A340" s="10" t="s">
        <v>11737</v>
      </c>
      <c r="B340" s="54">
        <v>8</v>
      </c>
      <c r="C340" t="s">
        <v>15689</v>
      </c>
      <c r="D340" s="55">
        <f>IF(LEN(TRIM(tags_count[[#This Row],[Index_count]]))=0,0,LEN(tags_count[[#This Row],[Index_count]])-LEN(SUBSTITUTE(tags_count[[#This Row],[Index_count]]," ",""))+1)</f>
        <v>7</v>
      </c>
      <c r="E340">
        <f t="shared" si="6"/>
        <v>5</v>
      </c>
      <c r="Q340" s="12">
        <v>339</v>
      </c>
      <c r="R340" s="10">
        <v>1000</v>
      </c>
      <c r="S340" s="10">
        <v>7000</v>
      </c>
      <c r="T340" t="str">
        <v>Summer Vest Fashion Women Vest fashion vest Tops Women's Fashion Bow women's wear sexy sexyvest</v>
      </c>
    </row>
    <row r="341" spans="1:20" x14ac:dyDescent="0.3">
      <c r="A341" s="10" t="s">
        <v>11738</v>
      </c>
      <c r="B341" s="54">
        <v>8</v>
      </c>
      <c r="C341" t="s">
        <v>15690</v>
      </c>
      <c r="D341" s="55">
        <f>IF(LEN(TRIM(tags_count[[#This Row],[Index_count]]))=0,0,LEN(tags_count[[#This Row],[Index_count]])-LEN(SUBSTITUTE(tags_count[[#This Row],[Index_count]]," ",""))+1)</f>
        <v>7</v>
      </c>
      <c r="E341">
        <f t="shared" si="6"/>
        <v>6</v>
      </c>
      <c r="Q341" s="12">
        <v>340</v>
      </c>
      <c r="R341" s="10">
        <v>100</v>
      </c>
      <c r="S341" s="10">
        <v>592</v>
      </c>
      <c r="T341" t="str">
        <v>Summer Plus Size Shirt letter print Graphic Shirt Vintage short sleeves vintageshirt Cartoons Round neck Women's Fashion Shorts women t shirt Tops &amp; T-Shirts Sleeve nootnoot Cotton Fashion Casual Women</v>
      </c>
    </row>
    <row r="342" spans="1:20" x14ac:dyDescent="0.3">
      <c r="A342" s="10" t="s">
        <v>11739</v>
      </c>
      <c r="B342" s="54">
        <v>8</v>
      </c>
      <c r="C342" t="s">
        <v>15691</v>
      </c>
      <c r="D342" s="55">
        <f>IF(LEN(TRIM(tags_count[[#This Row],[Index_count]]))=0,0,LEN(tags_count[[#This Row],[Index_count]])-LEN(SUBSTITUTE(tags_count[[#This Row],[Index_count]]," ",""))+1)</f>
        <v>6</v>
      </c>
      <c r="E342">
        <f t="shared" si="6"/>
        <v>6</v>
      </c>
      <c r="Q342" s="12">
        <v>341</v>
      </c>
      <c r="R342" s="10">
        <v>1000</v>
      </c>
      <c r="S342" s="10">
        <v>8000</v>
      </c>
      <c r="T342" t="str">
        <v>blouse Summer Plus Size Floral print chiffon Women Vest Tank Tops Women's Fashion Fashion printed chiffon blouse Floral sleeveless Spaghetti Casual Women</v>
      </c>
    </row>
    <row r="343" spans="1:20" x14ac:dyDescent="0.3">
      <c r="A343" s="10" t="s">
        <v>11740</v>
      </c>
      <c r="B343" s="54">
        <v>8</v>
      </c>
      <c r="C343" t="s">
        <v>15692</v>
      </c>
      <c r="D343" s="55">
        <f>IF(LEN(TRIM(tags_count[[#This Row],[Index_count]]))=0,0,LEN(tags_count[[#This Row],[Index_count]])-LEN(SUBSTITUTE(tags_count[[#This Row],[Index_count]]," ",""))+1)</f>
        <v>8</v>
      </c>
      <c r="E343">
        <f t="shared" si="6"/>
        <v>4</v>
      </c>
      <c r="Q343" s="12">
        <v>342</v>
      </c>
      <c r="R343" s="10">
        <v>100</v>
      </c>
      <c r="S343" s="10">
        <v>1100</v>
      </c>
      <c r="T343" t="str">
        <v>Summer Shift Dress Sleeve shirt dress long dress Beach Dress short sleeves beach dress Shorts Midi Dress Ladies Women's Fashion loose dress kaftandre</v>
      </c>
    </row>
    <row r="344" spans="1:20" x14ac:dyDescent="0.3">
      <c r="A344" s="10" t="s">
        <v>11741</v>
      </c>
      <c r="B344" s="54">
        <v>8</v>
      </c>
      <c r="C344" t="s">
        <v>15693</v>
      </c>
      <c r="D344" s="55">
        <f>IF(LEN(TRIM(tags_count[[#This Row],[Index_count]]))=0,0,LEN(tags_count[[#This Row],[Index_count]])-LEN(SUBSTITUTE(tags_count[[#This Row],[Index_count]]," ",""))+1)</f>
        <v>6</v>
      </c>
      <c r="E344">
        <f t="shared" si="6"/>
        <v>3</v>
      </c>
      <c r="Q344" s="12">
        <v>343</v>
      </c>
      <c r="R344" s="10">
        <v>10000</v>
      </c>
      <c r="S344" s="10">
        <v>80000</v>
      </c>
      <c r="T344" t="str">
        <v>Summer Shorts Lace pants Short pants Yellow high waist Women's Fashion Plus Size Lace Up Women Fashion Casual Waist</v>
      </c>
    </row>
    <row r="345" spans="1:20" x14ac:dyDescent="0.3">
      <c r="A345" s="10" t="s">
        <v>11742</v>
      </c>
      <c r="B345" s="54">
        <v>8</v>
      </c>
      <c r="C345" t="s">
        <v>15694</v>
      </c>
      <c r="D345" s="55">
        <f>IF(LEN(TRIM(tags_count[[#This Row],[Index_count]]))=0,0,LEN(tags_count[[#This Row],[Index_count]])-LEN(SUBSTITUTE(tags_count[[#This Row],[Index_count]]," ",""))+1)</f>
        <v>4</v>
      </c>
      <c r="E345">
        <f t="shared" si="6"/>
        <v>3</v>
      </c>
      <c r="Q345" s="12">
        <v>344</v>
      </c>
      <c r="R345" s="10">
        <v>50000</v>
      </c>
      <c r="S345" s="10">
        <v>750000</v>
      </c>
      <c r="T345" t="str">
        <v>bathing suit strapless Lace women dresses long dress Beach Dress Lace Dress boho Women's Fashion Party Dress boho dress Sexy Dress party Holiday sheertop sleeveless Women</v>
      </c>
    </row>
    <row r="346" spans="1:20" x14ac:dyDescent="0.3">
      <c r="A346" s="10" t="s">
        <v>11743</v>
      </c>
      <c r="B346" s="54">
        <v>8</v>
      </c>
      <c r="C346" t="s">
        <v>15695</v>
      </c>
      <c r="D346" s="55">
        <f>IF(LEN(TRIM(tags_count[[#This Row],[Index_count]]))=0,0,LEN(tags_count[[#This Row],[Index_count]])-LEN(SUBSTITUTE(tags_count[[#This Row],[Index_count]]," ",""))+1)</f>
        <v>7</v>
      </c>
      <c r="E346">
        <f t="shared" si="6"/>
        <v>17</v>
      </c>
      <c r="Q346" s="12">
        <v>345</v>
      </c>
      <c r="R346" s="10">
        <v>20000</v>
      </c>
      <c r="S346" s="10">
        <v>160000</v>
      </c>
      <c r="T346" t="str">
        <v>Summer Plus Size pants women's pants Short pants Women's Fashion Shorts Lace Up Ladies Fashion Casual</v>
      </c>
    </row>
    <row r="347" spans="1:20" x14ac:dyDescent="0.3">
      <c r="A347" s="10" t="s">
        <v>11744</v>
      </c>
      <c r="B347" s="54">
        <v>8</v>
      </c>
      <c r="C347" t="s">
        <v>15696</v>
      </c>
      <c r="D347" s="55">
        <f>IF(LEN(TRIM(tags_count[[#This Row],[Index_count]]))=0,0,LEN(tags_count[[#This Row],[Index_count]])-LEN(SUBSTITUTE(tags_count[[#This Row],[Index_count]]," ",""))+1)</f>
        <v>6</v>
      </c>
      <c r="E347">
        <f t="shared" si="6"/>
        <v>3</v>
      </c>
      <c r="Q347" s="12">
        <v>346</v>
      </c>
      <c r="R347" s="10">
        <v>1000</v>
      </c>
      <c r="S347" s="10">
        <v>1680</v>
      </c>
      <c r="T347" t="str">
        <v>Summer Flip Flops Sandals Vintage antislip Slippers Women's Fashion open toe Shoes Plus Size Beach Casual Women</v>
      </c>
    </row>
    <row r="348" spans="1:20" x14ac:dyDescent="0.3">
      <c r="A348" s="10" t="s">
        <v>11745</v>
      </c>
      <c r="B348" s="54">
        <v>8</v>
      </c>
      <c r="C348" t="s">
        <v>15697</v>
      </c>
      <c r="D348" s="55">
        <f>IF(LEN(TRIM(tags_count[[#This Row],[Index_count]]))=0,0,LEN(tags_count[[#This Row],[Index_count]])-LEN(SUBSTITUTE(tags_count[[#This Row],[Index_count]]," ",""))+1)</f>
        <v>6</v>
      </c>
      <c r="E348">
        <f t="shared" si="6"/>
        <v>4</v>
      </c>
      <c r="Q348" s="12">
        <v>347</v>
      </c>
      <c r="R348" s="10">
        <v>1000</v>
      </c>
      <c r="S348" s="10">
        <v>24000</v>
      </c>
      <c r="T348" t="str">
        <v>Toy Inflatable paddle the new water Equipment Game inflation competitive Suits ittakestwo</v>
      </c>
    </row>
    <row r="349" spans="1:20" x14ac:dyDescent="0.3">
      <c r="A349" s="10" t="s">
        <v>11746</v>
      </c>
      <c r="B349" s="54">
        <v>8</v>
      </c>
      <c r="C349" t="s">
        <v>15697</v>
      </c>
      <c r="D349" s="55">
        <f>IF(LEN(TRIM(tags_count[[#This Row],[Index_count]]))=0,0,LEN(tags_count[[#This Row],[Index_count]])-LEN(SUBSTITUTE(tags_count[[#This Row],[Index_count]]," ",""))+1)</f>
        <v>6</v>
      </c>
      <c r="E349">
        <f t="shared" si="6"/>
        <v>4</v>
      </c>
      <c r="Q349" s="12">
        <v>348</v>
      </c>
      <c r="R349" s="10">
        <v>100</v>
      </c>
      <c r="S349" s="10">
        <v>565</v>
      </c>
      <c r="T349" t="str">
        <v>Outdoor doghat Pets Cap sunhatfordog Dogs Cats dogcap Fashion Baseball Pet Supplies Baseball Cap Canvas puppyhat virsorcap puppy Hats cathat Dog Supplies</v>
      </c>
    </row>
    <row r="350" spans="1:20" x14ac:dyDescent="0.3">
      <c r="A350" s="10" t="s">
        <v>11747</v>
      </c>
      <c r="B350" s="54">
        <v>8</v>
      </c>
      <c r="C350" t="s">
        <v>15698</v>
      </c>
      <c r="D350" s="55">
        <f>IF(LEN(TRIM(tags_count[[#This Row],[Index_count]]))=0,0,LEN(tags_count[[#This Row],[Index_count]])-LEN(SUBSTITUTE(tags_count[[#This Row],[Index_count]]," ",""))+1)</f>
        <v>6</v>
      </c>
      <c r="E350">
        <f t="shared" si="6"/>
        <v>5</v>
      </c>
      <c r="Q350" s="12">
        <v>349</v>
      </c>
      <c r="R350" s="10">
        <v>100</v>
      </c>
      <c r="S350" s="10">
        <v>1300</v>
      </c>
      <c r="T350" t="str">
        <v>2pieceset Shorts crop top Sleeve Summer tiktok Spring Tops Spaghetti Strap short sleeves Fashion</v>
      </c>
    </row>
    <row r="351" spans="1:20" x14ac:dyDescent="0.3">
      <c r="A351" s="10" t="s">
        <v>11748</v>
      </c>
      <c r="B351" s="54">
        <v>8</v>
      </c>
      <c r="C351" t="s">
        <v>15699</v>
      </c>
      <c r="D351" s="55">
        <f>IF(LEN(TRIM(tags_count[[#This Row],[Index_count]]))=0,0,LEN(tags_count[[#This Row],[Index_count]])-LEN(SUBSTITUTE(tags_count[[#This Row],[Index_count]]," ",""))+1)</f>
        <v>7</v>
      </c>
      <c r="E351">
        <f t="shared" si="6"/>
        <v>5</v>
      </c>
      <c r="Q351" s="12">
        <v>350</v>
      </c>
      <c r="R351" s="10">
        <v>100</v>
      </c>
      <c r="S351" s="10">
        <v>1600</v>
      </c>
      <c r="T351" t="str">
        <v>crochet gowns Club Dress Plus Size short dress Summer robefemme Dress Lace Dress Women's Fashion Mini dress floral lace beach dress coldshoulder Sexy Dress Floral Women Lace lanternsleeve</v>
      </c>
    </row>
    <row r="352" spans="1:20" x14ac:dyDescent="0.3">
      <c r="A352" s="10" t="s">
        <v>11749</v>
      </c>
      <c r="B352" s="54">
        <v>8</v>
      </c>
      <c r="C352" t="s">
        <v>15700</v>
      </c>
      <c r="D352" s="55">
        <f>IF(LEN(TRIM(tags_count[[#This Row],[Index_count]]))=0,0,LEN(tags_count[[#This Row],[Index_count]])-LEN(SUBSTITUTE(tags_count[[#This Row],[Index_count]]," ",""))+1)</f>
        <v>8</v>
      </c>
      <c r="E352">
        <f t="shared" si="6"/>
        <v>7</v>
      </c>
      <c r="Q352" s="12">
        <v>351</v>
      </c>
      <c r="R352" s="10">
        <v>5000</v>
      </c>
      <c r="S352" s="10">
        <v>35000</v>
      </c>
      <c r="T352" t="str">
        <v>Women Vest Vest Fashion Women Blouse long dress Dress beach dress Party Dress Summer Casual T-Shirt Striped Casual casual dress blouse Tank Shirt summer dress Women's Fashion Sleeveless dress Print women dress Women</v>
      </c>
    </row>
    <row r="353" spans="1:20" x14ac:dyDescent="0.3">
      <c r="A353" s="10" t="s">
        <v>11750</v>
      </c>
      <c r="B353" s="54">
        <v>8</v>
      </c>
      <c r="C353" t="s">
        <v>15701</v>
      </c>
      <c r="D353" s="55">
        <f>IF(LEN(TRIM(tags_count[[#This Row],[Index_count]]))=0,0,LEN(tags_count[[#This Row],[Index_count]])-LEN(SUBSTITUTE(tags_count[[#This Row],[Index_count]]," ",""))+1)</f>
        <v>8</v>
      </c>
      <c r="E353">
        <f t="shared" si="6"/>
        <v>8</v>
      </c>
      <c r="Q353" s="12">
        <v>352</v>
      </c>
      <c r="R353" s="10">
        <v>5000</v>
      </c>
      <c r="S353" s="10">
        <v>40000</v>
      </c>
      <c r="T353" t="str">
        <v>long skirt summer skirt high waist Dresses slim Draped maxi skirt Women's Fashion Fashion splits Women Skirts Waist</v>
      </c>
    </row>
    <row r="354" spans="1:20" x14ac:dyDescent="0.3">
      <c r="A354" s="10" t="s">
        <v>11751</v>
      </c>
      <c r="B354" s="54">
        <v>8</v>
      </c>
      <c r="C354" t="s">
        <v>15697</v>
      </c>
      <c r="D354" s="55">
        <f>IF(LEN(TRIM(tags_count[[#This Row],[Index_count]]))=0,0,LEN(tags_count[[#This Row],[Index_count]])-LEN(SUBSTITUTE(tags_count[[#This Row],[Index_count]]," ",""))+1)</f>
        <v>6</v>
      </c>
      <c r="E354">
        <f t="shared" si="6"/>
        <v>4</v>
      </c>
      <c r="Q354" s="12">
        <v>353</v>
      </c>
      <c r="R354" s="10">
        <v>5000</v>
      </c>
      <c r="S354" s="10">
        <v>70000</v>
      </c>
      <c r="T354" t="str">
        <v>Women Pants womens jeans Shorts Ladies Fashion Hot pants pants Short pants Women's Fashion skinnyshort summerpant Fashion Summer Denim Shorts solid color sexy Jeans Ladies Women Fashion Women</v>
      </c>
    </row>
    <row r="355" spans="1:20" x14ac:dyDescent="0.3">
      <c r="A355" s="10" t="s">
        <v>11752</v>
      </c>
      <c r="B355" s="54">
        <v>8</v>
      </c>
      <c r="C355" t="s">
        <v>15702</v>
      </c>
      <c r="D355" s="55">
        <f>IF(LEN(TRIM(tags_count[[#This Row],[Index_count]]))=0,0,LEN(tags_count[[#This Row],[Index_count]])-LEN(SUBSTITUTE(tags_count[[#This Row],[Index_count]]," ",""))+1)</f>
        <v>8</v>
      </c>
      <c r="E355">
        <f t="shared" si="6"/>
        <v>6</v>
      </c>
      <c r="Q355" s="12">
        <v>354</v>
      </c>
      <c r="R355" s="10">
        <v>5000</v>
      </c>
      <c r="S355" s="10">
        <v>28250</v>
      </c>
      <c r="T355" t="str">
        <v>Tops &amp; Tees off shoulder top Plus Size Women Blouse tunic Vest tank top Women's Fashion Fashion Summer sleeveless tops sleeveless Tank summer tops Cotton blouse Tops &amp; Blouses Shirt Tops Casual backless Ladies loose t-shirt women top</v>
      </c>
    </row>
    <row r="356" spans="1:20" x14ac:dyDescent="0.3">
      <c r="A356" s="10" t="s">
        <v>11753</v>
      </c>
      <c r="B356" s="54">
        <v>8</v>
      </c>
      <c r="C356" t="s">
        <v>15703</v>
      </c>
      <c r="D356" s="55">
        <f>IF(LEN(TRIM(tags_count[[#This Row],[Index_count]]))=0,0,LEN(tags_count[[#This Row],[Index_count]])-LEN(SUBSTITUTE(tags_count[[#This Row],[Index_count]]," ",""))+1)</f>
        <v>6</v>
      </c>
      <c r="E356">
        <f t="shared" si="6"/>
        <v>9</v>
      </c>
      <c r="Q356" s="12">
        <v>355</v>
      </c>
      <c r="R356" s="10">
        <v>1000</v>
      </c>
      <c r="S356" s="10">
        <v>1800</v>
      </c>
      <c r="T356" t="str">
        <v>Mini Fashion Summer Pleated Dress V-neck Mini dress beach dress Party Dress tank top party Party Dresses Casual casual dress Deep V-Neck Plus Size Cotton Tank Tops summer dress Women's Fashion Cotton Dress Sleeveless dress Ladies women dress Clothes Beach loose dress sleeveless</v>
      </c>
    </row>
    <row r="357" spans="1:20" x14ac:dyDescent="0.3">
      <c r="A357" s="10" t="s">
        <v>11754</v>
      </c>
      <c r="B357" s="54">
        <v>8</v>
      </c>
      <c r="C357" t="s">
        <v>15704</v>
      </c>
      <c r="D357" s="55">
        <f>IF(LEN(TRIM(tags_count[[#This Row],[Index_count]]))=0,0,LEN(tags_count[[#This Row],[Index_count]])-LEN(SUBSTITUTE(tags_count[[#This Row],[Index_count]]," ",""))+1)</f>
        <v>8</v>
      </c>
      <c r="E357">
        <f t="shared" si="6"/>
        <v>7</v>
      </c>
      <c r="Q357" s="12">
        <v>356</v>
      </c>
      <c r="R357" s="10">
        <v>100</v>
      </c>
      <c r="S357" s="10">
        <v>700</v>
      </c>
      <c r="T357" t="str">
        <v>slimming wasitcincher Fashion waistgirdle slimmingcorset Corset Summer Waist waist trainer Fashion Accessory Vest shaperwear belt</v>
      </c>
    </row>
    <row r="358" spans="1:20" x14ac:dyDescent="0.3">
      <c r="A358" s="10" t="s">
        <v>11755</v>
      </c>
      <c r="B358" s="54">
        <v>8</v>
      </c>
      <c r="C358" t="s">
        <v>15705</v>
      </c>
      <c r="D358" s="55">
        <f>IF(LEN(TRIM(tags_count[[#This Row],[Index_count]]))=0,0,LEN(tags_count[[#This Row],[Index_count]])-LEN(SUBSTITUTE(tags_count[[#This Row],[Index_count]]," ",""))+1)</f>
        <v>7</v>
      </c>
      <c r="E358">
        <f t="shared" si="6"/>
        <v>4</v>
      </c>
      <c r="Q358" s="12">
        <v>357</v>
      </c>
      <c r="R358" s="10">
        <v>50</v>
      </c>
      <c r="S358" s="10">
        <v>87.5</v>
      </c>
      <c r="T358" t="str">
        <v>slimming wasitcincher Fashion waistgirdle slimmingcorset Corset Summer Waist waist trainer Fashion Accessory Vest shaperwear belt</v>
      </c>
    </row>
    <row r="359" spans="1:20" x14ac:dyDescent="0.3">
      <c r="A359" s="10" t="s">
        <v>11756</v>
      </c>
      <c r="B359" s="54">
        <v>8</v>
      </c>
      <c r="C359" t="s">
        <v>15706</v>
      </c>
      <c r="D359" s="55">
        <f>IF(LEN(TRIM(tags_count[[#This Row],[Index_count]]))=0,0,LEN(tags_count[[#This Row],[Index_count]])-LEN(SUBSTITUTE(tags_count[[#This Row],[Index_count]]," ",""))+1)</f>
        <v>7</v>
      </c>
      <c r="E359">
        <f t="shared" si="6"/>
        <v>6</v>
      </c>
      <c r="Q359" s="12">
        <v>358</v>
      </c>
      <c r="R359" s="10">
        <v>1000</v>
      </c>
      <c r="S359" s="10">
        <v>9000</v>
      </c>
      <c r="T359" t="str">
        <v>Summer Shorts Elastic pants Denim Loose Women's Fashion trousers Denim Shorts elasticband Jeans Fashion Casual</v>
      </c>
    </row>
    <row r="360" spans="1:20" x14ac:dyDescent="0.3">
      <c r="A360" s="10" t="s">
        <v>11757</v>
      </c>
      <c r="B360" s="54">
        <v>8</v>
      </c>
      <c r="C360" t="s">
        <v>15707</v>
      </c>
      <c r="D360" s="55">
        <f>IF(LEN(TRIM(tags_count[[#This Row],[Index_count]]))=0,0,LEN(tags_count[[#This Row],[Index_count]])-LEN(SUBSTITUTE(tags_count[[#This Row],[Index_count]]," ",""))+1)</f>
        <v>8</v>
      </c>
      <c r="E360">
        <f t="shared" si="6"/>
        <v>58</v>
      </c>
      <c r="Q360" s="12">
        <v>359</v>
      </c>
      <c r="R360" s="10">
        <v>1000</v>
      </c>
      <c r="S360" s="10">
        <v>12000</v>
      </c>
      <c r="T360" t="str">
        <v>Summer Lines Plus Size Sleeve Dress Denim summer dress denimjeansdres short sleeves casual dresses Ladies Women's Fashion Shorts minishirtdres Jeans mididre Women</v>
      </c>
    </row>
    <row r="361" spans="1:20" x14ac:dyDescent="0.3">
      <c r="A361" s="10" t="s">
        <v>11758</v>
      </c>
      <c r="B361" s="54">
        <v>8</v>
      </c>
      <c r="C361" t="s">
        <v>15708</v>
      </c>
      <c r="D361" s="55">
        <f>IF(LEN(TRIM(tags_count[[#This Row],[Index_count]]))=0,0,LEN(tags_count[[#This Row],[Index_count]])-LEN(SUBSTITUTE(tags_count[[#This Row],[Index_count]]," ",""))+1)</f>
        <v>7</v>
      </c>
      <c r="E361">
        <f t="shared" si="6"/>
        <v>7</v>
      </c>
      <c r="Q361" s="12">
        <v>360</v>
      </c>
      <c r="R361" s="10">
        <v>1000</v>
      </c>
      <c r="S361" s="10">
        <v>8000</v>
      </c>
      <c r="T361" t="str">
        <v>Summer Tees &amp; T-Shirts Necks Sleeve cute graphic tee Tops summer t-shirts short sleeves Round neck T Shirts Shorts Fashion Tops &amp; T-Shirts Women's Fashion Casual Women Fashion printed</v>
      </c>
    </row>
    <row r="362" spans="1:20" x14ac:dyDescent="0.3">
      <c r="A362" s="10" t="s">
        <v>11759</v>
      </c>
      <c r="B362" s="54">
        <v>8</v>
      </c>
      <c r="C362" t="s">
        <v>15709</v>
      </c>
      <c r="D362" s="55">
        <f>IF(LEN(TRIM(tags_count[[#This Row],[Index_count]]))=0,0,LEN(tags_count[[#This Row],[Index_count]])-LEN(SUBSTITUTE(tags_count[[#This Row],[Index_count]]," ",""))+1)</f>
        <v>8</v>
      </c>
      <c r="E362">
        <f t="shared" si="6"/>
        <v>6</v>
      </c>
      <c r="Q362" s="12">
        <v>361</v>
      </c>
      <c r="R362" s="10">
        <v>100</v>
      </c>
      <c r="S362" s="10">
        <v>500</v>
      </c>
      <c r="T362" t="str">
        <v>suspenders Summer Fashion Lace button slim Women's Fashion sexy lace sexy solid color sleeveless Women blouse Tops Shirt</v>
      </c>
    </row>
    <row r="363" spans="1:20" x14ac:dyDescent="0.3">
      <c r="A363" s="10" t="s">
        <v>11760</v>
      </c>
      <c r="B363" s="54">
        <v>8</v>
      </c>
      <c r="C363" t="s">
        <v>15710</v>
      </c>
      <c r="D363" s="55">
        <f>IF(LEN(TRIM(tags_count[[#This Row],[Index_count]]))=0,0,LEN(tags_count[[#This Row],[Index_count]])-LEN(SUBSTITUTE(tags_count[[#This Row],[Index_count]]," ",""))+1)</f>
        <v>6</v>
      </c>
      <c r="E363">
        <f t="shared" si="6"/>
        <v>5</v>
      </c>
      <c r="Q363" s="12">
        <v>362</v>
      </c>
      <c r="R363" s="10">
        <v>10000</v>
      </c>
      <c r="S363" s="10">
        <v>80000</v>
      </c>
      <c r="T363" t="str">
        <v>Summer Fashion Necks Dress neck dress Round neck Women's Fashion Plus Size printed sleeveless Casual Women Fashion Women</v>
      </c>
    </row>
    <row r="364" spans="1:20" x14ac:dyDescent="0.3">
      <c r="A364" s="10" t="s">
        <v>11761</v>
      </c>
      <c r="B364" s="54">
        <v>8</v>
      </c>
      <c r="C364" t="s">
        <v>15711</v>
      </c>
      <c r="D364" s="55">
        <f>IF(LEN(TRIM(tags_count[[#This Row],[Index_count]]))=0,0,LEN(tags_count[[#This Row],[Index_count]])-LEN(SUBSTITUTE(tags_count[[#This Row],[Index_count]]," ",""))+1)</f>
        <v>6</v>
      </c>
      <c r="E364">
        <f t="shared" si="6"/>
        <v>5</v>
      </c>
      <c r="Q364" s="12">
        <v>363</v>
      </c>
      <c r="R364" s="10">
        <v>100</v>
      </c>
      <c r="S364" s="10">
        <v>700</v>
      </c>
      <c r="T364" t="str">
        <v>Summer Plus Size Floral print Necks Sleeve Dress Loose short sleeves V-neck Floral Women's Fashion Shorts summer dress leafprinting Print leaf Fashion Casual</v>
      </c>
    </row>
    <row r="365" spans="1:20" x14ac:dyDescent="0.3">
      <c r="A365" s="10" t="s">
        <v>11762</v>
      </c>
      <c r="B365" s="54">
        <v>8</v>
      </c>
      <c r="C365" t="s">
        <v>15712</v>
      </c>
      <c r="D365" s="55">
        <f>IF(LEN(TRIM(tags_count[[#This Row],[Index_count]]))=0,0,LEN(tags_count[[#This Row],[Index_count]])-LEN(SUBSTITUTE(tags_count[[#This Row],[Index_count]]," ",""))+1)</f>
        <v>6</v>
      </c>
      <c r="E365">
        <f t="shared" si="6"/>
        <v>4</v>
      </c>
      <c r="Q365" s="12">
        <v>364</v>
      </c>
      <c r="R365" s="10">
        <v>1000</v>
      </c>
      <c r="S365" s="10">
        <v>6000</v>
      </c>
      <c r="T365" t="str">
        <v>bohemia Summer Plus Size Loose tank top Women's Fashion Fashion sleeveless tops Summer Fashion Casual Cotton blouse beachtshirt Tank Shirt Tops boho women shirt sleeveless Women Beach printed</v>
      </c>
    </row>
    <row r="366" spans="1:20" x14ac:dyDescent="0.3">
      <c r="A366" s="10" t="s">
        <v>11763</v>
      </c>
      <c r="B366" s="54">
        <v>8</v>
      </c>
      <c r="C366" t="s">
        <v>15713</v>
      </c>
      <c r="D366" s="55">
        <f>IF(LEN(TRIM(tags_count[[#This Row],[Index_count]]))=0,0,LEN(tags_count[[#This Row],[Index_count]])-LEN(SUBSTITUTE(tags_count[[#This Row],[Index_count]]," ",""))+1)</f>
        <v>7</v>
      </c>
      <c r="E366">
        <f t="shared" si="6"/>
        <v>7</v>
      </c>
      <c r="Q366" s="12">
        <v>365</v>
      </c>
      <c r="R366" s="10">
        <v>1000</v>
      </c>
      <c r="S366" s="10">
        <v>6000</v>
      </c>
      <c r="T366" t="str">
        <v>Pocket Hiking Outdoor waterproofmat Mats camping Waterproof Blanket nylonmat Travel outdoormat Picnic Nylon Beach picnicmat beachblanket beachmat</v>
      </c>
    </row>
    <row r="367" spans="1:20" x14ac:dyDescent="0.3">
      <c r="A367" s="10" t="s">
        <v>11764</v>
      </c>
      <c r="B367" s="54">
        <v>7</v>
      </c>
      <c r="C367" t="s">
        <v>15714</v>
      </c>
      <c r="D367" s="55">
        <f>IF(LEN(TRIM(tags_count[[#This Row],[Index_count]]))=0,0,LEN(tags_count[[#This Row],[Index_count]])-LEN(SUBSTITUTE(tags_count[[#This Row],[Index_count]]," ",""))+1)</f>
        <v>5</v>
      </c>
      <c r="E367">
        <f t="shared" si="6"/>
        <v>5</v>
      </c>
      <c r="Q367" s="12">
        <v>366</v>
      </c>
      <c r="R367" s="10">
        <v>100</v>
      </c>
      <c r="S367" s="10">
        <v>1300</v>
      </c>
      <c r="T367" t="str">
        <v>Summer sweetheart Fashion short dress strappydres goingout Slim Fit Floral dress Shorts Floral Women's Fashion Sheath Dress A line dress sweetheartdres sexy Above Knee dresses Spaghetti Dress Women</v>
      </c>
    </row>
    <row r="368" spans="1:20" x14ac:dyDescent="0.3">
      <c r="A368" s="10" t="s">
        <v>11765</v>
      </c>
      <c r="B368" s="54">
        <v>7</v>
      </c>
      <c r="C368" t="s">
        <v>15715</v>
      </c>
      <c r="D368" s="55">
        <f>IF(LEN(TRIM(tags_count[[#This Row],[Index_count]]))=0,0,LEN(tags_count[[#This Row],[Index_count]])-LEN(SUBSTITUTE(tags_count[[#This Row],[Index_count]]," ",""))+1)</f>
        <v>7</v>
      </c>
      <c r="E368">
        <f t="shared" si="6"/>
        <v>6</v>
      </c>
      <c r="Q368" s="12">
        <v>367</v>
      </c>
      <c r="R368" s="10">
        <v>1000</v>
      </c>
      <c r="S368" s="10">
        <v>7000</v>
      </c>
      <c r="T368" t="str">
        <v>Summer Vest Plus Size camisole Fitness Shirt Tops topsamptshirt Necks tank top Cotton Vest Women's Fashion Fashion black print t-shirt sexy Print sleeveless feather Casual summer tank top</v>
      </c>
    </row>
    <row r="369" spans="1:20" x14ac:dyDescent="0.3">
      <c r="A369" s="10" t="s">
        <v>11766</v>
      </c>
      <c r="B369" s="54">
        <v>7</v>
      </c>
      <c r="C369" t="s">
        <v>15716</v>
      </c>
      <c r="D369" s="55">
        <f>IF(LEN(TRIM(tags_count[[#This Row],[Index_count]]))=0,0,LEN(tags_count[[#This Row],[Index_count]])-LEN(SUBSTITUTE(tags_count[[#This Row],[Index_count]]," ",""))+1)</f>
        <v>5</v>
      </c>
      <c r="E369">
        <f t="shared" si="6"/>
        <v>5</v>
      </c>
      <c r="Q369" s="12">
        <v>368</v>
      </c>
      <c r="R369" s="10">
        <v>1000</v>
      </c>
      <c r="S369" s="10">
        <v>13000</v>
      </c>
      <c r="T369" t="str">
        <v>bathing suit Plus Size Halter Summer Swimwear Women's Fashion Fashion printed Floral sexy Two piece set Casual Women Shorts Floral print high waist Sunflowers Tops Waist beach wear Swimsuit Bikini Suits Print Beach Swimming</v>
      </c>
    </row>
    <row r="370" spans="1:20" x14ac:dyDescent="0.3">
      <c r="A370" s="10" t="s">
        <v>11767</v>
      </c>
      <c r="B370" s="54">
        <v>7</v>
      </c>
      <c r="C370" t="s">
        <v>15717</v>
      </c>
      <c r="D370" s="55">
        <f>IF(LEN(TRIM(tags_count[[#This Row],[Index_count]]))=0,0,LEN(tags_count[[#This Row],[Index_count]])-LEN(SUBSTITUTE(tags_count[[#This Row],[Index_count]]," ",""))+1)</f>
        <v>6</v>
      </c>
      <c r="E370">
        <f t="shared" si="6"/>
        <v>5</v>
      </c>
      <c r="Q370" s="12">
        <v>369</v>
      </c>
      <c r="R370" s="10">
        <v>50</v>
      </c>
      <c r="S370" s="10">
        <v>600</v>
      </c>
      <c r="T370" t="str">
        <v>Summer Shorts pants Fitness Short pants runningpant Men's Fashion Casual Red Cotton</v>
      </c>
    </row>
    <row r="371" spans="1:20" x14ac:dyDescent="0.3">
      <c r="A371" s="10" t="s">
        <v>11768</v>
      </c>
      <c r="B371" s="54">
        <v>7</v>
      </c>
      <c r="C371" t="s">
        <v>15718</v>
      </c>
      <c r="D371" s="55">
        <f>IF(LEN(TRIM(tags_count[[#This Row],[Index_count]]))=0,0,LEN(tags_count[[#This Row],[Index_count]])-LEN(SUBSTITUTE(tags_count[[#This Row],[Index_count]]," ",""))+1)</f>
        <v>7</v>
      </c>
      <c r="E371">
        <f t="shared" si="6"/>
        <v>5</v>
      </c>
      <c r="Q371" s="12">
        <v>370</v>
      </c>
      <c r="R371" s="10">
        <v>1000</v>
      </c>
      <c r="S371" s="10">
        <v>5710</v>
      </c>
      <c r="T371" t="str">
        <v>Summer Shorts pants women Jumpsuit Dress Jumpsuits &amp; Rompers Bow beach dress plaid suspended loosejumpsuit Women's Fashion Beach Rompers jumpsuit</v>
      </c>
    </row>
    <row r="372" spans="1:20" x14ac:dyDescent="0.3">
      <c r="A372" s="10" t="s">
        <v>11769</v>
      </c>
      <c r="B372" s="54">
        <v>7</v>
      </c>
      <c r="C372" t="s">
        <v>15719</v>
      </c>
      <c r="D372" s="55">
        <f>IF(LEN(TRIM(tags_count[[#This Row],[Index_count]]))=0,0,LEN(tags_count[[#This Row],[Index_count]])-LEN(SUBSTITUTE(tags_count[[#This Row],[Index_count]]," ",""))+1)</f>
        <v>4</v>
      </c>
      <c r="E372">
        <f t="shared" si="6"/>
        <v>3</v>
      </c>
      <c r="Q372" s="12">
        <v>371</v>
      </c>
      <c r="R372" s="10">
        <v>100</v>
      </c>
      <c r="S372" s="10">
        <v>1100</v>
      </c>
      <c r="T372" t="str">
        <v>Summer Plus Size Shirt Sleeve Funny graphic tee Tops short sleeves Tee Women's Fashion Shorts cute printed Fashion Casual T Shirts hippie</v>
      </c>
    </row>
    <row r="373" spans="1:20" x14ac:dyDescent="0.3">
      <c r="A373" s="10" t="s">
        <v>11770</v>
      </c>
      <c r="B373" s="54">
        <v>7</v>
      </c>
      <c r="C373" t="s">
        <v>15720</v>
      </c>
      <c r="D373" s="55">
        <f>IF(LEN(TRIM(tags_count[[#This Row],[Index_count]]))=0,0,LEN(tags_count[[#This Row],[Index_count]])-LEN(SUBSTITUTE(tags_count[[#This Row],[Index_count]]," ",""))+1)</f>
        <v>6</v>
      </c>
      <c r="E373">
        <f t="shared" si="6"/>
        <v>4</v>
      </c>
      <c r="Q373" s="12">
        <v>372</v>
      </c>
      <c r="R373" s="10">
        <v>20000</v>
      </c>
      <c r="S373" s="10">
        <v>75800</v>
      </c>
      <c r="T373" t="str">
        <v>blouse Summer Fashion Lace Sleeve Shorts Tops womens top short sleeves Clothes for women Casual Women's Fashion Plus Size Lace Up V-neck plaid sexy tops for women Women</v>
      </c>
    </row>
    <row r="374" spans="1:20" x14ac:dyDescent="0.3">
      <c r="A374" s="10" t="s">
        <v>11771</v>
      </c>
      <c r="B374" s="54">
        <v>7</v>
      </c>
      <c r="C374" t="s">
        <v>15721</v>
      </c>
      <c r="D374" s="55">
        <f>IF(LEN(TRIM(tags_count[[#This Row],[Index_count]]))=0,0,LEN(tags_count[[#This Row],[Index_count]])-LEN(SUBSTITUTE(tags_count[[#This Row],[Index_count]]," ",""))+1)</f>
        <v>4</v>
      </c>
      <c r="E374">
        <f t="shared" si="6"/>
        <v>3</v>
      </c>
      <c r="Q374" s="12">
        <v>373</v>
      </c>
      <c r="R374" s="10">
        <v>100</v>
      </c>
      <c r="S374" s="10">
        <v>800</v>
      </c>
      <c r="T374" t="str">
        <v>Summer Plus Size sleeve dress Necks Sleeve Dress short sleeves V-neck Ladies Women Shorts printed Floral women dress Short Sleeved casual dress Women's Fashion Casual Cotton</v>
      </c>
    </row>
    <row r="375" spans="1:20" x14ac:dyDescent="0.3">
      <c r="A375" s="10" t="s">
        <v>11772</v>
      </c>
      <c r="B375" s="54">
        <v>7</v>
      </c>
      <c r="C375" t="s">
        <v>15722</v>
      </c>
      <c r="D375" s="55">
        <f>IF(LEN(TRIM(tags_count[[#This Row],[Index_count]]))=0,0,LEN(tags_count[[#This Row],[Index_count]])-LEN(SUBSTITUTE(tags_count[[#This Row],[Index_count]]," ",""))+1)</f>
        <v>4</v>
      </c>
      <c r="E375">
        <f t="shared" si="6"/>
        <v>2</v>
      </c>
      <c r="Q375" s="12">
        <v>374</v>
      </c>
      <c r="R375" s="10">
        <v>20000</v>
      </c>
      <c r="S375" s="10">
        <v>40000</v>
      </c>
      <c r="T375" t="str">
        <v>blouse Vest Shorts Tank Shirt Halter Fitness Tops slim Necks Cami sleeveless crop top Casual Women</v>
      </c>
    </row>
    <row r="376" spans="1:20" x14ac:dyDescent="0.3">
      <c r="A376" s="10" t="s">
        <v>11773</v>
      </c>
      <c r="B376" s="54">
        <v>7</v>
      </c>
      <c r="C376" t="s">
        <v>15723</v>
      </c>
      <c r="D376" s="55">
        <f>IF(LEN(TRIM(tags_count[[#This Row],[Index_count]]))=0,0,LEN(tags_count[[#This Row],[Index_count]])-LEN(SUBSTITUTE(tags_count[[#This Row],[Index_count]]," ",""))+1)</f>
        <v>6</v>
      </c>
      <c r="E376">
        <f t="shared" si="6"/>
        <v>5</v>
      </c>
      <c r="Q376" s="12">
        <v>375</v>
      </c>
      <c r="R376" s="10">
        <v>1000</v>
      </c>
      <c r="S376" s="10">
        <v>6000</v>
      </c>
      <c r="T376" t="str">
        <v>sleeveless Plus Size Floral print Summer long dress Evening Dress Dress Women's Fashion V-neck Floral beach dress Fashion party print dress women dress Print maxi dress Robes Party Dresses Beach Women</v>
      </c>
    </row>
    <row r="377" spans="1:20" x14ac:dyDescent="0.3">
      <c r="A377" s="10" t="s">
        <v>11774</v>
      </c>
      <c r="B377" s="54">
        <v>7</v>
      </c>
      <c r="C377" t="s">
        <v>15724</v>
      </c>
      <c r="D377" s="55">
        <f>IF(LEN(TRIM(tags_count[[#This Row],[Index_count]]))=0,0,LEN(tags_count[[#This Row],[Index_count]])-LEN(SUBSTITUTE(tags_count[[#This Row],[Index_count]]," ",""))+1)</f>
        <v>5</v>
      </c>
      <c r="E377">
        <f t="shared" si="6"/>
        <v>4</v>
      </c>
      <c r="Q377" s="12">
        <v>376</v>
      </c>
      <c r="R377" s="10">
        <v>50</v>
      </c>
      <c r="S377" s="10">
        <v>300</v>
      </c>
      <c r="T377" t="str">
        <v>Summer Sling Dresses Dress V-neck Casual Pocket Women's Fashion Sleeveless dress women dress Floral sleeveless Women loose dress Pleated casual dress</v>
      </c>
    </row>
    <row r="378" spans="1:20" x14ac:dyDescent="0.3">
      <c r="A378" s="10" t="s">
        <v>11775</v>
      </c>
      <c r="B378" s="54">
        <v>7</v>
      </c>
      <c r="C378" t="s">
        <v>15714</v>
      </c>
      <c r="D378" s="55">
        <f>IF(LEN(TRIM(tags_count[[#This Row],[Index_count]]))=0,0,LEN(tags_count[[#This Row],[Index_count]])-LEN(SUBSTITUTE(tags_count[[#This Row],[Index_count]]," ",""))+1)</f>
        <v>5</v>
      </c>
      <c r="E378">
        <f t="shared" si="6"/>
        <v>5</v>
      </c>
      <c r="Q378" s="12">
        <v>377</v>
      </c>
      <c r="R378" s="10">
        <v>100</v>
      </c>
      <c r="S378" s="10">
        <v>1300</v>
      </c>
      <c r="T378" t="str">
        <v>Summer Leggings Shorts crop top Shirt Fitness Tops sport2set Women's Fashion Fashion Pure Color Suits women clothes sleeveless Ladies twopiecesset Women Fashion Women</v>
      </c>
    </row>
    <row r="379" spans="1:20" x14ac:dyDescent="0.3">
      <c r="A379" s="10" t="s">
        <v>11776</v>
      </c>
      <c r="B379" s="54">
        <v>7</v>
      </c>
      <c r="C379" t="s">
        <v>15725</v>
      </c>
      <c r="D379" s="55">
        <f>IF(LEN(TRIM(tags_count[[#This Row],[Index_count]]))=0,0,LEN(tags_count[[#This Row],[Index_count]])-LEN(SUBSTITUTE(tags_count[[#This Row],[Index_count]]," ",""))+1)</f>
        <v>6</v>
      </c>
      <c r="E379">
        <f t="shared" si="6"/>
        <v>3</v>
      </c>
      <c r="Q379" s="12">
        <v>378</v>
      </c>
      <c r="R379" s="10">
        <v>1000</v>
      </c>
      <c r="S379" s="10">
        <v>8000</v>
      </c>
      <c r="T379" t="str">
        <v>Summer Fitness Shorts Yoga Lace pants Athletics yoga pants Short pants athleticpant lounge Women's Fashion Panties Sport women trousers Women athleticshort Fashion Cotton</v>
      </c>
    </row>
    <row r="380" spans="1:20" x14ac:dyDescent="0.3">
      <c r="A380" s="10" t="s">
        <v>11777</v>
      </c>
      <c r="B380" s="54">
        <v>7</v>
      </c>
      <c r="C380" t="s">
        <v>15724</v>
      </c>
      <c r="D380" s="55">
        <f>IF(LEN(TRIM(tags_count[[#This Row],[Index_count]]))=0,0,LEN(tags_count[[#This Row],[Index_count]])-LEN(SUBSTITUTE(tags_count[[#This Row],[Index_count]]," ",""))+1)</f>
        <v>5</v>
      </c>
      <c r="E380">
        <f t="shared" si="6"/>
        <v>4</v>
      </c>
      <c r="Q380" s="12">
        <v>379</v>
      </c>
      <c r="R380" s="10">
        <v>100</v>
      </c>
      <c r="S380" s="10">
        <v>700</v>
      </c>
      <c r="T380" t="str">
        <v>Summer strapless Floral print Tops &amp; T-Shirts sundress ladies dress Beach Dress Blouses &amp; Shirts boho Women Print beach dress transparentdres Black Top Sexy Dress Floral women dress Ladies Women's Fashion Women Clothing</v>
      </c>
    </row>
    <row r="381" spans="1:20" x14ac:dyDescent="0.3">
      <c r="A381" s="10" t="s">
        <v>11778</v>
      </c>
      <c r="B381" s="54">
        <v>7</v>
      </c>
      <c r="C381" t="s">
        <v>15722</v>
      </c>
      <c r="D381" s="55">
        <f>IF(LEN(TRIM(tags_count[[#This Row],[Index_count]]))=0,0,LEN(tags_count[[#This Row],[Index_count]])-LEN(SUBSTITUTE(tags_count[[#This Row],[Index_count]]," ",""))+1)</f>
        <v>4</v>
      </c>
      <c r="E381">
        <f t="shared" si="6"/>
        <v>2</v>
      </c>
      <c r="Q381" s="12">
        <v>380</v>
      </c>
      <c r="R381" s="10">
        <v>5000</v>
      </c>
      <c r="S381" s="10">
        <v>55000</v>
      </c>
      <c r="T381" t="str">
        <v>Summer Funny T Shirt Cotton T Shirt summer t-shirts short sleeves Women's Fashion Plus Size women t shirt Casual T-Shirt slim Casual Cotton Funny #fashion #tshirt onecktshirt Tops Slim Fit T Shirts print t-shirt Print Women Fashion</v>
      </c>
    </row>
    <row r="382" spans="1:20" x14ac:dyDescent="0.3">
      <c r="A382" s="10" t="s">
        <v>11779</v>
      </c>
      <c r="B382" s="54">
        <v>7</v>
      </c>
      <c r="C382" t="s">
        <v>15714</v>
      </c>
      <c r="D382" s="55">
        <f>IF(LEN(TRIM(tags_count[[#This Row],[Index_count]]))=0,0,LEN(tags_count[[#This Row],[Index_count]])-LEN(SUBSTITUTE(tags_count[[#This Row],[Index_count]]," ",""))+1)</f>
        <v>5</v>
      </c>
      <c r="E382">
        <f t="shared" si="6"/>
        <v>5</v>
      </c>
      <c r="Q382" s="12">
        <v>381</v>
      </c>
      <c r="R382" s="10">
        <v>5000</v>
      </c>
      <c r="S382" s="10">
        <v>40000</v>
      </c>
      <c r="T382" t="str">
        <v>Leggings Shorts Yoga Elastic pants ridingpant Fitness sport legging Women's Fashion Sport slim Women</v>
      </c>
    </row>
    <row r="383" spans="1:20" x14ac:dyDescent="0.3">
      <c r="A383" s="10" t="s">
        <v>11780</v>
      </c>
      <c r="B383" s="54">
        <v>7</v>
      </c>
      <c r="C383" t="s">
        <v>15726</v>
      </c>
      <c r="D383" s="55">
        <f>IF(LEN(TRIM(tags_count[[#This Row],[Index_count]]))=0,0,LEN(tags_count[[#This Row],[Index_count]])-LEN(SUBSTITUTE(tags_count[[#This Row],[Index_count]]," ",""))+1)</f>
        <v>5</v>
      </c>
      <c r="E383">
        <f t="shared" si="6"/>
        <v>5</v>
      </c>
      <c r="Q383" s="12">
        <v>382</v>
      </c>
      <c r="R383" s="10">
        <v>10000</v>
      </c>
      <c r="S383" s="10">
        <v>80000</v>
      </c>
      <c r="T383" t="str">
        <v>Leggings Shorts loosecasualsweatpant Sports &amp; Outdoors pants casualshort Fitness high waisted yogashort Women's Fashion bodybuildingshort quickdryingshort Yoga skort Sport Fashion Women</v>
      </c>
    </row>
    <row r="384" spans="1:20" x14ac:dyDescent="0.3">
      <c r="A384" s="10" t="s">
        <v>11781</v>
      </c>
      <c r="B384" s="54">
        <v>7</v>
      </c>
      <c r="C384" t="s">
        <v>15727</v>
      </c>
      <c r="D384" s="55">
        <f>IF(LEN(TRIM(tags_count[[#This Row],[Index_count]]))=0,0,LEN(tags_count[[#This Row],[Index_count]])-LEN(SUBSTITUTE(tags_count[[#This Row],[Index_count]]," ",""))+1)</f>
        <v>6</v>
      </c>
      <c r="E384">
        <f t="shared" si="6"/>
        <v>9</v>
      </c>
      <c r="Q384" s="12">
        <v>383</v>
      </c>
      <c r="R384" s="10">
        <v>1000</v>
      </c>
      <c r="S384" s="10">
        <v>12000</v>
      </c>
      <c r="T384" t="str">
        <v>Summer Plus size top Dress womens top casual dresses Women's Fashion Plus Size printed sleeveless Casual Women Fashion Women vesttop Floral print Necks Round neck boho Fashion dailyclothe neck dress women summer dress</v>
      </c>
    </row>
    <row r="385" spans="1:20" x14ac:dyDescent="0.3">
      <c r="A385" s="10" t="s">
        <v>11782</v>
      </c>
      <c r="B385" s="54">
        <v>7</v>
      </c>
      <c r="C385" t="s">
        <v>15728</v>
      </c>
      <c r="D385" s="55">
        <f>IF(LEN(TRIM(tags_count[[#This Row],[Index_count]]))=0,0,LEN(tags_count[[#This Row],[Index_count]])-LEN(SUBSTITUTE(tags_count[[#This Row],[Index_count]]," ",""))+1)</f>
        <v>7</v>
      </c>
      <c r="E385">
        <f t="shared" si="6"/>
        <v>5</v>
      </c>
      <c r="Q385" s="12">
        <v>384</v>
      </c>
      <c r="R385" s="10">
        <v>10000</v>
      </c>
      <c r="S385" s="10">
        <v>90000</v>
      </c>
      <c r="T385" t="str">
        <v>Summer Fashion Polo Shirts camouflageprint Fitness Shirt Tops topsamptshirt short sleeves camouflage Round neck Necks Men's Fashion Shorts t Sleeve Print Cotton Casual T Shirts summerampspring</v>
      </c>
    </row>
    <row r="386" spans="1:20" x14ac:dyDescent="0.3">
      <c r="A386" s="10" t="s">
        <v>11783</v>
      </c>
      <c r="B386" s="54">
        <v>7</v>
      </c>
      <c r="C386" t="s">
        <v>15729</v>
      </c>
      <c r="D386" s="55">
        <f>IF(LEN(TRIM(tags_count[[#This Row],[Index_count]]))=0,0,LEN(tags_count[[#This Row],[Index_count]])-LEN(SUBSTITUTE(tags_count[[#This Row],[Index_count]]," ",""))+1)</f>
        <v>6</v>
      </c>
      <c r="E386">
        <f t="shared" ref="E386:E449" si="7">COUNTIF(T386:T1746,"*"&amp;A386&amp;"*")</f>
        <v>4</v>
      </c>
      <c r="Q386" s="12">
        <v>385</v>
      </c>
      <c r="R386" s="10">
        <v>20000</v>
      </c>
      <c r="S386" s="10">
        <v>160000</v>
      </c>
      <c r="T386" t="str">
        <v>Mini slim dress Plus Size Summer Spaghetti Dress summer dress slim Mini dress Women's Fashion package hip dress Sleeveless dress sexy Summer Fashion women dress Women Fashion Casual sleeveless casual dress</v>
      </c>
    </row>
    <row r="387" spans="1:20" x14ac:dyDescent="0.3">
      <c r="A387" s="10" t="s">
        <v>11784</v>
      </c>
      <c r="B387" s="54">
        <v>7</v>
      </c>
      <c r="C387" t="s">
        <v>15730</v>
      </c>
      <c r="D387" s="55">
        <f>IF(LEN(TRIM(tags_count[[#This Row],[Index_count]]))=0,0,LEN(tags_count[[#This Row],[Index_count]])-LEN(SUBSTITUTE(tags_count[[#This Row],[Index_count]]," ",""))+1)</f>
        <v>6</v>
      </c>
      <c r="E387">
        <f t="shared" si="7"/>
        <v>3</v>
      </c>
      <c r="Q387" s="12">
        <v>386</v>
      </c>
      <c r="R387" s="10">
        <v>10</v>
      </c>
      <c r="S387" s="10">
        <v>50</v>
      </c>
      <c r="T387" t="str">
        <v>Summer Shorts Shirt Sleeve sportsset short sleeves Two piece set lipprint Ladies women shorts Fashion lip women t shirt Round neck Casual Print tracksuitsforwomen runningset Necks</v>
      </c>
    </row>
    <row r="388" spans="1:20" x14ac:dyDescent="0.3">
      <c r="A388" s="10" t="s">
        <v>11785</v>
      </c>
      <c r="B388" s="54">
        <v>7</v>
      </c>
      <c r="C388" t="s">
        <v>15731</v>
      </c>
      <c r="D388" s="55">
        <f>IF(LEN(TRIM(tags_count[[#This Row],[Index_count]]))=0,0,LEN(tags_count[[#This Row],[Index_count]])-LEN(SUBSTITUTE(tags_count[[#This Row],[Index_count]]," ",""))+1)</f>
        <v>5</v>
      </c>
      <c r="E388">
        <f t="shared" si="7"/>
        <v>5</v>
      </c>
      <c r="Q388" s="12">
        <v>387</v>
      </c>
      <c r="R388" s="10">
        <v>100</v>
      </c>
      <c r="S388" s="10">
        <v>1100</v>
      </c>
      <c r="T388" t="str">
        <v>Summer flamingo Floral print Mini Shorts Vintage Dress Loose Mini dress Print Women's Fashion Fashion Sleeveless dress Floral sleeveless Casual Women</v>
      </c>
    </row>
    <row r="389" spans="1:20" x14ac:dyDescent="0.3">
      <c r="A389" s="10" t="s">
        <v>11786</v>
      </c>
      <c r="B389" s="54">
        <v>7</v>
      </c>
      <c r="C389" t="s">
        <v>15732</v>
      </c>
      <c r="D389" s="55">
        <f>IF(LEN(TRIM(tags_count[[#This Row],[Index_count]]))=0,0,LEN(tags_count[[#This Row],[Index_count]])-LEN(SUBSTITUTE(tags_count[[#This Row],[Index_count]]," ",""))+1)</f>
        <v>7</v>
      </c>
      <c r="E389">
        <f t="shared" si="7"/>
        <v>9</v>
      </c>
      <c r="Q389" s="12">
        <v>388</v>
      </c>
      <c r="R389" s="10">
        <v>1000</v>
      </c>
      <c r="S389" s="10">
        <v>11000</v>
      </c>
      <c r="T389" t="str">
        <v>blouse Fashion Shirt Bikini long dress beach coverup bathing suit cover ups summer dress Cover Swimwear coverupsbikini swim suit cover up beach dress Beach Casual T-Shirt Dress women dress Swimsuit Women's Fashion Cover Ups Swimming</v>
      </c>
    </row>
    <row r="390" spans="1:20" x14ac:dyDescent="0.3">
      <c r="A390" s="10" t="s">
        <v>11787</v>
      </c>
      <c r="B390" s="54">
        <v>7</v>
      </c>
      <c r="C390" t="s">
        <v>15733</v>
      </c>
      <c r="D390" s="55">
        <f>IF(LEN(TRIM(tags_count[[#This Row],[Index_count]]))=0,0,LEN(tags_count[[#This Row],[Index_count]])-LEN(SUBSTITUTE(tags_count[[#This Row],[Index_count]]," ",""))+1)</f>
        <v>5</v>
      </c>
      <c r="E390">
        <f t="shared" si="7"/>
        <v>8</v>
      </c>
      <c r="Q390" s="12">
        <v>389</v>
      </c>
      <c r="R390" s="10">
        <v>5000</v>
      </c>
      <c r="S390" s="10">
        <v>45000</v>
      </c>
      <c r="T390" t="str">
        <v>blouse Summer Plus Size Shirt Halter Tops Women's Fashion Casual T Shirts Fashion sleeveless solid color sexy Sequin Women Fashion Women</v>
      </c>
    </row>
    <row r="391" spans="1:20" x14ac:dyDescent="0.3">
      <c r="A391" s="10" t="s">
        <v>11788</v>
      </c>
      <c r="B391" s="54">
        <v>7</v>
      </c>
      <c r="C391" t="s">
        <v>15734</v>
      </c>
      <c r="D391" s="55">
        <f>IF(LEN(TRIM(tags_count[[#This Row],[Index_count]]))=0,0,LEN(tags_count[[#This Row],[Index_count]])-LEN(SUBSTITUTE(tags_count[[#This Row],[Index_count]]," ",""))+1)</f>
        <v>7</v>
      </c>
      <c r="E391">
        <f t="shared" si="7"/>
        <v>29</v>
      </c>
      <c r="Q391" s="12">
        <v>390</v>
      </c>
      <c r="R391" s="10">
        <v>10000</v>
      </c>
      <c r="S391" s="10">
        <v>70000</v>
      </c>
      <c r="T391" t="str">
        <v>blouse Summer Plus Size Tops &amp; Blouses Shirt Women Vest Tank Tops tank top Women's Fashion Fashion strappy V-neck sleeveless women top Casual Women</v>
      </c>
    </row>
    <row r="392" spans="1:20" x14ac:dyDescent="0.3">
      <c r="A392" s="10" t="s">
        <v>11789</v>
      </c>
      <c r="B392" s="54">
        <v>7</v>
      </c>
      <c r="C392" t="s">
        <v>15735</v>
      </c>
      <c r="D392" s="55">
        <f>IF(LEN(TRIM(tags_count[[#This Row],[Index_count]]))=0,0,LEN(tags_count[[#This Row],[Index_count]])-LEN(SUBSTITUTE(tags_count[[#This Row],[Index_count]]," ",""))+1)</f>
        <v>5</v>
      </c>
      <c r="E392">
        <f t="shared" si="7"/>
        <v>10</v>
      </c>
      <c r="Q392" s="12">
        <v>391</v>
      </c>
      <c r="R392" s="10">
        <v>100</v>
      </c>
      <c r="S392" s="10">
        <v>600</v>
      </c>
      <c r="T392" t="str">
        <v>beachcardigan Lace cardigan summer dress Cover beach wear Sunscreen Bikini boho beach dress Fashion Women Bikini Cover-Up Women's Fashion Cover Ups kimono</v>
      </c>
    </row>
    <row r="393" spans="1:20" x14ac:dyDescent="0.3">
      <c r="A393" s="10" t="s">
        <v>11790</v>
      </c>
      <c r="B393" s="54">
        <v>7</v>
      </c>
      <c r="C393" t="s">
        <v>15736</v>
      </c>
      <c r="D393" s="55">
        <f>IF(LEN(TRIM(tags_count[[#This Row],[Index_count]]))=0,0,LEN(tags_count[[#This Row],[Index_count]])-LEN(SUBSTITUTE(tags_count[[#This Row],[Index_count]]," ",""))+1)</f>
        <v>6</v>
      </c>
      <c r="E393">
        <f t="shared" si="7"/>
        <v>2</v>
      </c>
      <c r="Q393" s="12">
        <v>392</v>
      </c>
      <c r="R393" s="10">
        <v>100</v>
      </c>
      <c r="S393" s="10">
        <v>700</v>
      </c>
      <c r="T393" t="str">
        <v>blouse Summer Plus Size Tops &amp; Blouses Sexy Top Tank Tops Cross tank top Women's Fashion Fashion strappy solid color sleeveless women top tops for women Women</v>
      </c>
    </row>
    <row r="394" spans="1:20" x14ac:dyDescent="0.3">
      <c r="A394" s="10" t="s">
        <v>11791</v>
      </c>
      <c r="B394" s="54">
        <v>7</v>
      </c>
      <c r="C394" t="s">
        <v>15737</v>
      </c>
      <c r="D394" s="55">
        <f>IF(LEN(TRIM(tags_count[[#This Row],[Index_count]]))=0,0,LEN(tags_count[[#This Row],[Index_count]])-LEN(SUBSTITUTE(tags_count[[#This Row],[Index_count]]," ",""))+1)</f>
        <v>6</v>
      </c>
      <c r="E394">
        <f t="shared" si="7"/>
        <v>6</v>
      </c>
      <c r="Q394" s="12">
        <v>393</v>
      </c>
      <c r="R394" s="10">
        <v>1000</v>
      </c>
      <c r="S394" s="10">
        <v>1650</v>
      </c>
      <c r="T394" t="str">
        <v>Summer Fashion Necks Beach Dress Loose beach dress Round neck Women's Fashion sleeveless Skirts Casual Women</v>
      </c>
    </row>
    <row r="395" spans="1:20" x14ac:dyDescent="0.3">
      <c r="A395" s="10" t="s">
        <v>11792</v>
      </c>
      <c r="B395" s="54">
        <v>7</v>
      </c>
      <c r="C395" t="s">
        <v>15738</v>
      </c>
      <c r="D395" s="55">
        <f>IF(LEN(TRIM(tags_count[[#This Row],[Index_count]]))=0,0,LEN(tags_count[[#This Row],[Index_count]])-LEN(SUBSTITUTE(tags_count[[#This Row],[Index_count]]," ",""))+1)</f>
        <v>5</v>
      </c>
      <c r="E395">
        <f t="shared" si="7"/>
        <v>6</v>
      </c>
      <c r="Q395" s="12">
        <v>394</v>
      </c>
      <c r="R395" s="10">
        <v>20000</v>
      </c>
      <c r="S395" s="10">
        <v>220000</v>
      </c>
      <c r="T395" t="str">
        <v>Summer Floral print long dress Beach Dress boho Print beach dress off shoulder splits sexy Floral maxi dress Ladies Women's Fashion Women</v>
      </c>
    </row>
    <row r="396" spans="1:20" x14ac:dyDescent="0.3">
      <c r="A396" s="10" t="s">
        <v>11793</v>
      </c>
      <c r="B396" s="54">
        <v>7</v>
      </c>
      <c r="C396" t="s">
        <v>15739</v>
      </c>
      <c r="D396" s="55">
        <f>IF(LEN(TRIM(tags_count[[#This Row],[Index_count]]))=0,0,LEN(tags_count[[#This Row],[Index_count]])-LEN(SUBSTITUTE(tags_count[[#This Row],[Index_count]]," ",""))+1)</f>
        <v>6</v>
      </c>
      <c r="E396">
        <f t="shared" si="7"/>
        <v>4</v>
      </c>
      <c r="Q396" s="12">
        <v>395</v>
      </c>
      <c r="R396" s="10">
        <v>1000</v>
      </c>
      <c r="S396" s="10">
        <v>11000</v>
      </c>
      <c r="T396" t="str">
        <v>summertrouser summerwear casualjumpsuit trousers pants jumpsuitsampromper Body Suit Casual Fashion Summer Ladies women Jumpsuit Rompers jumpsuit</v>
      </c>
    </row>
    <row r="397" spans="1:20" x14ac:dyDescent="0.3">
      <c r="A397" s="10" t="s">
        <v>11794</v>
      </c>
      <c r="B397" s="54">
        <v>7</v>
      </c>
      <c r="C397" t="s">
        <v>15740</v>
      </c>
      <c r="D397" s="55">
        <f>IF(LEN(TRIM(tags_count[[#This Row],[Index_count]]))=0,0,LEN(tags_count[[#This Row],[Index_count]])-LEN(SUBSTITUTE(tags_count[[#This Row],[Index_count]]," ",""))+1)</f>
        <v>7</v>
      </c>
      <c r="E397">
        <f t="shared" si="7"/>
        <v>9</v>
      </c>
      <c r="Q397" s="12">
        <v>396</v>
      </c>
      <c r="R397" s="10">
        <v>1000</v>
      </c>
      <c r="S397" s="10">
        <v>7000</v>
      </c>
      <c r="T397" t="str">
        <v>Summer Vest Fashion Fitness Tops cheststrapvest charmingdres womenfashionclothing Charming Fashion Accessories fitness top sexy Women's Fashion Dress Women</v>
      </c>
    </row>
    <row r="398" spans="1:20" x14ac:dyDescent="0.3">
      <c r="A398" s="10" t="s">
        <v>11795</v>
      </c>
      <c r="B398" s="54">
        <v>7</v>
      </c>
      <c r="C398" t="s">
        <v>15741</v>
      </c>
      <c r="D398" s="55">
        <f>IF(LEN(TRIM(tags_count[[#This Row],[Index_count]]))=0,0,LEN(tags_count[[#This Row],[Index_count]])-LEN(SUBSTITUTE(tags_count[[#This Row],[Index_count]]," ",""))+1)</f>
        <v>6</v>
      </c>
      <c r="E398">
        <f t="shared" si="7"/>
        <v>5</v>
      </c>
      <c r="Q398" s="12">
        <v>397</v>
      </c>
      <c r="R398" s="10">
        <v>1000</v>
      </c>
      <c r="S398" s="10">
        <v>8000</v>
      </c>
      <c r="T398" t="str">
        <v>Summer summer bikini Triangles bikini set leopard print bathing suit cover ups Spaghetti Strap Leopard fashion bikini Women's Fashion Fashion high waist bikini Summer Fashion Spaghetti two piece bathing suit high waist Tops Waist Swimwear Swimsuit beach swimwear Bikini Suits Print Women Swimming</v>
      </c>
    </row>
    <row r="399" spans="1:20" x14ac:dyDescent="0.3">
      <c r="A399" s="10" t="s">
        <v>11796</v>
      </c>
      <c r="B399" s="54">
        <v>7</v>
      </c>
      <c r="C399" t="s">
        <v>15742</v>
      </c>
      <c r="D399" s="55">
        <f>IF(LEN(TRIM(tags_count[[#This Row],[Index_count]]))=0,0,LEN(tags_count[[#This Row],[Index_count]])-LEN(SUBSTITUTE(tags_count[[#This Row],[Index_count]]," ",""))+1)</f>
        <v>7</v>
      </c>
      <c r="E399">
        <f t="shared" si="7"/>
        <v>9</v>
      </c>
      <c r="Q399" s="12">
        <v>398</v>
      </c>
      <c r="R399" s="10">
        <v>5000</v>
      </c>
      <c r="S399" s="10">
        <v>75000</v>
      </c>
      <c r="T399" t="str">
        <v>Blues Summer casualshort Shorts Waist laceshort Lace Denim summer shorts Pocket women fashion shorts Women's Fashion Fashion sexy lace Denim Shorts sexy Jeans midshort Casual looseshort Women</v>
      </c>
    </row>
    <row r="400" spans="1:20" x14ac:dyDescent="0.3">
      <c r="A400" s="10" t="s">
        <v>11797</v>
      </c>
      <c r="B400" s="54">
        <v>7</v>
      </c>
      <c r="C400" t="s">
        <v>15743</v>
      </c>
      <c r="D400" s="55">
        <f>IF(LEN(TRIM(tags_count[[#This Row],[Index_count]]))=0,0,LEN(tags_count[[#This Row],[Index_count]])-LEN(SUBSTITUTE(tags_count[[#This Row],[Index_count]]," ",""))+1)</f>
        <v>7</v>
      </c>
      <c r="E400">
        <f t="shared" si="7"/>
        <v>6</v>
      </c>
      <c r="Q400" s="12">
        <v>399</v>
      </c>
      <c r="R400" s="10">
        <v>100</v>
      </c>
      <c r="S400" s="10">
        <v>900</v>
      </c>
      <c r="T400" t="str">
        <v>underarm Summer sweatguardpad perspirationpad disposable dressshield sweatpad armpitsweatpad underarmshield armpitguard</v>
      </c>
    </row>
    <row r="401" spans="1:20" x14ac:dyDescent="0.3">
      <c r="A401" s="10" t="s">
        <v>11798</v>
      </c>
      <c r="B401" s="54">
        <v>7</v>
      </c>
      <c r="C401" t="s">
        <v>15744</v>
      </c>
      <c r="D401" s="55">
        <f>IF(LEN(TRIM(tags_count[[#This Row],[Index_count]]))=0,0,LEN(tags_count[[#This Row],[Index_count]])-LEN(SUBSTITUTE(tags_count[[#This Row],[Index_count]]," ",""))+1)</f>
        <v>6</v>
      </c>
      <c r="E401">
        <f t="shared" si="7"/>
        <v>7</v>
      </c>
      <c r="Q401" s="12">
        <v>400</v>
      </c>
      <c r="R401" s="10">
        <v>10000</v>
      </c>
      <c r="S401" s="10">
        <v>70000</v>
      </c>
      <c r="T401" t="str">
        <v>Summer Vest Fashion Cotton T Shirt V-neck summer t-shirts sleeveless tops casual shirt Ladies T Shirts Plus Size tank top blouse sexy Casual Ladies Fashion Deep V-Neck Cotton Tank Shirt Tops Women's Fashion Women backless plussizeshirt sleeveless womens tank tops button vneckshirt</v>
      </c>
    </row>
    <row r="402" spans="1:20" x14ac:dyDescent="0.3">
      <c r="A402" s="10" t="s">
        <v>11799</v>
      </c>
      <c r="B402" s="54">
        <v>7</v>
      </c>
      <c r="C402" t="s">
        <v>15745</v>
      </c>
      <c r="D402" s="55">
        <f>IF(LEN(TRIM(tags_count[[#This Row],[Index_count]]))=0,0,LEN(tags_count[[#This Row],[Index_count]])-LEN(SUBSTITUTE(tags_count[[#This Row],[Index_count]]," ",""))+1)</f>
        <v>5</v>
      </c>
      <c r="E402">
        <f t="shared" si="7"/>
        <v>33</v>
      </c>
      <c r="Q402" s="12">
        <v>401</v>
      </c>
      <c r="R402" s="10">
        <v>100</v>
      </c>
      <c r="S402" s="10">
        <v>1100</v>
      </c>
      <c r="T402" t="str">
        <v>Summer Plus Size partydressesforwomen Lace robefemme Dress Lace Dress casualdressesforwomen Women's Fashion white dress sexydressesforwoman beach dress Fashion backless plus size dress summerdressesforwomen sundressesforwomen Robes Beach white Necks</v>
      </c>
    </row>
    <row r="403" spans="1:20" x14ac:dyDescent="0.3">
      <c r="A403" s="10" t="s">
        <v>11800</v>
      </c>
      <c r="B403" s="54">
        <v>7</v>
      </c>
      <c r="C403" t="s">
        <v>15746</v>
      </c>
      <c r="D403" s="55">
        <f>IF(LEN(TRIM(tags_count[[#This Row],[Index_count]]))=0,0,LEN(tags_count[[#This Row],[Index_count]])-LEN(SUBSTITUTE(tags_count[[#This Row],[Index_count]]," ",""))+1)</f>
        <v>6</v>
      </c>
      <c r="E403">
        <f t="shared" si="7"/>
        <v>8</v>
      </c>
      <c r="Q403" s="12">
        <v>402</v>
      </c>
      <c r="R403" s="10">
        <v>100</v>
      </c>
      <c r="S403" s="10">
        <v>800</v>
      </c>
      <c r="T403" t="str">
        <v>Summer Sling Dresses Dress V-neck Casual Pocket Women's Fashion Sleeveless dress women dress Floral sleeveless Women loose dress Pleated casual dress</v>
      </c>
    </row>
    <row r="404" spans="1:20" x14ac:dyDescent="0.3">
      <c r="A404" s="10" t="s">
        <v>11801</v>
      </c>
      <c r="B404" s="54">
        <v>7</v>
      </c>
      <c r="C404" t="s">
        <v>15747</v>
      </c>
      <c r="D404" s="55">
        <f>IF(LEN(TRIM(tags_count[[#This Row],[Index_count]]))=0,0,LEN(tags_count[[#This Row],[Index_count]])-LEN(SUBSTITUTE(tags_count[[#This Row],[Index_count]]," ",""))+1)</f>
        <v>7</v>
      </c>
      <c r="E404">
        <f t="shared" si="7"/>
        <v>2</v>
      </c>
      <c r="Q404" s="12">
        <v>403</v>
      </c>
      <c r="R404" s="10">
        <v>100</v>
      </c>
      <c r="S404" s="10">
        <v>200</v>
      </c>
      <c r="T404" t="str">
        <v>summerwear Summer elastic waist drawstringshort Casual pants Panties Womens shorts Shorts largecottonandlinenwomenstrouser Women's Fashion Plus Size Lace Up midriff Elastic slimpant Women croppedtrouser Lace</v>
      </c>
    </row>
    <row r="405" spans="1:20" x14ac:dyDescent="0.3">
      <c r="A405" s="10" t="s">
        <v>11802</v>
      </c>
      <c r="B405" s="54">
        <v>7</v>
      </c>
      <c r="C405" t="s">
        <v>15748</v>
      </c>
      <c r="D405" s="55">
        <f>IF(LEN(TRIM(tags_count[[#This Row],[Index_count]]))=0,0,LEN(tags_count[[#This Row],[Index_count]])-LEN(SUBSTITUTE(tags_count[[#This Row],[Index_count]]," ",""))+1)</f>
        <v>7</v>
      </c>
      <c r="E405">
        <f t="shared" si="7"/>
        <v>7</v>
      </c>
      <c r="Q405" s="12">
        <v>404</v>
      </c>
      <c r="R405" s="10">
        <v>100</v>
      </c>
      <c r="S405" s="10">
        <v>800</v>
      </c>
      <c r="T405" t="str">
        <v>Women Vest Vest Fashion Summer fashion vest slim tank top Women's Fashion Plus Size sleeveless tops Yoga bcklessvest fitnessvest Women Fashion Women Tank Tops printedvest Casual casualvest sleeveless summervest Fitness printed</v>
      </c>
    </row>
    <row r="406" spans="1:20" x14ac:dyDescent="0.3">
      <c r="A406" s="10" t="s">
        <v>11803</v>
      </c>
      <c r="B406" s="54">
        <v>7</v>
      </c>
      <c r="C406" t="s">
        <v>15749</v>
      </c>
      <c r="D406" s="55">
        <f>IF(LEN(TRIM(tags_count[[#This Row],[Index_count]]))=0,0,LEN(tags_count[[#This Row],[Index_count]])-LEN(SUBSTITUTE(tags_count[[#This Row],[Index_count]]," ",""))+1)</f>
        <v>7</v>
      </c>
      <c r="E406">
        <f t="shared" si="7"/>
        <v>7</v>
      </c>
      <c r="Q406" s="12">
        <v>405</v>
      </c>
      <c r="R406" s="10">
        <v>1000</v>
      </c>
      <c r="S406" s="10">
        <v>22000</v>
      </c>
      <c r="T406" t="str">
        <v>shorttshirt Fashion Shirt Angel Summer Tops summer t-shirts fearofgod Hip Hop T Shirts Shorts Oversize kanyewest sanskrit streetwear Women Fashion</v>
      </c>
    </row>
    <row r="407" spans="1:20" x14ac:dyDescent="0.3">
      <c r="A407" s="10" t="s">
        <v>11804</v>
      </c>
      <c r="B407" s="54">
        <v>7</v>
      </c>
      <c r="C407" t="s">
        <v>15750</v>
      </c>
      <c r="D407" s="55">
        <f>IF(LEN(TRIM(tags_count[[#This Row],[Index_count]]))=0,0,LEN(tags_count[[#This Row],[Index_count]])-LEN(SUBSTITUTE(tags_count[[#This Row],[Index_count]]," ",""))+1)</f>
        <v>7</v>
      </c>
      <c r="E407">
        <f t="shared" si="7"/>
        <v>4</v>
      </c>
      <c r="Q407" s="12">
        <v>406</v>
      </c>
      <c r="R407" s="10">
        <v>1000</v>
      </c>
      <c r="S407" s="10">
        <v>11000</v>
      </c>
      <c r="T407" t="str">
        <v>Mini School summer skirt collegegirlskirt A-line Summer Pleated Waist Lines schoolgirl tennisskirt Women Skirts Women's Fashion Shorts fluffy mini skirt schoolskirt Pleated Skirt Women short skirt high waist</v>
      </c>
    </row>
    <row r="408" spans="1:20" x14ac:dyDescent="0.3">
      <c r="A408" s="10" t="s">
        <v>11805</v>
      </c>
      <c r="B408" s="54">
        <v>7</v>
      </c>
      <c r="C408" t="s">
        <v>15751</v>
      </c>
      <c r="D408" s="55">
        <f>IF(LEN(TRIM(tags_count[[#This Row],[Index_count]]))=0,0,LEN(tags_count[[#This Row],[Index_count]])-LEN(SUBSTITUTE(tags_count[[#This Row],[Index_count]]," ",""))+1)</f>
        <v>7</v>
      </c>
      <c r="E408">
        <f t="shared" si="7"/>
        <v>15</v>
      </c>
      <c r="Q408" s="12">
        <v>407</v>
      </c>
      <c r="R408" s="10">
        <v>1000</v>
      </c>
      <c r="S408" s="10">
        <v>6000</v>
      </c>
      <c r="T408" t="str">
        <v>suspenders Summer Plus Size Tank Shirt Beach Tops Loose Women's Fashion Fashion printed Summer Fashion sleeveless Cotton blouse Casual Women</v>
      </c>
    </row>
    <row r="409" spans="1:20" x14ac:dyDescent="0.3">
      <c r="A409" s="10" t="s">
        <v>11806</v>
      </c>
      <c r="B409" s="54">
        <v>7</v>
      </c>
      <c r="C409" t="s">
        <v>15737</v>
      </c>
      <c r="D409" s="55">
        <f>IF(LEN(TRIM(tags_count[[#This Row],[Index_count]]))=0,0,LEN(tags_count[[#This Row],[Index_count]])-LEN(SUBSTITUTE(tags_count[[#This Row],[Index_count]]," ",""))+1)</f>
        <v>6</v>
      </c>
      <c r="E409">
        <f t="shared" si="7"/>
        <v>6</v>
      </c>
      <c r="Q409" s="12">
        <v>408</v>
      </c>
      <c r="R409" s="10">
        <v>5000</v>
      </c>
      <c r="S409" s="10">
        <v>30000</v>
      </c>
      <c r="T409" t="str">
        <v>Summer Shorts Tank Necks Sleeve short sleeves Elegant Women's Fashion Fashion sexy shouldertop Casual Red Women</v>
      </c>
    </row>
    <row r="410" spans="1:20" x14ac:dyDescent="0.3">
      <c r="A410" s="10" t="s">
        <v>11807</v>
      </c>
      <c r="B410" s="54">
        <v>7</v>
      </c>
      <c r="C410" t="s">
        <v>15752</v>
      </c>
      <c r="D410" s="55">
        <f>IF(LEN(TRIM(tags_count[[#This Row],[Index_count]]))=0,0,LEN(tags_count[[#This Row],[Index_count]])-LEN(SUBSTITUTE(tags_count[[#This Row],[Index_count]]," ",""))+1)</f>
        <v>7</v>
      </c>
      <c r="E410">
        <f t="shared" si="7"/>
        <v>5</v>
      </c>
      <c r="Q410" s="12">
        <v>409</v>
      </c>
      <c r="R410" s="10">
        <v>100</v>
      </c>
      <c r="S410" s="10">
        <v>900</v>
      </c>
      <c r="T410" t="str">
        <v>Summer Leggings Shorts Yoga skinny pants Waist Short pants Running yoga leggings Women's Fashion Plus Size Women Soft and comfortable Fashion high waist</v>
      </c>
    </row>
    <row r="411" spans="1:20" x14ac:dyDescent="0.3">
      <c r="A411" s="10" t="s">
        <v>11808</v>
      </c>
      <c r="B411" s="54">
        <v>7</v>
      </c>
      <c r="C411" t="s">
        <v>15716</v>
      </c>
      <c r="D411" s="55">
        <f>IF(LEN(TRIM(tags_count[[#This Row],[Index_count]]))=0,0,LEN(tags_count[[#This Row],[Index_count]])-LEN(SUBSTITUTE(tags_count[[#This Row],[Index_count]]," ",""))+1)</f>
        <v>5</v>
      </c>
      <c r="E411">
        <f t="shared" si="7"/>
        <v>5</v>
      </c>
      <c r="Q411" s="12">
        <v>410</v>
      </c>
      <c r="R411" s="10">
        <v>20000</v>
      </c>
      <c r="S411" s="10">
        <v>240000</v>
      </c>
      <c r="T411" t="str">
        <v>Summer trousers high waist pants Loose Women's Fashion Fashion black Women Casual Women Fashion Waist</v>
      </c>
    </row>
    <row r="412" spans="1:20" x14ac:dyDescent="0.3">
      <c r="A412" s="10" t="s">
        <v>11809</v>
      </c>
      <c r="B412" s="54">
        <v>6</v>
      </c>
      <c r="C412" t="s">
        <v>15753</v>
      </c>
      <c r="D412" s="55">
        <f>IF(LEN(TRIM(tags_count[[#This Row],[Index_count]]))=0,0,LEN(tags_count[[#This Row],[Index_count]])-LEN(SUBSTITUTE(tags_count[[#This Row],[Index_count]]," ",""))+1)</f>
        <v>6</v>
      </c>
      <c r="E412">
        <f t="shared" si="7"/>
        <v>5</v>
      </c>
      <c r="Q412" s="12">
        <v>411</v>
      </c>
      <c r="R412" s="10">
        <v>20000</v>
      </c>
      <c r="S412" s="10">
        <v>120000</v>
      </c>
      <c r="T412" t="str">
        <v>Waist Floral print short dress long dress Dress slim Floral Elegant Women's Fashion boho dress party vestido Print women dress Beach sleeveless Women</v>
      </c>
    </row>
    <row r="413" spans="1:20" x14ac:dyDescent="0.3">
      <c r="A413" s="10" t="s">
        <v>11810</v>
      </c>
      <c r="B413" s="54">
        <v>6</v>
      </c>
      <c r="C413" t="s">
        <v>15754</v>
      </c>
      <c r="D413" s="55">
        <f>IF(LEN(TRIM(tags_count[[#This Row],[Index_count]]))=0,0,LEN(tags_count[[#This Row],[Index_count]])-LEN(SUBSTITUTE(tags_count[[#This Row],[Index_count]]," ",""))+1)</f>
        <v>5</v>
      </c>
      <c r="E413">
        <f t="shared" si="7"/>
        <v>4</v>
      </c>
      <c r="Q413" s="12">
        <v>412</v>
      </c>
      <c r="R413" s="10">
        <v>5000</v>
      </c>
      <c r="S413" s="10">
        <v>45000</v>
      </c>
      <c r="T413" t="str">
        <v>Women Vest Vest basictop bra top Necks vesttank Tops strap padded Women's Fashion sexy Tank Bras</v>
      </c>
    </row>
    <row r="414" spans="1:20" x14ac:dyDescent="0.3">
      <c r="A414" s="10" t="s">
        <v>11811</v>
      </c>
      <c r="B414" s="54">
        <v>6</v>
      </c>
      <c r="C414" t="s">
        <v>15755</v>
      </c>
      <c r="D414" s="55">
        <f>IF(LEN(TRIM(tags_count[[#This Row],[Index_count]]))=0,0,LEN(tags_count[[#This Row],[Index_count]])-LEN(SUBSTITUTE(tags_count[[#This Row],[Index_count]]," ",""))+1)</f>
        <v>4</v>
      </c>
      <c r="E414">
        <f t="shared" si="7"/>
        <v>5</v>
      </c>
      <c r="Q414" s="12">
        <v>413</v>
      </c>
      <c r="R414" s="10">
        <v>100</v>
      </c>
      <c r="S414" s="10">
        <v>1800</v>
      </c>
      <c r="T414" t="str">
        <v>trainingquickdryshort Shorts gymshortssportpant pants Fitness Men's Fashion mensummerrunningshort Sport Running Summer Men fitnessshort 2in1sportsjogging</v>
      </c>
    </row>
    <row r="415" spans="1:20" x14ac:dyDescent="0.3">
      <c r="A415" s="10" t="s">
        <v>11812</v>
      </c>
      <c r="B415" s="54">
        <v>6</v>
      </c>
      <c r="C415" t="s">
        <v>15756</v>
      </c>
      <c r="D415" s="55">
        <f>IF(LEN(TRIM(tags_count[[#This Row],[Index_count]]))=0,0,LEN(tags_count[[#This Row],[Index_count]])-LEN(SUBSTITUTE(tags_count[[#This Row],[Index_count]]," ",""))+1)</f>
        <v>6</v>
      </c>
      <c r="E415">
        <f t="shared" si="7"/>
        <v>4</v>
      </c>
      <c r="Q415" s="12">
        <v>414</v>
      </c>
      <c r="R415" s="10">
        <v>5000</v>
      </c>
      <c r="S415" s="10">
        <v>55000</v>
      </c>
      <c r="T415" t="str">
        <v>Summer Shorts pants Loose Overalls Fashion black sleeveless Casual jumpsuit</v>
      </c>
    </row>
    <row r="416" spans="1:20" x14ac:dyDescent="0.3">
      <c r="A416" s="10" t="s">
        <v>11813</v>
      </c>
      <c r="B416" s="54">
        <v>6</v>
      </c>
      <c r="C416" t="s">
        <v>15757</v>
      </c>
      <c r="D416" s="55">
        <f>IF(LEN(TRIM(tags_count[[#This Row],[Index_count]]))=0,0,LEN(tags_count[[#This Row],[Index_count]])-LEN(SUBSTITUTE(tags_count[[#This Row],[Index_count]]," ",""))+1)</f>
        <v>5</v>
      </c>
      <c r="E416">
        <f t="shared" si="7"/>
        <v>4</v>
      </c>
      <c r="Q416" s="12">
        <v>415</v>
      </c>
      <c r="R416" s="10">
        <v>1000</v>
      </c>
      <c r="S416" s="10">
        <v>13000</v>
      </c>
      <c r="T416" t="str">
        <v>Summer Women Rompers Fashion Sunflowers women Jumpsuit fashion dress Dress sunflowerprint strap Women's Fashion Flowers women dress Print fashion girl Skirts rompersforwomen Women</v>
      </c>
    </row>
    <row r="417" spans="1:20" x14ac:dyDescent="0.3">
      <c r="A417" s="10" t="s">
        <v>11814</v>
      </c>
      <c r="B417" s="54">
        <v>6</v>
      </c>
      <c r="C417" t="s">
        <v>15758</v>
      </c>
      <c r="D417" s="55">
        <f>IF(LEN(TRIM(tags_count[[#This Row],[Index_count]]))=0,0,LEN(tags_count[[#This Row],[Index_count]])-LEN(SUBSTITUTE(tags_count[[#This Row],[Index_count]]," ",""))+1)</f>
        <v>5</v>
      </c>
      <c r="E417">
        <f t="shared" si="7"/>
        <v>59</v>
      </c>
      <c r="Q417" s="12">
        <v>416</v>
      </c>
      <c r="R417" s="10">
        <v>20000</v>
      </c>
      <c r="S417" s="10">
        <v>220000</v>
      </c>
      <c r="T417" t="str">
        <v>Summer Shorts Necks Sleeve long dress Dress Loose dresswithpocket short sleeves soildcolor Pocket Dresses Women's Fashion splits Women Ladies baggydre fulllengthdre Casual Cotton</v>
      </c>
    </row>
    <row r="418" spans="1:20" x14ac:dyDescent="0.3">
      <c r="A418" s="10" t="s">
        <v>11815</v>
      </c>
      <c r="B418" s="54">
        <v>6</v>
      </c>
      <c r="C418" t="s">
        <v>15759</v>
      </c>
      <c r="D418" s="55">
        <f>IF(LEN(TRIM(tags_count[[#This Row],[Index_count]]))=0,0,LEN(tags_count[[#This Row],[Index_count]])-LEN(SUBSTITUTE(tags_count[[#This Row],[Index_count]]," ",""))+1)</f>
        <v>4</v>
      </c>
      <c r="E418">
        <f t="shared" si="7"/>
        <v>2</v>
      </c>
      <c r="Q418" s="12">
        <v>417</v>
      </c>
      <c r="R418" s="10">
        <v>1000</v>
      </c>
      <c r="S418" s="10">
        <v>11000</v>
      </c>
      <c r="T418" t="str">
        <v>Summer Vest Plus size top Cotton T Shirt summer t-shirts tank top Ladies Sleeveless Shirt Fashion casual shirt sleeveless blouse Tank Casual Cotton Deep V-Neck Plus Size Tops &amp; Blouses Shirt Tops Women's Fashion Women women shirt V-neck backless womens tank tops Ladies Fashion button sleeveless tops</v>
      </c>
    </row>
    <row r="419" spans="1:20" x14ac:dyDescent="0.3">
      <c r="A419" s="10" t="s">
        <v>11816</v>
      </c>
      <c r="B419" s="54">
        <v>6</v>
      </c>
      <c r="C419" t="s">
        <v>15760</v>
      </c>
      <c r="D419" s="55">
        <f>IF(LEN(TRIM(tags_count[[#This Row],[Index_count]]))=0,0,LEN(tags_count[[#This Row],[Index_count]])-LEN(SUBSTITUTE(tags_count[[#This Row],[Index_count]]," ",""))+1)</f>
        <v>4</v>
      </c>
      <c r="E419">
        <f t="shared" si="7"/>
        <v>4</v>
      </c>
      <c r="Q419" s="12">
        <v>418</v>
      </c>
      <c r="R419" s="10">
        <v>100</v>
      </c>
      <c r="S419" s="10">
        <v>1100</v>
      </c>
      <c r="T419" t="str">
        <v>Summer Fashion Lace Princess Dress princessprom punk Women's Fashion basicdressboho punkdre Prom lacesummer Casual vestido hippie Mori Girl donnahoney Clothing Lolita Women</v>
      </c>
    </row>
    <row r="420" spans="1:20" x14ac:dyDescent="0.3">
      <c r="A420" s="10" t="s">
        <v>11817</v>
      </c>
      <c r="B420" s="54">
        <v>6</v>
      </c>
      <c r="C420" t="s">
        <v>15761</v>
      </c>
      <c r="D420" s="55">
        <f>IF(LEN(TRIM(tags_count[[#This Row],[Index_count]]))=0,0,LEN(tags_count[[#This Row],[Index_count]])-LEN(SUBSTITUTE(tags_count[[#This Row],[Index_count]]," ",""))+1)</f>
        <v>6</v>
      </c>
      <c r="E420">
        <f t="shared" si="7"/>
        <v>5</v>
      </c>
      <c r="Q420" s="12">
        <v>419</v>
      </c>
      <c r="R420" s="10">
        <v>50</v>
      </c>
      <c r="S420" s="10">
        <v>450</v>
      </c>
      <c r="T420" t="str">
        <v>Deep V-Neck Summer Vest Slim Fit crop top Necks Pure Color slim Women's Fashion sexy sleeveless women top simfit Tops Women</v>
      </c>
    </row>
    <row r="421" spans="1:20" x14ac:dyDescent="0.3">
      <c r="A421" s="10" t="s">
        <v>11818</v>
      </c>
      <c r="B421" s="54">
        <v>6</v>
      </c>
      <c r="C421" t="s">
        <v>15762</v>
      </c>
      <c r="D421" s="55">
        <f>IF(LEN(TRIM(tags_count[[#This Row],[Index_count]]))=0,0,LEN(tags_count[[#This Row],[Index_count]])-LEN(SUBSTITUTE(tags_count[[#This Row],[Index_count]]," ",""))+1)</f>
        <v>4</v>
      </c>
      <c r="E421">
        <f t="shared" si="7"/>
        <v>4</v>
      </c>
      <c r="Q421" s="12">
        <v>420</v>
      </c>
      <c r="R421" s="10">
        <v>20000</v>
      </c>
      <c r="S421" s="10">
        <v>56600</v>
      </c>
      <c r="T421" t="str">
        <v>Summer printeddres halter dress Halter Dress V-neck beach dress Party Dress printed sleeveless Floral maxi dress Spaghetti Casual Clothes Deep V-Neck Beach Plus Size summer dress Women's Fashion Sleeveless dress Ladies party Fashion loose dress</v>
      </c>
    </row>
    <row r="422" spans="1:20" x14ac:dyDescent="0.3">
      <c r="A422" s="10" t="s">
        <v>11819</v>
      </c>
      <c r="B422" s="54">
        <v>6</v>
      </c>
      <c r="C422" t="s">
        <v>15763</v>
      </c>
      <c r="D422" s="55">
        <f>IF(LEN(TRIM(tags_count[[#This Row],[Index_count]]))=0,0,LEN(tags_count[[#This Row],[Index_count]])-LEN(SUBSTITUTE(tags_count[[#This Row],[Index_count]]," ",""))+1)</f>
        <v>5</v>
      </c>
      <c r="E422">
        <f t="shared" si="7"/>
        <v>5</v>
      </c>
      <c r="Q422" s="12">
        <v>421</v>
      </c>
      <c r="R422" s="10">
        <v>100</v>
      </c>
      <c r="S422" s="10">
        <v>1500</v>
      </c>
      <c r="T422" t="str">
        <v>sexypleated sweetheart Shorts short dress Summer plus size dress Dress summer dress Floral dress Women's Fashion Sheath Dress women's dress sexydressforwomen Floral sexy Women Spaghetti spaghettistrapdres</v>
      </c>
    </row>
    <row r="423" spans="1:20" x14ac:dyDescent="0.3">
      <c r="A423" s="10" t="s">
        <v>11820</v>
      </c>
      <c r="B423" s="54">
        <v>6</v>
      </c>
      <c r="C423" t="s">
        <v>15764</v>
      </c>
      <c r="D423" s="55">
        <f>IF(LEN(TRIM(tags_count[[#This Row],[Index_count]]))=0,0,LEN(tags_count[[#This Row],[Index_count]])-LEN(SUBSTITUTE(tags_count[[#This Row],[Index_count]]," ",""))+1)</f>
        <v>5</v>
      </c>
      <c r="E423">
        <f t="shared" si="7"/>
        <v>8</v>
      </c>
      <c r="Q423" s="12">
        <v>422</v>
      </c>
      <c r="R423" s="10">
        <v>5000</v>
      </c>
      <c r="S423" s="10">
        <v>70000</v>
      </c>
      <c r="T423" t="str">
        <v>Summer Plus Size party Necks long dress plus size dress Dress summer dress Women Dresses Women's Fashion Party Dress spaghettistrapdres asymmetricdres Sexy Dress women dress Holiday Spaghetti Casual casual dress</v>
      </c>
    </row>
    <row r="424" spans="1:20" x14ac:dyDescent="0.3">
      <c r="A424" s="10" t="s">
        <v>11821</v>
      </c>
      <c r="B424" s="54">
        <v>6</v>
      </c>
      <c r="C424" t="s">
        <v>15765</v>
      </c>
      <c r="D424" s="55">
        <f>IF(LEN(TRIM(tags_count[[#This Row],[Index_count]]))=0,0,LEN(tags_count[[#This Row],[Index_count]])-LEN(SUBSTITUTE(tags_count[[#This Row],[Index_count]]," ",""))+1)</f>
        <v>5</v>
      </c>
      <c r="E424">
        <f t="shared" si="7"/>
        <v>3</v>
      </c>
      <c r="Q424" s="12">
        <v>423</v>
      </c>
      <c r="R424" s="10">
        <v>10</v>
      </c>
      <c r="S424" s="10">
        <v>120</v>
      </c>
      <c r="T424" t="str">
        <v>Summer Plus Size Casual pants pants Men Short pants caterpillar Cats Men's Fashion Shorts Sport Cotton</v>
      </c>
    </row>
    <row r="425" spans="1:20" x14ac:dyDescent="0.3">
      <c r="A425" s="10" t="s">
        <v>11822</v>
      </c>
      <c r="B425" s="54">
        <v>6</v>
      </c>
      <c r="C425" t="s">
        <v>15766</v>
      </c>
      <c r="D425" s="55">
        <f>IF(LEN(TRIM(tags_count[[#This Row],[Index_count]]))=0,0,LEN(tags_count[[#This Row],[Index_count]])-LEN(SUBSTITUTE(tags_count[[#This Row],[Index_count]]," ",""))+1)</f>
        <v>6</v>
      </c>
      <c r="E425">
        <f t="shared" si="7"/>
        <v>3</v>
      </c>
      <c r="Q425" s="12">
        <v>424</v>
      </c>
      <c r="R425" s="10">
        <v>100</v>
      </c>
      <c r="S425" s="10">
        <v>1600</v>
      </c>
      <c r="T425" t="str">
        <v>Summer Shorts Sleeve short sleeved tshirt Men Fashion Suits Men's Fashion short sleeves T Shirts Fashion casual wear Short Sleeved Sport Casual summermensclothing</v>
      </c>
    </row>
    <row r="426" spans="1:20" x14ac:dyDescent="0.3">
      <c r="A426" s="10" t="s">
        <v>11823</v>
      </c>
      <c r="B426" s="54">
        <v>6</v>
      </c>
      <c r="C426" t="s">
        <v>15767</v>
      </c>
      <c r="D426" s="55">
        <f>IF(LEN(TRIM(tags_count[[#This Row],[Index_count]]))=0,0,LEN(tags_count[[#This Row],[Index_count]])-LEN(SUBSTITUTE(tags_count[[#This Row],[Index_count]]," ",""))+1)</f>
        <v>6</v>
      </c>
      <c r="E426">
        <f t="shared" si="7"/>
        <v>3</v>
      </c>
      <c r="Q426" s="12">
        <v>425</v>
      </c>
      <c r="R426" s="10">
        <v>1000</v>
      </c>
      <c r="S426" s="10">
        <v>8000</v>
      </c>
      <c r="T426" t="str">
        <v>Summer Fashion Tube top summer shirt Tops cool shirts tank top slim shirts Sleeveless Shirt teesamptshirt solid color Off shoulder shirt tops for women</v>
      </c>
    </row>
    <row r="427" spans="1:20" x14ac:dyDescent="0.3">
      <c r="A427" s="10" t="s">
        <v>11824</v>
      </c>
      <c r="B427" s="54">
        <v>6</v>
      </c>
      <c r="C427" t="s">
        <v>15768</v>
      </c>
      <c r="D427" s="55">
        <f>IF(LEN(TRIM(tags_count[[#This Row],[Index_count]]))=0,0,LEN(tags_count[[#This Row],[Index_count]])-LEN(SUBSTITUTE(tags_count[[#This Row],[Index_count]]," ",""))+1)</f>
        <v>4</v>
      </c>
      <c r="E427">
        <f t="shared" si="7"/>
        <v>2</v>
      </c>
      <c r="Q427" s="12">
        <v>426</v>
      </c>
      <c r="R427" s="10">
        <v>10000</v>
      </c>
      <c r="S427" s="10">
        <v>120000</v>
      </c>
      <c r="T427" t="str">
        <v>Mini beachlacesleevelessdres cocktailskaterminidres Lace Cocktail Summer Dress eveningcocktailskaterminidres Mini dress Women's Fashion sleeveless sexy partyeveningcocktailskaterminidres Women womengirlsummersexyprintedflowerdres mini dress sexy club wear party Beach</v>
      </c>
    </row>
    <row r="428" spans="1:20" x14ac:dyDescent="0.3">
      <c r="A428" s="10" t="s">
        <v>11825</v>
      </c>
      <c r="B428" s="54">
        <v>6</v>
      </c>
      <c r="C428" t="s">
        <v>15769</v>
      </c>
      <c r="D428" s="55">
        <f>IF(LEN(TRIM(tags_count[[#This Row],[Index_count]]))=0,0,LEN(tags_count[[#This Row],[Index_count]])-LEN(SUBSTITUTE(tags_count[[#This Row],[Index_count]]," ",""))+1)</f>
        <v>5</v>
      </c>
      <c r="E428">
        <f t="shared" si="7"/>
        <v>1</v>
      </c>
      <c r="Q428" s="12">
        <v>427</v>
      </c>
      <c r="R428" s="10">
        <v>1000</v>
      </c>
      <c r="S428" s="10">
        <v>11000</v>
      </c>
      <c r="T428" t="str">
        <v>Sleeveless dress ruffle sundress long dress Dress Women's Fashion Summer printed Floral tunic Casual Vintage dress Women Floral print sexy dresses Vintage summer dress boho Women S Clothing boho dress sleeveless casual dress</v>
      </c>
    </row>
    <row r="429" spans="1:20" x14ac:dyDescent="0.3">
      <c r="A429" s="10" t="s">
        <v>11826</v>
      </c>
      <c r="B429" s="54">
        <v>6</v>
      </c>
      <c r="C429" t="s">
        <v>15770</v>
      </c>
      <c r="D429" s="55">
        <f>IF(LEN(TRIM(tags_count[[#This Row],[Index_count]]))=0,0,LEN(tags_count[[#This Row],[Index_count]])-LEN(SUBSTITUTE(tags_count[[#This Row],[Index_count]]," ",""))+1)</f>
        <v>5</v>
      </c>
      <c r="E429">
        <f t="shared" si="7"/>
        <v>4</v>
      </c>
      <c r="Q429" s="12">
        <v>428</v>
      </c>
      <c r="R429" s="10">
        <v>1000</v>
      </c>
      <c r="S429" s="10">
        <v>11000</v>
      </c>
      <c r="T429" t="str">
        <v>Women Shorts Floral print two piece bathing suit Print Waist high waisted Women's Fashion Swimsuit push up swimwear high waist Bikini Fashion Sport high waisted shorts Floral crop top Suits Sports Wear Swimming</v>
      </c>
    </row>
    <row r="430" spans="1:20" x14ac:dyDescent="0.3">
      <c r="A430" s="10" t="s">
        <v>11827</v>
      </c>
      <c r="B430" s="54">
        <v>6</v>
      </c>
      <c r="C430" t="s">
        <v>15771</v>
      </c>
      <c r="D430" s="55">
        <f>IF(LEN(TRIM(tags_count[[#This Row],[Index_count]]))=0,0,LEN(tags_count[[#This Row],[Index_count]])-LEN(SUBSTITUTE(tags_count[[#This Row],[Index_count]]," ",""))+1)</f>
        <v>5</v>
      </c>
      <c r="E430">
        <f t="shared" si="7"/>
        <v>14</v>
      </c>
      <c r="Q430" s="12">
        <v>429</v>
      </c>
      <c r="R430" s="10">
        <v>5000</v>
      </c>
      <c r="S430" s="10">
        <v>28450.000000000004</v>
      </c>
      <c r="T430" t="str">
        <v>blouse Fashion Pleated Women's Fashion tank top T Shirts backless sleeveless tops sexy Casual Women Fashion Bottoming shirt</v>
      </c>
    </row>
    <row r="431" spans="1:20" x14ac:dyDescent="0.3">
      <c r="A431" s="10" t="s">
        <v>11828</v>
      </c>
      <c r="B431" s="54">
        <v>6</v>
      </c>
      <c r="C431" t="s">
        <v>15772</v>
      </c>
      <c r="D431" s="55">
        <f>IF(LEN(TRIM(tags_count[[#This Row],[Index_count]]))=0,0,LEN(tags_count[[#This Row],[Index_count]])-LEN(SUBSTITUTE(tags_count[[#This Row],[Index_count]]," ",""))+1)</f>
        <v>5</v>
      </c>
      <c r="E431">
        <f t="shared" si="7"/>
        <v>4</v>
      </c>
      <c r="Q431" s="12">
        <v>430</v>
      </c>
      <c r="R431" s="10">
        <v>100</v>
      </c>
      <c r="S431" s="10">
        <v>1200</v>
      </c>
      <c r="T431" t="str">
        <v>wavepointdre Fashion long dress Beach Dress summer dress beach dress boho Party Dress boho dress printed Women's Fashion</v>
      </c>
    </row>
    <row r="432" spans="1:20" x14ac:dyDescent="0.3">
      <c r="A432" s="10" t="s">
        <v>11829</v>
      </c>
      <c r="B432" s="54">
        <v>6</v>
      </c>
      <c r="C432" t="s">
        <v>15773</v>
      </c>
      <c r="D432" s="55">
        <f>IF(LEN(TRIM(tags_count[[#This Row],[Index_count]]))=0,0,LEN(tags_count[[#This Row],[Index_count]])-LEN(SUBSTITUTE(tags_count[[#This Row],[Index_count]]," ",""))+1)</f>
        <v>5</v>
      </c>
      <c r="E432">
        <f t="shared" si="7"/>
        <v>4</v>
      </c>
      <c r="Q432" s="12">
        <v>431</v>
      </c>
      <c r="R432" s="10">
        <v>100</v>
      </c>
      <c r="S432" s="10">
        <v>700</v>
      </c>
      <c r="T432" t="str">
        <v>Summer Vest Swimming Halter wrappedchest letter print bras for women Tops slingvest Swimwear Push up bikini Print Women's Fashion Halter Bikini sexy Women Beach summer tops Bras Bottoming shirt</v>
      </c>
    </row>
    <row r="433" spans="1:20" x14ac:dyDescent="0.3">
      <c r="A433" s="10" t="s">
        <v>11830</v>
      </c>
      <c r="B433" s="54">
        <v>6</v>
      </c>
      <c r="C433" t="s">
        <v>15774</v>
      </c>
      <c r="D433" s="55">
        <f>IF(LEN(TRIM(tags_count[[#This Row],[Index_count]]))=0,0,LEN(tags_count[[#This Row],[Index_count]])-LEN(SUBSTITUTE(tags_count[[#This Row],[Index_count]]," ",""))+1)</f>
        <v>6</v>
      </c>
      <c r="E433">
        <f t="shared" si="7"/>
        <v>5</v>
      </c>
      <c r="Q433" s="12">
        <v>432</v>
      </c>
      <c r="R433" s="10">
        <v>50000</v>
      </c>
      <c r="S433" s="10">
        <v>350000</v>
      </c>
      <c r="T433" t="str">
        <v>Vest womens top Tank Tops slim T Shirts Womens T Shirts Women's Fashion Fashion backless sexy sleeveless womens vest Women</v>
      </c>
    </row>
    <row r="434" spans="1:20" x14ac:dyDescent="0.3">
      <c r="A434" s="10" t="s">
        <v>11831</v>
      </c>
      <c r="B434" s="54">
        <v>6</v>
      </c>
      <c r="C434" t="s">
        <v>15775</v>
      </c>
      <c r="D434" s="55">
        <f>IF(LEN(TRIM(tags_count[[#This Row],[Index_count]]))=0,0,LEN(tags_count[[#This Row],[Index_count]])-LEN(SUBSTITUTE(tags_count[[#This Row],[Index_count]]," ",""))+1)</f>
        <v>4</v>
      </c>
      <c r="E434">
        <f t="shared" si="7"/>
        <v>7</v>
      </c>
      <c r="Q434" s="12">
        <v>433</v>
      </c>
      <c r="R434" s="10">
        <v>10000</v>
      </c>
      <c r="S434" s="10">
        <v>56600</v>
      </c>
      <c r="T434" t="str">
        <v>Summer Vest Fashion Tank Shirt cute Tops women tank Cats Women's Fashion printed Women Fashion Women</v>
      </c>
    </row>
    <row r="435" spans="1:20" x14ac:dyDescent="0.3">
      <c r="A435" s="10" t="s">
        <v>11832</v>
      </c>
      <c r="B435" s="54">
        <v>6</v>
      </c>
      <c r="C435" t="s">
        <v>15776</v>
      </c>
      <c r="D435" s="55">
        <f>IF(LEN(TRIM(tags_count[[#This Row],[Index_count]]))=0,0,LEN(tags_count[[#This Row],[Index_count]])-LEN(SUBSTITUTE(tags_count[[#This Row],[Index_count]]," ",""))+1)</f>
        <v>4</v>
      </c>
      <c r="E435">
        <f t="shared" si="7"/>
        <v>5</v>
      </c>
      <c r="Q435" s="12">
        <v>434</v>
      </c>
      <c r="R435" s="10">
        <v>20000</v>
      </c>
      <c r="S435" s="10">
        <v>160000</v>
      </c>
      <c r="T435" t="str">
        <v>2pieceset short dress Skirts Tops slim short sleeves V-neck bodycon clubwear Women's Fashion party croptopandskirt sexy Mini dress Lace Dress Women</v>
      </c>
    </row>
    <row r="436" spans="1:20" x14ac:dyDescent="0.3">
      <c r="A436" s="10" t="s">
        <v>11833</v>
      </c>
      <c r="B436" s="54">
        <v>6</v>
      </c>
      <c r="C436" t="s">
        <v>15777</v>
      </c>
      <c r="D436" s="55">
        <f>IF(LEN(TRIM(tags_count[[#This Row],[Index_count]]))=0,0,LEN(tags_count[[#This Row],[Index_count]])-LEN(SUBSTITUTE(tags_count[[#This Row],[Index_count]]," ",""))+1)</f>
        <v>4</v>
      </c>
      <c r="E436">
        <f t="shared" si="7"/>
        <v>4</v>
      </c>
      <c r="Q436" s="12">
        <v>435</v>
      </c>
      <c r="R436" s="10">
        <v>10000</v>
      </c>
      <c r="S436" s="10">
        <v>50000</v>
      </c>
      <c r="T436" t="str">
        <v>blouse Summer Fashion off the shoulder top Shirt Tops short sleeves Print Women's Fashion shoulderdrape Floral Floral print Casual Women</v>
      </c>
    </row>
    <row r="437" spans="1:20" x14ac:dyDescent="0.3">
      <c r="A437" s="10" t="s">
        <v>11834</v>
      </c>
      <c r="B437" s="54">
        <v>6</v>
      </c>
      <c r="C437" t="s">
        <v>15778</v>
      </c>
      <c r="D437" s="55">
        <f>IF(LEN(TRIM(tags_count[[#This Row],[Index_count]]))=0,0,LEN(tags_count[[#This Row],[Index_count]])-LEN(SUBSTITUTE(tags_count[[#This Row],[Index_count]]," ",""))+1)</f>
        <v>6</v>
      </c>
      <c r="E437">
        <f t="shared" si="7"/>
        <v>4</v>
      </c>
      <c r="Q437" s="12">
        <v>436</v>
      </c>
      <c r="R437" s="10">
        <v>5000</v>
      </c>
      <c r="S437" s="10">
        <v>70000</v>
      </c>
      <c r="T437" t="str">
        <v>Fashion Swimming ruffled onepiece One Piece Swimsuits Womens swimwear Swimwear Bikini beach volleyball swimwear women bathing suit monokini Swimsuit Swimming suit swimming suit for women</v>
      </c>
    </row>
    <row r="438" spans="1:20" x14ac:dyDescent="0.3">
      <c r="A438" s="10" t="s">
        <v>11835</v>
      </c>
      <c r="B438" s="54">
        <v>6</v>
      </c>
      <c r="C438" t="s">
        <v>15779</v>
      </c>
      <c r="D438" s="55">
        <f>IF(LEN(TRIM(tags_count[[#This Row],[Index_count]]))=0,0,LEN(tags_count[[#This Row],[Index_count]])-LEN(SUBSTITUTE(tags_count[[#This Row],[Index_count]]," ",""))+1)</f>
        <v>5</v>
      </c>
      <c r="E438">
        <f t="shared" si="7"/>
        <v>5</v>
      </c>
      <c r="Q438" s="12">
        <v>437</v>
      </c>
      <c r="R438" s="10">
        <v>10000</v>
      </c>
      <c r="S438" s="10">
        <v>80000</v>
      </c>
      <c r="T438" t="str">
        <v>Summer Fashion bikini set Bottom striped bikini Swimwear Swimsuit beachwear for women Stripes monokini Tankini Set Swimming</v>
      </c>
    </row>
    <row r="439" spans="1:20" x14ac:dyDescent="0.3">
      <c r="A439" s="10" t="s">
        <v>11836</v>
      </c>
      <c r="B439" s="54">
        <v>6</v>
      </c>
      <c r="C439" t="s">
        <v>15780</v>
      </c>
      <c r="D439" s="55">
        <f>IF(LEN(TRIM(tags_count[[#This Row],[Index_count]]))=0,0,LEN(tags_count[[#This Row],[Index_count]])-LEN(SUBSTITUTE(tags_count[[#This Row],[Index_count]]," ",""))+1)</f>
        <v>5</v>
      </c>
      <c r="E439">
        <f t="shared" si="7"/>
        <v>3</v>
      </c>
      <c r="Q439" s="12">
        <v>438</v>
      </c>
      <c r="R439" s="10">
        <v>100</v>
      </c>
      <c r="S439" s="10">
        <v>583</v>
      </c>
      <c r="T439" t="str">
        <v>Summer Vest Plus Size Floral print camisole Loose Round neck Print Women's Fashion Fashion Floral sleeveless Casual Necks</v>
      </c>
    </row>
    <row r="440" spans="1:20" x14ac:dyDescent="0.3">
      <c r="A440" s="10" t="s">
        <v>11837</v>
      </c>
      <c r="B440" s="54">
        <v>6</v>
      </c>
      <c r="C440" t="s">
        <v>15781</v>
      </c>
      <c r="D440" s="55">
        <f>IF(LEN(TRIM(tags_count[[#This Row],[Index_count]]))=0,0,LEN(tags_count[[#This Row],[Index_count]])-LEN(SUBSTITUTE(tags_count[[#This Row],[Index_count]]," ",""))+1)</f>
        <v>4</v>
      </c>
      <c r="E440">
        <f t="shared" si="7"/>
        <v>5</v>
      </c>
      <c r="Q440" s="12">
        <v>439</v>
      </c>
      <c r="R440" s="10">
        <v>1000</v>
      </c>
      <c r="S440" s="10">
        <v>11000</v>
      </c>
      <c r="T440" t="str">
        <v>bikinsuit Fashion Floral print backlessswimsuit Swimming beach wear Swimsuit Halter Bikini women swimwear backless Summer Fashion monokini Women Women's Fashion bikini suit Swimwear</v>
      </c>
    </row>
    <row r="441" spans="1:20" x14ac:dyDescent="0.3">
      <c r="A441" s="10" t="s">
        <v>11838</v>
      </c>
      <c r="B441" s="54">
        <v>6</v>
      </c>
      <c r="C441" t="s">
        <v>15782</v>
      </c>
      <c r="D441" s="55">
        <f>IF(LEN(TRIM(tags_count[[#This Row],[Index_count]]))=0,0,LEN(tags_count[[#This Row],[Index_count]])-LEN(SUBSTITUTE(tags_count[[#This Row],[Index_count]]," ",""))+1)</f>
        <v>6</v>
      </c>
      <c r="E441">
        <f t="shared" si="7"/>
        <v>5</v>
      </c>
      <c r="Q441" s="12">
        <v>440</v>
      </c>
      <c r="R441" s="10">
        <v>5000</v>
      </c>
      <c r="S441" s="10">
        <v>45000</v>
      </c>
      <c r="T441" t="str">
        <v>Summer ÑˆÐ¾Ñ€Ñ‚Ñ‹Ð¼ÑƒÐ¶ÑÐºÐ¸Ðµ Fashion compressionshort menscasulshort ShortsMen Short pants menssportspant gymshort Shorts slimfitpant printed men's shorts</v>
      </c>
    </row>
    <row r="442" spans="1:20" x14ac:dyDescent="0.3">
      <c r="A442" s="10" t="s">
        <v>11839</v>
      </c>
      <c r="B442" s="54">
        <v>6</v>
      </c>
      <c r="C442" t="s">
        <v>15783</v>
      </c>
      <c r="D442" s="55">
        <f>IF(LEN(TRIM(tags_count[[#This Row],[Index_count]]))=0,0,LEN(tags_count[[#This Row],[Index_count]])-LEN(SUBSTITUTE(tags_count[[#This Row],[Index_count]]," ",""))+1)</f>
        <v>6</v>
      </c>
      <c r="E442">
        <f t="shared" si="7"/>
        <v>4</v>
      </c>
      <c r="Q442" s="12">
        <v>441</v>
      </c>
      <c r="R442" s="10">
        <v>10000</v>
      </c>
      <c r="S442" s="10">
        <v>80000</v>
      </c>
      <c r="T442" t="str">
        <v>runningshort Beach Shorts ellessepant beachpant Bottom sailboatshort beach swimwear Men's Fashion Shorts Summer Men Shorts men's shorts Sport Beach ellesse Men</v>
      </c>
    </row>
    <row r="443" spans="1:20" x14ac:dyDescent="0.3">
      <c r="A443" s="10" t="s">
        <v>11840</v>
      </c>
      <c r="B443" s="54">
        <v>6</v>
      </c>
      <c r="C443" t="s">
        <v>15784</v>
      </c>
      <c r="D443" s="55">
        <f>IF(LEN(TRIM(tags_count[[#This Row],[Index_count]]))=0,0,LEN(tags_count[[#This Row],[Index_count]])-LEN(SUBSTITUTE(tags_count[[#This Row],[Index_count]]," ",""))+1)</f>
        <v>6</v>
      </c>
      <c r="E443">
        <f t="shared" si="7"/>
        <v>5</v>
      </c>
      <c r="Q443" s="12">
        <v>442</v>
      </c>
      <c r="R443" s="10">
        <v>50000</v>
      </c>
      <c r="S443" s="10">
        <v>150000</v>
      </c>
      <c r="T443" t="str">
        <v>corset top Fashion crop top camisole knittop Tops tank top Women's Fashion sexy sleeveless knit fashionwomencroptop Women</v>
      </c>
    </row>
    <row r="444" spans="1:20" x14ac:dyDescent="0.3">
      <c r="A444" s="10" t="s">
        <v>11841</v>
      </c>
      <c r="B444" s="54">
        <v>6</v>
      </c>
      <c r="C444" t="s">
        <v>15785</v>
      </c>
      <c r="D444" s="55">
        <f>IF(LEN(TRIM(tags_count[[#This Row],[Index_count]]))=0,0,LEN(tags_count[[#This Row],[Index_count]])-LEN(SUBSTITUTE(tags_count[[#This Row],[Index_count]]," ",""))+1)</f>
        <v>4</v>
      </c>
      <c r="E444">
        <f t="shared" si="7"/>
        <v>4</v>
      </c>
      <c r="Q444" s="12">
        <v>443</v>
      </c>
      <c r="R444" s="10">
        <v>5000</v>
      </c>
      <c r="S444" s="10">
        <v>30000</v>
      </c>
      <c r="T444" t="str">
        <v>women shirt Blouse Summer Fashion Floral print Off shoulder shirt printed shirts long sleeve shirt women T Shirts loose t-shirt Women's Fashion causalshirtwomen floral shirt sexy shirts for women Shirt</v>
      </c>
    </row>
    <row r="445" spans="1:20" x14ac:dyDescent="0.3">
      <c r="A445" s="10" t="s">
        <v>11842</v>
      </c>
      <c r="B445" s="54">
        <v>6</v>
      </c>
      <c r="C445" t="s">
        <v>15786</v>
      </c>
      <c r="D445" s="55">
        <f>IF(LEN(TRIM(tags_count[[#This Row],[Index_count]]))=0,0,LEN(tags_count[[#This Row],[Index_count]])-LEN(SUBSTITUTE(tags_count[[#This Row],[Index_count]]," ",""))+1)</f>
        <v>5</v>
      </c>
      <c r="E445">
        <f t="shared" si="7"/>
        <v>2</v>
      </c>
      <c r="Q445" s="12">
        <v>444</v>
      </c>
      <c r="R445" s="10">
        <v>50</v>
      </c>
      <c r="S445" s="10">
        <v>193</v>
      </c>
      <c r="T445" t="str">
        <v>Mini Plus Size halter dress women dresses plus size dress Dress casual dresses V-neck Mini dress beach dress Fashion Summer printed sleeveless Star Casual Clothes Ladies Fashion summer dress Party Dress Women's Fashion Cotton Dress Sleeveless dress Ladies party Cotton Beach loose dress</v>
      </c>
    </row>
    <row r="446" spans="1:20" x14ac:dyDescent="0.3">
      <c r="A446" s="10" t="s">
        <v>11843</v>
      </c>
      <c r="B446" s="54">
        <v>6</v>
      </c>
      <c r="C446" t="s">
        <v>15787</v>
      </c>
      <c r="D446" s="55">
        <f>IF(LEN(TRIM(tags_count[[#This Row],[Index_count]]))=0,0,LEN(tags_count[[#This Row],[Index_count]])-LEN(SUBSTITUTE(tags_count[[#This Row],[Index_count]]," ",""))+1)</f>
        <v>4</v>
      </c>
      <c r="E446">
        <f t="shared" si="7"/>
        <v>1</v>
      </c>
      <c r="Q446" s="12">
        <v>445</v>
      </c>
      <c r="R446" s="10">
        <v>5000</v>
      </c>
      <c r="S446" s="10">
        <v>45000</v>
      </c>
      <c r="T446" t="str">
        <v>Shorts Fashion workoutampyoga pants slim Short pants Outfits yogaromper Women's Fashion Set runningjumpsuit cropped top Casual jumpsuit</v>
      </c>
    </row>
    <row r="447" spans="1:20" x14ac:dyDescent="0.3">
      <c r="A447" s="10" t="s">
        <v>11844</v>
      </c>
      <c r="B447" s="54">
        <v>6</v>
      </c>
      <c r="C447" t="s">
        <v>15788</v>
      </c>
      <c r="D447" s="55">
        <f>IF(LEN(TRIM(tags_count[[#This Row],[Index_count]]))=0,0,LEN(tags_count[[#This Row],[Index_count]])-LEN(SUBSTITUTE(tags_count[[#This Row],[Index_count]]," ",""))+1)</f>
        <v>6</v>
      </c>
      <c r="E447">
        <f t="shared" si="7"/>
        <v>12</v>
      </c>
      <c r="Q447" s="12">
        <v>446</v>
      </c>
      <c r="R447" s="10">
        <v>5000</v>
      </c>
      <c r="S447" s="10">
        <v>29450</v>
      </c>
      <c r="T447" t="str">
        <v>Summer Plus Size summer dress Necks long dress Dress Loose V-neck Women's Fashion printed wavepoint Casual Women</v>
      </c>
    </row>
    <row r="448" spans="1:20" x14ac:dyDescent="0.3">
      <c r="A448" s="10" t="s">
        <v>11845</v>
      </c>
      <c r="B448" s="54">
        <v>6</v>
      </c>
      <c r="C448" t="s">
        <v>15789</v>
      </c>
      <c r="D448" s="55">
        <f>IF(LEN(TRIM(tags_count[[#This Row],[Index_count]]))=0,0,LEN(tags_count[[#This Row],[Index_count]])-LEN(SUBSTITUTE(tags_count[[#This Row],[Index_count]]," ",""))+1)</f>
        <v>6</v>
      </c>
      <c r="E448">
        <f t="shared" si="7"/>
        <v>5</v>
      </c>
      <c r="Q448" s="12">
        <v>447</v>
      </c>
      <c r="R448" s="10">
        <v>1000</v>
      </c>
      <c r="S448" s="10">
        <v>11000</v>
      </c>
      <c r="T448" t="str">
        <v>Summer men's dress shirt Fashion Shirt Sleeve Men's Shirt Tops casualmensshirt short sleeves Shorts Men's Fashion slim Men T-shirt Men Tops Short Sleeve T-Shirt Beach Casual T Shirts Cotton</v>
      </c>
    </row>
    <row r="449" spans="1:20" x14ac:dyDescent="0.3">
      <c r="A449" s="10" t="s">
        <v>11846</v>
      </c>
      <c r="B449" s="54">
        <v>6</v>
      </c>
      <c r="C449" t="s">
        <v>15790</v>
      </c>
      <c r="D449" s="55">
        <f>IF(LEN(TRIM(tags_count[[#This Row],[Index_count]]))=0,0,LEN(tags_count[[#This Row],[Index_count]])-LEN(SUBSTITUTE(tags_count[[#This Row],[Index_count]]," ",""))+1)</f>
        <v>3</v>
      </c>
      <c r="E449">
        <f t="shared" si="7"/>
        <v>2</v>
      </c>
      <c r="Q449" s="12">
        <v>448</v>
      </c>
      <c r="R449" s="10">
        <v>20000</v>
      </c>
      <c r="S449" s="10">
        <v>160000</v>
      </c>
      <c r="T449" t="str">
        <v>Women Pants bowknot Plus Size Waist chiffon Summer Shorts summer shorts Women's Fashion widelegpant women shorts elastic waist Elastic Women European Style Casual Women Clothing</v>
      </c>
    </row>
    <row r="450" spans="1:20" x14ac:dyDescent="0.3">
      <c r="A450" s="10" t="s">
        <v>11847</v>
      </c>
      <c r="B450" s="54">
        <v>6</v>
      </c>
      <c r="C450" t="s">
        <v>15791</v>
      </c>
      <c r="D450" s="55">
        <f>IF(LEN(TRIM(tags_count[[#This Row],[Index_count]]))=0,0,LEN(tags_count[[#This Row],[Index_count]])-LEN(SUBSTITUTE(tags_count[[#This Row],[Index_count]]," ",""))+1)</f>
        <v>4</v>
      </c>
      <c r="E450">
        <f t="shared" ref="E450:E513" si="8">COUNTIF(T450:T1810,"*"&amp;A450&amp;"*")</f>
        <v>5</v>
      </c>
      <c r="Q450" s="12">
        <v>449</v>
      </c>
      <c r="R450" s="10">
        <v>10</v>
      </c>
      <c r="S450" s="10">
        <v>110</v>
      </c>
      <c r="T450" t="str">
        <v>Summer Shorts Sleeve cool Men outdoorsuit short sleeves Outfits Round neck jogging Suits Sport Casual Clothes</v>
      </c>
    </row>
    <row r="451" spans="1:20" x14ac:dyDescent="0.3">
      <c r="A451" s="10" t="s">
        <v>11848</v>
      </c>
      <c r="B451" s="54">
        <v>6</v>
      </c>
      <c r="C451" t="s">
        <v>15792</v>
      </c>
      <c r="D451" s="55">
        <f>IF(LEN(TRIM(tags_count[[#This Row],[Index_count]]))=0,0,LEN(tags_count[[#This Row],[Index_count]])-LEN(SUBSTITUTE(tags_count[[#This Row],[Index_count]]," ",""))+1)</f>
        <v>5</v>
      </c>
      <c r="E451">
        <f t="shared" si="8"/>
        <v>4</v>
      </c>
      <c r="Q451" s="12">
        <v>450</v>
      </c>
      <c r="R451" s="10">
        <v>100</v>
      </c>
      <c r="S451" s="10">
        <v>800</v>
      </c>
      <c r="T451" t="str">
        <v>Summer Women Rompers Plus Size Tank linenjumpsuit women long pants pants Women's Fashion Long pants Jumpsuits &amp; Rompers Fashion rompers womens jumpsuit Wool women Jumpsuit Casual jumpsuit</v>
      </c>
    </row>
    <row r="452" spans="1:20" x14ac:dyDescent="0.3">
      <c r="A452" s="10" t="s">
        <v>11849</v>
      </c>
      <c r="B452" s="54">
        <v>6</v>
      </c>
      <c r="C452" t="s">
        <v>15793</v>
      </c>
      <c r="D452" s="55">
        <f>IF(LEN(TRIM(tags_count[[#This Row],[Index_count]]))=0,0,LEN(tags_count[[#This Row],[Index_count]])-LEN(SUBSTITUTE(tags_count[[#This Row],[Index_count]]," ",""))+1)</f>
        <v>6</v>
      </c>
      <c r="E452">
        <f t="shared" si="8"/>
        <v>4</v>
      </c>
      <c r="Q452" s="12">
        <v>451</v>
      </c>
      <c r="R452" s="10">
        <v>50</v>
      </c>
      <c r="S452" s="10">
        <v>100</v>
      </c>
      <c r="T452" t="str">
        <v>Summer Fashion Floral print Dress Formal Dresses Print Women's Fashion Party Dress backless party Floral Party Dresses sexy Women</v>
      </c>
    </row>
    <row r="453" spans="1:20" x14ac:dyDescent="0.3">
      <c r="A453" s="10" t="s">
        <v>11850</v>
      </c>
      <c r="B453" s="54">
        <v>6</v>
      </c>
      <c r="C453" t="s">
        <v>15794</v>
      </c>
      <c r="D453" s="55">
        <f>IF(LEN(TRIM(tags_count[[#This Row],[Index_count]]))=0,0,LEN(tags_count[[#This Row],[Index_count]])-LEN(SUBSTITUTE(tags_count[[#This Row],[Index_count]]," ",""))+1)</f>
        <v>6</v>
      </c>
      <c r="E453">
        <f t="shared" si="8"/>
        <v>5</v>
      </c>
      <c r="Q453" s="12">
        <v>452</v>
      </c>
      <c r="R453" s="10">
        <v>100</v>
      </c>
      <c r="S453" s="10">
        <v>566</v>
      </c>
      <c r="T453" t="str">
        <v>Summer Beach Shorts Yoga Waist Elastic Fitness Workout summer shorts Women's Fashion yogashort gymshort women shorts Shorts elastic waist Sport Fashion Sports Wear</v>
      </c>
    </row>
    <row r="454" spans="1:20" x14ac:dyDescent="0.3">
      <c r="A454" s="10" t="s">
        <v>11851</v>
      </c>
      <c r="B454" s="54">
        <v>6</v>
      </c>
      <c r="C454" t="s">
        <v>15795</v>
      </c>
      <c r="D454" s="55">
        <f>IF(LEN(TRIM(tags_count[[#This Row],[Index_count]]))=0,0,LEN(tags_count[[#This Row],[Index_count]])-LEN(SUBSTITUTE(tags_count[[#This Row],[Index_count]]," ",""))+1)</f>
        <v>6</v>
      </c>
      <c r="E454">
        <f t="shared" si="8"/>
        <v>4</v>
      </c>
      <c r="Q454" s="12">
        <v>453</v>
      </c>
      <c r="R454" s="10">
        <v>100</v>
      </c>
      <c r="S454" s="10">
        <v>900</v>
      </c>
      <c r="T454" t="str">
        <v>blouse tunics women Fashion tunic Necks t shirt printing Round Collar Tops Loose Ladies Top Women's Fashion Shorts Round neck gradient T Shirts Plus Size Summer Tops &amp; T-Shirts Short Sleeved Casual summertee</v>
      </c>
    </row>
    <row r="455" spans="1:20" x14ac:dyDescent="0.3">
      <c r="A455" s="10" t="s">
        <v>11852</v>
      </c>
      <c r="B455" s="54">
        <v>6</v>
      </c>
      <c r="C455" t="s">
        <v>15796</v>
      </c>
      <c r="D455" s="55">
        <f>IF(LEN(TRIM(tags_count[[#This Row],[Index_count]]))=0,0,LEN(tags_count[[#This Row],[Index_count]])-LEN(SUBSTITUTE(tags_count[[#This Row],[Index_count]]," ",""))+1)</f>
        <v>4</v>
      </c>
      <c r="E455">
        <f t="shared" si="8"/>
        <v>5</v>
      </c>
      <c r="Q455" s="12">
        <v>454</v>
      </c>
      <c r="R455" s="10">
        <v>100</v>
      </c>
      <c r="S455" s="10">
        <v>800</v>
      </c>
      <c r="T455" t="str">
        <v>Summer Shorts clubwear Sleeve Long Sleeve Slim Fit V-neck wrapjumpsuit vneckjumpsuit Women's Fashion drawstring Sport slim jumpsuit</v>
      </c>
    </row>
    <row r="456" spans="1:20" x14ac:dyDescent="0.3">
      <c r="A456" s="10" t="s">
        <v>11853</v>
      </c>
      <c r="B456" s="54">
        <v>6</v>
      </c>
      <c r="C456" t="s">
        <v>15797</v>
      </c>
      <c r="D456" s="55">
        <f>IF(LEN(TRIM(tags_count[[#This Row],[Index_count]]))=0,0,LEN(tags_count[[#This Row],[Index_count]])-LEN(SUBSTITUTE(tags_count[[#This Row],[Index_count]]," ",""))+1)</f>
        <v>6</v>
      </c>
      <c r="E456">
        <f t="shared" si="8"/>
        <v>2</v>
      </c>
      <c r="Q456" s="12">
        <v>455</v>
      </c>
      <c r="R456" s="10">
        <v>1000</v>
      </c>
      <c r="S456" s="10">
        <v>9000</v>
      </c>
      <c r="T456" t="str">
        <v>blouse Summer Vest Fashion Tank Shirt sleevelessblouse Tops Spaghetti Strap Women's Fashion tank top baggy Casual T Shirts Plus Size Ladies sleeveless women top Spaghetti summer tops</v>
      </c>
    </row>
    <row r="457" spans="1:20" x14ac:dyDescent="0.3">
      <c r="A457" s="10" t="s">
        <v>11854</v>
      </c>
      <c r="B457" s="54">
        <v>6</v>
      </c>
      <c r="C457" t="s">
        <v>15798</v>
      </c>
      <c r="D457" s="55">
        <f>IF(LEN(TRIM(tags_count[[#This Row],[Index_count]]))=0,0,LEN(tags_count[[#This Row],[Index_count]])-LEN(SUBSTITUTE(tags_count[[#This Row],[Index_count]]," ",""))+1)</f>
        <v>5</v>
      </c>
      <c r="E457">
        <f t="shared" si="8"/>
        <v>4</v>
      </c>
      <c r="Q457" s="12">
        <v>456</v>
      </c>
      <c r="R457" s="10">
        <v>1000</v>
      </c>
      <c r="S457" s="10">
        <v>2760</v>
      </c>
      <c r="T457" t="str">
        <v>Cotton Slim  Fitting Tank summer tank top Tops New arrival tank top Women's Fashion tanktopforwomen sleeveless tops printtanktop Women Fashion tops for women Women Fashion Slim Fit</v>
      </c>
    </row>
    <row r="458" spans="1:20" x14ac:dyDescent="0.3">
      <c r="A458" s="10" t="s">
        <v>11855</v>
      </c>
      <c r="B458" s="54">
        <v>6</v>
      </c>
      <c r="C458" t="s">
        <v>15799</v>
      </c>
      <c r="D458" s="55">
        <f>IF(LEN(TRIM(tags_count[[#This Row],[Index_count]]))=0,0,LEN(tags_count[[#This Row],[Index_count]])-LEN(SUBSTITUTE(tags_count[[#This Row],[Index_count]]," ",""))+1)</f>
        <v>6</v>
      </c>
      <c r="E458">
        <f t="shared" si="8"/>
        <v>5</v>
      </c>
      <c r="Q458" s="12">
        <v>457</v>
      </c>
      <c r="R458" s="10">
        <v>10000</v>
      </c>
      <c r="S458" s="10">
        <v>70000</v>
      </c>
      <c r="T458" t="str">
        <v>Shorts Cotton Waist Sports &amp; Outdoors Pleated yogashort women shorts Fashion Elastic sexy Sport high waist</v>
      </c>
    </row>
    <row r="459" spans="1:20" x14ac:dyDescent="0.3">
      <c r="A459" s="10" t="s">
        <v>11856</v>
      </c>
      <c r="B459" s="54">
        <v>6</v>
      </c>
      <c r="C459" t="s">
        <v>15800</v>
      </c>
      <c r="D459" s="55">
        <f>IF(LEN(TRIM(tags_count[[#This Row],[Index_count]]))=0,0,LEN(tags_count[[#This Row],[Index_count]])-LEN(SUBSTITUTE(tags_count[[#This Row],[Index_count]]," ",""))+1)</f>
        <v>5</v>
      </c>
      <c r="E459">
        <f t="shared" si="8"/>
        <v>2</v>
      </c>
      <c r="Q459" s="12">
        <v>458</v>
      </c>
      <c r="R459" s="10">
        <v>1000</v>
      </c>
      <c r="S459" s="10">
        <v>6000</v>
      </c>
      <c r="T459" t="str">
        <v>bathing suit Fashion bikini set slim One Piece Swimsuits Women's Fashion Summer Fashion sexy Spaghetti Women Fashion Women onepiece Slim Fit Swimwear camouflage Swimsuit Bikini backless t Suits jumpsuit women Jumpsuit Swimming</v>
      </c>
    </row>
    <row r="460" spans="1:20" x14ac:dyDescent="0.3">
      <c r="A460" s="10" t="s">
        <v>11857</v>
      </c>
      <c r="B460" s="54">
        <v>6</v>
      </c>
      <c r="C460" t="s">
        <v>15801</v>
      </c>
      <c r="D460" s="55">
        <f>IF(LEN(TRIM(tags_count[[#This Row],[Index_count]]))=0,0,LEN(tags_count[[#This Row],[Index_count]])-LEN(SUBSTITUTE(tags_count[[#This Row],[Index_count]]," ",""))+1)</f>
        <v>5</v>
      </c>
      <c r="E460">
        <f t="shared" si="8"/>
        <v>5</v>
      </c>
      <c r="Q460" s="12">
        <v>459</v>
      </c>
      <c r="R460" s="10">
        <v>100</v>
      </c>
      <c r="S460" s="10">
        <v>800</v>
      </c>
      <c r="T460" t="str">
        <v>Summer Vest Spaghetti Strap Tank Fashion Spaghetti Tops slim Women's Fashion Slim Fit Plus Size sexy Print sleeveless Women Beach Casual Women Fashion Cotton</v>
      </c>
    </row>
    <row r="461" spans="1:20" x14ac:dyDescent="0.3">
      <c r="A461" s="10" t="s">
        <v>11858</v>
      </c>
      <c r="B461" s="54">
        <v>6</v>
      </c>
      <c r="C461" t="s">
        <v>15802</v>
      </c>
      <c r="D461" s="55">
        <f>IF(LEN(TRIM(tags_count[[#This Row],[Index_count]]))=0,0,LEN(tags_count[[#This Row],[Index_count]])-LEN(SUBSTITUTE(tags_count[[#This Row],[Index_count]]," ",""))+1)</f>
        <v>5</v>
      </c>
      <c r="E461">
        <f t="shared" si="8"/>
        <v>4</v>
      </c>
      <c r="Q461" s="12">
        <v>460</v>
      </c>
      <c r="R461" s="10">
        <v>1000</v>
      </c>
      <c r="S461" s="10">
        <v>8000</v>
      </c>
      <c r="T461" t="str">
        <v>Mini spaghettistrapdresse Floral print Summer womensfahsion Spaghetti Dress summer dress minidressforwomen Mini dress spaghettishoulderstrapdre Women's Fashion floralprinteddre Sexy Dress Print sexy Fashion Floral</v>
      </c>
    </row>
    <row r="462" spans="1:20" x14ac:dyDescent="0.3">
      <c r="A462" s="10" t="s">
        <v>11859</v>
      </c>
      <c r="B462" s="54">
        <v>5</v>
      </c>
      <c r="C462" t="s">
        <v>15803</v>
      </c>
      <c r="D462" s="55">
        <f>IF(LEN(TRIM(tags_count[[#This Row],[Index_count]]))=0,0,LEN(tags_count[[#This Row],[Index_count]])-LEN(SUBSTITUTE(tags_count[[#This Row],[Index_count]]," ",""))+1)</f>
        <v>5</v>
      </c>
      <c r="E462">
        <f t="shared" si="8"/>
        <v>4</v>
      </c>
      <c r="Q462" s="12">
        <v>461</v>
      </c>
      <c r="R462" s="10">
        <v>100</v>
      </c>
      <c r="S462" s="10">
        <v>266</v>
      </c>
      <c r="T462" t="str">
        <v>Summer Shorts Lace Casual pants Bottom pants Loose Women's Fashion Plus Size Lace Up Elastic Casual Women</v>
      </c>
    </row>
    <row r="463" spans="1:20" x14ac:dyDescent="0.3">
      <c r="A463" s="10" t="s">
        <v>11860</v>
      </c>
      <c r="B463" s="54">
        <v>5</v>
      </c>
      <c r="C463" t="s">
        <v>15804</v>
      </c>
      <c r="D463" s="55">
        <f>IF(LEN(TRIM(tags_count[[#This Row],[Index_count]]))=0,0,LEN(tags_count[[#This Row],[Index_count]])-LEN(SUBSTITUTE(tags_count[[#This Row],[Index_count]]," ",""))+1)</f>
        <v>4</v>
      </c>
      <c r="E463">
        <f t="shared" si="8"/>
        <v>2</v>
      </c>
      <c r="Q463" s="12">
        <v>462</v>
      </c>
      <c r="R463" s="10">
        <v>20000</v>
      </c>
      <c r="S463" s="10">
        <v>160000</v>
      </c>
      <c r="T463" t="str">
        <v>Summer Fashion gowns Vintage Dresses Cocktail dresses summerwomenladysleevelesschiffonflouncinglongsundressdressmaxidressloosedlongdres chiffon dress Dress newsexyfulllongeveningdressbodyconsundressclubwearmaxibohodressessxl Cocktail vintagestylewomendressfloralhighwaisteveningpartyslimlongswingdres Women's Fashion fashionwomensdresseveningcocktaildresslongdressbandagesmlxl party long_maxi_dress women dress womensundres Women Beach chiffon Lace</v>
      </c>
    </row>
    <row r="464" spans="1:20" x14ac:dyDescent="0.3">
      <c r="A464" s="10" t="s">
        <v>11861</v>
      </c>
      <c r="B464" s="54">
        <v>5</v>
      </c>
      <c r="C464" t="s">
        <v>15805</v>
      </c>
      <c r="D464" s="55">
        <f>IF(LEN(TRIM(tags_count[[#This Row],[Index_count]]))=0,0,LEN(tags_count[[#This Row],[Index_count]])-LEN(SUBSTITUTE(tags_count[[#This Row],[Index_count]]," ",""))+1)</f>
        <v>3</v>
      </c>
      <c r="E464">
        <f t="shared" si="8"/>
        <v>1</v>
      </c>
      <c r="Q464" s="12">
        <v>463</v>
      </c>
      <c r="R464" s="10">
        <v>1000</v>
      </c>
      <c r="S464" s="10">
        <v>8000</v>
      </c>
      <c r="T464" t="str">
        <v>Plus Size Shirt Sleeve Long Sleeve Tops Chiffon Shirt Women's Fashion V-neck T Shirts Women Clothing chiffon Fashion Casual</v>
      </c>
    </row>
    <row r="465" spans="1:20" x14ac:dyDescent="0.3">
      <c r="A465" s="10" t="s">
        <v>11862</v>
      </c>
      <c r="B465" s="54">
        <v>5</v>
      </c>
      <c r="C465" t="s">
        <v>15806</v>
      </c>
      <c r="D465" s="55">
        <f>IF(LEN(TRIM(tags_count[[#This Row],[Index_count]]))=0,0,LEN(tags_count[[#This Row],[Index_count]])-LEN(SUBSTITUTE(tags_count[[#This Row],[Index_count]]," ",""))+1)</f>
        <v>3</v>
      </c>
      <c r="E465">
        <f t="shared" si="8"/>
        <v>1</v>
      </c>
      <c r="Q465" s="12">
        <v>464</v>
      </c>
      <c r="R465" s="10">
        <v>5000</v>
      </c>
      <c r="S465" s="10">
        <v>18350</v>
      </c>
      <c r="T465" t="str">
        <v>Lace Up lacelingerieset Lace lowwaistunderwear hollowoutlingerie Waist florallingerie halterlingerieset Women's Fashion Bikini Lingerie women lingerie Lingerie Sets sexy sexy lace Bikini Lingerie Women sexy lingerie laceuplingerie</v>
      </c>
    </row>
    <row r="466" spans="1:20" x14ac:dyDescent="0.3">
      <c r="A466" s="10" t="s">
        <v>11863</v>
      </c>
      <c r="B466" s="54">
        <v>5</v>
      </c>
      <c r="C466" t="s">
        <v>15807</v>
      </c>
      <c r="D466" s="55">
        <f>IF(LEN(TRIM(tags_count[[#This Row],[Index_count]]))=0,0,LEN(tags_count[[#This Row],[Index_count]])-LEN(SUBSTITUTE(tags_count[[#This Row],[Index_count]]," ",""))+1)</f>
        <v>4</v>
      </c>
      <c r="E466">
        <f t="shared" si="8"/>
        <v>6</v>
      </c>
      <c r="Q466" s="12">
        <v>465</v>
      </c>
      <c r="R466" s="10">
        <v>20000</v>
      </c>
      <c r="S466" s="10">
        <v>240000</v>
      </c>
      <c r="T466" t="str">
        <v>Shorts Lace pants Dress Women Leggings Hot pants Women's Fashion Fashion beachwear for women sexy Women Skirts Waist</v>
      </c>
    </row>
    <row r="467" spans="1:20" x14ac:dyDescent="0.3">
      <c r="A467" s="10" t="s">
        <v>11864</v>
      </c>
      <c r="B467" s="54">
        <v>5</v>
      </c>
      <c r="C467" t="s">
        <v>15808</v>
      </c>
      <c r="D467" s="55">
        <f>IF(LEN(TRIM(tags_count[[#This Row],[Index_count]]))=0,0,LEN(tags_count[[#This Row],[Index_count]])-LEN(SUBSTITUTE(tags_count[[#This Row],[Index_count]]," ",""))+1)</f>
        <v>5</v>
      </c>
      <c r="E467">
        <f t="shared" si="8"/>
        <v>5</v>
      </c>
      <c r="Q467" s="12">
        <v>466</v>
      </c>
      <c r="R467" s="10">
        <v>20000</v>
      </c>
      <c r="S467" s="10">
        <v>260000</v>
      </c>
      <c r="T467" t="str">
        <v>bohemia Shorts Deep V-neck Dress long dress Rose Dress boho highsplitdre Women's Fashion flowerprinteddre printed party Maxi Dresses Beach Casual</v>
      </c>
    </row>
    <row r="468" spans="1:20" x14ac:dyDescent="0.3">
      <c r="A468" s="10" t="s">
        <v>11865</v>
      </c>
      <c r="B468" s="54">
        <v>5</v>
      </c>
      <c r="C468" t="s">
        <v>15809</v>
      </c>
      <c r="D468" s="55">
        <f>IF(LEN(TRIM(tags_count[[#This Row],[Index_count]]))=0,0,LEN(tags_count[[#This Row],[Index_count]])-LEN(SUBSTITUTE(tags_count[[#This Row],[Index_count]]," ",""))+1)</f>
        <v>5</v>
      </c>
      <c r="E468">
        <f t="shared" si="8"/>
        <v>4</v>
      </c>
      <c r="Q468" s="12">
        <v>467</v>
      </c>
      <c r="R468" s="10">
        <v>5000</v>
      </c>
      <c r="S468" s="10">
        <v>45000</v>
      </c>
      <c r="T468" t="str">
        <v>Summer Fashion Tunic dress short sleeves Floral dress Mini dress beach dress short sleeve dress printed two piece dress Party Dresses Casual Shorts tunic Sleeve Sunflowers Plus Size summer dress Women's Fashion Dress Beach Tops</v>
      </c>
    </row>
    <row r="469" spans="1:20" x14ac:dyDescent="0.3">
      <c r="A469" s="10" t="s">
        <v>11866</v>
      </c>
      <c r="B469" s="54">
        <v>5</v>
      </c>
      <c r="C469" t="s">
        <v>15810</v>
      </c>
      <c r="D469" s="55">
        <f>IF(LEN(TRIM(tags_count[[#This Row],[Index_count]]))=0,0,LEN(tags_count[[#This Row],[Index_count]])-LEN(SUBSTITUTE(tags_count[[#This Row],[Index_count]]," ",""))+1)</f>
        <v>5</v>
      </c>
      <c r="E469">
        <f t="shared" si="8"/>
        <v>5</v>
      </c>
      <c r="Q469" s="12">
        <v>468</v>
      </c>
      <c r="R469" s="10">
        <v>50</v>
      </c>
      <c r="S469" s="10">
        <v>450</v>
      </c>
      <c r="T469" t="str">
        <v>Fashion Yoga Sleeve pants Shorts T Shirts summer t-shirts short sleeves Outfits Women's Fashion gymwear printed short sleeve shirt Sport Printed T Shirts Sports Wear Women</v>
      </c>
    </row>
    <row r="470" spans="1:20" x14ac:dyDescent="0.3">
      <c r="A470" s="10" t="s">
        <v>11867</v>
      </c>
      <c r="B470" s="54">
        <v>5</v>
      </c>
      <c r="C470" t="s">
        <v>15811</v>
      </c>
      <c r="D470" s="55">
        <f>IF(LEN(TRIM(tags_count[[#This Row],[Index_count]]))=0,0,LEN(tags_count[[#This Row],[Index_count]])-LEN(SUBSTITUTE(tags_count[[#This Row],[Index_count]]," ",""))+1)</f>
        <v>4</v>
      </c>
      <c r="E470">
        <f t="shared" si="8"/>
        <v>1</v>
      </c>
      <c r="Q470" s="12">
        <v>469</v>
      </c>
      <c r="R470" s="10">
        <v>100</v>
      </c>
      <c r="S470" s="10">
        <v>800</v>
      </c>
      <c r="T470" t="str">
        <v>Summer Plus Size Shirt Elegant long dress Dress Necks Party Dress Round neck Women Skirts Women's Fashion Sleeveless dress striped dress Stripes party women dress Party Dresses Beach loose dress sleeveless Causal Dress</v>
      </c>
    </row>
    <row r="471" spans="1:20" x14ac:dyDescent="0.3">
      <c r="A471" s="10" t="s">
        <v>11868</v>
      </c>
      <c r="B471" s="54">
        <v>5</v>
      </c>
      <c r="C471" t="s">
        <v>15812</v>
      </c>
      <c r="D471" s="55">
        <f>IF(LEN(TRIM(tags_count[[#This Row],[Index_count]]))=0,0,LEN(tags_count[[#This Row],[Index_count]])-LEN(SUBSTITUTE(tags_count[[#This Row],[Index_count]]," ",""))+1)</f>
        <v>4</v>
      </c>
      <c r="E471">
        <f t="shared" si="8"/>
        <v>3</v>
      </c>
      <c r="Q471" s="12">
        <v>470</v>
      </c>
      <c r="R471" s="10">
        <v>10000</v>
      </c>
      <c r="S471" s="10">
        <v>120000</v>
      </c>
      <c r="T471" t="str">
        <v>Mini Plus Size Print Dresses Waist Summer Dress Mini dress Women's Fashion vestido Floral Spaghetti Women</v>
      </c>
    </row>
    <row r="472" spans="1:20" x14ac:dyDescent="0.3">
      <c r="A472" s="10" t="s">
        <v>11869</v>
      </c>
      <c r="B472" s="54">
        <v>5</v>
      </c>
      <c r="C472" t="s">
        <v>15813</v>
      </c>
      <c r="D472" s="55">
        <f>IF(LEN(TRIM(tags_count[[#This Row],[Index_count]]))=0,0,LEN(tags_count[[#This Row],[Index_count]])-LEN(SUBSTITUTE(tags_count[[#This Row],[Index_count]]," ",""))+1)</f>
        <v>5</v>
      </c>
      <c r="E472">
        <f t="shared" si="8"/>
        <v>4</v>
      </c>
      <c r="Q472" s="12">
        <v>471</v>
      </c>
      <c r="R472" s="10">
        <v>100</v>
      </c>
      <c r="S472" s="10">
        <v>500</v>
      </c>
      <c r="T472" t="str">
        <v>sexy bra Fashion crop top Summer backless top Tops vestcasual tank top tankcroptop Women's Fashion backless sleeveless tops sexy Tank cropped top sleeveless Women</v>
      </c>
    </row>
    <row r="473" spans="1:20" x14ac:dyDescent="0.3">
      <c r="A473" s="10" t="s">
        <v>11870</v>
      </c>
      <c r="B473" s="54">
        <v>5</v>
      </c>
      <c r="C473" t="s">
        <v>15814</v>
      </c>
      <c r="D473" s="55">
        <f>IF(LEN(TRIM(tags_count[[#This Row],[Index_count]]))=0,0,LEN(tags_count[[#This Row],[Index_count]])-LEN(SUBSTITUTE(tags_count[[#This Row],[Index_count]]," ",""))+1)</f>
        <v>4</v>
      </c>
      <c r="E473">
        <f t="shared" si="8"/>
        <v>2</v>
      </c>
      <c r="Q473" s="12">
        <v>472</v>
      </c>
      <c r="R473" s="10">
        <v>5000</v>
      </c>
      <c r="S473" s="10">
        <v>30000</v>
      </c>
      <c r="T473" t="str">
        <v>Summer Vest Blouses &amp; Shirts Women Blouse Evening Dress Mini dress Ladies beach dress Fashion chiffon blouse sleeveless Sport Casual Women blouse Plus Size Tank Shirt Short Sleeve Blouses Tops summer dress Women's Fashion Print women dress feather</v>
      </c>
    </row>
    <row r="474" spans="1:20" x14ac:dyDescent="0.3">
      <c r="A474" s="10" t="s">
        <v>11871</v>
      </c>
      <c r="B474" s="54">
        <v>5</v>
      </c>
      <c r="C474" t="s">
        <v>15815</v>
      </c>
      <c r="D474" s="55">
        <f>IF(LEN(TRIM(tags_count[[#This Row],[Index_count]]))=0,0,LEN(tags_count[[#This Row],[Index_count]])-LEN(SUBSTITUTE(tags_count[[#This Row],[Index_count]]," ",""))+1)</f>
        <v>4</v>
      </c>
      <c r="E474">
        <f t="shared" si="8"/>
        <v>3</v>
      </c>
      <c r="Q474" s="12">
        <v>473</v>
      </c>
      <c r="R474" s="10">
        <v>1000</v>
      </c>
      <c r="S474" s="10">
        <v>14000</v>
      </c>
      <c r="T474" t="str">
        <v>summer dress pleated dress Lace Beach Plus Size Lace Dress backless dress Women's Fashion Necks beach dress Sleeveless dress backless wedding dress Sexy Dress sexy white Fashion Dress Women</v>
      </c>
    </row>
    <row r="475" spans="1:20" x14ac:dyDescent="0.3">
      <c r="A475" s="10" t="s">
        <v>11872</v>
      </c>
      <c r="B475" s="54">
        <v>5</v>
      </c>
      <c r="C475" t="s">
        <v>15816</v>
      </c>
      <c r="D475" s="55">
        <f>IF(LEN(TRIM(tags_count[[#This Row],[Index_count]]))=0,0,LEN(tags_count[[#This Row],[Index_count]])-LEN(SUBSTITUTE(tags_count[[#This Row],[Index_count]]," ",""))+1)</f>
        <v>4</v>
      </c>
      <c r="E475">
        <f t="shared" si="8"/>
        <v>3</v>
      </c>
      <c r="Q475" s="12">
        <v>474</v>
      </c>
      <c r="R475" s="10">
        <v>5000</v>
      </c>
      <c r="S475" s="10">
        <v>40000</v>
      </c>
      <c r="T475" t="str">
        <v>blouse Summer Plus Size Lace Women Blouse lace top Tops topsamptshirt Ladies T Shirts solid color Women's Fashion Fashion sexy lace Women Summer Fashion sexy women top slim Casual Slim Fit</v>
      </c>
    </row>
    <row r="476" spans="1:20" x14ac:dyDescent="0.3">
      <c r="A476" s="10" t="s">
        <v>11873</v>
      </c>
      <c r="B476" s="54">
        <v>5</v>
      </c>
      <c r="C476" t="s">
        <v>15817</v>
      </c>
      <c r="D476" s="55">
        <f>IF(LEN(TRIM(tags_count[[#This Row],[Index_count]]))=0,0,LEN(tags_count[[#This Row],[Index_count]])-LEN(SUBSTITUTE(tags_count[[#This Row],[Index_count]]," ",""))+1)</f>
        <v>4</v>
      </c>
      <c r="E476">
        <f t="shared" si="8"/>
        <v>3</v>
      </c>
      <c r="Q476" s="12">
        <v>475</v>
      </c>
      <c r="R476" s="10">
        <v>20000</v>
      </c>
      <c r="S476" s="10">
        <v>160000</v>
      </c>
      <c r="T476" t="str">
        <v>short sleeves Fashion Shirt Sleeve Bandage Dresses Dress Women's Fashion V-neck Pullovers Casual T Shirts Shorts women shirt tank top Skirts summer shirt</v>
      </c>
    </row>
    <row r="477" spans="1:20" x14ac:dyDescent="0.3">
      <c r="A477" s="10" t="s">
        <v>11874</v>
      </c>
      <c r="B477" s="54">
        <v>5</v>
      </c>
      <c r="C477" t="s">
        <v>15818</v>
      </c>
      <c r="D477" s="55">
        <f>IF(LEN(TRIM(tags_count[[#This Row],[Index_count]]))=0,0,LEN(tags_count[[#This Row],[Index_count]])-LEN(SUBSTITUTE(tags_count[[#This Row],[Index_count]]," ",""))+1)</f>
        <v>3</v>
      </c>
      <c r="E477">
        <f t="shared" si="8"/>
        <v>1</v>
      </c>
      <c r="Q477" s="12">
        <v>476</v>
      </c>
      <c r="R477" s="10">
        <v>20000</v>
      </c>
      <c r="S477" s="10">
        <v>160000</v>
      </c>
      <c r="T477" t="str">
        <v>chiffon dress strapdres Dress summer dress backless dress waveprintdres Sleeveless dress mini skirt Print women dress Striped sexy skirt</v>
      </c>
    </row>
    <row r="478" spans="1:20" x14ac:dyDescent="0.3">
      <c r="A478" s="10" t="s">
        <v>11875</v>
      </c>
      <c r="B478" s="54">
        <v>5</v>
      </c>
      <c r="C478" t="s">
        <v>15819</v>
      </c>
      <c r="D478" s="55">
        <f>IF(LEN(TRIM(tags_count[[#This Row],[Index_count]]))=0,0,LEN(tags_count[[#This Row],[Index_count]])-LEN(SUBSTITUTE(tags_count[[#This Row],[Index_count]]," ",""))+1)</f>
        <v>5</v>
      </c>
      <c r="E478">
        <f t="shared" si="8"/>
        <v>10</v>
      </c>
      <c r="Q478" s="12">
        <v>477</v>
      </c>
      <c r="R478" s="10">
        <v>20000</v>
      </c>
      <c r="S478" s="10">
        <v>360000</v>
      </c>
      <c r="T478" t="str">
        <v>push up swimwear Plus Size Vintage onepiece plus size bathing suits for women sexy one piece bathing suit One Piece Swimsuits Swimwear polkadottedbikini women swimwear Fashion plus size monokini Suits Women womenbeahcwear Swimsuit Women's Fashion Swimming</v>
      </c>
    </row>
    <row r="479" spans="1:20" x14ac:dyDescent="0.3">
      <c r="A479" s="10" t="s">
        <v>11876</v>
      </c>
      <c r="B479" s="54">
        <v>5</v>
      </c>
      <c r="C479" t="s">
        <v>15804</v>
      </c>
      <c r="D479" s="55">
        <f>IF(LEN(TRIM(tags_count[[#This Row],[Index_count]]))=0,0,LEN(tags_count[[#This Row],[Index_count]])-LEN(SUBSTITUTE(tags_count[[#This Row],[Index_count]]," ",""))+1)</f>
        <v>4</v>
      </c>
      <c r="E479">
        <f t="shared" si="8"/>
        <v>2</v>
      </c>
      <c r="Q479" s="12">
        <v>478</v>
      </c>
      <c r="R479" s="10">
        <v>100</v>
      </c>
      <c r="S479" s="10">
        <v>393</v>
      </c>
      <c r="T479" t="str">
        <v>Summer Vest Plus Size Tank camisole Tops Loose tank top Women's Fashion Fashion Flowers Women sleeveless Print flowerprint women top Casual Necks</v>
      </c>
    </row>
    <row r="480" spans="1:20" x14ac:dyDescent="0.3">
      <c r="A480" s="10" t="s">
        <v>11877</v>
      </c>
      <c r="B480" s="54">
        <v>5</v>
      </c>
      <c r="C480" t="s">
        <v>15820</v>
      </c>
      <c r="D480" s="55">
        <f>IF(LEN(TRIM(tags_count[[#This Row],[Index_count]]))=0,0,LEN(tags_count[[#This Row],[Index_count]])-LEN(SUBSTITUTE(tags_count[[#This Row],[Index_count]]," ",""))+1)</f>
        <v>5</v>
      </c>
      <c r="E480">
        <f t="shared" si="8"/>
        <v>3</v>
      </c>
      <c r="Q480" s="12">
        <v>479</v>
      </c>
      <c r="R480" s="10">
        <v>100</v>
      </c>
      <c r="S480" s="10">
        <v>1100</v>
      </c>
      <c r="T480" t="str">
        <v>Summer Plus Size chiffon Women Blouse Long Sleeve print shirt Women's Fashion Fashion off shoulder chiffon blouse Casual Women Fashion blouse Shirt Sleeve loose top summer shirt sleeve chiffon T Shirts boho bohemian Tops &amp; T-Shirts Print Holiday Beach Tops</v>
      </c>
    </row>
    <row r="481" spans="1:20" x14ac:dyDescent="0.3">
      <c r="A481" s="10" t="s">
        <v>11878</v>
      </c>
      <c r="B481" s="54">
        <v>5</v>
      </c>
      <c r="C481" t="s">
        <v>15821</v>
      </c>
      <c r="D481" s="55">
        <f>IF(LEN(TRIM(tags_count[[#This Row],[Index_count]]))=0,0,LEN(tags_count[[#This Row],[Index_count]])-LEN(SUBSTITUTE(tags_count[[#This Row],[Index_count]]," ",""))+1)</f>
        <v>4</v>
      </c>
      <c r="E481">
        <f t="shared" si="8"/>
        <v>346</v>
      </c>
      <c r="Q481" s="12">
        <v>480</v>
      </c>
      <c r="R481" s="10">
        <v>1000</v>
      </c>
      <c r="S481" s="10">
        <v>8000</v>
      </c>
      <c r="T481" t="str">
        <v>Summer Bikinis Set Womens Swimsuit Bikini swimwear women swimsuit high waist bikini high waisted bathing suits Swimwear Bikini Suits high waist swimsuit two piece swimsuit bandage bikini women bathing suit Swimsuit Fashion Swimming</v>
      </c>
    </row>
    <row r="482" spans="1:20" x14ac:dyDescent="0.3">
      <c r="A482" s="10" t="s">
        <v>11879</v>
      </c>
      <c r="B482" s="54">
        <v>5</v>
      </c>
      <c r="C482" t="s">
        <v>15806</v>
      </c>
      <c r="D482" s="55">
        <f>IF(LEN(TRIM(tags_count[[#This Row],[Index_count]]))=0,0,LEN(tags_count[[#This Row],[Index_count]])-LEN(SUBSTITUTE(tags_count[[#This Row],[Index_count]]," ",""))+1)</f>
        <v>3</v>
      </c>
      <c r="E482">
        <f t="shared" si="8"/>
        <v>1</v>
      </c>
      <c r="Q482" s="12">
        <v>481</v>
      </c>
      <c r="R482" s="10">
        <v>100</v>
      </c>
      <c r="S482" s="10">
        <v>1100</v>
      </c>
      <c r="T482" t="str">
        <v>blouse Tops &amp; Tees Plus Size Sleeve letter print Summer Tops short sleeves Shorts Ladies T Shirts Fashion off shoulder Print faith Women's Fashion Casual Women Fashion</v>
      </c>
    </row>
    <row r="483" spans="1:20" x14ac:dyDescent="0.3">
      <c r="A483" s="10" t="s">
        <v>11880</v>
      </c>
      <c r="B483" s="54">
        <v>5</v>
      </c>
      <c r="C483" t="s">
        <v>15806</v>
      </c>
      <c r="D483" s="55">
        <f>IF(LEN(TRIM(tags_count[[#This Row],[Index_count]]))=0,0,LEN(tags_count[[#This Row],[Index_count]])-LEN(SUBSTITUTE(tags_count[[#This Row],[Index_count]]," ",""))+1)</f>
        <v>3</v>
      </c>
      <c r="E483">
        <f t="shared" si="8"/>
        <v>1</v>
      </c>
      <c r="Q483" s="12">
        <v>482</v>
      </c>
      <c r="R483" s="10">
        <v>5000</v>
      </c>
      <c r="S483" s="10">
        <v>35000</v>
      </c>
      <c r="T483" t="str">
        <v>blouse Summer off shoulder top Plus Size Floral print ruffled Sleeve Tops sexyblouse short sleeves Print Women's Fashion Shorts Tops &amp; T-Shirts Floral sexy Fashion</v>
      </c>
    </row>
    <row r="484" spans="1:20" x14ac:dyDescent="0.3">
      <c r="A484" s="10" t="s">
        <v>11881</v>
      </c>
      <c r="B484" s="54">
        <v>5</v>
      </c>
      <c r="C484" t="s">
        <v>15822</v>
      </c>
      <c r="D484" s="55">
        <f>IF(LEN(TRIM(tags_count[[#This Row],[Index_count]]))=0,0,LEN(tags_count[[#This Row],[Index_count]])-LEN(SUBSTITUTE(tags_count[[#This Row],[Index_count]]," ",""))+1)</f>
        <v>5</v>
      </c>
      <c r="E484">
        <f t="shared" si="8"/>
        <v>3</v>
      </c>
      <c r="Q484" s="12">
        <v>483</v>
      </c>
      <c r="R484" s="10">
        <v>100</v>
      </c>
      <c r="S484" s="10">
        <v>1100</v>
      </c>
      <c r="T484" t="str">
        <v>Summer Leggings Fashion high waist pants slim Women's Fashion trousers Green Army Women</v>
      </c>
    </row>
    <row r="485" spans="1:20" x14ac:dyDescent="0.3">
      <c r="A485" s="10" t="s">
        <v>11882</v>
      </c>
      <c r="B485" s="54">
        <v>5</v>
      </c>
      <c r="C485" t="s">
        <v>15817</v>
      </c>
      <c r="D485" s="55">
        <f>IF(LEN(TRIM(tags_count[[#This Row],[Index_count]]))=0,0,LEN(tags_count[[#This Row],[Index_count]])-LEN(SUBSTITUTE(tags_count[[#This Row],[Index_count]]," ",""))+1)</f>
        <v>4</v>
      </c>
      <c r="E485">
        <f t="shared" si="8"/>
        <v>3</v>
      </c>
      <c r="Q485" s="12">
        <v>484</v>
      </c>
      <c r="R485" s="10">
        <v>50</v>
      </c>
      <c r="S485" s="10">
        <v>150</v>
      </c>
      <c r="T485" t="str">
        <v>Sleeveless dress dressesforwomen Summer long dress Dress summer dress backless dress Casual Cotton Dress Party Dress sleeveless prom dresses loose dress Women</v>
      </c>
    </row>
    <row r="486" spans="1:20" x14ac:dyDescent="0.3">
      <c r="A486" s="10" t="s">
        <v>11883</v>
      </c>
      <c r="B486" s="54">
        <v>5</v>
      </c>
      <c r="C486" t="s">
        <v>15823</v>
      </c>
      <c r="D486" s="55">
        <f>IF(LEN(TRIM(tags_count[[#This Row],[Index_count]]))=0,0,LEN(tags_count[[#This Row],[Index_count]])-LEN(SUBSTITUTE(tags_count[[#This Row],[Index_count]]," ",""))+1)</f>
        <v>4</v>
      </c>
      <c r="E486">
        <f t="shared" si="8"/>
        <v>2</v>
      </c>
      <c r="Q486" s="12">
        <v>485</v>
      </c>
      <c r="R486" s="10">
        <v>5000</v>
      </c>
      <c r="S486" s="10">
        <v>25000</v>
      </c>
      <c r="T486" t="str">
        <v>Summer Shorts Casual pants pants harem pants Men's Fashion Fashion Men's pants men's shorts Sport Striped trousers</v>
      </c>
    </row>
    <row r="487" spans="1:20" x14ac:dyDescent="0.3">
      <c r="A487" s="10" t="s">
        <v>11884</v>
      </c>
      <c r="B487" s="54">
        <v>5</v>
      </c>
      <c r="C487" t="s">
        <v>15806</v>
      </c>
      <c r="D487" s="55">
        <f>IF(LEN(TRIM(tags_count[[#This Row],[Index_count]]))=0,0,LEN(tags_count[[#This Row],[Index_count]])-LEN(SUBSTITUTE(tags_count[[#This Row],[Index_count]]," ",""))+1)</f>
        <v>3</v>
      </c>
      <c r="E487">
        <f t="shared" si="8"/>
        <v>1</v>
      </c>
      <c r="Q487" s="12">
        <v>486</v>
      </c>
      <c r="R487" s="10">
        <v>1000</v>
      </c>
      <c r="S487" s="10">
        <v>9000</v>
      </c>
      <c r="T487" t="str">
        <v>Summer Vest Plus Size Tank skull Women Blouse Tops womens top tank top Ladies Women's Fashion tanktopforwomen T-Shirt womens Tops &amp; T-Shirts sleeveless Print Casual Tops Fashion</v>
      </c>
    </row>
    <row r="488" spans="1:20" x14ac:dyDescent="0.3">
      <c r="A488" s="10" t="s">
        <v>11885</v>
      </c>
      <c r="B488" s="54">
        <v>5</v>
      </c>
      <c r="C488" t="s">
        <v>15824</v>
      </c>
      <c r="D488" s="55">
        <f>IF(LEN(TRIM(tags_count[[#This Row],[Index_count]]))=0,0,LEN(tags_count[[#This Row],[Index_count]])-LEN(SUBSTITUTE(tags_count[[#This Row],[Index_count]]," ",""))+1)</f>
        <v>5</v>
      </c>
      <c r="E488">
        <f t="shared" si="8"/>
        <v>2</v>
      </c>
      <c r="Q488" s="12">
        <v>487</v>
      </c>
      <c r="R488" s="10">
        <v>1000</v>
      </c>
      <c r="S488" s="10">
        <v>8000</v>
      </c>
      <c r="T488" t="str">
        <v>Mini halter dress Necks Cocktail dresses Classics Halter Dress Lace Dress backless dress Mini dress Women's Fashion Party Dress prom dress party women dress summer dresses Women Lace backless casual dress</v>
      </c>
    </row>
    <row r="489" spans="1:20" x14ac:dyDescent="0.3">
      <c r="A489" s="10" t="s">
        <v>11886</v>
      </c>
      <c r="B489" s="54">
        <v>5</v>
      </c>
      <c r="C489" t="s">
        <v>15825</v>
      </c>
      <c r="D489" s="55">
        <f>IF(LEN(TRIM(tags_count[[#This Row],[Index_count]]))=0,0,LEN(tags_count[[#This Row],[Index_count]])-LEN(SUBSTITUTE(tags_count[[#This Row],[Index_count]]," ",""))+1)</f>
        <v>5</v>
      </c>
      <c r="E489">
        <f t="shared" si="8"/>
        <v>4</v>
      </c>
      <c r="Q489" s="12">
        <v>488</v>
      </c>
      <c r="R489" s="10">
        <v>20000</v>
      </c>
      <c r="S489" s="10">
        <v>180000</v>
      </c>
      <c r="T489" t="str">
        <v>contrastcolordres Mini Colorful chiffon Summer beachdresse Spaghetti Dress Spaghetti Strap Mini dress Casual chiffon dress Women's Fashion summer dresses sleeveless chiffomdresse women summer dress loose dress Women</v>
      </c>
    </row>
    <row r="490" spans="1:20" x14ac:dyDescent="0.3">
      <c r="A490" s="10" t="s">
        <v>11887</v>
      </c>
      <c r="B490" s="54">
        <v>5</v>
      </c>
      <c r="C490" t="s">
        <v>15814</v>
      </c>
      <c r="D490" s="55">
        <f>IF(LEN(TRIM(tags_count[[#This Row],[Index_count]]))=0,0,LEN(tags_count[[#This Row],[Index_count]])-LEN(SUBSTITUTE(tags_count[[#This Row],[Index_count]]," ",""))+1)</f>
        <v>4</v>
      </c>
      <c r="E490">
        <f t="shared" si="8"/>
        <v>2</v>
      </c>
      <c r="Q490" s="12">
        <v>489</v>
      </c>
      <c r="R490" s="10">
        <v>20000</v>
      </c>
      <c r="S490" s="10">
        <v>220000</v>
      </c>
      <c r="T490" t="str">
        <v>Summer Women's Casual Tops V-neck loose t-shirt Women's Fashion Sleeveless dress black chiffon blouse crisscrossbackdre t-shirt dress women dress sexy Women Casual sleeveless Cotton</v>
      </c>
    </row>
    <row r="491" spans="1:20" x14ac:dyDescent="0.3">
      <c r="A491" s="10" t="s">
        <v>11888</v>
      </c>
      <c r="B491" s="54">
        <v>5</v>
      </c>
      <c r="C491" t="s">
        <v>15826</v>
      </c>
      <c r="D491" s="55">
        <f>IF(LEN(TRIM(tags_count[[#This Row],[Index_count]]))=0,0,LEN(tags_count[[#This Row],[Index_count]])-LEN(SUBSTITUTE(tags_count[[#This Row],[Index_count]]," ",""))+1)</f>
        <v>5</v>
      </c>
      <c r="E491">
        <f t="shared" si="8"/>
        <v>2</v>
      </c>
      <c r="Q491" s="12">
        <v>490</v>
      </c>
      <c r="R491" s="10">
        <v>20000</v>
      </c>
      <c r="S491" s="10">
        <v>220000</v>
      </c>
      <c r="T491" t="str">
        <v>womenbohemiandre Summer chiffon elegantwomendre Dress short sleeves bohoclothing beach dress Party Dress Floral Party Dresses Women Shorts Floral print hippie Sleeve knee length dress Beach summer dress sleeve chiffon Women's Fashion long dress boho Print party sexywomendre fashionsundre</v>
      </c>
    </row>
    <row r="492" spans="1:20" x14ac:dyDescent="0.3">
      <c r="A492" s="10" t="s">
        <v>11889</v>
      </c>
      <c r="B492" s="54">
        <v>5</v>
      </c>
      <c r="C492" t="s">
        <v>15827</v>
      </c>
      <c r="D492" s="55">
        <f>IF(LEN(TRIM(tags_count[[#This Row],[Index_count]]))=0,0,LEN(tags_count[[#This Row],[Index_count]])-LEN(SUBSTITUTE(tags_count[[#This Row],[Index_count]]," ",""))+1)</f>
        <v>4</v>
      </c>
      <c r="E492">
        <f t="shared" si="8"/>
        <v>1</v>
      </c>
      <c r="Q492" s="12">
        <v>491</v>
      </c>
      <c r="R492" s="10">
        <v>10000</v>
      </c>
      <c r="S492" s="10">
        <v>70000</v>
      </c>
      <c r="T492" t="str">
        <v>Splicing Shorts high waist drawstringshort Summer pants Short pants camouflage t womens clothes trousersforwomen trousers printed shortsforwomen Casual Waist</v>
      </c>
    </row>
    <row r="493" spans="1:20" x14ac:dyDescent="0.3">
      <c r="A493" s="10" t="s">
        <v>11890</v>
      </c>
      <c r="B493" s="54">
        <v>5</v>
      </c>
      <c r="C493" t="s">
        <v>15828</v>
      </c>
      <c r="D493" s="55">
        <f>IF(LEN(TRIM(tags_count[[#This Row],[Index_count]]))=0,0,LEN(tags_count[[#This Row],[Index_count]])-LEN(SUBSTITUTE(tags_count[[#This Row],[Index_count]]," ",""))+1)</f>
        <v>5</v>
      </c>
      <c r="E493">
        <f t="shared" si="8"/>
        <v>4</v>
      </c>
      <c r="Q493" s="12">
        <v>492</v>
      </c>
      <c r="R493" s="10">
        <v>100</v>
      </c>
      <c r="S493" s="10">
        <v>393</v>
      </c>
      <c r="T493" t="str">
        <v>Tops &amp; Tees Plus Size Cotton T Shirt Summer Pleated short sleeves Women's Fashion Fashion Casual Tops short sleeve shirt summer tops Lace blouse Shorts Cotton Shirt Sleeve lace top Tops T Shirts Casual Tops &amp; T-Shirts Ladies loose t-shirt women top Clothes</v>
      </c>
    </row>
    <row r="494" spans="1:20" x14ac:dyDescent="0.3">
      <c r="A494" s="10" t="s">
        <v>11891</v>
      </c>
      <c r="B494" s="54">
        <v>5</v>
      </c>
      <c r="C494" t="s">
        <v>15829</v>
      </c>
      <c r="D494" s="55">
        <f>IF(LEN(TRIM(tags_count[[#This Row],[Index_count]]))=0,0,LEN(tags_count[[#This Row],[Index_count]])-LEN(SUBSTITUTE(tags_count[[#This Row],[Index_count]]," ",""))+1)</f>
        <v>5</v>
      </c>
      <c r="E494">
        <f t="shared" si="8"/>
        <v>2</v>
      </c>
      <c r="Q494" s="12">
        <v>493</v>
      </c>
      <c r="R494" s="10">
        <v>100</v>
      </c>
      <c r="S494" s="10">
        <v>700</v>
      </c>
      <c r="T494" t="str">
        <v>drawstringpant Summer Shorts Bottom pants Loose Short pants Women's Fashion Plus Size Fashion Casual Women</v>
      </c>
    </row>
    <row r="495" spans="1:20" x14ac:dyDescent="0.3">
      <c r="A495" s="10" t="s">
        <v>11892</v>
      </c>
      <c r="B495" s="54">
        <v>5</v>
      </c>
      <c r="C495" t="s">
        <v>15830</v>
      </c>
      <c r="D495" s="55">
        <f>IF(LEN(TRIM(tags_count[[#This Row],[Index_count]]))=0,0,LEN(tags_count[[#This Row],[Index_count]])-LEN(SUBSTITUTE(tags_count[[#This Row],[Index_count]]," ",""))+1)</f>
        <v>5</v>
      </c>
      <c r="E495">
        <f t="shared" si="8"/>
        <v>2</v>
      </c>
      <c r="Q495" s="12">
        <v>494</v>
      </c>
      <c r="R495" s="10">
        <v>10</v>
      </c>
      <c r="S495" s="10">
        <v>37</v>
      </c>
      <c r="T495" t="str">
        <v>Summer wasitcincher Fashion waistgirdle slimmingcorset Corset Fashion Accessory Beauty Health &amp; Beauty Waist Vest slimming belt</v>
      </c>
    </row>
    <row r="496" spans="1:20" x14ac:dyDescent="0.3">
      <c r="A496" s="10" t="s">
        <v>11893</v>
      </c>
      <c r="B496" s="54">
        <v>5</v>
      </c>
      <c r="C496" t="s">
        <v>15817</v>
      </c>
      <c r="D496" s="55">
        <f>IF(LEN(TRIM(tags_count[[#This Row],[Index_count]]))=0,0,LEN(tags_count[[#This Row],[Index_count]])-LEN(SUBSTITUTE(tags_count[[#This Row],[Index_count]]," ",""))+1)</f>
        <v>4</v>
      </c>
      <c r="E496">
        <f t="shared" si="8"/>
        <v>3</v>
      </c>
      <c r="Q496" s="12">
        <v>495</v>
      </c>
      <c r="R496" s="10">
        <v>100</v>
      </c>
      <c r="S496" s="10">
        <v>800</v>
      </c>
      <c r="T496" t="str">
        <v>Summer Plus Size Dress slim short dress Mini dress Women's Fashion Fashion sleeveless Party Dresses Bodycon Dress Women Fashion casual dress Shorts Waist Slim Fit camouflage Sleeveless dress t women dress Women</v>
      </c>
    </row>
    <row r="497" spans="1:20" x14ac:dyDescent="0.3">
      <c r="A497" s="10" t="s">
        <v>11894</v>
      </c>
      <c r="B497" s="54">
        <v>5</v>
      </c>
      <c r="C497" t="s">
        <v>15806</v>
      </c>
      <c r="D497" s="55">
        <f>IF(LEN(TRIM(tags_count[[#This Row],[Index_count]]))=0,0,LEN(tags_count[[#This Row],[Index_count]])-LEN(SUBSTITUTE(tags_count[[#This Row],[Index_count]]," ",""))+1)</f>
        <v>3</v>
      </c>
      <c r="E497">
        <f t="shared" si="8"/>
        <v>1</v>
      </c>
      <c r="Q497" s="12">
        <v>496</v>
      </c>
      <c r="R497" s="10">
        <v>1000</v>
      </c>
      <c r="S497" s="10">
        <v>8000</v>
      </c>
      <c r="T497" t="str">
        <v>Women Shorts bikini set Ladies Fashion polka dot Polkas Swimwear Swimsuit Swimdresses Tankinis Bikini Plus Size Fashion Suits Ladies Women's Fashion Wool Tankini Set Swimming</v>
      </c>
    </row>
    <row r="498" spans="1:20" x14ac:dyDescent="0.3">
      <c r="A498" s="10" t="s">
        <v>11895</v>
      </c>
      <c r="B498" s="54">
        <v>5</v>
      </c>
      <c r="C498" t="s">
        <v>15806</v>
      </c>
      <c r="D498" s="55">
        <f>IF(LEN(TRIM(tags_count[[#This Row],[Index_count]]))=0,0,LEN(tags_count[[#This Row],[Index_count]])-LEN(SUBSTITUTE(tags_count[[#This Row],[Index_count]]," ",""))+1)</f>
        <v>3</v>
      </c>
      <c r="E498">
        <f t="shared" si="8"/>
        <v>1</v>
      </c>
      <c r="Q498" s="12">
        <v>497</v>
      </c>
      <c r="R498" s="10">
        <v>100</v>
      </c>
      <c r="S498" s="10">
        <v>394</v>
      </c>
      <c r="T498" t="str">
        <v>Summer Leggings Fashion high waist pants slim Women's Fashion trousers Green Army Women</v>
      </c>
    </row>
    <row r="499" spans="1:20" x14ac:dyDescent="0.3">
      <c r="A499" s="10" t="s">
        <v>11896</v>
      </c>
      <c r="B499" s="54">
        <v>5</v>
      </c>
      <c r="C499" t="s">
        <v>15806</v>
      </c>
      <c r="D499" s="55">
        <f>IF(LEN(TRIM(tags_count[[#This Row],[Index_count]]))=0,0,LEN(tags_count[[#This Row],[Index_count]])-LEN(SUBSTITUTE(tags_count[[#This Row],[Index_count]]," ",""))+1)</f>
        <v>3</v>
      </c>
      <c r="E499">
        <f t="shared" si="8"/>
        <v>1</v>
      </c>
      <c r="Q499" s="12">
        <v>498</v>
      </c>
      <c r="R499" s="10">
        <v>1000</v>
      </c>
      <c r="S499" s="10">
        <v>15000</v>
      </c>
      <c r="T499" t="str">
        <v>blouse Deep V-Neck Fashion Lace bikiniblouse Summer hollowoutbikini Coat Dress Bikini V-neck beachcoat Women's Fashion Women summer dresses Clothing Beach Skirts knitskirt</v>
      </c>
    </row>
    <row r="500" spans="1:20" x14ac:dyDescent="0.3">
      <c r="A500" s="10" t="s">
        <v>11897</v>
      </c>
      <c r="B500" s="54">
        <v>5</v>
      </c>
      <c r="C500" t="s">
        <v>15806</v>
      </c>
      <c r="D500" s="55">
        <f>IF(LEN(TRIM(tags_count[[#This Row],[Index_count]]))=0,0,LEN(tags_count[[#This Row],[Index_count]])-LEN(SUBSTITUTE(tags_count[[#This Row],[Index_count]]," ",""))+1)</f>
        <v>3</v>
      </c>
      <c r="E500">
        <f t="shared" si="8"/>
        <v>1</v>
      </c>
      <c r="Q500" s="12">
        <v>499</v>
      </c>
      <c r="R500" s="10">
        <v>1000</v>
      </c>
      <c r="S500" s="10">
        <v>5000</v>
      </c>
      <c r="T500" t="str">
        <v>Summer dress slim Fashion neck dress Necks Dress slim Round neck Women's Fashion Sleeveless dress Flowers Floral sleeveless printed Casual Women</v>
      </c>
    </row>
    <row r="501" spans="1:20" x14ac:dyDescent="0.3">
      <c r="A501" s="10" t="s">
        <v>11898</v>
      </c>
      <c r="B501" s="54">
        <v>5</v>
      </c>
      <c r="C501" t="s">
        <v>15831</v>
      </c>
      <c r="D501" s="55">
        <f>IF(LEN(TRIM(tags_count[[#This Row],[Index_count]]))=0,0,LEN(tags_count[[#This Row],[Index_count]])-LEN(SUBSTITUTE(tags_count[[#This Row],[Index_count]]," ",""))+1)</f>
        <v>5</v>
      </c>
      <c r="E501">
        <f t="shared" si="8"/>
        <v>6</v>
      </c>
      <c r="Q501" s="12">
        <v>500</v>
      </c>
      <c r="R501" s="10">
        <v>5000</v>
      </c>
      <c r="S501" s="10">
        <v>29500</v>
      </c>
      <c r="T501" t="str">
        <v>blouse Summer Plus Size Tops &amp; Blouses Sleeve Women's Fashion Dress summer dress short sleeves Shorts Casual beach dress Party Dress longblouse party women dress linen dress Beach loose dress T Shirts casual dress</v>
      </c>
    </row>
    <row r="502" spans="1:20" x14ac:dyDescent="0.3">
      <c r="A502" s="10" t="s">
        <v>11899</v>
      </c>
      <c r="B502" s="54">
        <v>5</v>
      </c>
      <c r="C502" t="s">
        <v>15832</v>
      </c>
      <c r="D502" s="55">
        <f>IF(LEN(TRIM(tags_count[[#This Row],[Index_count]]))=0,0,LEN(tags_count[[#This Row],[Index_count]])-LEN(SUBSTITUTE(tags_count[[#This Row],[Index_count]]," ",""))+1)</f>
        <v>4</v>
      </c>
      <c r="E502">
        <f t="shared" si="8"/>
        <v>4</v>
      </c>
      <c r="Q502" s="12">
        <v>501</v>
      </c>
      <c r="R502" s="10">
        <v>100</v>
      </c>
      <c r="S502" s="10">
        <v>370</v>
      </c>
      <c r="T502" t="str">
        <v>bohemia Summer Plus Size Loose tank top Women's Fashion Fashion sleeveless tops Summer Fashion Casual Cotton blouse beachtshirt Tank Shirt Tops boho women shirt sleeveless Women Beach printed</v>
      </c>
    </row>
    <row r="503" spans="1:20" x14ac:dyDescent="0.3">
      <c r="A503" s="10" t="s">
        <v>11900</v>
      </c>
      <c r="B503" s="54">
        <v>5</v>
      </c>
      <c r="C503" t="s">
        <v>15833</v>
      </c>
      <c r="D503" s="55">
        <f>IF(LEN(TRIM(tags_count[[#This Row],[Index_count]]))=0,0,LEN(tags_count[[#This Row],[Index_count]])-LEN(SUBSTITUTE(tags_count[[#This Row],[Index_count]]," ",""))+1)</f>
        <v>4</v>
      </c>
      <c r="E503">
        <f t="shared" si="8"/>
        <v>2</v>
      </c>
      <c r="Q503" s="12">
        <v>502</v>
      </c>
      <c r="R503" s="10">
        <v>1000</v>
      </c>
      <c r="S503" s="10">
        <v>5000</v>
      </c>
      <c r="T503" t="str">
        <v>tank top women Vest bra top Necks vesttank Women Vest Tank Tops strap padded Women's Fashion sexy crop top vneckcamisole</v>
      </c>
    </row>
    <row r="504" spans="1:20" x14ac:dyDescent="0.3">
      <c r="A504" s="10" t="s">
        <v>11901</v>
      </c>
      <c r="B504" s="54">
        <v>5</v>
      </c>
      <c r="C504" t="s">
        <v>15834</v>
      </c>
      <c r="D504" s="55">
        <f>IF(LEN(TRIM(tags_count[[#This Row],[Index_count]]))=0,0,LEN(tags_count[[#This Row],[Index_count]])-LEN(SUBSTITUTE(tags_count[[#This Row],[Index_count]]," ",""))+1)</f>
        <v>5</v>
      </c>
      <c r="E504">
        <f t="shared" si="8"/>
        <v>8</v>
      </c>
      <c r="Q504" s="12">
        <v>503</v>
      </c>
      <c r="R504" s="10">
        <v>5000</v>
      </c>
      <c r="S504" s="10">
        <v>45000</v>
      </c>
      <c r="T504" t="str">
        <v>Summer short sleeve dress Mini Pleated tank top t-shirt dress beach dress Fashion pocketsdres summer dresses Casual Cotton Ladies Fashion Tops Ladies women dress Women Beach Plus Size ruffle Dress Mini dress Pocket Women's Fashion party sexy casual dress Shorts Tank Sleeve T Shirts Cotton Dress loose dress</v>
      </c>
    </row>
    <row r="505" spans="1:20" x14ac:dyDescent="0.3">
      <c r="A505" s="10" t="s">
        <v>11902</v>
      </c>
      <c r="B505" s="54">
        <v>5</v>
      </c>
      <c r="C505" t="s">
        <v>15835</v>
      </c>
      <c r="D505" s="55">
        <f>IF(LEN(TRIM(tags_count[[#This Row],[Index_count]]))=0,0,LEN(tags_count[[#This Row],[Index_count]])-LEN(SUBSTITUTE(tags_count[[#This Row],[Index_count]]," ",""))+1)</f>
        <v>4</v>
      </c>
      <c r="E505">
        <f t="shared" si="8"/>
        <v>3</v>
      </c>
      <c r="Q505" s="12">
        <v>504</v>
      </c>
      <c r="R505" s="10">
        <v>100</v>
      </c>
      <c r="S505" s="10">
        <v>1600</v>
      </c>
      <c r="T505" t="str">
        <v>Summer 2piecebathingsuit Sunflowers bathing suit Women Set sunflowerbathingsuit Cross Bikini Women's Fashion Fashion BikiniWomen womenswimsit Women Beach Bras String Bikini</v>
      </c>
    </row>
    <row r="506" spans="1:20" x14ac:dyDescent="0.3">
      <c r="A506" s="10" t="s">
        <v>11903</v>
      </c>
      <c r="B506" s="54">
        <v>5</v>
      </c>
      <c r="C506" t="s">
        <v>15836</v>
      </c>
      <c r="D506" s="55">
        <f>IF(LEN(TRIM(tags_count[[#This Row],[Index_count]]))=0,0,LEN(tags_count[[#This Row],[Index_count]])-LEN(SUBSTITUTE(tags_count[[#This Row],[Index_count]]," ",""))+1)</f>
        <v>5</v>
      </c>
      <c r="E506">
        <f t="shared" si="8"/>
        <v>2</v>
      </c>
      <c r="Q506" s="12">
        <v>505</v>
      </c>
      <c r="R506" s="10">
        <v>10000</v>
      </c>
      <c r="S506" s="10">
        <v>60000</v>
      </c>
      <c r="T506" t="str">
        <v>insulatedcooler Outdoor Picnic camping Totes Waterproof Storage Bags Women's Fashion Shopping Bag Handbags Beach</v>
      </c>
    </row>
    <row r="507" spans="1:20" x14ac:dyDescent="0.3">
      <c r="A507" s="10" t="s">
        <v>11904</v>
      </c>
      <c r="B507" s="54">
        <v>5</v>
      </c>
      <c r="C507" t="s">
        <v>15837</v>
      </c>
      <c r="D507" s="55">
        <f>IF(LEN(TRIM(tags_count[[#This Row],[Index_count]]))=0,0,LEN(tags_count[[#This Row],[Index_count]])-LEN(SUBSTITUTE(tags_count[[#This Row],[Index_count]]," ",""))+1)</f>
        <v>5</v>
      </c>
      <c r="E507">
        <f t="shared" si="8"/>
        <v>5</v>
      </c>
      <c r="Q507" s="12">
        <v>506</v>
      </c>
      <c r="R507" s="10">
        <v>1000</v>
      </c>
      <c r="S507" s="10">
        <v>16000</v>
      </c>
      <c r="T507" t="str">
        <v>Women Rompers Fashion Beach slim Jumpsuits &amp; Rompers V-neck Casual Women's Fashion sleeveless Women's Jumpsuits sexy sexy jumpsuit jumpsuit zippers Rompers Women</v>
      </c>
    </row>
    <row r="508" spans="1:20" x14ac:dyDescent="0.3">
      <c r="A508" s="10" t="s">
        <v>11905</v>
      </c>
      <c r="B508" s="54">
        <v>5</v>
      </c>
      <c r="C508" t="s">
        <v>15838</v>
      </c>
      <c r="D508" s="55">
        <f>IF(LEN(TRIM(tags_count[[#This Row],[Index_count]]))=0,0,LEN(tags_count[[#This Row],[Index_count]])-LEN(SUBSTITUTE(tags_count[[#This Row],[Index_count]]," ",""))+1)</f>
        <v>5</v>
      </c>
      <c r="E508">
        <f t="shared" si="8"/>
        <v>5</v>
      </c>
      <c r="Q508" s="12">
        <v>507</v>
      </c>
      <c r="R508" s="10">
        <v>1000</v>
      </c>
      <c r="S508" s="10">
        <v>3760</v>
      </c>
      <c r="T508" t="str">
        <v>Mini Summer Fashion sundress plus size dress Dress Mini dress Women's Fashion Party Dress sleeveless Skirts Casual casual dress Tank Ladies Fashion Plus Size summer dress Sleeveless dress fashion dress Ladies women dress Cotton Beach loose dress</v>
      </c>
    </row>
    <row r="509" spans="1:20" x14ac:dyDescent="0.3">
      <c r="A509" s="10" t="s">
        <v>11906</v>
      </c>
      <c r="B509" s="54">
        <v>5</v>
      </c>
      <c r="C509" t="s">
        <v>15839</v>
      </c>
      <c r="D509" s="55">
        <f>IF(LEN(TRIM(tags_count[[#This Row],[Index_count]]))=0,0,LEN(tags_count[[#This Row],[Index_count]])-LEN(SUBSTITUTE(tags_count[[#This Row],[Index_count]]," ",""))+1)</f>
        <v>4</v>
      </c>
      <c r="E509">
        <f t="shared" si="8"/>
        <v>4</v>
      </c>
      <c r="Q509" s="12">
        <v>508</v>
      </c>
      <c r="R509" s="10">
        <v>1000</v>
      </c>
      <c r="S509" s="10">
        <v>8000</v>
      </c>
      <c r="T509" t="str">
        <v>halter top Summer neckcroptop crop top croptopsforgirl Women Tops slim black crop top sleeveless crop top Women's Fashion croptopsforwomen white crop top sexy Tank printed lace crop top backless halter top Lace</v>
      </c>
    </row>
    <row r="510" spans="1:20" x14ac:dyDescent="0.3">
      <c r="A510" s="10" t="s">
        <v>11907</v>
      </c>
      <c r="B510" s="54">
        <v>5</v>
      </c>
      <c r="C510" t="s">
        <v>15840</v>
      </c>
      <c r="D510" s="55">
        <f>IF(LEN(TRIM(tags_count[[#This Row],[Index_count]]))=0,0,LEN(tags_count[[#This Row],[Index_count]])-LEN(SUBSTITUTE(tags_count[[#This Row],[Index_count]]," ",""))+1)</f>
        <v>4</v>
      </c>
      <c r="E510">
        <f t="shared" si="8"/>
        <v>24</v>
      </c>
      <c r="Q510" s="12">
        <v>509</v>
      </c>
      <c r="R510" s="10">
        <v>100</v>
      </c>
      <c r="S510" s="10">
        <v>1100</v>
      </c>
      <c r="T510" t="str">
        <v>Summer Women Rompers trousers Tank Fashion Long pants Spring pants Women's Fashion Cargo pants harem pants Jumpsuits &amp; Rompers overallsforwomen bibpant Ladies Wool women Jumpsuit Casual jumpsuit</v>
      </c>
    </row>
    <row r="511" spans="1:20" x14ac:dyDescent="0.3">
      <c r="A511" s="10" t="s">
        <v>11908</v>
      </c>
      <c r="B511" s="54">
        <v>5</v>
      </c>
      <c r="C511" t="s">
        <v>15841</v>
      </c>
      <c r="D511" s="55">
        <f>IF(LEN(TRIM(tags_count[[#This Row],[Index_count]]))=0,0,LEN(tags_count[[#This Row],[Index_count]])-LEN(SUBSTITUTE(tags_count[[#This Row],[Index_count]]," ",""))+1)</f>
        <v>5</v>
      </c>
      <c r="E511">
        <f t="shared" si="8"/>
        <v>9</v>
      </c>
      <c r="Q511" s="12">
        <v>510</v>
      </c>
      <c r="R511" s="10">
        <v>100</v>
      </c>
      <c r="S511" s="10">
        <v>800</v>
      </c>
      <c r="T511" t="str">
        <v>Summer Shorts pants Home &amp; Living Loose Short pants Running women shorts Plus Size drawstring Sport Causal</v>
      </c>
    </row>
    <row r="512" spans="1:20" x14ac:dyDescent="0.3">
      <c r="A512" s="10" t="s">
        <v>11909</v>
      </c>
      <c r="B512" s="54">
        <v>5</v>
      </c>
      <c r="C512" t="s">
        <v>15842</v>
      </c>
      <c r="D512" s="55">
        <f>IF(LEN(TRIM(tags_count[[#This Row],[Index_count]]))=0,0,LEN(tags_count[[#This Row],[Index_count]])-LEN(SUBSTITUTE(tags_count[[#This Row],[Index_count]]," ",""))+1)</f>
        <v>3</v>
      </c>
      <c r="E512">
        <f t="shared" si="8"/>
        <v>1</v>
      </c>
      <c r="Q512" s="12">
        <v>511</v>
      </c>
      <c r="R512" s="10">
        <v>1000</v>
      </c>
      <c r="S512" s="10">
        <v>12000</v>
      </c>
      <c r="T512" t="str">
        <v>Summer Shorts pants Short pants Slim Fit summer shorts skinny jeans Women's Fashion Fashion short-s jeans sexy solid color Denim pants Jeans slim Casual Women</v>
      </c>
    </row>
    <row r="513" spans="1:20" x14ac:dyDescent="0.3">
      <c r="A513" s="10" t="s">
        <v>11910</v>
      </c>
      <c r="B513" s="54">
        <v>5</v>
      </c>
      <c r="C513" t="s">
        <v>15843</v>
      </c>
      <c r="D513" s="55">
        <f>IF(LEN(TRIM(tags_count[[#This Row],[Index_count]]))=0,0,LEN(tags_count[[#This Row],[Index_count]])-LEN(SUBSTITUTE(tags_count[[#This Row],[Index_count]]," ",""))+1)</f>
        <v>3</v>
      </c>
      <c r="E513">
        <f t="shared" si="8"/>
        <v>2</v>
      </c>
      <c r="Q513" s="12">
        <v>512</v>
      </c>
      <c r="R513" s="10">
        <v>5000</v>
      </c>
      <c r="S513" s="10">
        <v>40000</v>
      </c>
      <c r="T513" t="str">
        <v>Summer Fashion Graphic Shirt topsamptshirt short sleeves yogateeshirt Cool T-Shirts comfyshirt bohostyle yoga top short sleeve shirt Casual Women Shorts Yoga Shirt Sleeve Tops Necks Women's Fashion Round neck boho women tank top women t shirt</v>
      </c>
    </row>
    <row r="514" spans="1:20" x14ac:dyDescent="0.3">
      <c r="A514" s="10" t="s">
        <v>11911</v>
      </c>
      <c r="B514" s="54">
        <v>5</v>
      </c>
      <c r="C514" t="s">
        <v>15844</v>
      </c>
      <c r="D514" s="55">
        <f>IF(LEN(TRIM(tags_count[[#This Row],[Index_count]]))=0,0,LEN(tags_count[[#This Row],[Index_count]])-LEN(SUBSTITUTE(tags_count[[#This Row],[Index_count]]," ",""))+1)</f>
        <v>5</v>
      </c>
      <c r="E514">
        <f t="shared" ref="E514:E577" si="9">COUNTIF(T514:T1874,"*"&amp;A514&amp;"*")</f>
        <v>3</v>
      </c>
      <c r="Q514" s="12">
        <v>513</v>
      </c>
      <c r="R514" s="10">
        <v>100</v>
      </c>
      <c r="S514" s="10">
        <v>1100</v>
      </c>
      <c r="T514" t="str">
        <v>gradientcolor Summer Shorts Shirt Sleeve tiedyetshirt Tops short sleeves Women's Fashion Fashion Tie Dye Dyes Print sexy Printed T Shirts Casual T Shirts Women</v>
      </c>
    </row>
    <row r="515" spans="1:20" x14ac:dyDescent="0.3">
      <c r="A515" s="10" t="s">
        <v>11912</v>
      </c>
      <c r="B515" s="54">
        <v>5</v>
      </c>
      <c r="C515" t="s">
        <v>15817</v>
      </c>
      <c r="D515" s="55">
        <f>IF(LEN(TRIM(tags_count[[#This Row],[Index_count]]))=0,0,LEN(tags_count[[#This Row],[Index_count]])-LEN(SUBSTITUTE(tags_count[[#This Row],[Index_count]]," ",""))+1)</f>
        <v>4</v>
      </c>
      <c r="E515">
        <f t="shared" si="9"/>
        <v>3</v>
      </c>
      <c r="Q515" s="12">
        <v>514</v>
      </c>
      <c r="R515" s="10">
        <v>10000</v>
      </c>
      <c r="S515" s="10">
        <v>50000</v>
      </c>
      <c r="T515" t="str">
        <v>blouse Summer Plus Size Shirt Sleeve Beach Tops Loose short sleeves T Shirts Shorts off shoulder Fashion Ladies Women Women's Fashion Casual Cotton</v>
      </c>
    </row>
    <row r="516" spans="1:20" x14ac:dyDescent="0.3">
      <c r="A516" s="10" t="s">
        <v>11913</v>
      </c>
      <c r="B516" s="54">
        <v>5</v>
      </c>
      <c r="C516" t="s">
        <v>15845</v>
      </c>
      <c r="D516" s="55">
        <f>IF(LEN(TRIM(tags_count[[#This Row],[Index_count]]))=0,0,LEN(tags_count[[#This Row],[Index_count]])-LEN(SUBSTITUTE(tags_count[[#This Row],[Index_count]]," ",""))+1)</f>
        <v>4</v>
      </c>
      <c r="E516">
        <f t="shared" si="9"/>
        <v>4</v>
      </c>
      <c r="Q516" s="12">
        <v>515</v>
      </c>
      <c r="R516" s="10">
        <v>1000</v>
      </c>
      <c r="S516" s="10">
        <v>5000</v>
      </c>
      <c r="T516" t="str">
        <v>women dress short sleeve dress Floral print Summer Dresses Evening Dress Dress Print Women's Fashion Floral long dress boho boho dress Cocktail Party Dress summer dresses Party Dresses Women Beach casual dress</v>
      </c>
    </row>
    <row r="517" spans="1:20" x14ac:dyDescent="0.3">
      <c r="A517" s="10" t="s">
        <v>11914</v>
      </c>
      <c r="B517" s="54">
        <v>5</v>
      </c>
      <c r="C517" t="s">
        <v>15846</v>
      </c>
      <c r="D517" s="55">
        <f>IF(LEN(TRIM(tags_count[[#This Row],[Index_count]]))=0,0,LEN(tags_count[[#This Row],[Index_count]])-LEN(SUBSTITUTE(tags_count[[#This Row],[Index_count]]," ",""))+1)</f>
        <v>5</v>
      </c>
      <c r="E517">
        <f t="shared" si="9"/>
        <v>3</v>
      </c>
      <c r="Q517" s="12">
        <v>516</v>
      </c>
      <c r="R517" s="10">
        <v>1000</v>
      </c>
      <c r="S517" s="10">
        <v>7000</v>
      </c>
      <c r="T517" t="str">
        <v>Summer Plus Size Tops &amp; Blouses Shirt chiffon Tank Tops Blouses &amp; Shirts T Shirts tank top Pullovers Women's Fashion Fashion V-neck chiffon blouse Ladies sleeveless Women Ladies Fashion Casual Clothes</v>
      </c>
    </row>
    <row r="518" spans="1:20" x14ac:dyDescent="0.3">
      <c r="A518" s="10" t="s">
        <v>11915</v>
      </c>
      <c r="B518" s="54">
        <v>5</v>
      </c>
      <c r="C518" t="s">
        <v>15847</v>
      </c>
      <c r="D518" s="55">
        <f>IF(LEN(TRIM(tags_count[[#This Row],[Index_count]]))=0,0,LEN(tags_count[[#This Row],[Index_count]])-LEN(SUBSTITUTE(tags_count[[#This Row],[Index_count]]," ",""))+1)</f>
        <v>4</v>
      </c>
      <c r="E518">
        <f t="shared" si="9"/>
        <v>4</v>
      </c>
      <c r="Q518" s="12">
        <v>517</v>
      </c>
      <c r="R518" s="10">
        <v>5000</v>
      </c>
      <c r="S518" s="10">
        <v>40000</v>
      </c>
      <c r="T518" t="str">
        <v>Summer Plus Size women dresses polka dot Spaghetti Strap Polkas irregulardre boho Women's Fashion Party Dress boho dress sundress Beach Dress Women</v>
      </c>
    </row>
    <row r="519" spans="1:20" x14ac:dyDescent="0.3">
      <c r="A519" s="10" t="s">
        <v>11916</v>
      </c>
      <c r="B519" s="54">
        <v>5</v>
      </c>
      <c r="C519" t="s">
        <v>15848</v>
      </c>
      <c r="D519" s="55">
        <f>IF(LEN(TRIM(tags_count[[#This Row],[Index_count]]))=0,0,LEN(tags_count[[#This Row],[Index_count]])-LEN(SUBSTITUTE(tags_count[[#This Row],[Index_count]]," ",""))+1)</f>
        <v>5</v>
      </c>
      <c r="E519">
        <f t="shared" si="9"/>
        <v>11</v>
      </c>
      <c r="Q519" s="12">
        <v>518</v>
      </c>
      <c r="R519" s="10">
        <v>3</v>
      </c>
      <c r="S519" s="10">
        <v>45</v>
      </c>
      <c r="T519" t="str">
        <v>Summer sexy bathing suit Bikinis Set Beach splitbikiniset Swimsuit Swimwear Bikini Fashion Two Pieces splits Women Women's Fashion printed</v>
      </c>
    </row>
    <row r="520" spans="1:20" x14ac:dyDescent="0.3">
      <c r="A520" s="10" t="s">
        <v>11917</v>
      </c>
      <c r="B520" s="54">
        <v>5</v>
      </c>
      <c r="C520" t="s">
        <v>15849</v>
      </c>
      <c r="D520" s="55">
        <f>IF(LEN(TRIM(tags_count[[#This Row],[Index_count]]))=0,0,LEN(tags_count[[#This Row],[Index_count]])-LEN(SUBSTITUTE(tags_count[[#This Row],[Index_count]]," ",""))+1)</f>
        <v>5</v>
      </c>
      <c r="E520">
        <f t="shared" si="9"/>
        <v>3</v>
      </c>
      <c r="Q520" s="12">
        <v>519</v>
      </c>
      <c r="R520" s="10">
        <v>1000</v>
      </c>
      <c r="S520" s="10">
        <v>12000</v>
      </c>
      <c r="T520" t="str">
        <v>Deep V-Neck Summer slingdresse Plus Size Floral Necks women dresses Dresses vestdresse floralprinted Women's Fashion printed Dress summer dresses tunicdresse Casual Women</v>
      </c>
    </row>
    <row r="521" spans="1:20" x14ac:dyDescent="0.3">
      <c r="A521" s="10" t="s">
        <v>11918</v>
      </c>
      <c r="B521" s="54">
        <v>5</v>
      </c>
      <c r="C521" t="s">
        <v>15850</v>
      </c>
      <c r="D521" s="55">
        <f>IF(LEN(TRIM(tags_count[[#This Row],[Index_count]]))=0,0,LEN(tags_count[[#This Row],[Index_count]])-LEN(SUBSTITUTE(tags_count[[#This Row],[Index_count]]," ",""))+1)</f>
        <v>4</v>
      </c>
      <c r="E521">
        <f t="shared" si="9"/>
        <v>3</v>
      </c>
      <c r="Q521" s="12">
        <v>520</v>
      </c>
      <c r="R521" s="10">
        <v>100</v>
      </c>
      <c r="S521" s="10">
        <v>700</v>
      </c>
      <c r="T521" t="str">
        <v>blouse Summer Shorts letter print Sleeve Funny Short Sleeve Blouses Tops short sleeves Women's Fashion Fashion cute Spring Cotton T Shirts Women</v>
      </c>
    </row>
    <row r="522" spans="1:20" x14ac:dyDescent="0.3">
      <c r="A522" s="10" t="s">
        <v>11919</v>
      </c>
      <c r="B522" s="54">
        <v>5</v>
      </c>
      <c r="C522" t="s">
        <v>15851</v>
      </c>
      <c r="D522" s="55">
        <f>IF(LEN(TRIM(tags_count[[#This Row],[Index_count]]))=0,0,LEN(tags_count[[#This Row],[Index_count]])-LEN(SUBSTITUTE(tags_count[[#This Row],[Index_count]]," ",""))+1)</f>
        <v>4</v>
      </c>
      <c r="E522">
        <f t="shared" si="9"/>
        <v>3</v>
      </c>
      <c r="Q522" s="12">
        <v>521</v>
      </c>
      <c r="R522" s="10">
        <v>5000</v>
      </c>
      <c r="S522" s="10">
        <v>65000</v>
      </c>
      <c r="T522" t="str">
        <v>womenpalysuit Women Plus Size Beach palysuit Women's Fashion Women S Clothing sexy sleeveless Body Suit zippers Rompers jumpsuitsforwomen jumpsuit</v>
      </c>
    </row>
    <row r="523" spans="1:20" x14ac:dyDescent="0.3">
      <c r="A523" s="10" t="s">
        <v>11920</v>
      </c>
      <c r="B523" s="54">
        <v>5</v>
      </c>
      <c r="C523" t="s">
        <v>15852</v>
      </c>
      <c r="D523" s="55">
        <f>IF(LEN(TRIM(tags_count[[#This Row],[Index_count]]))=0,0,LEN(tags_count[[#This Row],[Index_count]])-LEN(SUBSTITUTE(tags_count[[#This Row],[Index_count]]," ",""))+1)</f>
        <v>4</v>
      </c>
      <c r="E523">
        <f t="shared" si="9"/>
        <v>4</v>
      </c>
      <c r="Q523" s="12">
        <v>522</v>
      </c>
      <c r="R523" s="10">
        <v>100</v>
      </c>
      <c r="S523" s="10">
        <v>900</v>
      </c>
      <c r="T523" t="str">
        <v>Summer Shorts Fashion pants women's pants pantalonfemme Loose Short pants women shorts Women's Fashion Plus Size Ladies Beach Casual</v>
      </c>
    </row>
    <row r="524" spans="1:20" x14ac:dyDescent="0.3">
      <c r="A524" s="10" t="s">
        <v>11921</v>
      </c>
      <c r="B524" s="54">
        <v>5</v>
      </c>
      <c r="C524" t="s">
        <v>15853</v>
      </c>
      <c r="D524" s="55">
        <f>IF(LEN(TRIM(tags_count[[#This Row],[Index_count]]))=0,0,LEN(tags_count[[#This Row],[Index_count]])-LEN(SUBSTITUTE(tags_count[[#This Row],[Index_count]]," ",""))+1)</f>
        <v>5</v>
      </c>
      <c r="E524">
        <f t="shared" si="9"/>
        <v>2</v>
      </c>
      <c r="Q524" s="12">
        <v>523</v>
      </c>
      <c r="R524" s="10">
        <v>100</v>
      </c>
      <c r="S524" s="10">
        <v>500</v>
      </c>
      <c r="T524" t="str">
        <v>Summer Plus Size bralette top womens bralette sexy underwear lace bralette top tank top floral lace Women's Fashion Fashion sexy lace sexy Casual Bras Lace push up bra Underwear Shorts Tank brassiere Tops Fitness ultrathinbra</v>
      </c>
    </row>
    <row r="525" spans="1:20" x14ac:dyDescent="0.3">
      <c r="A525" s="10" t="s">
        <v>11922</v>
      </c>
      <c r="B525" s="54">
        <v>5</v>
      </c>
      <c r="C525" t="s">
        <v>15854</v>
      </c>
      <c r="D525" s="55">
        <f>IF(LEN(TRIM(tags_count[[#This Row],[Index_count]]))=0,0,LEN(tags_count[[#This Row],[Index_count]])-LEN(SUBSTITUTE(tags_count[[#This Row],[Index_count]]," ",""))+1)</f>
        <v>4</v>
      </c>
      <c r="E525">
        <f t="shared" si="9"/>
        <v>4</v>
      </c>
      <c r="Q525" s="12">
        <v>524</v>
      </c>
      <c r="R525" s="10">
        <v>1000</v>
      </c>
      <c r="S525" s="10">
        <v>14000</v>
      </c>
      <c r="T525" t="str">
        <v>Summer Plus Size print dress sundress Vintage Dress Floral dress Women holidaydres Women's Fashion boho dress printed dressforlady vestido Print maxi dress Robes Holiday Casual Cotton</v>
      </c>
    </row>
    <row r="526" spans="1:20" x14ac:dyDescent="0.3">
      <c r="A526" s="10" t="s">
        <v>11923</v>
      </c>
      <c r="B526" s="54">
        <v>5</v>
      </c>
      <c r="C526" t="s">
        <v>15855</v>
      </c>
      <c r="D526" s="55">
        <f>IF(LEN(TRIM(tags_count[[#This Row],[Index_count]]))=0,0,LEN(tags_count[[#This Row],[Index_count]])-LEN(SUBSTITUTE(tags_count[[#This Row],[Index_count]]," ",""))+1)</f>
        <v>4</v>
      </c>
      <c r="E526">
        <f t="shared" si="9"/>
        <v>3</v>
      </c>
      <c r="Q526" s="12">
        <v>525</v>
      </c>
      <c r="R526" s="10">
        <v>10000</v>
      </c>
      <c r="S526" s="10">
        <v>70000</v>
      </c>
      <c r="T526" t="str">
        <v>Summer sexy lace tank top Plus Size crop top Lace Halter slimfittop Spaghetti Strap strap floral lace Sleeveless Shirt Fashion sexy lace Floral Spaghetti summer tops Bras push up bra Cup Tops Women's Fashion croptopbra sleeveless casualblouse</v>
      </c>
    </row>
    <row r="527" spans="1:20" x14ac:dyDescent="0.3">
      <c r="A527" s="10" t="s">
        <v>11924</v>
      </c>
      <c r="B527" s="54">
        <v>5</v>
      </c>
      <c r="C527" t="s">
        <v>15856</v>
      </c>
      <c r="D527" s="55">
        <f>IF(LEN(TRIM(tags_count[[#This Row],[Index_count]]))=0,0,LEN(tags_count[[#This Row],[Index_count]])-LEN(SUBSTITUTE(tags_count[[#This Row],[Index_count]]," ",""))+1)</f>
        <v>5</v>
      </c>
      <c r="E527">
        <f t="shared" si="9"/>
        <v>2</v>
      </c>
      <c r="Q527" s="12">
        <v>526</v>
      </c>
      <c r="R527" s="10">
        <v>10000</v>
      </c>
      <c r="S527" s="10">
        <v>130000</v>
      </c>
      <c r="T527" t="str">
        <v>Summer Plus Size vest dress robefemme Dress vestido Elegant Dress holidaydres Women's Fashion beachsundres summer dress party Sexy Dress sleeveless sexy Holiday Spaghetti Women</v>
      </c>
    </row>
    <row r="528" spans="1:20" x14ac:dyDescent="0.3">
      <c r="A528" s="10" t="s">
        <v>11925</v>
      </c>
      <c r="B528" s="54">
        <v>5</v>
      </c>
      <c r="C528" t="s">
        <v>15857</v>
      </c>
      <c r="D528" s="55">
        <f>IF(LEN(TRIM(tags_count[[#This Row],[Index_count]]))=0,0,LEN(tags_count[[#This Row],[Index_count]])-LEN(SUBSTITUTE(tags_count[[#This Row],[Index_count]]," ",""))+1)</f>
        <v>5</v>
      </c>
      <c r="E528">
        <f t="shared" si="9"/>
        <v>3</v>
      </c>
      <c r="Q528" s="12">
        <v>527</v>
      </c>
      <c r="R528" s="10">
        <v>1000</v>
      </c>
      <c r="S528" s="10">
        <v>2000</v>
      </c>
      <c r="T528" t="str">
        <v>Summer Fashion Yoga Lace pants Slim Fit sportshort yogashort Women's Fashion Shorts Sport slim Casual Women</v>
      </c>
    </row>
    <row r="529" spans="1:20" x14ac:dyDescent="0.3">
      <c r="A529" s="10" t="s">
        <v>11926</v>
      </c>
      <c r="B529" s="54">
        <v>5</v>
      </c>
      <c r="C529" t="s">
        <v>15858</v>
      </c>
      <c r="D529" s="55">
        <f>IF(LEN(TRIM(tags_count[[#This Row],[Index_count]]))=0,0,LEN(tags_count[[#This Row],[Index_count]])-LEN(SUBSTITUTE(tags_count[[#This Row],[Index_count]]," ",""))+1)</f>
        <v>4</v>
      </c>
      <c r="E529">
        <f t="shared" si="9"/>
        <v>3</v>
      </c>
      <c r="Q529" s="12">
        <v>528</v>
      </c>
      <c r="R529" s="10">
        <v>100</v>
      </c>
      <c r="S529" s="10">
        <v>473.00000000000006</v>
      </c>
      <c r="T529" t="str">
        <v>Summer Fashion high waist Swing dress long dress Skirts Dress Waist boho V-neck floralprinted slingdre bohemian off shoulder retro Swing Floral printed Women's Fashion Casual Women</v>
      </c>
    </row>
    <row r="530" spans="1:20" x14ac:dyDescent="0.3">
      <c r="A530" s="10" t="s">
        <v>11927</v>
      </c>
      <c r="B530" s="54">
        <v>5</v>
      </c>
      <c r="C530" t="s">
        <v>15859</v>
      </c>
      <c r="D530" s="55">
        <f>IF(LEN(TRIM(tags_count[[#This Row],[Index_count]]))=0,0,LEN(tags_count[[#This Row],[Index_count]])-LEN(SUBSTITUTE(tags_count[[#This Row],[Index_count]]," ",""))+1)</f>
        <v>5</v>
      </c>
      <c r="E530">
        <f t="shared" si="9"/>
        <v>6</v>
      </c>
      <c r="Q530" s="12">
        <v>529</v>
      </c>
      <c r="R530" s="10">
        <v>20000</v>
      </c>
      <c r="S530" s="10">
        <v>220000</v>
      </c>
      <c r="T530" t="str">
        <v>Summer slim dress sundress long dress fashion dress Dress summer dress beach dress longmaxiskirt boho Party Dress boho dress party sexy women dress Beach Women's Fashion geometricpattern evening party dress Women</v>
      </c>
    </row>
    <row r="531" spans="1:20" x14ac:dyDescent="0.3">
      <c r="A531" s="10" t="s">
        <v>11928</v>
      </c>
      <c r="B531" s="54">
        <v>5</v>
      </c>
      <c r="C531" t="s">
        <v>15860</v>
      </c>
      <c r="D531" s="55">
        <f>IF(LEN(TRIM(tags_count[[#This Row],[Index_count]]))=0,0,LEN(tags_count[[#This Row],[Index_count]])-LEN(SUBSTITUTE(tags_count[[#This Row],[Index_count]]," ",""))+1)</f>
        <v>4</v>
      </c>
      <c r="E531">
        <f t="shared" si="9"/>
        <v>1</v>
      </c>
      <c r="Q531" s="12">
        <v>530</v>
      </c>
      <c r="R531" s="10">
        <v>5000</v>
      </c>
      <c r="S531" s="10">
        <v>40000</v>
      </c>
      <c r="T531" t="str">
        <v>Summer Strapless Dress summer dress floralprintdres long dress Dress strapless Women's Fashion Print beach dress splitdresse off shoulder dress summer dresses Floral bohemian dress sexy Beach</v>
      </c>
    </row>
    <row r="532" spans="1:20" x14ac:dyDescent="0.3">
      <c r="A532" s="10" t="s">
        <v>11929</v>
      </c>
      <c r="B532" s="54">
        <v>5</v>
      </c>
      <c r="C532" t="s">
        <v>15861</v>
      </c>
      <c r="D532" s="55">
        <f>IF(LEN(TRIM(tags_count[[#This Row],[Index_count]]))=0,0,LEN(tags_count[[#This Row],[Index_count]])-LEN(SUBSTITUTE(tags_count[[#This Row],[Index_count]]," ",""))+1)</f>
        <v>5</v>
      </c>
      <c r="E532">
        <f t="shared" si="9"/>
        <v>4</v>
      </c>
      <c r="Q532" s="12">
        <v>531</v>
      </c>
      <c r="R532" s="10">
        <v>5000</v>
      </c>
      <c r="S532" s="10">
        <v>23700</v>
      </c>
      <c r="T532" t="str">
        <v>Summer Vest Fashion Fitness Spring slim knitted crop top knitted Women's Fashion Plus Size sleeveless tops sexy Casual Cotton Shorts Tank Shirt Tops Slim Fit Pullovers women tank top Ladies sleeveless Women Beach</v>
      </c>
    </row>
    <row r="533" spans="1:20" x14ac:dyDescent="0.3">
      <c r="A533" s="10" t="s">
        <v>11930</v>
      </c>
      <c r="B533" s="54">
        <v>5</v>
      </c>
      <c r="C533" t="s">
        <v>15862</v>
      </c>
      <c r="D533" s="55">
        <f>IF(LEN(TRIM(tags_count[[#This Row],[Index_count]]))=0,0,LEN(tags_count[[#This Row],[Index_count]])-LEN(SUBSTITUTE(tags_count[[#This Row],[Index_count]]," ",""))+1)</f>
        <v>5</v>
      </c>
      <c r="E533">
        <f t="shared" si="9"/>
        <v>4</v>
      </c>
      <c r="Q533" s="12">
        <v>532</v>
      </c>
      <c r="R533" s="10">
        <v>10000</v>
      </c>
      <c r="S533" s="10">
        <v>80000</v>
      </c>
      <c r="T533" t="str">
        <v>Mini Plus Size ruffle Pleated V-neck Mini dress Women's Fashion Fashion printingdres sexy V-neck Dresses Casual T Shirts Cotton blouse party Shorts Cotton Shirt Sleeve Tops beach dress Tops &amp; T-Shirts loose t-shirt women top Beach Dress</v>
      </c>
    </row>
    <row r="534" spans="1:20" x14ac:dyDescent="0.3">
      <c r="A534" s="10" t="s">
        <v>11931</v>
      </c>
      <c r="B534" s="54">
        <v>5</v>
      </c>
      <c r="C534" t="s">
        <v>15863</v>
      </c>
      <c r="D534" s="55">
        <f>IF(LEN(TRIM(tags_count[[#This Row],[Index_count]]))=0,0,LEN(tags_count[[#This Row],[Index_count]])-LEN(SUBSTITUTE(tags_count[[#This Row],[Index_count]]," ",""))+1)</f>
        <v>4</v>
      </c>
      <c r="E534">
        <f t="shared" si="9"/>
        <v>4</v>
      </c>
      <c r="Q534" s="12">
        <v>533</v>
      </c>
      <c r="R534" s="10">
        <v>100</v>
      </c>
      <c r="S534" s="10">
        <v>800</v>
      </c>
      <c r="T534" t="str">
        <v>blouse Summer Plus Size Shirt Tops Loose short sleeves T Shirts Fashion printed Tops &amp; T-Shirts Ladies women top Casual Cotton</v>
      </c>
    </row>
    <row r="535" spans="1:20" x14ac:dyDescent="0.3">
      <c r="A535" s="10" t="s">
        <v>11932</v>
      </c>
      <c r="B535" s="54">
        <v>5</v>
      </c>
      <c r="C535" t="s">
        <v>15864</v>
      </c>
      <c r="D535" s="55">
        <f>IF(LEN(TRIM(tags_count[[#This Row],[Index_count]]))=0,0,LEN(tags_count[[#This Row],[Index_count]])-LEN(SUBSTITUTE(tags_count[[#This Row],[Index_count]]," ",""))+1)</f>
        <v>5</v>
      </c>
      <c r="E535">
        <f t="shared" si="9"/>
        <v>4</v>
      </c>
      <c r="Q535" s="12">
        <v>534</v>
      </c>
      <c r="R535" s="10">
        <v>100</v>
      </c>
      <c r="S535" s="10">
        <v>800</v>
      </c>
      <c r="T535" t="str">
        <v>slimvestmen Summer Vest menspersonalityfitnessvest Men's vest Fitness camouflagevest personalizedvest camouflage summersportsvest t sleevelessvestmen casualvest fitnessvestmen sleeveless sweatvest</v>
      </c>
    </row>
    <row r="536" spans="1:20" x14ac:dyDescent="0.3">
      <c r="A536" s="10" t="s">
        <v>11933</v>
      </c>
      <c r="B536" s="54">
        <v>5</v>
      </c>
      <c r="C536" t="s">
        <v>15864</v>
      </c>
      <c r="D536" s="55">
        <f>IF(LEN(TRIM(tags_count[[#This Row],[Index_count]]))=0,0,LEN(tags_count[[#This Row],[Index_count]])-LEN(SUBSTITUTE(tags_count[[#This Row],[Index_count]]," ",""))+1)</f>
        <v>5</v>
      </c>
      <c r="E536">
        <f t="shared" si="9"/>
        <v>6</v>
      </c>
      <c r="Q536" s="12">
        <v>535</v>
      </c>
      <c r="R536" s="10">
        <v>100</v>
      </c>
      <c r="S536" s="10">
        <v>595</v>
      </c>
      <c r="T536" t="str">
        <v>Summer Lace Dress pleated dress Lace Mini Dress backless dress Mini dress white dress beach dress wedding dress Women Necks summer dress Women's Fashion boho Sleeveless dress strappy Ladies party white Beach</v>
      </c>
    </row>
    <row r="537" spans="1:20" x14ac:dyDescent="0.3">
      <c r="A537" s="10" t="s">
        <v>11934</v>
      </c>
      <c r="B537" s="54">
        <v>5</v>
      </c>
      <c r="C537" t="s">
        <v>15865</v>
      </c>
      <c r="D537" s="55">
        <f>IF(LEN(TRIM(tags_count[[#This Row],[Index_count]]))=0,0,LEN(tags_count[[#This Row],[Index_count]])-LEN(SUBSTITUTE(tags_count[[#This Row],[Index_count]]," ",""))+1)</f>
        <v>5</v>
      </c>
      <c r="E537">
        <f t="shared" si="9"/>
        <v>4</v>
      </c>
      <c r="Q537" s="12">
        <v>536</v>
      </c>
      <c r="R537" s="10">
        <v>100</v>
      </c>
      <c r="S537" s="10">
        <v>365</v>
      </c>
      <c r="T537" t="str">
        <v>Summer Plus Size Shorts Men beach wear casualtrunk bathingshort Men's Fashion Fashion malebrief Men Shorts colorchangingshort swimmingshort Swimming Beach #fashion #shorts swim trunk</v>
      </c>
    </row>
    <row r="538" spans="1:20" x14ac:dyDescent="0.3">
      <c r="A538" s="10" t="s">
        <v>11935</v>
      </c>
      <c r="B538" s="54">
        <v>5</v>
      </c>
      <c r="C538" t="s">
        <v>15866</v>
      </c>
      <c r="D538" s="55">
        <f>IF(LEN(TRIM(tags_count[[#This Row],[Index_count]]))=0,0,LEN(tags_count[[#This Row],[Index_count]])-LEN(SUBSTITUTE(tags_count[[#This Row],[Index_count]]," ",""))+1)</f>
        <v>4</v>
      </c>
      <c r="E538">
        <f t="shared" si="9"/>
        <v>8</v>
      </c>
      <c r="Q538" s="12">
        <v>537</v>
      </c>
      <c r="R538" s="10">
        <v>5000</v>
      </c>
      <c r="S538" s="10">
        <v>14050</v>
      </c>
      <c r="T538" t="str">
        <v>bandagebra Vest Fashion crop top camisole Women Vest Summer Tank Tops Cross tank top caged bralette Women's Fashion Plus Size Cami Tank Tops Casual Tops solid color sleeveless Casual Bras Women</v>
      </c>
    </row>
    <row r="539" spans="1:20" x14ac:dyDescent="0.3">
      <c r="A539" s="10" t="s">
        <v>11936</v>
      </c>
      <c r="B539" s="54">
        <v>5</v>
      </c>
      <c r="C539" t="s">
        <v>15867</v>
      </c>
      <c r="D539" s="55">
        <f>IF(LEN(TRIM(tags_count[[#This Row],[Index_count]]))=0,0,LEN(tags_count[[#This Row],[Index_count]])-LEN(SUBSTITUTE(tags_count[[#This Row],[Index_count]]," ",""))+1)</f>
        <v>5</v>
      </c>
      <c r="E539">
        <f t="shared" si="9"/>
        <v>4</v>
      </c>
      <c r="Q539" s="12">
        <v>538</v>
      </c>
      <c r="R539" s="10">
        <v>10000</v>
      </c>
      <c r="S539" s="10">
        <v>46600</v>
      </c>
      <c r="T539" t="str">
        <v>Women Shorts Yoga Lace Elastic velvetshort slim Short pants Elegant Women's Fashion velvet high waist sexy Sport Casual Waist</v>
      </c>
    </row>
    <row r="540" spans="1:20" x14ac:dyDescent="0.3">
      <c r="A540" s="10" t="s">
        <v>11937</v>
      </c>
      <c r="B540" s="54">
        <v>5</v>
      </c>
      <c r="C540" t="s">
        <v>15868</v>
      </c>
      <c r="D540" s="55">
        <f>IF(LEN(TRIM(tags_count[[#This Row],[Index_count]]))=0,0,LEN(tags_count[[#This Row],[Index_count]])-LEN(SUBSTITUTE(tags_count[[#This Row],[Index_count]]," ",""))+1)</f>
        <v>5</v>
      </c>
      <c r="E540">
        <f t="shared" si="9"/>
        <v>4</v>
      </c>
      <c r="Q540" s="12">
        <v>539</v>
      </c>
      <c r="R540" s="10">
        <v>1000</v>
      </c>
      <c r="S540" s="10">
        <v>5000</v>
      </c>
      <c r="T540" t="str">
        <v>hollowouttanktop Tanktops for women Plus Size wolfprint summer tank top Summer skulltanktopforwomen Tops tank top Casual Print Women's Fashion sleevelesstshirt Wolf sleeveless tanksforwomen Tank Fashion 3dprint Women</v>
      </c>
    </row>
    <row r="541" spans="1:20" x14ac:dyDescent="0.3">
      <c r="A541" s="10" t="s">
        <v>11938</v>
      </c>
      <c r="B541" s="54">
        <v>5</v>
      </c>
      <c r="C541" t="s">
        <v>15869</v>
      </c>
      <c r="D541" s="55">
        <f>IF(LEN(TRIM(tags_count[[#This Row],[Index_count]]))=0,0,LEN(tags_count[[#This Row],[Index_count]])-LEN(SUBSTITUTE(tags_count[[#This Row],[Index_count]]," ",""))+1)</f>
        <v>5</v>
      </c>
      <c r="E541">
        <f t="shared" si="9"/>
        <v>4</v>
      </c>
      <c r="Q541" s="12">
        <v>540</v>
      </c>
      <c r="R541" s="10">
        <v>1000</v>
      </c>
      <c r="S541" s="10">
        <v>13000</v>
      </c>
      <c r="T541" t="str">
        <v>bathing suit Plus Size bikini set Cross Swimwear Women's Fashion Fashion Push up bikini Casual High Waisted Bikini Necks high waist Beach Waist halterneck beach wear Swimsuit Bikini Suits Women plus size bathing suits Swimming</v>
      </c>
    </row>
    <row r="542" spans="1:20" x14ac:dyDescent="0.3">
      <c r="A542" s="10" t="s">
        <v>11939</v>
      </c>
      <c r="B542" s="54">
        <v>5</v>
      </c>
      <c r="C542" t="s">
        <v>15870</v>
      </c>
      <c r="D542" s="55">
        <f>IF(LEN(TRIM(tags_count[[#This Row],[Index_count]]))=0,0,LEN(tags_count[[#This Row],[Index_count]])-LEN(SUBSTITUTE(tags_count[[#This Row],[Index_count]]," ",""))+1)</f>
        <v>4</v>
      </c>
      <c r="E542">
        <f t="shared" si="9"/>
        <v>2</v>
      </c>
      <c r="Q542" s="12">
        <v>541</v>
      </c>
      <c r="R542" s="10">
        <v>100</v>
      </c>
      <c r="S542" s="10">
        <v>800</v>
      </c>
      <c r="T542" t="str">
        <v>Summer scrunch Yoga skinnyshort Shorts Fitness Running yogashort gymshort women shorts short leggings Sport elasticlegging fitness leggings Women's Fashion Women Fashion Women</v>
      </c>
    </row>
    <row r="543" spans="1:20" x14ac:dyDescent="0.3">
      <c r="A543" s="10" t="s">
        <v>11940</v>
      </c>
      <c r="B543" s="54">
        <v>5</v>
      </c>
      <c r="C543" t="s">
        <v>15871</v>
      </c>
      <c r="D543" s="55">
        <f>IF(LEN(TRIM(tags_count[[#This Row],[Index_count]]))=0,0,LEN(tags_count[[#This Row],[Index_count]])-LEN(SUBSTITUTE(tags_count[[#This Row],[Index_count]]," ",""))+1)</f>
        <v>4</v>
      </c>
      <c r="E543">
        <f t="shared" si="9"/>
        <v>1</v>
      </c>
      <c r="Q543" s="12">
        <v>542</v>
      </c>
      <c r="R543" s="10">
        <v>100</v>
      </c>
      <c r="S543" s="10">
        <v>700</v>
      </c>
      <c r="T543" t="str">
        <v>Summer Plus Size Tank letter print Tops Women's Fashion tank top Round neck T Shirts Fashion Print sleeveless Casual Women Fashion Women</v>
      </c>
    </row>
    <row r="544" spans="1:20" x14ac:dyDescent="0.3">
      <c r="A544" s="10" t="s">
        <v>11941</v>
      </c>
      <c r="B544" s="54">
        <v>5</v>
      </c>
      <c r="C544" t="s">
        <v>15872</v>
      </c>
      <c r="D544" s="55">
        <f>IF(LEN(TRIM(tags_count[[#This Row],[Index_count]]))=0,0,LEN(tags_count[[#This Row],[Index_count]])-LEN(SUBSTITUTE(tags_count[[#This Row],[Index_count]]," ",""))+1)</f>
        <v>4</v>
      </c>
      <c r="E544">
        <f t="shared" si="9"/>
        <v>3</v>
      </c>
      <c r="Q544" s="12">
        <v>543</v>
      </c>
      <c r="R544" s="10">
        <v>1000</v>
      </c>
      <c r="S544" s="10">
        <v>12000</v>
      </c>
      <c r="T544" t="str">
        <v>Plus Size sundress long dress Dress Women's Fashion Maxi Dresses Dresses beach dress Party Dress fashion dresses women dress Holiday Causal Dress</v>
      </c>
    </row>
    <row r="545" spans="1:20" x14ac:dyDescent="0.3">
      <c r="A545" s="10" t="s">
        <v>11942</v>
      </c>
      <c r="B545" s="54">
        <v>5</v>
      </c>
      <c r="C545" t="s">
        <v>15873</v>
      </c>
      <c r="D545" s="55">
        <f>IF(LEN(TRIM(tags_count[[#This Row],[Index_count]]))=0,0,LEN(tags_count[[#This Row],[Index_count]])-LEN(SUBSTITUTE(tags_count[[#This Row],[Index_count]]," ",""))+1)</f>
        <v>4</v>
      </c>
      <c r="E545">
        <f t="shared" si="9"/>
        <v>4</v>
      </c>
      <c r="Q545" s="12">
        <v>544</v>
      </c>
      <c r="R545" s="10">
        <v>1000</v>
      </c>
      <c r="S545" s="10">
        <v>5000</v>
      </c>
      <c r="T545" t="str">
        <v>suspenders Summer Plus Size Tank Shirt Beach Tops Loose Women's Fashion Fashion printed Summer Fashion sleeveless Cotton blouse Casual Women</v>
      </c>
    </row>
    <row r="546" spans="1:20" x14ac:dyDescent="0.3">
      <c r="A546" s="10" t="s">
        <v>11943</v>
      </c>
      <c r="B546" s="54">
        <v>5</v>
      </c>
      <c r="C546" t="s">
        <v>15874</v>
      </c>
      <c r="D546" s="55">
        <f>IF(LEN(TRIM(tags_count[[#This Row],[Index_count]]))=0,0,LEN(tags_count[[#This Row],[Index_count]])-LEN(SUBSTITUTE(tags_count[[#This Row],[Index_count]]," ",""))+1)</f>
        <v>4</v>
      </c>
      <c r="E546">
        <f t="shared" si="9"/>
        <v>26</v>
      </c>
      <c r="Q546" s="12">
        <v>545</v>
      </c>
      <c r="R546" s="10">
        <v>1000</v>
      </c>
      <c r="S546" s="10">
        <v>13000</v>
      </c>
      <c r="T546" t="str">
        <v>Summer Shorts Sleeve Hollow-out pants sportsset short sleeves Outfits Women's Fashion Fashion Women tacksuit sexy Clothes Tops T Shirts jumpsuit</v>
      </c>
    </row>
    <row r="547" spans="1:20" x14ac:dyDescent="0.3">
      <c r="A547" s="10" t="s">
        <v>11944</v>
      </c>
      <c r="B547" s="54">
        <v>5</v>
      </c>
      <c r="C547" t="s">
        <v>15875</v>
      </c>
      <c r="D547" s="55">
        <f>IF(LEN(TRIM(tags_count[[#This Row],[Index_count]]))=0,0,LEN(tags_count[[#This Row],[Index_count]])-LEN(SUBSTITUTE(tags_count[[#This Row],[Index_count]]," ",""))+1)</f>
        <v>5</v>
      </c>
      <c r="E547">
        <f t="shared" si="9"/>
        <v>1</v>
      </c>
      <c r="Q547" s="12">
        <v>546</v>
      </c>
      <c r="R547" s="10">
        <v>10000</v>
      </c>
      <c r="S547" s="10">
        <v>140000</v>
      </c>
      <c r="T547" t="str">
        <v>Summer strapless Plus Size Vintage swimwear onepiece One Piece Swimsuits Swimwear Bikini Women's Fashion Push-Up sexy monokini Women plus size bathing suits strapless bikini Swimming</v>
      </c>
    </row>
    <row r="548" spans="1:20" x14ac:dyDescent="0.3">
      <c r="A548" s="10" t="s">
        <v>11945</v>
      </c>
      <c r="B548" s="54">
        <v>4</v>
      </c>
      <c r="C548" t="s">
        <v>15876</v>
      </c>
      <c r="D548" s="55">
        <f>IF(LEN(TRIM(tags_count[[#This Row],[Index_count]]))=0,0,LEN(tags_count[[#This Row],[Index_count]])-LEN(SUBSTITUTE(tags_count[[#This Row],[Index_count]]," ",""))+1)</f>
        <v>3</v>
      </c>
      <c r="E548">
        <f t="shared" si="9"/>
        <v>1</v>
      </c>
      <c r="Q548" s="12">
        <v>547</v>
      </c>
      <c r="R548" s="10">
        <v>10000</v>
      </c>
      <c r="S548" s="10">
        <v>70000</v>
      </c>
      <c r="T548" t="str">
        <v>Summer dressesforwomen tunic Waist Elastic women dresses long dress Dress Print Floral dress Floral print Dresses Women's Fashion elastic waist backless splits vestido Floral summer dresses Holiday Women</v>
      </c>
    </row>
    <row r="549" spans="1:20" x14ac:dyDescent="0.3">
      <c r="A549" s="10" t="s">
        <v>11946</v>
      </c>
      <c r="B549" s="54">
        <v>4</v>
      </c>
      <c r="C549" t="s">
        <v>15877</v>
      </c>
      <c r="D549" s="55">
        <f>IF(LEN(TRIM(tags_count[[#This Row],[Index_count]]))=0,0,LEN(tags_count[[#This Row],[Index_count]])-LEN(SUBSTITUTE(tags_count[[#This Row],[Index_count]]," ",""))+1)</f>
        <v>4</v>
      </c>
      <c r="E549">
        <f t="shared" si="9"/>
        <v>24</v>
      </c>
      <c r="Q549" s="12">
        <v>548</v>
      </c>
      <c r="R549" s="10">
        <v>20000</v>
      </c>
      <c r="S549" s="10">
        <v>120000</v>
      </c>
      <c r="T549" t="str">
        <v>Bikini Fashion womenbikiniset bikini set pushupsuit women swimsuit New arrival Swimwear Swimsuit padded women swimwear Bras Suits women bathing suit Women Women's Fashion Padded Bra Swimming</v>
      </c>
    </row>
    <row r="550" spans="1:20" x14ac:dyDescent="0.3">
      <c r="A550" s="10" t="s">
        <v>11947</v>
      </c>
      <c r="B550" s="54">
        <v>4</v>
      </c>
      <c r="C550" t="s">
        <v>15878</v>
      </c>
      <c r="D550" s="55">
        <f>IF(LEN(TRIM(tags_count[[#This Row],[Index_count]]))=0,0,LEN(tags_count[[#This Row],[Index_count]])-LEN(SUBSTITUTE(tags_count[[#This Row],[Index_count]]," ",""))+1)</f>
        <v>3</v>
      </c>
      <c r="E550">
        <f t="shared" si="9"/>
        <v>2</v>
      </c>
      <c r="Q550" s="12">
        <v>549</v>
      </c>
      <c r="R550" s="10">
        <v>5000</v>
      </c>
      <c r="S550" s="10">
        <v>40000</v>
      </c>
      <c r="T550" t="str">
        <v>Fashion Skirts long skirt pencil skirt solidcolordre elegantsplitskirt Bottom Elegant Dress sidesplitshirt pencil sexy skirt Women Skirts Women's Fashion Fashion splits sexy Skirts Women</v>
      </c>
    </row>
    <row r="551" spans="1:20" x14ac:dyDescent="0.3">
      <c r="A551" s="10" t="s">
        <v>11948</v>
      </c>
      <c r="B551" s="54">
        <v>4</v>
      </c>
      <c r="C551" t="s">
        <v>15879</v>
      </c>
      <c r="D551" s="55">
        <f>IF(LEN(TRIM(tags_count[[#This Row],[Index_count]]))=0,0,LEN(tags_count[[#This Row],[Index_count]])-LEN(SUBSTITUTE(tags_count[[#This Row],[Index_count]]," ",""))+1)</f>
        <v>4</v>
      </c>
      <c r="E551">
        <f t="shared" si="9"/>
        <v>5</v>
      </c>
      <c r="Q551" s="12">
        <v>550</v>
      </c>
      <c r="R551" s="10">
        <v>100</v>
      </c>
      <c r="S551" s="10">
        <v>1100</v>
      </c>
      <c r="T551" t="str">
        <v>Summer trousers pants Bottom fashion pants Women's Fashion Long pants widelegpant Casual harem pants summerpant Plus Size loosepant printed women trousers slitpant Women</v>
      </c>
    </row>
    <row r="552" spans="1:20" x14ac:dyDescent="0.3">
      <c r="A552" s="10" t="s">
        <v>11949</v>
      </c>
      <c r="B552" s="54">
        <v>4</v>
      </c>
      <c r="C552" t="s">
        <v>15880</v>
      </c>
      <c r="D552" s="55">
        <f>IF(LEN(TRIM(tags_count[[#This Row],[Index_count]]))=0,0,LEN(tags_count[[#This Row],[Index_count]])-LEN(SUBSTITUTE(tags_count[[#This Row],[Index_count]]," ",""))+1)</f>
        <v>3</v>
      </c>
      <c r="E552">
        <f t="shared" si="9"/>
        <v>2</v>
      </c>
      <c r="Q552" s="12">
        <v>551</v>
      </c>
      <c r="R552" s="10">
        <v>10</v>
      </c>
      <c r="S552" s="10">
        <v>56.5</v>
      </c>
      <c r="T552" t="str">
        <v>Mini Vest Fashion Tank Halter Summer womemstop Tops tank top #top #crop tankvest V-neck sleeveless</v>
      </c>
    </row>
    <row r="553" spans="1:20" x14ac:dyDescent="0.3">
      <c r="A553" s="10" t="s">
        <v>11950</v>
      </c>
      <c r="B553" s="54">
        <v>4</v>
      </c>
      <c r="C553" t="s">
        <v>15881</v>
      </c>
      <c r="D553" s="55">
        <f>IF(LEN(TRIM(tags_count[[#This Row],[Index_count]]))=0,0,LEN(tags_count[[#This Row],[Index_count]])-LEN(SUBSTITUTE(tags_count[[#This Row],[Index_count]]," ",""))+1)</f>
        <v>3</v>
      </c>
      <c r="E553">
        <f t="shared" si="9"/>
        <v>2</v>
      </c>
      <c r="Q553" s="12">
        <v>552</v>
      </c>
      <c r="R553" s="10">
        <v>100</v>
      </c>
      <c r="S553" s="10">
        <v>700</v>
      </c>
      <c r="T553" t="str">
        <v>Summer Colorful Beauty Nail Polish nail kit mattetopcoat soakoffgel Nails cosmetic gel nail polish topbasegel Nail Gel uvlampgel nail gel set Kit UV Gel</v>
      </c>
    </row>
    <row r="554" spans="1:20" x14ac:dyDescent="0.3">
      <c r="A554" s="10" t="s">
        <v>11951</v>
      </c>
      <c r="B554" s="54">
        <v>4</v>
      </c>
      <c r="C554" t="s">
        <v>15882</v>
      </c>
      <c r="D554" s="55">
        <f>IF(LEN(TRIM(tags_count[[#This Row],[Index_count]]))=0,0,LEN(tags_count[[#This Row],[Index_count]])-LEN(SUBSTITUTE(tags_count[[#This Row],[Index_count]]," ",""))+1)</f>
        <v>3</v>
      </c>
      <c r="E554">
        <f t="shared" si="9"/>
        <v>2</v>
      </c>
      <c r="Q554" s="12">
        <v>553</v>
      </c>
      <c r="R554" s="10">
        <v>10000</v>
      </c>
      <c r="S554" s="10">
        <v>46700</v>
      </c>
      <c r="T554" t="str">
        <v>Summer ponytailhat Fashion Hats Women Cap Cap Adjustable Baseball Cap baseballcapforwomen summercap Women's Fashion Baseball Baseball Cap sun hat Visors Women</v>
      </c>
    </row>
    <row r="555" spans="1:20" x14ac:dyDescent="0.3">
      <c r="A555" s="10" t="s">
        <v>11952</v>
      </c>
      <c r="B555" s="54">
        <v>4</v>
      </c>
      <c r="C555" t="s">
        <v>15883</v>
      </c>
      <c r="D555" s="55">
        <f>IF(LEN(TRIM(tags_count[[#This Row],[Index_count]]))=0,0,LEN(tags_count[[#This Row],[Index_count]])-LEN(SUBSTITUTE(tags_count[[#This Row],[Index_count]]," ",""))+1)</f>
        <v>4</v>
      </c>
      <c r="E555">
        <f t="shared" si="9"/>
        <v>5</v>
      </c>
      <c r="Q555" s="12">
        <v>554</v>
      </c>
      <c r="R555" s="10">
        <v>100</v>
      </c>
      <c r="S555" s="10">
        <v>1100</v>
      </c>
      <c r="T555" t="str">
        <v>Mini Summer Denim denimjeansdres short sleeves casual dresses Women's Fashion sexy Lines Mini dress mididre Women Shorts Necks Sleeve summer dress Casual minishirtdres Jeans Dress</v>
      </c>
    </row>
    <row r="556" spans="1:20" x14ac:dyDescent="0.3">
      <c r="A556" s="10" t="s">
        <v>11953</v>
      </c>
      <c r="B556" s="54">
        <v>4</v>
      </c>
      <c r="C556" t="s">
        <v>15884</v>
      </c>
      <c r="D556" s="55">
        <f>IF(LEN(TRIM(tags_count[[#This Row],[Index_count]]))=0,0,LEN(tags_count[[#This Row],[Index_count]])-LEN(SUBSTITUTE(tags_count[[#This Row],[Index_count]]," ",""))+1)</f>
        <v>4</v>
      </c>
      <c r="E556">
        <f t="shared" si="9"/>
        <v>2</v>
      </c>
      <c r="Q556" s="12">
        <v>555</v>
      </c>
      <c r="R556" s="10">
        <v>100</v>
      </c>
      <c r="S556" s="10">
        <v>280</v>
      </c>
      <c r="T556" t="str">
        <v>Summer Plus Size halter dress Necks Halter Dresses Dress Loose V-neck Women's Fashion Sleeveless dress off shoulder summer dress sleeveless women dress Women Casual Cotton</v>
      </c>
    </row>
    <row r="557" spans="1:20" x14ac:dyDescent="0.3">
      <c r="A557" s="10" t="s">
        <v>11954</v>
      </c>
      <c r="B557" s="54">
        <v>4</v>
      </c>
      <c r="C557" t="s">
        <v>15885</v>
      </c>
      <c r="D557" s="55">
        <f>IF(LEN(TRIM(tags_count[[#This Row],[Index_count]]))=0,0,LEN(tags_count[[#This Row],[Index_count]])-LEN(SUBSTITUTE(tags_count[[#This Row],[Index_count]]," ",""))+1)</f>
        <v>2</v>
      </c>
      <c r="E557">
        <f t="shared" si="9"/>
        <v>2</v>
      </c>
      <c r="Q557" s="12">
        <v>556</v>
      </c>
      <c r="R557" s="10">
        <v>10</v>
      </c>
      <c r="S557" s="10">
        <v>160</v>
      </c>
      <c r="T557" t="str">
        <v>Summer bathing suit Fashion Waist Two Piece Swimwear Beach Tops Swimwear Swimsuit Ladies Bikini Lace Up high waist Suits solid color backless Swimming suit Casual beach bikini Swimming</v>
      </c>
    </row>
    <row r="558" spans="1:20" x14ac:dyDescent="0.3">
      <c r="A558" s="10" t="s">
        <v>11955</v>
      </c>
      <c r="B558" s="54">
        <v>4</v>
      </c>
      <c r="C558" t="s">
        <v>15886</v>
      </c>
      <c r="D558" s="55">
        <f>IF(LEN(TRIM(tags_count[[#This Row],[Index_count]]))=0,0,LEN(tags_count[[#This Row],[Index_count]])-LEN(SUBSTITUTE(tags_count[[#This Row],[Index_count]]," ",""))+1)</f>
        <v>3</v>
      </c>
      <c r="E558">
        <f t="shared" si="9"/>
        <v>0</v>
      </c>
      <c r="Q558" s="12">
        <v>557</v>
      </c>
      <c r="R558" s="10">
        <v>100</v>
      </c>
      <c r="S558" s="10">
        <v>900</v>
      </c>
      <c r="T558" t="str">
        <v>Summer Fashion sundress Evening Dress Dress Women's Fashion boho beach dress Party Dress backless party maxi dress Beach Women</v>
      </c>
    </row>
    <row r="559" spans="1:20" x14ac:dyDescent="0.3">
      <c r="A559" s="10" t="s">
        <v>11956</v>
      </c>
      <c r="B559" s="54">
        <v>4</v>
      </c>
      <c r="C559" t="s">
        <v>15887</v>
      </c>
      <c r="D559" s="55">
        <f>IF(LEN(TRIM(tags_count[[#This Row],[Index_count]]))=0,0,LEN(tags_count[[#This Row],[Index_count]])-LEN(SUBSTITUTE(tags_count[[#This Row],[Index_count]]," ",""))+1)</f>
        <v>4</v>
      </c>
      <c r="E559">
        <f t="shared" si="9"/>
        <v>4</v>
      </c>
      <c r="Q559" s="12">
        <v>558</v>
      </c>
      <c r="R559" s="10">
        <v>5000</v>
      </c>
      <c r="S559" s="10">
        <v>35000</v>
      </c>
      <c r="T559" t="str">
        <v>Leggings Fashion Yoga pants legging fitness Women's Fashion Running trousers sexy Sport</v>
      </c>
    </row>
    <row r="560" spans="1:20" x14ac:dyDescent="0.3">
      <c r="A560" s="10" t="s">
        <v>11957</v>
      </c>
      <c r="B560" s="54">
        <v>4</v>
      </c>
      <c r="C560" t="s">
        <v>15888</v>
      </c>
      <c r="D560" s="55">
        <f>IF(LEN(TRIM(tags_count[[#This Row],[Index_count]]))=0,0,LEN(tags_count[[#This Row],[Index_count]])-LEN(SUBSTITUTE(tags_count[[#This Row],[Index_count]]," ",""))+1)</f>
        <v>4</v>
      </c>
      <c r="E560">
        <f t="shared" si="9"/>
        <v>1</v>
      </c>
      <c r="Q560" s="12">
        <v>559</v>
      </c>
      <c r="R560" s="10">
        <v>100</v>
      </c>
      <c r="S560" s="10">
        <v>1600</v>
      </c>
      <c r="T560" t="str">
        <v>Summer short sleeve dress Floral print Dresses Dress Print boho long dress Women's Fashion boho dress women's dress Floral women dress Women Beach casual dress</v>
      </c>
    </row>
    <row r="561" spans="1:20" x14ac:dyDescent="0.3">
      <c r="A561" s="10" t="s">
        <v>11958</v>
      </c>
      <c r="B561" s="54">
        <v>4</v>
      </c>
      <c r="C561" t="s">
        <v>15889</v>
      </c>
      <c r="D561" s="55">
        <f>IF(LEN(TRIM(tags_count[[#This Row],[Index_count]]))=0,0,LEN(tags_count[[#This Row],[Index_count]])-LEN(SUBSTITUTE(tags_count[[#This Row],[Index_count]]," ",""))+1)</f>
        <v>4</v>
      </c>
      <c r="E561">
        <f t="shared" si="9"/>
        <v>4</v>
      </c>
      <c r="Q561" s="12">
        <v>560</v>
      </c>
      <c r="R561" s="10">
        <v>50</v>
      </c>
      <c r="S561" s="10">
        <v>450</v>
      </c>
      <c r="T561" t="str">
        <v>women sexy dress blouse Fashion chiffon Sleeve shirt dress Summer Tops looseblouse fashion top Long Sleeve womendressshirt women shirt Ladies women dress Mini dress women top Casual Women Fashion Shirt</v>
      </c>
    </row>
    <row r="562" spans="1:20" x14ac:dyDescent="0.3">
      <c r="A562" s="10" t="s">
        <v>11959</v>
      </c>
      <c r="B562" s="54">
        <v>4</v>
      </c>
      <c r="C562" t="s">
        <v>15890</v>
      </c>
      <c r="D562" s="55">
        <f>IF(LEN(TRIM(tags_count[[#This Row],[Index_count]]))=0,0,LEN(tags_count[[#This Row],[Index_count]])-LEN(SUBSTITUTE(tags_count[[#This Row],[Index_count]]," ",""))+1)</f>
        <v>3</v>
      </c>
      <c r="E562">
        <f t="shared" si="9"/>
        <v>3</v>
      </c>
      <c r="Q562" s="12">
        <v>561</v>
      </c>
      <c r="R562" s="10">
        <v>100</v>
      </c>
      <c r="S562" s="10">
        <v>300</v>
      </c>
      <c r="T562" t="str">
        <v>Summer Plus Size Sleeve letter print graphic tee short sleeves Women's Fashion Shorts o-neck Print women top Fashion Casual T Shirts Women</v>
      </c>
    </row>
    <row r="563" spans="1:20" x14ac:dyDescent="0.3">
      <c r="A563" s="10" t="s">
        <v>11960</v>
      </c>
      <c r="B563" s="54">
        <v>4</v>
      </c>
      <c r="C563" t="s">
        <v>15891</v>
      </c>
      <c r="D563" s="55">
        <f>IF(LEN(TRIM(tags_count[[#This Row],[Index_count]]))=0,0,LEN(tags_count[[#This Row],[Index_count]])-LEN(SUBSTITUTE(tags_count[[#This Row],[Index_count]]," ",""))+1)</f>
        <v>3</v>
      </c>
      <c r="E563">
        <f t="shared" si="9"/>
        <v>3</v>
      </c>
      <c r="Q563" s="12">
        <v>562</v>
      </c>
      <c r="R563" s="10">
        <v>5000</v>
      </c>
      <c r="S563" s="10">
        <v>30000</v>
      </c>
      <c r="T563" t="str">
        <v>Summer Fashion Lace long dress Evening Dress Dress beach dress women dress irregulardre boho dress maxi dress Floral summer dresses Beach Women's Fashion backless Women</v>
      </c>
    </row>
    <row r="564" spans="1:20" x14ac:dyDescent="0.3">
      <c r="A564" s="10" t="s">
        <v>11961</v>
      </c>
      <c r="B564" s="54">
        <v>4</v>
      </c>
      <c r="C564" t="s">
        <v>15892</v>
      </c>
      <c r="D564" s="55">
        <f>IF(LEN(TRIM(tags_count[[#This Row],[Index_count]]))=0,0,LEN(tags_count[[#This Row],[Index_count]])-LEN(SUBSTITUTE(tags_count[[#This Row],[Index_count]]," ",""))+1)</f>
        <v>3</v>
      </c>
      <c r="E564">
        <f t="shared" si="9"/>
        <v>4</v>
      </c>
      <c r="Q564" s="12">
        <v>563</v>
      </c>
      <c r="R564" s="10">
        <v>1000</v>
      </c>
      <c r="S564" s="10">
        <v>12000</v>
      </c>
      <c r="T564" t="str">
        <v>sleeveless Plus Size ruffle Dress summer dress kleid Women's Fashion maxi dress pleateddresse bohemian long dresses Sexy Dress women dress vestido Spaghetti Casual Pleated Women</v>
      </c>
    </row>
    <row r="565" spans="1:20" x14ac:dyDescent="0.3">
      <c r="A565" s="10" t="s">
        <v>11962</v>
      </c>
      <c r="B565" s="54">
        <v>4</v>
      </c>
      <c r="C565" t="s">
        <v>15893</v>
      </c>
      <c r="D565" s="55">
        <f>IF(LEN(TRIM(tags_count[[#This Row],[Index_count]]))=0,0,LEN(tags_count[[#This Row],[Index_count]])-LEN(SUBSTITUTE(tags_count[[#This Row],[Index_count]]," ",""))+1)</f>
        <v>3</v>
      </c>
      <c r="E565">
        <f t="shared" si="9"/>
        <v>2</v>
      </c>
      <c r="Q565" s="12">
        <v>564</v>
      </c>
      <c r="R565" s="10">
        <v>100</v>
      </c>
      <c r="S565" s="10">
        <v>600</v>
      </c>
      <c r="T565" t="str">
        <v>Summer Vest momshirt Get summer t-shirts funnytop tank top Tops Women's Fashion Fashion yoga top Casual Women blouse Funny Tank Shirt graphic tee sleevelessblouse sportsamprecreation gymwear sleeveless casualblouse</v>
      </c>
    </row>
    <row r="566" spans="1:20" x14ac:dyDescent="0.3">
      <c r="A566" s="10" t="s">
        <v>11963</v>
      </c>
      <c r="B566" s="54">
        <v>4</v>
      </c>
      <c r="C566" t="s">
        <v>15894</v>
      </c>
      <c r="D566" s="55">
        <f>IF(LEN(TRIM(tags_count[[#This Row],[Index_count]]))=0,0,LEN(tags_count[[#This Row],[Index_count]])-LEN(SUBSTITUTE(tags_count[[#This Row],[Index_count]]," ",""))+1)</f>
        <v>3</v>
      </c>
      <c r="E566">
        <f t="shared" si="9"/>
        <v>3</v>
      </c>
      <c r="Q566" s="12">
        <v>565</v>
      </c>
      <c r="R566" s="10">
        <v>5000</v>
      </c>
      <c r="S566" s="10">
        <v>45000</v>
      </c>
      <c r="T566" t="str">
        <v>Women Vest Plus Size Lace Halter Summer casual shirt strap floral lace Women's Fashion Fashion sexy lace sleeveless tops sleeveless Floral sexy slimtop Spaghetti summer tops Women Fashion Women push up bra Cup Tops lace shirts Casual Lingerie Bras women tank top Design</v>
      </c>
    </row>
    <row r="567" spans="1:20" x14ac:dyDescent="0.3">
      <c r="A567" s="10" t="s">
        <v>11964</v>
      </c>
      <c r="B567" s="54">
        <v>4</v>
      </c>
      <c r="C567" t="s">
        <v>15895</v>
      </c>
      <c r="D567" s="55">
        <f>IF(LEN(TRIM(tags_count[[#This Row],[Index_count]]))=0,0,LEN(tags_count[[#This Row],[Index_count]])-LEN(SUBSTITUTE(tags_count[[#This Row],[Index_count]]," ",""))+1)</f>
        <v>2</v>
      </c>
      <c r="E567">
        <f t="shared" si="9"/>
        <v>1</v>
      </c>
      <c r="Q567" s="12">
        <v>566</v>
      </c>
      <c r="R567" s="10">
        <v>20000</v>
      </c>
      <c r="S567" s="10">
        <v>180000</v>
      </c>
      <c r="T567" t="str">
        <v>runningpant Leggings Shorts Yoga skinny pants Short pants Running yoga leggings yogashort Women's Fashion short leggings Soft and comfortable fitness leggings Fashion Women</v>
      </c>
    </row>
    <row r="568" spans="1:20" x14ac:dyDescent="0.3">
      <c r="A568" s="10" t="s">
        <v>11965</v>
      </c>
      <c r="B568" s="54">
        <v>4</v>
      </c>
      <c r="C568" t="s">
        <v>15896</v>
      </c>
      <c r="D568" s="55">
        <f>IF(LEN(TRIM(tags_count[[#This Row],[Index_count]]))=0,0,LEN(tags_count[[#This Row],[Index_count]])-LEN(SUBSTITUTE(tags_count[[#This Row],[Index_count]]," ",""))+1)</f>
        <v>4</v>
      </c>
      <c r="E568">
        <f t="shared" si="9"/>
        <v>3</v>
      </c>
      <c r="Q568" s="12">
        <v>567</v>
      </c>
      <c r="R568" s="10">
        <v>100</v>
      </c>
      <c r="S568" s="10">
        <v>500</v>
      </c>
      <c r="T568" t="str">
        <v>Summer Plus Size Shirt Elegant long dress Dress Necks Party Dress Round neck Women Skirts Women's Fashion Sleeveless dress striped dress Stripes party Party Dresses women dress Beach loose dress sleeveless Causal Dress</v>
      </c>
    </row>
    <row r="569" spans="1:20" x14ac:dyDescent="0.3">
      <c r="A569" s="10" t="s">
        <v>11966</v>
      </c>
      <c r="B569" s="54">
        <v>4</v>
      </c>
      <c r="C569" t="s">
        <v>15897</v>
      </c>
      <c r="D569" s="55">
        <f>IF(LEN(TRIM(tags_count[[#This Row],[Index_count]]))=0,0,LEN(tags_count[[#This Row],[Index_count]])-LEN(SUBSTITUTE(tags_count[[#This Row],[Index_count]]," ",""))+1)</f>
        <v>4</v>
      </c>
      <c r="E569">
        <f t="shared" si="9"/>
        <v>4</v>
      </c>
      <c r="Q569" s="12">
        <v>568</v>
      </c>
      <c r="R569" s="10">
        <v>100</v>
      </c>
      <c r="S569" s="10">
        <v>1600</v>
      </c>
      <c r="T569" t="str">
        <v>Summer Shift Dress Sleeve shirt dress long dress Dress short sleeves cottonlinendre beach dress Shorts Ladies Women's Fashion Beach</v>
      </c>
    </row>
    <row r="570" spans="1:20" x14ac:dyDescent="0.3">
      <c r="A570" s="10" t="s">
        <v>11967</v>
      </c>
      <c r="B570" s="54">
        <v>4</v>
      </c>
      <c r="C570" t="s">
        <v>15898</v>
      </c>
      <c r="D570" s="55">
        <f>IF(LEN(TRIM(tags_count[[#This Row],[Index_count]]))=0,0,LEN(tags_count[[#This Row],[Index_count]])-LEN(SUBSTITUTE(tags_count[[#This Row],[Index_count]]," ",""))+1)</f>
        <v>3</v>
      </c>
      <c r="E570">
        <f t="shared" si="9"/>
        <v>1</v>
      </c>
      <c r="Q570" s="12">
        <v>569</v>
      </c>
      <c r="R570" s="10">
        <v>100</v>
      </c>
      <c r="S570" s="10">
        <v>800</v>
      </c>
      <c r="T570" t="str">
        <v>gradientcolor Summer Plus Size colorfultop Shirt Sleeve dewshoulder short sleeves Shorts colorblock hipplesoul Fashion Tie Dye Women's Fashion T Shirts</v>
      </c>
    </row>
    <row r="571" spans="1:20" x14ac:dyDescent="0.3">
      <c r="A571" s="10" t="s">
        <v>11968</v>
      </c>
      <c r="B571" s="54">
        <v>4</v>
      </c>
      <c r="C571" t="s">
        <v>15899</v>
      </c>
      <c r="D571" s="55">
        <f>IF(LEN(TRIM(tags_count[[#This Row],[Index_count]]))=0,0,LEN(tags_count[[#This Row],[Index_count]])-LEN(SUBSTITUTE(tags_count[[#This Row],[Index_count]]," ",""))+1)</f>
        <v>4</v>
      </c>
      <c r="E571">
        <f t="shared" si="9"/>
        <v>2</v>
      </c>
      <c r="Q571" s="12">
        <v>570</v>
      </c>
      <c r="R571" s="10">
        <v>10000</v>
      </c>
      <c r="S571" s="10">
        <v>70000</v>
      </c>
      <c r="T571" t="str">
        <v>short sleeves lace trim Shorts Lace Sleeve Summer sleeve lace Pure Color summer t-shirts Women's Fashion V-neck Casual T Shirts Fashion women t shirt loose t-shirt Short Sleeve T-Shirt Tops</v>
      </c>
    </row>
    <row r="572" spans="1:20" x14ac:dyDescent="0.3">
      <c r="A572" s="10" t="s">
        <v>11969</v>
      </c>
      <c r="B572" s="54">
        <v>4</v>
      </c>
      <c r="C572" t="s">
        <v>15900</v>
      </c>
      <c r="D572" s="55">
        <f>IF(LEN(TRIM(tags_count[[#This Row],[Index_count]]))=0,0,LEN(tags_count[[#This Row],[Index_count]])-LEN(SUBSTITUTE(tags_count[[#This Row],[Index_count]]," ",""))+1)</f>
        <v>4</v>
      </c>
      <c r="E572">
        <f t="shared" si="9"/>
        <v>4</v>
      </c>
      <c r="Q572" s="12">
        <v>571</v>
      </c>
      <c r="R572" s="10">
        <v>1000</v>
      </c>
      <c r="S572" s="10">
        <v>14000</v>
      </c>
      <c r="T572" t="str">
        <v>casual shoes Summer Plus Size Womens Shoes Flats zippers Denim Loafers Women's Fashion Fashion Shoes Canvas flat shoe Casual Canvas Shoes</v>
      </c>
    </row>
    <row r="573" spans="1:20" x14ac:dyDescent="0.3">
      <c r="A573" s="10" t="s">
        <v>11970</v>
      </c>
      <c r="B573" s="54">
        <v>4</v>
      </c>
      <c r="C573" t="s">
        <v>15901</v>
      </c>
      <c r="D573" s="55">
        <f>IF(LEN(TRIM(tags_count[[#This Row],[Index_count]]))=0,0,LEN(tags_count[[#This Row],[Index_count]])-LEN(SUBSTITUTE(tags_count[[#This Row],[Index_count]]," ",""))+1)</f>
        <v>4</v>
      </c>
      <c r="E573">
        <f t="shared" si="9"/>
        <v>2</v>
      </c>
      <c r="Q573" s="12">
        <v>572</v>
      </c>
      <c r="R573" s="10">
        <v>5000</v>
      </c>
      <c r="S573" s="10">
        <v>60000</v>
      </c>
      <c r="T573" t="str">
        <v>Summer Plus Size Shirt letter print splitdre Dress Mini dress Women's Fashion Fashion splits Print Sport Casual</v>
      </c>
    </row>
    <row r="574" spans="1:20" x14ac:dyDescent="0.3">
      <c r="A574" s="10" t="s">
        <v>11971</v>
      </c>
      <c r="B574" s="54">
        <v>4</v>
      </c>
      <c r="C574" t="s">
        <v>15902</v>
      </c>
      <c r="D574" s="55">
        <f>IF(LEN(TRIM(tags_count[[#This Row],[Index_count]]))=0,0,LEN(tags_count[[#This Row],[Index_count]])-LEN(SUBSTITUTE(tags_count[[#This Row],[Index_count]]," ",""))+1)</f>
        <v>4</v>
      </c>
      <c r="E574">
        <f t="shared" si="9"/>
        <v>1</v>
      </c>
      <c r="Q574" s="12">
        <v>573</v>
      </c>
      <c r="R574" s="10">
        <v>100</v>
      </c>
      <c r="S574" s="10">
        <v>700</v>
      </c>
      <c r="T574" t="str">
        <v>Summer Shorts skinny pants pants women's pants Short pants summer shorts Casual harem pants Women's Fashion Plus Size Sports Pants Denim Shorts high waisted shorts Ladies Beach Fashion pant womens summer</v>
      </c>
    </row>
    <row r="575" spans="1:20" x14ac:dyDescent="0.3">
      <c r="A575" s="10" t="s">
        <v>11972</v>
      </c>
      <c r="B575" s="54">
        <v>4</v>
      </c>
      <c r="C575" t="s">
        <v>15903</v>
      </c>
      <c r="D575" s="55">
        <f>IF(LEN(TRIM(tags_count[[#This Row],[Index_count]]))=0,0,LEN(tags_count[[#This Row],[Index_count]])-LEN(SUBSTITUTE(tags_count[[#This Row],[Index_count]]," ",""))+1)</f>
        <v>3</v>
      </c>
      <c r="E575">
        <f t="shared" si="9"/>
        <v>24</v>
      </c>
      <c r="Q575" s="12">
        <v>574</v>
      </c>
      <c r="R575" s="10">
        <v>100</v>
      </c>
      <c r="S575" s="10">
        <v>800</v>
      </c>
      <c r="T575" t="str">
        <v>Mini Dress summer dress Mini dress silk dress Women's Fashion Party Dress backless Sleepwear Lingerie strapdre women dress sexy sleepweardre Pajamas Women</v>
      </c>
    </row>
    <row r="576" spans="1:20" x14ac:dyDescent="0.3">
      <c r="A576" s="10" t="s">
        <v>11973</v>
      </c>
      <c r="B576" s="54">
        <v>4</v>
      </c>
      <c r="C576" t="s">
        <v>15904</v>
      </c>
      <c r="D576" s="55">
        <f>IF(LEN(TRIM(tags_count[[#This Row],[Index_count]]))=0,0,LEN(tags_count[[#This Row],[Index_count]])-LEN(SUBSTITUTE(tags_count[[#This Row],[Index_count]]," ",""))+1)</f>
        <v>3</v>
      </c>
      <c r="E576">
        <f t="shared" si="9"/>
        <v>3</v>
      </c>
      <c r="Q576" s="12">
        <v>575</v>
      </c>
      <c r="R576" s="10">
        <v>1000</v>
      </c>
      <c r="S576" s="10">
        <v>8000</v>
      </c>
      <c r="T576" t="str">
        <v>shirtsforwomen Summer Fashion Shirt Tops short sleeves T Shirts Plus Size printed loose t-shirt Women's Fashion Casual Women</v>
      </c>
    </row>
    <row r="577" spans="1:20" x14ac:dyDescent="0.3">
      <c r="A577" s="10" t="s">
        <v>11974</v>
      </c>
      <c r="B577" s="54">
        <v>4</v>
      </c>
      <c r="C577" t="s">
        <v>15905</v>
      </c>
      <c r="D577" s="55">
        <f>IF(LEN(TRIM(tags_count[[#This Row],[Index_count]]))=0,0,LEN(tags_count[[#This Row],[Index_count]])-LEN(SUBSTITUTE(tags_count[[#This Row],[Index_count]]," ",""))+1)</f>
        <v>3</v>
      </c>
      <c r="E577">
        <f t="shared" si="9"/>
        <v>1</v>
      </c>
      <c r="Q577" s="12">
        <v>576</v>
      </c>
      <c r="R577" s="10">
        <v>1000</v>
      </c>
      <c r="S577" s="10">
        <v>14000</v>
      </c>
      <c r="T577" t="str">
        <v>women clothes Shorts playsuit Ladies Women's Fashion summerjumpsuit Women's Jumpsuits jumpsuit Rompers beachjumpsuit</v>
      </c>
    </row>
    <row r="578" spans="1:20" x14ac:dyDescent="0.3">
      <c r="A578" s="10" t="s">
        <v>11975</v>
      </c>
      <c r="B578" s="54">
        <v>4</v>
      </c>
      <c r="C578" t="s">
        <v>15906</v>
      </c>
      <c r="D578" s="55">
        <f>IF(LEN(TRIM(tags_count[[#This Row],[Index_count]]))=0,0,LEN(tags_count[[#This Row],[Index_count]])-LEN(SUBSTITUTE(tags_count[[#This Row],[Index_count]]," ",""))+1)</f>
        <v>3</v>
      </c>
      <c r="E578">
        <f t="shared" ref="E578:E641" si="10">COUNTIF(T578:T1938,"*"&amp;A578&amp;"*")</f>
        <v>2</v>
      </c>
      <c r="Q578" s="12">
        <v>577</v>
      </c>
      <c r="R578" s="10">
        <v>5000</v>
      </c>
      <c r="S578" s="10">
        <v>30000</v>
      </c>
      <c r="T578" t="str">
        <v>Summer Beach Shorts Sports &amp; Outdoors Elastic Short pants summer shorts Women's Fashion Shorts women shorts Plus Size Panties high waisted shorts pant womens summer Lace</v>
      </c>
    </row>
    <row r="579" spans="1:20" x14ac:dyDescent="0.3">
      <c r="A579" s="10" t="s">
        <v>11976</v>
      </c>
      <c r="B579" s="54">
        <v>4</v>
      </c>
      <c r="C579" t="s">
        <v>15907</v>
      </c>
      <c r="D579" s="55">
        <f>IF(LEN(TRIM(tags_count[[#This Row],[Index_count]]))=0,0,LEN(tags_count[[#This Row],[Index_count]])-LEN(SUBSTITUTE(tags_count[[#This Row],[Index_count]]," ",""))+1)</f>
        <v>4</v>
      </c>
      <c r="E579">
        <f t="shared" si="10"/>
        <v>5</v>
      </c>
      <c r="Q579" s="12">
        <v>578</v>
      </c>
      <c r="R579" s="10">
        <v>20000</v>
      </c>
      <c r="S579" s="10">
        <v>220000</v>
      </c>
      <c r="T579" t="str">
        <v>sleeve v-neck fashion women short sleeve dress Sleeve Dresses Plus Size summer dress casual dresses V-neck Mini dress short sleeves Party Dress Shorts Women's Fashion Dress Women</v>
      </c>
    </row>
    <row r="580" spans="1:20" x14ac:dyDescent="0.3">
      <c r="A580" s="10" t="s">
        <v>11977</v>
      </c>
      <c r="B580" s="54">
        <v>4</v>
      </c>
      <c r="C580" t="s">
        <v>15908</v>
      </c>
      <c r="D580" s="55">
        <f>IF(LEN(TRIM(tags_count[[#This Row],[Index_count]]))=0,0,LEN(tags_count[[#This Row],[Index_count]])-LEN(SUBSTITUTE(tags_count[[#This Row],[Index_count]]," ",""))+1)</f>
        <v>4</v>
      </c>
      <c r="E580">
        <f t="shared" si="10"/>
        <v>4</v>
      </c>
      <c r="Q580" s="12">
        <v>579</v>
      </c>
      <c r="R580" s="10">
        <v>1000</v>
      </c>
      <c r="S580" s="10">
        <v>8000</v>
      </c>
      <c r="T580" t="str">
        <v>butterfly longtrouser Plus Size pants slim jeansforwomen Women's Fashion Fashion printed highwaispant leggingsamptight autumn and winter Women Fashion Women Leggings Yoga Waist Print jegging high waist jeggingsforwoman fitnesspant Jeans</v>
      </c>
    </row>
    <row r="581" spans="1:20" x14ac:dyDescent="0.3">
      <c r="A581" s="10" t="s">
        <v>11978</v>
      </c>
      <c r="B581" s="54">
        <v>4</v>
      </c>
      <c r="C581" t="s">
        <v>15909</v>
      </c>
      <c r="D581" s="55">
        <f>IF(LEN(TRIM(tags_count[[#This Row],[Index_count]]))=0,0,LEN(tags_count[[#This Row],[Index_count]])-LEN(SUBSTITUTE(tags_count[[#This Row],[Index_count]]," ",""))+1)</f>
        <v>4</v>
      </c>
      <c r="E581">
        <f t="shared" si="10"/>
        <v>6</v>
      </c>
      <c r="Q581" s="12">
        <v>580</v>
      </c>
      <c r="R581" s="10">
        <v>10</v>
      </c>
      <c r="S581" s="10">
        <v>140</v>
      </c>
      <c r="T581" t="str">
        <v>Summer Shorts Waist pants Jogger Pleated Men summerpant harem pants Men's Fashion Fashion knee Sport Casual</v>
      </c>
    </row>
    <row r="582" spans="1:20" x14ac:dyDescent="0.3">
      <c r="A582" s="10" t="s">
        <v>11979</v>
      </c>
      <c r="B582" s="54">
        <v>4</v>
      </c>
      <c r="C582" t="s">
        <v>15910</v>
      </c>
      <c r="D582" s="55">
        <f>IF(LEN(TRIM(tags_count[[#This Row],[Index_count]]))=0,0,LEN(tags_count[[#This Row],[Index_count]])-LEN(SUBSTITUTE(tags_count[[#This Row],[Index_count]]," ",""))+1)</f>
        <v>3</v>
      </c>
      <c r="E582">
        <f t="shared" si="10"/>
        <v>3</v>
      </c>
      <c r="Q582" s="12">
        <v>581</v>
      </c>
      <c r="R582" s="10">
        <v>100</v>
      </c>
      <c r="S582" s="10">
        <v>1100</v>
      </c>
      <c r="T582" t="str">
        <v>Splicing Shorts high waist drawstringshort Summer pants Short pants camouflage t womens clothes trousersforwomen trousers printed shortsforwomen Casual Waist</v>
      </c>
    </row>
    <row r="583" spans="1:20" x14ac:dyDescent="0.3">
      <c r="A583" s="10" t="s">
        <v>11980</v>
      </c>
      <c r="B583" s="54">
        <v>4</v>
      </c>
      <c r="C583" t="s">
        <v>15906</v>
      </c>
      <c r="D583" s="55">
        <f>IF(LEN(TRIM(tags_count[[#This Row],[Index_count]]))=0,0,LEN(tags_count[[#This Row],[Index_count]])-LEN(SUBSTITUTE(tags_count[[#This Row],[Index_count]]," ",""))+1)</f>
        <v>3</v>
      </c>
      <c r="E583">
        <f t="shared" si="10"/>
        <v>2</v>
      </c>
      <c r="Q583" s="12">
        <v>582</v>
      </c>
      <c r="R583" s="10">
        <v>3</v>
      </c>
      <c r="S583" s="10">
        <v>14.43</v>
      </c>
      <c r="T583" t="str">
        <v>Summer Shorts Slim Fit slim twopiecesoutfit V-neck Women's Fashion Fashion tank top Women sexy Sport Casual Women Fashion Cotton</v>
      </c>
    </row>
    <row r="584" spans="1:20" x14ac:dyDescent="0.3">
      <c r="A584" s="10" t="s">
        <v>11981</v>
      </c>
      <c r="B584" s="54">
        <v>4</v>
      </c>
      <c r="C584" t="s">
        <v>15911</v>
      </c>
      <c r="D584" s="55">
        <f>IF(LEN(TRIM(tags_count[[#This Row],[Index_count]]))=0,0,LEN(tags_count[[#This Row],[Index_count]])-LEN(SUBSTITUTE(tags_count[[#This Row],[Index_count]]," ",""))+1)</f>
        <v>3</v>
      </c>
      <c r="E584">
        <f t="shared" si="10"/>
        <v>2</v>
      </c>
      <c r="Q584" s="12">
        <v>583</v>
      </c>
      <c r="R584" s="10">
        <v>10</v>
      </c>
      <c r="S584" s="10">
        <v>110</v>
      </c>
      <c r="T584" t="str">
        <v>Summer Fashion Beach Dress boho V-neck Women's Fashion bohemian Lace Up wear sexy Skirts Women</v>
      </c>
    </row>
    <row r="585" spans="1:20" x14ac:dyDescent="0.3">
      <c r="A585" s="10" t="s">
        <v>11982</v>
      </c>
      <c r="B585" s="54">
        <v>4</v>
      </c>
      <c r="C585" t="s">
        <v>15903</v>
      </c>
      <c r="D585" s="55">
        <f>IF(LEN(TRIM(tags_count[[#This Row],[Index_count]]))=0,0,LEN(tags_count[[#This Row],[Index_count]])-LEN(SUBSTITUTE(tags_count[[#This Row],[Index_count]]," ",""))+1)</f>
        <v>3</v>
      </c>
      <c r="E585">
        <f t="shared" si="10"/>
        <v>44</v>
      </c>
      <c r="Q585" s="12">
        <v>584</v>
      </c>
      <c r="R585" s="10">
        <v>1000</v>
      </c>
      <c r="S585" s="10">
        <v>12000</v>
      </c>
      <c r="T585" t="str">
        <v>Summer trousers Sleeve Simple Loose short sleeves Shorts Round neck Women's Fashion Plus Size summerjumpsuit solid color Women Wool women Jumpsuit Casual jumpsuit</v>
      </c>
    </row>
    <row r="586" spans="1:20" x14ac:dyDescent="0.3">
      <c r="A586" s="10" t="s">
        <v>11983</v>
      </c>
      <c r="B586" s="54">
        <v>4</v>
      </c>
      <c r="C586" t="s">
        <v>15912</v>
      </c>
      <c r="D586" s="55">
        <f>IF(LEN(TRIM(tags_count[[#This Row],[Index_count]]))=0,0,LEN(tags_count[[#This Row],[Index_count]])-LEN(SUBSTITUTE(tags_count[[#This Row],[Index_count]]," ",""))+1)</f>
        <v>4</v>
      </c>
      <c r="E586">
        <f t="shared" si="10"/>
        <v>3</v>
      </c>
      <c r="Q586" s="12">
        <v>585</v>
      </c>
      <c r="R586" s="10">
        <v>1000</v>
      </c>
      <c r="S586" s="10">
        <v>6000</v>
      </c>
      <c r="T586" t="str">
        <v>Summer Plus Size crop top Cotton T Shirt T Shirts Fashion off shoulder Casual T-Shirt sexy Casual Shirt blouse Cotton Sexy Top Sleeve Tops Womens Blouse Women's Fashion Printing t shirt Ladies loose t-shirt Women Ladies Fashion</v>
      </c>
    </row>
    <row r="587" spans="1:20" x14ac:dyDescent="0.3">
      <c r="A587" s="10" t="s">
        <v>11984</v>
      </c>
      <c r="B587" s="54">
        <v>4</v>
      </c>
      <c r="C587" t="s">
        <v>15913</v>
      </c>
      <c r="D587" s="55">
        <f>IF(LEN(TRIM(tags_count[[#This Row],[Index_count]]))=0,0,LEN(tags_count[[#This Row],[Index_count]])-LEN(SUBSTITUTE(tags_count[[#This Row],[Index_count]]," ",""))+1)</f>
        <v>4</v>
      </c>
      <c r="E587">
        <f t="shared" si="10"/>
        <v>3</v>
      </c>
      <c r="Q587" s="12">
        <v>586</v>
      </c>
      <c r="R587" s="10">
        <v>100</v>
      </c>
      <c r="S587" s="10">
        <v>387</v>
      </c>
      <c r="T587" t="str">
        <v>beach shoes fashion women Plus Size Women Sandals Fashion bohemiasandal Beach Flowers platformsandal wedgessandal nonslipslipper womenshoessummer sandals for women Sandals Summer Shoes Women Women's Fashion Casual Slippers slippers for women</v>
      </c>
    </row>
    <row r="588" spans="1:20" x14ac:dyDescent="0.3">
      <c r="A588" s="10" t="s">
        <v>11985</v>
      </c>
      <c r="B588" s="54">
        <v>4</v>
      </c>
      <c r="C588" t="s">
        <v>15914</v>
      </c>
      <c r="D588" s="55">
        <f>IF(LEN(TRIM(tags_count[[#This Row],[Index_count]]))=0,0,LEN(tags_count[[#This Row],[Index_count]])-LEN(SUBSTITUTE(tags_count[[#This Row],[Index_count]]," ",""))+1)</f>
        <v>4</v>
      </c>
      <c r="E588">
        <f t="shared" si="10"/>
        <v>3</v>
      </c>
      <c r="Q588" s="12">
        <v>587</v>
      </c>
      <c r="R588" s="10">
        <v>50</v>
      </c>
      <c r="S588" s="10">
        <v>250</v>
      </c>
      <c r="T588" t="str">
        <v>Summer Plus Size Tie Dye tiedyeprint Dyes Dress summer dress short sleeves Ladies Women's Fashion Shorts off shoulder dress Sleeve Print women dress Casual casual dress</v>
      </c>
    </row>
    <row r="589" spans="1:20" x14ac:dyDescent="0.3">
      <c r="A589" s="10" t="s">
        <v>11986</v>
      </c>
      <c r="B589" s="54">
        <v>4</v>
      </c>
      <c r="C589" t="s">
        <v>15915</v>
      </c>
      <c r="D589" s="55">
        <f>IF(LEN(TRIM(tags_count[[#This Row],[Index_count]]))=0,0,LEN(tags_count[[#This Row],[Index_count]])-LEN(SUBSTITUTE(tags_count[[#This Row],[Index_count]]," ",""))+1)</f>
        <v>4</v>
      </c>
      <c r="E589">
        <f t="shared" si="10"/>
        <v>3</v>
      </c>
      <c r="Q589" s="12">
        <v>588</v>
      </c>
      <c r="R589" s="10">
        <v>1000</v>
      </c>
      <c r="S589" s="10">
        <v>11000</v>
      </c>
      <c r="T589" t="str">
        <v>Summer Plus Size street style V-neck women summer tops Sleeveless Shirt Fashion Casual T-Shirt Casual T Shirts Shirt blouse Tank summer tank top Tops Women's Fashion woman shirt summer Women women tank top sleeveless summer t-shirts Loose tank tops Pure Color</v>
      </c>
    </row>
    <row r="590" spans="1:20" x14ac:dyDescent="0.3">
      <c r="A590" s="10" t="s">
        <v>11987</v>
      </c>
      <c r="B590" s="54">
        <v>4</v>
      </c>
      <c r="C590" t="s">
        <v>15895</v>
      </c>
      <c r="D590" s="55">
        <f>IF(LEN(TRIM(tags_count[[#This Row],[Index_count]]))=0,0,LEN(tags_count[[#This Row],[Index_count]])-LEN(SUBSTITUTE(tags_count[[#This Row],[Index_count]]," ",""))+1)</f>
        <v>2</v>
      </c>
      <c r="E590">
        <f t="shared" si="10"/>
        <v>1</v>
      </c>
      <c r="Q590" s="12">
        <v>589</v>
      </c>
      <c r="R590" s="10">
        <v>100</v>
      </c>
      <c r="S590" s="10">
        <v>500</v>
      </c>
      <c r="T590" t="str">
        <v>Summer Shorts high waist shorts Lace Casual pants pants summer shorts Slim Fit Short pants high waist Women's Fashion Plus Size Lace Up Women vocation Fashion Casual Waist</v>
      </c>
    </row>
    <row r="591" spans="1:20" x14ac:dyDescent="0.3">
      <c r="A591" s="10" t="s">
        <v>11988</v>
      </c>
      <c r="B591" s="54">
        <v>4</v>
      </c>
      <c r="C591" t="s">
        <v>15916</v>
      </c>
      <c r="D591" s="55">
        <f>IF(LEN(TRIM(tags_count[[#This Row],[Index_count]]))=0,0,LEN(tags_count[[#This Row],[Index_count]])-LEN(SUBSTITUTE(tags_count[[#This Row],[Index_count]]," ",""))+1)</f>
        <v>3</v>
      </c>
      <c r="E591">
        <f t="shared" si="10"/>
        <v>0</v>
      </c>
      <c r="Q591" s="12">
        <v>590</v>
      </c>
      <c r="R591" s="10">
        <v>100</v>
      </c>
      <c r="S591" s="10">
        <v>1400</v>
      </c>
      <c r="T591" t="str">
        <v>blouse Summer Plus Size Shirt Tops Loose short sleeves Fashion printed Tops &amp; T-Shirts Ladies women top Casual Cotton</v>
      </c>
    </row>
    <row r="592" spans="1:20" x14ac:dyDescent="0.3">
      <c r="A592" s="10" t="s">
        <v>11989</v>
      </c>
      <c r="B592" s="54">
        <v>4</v>
      </c>
      <c r="C592" t="s">
        <v>15917</v>
      </c>
      <c r="D592" s="55">
        <f>IF(LEN(TRIM(tags_count[[#This Row],[Index_count]]))=0,0,LEN(tags_count[[#This Row],[Index_count]])-LEN(SUBSTITUTE(tags_count[[#This Row],[Index_count]]," ",""))+1)</f>
        <v>4</v>
      </c>
      <c r="E592">
        <f t="shared" si="10"/>
        <v>2</v>
      </c>
      <c r="Q592" s="12">
        <v>591</v>
      </c>
      <c r="R592" s="10">
        <v>1000</v>
      </c>
      <c r="S592" s="10">
        <v>3000</v>
      </c>
      <c r="T592" t="str">
        <v>Mini plus Plus Size short dress Summer solid Dress Lace Dress Tassels Casual Women's Fashion Shorts summer dress Fashion sleeveless sexy Women Beach white Lace</v>
      </c>
    </row>
    <row r="593" spans="1:20" x14ac:dyDescent="0.3">
      <c r="A593" s="10" t="s">
        <v>11990</v>
      </c>
      <c r="B593" s="54">
        <v>4</v>
      </c>
      <c r="C593" t="s">
        <v>15918</v>
      </c>
      <c r="D593" s="55">
        <f>IF(LEN(TRIM(tags_count[[#This Row],[Index_count]]))=0,0,LEN(tags_count[[#This Row],[Index_count]])-LEN(SUBSTITUTE(tags_count[[#This Row],[Index_count]]," ",""))+1)</f>
        <v>3</v>
      </c>
      <c r="E593">
        <f t="shared" si="10"/>
        <v>3</v>
      </c>
      <c r="Q593" s="12">
        <v>592</v>
      </c>
      <c r="R593" s="10">
        <v>10000</v>
      </c>
      <c r="S593" s="10">
        <v>90000</v>
      </c>
      <c r="T593" t="str">
        <v>Fashion chiffon long dress Dress summer dress Women's Fashion maxi dress Floral beach dress off shoulder women dress Print party sexy Beach Women</v>
      </c>
    </row>
    <row r="594" spans="1:20" x14ac:dyDescent="0.3">
      <c r="A594" s="10" t="s">
        <v>11991</v>
      </c>
      <c r="B594" s="54">
        <v>4</v>
      </c>
      <c r="C594" t="s">
        <v>15919</v>
      </c>
      <c r="D594" s="55">
        <f>IF(LEN(TRIM(tags_count[[#This Row],[Index_count]]))=0,0,LEN(tags_count[[#This Row],[Index_count]])-LEN(SUBSTITUTE(tags_count[[#This Row],[Index_count]]," ",""))+1)</f>
        <v>4</v>
      </c>
      <c r="E594">
        <f t="shared" si="10"/>
        <v>6</v>
      </c>
      <c r="Q594" s="12">
        <v>593</v>
      </c>
      <c r="R594" s="10">
        <v>100</v>
      </c>
      <c r="S594" s="10">
        <v>383</v>
      </c>
      <c r="T594" t="str">
        <v>Deep V-Neck Summer Plus Size Spaghetti Strap Overalls Women's Fashion sleeveless Women Casual jumpsuit</v>
      </c>
    </row>
    <row r="595" spans="1:20" x14ac:dyDescent="0.3">
      <c r="A595" s="10" t="s">
        <v>11992</v>
      </c>
      <c r="B595" s="54">
        <v>4</v>
      </c>
      <c r="C595" t="s">
        <v>15920</v>
      </c>
      <c r="D595" s="55">
        <f>IF(LEN(TRIM(tags_count[[#This Row],[Index_count]]))=0,0,LEN(tags_count[[#This Row],[Index_count]])-LEN(SUBSTITUTE(tags_count[[#This Row],[Index_count]]," ",""))+1)</f>
        <v>4</v>
      </c>
      <c r="E595">
        <f t="shared" si="10"/>
        <v>2</v>
      </c>
      <c r="Q595" s="12">
        <v>594</v>
      </c>
      <c r="R595" s="10">
        <v>100</v>
      </c>
      <c r="S595" s="10">
        <v>600</v>
      </c>
      <c r="T595" t="str">
        <v>Summer Plus Size women dresses polka dot Spaghetti Strap Polkas irregulardre boho Women's Fashion Party Dress boho dress Dress sleeveless sundress Beach Casual Women</v>
      </c>
    </row>
    <row r="596" spans="1:20" x14ac:dyDescent="0.3">
      <c r="A596" s="10" t="s">
        <v>11993</v>
      </c>
      <c r="B596" s="54">
        <v>4</v>
      </c>
      <c r="C596" t="s">
        <v>15921</v>
      </c>
      <c r="D596" s="55">
        <f>IF(LEN(TRIM(tags_count[[#This Row],[Index_count]]))=0,0,LEN(tags_count[[#This Row],[Index_count]])-LEN(SUBSTITUTE(tags_count[[#This Row],[Index_count]]," ",""))+1)</f>
        <v>4</v>
      </c>
      <c r="E596">
        <f t="shared" si="10"/>
        <v>6</v>
      </c>
      <c r="Q596" s="12">
        <v>595</v>
      </c>
      <c r="R596" s="10">
        <v>5000</v>
      </c>
      <c r="S596" s="10">
        <v>45000</v>
      </c>
      <c r="T596" t="str">
        <v>Summer Shorts Necks Sleeve long dress Beach Tunic dress Loose short sleeves V-neck beach dress printed vacationdre Dress Women's Fashion Casual long_maxi_dress Women</v>
      </c>
    </row>
    <row r="597" spans="1:20" x14ac:dyDescent="0.3">
      <c r="A597" s="10" t="s">
        <v>11994</v>
      </c>
      <c r="B597" s="54">
        <v>4</v>
      </c>
      <c r="C597" t="s">
        <v>15922</v>
      </c>
      <c r="D597" s="55">
        <f>IF(LEN(TRIM(tags_count[[#This Row],[Index_count]]))=0,0,LEN(tags_count[[#This Row],[Index_count]])-LEN(SUBSTITUTE(tags_count[[#This Row],[Index_count]]," ",""))+1)</f>
        <v>3</v>
      </c>
      <c r="E597">
        <f t="shared" si="10"/>
        <v>3</v>
      </c>
      <c r="Q597" s="12">
        <v>596</v>
      </c>
      <c r="R597" s="10">
        <v>10000</v>
      </c>
      <c r="S597" s="10">
        <v>120000</v>
      </c>
      <c r="T597" t="str">
        <v>Summer Women Rompers Plus Size women long pants linenjumpsuit pants Overalls Loose plussizejumpsuit Women's Fashion strappant Long pants Jumpsuits &amp; Rompers rompers womens jumpsuit Vintage Women women Jumpsuit Casual jumpsuit</v>
      </c>
    </row>
    <row r="598" spans="1:20" x14ac:dyDescent="0.3">
      <c r="A598" s="10" t="s">
        <v>11995</v>
      </c>
      <c r="B598" s="54">
        <v>4</v>
      </c>
      <c r="C598" t="s">
        <v>15923</v>
      </c>
      <c r="D598" s="55">
        <f>IF(LEN(TRIM(tags_count[[#This Row],[Index_count]]))=0,0,LEN(tags_count[[#This Row],[Index_count]])-LEN(SUBSTITUTE(tags_count[[#This Row],[Index_count]]," ",""))+1)</f>
        <v>3</v>
      </c>
      <c r="E598">
        <f t="shared" si="10"/>
        <v>3</v>
      </c>
      <c r="Q598" s="12">
        <v>597</v>
      </c>
      <c r="R598" s="10">
        <v>5000</v>
      </c>
      <c r="S598" s="10">
        <v>35000</v>
      </c>
      <c r="T598" t="str">
        <v>Summer trousers Tank Casual pants pants Spring Overalls widelegpant Casual Women's Fashion Fashion bibpant Wool women Jumpsuit jumpsuitsampromper springandsummer jumpsuit</v>
      </c>
    </row>
    <row r="599" spans="1:20" x14ac:dyDescent="0.3">
      <c r="A599" s="10" t="s">
        <v>11996</v>
      </c>
      <c r="B599" s="54">
        <v>4</v>
      </c>
      <c r="C599" t="s">
        <v>15924</v>
      </c>
      <c r="D599" s="55">
        <f>IF(LEN(TRIM(tags_count[[#This Row],[Index_count]]))=0,0,LEN(tags_count[[#This Row],[Index_count]])-LEN(SUBSTITUTE(tags_count[[#This Row],[Index_count]]," ",""))+1)</f>
        <v>4</v>
      </c>
      <c r="E599">
        <f t="shared" si="10"/>
        <v>3</v>
      </c>
      <c r="Q599" s="12">
        <v>598</v>
      </c>
      <c r="R599" s="10">
        <v>10000</v>
      </c>
      <c r="S599" s="10">
        <v>110000</v>
      </c>
      <c r="T599" t="str">
        <v>Sleeveless dress Summer Dresses Dress slingdre Floral dress Women's Fashion Party Dress backless V-neck bohemian dress Floral summer dresses printed Women sleeveless casual dress</v>
      </c>
    </row>
    <row r="600" spans="1:20" x14ac:dyDescent="0.3">
      <c r="A600" s="10" t="s">
        <v>11997</v>
      </c>
      <c r="B600" s="54">
        <v>4</v>
      </c>
      <c r="C600" t="s">
        <v>15925</v>
      </c>
      <c r="D600" s="55">
        <f>IF(LEN(TRIM(tags_count[[#This Row],[Index_count]]))=0,0,LEN(tags_count[[#This Row],[Index_count]])-LEN(SUBSTITUTE(tags_count[[#This Row],[Index_count]]," ",""))+1)</f>
        <v>3</v>
      </c>
      <c r="E600">
        <f t="shared" si="10"/>
        <v>3</v>
      </c>
      <c r="Q600" s="12">
        <v>599</v>
      </c>
      <c r="R600" s="10">
        <v>50</v>
      </c>
      <c r="S600" s="10">
        <v>188</v>
      </c>
      <c r="T600" t="str">
        <v>Women Pants Summer Leggings Shorts Yoga Fitness casualshort high waisted yogashort Women's Fashion Fashion Sport falda shortsforwomen sportampoutdoor Skirts short skirt Women</v>
      </c>
    </row>
    <row r="601" spans="1:20" x14ac:dyDescent="0.3">
      <c r="A601" s="10" t="s">
        <v>11998</v>
      </c>
      <c r="B601" s="54">
        <v>4</v>
      </c>
      <c r="C601" t="s">
        <v>15926</v>
      </c>
      <c r="D601" s="55">
        <f>IF(LEN(TRIM(tags_count[[#This Row],[Index_count]]))=0,0,LEN(tags_count[[#This Row],[Index_count]])-LEN(SUBSTITUTE(tags_count[[#This Row],[Index_count]]," ",""))+1)</f>
        <v>4</v>
      </c>
      <c r="E601">
        <f t="shared" si="10"/>
        <v>1</v>
      </c>
      <c r="Q601" s="12">
        <v>600</v>
      </c>
      <c r="R601" s="10">
        <v>1000</v>
      </c>
      <c r="S601" s="10">
        <v>11000</v>
      </c>
      <c r="T601" t="str">
        <v>Summer Plus Size ruffle Spring/Autumn Spring Tunic dress Loose Women's Fashion Shorts Neckline Floral Lace Maternity Dresses blouse women tunic short dress Sleeve Dresses Vintage Vacation boho boho dress daydre Fashion Dress Lantern</v>
      </c>
    </row>
    <row r="602" spans="1:20" x14ac:dyDescent="0.3">
      <c r="A602" s="10" t="s">
        <v>11999</v>
      </c>
      <c r="B602" s="54">
        <v>4</v>
      </c>
      <c r="C602" t="s">
        <v>15927</v>
      </c>
      <c r="D602" s="55">
        <f>IF(LEN(TRIM(tags_count[[#This Row],[Index_count]]))=0,0,LEN(tags_count[[#This Row],[Index_count]])-LEN(SUBSTITUTE(tags_count[[#This Row],[Index_count]]," ",""))+1)</f>
        <v>4</v>
      </c>
      <c r="E602">
        <f t="shared" si="10"/>
        <v>5</v>
      </c>
      <c r="Q602" s="12">
        <v>601</v>
      </c>
      <c r="R602" s="10">
        <v>20000</v>
      </c>
      <c r="S602" s="10">
        <v>260000</v>
      </c>
      <c r="T602" t="str">
        <v>Summer Cocktail Lace flowerlacedre gowns long dress Evening Dress ballgowndre summer dress backless dress ball gown Maxi Dresses Women's Fashion boho dress sexy women dress backless Beach Dress Women</v>
      </c>
    </row>
    <row r="603" spans="1:20" x14ac:dyDescent="0.3">
      <c r="A603" s="10" t="s">
        <v>12000</v>
      </c>
      <c r="B603" s="54">
        <v>4</v>
      </c>
      <c r="C603" t="s">
        <v>15898</v>
      </c>
      <c r="D603" s="55">
        <f>IF(LEN(TRIM(tags_count[[#This Row],[Index_count]]))=0,0,LEN(tags_count[[#This Row],[Index_count]])-LEN(SUBSTITUTE(tags_count[[#This Row],[Index_count]]," ",""))+1)</f>
        <v>3</v>
      </c>
      <c r="E603">
        <f t="shared" si="10"/>
        <v>1</v>
      </c>
      <c r="Q603" s="12">
        <v>602</v>
      </c>
      <c r="R603" s="10">
        <v>100</v>
      </c>
      <c r="S603" s="10">
        <v>500</v>
      </c>
      <c r="T603" t="str">
        <v>Summer Vest Plus Size Tank camisole Tops slim Women's Fashion Fashion Loose solid color sleeveless Casual</v>
      </c>
    </row>
    <row r="604" spans="1:20" x14ac:dyDescent="0.3">
      <c r="A604" s="10" t="s">
        <v>12001</v>
      </c>
      <c r="B604" s="54">
        <v>4</v>
      </c>
      <c r="C604" t="s">
        <v>15928</v>
      </c>
      <c r="D604" s="55">
        <f>IF(LEN(TRIM(tags_count[[#This Row],[Index_count]]))=0,0,LEN(tags_count[[#This Row],[Index_count]])-LEN(SUBSTITUTE(tags_count[[#This Row],[Index_count]]," ",""))+1)</f>
        <v>4</v>
      </c>
      <c r="E604">
        <f t="shared" si="10"/>
        <v>3</v>
      </c>
      <c r="Q604" s="12">
        <v>603</v>
      </c>
      <c r="R604" s="10">
        <v>5000</v>
      </c>
      <c r="S604" s="10">
        <v>55000</v>
      </c>
      <c r="T604" t="str">
        <v>bodycon jumpsuits Summer short sleeve dress ruffle Lace Slim Fit jumpsuit floral lace Women's Fashion Fashion off shoulder slashneckjumpsuit sexy sexy jumpsuit women top Casual Necks</v>
      </c>
    </row>
    <row r="605" spans="1:20" x14ac:dyDescent="0.3">
      <c r="A605" s="10" t="s">
        <v>12002</v>
      </c>
      <c r="B605" s="54">
        <v>4</v>
      </c>
      <c r="C605" t="s">
        <v>15929</v>
      </c>
      <c r="D605" s="55">
        <f>IF(LEN(TRIM(tags_count[[#This Row],[Index_count]]))=0,0,LEN(tags_count[[#This Row],[Index_count]])-LEN(SUBSTITUTE(tags_count[[#This Row],[Index_count]]," ",""))+1)</f>
        <v>2</v>
      </c>
      <c r="E605">
        <f t="shared" si="10"/>
        <v>1</v>
      </c>
      <c r="Q605" s="12">
        <v>604</v>
      </c>
      <c r="R605" s="10">
        <v>100</v>
      </c>
      <c r="S605" s="10">
        <v>600</v>
      </c>
      <c r="T605" t="str">
        <v>Kawaii cute #Summer Clothes Shorts Sleeve Summer korean style Tops avocado T Shirts short sleeves Casual Women's Fashion women t shirt Casual T-Shirt Women Cartoons Cotton</v>
      </c>
    </row>
    <row r="606" spans="1:20" x14ac:dyDescent="0.3">
      <c r="A606" s="10" t="s">
        <v>12003</v>
      </c>
      <c r="B606" s="54">
        <v>4</v>
      </c>
      <c r="C606" t="s">
        <v>15930</v>
      </c>
      <c r="D606" s="55">
        <f>IF(LEN(TRIM(tags_count[[#This Row],[Index_count]]))=0,0,LEN(tags_count[[#This Row],[Index_count]])-LEN(SUBSTITUTE(tags_count[[#This Row],[Index_count]]," ",""))+1)</f>
        <v>4</v>
      </c>
      <c r="E606">
        <f t="shared" si="10"/>
        <v>2</v>
      </c>
      <c r="Q606" s="12">
        <v>605</v>
      </c>
      <c r="R606" s="10">
        <v>1000</v>
      </c>
      <c r="S606" s="10">
        <v>5000</v>
      </c>
      <c r="T606" t="str">
        <v>highwaisttop Fashion loosevest Summer loose shirt Tank Tops knitted crop top tank top tank tops women knitted ribbed crop top PLAINCROP TOP Casual cassualvest solidblouse tops for women</v>
      </c>
    </row>
    <row r="607" spans="1:20" x14ac:dyDescent="0.3">
      <c r="A607" s="10" t="s">
        <v>12004</v>
      </c>
      <c r="B607" s="54">
        <v>4</v>
      </c>
      <c r="C607" t="s">
        <v>15931</v>
      </c>
      <c r="D607" s="55">
        <f>IF(LEN(TRIM(tags_count[[#This Row],[Index_count]]))=0,0,LEN(tags_count[[#This Row],[Index_count]])-LEN(SUBSTITUTE(tags_count[[#This Row],[Index_count]]," ",""))+1)</f>
        <v>3</v>
      </c>
      <c r="E607">
        <f t="shared" si="10"/>
        <v>2</v>
      </c>
      <c r="Q607" s="12">
        <v>606</v>
      </c>
      <c r="R607" s="10">
        <v>50</v>
      </c>
      <c r="S607" s="10">
        <v>300</v>
      </c>
      <c r="T607" t="str">
        <v>Cotton Women Vest Vest Women's Casual Tops loose top Tops &amp; Tees printed shirts Tops Sleeveless Shirt Women's Fashion Summer sleeveless tops sleeveless Tank womens tank tops summer tops printed</v>
      </c>
    </row>
    <row r="608" spans="1:20" x14ac:dyDescent="0.3">
      <c r="A608" s="10" t="s">
        <v>12005</v>
      </c>
      <c r="B608" s="54">
        <v>4</v>
      </c>
      <c r="C608" t="s">
        <v>15932</v>
      </c>
      <c r="D608" s="55">
        <f>IF(LEN(TRIM(tags_count[[#This Row],[Index_count]]))=0,0,LEN(tags_count[[#This Row],[Index_count]])-LEN(SUBSTITUTE(tags_count[[#This Row],[Index_count]]," ",""))+1)</f>
        <v>4</v>
      </c>
      <c r="E608">
        <f t="shared" si="10"/>
        <v>4</v>
      </c>
      <c r="Q608" s="12">
        <v>607</v>
      </c>
      <c r="R608" s="10">
        <v>1000</v>
      </c>
      <c r="S608" s="10">
        <v>8000</v>
      </c>
      <c r="T608" t="str">
        <v>Summer Women Rompers looseblouse summer shorts short sleeves Women's Fashion jumsuitsforwomen loosejumpsuit One-Piece Suits Necks onepiece Shorts Waist Sleeve Pure Color jumpsuit Casual Jumpsuits &amp; Rompers Ladies Women women Jumpsuit tops for women</v>
      </c>
    </row>
    <row r="609" spans="1:20" x14ac:dyDescent="0.3">
      <c r="A609" s="10" t="s">
        <v>12006</v>
      </c>
      <c r="B609" s="54">
        <v>4</v>
      </c>
      <c r="C609" t="s">
        <v>15933</v>
      </c>
      <c r="D609" s="55">
        <f>IF(LEN(TRIM(tags_count[[#This Row],[Index_count]]))=0,0,LEN(tags_count[[#This Row],[Index_count]])-LEN(SUBSTITUTE(tags_count[[#This Row],[Index_count]]," ",""))+1)</f>
        <v>4</v>
      </c>
      <c r="E609">
        <f t="shared" si="10"/>
        <v>0</v>
      </c>
      <c r="Q609" s="12">
        <v>608</v>
      </c>
      <c r="R609" s="10">
        <v>1000</v>
      </c>
      <c r="S609" s="10">
        <v>11000</v>
      </c>
      <c r="T609" t="str">
        <v>Summer Fashion Necks Beach Dress Loose beach dress Round neck Women's Fashion sleeveless Skirts Casual Women</v>
      </c>
    </row>
    <row r="610" spans="1:20" x14ac:dyDescent="0.3">
      <c r="A610" s="10" t="s">
        <v>12007</v>
      </c>
      <c r="B610" s="54">
        <v>4</v>
      </c>
      <c r="C610" t="s">
        <v>15934</v>
      </c>
      <c r="D610" s="55">
        <f>IF(LEN(TRIM(tags_count[[#This Row],[Index_count]]))=0,0,LEN(tags_count[[#This Row],[Index_count]])-LEN(SUBSTITUTE(tags_count[[#This Row],[Index_count]]," ",""))+1)</f>
        <v>4</v>
      </c>
      <c r="E610">
        <f t="shared" si="10"/>
        <v>4</v>
      </c>
      <c r="Q610" s="12">
        <v>609</v>
      </c>
      <c r="R610" s="10">
        <v>100</v>
      </c>
      <c r="S610" s="10">
        <v>500</v>
      </c>
      <c r="T610" t="str">
        <v>Summer Shorts pants Loose Overalls Fashion black sleeveless Casual jumpsuit</v>
      </c>
    </row>
    <row r="611" spans="1:20" x14ac:dyDescent="0.3">
      <c r="A611" s="10" t="s">
        <v>12008</v>
      </c>
      <c r="B611" s="54">
        <v>4</v>
      </c>
      <c r="C611" t="s">
        <v>15935</v>
      </c>
      <c r="D611" s="55">
        <f>IF(LEN(TRIM(tags_count[[#This Row],[Index_count]]))=0,0,LEN(tags_count[[#This Row],[Index_count]])-LEN(SUBSTITUTE(tags_count[[#This Row],[Index_count]]," ",""))+1)</f>
        <v>4</v>
      </c>
      <c r="E611">
        <f t="shared" si="10"/>
        <v>1</v>
      </c>
      <c r="Q611" s="12">
        <v>610</v>
      </c>
      <c r="R611" s="10">
        <v>1000</v>
      </c>
      <c r="S611" s="10">
        <v>7000</v>
      </c>
      <c r="T611" t="str">
        <v>sleeve v-neck Summer Plus Size Sleeve Dresses Dress short sleeves V-neck Women's Fashion Shorts solid color knee Fashion Casual</v>
      </c>
    </row>
    <row r="612" spans="1:20" x14ac:dyDescent="0.3">
      <c r="A612" s="10" t="s">
        <v>12009</v>
      </c>
      <c r="B612" s="54">
        <v>4</v>
      </c>
      <c r="C612" t="s">
        <v>15936</v>
      </c>
      <c r="D612" s="55">
        <f>IF(LEN(TRIM(tags_count[[#This Row],[Index_count]]))=0,0,LEN(tags_count[[#This Row],[Index_count]])-LEN(SUBSTITUTE(tags_count[[#This Row],[Index_count]]," ",""))+1)</f>
        <v>3</v>
      </c>
      <c r="E612">
        <f t="shared" si="10"/>
        <v>5</v>
      </c>
      <c r="Q612" s="12">
        <v>611</v>
      </c>
      <c r="R612" s="10">
        <v>10000</v>
      </c>
      <c r="S612" s="10">
        <v>120000</v>
      </c>
      <c r="T612" t="str">
        <v>Summer Plus Size pants harlonpant Loose Long pants Women's Fashion trousers printed Casual Women</v>
      </c>
    </row>
    <row r="613" spans="1:20" x14ac:dyDescent="0.3">
      <c r="A613" s="10" t="s">
        <v>12010</v>
      </c>
      <c r="B613" s="54">
        <v>4</v>
      </c>
      <c r="C613" t="s">
        <v>15937</v>
      </c>
      <c r="D613" s="55">
        <f>IF(LEN(TRIM(tags_count[[#This Row],[Index_count]]))=0,0,LEN(tags_count[[#This Row],[Index_count]])-LEN(SUBSTITUTE(tags_count[[#This Row],[Index_count]]," ",""))+1)</f>
        <v>4</v>
      </c>
      <c r="E613">
        <f t="shared" si="10"/>
        <v>2</v>
      </c>
      <c r="Q613" s="12">
        <v>612</v>
      </c>
      <c r="R613" s="10">
        <v>10000</v>
      </c>
      <c r="S613" s="10">
        <v>110000</v>
      </c>
      <c r="T613" t="str">
        <v>printeddres flora short dress Shorts Dress Party Dress Women's Fashion bohoskirt Mini dress boho Sleeveless dress boho dress Flowers bohostyle printed Women black</v>
      </c>
    </row>
    <row r="614" spans="1:20" x14ac:dyDescent="0.3">
      <c r="A614" s="10" t="s">
        <v>12011</v>
      </c>
      <c r="B614" s="54">
        <v>4</v>
      </c>
      <c r="C614" t="s">
        <v>15938</v>
      </c>
      <c r="D614" s="55">
        <f>IF(LEN(TRIM(tags_count[[#This Row],[Index_count]]))=0,0,LEN(tags_count[[#This Row],[Index_count]])-LEN(SUBSTITUTE(tags_count[[#This Row],[Index_count]]," ",""))+1)</f>
        <v>4</v>
      </c>
      <c r="E614">
        <f t="shared" si="10"/>
        <v>1</v>
      </c>
      <c r="Q614" s="12">
        <v>613</v>
      </c>
      <c r="R614" s="10">
        <v>10000</v>
      </c>
      <c r="S614" s="10">
        <v>60000</v>
      </c>
      <c r="T614" t="str">
        <v>Women Pants Summer Fashion pants Leopard Short pants beach wear Women's Fashion Shorts printed Spring sexy Casual european</v>
      </c>
    </row>
    <row r="615" spans="1:20" x14ac:dyDescent="0.3">
      <c r="A615" s="10" t="s">
        <v>12012</v>
      </c>
      <c r="B615" s="54">
        <v>4</v>
      </c>
      <c r="C615" t="s">
        <v>15939</v>
      </c>
      <c r="D615" s="55">
        <f>IF(LEN(TRIM(tags_count[[#This Row],[Index_count]]))=0,0,LEN(tags_count[[#This Row],[Index_count]])-LEN(SUBSTITUTE(tags_count[[#This Row],[Index_count]]," ",""))+1)</f>
        <v>4</v>
      </c>
      <c r="E615">
        <f t="shared" si="10"/>
        <v>5</v>
      </c>
      <c r="Q615" s="12">
        <v>614</v>
      </c>
      <c r="R615" s="10">
        <v>100</v>
      </c>
      <c r="S615" s="10">
        <v>1200</v>
      </c>
      <c r="T615" t="str">
        <v>Summer Fashion Halter sexy bikini One Piece Swimsuits Women's Fashion Bikinis Set Swimsuit Waist Underwear two piece swimsuit high waist Bikini swimwear Vintage Sexy Swimwear Push up bikini Bikini retro Print Women Swimming</v>
      </c>
    </row>
    <row r="616" spans="1:20" x14ac:dyDescent="0.3">
      <c r="A616" s="10" t="s">
        <v>12013</v>
      </c>
      <c r="B616" s="54">
        <v>4</v>
      </c>
      <c r="C616" t="s">
        <v>15940</v>
      </c>
      <c r="D616" s="55">
        <f>IF(LEN(TRIM(tags_count[[#This Row],[Index_count]]))=0,0,LEN(tags_count[[#This Row],[Index_count]])-LEN(SUBSTITUTE(tags_count[[#This Row],[Index_count]]," ",""))+1)</f>
        <v>3</v>
      </c>
      <c r="E616">
        <f t="shared" si="10"/>
        <v>2</v>
      </c>
      <c r="Q616" s="12">
        <v>615</v>
      </c>
      <c r="R616" s="10">
        <v>5000</v>
      </c>
      <c r="S616" s="10">
        <v>60000</v>
      </c>
      <c r="T616" t="str">
        <v>Summer Shorts Sleeve pants Short pants Women Set summer shorts T Shirts leopardprinted Women's Fashion lip shirtandshort Print sexy short sleeve shirt lovely lipsprint</v>
      </c>
    </row>
    <row r="617" spans="1:20" x14ac:dyDescent="0.3">
      <c r="A617" s="10" t="s">
        <v>12014</v>
      </c>
      <c r="B617" s="54">
        <v>4</v>
      </c>
      <c r="C617" t="s">
        <v>15941</v>
      </c>
      <c r="D617" s="55">
        <f>IF(LEN(TRIM(tags_count[[#This Row],[Index_count]]))=0,0,LEN(tags_count[[#This Row],[Index_count]])-LEN(SUBSTITUTE(tags_count[[#This Row],[Index_count]]," ",""))+1)</f>
        <v>3</v>
      </c>
      <c r="E617">
        <f t="shared" si="10"/>
        <v>1</v>
      </c>
      <c r="Q617" s="12">
        <v>616</v>
      </c>
      <c r="R617" s="10">
        <v>100</v>
      </c>
      <c r="S617" s="10">
        <v>1400</v>
      </c>
      <c r="T617" t="str">
        <v>Summer plaincolor ruffle Necks Sleeve long dress Dress Loose short sleeves V-neck Shorts Cotton Dress Women's Fashion Plus Size women dress Women Fashion frilledhem Cotton</v>
      </c>
    </row>
    <row r="618" spans="1:20" x14ac:dyDescent="0.3">
      <c r="A618" s="10" t="s">
        <v>12015</v>
      </c>
      <c r="B618" s="54">
        <v>4</v>
      </c>
      <c r="C618" t="s">
        <v>15942</v>
      </c>
      <c r="D618" s="55">
        <f>IF(LEN(TRIM(tags_count[[#This Row],[Index_count]]))=0,0,LEN(tags_count[[#This Row],[Index_count]])-LEN(SUBSTITUTE(tags_count[[#This Row],[Index_count]]," ",""))+1)</f>
        <v>3</v>
      </c>
      <c r="E618">
        <f t="shared" si="10"/>
        <v>2</v>
      </c>
      <c r="Q618" s="12">
        <v>617</v>
      </c>
      <c r="R618" s="10">
        <v>100</v>
      </c>
      <c r="S618" s="10">
        <v>1100</v>
      </c>
      <c r="T618" t="str">
        <v>Summer dressesforwomen Floral print Mini long dress Dress Mini dress Floral Women's Fashion Sleeveless dress party Sexy Dress Print summer dresses Spaghetti Women</v>
      </c>
    </row>
    <row r="619" spans="1:20" x14ac:dyDescent="0.3">
      <c r="A619" s="10" t="s">
        <v>12016</v>
      </c>
      <c r="B619" s="54">
        <v>4</v>
      </c>
      <c r="C619" t="s">
        <v>15943</v>
      </c>
      <c r="D619" s="55">
        <f>IF(LEN(TRIM(tags_count[[#This Row],[Index_count]]))=0,0,LEN(tags_count[[#This Row],[Index_count]])-LEN(SUBSTITUTE(tags_count[[#This Row],[Index_count]]," ",""))+1)</f>
        <v>4</v>
      </c>
      <c r="E619">
        <f t="shared" si="10"/>
        <v>1</v>
      </c>
      <c r="Q619" s="12">
        <v>618</v>
      </c>
      <c r="R619" s="10">
        <v>100</v>
      </c>
      <c r="S619" s="10">
        <v>1400</v>
      </c>
      <c r="T619" t="str">
        <v>Summer long skirt elastic waist Cotton Waist Elastic Patchwork Pleated maxi skirt Women's Fashion Plus Size summerlongskirt solid color Women saiaplissada Skirts saialonga pleatedhem</v>
      </c>
    </row>
    <row r="620" spans="1:20" x14ac:dyDescent="0.3">
      <c r="A620" s="10" t="s">
        <v>12017</v>
      </c>
      <c r="B620" s="54">
        <v>4</v>
      </c>
      <c r="C620" t="s">
        <v>15898</v>
      </c>
      <c r="D620" s="55">
        <f>IF(LEN(TRIM(tags_count[[#This Row],[Index_count]]))=0,0,LEN(tags_count[[#This Row],[Index_count]])-LEN(SUBSTITUTE(tags_count[[#This Row],[Index_count]]," ",""))+1)</f>
        <v>3</v>
      </c>
      <c r="E620">
        <f t="shared" si="10"/>
        <v>1</v>
      </c>
      <c r="Q620" s="12">
        <v>619</v>
      </c>
      <c r="R620" s="10">
        <v>1000</v>
      </c>
      <c r="S620" s="10">
        <v>9000</v>
      </c>
      <c r="T620" t="str">
        <v>Mini spaghettistrapdresse Floral print Summer womensfahsion Spaghetti Dress summer dress Print minidressforwomen Mini dress spaghettishoulderstrapdre Women's Fashion floralprinteddre Sexy Dress Floral sexy Fashion</v>
      </c>
    </row>
    <row r="621" spans="1:20" x14ac:dyDescent="0.3">
      <c r="A621" s="10" t="s">
        <v>12018</v>
      </c>
      <c r="B621" s="54">
        <v>4</v>
      </c>
      <c r="C621" t="s">
        <v>15944</v>
      </c>
      <c r="D621" s="55">
        <f>IF(LEN(TRIM(tags_count[[#This Row],[Index_count]]))=0,0,LEN(tags_count[[#This Row],[Index_count]])-LEN(SUBSTITUTE(tags_count[[#This Row],[Index_count]]," ",""))+1)</f>
        <v>4</v>
      </c>
      <c r="E621">
        <f t="shared" si="10"/>
        <v>2</v>
      </c>
      <c r="Q621" s="12">
        <v>620</v>
      </c>
      <c r="R621" s="10">
        <v>5000</v>
      </c>
      <c r="S621" s="10">
        <v>18500</v>
      </c>
      <c r="T621" t="str">
        <v>Cotton Socks Silicone Socks invisiblesock candy Shorts Slippers Food candycolorsock Fashion antislipsock shortsock Moisturizing Socks summersock anklesock</v>
      </c>
    </row>
    <row r="622" spans="1:20" x14ac:dyDescent="0.3">
      <c r="A622" s="10" t="s">
        <v>12019</v>
      </c>
      <c r="B622" s="54">
        <v>4</v>
      </c>
      <c r="C622" t="s">
        <v>15945</v>
      </c>
      <c r="D622" s="55">
        <f>IF(LEN(TRIM(tags_count[[#This Row],[Index_count]]))=0,0,LEN(tags_count[[#This Row],[Index_count]])-LEN(SUBSTITUTE(tags_count[[#This Row],[Index_count]]," ",""))+1)</f>
        <v>4</v>
      </c>
      <c r="E622">
        <f t="shared" si="10"/>
        <v>5</v>
      </c>
      <c r="Q622" s="12">
        <v>621</v>
      </c>
      <c r="R622" s="10">
        <v>10000</v>
      </c>
      <c r="S622" s="10">
        <v>90000</v>
      </c>
      <c r="T622" t="str">
        <v>Women Pants sexy leggings Leggings elastic waist skinny pants Casual pants capripant pants Short pants yoga leggings Shorts Women's Fashion Plus Size Summer Sportwear women Elastic Women Cotton Fashion Casual Waist</v>
      </c>
    </row>
    <row r="623" spans="1:20" x14ac:dyDescent="0.3">
      <c r="A623" s="10" t="s">
        <v>12020</v>
      </c>
      <c r="B623" s="54">
        <v>4</v>
      </c>
      <c r="C623" t="s">
        <v>15946</v>
      </c>
      <c r="D623" s="55">
        <f>IF(LEN(TRIM(tags_count[[#This Row],[Index_count]]))=0,0,LEN(tags_count[[#This Row],[Index_count]])-LEN(SUBSTITUTE(tags_count[[#This Row],[Index_count]]," ",""))+1)</f>
        <v>4</v>
      </c>
      <c r="E623">
        <f t="shared" si="10"/>
        <v>2</v>
      </c>
      <c r="Q623" s="12">
        <v>622</v>
      </c>
      <c r="R623" s="10">
        <v>1000</v>
      </c>
      <c r="S623" s="10">
        <v>3850</v>
      </c>
      <c r="T623" t="str">
        <v>Summer Fashion Waist Swing dress long dress Dress Women's Fashion V-neck floralprinted slingdre backless retro high waist Swing Floral printed Casual Women</v>
      </c>
    </row>
    <row r="624" spans="1:20" x14ac:dyDescent="0.3">
      <c r="A624" s="10" t="s">
        <v>12021</v>
      </c>
      <c r="B624" s="54">
        <v>4</v>
      </c>
      <c r="C624" t="s">
        <v>15947</v>
      </c>
      <c r="D624" s="55">
        <f>IF(LEN(TRIM(tags_count[[#This Row],[Index_count]]))=0,0,LEN(tags_count[[#This Row],[Index_count]])-LEN(SUBSTITUTE(tags_count[[#This Row],[Index_count]]," ",""))+1)</f>
        <v>3</v>
      </c>
      <c r="E624">
        <f t="shared" si="10"/>
        <v>0</v>
      </c>
      <c r="Q624" s="12">
        <v>623</v>
      </c>
      <c r="R624" s="10">
        <v>1000</v>
      </c>
      <c r="S624" s="10">
        <v>8000</v>
      </c>
      <c r="T624" t="str">
        <v>Summer Fashion Deep V-Neck bathing suit cover ups Loose swimsuitscoverup short sleeves V-neck Women's Fashion Shorts Casual blouse cardigan Sleeve beach coverup Plus Size beach dress Swim Wear Cover Up Coat Ladies Short Sleeve Blouses Beach Dress</v>
      </c>
    </row>
    <row r="625" spans="1:20" x14ac:dyDescent="0.3">
      <c r="A625" s="10" t="s">
        <v>12022</v>
      </c>
      <c r="B625" s="54">
        <v>4</v>
      </c>
      <c r="C625" t="s">
        <v>15948</v>
      </c>
      <c r="D625" s="55">
        <f>IF(LEN(TRIM(tags_count[[#This Row],[Index_count]]))=0,0,LEN(tags_count[[#This Row],[Index_count]])-LEN(SUBSTITUTE(tags_count[[#This Row],[Index_count]]," ",""))+1)</f>
        <v>4</v>
      </c>
      <c r="E625">
        <f t="shared" si="10"/>
        <v>2</v>
      </c>
      <c r="Q625" s="12">
        <v>624</v>
      </c>
      <c r="R625" s="10">
        <v>1000</v>
      </c>
      <c r="S625" s="10">
        <v>14000</v>
      </c>
      <c r="T625" t="str">
        <v>Summer Plus Size long dress Dress asymmetrical dress Women's Fashion boho Sleeveless dress boho dress maxi dress women dress Women Beach loose dress sleeveless casual dress</v>
      </c>
    </row>
    <row r="626" spans="1:20" x14ac:dyDescent="0.3">
      <c r="A626" s="10" t="s">
        <v>12023</v>
      </c>
      <c r="B626" s="54">
        <v>4</v>
      </c>
      <c r="C626" t="s">
        <v>15949</v>
      </c>
      <c r="D626" s="55">
        <f>IF(LEN(TRIM(tags_count[[#This Row],[Index_count]]))=0,0,LEN(tags_count[[#This Row],[Index_count]])-LEN(SUBSTITUTE(tags_count[[#This Row],[Index_count]]," ",""))+1)</f>
        <v>4</v>
      </c>
      <c r="E626">
        <f t="shared" si="10"/>
        <v>3</v>
      </c>
      <c r="Q626" s="12">
        <v>625</v>
      </c>
      <c r="R626" s="10">
        <v>20000</v>
      </c>
      <c r="S626" s="10">
        <v>220000</v>
      </c>
      <c r="T626" t="str">
        <v>Women womenpaddedbra summercasualfashionsexywomenprintbikinissetpushupbraswimsuitmidwaist women swimsuit onepiece womensummersexybacklessbikini Swimsuit Swimwear sexyswimwearset Bikini Fashion fashionswimsuitswimwearbathingsuit womenfashionsummerbikinisset sexy pushupbikiniset fashionsweetladybeautywomenbikinisexyswimwear Women's Fashion summerbeachbikini Swimming</v>
      </c>
    </row>
    <row r="627" spans="1:20" x14ac:dyDescent="0.3">
      <c r="A627" s="10" t="s">
        <v>12024</v>
      </c>
      <c r="B627" s="54">
        <v>4</v>
      </c>
      <c r="C627" t="s">
        <v>15950</v>
      </c>
      <c r="D627" s="55">
        <f>IF(LEN(TRIM(tags_count[[#This Row],[Index_count]]))=0,0,LEN(tags_count[[#This Row],[Index_count]])-LEN(SUBSTITUTE(tags_count[[#This Row],[Index_count]]," ",""))+1)</f>
        <v>4</v>
      </c>
      <c r="E627">
        <f t="shared" si="10"/>
        <v>2</v>
      </c>
      <c r="Q627" s="12">
        <v>626</v>
      </c>
      <c r="R627" s="10">
        <v>5000</v>
      </c>
      <c r="S627" s="10">
        <v>30000</v>
      </c>
      <c r="T627" t="str">
        <v>Summer Vest Plus Size Floral print camisole Loose Round neck Print Women's Fashion Fashion Floral sleeveless Casual Necks</v>
      </c>
    </row>
    <row r="628" spans="1:20" x14ac:dyDescent="0.3">
      <c r="A628" s="10" t="s">
        <v>12025</v>
      </c>
      <c r="B628" s="54">
        <v>4</v>
      </c>
      <c r="C628" t="s">
        <v>15951</v>
      </c>
      <c r="D628" s="55">
        <f>IF(LEN(TRIM(tags_count[[#This Row],[Index_count]]))=0,0,LEN(tags_count[[#This Row],[Index_count]])-LEN(SUBSTITUTE(tags_count[[#This Row],[Index_count]]," ",""))+1)</f>
        <v>4</v>
      </c>
      <c r="E628">
        <f t="shared" si="10"/>
        <v>0</v>
      </c>
      <c r="Q628" s="12">
        <v>627</v>
      </c>
      <c r="R628" s="10">
        <v>5000</v>
      </c>
      <c r="S628" s="10">
        <v>40000</v>
      </c>
      <c r="T628" t="str">
        <v>Summer Fashion bikini set Women's Fashion high waist bikini Floral sexy Swimsuit Women Deep V-Neck Necks padded bikini Swimwear Push up bikini Bikini one piece bathing suit Suits Halter Bikini Beach onepiece Swimming</v>
      </c>
    </row>
    <row r="629" spans="1:20" x14ac:dyDescent="0.3">
      <c r="A629" s="10" t="s">
        <v>12026</v>
      </c>
      <c r="B629" s="54">
        <v>4</v>
      </c>
      <c r="C629" t="s">
        <v>15952</v>
      </c>
      <c r="D629" s="55">
        <f>IF(LEN(TRIM(tags_count[[#This Row],[Index_count]]))=0,0,LEN(tags_count[[#This Row],[Index_count]])-LEN(SUBSTITUTE(tags_count[[#This Row],[Index_count]]," ",""))+1)</f>
        <v>4</v>
      </c>
      <c r="E629">
        <f t="shared" si="10"/>
        <v>2</v>
      </c>
      <c r="Q629" s="12">
        <v>628</v>
      </c>
      <c r="R629" s="10">
        <v>1000</v>
      </c>
      <c r="S629" s="10">
        <v>2000</v>
      </c>
      <c r="T629" t="str">
        <v>bohemia Summer multilayerchainnecklace Jewelry Chain multilayerdropnecklace Women's Fashion Lotus ethnicstylenecklace boho Necklace bohemiaalloynecklace silver Women</v>
      </c>
    </row>
    <row r="630" spans="1:20" x14ac:dyDescent="0.3">
      <c r="A630" s="10" t="s">
        <v>12027</v>
      </c>
      <c r="B630" s="54">
        <v>4</v>
      </c>
      <c r="C630" t="s">
        <v>15953</v>
      </c>
      <c r="D630" s="55">
        <f>IF(LEN(TRIM(tags_count[[#This Row],[Index_count]]))=0,0,LEN(tags_count[[#This Row],[Index_count]])-LEN(SUBSTITUTE(tags_count[[#This Row],[Index_count]]," ",""))+1)</f>
        <v>4</v>
      </c>
      <c r="E630">
        <f t="shared" si="10"/>
        <v>4</v>
      </c>
      <c r="Q630" s="12">
        <v>629</v>
      </c>
      <c r="R630" s="10">
        <v>1000</v>
      </c>
      <c r="S630" s="10">
        <v>8000</v>
      </c>
      <c r="T630" t="str">
        <v>Summer Plus Size Mini Dress Mini dress Women's Fashion Fashion slingdres sleeveless women dress Striped Women Casual Cotton</v>
      </c>
    </row>
    <row r="631" spans="1:20" x14ac:dyDescent="0.3">
      <c r="A631" s="10" t="s">
        <v>12028</v>
      </c>
      <c r="B631" s="54">
        <v>4</v>
      </c>
      <c r="C631" t="s">
        <v>15954</v>
      </c>
      <c r="D631" s="55">
        <f>IF(LEN(TRIM(tags_count[[#This Row],[Index_count]]))=0,0,LEN(tags_count[[#This Row],[Index_count]])-LEN(SUBSTITUTE(tags_count[[#This Row],[Index_count]]," ",""))+1)</f>
        <v>4</v>
      </c>
      <c r="E631">
        <f t="shared" si="10"/>
        <v>4</v>
      </c>
      <c r="Q631" s="12">
        <v>630</v>
      </c>
      <c r="R631" s="10">
        <v>1000</v>
      </c>
      <c r="S631" s="10">
        <v>8000</v>
      </c>
      <c r="T631" t="str">
        <v>Summer Plus Size Necks chiffon Mini chiffon dress Dress Loose Mini dress Round neck t-shirt dress Women's Fashion Sleeveless dress solid color sleeveless Fashion Casual Women</v>
      </c>
    </row>
    <row r="632" spans="1:20" x14ac:dyDescent="0.3">
      <c r="A632" s="10" t="s">
        <v>12029</v>
      </c>
      <c r="B632" s="54">
        <v>4</v>
      </c>
      <c r="C632" t="s">
        <v>15955</v>
      </c>
      <c r="D632" s="55">
        <f>IF(LEN(TRIM(tags_count[[#This Row],[Index_count]]))=0,0,LEN(tags_count[[#This Row],[Index_count]])-LEN(SUBSTITUTE(tags_count[[#This Row],[Index_count]]," ",""))+1)</f>
        <v>4</v>
      </c>
      <c r="E632">
        <f t="shared" si="10"/>
        <v>2</v>
      </c>
      <c r="Q632" s="12">
        <v>631</v>
      </c>
      <c r="R632" s="10">
        <v>5000</v>
      </c>
      <c r="S632" s="10">
        <v>55000</v>
      </c>
      <c r="T632" t="str">
        <v>Summer Plus Size Dress Loose Women's Fashion slingdre Fashion sleeveless strapdre Striped Women Casual Women Fashion Cotton</v>
      </c>
    </row>
    <row r="633" spans="1:20" x14ac:dyDescent="0.3">
      <c r="A633" s="10" t="s">
        <v>12030</v>
      </c>
      <c r="B633" s="54">
        <v>4</v>
      </c>
      <c r="C633" t="s">
        <v>15885</v>
      </c>
      <c r="D633" s="55">
        <f>IF(LEN(TRIM(tags_count[[#This Row],[Index_count]]))=0,0,LEN(tags_count[[#This Row],[Index_count]])-LEN(SUBSTITUTE(tags_count[[#This Row],[Index_count]]," ",""))+1)</f>
        <v>2</v>
      </c>
      <c r="E633">
        <f t="shared" si="10"/>
        <v>2</v>
      </c>
      <c r="Q633" s="12">
        <v>632</v>
      </c>
      <c r="R633" s="10">
        <v>20000</v>
      </c>
      <c r="S633" s="10">
        <v>220000</v>
      </c>
      <c r="T633" t="str">
        <v>Mini Summer fashion dress Dress Mini dress Women's Fashion Party Dress printed Skirts Bodycon Dress slim dress Flowers Beach sundress summeronepiece datingdres mini skirt sleeveless lovely Sweets lovelydres</v>
      </c>
    </row>
    <row r="634" spans="1:20" x14ac:dyDescent="0.3">
      <c r="A634" s="10" t="s">
        <v>12031</v>
      </c>
      <c r="B634" s="54">
        <v>4</v>
      </c>
      <c r="C634" t="s">
        <v>15956</v>
      </c>
      <c r="D634" s="55">
        <f>IF(LEN(TRIM(tags_count[[#This Row],[Index_count]]))=0,0,LEN(tags_count[[#This Row],[Index_count]])-LEN(SUBSTITUTE(tags_count[[#This Row],[Index_count]]," ",""))+1)</f>
        <v>3</v>
      </c>
      <c r="E634">
        <f t="shared" si="10"/>
        <v>2</v>
      </c>
      <c r="Q634" s="12">
        <v>633</v>
      </c>
      <c r="R634" s="10">
        <v>10</v>
      </c>
      <c r="S634" s="10">
        <v>80</v>
      </c>
      <c r="T634" t="str">
        <v>Summer Slim  Fitting Tank summer tank top Tops slim tank top Slim Fit Women's Fashion Fashion Stripes sleeveless Cotton Casual Women Fashion Women</v>
      </c>
    </row>
    <row r="635" spans="1:20" x14ac:dyDescent="0.3">
      <c r="A635" s="10" t="s">
        <v>12032</v>
      </c>
      <c r="B635" s="54">
        <v>4</v>
      </c>
      <c r="C635" t="s">
        <v>15957</v>
      </c>
      <c r="D635" s="55">
        <f>IF(LEN(TRIM(tags_count[[#This Row],[Index_count]]))=0,0,LEN(tags_count[[#This Row],[Index_count]])-LEN(SUBSTITUTE(tags_count[[#This Row],[Index_count]]," ",""))+1)</f>
        <v>4</v>
      </c>
      <c r="E635">
        <f t="shared" si="10"/>
        <v>4</v>
      </c>
      <c r="Q635" s="12">
        <v>634</v>
      </c>
      <c r="R635" s="10">
        <v>5000</v>
      </c>
      <c r="S635" s="10">
        <v>25000</v>
      </c>
      <c r="T635" t="str">
        <v>Summer Plus Size Yoga Waist Elastic Shorts controlpantie Women's Fashion yogashort women shorts elastic waist laceseamle elasticlegging solidcolorshort Fashion Women Fashion high waist</v>
      </c>
    </row>
    <row r="636" spans="1:20" x14ac:dyDescent="0.3">
      <c r="A636" s="10" t="s">
        <v>12033</v>
      </c>
      <c r="B636" s="54">
        <v>4</v>
      </c>
      <c r="C636" t="s">
        <v>15958</v>
      </c>
      <c r="D636" s="55">
        <f>IF(LEN(TRIM(tags_count[[#This Row],[Index_count]]))=0,0,LEN(tags_count[[#This Row],[Index_count]])-LEN(SUBSTITUTE(tags_count[[#This Row],[Index_count]]," ",""))+1)</f>
        <v>4</v>
      </c>
      <c r="E636">
        <f t="shared" si="10"/>
        <v>2</v>
      </c>
      <c r="Q636" s="12">
        <v>635</v>
      </c>
      <c r="R636" s="10">
        <v>100</v>
      </c>
      <c r="S636" s="10">
        <v>900</v>
      </c>
      <c r="T636" t="str">
        <v>Jeans Plus Size Sleeve Summer Dress Denim summer dress denimjeansdres short sleeves casual dresses Ladies Women's Fashion Shorts minishirtdres Lines mididre Women</v>
      </c>
    </row>
    <row r="637" spans="1:20" x14ac:dyDescent="0.3">
      <c r="A637" s="10" t="s">
        <v>12034</v>
      </c>
      <c r="B637" s="54">
        <v>4</v>
      </c>
      <c r="C637" t="s">
        <v>15959</v>
      </c>
      <c r="D637" s="55">
        <f>IF(LEN(TRIM(tags_count[[#This Row],[Index_count]]))=0,0,LEN(tags_count[[#This Row],[Index_count]])-LEN(SUBSTITUTE(tags_count[[#This Row],[Index_count]]," ",""))+1)</f>
        <v>2</v>
      </c>
      <c r="E637">
        <f t="shared" si="10"/>
        <v>1</v>
      </c>
      <c r="Q637" s="12">
        <v>636</v>
      </c>
      <c r="R637" s="10">
        <v>5000</v>
      </c>
      <c r="S637" s="10">
        <v>45000</v>
      </c>
      <c r="T637" t="str">
        <v>Summer Strapless Dress Fashion Tank Mini Dress Floral dress Mini dress 2018fashion Women's Fashion Sleeveless dress tank top Women Summer Fashion women dress bodycon Spaghetti Tops Floral casual dress</v>
      </c>
    </row>
    <row r="638" spans="1:20" x14ac:dyDescent="0.3">
      <c r="A638" s="10" t="s">
        <v>12035</v>
      </c>
      <c r="B638" s="54">
        <v>4</v>
      </c>
      <c r="C638" t="s">
        <v>15960</v>
      </c>
      <c r="D638" s="55">
        <f>IF(LEN(TRIM(tags_count[[#This Row],[Index_count]]))=0,0,LEN(tags_count[[#This Row],[Index_count]])-LEN(SUBSTITUTE(tags_count[[#This Row],[Index_count]]," ",""))+1)</f>
        <v>3</v>
      </c>
      <c r="E638">
        <f t="shared" si="10"/>
        <v>2</v>
      </c>
      <c r="Q638" s="12">
        <v>637</v>
      </c>
      <c r="R638" s="10">
        <v>100</v>
      </c>
      <c r="S638" s="10">
        <v>700</v>
      </c>
      <c r="T638" t="str">
        <v>Summer sexy bathing suit Bikinis Set Beach splitbikiniset Swimwear Bikini Fashion Two Pieces splits Women Women's Fashion printed</v>
      </c>
    </row>
    <row r="639" spans="1:20" x14ac:dyDescent="0.3">
      <c r="A639" s="10" t="s">
        <v>12036</v>
      </c>
      <c r="B639" s="54">
        <v>4</v>
      </c>
      <c r="C639" t="s">
        <v>15961</v>
      </c>
      <c r="D639" s="55">
        <f>IF(LEN(TRIM(tags_count[[#This Row],[Index_count]]))=0,0,LEN(tags_count[[#This Row],[Index_count]])-LEN(SUBSTITUTE(tags_count[[#This Row],[Index_count]]," ",""))+1)</f>
        <v>4</v>
      </c>
      <c r="E639">
        <f t="shared" si="10"/>
        <v>14</v>
      </c>
      <c r="Q639" s="12">
        <v>638</v>
      </c>
      <c r="R639" s="10">
        <v>20000</v>
      </c>
      <c r="S639" s="10">
        <v>180000</v>
      </c>
      <c r="T639" t="str">
        <v>Summer Vest Plus Size Tank flowytop Pure Color spaghetti strap tank top tank top summer tops Tops Women's Fashion Fashion sleeveless Spaghetti Casual</v>
      </c>
    </row>
    <row r="640" spans="1:20" x14ac:dyDescent="0.3">
      <c r="A640" s="10" t="s">
        <v>12037</v>
      </c>
      <c r="B640" s="54">
        <v>4</v>
      </c>
      <c r="C640" t="s">
        <v>15962</v>
      </c>
      <c r="D640" s="55">
        <f>IF(LEN(TRIM(tags_count[[#This Row],[Index_count]]))=0,0,LEN(tags_count[[#This Row],[Index_count]])-LEN(SUBSTITUTE(tags_count[[#This Row],[Index_count]]," ",""))+1)</f>
        <v>3</v>
      </c>
      <c r="E640">
        <f t="shared" si="10"/>
        <v>2</v>
      </c>
      <c r="Q640" s="12">
        <v>639</v>
      </c>
      <c r="R640" s="10">
        <v>5000</v>
      </c>
      <c r="S640" s="10">
        <v>55000</v>
      </c>
      <c r="T640" t="str">
        <v>Summer clubwear Dress Women's Fashion V-neck bodycon Elegant Jumpsuits &amp; Rompers sexy Women Rompers jumpsuit</v>
      </c>
    </row>
    <row r="641" spans="1:20" x14ac:dyDescent="0.3">
      <c r="A641" s="10" t="s">
        <v>12038</v>
      </c>
      <c r="B641" s="54">
        <v>4</v>
      </c>
      <c r="C641" t="s">
        <v>15963</v>
      </c>
      <c r="D641" s="55">
        <f>IF(LEN(TRIM(tags_count[[#This Row],[Index_count]]))=0,0,LEN(tags_count[[#This Row],[Index_count]])-LEN(SUBSTITUTE(tags_count[[#This Row],[Index_count]]," ",""))+1)</f>
        <v>3</v>
      </c>
      <c r="E641">
        <f t="shared" si="10"/>
        <v>2</v>
      </c>
      <c r="Q641" s="12">
        <v>640</v>
      </c>
      <c r="R641" s="10">
        <v>20000</v>
      </c>
      <c r="S641" s="10">
        <v>280000</v>
      </c>
      <c r="T641" t="str">
        <v>off the shoulder dress Summer Fashion Dresses Dress summer dress long dress plussizemaxidresse beachdresse boho floraldresse sleeveless Party Dresses Beach</v>
      </c>
    </row>
    <row r="642" spans="1:20" x14ac:dyDescent="0.3">
      <c r="A642" s="10" t="s">
        <v>12039</v>
      </c>
      <c r="B642" s="54">
        <v>4</v>
      </c>
      <c r="C642" t="s">
        <v>15964</v>
      </c>
      <c r="D642" s="55">
        <f>IF(LEN(TRIM(tags_count[[#This Row],[Index_count]]))=0,0,LEN(tags_count[[#This Row],[Index_count]])-LEN(SUBSTITUTE(tags_count[[#This Row],[Index_count]]," ",""))+1)</f>
        <v>3</v>
      </c>
      <c r="E642">
        <f t="shared" ref="E642:E705" si="11">COUNTIF(T642:T2002,"*"&amp;A642&amp;"*")</f>
        <v>2</v>
      </c>
      <c r="Q642" s="12">
        <v>641</v>
      </c>
      <c r="R642" s="10">
        <v>10000</v>
      </c>
      <c r="S642" s="10">
        <v>70000</v>
      </c>
      <c r="T642" t="str">
        <v>Summer Lace Dress Lace Dress V-neck Women's Fashion Women Clothing Sleeveless dress sleeveless summer dresses women dress loose dress casual dress</v>
      </c>
    </row>
    <row r="643" spans="1:20" x14ac:dyDescent="0.3">
      <c r="A643" s="10" t="s">
        <v>12040</v>
      </c>
      <c r="B643" s="54">
        <v>4</v>
      </c>
      <c r="C643" t="s">
        <v>15965</v>
      </c>
      <c r="D643" s="55">
        <f>IF(LEN(TRIM(tags_count[[#This Row],[Index_count]]))=0,0,LEN(tags_count[[#This Row],[Index_count]])-LEN(SUBSTITUTE(tags_count[[#This Row],[Index_count]]," ",""))+1)</f>
        <v>4</v>
      </c>
      <c r="E643">
        <f t="shared" si="11"/>
        <v>1</v>
      </c>
      <c r="Q643" s="12">
        <v>642</v>
      </c>
      <c r="R643" s="10">
        <v>10000</v>
      </c>
      <c r="S643" s="10">
        <v>80000</v>
      </c>
      <c r="T643" t="str">
        <v>Summer Shorts Lace pants Waist Short pants Yellow Women's Fashion Plus Size Lace Up Women Fashion Casual high waist</v>
      </c>
    </row>
    <row r="644" spans="1:20" x14ac:dyDescent="0.3">
      <c r="A644" s="10" t="s">
        <v>12041</v>
      </c>
      <c r="B644" s="54">
        <v>4</v>
      </c>
      <c r="C644" t="s">
        <v>15903</v>
      </c>
      <c r="D644" s="55">
        <f>IF(LEN(TRIM(tags_count[[#This Row],[Index_count]]))=0,0,LEN(tags_count[[#This Row],[Index_count]])-LEN(SUBSTITUTE(tags_count[[#This Row],[Index_count]]," ",""))+1)</f>
        <v>3</v>
      </c>
      <c r="E644">
        <f t="shared" si="11"/>
        <v>3</v>
      </c>
      <c r="Q644" s="12">
        <v>643</v>
      </c>
      <c r="R644" s="10">
        <v>10000</v>
      </c>
      <c r="S644" s="10">
        <v>130000</v>
      </c>
      <c r="T644" t="str">
        <v>Mini Fashion Necks chiffon Summer Pure Color Mini dress Round neck Women's Fashion Casual sleeveless Dress Women</v>
      </c>
    </row>
    <row r="645" spans="1:20" x14ac:dyDescent="0.3">
      <c r="A645" s="10" t="s">
        <v>12042</v>
      </c>
      <c r="B645" s="54">
        <v>4</v>
      </c>
      <c r="C645" t="s">
        <v>15966</v>
      </c>
      <c r="D645" s="55">
        <f>IF(LEN(TRIM(tags_count[[#This Row],[Index_count]]))=0,0,LEN(tags_count[[#This Row],[Index_count]])-LEN(SUBSTITUTE(tags_count[[#This Row],[Index_count]]," ",""))+1)</f>
        <v>4</v>
      </c>
      <c r="E645">
        <f t="shared" si="11"/>
        <v>4</v>
      </c>
      <c r="Q645" s="12">
        <v>644</v>
      </c>
      <c r="R645" s="10">
        <v>50</v>
      </c>
      <c r="S645" s="10">
        <v>600</v>
      </c>
      <c r="T645" t="str">
        <v>runningshort Fashion Sleeve beachsuit Athletics sweat suit Men short sleeves jogging suit Men's Fashion Shorts Summer T Shirts Tops &amp; T-Shirts men's shorts men's suits Casual Sports Wear jumpsuit</v>
      </c>
    </row>
    <row r="646" spans="1:20" x14ac:dyDescent="0.3">
      <c r="A646" s="10" t="s">
        <v>12043</v>
      </c>
      <c r="B646" s="54">
        <v>4</v>
      </c>
      <c r="C646" t="s">
        <v>15967</v>
      </c>
      <c r="D646" s="55">
        <f>IF(LEN(TRIM(tags_count[[#This Row],[Index_count]]))=0,0,LEN(tags_count[[#This Row],[Index_count]])-LEN(SUBSTITUTE(tags_count[[#This Row],[Index_count]]," ",""))+1)</f>
        <v>4</v>
      </c>
      <c r="E646">
        <f t="shared" si="11"/>
        <v>3</v>
      </c>
      <c r="Q646" s="12">
        <v>645</v>
      </c>
      <c r="R646" s="10">
        <v>10000</v>
      </c>
      <c r="S646" s="10">
        <v>80000</v>
      </c>
      <c r="T646" t="str">
        <v>Women Vest Vest Fashion Halter Women Blouse summer t-shirts Cross Women's Fashion Summer Casual T-Shirt tunic short sleeve shirt Casual Women blouse women Tops &amp; Blouses Shirt Short Sleeve Blouses Tops Blouses &amp; Shirts sleeveless Short Sleeve T-Shirt Tank</v>
      </c>
    </row>
    <row r="647" spans="1:20" x14ac:dyDescent="0.3">
      <c r="A647" s="10" t="s">
        <v>12044</v>
      </c>
      <c r="B647" s="54">
        <v>4</v>
      </c>
      <c r="C647" t="s">
        <v>15968</v>
      </c>
      <c r="D647" s="55">
        <f>IF(LEN(TRIM(tags_count[[#This Row],[Index_count]]))=0,0,LEN(tags_count[[#This Row],[Index_count]])-LEN(SUBSTITUTE(tags_count[[#This Row],[Index_count]]," ",""))+1)</f>
        <v>3</v>
      </c>
      <c r="E647">
        <f t="shared" si="11"/>
        <v>0</v>
      </c>
      <c r="Q647" s="12">
        <v>646</v>
      </c>
      <c r="R647" s="10">
        <v>8</v>
      </c>
      <c r="S647" s="10">
        <v>64</v>
      </c>
      <c r="T647" t="str">
        <v>Mini summer dress Floral print Summer womensfahsion Spaghetti Dress floralprinteddres Print minidressforwomen Mini dress spaghettishoulderstrapdres Women's Fashion spaghettistrapdresse Sexy Dress Floral sexy Fashion</v>
      </c>
    </row>
    <row r="648" spans="1:20" x14ac:dyDescent="0.3">
      <c r="A648" s="10" t="s">
        <v>12045</v>
      </c>
      <c r="B648" s="54">
        <v>4</v>
      </c>
      <c r="C648" t="s">
        <v>15969</v>
      </c>
      <c r="D648" s="55">
        <f>IF(LEN(TRIM(tags_count[[#This Row],[Index_count]]))=0,0,LEN(tags_count[[#This Row],[Index_count]])-LEN(SUBSTITUTE(tags_count[[#This Row],[Index_count]]," ",""))+1)</f>
        <v>4</v>
      </c>
      <c r="E648">
        <f t="shared" si="11"/>
        <v>6</v>
      </c>
      <c r="Q648" s="12">
        <v>647</v>
      </c>
      <c r="R648" s="10">
        <v>1000</v>
      </c>
      <c r="S648" s="10">
        <v>11000</v>
      </c>
      <c r="T648" t="str">
        <v>blouse Summer Vest Fashion Floral print camisole Loose Round neck Print Women's Fashion Plus Size Floral sleeveless Casual Women Fashion Necks</v>
      </c>
    </row>
    <row r="649" spans="1:20" x14ac:dyDescent="0.3">
      <c r="A649" s="10" t="s">
        <v>12046</v>
      </c>
      <c r="B649" s="54">
        <v>4</v>
      </c>
      <c r="C649" t="s">
        <v>15932</v>
      </c>
      <c r="D649" s="55">
        <f>IF(LEN(TRIM(tags_count[[#This Row],[Index_count]]))=0,0,LEN(tags_count[[#This Row],[Index_count]])-LEN(SUBSTITUTE(tags_count[[#This Row],[Index_count]]," ",""))+1)</f>
        <v>4</v>
      </c>
      <c r="E649">
        <f t="shared" si="11"/>
        <v>2</v>
      </c>
      <c r="Q649" s="12">
        <v>648</v>
      </c>
      <c r="R649" s="10">
        <v>100</v>
      </c>
      <c r="S649" s="10">
        <v>500</v>
      </c>
      <c r="T649" t="str">
        <v>blouse Summer Plus Size Cotton Shirt Sleeve Tops slim short sleeves Women's Fashion Shorts printed Ladies o-neck Fashion Casual T Shirts Ladies Fashion</v>
      </c>
    </row>
    <row r="650" spans="1:20" x14ac:dyDescent="0.3">
      <c r="A650" s="10" t="s">
        <v>12047</v>
      </c>
      <c r="B650" s="54">
        <v>4</v>
      </c>
      <c r="C650" t="s">
        <v>15970</v>
      </c>
      <c r="D650" s="55">
        <f>IF(LEN(TRIM(tags_count[[#This Row],[Index_count]]))=0,0,LEN(tags_count[[#This Row],[Index_count]])-LEN(SUBSTITUTE(tags_count[[#This Row],[Index_count]]," ",""))+1)</f>
        <v>4</v>
      </c>
      <c r="E650">
        <f t="shared" si="11"/>
        <v>4</v>
      </c>
      <c r="Q650" s="12">
        <v>649</v>
      </c>
      <c r="R650" s="10">
        <v>100</v>
      </c>
      <c r="S650" s="10">
        <v>575</v>
      </c>
      <c r="T650" t="str">
        <v>Deep V-Neck fashion women trousers Cotton rompersjumpsuit printjumpersuit Women's Fashion V-neck Jumpsuits &amp; Rompers backless Print sleeveless backlesssiamese siamesetrouser women Jumpsuit Casual jumpsuit Women</v>
      </c>
    </row>
    <row r="651" spans="1:20" x14ac:dyDescent="0.3">
      <c r="A651" s="10" t="s">
        <v>12048</v>
      </c>
      <c r="B651" s="54">
        <v>4</v>
      </c>
      <c r="C651" t="s">
        <v>15971</v>
      </c>
      <c r="D651" s="55">
        <f>IF(LEN(TRIM(tags_count[[#This Row],[Index_count]]))=0,0,LEN(tags_count[[#This Row],[Index_count]])-LEN(SUBSTITUTE(tags_count[[#This Row],[Index_count]]," ",""))+1)</f>
        <v>4</v>
      </c>
      <c r="E651">
        <f t="shared" si="11"/>
        <v>3</v>
      </c>
      <c r="Q651" s="12">
        <v>650</v>
      </c>
      <c r="R651" s="10">
        <v>5000</v>
      </c>
      <c r="S651" s="10">
        <v>40000</v>
      </c>
      <c r="T651" t="str">
        <v>Summer Shorts Waist Elastic Bottom pants Loose Short pants Women's Fashion Fashion Casual Women</v>
      </c>
    </row>
    <row r="652" spans="1:20" x14ac:dyDescent="0.3">
      <c r="A652" s="10" t="s">
        <v>12049</v>
      </c>
      <c r="B652" s="54">
        <v>4</v>
      </c>
      <c r="C652" t="s">
        <v>15972</v>
      </c>
      <c r="D652" s="55">
        <f>IF(LEN(TRIM(tags_count[[#This Row],[Index_count]]))=0,0,LEN(tags_count[[#This Row],[Index_count]])-LEN(SUBSTITUTE(tags_count[[#This Row],[Index_count]]," ",""))+1)</f>
        <v>3</v>
      </c>
      <c r="E652">
        <f t="shared" si="11"/>
        <v>0</v>
      </c>
      <c r="Q652" s="12">
        <v>651</v>
      </c>
      <c r="R652" s="10">
        <v>20000</v>
      </c>
      <c r="S652" s="10">
        <v>220000</v>
      </c>
      <c r="T652" t="str">
        <v>Fashion Accessory slimmingshapewear hotshaper Body Shapers waist trainer trainingcorset slimwaistshaperbelt bodyslimmingcincher slimmingwaistbelt bodyshaperwomen belt</v>
      </c>
    </row>
    <row r="653" spans="1:20" x14ac:dyDescent="0.3">
      <c r="A653" s="10" t="s">
        <v>12050</v>
      </c>
      <c r="B653" s="54">
        <v>4</v>
      </c>
      <c r="C653" t="s">
        <v>15973</v>
      </c>
      <c r="D653" s="55">
        <f>IF(LEN(TRIM(tags_count[[#This Row],[Index_count]]))=0,0,LEN(tags_count[[#This Row],[Index_count]])-LEN(SUBSTITUTE(tags_count[[#This Row],[Index_count]]," ",""))+1)</f>
        <v>4</v>
      </c>
      <c r="E653">
        <f t="shared" si="11"/>
        <v>1</v>
      </c>
      <c r="Q653" s="12">
        <v>652</v>
      </c>
      <c r="R653" s="10">
        <v>5000</v>
      </c>
      <c r="S653" s="10">
        <v>40000</v>
      </c>
      <c r="T653" t="str">
        <v>Summer Funny T Shirt Shirt Sleeve Shorts tshirtcotton Tops short-sleeved shirt short sleeves cottontop Casual Women's Fashion tshirtsfemme tanktopshirt women t shirt Women printed Cotton letterprinttshirt summer tops casualtshirttop</v>
      </c>
    </row>
    <row r="654" spans="1:20" x14ac:dyDescent="0.3">
      <c r="A654" s="10" t="s">
        <v>12051</v>
      </c>
      <c r="B654" s="54">
        <v>4</v>
      </c>
      <c r="C654" t="s">
        <v>15974</v>
      </c>
      <c r="D654" s="55">
        <f>IF(LEN(TRIM(tags_count[[#This Row],[Index_count]]))=0,0,LEN(tags_count[[#This Row],[Index_count]])-LEN(SUBSTITUTE(tags_count[[#This Row],[Index_count]]," ",""))+1)</f>
        <v>3</v>
      </c>
      <c r="E654">
        <f t="shared" si="11"/>
        <v>1</v>
      </c>
      <c r="Q654" s="12">
        <v>653</v>
      </c>
      <c r="R654" s="10">
        <v>5000</v>
      </c>
      <c r="S654" s="10">
        <v>25000</v>
      </c>
      <c r="T654" t="str">
        <v>Summer Plus Size Deep V-Neck Dress short sleeves V-neck Mini dress beach dress Fashion t-shirt dress Casual blouse Shorts Tops &amp; Blouses Sleeve summer dress Women's Fashion Swimsuit swim suit cover up Party Dress Ladies party linen dress Beach loose dress Swimming</v>
      </c>
    </row>
    <row r="655" spans="1:20" x14ac:dyDescent="0.3">
      <c r="A655" s="10" t="s">
        <v>12052</v>
      </c>
      <c r="B655" s="54">
        <v>4</v>
      </c>
      <c r="C655" t="s">
        <v>15975</v>
      </c>
      <c r="D655" s="55">
        <f>IF(LEN(TRIM(tags_count[[#This Row],[Index_count]]))=0,0,LEN(tags_count[[#This Row],[Index_count]])-LEN(SUBSTITUTE(tags_count[[#This Row],[Index_count]]," ",""))+1)</f>
        <v>4</v>
      </c>
      <c r="E655">
        <f t="shared" si="11"/>
        <v>4</v>
      </c>
      <c r="Q655" s="12">
        <v>654</v>
      </c>
      <c r="R655" s="10">
        <v>10000</v>
      </c>
      <c r="S655" s="10">
        <v>110000</v>
      </c>
      <c r="T655" t="str">
        <v>Summer Shorts Cotton Cotton T Shirt letter print cute teeshirthomme short sleeves animalprotectiontshirt Round neck Women's Fashion Fashion printed topsamptee Casual beetshirt Women Sleeve T Shirts Necks</v>
      </c>
    </row>
    <row r="656" spans="1:20" x14ac:dyDescent="0.3">
      <c r="A656" s="10" t="s">
        <v>12053</v>
      </c>
      <c r="B656" s="54">
        <v>4</v>
      </c>
      <c r="C656" t="s">
        <v>15976</v>
      </c>
      <c r="D656" s="55">
        <f>IF(LEN(TRIM(tags_count[[#This Row],[Index_count]]))=0,0,LEN(tags_count[[#This Row],[Index_count]])-LEN(SUBSTITUTE(tags_count[[#This Row],[Index_count]]," ",""))+1)</f>
        <v>3</v>
      </c>
      <c r="E656">
        <f t="shared" si="11"/>
        <v>2</v>
      </c>
      <c r="Q656" s="12">
        <v>655</v>
      </c>
      <c r="R656" s="10">
        <v>100</v>
      </c>
      <c r="S656" s="10">
        <v>4900</v>
      </c>
      <c r="T656" t="str">
        <v>party Goth Plus Size Summer Dress V-neck bodycon Women's Fashion Party Dress Design Sexy Dress sleeveless sexy Fashion backless</v>
      </c>
    </row>
    <row r="657" spans="1:20" x14ac:dyDescent="0.3">
      <c r="A657" s="10" t="s">
        <v>12054</v>
      </c>
      <c r="B657" s="54">
        <v>4</v>
      </c>
      <c r="C657" t="s">
        <v>15977</v>
      </c>
      <c r="D657" s="55">
        <f>IF(LEN(TRIM(tags_count[[#This Row],[Index_count]]))=0,0,LEN(tags_count[[#This Row],[Index_count]])-LEN(SUBSTITUTE(tags_count[[#This Row],[Index_count]]," ",""))+1)</f>
        <v>4</v>
      </c>
      <c r="E657">
        <f t="shared" si="11"/>
        <v>3</v>
      </c>
      <c r="Q657" s="12">
        <v>656</v>
      </c>
      <c r="R657" s="10">
        <v>100</v>
      </c>
      <c r="S657" s="10">
        <v>500</v>
      </c>
      <c r="T657" t="str">
        <v>Summer Shorts high waist shorts high waist Casual pants pants Short pants Waist Slim Fit summer shorts Women's Fashion Plus Size Lace Up Women Fashion Casual Lace</v>
      </c>
    </row>
    <row r="658" spans="1:20" x14ac:dyDescent="0.3">
      <c r="A658" s="10" t="s">
        <v>12055</v>
      </c>
      <c r="B658" s="54">
        <v>4</v>
      </c>
      <c r="C658" t="s">
        <v>15978</v>
      </c>
      <c r="D658" s="55">
        <f>IF(LEN(TRIM(tags_count[[#This Row],[Index_count]]))=0,0,LEN(tags_count[[#This Row],[Index_count]])-LEN(SUBSTITUTE(tags_count[[#This Row],[Index_count]]," ",""))+1)</f>
        <v>4</v>
      </c>
      <c r="E658">
        <f t="shared" si="11"/>
        <v>2</v>
      </c>
      <c r="Q658" s="12">
        <v>657</v>
      </c>
      <c r="R658" s="10">
        <v>100</v>
      </c>
      <c r="S658" s="10">
        <v>466</v>
      </c>
      <c r="T658" t="str">
        <v>Vest Slim Fit Tops &amp; Blouses muscleshirt Tops slim Undershirts T Shirts Tank Muscle Spaghetti</v>
      </c>
    </row>
    <row r="659" spans="1:20" x14ac:dyDescent="0.3">
      <c r="A659" s="10" t="s">
        <v>12056</v>
      </c>
      <c r="B659" s="54">
        <v>3</v>
      </c>
      <c r="C659" t="s">
        <v>15979</v>
      </c>
      <c r="D659" s="55">
        <f>IF(LEN(TRIM(tags_count[[#This Row],[Index_count]]))=0,0,LEN(tags_count[[#This Row],[Index_count]])-LEN(SUBSTITUTE(tags_count[[#This Row],[Index_count]]," ",""))+1)</f>
        <v>3</v>
      </c>
      <c r="E659">
        <f t="shared" si="11"/>
        <v>3</v>
      </c>
      <c r="Q659" s="12">
        <v>658</v>
      </c>
      <c r="R659" s="10">
        <v>1000</v>
      </c>
      <c r="S659" s="10">
        <v>19000</v>
      </c>
      <c r="T659" t="str">
        <v>Summer Fashion long dress Dress Floral dress beach dress Party Dress party Floral maxi dress Floral print Necks Sleeve bohemian maxi dress summer dress Women's Fashion Long Sleeve boho dress splits Print splitbohodre Holiday Beach</v>
      </c>
    </row>
    <row r="660" spans="1:20" x14ac:dyDescent="0.3">
      <c r="A660" s="10" t="s">
        <v>12057</v>
      </c>
      <c r="B660" s="54">
        <v>3</v>
      </c>
      <c r="C660" t="s">
        <v>15980</v>
      </c>
      <c r="D660" s="55">
        <f>IF(LEN(TRIM(tags_count[[#This Row],[Index_count]]))=0,0,LEN(tags_count[[#This Row],[Index_count]])-LEN(SUBSTITUTE(tags_count[[#This Row],[Index_count]]," ",""))+1)</f>
        <v>2</v>
      </c>
      <c r="E660">
        <f t="shared" si="11"/>
        <v>1</v>
      </c>
      <c r="Q660" s="12">
        <v>659</v>
      </c>
      <c r="R660" s="10">
        <v>100</v>
      </c>
      <c r="S660" s="10">
        <v>2300</v>
      </c>
      <c r="T660" t="str">
        <v>Summer sleeveless Plus Size chiffon chiffon dress Beach Dress summer dress spaghettistrapdre long dress beach dress Sleeveless dress Spaghetti Sexy Dress Women's Fashion sexy Women Fashion Casual Women Fashion casual dress</v>
      </c>
    </row>
    <row r="661" spans="1:20" x14ac:dyDescent="0.3">
      <c r="A661" s="10" t="s">
        <v>12058</v>
      </c>
      <c r="B661" s="54">
        <v>3</v>
      </c>
      <c r="C661" t="s">
        <v>15981</v>
      </c>
      <c r="D661" s="55">
        <f>IF(LEN(TRIM(tags_count[[#This Row],[Index_count]]))=0,0,LEN(tags_count[[#This Row],[Index_count]])-LEN(SUBSTITUTE(tags_count[[#This Row],[Index_count]]," ",""))+1)</f>
        <v>3</v>
      </c>
      <c r="E661">
        <f t="shared" si="11"/>
        <v>2</v>
      </c>
      <c r="Q661" s="12">
        <v>660</v>
      </c>
      <c r="R661" s="10">
        <v>100</v>
      </c>
      <c r="S661" s="10">
        <v>900</v>
      </c>
      <c r="T661" t="str">
        <v>Summer romperswomenjumpsuit floralprintromper Women's Fashion sexy Print Women sexy jumpsuit playsuit rompersforwomen Rompers jumpsuitsforwomen jumpsuit</v>
      </c>
    </row>
    <row r="662" spans="1:20" x14ac:dyDescent="0.3">
      <c r="A662" s="10" t="s">
        <v>12059</v>
      </c>
      <c r="B662" s="54">
        <v>3</v>
      </c>
      <c r="C662" t="s">
        <v>15982</v>
      </c>
      <c r="D662" s="55">
        <f>IF(LEN(TRIM(tags_count[[#This Row],[Index_count]]))=0,0,LEN(tags_count[[#This Row],[Index_count]])-LEN(SUBSTITUTE(tags_count[[#This Row],[Index_count]]," ",""))+1)</f>
        <v>2</v>
      </c>
      <c r="E662">
        <f t="shared" si="11"/>
        <v>1</v>
      </c>
      <c r="Q662" s="12">
        <v>661</v>
      </c>
      <c r="R662" s="10">
        <v>1000</v>
      </c>
      <c r="S662" s="10">
        <v>6000</v>
      </c>
      <c r="T662" t="str">
        <v>bathing suit Fashion sexy bra onepiece sexy bikini Swimwear swimsuits for women Push up bikini push up swimwear beach swimwear Bikini Women Suits Swimming sexy Swimsuit Women's Fashion beachwearladie</v>
      </c>
    </row>
    <row r="663" spans="1:20" x14ac:dyDescent="0.3">
      <c r="A663" s="10" t="s">
        <v>12060</v>
      </c>
      <c r="B663" s="54">
        <v>3</v>
      </c>
      <c r="C663" t="s">
        <v>15983</v>
      </c>
      <c r="D663" s="55">
        <f>IF(LEN(TRIM(tags_count[[#This Row],[Index_count]]))=0,0,LEN(tags_count[[#This Row],[Index_count]])-LEN(SUBSTITUTE(tags_count[[#This Row],[Index_count]]," ",""))+1)</f>
        <v>2</v>
      </c>
      <c r="E663">
        <f t="shared" si="11"/>
        <v>1</v>
      </c>
      <c r="Q663" s="12">
        <v>662</v>
      </c>
      <c r="R663" s="10">
        <v>100</v>
      </c>
      <c r="S663" s="10">
        <v>1400</v>
      </c>
      <c r="T663" t="str">
        <v>Fashion long dress plus size dress Dress short sleeves Women's Fashion Party Dress polka dot dress pocketdres women dress maxi dress shirtdressforwomen Women party 34sleevedres Necks Sleeve stripedres polka dot Polkas Shorts longshirtdres Holiday Beach</v>
      </c>
    </row>
    <row r="664" spans="1:20" x14ac:dyDescent="0.3">
      <c r="A664" s="10" t="s">
        <v>12061</v>
      </c>
      <c r="B664" s="54">
        <v>3</v>
      </c>
      <c r="C664" t="s">
        <v>15984</v>
      </c>
      <c r="D664" s="55">
        <f>IF(LEN(TRIM(tags_count[[#This Row],[Index_count]]))=0,0,LEN(tags_count[[#This Row],[Index_count]])-LEN(SUBSTITUTE(tags_count[[#This Row],[Index_count]]," ",""))+1)</f>
        <v>3</v>
      </c>
      <c r="E664">
        <f t="shared" si="11"/>
        <v>2</v>
      </c>
      <c r="Q664" s="12">
        <v>663</v>
      </c>
      <c r="R664" s="10">
        <v>20000</v>
      </c>
      <c r="S664" s="10">
        <v>440000</v>
      </c>
      <c r="T664" t="str">
        <v>Blues Plus Size pants Women jeans denimromper Rompers Women's Fashion Fashion womenoverall Denim pants jumpsuit Casual Women</v>
      </c>
    </row>
    <row r="665" spans="1:20" x14ac:dyDescent="0.3">
      <c r="A665" s="10" t="s">
        <v>12062</v>
      </c>
      <c r="B665" s="54">
        <v>3</v>
      </c>
      <c r="C665" t="s">
        <v>15985</v>
      </c>
      <c r="D665" s="55">
        <f>IF(LEN(TRIM(tags_count[[#This Row],[Index_count]]))=0,0,LEN(tags_count[[#This Row],[Index_count]])-LEN(SUBSTITUTE(tags_count[[#This Row],[Index_count]]," ",""))+1)</f>
        <v>2</v>
      </c>
      <c r="E665">
        <f t="shared" si="11"/>
        <v>2</v>
      </c>
      <c r="Q665" s="12">
        <v>664</v>
      </c>
      <c r="R665" s="10">
        <v>1000</v>
      </c>
      <c r="S665" s="10">
        <v>8000</v>
      </c>
      <c r="T665" t="str">
        <v>Summer Beach Shorts Yoga Athletics pants casualshort Beach athleticshort sexyshort sportshort yogashort gymshort Women's Fashion Shorts Sport Fashion Casual Women</v>
      </c>
    </row>
    <row r="666" spans="1:20" x14ac:dyDescent="0.3">
      <c r="A666" s="10" t="s">
        <v>12063</v>
      </c>
      <c r="B666" s="54">
        <v>3</v>
      </c>
      <c r="C666" t="s">
        <v>15986</v>
      </c>
      <c r="D666" s="55">
        <f>IF(LEN(TRIM(tags_count[[#This Row],[Index_count]]))=0,0,LEN(tags_count[[#This Row],[Index_count]])-LEN(SUBSTITUTE(tags_count[[#This Row],[Index_count]]," ",""))+1)</f>
        <v>3</v>
      </c>
      <c r="E666">
        <f t="shared" si="11"/>
        <v>5</v>
      </c>
      <c r="Q666" s="12">
        <v>665</v>
      </c>
      <c r="R666" s="10">
        <v>100</v>
      </c>
      <c r="S666" s="10">
        <v>200</v>
      </c>
      <c r="T666" t="str">
        <v>Summer Fashion Necks Skirts Dress Loose Women's Fashion Round neck beach dress sleeveless Beach Casual Women</v>
      </c>
    </row>
    <row r="667" spans="1:20" x14ac:dyDescent="0.3">
      <c r="A667" s="10" t="s">
        <v>12064</v>
      </c>
      <c r="B667" s="54">
        <v>3</v>
      </c>
      <c r="C667" t="s">
        <v>15987</v>
      </c>
      <c r="D667" s="55">
        <f>IF(LEN(TRIM(tags_count[[#This Row],[Index_count]]))=0,0,LEN(tags_count[[#This Row],[Index_count]])-LEN(SUBSTITUTE(tags_count[[#This Row],[Index_count]]," ",""))+1)</f>
        <v>2</v>
      </c>
      <c r="E667">
        <f t="shared" si="11"/>
        <v>1</v>
      </c>
      <c r="Q667" s="12">
        <v>666</v>
      </c>
      <c r="R667" s="10">
        <v>10000</v>
      </c>
      <c r="S667" s="10">
        <v>160000</v>
      </c>
      <c r="T667" t="str">
        <v>Summer long skirt Fashion Elegant solid Skirts Dress Sexy Dress Formal Dress Women's Fashion party sexy Beach</v>
      </c>
    </row>
    <row r="668" spans="1:20" x14ac:dyDescent="0.3">
      <c r="A668" s="10" t="s">
        <v>12065</v>
      </c>
      <c r="B668" s="54">
        <v>3</v>
      </c>
      <c r="C668" t="s">
        <v>15988</v>
      </c>
      <c r="D668" s="55">
        <f>IF(LEN(TRIM(tags_count[[#This Row],[Index_count]]))=0,0,LEN(tags_count[[#This Row],[Index_count]])-LEN(SUBSTITUTE(tags_count[[#This Row],[Index_count]]," ",""))+1)</f>
        <v>3</v>
      </c>
      <c r="E668">
        <f t="shared" si="11"/>
        <v>3</v>
      </c>
      <c r="Q668" s="12">
        <v>667</v>
      </c>
      <c r="R668" s="10">
        <v>1000</v>
      </c>
      <c r="S668" s="10">
        <v>14000</v>
      </c>
      <c r="T668" t="str">
        <v>Summer halter dress Lace Cocktail Mini Halter Dress Lace Dress backless dress Mini dress Women's Fashion Party Dress backless Ladies sexy Necks</v>
      </c>
    </row>
    <row r="669" spans="1:20" x14ac:dyDescent="0.3">
      <c r="A669" s="10" t="s">
        <v>12066</v>
      </c>
      <c r="B669" s="54">
        <v>3</v>
      </c>
      <c r="C669" t="s">
        <v>15989</v>
      </c>
      <c r="D669" s="55">
        <f>IF(LEN(TRIM(tags_count[[#This Row],[Index_count]]))=0,0,LEN(tags_count[[#This Row],[Index_count]])-LEN(SUBSTITUTE(tags_count[[#This Row],[Index_count]]," ",""))+1)</f>
        <v>3</v>
      </c>
      <c r="E669">
        <f t="shared" si="11"/>
        <v>2</v>
      </c>
      <c r="Q669" s="12">
        <v>668</v>
      </c>
      <c r="R669" s="10">
        <v>2</v>
      </c>
      <c r="S669" s="10">
        <v>32</v>
      </c>
      <c r="T669" t="str">
        <v>Mini Summer portablefan usb minifan Rechargeable travelfan Outdoor Fans sportfan Sport neckhangingfan lazyfan</v>
      </c>
    </row>
    <row r="670" spans="1:20" x14ac:dyDescent="0.3">
      <c r="A670" s="10" t="s">
        <v>12067</v>
      </c>
      <c r="B670" s="54">
        <v>3</v>
      </c>
      <c r="C670" t="s">
        <v>15990</v>
      </c>
      <c r="D670" s="55">
        <f>IF(LEN(TRIM(tags_count[[#This Row],[Index_count]]))=0,0,LEN(tags_count[[#This Row],[Index_count]])-LEN(SUBSTITUTE(tags_count[[#This Row],[Index_count]]," ",""))+1)</f>
        <v>2</v>
      </c>
      <c r="E670">
        <f t="shared" si="11"/>
        <v>0</v>
      </c>
      <c r="Q670" s="12">
        <v>669</v>
      </c>
      <c r="R670" s="10">
        <v>1000</v>
      </c>
      <c r="S670" s="10">
        <v>8000</v>
      </c>
      <c r="T670" t="str">
        <v>hollowingout halter dress Halter Summer Dresses Dress summer dress V-neck Women's Fashion Sleeveless dress women dress sleeveless V-neck Dresses Women</v>
      </c>
    </row>
    <row r="671" spans="1:20" x14ac:dyDescent="0.3">
      <c r="A671" s="10" t="s">
        <v>12068</v>
      </c>
      <c r="B671" s="54">
        <v>3</v>
      </c>
      <c r="C671" t="s">
        <v>15991</v>
      </c>
      <c r="D671" s="55">
        <f>IF(LEN(TRIM(tags_count[[#This Row],[Index_count]]))=0,0,LEN(tags_count[[#This Row],[Index_count]])-LEN(SUBSTITUTE(tags_count[[#This Row],[Index_count]]," ",""))+1)</f>
        <v>2</v>
      </c>
      <c r="E671">
        <f t="shared" si="11"/>
        <v>0</v>
      </c>
      <c r="Q671" s="12">
        <v>670</v>
      </c>
      <c r="R671" s="10">
        <v>5000</v>
      </c>
      <c r="S671" s="10">
        <v>45000</v>
      </c>
      <c r="T671" t="str">
        <v>blouse shirt women blouse women Shirt letter print Summer blusasfeminina Tee Shirt summer t-shirts comfy funnyshirt Casual blusasmujer Funny Women's Fashion Fashion T-Shirt womens Ladies Women summer tops printed</v>
      </c>
    </row>
    <row r="672" spans="1:20" x14ac:dyDescent="0.3">
      <c r="A672" s="10" t="s">
        <v>12069</v>
      </c>
      <c r="B672" s="54">
        <v>3</v>
      </c>
      <c r="C672" t="s">
        <v>15992</v>
      </c>
      <c r="D672" s="55">
        <f>IF(LEN(TRIM(tags_count[[#This Row],[Index_count]]))=0,0,LEN(tags_count[[#This Row],[Index_count]])-LEN(SUBSTITUTE(tags_count[[#This Row],[Index_count]]," ",""))+1)</f>
        <v>3</v>
      </c>
      <c r="E672">
        <f t="shared" si="11"/>
        <v>0</v>
      </c>
      <c r="Q672" s="12">
        <v>671</v>
      </c>
      <c r="R672" s="10">
        <v>100</v>
      </c>
      <c r="S672" s="10">
        <v>1400</v>
      </c>
      <c r="T672" t="str">
        <v>sleeve v-neck Summer Slim Fit Sleeve Shorts women Jumpsuit slim bodysuitsjumpsuit short sleeves V-neck bodycon shortjumpsuit chestzipper rompersoverall zippers summerjumpsuit jumpsuitshort rompersshort jumpsuit</v>
      </c>
    </row>
    <row r="673" spans="1:20" x14ac:dyDescent="0.3">
      <c r="A673" s="10" t="s">
        <v>12070</v>
      </c>
      <c r="B673" s="54">
        <v>3</v>
      </c>
      <c r="C673" t="s">
        <v>15993</v>
      </c>
      <c r="D673" s="55">
        <f>IF(LEN(TRIM(tags_count[[#This Row],[Index_count]]))=0,0,LEN(tags_count[[#This Row],[Index_count]])-LEN(SUBSTITUTE(tags_count[[#This Row],[Index_count]]," ",""))+1)</f>
        <v>2</v>
      </c>
      <c r="E673">
        <f t="shared" si="11"/>
        <v>1</v>
      </c>
      <c r="Q673" s="12">
        <v>672</v>
      </c>
      <c r="R673" s="10">
        <v>10000</v>
      </c>
      <c r="S673" s="10">
        <v>110000</v>
      </c>
      <c r="T673" t="str">
        <v>Deep V-Neck Summer Fashion leaf short dress leopard print Dress V-neck Women's Fashion Lotus Casual Women</v>
      </c>
    </row>
    <row r="674" spans="1:20" x14ac:dyDescent="0.3">
      <c r="A674" s="10" t="s">
        <v>12071</v>
      </c>
      <c r="B674" s="54">
        <v>3</v>
      </c>
      <c r="C674" t="s">
        <v>15994</v>
      </c>
      <c r="D674" s="55">
        <f>IF(LEN(TRIM(tags_count[[#This Row],[Index_count]]))=0,0,LEN(tags_count[[#This Row],[Index_count]])-LEN(SUBSTITUTE(tags_count[[#This Row],[Index_count]]," ",""))+1)</f>
        <v>2</v>
      </c>
      <c r="E674">
        <f t="shared" si="11"/>
        <v>0</v>
      </c>
      <c r="Q674" s="12">
        <v>673</v>
      </c>
      <c r="R674" s="10">
        <v>1000</v>
      </c>
      <c r="S674" s="10">
        <v>15000</v>
      </c>
      <c r="T674" t="str">
        <v>lace dresses Club Dress Plus Size Lace Summer long dress Clothing Dress summer dress Women's Fashion Maxi Dresses womens clothes Elegant beach dress Sleeveless dress sleeveless party Women Fashion casual dress</v>
      </c>
    </row>
    <row r="675" spans="1:20" x14ac:dyDescent="0.3">
      <c r="A675" s="10" t="s">
        <v>12072</v>
      </c>
      <c r="B675" s="54">
        <v>3</v>
      </c>
      <c r="C675" t="s">
        <v>15995</v>
      </c>
      <c r="D675" s="55">
        <f>IF(LEN(TRIM(tags_count[[#This Row],[Index_count]]))=0,0,LEN(tags_count[[#This Row],[Index_count]])-LEN(SUBSTITUTE(tags_count[[#This Row],[Index_count]]," ",""))+1)</f>
        <v>2</v>
      </c>
      <c r="E675">
        <f t="shared" si="11"/>
        <v>1</v>
      </c>
      <c r="Q675" s="12">
        <v>674</v>
      </c>
      <c r="R675" s="10">
        <v>10</v>
      </c>
      <c r="S675" s="10">
        <v>57.5</v>
      </c>
      <c r="T675" t="str">
        <v>Funny letter print Fashion Shirt Sleeve Summer unisex Tops short sleeves Shorts T Shirts Plus Size black Tops &amp; T-Shirts Print Women Women's Fashion Casual Cotton</v>
      </c>
    </row>
    <row r="676" spans="1:20" x14ac:dyDescent="0.3">
      <c r="A676" s="10" t="s">
        <v>12073</v>
      </c>
      <c r="B676" s="54">
        <v>3</v>
      </c>
      <c r="C676" t="s">
        <v>15996</v>
      </c>
      <c r="D676" s="55">
        <f>IF(LEN(TRIM(tags_count[[#This Row],[Index_count]]))=0,0,LEN(tags_count[[#This Row],[Index_count]])-LEN(SUBSTITUTE(tags_count[[#This Row],[Index_count]]," ",""))+1)</f>
        <v>2</v>
      </c>
      <c r="E676">
        <f t="shared" si="11"/>
        <v>2</v>
      </c>
      <c r="Q676" s="12">
        <v>675</v>
      </c>
      <c r="R676" s="10">
        <v>1000</v>
      </c>
      <c r="S676" s="10">
        <v>9000</v>
      </c>
      <c r="T676" t="str">
        <v>Summer Plus Size Sleeve Dress Loose short sleeves V-neck Shorts Women's Fashion Fashion Print Casual Women Fashion</v>
      </c>
    </row>
    <row r="677" spans="1:20" x14ac:dyDescent="0.3">
      <c r="A677" s="10" t="s">
        <v>12074</v>
      </c>
      <c r="B677" s="54">
        <v>3</v>
      </c>
      <c r="C677" t="s">
        <v>15997</v>
      </c>
      <c r="D677" s="55">
        <f>IF(LEN(TRIM(tags_count[[#This Row],[Index_count]]))=0,0,LEN(tags_count[[#This Row],[Index_count]])-LEN(SUBSTITUTE(tags_count[[#This Row],[Index_count]]," ",""))+1)</f>
        <v>2</v>
      </c>
      <c r="E677">
        <f t="shared" si="11"/>
        <v>2</v>
      </c>
      <c r="Q677" s="12">
        <v>676</v>
      </c>
      <c r="R677" s="10">
        <v>1000</v>
      </c>
      <c r="S677" s="10">
        <v>6000</v>
      </c>
      <c r="T677" t="str">
        <v>short sleeves Shorts Shirt Sleeve ribbed Tee crops Casual T Shirts Fashion Women Women's Fashion Tops Cotton</v>
      </c>
    </row>
    <row r="678" spans="1:20" x14ac:dyDescent="0.3">
      <c r="A678" s="10" t="s">
        <v>12075</v>
      </c>
      <c r="B678" s="54">
        <v>3</v>
      </c>
      <c r="C678" t="s">
        <v>15998</v>
      </c>
      <c r="D678" s="55">
        <f>IF(LEN(TRIM(tags_count[[#This Row],[Index_count]]))=0,0,LEN(tags_count[[#This Row],[Index_count]])-LEN(SUBSTITUTE(tags_count[[#This Row],[Index_count]]," ",""))+1)</f>
        <v>2</v>
      </c>
      <c r="E678">
        <f t="shared" si="11"/>
        <v>1</v>
      </c>
      <c r="Q678" s="12">
        <v>677</v>
      </c>
      <c r="R678" s="10">
        <v>10000</v>
      </c>
      <c r="S678" s="10">
        <v>80000</v>
      </c>
      <c r="T678" t="str">
        <v>Trousers &amp; Shorts trousers sport pants skinny pants Casual pants pants Pure Color yoga pants Short pants Leggings Long pants pencil pants Sports Pants women trousers Yoga Women's Fashion Casual Women</v>
      </c>
    </row>
    <row r="679" spans="1:20" x14ac:dyDescent="0.3">
      <c r="A679" s="10" t="s">
        <v>12076</v>
      </c>
      <c r="B679" s="54">
        <v>3</v>
      </c>
      <c r="C679" t="s">
        <v>15999</v>
      </c>
      <c r="D679" s="55">
        <f>IF(LEN(TRIM(tags_count[[#This Row],[Index_count]]))=0,0,LEN(tags_count[[#This Row],[Index_count]])-LEN(SUBSTITUTE(tags_count[[#This Row],[Index_count]]," ",""))+1)</f>
        <v>3</v>
      </c>
      <c r="E679">
        <f t="shared" si="11"/>
        <v>1</v>
      </c>
      <c r="Q679" s="12">
        <v>678</v>
      </c>
      <c r="R679" s="10">
        <v>1000</v>
      </c>
      <c r="S679" s="10">
        <v>5730</v>
      </c>
      <c r="T679" t="str">
        <v>blouse Summer Fashion Shirt Sleeve halfsleeve Tops Loose blousetop Necks Women's Fashion V-neck Casual Women</v>
      </c>
    </row>
    <row r="680" spans="1:20" x14ac:dyDescent="0.3">
      <c r="A680" s="10" t="s">
        <v>12077</v>
      </c>
      <c r="B680" s="54">
        <v>3</v>
      </c>
      <c r="C680" t="s">
        <v>16000</v>
      </c>
      <c r="D680" s="55">
        <f>IF(LEN(TRIM(tags_count[[#This Row],[Index_count]]))=0,0,LEN(tags_count[[#This Row],[Index_count]])-LEN(SUBSTITUTE(tags_count[[#This Row],[Index_count]]," ",""))+1)</f>
        <v>3</v>
      </c>
      <c r="E680">
        <f t="shared" si="11"/>
        <v>2</v>
      </c>
      <c r="Q680" s="12">
        <v>679</v>
      </c>
      <c r="R680" s="10">
        <v>20000</v>
      </c>
      <c r="S680" s="10">
        <v>160000</v>
      </c>
      <c r="T680" t="str">
        <v>Summer Fashion Mini plus size dress Pleated tank top beach dress Party Dress Elegant Dress summer dresses Skirts Casual Cotton short dress Tops Round neck Sleeveless dress Ladies sleeveless Robes Holiday Beach Plus Size Halter Dress Floral dress Mini dress Pocket Women's Fashion printed party Floral knee casual dress sexy Shorts Tank Necks T Shirts Women Ladies Fashion</v>
      </c>
    </row>
    <row r="681" spans="1:20" x14ac:dyDescent="0.3">
      <c r="A681" s="10" t="s">
        <v>12078</v>
      </c>
      <c r="B681" s="54">
        <v>3</v>
      </c>
      <c r="C681" t="s">
        <v>16001</v>
      </c>
      <c r="D681" s="55">
        <f>IF(LEN(TRIM(tags_count[[#This Row],[Index_count]]))=0,0,LEN(tags_count[[#This Row],[Index_count]])-LEN(SUBSTITUTE(tags_count[[#This Row],[Index_count]]," ",""))+1)</f>
        <v>3</v>
      </c>
      <c r="E681">
        <f t="shared" si="11"/>
        <v>2</v>
      </c>
      <c r="Q681" s="12">
        <v>680</v>
      </c>
      <c r="R681" s="10">
        <v>1000</v>
      </c>
      <c r="S681" s="10">
        <v>11000</v>
      </c>
      <c r="T681" t="str">
        <v>Summer Vest Fashion Lace fashion vest Dress blouse tank top Sleeveless Shirt sexy lace sexy women shirt Blouse Tank sexy shirts Chiffon Shirt Women's Fashion cami top women tank top sleeveless Tops</v>
      </c>
    </row>
    <row r="682" spans="1:20" x14ac:dyDescent="0.3">
      <c r="A682" s="10" t="s">
        <v>12079</v>
      </c>
      <c r="B682" s="54">
        <v>3</v>
      </c>
      <c r="C682" t="s">
        <v>16002</v>
      </c>
      <c r="D682" s="55">
        <f>IF(LEN(TRIM(tags_count[[#This Row],[Index_count]]))=0,0,LEN(tags_count[[#This Row],[Index_count]])-LEN(SUBSTITUTE(tags_count[[#This Row],[Index_count]]," ",""))+1)</f>
        <v>2</v>
      </c>
      <c r="E682">
        <f t="shared" si="11"/>
        <v>1</v>
      </c>
      <c r="Q682" s="12">
        <v>681</v>
      </c>
      <c r="R682" s="10">
        <v>50</v>
      </c>
      <c r="S682" s="10">
        <v>400</v>
      </c>
      <c r="T682" t="str">
        <v>Summer Fashion Mini Dress slim short sleeves Mini dress Women's Fashion printed sexy Women Party Dress Skirts Cotton slim dress Shorts Sleeve summer dress women's dress mini skirt Print Short Sleeved blousedre</v>
      </c>
    </row>
    <row r="683" spans="1:20" x14ac:dyDescent="0.3">
      <c r="A683" s="10" t="s">
        <v>12080</v>
      </c>
      <c r="B683" s="54">
        <v>3</v>
      </c>
      <c r="C683" t="s">
        <v>16003</v>
      </c>
      <c r="D683" s="55">
        <f>IF(LEN(TRIM(tags_count[[#This Row],[Index_count]]))=0,0,LEN(tags_count[[#This Row],[Index_count]])-LEN(SUBSTITUTE(tags_count[[#This Row],[Index_count]]," ",""))+1)</f>
        <v>3</v>
      </c>
      <c r="E683">
        <f t="shared" si="11"/>
        <v>2</v>
      </c>
      <c r="Q683" s="12">
        <v>682</v>
      </c>
      <c r="R683" s="10">
        <v>50000</v>
      </c>
      <c r="S683" s="10">
        <v>200000</v>
      </c>
      <c r="T683" t="str">
        <v>sleeveless Plus Size Tops &amp; Blouses Shirt chiffon Tank Tops tank top Pocket Women's Fashion Fashion V-neck sexy button loose t-shirt Shirts &amp; T-Shirts Casual sleeveless tops</v>
      </c>
    </row>
    <row r="684" spans="1:20" x14ac:dyDescent="0.3">
      <c r="A684" s="10" t="s">
        <v>12081</v>
      </c>
      <c r="B684" s="54">
        <v>3</v>
      </c>
      <c r="C684" t="s">
        <v>16004</v>
      </c>
      <c r="D684" s="55">
        <f>IF(LEN(TRIM(tags_count[[#This Row],[Index_count]]))=0,0,LEN(tags_count[[#This Row],[Index_count]])-LEN(SUBSTITUTE(tags_count[[#This Row],[Index_count]]," ",""))+1)</f>
        <v>3</v>
      </c>
      <c r="E684">
        <f t="shared" si="11"/>
        <v>8</v>
      </c>
      <c r="Q684" s="12">
        <v>683</v>
      </c>
      <c r="R684" s="10">
        <v>100</v>
      </c>
      <c r="S684" s="10">
        <v>1300</v>
      </c>
      <c r="T684" t="str">
        <v>Mini womens dresses Summer sleevele Dress Mini dress Women's Fashion Fashion backless party sexy summer dresses Women S Clothing Casual sleeveless</v>
      </c>
    </row>
    <row r="685" spans="1:20" x14ac:dyDescent="0.3">
      <c r="A685" s="10" t="s">
        <v>12082</v>
      </c>
      <c r="B685" s="54">
        <v>3</v>
      </c>
      <c r="C685" t="s">
        <v>16005</v>
      </c>
      <c r="D685" s="55">
        <f>IF(LEN(TRIM(tags_count[[#This Row],[Index_count]]))=0,0,LEN(tags_count[[#This Row],[Index_count]])-LEN(SUBSTITUTE(tags_count[[#This Row],[Index_count]]," ",""))+1)</f>
        <v>3</v>
      </c>
      <c r="E685">
        <f t="shared" si="11"/>
        <v>3</v>
      </c>
      <c r="Q685" s="12">
        <v>684</v>
      </c>
      <c r="R685" s="10">
        <v>1000</v>
      </c>
      <c r="S685" s="10">
        <v>12000</v>
      </c>
      <c r="T685" t="str">
        <v>blouse Plus Size Shirt Sleeve shirt dress Long Sleeve robefemme Tunic dress Casual long dress Women's Fashion Fashion Ladies Cotton Dress Dress casual dress</v>
      </c>
    </row>
    <row r="686" spans="1:20" x14ac:dyDescent="0.3">
      <c r="A686" s="10" t="s">
        <v>12083</v>
      </c>
      <c r="B686" s="54">
        <v>3</v>
      </c>
      <c r="C686" t="s">
        <v>16006</v>
      </c>
      <c r="D686" s="55">
        <f>IF(LEN(TRIM(tags_count[[#This Row],[Index_count]]))=0,0,LEN(tags_count[[#This Row],[Index_count]])-LEN(SUBSTITUTE(tags_count[[#This Row],[Index_count]]," ",""))+1)</f>
        <v>2</v>
      </c>
      <c r="E686">
        <f t="shared" si="11"/>
        <v>1</v>
      </c>
      <c r="Q686" s="12">
        <v>685</v>
      </c>
      <c r="R686" s="10">
        <v>5000</v>
      </c>
      <c r="S686" s="10">
        <v>28900</v>
      </c>
      <c r="T686" t="str">
        <v>Summer Plus Size Sleeve Tops womens top short sleeves camouflage Shorts T Shirts Women Clothing V-neck Tops &amp; T-Shirts camouflagetshirt printed Women tops for women t</v>
      </c>
    </row>
    <row r="687" spans="1:20" x14ac:dyDescent="0.3">
      <c r="A687" s="10" t="s">
        <v>12084</v>
      </c>
      <c r="B687" s="54">
        <v>3</v>
      </c>
      <c r="C687" t="s">
        <v>16007</v>
      </c>
      <c r="D687" s="55">
        <f>IF(LEN(TRIM(tags_count[[#This Row],[Index_count]]))=0,0,LEN(tags_count[[#This Row],[Index_count]])-LEN(SUBSTITUTE(tags_count[[#This Row],[Index_count]]," ",""))+1)</f>
        <v>3</v>
      </c>
      <c r="E687">
        <f t="shared" si="11"/>
        <v>3</v>
      </c>
      <c r="Q687" s="12">
        <v>686</v>
      </c>
      <c r="R687" s="10">
        <v>1000</v>
      </c>
      <c r="S687" s="10">
        <v>5860</v>
      </c>
      <c r="T687" t="str">
        <v>Summer Fashion high waist Vintage Waist Swimwear Bikini Women's Fashion retro Women Suits sexy Swimsuit Beach Swimming</v>
      </c>
    </row>
    <row r="688" spans="1:20" x14ac:dyDescent="0.3">
      <c r="A688" s="10" t="s">
        <v>12085</v>
      </c>
      <c r="B688" s="54">
        <v>3</v>
      </c>
      <c r="C688" t="s">
        <v>16008</v>
      </c>
      <c r="D688" s="55">
        <f>IF(LEN(TRIM(tags_count[[#This Row],[Index_count]]))=0,0,LEN(tags_count[[#This Row],[Index_count]])-LEN(SUBSTITUTE(tags_count[[#This Row],[Index_count]]," ",""))+1)</f>
        <v>2</v>
      </c>
      <c r="E688">
        <f t="shared" si="11"/>
        <v>1</v>
      </c>
      <c r="Q688" s="12">
        <v>687</v>
      </c>
      <c r="R688" s="10">
        <v>10000</v>
      </c>
      <c r="S688" s="10">
        <v>90000</v>
      </c>
      <c r="T688" t="str">
        <v>Summer Plus Size Tank tunic top asymmetric summer shirt summer t-shirts tank top women summer tops Sleeveless Shirt Fashion women tank top Ladies Printed T Shirts Tops Women</v>
      </c>
    </row>
    <row r="689" spans="1:20" x14ac:dyDescent="0.3">
      <c r="A689" s="10" t="s">
        <v>12086</v>
      </c>
      <c r="B689" s="54">
        <v>3</v>
      </c>
      <c r="C689" t="s">
        <v>16009</v>
      </c>
      <c r="D689" s="55">
        <f>IF(LEN(TRIM(tags_count[[#This Row],[Index_count]]))=0,0,LEN(tags_count[[#This Row],[Index_count]])-LEN(SUBSTITUTE(tags_count[[#This Row],[Index_count]]," ",""))+1)</f>
        <v>2</v>
      </c>
      <c r="E689">
        <f t="shared" si="11"/>
        <v>1</v>
      </c>
      <c r="Q689" s="12">
        <v>688</v>
      </c>
      <c r="R689" s="10">
        <v>1000</v>
      </c>
      <c r="S689" s="10">
        <v>3870</v>
      </c>
      <c r="T689" t="str">
        <v>Mini Fashion Summer long dress plus size dress Dress slim V-neck Mini dress Women's Fashion Party Dress Sexy Dress maxi dress Skirts Casual casual dress Deep V-Neck party Dresses Plus Size summer dress Slim Fit Sleeveless dress Evening Dress Ladies women dress Beach sleeveless</v>
      </c>
    </row>
    <row r="690" spans="1:20" x14ac:dyDescent="0.3">
      <c r="A690" s="10" t="s">
        <v>12087</v>
      </c>
      <c r="B690" s="54">
        <v>3</v>
      </c>
      <c r="C690" t="s">
        <v>16010</v>
      </c>
      <c r="D690" s="55">
        <f>IF(LEN(TRIM(tags_count[[#This Row],[Index_count]]))=0,0,LEN(tags_count[[#This Row],[Index_count]])-LEN(SUBSTITUTE(tags_count[[#This Row],[Index_count]]," ",""))+1)</f>
        <v>3</v>
      </c>
      <c r="E690">
        <f t="shared" si="11"/>
        <v>1</v>
      </c>
      <c r="Q690" s="12">
        <v>689</v>
      </c>
      <c r="R690" s="10">
        <v>1000</v>
      </c>
      <c r="S690" s="10">
        <v>9000</v>
      </c>
      <c r="T690" t="str">
        <v>Hip Hop Summer Fashion Shirt Funny onecktshirt Tops summer t-shirts Tee Men's Fashion Cool T-Shirts T Shirts Men T-shirt Men 3dprintedtshirt sizesxxxl</v>
      </c>
    </row>
    <row r="691" spans="1:20" x14ac:dyDescent="0.3">
      <c r="A691" s="10" t="s">
        <v>12088</v>
      </c>
      <c r="B691" s="54">
        <v>3</v>
      </c>
      <c r="C691" t="s">
        <v>16011</v>
      </c>
      <c r="D691" s="55">
        <f>IF(LEN(TRIM(tags_count[[#This Row],[Index_count]]))=0,0,LEN(tags_count[[#This Row],[Index_count]])-LEN(SUBSTITUTE(tags_count[[#This Row],[Index_count]]," ",""))+1)</f>
        <v>2</v>
      </c>
      <c r="E691">
        <f t="shared" si="11"/>
        <v>1</v>
      </c>
      <c r="Q691" s="12">
        <v>690</v>
      </c>
      <c r="R691" s="10">
        <v>100</v>
      </c>
      <c r="S691" s="10">
        <v>574</v>
      </c>
      <c r="T691" t="str">
        <v>bathing suit Fashion high waist Sunflowers Beach Waist beach wear Swimwear Bikini printed Suits Swimming Women Swimsuit Women's Fashion Two piece set</v>
      </c>
    </row>
    <row r="692" spans="1:20" x14ac:dyDescent="0.3">
      <c r="A692" s="10" t="s">
        <v>12089</v>
      </c>
      <c r="B692" s="54">
        <v>3</v>
      </c>
      <c r="C692" t="s">
        <v>16012</v>
      </c>
      <c r="D692" s="55">
        <f>IF(LEN(TRIM(tags_count[[#This Row],[Index_count]]))=0,0,LEN(tags_count[[#This Row],[Index_count]])-LEN(SUBSTITUTE(tags_count[[#This Row],[Index_count]]," ",""))+1)</f>
        <v>3</v>
      </c>
      <c r="E692">
        <f t="shared" si="11"/>
        <v>0</v>
      </c>
      <c r="Q692" s="12">
        <v>691</v>
      </c>
      <c r="R692" s="10">
        <v>10000</v>
      </c>
      <c r="S692" s="10">
        <v>90000</v>
      </c>
      <c r="T692" t="str">
        <v>Summer Plus Size Floral print Tank Tops Spaghetti Strap tank top Women's Fashion Flowers Spaghetti Print sleeveless Fashion Casual Women</v>
      </c>
    </row>
    <row r="693" spans="1:20" x14ac:dyDescent="0.3">
      <c r="A693" s="10" t="s">
        <v>12090</v>
      </c>
      <c r="B693" s="54">
        <v>3</v>
      </c>
      <c r="C693" t="s">
        <v>16013</v>
      </c>
      <c r="D693" s="55">
        <f>IF(LEN(TRIM(tags_count[[#This Row],[Index_count]]))=0,0,LEN(tags_count[[#This Row],[Index_count]])-LEN(SUBSTITUTE(tags_count[[#This Row],[Index_count]]," ",""))+1)</f>
        <v>3</v>
      </c>
      <c r="E693">
        <f t="shared" si="11"/>
        <v>0</v>
      </c>
      <c r="Q693" s="12">
        <v>692</v>
      </c>
      <c r="R693" s="10">
        <v>7</v>
      </c>
      <c r="S693" s="10">
        <v>56</v>
      </c>
      <c r="T693" t="str">
        <v>butterfly Summer printeddre halter dress dressesforwomensummer Beach Dress boho V-neck beach dress bohemian icesilk Ladies sleeveless Skirts butterflyprintskirt Casual Women's Fashion</v>
      </c>
    </row>
    <row r="694" spans="1:20" x14ac:dyDescent="0.3">
      <c r="A694" s="10" t="s">
        <v>12091</v>
      </c>
      <c r="B694" s="54">
        <v>3</v>
      </c>
      <c r="C694" t="s">
        <v>16014</v>
      </c>
      <c r="D694" s="55">
        <f>IF(LEN(TRIM(tags_count[[#This Row],[Index_count]]))=0,0,LEN(tags_count[[#This Row],[Index_count]])-LEN(SUBSTITUTE(tags_count[[#This Row],[Index_count]]," ",""))+1)</f>
        <v>3</v>
      </c>
      <c r="E694">
        <f t="shared" si="11"/>
        <v>2</v>
      </c>
      <c r="Q694" s="12">
        <v>693</v>
      </c>
      <c r="R694" s="10">
        <v>1000</v>
      </c>
      <c r="S694" s="10">
        <v>4860</v>
      </c>
      <c r="T694" t="str">
        <v>Summer Fashion art Shirt Sleeve tattoo Tops Men short sleeves Men's Fashion retrotshirt Round neck T Shirts Shorts 3D T-shirt Casual Print Tee Shirt printed</v>
      </c>
    </row>
    <row r="695" spans="1:20" x14ac:dyDescent="0.3">
      <c r="A695" s="10" t="s">
        <v>12092</v>
      </c>
      <c r="B695" s="54">
        <v>3</v>
      </c>
      <c r="C695" t="s">
        <v>16015</v>
      </c>
      <c r="D695" s="55">
        <f>IF(LEN(TRIM(tags_count[[#This Row],[Index_count]]))=0,0,LEN(tags_count[[#This Row],[Index_count]])-LEN(SUBSTITUTE(tags_count[[#This Row],[Index_count]]," ",""))+1)</f>
        <v>3</v>
      </c>
      <c r="E695">
        <f t="shared" si="11"/>
        <v>1</v>
      </c>
      <c r="Q695" s="12">
        <v>694</v>
      </c>
      <c r="R695" s="10">
        <v>50</v>
      </c>
      <c r="S695" s="10">
        <v>600</v>
      </c>
      <c r="T695" t="str">
        <v>wavepointdre Fashion long dress Beach Dress summer dress beach dress boho Party Dress boho dress printed Women's Fashion</v>
      </c>
    </row>
    <row r="696" spans="1:20" x14ac:dyDescent="0.3">
      <c r="A696" s="10" t="s">
        <v>12093</v>
      </c>
      <c r="B696" s="54">
        <v>3</v>
      </c>
      <c r="C696" t="s">
        <v>16016</v>
      </c>
      <c r="D696" s="55">
        <f>IF(LEN(TRIM(tags_count[[#This Row],[Index_count]]))=0,0,LEN(tags_count[[#This Row],[Index_count]])-LEN(SUBSTITUTE(tags_count[[#This Row],[Index_count]]," ",""))+1)</f>
        <v>3</v>
      </c>
      <c r="E696">
        <f t="shared" si="11"/>
        <v>2</v>
      </c>
      <c r="Q696" s="12">
        <v>695</v>
      </c>
      <c r="R696" s="10">
        <v>1000</v>
      </c>
      <c r="S696" s="10">
        <v>15000</v>
      </c>
      <c r="T696" t="str">
        <v>Summer bandage dress women dresses Spring Dress slim casual dresses Women's Fashion Fashion springdre summer dresses Casual casual dress Slimwaist party sleeve dress Necks Sleeve Dresses Waist Gifts long sleeve dress Ladies women dress Women</v>
      </c>
    </row>
    <row r="697" spans="1:20" x14ac:dyDescent="0.3">
      <c r="A697" s="10" t="s">
        <v>12094</v>
      </c>
      <c r="B697" s="54">
        <v>3</v>
      </c>
      <c r="C697" t="s">
        <v>15980</v>
      </c>
      <c r="D697" s="55">
        <f>IF(LEN(TRIM(tags_count[[#This Row],[Index_count]]))=0,0,LEN(tags_count[[#This Row],[Index_count]])-LEN(SUBSTITUTE(tags_count[[#This Row],[Index_count]]," ",""))+1)</f>
        <v>2</v>
      </c>
      <c r="E697">
        <f t="shared" si="11"/>
        <v>1</v>
      </c>
      <c r="Q697" s="12">
        <v>696</v>
      </c>
      <c r="R697" s="10">
        <v>1000</v>
      </c>
      <c r="S697" s="10">
        <v>3910</v>
      </c>
      <c r="T697" t="str">
        <v>suspenders Summer Plus Size Tank Shirt Beach Tops Loose Women's Fashion Fashion printed Summer Fashion sleeveless Cotton blouse Casual Women</v>
      </c>
    </row>
    <row r="698" spans="1:20" x14ac:dyDescent="0.3">
      <c r="A698" s="10" t="s">
        <v>12095</v>
      </c>
      <c r="B698" s="54">
        <v>3</v>
      </c>
      <c r="C698" t="s">
        <v>16017</v>
      </c>
      <c r="D698" s="55">
        <f>IF(LEN(TRIM(tags_count[[#This Row],[Index_count]]))=0,0,LEN(tags_count[[#This Row],[Index_count]])-LEN(SUBSTITUTE(tags_count[[#This Row],[Index_count]]," ",""))+1)</f>
        <v>2</v>
      </c>
      <c r="E698">
        <f t="shared" si="11"/>
        <v>2</v>
      </c>
      <c r="Q698" s="12">
        <v>697</v>
      </c>
      <c r="R698" s="10">
        <v>100</v>
      </c>
      <c r="S698" s="10">
        <v>1100</v>
      </c>
      <c r="T698" t="str">
        <v>Summer beachlooseshort elastic waist Waist Elastic mensdrawstringshort Outdoor Shorts casualsummersportsshort menssolidcolorshort men's shorts Casual menspocketsshort</v>
      </c>
    </row>
    <row r="699" spans="1:20" x14ac:dyDescent="0.3">
      <c r="A699" s="10" t="s">
        <v>12096</v>
      </c>
      <c r="B699" s="54">
        <v>3</v>
      </c>
      <c r="C699" t="s">
        <v>16018</v>
      </c>
      <c r="D699" s="55">
        <f>IF(LEN(TRIM(tags_count[[#This Row],[Index_count]]))=0,0,LEN(tags_count[[#This Row],[Index_count]])-LEN(SUBSTITUTE(tags_count[[#This Row],[Index_count]]," ",""))+1)</f>
        <v>3</v>
      </c>
      <c r="E699">
        <f t="shared" si="11"/>
        <v>4</v>
      </c>
      <c r="Q699" s="12">
        <v>698</v>
      </c>
      <c r="R699" s="10">
        <v>100</v>
      </c>
      <c r="S699" s="10">
        <v>1100</v>
      </c>
      <c r="T699" t="str">
        <v>pleated dress robefemme summer dress V Neckdress Casual kleid maternitydres Party Dress prom dress maxi dress Robes Beach loose dress</v>
      </c>
    </row>
    <row r="700" spans="1:20" x14ac:dyDescent="0.3">
      <c r="A700" s="10" t="s">
        <v>12097</v>
      </c>
      <c r="B700" s="54">
        <v>3</v>
      </c>
      <c r="C700" t="s">
        <v>16019</v>
      </c>
      <c r="D700" s="55">
        <f>IF(LEN(TRIM(tags_count[[#This Row],[Index_count]]))=0,0,LEN(tags_count[[#This Row],[Index_count]])-LEN(SUBSTITUTE(tags_count[[#This Row],[Index_count]]," ",""))+1)</f>
        <v>3</v>
      </c>
      <c r="E700">
        <f t="shared" si="11"/>
        <v>40</v>
      </c>
      <c r="Q700" s="12">
        <v>699</v>
      </c>
      <c r="R700" s="10">
        <v>10000</v>
      </c>
      <c r="S700" s="10">
        <v>80000</v>
      </c>
      <c r="T700" t="str">
        <v>Summer Beach Shorts Fitness Slim Fit Men's Fashion sportshort Shorts Running bodybuildingshort shortsformen Men sknnyshort Sport Beach tracksuitshort</v>
      </c>
    </row>
    <row r="701" spans="1:20" x14ac:dyDescent="0.3">
      <c r="A701" s="10" t="s">
        <v>12098</v>
      </c>
      <c r="B701" s="54">
        <v>3</v>
      </c>
      <c r="C701" t="s">
        <v>16020</v>
      </c>
      <c r="D701" s="55">
        <f>IF(LEN(TRIM(tags_count[[#This Row],[Index_count]]))=0,0,LEN(tags_count[[#This Row],[Index_count]])-LEN(SUBSTITUTE(tags_count[[#This Row],[Index_count]]," ",""))+1)</f>
        <v>3</v>
      </c>
      <c r="E701">
        <f t="shared" si="11"/>
        <v>3</v>
      </c>
      <c r="Q701" s="12">
        <v>700</v>
      </c>
      <c r="R701" s="10">
        <v>10000</v>
      </c>
      <c r="S701" s="10">
        <v>140000</v>
      </c>
      <c r="T701" t="str">
        <v>Women's Fashion Summer Plus Size long dress Beach Dress slim boho beach dress Party Dress printed party sexy Ladies sleeveless Striped Fashion Women</v>
      </c>
    </row>
    <row r="702" spans="1:20" x14ac:dyDescent="0.3">
      <c r="A702" s="10" t="s">
        <v>12099</v>
      </c>
      <c r="B702" s="54">
        <v>3</v>
      </c>
      <c r="C702" t="s">
        <v>16021</v>
      </c>
      <c r="D702" s="55">
        <f>IF(LEN(TRIM(tags_count[[#This Row],[Index_count]]))=0,0,LEN(tags_count[[#This Row],[Index_count]])-LEN(SUBSTITUTE(tags_count[[#This Row],[Index_count]]," ",""))+1)</f>
        <v>3</v>
      </c>
      <c r="E702">
        <f t="shared" si="11"/>
        <v>5</v>
      </c>
      <c r="Q702" s="12">
        <v>701</v>
      </c>
      <c r="R702" s="10">
        <v>50</v>
      </c>
      <c r="S702" s="10">
        <v>350</v>
      </c>
      <c r="T702" t="str">
        <v>butterfly Mini Vest Fashion Tank Necks Summer womemstop Tops tank top Round neck #top #crop tankvest sleeveless Casual</v>
      </c>
    </row>
    <row r="703" spans="1:20" x14ac:dyDescent="0.3">
      <c r="A703" s="10" t="s">
        <v>12100</v>
      </c>
      <c r="B703" s="54">
        <v>3</v>
      </c>
      <c r="C703" t="s">
        <v>16022</v>
      </c>
      <c r="D703" s="55">
        <f>IF(LEN(TRIM(tags_count[[#This Row],[Index_count]]))=0,0,LEN(tags_count[[#This Row],[Index_count]])-LEN(SUBSTITUTE(tags_count[[#This Row],[Index_count]]," ",""))+1)</f>
        <v>2</v>
      </c>
      <c r="E703">
        <f t="shared" si="11"/>
        <v>0</v>
      </c>
      <c r="Q703" s="12">
        <v>702</v>
      </c>
      <c r="R703" s="10">
        <v>100</v>
      </c>
      <c r="S703" s="10">
        <v>600</v>
      </c>
      <c r="T703" t="str">
        <v>Summer A-line women dresses long dress Dress summer dress Round neck Cotton Dress Women's Fashion Women Clothing Midi Dress sleeveless women dress printed Women casual dress</v>
      </c>
    </row>
    <row r="704" spans="1:20" x14ac:dyDescent="0.3">
      <c r="A704" s="10" t="s">
        <v>12101</v>
      </c>
      <c r="B704" s="54">
        <v>3</v>
      </c>
      <c r="C704" t="s">
        <v>16023</v>
      </c>
      <c r="D704" s="55">
        <f>IF(LEN(TRIM(tags_count[[#This Row],[Index_count]]))=0,0,LEN(tags_count[[#This Row],[Index_count]])-LEN(SUBSTITUTE(tags_count[[#This Row],[Index_count]]," ",""))+1)</f>
        <v>3</v>
      </c>
      <c r="E704">
        <f t="shared" si="11"/>
        <v>2</v>
      </c>
      <c r="Q704" s="12">
        <v>703</v>
      </c>
      <c r="R704" s="10">
        <v>1000</v>
      </c>
      <c r="S704" s="10">
        <v>6000</v>
      </c>
      <c r="T704" t="str">
        <v>bodycon jumpsuits Summer Fashion Shorts Spaghetti Spaghetti Strap Casual Women's Fashion slim Women Ladies sleeveless Rompers women Jumpsuit jumpsuitsampromper jumpsuit</v>
      </c>
    </row>
    <row r="705" spans="1:20" x14ac:dyDescent="0.3">
      <c r="A705" s="10" t="s">
        <v>12102</v>
      </c>
      <c r="B705" s="54">
        <v>3</v>
      </c>
      <c r="C705" t="s">
        <v>16024</v>
      </c>
      <c r="D705" s="55">
        <f>IF(LEN(TRIM(tags_count[[#This Row],[Index_count]]))=0,0,LEN(tags_count[[#This Row],[Index_count]])-LEN(SUBSTITUTE(tags_count[[#This Row],[Index_count]]," ",""))+1)</f>
        <v>3</v>
      </c>
      <c r="E705">
        <f t="shared" si="11"/>
        <v>3</v>
      </c>
      <c r="Q705" s="12">
        <v>704</v>
      </c>
      <c r="R705" s="10">
        <v>20000</v>
      </c>
      <c r="S705" s="10">
        <v>160000</v>
      </c>
      <c r="T705" t="str">
        <v>Summer Fashion ruffle Plus Size Fashions Dress Tops casual dresses tank top beach dress Plus Size V-neck pocketdres Sexy Dress summer dresses Beach Casual Cotton tunic Ladies Fashion Tank button T Shirts Sleeveless dress Ladies party sexy Women Women's Fashion loose dress sleeveless</v>
      </c>
    </row>
    <row r="706" spans="1:20" x14ac:dyDescent="0.3">
      <c r="A706" s="10" t="s">
        <v>12103</v>
      </c>
      <c r="B706" s="54">
        <v>3</v>
      </c>
      <c r="C706" t="s">
        <v>16025</v>
      </c>
      <c r="D706" s="55">
        <f>IF(LEN(TRIM(tags_count[[#This Row],[Index_count]]))=0,0,LEN(tags_count[[#This Row],[Index_count]])-LEN(SUBSTITUTE(tags_count[[#This Row],[Index_count]]," ",""))+1)</f>
        <v>3</v>
      </c>
      <c r="E706">
        <f t="shared" ref="E706:E769" si="12">COUNTIF(T706:T2066,"*"&amp;A706&amp;"*")</f>
        <v>1</v>
      </c>
      <c r="Q706" s="12">
        <v>705</v>
      </c>
      <c r="R706" s="10">
        <v>1000</v>
      </c>
      <c r="S706" s="10">
        <v>12000</v>
      </c>
      <c r="T706" t="str">
        <v>Mini Plus Size Dress V Neckdress Mini dress Women's Fashion Fashion printed punk style tankdre tunic Casual Women Fashion casual dress printeddre Tank Necks skull skullprinted punk Cotton Dress Tunic dress sleeveless Women loose dress</v>
      </c>
    </row>
    <row r="707" spans="1:20" x14ac:dyDescent="0.3">
      <c r="A707" s="10" t="s">
        <v>12104</v>
      </c>
      <c r="B707" s="54">
        <v>3</v>
      </c>
      <c r="C707" t="s">
        <v>16026</v>
      </c>
      <c r="D707" s="55">
        <f>IF(LEN(TRIM(tags_count[[#This Row],[Index_count]]))=0,0,LEN(tags_count[[#This Row],[Index_count]])-LEN(SUBSTITUTE(tags_count[[#This Row],[Index_count]]," ",""))+1)</f>
        <v>3</v>
      </c>
      <c r="E707">
        <f t="shared" si="12"/>
        <v>1</v>
      </c>
      <c r="Q707" s="12">
        <v>706</v>
      </c>
      <c r="R707" s="10">
        <v>1000</v>
      </c>
      <c r="S707" s="10">
        <v>5650</v>
      </c>
      <c r="T707" t="str">
        <v>tank top women Vest Fashion women crop top Halter Fitness sporttshirt slim Cross yoga top Women's Fashion sleeveless tops crochet sexy Sport sexy tank top Necks Yoga summer tank top Tops Slim Fit fitnessvest Casual women halter tops strappy solid color</v>
      </c>
    </row>
    <row r="708" spans="1:20" x14ac:dyDescent="0.3">
      <c r="A708" s="10" t="s">
        <v>144</v>
      </c>
      <c r="B708" s="54">
        <v>3</v>
      </c>
      <c r="C708" t="s">
        <v>16027</v>
      </c>
      <c r="D708" s="55">
        <f>IF(LEN(TRIM(tags_count[[#This Row],[Index_count]]))=0,0,LEN(tags_count[[#This Row],[Index_count]])-LEN(SUBSTITUTE(tags_count[[#This Row],[Index_count]]," ",""))+1)</f>
        <v>3</v>
      </c>
      <c r="E708">
        <f t="shared" si="12"/>
        <v>2</v>
      </c>
      <c r="Q708" s="12">
        <v>707</v>
      </c>
      <c r="R708" s="10">
        <v>1000</v>
      </c>
      <c r="S708" s="10">
        <v>11000</v>
      </c>
      <c r="T708" t="str">
        <v>Summer Plus Size chiffon Slim Fit Tops tank top Women's Fashion Fashion sleeveless tops Casual T-Shirt Tank slim Casual low cut top Women Floral print summer shirt Chiffon Shirt slim fit shirt ruffledtop sleeveless tops for women</v>
      </c>
    </row>
    <row r="709" spans="1:20" x14ac:dyDescent="0.3">
      <c r="A709" s="10" t="s">
        <v>12105</v>
      </c>
      <c r="B709" s="54">
        <v>3</v>
      </c>
      <c r="C709" t="s">
        <v>16028</v>
      </c>
      <c r="D709" s="55">
        <f>IF(LEN(TRIM(tags_count[[#This Row],[Index_count]]))=0,0,LEN(tags_count[[#This Row],[Index_count]])-LEN(SUBSTITUTE(tags_count[[#This Row],[Index_count]]," ",""))+1)</f>
        <v>2</v>
      </c>
      <c r="E709">
        <f t="shared" si="12"/>
        <v>1</v>
      </c>
      <c r="Q709" s="12">
        <v>708</v>
      </c>
      <c r="R709" s="10">
        <v>1000</v>
      </c>
      <c r="S709" s="10">
        <v>12000</v>
      </c>
      <c r="T709" t="str">
        <v>Mini Strapless Dress Fashion Tank Spaghetti Summer Beach Tops Spaghetti Strap beach dress tank top bodycon Women's Fashion Sleeveless dress backless Dress sleeveless Mini dress slim Casual Women</v>
      </c>
    </row>
    <row r="710" spans="1:20" x14ac:dyDescent="0.3">
      <c r="A710" s="10" t="s">
        <v>12106</v>
      </c>
      <c r="B710" s="54">
        <v>3</v>
      </c>
      <c r="C710" t="s">
        <v>16029</v>
      </c>
      <c r="D710" s="55">
        <f>IF(LEN(TRIM(tags_count[[#This Row],[Index_count]]))=0,0,LEN(tags_count[[#This Row],[Index_count]])-LEN(SUBSTITUTE(tags_count[[#This Row],[Index_count]]," ",""))+1)</f>
        <v>3</v>
      </c>
      <c r="E710">
        <f t="shared" si="12"/>
        <v>2</v>
      </c>
      <c r="Q710" s="12">
        <v>709</v>
      </c>
      <c r="R710" s="10">
        <v>10000</v>
      </c>
      <c r="S710" s="10">
        <v>57400</v>
      </c>
      <c r="T710" t="str">
        <v>Summer Fashion Necks Skirts Dress Loose Women's Fashion Round neck beach dress sleeveless black dress Beach Casual Women</v>
      </c>
    </row>
    <row r="711" spans="1:20" x14ac:dyDescent="0.3">
      <c r="A711" s="10" t="s">
        <v>12107</v>
      </c>
      <c r="B711" s="54">
        <v>3</v>
      </c>
      <c r="C711" t="s">
        <v>16030</v>
      </c>
      <c r="D711" s="55">
        <f>IF(LEN(TRIM(tags_count[[#This Row],[Index_count]]))=0,0,LEN(tags_count[[#This Row],[Index_count]])-LEN(SUBSTITUTE(tags_count[[#This Row],[Index_count]]," ",""))+1)</f>
        <v>2</v>
      </c>
      <c r="E711">
        <f t="shared" si="12"/>
        <v>0</v>
      </c>
      <c r="Q711" s="12">
        <v>710</v>
      </c>
      <c r="R711" s="10">
        <v>100</v>
      </c>
      <c r="S711" s="10">
        <v>900</v>
      </c>
      <c r="T711" t="str">
        <v>heightenedshoe wedge Sandals casual shoes High Heel Slippers Women's Fashion Fashion Summer Wedge Sandals</v>
      </c>
    </row>
    <row r="712" spans="1:20" x14ac:dyDescent="0.3">
      <c r="A712" s="10" t="s">
        <v>12108</v>
      </c>
      <c r="B712" s="54">
        <v>3</v>
      </c>
      <c r="C712" t="s">
        <v>16031</v>
      </c>
      <c r="D712" s="55">
        <f>IF(LEN(TRIM(tags_count[[#This Row],[Index_count]]))=0,0,LEN(tags_count[[#This Row],[Index_count]])-LEN(SUBSTITUTE(tags_count[[#This Row],[Index_count]]," ",""))+1)</f>
        <v>2</v>
      </c>
      <c r="E712">
        <f t="shared" si="12"/>
        <v>1</v>
      </c>
      <c r="Q712" s="12">
        <v>711</v>
      </c>
      <c r="R712" s="10">
        <v>5000</v>
      </c>
      <c r="S712" s="10">
        <v>40000</v>
      </c>
      <c r="T712" t="str">
        <v>bohemia Summer Fashion bikini set bathing suit Beach Swimwear Swimsuit padded boho Bikini bohemian Women Push up bikini Women's Fashion Bras Swimming</v>
      </c>
    </row>
    <row r="713" spans="1:20" x14ac:dyDescent="0.3">
      <c r="A713" s="10" t="s">
        <v>12109</v>
      </c>
      <c r="B713" s="54">
        <v>3</v>
      </c>
      <c r="C713" t="s">
        <v>16002</v>
      </c>
      <c r="D713" s="55">
        <f>IF(LEN(TRIM(tags_count[[#This Row],[Index_count]]))=0,0,LEN(tags_count[[#This Row],[Index_count]])-LEN(SUBSTITUTE(tags_count[[#This Row],[Index_count]]," ",""))+1)</f>
        <v>2</v>
      </c>
      <c r="E713">
        <f t="shared" si="12"/>
        <v>1</v>
      </c>
      <c r="Q713" s="12">
        <v>712</v>
      </c>
      <c r="R713" s="10">
        <v>1000</v>
      </c>
      <c r="S713" s="10">
        <v>8000</v>
      </c>
      <c r="T713" t="str">
        <v>Mini womens dresses Summer Patchwork fashion dress Dress Mini dress Women's Fashion Women S Clothing backless party summer dresses sleeveless sexy Casual</v>
      </c>
    </row>
    <row r="714" spans="1:20" x14ac:dyDescent="0.3">
      <c r="A714" s="10" t="s">
        <v>12110</v>
      </c>
      <c r="B714" s="54">
        <v>3</v>
      </c>
      <c r="C714" t="s">
        <v>16032</v>
      </c>
      <c r="D714" s="55">
        <f>IF(LEN(TRIM(tags_count[[#This Row],[Index_count]]))=0,0,LEN(tags_count[[#This Row],[Index_count]])-LEN(SUBSTITUTE(tags_count[[#This Row],[Index_count]]," ",""))+1)</f>
        <v>3</v>
      </c>
      <c r="E714">
        <f t="shared" si="12"/>
        <v>1</v>
      </c>
      <c r="Q714" s="12">
        <v>713</v>
      </c>
      <c r="R714" s="10">
        <v>5000</v>
      </c>
      <c r="S714" s="10">
        <v>28950</v>
      </c>
      <c r="T714" t="str">
        <v>Summer camisole chiffon Dress slim beach dress Ladies Women's Fashion backless printed Floral Robes Beach Casual Women</v>
      </c>
    </row>
    <row r="715" spans="1:20" x14ac:dyDescent="0.3">
      <c r="A715" s="10" t="s">
        <v>12111</v>
      </c>
      <c r="B715" s="54">
        <v>3</v>
      </c>
      <c r="C715" t="s">
        <v>16033</v>
      </c>
      <c r="D715" s="55">
        <f>IF(LEN(TRIM(tags_count[[#This Row],[Index_count]]))=0,0,LEN(tags_count[[#This Row],[Index_count]])-LEN(SUBSTITUTE(tags_count[[#This Row],[Index_count]]," ",""))+1)</f>
        <v>3</v>
      </c>
      <c r="E715">
        <f t="shared" si="12"/>
        <v>2</v>
      </c>
      <c r="Q715" s="12">
        <v>714</v>
      </c>
      <c r="R715" s="10">
        <v>10000</v>
      </c>
      <c r="S715" s="10">
        <v>80000</v>
      </c>
      <c r="T715" t="str">
        <v>Summer Plus Size Elastic Lace Casual pants summer shorts Short pants women shorts Shorts Beach Shorts Women Beach Shorts loosepant Panties high waisted shorts Lace Up Women's Fashion Casual Women</v>
      </c>
    </row>
    <row r="716" spans="1:20" x14ac:dyDescent="0.3">
      <c r="A716" s="10" t="s">
        <v>12112</v>
      </c>
      <c r="B716" s="54">
        <v>3</v>
      </c>
      <c r="C716" t="s">
        <v>16034</v>
      </c>
      <c r="D716" s="55">
        <f>IF(LEN(TRIM(tags_count[[#This Row],[Index_count]]))=0,0,LEN(tags_count[[#This Row],[Index_count]])-LEN(SUBSTITUTE(tags_count[[#This Row],[Index_count]]," ",""))+1)</f>
        <v>3</v>
      </c>
      <c r="E716">
        <f t="shared" si="12"/>
        <v>2</v>
      </c>
      <c r="Q716" s="12">
        <v>715</v>
      </c>
      <c r="R716" s="10">
        <v>100</v>
      </c>
      <c r="S716" s="10">
        <v>279</v>
      </c>
      <c r="T716" t="str">
        <v>Mini Plus Size Floral print Summer Dress slim Mini dress Floral Women's Fashion Fashion party Sexy Dress Print sleeveless sexy Spaghetti Casual</v>
      </c>
    </row>
    <row r="717" spans="1:20" x14ac:dyDescent="0.3">
      <c r="A717" s="10" t="s">
        <v>12113</v>
      </c>
      <c r="B717" s="54">
        <v>3</v>
      </c>
      <c r="C717" t="s">
        <v>16035</v>
      </c>
      <c r="D717" s="55">
        <f>IF(LEN(TRIM(tags_count[[#This Row],[Index_count]]))=0,0,LEN(tags_count[[#This Row],[Index_count]])-LEN(SUBSTITUTE(tags_count[[#This Row],[Index_count]]," ",""))+1)</f>
        <v>2</v>
      </c>
      <c r="E717">
        <f t="shared" si="12"/>
        <v>1</v>
      </c>
      <c r="Q717" s="12">
        <v>716</v>
      </c>
      <c r="R717" s="10">
        <v>100</v>
      </c>
      <c r="S717" s="10">
        <v>900</v>
      </c>
      <c r="T717" t="str">
        <v>Summer Plus Size vest dress Lace asymmetricalhem Bandage Dresses Pleated summer dress beach dress Cross Casual Cotton Dress slingdre Sleeveless dress Fashion Dress Cotton Women's Fashion loose dress casual dress</v>
      </c>
    </row>
    <row r="718" spans="1:20" x14ac:dyDescent="0.3">
      <c r="A718" s="10" t="s">
        <v>12114</v>
      </c>
      <c r="B718" s="54">
        <v>3</v>
      </c>
      <c r="C718" t="s">
        <v>16036</v>
      </c>
      <c r="D718" s="55">
        <f>IF(LEN(TRIM(tags_count[[#This Row],[Index_count]]))=0,0,LEN(tags_count[[#This Row],[Index_count]])-LEN(SUBSTITUTE(tags_count[[#This Row],[Index_count]]," ",""))+1)</f>
        <v>2</v>
      </c>
      <c r="E718">
        <f t="shared" si="12"/>
        <v>2</v>
      </c>
      <c r="Q718" s="12">
        <v>717</v>
      </c>
      <c r="R718" s="10">
        <v>100</v>
      </c>
      <c r="S718" s="10">
        <v>1300</v>
      </c>
      <c r="T718" t="str">
        <v>bohemia sleeveless Shorts Rose long dress Vintage Dress boho Women's Fashion Fashion printed maxi dress jumpsuit women dress Women Beach Vintage dress</v>
      </c>
    </row>
    <row r="719" spans="1:20" x14ac:dyDescent="0.3">
      <c r="A719" s="10" t="s">
        <v>12115</v>
      </c>
      <c r="B719" s="54">
        <v>3</v>
      </c>
      <c r="C719" t="s">
        <v>16028</v>
      </c>
      <c r="D719" s="55">
        <f>IF(LEN(TRIM(tags_count[[#This Row],[Index_count]]))=0,0,LEN(tags_count[[#This Row],[Index_count]])-LEN(SUBSTITUTE(tags_count[[#This Row],[Index_count]]," ",""))+1)</f>
        <v>2</v>
      </c>
      <c r="E719">
        <f t="shared" si="12"/>
        <v>1</v>
      </c>
      <c r="Q719" s="12">
        <v>718</v>
      </c>
      <c r="R719" s="10">
        <v>20000</v>
      </c>
      <c r="S719" s="10">
        <v>160000</v>
      </c>
      <c r="T719" t="str">
        <v>Summer Plus Size Tank camisole Pure Color Loose tank top Tops Women's Fashion Fashion sleeveless Women Lace Casual Women Fashion Shirt</v>
      </c>
    </row>
    <row r="720" spans="1:20" x14ac:dyDescent="0.3">
      <c r="A720" s="10" t="s">
        <v>12116</v>
      </c>
      <c r="B720" s="54">
        <v>3</v>
      </c>
      <c r="C720" t="s">
        <v>16037</v>
      </c>
      <c r="D720" s="55">
        <f>IF(LEN(TRIM(tags_count[[#This Row],[Index_count]]))=0,0,LEN(tags_count[[#This Row],[Index_count]])-LEN(SUBSTITUTE(tags_count[[#This Row],[Index_count]]," ",""))+1)</f>
        <v>3</v>
      </c>
      <c r="E720">
        <f t="shared" si="12"/>
        <v>1</v>
      </c>
      <c r="Q720" s="12">
        <v>719</v>
      </c>
      <c r="R720" s="10">
        <v>1000</v>
      </c>
      <c r="S720" s="10">
        <v>5650</v>
      </c>
      <c r="T720" t="str">
        <v>cottonshortsleeve printedtop Vest Fashion Shirt Summer summer dress short sleeves printedwomensdre Cats Casual Women's Fashion Plus Size casual wear printed patternedtop casualsolidcolor T Shirts Cotton</v>
      </c>
    </row>
    <row r="721" spans="1:20" x14ac:dyDescent="0.3">
      <c r="A721" s="10" t="s">
        <v>12117</v>
      </c>
      <c r="B721" s="54">
        <v>3</v>
      </c>
      <c r="C721" t="s">
        <v>16038</v>
      </c>
      <c r="D721" s="55">
        <f>IF(LEN(TRIM(tags_count[[#This Row],[Index_count]]))=0,0,LEN(tags_count[[#This Row],[Index_count]])-LEN(SUBSTITUTE(tags_count[[#This Row],[Index_count]]," ",""))+1)</f>
        <v>3</v>
      </c>
      <c r="E721">
        <f t="shared" si="12"/>
        <v>2</v>
      </c>
      <c r="Q721" s="12">
        <v>720</v>
      </c>
      <c r="R721" s="10">
        <v>1000</v>
      </c>
      <c r="S721" s="10">
        <v>4860</v>
      </c>
      <c r="T721" t="str">
        <v>Summer printeddres Halter Dress Floral dress beach dress Party Dress V-neck sleeveless Floral maxi dress Casual casual dress Deep V-Neck Beach Plus Size summer dress Women's Fashion Sleeveless dress Ladies party Clothes Fashion printed</v>
      </c>
    </row>
    <row r="722" spans="1:20" x14ac:dyDescent="0.3">
      <c r="A722" s="10" t="s">
        <v>12118</v>
      </c>
      <c r="B722" s="54">
        <v>3</v>
      </c>
      <c r="C722" t="s">
        <v>16039</v>
      </c>
      <c r="D722" s="55">
        <f>IF(LEN(TRIM(tags_count[[#This Row],[Index_count]]))=0,0,LEN(tags_count[[#This Row],[Index_count]])-LEN(SUBSTITUTE(tags_count[[#This Row],[Index_count]]," ",""))+1)</f>
        <v>3</v>
      </c>
      <c r="E722">
        <f t="shared" si="12"/>
        <v>1</v>
      </c>
      <c r="Q722" s="12">
        <v>721</v>
      </c>
      <c r="R722" s="10">
        <v>1000</v>
      </c>
      <c r="S722" s="10">
        <v>6000</v>
      </c>
      <c r="T722" t="str">
        <v>Summer Plus Size cute summer t-shirts short sleeves cottontop Women's Fashion Funny T Shirt Casual T-Shirt Casual Cotton Funny Penguin Shorts Sleeve graphic tee Tops T Shirts Womens T Shirts print t-shirt Print Women Fashion</v>
      </c>
    </row>
    <row r="723" spans="1:20" x14ac:dyDescent="0.3">
      <c r="A723" s="10" t="s">
        <v>12119</v>
      </c>
      <c r="B723" s="54">
        <v>3</v>
      </c>
      <c r="C723" t="s">
        <v>16040</v>
      </c>
      <c r="D723" s="55">
        <f>IF(LEN(TRIM(tags_count[[#This Row],[Index_count]]))=0,0,LEN(tags_count[[#This Row],[Index_count]])-LEN(SUBSTITUTE(tags_count[[#This Row],[Index_count]]," ",""))+1)</f>
        <v>3</v>
      </c>
      <c r="E723">
        <f t="shared" si="12"/>
        <v>3</v>
      </c>
      <c r="Q723" s="12">
        <v>722</v>
      </c>
      <c r="R723" s="10">
        <v>1000</v>
      </c>
      <c r="S723" s="10">
        <v>6000</v>
      </c>
      <c r="T723" t="str">
        <v>blouse Summer off shoulder top Plus Size Shirt loose top lace top Tops Collar Women's Fashion Fashion Lace Casual Women</v>
      </c>
    </row>
    <row r="724" spans="1:20" x14ac:dyDescent="0.3">
      <c r="A724" s="10" t="s">
        <v>12120</v>
      </c>
      <c r="B724" s="54">
        <v>3</v>
      </c>
      <c r="C724" t="s">
        <v>16002</v>
      </c>
      <c r="D724" s="55">
        <f>IF(LEN(TRIM(tags_count[[#This Row],[Index_count]]))=0,0,LEN(tags_count[[#This Row],[Index_count]])-LEN(SUBSTITUTE(tags_count[[#This Row],[Index_count]]," ",""))+1)</f>
        <v>2</v>
      </c>
      <c r="E724">
        <f t="shared" si="12"/>
        <v>1</v>
      </c>
      <c r="Q724" s="12">
        <v>723</v>
      </c>
      <c r="R724" s="10">
        <v>1000</v>
      </c>
      <c r="S724" s="10">
        <v>8000</v>
      </c>
      <c r="T724" t="str">
        <v>Summer Shorts Fashion Beach Dress Jumpsuits &amp; Rompers Bow beach dress plaid suspended loosejumpsuit Women's Fashion Clothing jumpsuit women Jumpsuit Rompers Women Clothing</v>
      </c>
    </row>
    <row r="725" spans="1:20" x14ac:dyDescent="0.3">
      <c r="A725" s="10" t="s">
        <v>12121</v>
      </c>
      <c r="B725" s="54">
        <v>3</v>
      </c>
      <c r="C725" t="s">
        <v>16011</v>
      </c>
      <c r="D725" s="55">
        <f>IF(LEN(TRIM(tags_count[[#This Row],[Index_count]]))=0,0,LEN(tags_count[[#This Row],[Index_count]])-LEN(SUBSTITUTE(tags_count[[#This Row],[Index_count]]," ",""))+1)</f>
        <v>2</v>
      </c>
      <c r="E725">
        <f t="shared" si="12"/>
        <v>1</v>
      </c>
      <c r="Q725" s="12">
        <v>724</v>
      </c>
      <c r="R725" s="10">
        <v>5000</v>
      </c>
      <c r="S725" s="10">
        <v>55000</v>
      </c>
      <c r="T725" t="str">
        <v>Summer Plus Size Lace pants Short pants summer shorts yogashort women fashion shorts women shorts Fashion Lace Up Sport trousers Casual looseshort Women Shorts Yoga Waist casualshortpant sexyshort Women's Fashion high waist solid color</v>
      </c>
    </row>
    <row r="726" spans="1:20" x14ac:dyDescent="0.3">
      <c r="A726" s="10" t="s">
        <v>12122</v>
      </c>
      <c r="B726" s="54">
        <v>3</v>
      </c>
      <c r="C726" t="s">
        <v>16041</v>
      </c>
      <c r="D726" s="55">
        <f>IF(LEN(TRIM(tags_count[[#This Row],[Index_count]]))=0,0,LEN(tags_count[[#This Row],[Index_count]])-LEN(SUBSTITUTE(tags_count[[#This Row],[Index_count]]," ",""))+1)</f>
        <v>3</v>
      </c>
      <c r="E726">
        <f t="shared" si="12"/>
        <v>2</v>
      </c>
      <c r="Q726" s="12">
        <v>725</v>
      </c>
      <c r="R726" s="10">
        <v>10000</v>
      </c>
      <c r="S726" s="10">
        <v>90000</v>
      </c>
      <c r="T726" t="str">
        <v>Summer Bathing Fashion summerbikiniset women swimsuit Swimwear beach wear padded Bikini Swimming sexy Swimsuit Women's Fashion Women</v>
      </c>
    </row>
    <row r="727" spans="1:20" x14ac:dyDescent="0.3">
      <c r="A727" s="10" t="s">
        <v>12123</v>
      </c>
      <c r="B727" s="54">
        <v>3</v>
      </c>
      <c r="C727" t="s">
        <v>16042</v>
      </c>
      <c r="D727" s="55">
        <f>IF(LEN(TRIM(tags_count[[#This Row],[Index_count]]))=0,0,LEN(tags_count[[#This Row],[Index_count]])-LEN(SUBSTITUTE(tags_count[[#This Row],[Index_count]]," ",""))+1)</f>
        <v>2</v>
      </c>
      <c r="E727">
        <f t="shared" si="12"/>
        <v>1</v>
      </c>
      <c r="Q727" s="12">
        <v>726</v>
      </c>
      <c r="R727" s="10">
        <v>1000</v>
      </c>
      <c r="S727" s="10">
        <v>8000</v>
      </c>
      <c r="T727" t="str">
        <v>Deep V-Neck party Women Rompers Shorts Necks backlessromper clubwear Women's Fashion Sleeveless dress Sexy Dress Women's Jumpsuits women dress Women playsuit trousers jumpsuit</v>
      </c>
    </row>
    <row r="728" spans="1:20" x14ac:dyDescent="0.3">
      <c r="A728" s="10" t="s">
        <v>12124</v>
      </c>
      <c r="B728" s="54">
        <v>3</v>
      </c>
      <c r="C728" t="s">
        <v>16043</v>
      </c>
      <c r="D728" s="55">
        <f>IF(LEN(TRIM(tags_count[[#This Row],[Index_count]]))=0,0,LEN(tags_count[[#This Row],[Index_count]])-LEN(SUBSTITUTE(tags_count[[#This Row],[Index_count]]," ",""))+1)</f>
        <v>3</v>
      </c>
      <c r="E728">
        <f t="shared" si="12"/>
        <v>0</v>
      </c>
      <c r="Q728" s="12">
        <v>727</v>
      </c>
      <c r="R728" s="10">
        <v>20000</v>
      </c>
      <c r="S728" s="10">
        <v>240000</v>
      </c>
      <c r="T728" t="str">
        <v>Summer Shorts Sleeve pants Spring Loose short sleeves Long pants Fashion off shoulder black Causal Women Fashion jumpsuit</v>
      </c>
    </row>
    <row r="729" spans="1:20" x14ac:dyDescent="0.3">
      <c r="A729" s="10" t="s">
        <v>12125</v>
      </c>
      <c r="B729" s="54">
        <v>3</v>
      </c>
      <c r="C729" t="s">
        <v>16044</v>
      </c>
      <c r="D729" s="55">
        <f>IF(LEN(TRIM(tags_count[[#This Row],[Index_count]]))=0,0,LEN(tags_count[[#This Row],[Index_count]])-LEN(SUBSTITUTE(tags_count[[#This Row],[Index_count]]," ",""))+1)</f>
        <v>3</v>
      </c>
      <c r="E729">
        <f t="shared" si="12"/>
        <v>3</v>
      </c>
      <c r="Q729" s="12">
        <v>728</v>
      </c>
      <c r="R729" s="10">
        <v>1000</v>
      </c>
      <c r="S729" s="10">
        <v>14000</v>
      </c>
      <c r="T729" t="str">
        <v>bathing suit Fashion Summer sexy bikini beach wear high waist women swimwear high waist bikini Summer Fashion sexy Swimsuit Women Waist women swimsuit Beach Swimwear Two piece set Bikini backless Suits Women's Fashion Swimming</v>
      </c>
    </row>
    <row r="730" spans="1:20" x14ac:dyDescent="0.3">
      <c r="A730" s="10" t="s">
        <v>12126</v>
      </c>
      <c r="B730" s="54">
        <v>3</v>
      </c>
      <c r="C730" t="s">
        <v>16045</v>
      </c>
      <c r="D730" s="55">
        <f>IF(LEN(TRIM(tags_count[[#This Row],[Index_count]]))=0,0,LEN(tags_count[[#This Row],[Index_count]])-LEN(SUBSTITUTE(tags_count[[#This Row],[Index_count]]," ",""))+1)</f>
        <v>3</v>
      </c>
      <c r="E730">
        <f t="shared" si="12"/>
        <v>1</v>
      </c>
      <c r="Q730" s="12">
        <v>729</v>
      </c>
      <c r="R730" s="10">
        <v>100</v>
      </c>
      <c r="S730" s="10">
        <v>800</v>
      </c>
      <c r="T730" t="str">
        <v>cute momshirt Shirt Sleeve pregnant Summer Print maternityshirt Maternity Cartoons seenyousoon Funny short sleeves Fashion pregnantshirt Shorts Baby pregnancyshirt Casual T Shirts</v>
      </c>
    </row>
    <row r="731" spans="1:20" x14ac:dyDescent="0.3">
      <c r="A731" s="10" t="s">
        <v>12127</v>
      </c>
      <c r="B731" s="54">
        <v>3</v>
      </c>
      <c r="C731" t="s">
        <v>16046</v>
      </c>
      <c r="D731" s="55">
        <f>IF(LEN(TRIM(tags_count[[#This Row],[Index_count]]))=0,0,LEN(tags_count[[#This Row],[Index_count]])-LEN(SUBSTITUTE(tags_count[[#This Row],[Index_count]]," ",""))+1)</f>
        <v>2</v>
      </c>
      <c r="E731">
        <f t="shared" si="12"/>
        <v>1</v>
      </c>
      <c r="Q731" s="12">
        <v>730</v>
      </c>
      <c r="R731" s="10">
        <v>1000</v>
      </c>
      <c r="S731" s="10">
        <v>8000</v>
      </c>
      <c r="T731" t="str">
        <v>Summer Fashion halter dress Halter Dresses Dress Spaghetti Strap Women's Fashion Floral dress Floral Elegant beach dress Plus Size dressesforwomen Elegant Dress V-neck maxi dress printed sleeveless Women</v>
      </c>
    </row>
    <row r="732" spans="1:20" x14ac:dyDescent="0.3">
      <c r="A732" s="10" t="s">
        <v>12128</v>
      </c>
      <c r="B732" s="54">
        <v>3</v>
      </c>
      <c r="C732" t="s">
        <v>16047</v>
      </c>
      <c r="D732" s="55">
        <f>IF(LEN(TRIM(tags_count[[#This Row],[Index_count]]))=0,0,LEN(tags_count[[#This Row],[Index_count]])-LEN(SUBSTITUTE(tags_count[[#This Row],[Index_count]]," ",""))+1)</f>
        <v>3</v>
      </c>
      <c r="E732">
        <f t="shared" si="12"/>
        <v>0</v>
      </c>
      <c r="Q732" s="12">
        <v>731</v>
      </c>
      <c r="R732" s="10">
        <v>5000</v>
      </c>
      <c r="S732" s="10">
        <v>35000</v>
      </c>
      <c r="T732" t="str">
        <v>bigswing Summer Plus Size Necks splicedre long dress Dress Loose Round neck lattice Women's Fashion off shoulder printed sleeveless Beach Casual Women</v>
      </c>
    </row>
    <row r="733" spans="1:20" x14ac:dyDescent="0.3">
      <c r="A733" s="10" t="s">
        <v>12129</v>
      </c>
      <c r="B733" s="54">
        <v>3</v>
      </c>
      <c r="C733" t="s">
        <v>15998</v>
      </c>
      <c r="D733" s="55">
        <f>IF(LEN(TRIM(tags_count[[#This Row],[Index_count]]))=0,0,LEN(tags_count[[#This Row],[Index_count]])-LEN(SUBSTITUTE(tags_count[[#This Row],[Index_count]]," ",""))+1)</f>
        <v>2</v>
      </c>
      <c r="E733">
        <f t="shared" si="12"/>
        <v>1</v>
      </c>
      <c r="Q733" s="12">
        <v>732</v>
      </c>
      <c r="R733" s="10">
        <v>5000</v>
      </c>
      <c r="S733" s="10">
        <v>35000</v>
      </c>
      <c r="T733" t="str">
        <v>blouse Summer Plus Size Shirt Sleeve Tops Loose short sleeves Casual Women's Fashion Shorts button Tops &amp; T-Shirts Fashion summer tops Women</v>
      </c>
    </row>
    <row r="734" spans="1:20" x14ac:dyDescent="0.3">
      <c r="A734" s="10" t="s">
        <v>12130</v>
      </c>
      <c r="B734" s="54">
        <v>3</v>
      </c>
      <c r="C734" t="s">
        <v>16048</v>
      </c>
      <c r="D734" s="55">
        <f>IF(LEN(TRIM(tags_count[[#This Row],[Index_count]]))=0,0,LEN(tags_count[[#This Row],[Index_count]])-LEN(SUBSTITUTE(tags_count[[#This Row],[Index_count]]," ",""))+1)</f>
        <v>2</v>
      </c>
      <c r="E734">
        <f t="shared" si="12"/>
        <v>3</v>
      </c>
      <c r="Q734" s="12">
        <v>733</v>
      </c>
      <c r="R734" s="10">
        <v>1000</v>
      </c>
      <c r="S734" s="10">
        <v>16000</v>
      </c>
      <c r="T734" t="str">
        <v>Summer Loose Floral print Halter halterneck Print Cross Floral Women's Jumpsuits Women's Fashion Women Summer Fashion sleeveless sexy jumpsuit Wool women Jumpsuit jumpsuitsampromper Women Fashion jumpsuit</v>
      </c>
    </row>
    <row r="735" spans="1:20" x14ac:dyDescent="0.3">
      <c r="A735" s="10" t="s">
        <v>12131</v>
      </c>
      <c r="B735" s="54">
        <v>3</v>
      </c>
      <c r="C735" t="s">
        <v>16049</v>
      </c>
      <c r="D735" s="55">
        <f>IF(LEN(TRIM(tags_count[[#This Row],[Index_count]]))=0,0,LEN(tags_count[[#This Row],[Index_count]])-LEN(SUBSTITUTE(tags_count[[#This Row],[Index_count]]," ",""))+1)</f>
        <v>3</v>
      </c>
      <c r="E735">
        <f t="shared" si="12"/>
        <v>1</v>
      </c>
      <c r="Q735" s="12">
        <v>734</v>
      </c>
      <c r="R735" s="10">
        <v>1000</v>
      </c>
      <c r="S735" s="10">
        <v>11000</v>
      </c>
      <c r="T735" t="str">
        <v>Beach Shorts shorts feminino Waist pants Short pants Slim Fit summer shorts women shorts high waist Women's Fashion Shorts high waisted shorts shortsforwomen Casual Women</v>
      </c>
    </row>
    <row r="736" spans="1:20" x14ac:dyDescent="0.3">
      <c r="A736" s="10" t="s">
        <v>12132</v>
      </c>
      <c r="B736" s="54">
        <v>3</v>
      </c>
      <c r="C736" t="s">
        <v>16010</v>
      </c>
      <c r="D736" s="55">
        <f>IF(LEN(TRIM(tags_count[[#This Row],[Index_count]]))=0,0,LEN(tags_count[[#This Row],[Index_count]])-LEN(SUBSTITUTE(tags_count[[#This Row],[Index_count]]," ",""))+1)</f>
        <v>3</v>
      </c>
      <c r="E736">
        <f t="shared" si="12"/>
        <v>1</v>
      </c>
      <c r="Q736" s="12">
        <v>735</v>
      </c>
      <c r="R736" s="10">
        <v>5000</v>
      </c>
      <c r="S736" s="10">
        <v>25000</v>
      </c>
      <c r="T736" t="str">
        <v>Fashion long dress Dress summer dress beach dress boho Women's Fashion Party Dress boho dress printed wavepointdres slitdres Beach Bodycon Dress</v>
      </c>
    </row>
    <row r="737" spans="1:20" x14ac:dyDescent="0.3">
      <c r="A737" s="10" t="s">
        <v>12133</v>
      </c>
      <c r="B737" s="54">
        <v>3</v>
      </c>
      <c r="C737" t="s">
        <v>16050</v>
      </c>
      <c r="D737" s="55">
        <f>IF(LEN(TRIM(tags_count[[#This Row],[Index_count]]))=0,0,LEN(tags_count[[#This Row],[Index_count]])-LEN(SUBSTITUTE(tags_count[[#This Row],[Index_count]]," ",""))+1)</f>
        <v>3</v>
      </c>
      <c r="E737">
        <f t="shared" si="12"/>
        <v>3</v>
      </c>
      <c r="Q737" s="12">
        <v>736</v>
      </c>
      <c r="R737" s="10">
        <v>1000</v>
      </c>
      <c r="S737" s="10">
        <v>16000</v>
      </c>
      <c r="T737" t="str">
        <v>Summer summerbeach handwoven beachbag wovenbag Bali purses bamboobag Handmade Women's Fashion Bags Crossbody Bag ladiesmessengerbag Beach Women</v>
      </c>
    </row>
    <row r="738" spans="1:20" x14ac:dyDescent="0.3">
      <c r="A738" s="10" t="s">
        <v>12134</v>
      </c>
      <c r="B738" s="54">
        <v>3</v>
      </c>
      <c r="C738" t="s">
        <v>16051</v>
      </c>
      <c r="D738" s="55">
        <f>IF(LEN(TRIM(tags_count[[#This Row],[Index_count]]))=0,0,LEN(tags_count[[#This Row],[Index_count]])-LEN(SUBSTITUTE(tags_count[[#This Row],[Index_count]]," ",""))+1)</f>
        <v>2</v>
      </c>
      <c r="E738">
        <f t="shared" si="12"/>
        <v>0</v>
      </c>
      <c r="Q738" s="12">
        <v>737</v>
      </c>
      <c r="R738" s="10">
        <v>1000</v>
      </c>
      <c r="S738" s="10">
        <v>7000</v>
      </c>
      <c r="T738" t="str">
        <v>women bags beachbag strawbag pursesampwallet Shoulder Bags Handmade fashion bag minibag Bags Crossbody Bag Summer Handbags Women's Fashion Beach woven Women</v>
      </c>
    </row>
    <row r="739" spans="1:20" x14ac:dyDescent="0.3">
      <c r="A739" s="10" t="s">
        <v>12135</v>
      </c>
      <c r="B739" s="54">
        <v>3</v>
      </c>
      <c r="C739" t="s">
        <v>16006</v>
      </c>
      <c r="D739" s="55">
        <f>IF(LEN(TRIM(tags_count[[#This Row],[Index_count]]))=0,0,LEN(tags_count[[#This Row],[Index_count]])-LEN(SUBSTITUTE(tags_count[[#This Row],[Index_count]]," ",""))+1)</f>
        <v>2</v>
      </c>
      <c r="E739">
        <f t="shared" si="12"/>
        <v>1</v>
      </c>
      <c r="Q739" s="12">
        <v>738</v>
      </c>
      <c r="R739" s="10">
        <v>5000</v>
      </c>
      <c r="S739" s="10">
        <v>45000</v>
      </c>
      <c r="T739" t="str">
        <v>elastic waist Lace Elastic pants casualshort Short pants summer shorts Women's Fashion women shorts women fashion shorts High Waist Pants Shorts Lace Up solid color sexy Beach Waist</v>
      </c>
    </row>
    <row r="740" spans="1:20" x14ac:dyDescent="0.3">
      <c r="A740" s="10" t="s">
        <v>12136</v>
      </c>
      <c r="B740" s="54">
        <v>3</v>
      </c>
      <c r="C740" t="s">
        <v>16052</v>
      </c>
      <c r="D740" s="55">
        <f>IF(LEN(TRIM(tags_count[[#This Row],[Index_count]]))=0,0,LEN(tags_count[[#This Row],[Index_count]])-LEN(SUBSTITUTE(tags_count[[#This Row],[Index_count]]," ",""))+1)</f>
        <v>3</v>
      </c>
      <c r="E740">
        <f t="shared" si="12"/>
        <v>1</v>
      </c>
      <c r="Q740" s="12">
        <v>739</v>
      </c>
      <c r="R740" s="10">
        <v>100</v>
      </c>
      <c r="S740" s="10">
        <v>176</v>
      </c>
      <c r="T740" t="str">
        <v>hair Baby Girl Fashion Elastic Summer Fashion Accessories Vintage Accessories girlsupplie hairrope Rope bowknot Cloth scarf Head Bands Women's Fashion Hair Accessories Bow Women</v>
      </c>
    </row>
    <row r="741" spans="1:20" x14ac:dyDescent="0.3">
      <c r="A741" s="10" t="s">
        <v>12137</v>
      </c>
      <c r="B741" s="54">
        <v>3</v>
      </c>
      <c r="C741" t="s">
        <v>16053</v>
      </c>
      <c r="D741" s="55">
        <f>IF(LEN(TRIM(tags_count[[#This Row],[Index_count]]))=0,0,LEN(tags_count[[#This Row],[Index_count]])-LEN(SUBSTITUTE(tags_count[[#This Row],[Index_count]]," ",""))+1)</f>
        <v>3</v>
      </c>
      <c r="E741">
        <f t="shared" si="12"/>
        <v>1</v>
      </c>
      <c r="Q741" s="12">
        <v>740</v>
      </c>
      <c r="R741" s="10">
        <v>1000</v>
      </c>
      <c r="S741" s="10">
        <v>8000</v>
      </c>
      <c r="T741" t="str">
        <v>Summer Shorts Shirt Sleeve pineappleshirtwomen pineappleflowerpattern Tops summer t-shirts short sleeves Round neck topsforwoman Women's Fashion Fashion teesamptshirt graphic tees women Casual T Shirts Necks</v>
      </c>
    </row>
    <row r="742" spans="1:20" x14ac:dyDescent="0.3">
      <c r="A742" s="10" t="s">
        <v>12138</v>
      </c>
      <c r="B742" s="54">
        <v>3</v>
      </c>
      <c r="C742" t="s">
        <v>16010</v>
      </c>
      <c r="D742" s="55">
        <f>IF(LEN(TRIM(tags_count[[#This Row],[Index_count]]))=0,0,LEN(tags_count[[#This Row],[Index_count]])-LEN(SUBSTITUTE(tags_count[[#This Row],[Index_count]]," ",""))+1)</f>
        <v>3</v>
      </c>
      <c r="E742">
        <f t="shared" si="12"/>
        <v>1</v>
      </c>
      <c r="Q742" s="12">
        <v>741</v>
      </c>
      <c r="R742" s="10">
        <v>5000</v>
      </c>
      <c r="S742" s="10">
        <v>23450.000000000004</v>
      </c>
      <c r="T742" t="str">
        <v>Summer Plus Size Necks Dress Polkas Round neck Women's Fashion Fashion polka dot Sleeveless dress Ladies sleeveless printed Casual Women</v>
      </c>
    </row>
    <row r="743" spans="1:20" x14ac:dyDescent="0.3">
      <c r="A743" s="10" t="s">
        <v>12139</v>
      </c>
      <c r="B743" s="54">
        <v>3</v>
      </c>
      <c r="C743" t="s">
        <v>16054</v>
      </c>
      <c r="D743" s="55">
        <f>IF(LEN(TRIM(tags_count[[#This Row],[Index_count]]))=0,0,LEN(tags_count[[#This Row],[Index_count]])-LEN(SUBSTITUTE(tags_count[[#This Row],[Index_count]]," ",""))+1)</f>
        <v>2</v>
      </c>
      <c r="E743">
        <f t="shared" si="12"/>
        <v>1</v>
      </c>
      <c r="Q743" s="12">
        <v>742</v>
      </c>
      <c r="R743" s="10">
        <v>1000</v>
      </c>
      <c r="S743" s="10">
        <v>8000</v>
      </c>
      <c r="T743" t="str">
        <v>Summer Shorts Cotton Cotton T Shirt summerfashiontshirt Tops street style short sleeves T Shirts Fashion women t shirt featherprint Sleeve Print feather o-neck Women's Fashion Casual Women Fashion Women</v>
      </c>
    </row>
    <row r="744" spans="1:20" x14ac:dyDescent="0.3">
      <c r="A744" s="10" t="s">
        <v>12140</v>
      </c>
      <c r="B744" s="54">
        <v>3</v>
      </c>
      <c r="C744" t="s">
        <v>16055</v>
      </c>
      <c r="D744" s="55">
        <f>IF(LEN(TRIM(tags_count[[#This Row],[Index_count]]))=0,0,LEN(tags_count[[#This Row],[Index_count]])-LEN(SUBSTITUTE(tags_count[[#This Row],[Index_count]]," ",""))+1)</f>
        <v>3</v>
      </c>
      <c r="E744">
        <f t="shared" si="12"/>
        <v>7</v>
      </c>
      <c r="Q744" s="12">
        <v>743</v>
      </c>
      <c r="R744" s="10">
        <v>100</v>
      </c>
      <c r="S744" s="10">
        <v>600</v>
      </c>
      <c r="T744" t="str">
        <v>suspenders Summer Plus Size Floral print Sexy Dress Mini Dress slim Mini dress Floral Women's Fashion Fashion sexy Print sleeveless Casual</v>
      </c>
    </row>
    <row r="745" spans="1:20" x14ac:dyDescent="0.3">
      <c r="A745" s="10" t="s">
        <v>12141</v>
      </c>
      <c r="B745" s="54">
        <v>3</v>
      </c>
      <c r="C745" t="s">
        <v>16056</v>
      </c>
      <c r="D745" s="55">
        <f>IF(LEN(TRIM(tags_count[[#This Row],[Index_count]]))=0,0,LEN(tags_count[[#This Row],[Index_count]])-LEN(SUBSTITUTE(tags_count[[#This Row],[Index_count]]," ",""))+1)</f>
        <v>3</v>
      </c>
      <c r="E745">
        <f t="shared" si="12"/>
        <v>2</v>
      </c>
      <c r="Q745" s="12">
        <v>744</v>
      </c>
      <c r="R745" s="10">
        <v>1000</v>
      </c>
      <c r="S745" s="10">
        <v>6000</v>
      </c>
      <c r="T745" t="str">
        <v>Summer short sleeve dress neck dress Necks Sleeve Beach Dress Loose short sleeves V-neck Shorts beach dress Plus Size Midi Dress summer dress Print Pullovers Women's Fashion Casual Women</v>
      </c>
    </row>
    <row r="746" spans="1:20" x14ac:dyDescent="0.3">
      <c r="A746" s="10" t="s">
        <v>12142</v>
      </c>
      <c r="B746" s="54">
        <v>3</v>
      </c>
      <c r="C746" t="s">
        <v>16057</v>
      </c>
      <c r="D746" s="55">
        <f>IF(LEN(TRIM(tags_count[[#This Row],[Index_count]]))=0,0,LEN(tags_count[[#This Row],[Index_count]])-LEN(SUBSTITUTE(tags_count[[#This Row],[Index_count]]," ",""))+1)</f>
        <v>3</v>
      </c>
      <c r="E746">
        <f t="shared" si="12"/>
        <v>0</v>
      </c>
      <c r="Q746" s="12">
        <v>745</v>
      </c>
      <c r="R746" s="10">
        <v>50</v>
      </c>
      <c r="S746" s="10">
        <v>232.50000000000003</v>
      </c>
      <c r="T746" t="str">
        <v>Women Vest Plus Size Tops &amp; Blouses tunic top tanktopcroptop Summer backless top sleevelessblouse Tops ruffletanktop Women's Fashion tshirtcasualtop tank top teevest sexy Ladies Tank Fashion Casual sleeveless Women</v>
      </c>
    </row>
    <row r="747" spans="1:20" x14ac:dyDescent="0.3">
      <c r="A747" s="10" t="s">
        <v>12143</v>
      </c>
      <c r="B747" s="54">
        <v>3</v>
      </c>
      <c r="C747" t="s">
        <v>16010</v>
      </c>
      <c r="D747" s="55">
        <f>IF(LEN(TRIM(tags_count[[#This Row],[Index_count]]))=0,0,LEN(tags_count[[#This Row],[Index_count]])-LEN(SUBSTITUTE(tags_count[[#This Row],[Index_count]]," ",""))+1)</f>
        <v>3</v>
      </c>
      <c r="E747">
        <f t="shared" si="12"/>
        <v>1</v>
      </c>
      <c r="Q747" s="12">
        <v>746</v>
      </c>
      <c r="R747" s="10">
        <v>10</v>
      </c>
      <c r="S747" s="10">
        <v>26.7</v>
      </c>
      <c r="T747" t="str">
        <v>butterfly Summer Outdoor isolation Masks Sport Women's Fashion Fashion Health Face Mask Print Women Cotton Casual cottonmask</v>
      </c>
    </row>
    <row r="748" spans="1:20" x14ac:dyDescent="0.3">
      <c r="A748" s="10" t="s">
        <v>12144</v>
      </c>
      <c r="B748" s="54">
        <v>3</v>
      </c>
      <c r="C748" t="s">
        <v>16011</v>
      </c>
      <c r="D748" s="55">
        <f>IF(LEN(TRIM(tags_count[[#This Row],[Index_count]]))=0,0,LEN(tags_count[[#This Row],[Index_count]])-LEN(SUBSTITUTE(tags_count[[#This Row],[Index_count]]," ",""))+1)</f>
        <v>2</v>
      </c>
      <c r="E748">
        <f t="shared" si="12"/>
        <v>1</v>
      </c>
      <c r="Q748" s="12">
        <v>747</v>
      </c>
      <c r="R748" s="10">
        <v>100</v>
      </c>
      <c r="S748" s="10">
        <v>1100</v>
      </c>
      <c r="T748" t="str">
        <v>bigswing Summer Necks long dress Dress Maxi Dresses Round neck Women's Fashion printed long dresses sleeveless Holiday Beach Casual Women</v>
      </c>
    </row>
    <row r="749" spans="1:20" x14ac:dyDescent="0.3">
      <c r="A749" s="10" t="s">
        <v>12145</v>
      </c>
      <c r="B749" s="54">
        <v>3</v>
      </c>
      <c r="C749" t="s">
        <v>16058</v>
      </c>
      <c r="D749" s="55">
        <f>IF(LEN(TRIM(tags_count[[#This Row],[Index_count]]))=0,0,LEN(tags_count[[#This Row],[Index_count]])-LEN(SUBSTITUTE(tags_count[[#This Row],[Index_count]]," ",""))+1)</f>
        <v>3</v>
      </c>
      <c r="E749">
        <f t="shared" si="12"/>
        <v>1</v>
      </c>
      <c r="Q749" s="12">
        <v>748</v>
      </c>
      <c r="R749" s="10">
        <v>100</v>
      </c>
      <c r="S749" s="10">
        <v>500</v>
      </c>
      <c r="T749" t="str">
        <v>Summer Shorts Yoga Lace pants Athletics Fitness Short pants camouflage Women's Fashion Fashion Panties t Print Sport Women</v>
      </c>
    </row>
    <row r="750" spans="1:20" x14ac:dyDescent="0.3">
      <c r="A750" s="10" t="s">
        <v>12146</v>
      </c>
      <c r="B750" s="54">
        <v>3</v>
      </c>
      <c r="C750" t="s">
        <v>16059</v>
      </c>
      <c r="D750" s="55">
        <f>IF(LEN(TRIM(tags_count[[#This Row],[Index_count]]))=0,0,LEN(tags_count[[#This Row],[Index_count]])-LEN(SUBSTITUTE(tags_count[[#This Row],[Index_count]]," ",""))+1)</f>
        <v>2</v>
      </c>
      <c r="E750">
        <f t="shared" si="12"/>
        <v>1</v>
      </c>
      <c r="Q750" s="12">
        <v>749</v>
      </c>
      <c r="R750" s="10">
        <v>1000</v>
      </c>
      <c r="S750" s="10">
        <v>11000</v>
      </c>
      <c r="T750" t="str">
        <v>Summer Plus Size letter print asymmetric Dress boho Casual Women's Fashion Sleeveless dress boho dress sleeveless maxi dress Fashion loose dress casual dress</v>
      </c>
    </row>
    <row r="751" spans="1:20" x14ac:dyDescent="0.3">
      <c r="A751" s="10" t="s">
        <v>12147</v>
      </c>
      <c r="B751" s="54">
        <v>3</v>
      </c>
      <c r="C751" t="s">
        <v>16031</v>
      </c>
      <c r="D751" s="55">
        <f>IF(LEN(TRIM(tags_count[[#This Row],[Index_count]]))=0,0,LEN(tags_count[[#This Row],[Index_count]])-LEN(SUBSTITUTE(tags_count[[#This Row],[Index_count]]," ",""))+1)</f>
        <v>2</v>
      </c>
      <c r="E751">
        <f t="shared" si="12"/>
        <v>9</v>
      </c>
      <c r="Q751" s="12">
        <v>750</v>
      </c>
      <c r="R751" s="10">
        <v>20000</v>
      </c>
      <c r="S751" s="10">
        <v>140000</v>
      </c>
      <c r="T751" t="str">
        <v>Set Round Collar Tops Women's Fashion Shorts Suits sleeveless sexy Sport Fashion Collar Women</v>
      </c>
    </row>
    <row r="752" spans="1:20" x14ac:dyDescent="0.3">
      <c r="A752" s="10" t="s">
        <v>12148</v>
      </c>
      <c r="B752" s="54">
        <v>3</v>
      </c>
      <c r="C752" t="s">
        <v>16060</v>
      </c>
      <c r="D752" s="55">
        <f>IF(LEN(TRIM(tags_count[[#This Row],[Index_count]]))=0,0,LEN(tags_count[[#This Row],[Index_count]])-LEN(SUBSTITUTE(tags_count[[#This Row],[Index_count]]," ",""))+1)</f>
        <v>3</v>
      </c>
      <c r="E752">
        <f t="shared" si="12"/>
        <v>2</v>
      </c>
      <c r="Q752" s="12">
        <v>751</v>
      </c>
      <c r="R752" s="10">
        <v>1000</v>
      </c>
      <c r="S752" s="10">
        <v>12000</v>
      </c>
      <c r="T752" t="str">
        <v>butterflyprint butterfly Plus Size Summer fashion dress Dress Mini dress Mini Women's Fashion Fashion Summer Fashion knee Casual Women Fashion casual dress Shorts button summer dress Women Print sleeveless Above Knee dresses loose dress</v>
      </c>
    </row>
    <row r="753" spans="1:20" x14ac:dyDescent="0.3">
      <c r="A753" s="10" t="s">
        <v>12149</v>
      </c>
      <c r="B753" s="54">
        <v>3</v>
      </c>
      <c r="C753" t="s">
        <v>16061</v>
      </c>
      <c r="D753" s="55">
        <f>IF(LEN(TRIM(tags_count[[#This Row],[Index_count]]))=0,0,LEN(tags_count[[#This Row],[Index_count]])-LEN(SUBSTITUTE(tags_count[[#This Row],[Index_count]]," ",""))+1)</f>
        <v>3</v>
      </c>
      <c r="E753">
        <f t="shared" si="12"/>
        <v>1</v>
      </c>
      <c r="Q753" s="12">
        <v>752</v>
      </c>
      <c r="R753" s="10">
        <v>1000</v>
      </c>
      <c r="S753" s="10">
        <v>1720</v>
      </c>
      <c r="T753" t="str">
        <v>Tops &amp; Tees Plus Size Tank Shirt Summer Tops summer t-shirts tank top Women's Fashion Fashion printed whiskeytshirt sleeveless o-neck Casual Women Fashion Cotton</v>
      </c>
    </row>
    <row r="754" spans="1:20" x14ac:dyDescent="0.3">
      <c r="A754" s="10" t="s">
        <v>12150</v>
      </c>
      <c r="B754" s="54">
        <v>3</v>
      </c>
      <c r="C754" t="s">
        <v>16062</v>
      </c>
      <c r="D754" s="55">
        <f>IF(LEN(TRIM(tags_count[[#This Row],[Index_count]]))=0,0,LEN(tags_count[[#This Row],[Index_count]])-LEN(SUBSTITUTE(tags_count[[#This Row],[Index_count]]," ",""))+1)</f>
        <v>3</v>
      </c>
      <c r="E754">
        <f t="shared" si="12"/>
        <v>1</v>
      </c>
      <c r="Q754" s="12">
        <v>753</v>
      </c>
      <c r="R754" s="10">
        <v>100</v>
      </c>
      <c r="S754" s="10">
        <v>172</v>
      </c>
      <c r="T754" t="str">
        <v>blouse Summer Plus Size Fashion Sleeve Shirt Tops short sleeves V-neck loosetee T Shirts Shorts Women's Fashion Casual Women</v>
      </c>
    </row>
    <row r="755" spans="1:20" x14ac:dyDescent="0.3">
      <c r="A755" s="10" t="s">
        <v>12151</v>
      </c>
      <c r="B755" s="54">
        <v>3</v>
      </c>
      <c r="C755" t="s">
        <v>16063</v>
      </c>
      <c r="D755" s="55">
        <f>IF(LEN(TRIM(tags_count[[#This Row],[Index_count]]))=0,0,LEN(tags_count[[#This Row],[Index_count]])-LEN(SUBSTITUTE(tags_count[[#This Row],[Index_count]]," ",""))+1)</f>
        <v>2</v>
      </c>
      <c r="E755">
        <f t="shared" si="12"/>
        <v>0</v>
      </c>
      <c r="Q755" s="12">
        <v>754</v>
      </c>
      <c r="R755" s="10">
        <v>10000</v>
      </c>
      <c r="S755" s="10">
        <v>80000</v>
      </c>
      <c r="T755" t="str">
        <v>Women Pants Summer trousers Waist Elastic pants Spring High Waist Pants Long pants Women's Fashion drawstring loosepant elastic waist middlewaist Wool Casual Women</v>
      </c>
    </row>
    <row r="756" spans="1:20" x14ac:dyDescent="0.3">
      <c r="A756" s="10" t="s">
        <v>12152</v>
      </c>
      <c r="B756" s="54">
        <v>3</v>
      </c>
      <c r="C756" t="s">
        <v>16064</v>
      </c>
      <c r="D756" s="55">
        <f>IF(LEN(TRIM(tags_count[[#This Row],[Index_count]]))=0,0,LEN(tags_count[[#This Row],[Index_count]])-LEN(SUBSTITUTE(tags_count[[#This Row],[Index_count]]," ",""))+1)</f>
        <v>3</v>
      </c>
      <c r="E756">
        <f t="shared" si="12"/>
        <v>2</v>
      </c>
      <c r="Q756" s="12">
        <v>755</v>
      </c>
      <c r="R756" s="10">
        <v>1000</v>
      </c>
      <c r="S756" s="10">
        <v>5800</v>
      </c>
      <c r="T756" t="str">
        <v>Summer Plus Size Shirt 2pieceset short sleeves Outfits Women's Fashion twopieceoutfit off shoulder printed Tie Dye Dyes sexy shortsforwomen Fashion Women Fashion Women</v>
      </c>
    </row>
    <row r="757" spans="1:20" x14ac:dyDescent="0.3">
      <c r="A757" s="10" t="s">
        <v>12153</v>
      </c>
      <c r="B757" s="54">
        <v>3</v>
      </c>
      <c r="C757" t="s">
        <v>16065</v>
      </c>
      <c r="D757" s="55">
        <f>IF(LEN(TRIM(tags_count[[#This Row],[Index_count]]))=0,0,LEN(tags_count[[#This Row],[Index_count]])-LEN(SUBSTITUTE(tags_count[[#This Row],[Index_count]]," ",""))+1)</f>
        <v>2</v>
      </c>
      <c r="E757">
        <f t="shared" si="12"/>
        <v>1</v>
      </c>
      <c r="Q757" s="12">
        <v>756</v>
      </c>
      <c r="R757" s="10">
        <v>50000</v>
      </c>
      <c r="S757" s="10">
        <v>350000</v>
      </c>
      <c r="T757" t="str">
        <v>Deep V-Neck Vest Plus Size Halter Summer topsamptshirt tank top Ladies T Shirts Fashion casual shirt sexy blouse Tank Casual Women halter top Cotton Loose tank tops Cotton Shirt Shirt Tops Women's Fashion V-neck sleeveless women top Ladies Fashion button sleeveless tops</v>
      </c>
    </row>
    <row r="758" spans="1:20" x14ac:dyDescent="0.3">
      <c r="A758" s="10" t="s">
        <v>12154</v>
      </c>
      <c r="B758" s="54">
        <v>3</v>
      </c>
      <c r="C758" t="s">
        <v>15998</v>
      </c>
      <c r="D758" s="55">
        <f>IF(LEN(TRIM(tags_count[[#This Row],[Index_count]]))=0,0,LEN(tags_count[[#This Row],[Index_count]])-LEN(SUBSTITUTE(tags_count[[#This Row],[Index_count]]," ",""))+1)</f>
        <v>2</v>
      </c>
      <c r="E758">
        <f t="shared" si="12"/>
        <v>1</v>
      </c>
      <c r="Q758" s="12">
        <v>757</v>
      </c>
      <c r="R758" s="10">
        <v>100</v>
      </c>
      <c r="S758" s="10">
        <v>366</v>
      </c>
      <c r="T758" t="str">
        <v>Summer Toy Gifts bubbleball Balloon Children balloonsbirthday water Outdoor magicbubble balloonsforparty Fun party gaes magicbubbleball bubble Inflatable kids</v>
      </c>
    </row>
    <row r="759" spans="1:20" x14ac:dyDescent="0.3">
      <c r="A759" s="10" t="s">
        <v>12155</v>
      </c>
      <c r="B759" s="54">
        <v>3</v>
      </c>
      <c r="C759" t="s">
        <v>16066</v>
      </c>
      <c r="D759" s="55">
        <f>IF(LEN(TRIM(tags_count[[#This Row],[Index_count]]))=0,0,LEN(tags_count[[#This Row],[Index_count]])-LEN(SUBSTITUTE(tags_count[[#This Row],[Index_count]]," ",""))+1)</f>
        <v>3</v>
      </c>
      <c r="E759">
        <f t="shared" si="12"/>
        <v>2</v>
      </c>
      <c r="Q759" s="12">
        <v>758</v>
      </c>
      <c r="R759" s="10">
        <v>5000</v>
      </c>
      <c r="S759" s="10">
        <v>19150</v>
      </c>
      <c r="T759" t="str">
        <v>capripant Leggings Beach Shorts capri leggings pants Simple yoga pants women swimwear Women's Fashion Plus Size womenswimbottom Women Swimming</v>
      </c>
    </row>
    <row r="760" spans="1:20" x14ac:dyDescent="0.3">
      <c r="A760" s="10" t="s">
        <v>12156</v>
      </c>
      <c r="B760" s="54">
        <v>3</v>
      </c>
      <c r="C760" t="s">
        <v>16067</v>
      </c>
      <c r="D760" s="55">
        <f>IF(LEN(TRIM(tags_count[[#This Row],[Index_count]]))=0,0,LEN(tags_count[[#This Row],[Index_count]])-LEN(SUBSTITUTE(tags_count[[#This Row],[Index_count]]," ",""))+1)</f>
        <v>2</v>
      </c>
      <c r="E760">
        <f t="shared" si="12"/>
        <v>1</v>
      </c>
      <c r="Q760" s="12">
        <v>759</v>
      </c>
      <c r="R760" s="10">
        <v>10000</v>
      </c>
      <c r="S760" s="10">
        <v>130000</v>
      </c>
      <c r="T760" t="str">
        <v>2 Piece Swimsuit Plus Size Swimming plus size bikinis sexy swimsuit Bikini swimwear women swimsuit Beach sexy bikini Swimwear Halter Suits Bikini Fashion Summer swimsuits for girls bandage bikini Halter Bikini Swimsuit Women's Fashion Women</v>
      </c>
    </row>
    <row r="761" spans="1:20" x14ac:dyDescent="0.3">
      <c r="A761" s="10" t="s">
        <v>12157</v>
      </c>
      <c r="B761" s="54">
        <v>3</v>
      </c>
      <c r="C761" t="s">
        <v>16068</v>
      </c>
      <c r="D761" s="55">
        <f>IF(LEN(TRIM(tags_count[[#This Row],[Index_count]]))=0,0,LEN(tags_count[[#This Row],[Index_count]])-LEN(SUBSTITUTE(tags_count[[#This Row],[Index_count]]," ",""))+1)</f>
        <v>3</v>
      </c>
      <c r="E761">
        <f t="shared" si="12"/>
        <v>92</v>
      </c>
      <c r="Q761" s="12">
        <v>760</v>
      </c>
      <c r="R761" s="10">
        <v>5000</v>
      </c>
      <c r="S761" s="10">
        <v>30000</v>
      </c>
      <c r="T761" t="str">
        <v>blouse Summer Vest Plus Size letter print cute Tops tank top Casual Women's Fashion tankvest Print sleeveless Clothing womens vest sleeveless tops</v>
      </c>
    </row>
    <row r="762" spans="1:20" x14ac:dyDescent="0.3">
      <c r="A762" s="10" t="s">
        <v>12158</v>
      </c>
      <c r="B762" s="54">
        <v>3</v>
      </c>
      <c r="C762" t="s">
        <v>16069</v>
      </c>
      <c r="D762" s="55">
        <f>IF(LEN(TRIM(tags_count[[#This Row],[Index_count]]))=0,0,LEN(tags_count[[#This Row],[Index_count]])-LEN(SUBSTITUTE(tags_count[[#This Row],[Index_count]]," ",""))+1)</f>
        <v>2</v>
      </c>
      <c r="E762">
        <f t="shared" si="12"/>
        <v>1</v>
      </c>
      <c r="Q762" s="12">
        <v>761</v>
      </c>
      <c r="R762" s="10">
        <v>100</v>
      </c>
      <c r="S762" s="10">
        <v>1500</v>
      </c>
      <c r="T762" t="str">
        <v>women dress boho Vintage Dresses Mini Summer Beach Dress sundress backless dress casual dresses Mini dress maxi skirt beach dress boho dress summer dresses Party Dresses Striped Women Women's Fashion Casual Necks</v>
      </c>
    </row>
    <row r="763" spans="1:20" x14ac:dyDescent="0.3">
      <c r="A763" s="10" t="s">
        <v>12159</v>
      </c>
      <c r="B763" s="54">
        <v>3</v>
      </c>
      <c r="C763" t="s">
        <v>16070</v>
      </c>
      <c r="D763" s="55">
        <f>IF(LEN(TRIM(tags_count[[#This Row],[Index_count]]))=0,0,LEN(tags_count[[#This Row],[Index_count]])-LEN(SUBSTITUTE(tags_count[[#This Row],[Index_count]]," ",""))+1)</f>
        <v>3</v>
      </c>
      <c r="E763">
        <f t="shared" si="12"/>
        <v>2</v>
      </c>
      <c r="Q763" s="12">
        <v>762</v>
      </c>
      <c r="R763" s="10">
        <v>100</v>
      </c>
      <c r="S763" s="10">
        <v>800</v>
      </c>
      <c r="T763" t="str">
        <v>Summer Sling Dresses Dress V-neck Casual Pocket Women's Fashion Sleeveless dress women dress Floral sleeveless Women loose dress Pleated casual dress</v>
      </c>
    </row>
    <row r="764" spans="1:20" x14ac:dyDescent="0.3">
      <c r="A764" s="10" t="s">
        <v>12160</v>
      </c>
      <c r="B764" s="54">
        <v>3</v>
      </c>
      <c r="C764" t="s">
        <v>16071</v>
      </c>
      <c r="D764" s="55">
        <f>IF(LEN(TRIM(tags_count[[#This Row],[Index_count]]))=0,0,LEN(tags_count[[#This Row],[Index_count]])-LEN(SUBSTITUTE(tags_count[[#This Row],[Index_count]]," ",""))+1)</f>
        <v>3</v>
      </c>
      <c r="E764">
        <f t="shared" si="12"/>
        <v>0</v>
      </c>
      <c r="Q764" s="12">
        <v>763</v>
      </c>
      <c r="R764" s="10">
        <v>50</v>
      </c>
      <c r="S764" s="10">
        <v>85.5</v>
      </c>
      <c r="T764" t="str">
        <v>Summer Shorts Waist Elastic Bottom pants Loose Short pants Women's Fashion elastic waist Fashion Casual Women Fashion Women</v>
      </c>
    </row>
    <row r="765" spans="1:20" x14ac:dyDescent="0.3">
      <c r="A765" s="10" t="s">
        <v>12161</v>
      </c>
      <c r="B765" s="54">
        <v>3</v>
      </c>
      <c r="C765" t="s">
        <v>16072</v>
      </c>
      <c r="D765" s="55">
        <f>IF(LEN(TRIM(tags_count[[#This Row],[Index_count]]))=0,0,LEN(tags_count[[#This Row],[Index_count]])-LEN(SUBSTITUTE(tags_count[[#This Row],[Index_count]]," ",""))+1)</f>
        <v>2</v>
      </c>
      <c r="E765">
        <f t="shared" si="12"/>
        <v>2</v>
      </c>
      <c r="Q765" s="12">
        <v>764</v>
      </c>
      <c r="R765" s="10">
        <v>10000</v>
      </c>
      <c r="S765" s="10">
        <v>120000</v>
      </c>
      <c r="T765" t="str">
        <v>Women Pants capripant elastic waist Waist Elastic pants Summer Fitness jogging harem pants Women's Fashion trousers 34pant Sport Fashion Casual</v>
      </c>
    </row>
    <row r="766" spans="1:20" x14ac:dyDescent="0.3">
      <c r="A766" s="10" t="s">
        <v>12162</v>
      </c>
      <c r="B766" s="54">
        <v>3</v>
      </c>
      <c r="C766" t="s">
        <v>16073</v>
      </c>
      <c r="D766" s="55">
        <f>IF(LEN(TRIM(tags_count[[#This Row],[Index_count]]))=0,0,LEN(tags_count[[#This Row],[Index_count]])-LEN(SUBSTITUTE(tags_count[[#This Row],[Index_count]]," ",""))+1)</f>
        <v>2</v>
      </c>
      <c r="E766">
        <f t="shared" si="12"/>
        <v>2</v>
      </c>
      <c r="Q766" s="12">
        <v>765</v>
      </c>
      <c r="R766" s="10">
        <v>50</v>
      </c>
      <c r="S766" s="10">
        <v>1000</v>
      </c>
      <c r="T766" t="str">
        <v>Summer Shorts Sleeve pants shortsleeveset mensjoggersuit sweat suit Short pants short sleeves Outfits Women's Fashion Sport Suits short sleeve shirt Sport men's suits Casual</v>
      </c>
    </row>
    <row r="767" spans="1:20" x14ac:dyDescent="0.3">
      <c r="A767" s="10" t="s">
        <v>12163</v>
      </c>
      <c r="B767" s="54">
        <v>3</v>
      </c>
      <c r="C767" t="s">
        <v>16074</v>
      </c>
      <c r="D767" s="55">
        <f>IF(LEN(TRIM(tags_count[[#This Row],[Index_count]]))=0,0,LEN(tags_count[[#This Row],[Index_count]])-LEN(SUBSTITUTE(tags_count[[#This Row],[Index_count]]," ",""))+1)</f>
        <v>2</v>
      </c>
      <c r="E767">
        <f t="shared" si="12"/>
        <v>0</v>
      </c>
      <c r="Q767" s="12">
        <v>766</v>
      </c>
      <c r="R767" s="10">
        <v>1000</v>
      </c>
      <c r="S767" s="10">
        <v>9000</v>
      </c>
      <c r="T767" t="str">
        <v>bathing suit Fashion women beachwear bikini set Bikini Summer Print Swimwear Swimsuit Floral print beach swimwear Women's Fashion high waist 2piecesbikini Suits Floral floralprintswimwear Women Beach Waist</v>
      </c>
    </row>
    <row r="768" spans="1:20" x14ac:dyDescent="0.3">
      <c r="A768" s="10" t="s">
        <v>12164</v>
      </c>
      <c r="B768" s="54">
        <v>3</v>
      </c>
      <c r="C768" t="s">
        <v>16075</v>
      </c>
      <c r="D768" s="55">
        <f>IF(LEN(TRIM(tags_count[[#This Row],[Index_count]]))=0,0,LEN(tags_count[[#This Row],[Index_count]])-LEN(SUBSTITUTE(tags_count[[#This Row],[Index_count]]," ",""))+1)</f>
        <v>3</v>
      </c>
      <c r="E768">
        <f t="shared" si="12"/>
        <v>3</v>
      </c>
      <c r="Q768" s="12">
        <v>767</v>
      </c>
      <c r="R768" s="10">
        <v>1000</v>
      </c>
      <c r="S768" s="10">
        <v>2000</v>
      </c>
      <c r="T768" t="str">
        <v>Women Vest Vest womens  tank camisole Women Blouse Shirt Plus Size womens top V-neck sleevelessvest Womens T Shirts Women's Fashion Fashion Summer printed floral shirt Floral sleeveless Women vneckshirt</v>
      </c>
    </row>
    <row r="769" spans="1:20" x14ac:dyDescent="0.3">
      <c r="A769" s="10" t="s">
        <v>12165</v>
      </c>
      <c r="B769" s="54">
        <v>3</v>
      </c>
      <c r="C769" t="s">
        <v>16076</v>
      </c>
      <c r="D769" s="55">
        <f>IF(LEN(TRIM(tags_count[[#This Row],[Index_count]]))=0,0,LEN(tags_count[[#This Row],[Index_count]])-LEN(SUBSTITUTE(tags_count[[#This Row],[Index_count]]," ",""))+1)</f>
        <v>3</v>
      </c>
      <c r="E769">
        <f t="shared" si="12"/>
        <v>1</v>
      </c>
      <c r="Q769" s="12">
        <v>768</v>
      </c>
      <c r="R769" s="10">
        <v>100</v>
      </c>
      <c r="S769" s="10">
        <v>500</v>
      </c>
      <c r="T769" t="str">
        <v>lacebrallette Plus Size crop top bralette top tasselslingerie Tops brallettesexy floral lace Women's Fashion Lingerie Summer brassierefemme sleeveless Floral Tank Women Fashion Bras Lace</v>
      </c>
    </row>
    <row r="770" spans="1:20" x14ac:dyDescent="0.3">
      <c r="A770" s="10" t="s">
        <v>12166</v>
      </c>
      <c r="B770" s="54">
        <v>3</v>
      </c>
      <c r="C770" t="s">
        <v>16077</v>
      </c>
      <c r="D770" s="55">
        <f>IF(LEN(TRIM(tags_count[[#This Row],[Index_count]]))=0,0,LEN(tags_count[[#This Row],[Index_count]])-LEN(SUBSTITUTE(tags_count[[#This Row],[Index_count]]," ",""))+1)</f>
        <v>3</v>
      </c>
      <c r="E770">
        <f t="shared" ref="E770:E833" si="13">COUNTIF(T770:T2130,"*"&amp;A770&amp;"*")</f>
        <v>1</v>
      </c>
      <c r="Q770" s="12">
        <v>769</v>
      </c>
      <c r="R770" s="10">
        <v>10000</v>
      </c>
      <c r="S770" s="10">
        <v>90000</v>
      </c>
      <c r="T770" t="str">
        <v>blouse Summer Plus Size Tank Tops Cross tank top Women's Fashion Fashion strappy topsampblouse solid color sexy women top sleeveless Women</v>
      </c>
    </row>
    <row r="771" spans="1:20" x14ac:dyDescent="0.3">
      <c r="A771" s="10" t="s">
        <v>12167</v>
      </c>
      <c r="B771" s="54">
        <v>3</v>
      </c>
      <c r="C771" t="s">
        <v>16078</v>
      </c>
      <c r="D771" s="55">
        <f>IF(LEN(TRIM(tags_count[[#This Row],[Index_count]]))=0,0,LEN(tags_count[[#This Row],[Index_count]])-LEN(SUBSTITUTE(tags_count[[#This Row],[Index_count]]," ",""))+1)</f>
        <v>2</v>
      </c>
      <c r="E771">
        <f t="shared" si="13"/>
        <v>0</v>
      </c>
      <c r="Q771" s="12">
        <v>770</v>
      </c>
      <c r="R771" s="10">
        <v>1000</v>
      </c>
      <c r="S771" s="10">
        <v>16000</v>
      </c>
      <c r="T771" t="str">
        <v>2pieceset Shorts crop top Sleeve Summer tiktok Spring Tops Spaghetti Strap short sleeves Outfits Fashion</v>
      </c>
    </row>
    <row r="772" spans="1:20" x14ac:dyDescent="0.3">
      <c r="A772" s="10" t="s">
        <v>12168</v>
      </c>
      <c r="B772" s="54">
        <v>3</v>
      </c>
      <c r="C772" t="s">
        <v>16079</v>
      </c>
      <c r="D772" s="55">
        <f>IF(LEN(TRIM(tags_count[[#This Row],[Index_count]]))=0,0,LEN(tags_count[[#This Row],[Index_count]])-LEN(SUBSTITUTE(tags_count[[#This Row],[Index_count]]," ",""))+1)</f>
        <v>2</v>
      </c>
      <c r="E772">
        <f t="shared" si="13"/>
        <v>1</v>
      </c>
      <c r="Q772" s="12">
        <v>771</v>
      </c>
      <c r="R772" s="10">
        <v>5000</v>
      </c>
      <c r="S772" s="10">
        <v>35000</v>
      </c>
      <c r="T772" t="str">
        <v>Summer Plus Size short dress Dress Mini dress Pocket Women's Fashion Sleeveless dress off shoulder solid color women dress Casual Women</v>
      </c>
    </row>
    <row r="773" spans="1:20" x14ac:dyDescent="0.3">
      <c r="A773" s="10" t="s">
        <v>12169</v>
      </c>
      <c r="B773" s="54">
        <v>3</v>
      </c>
      <c r="C773" t="s">
        <v>16080</v>
      </c>
      <c r="D773" s="55">
        <f>IF(LEN(TRIM(tags_count[[#This Row],[Index_count]]))=0,0,LEN(tags_count[[#This Row],[Index_count]])-LEN(SUBSTITUTE(tags_count[[#This Row],[Index_count]]," ",""))+1)</f>
        <v>3</v>
      </c>
      <c r="E773">
        <f t="shared" si="13"/>
        <v>44</v>
      </c>
      <c r="Q773" s="12">
        <v>772</v>
      </c>
      <c r="R773" s="10">
        <v>10000</v>
      </c>
      <c r="S773" s="10">
        <v>70000</v>
      </c>
      <c r="T773" t="str">
        <v>Women Vest Plus Size Cotton T Shirt Summer topsamptshirt tank top Sleeveless Shirt Fashion Casual T-Shirt Floral Tank Casual T Shirts Cotton Floral print Sexy Top Tops Women's Fashion Print sleeveless sexy Women tops for women</v>
      </c>
    </row>
    <row r="774" spans="1:20" x14ac:dyDescent="0.3">
      <c r="A774" s="10" t="s">
        <v>12170</v>
      </c>
      <c r="B774" s="54">
        <v>3</v>
      </c>
      <c r="C774" t="s">
        <v>16081</v>
      </c>
      <c r="D774" s="55">
        <f>IF(LEN(TRIM(tags_count[[#This Row],[Index_count]]))=0,0,LEN(tags_count[[#This Row],[Index_count]])-LEN(SUBSTITUTE(tags_count[[#This Row],[Index_count]]," ",""))+1)</f>
        <v>3</v>
      </c>
      <c r="E774">
        <f t="shared" si="13"/>
        <v>3</v>
      </c>
      <c r="Q774" s="12">
        <v>773</v>
      </c>
      <c r="R774" s="10">
        <v>50000</v>
      </c>
      <c r="S774" s="10">
        <v>400000</v>
      </c>
      <c r="T774" t="str">
        <v>Mini Fashion Dress Shirt Party Dresses Dress casual dresses boho hooded party Hoodies summer dresses sleevelessdresse sexy Bodycon Dresses Women's Fashion sleeveless Women</v>
      </c>
    </row>
    <row r="775" spans="1:20" x14ac:dyDescent="0.3">
      <c r="A775" s="10" t="s">
        <v>12171</v>
      </c>
      <c r="B775" s="54">
        <v>3</v>
      </c>
      <c r="C775" t="s">
        <v>16082</v>
      </c>
      <c r="D775" s="55">
        <f>IF(LEN(TRIM(tags_count[[#This Row],[Index_count]]))=0,0,LEN(tags_count[[#This Row],[Index_count]])-LEN(SUBSTITUTE(tags_count[[#This Row],[Index_count]]," ",""))+1)</f>
        <v>3</v>
      </c>
      <c r="E775">
        <f t="shared" si="13"/>
        <v>5</v>
      </c>
      <c r="Q775" s="12">
        <v>774</v>
      </c>
      <c r="R775" s="10">
        <v>100</v>
      </c>
      <c r="S775" s="10">
        <v>800</v>
      </c>
      <c r="T775" t="str">
        <v>Summer Vest Plus Size Shirt Loose V-neck Women's Fashion Fashion sleeveless tops Casual T-Shirt Casual Cotton blouse Tank Necks Tops Ladies Top boho bohemian slingshirt sleeveless Women tank top printed</v>
      </c>
    </row>
    <row r="776" spans="1:20" x14ac:dyDescent="0.3">
      <c r="A776" s="10" t="s">
        <v>12172</v>
      </c>
      <c r="B776" s="54">
        <v>3</v>
      </c>
      <c r="C776" t="s">
        <v>16083</v>
      </c>
      <c r="D776" s="55">
        <f>IF(LEN(TRIM(tags_count[[#This Row],[Index_count]]))=0,0,LEN(tags_count[[#This Row],[Index_count]])-LEN(SUBSTITUTE(tags_count[[#This Row],[Index_count]]," ",""))+1)</f>
        <v>3</v>
      </c>
      <c r="E776">
        <f t="shared" si="13"/>
        <v>1</v>
      </c>
      <c r="Q776" s="12">
        <v>775</v>
      </c>
      <c r="R776" s="10">
        <v>10000</v>
      </c>
      <c r="S776" s="10">
        <v>80000</v>
      </c>
      <c r="T776" t="str">
        <v>Summer Shorts Floral print Necks Sleeve Pocket polka dot Loose Polkas short sleeves Casual Round neck Floral Women's Fashion summer dress Print Dress Women</v>
      </c>
    </row>
    <row r="777" spans="1:20" x14ac:dyDescent="0.3">
      <c r="A777" s="10" t="s">
        <v>12173</v>
      </c>
      <c r="B777" s="54">
        <v>3</v>
      </c>
      <c r="C777" t="s">
        <v>16084</v>
      </c>
      <c r="D777" s="55">
        <f>IF(LEN(TRIM(tags_count[[#This Row],[Index_count]]))=0,0,LEN(tags_count[[#This Row],[Index_count]])-LEN(SUBSTITUTE(tags_count[[#This Row],[Index_count]]," ",""))+1)</f>
        <v>2</v>
      </c>
      <c r="E777">
        <f t="shared" si="13"/>
        <v>1</v>
      </c>
      <c r="Q777" s="12">
        <v>776</v>
      </c>
      <c r="R777" s="10">
        <v>100</v>
      </c>
      <c r="S777" s="10">
        <v>300</v>
      </c>
      <c r="T777" t="str">
        <v>Summer harem trousers Yoga high waist Casual pants Long pants pants Waist yoga pants Women's Fashion yoga leggings harem pants High Waist Pants Fashion sweat pants Casual Women</v>
      </c>
    </row>
    <row r="778" spans="1:20" x14ac:dyDescent="0.3">
      <c r="A778" s="10" t="s">
        <v>12174</v>
      </c>
      <c r="B778" s="54">
        <v>3</v>
      </c>
      <c r="C778" t="s">
        <v>16085</v>
      </c>
      <c r="D778" s="55">
        <f>IF(LEN(TRIM(tags_count[[#This Row],[Index_count]]))=0,0,LEN(tags_count[[#This Row],[Index_count]])-LEN(SUBSTITUTE(tags_count[[#This Row],[Index_count]]," ",""))+1)</f>
        <v>3</v>
      </c>
      <c r="E778">
        <f t="shared" si="13"/>
        <v>0</v>
      </c>
      <c r="Q778" s="12">
        <v>777</v>
      </c>
      <c r="R778" s="10">
        <v>1000</v>
      </c>
      <c r="S778" s="10">
        <v>8000</v>
      </c>
      <c r="T778" t="str">
        <v>Summer Plus Size Deep V-neck Dress Mini Beach Pure Color Loose Vacation V-neck Mini dress beach dress sleeveless Dress women dress Women Women's Fashion Casual casual dress</v>
      </c>
    </row>
    <row r="779" spans="1:20" x14ac:dyDescent="0.3">
      <c r="A779" s="10" t="s">
        <v>12175</v>
      </c>
      <c r="B779" s="54">
        <v>3</v>
      </c>
      <c r="C779" t="s">
        <v>16086</v>
      </c>
      <c r="D779" s="55">
        <f>IF(LEN(TRIM(tags_count[[#This Row],[Index_count]]))=0,0,LEN(tags_count[[#This Row],[Index_count]])-LEN(SUBSTITUTE(tags_count[[#This Row],[Index_count]]," ",""))+1)</f>
        <v>3</v>
      </c>
      <c r="E779">
        <f t="shared" si="13"/>
        <v>2</v>
      </c>
      <c r="Q779" s="12">
        <v>778</v>
      </c>
      <c r="R779" s="10">
        <v>5000</v>
      </c>
      <c r="S779" s="10">
        <v>30000</v>
      </c>
      <c r="T779" t="str">
        <v>Summer womens dresses Mini Patchwork Dress backlessbeachwear Mini dress beachdresse Women's Fashion Women S Clothing soliddresse party backless sexy Casual sleeveless</v>
      </c>
    </row>
    <row r="780" spans="1:20" x14ac:dyDescent="0.3">
      <c r="A780" s="10" t="s">
        <v>12176</v>
      </c>
      <c r="B780" s="54">
        <v>3</v>
      </c>
      <c r="C780" t="s">
        <v>16087</v>
      </c>
      <c r="D780" s="55">
        <f>IF(LEN(TRIM(tags_count[[#This Row],[Index_count]]))=0,0,LEN(tags_count[[#This Row],[Index_count]])-LEN(SUBSTITUTE(tags_count[[#This Row],[Index_count]]," ",""))+1)</f>
        <v>3</v>
      </c>
      <c r="E780">
        <f t="shared" si="13"/>
        <v>1</v>
      </c>
      <c r="Q780" s="12">
        <v>779</v>
      </c>
      <c r="R780" s="10">
        <v>100</v>
      </c>
      <c r="S780" s="10">
        <v>900</v>
      </c>
      <c r="T780" t="str">
        <v>Summer womens dresses Mini Patchwork fashion dress Dress Mini dress Women's Fashion Women S Clothing backless sexy party Casual sleeveless</v>
      </c>
    </row>
    <row r="781" spans="1:20" x14ac:dyDescent="0.3">
      <c r="A781" s="10" t="s">
        <v>12177</v>
      </c>
      <c r="B781" s="54">
        <v>3</v>
      </c>
      <c r="C781" t="s">
        <v>16088</v>
      </c>
      <c r="D781" s="55">
        <f>IF(LEN(TRIM(tags_count[[#This Row],[Index_count]]))=0,0,LEN(tags_count[[#This Row],[Index_count]])-LEN(SUBSTITUTE(tags_count[[#This Row],[Index_count]]," ",""))+1)</f>
        <v>2</v>
      </c>
      <c r="E781">
        <f t="shared" si="13"/>
        <v>2</v>
      </c>
      <c r="Q781" s="12">
        <v>780</v>
      </c>
      <c r="R781" s="10">
        <v>100</v>
      </c>
      <c r="S781" s="10">
        <v>1100</v>
      </c>
      <c r="T781" t="str">
        <v>blouse Summer Vest Fashion Shirt crossstrap Tops Loose Cross strap Women's Fashion solid color sexy Casual</v>
      </c>
    </row>
    <row r="782" spans="1:20" x14ac:dyDescent="0.3">
      <c r="A782" s="10" t="s">
        <v>12178</v>
      </c>
      <c r="B782" s="54">
        <v>3</v>
      </c>
      <c r="C782" t="s">
        <v>16089</v>
      </c>
      <c r="D782" s="55">
        <f>IF(LEN(TRIM(tags_count[[#This Row],[Index_count]]))=0,0,LEN(tags_count[[#This Row],[Index_count]])-LEN(SUBSTITUTE(tags_count[[#This Row],[Index_count]]," ",""))+1)</f>
        <v>3</v>
      </c>
      <c r="E782">
        <f t="shared" si="13"/>
        <v>2</v>
      </c>
      <c r="Q782" s="12">
        <v>781</v>
      </c>
      <c r="R782" s="10">
        <v>1000</v>
      </c>
      <c r="S782" s="10">
        <v>13000</v>
      </c>
      <c r="T782" t="str">
        <v>Summer Shorts Necks floralprintdres plus size dress Dress summer dress Vintage Mini dress Round neck Print short sleeves shortsleevesdres off shoulder dress Sleeve Girls Dresses women dress print dress Women's Fashion loose dress casual dress</v>
      </c>
    </row>
    <row r="783" spans="1:20" x14ac:dyDescent="0.3">
      <c r="A783" s="10" t="s">
        <v>12179</v>
      </c>
      <c r="B783" s="54">
        <v>3</v>
      </c>
      <c r="C783" t="s">
        <v>16090</v>
      </c>
      <c r="D783" s="55">
        <f>IF(LEN(TRIM(tags_count[[#This Row],[Index_count]]))=0,0,LEN(tags_count[[#This Row],[Index_count]])-LEN(SUBSTITUTE(tags_count[[#This Row],[Index_count]]," ",""))+1)</f>
        <v>3</v>
      </c>
      <c r="E783">
        <f t="shared" si="13"/>
        <v>2</v>
      </c>
      <c r="Q783" s="12">
        <v>782</v>
      </c>
      <c r="R783" s="10">
        <v>5000</v>
      </c>
      <c r="S783" s="10">
        <v>55000</v>
      </c>
      <c r="T783" t="str">
        <v>strapless Fashion off the shoulder top Tops strapless crop top Two piece set Women's Fashion twopieceoutfit Suits Print crop top sexy croptopsforwomen summer tops Women</v>
      </c>
    </row>
    <row r="784" spans="1:20" x14ac:dyDescent="0.3">
      <c r="A784" s="10" t="s">
        <v>12180</v>
      </c>
      <c r="B784" s="54">
        <v>3</v>
      </c>
      <c r="C784" t="s">
        <v>16091</v>
      </c>
      <c r="D784" s="55">
        <f>IF(LEN(TRIM(tags_count[[#This Row],[Index_count]]))=0,0,LEN(tags_count[[#This Row],[Index_count]])-LEN(SUBSTITUTE(tags_count[[#This Row],[Index_count]]," ",""))+1)</f>
        <v>3</v>
      </c>
      <c r="E784">
        <f t="shared" si="13"/>
        <v>1</v>
      </c>
      <c r="Q784" s="12">
        <v>783</v>
      </c>
      <c r="R784" s="10">
        <v>1000</v>
      </c>
      <c r="S784" s="10">
        <v>7000</v>
      </c>
      <c r="T784" t="str">
        <v>Summer Vest momshirt Get summer t-shirts funnytop yoga top Tops Women's Fashion Fashion Casual Women blouse Funny Tank Shirt graphic tee sleevelessblouse sportsamprecreation Dinosaur gymwear sleeveless casualblouse</v>
      </c>
    </row>
    <row r="785" spans="1:20" x14ac:dyDescent="0.3">
      <c r="A785" s="10" t="s">
        <v>12181</v>
      </c>
      <c r="B785" s="54">
        <v>3</v>
      </c>
      <c r="C785" t="s">
        <v>16092</v>
      </c>
      <c r="D785" s="55">
        <f>IF(LEN(TRIM(tags_count[[#This Row],[Index_count]]))=0,0,LEN(tags_count[[#This Row],[Index_count]])-LEN(SUBSTITUTE(tags_count[[#This Row],[Index_count]]," ",""))+1)</f>
        <v>3</v>
      </c>
      <c r="E785">
        <f t="shared" si="13"/>
        <v>2</v>
      </c>
      <c r="Q785" s="12">
        <v>784</v>
      </c>
      <c r="R785" s="10">
        <v>10</v>
      </c>
      <c r="S785" s="10">
        <v>90</v>
      </c>
      <c r="T785" t="str">
        <v>blouse Summer Fashion Ladies Fashion topsandtop slim V-neck Ladies Women S Clothing sleeveless tops Print sleeveless Printing Tops Women</v>
      </c>
    </row>
    <row r="786" spans="1:20" x14ac:dyDescent="0.3">
      <c r="A786" s="10" t="s">
        <v>12182</v>
      </c>
      <c r="B786" s="54">
        <v>3</v>
      </c>
      <c r="C786" t="s">
        <v>16093</v>
      </c>
      <c r="D786" s="55">
        <f>IF(LEN(TRIM(tags_count[[#This Row],[Index_count]]))=0,0,LEN(tags_count[[#This Row],[Index_count]])-LEN(SUBSTITUTE(tags_count[[#This Row],[Index_count]]," ",""))+1)</f>
        <v>2</v>
      </c>
      <c r="E786">
        <f t="shared" si="13"/>
        <v>3</v>
      </c>
      <c r="Q786" s="12">
        <v>785</v>
      </c>
      <c r="R786" s="10">
        <v>100</v>
      </c>
      <c r="S786" s="10">
        <v>800</v>
      </c>
      <c r="T786" t="str">
        <v>Summer Plus Size women dresses Evening Dress Dress slim casual dresses Mini dress beach dress Fashion sleeveless summer dresses casual dress slim dress Shorts Waist short dress Slim Fit Women's Fashion camouflage Sleeveless dress t women dress Women</v>
      </c>
    </row>
    <row r="787" spans="1:20" x14ac:dyDescent="0.3">
      <c r="A787" s="10" t="s">
        <v>12183</v>
      </c>
      <c r="B787" s="54">
        <v>3</v>
      </c>
      <c r="C787" t="s">
        <v>16094</v>
      </c>
      <c r="D787" s="55">
        <f>IF(LEN(TRIM(tags_count[[#This Row],[Index_count]]))=0,0,LEN(tags_count[[#This Row],[Index_count]])-LEN(SUBSTITUTE(tags_count[[#This Row],[Index_count]]," ",""))+1)</f>
        <v>3</v>
      </c>
      <c r="E787">
        <f t="shared" si="13"/>
        <v>0</v>
      </c>
      <c r="Q787" s="12">
        <v>786</v>
      </c>
      <c r="R787" s="10">
        <v>1000</v>
      </c>
      <c r="S787" s="10">
        <v>8000</v>
      </c>
      <c r="T787" t="str">
        <v>blouse Summer Shorts Cotton Shirt letter print Sleeve Tops topsamptshirt short sleeves Round neck Women's Fashion Plus Size teesamptshirt Casual T-Shirt Print Women women top Fashion Casual Necks</v>
      </c>
    </row>
    <row r="788" spans="1:20" x14ac:dyDescent="0.3">
      <c r="A788" s="10" t="s">
        <v>12184</v>
      </c>
      <c r="B788" s="54">
        <v>3</v>
      </c>
      <c r="C788" t="s">
        <v>16095</v>
      </c>
      <c r="D788" s="55">
        <f>IF(LEN(TRIM(tags_count[[#This Row],[Index_count]]))=0,0,LEN(tags_count[[#This Row],[Index_count]])-LEN(SUBSTITUTE(tags_count[[#This Row],[Index_count]]," ",""))+1)</f>
        <v>3</v>
      </c>
      <c r="E788">
        <f t="shared" si="13"/>
        <v>2</v>
      </c>
      <c r="Q788" s="12">
        <v>787</v>
      </c>
      <c r="R788" s="10">
        <v>5000</v>
      </c>
      <c r="S788" s="10">
        <v>30000</v>
      </c>
      <c r="T788" t="str">
        <v>Summer Slim Fit Waist Spaghetti onepiece slim beach wear Shorts Women's Fashion Fashion sexy Ladies sleeveless sexy jumpsuit jumpsuit women Jumpsuit Casual Women</v>
      </c>
    </row>
    <row r="789" spans="1:20" x14ac:dyDescent="0.3">
      <c r="A789" s="10" t="s">
        <v>12185</v>
      </c>
      <c r="B789" s="54">
        <v>3</v>
      </c>
      <c r="C789" t="s">
        <v>16096</v>
      </c>
      <c r="D789" s="55">
        <f>IF(LEN(TRIM(tags_count[[#This Row],[Index_count]]))=0,0,LEN(tags_count[[#This Row],[Index_count]])-LEN(SUBSTITUTE(tags_count[[#This Row],[Index_count]]," ",""))+1)</f>
        <v>3</v>
      </c>
      <c r="E789">
        <f t="shared" si="13"/>
        <v>1</v>
      </c>
      <c r="Q789" s="12">
        <v>788</v>
      </c>
      <c r="R789" s="10">
        <v>100</v>
      </c>
      <c r="S789" s="10">
        <v>1300</v>
      </c>
      <c r="T789" t="str">
        <v>Summer Plus Size midcalfdres Dress Loose strap Cotton Dress Women's Fashion Fashion frilled sleeveless Women Casual Cotton</v>
      </c>
    </row>
    <row r="790" spans="1:20" x14ac:dyDescent="0.3">
      <c r="A790" s="10" t="s">
        <v>12186</v>
      </c>
      <c r="B790" s="54">
        <v>3</v>
      </c>
      <c r="C790" t="s">
        <v>16097</v>
      </c>
      <c r="D790" s="55">
        <f>IF(LEN(TRIM(tags_count[[#This Row],[Index_count]]))=0,0,LEN(tags_count[[#This Row],[Index_count]])-LEN(SUBSTITUTE(tags_count[[#This Row],[Index_count]]," ",""))+1)</f>
        <v>3</v>
      </c>
      <c r="E790">
        <f t="shared" si="13"/>
        <v>2</v>
      </c>
      <c r="Q790" s="12">
        <v>789</v>
      </c>
      <c r="R790" s="10">
        <v>1000</v>
      </c>
      <c r="S790" s="10">
        <v>13000</v>
      </c>
      <c r="T790" t="str">
        <v>Blues Summer Shorts rippedjean Women jeans Denim Casual Pocket Women's Fashion jeansshort Denim Shorts Vintage womenshortpan sexy shortsforwomen holejean Jeans Women</v>
      </c>
    </row>
    <row r="791" spans="1:20" x14ac:dyDescent="0.3">
      <c r="A791" s="10" t="s">
        <v>12187</v>
      </c>
      <c r="B791" s="54">
        <v>3</v>
      </c>
      <c r="C791" t="s">
        <v>16098</v>
      </c>
      <c r="D791" s="55">
        <f>IF(LEN(TRIM(tags_count[[#This Row],[Index_count]]))=0,0,LEN(tags_count[[#This Row],[Index_count]])-LEN(SUBSTITUTE(tags_count[[#This Row],[Index_count]]," ",""))+1)</f>
        <v>3</v>
      </c>
      <c r="E791">
        <f t="shared" si="13"/>
        <v>1</v>
      </c>
      <c r="Q791" s="12">
        <v>790</v>
      </c>
      <c r="R791" s="10">
        <v>5000</v>
      </c>
      <c r="S791" s="10">
        <v>25000</v>
      </c>
      <c r="T791" t="str">
        <v>women dress dressesforwomen Floral print Summer long dress Plus Size summer dress Print Women's Fashion Dresses beach dress Sleeveless dress fashion dresses Floral Party Dresses Women Fashion Dress sleeveless casual dress</v>
      </c>
    </row>
    <row r="792" spans="1:20" x14ac:dyDescent="0.3">
      <c r="A792" s="10" t="s">
        <v>12188</v>
      </c>
      <c r="B792" s="54">
        <v>3</v>
      </c>
      <c r="C792" t="s">
        <v>16099</v>
      </c>
      <c r="D792" s="55">
        <f>IF(LEN(TRIM(tags_count[[#This Row],[Index_count]]))=0,0,LEN(tags_count[[#This Row],[Index_count]])-LEN(SUBSTITUTE(tags_count[[#This Row],[Index_count]]," ",""))+1)</f>
        <v>3</v>
      </c>
      <c r="E792">
        <f t="shared" si="13"/>
        <v>1</v>
      </c>
      <c r="Q792" s="12">
        <v>791</v>
      </c>
      <c r="R792" s="10">
        <v>100</v>
      </c>
      <c r="S792" s="10">
        <v>369</v>
      </c>
      <c r="T792" t="str">
        <v>Summer Fashion pants women's pants midwaist Loose straighttrouser Casual Women's Fashion solid color midpant Large Size slim croppedtrouser Women</v>
      </c>
    </row>
    <row r="793" spans="1:20" x14ac:dyDescent="0.3">
      <c r="A793" s="10" t="s">
        <v>12189</v>
      </c>
      <c r="B793" s="54">
        <v>3</v>
      </c>
      <c r="C793" t="s">
        <v>16006</v>
      </c>
      <c r="D793" s="55">
        <f>IF(LEN(TRIM(tags_count[[#This Row],[Index_count]]))=0,0,LEN(tags_count[[#This Row],[Index_count]])-LEN(SUBSTITUTE(tags_count[[#This Row],[Index_count]]," ",""))+1)</f>
        <v>2</v>
      </c>
      <c r="E793">
        <f t="shared" si="13"/>
        <v>4</v>
      </c>
      <c r="Q793" s="12">
        <v>792</v>
      </c>
      <c r="R793" s="10">
        <v>1000</v>
      </c>
      <c r="S793" s="10">
        <v>3850</v>
      </c>
      <c r="T793" t="str">
        <v>bohemia bathing suit Fashion bikini set padded Summer Beach beach wear Swimsuit Bikini Swimwear boho Women Push up bikini Women's Fashion Bras Swimming</v>
      </c>
    </row>
    <row r="794" spans="1:20" x14ac:dyDescent="0.3">
      <c r="A794" s="10" t="s">
        <v>12190</v>
      </c>
      <c r="B794" s="54">
        <v>3</v>
      </c>
      <c r="C794" t="s">
        <v>16100</v>
      </c>
      <c r="D794" s="55">
        <f>IF(LEN(TRIM(tags_count[[#This Row],[Index_count]]))=0,0,LEN(tags_count[[#This Row],[Index_count]])-LEN(SUBSTITUTE(tags_count[[#This Row],[Index_count]]," ",""))+1)</f>
        <v>2</v>
      </c>
      <c r="E794">
        <f t="shared" si="13"/>
        <v>1</v>
      </c>
      <c r="Q794" s="12">
        <v>793</v>
      </c>
      <c r="R794" s="10">
        <v>100</v>
      </c>
      <c r="S794" s="10">
        <v>1100</v>
      </c>
      <c r="T794" t="str">
        <v>Summer Fashion Necks Skirts Dress Loose Women's Fashion Round neck beach dress sleeveless Beach Casual Women</v>
      </c>
    </row>
    <row r="795" spans="1:20" x14ac:dyDescent="0.3">
      <c r="A795" s="10" t="s">
        <v>12191</v>
      </c>
      <c r="B795" s="54">
        <v>3</v>
      </c>
      <c r="C795" t="s">
        <v>16101</v>
      </c>
      <c r="D795" s="55">
        <f>IF(LEN(TRIM(tags_count[[#This Row],[Index_count]]))=0,0,LEN(tags_count[[#This Row],[Index_count]])-LEN(SUBSTITUTE(tags_count[[#This Row],[Index_count]]," ",""))+1)</f>
        <v>3</v>
      </c>
      <c r="E795">
        <f t="shared" si="13"/>
        <v>2</v>
      </c>
      <c r="Q795" s="12">
        <v>794</v>
      </c>
      <c r="R795" s="10">
        <v>1000</v>
      </c>
      <c r="S795" s="10">
        <v>2000</v>
      </c>
      <c r="T795" t="str">
        <v>blouse Summer Plus Size Tops &amp; Blouses Lace Tank Tops topsamptshirt tank top Women's Fashion Fashion Loose topsampblouse Print sleeveless sexy Women Casual Cotton</v>
      </c>
    </row>
    <row r="796" spans="1:20" x14ac:dyDescent="0.3">
      <c r="A796" s="10" t="s">
        <v>12192</v>
      </c>
      <c r="B796" s="54">
        <v>3</v>
      </c>
      <c r="C796" t="s">
        <v>16102</v>
      </c>
      <c r="D796" s="55">
        <f>IF(LEN(TRIM(tags_count[[#This Row],[Index_count]]))=0,0,LEN(tags_count[[#This Row],[Index_count]])-LEN(SUBSTITUTE(tags_count[[#This Row],[Index_count]]," ",""))+1)</f>
        <v>3</v>
      </c>
      <c r="E796">
        <f t="shared" si="13"/>
        <v>12</v>
      </c>
      <c r="Q796" s="12">
        <v>795</v>
      </c>
      <c r="R796" s="10">
        <v>100</v>
      </c>
      <c r="S796" s="10">
        <v>800</v>
      </c>
      <c r="T796" t="str">
        <v>Summer antimosquitofly Electric Home &amp; Living flyswatter electricswatter Home &amp; Kitchen Battery insectzapper flyswatterelectric Home mosquitoswatter electricbugswatter mosquitokiller</v>
      </c>
    </row>
    <row r="797" spans="1:20" x14ac:dyDescent="0.3">
      <c r="A797" s="10" t="s">
        <v>12193</v>
      </c>
      <c r="B797" s="54">
        <v>3</v>
      </c>
      <c r="C797" t="s">
        <v>16103</v>
      </c>
      <c r="D797" s="55">
        <f>IF(LEN(TRIM(tags_count[[#This Row],[Index_count]]))=0,0,LEN(tags_count[[#This Row],[Index_count]])-LEN(SUBSTITUTE(tags_count[[#This Row],[Index_count]]," ",""))+1)</f>
        <v>2</v>
      </c>
      <c r="E797">
        <f t="shared" si="13"/>
        <v>6</v>
      </c>
      <c r="Q797" s="12">
        <v>796</v>
      </c>
      <c r="R797" s="10">
        <v>10</v>
      </c>
      <c r="S797" s="10">
        <v>70</v>
      </c>
      <c r="T797" t="str">
        <v>Fashion crop top Fitness Tops Shorts Women's Fashion Plus Size Sport Suits sexy Ladies sleeveless Sport Collar Women</v>
      </c>
    </row>
    <row r="798" spans="1:20" x14ac:dyDescent="0.3">
      <c r="A798" s="10" t="s">
        <v>12194</v>
      </c>
      <c r="B798" s="54">
        <v>3</v>
      </c>
      <c r="C798" t="s">
        <v>16104</v>
      </c>
      <c r="D798" s="55">
        <f>IF(LEN(TRIM(tags_count[[#This Row],[Index_count]]))=0,0,LEN(tags_count[[#This Row],[Index_count]])-LEN(SUBSTITUTE(tags_count[[#This Row],[Index_count]]," ",""))+1)</f>
        <v>2</v>
      </c>
      <c r="E798">
        <f t="shared" si="13"/>
        <v>1</v>
      </c>
      <c r="Q798" s="12">
        <v>797</v>
      </c>
      <c r="R798" s="10">
        <v>1000</v>
      </c>
      <c r="S798" s="10">
        <v>11000</v>
      </c>
      <c r="T798" t="str">
        <v>Mini Tassels Plus Size Lace Summer Dress summer dress short dress Women's Fashion Shorts Lace Dress sexy sleeveless white Beach Casual Women</v>
      </c>
    </row>
    <row r="799" spans="1:20" x14ac:dyDescent="0.3">
      <c r="A799" s="10" t="s">
        <v>12195</v>
      </c>
      <c r="B799" s="54">
        <v>3</v>
      </c>
      <c r="C799" t="s">
        <v>16105</v>
      </c>
      <c r="D799" s="55">
        <f>IF(LEN(TRIM(tags_count[[#This Row],[Index_count]]))=0,0,LEN(tags_count[[#This Row],[Index_count]])-LEN(SUBSTITUTE(tags_count[[#This Row],[Index_count]]," ",""))+1)</f>
        <v>3</v>
      </c>
      <c r="E799">
        <f t="shared" si="13"/>
        <v>1</v>
      </c>
      <c r="Q799" s="12">
        <v>798</v>
      </c>
      <c r="R799" s="10">
        <v>5000</v>
      </c>
      <c r="S799" s="10">
        <v>55000</v>
      </c>
      <c r="T799" t="str">
        <v>Summer Shorts pants Loose Overalls Casual Women's Fashion Fashion black sleeveless jumpsuit jumpsuitsampromper Women Fashion Women</v>
      </c>
    </row>
    <row r="800" spans="1:20" x14ac:dyDescent="0.3">
      <c r="A800" s="10" t="s">
        <v>12196</v>
      </c>
      <c r="B800" s="54">
        <v>3</v>
      </c>
      <c r="C800" t="s">
        <v>16106</v>
      </c>
      <c r="D800" s="55">
        <f>IF(LEN(TRIM(tags_count[[#This Row],[Index_count]]))=0,0,LEN(tags_count[[#This Row],[Index_count]])-LEN(SUBSTITUTE(tags_count[[#This Row],[Index_count]]," ",""))+1)</f>
        <v>3</v>
      </c>
      <c r="E800">
        <f t="shared" si="13"/>
        <v>2</v>
      </c>
      <c r="Q800" s="12">
        <v>799</v>
      </c>
      <c r="R800" s="10">
        <v>10000</v>
      </c>
      <c r="S800" s="10">
        <v>27000</v>
      </c>
      <c r="T800" t="str">
        <v>Summer fashion women Plus Size Tank Tops topsamptshirt tank top Spaghetti Strap Print Women's Fashion Fashion printed blousesampshirt sleeveless Women Spaghetti Casual Flowers sleeveless tops</v>
      </c>
    </row>
    <row r="801" spans="1:20" x14ac:dyDescent="0.3">
      <c r="A801" s="10" t="s">
        <v>12197</v>
      </c>
      <c r="B801" s="54">
        <v>3</v>
      </c>
      <c r="C801" t="s">
        <v>16107</v>
      </c>
      <c r="D801" s="55">
        <f>IF(LEN(TRIM(tags_count[[#This Row],[Index_count]]))=0,0,LEN(tags_count[[#This Row],[Index_count]])-LEN(SUBSTITUTE(tags_count[[#This Row],[Index_count]]," ",""))+1)</f>
        <v>3</v>
      </c>
      <c r="E801">
        <f t="shared" si="13"/>
        <v>1</v>
      </c>
      <c r="Q801" s="12">
        <v>800</v>
      </c>
      <c r="R801" s="10">
        <v>5000</v>
      </c>
      <c r="S801" s="10">
        <v>29150</v>
      </c>
      <c r="T801" t="str">
        <v>Deep V-Neck Summer Plus Size Spaghetti Strap Overalls Women's Fashion sleeveless Women Casual jumpsuit</v>
      </c>
    </row>
    <row r="802" spans="1:20" x14ac:dyDescent="0.3">
      <c r="A802" s="10" t="s">
        <v>12198</v>
      </c>
      <c r="B802" s="54">
        <v>3</v>
      </c>
      <c r="C802" t="s">
        <v>16108</v>
      </c>
      <c r="D802" s="55">
        <f>IF(LEN(TRIM(tags_count[[#This Row],[Index_count]]))=0,0,LEN(tags_count[[#This Row],[Index_count]])-LEN(SUBSTITUTE(tags_count[[#This Row],[Index_count]]," ",""))+1)</f>
        <v>3</v>
      </c>
      <c r="E802">
        <f t="shared" si="13"/>
        <v>0</v>
      </c>
      <c r="Q802" s="12">
        <v>801</v>
      </c>
      <c r="R802" s="10">
        <v>20000</v>
      </c>
      <c r="S802" s="10">
        <v>220000</v>
      </c>
      <c r="T802" t="str">
        <v>Summer Leggings trousers high waist Casual pants Army pants Women's Fashion pencil pants Fashion Green Women slim Pants &amp; Capris</v>
      </c>
    </row>
    <row r="803" spans="1:20" x14ac:dyDescent="0.3">
      <c r="A803" s="10" t="s">
        <v>12199</v>
      </c>
      <c r="B803" s="54">
        <v>3</v>
      </c>
      <c r="C803" t="s">
        <v>16109</v>
      </c>
      <c r="D803" s="55">
        <f>IF(LEN(TRIM(tags_count[[#This Row],[Index_count]]))=0,0,LEN(tags_count[[#This Row],[Index_count]])-LEN(SUBSTITUTE(tags_count[[#This Row],[Index_count]]," ",""))+1)</f>
        <v>3</v>
      </c>
      <c r="E803">
        <f t="shared" si="13"/>
        <v>2</v>
      </c>
      <c r="Q803" s="12">
        <v>802</v>
      </c>
      <c r="R803" s="10">
        <v>100</v>
      </c>
      <c r="S803" s="10">
        <v>1200</v>
      </c>
      <c r="T803" t="str">
        <v>Women's Fashion Summer Shorts Sleeve shortsleeveset mensjoggersuit sweat suit Short pants summersuitset short sleeves Sport summerpant Sport Suits toppant short sleeve shirt Outfits men's suits Casual</v>
      </c>
    </row>
    <row r="804" spans="1:20" x14ac:dyDescent="0.3">
      <c r="A804" s="10" t="s">
        <v>12200</v>
      </c>
      <c r="B804" s="54">
        <v>3</v>
      </c>
      <c r="C804" t="s">
        <v>16110</v>
      </c>
      <c r="D804" s="55">
        <f>IF(LEN(TRIM(tags_count[[#This Row],[Index_count]]))=0,0,LEN(tags_count[[#This Row],[Index_count]])-LEN(SUBSTITUTE(tags_count[[#This Row],[Index_count]]," ",""))+1)</f>
        <v>3</v>
      </c>
      <c r="E804">
        <f t="shared" si="13"/>
        <v>1</v>
      </c>
      <c r="Q804" s="12">
        <v>803</v>
      </c>
      <c r="R804" s="10">
        <v>100</v>
      </c>
      <c r="S804" s="10">
        <v>566</v>
      </c>
      <c r="T804" t="str">
        <v>slimming wasitcincher Fashion waistgirdle slimmingcorset Corset Summer Waist waist trainer Fashion Accessory Vest shaperwear belt</v>
      </c>
    </row>
    <row r="805" spans="1:20" x14ac:dyDescent="0.3">
      <c r="A805" s="10" t="s">
        <v>12201</v>
      </c>
      <c r="B805" s="54">
        <v>3</v>
      </c>
      <c r="C805" t="s">
        <v>16111</v>
      </c>
      <c r="D805" s="55">
        <f>IF(LEN(TRIM(tags_count[[#This Row],[Index_count]]))=0,0,LEN(tags_count[[#This Row],[Index_count]])-LEN(SUBSTITUTE(tags_count[[#This Row],[Index_count]]," ",""))+1)</f>
        <v>2</v>
      </c>
      <c r="E805">
        <f t="shared" si="13"/>
        <v>23</v>
      </c>
      <c r="Q805" s="12">
        <v>804</v>
      </c>
      <c r="R805" s="10">
        <v>1000</v>
      </c>
      <c r="S805" s="10">
        <v>3670</v>
      </c>
      <c r="T805" t="str">
        <v>sleeveless Fashion Tank letter print Women Blouse Summer Workout summer t-shirts Fox Casual Funny Women's Fashion Casual T-Shirt women t shirt women tank top Print loose t-shirt women top Tops Women</v>
      </c>
    </row>
    <row r="806" spans="1:20" x14ac:dyDescent="0.3">
      <c r="A806" s="10" t="s">
        <v>12202</v>
      </c>
      <c r="B806" s="54">
        <v>3</v>
      </c>
      <c r="C806" t="s">
        <v>16112</v>
      </c>
      <c r="D806" s="55">
        <f>IF(LEN(TRIM(tags_count[[#This Row],[Index_count]]))=0,0,LEN(tags_count[[#This Row],[Index_count]])-LEN(SUBSTITUTE(tags_count[[#This Row],[Index_count]]," ",""))+1)</f>
        <v>3</v>
      </c>
      <c r="E806">
        <f t="shared" si="13"/>
        <v>1</v>
      </c>
      <c r="Q806" s="12">
        <v>805</v>
      </c>
      <c r="R806" s="10">
        <v>100</v>
      </c>
      <c r="S806" s="10">
        <v>1200</v>
      </c>
      <c r="T806" t="str">
        <v>cute Plus Size bikini set bathing suit sexy bikini Floral Women's Fashion Fashion Summer printedbikini Summer Fashion sexy Swimsuit  For Women Casual Women Fashion Women Floral print Swimsuit Bikini Print Beach Swimming</v>
      </c>
    </row>
    <row r="807" spans="1:20" x14ac:dyDescent="0.3">
      <c r="A807" s="10" t="s">
        <v>12203</v>
      </c>
      <c r="B807" s="54">
        <v>3</v>
      </c>
      <c r="C807" t="s">
        <v>16096</v>
      </c>
      <c r="D807" s="55">
        <f>IF(LEN(TRIM(tags_count[[#This Row],[Index_count]]))=0,0,LEN(tags_count[[#This Row],[Index_count]])-LEN(SUBSTITUTE(tags_count[[#This Row],[Index_count]]," ",""))+1)</f>
        <v>3</v>
      </c>
      <c r="E807">
        <f t="shared" si="13"/>
        <v>4</v>
      </c>
      <c r="Q807" s="12">
        <v>806</v>
      </c>
      <c r="R807" s="10">
        <v>100</v>
      </c>
      <c r="S807" s="10">
        <v>573</v>
      </c>
      <c r="T807" t="str">
        <v>Summer Shorts Breathable Spring Men Socks low pure Invisible Cotton</v>
      </c>
    </row>
    <row r="808" spans="1:20" x14ac:dyDescent="0.3">
      <c r="A808" s="10" t="s">
        <v>12204</v>
      </c>
      <c r="B808" s="54">
        <v>3</v>
      </c>
      <c r="C808" t="s">
        <v>16113</v>
      </c>
      <c r="D808" s="55">
        <f>IF(LEN(TRIM(tags_count[[#This Row],[Index_count]]))=0,0,LEN(tags_count[[#This Row],[Index_count]])-LEN(SUBSTITUTE(tags_count[[#This Row],[Index_count]]," ",""))+1)</f>
        <v>2</v>
      </c>
      <c r="E808">
        <f t="shared" si="13"/>
        <v>0</v>
      </c>
      <c r="Q808" s="12">
        <v>807</v>
      </c>
      <c r="R808" s="10">
        <v>10000</v>
      </c>
      <c r="S808" s="10">
        <v>80000</v>
      </c>
      <c r="T808" t="str">
        <v>Summer Shorts Rompers Casual Floral Women's Fashion off shoulder sexy Ladies sleeveless Women Beach playsuit jumpsuit</v>
      </c>
    </row>
    <row r="809" spans="1:20" x14ac:dyDescent="0.3">
      <c r="A809" s="10" t="s">
        <v>12205</v>
      </c>
      <c r="B809" s="54">
        <v>3</v>
      </c>
      <c r="C809" t="s">
        <v>16114</v>
      </c>
      <c r="D809" s="55">
        <f>IF(LEN(TRIM(tags_count[[#This Row],[Index_count]]))=0,0,LEN(tags_count[[#This Row],[Index_count]])-LEN(SUBSTITUTE(tags_count[[#This Row],[Index_count]]," ",""))+1)</f>
        <v>3</v>
      </c>
      <c r="E809">
        <f t="shared" si="13"/>
        <v>1</v>
      </c>
      <c r="Q809" s="12">
        <v>808</v>
      </c>
      <c r="R809" s="10">
        <v>100</v>
      </c>
      <c r="S809" s="10">
        <v>1400</v>
      </c>
      <c r="T809" t="str">
        <v>Summer Fashion Shirt Dresses Dress Women's Fashion Midi Dress sexy Skirts Casual Women</v>
      </c>
    </row>
    <row r="810" spans="1:20" x14ac:dyDescent="0.3">
      <c r="A810" s="10" t="s">
        <v>12206</v>
      </c>
      <c r="B810" s="54">
        <v>3</v>
      </c>
      <c r="C810" t="s">
        <v>16115</v>
      </c>
      <c r="D810" s="55">
        <f>IF(LEN(TRIM(tags_count[[#This Row],[Index_count]]))=0,0,LEN(tags_count[[#This Row],[Index_count]])-LEN(SUBSTITUTE(tags_count[[#This Row],[Index_count]]," ",""))+1)</f>
        <v>3</v>
      </c>
      <c r="E810">
        <f t="shared" si="13"/>
        <v>2</v>
      </c>
      <c r="Q810" s="12">
        <v>809</v>
      </c>
      <c r="R810" s="10">
        <v>100</v>
      </c>
      <c r="S810" s="10">
        <v>366</v>
      </c>
      <c r="T810" t="str">
        <v>Summer Fashion crop top Lace womens bralette sheerlacebra lacebralette lace bralette top Spaghetti Strap Women's Fashion bra top women top Tops Bras Necks</v>
      </c>
    </row>
    <row r="811" spans="1:20" x14ac:dyDescent="0.3">
      <c r="A811" s="10" t="s">
        <v>12207</v>
      </c>
      <c r="B811" s="54">
        <v>2</v>
      </c>
      <c r="C811" t="s">
        <v>16116</v>
      </c>
      <c r="D811" s="55">
        <f>IF(LEN(TRIM(tags_count[[#This Row],[Index_count]]))=0,0,LEN(tags_count[[#This Row],[Index_count]])-LEN(SUBSTITUTE(tags_count[[#This Row],[Index_count]]," ",""))+1)</f>
        <v>2</v>
      </c>
      <c r="E811">
        <f t="shared" si="13"/>
        <v>2</v>
      </c>
      <c r="Q811" s="12">
        <v>810</v>
      </c>
      <c r="R811" s="10">
        <v>100</v>
      </c>
      <c r="S811" s="10">
        <v>600</v>
      </c>
      <c r="T811" t="str">
        <v>blouse Women Vest Vest summer t-shirts Tank Shirt Summer Tops Loose Casual slingtop Print Women's Fashion printed Tops &amp; T-Shirts Plus size top sleeveless Tank&amp;Sleeveless</v>
      </c>
    </row>
    <row r="812" spans="1:20" x14ac:dyDescent="0.3">
      <c r="A812" s="10" t="s">
        <v>12208</v>
      </c>
      <c r="B812" s="54">
        <v>2</v>
      </c>
      <c r="C812" t="s">
        <v>16117</v>
      </c>
      <c r="D812" s="55">
        <f>IF(LEN(TRIM(tags_count[[#This Row],[Index_count]]))=0,0,LEN(tags_count[[#This Row],[Index_count]])-LEN(SUBSTITUTE(tags_count[[#This Row],[Index_count]]," ",""))+1)</f>
        <v>2</v>
      </c>
      <c r="E812">
        <f t="shared" si="13"/>
        <v>0</v>
      </c>
      <c r="Q812" s="12">
        <v>811</v>
      </c>
      <c r="R812" s="10">
        <v>1000</v>
      </c>
      <c r="S812" s="10">
        <v>12000</v>
      </c>
      <c r="T812" t="str">
        <v>printedtop strapless Fashion Floral print Sexy Top Mini Tops strapless crop top Women's Fashion tank top tops for women Print T Shirts Ladies floraltop Dress Mini dress summer tops Floral Cotton</v>
      </c>
    </row>
    <row r="813" spans="1:20" x14ac:dyDescent="0.3">
      <c r="A813" s="10" t="s">
        <v>12209</v>
      </c>
      <c r="B813" s="54">
        <v>2</v>
      </c>
      <c r="C813" t="s">
        <v>16118</v>
      </c>
      <c r="D813" s="55">
        <f>IF(LEN(TRIM(tags_count[[#This Row],[Index_count]]))=0,0,LEN(tags_count[[#This Row],[Index_count]])-LEN(SUBSTITUTE(tags_count[[#This Row],[Index_count]]," ",""))+1)</f>
        <v>2</v>
      </c>
      <c r="E813">
        <f t="shared" si="13"/>
        <v>1</v>
      </c>
      <c r="Q813" s="12">
        <v>812</v>
      </c>
      <c r="R813" s="10">
        <v>100</v>
      </c>
      <c r="S813" s="10">
        <v>1300</v>
      </c>
      <c r="T813" t="str">
        <v>shortskirtsdresse summer dress womenshortsleevedre Fashion Sleeve slim dress Summer Dress ellessedressforwomen short sleeves Women's Fashion Shorts solidcolordresse Sexy Dress sexyshortdresse women dress sexy slim shortsdresse ellesse Women</v>
      </c>
    </row>
    <row r="814" spans="1:20" x14ac:dyDescent="0.3">
      <c r="A814" s="10" t="s">
        <v>12210</v>
      </c>
      <c r="B814" s="54">
        <v>2</v>
      </c>
      <c r="C814" t="s">
        <v>16119</v>
      </c>
      <c r="D814" s="55">
        <f>IF(LEN(TRIM(tags_count[[#This Row],[Index_count]]))=0,0,LEN(tags_count[[#This Row],[Index_count]])-LEN(SUBSTITUTE(tags_count[[#This Row],[Index_count]]," ",""))+1)</f>
        <v>1</v>
      </c>
      <c r="E814">
        <f t="shared" si="13"/>
        <v>0</v>
      </c>
      <c r="Q814" s="12">
        <v>813</v>
      </c>
      <c r="R814" s="10">
        <v>1000</v>
      </c>
      <c r="S814" s="10">
        <v>9000</v>
      </c>
      <c r="T814" t="str">
        <v>Summer Vest Plus Size long dress Dress Loose V-neck Ladies beach dress Fashion party Floral Casual Deep V-Neck Swing dress Floral print Party Dress Women's Fashion maixdre Sleeveless dress retro Swing Print women dress Beach sleeveless</v>
      </c>
    </row>
    <row r="815" spans="1:20" x14ac:dyDescent="0.3">
      <c r="A815" s="10" t="s">
        <v>12211</v>
      </c>
      <c r="B815" s="54">
        <v>2</v>
      </c>
      <c r="C815" t="s">
        <v>16120</v>
      </c>
      <c r="D815" s="55">
        <f>IF(LEN(TRIM(tags_count[[#This Row],[Index_count]]))=0,0,LEN(tags_count[[#This Row],[Index_count]])-LEN(SUBSTITUTE(tags_count[[#This Row],[Index_count]]," ",""))+1)</f>
        <v>2</v>
      </c>
      <c r="E815">
        <f t="shared" si="13"/>
        <v>1</v>
      </c>
      <c r="Q815" s="12">
        <v>814</v>
      </c>
      <c r="R815" s="10">
        <v>1000</v>
      </c>
      <c r="S815" s="10">
        <v>11000</v>
      </c>
      <c r="T815" t="str">
        <v>Summer Shorts Fashion Spaghetti evening gown Outfits Casual Elegant Women's Fashion Plus Size sleeveless summer dresses women Jumpsuit Rompers jumpsuit</v>
      </c>
    </row>
    <row r="816" spans="1:20" x14ac:dyDescent="0.3">
      <c r="A816" s="10" t="s">
        <v>12212</v>
      </c>
      <c r="B816" s="54">
        <v>2</v>
      </c>
      <c r="C816" t="s">
        <v>16121</v>
      </c>
      <c r="D816" s="55">
        <f>IF(LEN(TRIM(tags_count[[#This Row],[Index_count]]))=0,0,LEN(tags_count[[#This Row],[Index_count]])-LEN(SUBSTITUTE(tags_count[[#This Row],[Index_count]]," ",""))+1)</f>
        <v>2</v>
      </c>
      <c r="E816">
        <f t="shared" si="13"/>
        <v>1</v>
      </c>
      <c r="Q816" s="12">
        <v>815</v>
      </c>
      <c r="R816" s="10">
        <v>100</v>
      </c>
      <c r="S816" s="10">
        <v>1100</v>
      </c>
      <c r="T816" t="str">
        <v>Mini Fashion Summer long dress plus size dress Dress slim Mini dress Women's Fashion Party Dress printed Sexy Dress Skirts Casual Slim Fit Deep V-Neck party dress slim Flowers Necks Plus Size summer dress Sleeveless dress print dress Evening Dress Ladies women dress shoulder dress Women Beach sleeveless</v>
      </c>
    </row>
    <row r="817" spans="1:20" x14ac:dyDescent="0.3">
      <c r="A817" s="10" t="s">
        <v>12213</v>
      </c>
      <c r="B817" s="54">
        <v>2</v>
      </c>
      <c r="C817" t="s">
        <v>16122</v>
      </c>
      <c r="D817" s="55">
        <f>IF(LEN(TRIM(tags_count[[#This Row],[Index_count]]))=0,0,LEN(tags_count[[#This Row],[Index_count]])-LEN(SUBSTITUTE(tags_count[[#This Row],[Index_count]]," ",""))+1)</f>
        <v>2</v>
      </c>
      <c r="E817">
        <f t="shared" si="13"/>
        <v>0</v>
      </c>
      <c r="Q817" s="12">
        <v>816</v>
      </c>
      <c r="R817" s="10">
        <v>10000</v>
      </c>
      <c r="S817" s="10">
        <v>90000</v>
      </c>
      <c r="T817" t="str">
        <v>Summer strapless Tank Tops Women's Fashion tank top beachvest off shoulder sleeveless women top backless Strapless Top</v>
      </c>
    </row>
    <row r="818" spans="1:20" x14ac:dyDescent="0.3">
      <c r="A818" s="10" t="s">
        <v>12214</v>
      </c>
      <c r="B818" s="54">
        <v>2</v>
      </c>
      <c r="C818" t="s">
        <v>16123</v>
      </c>
      <c r="D818" s="55">
        <f>IF(LEN(TRIM(tags_count[[#This Row],[Index_count]]))=0,0,LEN(tags_count[[#This Row],[Index_count]])-LEN(SUBSTITUTE(tags_count[[#This Row],[Index_count]]," ",""))+1)</f>
        <v>2</v>
      </c>
      <c r="E818">
        <f t="shared" si="13"/>
        <v>1</v>
      </c>
      <c r="Q818" s="12">
        <v>817</v>
      </c>
      <c r="R818" s="10">
        <v>1000</v>
      </c>
      <c r="S818" s="10">
        <v>7000</v>
      </c>
      <c r="T818" t="str">
        <v>Mens T Shirt fathertshirt Fashion Shirt Summer mensfitnesstshirt Tops summer t-shirts T Shirts Men's Fashion Men giftformen Fitness summer tops gifts for dad gymstighttshirt</v>
      </c>
    </row>
    <row r="819" spans="1:20" x14ac:dyDescent="0.3">
      <c r="A819" s="10" t="s">
        <v>12215</v>
      </c>
      <c r="B819" s="54">
        <v>2</v>
      </c>
      <c r="C819" t="s">
        <v>16119</v>
      </c>
      <c r="D819" s="55">
        <f>IF(LEN(TRIM(tags_count[[#This Row],[Index_count]]))=0,0,LEN(tags_count[[#This Row],[Index_count]])-LEN(SUBSTITUTE(tags_count[[#This Row],[Index_count]]," ",""))+1)</f>
        <v>1</v>
      </c>
      <c r="E819">
        <f t="shared" si="13"/>
        <v>0</v>
      </c>
      <c r="Q819" s="12">
        <v>818</v>
      </c>
      <c r="R819" s="10">
        <v>100</v>
      </c>
      <c r="S819" s="10">
        <v>373</v>
      </c>
      <c r="T819" t="str">
        <v>blouse Summer Shorts Grunge letter print Sleeve Funny Shirt short sleeves Women's Fashion strangerthing Clothing Women Fashion T Shirts Cotton</v>
      </c>
    </row>
    <row r="820" spans="1:20" x14ac:dyDescent="0.3">
      <c r="A820" s="10" t="s">
        <v>12216</v>
      </c>
      <c r="B820" s="54">
        <v>2</v>
      </c>
      <c r="C820" t="s">
        <v>16124</v>
      </c>
      <c r="D820" s="55">
        <f>IF(LEN(TRIM(tags_count[[#This Row],[Index_count]]))=0,0,LEN(tags_count[[#This Row],[Index_count]])-LEN(SUBSTITUTE(tags_count[[#This Row],[Index_count]]," ",""))+1)</f>
        <v>1</v>
      </c>
      <c r="E820">
        <f t="shared" si="13"/>
        <v>0</v>
      </c>
      <c r="Q820" s="12">
        <v>819</v>
      </c>
      <c r="R820" s="10">
        <v>50</v>
      </c>
      <c r="S820" s="10">
        <v>400</v>
      </c>
      <c r="T820" t="str">
        <v>Summer short sleeve dress neck dress Necks Sleeve Beach Dress Loose short sleeves V-neck Shorts beach dress Plus Size Midi Dress summer dress Print Pullovers Women's Fashion Casual Women</v>
      </c>
    </row>
    <row r="821" spans="1:20" x14ac:dyDescent="0.3">
      <c r="A821" s="10" t="s">
        <v>12217</v>
      </c>
      <c r="B821" s="54">
        <v>2</v>
      </c>
      <c r="C821" t="s">
        <v>16125</v>
      </c>
      <c r="D821" s="55">
        <f>IF(LEN(TRIM(tags_count[[#This Row],[Index_count]]))=0,0,LEN(tags_count[[#This Row],[Index_count]])-LEN(SUBSTITUTE(tags_count[[#This Row],[Index_count]]," ",""))+1)</f>
        <v>2</v>
      </c>
      <c r="E821">
        <f t="shared" si="13"/>
        <v>1</v>
      </c>
      <c r="Q821" s="12">
        <v>820</v>
      </c>
      <c r="R821" s="10">
        <v>100</v>
      </c>
      <c r="S821" s="10">
        <v>381</v>
      </c>
      <c r="T821" t="str">
        <v>water blowing Elastic Children's Toys Balloon Plastic Rubber airball childrensballoon bubbleball bubble</v>
      </c>
    </row>
    <row r="822" spans="1:20" x14ac:dyDescent="0.3">
      <c r="A822" s="10" t="s">
        <v>12218</v>
      </c>
      <c r="B822" s="54">
        <v>2</v>
      </c>
      <c r="C822" t="s">
        <v>16126</v>
      </c>
      <c r="D822" s="55">
        <f>IF(LEN(TRIM(tags_count[[#This Row],[Index_count]]))=0,0,LEN(tags_count[[#This Row],[Index_count]])-LEN(SUBSTITUTE(tags_count[[#This Row],[Index_count]]," ",""))+1)</f>
        <v>2</v>
      </c>
      <c r="E822">
        <f t="shared" si="13"/>
        <v>1</v>
      </c>
      <c r="Q822" s="12">
        <v>821</v>
      </c>
      <c r="R822" s="10">
        <v>10000</v>
      </c>
      <c r="S822" s="10">
        <v>60000</v>
      </c>
      <c r="T822" t="str">
        <v>Mens T Shirt Fashion Cotton T Shirt Sports &amp; Outdoors Fitness onecktshirt summer t-shirts short sleeves Round neck T Shirts Shorts Summer Sleeve solid color Short Sleeve T-Shirt Casual Sport Shirt</v>
      </c>
    </row>
    <row r="823" spans="1:20" x14ac:dyDescent="0.3">
      <c r="A823" s="10" t="s">
        <v>12219</v>
      </c>
      <c r="B823" s="54">
        <v>2</v>
      </c>
      <c r="C823" t="s">
        <v>16127</v>
      </c>
      <c r="D823" s="55">
        <f>IF(LEN(TRIM(tags_count[[#This Row],[Index_count]]))=0,0,LEN(tags_count[[#This Row],[Index_count]])-LEN(SUBSTITUTE(tags_count[[#This Row],[Index_count]]," ",""))+1)</f>
        <v>1</v>
      </c>
      <c r="E823">
        <f t="shared" si="13"/>
        <v>0</v>
      </c>
      <c r="Q823" s="12">
        <v>822</v>
      </c>
      <c r="R823" s="10">
        <v>1000</v>
      </c>
      <c r="S823" s="10">
        <v>12000</v>
      </c>
      <c r="T823" t="str">
        <v>Summer Dress summerswimwear Swimwear V-neck strap boho backless baggykaftandresse party sexy Cocktail Dress boho dress Beach Women</v>
      </c>
    </row>
    <row r="824" spans="1:20" x14ac:dyDescent="0.3">
      <c r="A824" s="10" t="s">
        <v>12220</v>
      </c>
      <c r="B824" s="54">
        <v>2</v>
      </c>
      <c r="C824" t="s">
        <v>16128</v>
      </c>
      <c r="D824" s="55">
        <f>IF(LEN(TRIM(tags_count[[#This Row],[Index_count]]))=0,0,LEN(tags_count[[#This Row],[Index_count]])-LEN(SUBSTITUTE(tags_count[[#This Row],[Index_count]]," ",""))+1)</f>
        <v>1</v>
      </c>
      <c r="E824">
        <f t="shared" si="13"/>
        <v>1</v>
      </c>
      <c r="Q824" s="12">
        <v>823</v>
      </c>
      <c r="R824" s="10">
        <v>100</v>
      </c>
      <c r="S824" s="10">
        <v>600</v>
      </c>
      <c r="T824" t="str">
        <v>Summer casualjumpsuit summerjumpsuit cottonblendjumpsuit jumpsuitforwomen widelegpant Jumpsuits &amp; Rompers sleevelessjumpsuit loosejumpsuit sleeveless Women women Jumpsuit Casual jumpsuit</v>
      </c>
    </row>
    <row r="825" spans="1:20" x14ac:dyDescent="0.3">
      <c r="A825" s="10" t="s">
        <v>12221</v>
      </c>
      <c r="B825" s="54">
        <v>2</v>
      </c>
      <c r="C825" t="s">
        <v>16121</v>
      </c>
      <c r="D825" s="55">
        <f>IF(LEN(TRIM(tags_count[[#This Row],[Index_count]]))=0,0,LEN(tags_count[[#This Row],[Index_count]])-LEN(SUBSTITUTE(tags_count[[#This Row],[Index_count]]," ",""))+1)</f>
        <v>2</v>
      </c>
      <c r="E825">
        <f t="shared" si="13"/>
        <v>1</v>
      </c>
      <c r="Q825" s="12">
        <v>824</v>
      </c>
      <c r="R825" s="10">
        <v>10000</v>
      </c>
      <c r="S825" s="10">
        <v>60000</v>
      </c>
      <c r="T825" t="str">
        <v>blouse Fashion women crop top Tops womens top cami top sexy camisoleblouse v neck crop top Striped Necks</v>
      </c>
    </row>
    <row r="826" spans="1:20" x14ac:dyDescent="0.3">
      <c r="A826" s="10" t="s">
        <v>12222</v>
      </c>
      <c r="B826" s="54">
        <v>2</v>
      </c>
      <c r="C826" t="s">
        <v>16129</v>
      </c>
      <c r="D826" s="55">
        <f>IF(LEN(TRIM(tags_count[[#This Row],[Index_count]]))=0,0,LEN(tags_count[[#This Row],[Index_count]])-LEN(SUBSTITUTE(tags_count[[#This Row],[Index_count]]," ",""))+1)</f>
        <v>2</v>
      </c>
      <c r="E826">
        <f t="shared" si="13"/>
        <v>0</v>
      </c>
      <c r="Q826" s="12">
        <v>825</v>
      </c>
      <c r="R826" s="10">
        <v>50000</v>
      </c>
      <c r="S826" s="10">
        <v>450000</v>
      </c>
      <c r="T826" t="str">
        <v>gatherbracketbikini Panties beachsuit Beach Suits Women's Fashion Swimsuit Bikini Fashion Women Fashion sexy women dress Swimming Swimming suit beach bikini Women</v>
      </c>
    </row>
    <row r="827" spans="1:20" x14ac:dyDescent="0.3">
      <c r="A827" s="10" t="s">
        <v>12223</v>
      </c>
      <c r="B827" s="54">
        <v>2</v>
      </c>
      <c r="C827" t="s">
        <v>16130</v>
      </c>
      <c r="D827" s="55">
        <f>IF(LEN(TRIM(tags_count[[#This Row],[Index_count]]))=0,0,LEN(tags_count[[#This Row],[Index_count]])-LEN(SUBSTITUTE(tags_count[[#This Row],[Index_count]]," ",""))+1)</f>
        <v>2</v>
      </c>
      <c r="E827">
        <f t="shared" si="13"/>
        <v>1</v>
      </c>
      <c r="Q827" s="12">
        <v>826</v>
      </c>
      <c r="R827" s="10">
        <v>50</v>
      </c>
      <c r="S827" s="10">
        <v>650</v>
      </c>
      <c r="T827" t="str">
        <v>Women's Fashion bikini set Bathing Suits For Women Swimwear swimsuits for women Women's Bikini Swimwear Bikini BikiniWomen sexy Beach Bikinis For Women Women</v>
      </c>
    </row>
    <row r="828" spans="1:20" x14ac:dyDescent="0.3">
      <c r="A828" s="10" t="s">
        <v>12224</v>
      </c>
      <c r="B828" s="54">
        <v>2</v>
      </c>
      <c r="C828" t="s">
        <v>16131</v>
      </c>
      <c r="D828" s="55">
        <f>IF(LEN(TRIM(tags_count[[#This Row],[Index_count]]))=0,0,LEN(tags_count[[#This Row],[Index_count]])-LEN(SUBSTITUTE(tags_count[[#This Row],[Index_count]]," ",""))+1)</f>
        <v>2</v>
      </c>
      <c r="E828">
        <f t="shared" si="13"/>
        <v>1</v>
      </c>
      <c r="Q828" s="12">
        <v>827</v>
      </c>
      <c r="R828" s="10">
        <v>1000</v>
      </c>
      <c r="S828" s="10">
        <v>3900</v>
      </c>
      <c r="T828" t="str">
        <v>Summer Shorts Yoga pants Athletics Women's Fashion Fashion Sport Beach Casual Women</v>
      </c>
    </row>
    <row r="829" spans="1:20" x14ac:dyDescent="0.3">
      <c r="A829" s="10" t="s">
        <v>12225</v>
      </c>
      <c r="B829" s="54">
        <v>2</v>
      </c>
      <c r="C829" t="s">
        <v>16132</v>
      </c>
      <c r="D829" s="55">
        <f>IF(LEN(TRIM(tags_count[[#This Row],[Index_count]]))=0,0,LEN(tags_count[[#This Row],[Index_count]])-LEN(SUBSTITUTE(tags_count[[#This Row],[Index_count]]," ",""))+1)</f>
        <v>1</v>
      </c>
      <c r="E829">
        <f t="shared" si="13"/>
        <v>0</v>
      </c>
      <c r="Q829" s="12">
        <v>828</v>
      </c>
      <c r="R829" s="10">
        <v>100</v>
      </c>
      <c r="S829" s="10">
        <v>800</v>
      </c>
      <c r="T829" t="str">
        <v>Summer Fashion crop top short sleeves Short top Women's Fashion printed highcollartop transparentblouse Sleeve Shirt Shorts Sexy Top angelprint Vintage Tops Collar topsforwoman Women meshshirt sheer mesh top Short Sleeve T-Shirt</v>
      </c>
    </row>
    <row r="830" spans="1:20" x14ac:dyDescent="0.3">
      <c r="A830" s="10" t="s">
        <v>12226</v>
      </c>
      <c r="B830" s="54">
        <v>2</v>
      </c>
      <c r="C830" t="s">
        <v>16133</v>
      </c>
      <c r="D830" s="55">
        <f>IF(LEN(TRIM(tags_count[[#This Row],[Index_count]]))=0,0,LEN(tags_count[[#This Row],[Index_count]])-LEN(SUBSTITUTE(tags_count[[#This Row],[Index_count]]," ",""))+1)</f>
        <v>1</v>
      </c>
      <c r="E830">
        <f t="shared" si="13"/>
        <v>0</v>
      </c>
      <c r="Q830" s="12">
        <v>829</v>
      </c>
      <c r="R830" s="10">
        <v>50000</v>
      </c>
      <c r="S830" s="10">
        <v>300000</v>
      </c>
      <c r="T830" t="str">
        <v>Mini Fashion Necks Sleeve Summer Dress crew neck sweatshirts for women short sleeves Casual Women's Fashion Shorts party sexy topsampblouse Striped Mini dress Beach Bodycon Dress</v>
      </c>
    </row>
    <row r="831" spans="1:20" x14ac:dyDescent="0.3">
      <c r="A831" s="10" t="s">
        <v>12227</v>
      </c>
      <c r="B831" s="54">
        <v>2</v>
      </c>
      <c r="C831" t="s">
        <v>16134</v>
      </c>
      <c r="D831" s="55">
        <f>IF(LEN(TRIM(tags_count[[#This Row],[Index_count]]))=0,0,LEN(tags_count[[#This Row],[Index_count]])-LEN(SUBSTITUTE(tags_count[[#This Row],[Index_count]]," ",""))+1)</f>
        <v>1</v>
      </c>
      <c r="E831">
        <f t="shared" si="13"/>
        <v>0</v>
      </c>
      <c r="Q831" s="12">
        <v>830</v>
      </c>
      <c r="R831" s="10">
        <v>5000</v>
      </c>
      <c r="S831" s="10">
        <v>30000</v>
      </c>
      <c r="T831" t="str">
        <v>Leggings short leggings Floral print high waist pants denim leggings Leggings for Women Casual Floral Women's Fashion Print capri leggings skinnylegging leggings that look like jeans</v>
      </c>
    </row>
    <row r="832" spans="1:20" x14ac:dyDescent="0.3">
      <c r="A832" s="10" t="s">
        <v>12228</v>
      </c>
      <c r="B832" s="54">
        <v>2</v>
      </c>
      <c r="C832" t="s">
        <v>16135</v>
      </c>
      <c r="D832" s="55">
        <f>IF(LEN(TRIM(tags_count[[#This Row],[Index_count]]))=0,0,LEN(tags_count[[#This Row],[Index_count]])-LEN(SUBSTITUTE(tags_count[[#This Row],[Index_count]]," ",""))+1)</f>
        <v>2</v>
      </c>
      <c r="E832">
        <f t="shared" si="13"/>
        <v>0</v>
      </c>
      <c r="Q832" s="12">
        <v>831</v>
      </c>
      <c r="R832" s="10">
        <v>50</v>
      </c>
      <c r="S832" s="10">
        <v>400</v>
      </c>
      <c r="T832" t="str">
        <v>blouse Summer Fashion Ladies Fashion topsandtop slim V-neck Ladies Women S Clothing sleeveless tops Print sleeveless Printing Tops Women</v>
      </c>
    </row>
    <row r="833" spans="1:20" x14ac:dyDescent="0.3">
      <c r="A833" s="10" t="s">
        <v>12229</v>
      </c>
      <c r="B833" s="54">
        <v>2</v>
      </c>
      <c r="C833" t="s">
        <v>16136</v>
      </c>
      <c r="D833" s="55">
        <f>IF(LEN(TRIM(tags_count[[#This Row],[Index_count]]))=0,0,LEN(tags_count[[#This Row],[Index_count]])-LEN(SUBSTITUTE(tags_count[[#This Row],[Index_count]]," ",""))+1)</f>
        <v>2</v>
      </c>
      <c r="E833">
        <f t="shared" si="13"/>
        <v>1</v>
      </c>
      <c r="Q833" s="12">
        <v>832</v>
      </c>
      <c r="R833" s="10">
        <v>1000</v>
      </c>
      <c r="S833" s="10">
        <v>4680</v>
      </c>
      <c r="T833" t="str">
        <v>Women Vest Vest Fashion crop top Halter Summer sportvest tank top Women's Fashion Tie Dye sexy Dyes Sport fitnessvest Women Fashion Women Tank #Sport Bra Tops Fitness Running summer tops Ladies sleeveless women top</v>
      </c>
    </row>
    <row r="834" spans="1:20" x14ac:dyDescent="0.3">
      <c r="A834" s="10" t="s">
        <v>12230</v>
      </c>
      <c r="B834" s="54">
        <v>2</v>
      </c>
      <c r="C834" t="s">
        <v>16137</v>
      </c>
      <c r="D834" s="55">
        <f>IF(LEN(TRIM(tags_count[[#This Row],[Index_count]]))=0,0,LEN(tags_count[[#This Row],[Index_count]])-LEN(SUBSTITUTE(tags_count[[#This Row],[Index_count]]," ",""))+1)</f>
        <v>2</v>
      </c>
      <c r="E834">
        <f t="shared" ref="E834:E897" si="14">COUNTIF(T834:T2194,"*"&amp;A834&amp;"*")</f>
        <v>1</v>
      </c>
      <c r="Q834" s="12">
        <v>833</v>
      </c>
      <c r="R834" s="10">
        <v>1000</v>
      </c>
      <c r="S834" s="10">
        <v>8000</v>
      </c>
      <c r="T834" t="str">
        <v>Summer woman fashion casualshirtforwomen Woman clothes summer tank top Tank Tops Slim Fit woman top sextop sleeveless tops sleeveless Girls Clothes Fashion tank top Fashion Casual</v>
      </c>
    </row>
    <row r="835" spans="1:20" x14ac:dyDescent="0.3">
      <c r="A835" s="10" t="s">
        <v>12231</v>
      </c>
      <c r="B835" s="54">
        <v>2</v>
      </c>
      <c r="C835" t="s">
        <v>16138</v>
      </c>
      <c r="D835" s="55">
        <f>IF(LEN(TRIM(tags_count[[#This Row],[Index_count]]))=0,0,LEN(tags_count[[#This Row],[Index_count]])-LEN(SUBSTITUTE(tags_count[[#This Row],[Index_count]]," ",""))+1)</f>
        <v>2</v>
      </c>
      <c r="E835">
        <f t="shared" si="14"/>
        <v>2</v>
      </c>
      <c r="Q835" s="12">
        <v>834</v>
      </c>
      <c r="R835" s="10">
        <v>1000</v>
      </c>
      <c r="S835" s="10">
        <v>8000</v>
      </c>
      <c r="T835" t="str">
        <v>elastic waist Casual pants Bottom pants palazzopant widelegpant Women's Fashion Fashion ninthpant Loose Wool Casual layeredpalazzopant Women</v>
      </c>
    </row>
    <row r="836" spans="1:20" x14ac:dyDescent="0.3">
      <c r="A836" s="10" t="s">
        <v>12232</v>
      </c>
      <c r="B836" s="54">
        <v>2</v>
      </c>
      <c r="C836" t="s">
        <v>16139</v>
      </c>
      <c r="D836" s="55">
        <f>IF(LEN(TRIM(tags_count[[#This Row],[Index_count]]))=0,0,LEN(tags_count[[#This Row],[Index_count]])-LEN(SUBSTITUTE(tags_count[[#This Row],[Index_count]]," ",""))+1)</f>
        <v>2</v>
      </c>
      <c r="E836">
        <f t="shared" si="14"/>
        <v>1</v>
      </c>
      <c r="Q836" s="12">
        <v>835</v>
      </c>
      <c r="R836" s="10">
        <v>10000</v>
      </c>
      <c r="S836" s="10">
        <v>70000</v>
      </c>
      <c r="T836" t="str">
        <v>blouse Vest Fashion Tank Shirt Love graphic tee Cotton Tops topsamptshirt T Shirts tank top Women's Fashion printed Summer Fashion sleeveless Printed T Shirts Casual Women</v>
      </c>
    </row>
    <row r="837" spans="1:20" x14ac:dyDescent="0.3">
      <c r="A837" s="10" t="s">
        <v>12233</v>
      </c>
      <c r="B837" s="54">
        <v>2</v>
      </c>
      <c r="C837" t="s">
        <v>16134</v>
      </c>
      <c r="D837" s="55">
        <f>IF(LEN(TRIM(tags_count[[#This Row],[Index_count]]))=0,0,LEN(tags_count[[#This Row],[Index_count]])-LEN(SUBSTITUTE(tags_count[[#This Row],[Index_count]]," ",""))+1)</f>
        <v>1</v>
      </c>
      <c r="E837">
        <f t="shared" si="14"/>
        <v>0</v>
      </c>
      <c r="Q837" s="12">
        <v>836</v>
      </c>
      <c r="R837" s="10">
        <v>1000</v>
      </c>
      <c r="S837" s="10">
        <v>5650</v>
      </c>
      <c r="T837" t="str">
        <v>Summer womens top Women Blouse Plus size top short sleeves V-neck Women's Fashion Fashion short sleeve shirt summer tops blouse Plus Size Shorts Shirt Sleeve Tops Casual T-Shirt womens Tops &amp; T-Shirts Ladies Casual Tops Short Sleeve T-Shirt</v>
      </c>
    </row>
    <row r="838" spans="1:20" x14ac:dyDescent="0.3">
      <c r="A838" s="10" t="s">
        <v>12234</v>
      </c>
      <c r="B838" s="54">
        <v>2</v>
      </c>
      <c r="C838" t="s">
        <v>16140</v>
      </c>
      <c r="D838" s="55">
        <f>IF(LEN(TRIM(tags_count[[#This Row],[Index_count]]))=0,0,LEN(tags_count[[#This Row],[Index_count]])-LEN(SUBSTITUTE(tags_count[[#This Row],[Index_count]]," ",""))+1)</f>
        <v>1</v>
      </c>
      <c r="E838">
        <f t="shared" si="14"/>
        <v>1</v>
      </c>
      <c r="Q838" s="12">
        <v>837</v>
      </c>
      <c r="R838" s="10">
        <v>1000</v>
      </c>
      <c r="S838" s="10">
        <v>9000</v>
      </c>
      <c r="T838" t="str">
        <v>Summer Bat Fashion Tops &amp; Blouses Shirt Sleeve Wings tee shirt women Tops Women's Fashion Shorts T Shirts Plus Size european Women Casual Necks</v>
      </c>
    </row>
    <row r="839" spans="1:20" x14ac:dyDescent="0.3">
      <c r="A839" s="10" t="s">
        <v>12235</v>
      </c>
      <c r="B839" s="54">
        <v>2</v>
      </c>
      <c r="C839" t="s">
        <v>16141</v>
      </c>
      <c r="D839" s="55">
        <f>IF(LEN(TRIM(tags_count[[#This Row],[Index_count]]))=0,0,LEN(tags_count[[#This Row],[Index_count]])-LEN(SUBSTITUTE(tags_count[[#This Row],[Index_count]]," ",""))+1)</f>
        <v>2</v>
      </c>
      <c r="E839">
        <f t="shared" si="14"/>
        <v>1</v>
      </c>
      <c r="Q839" s="12">
        <v>838</v>
      </c>
      <c r="R839" s="10">
        <v>10000</v>
      </c>
      <c r="S839" s="10">
        <v>80000</v>
      </c>
      <c r="T839" t="str">
        <v>Summer Plus Size Necks Dress neck dress Round neck Women's Fashion printed sleeveless Casual Women Fashion Women</v>
      </c>
    </row>
    <row r="840" spans="1:20" x14ac:dyDescent="0.3">
      <c r="A840" s="10" t="s">
        <v>12236</v>
      </c>
      <c r="B840" s="54">
        <v>2</v>
      </c>
      <c r="C840" t="s">
        <v>16142</v>
      </c>
      <c r="D840" s="55">
        <f>IF(LEN(TRIM(tags_count[[#This Row],[Index_count]]))=0,0,LEN(tags_count[[#This Row],[Index_count]])-LEN(SUBSTITUTE(tags_count[[#This Row],[Index_count]]," ",""))+1)</f>
        <v>1</v>
      </c>
      <c r="E840">
        <f t="shared" si="14"/>
        <v>0</v>
      </c>
      <c r="Q840" s="12">
        <v>839</v>
      </c>
      <c r="R840" s="10">
        <v>1000</v>
      </c>
      <c r="S840" s="10">
        <v>12000</v>
      </c>
      <c r="T840" t="str">
        <v>bohemia Vest Plus Size long shirt gothic clothing slim Cross tank top Mini dress womensfahison Women's Fashion sleeveless tops Deep V-Neck Slim T-shirt deepvneckvest Vintage Tops printedvest T Shirts boho skull crossbandage V-neck sleeveless printed</v>
      </c>
    </row>
    <row r="841" spans="1:20" x14ac:dyDescent="0.3">
      <c r="A841" s="10" t="s">
        <v>12237</v>
      </c>
      <c r="B841" s="54">
        <v>2</v>
      </c>
      <c r="C841" t="s">
        <v>16143</v>
      </c>
      <c r="D841" s="55">
        <f>IF(LEN(TRIM(tags_count[[#This Row],[Index_count]]))=0,0,LEN(tags_count[[#This Row],[Index_count]])-LEN(SUBSTITUTE(tags_count[[#This Row],[Index_count]]," ",""))+1)</f>
        <v>2</v>
      </c>
      <c r="E841">
        <f t="shared" si="14"/>
        <v>1</v>
      </c>
      <c r="Q841" s="12">
        <v>840</v>
      </c>
      <c r="R841" s="10">
        <v>1000</v>
      </c>
      <c r="S841" s="10">
        <v>5000</v>
      </c>
      <c r="T841" t="str">
        <v>Summer Outdoor Gifts Balloon ballonnen bubbleball water Game Toy Fun party gaes bubble Children Inflatable kids</v>
      </c>
    </row>
    <row r="842" spans="1:20" x14ac:dyDescent="0.3">
      <c r="A842" s="10" t="s">
        <v>12238</v>
      </c>
      <c r="B842" s="54">
        <v>2</v>
      </c>
      <c r="C842" t="s">
        <v>16144</v>
      </c>
      <c r="D842" s="55">
        <f>IF(LEN(TRIM(tags_count[[#This Row],[Index_count]]))=0,0,LEN(tags_count[[#This Row],[Index_count]])-LEN(SUBSTITUTE(tags_count[[#This Row],[Index_count]]," ",""))+1)</f>
        <v>2</v>
      </c>
      <c r="E842">
        <f t="shared" si="14"/>
        <v>0</v>
      </c>
      <c r="Q842" s="12">
        <v>841</v>
      </c>
      <c r="R842" s="10">
        <v>1000</v>
      </c>
      <c r="S842" s="10">
        <v>3840</v>
      </c>
      <c r="T842" t="str">
        <v>Outdoor bubble stretch playtoy Inflatable bubbleball tearresistant interactive Soft Balloon kids</v>
      </c>
    </row>
    <row r="843" spans="1:20" x14ac:dyDescent="0.3">
      <c r="A843" s="10" t="s">
        <v>12239</v>
      </c>
      <c r="B843" s="54">
        <v>2</v>
      </c>
      <c r="C843" t="s">
        <v>16145</v>
      </c>
      <c r="D843" s="55">
        <f>IF(LEN(TRIM(tags_count[[#This Row],[Index_count]]))=0,0,LEN(tags_count[[#This Row],[Index_count]])-LEN(SUBSTITUTE(tags_count[[#This Row],[Index_count]]," ",""))+1)</f>
        <v>2</v>
      </c>
      <c r="E843">
        <f t="shared" si="14"/>
        <v>1</v>
      </c>
      <c r="Q843" s="12">
        <v>842</v>
      </c>
      <c r="R843" s="10">
        <v>10000</v>
      </c>
      <c r="S843" s="10">
        <v>80000</v>
      </c>
      <c r="T843" t="str">
        <v>blouse Shorts Tank Shirt Sleeve Tops short sleeves V-neck floral lace Women's Fashion Fashion Floral shortsleevee T Shirts Women</v>
      </c>
    </row>
    <row r="844" spans="1:20" x14ac:dyDescent="0.3">
      <c r="A844" s="10" t="s">
        <v>12240</v>
      </c>
      <c r="B844" s="54">
        <v>2</v>
      </c>
      <c r="C844" t="s">
        <v>16146</v>
      </c>
      <c r="D844" s="55">
        <f>IF(LEN(TRIM(tags_count[[#This Row],[Index_count]]))=0,0,LEN(tags_count[[#This Row],[Index_count]])-LEN(SUBSTITUTE(tags_count[[#This Row],[Index_count]]," ",""))+1)</f>
        <v>1</v>
      </c>
      <c r="E844">
        <f t="shared" si="14"/>
        <v>0</v>
      </c>
      <c r="Q844" s="12">
        <v>843</v>
      </c>
      <c r="R844" s="10">
        <v>1000</v>
      </c>
      <c r="S844" s="10">
        <v>12000</v>
      </c>
      <c r="T844" t="str">
        <v>bathing suit Fashion Sports &amp; Outdoors summersuit Men pantssuit T Shirts Basketball Men's pants printed Sport Swimming suit tshirtsuit Shorts Shirt Clothing track suit Fashion Suits Running Men's Fashion Sport Suits Suits</v>
      </c>
    </row>
    <row r="845" spans="1:20" x14ac:dyDescent="0.3">
      <c r="A845" s="10" t="s">
        <v>12241</v>
      </c>
      <c r="B845" s="54">
        <v>2</v>
      </c>
      <c r="C845" t="s">
        <v>16121</v>
      </c>
      <c r="D845" s="55">
        <f>IF(LEN(TRIM(tags_count[[#This Row],[Index_count]]))=0,0,LEN(tags_count[[#This Row],[Index_count]])-LEN(SUBSTITUTE(tags_count[[#This Row],[Index_count]]," ",""))+1)</f>
        <v>2</v>
      </c>
      <c r="E845">
        <f t="shared" si="14"/>
        <v>1</v>
      </c>
      <c r="Q845" s="12">
        <v>844</v>
      </c>
      <c r="R845" s="10">
        <v>100</v>
      </c>
      <c r="S845" s="10">
        <v>579</v>
      </c>
      <c r="T845" t="str">
        <v>jumpsuitsjean Shorts Summer Jeans Denim pants Women's Fashion denimjeansshort denimbibpant pantsshort rompers womens jumpsuit womensexy Women denimjumpsuit Women Fashion jumpsuit</v>
      </c>
    </row>
    <row r="846" spans="1:20" x14ac:dyDescent="0.3">
      <c r="A846" s="10" t="s">
        <v>12242</v>
      </c>
      <c r="B846" s="54">
        <v>2</v>
      </c>
      <c r="C846" t="s">
        <v>16147</v>
      </c>
      <c r="D846" s="55">
        <f>IF(LEN(TRIM(tags_count[[#This Row],[Index_count]]))=0,0,LEN(tags_count[[#This Row],[Index_count]])-LEN(SUBSTITUTE(tags_count[[#This Row],[Index_count]]," ",""))+1)</f>
        <v>2</v>
      </c>
      <c r="E846">
        <f t="shared" si="14"/>
        <v>2</v>
      </c>
      <c r="Q846" s="12">
        <v>845</v>
      </c>
      <c r="R846" s="10">
        <v>10</v>
      </c>
      <c r="S846" s="10">
        <v>70</v>
      </c>
      <c r="T846" t="str">
        <v>Summer Plus Size Floral print Dresses Spring Dress summer dress Print Women's Fashion Sleeveless dress women's dress Floral sleeveless</v>
      </c>
    </row>
    <row r="847" spans="1:20" x14ac:dyDescent="0.3">
      <c r="A847" s="10" t="s">
        <v>12243</v>
      </c>
      <c r="B847" s="54">
        <v>2</v>
      </c>
      <c r="C847" t="s">
        <v>16148</v>
      </c>
      <c r="D847" s="55">
        <f>IF(LEN(TRIM(tags_count[[#This Row],[Index_count]]))=0,0,LEN(tags_count[[#This Row],[Index_count]])-LEN(SUBSTITUTE(tags_count[[#This Row],[Index_count]]," ",""))+1)</f>
        <v>2</v>
      </c>
      <c r="E847">
        <f t="shared" si="14"/>
        <v>1</v>
      </c>
      <c r="Q847" s="12">
        <v>846</v>
      </c>
      <c r="R847" s="10">
        <v>1000</v>
      </c>
      <c r="S847" s="10">
        <v>3000</v>
      </c>
      <c r="T847" t="str">
        <v>Summer Shorts benchwomen pants sportshort women fashion shorts Women's Fashion Sportwear women Sport Casual Women</v>
      </c>
    </row>
    <row r="848" spans="1:20" x14ac:dyDescent="0.3">
      <c r="A848" s="10" t="s">
        <v>12244</v>
      </c>
      <c r="B848" s="54">
        <v>2</v>
      </c>
      <c r="C848" t="s">
        <v>16149</v>
      </c>
      <c r="D848" s="55">
        <f>IF(LEN(TRIM(tags_count[[#This Row],[Index_count]]))=0,0,LEN(tags_count[[#This Row],[Index_count]])-LEN(SUBSTITUTE(tags_count[[#This Row],[Index_count]]," ",""))+1)</f>
        <v>2</v>
      </c>
      <c r="E848">
        <f t="shared" si="14"/>
        <v>2</v>
      </c>
      <c r="Q848" s="12">
        <v>847</v>
      </c>
      <c r="R848" s="10">
        <v>1000</v>
      </c>
      <c r="S848" s="10">
        <v>13000</v>
      </c>
      <c r="T848" t="str">
        <v>Summer Plus Size Elastic Lace Casual pants pants women's pants summer shorts Women's Fashion Womens shorts Shorts Casual Beach Shorts Women elastic waist loosepant high waisted shorts Lace Up Panties Women</v>
      </c>
    </row>
    <row r="849" spans="1:20" x14ac:dyDescent="0.3">
      <c r="A849" s="10" t="s">
        <v>12245</v>
      </c>
      <c r="B849" s="54">
        <v>2</v>
      </c>
      <c r="C849" t="s">
        <v>16150</v>
      </c>
      <c r="D849" s="55">
        <f>IF(LEN(TRIM(tags_count[[#This Row],[Index_count]]))=0,0,LEN(tags_count[[#This Row],[Index_count]])-LEN(SUBSTITUTE(tags_count[[#This Row],[Index_count]]," ",""))+1)</f>
        <v>1</v>
      </c>
      <c r="E849">
        <f t="shared" si="14"/>
        <v>0</v>
      </c>
      <c r="Q849" s="12">
        <v>848</v>
      </c>
      <c r="R849" s="10">
        <v>100</v>
      </c>
      <c r="S849" s="10">
        <v>800</v>
      </c>
      <c r="T849" t="str">
        <v>Summer plus size hippie dresses Plus Size hippie Dresses Dress asymmetrical dress Casual Round neck long dress Women's Fashion Fashion Midi Dress maxi dress t-shirt dress women dress printed Women loose dress sleeveless Shirt</v>
      </c>
    </row>
    <row r="850" spans="1:20" x14ac:dyDescent="0.3">
      <c r="A850" s="10" t="s">
        <v>12246</v>
      </c>
      <c r="B850" s="54">
        <v>2</v>
      </c>
      <c r="C850" t="s">
        <v>16151</v>
      </c>
      <c r="D850" s="55">
        <f>IF(LEN(TRIM(tags_count[[#This Row],[Index_count]]))=0,0,LEN(tags_count[[#This Row],[Index_count]])-LEN(SUBSTITUTE(tags_count[[#This Row],[Index_count]]," ",""))+1)</f>
        <v>2</v>
      </c>
      <c r="E850">
        <f t="shared" si="14"/>
        <v>2</v>
      </c>
      <c r="Q850" s="12">
        <v>849</v>
      </c>
      <c r="R850" s="10">
        <v>100</v>
      </c>
      <c r="S850" s="10">
        <v>900</v>
      </c>
      <c r="T850" t="str">
        <v>beach shoes sandalendamen Sandals Fashion Womens Shoes Summer sandalswomen summer shoes platformsandal wedgessandal sandalefemme Women's Fashion open toe High Heel Women Head fish Heels Shoes</v>
      </c>
    </row>
    <row r="851" spans="1:20" x14ac:dyDescent="0.3">
      <c r="A851" s="10" t="s">
        <v>12247</v>
      </c>
      <c r="B851" s="54">
        <v>2</v>
      </c>
      <c r="C851" t="s">
        <v>16142</v>
      </c>
      <c r="D851" s="55">
        <f>IF(LEN(TRIM(tags_count[[#This Row],[Index_count]]))=0,0,LEN(tags_count[[#This Row],[Index_count]])-LEN(SUBSTITUTE(tags_count[[#This Row],[Index_count]]," ",""))+1)</f>
        <v>1</v>
      </c>
      <c r="E851">
        <f t="shared" si="14"/>
        <v>0</v>
      </c>
      <c r="Q851" s="12">
        <v>850</v>
      </c>
      <c r="R851" s="10">
        <v>1000</v>
      </c>
      <c r="S851" s="10">
        <v>9000</v>
      </c>
      <c r="T851" t="str">
        <v>Summer Plus Size Shirt letter print topsamptshirt short sleeves Women's Fashion Shorts women shirt topsamptee Sleeve Print Fashion Casual Cotton</v>
      </c>
    </row>
    <row r="852" spans="1:20" x14ac:dyDescent="0.3">
      <c r="A852" s="10" t="s">
        <v>12248</v>
      </c>
      <c r="B852" s="54">
        <v>2</v>
      </c>
      <c r="C852" t="s">
        <v>16152</v>
      </c>
      <c r="D852" s="55">
        <f>IF(LEN(TRIM(tags_count[[#This Row],[Index_count]]))=0,0,LEN(tags_count[[#This Row],[Index_count]])-LEN(SUBSTITUTE(tags_count[[#This Row],[Index_count]]," ",""))+1)</f>
        <v>2</v>
      </c>
      <c r="E852">
        <f t="shared" si="14"/>
        <v>1</v>
      </c>
      <c r="Q852" s="12">
        <v>851</v>
      </c>
      <c r="R852" s="10">
        <v>1000</v>
      </c>
      <c r="S852" s="10">
        <v>4900</v>
      </c>
      <c r="T852" t="str">
        <v>Summer Fashion Necks Beach Dress Loose beach dress Round neck Women's Fashion sleeveless Skirts Casual Women</v>
      </c>
    </row>
    <row r="853" spans="1:20" x14ac:dyDescent="0.3">
      <c r="A853" s="10" t="s">
        <v>12249</v>
      </c>
      <c r="B853" s="54">
        <v>2</v>
      </c>
      <c r="C853" t="s">
        <v>16153</v>
      </c>
      <c r="D853" s="55">
        <f>IF(LEN(TRIM(tags_count[[#This Row],[Index_count]]))=0,0,LEN(tags_count[[#This Row],[Index_count]])-LEN(SUBSTITUTE(tags_count[[#This Row],[Index_count]]," ",""))+1)</f>
        <v>2</v>
      </c>
      <c r="E853">
        <f t="shared" si="14"/>
        <v>0</v>
      </c>
      <c r="Q853" s="12">
        <v>852</v>
      </c>
      <c r="R853" s="10">
        <v>1000</v>
      </c>
      <c r="S853" s="10">
        <v>8000</v>
      </c>
      <c r="T853" t="str">
        <v>Summer Plus Size Swimming bikinibeachwear one shoulder-bikini summerbathingsuit Swimwear Swimsuit padded ladyswimwear Bikini Fashion Women summersunsuit fashionwomenmonkini WomenBikini sexy Ladies Women's Fashion womenonepiecebikini</v>
      </c>
    </row>
    <row r="854" spans="1:20" x14ac:dyDescent="0.3">
      <c r="A854" s="10" t="s">
        <v>12250</v>
      </c>
      <c r="B854" s="54">
        <v>2</v>
      </c>
      <c r="C854" t="s">
        <v>16154</v>
      </c>
      <c r="D854" s="55">
        <f>IF(LEN(TRIM(tags_count[[#This Row],[Index_count]]))=0,0,LEN(tags_count[[#This Row],[Index_count]])-LEN(SUBSTITUTE(tags_count[[#This Row],[Index_count]]," ",""))+1)</f>
        <v>1</v>
      </c>
      <c r="E854">
        <f t="shared" si="14"/>
        <v>1</v>
      </c>
      <c r="Q854" s="12">
        <v>853</v>
      </c>
      <c r="R854" s="10">
        <v>50</v>
      </c>
      <c r="S854" s="10">
        <v>1250</v>
      </c>
      <c r="T854" t="str">
        <v>slim dress neck dress Necks rainbow Evening Dress Dress summer dress Party Dress Women's Fashion Formal Dress beach dress Sleeveless dress Summer party Sexy Dress women dress sexy Beach backless</v>
      </c>
    </row>
    <row r="855" spans="1:20" x14ac:dyDescent="0.3">
      <c r="A855" s="10" t="s">
        <v>12251</v>
      </c>
      <c r="B855" s="54">
        <v>2</v>
      </c>
      <c r="C855" t="s">
        <v>16155</v>
      </c>
      <c r="D855" s="55">
        <f>IF(LEN(TRIM(tags_count[[#This Row],[Index_count]]))=0,0,LEN(tags_count[[#This Row],[Index_count]])-LEN(SUBSTITUTE(tags_count[[#This Row],[Index_count]]," ",""))+1)</f>
        <v>2</v>
      </c>
      <c r="E855">
        <f t="shared" si="14"/>
        <v>0</v>
      </c>
      <c r="Q855" s="12">
        <v>854</v>
      </c>
      <c r="R855" s="10">
        <v>100</v>
      </c>
      <c r="S855" s="10">
        <v>200</v>
      </c>
      <c r="T855" t="str">
        <v>Summer Plus Size Lace Casual pants Bottom pants Loose Women's Fashion Shorts Lace Up Elastic Casual Women</v>
      </c>
    </row>
    <row r="856" spans="1:20" x14ac:dyDescent="0.3">
      <c r="A856" s="10" t="s">
        <v>12252</v>
      </c>
      <c r="B856" s="54">
        <v>2</v>
      </c>
      <c r="C856" t="s">
        <v>16127</v>
      </c>
      <c r="D856" s="55">
        <f>IF(LEN(TRIM(tags_count[[#This Row],[Index_count]]))=0,0,LEN(tags_count[[#This Row],[Index_count]])-LEN(SUBSTITUTE(tags_count[[#This Row],[Index_count]]," ",""))+1)</f>
        <v>1</v>
      </c>
      <c r="E856">
        <f t="shared" si="14"/>
        <v>0</v>
      </c>
      <c r="Q856" s="12">
        <v>855</v>
      </c>
      <c r="R856" s="10">
        <v>1000</v>
      </c>
      <c r="S856" s="10">
        <v>9000</v>
      </c>
      <c r="T856" t="str">
        <v>Summer Vest Plus Size long dress Dress casual dresses V-neck Ladies beach dress Party Dress Party Dresses Floral summer dresses Casual Swing dress Floral print Dresses Women's Fashion Maxi Dresses retro party Swing Print sleeveless Beach</v>
      </c>
    </row>
    <row r="857" spans="1:20" x14ac:dyDescent="0.3">
      <c r="A857" s="10" t="s">
        <v>12253</v>
      </c>
      <c r="B857" s="54">
        <v>2</v>
      </c>
      <c r="C857" t="s">
        <v>16156</v>
      </c>
      <c r="D857" s="55">
        <f>IF(LEN(TRIM(tags_count[[#This Row],[Index_count]]))=0,0,LEN(tags_count[[#This Row],[Index_count]])-LEN(SUBSTITUTE(tags_count[[#This Row],[Index_count]]," ",""))+1)</f>
        <v>2</v>
      </c>
      <c r="E857">
        <f t="shared" si="14"/>
        <v>0</v>
      </c>
      <c r="Q857" s="12">
        <v>856</v>
      </c>
      <c r="R857" s="10">
        <v>100</v>
      </c>
      <c r="S857" s="10">
        <v>1100</v>
      </c>
      <c r="T857" t="str">
        <v>Summer Fashion high waist Family Dress Waist Swimsuit Swimwear beach wear Bikini Mother Holiday Clothes matching Swimming</v>
      </c>
    </row>
    <row r="858" spans="1:20" x14ac:dyDescent="0.3">
      <c r="A858" s="10" t="s">
        <v>12254</v>
      </c>
      <c r="B858" s="54">
        <v>2</v>
      </c>
      <c r="C858" t="s">
        <v>16119</v>
      </c>
      <c r="D858" s="55">
        <f>IF(LEN(TRIM(tags_count[[#This Row],[Index_count]]))=0,0,LEN(tags_count[[#This Row],[Index_count]])-LEN(SUBSTITUTE(tags_count[[#This Row],[Index_count]]," ",""))+1)</f>
        <v>1</v>
      </c>
      <c r="E858">
        <f t="shared" si="14"/>
        <v>0</v>
      </c>
      <c r="Q858" s="12">
        <v>857</v>
      </c>
      <c r="R858" s="10">
        <v>1000</v>
      </c>
      <c r="S858" s="10">
        <v>12000</v>
      </c>
      <c r="T858" t="str">
        <v>dressforwomen Shorts Necks Sleeve midcalf Vintage Dress Loose short sleeves long Round neck Women's Fashion Summer summer dress solid color women dress Women Casual Cotton</v>
      </c>
    </row>
    <row r="859" spans="1:20" x14ac:dyDescent="0.3">
      <c r="A859" s="10" t="s">
        <v>12255</v>
      </c>
      <c r="B859" s="54">
        <v>2</v>
      </c>
      <c r="C859" t="s">
        <v>16157</v>
      </c>
      <c r="D859" s="55">
        <f>IF(LEN(TRIM(tags_count[[#This Row],[Index_count]]))=0,0,LEN(tags_count[[#This Row],[Index_count]])-LEN(SUBSTITUTE(tags_count[[#This Row],[Index_count]]," ",""))+1)</f>
        <v>2</v>
      </c>
      <c r="E859">
        <f t="shared" si="14"/>
        <v>1</v>
      </c>
      <c r="Q859" s="12">
        <v>858</v>
      </c>
      <c r="R859" s="10">
        <v>10000</v>
      </c>
      <c r="S859" s="10">
        <v>90000</v>
      </c>
      <c r="T859" t="str">
        <v>bandagebra bandage swimsuit ladyswimsuit sexy bikini Bikini Swimsuit padded Triangle Swimwear Women's Fashion Fashion womensexybraset solid color Women Swimming beachewear Bras padded swimsuit</v>
      </c>
    </row>
    <row r="860" spans="1:20" x14ac:dyDescent="0.3">
      <c r="A860" s="10" t="s">
        <v>12256</v>
      </c>
      <c r="B860" s="54">
        <v>2</v>
      </c>
      <c r="C860" t="s">
        <v>16120</v>
      </c>
      <c r="D860" s="55">
        <f>IF(LEN(TRIM(tags_count[[#This Row],[Index_count]]))=0,0,LEN(tags_count[[#This Row],[Index_count]])-LEN(SUBSTITUTE(tags_count[[#This Row],[Index_count]]," ",""))+1)</f>
        <v>2</v>
      </c>
      <c r="E860">
        <f t="shared" si="14"/>
        <v>1</v>
      </c>
      <c r="Q860" s="12">
        <v>859</v>
      </c>
      <c r="R860" s="10">
        <v>10</v>
      </c>
      <c r="S860" s="10">
        <v>70</v>
      </c>
      <c r="T860" t="str">
        <v>joggingpant Shorts Casual pants pants Summer Overalls beachpant tacticalpant bermudashort summerpant Classics Casual</v>
      </c>
    </row>
    <row r="861" spans="1:20" x14ac:dyDescent="0.3">
      <c r="A861" s="10" t="s">
        <v>12257</v>
      </c>
      <c r="B861" s="54">
        <v>2</v>
      </c>
      <c r="C861" t="s">
        <v>16158</v>
      </c>
      <c r="D861" s="55">
        <f>IF(LEN(TRIM(tags_count[[#This Row],[Index_count]]))=0,0,LEN(tags_count[[#This Row],[Index_count]])-LEN(SUBSTITUTE(tags_count[[#This Row],[Index_count]]," ",""))+1)</f>
        <v>2</v>
      </c>
      <c r="E861">
        <f t="shared" si="14"/>
        <v>2</v>
      </c>
      <c r="Q861" s="12">
        <v>860</v>
      </c>
      <c r="R861" s="10">
        <v>100</v>
      </c>
      <c r="S861" s="10">
        <v>800</v>
      </c>
      <c r="T861" t="str">
        <v>Plus Size crop top vintagetop chiffon Vintage printtop tank top Casual Women's Fashion Fashion sleeveless tops chiffon blouse sleeveless Print Tank Women Tops Bras Necks</v>
      </c>
    </row>
    <row r="862" spans="1:20" x14ac:dyDescent="0.3">
      <c r="A862" s="10" t="s">
        <v>12258</v>
      </c>
      <c r="B862" s="54">
        <v>2</v>
      </c>
      <c r="C862" t="s">
        <v>16159</v>
      </c>
      <c r="D862" s="55">
        <f>IF(LEN(TRIM(tags_count[[#This Row],[Index_count]]))=0,0,LEN(tags_count[[#This Row],[Index_count]])-LEN(SUBSTITUTE(tags_count[[#This Row],[Index_count]]," ",""))+1)</f>
        <v>2</v>
      </c>
      <c r="E862">
        <f t="shared" si="14"/>
        <v>0</v>
      </c>
      <c r="Q862" s="12">
        <v>861</v>
      </c>
      <c r="R862" s="10">
        <v>1000</v>
      </c>
      <c r="S862" s="10">
        <v>8000</v>
      </c>
      <c r="T862" t="str">
        <v>Summer Vest Plus Size summer t-shirts tank top Sleeveless Shirt vestforwomen Design printed party Casual Women Fashion Women Tank Beach Tops T Shirts fashion top Women's Fashion Cotton Fashion womens vest sleeveless</v>
      </c>
    </row>
    <row r="863" spans="1:20" x14ac:dyDescent="0.3">
      <c r="A863" s="10" t="s">
        <v>12259</v>
      </c>
      <c r="B863" s="54">
        <v>2</v>
      </c>
      <c r="C863" t="s">
        <v>16160</v>
      </c>
      <c r="D863" s="55">
        <f>IF(LEN(TRIM(tags_count[[#This Row],[Index_count]]))=0,0,LEN(tags_count[[#This Row],[Index_count]])-LEN(SUBSTITUTE(tags_count[[#This Row],[Index_count]]," ",""))+1)</f>
        <v>2</v>
      </c>
      <c r="E863">
        <f t="shared" si="14"/>
        <v>0</v>
      </c>
      <c r="Q863" s="12">
        <v>862</v>
      </c>
      <c r="R863" s="10">
        <v>5000</v>
      </c>
      <c r="S863" s="10">
        <v>75000</v>
      </c>
      <c r="T863" t="str">
        <v>Summer Slim Fit Lace Deep V-neck Dress bowknotdres Beach Dress Lace Dress sexybacklessdres beach wear Women's Fashion Party Dress backless summer dress Women vestido sexy white Mini dress Fashion Necks</v>
      </c>
    </row>
    <row r="864" spans="1:20" x14ac:dyDescent="0.3">
      <c r="A864" s="10" t="s">
        <v>12260</v>
      </c>
      <c r="B864" s="54">
        <v>2</v>
      </c>
      <c r="C864" t="s">
        <v>16121</v>
      </c>
      <c r="D864" s="55">
        <f>IF(LEN(TRIM(tags_count[[#This Row],[Index_count]]))=0,0,LEN(tags_count[[#This Row],[Index_count]])-LEN(SUBSTITUTE(tags_count[[#This Row],[Index_count]]," ",""))+1)</f>
        <v>2</v>
      </c>
      <c r="E864">
        <f t="shared" si="14"/>
        <v>3</v>
      </c>
      <c r="Q864" s="12">
        <v>863</v>
      </c>
      <c r="R864" s="10">
        <v>5000</v>
      </c>
      <c r="S864" s="10">
        <v>70000</v>
      </c>
      <c r="T864" t="str">
        <v>Summer dressesforwomen plus size dress Dress beach dress Plus Size sleveles maxi dress Spaghetti Casual Women party Fashion splitdre Beach summer dress spaghettistrapdre Ladies Women's Fashion Holiday soliddre loose dress</v>
      </c>
    </row>
    <row r="865" spans="1:20" x14ac:dyDescent="0.3">
      <c r="A865" s="10" t="s">
        <v>12261</v>
      </c>
      <c r="B865" s="54">
        <v>2</v>
      </c>
      <c r="C865" t="s">
        <v>16161</v>
      </c>
      <c r="D865" s="55">
        <f>IF(LEN(TRIM(tags_count[[#This Row],[Index_count]]))=0,0,LEN(tags_count[[#This Row],[Index_count]])-LEN(SUBSTITUTE(tags_count[[#This Row],[Index_count]]," ",""))+1)</f>
        <v>2</v>
      </c>
      <c r="E865">
        <f t="shared" si="14"/>
        <v>1</v>
      </c>
      <c r="Q865" s="12">
        <v>864</v>
      </c>
      <c r="R865" s="10">
        <v>20000</v>
      </c>
      <c r="S865" s="10">
        <v>260000</v>
      </c>
      <c r="T865" t="str">
        <v>bigswing Summer Necks long dress Dress Maxi Dresses Round neck Women's Fashion printed long dresses sleeveless Holiday Beach Casual Women</v>
      </c>
    </row>
    <row r="866" spans="1:20" x14ac:dyDescent="0.3">
      <c r="A866" s="10" t="s">
        <v>12262</v>
      </c>
      <c r="B866" s="54">
        <v>2</v>
      </c>
      <c r="C866" t="s">
        <v>16162</v>
      </c>
      <c r="D866" s="55">
        <f>IF(LEN(TRIM(tags_count[[#This Row],[Index_count]]))=0,0,LEN(tags_count[[#This Row],[Index_count]])-LEN(SUBSTITUTE(tags_count[[#This Row],[Index_count]]," ",""))+1)</f>
        <v>2</v>
      </c>
      <c r="E866">
        <f t="shared" si="14"/>
        <v>1</v>
      </c>
      <c r="Q866" s="12">
        <v>865</v>
      </c>
      <c r="R866" s="10">
        <v>50</v>
      </c>
      <c r="S866" s="10">
        <v>241.5</v>
      </c>
      <c r="T866" t="str">
        <v>blouse Summer Plus Size Tops &amp; Blouses Shirt Women Vest Tank button Spaghetti Strap tank top Tops Women's Fashion Fashion V-neck sleeveless Casual Women</v>
      </c>
    </row>
    <row r="867" spans="1:20" x14ac:dyDescent="0.3">
      <c r="A867" s="10" t="s">
        <v>12263</v>
      </c>
      <c r="B867" s="54">
        <v>2</v>
      </c>
      <c r="C867" t="s">
        <v>16163</v>
      </c>
      <c r="D867" s="55">
        <f>IF(LEN(TRIM(tags_count[[#This Row],[Index_count]]))=0,0,LEN(tags_count[[#This Row],[Index_count]])-LEN(SUBSTITUTE(tags_count[[#This Row],[Index_count]]," ",""))+1)</f>
        <v>2</v>
      </c>
      <c r="E867">
        <f t="shared" si="14"/>
        <v>2</v>
      </c>
      <c r="Q867" s="12">
        <v>866</v>
      </c>
      <c r="R867" s="10">
        <v>100</v>
      </c>
      <c r="S867" s="10">
        <v>600</v>
      </c>
      <c r="T867" t="str">
        <v>Mini Vest Fashion camisole Summer Dress Women's Fashion retro Striped Beach button Women</v>
      </c>
    </row>
    <row r="868" spans="1:20" x14ac:dyDescent="0.3">
      <c r="A868" s="10" t="s">
        <v>12264</v>
      </c>
      <c r="B868" s="54">
        <v>2</v>
      </c>
      <c r="C868" t="s">
        <v>16164</v>
      </c>
      <c r="D868" s="55">
        <f>IF(LEN(TRIM(tags_count[[#This Row],[Index_count]]))=0,0,LEN(tags_count[[#This Row],[Index_count]])-LEN(SUBSTITUTE(tags_count[[#This Row],[Index_count]]," ",""))+1)</f>
        <v>2</v>
      </c>
      <c r="E868">
        <f t="shared" si="14"/>
        <v>1</v>
      </c>
      <c r="Q868" s="12">
        <v>867</v>
      </c>
      <c r="R868" s="10">
        <v>5000</v>
      </c>
      <c r="S868" s="10">
        <v>55000</v>
      </c>
      <c r="T868" t="str">
        <v>Summer off shoulder top Fashion Cotton T Shirt Pleated summer t-shirts Vest tank top Ladies Women's Fashion Plus Size off shoulder sleeveless tops Casual T-Shirt blouse sexy Casual Women Deep V-Neck Tank Shirt sleevelessblouse Tops women shirt V-neck backless Cotton Ladies Fashion womens vest sleeveless vneckshirt</v>
      </c>
    </row>
    <row r="869" spans="1:20" x14ac:dyDescent="0.3">
      <c r="A869" s="10" t="s">
        <v>12265</v>
      </c>
      <c r="B869" s="54">
        <v>2</v>
      </c>
      <c r="C869" t="s">
        <v>16165</v>
      </c>
      <c r="D869" s="55">
        <f>IF(LEN(TRIM(tags_count[[#This Row],[Index_count]]))=0,0,LEN(tags_count[[#This Row],[Index_count]])-LEN(SUBSTITUTE(tags_count[[#This Row],[Index_count]]," ",""))+1)</f>
        <v>1</v>
      </c>
      <c r="E869">
        <f t="shared" si="14"/>
        <v>1</v>
      </c>
      <c r="Q869" s="12">
        <v>868</v>
      </c>
      <c r="R869" s="10">
        <v>1000</v>
      </c>
      <c r="S869" s="10">
        <v>8000</v>
      </c>
      <c r="T869" t="str">
        <v>blouse Summer Vest Plus Size Tank Necks Shirt Tops Women's Fashion tank top boho Fashion printed sleeveless bohemian Casual Women</v>
      </c>
    </row>
    <row r="870" spans="1:20" x14ac:dyDescent="0.3">
      <c r="A870" s="10" t="s">
        <v>12266</v>
      </c>
      <c r="B870" s="54">
        <v>2</v>
      </c>
      <c r="C870" t="s">
        <v>16166</v>
      </c>
      <c r="D870" s="55">
        <f>IF(LEN(TRIM(tags_count[[#This Row],[Index_count]]))=0,0,LEN(tags_count[[#This Row],[Index_count]])-LEN(SUBSTITUTE(tags_count[[#This Row],[Index_count]]," ",""))+1)</f>
        <v>2</v>
      </c>
      <c r="E870">
        <f t="shared" si="14"/>
        <v>1</v>
      </c>
      <c r="Q870" s="12">
        <v>869</v>
      </c>
      <c r="R870" s="10">
        <v>1000</v>
      </c>
      <c r="S870" s="10">
        <v>7000</v>
      </c>
      <c r="T870" t="str">
        <v>halter top Women Vest Vest bagbuckle crop top Halter Summer Tops tank top Casual Bags Women's Fashion Fashion silmfit solid color Casual Tops sexy summer tops Women</v>
      </c>
    </row>
    <row r="871" spans="1:20" x14ac:dyDescent="0.3">
      <c r="A871" s="10" t="s">
        <v>12267</v>
      </c>
      <c r="B871" s="54">
        <v>2</v>
      </c>
      <c r="C871" t="s">
        <v>16142</v>
      </c>
      <c r="D871" s="55">
        <f>IF(LEN(TRIM(tags_count[[#This Row],[Index_count]]))=0,0,LEN(tags_count[[#This Row],[Index_count]])-LEN(SUBSTITUTE(tags_count[[#This Row],[Index_count]]," ",""))+1)</f>
        <v>1</v>
      </c>
      <c r="E871">
        <f t="shared" si="14"/>
        <v>0</v>
      </c>
      <c r="Q871" s="12">
        <v>870</v>
      </c>
      <c r="R871" s="10">
        <v>100</v>
      </c>
      <c r="S871" s="10">
        <v>900</v>
      </c>
      <c r="T871" t="str">
        <v>Summer trousers Tank pants Spring Overalls Women's Fashion Fashion black Ladies sleeveless Wool women Jumpsuit Casual jumpsuit</v>
      </c>
    </row>
    <row r="872" spans="1:20" x14ac:dyDescent="0.3">
      <c r="A872" s="10" t="s">
        <v>12268</v>
      </c>
      <c r="B872" s="54">
        <v>2</v>
      </c>
      <c r="C872" t="s">
        <v>16167</v>
      </c>
      <c r="D872" s="55">
        <f>IF(LEN(TRIM(tags_count[[#This Row],[Index_count]]))=0,0,LEN(tags_count[[#This Row],[Index_count]])-LEN(SUBSTITUTE(tags_count[[#This Row],[Index_count]]," ",""))+1)</f>
        <v>1</v>
      </c>
      <c r="E872">
        <f t="shared" si="14"/>
        <v>0</v>
      </c>
      <c r="Q872" s="12">
        <v>871</v>
      </c>
      <c r="R872" s="10">
        <v>5000</v>
      </c>
      <c r="S872" s="10">
        <v>10000</v>
      </c>
      <c r="T872" t="str">
        <v>blouse Summer Vest Plus Size Tank Cotton Tops topsamptshirt T Shirts tank top Women's Fashion Fashion sleeveless tops blousesampshirt sleeveless o-neck Casual Women</v>
      </c>
    </row>
    <row r="873" spans="1:20" x14ac:dyDescent="0.3">
      <c r="A873" s="10" t="s">
        <v>12269</v>
      </c>
      <c r="B873" s="54">
        <v>2</v>
      </c>
      <c r="C873" t="s">
        <v>16168</v>
      </c>
      <c r="D873" s="55">
        <f>IF(LEN(TRIM(tags_count[[#This Row],[Index_count]]))=0,0,LEN(tags_count[[#This Row],[Index_count]])-LEN(SUBSTITUTE(tags_count[[#This Row],[Index_count]]," ",""))+1)</f>
        <v>2</v>
      </c>
      <c r="E873">
        <f t="shared" si="14"/>
        <v>1</v>
      </c>
      <c r="Q873" s="12">
        <v>872</v>
      </c>
      <c r="R873" s="10">
        <v>10000</v>
      </c>
      <c r="S873" s="10">
        <v>80000</v>
      </c>
      <c r="T873" t="str">
        <v>Gray long skirt summer dress high waist long dress high waist skirt Draped Dresses Women's Fashion Fashion Skirts women maxi dress Women Skirts Waist</v>
      </c>
    </row>
    <row r="874" spans="1:20" x14ac:dyDescent="0.3">
      <c r="A874" s="10" t="s">
        <v>12270</v>
      </c>
      <c r="B874" s="54">
        <v>2</v>
      </c>
      <c r="C874" t="s">
        <v>16169</v>
      </c>
      <c r="D874" s="55">
        <f>IF(LEN(TRIM(tags_count[[#This Row],[Index_count]]))=0,0,LEN(tags_count[[#This Row],[Index_count]])-LEN(SUBSTITUTE(tags_count[[#This Row],[Index_count]]," ",""))+1)</f>
        <v>1</v>
      </c>
      <c r="E874">
        <f t="shared" si="14"/>
        <v>0</v>
      </c>
      <c r="Q874" s="12">
        <v>873</v>
      </c>
      <c r="R874" s="10">
        <v>1000</v>
      </c>
      <c r="S874" s="10">
        <v>8000</v>
      </c>
      <c r="T874" t="str">
        <v>runningshortsformen Summer Shorts Waist Elastic Bottom casualshort zippers athleticshort Running Pocket workoutshortsformen athleticshortsmen Fashion knee camouflageshortsformen elastic waist Athletics Casual Jerseys summershortsformen</v>
      </c>
    </row>
    <row r="875" spans="1:20" x14ac:dyDescent="0.3">
      <c r="A875" s="10" t="s">
        <v>12271</v>
      </c>
      <c r="B875" s="54">
        <v>2</v>
      </c>
      <c r="C875" t="s">
        <v>16121</v>
      </c>
      <c r="D875" s="55">
        <f>IF(LEN(TRIM(tags_count[[#This Row],[Index_count]]))=0,0,LEN(tags_count[[#This Row],[Index_count]])-LEN(SUBSTITUTE(tags_count[[#This Row],[Index_count]]," ",""))+1)</f>
        <v>2</v>
      </c>
      <c r="E875">
        <f t="shared" si="14"/>
        <v>1</v>
      </c>
      <c r="Q875" s="12">
        <v>874</v>
      </c>
      <c r="R875" s="10">
        <v>5000</v>
      </c>
      <c r="S875" s="10">
        <v>40000</v>
      </c>
      <c r="T875" t="str">
        <v>bathing suit Bikinis Set Womens Swimsuit Waist Halter golden southafrican Sexy Swimwear Swimwear Swimsuit high waist Bikini Fashion Two Pieces Suits Print sexy Women Women's Fashion High Waisted Bikini Swimming</v>
      </c>
    </row>
    <row r="876" spans="1:20" x14ac:dyDescent="0.3">
      <c r="A876" s="10" t="s">
        <v>12272</v>
      </c>
      <c r="B876" s="54">
        <v>2</v>
      </c>
      <c r="C876" t="s">
        <v>16170</v>
      </c>
      <c r="D876" s="55">
        <f>IF(LEN(TRIM(tags_count[[#This Row],[Index_count]]))=0,0,LEN(tags_count[[#This Row],[Index_count]])-LEN(SUBSTITUTE(tags_count[[#This Row],[Index_count]]," ",""))+1)</f>
        <v>2</v>
      </c>
      <c r="E876">
        <f t="shared" si="14"/>
        <v>1</v>
      </c>
      <c r="Q876" s="12">
        <v>875</v>
      </c>
      <c r="R876" s="10">
        <v>5000</v>
      </c>
      <c r="S876" s="10">
        <v>90000</v>
      </c>
      <c r="T876" t="str">
        <v>Summer Shorts Casual pants pants Denim slim Short pants jean shorts Men's Fashion trousers Denim Shorts Jeans Fashion Casual Slim Fit</v>
      </c>
    </row>
    <row r="877" spans="1:20" x14ac:dyDescent="0.3">
      <c r="A877" s="10" t="s">
        <v>12273</v>
      </c>
      <c r="B877" s="54">
        <v>2</v>
      </c>
      <c r="C877" t="s">
        <v>16171</v>
      </c>
      <c r="D877" s="55">
        <f>IF(LEN(TRIM(tags_count[[#This Row],[Index_count]]))=0,0,LEN(tags_count[[#This Row],[Index_count]])-LEN(SUBSTITUTE(tags_count[[#This Row],[Index_count]]," ",""))+1)</f>
        <v>2</v>
      </c>
      <c r="E877">
        <f t="shared" si="14"/>
        <v>1</v>
      </c>
      <c r="Q877" s="12">
        <v>876</v>
      </c>
      <c r="R877" s="10">
        <v>20000</v>
      </c>
      <c r="S877" s="10">
        <v>220000</v>
      </c>
      <c r="T877" t="str">
        <v>Mini Plus Size Necks Dresses Dress summer dress Mini dress Round neck Round Collar Women's Fashion Flowers printed sleeveless sleevelessdresse casual dress</v>
      </c>
    </row>
    <row r="878" spans="1:20" x14ac:dyDescent="0.3">
      <c r="A878" s="10" t="s">
        <v>12274</v>
      </c>
      <c r="B878" s="54">
        <v>2</v>
      </c>
      <c r="C878" t="s">
        <v>16172</v>
      </c>
      <c r="D878" s="55">
        <f>IF(LEN(TRIM(tags_count[[#This Row],[Index_count]]))=0,0,LEN(tags_count[[#This Row],[Index_count]])-LEN(SUBSTITUTE(tags_count[[#This Row],[Index_count]]," ",""))+1)</f>
        <v>1</v>
      </c>
      <c r="E878">
        <f t="shared" si="14"/>
        <v>0</v>
      </c>
      <c r="Q878" s="12">
        <v>877</v>
      </c>
      <c r="R878" s="10">
        <v>20000</v>
      </c>
      <c r="S878" s="10">
        <v>220000</v>
      </c>
      <c r="T878" t="str">
        <v>Strapless Dress Fashion clubwear long dress Dress Loose strapless beachdrss Women's Fashion backless maxi dress Ladies sexy Beach Casual Women</v>
      </c>
    </row>
    <row r="879" spans="1:20" x14ac:dyDescent="0.3">
      <c r="A879" s="10" t="s">
        <v>12275</v>
      </c>
      <c r="B879" s="54">
        <v>2</v>
      </c>
      <c r="C879" t="s">
        <v>16173</v>
      </c>
      <c r="D879" s="55">
        <f>IF(LEN(TRIM(tags_count[[#This Row],[Index_count]]))=0,0,LEN(tags_count[[#This Row],[Index_count]])-LEN(SUBSTITUTE(tags_count[[#This Row],[Index_count]]," ",""))+1)</f>
        <v>2</v>
      </c>
      <c r="E879">
        <f t="shared" si="14"/>
        <v>2</v>
      </c>
      <c r="Q879" s="12">
        <v>878</v>
      </c>
      <c r="R879" s="10">
        <v>10000</v>
      </c>
      <c r="S879" s="10">
        <v>40000</v>
      </c>
      <c r="T879" t="str">
        <v>corset top Fashion crop top camisole knittop Tops tank top Women's Fashion sexy sleeveless knit fashionwomencroptop Women</v>
      </c>
    </row>
    <row r="880" spans="1:20" x14ac:dyDescent="0.3">
      <c r="A880" s="10" t="s">
        <v>12276</v>
      </c>
      <c r="B880" s="54">
        <v>2</v>
      </c>
      <c r="C880" t="s">
        <v>16174</v>
      </c>
      <c r="D880" s="55">
        <f>IF(LEN(TRIM(tags_count[[#This Row],[Index_count]]))=0,0,LEN(tags_count[[#This Row],[Index_count]])-LEN(SUBSTITUTE(tags_count[[#This Row],[Index_count]]," ",""))+1)</f>
        <v>2</v>
      </c>
      <c r="E880">
        <f t="shared" si="14"/>
        <v>1</v>
      </c>
      <c r="Q880" s="12">
        <v>879</v>
      </c>
      <c r="R880" s="10">
        <v>10000</v>
      </c>
      <c r="S880" s="10">
        <v>80000</v>
      </c>
      <c r="T880" t="str">
        <v>blouse Summer Fashion tunic Shirt Sleeve Dresses Tops Necks blusa long dress beach dress Women Ladies women dress Holiday Women's Fashion Casual casual dress</v>
      </c>
    </row>
    <row r="881" spans="1:20" x14ac:dyDescent="0.3">
      <c r="A881" s="10" t="s">
        <v>12277</v>
      </c>
      <c r="B881" s="54">
        <v>2</v>
      </c>
      <c r="C881" t="s">
        <v>16175</v>
      </c>
      <c r="D881" s="55">
        <f>IF(LEN(TRIM(tags_count[[#This Row],[Index_count]]))=0,0,LEN(tags_count[[#This Row],[Index_count]])-LEN(SUBSTITUTE(tags_count[[#This Row],[Index_count]]," ",""))+1)</f>
        <v>1</v>
      </c>
      <c r="E881">
        <f t="shared" si="14"/>
        <v>0</v>
      </c>
      <c r="Q881" s="12">
        <v>880</v>
      </c>
      <c r="R881" s="10">
        <v>5000</v>
      </c>
      <c r="S881" s="10">
        <v>40000</v>
      </c>
      <c r="T881" t="str">
        <v>Summer tunic Shirt women dresses long dress Evening Dress Dress summer dress casual dresses beach dress Sleeveless dress Stripes Women women dress Waist summer dresses Beach Women's Fashion Casual sleeveless casual dress</v>
      </c>
    </row>
    <row r="882" spans="1:20" x14ac:dyDescent="0.3">
      <c r="A882" s="10" t="s">
        <v>12278</v>
      </c>
      <c r="B882" s="54">
        <v>2</v>
      </c>
      <c r="C882" t="s">
        <v>16176</v>
      </c>
      <c r="D882" s="55">
        <f>IF(LEN(TRIM(tags_count[[#This Row],[Index_count]]))=0,0,LEN(tags_count[[#This Row],[Index_count]])-LEN(SUBSTITUTE(tags_count[[#This Row],[Index_count]]," ",""))+1)</f>
        <v>2</v>
      </c>
      <c r="E882">
        <f t="shared" si="14"/>
        <v>4</v>
      </c>
      <c r="Q882" s="12">
        <v>881</v>
      </c>
      <c r="R882" s="10">
        <v>1000</v>
      </c>
      <c r="S882" s="10">
        <v>6000</v>
      </c>
      <c r="T882" t="str">
        <v>blouse Vest Fashion Tank Shirt Tops T Shirts tank tops women Women's Fashion sleeveless Casual Lace</v>
      </c>
    </row>
    <row r="883" spans="1:20" x14ac:dyDescent="0.3">
      <c r="A883" s="10" t="s">
        <v>12279</v>
      </c>
      <c r="B883" s="54">
        <v>2</v>
      </c>
      <c r="C883" t="s">
        <v>16177</v>
      </c>
      <c r="D883" s="55">
        <f>IF(LEN(TRIM(tags_count[[#This Row],[Index_count]]))=0,0,LEN(tags_count[[#This Row],[Index_count]])-LEN(SUBSTITUTE(tags_count[[#This Row],[Index_count]]," ",""))+1)</f>
        <v>2</v>
      </c>
      <c r="E883">
        <f t="shared" si="14"/>
        <v>0</v>
      </c>
      <c r="Q883" s="12">
        <v>882</v>
      </c>
      <c r="R883" s="10">
        <v>20000</v>
      </c>
      <c r="S883" s="10">
        <v>117400</v>
      </c>
      <c r="T883" t="str">
        <v>Mini Fashion halter dress Summer plus size dress Pleated V Neckdress beach dress Party Dress sexy Skirts Casual Cotton Deep V-Neck party Ladies Fashion Tops summer dress Ladies women dress Robes Women Beach Plus Size Halter Dress V-neck Pocket Women's Fashion sleeveless knee casual dress Shorts Tank T Shirts sleevelessdresse loose dress</v>
      </c>
    </row>
    <row r="884" spans="1:20" x14ac:dyDescent="0.3">
      <c r="A884" s="10" t="s">
        <v>12280</v>
      </c>
      <c r="B884" s="54">
        <v>2</v>
      </c>
      <c r="C884" t="s">
        <v>16134</v>
      </c>
      <c r="D884" s="55">
        <f>IF(LEN(TRIM(tags_count[[#This Row],[Index_count]]))=0,0,LEN(tags_count[[#This Row],[Index_count]])-LEN(SUBSTITUTE(tags_count[[#This Row],[Index_count]]," ",""))+1)</f>
        <v>1</v>
      </c>
      <c r="E884">
        <f t="shared" si="14"/>
        <v>0</v>
      </c>
      <c r="Q884" s="12">
        <v>883</v>
      </c>
      <c r="R884" s="10">
        <v>100</v>
      </c>
      <c r="S884" s="10">
        <v>265</v>
      </c>
      <c r="T884" t="str">
        <v>kerchief Flowers Waist handkerchief gradualchange Hip Hop Fashion Accessories Printing printed squarescarf Cotton Fashion scarf bandanna</v>
      </c>
    </row>
    <row r="885" spans="1:20" x14ac:dyDescent="0.3">
      <c r="A885" s="10" t="s">
        <v>12281</v>
      </c>
      <c r="B885" s="54">
        <v>2</v>
      </c>
      <c r="C885" t="s">
        <v>16178</v>
      </c>
      <c r="D885" s="55">
        <f>IF(LEN(TRIM(tags_count[[#This Row],[Index_count]]))=0,0,LEN(tags_count[[#This Row],[Index_count]])-LEN(SUBSTITUTE(tags_count[[#This Row],[Index_count]]," ",""))+1)</f>
        <v>2</v>
      </c>
      <c r="E885">
        <f t="shared" si="14"/>
        <v>1</v>
      </c>
      <c r="Q885" s="12">
        <v>884</v>
      </c>
      <c r="R885" s="10">
        <v>20000</v>
      </c>
      <c r="S885" s="10">
        <v>140000</v>
      </c>
      <c r="T885" t="str">
        <v>Summer Vest Plus Size tunic Tops blousetop Casual Women's Fashion Printing tank top V-neck sleeveless Fashion plusszie</v>
      </c>
    </row>
    <row r="886" spans="1:20" x14ac:dyDescent="0.3">
      <c r="A886" s="10" t="s">
        <v>12282</v>
      </c>
      <c r="B886" s="54">
        <v>2</v>
      </c>
      <c r="C886" t="s">
        <v>16179</v>
      </c>
      <c r="D886" s="55">
        <f>IF(LEN(TRIM(tags_count[[#This Row],[Index_count]]))=0,0,LEN(tags_count[[#This Row],[Index_count]])-LEN(SUBSTITUTE(tags_count[[#This Row],[Index_count]]," ",""))+1)</f>
        <v>2</v>
      </c>
      <c r="E886">
        <f t="shared" si="14"/>
        <v>0</v>
      </c>
      <c r="Q886" s="12">
        <v>885</v>
      </c>
      <c r="R886" s="10">
        <v>100000</v>
      </c>
      <c r="S886" s="10">
        <v>700000</v>
      </c>
      <c r="T886" t="str">
        <v>blouse Fashion Shirt boho Tops summer t-shirts short sleeves Mini dress lace blouse Women's Fashion Shorts Ladies Short Sleeved Polyester Shirt Beach Women</v>
      </c>
    </row>
    <row r="887" spans="1:20" x14ac:dyDescent="0.3">
      <c r="A887" s="10" t="s">
        <v>12283</v>
      </c>
      <c r="B887" s="54">
        <v>2</v>
      </c>
      <c r="C887" t="s">
        <v>16180</v>
      </c>
      <c r="D887" s="55">
        <f>IF(LEN(TRIM(tags_count[[#This Row],[Index_count]]))=0,0,LEN(tags_count[[#This Row],[Index_count]])-LEN(SUBSTITUTE(tags_count[[#This Row],[Index_count]]," ",""))+1)</f>
        <v>2</v>
      </c>
      <c r="E887">
        <f t="shared" si="14"/>
        <v>1</v>
      </c>
      <c r="Q887" s="12">
        <v>886</v>
      </c>
      <c r="R887" s="10">
        <v>5000</v>
      </c>
      <c r="S887" s="10">
        <v>70000</v>
      </c>
      <c r="T887" t="str">
        <v>bathing suit Fashion bikini set Sexy Swimwear Swimwear Swimsuit Bikini Suits sexy Swimming Women's Fashion Women</v>
      </c>
    </row>
    <row r="888" spans="1:20" x14ac:dyDescent="0.3">
      <c r="A888" s="10" t="s">
        <v>12284</v>
      </c>
      <c r="B888" s="54">
        <v>2</v>
      </c>
      <c r="C888" t="s">
        <v>16181</v>
      </c>
      <c r="D888" s="55">
        <f>IF(LEN(TRIM(tags_count[[#This Row],[Index_count]]))=0,0,LEN(tags_count[[#This Row],[Index_count]])-LEN(SUBSTITUTE(tags_count[[#This Row],[Index_count]]," ",""))+1)</f>
        <v>2</v>
      </c>
      <c r="E888">
        <f t="shared" si="14"/>
        <v>0</v>
      </c>
      <c r="Q888" s="12">
        <v>887</v>
      </c>
      <c r="R888" s="10">
        <v>20000</v>
      </c>
      <c r="S888" s="10">
        <v>380000</v>
      </c>
      <c r="T888" t="str">
        <v>Summer Fun Jewelry Gifts pool babyswimfloatboat swimring poolaccessorie floatboat Green swimminglap Baby Ring Seats floatseat Boat</v>
      </c>
    </row>
    <row r="889" spans="1:20" x14ac:dyDescent="0.3">
      <c r="A889" s="10" t="s">
        <v>12285</v>
      </c>
      <c r="B889" s="54">
        <v>2</v>
      </c>
      <c r="C889" t="s">
        <v>16182</v>
      </c>
      <c r="D889" s="55">
        <f>IF(LEN(TRIM(tags_count[[#This Row],[Index_count]]))=0,0,LEN(tags_count[[#This Row],[Index_count]])-LEN(SUBSTITUTE(tags_count[[#This Row],[Index_count]]," ",""))+1)</f>
        <v>2</v>
      </c>
      <c r="E889">
        <f t="shared" si="14"/>
        <v>2</v>
      </c>
      <c r="Q889" s="12">
        <v>888</v>
      </c>
      <c r="R889" s="10">
        <v>5000</v>
      </c>
      <c r="S889" s="10">
        <v>40000</v>
      </c>
      <c r="T889" t="str">
        <v>Mini kurzehosen Beach Shorts high waist shorts Lace Plus Size summer shorts Casual ruffle Women's Fashion Shorts minishort high waist Lace Up Striped Fashion Panties plussizeshort Waist</v>
      </c>
    </row>
    <row r="890" spans="1:20" x14ac:dyDescent="0.3">
      <c r="A890" s="10" t="s">
        <v>12286</v>
      </c>
      <c r="B890" s="54">
        <v>2</v>
      </c>
      <c r="C890" t="s">
        <v>16183</v>
      </c>
      <c r="D890" s="55">
        <f>IF(LEN(TRIM(tags_count[[#This Row],[Index_count]]))=0,0,LEN(tags_count[[#This Row],[Index_count]])-LEN(SUBSTITUTE(tags_count[[#This Row],[Index_count]]," ",""))+1)</f>
        <v>1</v>
      </c>
      <c r="E890">
        <f t="shared" si="14"/>
        <v>0</v>
      </c>
      <c r="Q890" s="12">
        <v>889</v>
      </c>
      <c r="R890" s="10">
        <v>10000</v>
      </c>
      <c r="S890" s="10">
        <v>80000</v>
      </c>
      <c r="T890" t="str">
        <v>halterblousesforwomen Fashion Halter Long Sleeve blusasfeminina Pleated slim sexyblouse Cross solid color backlessblouse sexy tunic blousesforwomen blouse strapless bodyconblouse long sleeve blouse tunic top Sleeve Elegant Tops Slim Fit Women's Fashion backless tunictopforwomen straplessblouse</v>
      </c>
    </row>
    <row r="891" spans="1:20" x14ac:dyDescent="0.3">
      <c r="A891" s="10" t="s">
        <v>12287</v>
      </c>
      <c r="B891" s="54">
        <v>2</v>
      </c>
      <c r="C891" t="s">
        <v>16184</v>
      </c>
      <c r="D891" s="55">
        <f>IF(LEN(TRIM(tags_count[[#This Row],[Index_count]]))=0,0,LEN(tags_count[[#This Row],[Index_count]])-LEN(SUBSTITUTE(tags_count[[#This Row],[Index_count]]," ",""))+1)</f>
        <v>2</v>
      </c>
      <c r="E891">
        <f t="shared" si="14"/>
        <v>0</v>
      </c>
      <c r="Q891" s="12">
        <v>890</v>
      </c>
      <c r="R891" s="10">
        <v>1000</v>
      </c>
      <c r="S891" s="10">
        <v>8000</v>
      </c>
      <c r="T891" t="str">
        <v>Summer Fashion Floral print Mini Dress Mini dress Print Women's Fashion Sexy Dress Floral sexy Spaghetti Women Fashion</v>
      </c>
    </row>
    <row r="892" spans="1:20" x14ac:dyDescent="0.3">
      <c r="A892" s="10" t="s">
        <v>459</v>
      </c>
      <c r="B892" s="54">
        <v>2</v>
      </c>
      <c r="C892" t="s">
        <v>16185</v>
      </c>
      <c r="D892" s="55">
        <f>IF(LEN(TRIM(tags_count[[#This Row],[Index_count]]))=0,0,LEN(tags_count[[#This Row],[Index_count]])-LEN(SUBSTITUTE(tags_count[[#This Row],[Index_count]]," ",""))+1)</f>
        <v>2</v>
      </c>
      <c r="E892">
        <f t="shared" si="14"/>
        <v>1</v>
      </c>
      <c r="Q892" s="12">
        <v>891</v>
      </c>
      <c r="R892" s="10">
        <v>1000</v>
      </c>
      <c r="S892" s="10">
        <v>1700</v>
      </c>
      <c r="T892" t="str">
        <v>Summer painlessdepilation legs hairremoval Skincare permanent Sprays depilatory armpit hair Arms</v>
      </c>
    </row>
    <row r="893" spans="1:20" x14ac:dyDescent="0.3">
      <c r="A893" s="10" t="s">
        <v>12288</v>
      </c>
      <c r="B893" s="54">
        <v>2</v>
      </c>
      <c r="C893" t="s">
        <v>16186</v>
      </c>
      <c r="D893" s="55">
        <f>IF(LEN(TRIM(tags_count[[#This Row],[Index_count]]))=0,0,LEN(tags_count[[#This Row],[Index_count]])-LEN(SUBSTITUTE(tags_count[[#This Row],[Index_count]]," ",""))+1)</f>
        <v>2</v>
      </c>
      <c r="E893">
        <f t="shared" si="14"/>
        <v>1</v>
      </c>
      <c r="Q893" s="12">
        <v>892</v>
      </c>
      <c r="R893" s="10">
        <v>100</v>
      </c>
      <c r="S893" s="10">
        <v>1200</v>
      </c>
      <c r="T893" t="str">
        <v>vtie Summer long skirt Dress summer dress womens clothes Women's Fashion Party Dress openfork wavepoint Sexy Dress sexy Skirts casual dress</v>
      </c>
    </row>
    <row r="894" spans="1:20" x14ac:dyDescent="0.3">
      <c r="A894" s="10" t="s">
        <v>12289</v>
      </c>
      <c r="B894" s="54">
        <v>2</v>
      </c>
      <c r="C894" t="s">
        <v>16187</v>
      </c>
      <c r="D894" s="55">
        <f>IF(LEN(TRIM(tags_count[[#This Row],[Index_count]]))=0,0,LEN(tags_count[[#This Row],[Index_count]])-LEN(SUBSTITUTE(tags_count[[#This Row],[Index_count]]," ",""))+1)</f>
        <v>2</v>
      </c>
      <c r="E894">
        <f t="shared" si="14"/>
        <v>3</v>
      </c>
      <c r="Q894" s="12">
        <v>893</v>
      </c>
      <c r="R894" s="10">
        <v>5000</v>
      </c>
      <c r="S894" s="10">
        <v>30000</v>
      </c>
      <c r="T894" t="str">
        <v>Summer Plus Size letter print Workout tanktop summer t-shirts sleevelesstanktop tank top Dark Women's Fashion Fashion women t shirt Tank Casual T Shirts Clothes Blues Funny Cotton Shirt hippie pink Tops Grey teesamptshirt sleeveless Women printed</v>
      </c>
    </row>
    <row r="895" spans="1:20" x14ac:dyDescent="0.3">
      <c r="A895" s="10" t="s">
        <v>12290</v>
      </c>
      <c r="B895" s="54">
        <v>2</v>
      </c>
      <c r="C895" t="s">
        <v>16188</v>
      </c>
      <c r="D895" s="55">
        <f>IF(LEN(TRIM(tags_count[[#This Row],[Index_count]]))=0,0,LEN(tags_count[[#This Row],[Index_count]])-LEN(SUBSTITUTE(tags_count[[#This Row],[Index_count]]," ",""))+1)</f>
        <v>2</v>
      </c>
      <c r="E895">
        <f t="shared" si="14"/>
        <v>1</v>
      </c>
      <c r="Q895" s="12">
        <v>894</v>
      </c>
      <c r="R895" s="10">
        <v>50000</v>
      </c>
      <c r="S895" s="10">
        <v>550000</v>
      </c>
      <c r="T895" t="str">
        <v>strapless Fashion Tops striped bikini Swimwear beach wear Tankinis Women's Sweatsuit black Stripes beachwear for women monokini Swimsuit</v>
      </c>
    </row>
    <row r="896" spans="1:20" x14ac:dyDescent="0.3">
      <c r="A896" s="10" t="s">
        <v>12291</v>
      </c>
      <c r="B896" s="54">
        <v>2</v>
      </c>
      <c r="C896" t="s">
        <v>16189</v>
      </c>
      <c r="D896" s="55">
        <f>IF(LEN(TRIM(tags_count[[#This Row],[Index_count]]))=0,0,LEN(tags_count[[#This Row],[Index_count]])-LEN(SUBSTITUTE(tags_count[[#This Row],[Index_count]]," ",""))+1)</f>
        <v>1</v>
      </c>
      <c r="E896">
        <f t="shared" si="14"/>
        <v>2</v>
      </c>
      <c r="Q896" s="12">
        <v>895</v>
      </c>
      <c r="R896" s="10">
        <v>100</v>
      </c>
      <c r="S896" s="10">
        <v>500</v>
      </c>
      <c r="T896" t="str">
        <v>Sleeveless dress sleeveless Fashion Mini Dress summer dress V Neckdress V-neck Mini dress Casual Women's Fashion Party Dress Summer Jack Daniels print dress party Print women dress loose dress Women Fashion casual dress</v>
      </c>
    </row>
    <row r="897" spans="1:20" x14ac:dyDescent="0.3">
      <c r="A897" s="10" t="s">
        <v>12292</v>
      </c>
      <c r="B897" s="54">
        <v>2</v>
      </c>
      <c r="C897" t="s">
        <v>16190</v>
      </c>
      <c r="D897" s="55">
        <f>IF(LEN(TRIM(tags_count[[#This Row],[Index_count]]))=0,0,LEN(tags_count[[#This Row],[Index_count]])-LEN(SUBSTITUTE(tags_count[[#This Row],[Index_count]]," ",""))+1)</f>
        <v>2</v>
      </c>
      <c r="E897">
        <f t="shared" si="14"/>
        <v>2</v>
      </c>
      <c r="Q897" s="12">
        <v>896</v>
      </c>
      <c r="R897" s="10">
        <v>100</v>
      </c>
      <c r="S897" s="10">
        <v>900</v>
      </c>
      <c r="T897" t="str">
        <v>pink Summer Polyester Shorts Set cute printingpajama Cartoons Women's Fashion Women S Clothing pyjama bunny Pajamas Women</v>
      </c>
    </row>
    <row r="898" spans="1:20" x14ac:dyDescent="0.3">
      <c r="A898" s="10" t="s">
        <v>12293</v>
      </c>
      <c r="B898" s="54">
        <v>2</v>
      </c>
      <c r="C898" t="s">
        <v>16191</v>
      </c>
      <c r="D898" s="55">
        <f>IF(LEN(TRIM(tags_count[[#This Row],[Index_count]]))=0,0,LEN(tags_count[[#This Row],[Index_count]])-LEN(SUBSTITUTE(tags_count[[#This Row],[Index_count]]," ",""))+1)</f>
        <v>2</v>
      </c>
      <c r="E898">
        <f t="shared" ref="E898:E961" si="15">COUNTIF(T898:T2258,"*"&amp;A898&amp;"*")</f>
        <v>1</v>
      </c>
      <c r="Q898" s="12">
        <v>897</v>
      </c>
      <c r="R898" s="10">
        <v>1000</v>
      </c>
      <c r="S898" s="10">
        <v>15000</v>
      </c>
      <c r="T898" t="str">
        <v>Blues Summer Shorts Shirt Sleeve cottonlinenshirt Tops short sleeves casual shirt henley Casual T Shirts Green Yellow Fashion Men Men's Shirt linentop Cotton</v>
      </c>
    </row>
    <row r="899" spans="1:20" x14ac:dyDescent="0.3">
      <c r="A899" s="10" t="s">
        <v>12294</v>
      </c>
      <c r="B899" s="54">
        <v>2</v>
      </c>
      <c r="C899" t="s">
        <v>16192</v>
      </c>
      <c r="D899" s="55">
        <f>IF(LEN(TRIM(tags_count[[#This Row],[Index_count]]))=0,0,LEN(tags_count[[#This Row],[Index_count]])-LEN(SUBSTITUTE(tags_count[[#This Row],[Index_count]]," ",""))+1)</f>
        <v>2</v>
      </c>
      <c r="E899">
        <f t="shared" si="15"/>
        <v>1</v>
      </c>
      <c r="Q899" s="12">
        <v>898</v>
      </c>
      <c r="R899" s="10">
        <v>1000</v>
      </c>
      <c r="S899" s="10">
        <v>11000</v>
      </c>
      <c r="T899" t="str">
        <v>Summer Vest Plus Size Tank tunic Tops tank top Print Women's Fashion Printing blousetop V-neck sleeveless Fashion Casual</v>
      </c>
    </row>
    <row r="900" spans="1:20" x14ac:dyDescent="0.3">
      <c r="A900" s="10" t="s">
        <v>12295</v>
      </c>
      <c r="B900" s="54">
        <v>2</v>
      </c>
      <c r="C900" t="s">
        <v>16193</v>
      </c>
      <c r="D900" s="55">
        <f>IF(LEN(TRIM(tags_count[[#This Row],[Index_count]]))=0,0,LEN(tags_count[[#This Row],[Index_count]])-LEN(SUBSTITUTE(tags_count[[#This Row],[Index_count]]," ",""))+1)</f>
        <v>2</v>
      </c>
      <c r="E900">
        <f t="shared" si="15"/>
        <v>2</v>
      </c>
      <c r="Q900" s="12">
        <v>899</v>
      </c>
      <c r="R900" s="10">
        <v>100</v>
      </c>
      <c r="S900" s="10">
        <v>1400</v>
      </c>
      <c r="T900" t="str">
        <v>bobo Mini Fashion chiffon Summer Beach Dress summer dress boho Floral dress Mini dress beach dress Shorts party maxi dress Floral sleeveless Women's Fashion evening party dress</v>
      </c>
    </row>
    <row r="901" spans="1:20" x14ac:dyDescent="0.3">
      <c r="A901" s="10" t="s">
        <v>12296</v>
      </c>
      <c r="B901" s="54">
        <v>2</v>
      </c>
      <c r="C901" t="s">
        <v>16194</v>
      </c>
      <c r="D901" s="55">
        <f>IF(LEN(TRIM(tags_count[[#This Row],[Index_count]]))=0,0,LEN(tags_count[[#This Row],[Index_count]])-LEN(SUBSTITUTE(tags_count[[#This Row],[Index_count]]," ",""))+1)</f>
        <v>2</v>
      </c>
      <c r="E901">
        <f t="shared" si="15"/>
        <v>0</v>
      </c>
      <c r="Q901" s="12">
        <v>900</v>
      </c>
      <c r="R901" s="10">
        <v>5000</v>
      </c>
      <c r="S901" s="10">
        <v>80000</v>
      </c>
      <c r="T901" t="str">
        <v>Summer Fashion Accessory Shorts skull pants Vintage Denim Women's Fashion Hot pants Hip Hop Plus Size Denim Shorts sexy Jeans Fashion Women Fashion Women</v>
      </c>
    </row>
    <row r="902" spans="1:20" x14ac:dyDescent="0.3">
      <c r="A902" s="10" t="s">
        <v>12297</v>
      </c>
      <c r="B902" s="54">
        <v>2</v>
      </c>
      <c r="C902" t="s">
        <v>16195</v>
      </c>
      <c r="D902" s="55">
        <f>IF(LEN(TRIM(tags_count[[#This Row],[Index_count]]))=0,0,LEN(tags_count[[#This Row],[Index_count]])-LEN(SUBSTITUTE(tags_count[[#This Row],[Index_count]]," ",""))+1)</f>
        <v>2</v>
      </c>
      <c r="E902">
        <f t="shared" si="15"/>
        <v>1</v>
      </c>
      <c r="Q902" s="12">
        <v>901</v>
      </c>
      <c r="R902" s="10">
        <v>20000</v>
      </c>
      <c r="S902" s="10">
        <v>120000</v>
      </c>
      <c r="T902" t="str">
        <v>blouse Summer Plus Size off the shoulder top Lace topsamptshirt Collar Women's Fashion Fashion Loose topsampblouse Women Casual Shirt</v>
      </c>
    </row>
    <row r="903" spans="1:20" x14ac:dyDescent="0.3">
      <c r="A903" s="10" t="s">
        <v>12298</v>
      </c>
      <c r="B903" s="54">
        <v>2</v>
      </c>
      <c r="C903" t="s">
        <v>16150</v>
      </c>
      <c r="D903" s="55">
        <f>IF(LEN(TRIM(tags_count[[#This Row],[Index_count]]))=0,0,LEN(tags_count[[#This Row],[Index_count]])-LEN(SUBSTITUTE(tags_count[[#This Row],[Index_count]]," ",""))+1)</f>
        <v>1</v>
      </c>
      <c r="E903">
        <f t="shared" si="15"/>
        <v>0</v>
      </c>
      <c r="Q903" s="12">
        <v>902</v>
      </c>
      <c r="R903" s="10">
        <v>1000</v>
      </c>
      <c r="S903" s="10">
        <v>13000</v>
      </c>
      <c r="T903" t="str">
        <v>Summer Plus Size Loose floralprinted Women's Fashion off shoulder printed summerjumpsuit loosejumpsuit sleeveless Women Women's Jumpsuits Casual jumpsuit</v>
      </c>
    </row>
    <row r="904" spans="1:20" x14ac:dyDescent="0.3">
      <c r="A904" s="10" t="s">
        <v>12299</v>
      </c>
      <c r="B904" s="54">
        <v>2</v>
      </c>
      <c r="C904" t="s">
        <v>16196</v>
      </c>
      <c r="D904" s="55">
        <f>IF(LEN(TRIM(tags_count[[#This Row],[Index_count]]))=0,0,LEN(tags_count[[#This Row],[Index_count]])-LEN(SUBSTITUTE(tags_count[[#This Row],[Index_count]]," ",""))+1)</f>
        <v>2</v>
      </c>
      <c r="E904">
        <f t="shared" si="15"/>
        <v>0</v>
      </c>
      <c r="Q904" s="12">
        <v>903</v>
      </c>
      <c r="R904" s="10">
        <v>100</v>
      </c>
      <c r="S904" s="10">
        <v>386</v>
      </c>
      <c r="T904" t="str">
        <v>Summer Plus Size Necks Dress Polkas Round neck Women's Fashion Fashion polka dot Sleeveless dress Ladies sleeveless printed Casual Women</v>
      </c>
    </row>
    <row r="905" spans="1:20" x14ac:dyDescent="0.3">
      <c r="A905" s="10" t="s">
        <v>12300</v>
      </c>
      <c r="B905" s="54">
        <v>2</v>
      </c>
      <c r="C905" t="s">
        <v>16197</v>
      </c>
      <c r="D905" s="55">
        <f>IF(LEN(TRIM(tags_count[[#This Row],[Index_count]]))=0,0,LEN(tags_count[[#This Row],[Index_count]])-LEN(SUBSTITUTE(tags_count[[#This Row],[Index_count]]," ",""))+1)</f>
        <v>2</v>
      </c>
      <c r="E905">
        <f t="shared" si="15"/>
        <v>0</v>
      </c>
      <c r="Q905" s="12">
        <v>904</v>
      </c>
      <c r="R905" s="10">
        <v>10000</v>
      </c>
      <c r="S905" s="10">
        <v>37400</v>
      </c>
      <c r="T905" t="str">
        <v>Women Vest Vest Fashion tunic top letter print tank top Women's Fashion sleeveless Tank Casual Shirt blouse Cotton cottontee Printed Tee graphic tee Tops sleevelessvest T Shirts Round neck Necks Print loose t-shirt Women</v>
      </c>
    </row>
    <row r="906" spans="1:20" x14ac:dyDescent="0.3">
      <c r="A906" s="10" t="s">
        <v>12301</v>
      </c>
      <c r="B906" s="54">
        <v>2</v>
      </c>
      <c r="C906" t="s">
        <v>16198</v>
      </c>
      <c r="D906" s="55">
        <f>IF(LEN(TRIM(tags_count[[#This Row],[Index_count]]))=0,0,LEN(tags_count[[#This Row],[Index_count]])-LEN(SUBSTITUTE(tags_count[[#This Row],[Index_count]]," ",""))+1)</f>
        <v>2</v>
      </c>
      <c r="E906">
        <f t="shared" si="15"/>
        <v>0</v>
      </c>
      <c r="Q906" s="12">
        <v>905</v>
      </c>
      <c r="R906" s="10">
        <v>100</v>
      </c>
      <c r="S906" s="10">
        <v>700</v>
      </c>
      <c r="T906" t="str">
        <v>Mini womens dresses Summer sleevele Dress Mini dress Women's Fashion Fashion backless party sexy summer dresses Women S Clothing Casual sleeveless</v>
      </c>
    </row>
    <row r="907" spans="1:20" x14ac:dyDescent="0.3">
      <c r="A907" s="10" t="s">
        <v>12302</v>
      </c>
      <c r="B907" s="54">
        <v>2</v>
      </c>
      <c r="C907" t="s">
        <v>16199</v>
      </c>
      <c r="D907" s="55">
        <f>IF(LEN(TRIM(tags_count[[#This Row],[Index_count]]))=0,0,LEN(tags_count[[#This Row],[Index_count]])-LEN(SUBSTITUTE(tags_count[[#This Row],[Index_count]]," ",""))+1)</f>
        <v>2</v>
      </c>
      <c r="E907">
        <f t="shared" si="15"/>
        <v>0</v>
      </c>
      <c r="Q907" s="12">
        <v>906</v>
      </c>
      <c r="R907" s="10">
        <v>100</v>
      </c>
      <c r="S907" s="10">
        <v>1200</v>
      </c>
      <c r="T907" t="str">
        <v>Mini Fashion Summer V Neckdress Dress backless dress V-neck Mini dress beach dress polka dot dress Casual loosedresse Tops summer dress Polkas spaghettistrapdre Cotton Dress Sleeveless dress backless sleeveless Women's Fashion polka dot</v>
      </c>
    </row>
    <row r="908" spans="1:20" x14ac:dyDescent="0.3">
      <c r="A908" s="10" t="s">
        <v>12303</v>
      </c>
      <c r="B908" s="54">
        <v>2</v>
      </c>
      <c r="C908" t="s">
        <v>16200</v>
      </c>
      <c r="D908" s="55">
        <f>IF(LEN(TRIM(tags_count[[#This Row],[Index_count]]))=0,0,LEN(tags_count[[#This Row],[Index_count]])-LEN(SUBSTITUTE(tags_count[[#This Row],[Index_count]]," ",""))+1)</f>
        <v>2</v>
      </c>
      <c r="E908">
        <f t="shared" si="15"/>
        <v>1</v>
      </c>
      <c r="Q908" s="12">
        <v>907</v>
      </c>
      <c r="R908" s="10">
        <v>100</v>
      </c>
      <c r="S908" s="10">
        <v>700</v>
      </c>
      <c r="T908" t="str">
        <v>Deep V-Neck Fashion chiffon V-neck Women's Fashion camisolestanktop Casual Tops Tank Casual ladiessleevelesstop blouse tops shirts for women Shirt Tops Womens Blouse T Shirts Womens T Shirts women chiffon shirt sumnerblouseforwomen Ladies sexy shirts for women Women sleeveless</v>
      </c>
    </row>
    <row r="909" spans="1:20" x14ac:dyDescent="0.3">
      <c r="A909" s="10" t="s">
        <v>12304</v>
      </c>
      <c r="B909" s="54">
        <v>2</v>
      </c>
      <c r="C909" t="s">
        <v>16201</v>
      </c>
      <c r="D909" s="55">
        <f>IF(LEN(TRIM(tags_count[[#This Row],[Index_count]]))=0,0,LEN(tags_count[[#This Row],[Index_count]])-LEN(SUBSTITUTE(tags_count[[#This Row],[Index_count]]," ",""))+1)</f>
        <v>2</v>
      </c>
      <c r="E909">
        <f t="shared" si="15"/>
        <v>1</v>
      </c>
      <c r="Q909" s="12">
        <v>908</v>
      </c>
      <c r="R909" s="10">
        <v>1000</v>
      </c>
      <c r="S909" s="10">
        <v>8000</v>
      </c>
      <c r="T909" t="str">
        <v>Summer Fashion leaf bathing suit Women's Fashion Swimsuit Swimwear Bikini splits Women Suits sexy Swimming Beach printed</v>
      </c>
    </row>
    <row r="910" spans="1:20" x14ac:dyDescent="0.3">
      <c r="A910" s="10" t="s">
        <v>12305</v>
      </c>
      <c r="B910" s="54">
        <v>2</v>
      </c>
      <c r="C910" t="s">
        <v>16202</v>
      </c>
      <c r="D910" s="55">
        <f>IF(LEN(TRIM(tags_count[[#This Row],[Index_count]]))=0,0,LEN(tags_count[[#This Row],[Index_count]])-LEN(SUBSTITUTE(tags_count[[#This Row],[Index_count]]," ",""))+1)</f>
        <v>2</v>
      </c>
      <c r="E910">
        <f t="shared" si="15"/>
        <v>2</v>
      </c>
      <c r="Q910" s="12">
        <v>909</v>
      </c>
      <c r="R910" s="10">
        <v>1000</v>
      </c>
      <c r="S910" s="10">
        <v>6000</v>
      </c>
      <c r="T910" t="str">
        <v>Summer Shorts pantsforwomen pants Short pants summer shorts women shorts sportshort yogashort Women's Fashion Fashion sexy shortpantsforwomen Beach Casual</v>
      </c>
    </row>
    <row r="911" spans="1:20" x14ac:dyDescent="0.3">
      <c r="A911" s="10" t="s">
        <v>12306</v>
      </c>
      <c r="B911" s="54">
        <v>2</v>
      </c>
      <c r="C911" t="s">
        <v>16203</v>
      </c>
      <c r="D911" s="55">
        <f>IF(LEN(TRIM(tags_count[[#This Row],[Index_count]]))=0,0,LEN(tags_count[[#This Row],[Index_count]])-LEN(SUBSTITUTE(tags_count[[#This Row],[Index_count]]," ",""))+1)</f>
        <v>2</v>
      </c>
      <c r="E911">
        <f t="shared" si="15"/>
        <v>0</v>
      </c>
      <c r="Q911" s="12">
        <v>910</v>
      </c>
      <c r="R911" s="10">
        <v>100</v>
      </c>
      <c r="S911" s="10">
        <v>400</v>
      </c>
      <c r="T911" t="str">
        <v>blouse Summer Vest Tank Shirt Tops Loose Women's Fashion printed Tops &amp; T-Shirts Print sleeveless Casual</v>
      </c>
    </row>
    <row r="912" spans="1:20" x14ac:dyDescent="0.3">
      <c r="A912" s="10" t="s">
        <v>12307</v>
      </c>
      <c r="B912" s="54">
        <v>2</v>
      </c>
      <c r="C912" t="s">
        <v>16204</v>
      </c>
      <c r="D912" s="55">
        <f>IF(LEN(TRIM(tags_count[[#This Row],[Index_count]]))=0,0,LEN(tags_count[[#This Row],[Index_count]])-LEN(SUBSTITUTE(tags_count[[#This Row],[Index_count]]," ",""))+1)</f>
        <v>2</v>
      </c>
      <c r="E912">
        <f t="shared" si="15"/>
        <v>3</v>
      </c>
      <c r="Q912" s="12">
        <v>911</v>
      </c>
      <c r="R912" s="10">
        <v>100</v>
      </c>
      <c r="S912" s="10">
        <v>300</v>
      </c>
      <c r="T912" t="str">
        <v>blouse Summer Vest Plus Size Tank Shirt Women Blouse Short Sleeve Blouses Tops Ladies Women's Fashion Fashion chiffon blouse Print sleeveless feather Sport Casual Women</v>
      </c>
    </row>
    <row r="913" spans="1:20" x14ac:dyDescent="0.3">
      <c r="A913" s="10" t="s">
        <v>12308</v>
      </c>
      <c r="B913" s="54">
        <v>2</v>
      </c>
      <c r="C913" t="s">
        <v>16205</v>
      </c>
      <c r="D913" s="55">
        <f>IF(LEN(TRIM(tags_count[[#This Row],[Index_count]]))=0,0,LEN(tags_count[[#This Row],[Index_count]])-LEN(SUBSTITUTE(tags_count[[#This Row],[Index_count]]," ",""))+1)</f>
        <v>2</v>
      </c>
      <c r="E913">
        <f t="shared" si="15"/>
        <v>2</v>
      </c>
      <c r="Q913" s="12">
        <v>912</v>
      </c>
      <c r="R913" s="10">
        <v>1000</v>
      </c>
      <c r="S913" s="10">
        <v>5840</v>
      </c>
      <c r="T913" t="str">
        <v>Summer sexy bathing suit Bikinis Set splitbikiniset Swimwear Swimsuit Bikini Fashion Two Pieces printed Women's Fashion Women Beach splits</v>
      </c>
    </row>
    <row r="914" spans="1:20" x14ac:dyDescent="0.3">
      <c r="A914" s="10" t="s">
        <v>12309</v>
      </c>
      <c r="B914" s="54">
        <v>2</v>
      </c>
      <c r="C914" t="s">
        <v>16206</v>
      </c>
      <c r="D914" s="55">
        <f>IF(LEN(TRIM(tags_count[[#This Row],[Index_count]]))=0,0,LEN(tags_count[[#This Row],[Index_count]])-LEN(SUBSTITUTE(tags_count[[#This Row],[Index_count]]," ",""))+1)</f>
        <v>2</v>
      </c>
      <c r="E914">
        <f t="shared" si="15"/>
        <v>0</v>
      </c>
      <c r="Q914" s="12">
        <v>913</v>
      </c>
      <c r="R914" s="10">
        <v>100</v>
      </c>
      <c r="S914" s="10">
        <v>1100</v>
      </c>
      <c r="T914" t="str">
        <v>blouse cute heartprint Cotton Shirt Shirt Graphic Shirt womens top short sleeves casual shirt fashionshortsleeve Women's Fashion Fashion V-neck Fun T Shirts Necks</v>
      </c>
    </row>
    <row r="915" spans="1:20" x14ac:dyDescent="0.3">
      <c r="A915" s="10" t="s">
        <v>12310</v>
      </c>
      <c r="B915" s="54">
        <v>2</v>
      </c>
      <c r="C915" t="s">
        <v>16206</v>
      </c>
      <c r="D915" s="55">
        <f>IF(LEN(TRIM(tags_count[[#This Row],[Index_count]]))=0,0,LEN(tags_count[[#This Row],[Index_count]])-LEN(SUBSTITUTE(tags_count[[#This Row],[Index_count]]," ",""))+1)</f>
        <v>2</v>
      </c>
      <c r="E915">
        <f t="shared" si="15"/>
        <v>0</v>
      </c>
      <c r="Q915" s="12">
        <v>914</v>
      </c>
      <c r="R915" s="10">
        <v>100</v>
      </c>
      <c r="S915" s="10">
        <v>200</v>
      </c>
      <c r="T915" t="str">
        <v>Summer Sneakers taschendamen Womens Shoes breathablesportshoe chaussurefamme summer shoes Casual Women's Fashion Fashion Adidas Shoes fashionbreathableshoe womenbreathableshoe Women</v>
      </c>
    </row>
    <row r="916" spans="1:20" x14ac:dyDescent="0.3">
      <c r="A916" s="10" t="s">
        <v>12311</v>
      </c>
      <c r="B916" s="54">
        <v>2</v>
      </c>
      <c r="C916" t="s">
        <v>16206</v>
      </c>
      <c r="D916" s="55">
        <f>IF(LEN(TRIM(tags_count[[#This Row],[Index_count]]))=0,0,LEN(tags_count[[#This Row],[Index_count]])-LEN(SUBSTITUTE(tags_count[[#This Row],[Index_count]]," ",""))+1)</f>
        <v>2</v>
      </c>
      <c r="E916">
        <f t="shared" si="15"/>
        <v>0</v>
      </c>
      <c r="Q916" s="12">
        <v>915</v>
      </c>
      <c r="R916" s="10">
        <v>1000</v>
      </c>
      <c r="S916" s="10">
        <v>8000</v>
      </c>
      <c r="T916" t="str">
        <v>Summer Plus Size long dress Dress summer dress Party Dress V-neck Maxi Dresses Casual Women's Fashion Sleeveless dress backless Sexy Dress sleeveless Women loose dress casual dress</v>
      </c>
    </row>
    <row r="917" spans="1:20" x14ac:dyDescent="0.3">
      <c r="A917" s="10" t="s">
        <v>12312</v>
      </c>
      <c r="B917" s="54">
        <v>2</v>
      </c>
      <c r="C917" t="s">
        <v>16138</v>
      </c>
      <c r="D917" s="55">
        <f>IF(LEN(TRIM(tags_count[[#This Row],[Index_count]]))=0,0,LEN(tags_count[[#This Row],[Index_count]])-LEN(SUBSTITUTE(tags_count[[#This Row],[Index_count]]," ",""))+1)</f>
        <v>2</v>
      </c>
      <c r="E917">
        <f t="shared" si="15"/>
        <v>2</v>
      </c>
      <c r="Q917" s="12">
        <v>916</v>
      </c>
      <c r="R917" s="10">
        <v>5000</v>
      </c>
      <c r="S917" s="10">
        <v>35000</v>
      </c>
      <c r="T917" t="str">
        <v>Women Vest Fashion Tank Shirt Stripes Tops Women's Fashion V-neck T Shirts tank top sleeveless summervest Casual Women Fashion Necks</v>
      </c>
    </row>
    <row r="918" spans="1:20" x14ac:dyDescent="0.3">
      <c r="A918" s="10" t="s">
        <v>12313</v>
      </c>
      <c r="B918" s="54">
        <v>2</v>
      </c>
      <c r="C918" t="s">
        <v>16150</v>
      </c>
      <c r="D918" s="55">
        <f>IF(LEN(TRIM(tags_count[[#This Row],[Index_count]]))=0,0,LEN(tags_count[[#This Row],[Index_count]])-LEN(SUBSTITUTE(tags_count[[#This Row],[Index_count]]," ",""))+1)</f>
        <v>1</v>
      </c>
      <c r="E918">
        <f t="shared" si="15"/>
        <v>0</v>
      </c>
      <c r="Q918" s="12">
        <v>917</v>
      </c>
      <c r="R918" s="10">
        <v>5000</v>
      </c>
      <c r="S918" s="10">
        <v>10000</v>
      </c>
      <c r="T918" t="str">
        <v>Summer Plus Size long dress Dress Spaghetti Strap Women's Fashion Fashion Flowers sleeveless Print flowerprint Women Spaghetti Casual casual dress</v>
      </c>
    </row>
    <row r="919" spans="1:20" x14ac:dyDescent="0.3">
      <c r="A919" s="10" t="s">
        <v>12314</v>
      </c>
      <c r="B919" s="54">
        <v>2</v>
      </c>
      <c r="C919" t="s">
        <v>16207</v>
      </c>
      <c r="D919" s="55">
        <f>IF(LEN(TRIM(tags_count[[#This Row],[Index_count]]))=0,0,LEN(tags_count[[#This Row],[Index_count]])-LEN(SUBSTITUTE(tags_count[[#This Row],[Index_count]]," ",""))+1)</f>
        <v>2</v>
      </c>
      <c r="E919">
        <f t="shared" si="15"/>
        <v>1</v>
      </c>
      <c r="Q919" s="12">
        <v>918</v>
      </c>
      <c r="R919" s="10">
        <v>1000</v>
      </c>
      <c r="S919" s="10">
        <v>8000</v>
      </c>
      <c r="T919" t="str">
        <v>casualjumpsuit Beach Shorts wideleg Fashion Halter pants women Jumpsuit Women's Fashion Shorts Casual women shorts Plus Size Lace Up jumpsuit sleeveless sexy jumpsuit Wool plussizeclothe Striped Women</v>
      </c>
    </row>
    <row r="920" spans="1:20" x14ac:dyDescent="0.3">
      <c r="A920" s="10" t="s">
        <v>12315</v>
      </c>
      <c r="B920" s="54">
        <v>2</v>
      </c>
      <c r="C920" t="s">
        <v>16208</v>
      </c>
      <c r="D920" s="55">
        <f>IF(LEN(TRIM(tags_count[[#This Row],[Index_count]]))=0,0,LEN(tags_count[[#This Row],[Index_count]])-LEN(SUBSTITUTE(tags_count[[#This Row],[Index_count]]," ",""))+1)</f>
        <v>2</v>
      </c>
      <c r="E920">
        <f t="shared" si="15"/>
        <v>2</v>
      </c>
      <c r="Q920" s="12">
        <v>919</v>
      </c>
      <c r="R920" s="10">
        <v>1000</v>
      </c>
      <c r="S920" s="10">
        <v>11000</v>
      </c>
      <c r="T920" t="str">
        <v>Deep V-Neck Summer Plus Size Spaghetti Strap Overalls Women's Fashion sleeveless Women Casual jumpsuit</v>
      </c>
    </row>
    <row r="921" spans="1:20" x14ac:dyDescent="0.3">
      <c r="A921" s="10" t="s">
        <v>12316</v>
      </c>
      <c r="B921" s="54">
        <v>2</v>
      </c>
      <c r="C921" t="s">
        <v>16209</v>
      </c>
      <c r="D921" s="55">
        <f>IF(LEN(TRIM(tags_count[[#This Row],[Index_count]]))=0,0,LEN(tags_count[[#This Row],[Index_count]])-LEN(SUBSTITUTE(tags_count[[#This Row],[Index_count]]," ",""))+1)</f>
        <v>2</v>
      </c>
      <c r="E921">
        <f t="shared" si="15"/>
        <v>1</v>
      </c>
      <c r="Q921" s="12">
        <v>920</v>
      </c>
      <c r="R921" s="10">
        <v>100</v>
      </c>
      <c r="S921" s="10">
        <v>500</v>
      </c>
      <c r="T921" t="str">
        <v>Summer Plus Size street style V-neck women summer tops Sleeveless Shirt Fashion Casual T-Shirt Casual T Shirts Shirt blouse Tank summer tank top Tops Women's Fashion woman shirt summer Women women tank top sleeveless summer t-shirts Loose tank tops Pure Color</v>
      </c>
    </row>
    <row r="922" spans="1:20" x14ac:dyDescent="0.3">
      <c r="A922" s="10" t="s">
        <v>12317</v>
      </c>
      <c r="B922" s="54">
        <v>2</v>
      </c>
      <c r="C922" t="s">
        <v>16210</v>
      </c>
      <c r="D922" s="55">
        <f>IF(LEN(TRIM(tags_count[[#This Row],[Index_count]]))=0,0,LEN(tags_count[[#This Row],[Index_count]])-LEN(SUBSTITUTE(tags_count[[#This Row],[Index_count]]," ",""))+1)</f>
        <v>2</v>
      </c>
      <c r="E922">
        <f t="shared" si="15"/>
        <v>2</v>
      </c>
      <c r="Q922" s="12">
        <v>921</v>
      </c>
      <c r="R922" s="10">
        <v>10000</v>
      </c>
      <c r="S922" s="10">
        <v>60000</v>
      </c>
      <c r="T922" t="str">
        <v>bathing suit Fashion fashion swimsuit bikini set Halter sexy bikini Women's Fashion camouflage Swimsuit Bikini t Suits Print sexy Women camouflageprint Swimming</v>
      </c>
    </row>
    <row r="923" spans="1:20" x14ac:dyDescent="0.3">
      <c r="A923" s="10" t="s">
        <v>12318</v>
      </c>
      <c r="B923" s="54">
        <v>2</v>
      </c>
      <c r="C923" t="s">
        <v>16211</v>
      </c>
      <c r="D923" s="55">
        <f>IF(LEN(TRIM(tags_count[[#This Row],[Index_count]]))=0,0,LEN(tags_count[[#This Row],[Index_count]])-LEN(SUBSTITUTE(tags_count[[#This Row],[Index_count]]," ",""))+1)</f>
        <v>2</v>
      </c>
      <c r="E923">
        <f t="shared" si="15"/>
        <v>0</v>
      </c>
      <c r="Q923" s="12">
        <v>922</v>
      </c>
      <c r="R923" s="10">
        <v>5000</v>
      </c>
      <c r="S923" s="10">
        <v>60000</v>
      </c>
      <c r="T923" t="str">
        <v>Women Pants capripant elastic waist Waist Elastic pants Summer Fitness jogging harem pants Women's Fashion trousers 34pant Sport Fashion Casual</v>
      </c>
    </row>
    <row r="924" spans="1:20" x14ac:dyDescent="0.3">
      <c r="A924" s="10" t="s">
        <v>12319</v>
      </c>
      <c r="B924" s="54">
        <v>2</v>
      </c>
      <c r="C924" t="s">
        <v>16212</v>
      </c>
      <c r="D924" s="55">
        <f>IF(LEN(TRIM(tags_count[[#This Row],[Index_count]]))=0,0,LEN(tags_count[[#This Row],[Index_count]])-LEN(SUBSTITUTE(tags_count[[#This Row],[Index_count]]," ",""))+1)</f>
        <v>2</v>
      </c>
      <c r="E924">
        <f t="shared" si="15"/>
        <v>0</v>
      </c>
      <c r="Q924" s="12">
        <v>923</v>
      </c>
      <c r="R924" s="10">
        <v>100</v>
      </c>
      <c r="S924" s="10">
        <v>600</v>
      </c>
      <c r="T924" t="str">
        <v>Summer Vest Fashion Tank Shirt Tops topsamptshirt women tank Women's Fashion rockandroll sleeveless tops sleeveless Casual</v>
      </c>
    </row>
    <row r="925" spans="1:20" x14ac:dyDescent="0.3">
      <c r="A925" s="10" t="s">
        <v>2670</v>
      </c>
      <c r="B925" s="54">
        <v>2</v>
      </c>
      <c r="C925" t="s">
        <v>16213</v>
      </c>
      <c r="D925" s="55">
        <f>IF(LEN(TRIM(tags_count[[#This Row],[Index_count]]))=0,0,LEN(tags_count[[#This Row],[Index_count]])-LEN(SUBSTITUTE(tags_count[[#This Row],[Index_count]]," ",""))+1)</f>
        <v>2</v>
      </c>
      <c r="E925">
        <f t="shared" si="15"/>
        <v>0</v>
      </c>
      <c r="Q925" s="12">
        <v>924</v>
      </c>
      <c r="R925" s="10">
        <v>5000</v>
      </c>
      <c r="S925" s="10">
        <v>55000</v>
      </c>
      <c r="T925" t="str">
        <v>Summer Plus Size tunic Necks Sleeve Dress Tunic dress Loose V-neck Women's Fashion Sleeveless dress sleeve dress solid color strapdre Casual Women</v>
      </c>
    </row>
    <row r="926" spans="1:20" x14ac:dyDescent="0.3">
      <c r="A926" s="10" t="s">
        <v>12320</v>
      </c>
      <c r="B926" s="54">
        <v>2</v>
      </c>
      <c r="C926" t="s">
        <v>16214</v>
      </c>
      <c r="D926" s="55">
        <f>IF(LEN(TRIM(tags_count[[#This Row],[Index_count]]))=0,0,LEN(tags_count[[#This Row],[Index_count]])-LEN(SUBSTITUTE(tags_count[[#This Row],[Index_count]]," ",""))+1)</f>
        <v>2</v>
      </c>
      <c r="E926">
        <f t="shared" si="15"/>
        <v>0</v>
      </c>
      <c r="Q926" s="12">
        <v>925</v>
      </c>
      <c r="R926" s="10">
        <v>1000</v>
      </c>
      <c r="S926" s="10">
        <v>8000</v>
      </c>
      <c r="T926" t="str">
        <v>blouse Deep V-Neck Fashion Lace Summer beach coverup Dress summer dress beach wear V-neck Swimsuit Bikini beachcoat Women's Fashion Coat Clothing sun protection swimwear Beach Swimsuit Cover Women</v>
      </c>
    </row>
    <row r="927" spans="1:20" x14ac:dyDescent="0.3">
      <c r="A927" s="10" t="s">
        <v>12321</v>
      </c>
      <c r="B927" s="54">
        <v>2</v>
      </c>
      <c r="C927" t="s">
        <v>16215</v>
      </c>
      <c r="D927" s="55">
        <f>IF(LEN(TRIM(tags_count[[#This Row],[Index_count]]))=0,0,LEN(tags_count[[#This Row],[Index_count]])-LEN(SUBSTITUTE(tags_count[[#This Row],[Index_count]]," ",""))+1)</f>
        <v>1</v>
      </c>
      <c r="E927">
        <f t="shared" si="15"/>
        <v>1</v>
      </c>
      <c r="Q927" s="12">
        <v>926</v>
      </c>
      <c r="R927" s="10">
        <v>100</v>
      </c>
      <c r="S927" s="10">
        <v>200</v>
      </c>
      <c r="T927" t="str">
        <v>Summer Plus Size Necks Sleeve Vintage Dress short sleeves Floral dress Casual Round neck Print Women's Fashion Shorts print dress Floral women dress loose dress</v>
      </c>
    </row>
    <row r="928" spans="1:20" x14ac:dyDescent="0.3">
      <c r="A928" s="10" t="s">
        <v>12322</v>
      </c>
      <c r="B928" s="54">
        <v>2</v>
      </c>
      <c r="C928" t="s">
        <v>16216</v>
      </c>
      <c r="D928" s="55">
        <f>IF(LEN(TRIM(tags_count[[#This Row],[Index_count]]))=0,0,LEN(tags_count[[#This Row],[Index_count]])-LEN(SUBSTITUTE(tags_count[[#This Row],[Index_count]]," ",""))+1)</f>
        <v>1</v>
      </c>
      <c r="E928">
        <f t="shared" si="15"/>
        <v>0</v>
      </c>
      <c r="Q928" s="12">
        <v>927</v>
      </c>
      <c r="R928" s="10">
        <v>20000</v>
      </c>
      <c r="S928" s="10">
        <v>113200</v>
      </c>
      <c r="T928" t="str">
        <v>blouse Summer o-neck Tops &amp; Blouses Shirt Tank Pleated Tops tank top Women's Fashion Plus Size sleeveless tops Women sexy loose t-shirt women top Fashion Casual sleeveless Cotton</v>
      </c>
    </row>
    <row r="929" spans="1:20" x14ac:dyDescent="0.3">
      <c r="A929" s="10" t="s">
        <v>12323</v>
      </c>
      <c r="B929" s="54">
        <v>2</v>
      </c>
      <c r="C929" t="s">
        <v>16217</v>
      </c>
      <c r="D929" s="55">
        <f>IF(LEN(TRIM(tags_count[[#This Row],[Index_count]]))=0,0,LEN(tags_count[[#This Row],[Index_count]])-LEN(SUBSTITUTE(tags_count[[#This Row],[Index_count]]," ",""))+1)</f>
        <v>2</v>
      </c>
      <c r="E929">
        <f t="shared" si="15"/>
        <v>0</v>
      </c>
      <c r="Q929" s="12">
        <v>928</v>
      </c>
      <c r="R929" s="10">
        <v>1000</v>
      </c>
      <c r="S929" s="10">
        <v>14000</v>
      </c>
      <c r="T929" t="str">
        <v>Summer trousers Tank pants Spring Overalls Casual baggypant Ladies Women's Fashion Plus Size sleevelessjumpsuit bibpant loosejumpsuit women Jumpsuit jumpsuitsampromper jumpsuit</v>
      </c>
    </row>
    <row r="930" spans="1:20" x14ac:dyDescent="0.3">
      <c r="A930" s="10" t="s">
        <v>12324</v>
      </c>
      <c r="B930" s="54">
        <v>2</v>
      </c>
      <c r="C930" t="s">
        <v>16218</v>
      </c>
      <c r="D930" s="55">
        <f>IF(LEN(TRIM(tags_count[[#This Row],[Index_count]]))=0,0,LEN(tags_count[[#This Row],[Index_count]])-LEN(SUBSTITUTE(tags_count[[#This Row],[Index_count]]," ",""))+1)</f>
        <v>2</v>
      </c>
      <c r="E930">
        <f t="shared" si="15"/>
        <v>1</v>
      </c>
      <c r="Q930" s="12">
        <v>929</v>
      </c>
      <c r="R930" s="10">
        <v>5000</v>
      </c>
      <c r="S930" s="10">
        <v>45000</v>
      </c>
      <c r="T930" t="str">
        <v>Summer Plus Size women dresses long dress Evening Dress Dress casual dresses beach dress Stripes sleeveless summer dresses Casual casual dress Shorts tunic Shirt Waist summer dress Women's Fashion Sleeveless dress women dress Women Beach</v>
      </c>
    </row>
    <row r="931" spans="1:20" x14ac:dyDescent="0.3">
      <c r="A931" s="10" t="s">
        <v>12325</v>
      </c>
      <c r="B931" s="54">
        <v>2</v>
      </c>
      <c r="C931" t="s">
        <v>16219</v>
      </c>
      <c r="D931" s="55">
        <f>IF(LEN(TRIM(tags_count[[#This Row],[Index_count]]))=0,0,LEN(tags_count[[#This Row],[Index_count]])-LEN(SUBSTITUTE(tags_count[[#This Row],[Index_count]]," ",""))+1)</f>
        <v>1</v>
      </c>
      <c r="E931">
        <f t="shared" si="15"/>
        <v>0</v>
      </c>
      <c r="Q931" s="12">
        <v>930</v>
      </c>
      <c r="R931" s="10">
        <v>100</v>
      </c>
      <c r="S931" s="10">
        <v>400</v>
      </c>
      <c r="T931" t="str">
        <v>Summer Plus Size long dress Dress summer dress Party Dress V-neck Maxi Dresses Casual Women's Fashion Sleeveless dress backless Sexy Dress sleeveless Women loose dress casual dress</v>
      </c>
    </row>
    <row r="932" spans="1:20" x14ac:dyDescent="0.3">
      <c r="A932" s="10" t="s">
        <v>12326</v>
      </c>
      <c r="B932" s="54">
        <v>2</v>
      </c>
      <c r="C932" t="s">
        <v>16220</v>
      </c>
      <c r="D932" s="55">
        <f>IF(LEN(TRIM(tags_count[[#This Row],[Index_count]]))=0,0,LEN(tags_count[[#This Row],[Index_count]])-LEN(SUBSTITUTE(tags_count[[#This Row],[Index_count]]," ",""))+1)</f>
        <v>2</v>
      </c>
      <c r="E932">
        <f t="shared" si="15"/>
        <v>1</v>
      </c>
      <c r="Q932" s="12">
        <v>931</v>
      </c>
      <c r="R932" s="10">
        <v>100</v>
      </c>
      <c r="S932" s="10">
        <v>1100</v>
      </c>
      <c r="T932" t="str">
        <v>Summer Fashion halter dress Print Dresses women dresses long dress plus size dress Dress slim Women's Fashion Plus Size printed summer dresses Party Dresses Casual casual dress slim dress Flowers Slim Fit Cotton Dress Sleeveless dress long dresses Ladies party Cotton Beach sleeveless</v>
      </c>
    </row>
    <row r="933" spans="1:20" x14ac:dyDescent="0.3">
      <c r="A933" s="10" t="s">
        <v>12327</v>
      </c>
      <c r="B933" s="54">
        <v>2</v>
      </c>
      <c r="C933" t="s">
        <v>16221</v>
      </c>
      <c r="D933" s="55">
        <f>IF(LEN(TRIM(tags_count[[#This Row],[Index_count]]))=0,0,LEN(tags_count[[#This Row],[Index_count]])-LEN(SUBSTITUTE(tags_count[[#This Row],[Index_count]]," ",""))+1)</f>
        <v>2</v>
      </c>
      <c r="E933">
        <f t="shared" si="15"/>
        <v>1</v>
      </c>
      <c r="Q933" s="12">
        <v>932</v>
      </c>
      <c r="R933" s="10">
        <v>100</v>
      </c>
      <c r="S933" s="10">
        <v>700</v>
      </c>
      <c r="T933" t="str">
        <v>Summer Fashion casualclothing fashionshortsleeve fish Men Fishing short sleeves fashion clothing Men's Fashion 3D T-shirt printed Clothes T Shirts Winter</v>
      </c>
    </row>
    <row r="934" spans="1:20" x14ac:dyDescent="0.3">
      <c r="A934" s="10" t="s">
        <v>12328</v>
      </c>
      <c r="B934" s="54">
        <v>2</v>
      </c>
      <c r="C934" t="s">
        <v>16183</v>
      </c>
      <c r="D934" s="55">
        <f>IF(LEN(TRIM(tags_count[[#This Row],[Index_count]]))=0,0,LEN(tags_count[[#This Row],[Index_count]])-LEN(SUBSTITUTE(tags_count[[#This Row],[Index_count]]," ",""))+1)</f>
        <v>1</v>
      </c>
      <c r="E934">
        <f t="shared" si="15"/>
        <v>0</v>
      </c>
      <c r="Q934" s="12">
        <v>933</v>
      </c>
      <c r="R934" s="10">
        <v>1000</v>
      </c>
      <c r="S934" s="10">
        <v>2000</v>
      </c>
      <c r="T934" t="str">
        <v>blouse Summer Plus Size Tops &amp; Blouses Lace Tank Tops topsamptshirt tank top Women's Fashion Fashion Loose topsampblouse Print sleeveless sexy Women Casual Cotton</v>
      </c>
    </row>
    <row r="935" spans="1:20" x14ac:dyDescent="0.3">
      <c r="A935" s="10" t="s">
        <v>12329</v>
      </c>
      <c r="B935" s="54">
        <v>2</v>
      </c>
      <c r="C935" t="s">
        <v>16222</v>
      </c>
      <c r="D935" s="55">
        <f>IF(LEN(TRIM(tags_count[[#This Row],[Index_count]]))=0,0,LEN(tags_count[[#This Row],[Index_count]])-LEN(SUBSTITUTE(tags_count[[#This Row],[Index_count]]," ",""))+1)</f>
        <v>2</v>
      </c>
      <c r="E935">
        <f t="shared" si="15"/>
        <v>0</v>
      </c>
      <c r="Q935" s="12">
        <v>934</v>
      </c>
      <c r="R935" s="10">
        <v>20000</v>
      </c>
      <c r="S935" s="10">
        <v>78400</v>
      </c>
      <c r="T935" t="str">
        <v>Summer Plus Size high waist pants Waist Short pants Yellow Shorts Women's Fashion Fashion Lace Up Lace Casual Women</v>
      </c>
    </row>
    <row r="936" spans="1:20" x14ac:dyDescent="0.3">
      <c r="A936" s="10" t="s">
        <v>12330</v>
      </c>
      <c r="B936" s="54">
        <v>2</v>
      </c>
      <c r="C936" t="s">
        <v>16223</v>
      </c>
      <c r="D936" s="55">
        <f>IF(LEN(TRIM(tags_count[[#This Row],[Index_count]]))=0,0,LEN(tags_count[[#This Row],[Index_count]])-LEN(SUBSTITUTE(tags_count[[#This Row],[Index_count]]," ",""))+1)</f>
        <v>2</v>
      </c>
      <c r="E936">
        <f t="shared" si="15"/>
        <v>1</v>
      </c>
      <c r="Q936" s="12">
        <v>935</v>
      </c>
      <c r="R936" s="10">
        <v>10000</v>
      </c>
      <c r="S936" s="10">
        <v>80000</v>
      </c>
      <c r="T936" t="str">
        <v>Summer sleeveless Shorts Lace Cocktail Mini Dress Lace Dress V Neckdress Women's Fashion Mini dress beach dress Party Dress lacedresswhite party Casual evening party dress Women</v>
      </c>
    </row>
    <row r="937" spans="1:20" x14ac:dyDescent="0.3">
      <c r="A937" s="10" t="s">
        <v>12331</v>
      </c>
      <c r="B937" s="54">
        <v>2</v>
      </c>
      <c r="C937" t="s">
        <v>16224</v>
      </c>
      <c r="D937" s="55">
        <f>IF(LEN(TRIM(tags_count[[#This Row],[Index_count]]))=0,0,LEN(tags_count[[#This Row],[Index_count]])-LEN(SUBSTITUTE(tags_count[[#This Row],[Index_count]]," ",""))+1)</f>
        <v>2</v>
      </c>
      <c r="E937">
        <f t="shared" si="15"/>
        <v>2</v>
      </c>
      <c r="Q937" s="12">
        <v>936</v>
      </c>
      <c r="R937" s="10">
        <v>1000</v>
      </c>
      <c r="S937" s="10">
        <v>16000</v>
      </c>
      <c r="T937" t="str">
        <v>Deep V-Neck Mini Summer Dress summer dress Women's Fashion Floral dress Mini dress beach dress Party Dress V-neck party sleeveless Floral women dress sexy V-neck Dresses printed</v>
      </c>
    </row>
    <row r="938" spans="1:20" x14ac:dyDescent="0.3">
      <c r="A938" s="10" t="s">
        <v>12332</v>
      </c>
      <c r="B938" s="54">
        <v>2</v>
      </c>
      <c r="C938" t="s">
        <v>16225</v>
      </c>
      <c r="D938" s="55">
        <f>IF(LEN(TRIM(tags_count[[#This Row],[Index_count]]))=0,0,LEN(tags_count[[#This Row],[Index_count]])-LEN(SUBSTITUTE(tags_count[[#This Row],[Index_count]]," ",""))+1)</f>
        <v>2</v>
      </c>
      <c r="E938">
        <f t="shared" si="15"/>
        <v>1</v>
      </c>
      <c r="Q938" s="12">
        <v>937</v>
      </c>
      <c r="R938" s="10">
        <v>1000</v>
      </c>
      <c r="S938" s="10">
        <v>8000</v>
      </c>
      <c r="T938" t="str">
        <v>Summer Tassels Plus Size halter dress Halter Sleeve Dresses Pleated summer dress short sleeves Mini dress tasseldre Shorts off shoulder sexy Dress women dress Women Women's Fashion loose dress casual dress</v>
      </c>
    </row>
    <row r="939" spans="1:20" x14ac:dyDescent="0.3">
      <c r="A939" s="10" t="s">
        <v>12333</v>
      </c>
      <c r="B939" s="54">
        <v>2</v>
      </c>
      <c r="C939" t="s">
        <v>16226</v>
      </c>
      <c r="D939" s="55">
        <f>IF(LEN(TRIM(tags_count[[#This Row],[Index_count]]))=0,0,LEN(tags_count[[#This Row],[Index_count]])-LEN(SUBSTITUTE(tags_count[[#This Row],[Index_count]]," ",""))+1)</f>
        <v>1</v>
      </c>
      <c r="E939">
        <f t="shared" si="15"/>
        <v>191</v>
      </c>
      <c r="Q939" s="12">
        <v>938</v>
      </c>
      <c r="R939" s="10">
        <v>100</v>
      </c>
      <c r="S939" s="10">
        <v>1100</v>
      </c>
      <c r="T939" t="str">
        <v>Summer trousers casualtrouser Casual pants pantsforwomen Long pants pantalonfemme pants widelegpant baggypant harem pants Women's Fashion Plus Size women yoga pants printed Casual Women</v>
      </c>
    </row>
    <row r="940" spans="1:20" x14ac:dyDescent="0.3">
      <c r="A940" s="10" t="s">
        <v>12334</v>
      </c>
      <c r="B940" s="54">
        <v>2</v>
      </c>
      <c r="C940" t="s">
        <v>16131</v>
      </c>
      <c r="D940" s="55">
        <f>IF(LEN(TRIM(tags_count[[#This Row],[Index_count]]))=0,0,LEN(tags_count[[#This Row],[Index_count]])-LEN(SUBSTITUTE(tags_count[[#This Row],[Index_count]]," ",""))+1)</f>
        <v>2</v>
      </c>
      <c r="E940">
        <f t="shared" si="15"/>
        <v>0</v>
      </c>
      <c r="Q940" s="12">
        <v>939</v>
      </c>
      <c r="R940" s="10">
        <v>10000</v>
      </c>
      <c r="S940" s="10">
        <v>110000</v>
      </c>
      <c r="T940" t="str">
        <v>Summer Fashion ruffle tunic top Spaghetti Strap tank top Cool T-Shirts Women's Fashion Plus Size sleeveless tops Summer Fashion tunic Casual blouse Floral print Tops ruffle crop top Floral Print sleeveless Ladies tops for women</v>
      </c>
    </row>
    <row r="941" spans="1:20" x14ac:dyDescent="0.3">
      <c r="A941" s="10" t="s">
        <v>12335</v>
      </c>
      <c r="B941" s="54">
        <v>2</v>
      </c>
      <c r="C941" t="s">
        <v>16159</v>
      </c>
      <c r="D941" s="55">
        <f>IF(LEN(TRIM(tags_count[[#This Row],[Index_count]]))=0,0,LEN(tags_count[[#This Row],[Index_count]])-LEN(SUBSTITUTE(tags_count[[#This Row],[Index_count]]," ",""))+1)</f>
        <v>2</v>
      </c>
      <c r="E941">
        <f t="shared" si="15"/>
        <v>0</v>
      </c>
      <c r="Q941" s="12">
        <v>940</v>
      </c>
      <c r="R941" s="10">
        <v>100</v>
      </c>
      <c r="S941" s="10">
        <v>1200</v>
      </c>
      <c r="T941" t="str">
        <v>summerwear Summer elastic waist drawstringshort Casual pants pants women's fashion T-shirt Womens shorts Casual largecottonandlinenwomenstrouser Medium Plus Size Fashions slimpant Fashion croppedtrouser</v>
      </c>
    </row>
    <row r="942" spans="1:20" x14ac:dyDescent="0.3">
      <c r="A942" s="10" t="s">
        <v>12336</v>
      </c>
      <c r="B942" s="54">
        <v>2</v>
      </c>
      <c r="C942" t="s">
        <v>16227</v>
      </c>
      <c r="D942" s="55">
        <f>IF(LEN(TRIM(tags_count[[#This Row],[Index_count]]))=0,0,LEN(tags_count[[#This Row],[Index_count]])-LEN(SUBSTITUTE(tags_count[[#This Row],[Index_count]]," ",""))+1)</f>
        <v>2</v>
      </c>
      <c r="E942">
        <f t="shared" si="15"/>
        <v>1</v>
      </c>
      <c r="Q942" s="12">
        <v>941</v>
      </c>
      <c r="R942" s="10">
        <v>100</v>
      </c>
      <c r="S942" s="10">
        <v>1600</v>
      </c>
      <c r="T942" t="str">
        <v>wedge sandals for women Sandals Platform Shoes Womens Shoes Summer Plus Size Women's Fashion espadrille sandaliasfeminina open toe Shoes Ankle Strap Ankle Wedge Sandals Casual Women</v>
      </c>
    </row>
    <row r="943" spans="1:20" x14ac:dyDescent="0.3">
      <c r="A943" s="10" t="s">
        <v>12337</v>
      </c>
      <c r="B943" s="54">
        <v>2</v>
      </c>
      <c r="C943" t="s">
        <v>16228</v>
      </c>
      <c r="D943" s="55">
        <f>IF(LEN(TRIM(tags_count[[#This Row],[Index_count]]))=0,0,LEN(tags_count[[#This Row],[Index_count]])-LEN(SUBSTITUTE(tags_count[[#This Row],[Index_count]]," ",""))+1)</f>
        <v>2</v>
      </c>
      <c r="E943">
        <f t="shared" si="15"/>
        <v>0</v>
      </c>
      <c r="Q943" s="12">
        <v>942</v>
      </c>
      <c r="R943" s="10">
        <v>100</v>
      </c>
      <c r="S943" s="10">
        <v>1400</v>
      </c>
      <c r="T943" t="str">
        <v>Summer Shorts Shirt Sleeve sportsset short sleeves Two piece set Round neck Ladies women shorts Fashion women t shirt Casual Print tracksuitsforwomen runningset Necks</v>
      </c>
    </row>
    <row r="944" spans="1:20" x14ac:dyDescent="0.3">
      <c r="A944" s="10" t="s">
        <v>12338</v>
      </c>
      <c r="B944" s="54">
        <v>2</v>
      </c>
      <c r="C944" t="s">
        <v>16228</v>
      </c>
      <c r="D944" s="55">
        <f>IF(LEN(TRIM(tags_count[[#This Row],[Index_count]]))=0,0,LEN(tags_count[[#This Row],[Index_count]])-LEN(SUBSTITUTE(tags_count[[#This Row],[Index_count]]," ",""))+1)</f>
        <v>2</v>
      </c>
      <c r="E944">
        <f t="shared" si="15"/>
        <v>1</v>
      </c>
      <c r="Q944" s="12">
        <v>943</v>
      </c>
      <c r="R944" s="10">
        <v>100</v>
      </c>
      <c r="S944" s="10">
        <v>300</v>
      </c>
      <c r="T944" t="str">
        <v>Summer Plus Size Print Dresses plus size dress Dress casual dresses V-neck short sleeves Elegant Women's Fashion Party Dress printed Elegant Dress Casual Cotton party Shorts Sleeve polka dot summer dress Polkas Cotton Dress Ladies women dress Short Sleeved Fashion loose dress</v>
      </c>
    </row>
    <row r="945" spans="1:20" x14ac:dyDescent="0.3">
      <c r="A945" s="10" t="s">
        <v>12339</v>
      </c>
      <c r="B945" s="54">
        <v>2</v>
      </c>
      <c r="C945" t="s">
        <v>16229</v>
      </c>
      <c r="D945" s="55">
        <f>IF(LEN(TRIM(tags_count[[#This Row],[Index_count]]))=0,0,LEN(tags_count[[#This Row],[Index_count]])-LEN(SUBSTITUTE(tags_count[[#This Row],[Index_count]]," ",""))+1)</f>
        <v>2</v>
      </c>
      <c r="E945">
        <f t="shared" si="15"/>
        <v>1</v>
      </c>
      <c r="Q945" s="12">
        <v>944</v>
      </c>
      <c r="R945" s="10">
        <v>1000</v>
      </c>
      <c r="S945" s="10">
        <v>5820</v>
      </c>
      <c r="T945" t="str">
        <v>blouse Summer Cotton Plus Size Tank Shirt Tops topsamptshirt Women's Fashion casual shirt Casual T Shirts Fashion sleeveless tops Women sleeveless V-neck sexy Loose tank tops button vneckshirt</v>
      </c>
    </row>
    <row r="946" spans="1:20" x14ac:dyDescent="0.3">
      <c r="A946" s="10" t="s">
        <v>12340</v>
      </c>
      <c r="B946" s="54">
        <v>2</v>
      </c>
      <c r="C946" t="s">
        <v>16230</v>
      </c>
      <c r="D946" s="55">
        <f>IF(LEN(TRIM(tags_count[[#This Row],[Index_count]]))=0,0,LEN(tags_count[[#This Row],[Index_count]])-LEN(SUBSTITUTE(tags_count[[#This Row],[Index_count]]," ",""))+1)</f>
        <v>2</v>
      </c>
      <c r="E946">
        <f t="shared" si="15"/>
        <v>0</v>
      </c>
      <c r="Q946" s="12">
        <v>945</v>
      </c>
      <c r="R946" s="10">
        <v>5000</v>
      </c>
      <c r="S946" s="10">
        <v>55000</v>
      </c>
      <c r="T946" t="str">
        <v>Summer Plus Size Necks Dresses polka dot Polkas Round neck Ladies Women's Fashion Sleeveless dress printed sleeveless Dress summer dresses Fashion Casual Women</v>
      </c>
    </row>
    <row r="947" spans="1:20" x14ac:dyDescent="0.3">
      <c r="A947" s="10" t="s">
        <v>12341</v>
      </c>
      <c r="B947" s="54">
        <v>2</v>
      </c>
      <c r="C947" t="s">
        <v>16231</v>
      </c>
      <c r="D947" s="55">
        <f>IF(LEN(TRIM(tags_count[[#This Row],[Index_count]]))=0,0,LEN(tags_count[[#This Row],[Index_count]])-LEN(SUBSTITUTE(tags_count[[#This Row],[Index_count]]," ",""))+1)</f>
        <v>2</v>
      </c>
      <c r="E947">
        <f t="shared" si="15"/>
        <v>0</v>
      </c>
      <c r="Q947" s="12">
        <v>946</v>
      </c>
      <c r="R947" s="10">
        <v>1000</v>
      </c>
      <c r="S947" s="10">
        <v>1860</v>
      </c>
      <c r="T947" t="str">
        <v>Women Pants womens jeans Fashion Summer Denim slim Hot pants Women's Fashion Plus Size sexy Casual Slim Fit Shorts Waist skinnyshort Classics Short pants summerpant Denim Shorts high waist solid color Jeans</v>
      </c>
    </row>
    <row r="948" spans="1:20" x14ac:dyDescent="0.3">
      <c r="A948" s="10" t="s">
        <v>12342</v>
      </c>
      <c r="B948" s="54">
        <v>2</v>
      </c>
      <c r="C948" t="s">
        <v>16232</v>
      </c>
      <c r="D948" s="55">
        <f>IF(LEN(TRIM(tags_count[[#This Row],[Index_count]]))=0,0,LEN(tags_count[[#This Row],[Index_count]])-LEN(SUBSTITUTE(tags_count[[#This Row],[Index_count]]," ",""))+1)</f>
        <v>2</v>
      </c>
      <c r="E948">
        <f t="shared" si="15"/>
        <v>2</v>
      </c>
      <c r="Q948" s="12">
        <v>947</v>
      </c>
      <c r="R948" s="10">
        <v>100</v>
      </c>
      <c r="S948" s="10">
        <v>388</v>
      </c>
      <c r="T948" t="str">
        <v>Summer Shorts high waist shorts high waist Casual pants pants summer shorts Waist Slim Fit Short pants Women's Fashion Plus Size Lace Up Women Fashion Casual Lace</v>
      </c>
    </row>
    <row r="949" spans="1:20" x14ac:dyDescent="0.3">
      <c r="A949" s="10" t="s">
        <v>12343</v>
      </c>
      <c r="B949" s="54">
        <v>2</v>
      </c>
      <c r="C949" t="s">
        <v>16189</v>
      </c>
      <c r="D949" s="55">
        <f>IF(LEN(TRIM(tags_count[[#This Row],[Index_count]]))=0,0,LEN(tags_count[[#This Row],[Index_count]])-LEN(SUBSTITUTE(tags_count[[#This Row],[Index_count]]," ",""))+1)</f>
        <v>1</v>
      </c>
      <c r="E949">
        <f t="shared" si="15"/>
        <v>1</v>
      </c>
      <c r="Q949" s="12">
        <v>948</v>
      </c>
      <c r="R949" s="10">
        <v>50</v>
      </c>
      <c r="S949" s="10">
        <v>400</v>
      </c>
      <c r="T949" t="str">
        <v>Mini Vest Fashion Tank Halter Summer womemstop Tops tank top #top #crop tankvest V-neck sleeveless</v>
      </c>
    </row>
    <row r="950" spans="1:20" x14ac:dyDescent="0.3">
      <c r="A950" s="10" t="s">
        <v>12344</v>
      </c>
      <c r="B950" s="54">
        <v>2</v>
      </c>
      <c r="C950" t="s">
        <v>16233</v>
      </c>
      <c r="D950" s="55">
        <f>IF(LEN(TRIM(tags_count[[#This Row],[Index_count]]))=0,0,LEN(tags_count[[#This Row],[Index_count]])-LEN(SUBSTITUTE(tags_count[[#This Row],[Index_count]]," ",""))+1)</f>
        <v>2</v>
      </c>
      <c r="E950">
        <f t="shared" si="15"/>
        <v>1</v>
      </c>
      <c r="Q950" s="12">
        <v>949</v>
      </c>
      <c r="R950" s="10">
        <v>10</v>
      </c>
      <c r="S950" s="10">
        <v>37.1</v>
      </c>
      <c r="T950" t="str">
        <v>Summer baggyshort Shorts Waist Elastic beachpant casualshort Short pants pants summer shorts elasticshort Womens shorts solidcolorshort Women's Fashion elastic waist strappingshort Fashion Casual plussizeshort Women</v>
      </c>
    </row>
    <row r="951" spans="1:20" x14ac:dyDescent="0.3">
      <c r="A951" s="10" t="s">
        <v>12345</v>
      </c>
      <c r="B951" s="54">
        <v>2</v>
      </c>
      <c r="C951" t="s">
        <v>16234</v>
      </c>
      <c r="D951" s="55">
        <f>IF(LEN(TRIM(tags_count[[#This Row],[Index_count]]))=0,0,LEN(tags_count[[#This Row],[Index_count]])-LEN(SUBSTITUTE(tags_count[[#This Row],[Index_count]]," ",""))+1)</f>
        <v>2</v>
      </c>
      <c r="E951">
        <f t="shared" si="15"/>
        <v>2</v>
      </c>
      <c r="Q951" s="12">
        <v>950</v>
      </c>
      <c r="R951" s="10">
        <v>100</v>
      </c>
      <c r="S951" s="10">
        <v>1100</v>
      </c>
      <c r="T951" t="str">
        <v>Mini Summer slingdres summer dress Women's Fashion V-neck Mini dress boho beach dress Sleeveless dress boho dress sleeveless backless Beach Dress casual dress</v>
      </c>
    </row>
    <row r="952" spans="1:20" x14ac:dyDescent="0.3">
      <c r="A952" s="10" t="s">
        <v>12346</v>
      </c>
      <c r="B952" s="54">
        <v>2</v>
      </c>
      <c r="C952" t="s">
        <v>16235</v>
      </c>
      <c r="D952" s="55">
        <f>IF(LEN(TRIM(tags_count[[#This Row],[Index_count]]))=0,0,LEN(tags_count[[#This Row],[Index_count]])-LEN(SUBSTITUTE(tags_count[[#This Row],[Index_count]]," ",""))+1)</f>
        <v>2</v>
      </c>
      <c r="E952">
        <f t="shared" si="15"/>
        <v>0</v>
      </c>
      <c r="Q952" s="12">
        <v>951</v>
      </c>
      <c r="R952" s="10">
        <v>1000</v>
      </c>
      <c r="S952" s="10">
        <v>5000</v>
      </c>
      <c r="T952" t="str">
        <v>blouse Summer Plus Size Cotton Shirt Sleeve Spring Tops slim short sleeves Women's Fashion Shorts printed Ladies o-neck Fashion Casual T Shirts Ladies Fashion</v>
      </c>
    </row>
    <row r="953" spans="1:20" x14ac:dyDescent="0.3">
      <c r="A953" s="10" t="s">
        <v>12347</v>
      </c>
      <c r="B953" s="54">
        <v>2</v>
      </c>
      <c r="C953" t="s">
        <v>16236</v>
      </c>
      <c r="D953" s="55">
        <f>IF(LEN(TRIM(tags_count[[#This Row],[Index_count]]))=0,0,LEN(tags_count[[#This Row],[Index_count]])-LEN(SUBSTITUTE(tags_count[[#This Row],[Index_count]]," ",""))+1)</f>
        <v>2</v>
      </c>
      <c r="E953">
        <f t="shared" si="15"/>
        <v>2</v>
      </c>
      <c r="Q953" s="12">
        <v>952</v>
      </c>
      <c r="R953" s="10">
        <v>100</v>
      </c>
      <c r="S953" s="10">
        <v>1100</v>
      </c>
      <c r="T953" t="str">
        <v>Mini Fashion Floral print chiffon Summer chiffon dress plus size dress Tunic dress beach dress Floral dress Floral Women's Fashion Vintage Print Beach Dress Women</v>
      </c>
    </row>
    <row r="954" spans="1:20" x14ac:dyDescent="0.3">
      <c r="A954" s="10" t="s">
        <v>12348</v>
      </c>
      <c r="B954" s="54">
        <v>2</v>
      </c>
      <c r="C954" t="s">
        <v>16237</v>
      </c>
      <c r="D954" s="55">
        <f>IF(LEN(TRIM(tags_count[[#This Row],[Index_count]]))=0,0,LEN(tags_count[[#This Row],[Index_count]])-LEN(SUBSTITUTE(tags_count[[#This Row],[Index_count]]," ",""))+1)</f>
        <v>1</v>
      </c>
      <c r="E954">
        <f t="shared" si="15"/>
        <v>0</v>
      </c>
      <c r="Q954" s="12">
        <v>953</v>
      </c>
      <c r="R954" s="10">
        <v>1000</v>
      </c>
      <c r="S954" s="10">
        <v>11000</v>
      </c>
      <c r="T954" t="str">
        <v>Summer Shorts Waist Women jeans Denim Slim Fit summer shorts jean shorts women shorts Fashion Denim Shorts high waisted shorts sexy Jeans Women's Fashion Casual high waist</v>
      </c>
    </row>
    <row r="955" spans="1:20" x14ac:dyDescent="0.3">
      <c r="A955" s="10" t="s">
        <v>12349</v>
      </c>
      <c r="B955" s="54">
        <v>2</v>
      </c>
      <c r="C955" t="s">
        <v>16238</v>
      </c>
      <c r="D955" s="55">
        <f>IF(LEN(TRIM(tags_count[[#This Row],[Index_count]]))=0,0,LEN(tags_count[[#This Row],[Index_count]])-LEN(SUBSTITUTE(tags_count[[#This Row],[Index_count]]," ",""))+1)</f>
        <v>1</v>
      </c>
      <c r="E955">
        <f t="shared" si="15"/>
        <v>1</v>
      </c>
      <c r="Q955" s="12">
        <v>954</v>
      </c>
      <c r="R955" s="10">
        <v>1000</v>
      </c>
      <c r="S955" s="10">
        <v>13000</v>
      </c>
      <c r="T955" t="str">
        <v>Leggings countrygirllegging high waist Hunting Slim Fit Deer Printed Leggings Women's Fashion Fashion gothic printed deerhuntingprinted slim Casual</v>
      </c>
    </row>
    <row r="956" spans="1:20" x14ac:dyDescent="0.3">
      <c r="A956" s="10" t="s">
        <v>12350</v>
      </c>
      <c r="B956" s="54">
        <v>2</v>
      </c>
      <c r="C956" t="s">
        <v>16239</v>
      </c>
      <c r="D956" s="55">
        <f>IF(LEN(TRIM(tags_count[[#This Row],[Index_count]]))=0,0,LEN(tags_count[[#This Row],[Index_count]])-LEN(SUBSTITUTE(tags_count[[#This Row],[Index_count]]," ",""))+1)</f>
        <v>2</v>
      </c>
      <c r="E956">
        <f t="shared" si="15"/>
        <v>2</v>
      </c>
      <c r="Q956" s="12">
        <v>955</v>
      </c>
      <c r="R956" s="10">
        <v>10000</v>
      </c>
      <c r="S956" s="10">
        <v>80000</v>
      </c>
      <c r="T956" t="str">
        <v>teen Funny short sleeves Shorts Shirt Sleeve cute graphic tee Tops Tee Cats womens clothes T Shirts Fashion Print Girl Women's Fashion Women</v>
      </c>
    </row>
    <row r="957" spans="1:20" x14ac:dyDescent="0.3">
      <c r="A957" s="10" t="s">
        <v>12351</v>
      </c>
      <c r="B957" s="54">
        <v>2</v>
      </c>
      <c r="C957" t="s">
        <v>16240</v>
      </c>
      <c r="D957" s="55">
        <f>IF(LEN(TRIM(tags_count[[#This Row],[Index_count]]))=0,0,LEN(tags_count[[#This Row],[Index_count]])-LEN(SUBSTITUTE(tags_count[[#This Row],[Index_count]]," ",""))+1)</f>
        <v>1</v>
      </c>
      <c r="E957">
        <f t="shared" si="15"/>
        <v>0</v>
      </c>
      <c r="Q957" s="12">
        <v>956</v>
      </c>
      <c r="R957" s="10">
        <v>10000</v>
      </c>
      <c r="S957" s="10">
        <v>130000</v>
      </c>
      <c r="T957" t="str">
        <v>bathing suit Fashion bikini set Suits Swimwear Swimsuit Bikini bandage bikini sexy Swimming Women's Fashion Women</v>
      </c>
    </row>
    <row r="958" spans="1:20" x14ac:dyDescent="0.3">
      <c r="A958" s="10" t="s">
        <v>12352</v>
      </c>
      <c r="B958" s="54">
        <v>2</v>
      </c>
      <c r="C958" t="s">
        <v>16141</v>
      </c>
      <c r="D958" s="55">
        <f>IF(LEN(TRIM(tags_count[[#This Row],[Index_count]]))=0,0,LEN(tags_count[[#This Row],[Index_count]])-LEN(SUBSTITUTE(tags_count[[#This Row],[Index_count]]," ",""))+1)</f>
        <v>2</v>
      </c>
      <c r="E958">
        <f t="shared" si="15"/>
        <v>1</v>
      </c>
      <c r="Q958" s="12">
        <v>957</v>
      </c>
      <c r="R958" s="10">
        <v>100</v>
      </c>
      <c r="S958" s="10">
        <v>583</v>
      </c>
      <c r="T958" t="str">
        <v>Summer Vest Plus Size Floral print camisole Loose Round neck Print Women's Fashion Fashion Floral sleeveless Casual Necks</v>
      </c>
    </row>
    <row r="959" spans="1:20" x14ac:dyDescent="0.3">
      <c r="A959" s="10" t="s">
        <v>12353</v>
      </c>
      <c r="B959" s="54">
        <v>2</v>
      </c>
      <c r="C959" t="s">
        <v>16215</v>
      </c>
      <c r="D959" s="55">
        <f>IF(LEN(TRIM(tags_count[[#This Row],[Index_count]]))=0,0,LEN(tags_count[[#This Row],[Index_count]])-LEN(SUBSTITUTE(tags_count[[#This Row],[Index_count]]," ",""))+1)</f>
        <v>1</v>
      </c>
      <c r="E959">
        <f t="shared" si="15"/>
        <v>1</v>
      </c>
      <c r="Q959" s="12">
        <v>958</v>
      </c>
      <c r="R959" s="10">
        <v>100</v>
      </c>
      <c r="S959" s="10">
        <v>800</v>
      </c>
      <c r="T959" t="str">
        <v>Summer Fashion Lace long dress Dress summer dress Women's Fashion Party Dress Ladies summer dresses Ladies Fashion Women</v>
      </c>
    </row>
    <row r="960" spans="1:20" x14ac:dyDescent="0.3">
      <c r="A960" s="10" t="s">
        <v>12354</v>
      </c>
      <c r="B960" s="54">
        <v>2</v>
      </c>
      <c r="C960" t="s">
        <v>16241</v>
      </c>
      <c r="D960" s="55">
        <f>IF(LEN(TRIM(tags_count[[#This Row],[Index_count]]))=0,0,LEN(tags_count[[#This Row],[Index_count]])-LEN(SUBSTITUTE(tags_count[[#This Row],[Index_count]]," ",""))+1)</f>
        <v>2</v>
      </c>
      <c r="E960">
        <f t="shared" si="15"/>
        <v>1</v>
      </c>
      <c r="Q960" s="12">
        <v>959</v>
      </c>
      <c r="R960" s="10">
        <v>10000</v>
      </c>
      <c r="S960" s="10">
        <v>20000</v>
      </c>
      <c r="T960" t="str">
        <v>Summer Shorts Elastic silksock thinsock silk Socks Slippers Crystal Women's Fashion Cotton Socks black Ankle Nylon anklesock Women</v>
      </c>
    </row>
    <row r="961" spans="1:20" x14ac:dyDescent="0.3">
      <c r="A961" s="10" t="s">
        <v>12355</v>
      </c>
      <c r="B961" s="54">
        <v>2</v>
      </c>
      <c r="C961" t="s">
        <v>16242</v>
      </c>
      <c r="D961" s="55">
        <f>IF(LEN(TRIM(tags_count[[#This Row],[Index_count]]))=0,0,LEN(tags_count[[#This Row],[Index_count]])-LEN(SUBSTITUTE(tags_count[[#This Row],[Index_count]]," ",""))+1)</f>
        <v>2</v>
      </c>
      <c r="E961">
        <f t="shared" si="15"/>
        <v>1</v>
      </c>
      <c r="Q961" s="12">
        <v>960</v>
      </c>
      <c r="R961" s="10">
        <v>50</v>
      </c>
      <c r="S961" s="10">
        <v>800</v>
      </c>
      <c r="T961" t="str">
        <v>DIAMOND Lace Lace Bikini crystalbikini diamondbikini Rhinestone diamondbikiniset Women's Fashion sportampentertainment Push up bikini Women Bikinis Set Jewelry Crystal nude Swimsuit Women's Bikini beachwearbikini Swimwear Bikini brazilian Fashion Swimming</v>
      </c>
    </row>
    <row r="962" spans="1:20" x14ac:dyDescent="0.3">
      <c r="A962" s="10" t="s">
        <v>12356</v>
      </c>
      <c r="B962" s="54">
        <v>2</v>
      </c>
      <c r="C962" t="s">
        <v>16149</v>
      </c>
      <c r="D962" s="55">
        <f>IF(LEN(TRIM(tags_count[[#This Row],[Index_count]]))=0,0,LEN(tags_count[[#This Row],[Index_count]])-LEN(SUBSTITUTE(tags_count[[#This Row],[Index_count]]," ",""))+1)</f>
        <v>2</v>
      </c>
      <c r="E962">
        <f t="shared" ref="E962:E1025" si="16">COUNTIF(T962:T2322,"*"&amp;A962&amp;"*")</f>
        <v>1</v>
      </c>
      <c r="Q962" s="12">
        <v>961</v>
      </c>
      <c r="R962" s="10">
        <v>100</v>
      </c>
      <c r="S962" s="10">
        <v>700</v>
      </c>
      <c r="T962" t="str">
        <v>Summer Plus Size Lace Dress Lace Dress V-neck Women's Fashion Women Clothing Sleeveless dress sleeveless summer dresses women dress loose dress casual dress</v>
      </c>
    </row>
    <row r="963" spans="1:20" x14ac:dyDescent="0.3">
      <c r="A963" s="10" t="s">
        <v>12357</v>
      </c>
      <c r="B963" s="54">
        <v>2</v>
      </c>
      <c r="C963" t="s">
        <v>16239</v>
      </c>
      <c r="D963" s="55">
        <f>IF(LEN(TRIM(tags_count[[#This Row],[Index_count]]))=0,0,LEN(tags_count[[#This Row],[Index_count]])-LEN(SUBSTITUTE(tags_count[[#This Row],[Index_count]]," ",""))+1)</f>
        <v>2</v>
      </c>
      <c r="E963">
        <f t="shared" si="16"/>
        <v>2</v>
      </c>
      <c r="Q963" s="12">
        <v>962</v>
      </c>
      <c r="R963" s="10">
        <v>5000</v>
      </c>
      <c r="S963" s="10">
        <v>30000</v>
      </c>
      <c r="T963" t="str">
        <v>Summer Vest Plus Size Tops &amp; Blouses Women Vest zippers Tops Cross tank top Women Clothing V-neck womens tank tops Fashion tops for women</v>
      </c>
    </row>
    <row r="964" spans="1:20" x14ac:dyDescent="0.3">
      <c r="A964" s="10" t="s">
        <v>12358</v>
      </c>
      <c r="B964" s="54">
        <v>2</v>
      </c>
      <c r="C964" t="s">
        <v>16243</v>
      </c>
      <c r="D964" s="55">
        <f>IF(LEN(TRIM(tags_count[[#This Row],[Index_count]]))=0,0,LEN(tags_count[[#This Row],[Index_count]])-LEN(SUBSTITUTE(tags_count[[#This Row],[Index_count]]," ",""))+1)</f>
        <v>2</v>
      </c>
      <c r="E964">
        <f t="shared" si="16"/>
        <v>1</v>
      </c>
      <c r="Q964" s="12">
        <v>963</v>
      </c>
      <c r="R964" s="10">
        <v>100</v>
      </c>
      <c r="S964" s="10">
        <v>266</v>
      </c>
      <c r="T964" t="str">
        <v>butterfly Summer Fashion Breathable Cover Print Masks Sunscreen butterflymask Street printmask facecover</v>
      </c>
    </row>
    <row r="965" spans="1:20" x14ac:dyDescent="0.3">
      <c r="A965" s="10" t="s">
        <v>12359</v>
      </c>
      <c r="B965" s="54">
        <v>2</v>
      </c>
      <c r="C965" t="s">
        <v>16214</v>
      </c>
      <c r="D965" s="55">
        <f>IF(LEN(TRIM(tags_count[[#This Row],[Index_count]]))=0,0,LEN(tags_count[[#This Row],[Index_count]])-LEN(SUBSTITUTE(tags_count[[#This Row],[Index_count]]," ",""))+1)</f>
        <v>2</v>
      </c>
      <c r="E965">
        <f t="shared" si="16"/>
        <v>0</v>
      </c>
      <c r="Q965" s="12">
        <v>964</v>
      </c>
      <c r="R965" s="10">
        <v>1000</v>
      </c>
      <c r="S965" s="10">
        <v>6000</v>
      </c>
      <c r="T965" t="str">
        <v>Summer Shorts Skeleton Casual pants athleticshort summer shorts Women's Fashion Hot pants High Waist Pants womenshortspant black printed punk style skeletonprinted Women slim Casual Slim Fit</v>
      </c>
    </row>
    <row r="966" spans="1:20" x14ac:dyDescent="0.3">
      <c r="A966" s="10" t="s">
        <v>12360</v>
      </c>
      <c r="B966" s="54">
        <v>2</v>
      </c>
      <c r="C966" t="s">
        <v>16239</v>
      </c>
      <c r="D966" s="55">
        <f>IF(LEN(TRIM(tags_count[[#This Row],[Index_count]]))=0,0,LEN(tags_count[[#This Row],[Index_count]])-LEN(SUBSTITUTE(tags_count[[#This Row],[Index_count]]," ",""))+1)</f>
        <v>2</v>
      </c>
      <c r="E966">
        <f t="shared" si="16"/>
        <v>2</v>
      </c>
      <c r="Q966" s="12">
        <v>965</v>
      </c>
      <c r="R966" s="10">
        <v>100</v>
      </c>
      <c r="S966" s="10">
        <v>1600</v>
      </c>
      <c r="T966" t="str">
        <v>roupas femininas Vest Fashion topsforwomenkleiderdamen blusasfeminina Clothes for women Swimsuit ropademujer Women S Clothing printed robefemme summerdressesforwomen Tankini Swimsuits Swimming</v>
      </c>
    </row>
    <row r="967" spans="1:20" x14ac:dyDescent="0.3">
      <c r="A967" s="10" t="s">
        <v>12361</v>
      </c>
      <c r="B967" s="54">
        <v>2</v>
      </c>
      <c r="C967" t="s">
        <v>16244</v>
      </c>
      <c r="D967" s="55">
        <f>IF(LEN(TRIM(tags_count[[#This Row],[Index_count]]))=0,0,LEN(tags_count[[#This Row],[Index_count]])-LEN(SUBSTITUTE(tags_count[[#This Row],[Index_count]]," ",""))+1)</f>
        <v>2</v>
      </c>
      <c r="E967">
        <f t="shared" si="16"/>
        <v>2</v>
      </c>
      <c r="Q967" s="12">
        <v>966</v>
      </c>
      <c r="R967" s="10">
        <v>1000</v>
      </c>
      <c r="S967" s="10">
        <v>8000</v>
      </c>
      <c r="T967" t="str">
        <v>Summer long dress Dress summer dress Round neck Dresses Women's Fashion Midi Dress sleeveless t-shirt dress women dress printed Women casual dress</v>
      </c>
    </row>
    <row r="968" spans="1:20" x14ac:dyDescent="0.3">
      <c r="A968" s="10" t="s">
        <v>12362</v>
      </c>
      <c r="B968" s="54">
        <v>2</v>
      </c>
      <c r="C968" t="s">
        <v>16245</v>
      </c>
      <c r="D968" s="55">
        <f>IF(LEN(TRIM(tags_count[[#This Row],[Index_count]]))=0,0,LEN(tags_count[[#This Row],[Index_count]])-LEN(SUBSTITUTE(tags_count[[#This Row],[Index_count]]," ",""))+1)</f>
        <v>2</v>
      </c>
      <c r="E968">
        <f t="shared" si="16"/>
        <v>0</v>
      </c>
      <c r="Q968" s="12">
        <v>967</v>
      </c>
      <c r="R968" s="10">
        <v>20000</v>
      </c>
      <c r="S968" s="10">
        <v>116000</v>
      </c>
      <c r="T968" t="str">
        <v>blouse Summer Fashion Tank Lace sundress fashion vest sexy shirts Chiffon Shirt women tank Women's Fashion Plus Size sleeveless Dress sexy Women Bodycon Dress Shirt</v>
      </c>
    </row>
    <row r="969" spans="1:20" x14ac:dyDescent="0.3">
      <c r="A969" s="10" t="s">
        <v>12363</v>
      </c>
      <c r="B969" s="54">
        <v>2</v>
      </c>
      <c r="C969" t="s">
        <v>16246</v>
      </c>
      <c r="D969" s="55">
        <f>IF(LEN(TRIM(tags_count[[#This Row],[Index_count]]))=0,0,LEN(tags_count[[#This Row],[Index_count]])-LEN(SUBSTITUTE(tags_count[[#This Row],[Index_count]]," ",""))+1)</f>
        <v>2</v>
      </c>
      <c r="E969">
        <f t="shared" si="16"/>
        <v>1</v>
      </c>
      <c r="Q969" s="12">
        <v>968</v>
      </c>
      <c r="R969" s="10">
        <v>100</v>
      </c>
      <c r="S969" s="10">
        <v>700</v>
      </c>
      <c r="T969" t="str">
        <v>Sandals &amp; Flip Flops Outdoor Summer Couple Indoor Men's Sandals Leisure Slippers balckandwhite sandals for women Sandals Home &amp; Garden Summer Fashion</v>
      </c>
    </row>
    <row r="970" spans="1:20" x14ac:dyDescent="0.3">
      <c r="A970" s="10" t="s">
        <v>12364</v>
      </c>
      <c r="B970" s="54">
        <v>2</v>
      </c>
      <c r="C970" t="s">
        <v>16247</v>
      </c>
      <c r="D970" s="55">
        <f>IF(LEN(TRIM(tags_count[[#This Row],[Index_count]]))=0,0,LEN(tags_count[[#This Row],[Index_count]])-LEN(SUBSTITUTE(tags_count[[#This Row],[Index_count]]," ",""))+1)</f>
        <v>1</v>
      </c>
      <c r="E970">
        <f t="shared" si="16"/>
        <v>0</v>
      </c>
      <c r="Q970" s="12">
        <v>969</v>
      </c>
      <c r="R970" s="10">
        <v>1000</v>
      </c>
      <c r="S970" s="10">
        <v>12000</v>
      </c>
      <c r="T970" t="str">
        <v>Summer Plus Size long dress Tops Loose V-neck Casual Women's Fashion printed summer dress Dress Women Fashion Women</v>
      </c>
    </row>
    <row r="971" spans="1:20" x14ac:dyDescent="0.3">
      <c r="A971" s="10" t="s">
        <v>12365</v>
      </c>
      <c r="B971" s="54">
        <v>2</v>
      </c>
      <c r="C971" t="s">
        <v>16248</v>
      </c>
      <c r="D971" s="55">
        <f>IF(LEN(TRIM(tags_count[[#This Row],[Index_count]]))=0,0,LEN(tags_count[[#This Row],[Index_count]])-LEN(SUBSTITUTE(tags_count[[#This Row],[Index_count]]," ",""))+1)</f>
        <v>2</v>
      </c>
      <c r="E971">
        <f t="shared" si="16"/>
        <v>1</v>
      </c>
      <c r="Q971" s="12">
        <v>970</v>
      </c>
      <c r="R971" s="10">
        <v>50</v>
      </c>
      <c r="S971" s="10">
        <v>400</v>
      </c>
      <c r="T971" t="str">
        <v>Summer Two-Piece Suits Sleeve Shorts Spring Tops short sleeves sport suit women Fashion Sport Suits suits for women jogging suits for women women sport suit tiktoktshirt womens shorts suit</v>
      </c>
    </row>
    <row r="972" spans="1:20" x14ac:dyDescent="0.3">
      <c r="A972" s="10" t="s">
        <v>12366</v>
      </c>
      <c r="B972" s="54">
        <v>2</v>
      </c>
      <c r="C972" t="s">
        <v>16150</v>
      </c>
      <c r="D972" s="55">
        <f>IF(LEN(TRIM(tags_count[[#This Row],[Index_count]]))=0,0,LEN(tags_count[[#This Row],[Index_count]])-LEN(SUBSTITUTE(tags_count[[#This Row],[Index_count]]," ",""))+1)</f>
        <v>1</v>
      </c>
      <c r="E972">
        <f t="shared" si="16"/>
        <v>0</v>
      </c>
      <c r="Q972" s="12">
        <v>971</v>
      </c>
      <c r="R972" s="10">
        <v>100</v>
      </c>
      <c r="S972" s="10">
        <v>900</v>
      </c>
      <c r="T972" t="str">
        <v>Mini slim dress Plus Size Floral print women dresses Spaghetti Dress Print Women's Fashion Mini dress women dress beach dress Sleeveless dress Summer summer dresses Girls Dresses Party Dresses Fashion Floral casual dress</v>
      </c>
    </row>
    <row r="973" spans="1:20" x14ac:dyDescent="0.3">
      <c r="A973" s="10" t="s">
        <v>12367</v>
      </c>
      <c r="B973" s="54">
        <v>2</v>
      </c>
      <c r="C973" t="s">
        <v>16220</v>
      </c>
      <c r="D973" s="55">
        <f>IF(LEN(TRIM(tags_count[[#This Row],[Index_count]]))=0,0,LEN(tags_count[[#This Row],[Index_count]])-LEN(SUBSTITUTE(tags_count[[#This Row],[Index_count]]," ",""))+1)</f>
        <v>2</v>
      </c>
      <c r="E973">
        <f t="shared" si="16"/>
        <v>1</v>
      </c>
      <c r="Q973" s="12">
        <v>972</v>
      </c>
      <c r="R973" s="10">
        <v>1000</v>
      </c>
      <c r="S973" s="10">
        <v>5670</v>
      </c>
      <c r="T973" t="str">
        <v>vesttop Summer Vest Plus Size crop top camisole Tank Tops Spaghetti Strap tank top Women's Fashion Fashion solid color sleeveless Spaghetti Casual Women</v>
      </c>
    </row>
    <row r="974" spans="1:20" x14ac:dyDescent="0.3">
      <c r="A974" s="10" t="s">
        <v>12368</v>
      </c>
      <c r="B974" s="54">
        <v>2</v>
      </c>
      <c r="C974" t="s">
        <v>16249</v>
      </c>
      <c r="D974" s="55">
        <f>IF(LEN(TRIM(tags_count[[#This Row],[Index_count]]))=0,0,LEN(tags_count[[#This Row],[Index_count]])-LEN(SUBSTITUTE(tags_count[[#This Row],[Index_count]]," ",""))+1)</f>
        <v>2</v>
      </c>
      <c r="E974">
        <f t="shared" si="16"/>
        <v>1</v>
      </c>
      <c r="Q974" s="12">
        <v>973</v>
      </c>
      <c r="R974" s="10">
        <v>1000</v>
      </c>
      <c r="S974" s="10">
        <v>6000</v>
      </c>
      <c r="T974" t="str">
        <v>tank top women Vest Fashion buttontop Summer Loose V-neck Tops Women's Fashion Plus Size Design tank top Casual T Shirts Women Deep V-Neck fashion women Tank Shirt summer shirt deep-v Cotton Vest button sleeveless Cotton Tee Shirt</v>
      </c>
    </row>
    <row r="975" spans="1:20" x14ac:dyDescent="0.3">
      <c r="A975" s="10" t="s">
        <v>12369</v>
      </c>
      <c r="B975" s="54">
        <v>2</v>
      </c>
      <c r="C975" t="s">
        <v>16250</v>
      </c>
      <c r="D975" s="55">
        <f>IF(LEN(TRIM(tags_count[[#This Row],[Index_count]]))=0,0,LEN(tags_count[[#This Row],[Index_count]])-LEN(SUBSTITUTE(tags_count[[#This Row],[Index_count]]," ",""))+1)</f>
        <v>1</v>
      </c>
      <c r="E975">
        <f t="shared" si="16"/>
        <v>1</v>
      </c>
      <c r="Q975" s="12">
        <v>974</v>
      </c>
      <c r="R975" s="10">
        <v>100</v>
      </c>
      <c r="S975" s="10">
        <v>1100</v>
      </c>
      <c r="T975" t="str">
        <v>Summer Plus Size neck dress Necks plus size dress polka dot longloosedres kleid Round neck Women's Fashion Fashion abito summer dress Polkas women dress Robes Women Dress casual dress</v>
      </c>
    </row>
    <row r="976" spans="1:20" x14ac:dyDescent="0.3">
      <c r="A976" s="10" t="s">
        <v>12370</v>
      </c>
      <c r="B976" s="54">
        <v>2</v>
      </c>
      <c r="C976" t="s">
        <v>16251</v>
      </c>
      <c r="D976" s="55">
        <f>IF(LEN(TRIM(tags_count[[#This Row],[Index_count]]))=0,0,LEN(tags_count[[#This Row],[Index_count]])-LEN(SUBSTITUTE(tags_count[[#This Row],[Index_count]]," ",""))+1)</f>
        <v>2</v>
      </c>
      <c r="E976">
        <f t="shared" si="16"/>
        <v>0</v>
      </c>
      <c r="Q976" s="12">
        <v>975</v>
      </c>
      <c r="R976" s="10">
        <v>10000</v>
      </c>
      <c r="S976" s="10">
        <v>80000</v>
      </c>
      <c r="T976" t="str">
        <v>Summer Underwear two piece swimsuit women beachwear bikini set padded Swimwear bikinis women Bikini Tankinis women swimwear Plus Size Fashion Suits women bathing suit Women Swimsuit Women's Fashion Swimming</v>
      </c>
    </row>
    <row r="977" spans="1:20" x14ac:dyDescent="0.3">
      <c r="A977" s="10" t="s">
        <v>12371</v>
      </c>
      <c r="B977" s="54">
        <v>2</v>
      </c>
      <c r="C977" t="s">
        <v>16183</v>
      </c>
      <c r="D977" s="55">
        <f>IF(LEN(TRIM(tags_count[[#This Row],[Index_count]]))=0,0,LEN(tags_count[[#This Row],[Index_count]])-LEN(SUBSTITUTE(tags_count[[#This Row],[Index_count]]," ",""))+1)</f>
        <v>1</v>
      </c>
      <c r="E977">
        <f t="shared" si="16"/>
        <v>0</v>
      </c>
      <c r="Q977" s="12">
        <v>976</v>
      </c>
      <c r="R977" s="10">
        <v>8</v>
      </c>
      <c r="S977" s="10">
        <v>56</v>
      </c>
      <c r="T977" t="str">
        <v>Plus Size Shirt Tops Women's Fashion Fashion sleeveless tops daisy Ladies sleeveless Ladies Fashion Casual Women Fashion Women</v>
      </c>
    </row>
    <row r="978" spans="1:20" x14ac:dyDescent="0.3">
      <c r="A978" s="10" t="s">
        <v>12372</v>
      </c>
      <c r="B978" s="54">
        <v>2</v>
      </c>
      <c r="C978" t="s">
        <v>16252</v>
      </c>
      <c r="D978" s="55">
        <f>IF(LEN(TRIM(tags_count[[#This Row],[Index_count]]))=0,0,LEN(tags_count[[#This Row],[Index_count]])-LEN(SUBSTITUTE(tags_count[[#This Row],[Index_count]]," ",""))+1)</f>
        <v>2</v>
      </c>
      <c r="E978">
        <f t="shared" si="16"/>
        <v>1</v>
      </c>
      <c r="Q978" s="12">
        <v>977</v>
      </c>
      <c r="R978" s="10">
        <v>100</v>
      </c>
      <c r="S978" s="10">
        <v>1400</v>
      </c>
      <c r="T978" t="str">
        <v>blouse Spaghetti Strap Tank Fashion Irregular Spaghetti national topsamptshirt USA flag T Shirts tank top Print American Plus Size blousesampshirt sleeveless Women's Fashion Tops Women Fashion</v>
      </c>
    </row>
    <row r="979" spans="1:20" x14ac:dyDescent="0.3">
      <c r="A979" s="10" t="s">
        <v>12373</v>
      </c>
      <c r="B979" s="54">
        <v>2</v>
      </c>
      <c r="C979" t="s">
        <v>16253</v>
      </c>
      <c r="D979" s="55">
        <f>IF(LEN(TRIM(tags_count[[#This Row],[Index_count]]))=0,0,LEN(tags_count[[#This Row],[Index_count]])-LEN(SUBSTITUTE(tags_count[[#This Row],[Index_count]]," ",""))+1)</f>
        <v>2</v>
      </c>
      <c r="E979">
        <f t="shared" si="16"/>
        <v>2</v>
      </c>
      <c r="Q979" s="12">
        <v>978</v>
      </c>
      <c r="R979" s="10">
        <v>1000</v>
      </c>
      <c r="S979" s="10">
        <v>14000</v>
      </c>
      <c r="T979" t="str">
        <v>Summer Plus Size tiedyeprint one-shoulder Dress Loose short sleeves Mini dress Ladies Women's Fashion Fashion Tie Dye Dyes Casual Women Fashion casual dress Shorts Ladies Fashion Sleeve Print women dress Women</v>
      </c>
    </row>
    <row r="980" spans="1:20" x14ac:dyDescent="0.3">
      <c r="A980" s="10" t="s">
        <v>12374</v>
      </c>
      <c r="B980" s="54">
        <v>2</v>
      </c>
      <c r="C980" t="s">
        <v>16254</v>
      </c>
      <c r="D980" s="55">
        <f>IF(LEN(TRIM(tags_count[[#This Row],[Index_count]]))=0,0,LEN(tags_count[[#This Row],[Index_count]])-LEN(SUBSTITUTE(tags_count[[#This Row],[Index_count]]," ",""))+1)</f>
        <v>2</v>
      </c>
      <c r="E980">
        <f t="shared" si="16"/>
        <v>2</v>
      </c>
      <c r="Q980" s="12">
        <v>979</v>
      </c>
      <c r="R980" s="10">
        <v>10000</v>
      </c>
      <c r="S980" s="10">
        <v>80000</v>
      </c>
      <c r="T980" t="str">
        <v>Summer short sleeve dress tunic Sleeve Pure Color tunicsforwomen short sleeves Cotton Dress Women's Fashion Shorts summer dress fashion dresses Dress summer dresses short skirt casual dress</v>
      </c>
    </row>
    <row r="981" spans="1:20" x14ac:dyDescent="0.3">
      <c r="A981" s="10" t="s">
        <v>12375</v>
      </c>
      <c r="B981" s="54">
        <v>2</v>
      </c>
      <c r="C981" t="s">
        <v>16255</v>
      </c>
      <c r="D981" s="55">
        <f>IF(LEN(TRIM(tags_count[[#This Row],[Index_count]]))=0,0,LEN(tags_count[[#This Row],[Index_count]])-LEN(SUBSTITUTE(tags_count[[#This Row],[Index_count]]," ",""))+1)</f>
        <v>2</v>
      </c>
      <c r="E981">
        <f t="shared" si="16"/>
        <v>0</v>
      </c>
      <c r="Q981" s="12">
        <v>980</v>
      </c>
      <c r="R981" s="10">
        <v>1000</v>
      </c>
      <c r="S981" s="10">
        <v>8000</v>
      </c>
      <c r="T981" t="str">
        <v>Mini womens dresses Summer sleevele Dress Mini dress Women's Fashion Fashion backless party sexy summer dresses Women S Clothing Casual sleeveless</v>
      </c>
    </row>
    <row r="982" spans="1:20" x14ac:dyDescent="0.3">
      <c r="A982" s="10" t="s">
        <v>12376</v>
      </c>
      <c r="B982" s="54">
        <v>2</v>
      </c>
      <c r="C982" t="s">
        <v>16256</v>
      </c>
      <c r="D982" s="55">
        <f>IF(LEN(TRIM(tags_count[[#This Row],[Index_count]]))=0,0,LEN(tags_count[[#This Row],[Index_count]])-LEN(SUBSTITUTE(tags_count[[#This Row],[Index_count]]," ",""))+1)</f>
        <v>2</v>
      </c>
      <c r="E982">
        <f t="shared" si="16"/>
        <v>0</v>
      </c>
      <c r="Q982" s="12">
        <v>981</v>
      </c>
      <c r="R982" s="10">
        <v>100</v>
      </c>
      <c r="S982" s="10">
        <v>200</v>
      </c>
      <c r="T982" t="str">
        <v>blouse Summer Plus Size Shirt Tops Loose short sleeves Fashion printed Tops &amp; T-Shirts Ladies women top Casual Cotton</v>
      </c>
    </row>
    <row r="983" spans="1:20" x14ac:dyDescent="0.3">
      <c r="A983" s="10" t="s">
        <v>12377</v>
      </c>
      <c r="B983" s="54">
        <v>2</v>
      </c>
      <c r="C983" t="s">
        <v>16257</v>
      </c>
      <c r="D983" s="55">
        <f>IF(LEN(TRIM(tags_count[[#This Row],[Index_count]]))=0,0,LEN(tags_count[[#This Row],[Index_count]])-LEN(SUBSTITUTE(tags_count[[#This Row],[Index_count]]," ",""))+1)</f>
        <v>1</v>
      </c>
      <c r="E983">
        <f t="shared" si="16"/>
        <v>1</v>
      </c>
      <c r="Q983" s="12">
        <v>982</v>
      </c>
      <c r="R983" s="10">
        <v>1000</v>
      </c>
      <c r="S983" s="10">
        <v>9000</v>
      </c>
      <c r="T983" t="str">
        <v>butterfly Summer Plus Size butterflydre Mini fashion dress Dress Mini dress beach dress Fashion knee Casual casual dress Shorts button summer dress Women's Fashion Sleeveless dress Print sleeveless Women loose dress</v>
      </c>
    </row>
    <row r="984" spans="1:20" x14ac:dyDescent="0.3">
      <c r="A984" s="10" t="s">
        <v>12378</v>
      </c>
      <c r="B984" s="54">
        <v>2</v>
      </c>
      <c r="C984" t="s">
        <v>16257</v>
      </c>
      <c r="D984" s="55">
        <f>IF(LEN(TRIM(tags_count[[#This Row],[Index_count]]))=0,0,LEN(tags_count[[#This Row],[Index_count]])-LEN(SUBSTITUTE(tags_count[[#This Row],[Index_count]]," ",""))+1)</f>
        <v>1</v>
      </c>
      <c r="E984">
        <f t="shared" si="16"/>
        <v>1</v>
      </c>
      <c r="Q984" s="12">
        <v>983</v>
      </c>
      <c r="R984" s="10">
        <v>20000</v>
      </c>
      <c r="S984" s="10">
        <v>180000</v>
      </c>
      <c r="T984" t="str">
        <v>Women's Fashion Tassels Plus Size halter dress Sleeve Halter Dress Loose short sleeves Shorts tasseldre Party Dress off shoulder summer dress women dress Women Fashion Casual casual dress</v>
      </c>
    </row>
    <row r="985" spans="1:20" x14ac:dyDescent="0.3">
      <c r="A985" s="10" t="s">
        <v>12379</v>
      </c>
      <c r="B985" s="54">
        <v>2</v>
      </c>
      <c r="C985" t="s">
        <v>16164</v>
      </c>
      <c r="D985" s="55">
        <f>IF(LEN(TRIM(tags_count[[#This Row],[Index_count]]))=0,0,LEN(tags_count[[#This Row],[Index_count]])-LEN(SUBSTITUTE(tags_count[[#This Row],[Index_count]]," ",""))+1)</f>
        <v>2</v>
      </c>
      <c r="E985">
        <f t="shared" si="16"/>
        <v>1</v>
      </c>
      <c r="Q985" s="12">
        <v>984</v>
      </c>
      <c r="R985" s="10">
        <v>100</v>
      </c>
      <c r="S985" s="10">
        <v>1100</v>
      </c>
      <c r="T985" t="str">
        <v>Summer Shift Dress Sleeve shirt dress long dress Beach Dress short sleeves cottonlinendre beach dress Shorts Midi Dress Ladies Women's Fashion loose dress</v>
      </c>
    </row>
    <row r="986" spans="1:20" x14ac:dyDescent="0.3">
      <c r="A986" s="10" t="s">
        <v>12380</v>
      </c>
      <c r="B986" s="54">
        <v>2</v>
      </c>
      <c r="C986" t="s">
        <v>16258</v>
      </c>
      <c r="D986" s="55">
        <f>IF(LEN(TRIM(tags_count[[#This Row],[Index_count]]))=0,0,LEN(tags_count[[#This Row],[Index_count]])-LEN(SUBSTITUTE(tags_count[[#This Row],[Index_count]]," ",""))+1)</f>
        <v>2</v>
      </c>
      <c r="E986">
        <f t="shared" si="16"/>
        <v>0</v>
      </c>
      <c r="Q986" s="12">
        <v>985</v>
      </c>
      <c r="R986" s="10">
        <v>1000</v>
      </c>
      <c r="S986" s="10">
        <v>4000</v>
      </c>
      <c r="T986" t="str">
        <v>Summer Vest Fashion Yoga woman vest girl bra Tops summer t-shirts T Shirts Casual brayogavest Women's Fashion singleshoulder Bras Women</v>
      </c>
    </row>
    <row r="987" spans="1:20" x14ac:dyDescent="0.3">
      <c r="A987" s="10" t="s">
        <v>12381</v>
      </c>
      <c r="B987" s="54">
        <v>2</v>
      </c>
      <c r="C987" t="s">
        <v>16259</v>
      </c>
      <c r="D987" s="55">
        <f>IF(LEN(TRIM(tags_count[[#This Row],[Index_count]]))=0,0,LEN(tags_count[[#This Row],[Index_count]])-LEN(SUBSTITUTE(tags_count[[#This Row],[Index_count]]," ",""))+1)</f>
        <v>1</v>
      </c>
      <c r="E987">
        <f t="shared" si="16"/>
        <v>1</v>
      </c>
      <c r="Q987" s="12">
        <v>986</v>
      </c>
      <c r="R987" s="10">
        <v>1000</v>
      </c>
      <c r="S987" s="10">
        <v>11000</v>
      </c>
      <c r="T987" t="str">
        <v>plussizevest Vest zippersleevelessvest Tank bowknottanktop Summer camisoletanktop Tops plussizetanktop zippers Bow T Shirts Fashion backbowknotvest fashionvesttop camisolevest sexy womensexytanktop sleeveless sleeveless tops</v>
      </c>
    </row>
    <row r="988" spans="1:20" x14ac:dyDescent="0.3">
      <c r="A988" s="10" t="s">
        <v>12382</v>
      </c>
      <c r="B988" s="54">
        <v>2</v>
      </c>
      <c r="C988" t="s">
        <v>16260</v>
      </c>
      <c r="D988" s="55">
        <f>IF(LEN(TRIM(tags_count[[#This Row],[Index_count]]))=0,0,LEN(tags_count[[#This Row],[Index_count]])-LEN(SUBSTITUTE(tags_count[[#This Row],[Index_count]]," ",""))+1)</f>
        <v>2</v>
      </c>
      <c r="E988">
        <f t="shared" si="16"/>
        <v>1</v>
      </c>
      <c r="Q988" s="12">
        <v>987</v>
      </c>
      <c r="R988" s="10">
        <v>100</v>
      </c>
      <c r="S988" s="10">
        <v>400</v>
      </c>
      <c r="T988" t="str">
        <v>Summer Vest Fashion Swimming Halter wrappedchest letter print bras for women Tops slingvest Swimwear Push up bikini Print Women's Fashion Halter Bikini sexy Women Beach summer tops Bras Bottoming shirt</v>
      </c>
    </row>
    <row r="989" spans="1:20" x14ac:dyDescent="0.3">
      <c r="A989" s="10" t="s">
        <v>12383</v>
      </c>
      <c r="B989" s="54">
        <v>2</v>
      </c>
      <c r="C989" t="s">
        <v>16261</v>
      </c>
      <c r="D989" s="55">
        <f>IF(LEN(TRIM(tags_count[[#This Row],[Index_count]]))=0,0,LEN(tags_count[[#This Row],[Index_count]])-LEN(SUBSTITUTE(tags_count[[#This Row],[Index_count]]," ",""))+1)</f>
        <v>2</v>
      </c>
      <c r="E989">
        <f t="shared" si="16"/>
        <v>0</v>
      </c>
      <c r="Q989" s="12">
        <v>988</v>
      </c>
      <c r="R989" s="10">
        <v>100</v>
      </c>
      <c r="S989" s="10">
        <v>490.00000000000006</v>
      </c>
      <c r="T989" t="str">
        <v>Summer summer dress pleated dress Lace Beach Plus Size Lace Dress backless dress Women's Fashion Mini dress beach dress Sleeveless dress backless wedding dress white Party Dresses V-neck Dresses Fashion Dress Necks</v>
      </c>
    </row>
    <row r="990" spans="1:20" x14ac:dyDescent="0.3">
      <c r="A990" s="10" t="s">
        <v>12384</v>
      </c>
      <c r="B990" s="54">
        <v>2</v>
      </c>
      <c r="C990" t="s">
        <v>16262</v>
      </c>
      <c r="D990" s="55">
        <f>IF(LEN(TRIM(tags_count[[#This Row],[Index_count]]))=0,0,LEN(tags_count[[#This Row],[Index_count]])-LEN(SUBSTITUTE(tags_count[[#This Row],[Index_count]]," ",""))+1)</f>
        <v>1</v>
      </c>
      <c r="E990">
        <f t="shared" si="16"/>
        <v>0</v>
      </c>
      <c r="Q990" s="12">
        <v>989</v>
      </c>
      <c r="R990" s="10">
        <v>1000</v>
      </c>
      <c r="S990" s="10">
        <v>9000</v>
      </c>
      <c r="T990" t="str">
        <v>Summer flaresleeveblouse Long Sleeve Plus size top Women's Fashion Plus Size offtheshoulder slim Casual Women Fashion Slim Fit blouse long sleeve blouse Waist Sleeve loose top Tops boatneckblouse Necks Women Elastic Boat elasticblouse Casual Tops women top Fashion</v>
      </c>
    </row>
    <row r="991" spans="1:20" x14ac:dyDescent="0.3">
      <c r="A991" s="10" t="s">
        <v>12385</v>
      </c>
      <c r="B991" s="54">
        <v>2</v>
      </c>
      <c r="C991" t="s">
        <v>16121</v>
      </c>
      <c r="D991" s="55">
        <f>IF(LEN(TRIM(tags_count[[#This Row],[Index_count]]))=0,0,LEN(tags_count[[#This Row],[Index_count]])-LEN(SUBSTITUTE(tags_count[[#This Row],[Index_count]]," ",""))+1)</f>
        <v>2</v>
      </c>
      <c r="E991">
        <f t="shared" si="16"/>
        <v>0</v>
      </c>
      <c r="Q991" s="12">
        <v>990</v>
      </c>
      <c r="R991" s="10">
        <v>100</v>
      </c>
      <c r="S991" s="10">
        <v>1200</v>
      </c>
      <c r="T991" t="str">
        <v>Summer Dress slim Floral dress strap loosejumpsuit beach dress striped dress printed Women's Jumpsuits rompersforwomen jumpsuit Shorts Necks Beach Slim Fit Women's Fashion Jumpsuits &amp; Rompers sleevelessjumpsuit Women women Jumpsuit Rompers</v>
      </c>
    </row>
    <row r="992" spans="1:20" x14ac:dyDescent="0.3">
      <c r="A992" s="10" t="s">
        <v>12386</v>
      </c>
      <c r="B992" s="54">
        <v>2</v>
      </c>
      <c r="C992" t="s">
        <v>16171</v>
      </c>
      <c r="D992" s="55">
        <f>IF(LEN(TRIM(tags_count[[#This Row],[Index_count]]))=0,0,LEN(tags_count[[#This Row],[Index_count]])-LEN(SUBSTITUTE(tags_count[[#This Row],[Index_count]]," ",""))+1)</f>
        <v>2</v>
      </c>
      <c r="E992">
        <f t="shared" si="16"/>
        <v>1</v>
      </c>
      <c r="Q992" s="12">
        <v>991</v>
      </c>
      <c r="R992" s="10">
        <v>1000</v>
      </c>
      <c r="S992" s="10">
        <v>7000</v>
      </c>
      <c r="T992" t="str">
        <v>blouse Plus Size Summer Dress short sleeves V-neck beach dress Fashion Casual Deep V-Neck Shorts Tops &amp; Blouses Sleeve summer dress Women's Fashion Swimsuit Party Dress Ladies party linen dress Beach loose dress Swimming</v>
      </c>
    </row>
    <row r="993" spans="1:20" x14ac:dyDescent="0.3">
      <c r="A993" s="10" t="s">
        <v>12387</v>
      </c>
      <c r="B993" s="54">
        <v>2</v>
      </c>
      <c r="C993" t="s">
        <v>16263</v>
      </c>
      <c r="D993" s="55">
        <f>IF(LEN(TRIM(tags_count[[#This Row],[Index_count]]))=0,0,LEN(tags_count[[#This Row],[Index_count]])-LEN(SUBSTITUTE(tags_count[[#This Row],[Index_count]]," ",""))+1)</f>
        <v>1</v>
      </c>
      <c r="E993">
        <f t="shared" si="16"/>
        <v>0</v>
      </c>
      <c r="Q993" s="12">
        <v>992</v>
      </c>
      <c r="R993" s="10">
        <v>1000</v>
      </c>
      <c r="S993" s="10">
        <v>7000</v>
      </c>
      <c r="T993" t="str">
        <v>Summer Fashion crop top skinny pants Casual pants pants Tops Outfits Long pants Women's Fashion Two Pieces Women ruffle offtheshoulder Two piece set Necks</v>
      </c>
    </row>
    <row r="994" spans="1:20" x14ac:dyDescent="0.3">
      <c r="A994" s="10" t="s">
        <v>12388</v>
      </c>
      <c r="B994" s="54">
        <v>2</v>
      </c>
      <c r="C994" t="s">
        <v>16264</v>
      </c>
      <c r="D994" s="55">
        <f>IF(LEN(TRIM(tags_count[[#This Row],[Index_count]]))=0,0,LEN(tags_count[[#This Row],[Index_count]])-LEN(SUBSTITUTE(tags_count[[#This Row],[Index_count]]," ",""))+1)</f>
        <v>1</v>
      </c>
      <c r="E994">
        <f t="shared" si="16"/>
        <v>1</v>
      </c>
      <c r="Q994" s="12">
        <v>993</v>
      </c>
      <c r="R994" s="10">
        <v>100</v>
      </c>
      <c r="S994" s="10">
        <v>185</v>
      </c>
      <c r="T994" t="str">
        <v>Summer Fashion Necks Sleeve Dress neck dress short sleeves Round neck Women's Fashion Shorts Loose Casual Women</v>
      </c>
    </row>
    <row r="995" spans="1:20" x14ac:dyDescent="0.3">
      <c r="A995" s="10" t="s">
        <v>12389</v>
      </c>
      <c r="B995" s="54">
        <v>2</v>
      </c>
      <c r="C995" t="s">
        <v>16265</v>
      </c>
      <c r="D995" s="55">
        <f>IF(LEN(TRIM(tags_count[[#This Row],[Index_count]]))=0,0,LEN(tags_count[[#This Row],[Index_count]])-LEN(SUBSTITUTE(tags_count[[#This Row],[Index_count]]," ",""))+1)</f>
        <v>2</v>
      </c>
      <c r="E995">
        <f t="shared" si="16"/>
        <v>0</v>
      </c>
      <c r="Q995" s="12">
        <v>994</v>
      </c>
      <c r="R995" s="10">
        <v>100</v>
      </c>
      <c r="S995" s="10">
        <v>1200</v>
      </c>
      <c r="T995" t="str">
        <v>Summer Plus Size partydressesforwomen Lace robefemme Dress Lace Dress casualdressesforwomen Women's Fashion white dress sexydressesforwoman beach dress Fashion backless plus size dress summerdressesforwomen sundressesforwomen Robes Beach white Necks</v>
      </c>
    </row>
    <row r="996" spans="1:20" x14ac:dyDescent="0.3">
      <c r="A996" s="10" t="s">
        <v>12390</v>
      </c>
      <c r="B996" s="54">
        <v>2</v>
      </c>
      <c r="C996" t="s">
        <v>16266</v>
      </c>
      <c r="D996" s="55">
        <f>IF(LEN(TRIM(tags_count[[#This Row],[Index_count]]))=0,0,LEN(tags_count[[#This Row],[Index_count]])-LEN(SUBSTITUTE(tags_count[[#This Row],[Index_count]]," ",""))+1)</f>
        <v>1</v>
      </c>
      <c r="E996">
        <f t="shared" si="16"/>
        <v>0</v>
      </c>
      <c r="Q996" s="12">
        <v>995</v>
      </c>
      <c r="R996" s="10">
        <v>20000</v>
      </c>
      <c r="S996" s="10">
        <v>240000</v>
      </c>
      <c r="T996" t="str">
        <v>Plus Size Shirt tunic top Long Sleeve Tops Loose Women's Fashion V-neck Casual ruffle top Fashion polka dot Women</v>
      </c>
    </row>
    <row r="997" spans="1:20" x14ac:dyDescent="0.3">
      <c r="A997" s="10" t="s">
        <v>12391</v>
      </c>
      <c r="B997" s="54">
        <v>2</v>
      </c>
      <c r="C997" t="s">
        <v>16267</v>
      </c>
      <c r="D997" s="55">
        <f>IF(LEN(TRIM(tags_count[[#This Row],[Index_count]]))=0,0,LEN(tags_count[[#This Row],[Index_count]])-LEN(SUBSTITUTE(tags_count[[#This Row],[Index_count]]," ",""))+1)</f>
        <v>2</v>
      </c>
      <c r="E997">
        <f t="shared" si="16"/>
        <v>0</v>
      </c>
      <c r="Q997" s="12">
        <v>996</v>
      </c>
      <c r="R997" s="10">
        <v>20000</v>
      </c>
      <c r="S997" s="10">
        <v>117600</v>
      </c>
      <c r="T997" t="str">
        <v>Summer sundress Spring fluffy Dark Women's Fashion newskirt burgundy Navy sexy Pleated Skirt fluffyshortskirt Skirts womanskirt fluffydres plussizeskirt springskirt fluffyskirt Korean darknavyskirt burgundyskirt Dress Pleated</v>
      </c>
    </row>
    <row r="998" spans="1:20" x14ac:dyDescent="0.3">
      <c r="A998" s="10" t="s">
        <v>12392</v>
      </c>
      <c r="B998" s="54">
        <v>2</v>
      </c>
      <c r="C998" t="s">
        <v>16150</v>
      </c>
      <c r="D998" s="55">
        <f>IF(LEN(TRIM(tags_count[[#This Row],[Index_count]]))=0,0,LEN(tags_count[[#This Row],[Index_count]])-LEN(SUBSTITUTE(tags_count[[#This Row],[Index_count]]," ",""))+1)</f>
        <v>1</v>
      </c>
      <c r="E998">
        <f t="shared" si="16"/>
        <v>0</v>
      </c>
      <c r="Q998" s="12">
        <v>997</v>
      </c>
      <c r="R998" s="10">
        <v>1000</v>
      </c>
      <c r="S998" s="10">
        <v>15000</v>
      </c>
      <c r="T998" t="str">
        <v>bohemia Summer Plus Size Beach Dress longloosedres kleid beach dress Floral dress Ladies boho faketwopiecesdres summer dress vestido Floral women dress Robes Women's Fashion Vintage dress</v>
      </c>
    </row>
    <row r="999" spans="1:20" x14ac:dyDescent="0.3">
      <c r="A999" s="10" t="s">
        <v>12393</v>
      </c>
      <c r="B999" s="54">
        <v>2</v>
      </c>
      <c r="C999" t="s">
        <v>16247</v>
      </c>
      <c r="D999" s="55">
        <f>IF(LEN(TRIM(tags_count[[#This Row],[Index_count]]))=0,0,LEN(tags_count[[#This Row],[Index_count]])-LEN(SUBSTITUTE(tags_count[[#This Row],[Index_count]]," ",""))+1)</f>
        <v>1</v>
      </c>
      <c r="E999">
        <f t="shared" si="16"/>
        <v>0</v>
      </c>
      <c r="Q999" s="12">
        <v>998</v>
      </c>
      <c r="R999" s="10">
        <v>20000</v>
      </c>
      <c r="S999" s="10">
        <v>160000</v>
      </c>
      <c r="T999" t="str">
        <v>Swing dress strapless Summer Dresses Dress Women's Fashion strappy knee length Floral party Beach Casual sleeveless Women</v>
      </c>
    </row>
    <row r="1000" spans="1:20" x14ac:dyDescent="0.3">
      <c r="A1000" s="10" t="s">
        <v>12394</v>
      </c>
      <c r="B1000" s="54">
        <v>2</v>
      </c>
      <c r="C1000" t="s">
        <v>16268</v>
      </c>
      <c r="D1000" s="55">
        <f>IF(LEN(TRIM(tags_count[[#This Row],[Index_count]]))=0,0,LEN(tags_count[[#This Row],[Index_count]])-LEN(SUBSTITUTE(tags_count[[#This Row],[Index_count]]," ",""))+1)</f>
        <v>2</v>
      </c>
      <c r="E1000">
        <f t="shared" si="16"/>
        <v>1</v>
      </c>
      <c r="Q1000" s="12">
        <v>999</v>
      </c>
      <c r="R1000" s="10">
        <v>10000</v>
      </c>
      <c r="S1000" s="10">
        <v>90000</v>
      </c>
      <c r="T1000" t="str">
        <v>Mini dressesforwomen sexy dresses Dresses Spaghetti Dress Spaghetti Strap camouflage Mini dress Women's Fashion package hip dress t party sleeveless Print Party Dresses Cotton slim Casual Slim Fit</v>
      </c>
    </row>
    <row r="1001" spans="1:20" x14ac:dyDescent="0.3">
      <c r="A1001" s="10" t="s">
        <v>12395</v>
      </c>
      <c r="B1001" s="54">
        <v>2</v>
      </c>
      <c r="C1001" t="s">
        <v>16269</v>
      </c>
      <c r="D1001" s="55">
        <f>IF(LEN(TRIM(tags_count[[#This Row],[Index_count]]))=0,0,LEN(tags_count[[#This Row],[Index_count]])-LEN(SUBSTITUTE(tags_count[[#This Row],[Index_count]]," ",""))+1)</f>
        <v>2</v>
      </c>
      <c r="E1001">
        <f t="shared" si="16"/>
        <v>1</v>
      </c>
      <c r="Q1001" s="12">
        <v>1000</v>
      </c>
      <c r="R1001" s="10">
        <v>50</v>
      </c>
      <c r="S1001" s="10">
        <v>450</v>
      </c>
      <c r="T1001" t="str">
        <v>Women's Fashion Summer Fashion Sleeve Beach Dress summer dress short sleeves Mini dress Summer Fashion beach dress Shorts printed Sexy Dress women clothes women dress sexy Cotton Skirts Casual Women</v>
      </c>
    </row>
    <row r="1002" spans="1:20" x14ac:dyDescent="0.3">
      <c r="A1002" s="10" t="s">
        <v>12396</v>
      </c>
      <c r="B1002" s="54">
        <v>2</v>
      </c>
      <c r="C1002" t="s">
        <v>16269</v>
      </c>
      <c r="D1002" s="55">
        <f>IF(LEN(TRIM(tags_count[[#This Row],[Index_count]]))=0,0,LEN(tags_count[[#This Row],[Index_count]])-LEN(SUBSTITUTE(tags_count[[#This Row],[Index_count]]," ",""))+1)</f>
        <v>2</v>
      </c>
      <c r="E1002">
        <f t="shared" si="16"/>
        <v>1</v>
      </c>
      <c r="Q1002" s="12">
        <v>1001</v>
      </c>
      <c r="R1002" s="10">
        <v>100</v>
      </c>
      <c r="S1002" s="10">
        <v>800</v>
      </c>
      <c r="T1002" t="str">
        <v>Summer Fashion high waist slim dress Skirts Dress summer dress Mini dress Women slim women's dress Sleeveless dress sleeveless princess dress Beach onepiece Slim Fit</v>
      </c>
    </row>
    <row r="1003" spans="1:20" x14ac:dyDescent="0.3">
      <c r="A1003" s="10" t="s">
        <v>12397</v>
      </c>
      <c r="B1003" s="54">
        <v>2</v>
      </c>
      <c r="C1003" t="s">
        <v>16269</v>
      </c>
      <c r="D1003" s="55">
        <f>IF(LEN(TRIM(tags_count[[#This Row],[Index_count]]))=0,0,LEN(tags_count[[#This Row],[Index_count]])-LEN(SUBSTITUTE(tags_count[[#This Row],[Index_count]]," ",""))+1)</f>
        <v>2</v>
      </c>
      <c r="E1003">
        <f t="shared" si="16"/>
        <v>1</v>
      </c>
      <c r="Q1003" s="12">
        <v>1002</v>
      </c>
      <c r="R1003" s="10">
        <v>10</v>
      </c>
      <c r="S1003" s="10">
        <v>70</v>
      </c>
      <c r="T1003" t="str">
        <v>Summer Fashion Shirt Sleeve Tops Men Men's Fashion short sleeves T Shirts Shorts printed Casual</v>
      </c>
    </row>
    <row r="1004" spans="1:20" x14ac:dyDescent="0.3">
      <c r="A1004" s="10" t="s">
        <v>12398</v>
      </c>
      <c r="B1004" s="54">
        <v>2</v>
      </c>
      <c r="C1004" t="s">
        <v>16270</v>
      </c>
      <c r="D1004" s="55">
        <f>IF(LEN(TRIM(tags_count[[#This Row],[Index_count]]))=0,0,LEN(tags_count[[#This Row],[Index_count]])-LEN(SUBSTITUTE(tags_count[[#This Row],[Index_count]]," ",""))+1)</f>
        <v>2</v>
      </c>
      <c r="E1004">
        <f t="shared" si="16"/>
        <v>1</v>
      </c>
      <c r="Q1004" s="12">
        <v>1003</v>
      </c>
      <c r="R1004" s="10">
        <v>100</v>
      </c>
      <c r="S1004" s="10">
        <v>600</v>
      </c>
      <c r="T1004" t="str">
        <v>Splicing Plus Size sleeve dress Necks Sleeve Summer women casual dress Dress Women's Fashion gauzenet Round neck roundneckflared Party Dress Shorts shortsleevesdres solid color looseshortdres Casual</v>
      </c>
    </row>
    <row r="1005" spans="1:20" x14ac:dyDescent="0.3">
      <c r="A1005" s="10" t="s">
        <v>12399</v>
      </c>
      <c r="B1005" s="54">
        <v>2</v>
      </c>
      <c r="C1005" t="s">
        <v>16271</v>
      </c>
      <c r="D1005" s="55">
        <f>IF(LEN(TRIM(tags_count[[#This Row],[Index_count]]))=0,0,LEN(tags_count[[#This Row],[Index_count]])-LEN(SUBSTITUTE(tags_count[[#This Row],[Index_count]]," ",""))+1)</f>
        <v>2</v>
      </c>
      <c r="E1005">
        <f t="shared" si="16"/>
        <v>0</v>
      </c>
      <c r="Q1005" s="12">
        <v>1004</v>
      </c>
      <c r="R1005" s="10">
        <v>100</v>
      </c>
      <c r="S1005" s="10">
        <v>470</v>
      </c>
      <c r="T1005" t="str">
        <v>Summer Shorts Shirt Elastic teetop Tops short sleeves slim shirts T Shirts Fashion sexy Women's Fashion Sleeve Women</v>
      </c>
    </row>
    <row r="1006" spans="1:20" x14ac:dyDescent="0.3">
      <c r="A1006" s="10" t="s">
        <v>12400</v>
      </c>
      <c r="B1006" s="54">
        <v>2</v>
      </c>
      <c r="C1006" t="s">
        <v>16272</v>
      </c>
      <c r="D1006" s="55">
        <f>IF(LEN(TRIM(tags_count[[#This Row],[Index_count]]))=0,0,LEN(tags_count[[#This Row],[Index_count]])-LEN(SUBSTITUTE(tags_count[[#This Row],[Index_count]]," ",""))+1)</f>
        <v>2</v>
      </c>
      <c r="E1006">
        <f t="shared" si="16"/>
        <v>0</v>
      </c>
      <c r="Q1006" s="12">
        <v>1005</v>
      </c>
      <c r="R1006" s="10">
        <v>1000</v>
      </c>
      <c r="S1006" s="10">
        <v>6000</v>
      </c>
      <c r="T1006" t="str">
        <v>slim dress Strapless Dress Fashion Tank Mini Dress Tops V Neckdress Floral dress Mini dress Floral Women Sleeveless dress Summer tank top Summer Fashion women dress backless Spaghetti Bodycon Dress casual dress</v>
      </c>
    </row>
    <row r="1007" spans="1:20" x14ac:dyDescent="0.3">
      <c r="A1007" s="10" t="s">
        <v>12401</v>
      </c>
      <c r="B1007" s="54">
        <v>2</v>
      </c>
      <c r="C1007" t="s">
        <v>16273</v>
      </c>
      <c r="D1007" s="55">
        <f>IF(LEN(TRIM(tags_count[[#This Row],[Index_count]]))=0,0,LEN(tags_count[[#This Row],[Index_count]])-LEN(SUBSTITUTE(tags_count[[#This Row],[Index_count]]," ",""))+1)</f>
        <v>2</v>
      </c>
      <c r="E1007">
        <f t="shared" si="16"/>
        <v>0</v>
      </c>
      <c r="Q1007" s="12">
        <v>1006</v>
      </c>
      <c r="R1007" s="10">
        <v>100</v>
      </c>
      <c r="S1007" s="10">
        <v>493</v>
      </c>
      <c r="T1007" t="str">
        <v>Summer Shorts Lace pants Waist Short pants Yellow Women's Fashion Plus Size Lace Up Women Fashion Casual high waist</v>
      </c>
    </row>
    <row r="1008" spans="1:20" x14ac:dyDescent="0.3">
      <c r="A1008" s="10" t="s">
        <v>12402</v>
      </c>
      <c r="B1008" s="54">
        <v>2</v>
      </c>
      <c r="C1008" t="s">
        <v>16174</v>
      </c>
      <c r="D1008" s="55">
        <f>IF(LEN(TRIM(tags_count[[#This Row],[Index_count]]))=0,0,LEN(tags_count[[#This Row],[Index_count]])-LEN(SUBSTITUTE(tags_count[[#This Row],[Index_count]]," ",""))+1)</f>
        <v>2</v>
      </c>
      <c r="E1008">
        <f t="shared" si="16"/>
        <v>1</v>
      </c>
      <c r="Q1008" s="12">
        <v>1007</v>
      </c>
      <c r="R1008" s="10">
        <v>1000</v>
      </c>
      <c r="S1008" s="10">
        <v>3000</v>
      </c>
      <c r="T1008" t="str">
        <v>Mini Club Dress womens dresses Summer fashion dress Dress Mini dress Women's Fashion Party Dress backless party Sexy Dress summer dresses sexy Casual sleeveless</v>
      </c>
    </row>
    <row r="1009" spans="1:20" x14ac:dyDescent="0.3">
      <c r="A1009" s="10" t="s">
        <v>12403</v>
      </c>
      <c r="B1009" s="54">
        <v>2</v>
      </c>
      <c r="C1009" t="s">
        <v>16274</v>
      </c>
      <c r="D1009" s="55">
        <f>IF(LEN(TRIM(tags_count[[#This Row],[Index_count]]))=0,0,LEN(tags_count[[#This Row],[Index_count]])-LEN(SUBSTITUTE(tags_count[[#This Row],[Index_count]]," ",""))+1)</f>
        <v>2</v>
      </c>
      <c r="E1009">
        <f t="shared" si="16"/>
        <v>1</v>
      </c>
      <c r="Q1009" s="12">
        <v>1008</v>
      </c>
      <c r="R1009" s="10">
        <v>5000</v>
      </c>
      <c r="S1009" s="10">
        <v>40000</v>
      </c>
      <c r="T1009" t="str">
        <v>Summer Plus Size Lace Women Blouse blacktshirt short sleeves casual shirt slim shirts Women's Fashion Fashion sexy lace V-neck sexy Sweatshirts Necks Shorts Shirt Sleeve Tops Fitness lace shirts Pullovers comfortableshirt T-Shirt womens solid color Short Sleeve T-Shirt</v>
      </c>
    </row>
    <row r="1010" spans="1:20" x14ac:dyDescent="0.3">
      <c r="A1010" s="10" t="s">
        <v>12404</v>
      </c>
      <c r="B1010" s="54">
        <v>2</v>
      </c>
      <c r="C1010" t="s">
        <v>16275</v>
      </c>
      <c r="D1010" s="55">
        <f>IF(LEN(TRIM(tags_count[[#This Row],[Index_count]]))=0,0,LEN(tags_count[[#This Row],[Index_count]])-LEN(SUBSTITUTE(tags_count[[#This Row],[Index_count]]," ",""))+1)</f>
        <v>2</v>
      </c>
      <c r="E1010">
        <f t="shared" si="16"/>
        <v>0</v>
      </c>
      <c r="Q1010" s="12">
        <v>1009</v>
      </c>
      <c r="R1010" s="10">
        <v>5000</v>
      </c>
      <c r="S1010" s="10">
        <v>10000</v>
      </c>
      <c r="T1010" t="str">
        <v>Summer Plus Size Deep V-Neck Pleated tank top Ladies Women's Fashion Fashion sleeveless tops chiffon blouse Casual T-Shirt Floral Tank summer tops Clothes blouse Floral print Shirt loose shirt Tops Casual V-neck sleeveless women top Beach printed</v>
      </c>
    </row>
    <row r="1011" spans="1:20" x14ac:dyDescent="0.3">
      <c r="A1011" s="10" t="s">
        <v>12405</v>
      </c>
      <c r="B1011" s="54">
        <v>2</v>
      </c>
      <c r="C1011" t="s">
        <v>16276</v>
      </c>
      <c r="D1011" s="55">
        <f>IF(LEN(TRIM(tags_count[[#This Row],[Index_count]]))=0,0,LEN(tags_count[[#This Row],[Index_count]])-LEN(SUBSTITUTE(tags_count[[#This Row],[Index_count]]," ",""))+1)</f>
        <v>2</v>
      </c>
      <c r="E1011">
        <f t="shared" si="16"/>
        <v>0</v>
      </c>
      <c r="Q1011" s="12">
        <v>1010</v>
      </c>
      <c r="R1011" s="10">
        <v>10000</v>
      </c>
      <c r="S1011" s="10">
        <v>80000</v>
      </c>
      <c r="T1011" t="str">
        <v>Mini Shorts Summer fashion dress Dress Women's Fashion Mini dress beach dress party sleeveless Beach Casual Women</v>
      </c>
    </row>
    <row r="1012" spans="1:20" x14ac:dyDescent="0.3">
      <c r="A1012" s="10" t="s">
        <v>12406</v>
      </c>
      <c r="B1012" s="54">
        <v>2</v>
      </c>
      <c r="C1012" t="s">
        <v>16277</v>
      </c>
      <c r="D1012" s="55">
        <f>IF(LEN(TRIM(tags_count[[#This Row],[Index_count]]))=0,0,LEN(tags_count[[#This Row],[Index_count]])-LEN(SUBSTITUTE(tags_count[[#This Row],[Index_count]]," ",""))+1)</f>
        <v>2</v>
      </c>
      <c r="E1012">
        <f t="shared" si="16"/>
        <v>0</v>
      </c>
      <c r="Q1012" s="12">
        <v>1011</v>
      </c>
      <c r="R1012" s="10">
        <v>10000</v>
      </c>
      <c r="S1012" s="10">
        <v>140000</v>
      </c>
      <c r="T1012" t="str">
        <v>bathing suit Plus Size Halter onepiece Swimwear Swimsuit Bikini Fashion trending sexy Women Women's Fashion Swimming</v>
      </c>
    </row>
    <row r="1013" spans="1:20" x14ac:dyDescent="0.3">
      <c r="A1013" s="10" t="s">
        <v>12407</v>
      </c>
      <c r="B1013" s="54">
        <v>2</v>
      </c>
      <c r="C1013" t="s">
        <v>16278</v>
      </c>
      <c r="D1013" s="55">
        <f>IF(LEN(TRIM(tags_count[[#This Row],[Index_count]]))=0,0,LEN(tags_count[[#This Row],[Index_count]])-LEN(SUBSTITUTE(tags_count[[#This Row],[Index_count]]," ",""))+1)</f>
        <v>2</v>
      </c>
      <c r="E1013">
        <f t="shared" si="16"/>
        <v>0</v>
      </c>
      <c r="Q1013" s="12">
        <v>1012</v>
      </c>
      <c r="R1013" s="10">
        <v>5000</v>
      </c>
      <c r="S1013" s="10">
        <v>40000</v>
      </c>
      <c r="T1013" t="str">
        <v>blouse Summer Womens Blouse long sleeve blouse Shirt Sleeve Women Blouse Plus Size Blouses &amp; Shirts casual shirt Casual Tops Women's Fashion blouse women Casual T-Shirt Tops &amp; Blouses Printed T Shirts Fashion long sleeve shirt Women</v>
      </c>
    </row>
    <row r="1014" spans="1:20" x14ac:dyDescent="0.3">
      <c r="A1014" s="10" t="s">
        <v>12408</v>
      </c>
      <c r="B1014" s="54">
        <v>2</v>
      </c>
      <c r="C1014" t="s">
        <v>16279</v>
      </c>
      <c r="D1014" s="55">
        <f>IF(LEN(TRIM(tags_count[[#This Row],[Index_count]]))=0,0,LEN(tags_count[[#This Row],[Index_count]])-LEN(SUBSTITUTE(tags_count[[#This Row],[Index_count]]," ",""))+1)</f>
        <v>2</v>
      </c>
      <c r="E1014">
        <f t="shared" si="16"/>
        <v>2</v>
      </c>
      <c r="Q1014" s="12">
        <v>1013</v>
      </c>
      <c r="R1014" s="10">
        <v>100000</v>
      </c>
      <c r="S1014" s="10">
        <v>567000</v>
      </c>
      <c r="T1014" t="str">
        <v>slim dress Mini Elegant Dress Mini dress turtleneck Women's Fashion Party Dress Summer party Sleeveless dress Elegant Dress women dress sexy Clothing sleeveless Women</v>
      </c>
    </row>
    <row r="1015" spans="1:20" x14ac:dyDescent="0.3">
      <c r="A1015" s="10" t="s">
        <v>12409</v>
      </c>
      <c r="B1015" s="54">
        <v>2</v>
      </c>
      <c r="C1015" t="s">
        <v>16280</v>
      </c>
      <c r="D1015" s="55">
        <f>IF(LEN(TRIM(tags_count[[#This Row],[Index_count]]))=0,0,LEN(tags_count[[#This Row],[Index_count]])-LEN(SUBSTITUTE(tags_count[[#This Row],[Index_count]]," ",""))+1)</f>
        <v>2</v>
      </c>
      <c r="E1015">
        <f t="shared" si="16"/>
        <v>46</v>
      </c>
      <c r="Q1015" s="12">
        <v>1014</v>
      </c>
      <c r="R1015" s="10">
        <v>5000</v>
      </c>
      <c r="S1015" s="10">
        <v>70000</v>
      </c>
      <c r="T1015" t="str">
        <v>basicdres womencottondres Fashion Necks Sleeve Summer Dresses Vintage Dress women long dress short sleeves Round neck Women's Fashion Shorts roundneckdres Cotton women summer dress Casual pregnancydres Women</v>
      </c>
    </row>
    <row r="1016" spans="1:20" x14ac:dyDescent="0.3">
      <c r="A1016" s="10" t="s">
        <v>12410</v>
      </c>
      <c r="B1016" s="54">
        <v>2</v>
      </c>
      <c r="C1016" t="s">
        <v>16281</v>
      </c>
      <c r="D1016" s="55">
        <f>IF(LEN(TRIM(tags_count[[#This Row],[Index_count]]))=0,0,LEN(tags_count[[#This Row],[Index_count]])-LEN(SUBSTITUTE(tags_count[[#This Row],[Index_count]]," ",""))+1)</f>
        <v>2</v>
      </c>
      <c r="E1016">
        <f t="shared" si="16"/>
        <v>0</v>
      </c>
      <c r="Q1016" s="12">
        <v>1015</v>
      </c>
      <c r="R1016" s="10">
        <v>1000</v>
      </c>
      <c r="S1016" s="10">
        <v>7000</v>
      </c>
      <c r="T1016" t="str">
        <v>Fashion Tank Sexy Top Spaghetti Tops Spaghetti Strap V-neck Casual Women's Fashion tank top sleeveless sequin top Nightclub Tops summer tops Women Fashion</v>
      </c>
    </row>
    <row r="1017" spans="1:20" x14ac:dyDescent="0.3">
      <c r="A1017" s="10" t="s">
        <v>12411</v>
      </c>
      <c r="B1017" s="54">
        <v>2</v>
      </c>
      <c r="C1017" t="s">
        <v>16255</v>
      </c>
      <c r="D1017" s="55">
        <f>IF(LEN(TRIM(tags_count[[#This Row],[Index_count]]))=0,0,LEN(tags_count[[#This Row],[Index_count]])-LEN(SUBSTITUTE(tags_count[[#This Row],[Index_count]]," ",""))+1)</f>
        <v>2</v>
      </c>
      <c r="E1017">
        <f t="shared" si="16"/>
        <v>0</v>
      </c>
      <c r="Q1017" s="12">
        <v>1016</v>
      </c>
      <c r="R1017" s="10">
        <v>100</v>
      </c>
      <c r="S1017" s="10">
        <v>1100</v>
      </c>
      <c r="T1017" t="str">
        <v>Summer elastic waist Yoga pants Shorts Beach buttlifting Short pants sportshort yogashort plussizepant Athletics Women's Fashion leggingspant pantsplussize croppedpant athleticshort Fashion Casual Sport Women</v>
      </c>
    </row>
    <row r="1018" spans="1:20" x14ac:dyDescent="0.3">
      <c r="A1018" s="10" t="s">
        <v>12412</v>
      </c>
      <c r="B1018" s="54">
        <v>2</v>
      </c>
      <c r="C1018" t="s">
        <v>16282</v>
      </c>
      <c r="D1018" s="55">
        <f>IF(LEN(TRIM(tags_count[[#This Row],[Index_count]]))=0,0,LEN(tags_count[[#This Row],[Index_count]])-LEN(SUBSTITUTE(tags_count[[#This Row],[Index_count]]," ",""))+1)</f>
        <v>2</v>
      </c>
      <c r="E1018">
        <f t="shared" si="16"/>
        <v>0</v>
      </c>
      <c r="Q1018" s="12">
        <v>1017</v>
      </c>
      <c r="R1018" s="10">
        <v>10</v>
      </c>
      <c r="S1018" s="10">
        <v>160</v>
      </c>
      <c r="T1018" t="str">
        <v>Summer Shorts women's jogging suits Sleeve shortsleeveset Short pants summersuitset short sleeves Sport summerpant mensjoggingsuit Suits Sport Suits short sleeve shirt Outfits men's suits Casual</v>
      </c>
    </row>
    <row r="1019" spans="1:20" x14ac:dyDescent="0.3">
      <c r="A1019" s="10" t="s">
        <v>12413</v>
      </c>
      <c r="B1019" s="54">
        <v>2</v>
      </c>
      <c r="C1019" t="s">
        <v>16141</v>
      </c>
      <c r="D1019" s="55">
        <f>IF(LEN(TRIM(tags_count[[#This Row],[Index_count]]))=0,0,LEN(tags_count[[#This Row],[Index_count]])-LEN(SUBSTITUTE(tags_count[[#This Row],[Index_count]]," ",""))+1)</f>
        <v>2</v>
      </c>
      <c r="E1019">
        <f t="shared" si="16"/>
        <v>1</v>
      </c>
      <c r="Q1019" s="12">
        <v>1018</v>
      </c>
      <c r="R1019" s="10">
        <v>100</v>
      </c>
      <c r="S1019" s="10">
        <v>600</v>
      </c>
      <c r="T1019" t="str">
        <v>Mini womens dresses Summer sleevele Dress Mini dress Women's Fashion Fashion backless party sexy summer dresses Women S Clothing Casual sleeveless</v>
      </c>
    </row>
    <row r="1020" spans="1:20" x14ac:dyDescent="0.3">
      <c r="A1020" s="10" t="s">
        <v>12414</v>
      </c>
      <c r="B1020" s="54">
        <v>2</v>
      </c>
      <c r="C1020" t="s">
        <v>16141</v>
      </c>
      <c r="D1020" s="55">
        <f>IF(LEN(TRIM(tags_count[[#This Row],[Index_count]]))=0,0,LEN(tags_count[[#This Row],[Index_count]])-LEN(SUBSTITUTE(tags_count[[#This Row],[Index_count]]," ",""))+1)</f>
        <v>2</v>
      </c>
      <c r="E1020">
        <f t="shared" si="16"/>
        <v>1</v>
      </c>
      <c r="Q1020" s="12">
        <v>1019</v>
      </c>
      <c r="R1020" s="10">
        <v>1000</v>
      </c>
      <c r="S1020" s="10">
        <v>12000</v>
      </c>
      <c r="T1020" t="str">
        <v>Summer Shorts Shirt Man t-shirts slim casualmensshirt T Shirts Men's Fashion Men's Shirt Men Tops Short Sleeve T-Shirt Beach Casual Cotton</v>
      </c>
    </row>
    <row r="1021" spans="1:20" x14ac:dyDescent="0.3">
      <c r="A1021" s="10" t="s">
        <v>12415</v>
      </c>
      <c r="B1021" s="54">
        <v>2</v>
      </c>
      <c r="C1021" t="s">
        <v>16169</v>
      </c>
      <c r="D1021" s="55">
        <f>IF(LEN(TRIM(tags_count[[#This Row],[Index_count]]))=0,0,LEN(tags_count[[#This Row],[Index_count]])-LEN(SUBSTITUTE(tags_count[[#This Row],[Index_count]]," ",""))+1)</f>
        <v>1</v>
      </c>
      <c r="E1021">
        <f t="shared" si="16"/>
        <v>0</v>
      </c>
      <c r="Q1021" s="12">
        <v>1020</v>
      </c>
      <c r="R1021" s="10">
        <v>100</v>
      </c>
      <c r="S1021" s="10">
        <v>1600</v>
      </c>
      <c r="T1021" t="str">
        <v>Summer Training Shorts Running pants Gym Fitness jogging quickdry Men's Fashion 2in1short Sport sportsshort</v>
      </c>
    </row>
    <row r="1022" spans="1:20" x14ac:dyDescent="0.3">
      <c r="A1022" s="10" t="s">
        <v>12416</v>
      </c>
      <c r="B1022" s="54">
        <v>2</v>
      </c>
      <c r="C1022" t="s">
        <v>16283</v>
      </c>
      <c r="D1022" s="55">
        <f>IF(LEN(TRIM(tags_count[[#This Row],[Index_count]]))=0,0,LEN(tags_count[[#This Row],[Index_count]])-LEN(SUBSTITUTE(tags_count[[#This Row],[Index_count]]," ",""))+1)</f>
        <v>2</v>
      </c>
      <c r="E1022">
        <f t="shared" si="16"/>
        <v>0</v>
      </c>
      <c r="Q1022" s="12">
        <v>1021</v>
      </c>
      <c r="R1022" s="10">
        <v>1000</v>
      </c>
      <c r="S1022" s="10">
        <v>12000</v>
      </c>
      <c r="T1022" t="str">
        <v>Summer Collar Fashion Tank Sleeve Women Vest Round Collar Tops T Shirts tank top short sleeves Women's Fashion Shorts featherprint Print sleeveless feather Casual</v>
      </c>
    </row>
    <row r="1023" spans="1:20" x14ac:dyDescent="0.3">
      <c r="A1023" s="10" t="s">
        <v>12417</v>
      </c>
      <c r="B1023" s="54">
        <v>2</v>
      </c>
      <c r="C1023" t="s">
        <v>16284</v>
      </c>
      <c r="D1023" s="55">
        <f>IF(LEN(TRIM(tags_count[[#This Row],[Index_count]]))=0,0,LEN(tags_count[[#This Row],[Index_count]])-LEN(SUBSTITUTE(tags_count[[#This Row],[Index_count]]," ",""))+1)</f>
        <v>2</v>
      </c>
      <c r="E1023">
        <f t="shared" si="16"/>
        <v>0</v>
      </c>
      <c r="Q1023" s="12">
        <v>1022</v>
      </c>
      <c r="R1023" s="10">
        <v>100</v>
      </c>
      <c r="S1023" s="10">
        <v>1300</v>
      </c>
      <c r="T1023" t="str">
        <v>Summer Plus Size party Necks sundress long dress plus size dress Dress summer dress Women's Fashion Party Dress spaghettistrapdres ladiesdresse Sexy Dress women dress sexy Women Beach Casual sleeveless casual dress</v>
      </c>
    </row>
    <row r="1024" spans="1:20" x14ac:dyDescent="0.3">
      <c r="A1024" s="10" t="s">
        <v>12418</v>
      </c>
      <c r="B1024" s="54">
        <v>2</v>
      </c>
      <c r="C1024" t="s">
        <v>16285</v>
      </c>
      <c r="D1024" s="55">
        <f>IF(LEN(TRIM(tags_count[[#This Row],[Index_count]]))=0,0,LEN(tags_count[[#This Row],[Index_count]])-LEN(SUBSTITUTE(tags_count[[#This Row],[Index_count]]," ",""))+1)</f>
        <v>2</v>
      </c>
      <c r="E1024">
        <f t="shared" si="16"/>
        <v>1</v>
      </c>
      <c r="Q1024" s="12">
        <v>1023</v>
      </c>
      <c r="R1024" s="10">
        <v>10000</v>
      </c>
      <c r="S1024" s="10">
        <v>110000</v>
      </c>
      <c r="T1024" t="str">
        <v>Mini bikiniswimwearcoverup Fashion Lace Summer Dress Mini dress Women's Fashion sexy lace crochet sexy knit blouse lacehollow beach coverup Tops summer dress Cover Bikini Swimwear boho white women top Beach</v>
      </c>
    </row>
    <row r="1025" spans="1:20" x14ac:dyDescent="0.3">
      <c r="A1025" s="10" t="s">
        <v>12419</v>
      </c>
      <c r="B1025" s="54">
        <v>2</v>
      </c>
      <c r="C1025" t="s">
        <v>16286</v>
      </c>
      <c r="D1025" s="55">
        <f>IF(LEN(TRIM(tags_count[[#This Row],[Index_count]]))=0,0,LEN(tags_count[[#This Row],[Index_count]])-LEN(SUBSTITUTE(tags_count[[#This Row],[Index_count]]," ",""))+1)</f>
        <v>2</v>
      </c>
      <c r="E1025">
        <f t="shared" si="16"/>
        <v>0</v>
      </c>
      <c r="Q1025" s="12">
        <v>1024</v>
      </c>
      <c r="R1025" s="10">
        <v>5000</v>
      </c>
      <c r="S1025" s="10">
        <v>55000</v>
      </c>
      <c r="T1025" t="str">
        <v>Summer Fashion Casual Dress summer dress beach wear beachwearbikini Bikini Women's Fashion Party Dress party maxi dress women dress Beach Maxis Women</v>
      </c>
    </row>
    <row r="1026" spans="1:20" x14ac:dyDescent="0.3">
      <c r="A1026" s="10" t="s">
        <v>12420</v>
      </c>
      <c r="B1026" s="54">
        <v>2</v>
      </c>
      <c r="C1026" t="s">
        <v>16287</v>
      </c>
      <c r="D1026" s="55">
        <f>IF(LEN(TRIM(tags_count[[#This Row],[Index_count]]))=0,0,LEN(tags_count[[#This Row],[Index_count]])-LEN(SUBSTITUTE(tags_count[[#This Row],[Index_count]]," ",""))+1)</f>
        <v>2</v>
      </c>
      <c r="E1026">
        <f t="shared" ref="E1026:E1089" si="17">COUNTIF(T1026:T2386,"*"&amp;A1026&amp;"*")</f>
        <v>1</v>
      </c>
      <c r="Q1026" s="12">
        <v>1025</v>
      </c>
      <c r="R1026" s="10">
        <v>1000</v>
      </c>
      <c r="S1026" s="10">
        <v>3710</v>
      </c>
      <c r="T1026" t="str">
        <v>Summer Shorts high waist shorts high waist Casual pants pants summer shorts Waist Slim Fit Short pants Women's Fashion Plus Size Lace Up Women Fashion Casual Lace</v>
      </c>
    </row>
    <row r="1027" spans="1:20" x14ac:dyDescent="0.3">
      <c r="A1027" s="10" t="s">
        <v>12421</v>
      </c>
      <c r="B1027" s="54">
        <v>2</v>
      </c>
      <c r="C1027" t="s">
        <v>16288</v>
      </c>
      <c r="D1027" s="55">
        <f>IF(LEN(TRIM(tags_count[[#This Row],[Index_count]]))=0,0,LEN(tags_count[[#This Row],[Index_count]])-LEN(SUBSTITUTE(tags_count[[#This Row],[Index_count]]," ",""))+1)</f>
        <v>1</v>
      </c>
      <c r="E1027">
        <f t="shared" si="17"/>
        <v>0</v>
      </c>
      <c r="Q1027" s="12">
        <v>1026</v>
      </c>
      <c r="R1027" s="10">
        <v>1000</v>
      </c>
      <c r="S1027" s="10">
        <v>6000</v>
      </c>
      <c r="T1027" t="str">
        <v>Summer Fashion Floral print Dress Print Women's Fashion Party Dress backless sexy Floral party Women Fashion Women</v>
      </c>
    </row>
    <row r="1028" spans="1:20" x14ac:dyDescent="0.3">
      <c r="A1028" s="10" t="s">
        <v>12422</v>
      </c>
      <c r="B1028" s="54">
        <v>2</v>
      </c>
      <c r="C1028" t="s">
        <v>16220</v>
      </c>
      <c r="D1028" s="55">
        <f>IF(LEN(TRIM(tags_count[[#This Row],[Index_count]]))=0,0,LEN(tags_count[[#This Row],[Index_count]])-LEN(SUBSTITUTE(tags_count[[#This Row],[Index_count]]," ",""))+1)</f>
        <v>2</v>
      </c>
      <c r="E1028">
        <f t="shared" si="17"/>
        <v>1</v>
      </c>
      <c r="Q1028" s="12">
        <v>1027</v>
      </c>
      <c r="R1028" s="10">
        <v>5000</v>
      </c>
      <c r="S1028" s="10">
        <v>30000</v>
      </c>
      <c r="T1028" t="str">
        <v>Summer Vest Fashion Tank Lace lace top Tops tank top Women's Fashion gothic sexy workout top sleeveless women top Casual Women</v>
      </c>
    </row>
    <row r="1029" spans="1:20" x14ac:dyDescent="0.3">
      <c r="A1029" s="10" t="s">
        <v>12423</v>
      </c>
      <c r="B1029" s="54">
        <v>2</v>
      </c>
      <c r="C1029" t="s">
        <v>16227</v>
      </c>
      <c r="D1029" s="55">
        <f>IF(LEN(TRIM(tags_count[[#This Row],[Index_count]]))=0,0,LEN(tags_count[[#This Row],[Index_count]])-LEN(SUBSTITUTE(tags_count[[#This Row],[Index_count]]," ",""))+1)</f>
        <v>2</v>
      </c>
      <c r="E1029">
        <f t="shared" si="17"/>
        <v>1</v>
      </c>
      <c r="Q1029" s="12">
        <v>1028</v>
      </c>
      <c r="R1029" s="10">
        <v>5000</v>
      </c>
      <c r="S1029" s="10">
        <v>60000</v>
      </c>
      <c r="T1029" t="str">
        <v>suspenders Summer Women Rompers Shorts pants summer shorts Overalls women shorts Women's Fashion Jumpsuits &amp; Rompers bibpant sleeveless Women women Jumpsuit Casual trousers jumpsuit</v>
      </c>
    </row>
    <row r="1030" spans="1:20" x14ac:dyDescent="0.3">
      <c r="A1030" s="10" t="s">
        <v>12424</v>
      </c>
      <c r="B1030" s="54">
        <v>2</v>
      </c>
      <c r="C1030" t="s">
        <v>16146</v>
      </c>
      <c r="D1030" s="55">
        <f>IF(LEN(TRIM(tags_count[[#This Row],[Index_count]]))=0,0,LEN(tags_count[[#This Row],[Index_count]])-LEN(SUBSTITUTE(tags_count[[#This Row],[Index_count]]," ",""))+1)</f>
        <v>1</v>
      </c>
      <c r="E1030">
        <f t="shared" si="17"/>
        <v>0</v>
      </c>
      <c r="Q1030" s="12">
        <v>1029</v>
      </c>
      <c r="R1030" s="10">
        <v>50000</v>
      </c>
      <c r="S1030" s="10">
        <v>100000</v>
      </c>
      <c r="T1030" t="str">
        <v>Summer Anklets Chain Elephant Women's Fashion Charm braceletset retro style Jewelry bohemianjewelry ankletchain barefootjewelry Bracelet Moon Crystal boho retro Vintage party Women Beach</v>
      </c>
    </row>
    <row r="1031" spans="1:20" x14ac:dyDescent="0.3">
      <c r="A1031" s="10" t="s">
        <v>12425</v>
      </c>
      <c r="B1031" s="54">
        <v>2</v>
      </c>
      <c r="C1031" t="s">
        <v>16289</v>
      </c>
      <c r="D1031" s="55">
        <f>IF(LEN(TRIM(tags_count[[#This Row],[Index_count]]))=0,0,LEN(tags_count[[#This Row],[Index_count]])-LEN(SUBSTITUTE(tags_count[[#This Row],[Index_count]]," ",""))+1)</f>
        <v>2</v>
      </c>
      <c r="E1031">
        <f t="shared" si="17"/>
        <v>2</v>
      </c>
      <c r="Q1031" s="12">
        <v>1030</v>
      </c>
      <c r="R1031" s="10">
        <v>100</v>
      </c>
      <c r="S1031" s="10">
        <v>500</v>
      </c>
      <c r="T1031" t="str">
        <v>Summer Fashion dragon fly summer t-shirts T Shirts sleeves women t shirt Owl Women Shirt animal print Vintage Tops Women's Fashion Round neck Printing t shirt Animal sleeveless Printed T Shirts printed</v>
      </c>
    </row>
    <row r="1032" spans="1:20" x14ac:dyDescent="0.3">
      <c r="A1032" s="10" t="s">
        <v>12426</v>
      </c>
      <c r="B1032" s="54">
        <v>2</v>
      </c>
      <c r="C1032" t="s">
        <v>16290</v>
      </c>
      <c r="D1032" s="55">
        <f>IF(LEN(TRIM(tags_count[[#This Row],[Index_count]]))=0,0,LEN(tags_count[[#This Row],[Index_count]])-LEN(SUBSTITUTE(tags_count[[#This Row],[Index_count]]," ",""))+1)</f>
        <v>2</v>
      </c>
      <c r="E1032">
        <f t="shared" si="17"/>
        <v>0</v>
      </c>
      <c r="Q1032" s="12">
        <v>1031</v>
      </c>
      <c r="R1032" s="10">
        <v>5000</v>
      </c>
      <c r="S1032" s="10">
        <v>25000</v>
      </c>
      <c r="T1032" t="str">
        <v>trousers high waist Casual pants pants Women's Fashion Long pants pencil pants Plus Size loosepant women trousers Women Fashion Waist</v>
      </c>
    </row>
    <row r="1033" spans="1:20" x14ac:dyDescent="0.3">
      <c r="A1033" s="10" t="s">
        <v>12427</v>
      </c>
      <c r="B1033" s="54">
        <v>2</v>
      </c>
      <c r="C1033" t="s">
        <v>16291</v>
      </c>
      <c r="D1033" s="55">
        <f>IF(LEN(TRIM(tags_count[[#This Row],[Index_count]]))=0,0,LEN(tags_count[[#This Row],[Index_count]])-LEN(SUBSTITUTE(tags_count[[#This Row],[Index_count]]," ",""))+1)</f>
        <v>1</v>
      </c>
      <c r="E1033">
        <f t="shared" si="17"/>
        <v>0</v>
      </c>
      <c r="Q1033" s="12">
        <v>1032</v>
      </c>
      <c r="R1033" s="10">
        <v>50000</v>
      </c>
      <c r="S1033" s="10">
        <v>233000</v>
      </c>
      <c r="T1033" t="str">
        <v>blouse Summer Vest Fashion Tank Lace sleevelessblouse Tops Women's Fashion T Shirts sexy sleeveless Casual Women</v>
      </c>
    </row>
    <row r="1034" spans="1:20" x14ac:dyDescent="0.3">
      <c r="A1034" s="10" t="s">
        <v>12428</v>
      </c>
      <c r="B1034" s="54">
        <v>2</v>
      </c>
      <c r="C1034" t="s">
        <v>16292</v>
      </c>
      <c r="D1034" s="55">
        <f>IF(LEN(TRIM(tags_count[[#This Row],[Index_count]]))=0,0,LEN(tags_count[[#This Row],[Index_count]])-LEN(SUBSTITUTE(tags_count[[#This Row],[Index_count]]," ",""))+1)</f>
        <v>2</v>
      </c>
      <c r="E1034">
        <f t="shared" si="17"/>
        <v>0</v>
      </c>
      <c r="Q1034" s="12">
        <v>1033</v>
      </c>
      <c r="R1034" s="10">
        <v>100</v>
      </c>
      <c r="S1034" s="10">
        <v>800</v>
      </c>
      <c r="T1034" t="str">
        <v>Summer Vest Fashion Cotton Shirt Shirt graphic tee Tops Women's Fashion tank top Sleeveless Shirt Racer back tank women t shirt Plus Size mermaid Tank summervest Casual Women Fashion Women</v>
      </c>
    </row>
    <row r="1035" spans="1:20" x14ac:dyDescent="0.3">
      <c r="A1035" s="10" t="s">
        <v>12429</v>
      </c>
      <c r="B1035" s="54">
        <v>2</v>
      </c>
      <c r="C1035" t="s">
        <v>16293</v>
      </c>
      <c r="D1035" s="55">
        <f>IF(LEN(TRIM(tags_count[[#This Row],[Index_count]]))=0,0,LEN(tags_count[[#This Row],[Index_count]])-LEN(SUBSTITUTE(tags_count[[#This Row],[Index_count]]," ",""))+1)</f>
        <v>2</v>
      </c>
      <c r="E1035">
        <f t="shared" si="17"/>
        <v>2</v>
      </c>
      <c r="Q1035" s="12">
        <v>1034</v>
      </c>
      <c r="R1035" s="10">
        <v>1000</v>
      </c>
      <c r="S1035" s="10">
        <v>8000</v>
      </c>
      <c r="T1035" t="str">
        <v>vesttop Mini sleeveless Plus Size Shirt minidresselvendre Summer Dress printedvest tank top Mini dress Funny Women's Fashion sleevelesstshirt printed Casual T-Shirt lotusprinted vogue Casual longshirtsforwomen Women</v>
      </c>
    </row>
    <row r="1036" spans="1:20" x14ac:dyDescent="0.3">
      <c r="A1036" s="10" t="s">
        <v>12430</v>
      </c>
      <c r="B1036" s="54">
        <v>2</v>
      </c>
      <c r="C1036" t="s">
        <v>16294</v>
      </c>
      <c r="D1036" s="55">
        <f>IF(LEN(TRIM(tags_count[[#This Row],[Index_count]]))=0,0,LEN(tags_count[[#This Row],[Index_count]])-LEN(SUBSTITUTE(tags_count[[#This Row],[Index_count]]," ",""))+1)</f>
        <v>2</v>
      </c>
      <c r="E1036">
        <f t="shared" si="17"/>
        <v>0</v>
      </c>
      <c r="Q1036" s="12">
        <v>1035</v>
      </c>
      <c r="R1036" s="10">
        <v>10</v>
      </c>
      <c r="S1036" s="10">
        <v>160</v>
      </c>
      <c r="T1036" t="str">
        <v>bohodressesforwoman irregularhemdre Sleeve Summer long dress Dress beach dress bohemiandresse boho bohemian boho dress halfsleevedre bohemian dress Women Women's Fashion mediasmujer</v>
      </c>
    </row>
    <row r="1037" spans="1:20" x14ac:dyDescent="0.3">
      <c r="A1037" s="10" t="s">
        <v>12431</v>
      </c>
      <c r="B1037" s="54">
        <v>2</v>
      </c>
      <c r="C1037" t="s">
        <v>16127</v>
      </c>
      <c r="D1037" s="55">
        <f>IF(LEN(TRIM(tags_count[[#This Row],[Index_count]]))=0,0,LEN(tags_count[[#This Row],[Index_count]])-LEN(SUBSTITUTE(tags_count[[#This Row],[Index_count]]," ",""))+1)</f>
        <v>1</v>
      </c>
      <c r="E1037">
        <f t="shared" si="17"/>
        <v>0</v>
      </c>
      <c r="Q1037" s="12">
        <v>1036</v>
      </c>
      <c r="R1037" s="10">
        <v>1000</v>
      </c>
      <c r="S1037" s="10">
        <v>5000</v>
      </c>
      <c r="T1037" t="str">
        <v>Summer Panties plus size jeans Casual pants Bottom women's pants Denim pants Short pants Women's Fashion Shorts high waisted pants Jeans Fashion shortsforwomen Women</v>
      </c>
    </row>
    <row r="1038" spans="1:20" x14ac:dyDescent="0.3">
      <c r="A1038" s="10" t="s">
        <v>12432</v>
      </c>
      <c r="B1038" s="54">
        <v>2</v>
      </c>
      <c r="C1038" t="s">
        <v>16263</v>
      </c>
      <c r="D1038" s="55">
        <f>IF(LEN(TRIM(tags_count[[#This Row],[Index_count]]))=0,0,LEN(tags_count[[#This Row],[Index_count]])-LEN(SUBSTITUTE(tags_count[[#This Row],[Index_count]]," ",""))+1)</f>
        <v>1</v>
      </c>
      <c r="E1038">
        <f t="shared" si="17"/>
        <v>0</v>
      </c>
      <c r="Q1038" s="12">
        <v>1037</v>
      </c>
      <c r="R1038" s="10">
        <v>10000</v>
      </c>
      <c r="S1038" s="10">
        <v>60000</v>
      </c>
      <c r="T1038" t="str">
        <v>slim dress fashion women Plus Size Floral Necks Summer Dresses Dress neck dress Round neck floralprinted Women's Fashion Sleeveless dress Flowers dress slim sleeveless Women slim Casual printed</v>
      </c>
    </row>
    <row r="1039" spans="1:20" x14ac:dyDescent="0.3">
      <c r="A1039" s="10" t="s">
        <v>12433</v>
      </c>
      <c r="B1039" s="54">
        <v>2</v>
      </c>
      <c r="C1039" t="s">
        <v>16262</v>
      </c>
      <c r="D1039" s="55">
        <f>IF(LEN(TRIM(tags_count[[#This Row],[Index_count]]))=0,0,LEN(tags_count[[#This Row],[Index_count]])-LEN(SUBSTITUTE(tags_count[[#This Row],[Index_count]]," ",""))+1)</f>
        <v>1</v>
      </c>
      <c r="E1039">
        <f t="shared" si="17"/>
        <v>0</v>
      </c>
      <c r="Q1039" s="12">
        <v>1038</v>
      </c>
      <c r="R1039" s="10">
        <v>10</v>
      </c>
      <c r="S1039" s="10">
        <v>180</v>
      </c>
      <c r="T1039" t="str">
        <v>Summer Fashion halter dress letter print long dress Dress Women's Fashion Tie Dye sleeveless Dyes bohemian Women Halter boho Sleeveless dress Print bohemian dress Cotton</v>
      </c>
    </row>
    <row r="1040" spans="1:20" x14ac:dyDescent="0.3">
      <c r="A1040" s="10" t="s">
        <v>12434</v>
      </c>
      <c r="B1040" s="54">
        <v>2</v>
      </c>
      <c r="C1040" t="s">
        <v>16295</v>
      </c>
      <c r="D1040" s="55">
        <f>IF(LEN(TRIM(tags_count[[#This Row],[Index_count]]))=0,0,LEN(tags_count[[#This Row],[Index_count]])-LEN(SUBSTITUTE(tags_count[[#This Row],[Index_count]]," ",""))+1)</f>
        <v>2</v>
      </c>
      <c r="E1040">
        <f t="shared" si="17"/>
        <v>2</v>
      </c>
      <c r="Q1040" s="12">
        <v>1039</v>
      </c>
      <c r="R1040" s="10">
        <v>20000</v>
      </c>
      <c r="S1040" s="10">
        <v>160000</v>
      </c>
      <c r="T1040" t="str">
        <v>Summer Strapless Dress Fashion long dress polka dot summer dress Polkas spaghettistrapdre V-neck Casual Pocket Women's Fashion Sleeveless dress polka dot dress maxi dress Dress women dress loose dress Women</v>
      </c>
    </row>
    <row r="1041" spans="1:20" x14ac:dyDescent="0.3">
      <c r="A1041" s="10" t="s">
        <v>12435</v>
      </c>
      <c r="B1041" s="54">
        <v>2</v>
      </c>
      <c r="C1041" t="s">
        <v>16255</v>
      </c>
      <c r="D1041" s="55">
        <f>IF(LEN(TRIM(tags_count[[#This Row],[Index_count]]))=0,0,LEN(tags_count[[#This Row],[Index_count]])-LEN(SUBSTITUTE(tags_count[[#This Row],[Index_count]]," ",""))+1)</f>
        <v>2</v>
      </c>
      <c r="E1041">
        <f t="shared" si="17"/>
        <v>0</v>
      </c>
      <c r="Q1041" s="12">
        <v>1040</v>
      </c>
      <c r="R1041" s="10">
        <v>100</v>
      </c>
      <c r="S1041" s="10">
        <v>1100</v>
      </c>
      <c r="T1041" t="str">
        <v>sleeve v-neck Summer Plus Size Sleeve Dresses Dress short sleeves V-neck Women's Fashion Shorts solid color Casual</v>
      </c>
    </row>
    <row r="1042" spans="1:20" x14ac:dyDescent="0.3">
      <c r="A1042" s="10" t="s">
        <v>12436</v>
      </c>
      <c r="B1042" s="54">
        <v>2</v>
      </c>
      <c r="C1042" t="s">
        <v>16296</v>
      </c>
      <c r="D1042" s="55">
        <f>IF(LEN(TRIM(tags_count[[#This Row],[Index_count]]))=0,0,LEN(tags_count[[#This Row],[Index_count]])-LEN(SUBSTITUTE(tags_count[[#This Row],[Index_count]]," ",""))+1)</f>
        <v>2</v>
      </c>
      <c r="E1042">
        <f t="shared" si="17"/>
        <v>1</v>
      </c>
      <c r="Q1042" s="12">
        <v>1041</v>
      </c>
      <c r="R1042" s="10">
        <v>10000</v>
      </c>
      <c r="S1042" s="10">
        <v>50000</v>
      </c>
      <c r="T1042" t="str">
        <v>Summer Plus Size letter print Classics Graphic Shirt short sleeves vintageshirt Women's Fashion Fashion off shoulder Cartoons Cotton Shorts Cotton Shirt Shirt Sleeve graphic tee Cars Tops shirt women Print Women tops for women</v>
      </c>
    </row>
    <row r="1043" spans="1:20" x14ac:dyDescent="0.3">
      <c r="A1043" s="10" t="s">
        <v>12437</v>
      </c>
      <c r="B1043" s="54">
        <v>2</v>
      </c>
      <c r="C1043" t="s">
        <v>16297</v>
      </c>
      <c r="D1043" s="55">
        <f>IF(LEN(TRIM(tags_count[[#This Row],[Index_count]]))=0,0,LEN(tags_count[[#This Row],[Index_count]])-LEN(SUBSTITUTE(tags_count[[#This Row],[Index_count]]," ",""))+1)</f>
        <v>2</v>
      </c>
      <c r="E1043">
        <f t="shared" si="17"/>
        <v>0</v>
      </c>
      <c r="Q1043" s="12">
        <v>1042</v>
      </c>
      <c r="R1043" s="10">
        <v>100</v>
      </c>
      <c r="S1043" s="10">
        <v>500</v>
      </c>
      <c r="T1043" t="str">
        <v>Summer Leggings Fashion high waist pants slim Women's Fashion trousers Green Army Women</v>
      </c>
    </row>
    <row r="1044" spans="1:20" x14ac:dyDescent="0.3">
      <c r="A1044" s="10" t="s">
        <v>12438</v>
      </c>
      <c r="B1044" s="54">
        <v>2</v>
      </c>
      <c r="C1044" t="s">
        <v>16298</v>
      </c>
      <c r="D1044" s="55">
        <f>IF(LEN(TRIM(tags_count[[#This Row],[Index_count]]))=0,0,LEN(tags_count[[#This Row],[Index_count]])-LEN(SUBSTITUTE(tags_count[[#This Row],[Index_count]]," ",""))+1)</f>
        <v>2</v>
      </c>
      <c r="E1044">
        <f t="shared" si="17"/>
        <v>1</v>
      </c>
      <c r="Q1044" s="12">
        <v>1043</v>
      </c>
      <c r="R1044" s="10">
        <v>100</v>
      </c>
      <c r="S1044" s="10">
        <v>2600</v>
      </c>
      <c r="T1044" t="str">
        <v>Summer Fashion Necks Long Sleeve Spring Sweaters Loose Lens Pullovers Round neck Casual Casual sweater Sweatshirts Cotton sweatersformen Men Tops</v>
      </c>
    </row>
    <row r="1045" spans="1:20" x14ac:dyDescent="0.3">
      <c r="A1045" s="10" t="s">
        <v>12439</v>
      </c>
      <c r="B1045" s="54">
        <v>2</v>
      </c>
      <c r="C1045" t="s">
        <v>16299</v>
      </c>
      <c r="D1045" s="55">
        <f>IF(LEN(TRIM(tags_count[[#This Row],[Index_count]]))=0,0,LEN(tags_count[[#This Row],[Index_count]])-LEN(SUBSTITUTE(tags_count[[#This Row],[Index_count]]," ",""))+1)</f>
        <v>1</v>
      </c>
      <c r="E1045">
        <f t="shared" si="17"/>
        <v>0</v>
      </c>
      <c r="Q1045" s="12">
        <v>1044</v>
      </c>
      <c r="R1045" s="10">
        <v>100</v>
      </c>
      <c r="S1045" s="10">
        <v>600</v>
      </c>
      <c r="T1045" t="str">
        <v>Summer Plus Size Tank Dresses Dress Loose Mini dress Women's Fashion Sleeveless dress off shoulder printed summer dress sleeveless women dress Casual Women</v>
      </c>
    </row>
    <row r="1046" spans="1:20" x14ac:dyDescent="0.3">
      <c r="A1046" s="10" t="s">
        <v>12440</v>
      </c>
      <c r="B1046" s="54">
        <v>2</v>
      </c>
      <c r="C1046" t="s">
        <v>16279</v>
      </c>
      <c r="D1046" s="55">
        <f>IF(LEN(TRIM(tags_count[[#This Row],[Index_count]]))=0,0,LEN(tags_count[[#This Row],[Index_count]])-LEN(SUBSTITUTE(tags_count[[#This Row],[Index_count]]," ",""))+1)</f>
        <v>2</v>
      </c>
      <c r="E1046">
        <f t="shared" si="17"/>
        <v>1</v>
      </c>
      <c r="Q1046" s="12">
        <v>1045</v>
      </c>
      <c r="R1046" s="10">
        <v>100</v>
      </c>
      <c r="S1046" s="10">
        <v>578</v>
      </c>
      <c r="T1046" t="str">
        <v>blouse Summer Vest Fashion Tank Lace Spring Pure Color tank top Ladies Women's Fashion Plus Size Cami Tank Tops sexyblousetop Summer Fashion sleeveless sexy Women Tops Necks</v>
      </c>
    </row>
    <row r="1047" spans="1:20" x14ac:dyDescent="0.3">
      <c r="A1047" s="10" t="s">
        <v>12441</v>
      </c>
      <c r="B1047" s="54">
        <v>2</v>
      </c>
      <c r="C1047" t="s">
        <v>16279</v>
      </c>
      <c r="D1047" s="55">
        <f>IF(LEN(TRIM(tags_count[[#This Row],[Index_count]]))=0,0,LEN(tags_count[[#This Row],[Index_count]])-LEN(SUBSTITUTE(tags_count[[#This Row],[Index_count]]," ",""))+1)</f>
        <v>2</v>
      </c>
      <c r="E1047">
        <f t="shared" si="17"/>
        <v>1</v>
      </c>
      <c r="Q1047" s="12">
        <v>1046</v>
      </c>
      <c r="R1047" s="10">
        <v>20000</v>
      </c>
      <c r="S1047" s="10">
        <v>100000</v>
      </c>
      <c r="T1047" t="str">
        <v>Summer Women's Fashion Plus Size black long dress sleeveless Dress Fashion Casual Women</v>
      </c>
    </row>
    <row r="1048" spans="1:20" x14ac:dyDescent="0.3">
      <c r="A1048" s="10" t="s">
        <v>12442</v>
      </c>
      <c r="B1048" s="54">
        <v>2</v>
      </c>
      <c r="C1048" t="s">
        <v>16120</v>
      </c>
      <c r="D1048" s="55">
        <f>IF(LEN(TRIM(tags_count[[#This Row],[Index_count]]))=0,0,LEN(tags_count[[#This Row],[Index_count]])-LEN(SUBSTITUTE(tags_count[[#This Row],[Index_count]]," ",""))+1)</f>
        <v>2</v>
      </c>
      <c r="E1048">
        <f t="shared" si="17"/>
        <v>1</v>
      </c>
      <c r="Q1048" s="12">
        <v>1047</v>
      </c>
      <c r="R1048" s="10">
        <v>100</v>
      </c>
      <c r="S1048" s="10">
        <v>573</v>
      </c>
      <c r="T1048" t="str">
        <v>Lace Summer Shorts high waist shorts high waist lace trim laceshort blacklacetrim summer shorts biker womans fashion skinnyshort solidbiker black summerathleisure Women shortsforwomen black lace Women's Fashion Waist</v>
      </c>
    </row>
    <row r="1049" spans="1:20" x14ac:dyDescent="0.3">
      <c r="A1049" s="10" t="s">
        <v>12443</v>
      </c>
      <c r="B1049" s="54">
        <v>2</v>
      </c>
      <c r="C1049" t="s">
        <v>16300</v>
      </c>
      <c r="D1049" s="55">
        <f>IF(LEN(TRIM(tags_count[[#This Row],[Index_count]]))=0,0,LEN(tags_count[[#This Row],[Index_count]])-LEN(SUBSTITUTE(tags_count[[#This Row],[Index_count]]," ",""))+1)</f>
        <v>2</v>
      </c>
      <c r="E1049">
        <f t="shared" si="17"/>
        <v>0</v>
      </c>
      <c r="Q1049" s="12">
        <v>1048</v>
      </c>
      <c r="R1049" s="10">
        <v>10000</v>
      </c>
      <c r="S1049" s="10">
        <v>38300</v>
      </c>
      <c r="T1049" t="str">
        <v>blouse Summer Plus Size Floral print Lace Sleeve sleeve lace Tops topsamptshirt beach wear short sleeves Floral Women's Fashion Shorts Lace Up Print Women Fashion Casual T Shirts Shirt</v>
      </c>
    </row>
    <row r="1050" spans="1:20" x14ac:dyDescent="0.3">
      <c r="A1050" s="10" t="s">
        <v>12444</v>
      </c>
      <c r="B1050" s="54">
        <v>2</v>
      </c>
      <c r="C1050" t="s">
        <v>16301</v>
      </c>
      <c r="D1050" s="55">
        <f>IF(LEN(TRIM(tags_count[[#This Row],[Index_count]]))=0,0,LEN(tags_count[[#This Row],[Index_count]])-LEN(SUBSTITUTE(tags_count[[#This Row],[Index_count]]," ",""))+1)</f>
        <v>2</v>
      </c>
      <c r="E1050">
        <f t="shared" si="17"/>
        <v>0</v>
      </c>
      <c r="Q1050" s="12">
        <v>1049</v>
      </c>
      <c r="R1050" s="10">
        <v>100</v>
      </c>
      <c r="S1050" s="10">
        <v>700</v>
      </c>
      <c r="T1050" t="str">
        <v>Leggings fashionpantyhose womenshortpant Casual pants pants Women jeans Short pants Shorts Casual Women's Fashion Fashion Denim Shorts pants women fashion pants Jeans Women</v>
      </c>
    </row>
    <row r="1051" spans="1:20" x14ac:dyDescent="0.3">
      <c r="A1051" s="10" t="s">
        <v>12445</v>
      </c>
      <c r="B1051" s="54">
        <v>2</v>
      </c>
      <c r="C1051" t="s">
        <v>16302</v>
      </c>
      <c r="D1051" s="55">
        <f>IF(LEN(TRIM(tags_count[[#This Row],[Index_count]]))=0,0,LEN(tags_count[[#This Row],[Index_count]])-LEN(SUBSTITUTE(tags_count[[#This Row],[Index_count]]," ",""))+1)</f>
        <v>2</v>
      </c>
      <c r="E1051">
        <f t="shared" si="17"/>
        <v>0</v>
      </c>
      <c r="Q1051" s="12">
        <v>1050</v>
      </c>
      <c r="R1051" s="10">
        <v>100</v>
      </c>
      <c r="S1051" s="10">
        <v>1500</v>
      </c>
      <c r="T1051" t="str">
        <v>Summer Shorts pants Short pants Denim summer shorts jean shorts Women's Fashion Plus Size Denim Shorts women trousers sexy Jeans Women Fashion Casual trousers hotcasual</v>
      </c>
    </row>
    <row r="1052" spans="1:20" x14ac:dyDescent="0.3">
      <c r="A1052" s="10" t="s">
        <v>12446</v>
      </c>
      <c r="B1052" s="54">
        <v>2</v>
      </c>
      <c r="C1052" t="s">
        <v>16183</v>
      </c>
      <c r="D1052" s="55">
        <f>IF(LEN(TRIM(tags_count[[#This Row],[Index_count]]))=0,0,LEN(tags_count[[#This Row],[Index_count]])-LEN(SUBSTITUTE(tags_count[[#This Row],[Index_count]]," ",""))+1)</f>
        <v>1</v>
      </c>
      <c r="E1052">
        <f t="shared" si="17"/>
        <v>0</v>
      </c>
      <c r="Q1052" s="12">
        <v>1051</v>
      </c>
      <c r="R1052" s="10">
        <v>10</v>
      </c>
      <c r="S1052" s="10">
        <v>60</v>
      </c>
      <c r="T1052" t="str">
        <v>Summer asymmetrical dress hippie long dress Plus Size summer dress Women's Fashion Sleeveless dress boho dress printed maxi dress Dress women dress Women Beach loose dress sleeveless casual dress</v>
      </c>
    </row>
    <row r="1053" spans="1:20" x14ac:dyDescent="0.3">
      <c r="A1053" s="10" t="s">
        <v>12447</v>
      </c>
      <c r="B1053" s="54">
        <v>2</v>
      </c>
      <c r="C1053" t="s">
        <v>16303</v>
      </c>
      <c r="D1053" s="55">
        <f>IF(LEN(TRIM(tags_count[[#This Row],[Index_count]]))=0,0,LEN(tags_count[[#This Row],[Index_count]])-LEN(SUBSTITUTE(tags_count[[#This Row],[Index_count]]," ",""))+1)</f>
        <v>2</v>
      </c>
      <c r="E1053">
        <f t="shared" si="17"/>
        <v>0</v>
      </c>
      <c r="Q1053" s="12">
        <v>1052</v>
      </c>
      <c r="R1053" s="10">
        <v>20000</v>
      </c>
      <c r="S1053" s="10">
        <v>53000</v>
      </c>
      <c r="T1053" t="str">
        <v>Summer Shorts pants Loose Overalls black sleeveless Casual jumpsuit</v>
      </c>
    </row>
    <row r="1054" spans="1:20" x14ac:dyDescent="0.3">
      <c r="A1054" s="10" t="s">
        <v>12448</v>
      </c>
      <c r="B1054" s="54">
        <v>2</v>
      </c>
      <c r="C1054" t="s">
        <v>16304</v>
      </c>
      <c r="D1054" s="55">
        <f>IF(LEN(TRIM(tags_count[[#This Row],[Index_count]]))=0,0,LEN(tags_count[[#This Row],[Index_count]])-LEN(SUBSTITUTE(tags_count[[#This Row],[Index_count]]," ",""))+1)</f>
        <v>2</v>
      </c>
      <c r="E1054">
        <f t="shared" si="17"/>
        <v>0</v>
      </c>
      <c r="Q1054" s="12">
        <v>1053</v>
      </c>
      <c r="R1054" s="10">
        <v>100</v>
      </c>
      <c r="S1054" s="10">
        <v>371</v>
      </c>
      <c r="T1054" t="str">
        <v>Summer Shorts high waist Elastic Bottom pants athleticshort Short pants Running Women's Fashion Fashion solid color slim Casual Slim Fit</v>
      </c>
    </row>
    <row r="1055" spans="1:20" x14ac:dyDescent="0.3">
      <c r="A1055" s="10" t="s">
        <v>12449</v>
      </c>
      <c r="B1055" s="54">
        <v>2</v>
      </c>
      <c r="C1055" t="s">
        <v>16183</v>
      </c>
      <c r="D1055" s="55">
        <f>IF(LEN(TRIM(tags_count[[#This Row],[Index_count]]))=0,0,LEN(tags_count[[#This Row],[Index_count]])-LEN(SUBSTITUTE(tags_count[[#This Row],[Index_count]]," ",""))+1)</f>
        <v>1</v>
      </c>
      <c r="E1055">
        <f t="shared" si="17"/>
        <v>0</v>
      </c>
      <c r="Q1055" s="12">
        <v>1054</v>
      </c>
      <c r="R1055" s="10">
        <v>100</v>
      </c>
      <c r="S1055" s="10">
        <v>1300</v>
      </c>
      <c r="T1055" t="str">
        <v>Mini slim package hip dress Fashion Summer fashion dress Dress summer dress Party Dress spaghettistrapdre Mini dress Slim Fit Sleeveless dress Spaghetti party women dress Women Women's Fashion Casual sleeveless casual dress</v>
      </c>
    </row>
    <row r="1056" spans="1:20" x14ac:dyDescent="0.3">
      <c r="A1056" s="10" t="s">
        <v>12450</v>
      </c>
      <c r="B1056" s="54">
        <v>2</v>
      </c>
      <c r="C1056" t="s">
        <v>16305</v>
      </c>
      <c r="D1056" s="55">
        <f>IF(LEN(TRIM(tags_count[[#This Row],[Index_count]]))=0,0,LEN(tags_count[[#This Row],[Index_count]])-LEN(SUBSTITUTE(tags_count[[#This Row],[Index_count]]," ",""))+1)</f>
        <v>2</v>
      </c>
      <c r="E1056">
        <f t="shared" si="17"/>
        <v>0</v>
      </c>
      <c r="Q1056" s="12">
        <v>1055</v>
      </c>
      <c r="R1056" s="10">
        <v>1000</v>
      </c>
      <c r="S1056" s="10">
        <v>12000</v>
      </c>
      <c r="T1056" t="str">
        <v>Summer trousers Sleeve Simple Loose short sleeves Round neck Women's Fashion Shorts summerjumpsuit solid color Women Wool women Jumpsuit Casual jumpsuit</v>
      </c>
    </row>
    <row r="1057" spans="1:20" x14ac:dyDescent="0.3">
      <c r="A1057" s="10" t="s">
        <v>12451</v>
      </c>
      <c r="B1057" s="54">
        <v>2</v>
      </c>
      <c r="C1057" t="s">
        <v>16306</v>
      </c>
      <c r="D1057" s="55">
        <f>IF(LEN(TRIM(tags_count[[#This Row],[Index_count]]))=0,0,LEN(tags_count[[#This Row],[Index_count]])-LEN(SUBSTITUTE(tags_count[[#This Row],[Index_count]]," ",""))+1)</f>
        <v>2</v>
      </c>
      <c r="E1057">
        <f t="shared" si="17"/>
        <v>0</v>
      </c>
      <c r="Q1057" s="12">
        <v>1056</v>
      </c>
      <c r="R1057" s="10">
        <v>20000</v>
      </c>
      <c r="S1057" s="10">
        <v>260000</v>
      </c>
      <c r="T1057" t="str">
        <v>Summer Shorts pants camouflagepant Men Overalls foreign trade the new camouflage Pure Cotton trousers t easy fullmark Cotton</v>
      </c>
    </row>
    <row r="1058" spans="1:20" x14ac:dyDescent="0.3">
      <c r="A1058" s="10" t="s">
        <v>12452</v>
      </c>
      <c r="B1058" s="54">
        <v>2</v>
      </c>
      <c r="C1058" t="s">
        <v>16138</v>
      </c>
      <c r="D1058" s="55">
        <f>IF(LEN(TRIM(tags_count[[#This Row],[Index_count]]))=0,0,LEN(tags_count[[#This Row],[Index_count]])-LEN(SUBSTITUTE(tags_count[[#This Row],[Index_count]]," ",""))+1)</f>
        <v>2</v>
      </c>
      <c r="E1058">
        <f t="shared" si="17"/>
        <v>2</v>
      </c>
      <c r="Q1058" s="12">
        <v>1057</v>
      </c>
      <c r="R1058" s="10">
        <v>5000</v>
      </c>
      <c r="S1058" s="10">
        <v>60000</v>
      </c>
      <c r="T1058" t="str">
        <v>Women S Clothing maxi summer dresses Mother Dress motherdaughterdresse momandkid Outfits Casual boho Women's Fashion Sleeveless dress striped dress Stripes women dress boho dress motherdaughtermatchingclothe kids</v>
      </c>
    </row>
    <row r="1059" spans="1:20" x14ac:dyDescent="0.3">
      <c r="A1059" s="10" t="s">
        <v>12453</v>
      </c>
      <c r="B1059" s="54">
        <v>2</v>
      </c>
      <c r="C1059" t="s">
        <v>16307</v>
      </c>
      <c r="D1059" s="55">
        <f>IF(LEN(TRIM(tags_count[[#This Row],[Index_count]]))=0,0,LEN(tags_count[[#This Row],[Index_count]])-LEN(SUBSTITUTE(tags_count[[#This Row],[Index_count]]," ",""))+1)</f>
        <v>2</v>
      </c>
      <c r="E1059">
        <f t="shared" si="17"/>
        <v>0</v>
      </c>
      <c r="Q1059" s="12">
        <v>1058</v>
      </c>
      <c r="R1059" s="10">
        <v>5000</v>
      </c>
      <c r="S1059" s="10">
        <v>28450.000000000004</v>
      </c>
      <c r="T1059" t="str">
        <v>Summer Fashion crop top Skeleton skullprint skeletonprint Tops tank top sleeveless crop top Ladies Women's Fashion sleeveless tops Print sleeveless cropped top summer tops</v>
      </c>
    </row>
    <row r="1060" spans="1:20" x14ac:dyDescent="0.3">
      <c r="A1060" s="10" t="s">
        <v>12454</v>
      </c>
      <c r="B1060" s="54">
        <v>2</v>
      </c>
      <c r="C1060" t="s">
        <v>16308</v>
      </c>
      <c r="D1060" s="55">
        <f>IF(LEN(TRIM(tags_count[[#This Row],[Index_count]]))=0,0,LEN(tags_count[[#This Row],[Index_count]])-LEN(SUBSTITUTE(tags_count[[#This Row],[Index_count]]," ",""))+1)</f>
        <v>2</v>
      </c>
      <c r="E1060">
        <f t="shared" si="17"/>
        <v>0</v>
      </c>
      <c r="Q1060" s="12">
        <v>1059</v>
      </c>
      <c r="R1060" s="10">
        <v>10000</v>
      </c>
      <c r="S1060" s="10">
        <v>60000</v>
      </c>
      <c r="T1060" t="str">
        <v>Summer long dress plus size dress Dress summer dress Women Skirts Women's Fashion Sleeveless dress women's dress sleeveless Cake summer dresses printed Skirts loose dress Girls Clothes Cotton</v>
      </c>
    </row>
    <row r="1061" spans="1:20" x14ac:dyDescent="0.3">
      <c r="A1061" s="10" t="s">
        <v>12455</v>
      </c>
      <c r="B1061" s="54">
        <v>2</v>
      </c>
      <c r="C1061" t="s">
        <v>16269</v>
      </c>
      <c r="D1061" s="55">
        <f>IF(LEN(TRIM(tags_count[[#This Row],[Index_count]]))=0,0,LEN(tags_count[[#This Row],[Index_count]])-LEN(SUBSTITUTE(tags_count[[#This Row],[Index_count]]," ",""))+1)</f>
        <v>2</v>
      </c>
      <c r="E1061">
        <f t="shared" si="17"/>
        <v>1</v>
      </c>
      <c r="Q1061" s="12">
        <v>1060</v>
      </c>
      <c r="R1061" s="10">
        <v>1000</v>
      </c>
      <c r="S1061" s="10">
        <v>11000</v>
      </c>
      <c r="T1061" t="str">
        <v>pajamaset Fashion sexy pajamas for womens silksleepwearforwomen silksleepwear pajamassuit Casual Women's Fashion Summer Sleepwear pajamasforwomen silksleepwearnightgown silk pajamassleepwear women's pajamas Women</v>
      </c>
    </row>
    <row r="1062" spans="1:20" x14ac:dyDescent="0.3">
      <c r="A1062" s="10" t="s">
        <v>12456</v>
      </c>
      <c r="B1062" s="54">
        <v>2</v>
      </c>
      <c r="C1062" t="s">
        <v>16309</v>
      </c>
      <c r="D1062" s="55">
        <f>IF(LEN(TRIM(tags_count[[#This Row],[Index_count]]))=0,0,LEN(tags_count[[#This Row],[Index_count]])-LEN(SUBSTITUTE(tags_count[[#This Row],[Index_count]]," ",""))+1)</f>
        <v>2</v>
      </c>
      <c r="E1062">
        <f t="shared" si="17"/>
        <v>0</v>
      </c>
      <c r="Q1062" s="12">
        <v>1061</v>
      </c>
      <c r="R1062" s="10">
        <v>100</v>
      </c>
      <c r="S1062" s="10">
        <v>500</v>
      </c>
      <c r="T1062" t="str">
        <v>suspenders Summer Fashion Lace button slim Women's Fashion sexy lace sexy solid color sleeveless Tops Shirt</v>
      </c>
    </row>
    <row r="1063" spans="1:20" x14ac:dyDescent="0.3">
      <c r="A1063" s="10" t="s">
        <v>12457</v>
      </c>
      <c r="B1063" s="54">
        <v>2</v>
      </c>
      <c r="C1063" t="s">
        <v>16310</v>
      </c>
      <c r="D1063" s="55">
        <f>IF(LEN(TRIM(tags_count[[#This Row],[Index_count]]))=0,0,LEN(tags_count[[#This Row],[Index_count]])-LEN(SUBSTITUTE(tags_count[[#This Row],[Index_count]]," ",""))+1)</f>
        <v>1</v>
      </c>
      <c r="E1063">
        <f t="shared" si="17"/>
        <v>0</v>
      </c>
      <c r="Q1063" s="12">
        <v>1062</v>
      </c>
      <c r="R1063" s="10">
        <v>1000</v>
      </c>
      <c r="S1063" s="10">
        <v>7000</v>
      </c>
      <c r="T1063" t="str">
        <v>Summer strappytop Plus Size Lace Shirt Plus size top tank top Women's Fashion Fashion sleeveless tops Casual T-Shirt Spaghetti summer tops Women lace trim spaghetti strap top Tank Necks Tops Casual Cami Tank Tops sleeveless deep v neck top Loose tank tops</v>
      </c>
    </row>
    <row r="1064" spans="1:20" x14ac:dyDescent="0.3">
      <c r="A1064" s="10" t="s">
        <v>12458</v>
      </c>
      <c r="B1064" s="54">
        <v>2</v>
      </c>
      <c r="C1064" t="s">
        <v>16250</v>
      </c>
      <c r="D1064" s="55">
        <f>IF(LEN(TRIM(tags_count[[#This Row],[Index_count]]))=0,0,LEN(tags_count[[#This Row],[Index_count]])-LEN(SUBSTITUTE(tags_count[[#This Row],[Index_count]]," ",""))+1)</f>
        <v>1</v>
      </c>
      <c r="E1064">
        <f t="shared" si="17"/>
        <v>0</v>
      </c>
      <c r="Q1064" s="12">
        <v>1063</v>
      </c>
      <c r="R1064" s="10">
        <v>5000</v>
      </c>
      <c r="S1064" s="10">
        <v>55000</v>
      </c>
      <c r="T1064" t="str">
        <v>Summer Plus Size Mini Spring Dress slim Cami Women's Fashion dressesforwomen Vintage sexy Striped Women Fashion button Vintage dress</v>
      </c>
    </row>
    <row r="1065" spans="1:20" x14ac:dyDescent="0.3">
      <c r="A1065" s="10" t="s">
        <v>12459</v>
      </c>
      <c r="B1065" s="54">
        <v>2</v>
      </c>
      <c r="C1065" t="s">
        <v>16311</v>
      </c>
      <c r="D1065" s="55">
        <f>IF(LEN(TRIM(tags_count[[#This Row],[Index_count]]))=0,0,LEN(tags_count[[#This Row],[Index_count]])-LEN(SUBSTITUTE(tags_count[[#This Row],[Index_count]]," ",""))+1)</f>
        <v>2</v>
      </c>
      <c r="E1065">
        <f t="shared" si="17"/>
        <v>1</v>
      </c>
      <c r="Q1065" s="12">
        <v>1064</v>
      </c>
      <c r="R1065" s="10">
        <v>10000</v>
      </c>
      <c r="S1065" s="10">
        <v>58500</v>
      </c>
      <c r="T1065" t="str">
        <v>Mini short sleeve dress Summer plus size dress Pleated short sleeves V-neck Mini dress beach dress Party Dress t-shirt dress Casual casual dress Deep V-Neck Shorts Sleeve Beach Plus Size summer dress Women's Fashion Cotton Dress Dress women dress Cotton Fashion loose dress</v>
      </c>
    </row>
    <row r="1066" spans="1:20" x14ac:dyDescent="0.3">
      <c r="A1066" s="10" t="s">
        <v>12460</v>
      </c>
      <c r="B1066" s="54">
        <v>2</v>
      </c>
      <c r="C1066" t="s">
        <v>16312</v>
      </c>
      <c r="D1066" s="55">
        <f>IF(LEN(TRIM(tags_count[[#This Row],[Index_count]]))=0,0,LEN(tags_count[[#This Row],[Index_count]])-LEN(SUBSTITUTE(tags_count[[#This Row],[Index_count]]," ",""))+1)</f>
        <v>1</v>
      </c>
      <c r="E1066">
        <f t="shared" si="17"/>
        <v>0</v>
      </c>
      <c r="Q1066" s="12">
        <v>1065</v>
      </c>
      <c r="R1066" s="10">
        <v>100</v>
      </c>
      <c r="S1066" s="10">
        <v>800</v>
      </c>
      <c r="T1066" t="str">
        <v>summer bikini women swimsuit brasbraset sexy bikini Swimsuit floral bikini Swimwear Bikini beach dress Fashion pushupswimsuittop Flowers women bathing suit beachwear for women Nylon Swimming</v>
      </c>
    </row>
    <row r="1067" spans="1:20" x14ac:dyDescent="0.3">
      <c r="A1067" s="10" t="s">
        <v>12461</v>
      </c>
      <c r="B1067" s="54">
        <v>2</v>
      </c>
      <c r="C1067" t="s">
        <v>16313</v>
      </c>
      <c r="D1067" s="55">
        <f>IF(LEN(TRIM(tags_count[[#This Row],[Index_count]]))=0,0,LEN(tags_count[[#This Row],[Index_count]])-LEN(SUBSTITUTE(tags_count[[#This Row],[Index_count]]," ",""))+1)</f>
        <v>2</v>
      </c>
      <c r="E1067">
        <f t="shared" si="17"/>
        <v>0</v>
      </c>
      <c r="Q1067" s="12">
        <v>1066</v>
      </c>
      <c r="R1067" s="10">
        <v>5000</v>
      </c>
      <c r="S1067" s="10">
        <v>30000</v>
      </c>
      <c r="T1067" t="str">
        <v>Mini Fashion halter dress Summer plus size dress Pleated tank top Party Dress summer dresses Skirts Casual Cotton Deep V-Neck Ladies Fashion Tops Sleeveless dress Ladies women dress Women Beach sleeveless Plus Size Halter Dress V-neck Mini dress Women's Fashion party knee casual dress Shorts Tank Cotton Dress loose dress</v>
      </c>
    </row>
    <row r="1068" spans="1:20" x14ac:dyDescent="0.3">
      <c r="A1068" s="10" t="s">
        <v>12462</v>
      </c>
      <c r="B1068" s="54">
        <v>2</v>
      </c>
      <c r="C1068" t="s">
        <v>16314</v>
      </c>
      <c r="D1068" s="55">
        <f>IF(LEN(TRIM(tags_count[[#This Row],[Index_count]]))=0,0,LEN(tags_count[[#This Row],[Index_count]])-LEN(SUBSTITUTE(tags_count[[#This Row],[Index_count]]," ",""))+1)</f>
        <v>2</v>
      </c>
      <c r="E1068">
        <f t="shared" si="17"/>
        <v>0</v>
      </c>
      <c r="Q1068" s="12">
        <v>1067</v>
      </c>
      <c r="R1068" s="10">
        <v>100</v>
      </c>
      <c r="S1068" s="10">
        <v>1100</v>
      </c>
      <c r="T1068" t="str">
        <v>Summer Dresses Dress Pleated summer dress V-neck Casual Pocket Women's Fashion Sleeveless dress slingdres women dress Floral sleeveless loose dress casual dress</v>
      </c>
    </row>
    <row r="1069" spans="1:20" x14ac:dyDescent="0.3">
      <c r="A1069" s="10" t="s">
        <v>12463</v>
      </c>
      <c r="B1069" s="54">
        <v>2</v>
      </c>
      <c r="C1069" t="s">
        <v>16315</v>
      </c>
      <c r="D1069" s="55">
        <f>IF(LEN(TRIM(tags_count[[#This Row],[Index_count]]))=0,0,LEN(tags_count[[#This Row],[Index_count]])-LEN(SUBSTITUTE(tags_count[[#This Row],[Index_count]]," ",""))+1)</f>
        <v>2</v>
      </c>
      <c r="E1069">
        <f t="shared" si="17"/>
        <v>0</v>
      </c>
      <c r="Q1069" s="12">
        <v>1068</v>
      </c>
      <c r="R1069" s="10">
        <v>5000</v>
      </c>
      <c r="S1069" s="10">
        <v>70000</v>
      </c>
      <c r="T1069" t="str">
        <v>Summer Plus Size Shirt letter print splitdre Dress Mini dress Women's Fashion Fashion splits Print Sport Casual</v>
      </c>
    </row>
    <row r="1070" spans="1:20" x14ac:dyDescent="0.3">
      <c r="A1070" s="10" t="s">
        <v>12464</v>
      </c>
      <c r="B1070" s="54">
        <v>2</v>
      </c>
      <c r="C1070" t="s">
        <v>16131</v>
      </c>
      <c r="D1070" s="55">
        <f>IF(LEN(TRIM(tags_count[[#This Row],[Index_count]]))=0,0,LEN(tags_count[[#This Row],[Index_count]])-LEN(SUBSTITUTE(tags_count[[#This Row],[Index_count]]," ",""))+1)</f>
        <v>2</v>
      </c>
      <c r="E1070">
        <f t="shared" si="17"/>
        <v>0</v>
      </c>
      <c r="Q1070" s="12">
        <v>1069</v>
      </c>
      <c r="R1070" s="10">
        <v>100</v>
      </c>
      <c r="S1070" s="10">
        <v>368</v>
      </c>
      <c r="T1070" t="str">
        <v>Summer Fashion Mini Tops Polkas V-neck Casual black polka dot sleeveless backless Dress Women Fashion</v>
      </c>
    </row>
    <row r="1071" spans="1:20" x14ac:dyDescent="0.3">
      <c r="A1071" s="10" t="s">
        <v>12465</v>
      </c>
      <c r="B1071" s="54">
        <v>2</v>
      </c>
      <c r="C1071" t="s">
        <v>16316</v>
      </c>
      <c r="D1071" s="55">
        <f>IF(LEN(TRIM(tags_count[[#This Row],[Index_count]]))=0,0,LEN(tags_count[[#This Row],[Index_count]])-LEN(SUBSTITUTE(tags_count[[#This Row],[Index_count]]," ",""))+1)</f>
        <v>2</v>
      </c>
      <c r="E1071">
        <f t="shared" si="17"/>
        <v>0</v>
      </c>
      <c r="Q1071" s="12">
        <v>1070</v>
      </c>
      <c r="R1071" s="10">
        <v>100</v>
      </c>
      <c r="S1071" s="10">
        <v>1800</v>
      </c>
      <c r="T1071" t="str">
        <v>Sleeveless dress women's plus size fashion Waist plus size dress Dress waistcollection V Neckdress boho V-neck Women's Fashion Party Dress summer dress maxi dress Print bohemian dress Fashion sleeveless Women</v>
      </c>
    </row>
    <row r="1072" spans="1:20" x14ac:dyDescent="0.3">
      <c r="A1072" s="10" t="s">
        <v>12466</v>
      </c>
      <c r="B1072" s="54">
        <v>2</v>
      </c>
      <c r="C1072" t="s">
        <v>16238</v>
      </c>
      <c r="D1072" s="55">
        <f>IF(LEN(TRIM(tags_count[[#This Row],[Index_count]]))=0,0,LEN(tags_count[[#This Row],[Index_count]])-LEN(SUBSTITUTE(tags_count[[#This Row],[Index_count]]," ",""))+1)</f>
        <v>1</v>
      </c>
      <c r="E1072">
        <f t="shared" si="17"/>
        <v>1</v>
      </c>
      <c r="Q1072" s="12">
        <v>1071</v>
      </c>
      <c r="R1072" s="10">
        <v>1000</v>
      </c>
      <c r="S1072" s="10">
        <v>5000</v>
      </c>
      <c r="T1072" t="str">
        <v>sleeveless Plus Size Summer long dress Evening Dress Dress summer dress Women's Fashion maxi dress beach dress Fashion V-neck party women dress Ladies Party Dresses Robes Beach Casual Women</v>
      </c>
    </row>
    <row r="1073" spans="1:20" x14ac:dyDescent="0.3">
      <c r="A1073" s="10" t="s">
        <v>12467</v>
      </c>
      <c r="B1073" s="54">
        <v>2</v>
      </c>
      <c r="C1073" t="s">
        <v>16220</v>
      </c>
      <c r="D1073" s="55">
        <f>IF(LEN(TRIM(tags_count[[#This Row],[Index_count]]))=0,0,LEN(tags_count[[#This Row],[Index_count]])-LEN(SUBSTITUTE(tags_count[[#This Row],[Index_count]]," ",""))+1)</f>
        <v>2</v>
      </c>
      <c r="E1073">
        <f t="shared" si="17"/>
        <v>1</v>
      </c>
      <c r="Q1073" s="12">
        <v>1072</v>
      </c>
      <c r="R1073" s="10">
        <v>5000</v>
      </c>
      <c r="S1073" s="10">
        <v>40000</v>
      </c>
      <c r="T1073" t="str">
        <v>blouse Summer Fashion Shirt tee shirt women Tops Women's Fashion T Shirts Plus Size topsampblouse Casual Women</v>
      </c>
    </row>
    <row r="1074" spans="1:20" x14ac:dyDescent="0.3">
      <c r="A1074" s="10" t="s">
        <v>12468</v>
      </c>
      <c r="B1074" s="54">
        <v>2</v>
      </c>
      <c r="C1074" t="s">
        <v>16140</v>
      </c>
      <c r="D1074" s="55">
        <f>IF(LEN(TRIM(tags_count[[#This Row],[Index_count]]))=0,0,LEN(tags_count[[#This Row],[Index_count]])-LEN(SUBSTITUTE(tags_count[[#This Row],[Index_count]]," ",""))+1)</f>
        <v>1</v>
      </c>
      <c r="E1074">
        <f t="shared" si="17"/>
        <v>1</v>
      </c>
      <c r="Q1074" s="12">
        <v>1073</v>
      </c>
      <c r="R1074" s="10">
        <v>50</v>
      </c>
      <c r="S1074" s="10">
        <v>800</v>
      </c>
      <c r="T1074" t="str">
        <v>Summer croptopandshortsset Fashion letterprintedshirt women crop top Sleeve Shorts Tops juicewrldshirt casualshortswomen short sleeves Beach Shorts Women Elastic printed casualtwopiece juicewrld summershortswomen Beach Casual summercroptop</v>
      </c>
    </row>
    <row r="1075" spans="1:20" x14ac:dyDescent="0.3">
      <c r="A1075" s="10" t="s">
        <v>12469</v>
      </c>
      <c r="B1075" s="54">
        <v>2</v>
      </c>
      <c r="C1075" t="s">
        <v>16317</v>
      </c>
      <c r="D1075" s="55">
        <f>IF(LEN(TRIM(tags_count[[#This Row],[Index_count]]))=0,0,LEN(tags_count[[#This Row],[Index_count]])-LEN(SUBSTITUTE(tags_count[[#This Row],[Index_count]]," ",""))+1)</f>
        <v>2</v>
      </c>
      <c r="E1075">
        <f t="shared" si="17"/>
        <v>0</v>
      </c>
      <c r="Q1075" s="12">
        <v>1074</v>
      </c>
      <c r="R1075" s="10">
        <v>5000</v>
      </c>
      <c r="S1075" s="10">
        <v>28700</v>
      </c>
      <c r="T1075" t="str">
        <v>blouse Tops &amp; Tees Shorts Cotton Shirt Lace Hollow-out Women Blouse Food summer t-shirts short sleeves candy Casual T Shirts Summer Tops &amp; T-Shirts loose t-shirt short sleeve shirt Sleeve Shirt</v>
      </c>
    </row>
    <row r="1076" spans="1:20" x14ac:dyDescent="0.3">
      <c r="A1076" s="10" t="s">
        <v>12470</v>
      </c>
      <c r="B1076" s="54">
        <v>2</v>
      </c>
      <c r="C1076" t="s">
        <v>16318</v>
      </c>
      <c r="D1076" s="55">
        <f>IF(LEN(TRIM(tags_count[[#This Row],[Index_count]]))=0,0,LEN(tags_count[[#This Row],[Index_count]])-LEN(SUBSTITUTE(tags_count[[#This Row],[Index_count]]," ",""))+1)</f>
        <v>2</v>
      </c>
      <c r="E1076">
        <f t="shared" si="17"/>
        <v>0</v>
      </c>
      <c r="Q1076" s="12">
        <v>1075</v>
      </c>
      <c r="R1076" s="10">
        <v>10000</v>
      </c>
      <c r="S1076" s="10">
        <v>80000</v>
      </c>
      <c r="T1076" t="str">
        <v>butterfly caprisforwomen skinngjean Plus Size Casual pants Summer pants yoga pants Leggings jeggingsjeansforwomen summerpant jeggingsforwomen printed leggingsamptight Jeans Women Fashion</v>
      </c>
    </row>
    <row r="1077" spans="1:20" x14ac:dyDescent="0.3">
      <c r="A1077" s="10" t="s">
        <v>12471</v>
      </c>
      <c r="B1077" s="54">
        <v>2</v>
      </c>
      <c r="C1077" t="s">
        <v>16319</v>
      </c>
      <c r="D1077" s="55">
        <f>IF(LEN(TRIM(tags_count[[#This Row],[Index_count]]))=0,0,LEN(tags_count[[#This Row],[Index_count]])-LEN(SUBSTITUTE(tags_count[[#This Row],[Index_count]]," ",""))+1)</f>
        <v>1</v>
      </c>
      <c r="E1077">
        <f t="shared" si="17"/>
        <v>0</v>
      </c>
      <c r="Q1077" s="12">
        <v>1076</v>
      </c>
      <c r="R1077" s="10">
        <v>20000</v>
      </c>
      <c r="S1077" s="10">
        <v>160000</v>
      </c>
      <c r="T1077" t="str">
        <v>Summer Plus Size tunic Lace Tank Tops Loose camisoles for women tank top Fashion sleeveless sexy Casual Women Fashion</v>
      </c>
    </row>
    <row r="1078" spans="1:20" x14ac:dyDescent="0.3">
      <c r="A1078" s="10" t="s">
        <v>12472</v>
      </c>
      <c r="B1078" s="54">
        <v>2</v>
      </c>
      <c r="C1078" t="s">
        <v>16320</v>
      </c>
      <c r="D1078" s="55">
        <f>IF(LEN(TRIM(tags_count[[#This Row],[Index_count]]))=0,0,LEN(tags_count[[#This Row],[Index_count]])-LEN(SUBSTITUTE(tags_count[[#This Row],[Index_count]]," ",""))+1)</f>
        <v>2</v>
      </c>
      <c r="E1078">
        <f t="shared" si="17"/>
        <v>0</v>
      </c>
      <c r="Q1078" s="12">
        <v>1077</v>
      </c>
      <c r="R1078" s="10">
        <v>100</v>
      </c>
      <c r="S1078" s="10">
        <v>300</v>
      </c>
      <c r="T1078" t="str">
        <v>Women Vest Vest topsamptshirt Shirt one-shoulder Tops Slim Fit Women's Fashion slim Women Clothing Summer Women Casual T-Shirt Summer Fashion sleeveless Sport Fashion Casual Sports Wear vestforwoman</v>
      </c>
    </row>
    <row r="1079" spans="1:20" x14ac:dyDescent="0.3">
      <c r="A1079" s="10" t="s">
        <v>12473</v>
      </c>
      <c r="B1079" s="54">
        <v>2</v>
      </c>
      <c r="C1079" t="s">
        <v>16321</v>
      </c>
      <c r="D1079" s="55">
        <f>IF(LEN(TRIM(tags_count[[#This Row],[Index_count]]))=0,0,LEN(tags_count[[#This Row],[Index_count]])-LEN(SUBSTITUTE(tags_count[[#This Row],[Index_count]]," ",""))+1)</f>
        <v>2</v>
      </c>
      <c r="E1079">
        <f t="shared" si="17"/>
        <v>1</v>
      </c>
      <c r="Q1079" s="12">
        <v>1078</v>
      </c>
      <c r="R1079" s="10">
        <v>50</v>
      </c>
      <c r="S1079" s="10">
        <v>144.5</v>
      </c>
      <c r="T1079" t="str">
        <v>Mini womens dresses Summer Patchwork Dress Mini dress Women's Fashion Women S Clothing backless party summer dresses sleeveless sexy Casual</v>
      </c>
    </row>
    <row r="1080" spans="1:20" x14ac:dyDescent="0.3">
      <c r="A1080" s="10" t="s">
        <v>12474</v>
      </c>
      <c r="B1080" s="54">
        <v>2</v>
      </c>
      <c r="C1080" t="s">
        <v>16322</v>
      </c>
      <c r="D1080" s="55">
        <f>IF(LEN(TRIM(tags_count[[#This Row],[Index_count]]))=0,0,LEN(tags_count[[#This Row],[Index_count]])-LEN(SUBSTITUTE(tags_count[[#This Row],[Index_count]]," ",""))+1)</f>
        <v>2</v>
      </c>
      <c r="E1080">
        <f t="shared" si="17"/>
        <v>0</v>
      </c>
      <c r="Q1080" s="12">
        <v>1079</v>
      </c>
      <c r="R1080" s="10">
        <v>1000</v>
      </c>
      <c r="S1080" s="10">
        <v>2000</v>
      </c>
      <c r="T1080" t="str">
        <v>Summer Shorts high waist shorts high waist Casual pants pants summer shorts Waist Slim Fit Short pants Women's Fashion Plus Size Lace Up Women Fashion Casual Lace</v>
      </c>
    </row>
    <row r="1081" spans="1:20" x14ac:dyDescent="0.3">
      <c r="A1081" s="10" t="s">
        <v>12475</v>
      </c>
      <c r="B1081" s="54">
        <v>2</v>
      </c>
      <c r="C1081" t="s">
        <v>16323</v>
      </c>
      <c r="D1081" s="55">
        <f>IF(LEN(TRIM(tags_count[[#This Row],[Index_count]]))=0,0,LEN(tags_count[[#This Row],[Index_count]])-LEN(SUBSTITUTE(tags_count[[#This Row],[Index_count]]," ",""))+1)</f>
        <v>2</v>
      </c>
      <c r="E1081">
        <f t="shared" si="17"/>
        <v>3</v>
      </c>
      <c r="Q1081" s="12">
        <v>1080</v>
      </c>
      <c r="R1081" s="10">
        <v>1000</v>
      </c>
      <c r="S1081" s="10">
        <v>9000</v>
      </c>
      <c r="T1081" t="str">
        <v>runningshort Beach Shorts beachpant Bottom sailboatshort Shorts Sport beach swimwear Men's Fashion Puma Summer Men Shorts men's shorts surfshort Beach Men</v>
      </c>
    </row>
    <row r="1082" spans="1:20" x14ac:dyDescent="0.3">
      <c r="A1082" s="10" t="s">
        <v>12476</v>
      </c>
      <c r="B1082" s="54">
        <v>2</v>
      </c>
      <c r="C1082" t="s">
        <v>16324</v>
      </c>
      <c r="D1082" s="55">
        <f>IF(LEN(TRIM(tags_count[[#This Row],[Index_count]]))=0,0,LEN(tags_count[[#This Row],[Index_count]])-LEN(SUBSTITUTE(tags_count[[#This Row],[Index_count]]," ",""))+1)</f>
        <v>2</v>
      </c>
      <c r="E1082">
        <f t="shared" si="17"/>
        <v>5</v>
      </c>
      <c r="Q1082" s="12">
        <v>1081</v>
      </c>
      <c r="R1082" s="10">
        <v>100</v>
      </c>
      <c r="S1082" s="10">
        <v>900</v>
      </c>
      <c r="T1082" t="str">
        <v>Summer woman fashion printeddres suspenderdres Dress Slim Fit beach wear Women's Fashion Sleeveless dress women dress Print sleeveless Casual strapless</v>
      </c>
    </row>
    <row r="1083" spans="1:20" x14ac:dyDescent="0.3">
      <c r="A1083" s="10" t="s">
        <v>12477</v>
      </c>
      <c r="B1083" s="54">
        <v>2</v>
      </c>
      <c r="C1083" t="s">
        <v>16127</v>
      </c>
      <c r="D1083" s="55">
        <f>IF(LEN(TRIM(tags_count[[#This Row],[Index_count]]))=0,0,LEN(tags_count[[#This Row],[Index_count]])-LEN(SUBSTITUTE(tags_count[[#This Row],[Index_count]]," ",""))+1)</f>
        <v>1</v>
      </c>
      <c r="E1083">
        <f t="shared" si="17"/>
        <v>0</v>
      </c>
      <c r="Q1083" s="12">
        <v>1082</v>
      </c>
      <c r="R1083" s="10">
        <v>5000</v>
      </c>
      <c r="S1083" s="10">
        <v>55000</v>
      </c>
      <c r="T1083" t="str">
        <v>Summer Sling Dresses Dress V-neck Casual Pocket Women's Fashion Sleeveless dress women dress Floral sleeveless Women loose dress Pleated casual dress</v>
      </c>
    </row>
    <row r="1084" spans="1:20" x14ac:dyDescent="0.3">
      <c r="A1084" s="10" t="s">
        <v>12478</v>
      </c>
      <c r="B1084" s="54">
        <v>2</v>
      </c>
      <c r="C1084" t="s">
        <v>16172</v>
      </c>
      <c r="D1084" s="55">
        <f>IF(LEN(TRIM(tags_count[[#This Row],[Index_count]]))=0,0,LEN(tags_count[[#This Row],[Index_count]])-LEN(SUBSTITUTE(tags_count[[#This Row],[Index_count]]," ",""))+1)</f>
        <v>1</v>
      </c>
      <c r="E1084">
        <f t="shared" si="17"/>
        <v>0</v>
      </c>
      <c r="Q1084" s="12">
        <v>1083</v>
      </c>
      <c r="R1084" s="10">
        <v>1000</v>
      </c>
      <c r="S1084" s="10">
        <v>9000</v>
      </c>
      <c r="T1084" t="str">
        <v>Summer sexy bathing suit Bikinis Set splitbikiniset Swimwear Swimsuit Bikini Fashion Two Pieces printed Women's Fashion Women Beach splits</v>
      </c>
    </row>
    <row r="1085" spans="1:20" x14ac:dyDescent="0.3">
      <c r="A1085" s="10" t="s">
        <v>12479</v>
      </c>
      <c r="B1085" s="54">
        <v>2</v>
      </c>
      <c r="C1085" t="s">
        <v>16127</v>
      </c>
      <c r="D1085" s="55">
        <f>IF(LEN(TRIM(tags_count[[#This Row],[Index_count]]))=0,0,LEN(tags_count[[#This Row],[Index_count]])-LEN(SUBSTITUTE(tags_count[[#This Row],[Index_count]]," ",""))+1)</f>
        <v>1</v>
      </c>
      <c r="E1085">
        <f t="shared" si="17"/>
        <v>0</v>
      </c>
      <c r="Q1085" s="12">
        <v>1084</v>
      </c>
      <c r="R1085" s="10">
        <v>50</v>
      </c>
      <c r="S1085" s="10">
        <v>400</v>
      </c>
      <c r="T1085" t="str">
        <v>Summer Plus Size sleeve dress Sleeve Dress short sleeves V-neck Casual Women's Fashion Shorts Floral dress Floral women dress Women loose dress printed</v>
      </c>
    </row>
    <row r="1086" spans="1:20" x14ac:dyDescent="0.3">
      <c r="A1086" s="10" t="s">
        <v>12480</v>
      </c>
      <c r="B1086" s="54">
        <v>2</v>
      </c>
      <c r="C1086" t="s">
        <v>16325</v>
      </c>
      <c r="D1086" s="55">
        <f>IF(LEN(TRIM(tags_count[[#This Row],[Index_count]]))=0,0,LEN(tags_count[[#This Row],[Index_count]])-LEN(SUBSTITUTE(tags_count[[#This Row],[Index_count]]," ",""))+1)</f>
        <v>2</v>
      </c>
      <c r="E1086">
        <f t="shared" si="17"/>
        <v>0</v>
      </c>
      <c r="Q1086" s="12">
        <v>1085</v>
      </c>
      <c r="R1086" s="10">
        <v>10000</v>
      </c>
      <c r="S1086" s="10">
        <v>80000</v>
      </c>
      <c r="T1086" t="str">
        <v>Summer Plus Size crop top Cotton T Shirt T Shirts Fashion off shoulder Casual T-Shirt sexy Casual Shirt blouse Cotton Sexy Top Sleeve Tops Womens Blouse Women's Fashion Printing t shirt Ladies loose t-shirt Women Ladies Fashion</v>
      </c>
    </row>
    <row r="1087" spans="1:20" x14ac:dyDescent="0.3">
      <c r="A1087" s="10" t="s">
        <v>12481</v>
      </c>
      <c r="B1087" s="54">
        <v>2</v>
      </c>
      <c r="C1087" t="s">
        <v>16227</v>
      </c>
      <c r="D1087" s="55">
        <f>IF(LEN(TRIM(tags_count[[#This Row],[Index_count]]))=0,0,LEN(tags_count[[#This Row],[Index_count]])-LEN(SUBSTITUTE(tags_count[[#This Row],[Index_count]]," ",""))+1)</f>
        <v>2</v>
      </c>
      <c r="E1087">
        <f t="shared" si="17"/>
        <v>1</v>
      </c>
      <c r="Q1087" s="12">
        <v>1086</v>
      </c>
      <c r="R1087" s="10">
        <v>1000</v>
      </c>
      <c r="S1087" s="10">
        <v>5000</v>
      </c>
      <c r="T1087" t="str">
        <v>Deep V-Neck Plus Size halter dress Halter Summer long dress Dress V-neck beach dress Party Dress sleeveless Casual Clothes maxide Beach summer dress Women's Fashion Cotton Dress Sleeveless dress Ladies party Cotton Fashion loose dress</v>
      </c>
    </row>
    <row r="1088" spans="1:20" x14ac:dyDescent="0.3">
      <c r="A1088" s="10" t="s">
        <v>12482</v>
      </c>
      <c r="B1088" s="54">
        <v>2</v>
      </c>
      <c r="C1088" t="s">
        <v>16326</v>
      </c>
      <c r="D1088" s="55">
        <f>IF(LEN(TRIM(tags_count[[#This Row],[Index_count]]))=0,0,LEN(tags_count[[#This Row],[Index_count]])-LEN(SUBSTITUTE(tags_count[[#This Row],[Index_count]]," ",""))+1)</f>
        <v>2</v>
      </c>
      <c r="E1088">
        <f t="shared" si="17"/>
        <v>0</v>
      </c>
      <c r="Q1088" s="12">
        <v>1087</v>
      </c>
      <c r="R1088" s="10">
        <v>1000</v>
      </c>
      <c r="S1088" s="10">
        <v>6000</v>
      </c>
      <c r="T1088" t="str">
        <v>undersafetypant Summer Underwear Panties high waist boxer shorts pants Body Shapers Leggings Shorts Knickers Boxer Seamless Beach safetypant Fashion Lace</v>
      </c>
    </row>
    <row r="1089" spans="1:20" x14ac:dyDescent="0.3">
      <c r="A1089" s="10" t="s">
        <v>12483</v>
      </c>
      <c r="B1089" s="54">
        <v>2</v>
      </c>
      <c r="C1089" t="s">
        <v>16327</v>
      </c>
      <c r="D1089" s="55">
        <f>IF(LEN(TRIM(tags_count[[#This Row],[Index_count]]))=0,0,LEN(tags_count[[#This Row],[Index_count]])-LEN(SUBSTITUTE(tags_count[[#This Row],[Index_count]]," ",""))+1)</f>
        <v>2</v>
      </c>
      <c r="E1089">
        <f t="shared" si="17"/>
        <v>0</v>
      </c>
      <c r="Q1089" s="12">
        <v>1088</v>
      </c>
      <c r="R1089" s="10">
        <v>1000</v>
      </c>
      <c r="S1089" s="10">
        <v>13000</v>
      </c>
      <c r="T1089" t="str">
        <v>Summer short sleeve dress tunic Sleeve Pure Color tunicsforwomen short sleeves Cotton Dress Women's Fashion Shorts summer dress fashion dresses Dress summer dresses Women short skirt casual dress</v>
      </c>
    </row>
    <row r="1090" spans="1:20" x14ac:dyDescent="0.3">
      <c r="A1090" s="10" t="s">
        <v>12484</v>
      </c>
      <c r="B1090" s="54">
        <v>2</v>
      </c>
      <c r="C1090" t="s">
        <v>16328</v>
      </c>
      <c r="D1090" s="55">
        <f>IF(LEN(TRIM(tags_count[[#This Row],[Index_count]]))=0,0,LEN(tags_count[[#This Row],[Index_count]])-LEN(SUBSTITUTE(tags_count[[#This Row],[Index_count]]," ",""))+1)</f>
        <v>2</v>
      </c>
      <c r="E1090">
        <f t="shared" ref="E1090:E1153" si="18">COUNTIF(T1090:T2450,"*"&amp;A1090&amp;"*")</f>
        <v>0</v>
      </c>
      <c r="Q1090" s="12">
        <v>1089</v>
      </c>
      <c r="R1090" s="10">
        <v>50</v>
      </c>
      <c r="S1090" s="10">
        <v>144.5</v>
      </c>
      <c r="T1090" t="str">
        <v>Mini womens dresses Summer Patchwork Dress Mini dress Women's Fashion Women S Clothing backless party summer dresses sleeveless sexy Casual</v>
      </c>
    </row>
    <row r="1091" spans="1:20" x14ac:dyDescent="0.3">
      <c r="A1091" s="10" t="s">
        <v>12485</v>
      </c>
      <c r="B1091" s="54">
        <v>2</v>
      </c>
      <c r="C1091" t="s">
        <v>16329</v>
      </c>
      <c r="D1091" s="55">
        <f>IF(LEN(TRIM(tags_count[[#This Row],[Index_count]]))=0,0,LEN(tags_count[[#This Row],[Index_count]])-LEN(SUBSTITUTE(tags_count[[#This Row],[Index_count]]," ",""))+1)</f>
        <v>2</v>
      </c>
      <c r="E1091">
        <f t="shared" si="18"/>
        <v>0</v>
      </c>
      <c r="Q1091" s="12">
        <v>1090</v>
      </c>
      <c r="R1091" s="10">
        <v>1000</v>
      </c>
      <c r="S1091" s="10">
        <v>11000</v>
      </c>
      <c r="T1091" t="str">
        <v>Summer Plus Size women dresses long dress Evening Dress Dress casual dresses beach dress Stripes sleeveless summer dresses Casual casual dress Shorts tunic Shirt Waist summer dress Women's Fashion Sleeveless dress women dress Women Beach</v>
      </c>
    </row>
    <row r="1092" spans="1:20" x14ac:dyDescent="0.3">
      <c r="A1092" s="10" t="s">
        <v>12486</v>
      </c>
      <c r="B1092" s="54">
        <v>2</v>
      </c>
      <c r="C1092" t="s">
        <v>16330</v>
      </c>
      <c r="D1092" s="55">
        <f>IF(LEN(TRIM(tags_count[[#This Row],[Index_count]]))=0,0,LEN(tags_count[[#This Row],[Index_count]])-LEN(SUBSTITUTE(tags_count[[#This Row],[Index_count]]," ",""))+1)</f>
        <v>2</v>
      </c>
      <c r="E1092">
        <f t="shared" si="18"/>
        <v>1</v>
      </c>
      <c r="Q1092" s="12">
        <v>1091</v>
      </c>
      <c r="R1092" s="10">
        <v>100</v>
      </c>
      <c r="S1092" s="10">
        <v>700</v>
      </c>
      <c r="T1092" t="str">
        <v>Summer Vest Swimming Halter wrappedchest letter print bras for women Tops slingvest Swimwear Push up bikini Print Women's Fashion Halter Bikini sexy Women Beach summer tops Bras Bottoming shirt</v>
      </c>
    </row>
    <row r="1093" spans="1:20" x14ac:dyDescent="0.3">
      <c r="A1093" s="10" t="s">
        <v>12487</v>
      </c>
      <c r="B1093" s="54">
        <v>2</v>
      </c>
      <c r="C1093" t="s">
        <v>16310</v>
      </c>
      <c r="D1093" s="55">
        <f>IF(LEN(TRIM(tags_count[[#This Row],[Index_count]]))=0,0,LEN(tags_count[[#This Row],[Index_count]])-LEN(SUBSTITUTE(tags_count[[#This Row],[Index_count]]," ",""))+1)</f>
        <v>1</v>
      </c>
      <c r="E1093">
        <f t="shared" si="18"/>
        <v>0</v>
      </c>
      <c r="Q1093" s="12">
        <v>1092</v>
      </c>
      <c r="R1093" s="10">
        <v>1000</v>
      </c>
      <c r="S1093" s="10">
        <v>9000</v>
      </c>
      <c r="T1093" t="str">
        <v>sexy sleepwear dress Summer silk Lace Dress silksleepwear Nightgown Women's Fashion Fashion sexy lace Sleepwear Women sexy pyjamaswomen loose dress Ice</v>
      </c>
    </row>
    <row r="1094" spans="1:20" x14ac:dyDescent="0.3">
      <c r="A1094" s="10" t="s">
        <v>12488</v>
      </c>
      <c r="B1094" s="54">
        <v>2</v>
      </c>
      <c r="C1094" t="s">
        <v>16331</v>
      </c>
      <c r="D1094" s="55">
        <f>IF(LEN(TRIM(tags_count[[#This Row],[Index_count]]))=0,0,LEN(tags_count[[#This Row],[Index_count]])-LEN(SUBSTITUTE(tags_count[[#This Row],[Index_count]]," ",""))+1)</f>
        <v>2</v>
      </c>
      <c r="E1094">
        <f t="shared" si="18"/>
        <v>0</v>
      </c>
      <c r="Q1094" s="12">
        <v>1093</v>
      </c>
      <c r="R1094" s="10">
        <v>100</v>
      </c>
      <c r="S1094" s="10">
        <v>1200</v>
      </c>
      <c r="T1094" t="str">
        <v>Summer Fashion Necks Sleeve Dress neck dress short sleeves Round neck Women's Fashion Shorts Loose Casual Women</v>
      </c>
    </row>
    <row r="1095" spans="1:20" x14ac:dyDescent="0.3">
      <c r="A1095" s="10" t="s">
        <v>12489</v>
      </c>
      <c r="B1095" s="54">
        <v>2</v>
      </c>
      <c r="C1095" t="s">
        <v>16332</v>
      </c>
      <c r="D1095" s="55">
        <f>IF(LEN(TRIM(tags_count[[#This Row],[Index_count]]))=0,0,LEN(tags_count[[#This Row],[Index_count]])-LEN(SUBSTITUTE(tags_count[[#This Row],[Index_count]]," ",""))+1)</f>
        <v>1</v>
      </c>
      <c r="E1095">
        <f t="shared" si="18"/>
        <v>0</v>
      </c>
      <c r="Q1095" s="12">
        <v>1094</v>
      </c>
      <c r="R1095" s="10">
        <v>1000</v>
      </c>
      <c r="S1095" s="10">
        <v>5750</v>
      </c>
      <c r="T1095" t="str">
        <v>Summer Vest Fashion Floral print camisole Tank Tops Loose Round neck Floral Women's Fashion Plus Size Print sleeveless Women Casual Necks</v>
      </c>
    </row>
    <row r="1096" spans="1:20" x14ac:dyDescent="0.3">
      <c r="A1096" s="10" t="s">
        <v>12490</v>
      </c>
      <c r="B1096" s="54">
        <v>2</v>
      </c>
      <c r="C1096" t="s">
        <v>16174</v>
      </c>
      <c r="D1096" s="55">
        <f>IF(LEN(TRIM(tags_count[[#This Row],[Index_count]]))=0,0,LEN(tags_count[[#This Row],[Index_count]])-LEN(SUBSTITUTE(tags_count[[#This Row],[Index_count]]," ",""))+1)</f>
        <v>2</v>
      </c>
      <c r="E1096">
        <f t="shared" si="18"/>
        <v>1</v>
      </c>
      <c r="Q1096" s="12">
        <v>1095</v>
      </c>
      <c r="R1096" s="10">
        <v>1000</v>
      </c>
      <c r="S1096" s="10">
        <v>11000</v>
      </c>
      <c r="T1096" t="str">
        <v>strapless softcomfortable tunic Shirt Tube top sexy shirts Plus size top beach wear Tops loose shirt Women's Fashion Fashion backless Strapless Top causaltop summer tops stretchytop Women</v>
      </c>
    </row>
    <row r="1097" spans="1:20" x14ac:dyDescent="0.3">
      <c r="A1097" s="10" t="s">
        <v>12491</v>
      </c>
      <c r="B1097" s="54">
        <v>2</v>
      </c>
      <c r="C1097" t="s">
        <v>16153</v>
      </c>
      <c r="D1097" s="55">
        <f>IF(LEN(TRIM(tags_count[[#This Row],[Index_count]]))=0,0,LEN(tags_count[[#This Row],[Index_count]])-LEN(SUBSTITUTE(tags_count[[#This Row],[Index_count]]," ",""))+1)</f>
        <v>2</v>
      </c>
      <c r="E1097">
        <f t="shared" si="18"/>
        <v>3</v>
      </c>
      <c r="Q1097" s="12">
        <v>1096</v>
      </c>
      <c r="R1097" s="10">
        <v>100</v>
      </c>
      <c r="S1097" s="10">
        <v>700</v>
      </c>
      <c r="T1097" t="str">
        <v>Deep V-Neck Summer Fashion Cotton pants Jumpsuits &amp; Rompers V-neck Rompers Floral Women's Fashion trousers backless rompers womens jumpsuit Women's Jumpsuits sleeveless printed Women women Jumpsuit playsuit jumpsuit</v>
      </c>
    </row>
    <row r="1098" spans="1:20" x14ac:dyDescent="0.3">
      <c r="A1098" s="10" t="s">
        <v>12492</v>
      </c>
      <c r="B1098" s="54">
        <v>2</v>
      </c>
      <c r="C1098" t="s">
        <v>16150</v>
      </c>
      <c r="D1098" s="55">
        <f>IF(LEN(TRIM(tags_count[[#This Row],[Index_count]]))=0,0,LEN(tags_count[[#This Row],[Index_count]])-LEN(SUBSTITUTE(tags_count[[#This Row],[Index_count]]," ",""))+1)</f>
        <v>1</v>
      </c>
      <c r="E1098">
        <f t="shared" si="18"/>
        <v>0</v>
      </c>
      <c r="Q1098" s="12">
        <v>1097</v>
      </c>
      <c r="R1098" s="10">
        <v>100</v>
      </c>
      <c r="S1098" s="10">
        <v>172</v>
      </c>
      <c r="T1098" t="str">
        <v>blouse Summer Plus Size Shirt Sleeve Tops Loose short sleeves V-neck T Shirts Shorts Fashion Ladies Women's Fashion Casual Women</v>
      </c>
    </row>
    <row r="1099" spans="1:20" x14ac:dyDescent="0.3">
      <c r="A1099" s="10" t="s">
        <v>12493</v>
      </c>
      <c r="B1099" s="54">
        <v>2</v>
      </c>
      <c r="C1099" t="s">
        <v>16333</v>
      </c>
      <c r="D1099" s="55">
        <f>IF(LEN(TRIM(tags_count[[#This Row],[Index_count]]))=0,0,LEN(tags_count[[#This Row],[Index_count]])-LEN(SUBSTITUTE(tags_count[[#This Row],[Index_count]]," ",""))+1)</f>
        <v>2</v>
      </c>
      <c r="E1099">
        <f t="shared" si="18"/>
        <v>1</v>
      </c>
      <c r="Q1099" s="12">
        <v>1098</v>
      </c>
      <c r="R1099" s="10">
        <v>100</v>
      </c>
      <c r="S1099" s="10">
        <v>290</v>
      </c>
      <c r="T1099" t="str">
        <v>Summer baggyshort Shorts Waist Elastic pants Short pants Simple Style stretchshort sandybeach elastic waist Fashion Casual Women</v>
      </c>
    </row>
    <row r="1100" spans="1:20" x14ac:dyDescent="0.3">
      <c r="A1100" s="10" t="s">
        <v>12494</v>
      </c>
      <c r="B1100" s="54">
        <v>2</v>
      </c>
      <c r="C1100" t="s">
        <v>16334</v>
      </c>
      <c r="D1100" s="55">
        <f>IF(LEN(TRIM(tags_count[[#This Row],[Index_count]]))=0,0,LEN(tags_count[[#This Row],[Index_count]])-LEN(SUBSTITUTE(tags_count[[#This Row],[Index_count]]," ",""))+1)</f>
        <v>2</v>
      </c>
      <c r="E1100">
        <f t="shared" si="18"/>
        <v>1</v>
      </c>
      <c r="Q1100" s="12">
        <v>1099</v>
      </c>
      <c r="R1100" s="10">
        <v>10000</v>
      </c>
      <c r="S1100" s="10">
        <v>80000</v>
      </c>
      <c r="T1100" t="str">
        <v>bohemia Fashion printed Women Blouse short sleeves yoga top Cool T-Shirts Women's Fashion casual shirt Summer Fashion short sleeve shirt mandala Casual Women blouse Shorts Sleeve graphic tee funnytee T Shirts boho Cotton Tops women t shirt</v>
      </c>
    </row>
    <row r="1101" spans="1:20" x14ac:dyDescent="0.3">
      <c r="A1101" s="10" t="s">
        <v>12495</v>
      </c>
      <c r="B1101" s="54">
        <v>2</v>
      </c>
      <c r="C1101" t="s">
        <v>16335</v>
      </c>
      <c r="D1101" s="55">
        <f>IF(LEN(TRIM(tags_count[[#This Row],[Index_count]]))=0,0,LEN(tags_count[[#This Row],[Index_count]])-LEN(SUBSTITUTE(tags_count[[#This Row],[Index_count]]," ",""))+1)</f>
        <v>2</v>
      </c>
      <c r="E1101">
        <f t="shared" si="18"/>
        <v>0</v>
      </c>
      <c r="Q1101" s="12">
        <v>1100</v>
      </c>
      <c r="R1101" s="10">
        <v>50</v>
      </c>
      <c r="S1101" s="10">
        <v>140.5</v>
      </c>
      <c r="T1101" t="str">
        <v>blouse Summer Plus Size Necks Heart womens shirt Tops short sleeves V-neck graphic tee Women's Fashion Fashion cute Fun summer shirt T Shirts</v>
      </c>
    </row>
    <row r="1102" spans="1:20" x14ac:dyDescent="0.3">
      <c r="A1102" s="10" t="s">
        <v>12496</v>
      </c>
      <c r="B1102" s="54">
        <v>2</v>
      </c>
      <c r="C1102" t="s">
        <v>16336</v>
      </c>
      <c r="D1102" s="55">
        <f>IF(LEN(TRIM(tags_count[[#This Row],[Index_count]]))=0,0,LEN(tags_count[[#This Row],[Index_count]])-LEN(SUBSTITUTE(tags_count[[#This Row],[Index_count]]," ",""))+1)</f>
        <v>2</v>
      </c>
      <c r="E1102">
        <f t="shared" si="18"/>
        <v>0</v>
      </c>
      <c r="Q1102" s="12">
        <v>1101</v>
      </c>
      <c r="R1102" s="10">
        <v>100</v>
      </c>
      <c r="S1102" s="10">
        <v>200</v>
      </c>
      <c r="T1102" t="str">
        <v>Summer Shorts Breathable Spring Men Socks Men's Fashion low pure Invisible Cotton</v>
      </c>
    </row>
    <row r="1103" spans="1:20" x14ac:dyDescent="0.3">
      <c r="A1103" s="10" t="s">
        <v>12497</v>
      </c>
      <c r="B1103" s="54">
        <v>2</v>
      </c>
      <c r="C1103" t="s">
        <v>16337</v>
      </c>
      <c r="D1103" s="55">
        <f>IF(LEN(TRIM(tags_count[[#This Row],[Index_count]]))=0,0,LEN(tags_count[[#This Row],[Index_count]])-LEN(SUBSTITUTE(tags_count[[#This Row],[Index_count]]," ",""))+1)</f>
        <v>2</v>
      </c>
      <c r="E1103">
        <f t="shared" si="18"/>
        <v>0</v>
      </c>
      <c r="Q1103" s="12">
        <v>1102</v>
      </c>
      <c r="R1103" s="10">
        <v>100</v>
      </c>
      <c r="S1103" s="10">
        <v>800</v>
      </c>
      <c r="T1103" t="str">
        <v>Summer Sling Dresses Dress V-neck Casual Pocket Women's Fashion Sleeveless dress women dress Floral sleeveless Women loose dress Pleated casual dress</v>
      </c>
    </row>
    <row r="1104" spans="1:20" x14ac:dyDescent="0.3">
      <c r="A1104" s="10" t="s">
        <v>12498</v>
      </c>
      <c r="B1104" s="54">
        <v>2</v>
      </c>
      <c r="C1104" t="s">
        <v>16338</v>
      </c>
      <c r="D1104" s="55">
        <f>IF(LEN(TRIM(tags_count[[#This Row],[Index_count]]))=0,0,LEN(tags_count[[#This Row],[Index_count]])-LEN(SUBSTITUTE(tags_count[[#This Row],[Index_count]]," ",""))+1)</f>
        <v>2</v>
      </c>
      <c r="E1104">
        <f t="shared" si="18"/>
        <v>2</v>
      </c>
      <c r="Q1104" s="12">
        <v>1103</v>
      </c>
      <c r="R1104" s="10">
        <v>1000</v>
      </c>
      <c r="S1104" s="10">
        <v>5860</v>
      </c>
      <c r="T1104" t="str">
        <v>shirtsforwomen Summer Plus Size cute Graphic Shirt short sleeves casual shirt Women's Fashion Fashion V-neck eye Necks blouse Funny Shorts Cotton Shirt Shirt Sleeve loose shirt Tops graphic tee lip funnyshirt Print Women</v>
      </c>
    </row>
    <row r="1105" spans="1:20" x14ac:dyDescent="0.3">
      <c r="A1105" s="10" t="s">
        <v>12499</v>
      </c>
      <c r="B1105" s="54">
        <v>2</v>
      </c>
      <c r="C1105" t="s">
        <v>16339</v>
      </c>
      <c r="D1105" s="55">
        <f>IF(LEN(TRIM(tags_count[[#This Row],[Index_count]]))=0,0,LEN(tags_count[[#This Row],[Index_count]])-LEN(SUBSTITUTE(tags_count[[#This Row],[Index_count]]," ",""))+1)</f>
        <v>2</v>
      </c>
      <c r="E1105">
        <f t="shared" si="18"/>
        <v>0</v>
      </c>
      <c r="Q1105" s="12">
        <v>1104</v>
      </c>
      <c r="R1105" s="10">
        <v>1000</v>
      </c>
      <c r="S1105" s="10">
        <v>11000</v>
      </c>
      <c r="T1105" t="str">
        <v>Mini Plus Size Necks Round Collar Dress summer dress Mini dress Round neck Women's Fashion Flowers printed women dress Summer Fashion sleeveless casual dress</v>
      </c>
    </row>
    <row r="1106" spans="1:20" x14ac:dyDescent="0.3">
      <c r="A1106" s="10" t="s">
        <v>12500</v>
      </c>
      <c r="B1106" s="54">
        <v>2</v>
      </c>
      <c r="C1106" t="s">
        <v>16340</v>
      </c>
      <c r="D1106" s="55">
        <f>IF(LEN(TRIM(tags_count[[#This Row],[Index_count]]))=0,0,LEN(tags_count[[#This Row],[Index_count]])-LEN(SUBSTITUTE(tags_count[[#This Row],[Index_count]]," ",""))+1)</f>
        <v>2</v>
      </c>
      <c r="E1106">
        <f t="shared" si="18"/>
        <v>0</v>
      </c>
      <c r="Q1106" s="12">
        <v>1105</v>
      </c>
      <c r="R1106" s="10">
        <v>10000</v>
      </c>
      <c r="S1106" s="10">
        <v>110000</v>
      </c>
      <c r="T1106" t="str">
        <v>Summer Shorts Cotton Cotton T Shirt letter print cute teeshirthomme short sleeves animalprotectiontshirt Round neck Women's Fashion Fashion printed topsamptee Casual beetshirt Women Sleeve T Shirts Necks</v>
      </c>
    </row>
    <row r="1107" spans="1:20" x14ac:dyDescent="0.3">
      <c r="A1107" s="10" t="s">
        <v>12501</v>
      </c>
      <c r="B1107" s="54">
        <v>2</v>
      </c>
      <c r="C1107" t="s">
        <v>16341</v>
      </c>
      <c r="D1107" s="55">
        <f>IF(LEN(TRIM(tags_count[[#This Row],[Index_count]]))=0,0,LEN(tags_count[[#This Row],[Index_count]])-LEN(SUBSTITUTE(tags_count[[#This Row],[Index_count]]," ",""))+1)</f>
        <v>2</v>
      </c>
      <c r="E1107">
        <f t="shared" si="18"/>
        <v>0</v>
      </c>
      <c r="Q1107" s="12">
        <v>1106</v>
      </c>
      <c r="R1107" s="10">
        <v>5000</v>
      </c>
      <c r="S1107" s="10">
        <v>65000</v>
      </c>
      <c r="T1107" t="str">
        <v>womensummerclothe Fashion Lace Bikini swimwear women swimsuit onepiece beachwera Lace Bikini Women's Fashion bikinis women Bikini Swimwear women swimwear bikini sexy Women women bathing suit bangdagebikini Swimsuit Swimming</v>
      </c>
    </row>
    <row r="1108" spans="1:20" x14ac:dyDescent="0.3">
      <c r="A1108" s="10" t="s">
        <v>12502</v>
      </c>
      <c r="B1108" s="54">
        <v>2</v>
      </c>
      <c r="C1108" t="s">
        <v>16342</v>
      </c>
      <c r="D1108" s="55">
        <f>IF(LEN(TRIM(tags_count[[#This Row],[Index_count]]))=0,0,LEN(tags_count[[#This Row],[Index_count]])-LEN(SUBSTITUTE(tags_count[[#This Row],[Index_count]]," ",""))+1)</f>
        <v>2</v>
      </c>
      <c r="E1108">
        <f t="shared" si="18"/>
        <v>0</v>
      </c>
      <c r="Q1108" s="12">
        <v>1107</v>
      </c>
      <c r="R1108" s="10">
        <v>100</v>
      </c>
      <c r="S1108" s="10">
        <v>565</v>
      </c>
      <c r="T1108" t="str">
        <v>Summer Fashion Necks Skirts Dress Loose Women's Fashion Round neck beach dress sleeveless Beach Casual Women</v>
      </c>
    </row>
    <row r="1109" spans="1:20" x14ac:dyDescent="0.3">
      <c r="A1109" s="10" t="s">
        <v>12503</v>
      </c>
      <c r="B1109" s="54">
        <v>2</v>
      </c>
      <c r="C1109" t="s">
        <v>16343</v>
      </c>
      <c r="D1109" s="55">
        <f>IF(LEN(TRIM(tags_count[[#This Row],[Index_count]]))=0,0,LEN(tags_count[[#This Row],[Index_count]])-LEN(SUBSTITUTE(tags_count[[#This Row],[Index_count]]," ",""))+1)</f>
        <v>2</v>
      </c>
      <c r="E1109">
        <f t="shared" si="18"/>
        <v>1</v>
      </c>
      <c r="Q1109" s="12">
        <v>1108</v>
      </c>
      <c r="R1109" s="10">
        <v>100</v>
      </c>
      <c r="S1109" s="10">
        <v>800</v>
      </c>
      <c r="T1109" t="str">
        <v>Sleeveless dress Plus Size pleated dress Summer Vintage button summer dress Spaghetti Strap Cotton Dress Women's Fashion Party Dress strappy party vestido women dress ruffle Women Spaghetti Dress sleeveless casual dress</v>
      </c>
    </row>
    <row r="1110" spans="1:20" x14ac:dyDescent="0.3">
      <c r="A1110" s="10" t="s">
        <v>12504</v>
      </c>
      <c r="B1110" s="54">
        <v>2</v>
      </c>
      <c r="C1110" t="s">
        <v>16215</v>
      </c>
      <c r="D1110" s="55">
        <f>IF(LEN(TRIM(tags_count[[#This Row],[Index_count]]))=0,0,LEN(tags_count[[#This Row],[Index_count]])-LEN(SUBSTITUTE(tags_count[[#This Row],[Index_count]]," ",""))+1)</f>
        <v>1</v>
      </c>
      <c r="E1110">
        <f t="shared" si="18"/>
        <v>1</v>
      </c>
      <c r="Q1110" s="12">
        <v>1109</v>
      </c>
      <c r="R1110" s="10">
        <v>1000</v>
      </c>
      <c r="S1110" s="10">
        <v>14000</v>
      </c>
      <c r="T1110" t="str">
        <v>Summer short sleeve dress summerdresseswomen Vintage baggydresseswomen floralprinteddres Women's Fashion Casual Floral vintagedresswomen dressesforwomen A line dress Midi Dress Dress Women floraldresseswomen casualloosedres printed</v>
      </c>
    </row>
    <row r="1111" spans="1:20" x14ac:dyDescent="0.3">
      <c r="A1111" s="10" t="s">
        <v>12505</v>
      </c>
      <c r="B1111" s="54">
        <v>2</v>
      </c>
      <c r="C1111" t="s">
        <v>16344</v>
      </c>
      <c r="D1111" s="55">
        <f>IF(LEN(TRIM(tags_count[[#This Row],[Index_count]]))=0,0,LEN(tags_count[[#This Row],[Index_count]])-LEN(SUBSTITUTE(tags_count[[#This Row],[Index_count]]," ",""))+1)</f>
        <v>2</v>
      </c>
      <c r="E1111">
        <f t="shared" si="18"/>
        <v>0</v>
      </c>
      <c r="Q1111" s="12">
        <v>1110</v>
      </c>
      <c r="R1111" s="10">
        <v>10000</v>
      </c>
      <c r="S1111" s="10">
        <v>70000</v>
      </c>
      <c r="T1111" t="str">
        <v>blouse push up bra Vest Sports Bra crop top Shirt #Sport Bra bras for women Tops Bracelet tank top sleeveless Fashion Summer sport bra top Tank Casual Bras</v>
      </c>
    </row>
    <row r="1112" spans="1:20" x14ac:dyDescent="0.3">
      <c r="A1112" s="10" t="s">
        <v>12506</v>
      </c>
      <c r="B1112" s="54">
        <v>2</v>
      </c>
      <c r="C1112" t="s">
        <v>16345</v>
      </c>
      <c r="D1112" s="55">
        <f>IF(LEN(TRIM(tags_count[[#This Row],[Index_count]]))=0,0,LEN(tags_count[[#This Row],[Index_count]])-LEN(SUBSTITUTE(tags_count[[#This Row],[Index_count]]," ",""))+1)</f>
        <v>2</v>
      </c>
      <c r="E1112">
        <f t="shared" si="18"/>
        <v>1</v>
      </c>
      <c r="Q1112" s="12">
        <v>1111</v>
      </c>
      <c r="R1112" s="10">
        <v>10000</v>
      </c>
      <c r="S1112" s="10">
        <v>110000</v>
      </c>
      <c r="T1112" t="str">
        <v>Summer Vest camisole Tops T Shirts Women's Fashion sleeveless Women Swimming Casual Shirt</v>
      </c>
    </row>
    <row r="1113" spans="1:20" x14ac:dyDescent="0.3">
      <c r="A1113" s="10" t="s">
        <v>12507</v>
      </c>
      <c r="B1113" s="54">
        <v>2</v>
      </c>
      <c r="C1113" t="s">
        <v>16346</v>
      </c>
      <c r="D1113" s="55">
        <f>IF(LEN(TRIM(tags_count[[#This Row],[Index_count]]))=0,0,LEN(tags_count[[#This Row],[Index_count]])-LEN(SUBSTITUTE(tags_count[[#This Row],[Index_count]]," ",""))+1)</f>
        <v>2</v>
      </c>
      <c r="E1113">
        <f t="shared" si="18"/>
        <v>0</v>
      </c>
      <c r="Q1113" s="12">
        <v>1112</v>
      </c>
      <c r="R1113" s="10">
        <v>1000</v>
      </c>
      <c r="S1113" s="10">
        <v>9000</v>
      </c>
      <c r="T1113" t="str">
        <v>Summer Shorts Shirt Fitness Tops Slim Fit short sleeves Casual T Shirts Men T-shirt print t-shirt Sport Tops men's casual  shirt suzuki Motorcycle</v>
      </c>
    </row>
    <row r="1114" spans="1:20" x14ac:dyDescent="0.3">
      <c r="A1114" s="10" t="s">
        <v>12508</v>
      </c>
      <c r="B1114" s="54">
        <v>2</v>
      </c>
      <c r="C1114" t="s">
        <v>16347</v>
      </c>
      <c r="D1114" s="55">
        <f>IF(LEN(TRIM(tags_count[[#This Row],[Index_count]]))=0,0,LEN(tags_count[[#This Row],[Index_count]])-LEN(SUBSTITUTE(tags_count[[#This Row],[Index_count]]," ",""))+1)</f>
        <v>2</v>
      </c>
      <c r="E1114">
        <f t="shared" si="18"/>
        <v>0</v>
      </c>
      <c r="Q1114" s="12">
        <v>1113</v>
      </c>
      <c r="R1114" s="10">
        <v>100</v>
      </c>
      <c r="S1114" s="10">
        <v>800</v>
      </c>
      <c r="T1114" t="str">
        <v>blouse Summer Fashion Shirt Sleeve Shorts Tops Necks short sleeves Pullovers Round neck Women's Fashion Plus Size Casual Print Women summer tops T Shirts Cotton</v>
      </c>
    </row>
    <row r="1115" spans="1:20" x14ac:dyDescent="0.3">
      <c r="A1115" s="10" t="s">
        <v>12509</v>
      </c>
      <c r="B1115" s="54">
        <v>2</v>
      </c>
      <c r="C1115" t="s">
        <v>16348</v>
      </c>
      <c r="D1115" s="55">
        <f>IF(LEN(TRIM(tags_count[[#This Row],[Index_count]]))=0,0,LEN(tags_count[[#This Row],[Index_count]])-LEN(SUBSTITUTE(tags_count[[#This Row],[Index_count]]," ",""))+1)</f>
        <v>2</v>
      </c>
      <c r="E1115">
        <f t="shared" si="18"/>
        <v>1</v>
      </c>
      <c r="Q1115" s="12">
        <v>1114</v>
      </c>
      <c r="R1115" s="10">
        <v>100</v>
      </c>
      <c r="S1115" s="10">
        <v>1100</v>
      </c>
      <c r="T1115" t="str">
        <v>slim dress summer dress womenshortsleevedre Sleeve Summer Dress slim short sleeves Women's Fashion Shorts boho dress slimfitdre Fashion Casual</v>
      </c>
    </row>
    <row r="1116" spans="1:20" x14ac:dyDescent="0.3">
      <c r="A1116" s="10" t="s">
        <v>12510</v>
      </c>
      <c r="B1116" s="54">
        <v>2</v>
      </c>
      <c r="C1116" t="s">
        <v>16138</v>
      </c>
      <c r="D1116" s="55">
        <f>IF(LEN(TRIM(tags_count[[#This Row],[Index_count]]))=0,0,LEN(tags_count[[#This Row],[Index_count]])-LEN(SUBSTITUTE(tags_count[[#This Row],[Index_count]]," ",""))+1)</f>
        <v>2</v>
      </c>
      <c r="E1116">
        <f t="shared" si="18"/>
        <v>1</v>
      </c>
      <c r="Q1116" s="12">
        <v>1115</v>
      </c>
      <c r="R1116" s="10">
        <v>50</v>
      </c>
      <c r="S1116" s="10">
        <v>750</v>
      </c>
      <c r="T1116" t="str">
        <v>Summer Shorts Sleeve Sport Suits shortsleeveset Short pants summersuitset short sleeves Sport summerpant mensjoggingsuit Suits toppant short sleeve shirt Outfits men's suits Casual</v>
      </c>
    </row>
    <row r="1117" spans="1:20" x14ac:dyDescent="0.3">
      <c r="A1117" s="10" t="s">
        <v>12511</v>
      </c>
      <c r="B1117" s="54">
        <v>2</v>
      </c>
      <c r="C1117" t="s">
        <v>16349</v>
      </c>
      <c r="D1117" s="55">
        <f>IF(LEN(TRIM(tags_count[[#This Row],[Index_count]]))=0,0,LEN(tags_count[[#This Row],[Index_count]])-LEN(SUBSTITUTE(tags_count[[#This Row],[Index_count]]," ",""))+1)</f>
        <v>2</v>
      </c>
      <c r="E1117">
        <f t="shared" si="18"/>
        <v>0</v>
      </c>
      <c r="Q1117" s="12">
        <v>1116</v>
      </c>
      <c r="R1117" s="10">
        <v>100</v>
      </c>
      <c r="S1117" s="10">
        <v>1600</v>
      </c>
      <c r="T1117" t="str">
        <v>mensummertshirt Summer Fashion Men's Fashion Sleeve Fitness Shorts athleticset short sleeves Outfits Sport T Shirts sportsampoutdoor Sport Suits Men Suits Short Sleeve T-Shirt Casual Clothes</v>
      </c>
    </row>
    <row r="1118" spans="1:20" x14ac:dyDescent="0.3">
      <c r="A1118" s="10" t="s">
        <v>12512</v>
      </c>
      <c r="B1118" s="54">
        <v>2</v>
      </c>
      <c r="C1118" t="s">
        <v>16350</v>
      </c>
      <c r="D1118" s="55">
        <f>IF(LEN(TRIM(tags_count[[#This Row],[Index_count]]))=0,0,LEN(tags_count[[#This Row],[Index_count]])-LEN(SUBSTITUTE(tags_count[[#This Row],[Index_count]]," ",""))+1)</f>
        <v>2</v>
      </c>
      <c r="E1118">
        <f t="shared" si="18"/>
        <v>1</v>
      </c>
      <c r="Q1118" s="12">
        <v>1117</v>
      </c>
      <c r="R1118" s="10">
        <v>5000</v>
      </c>
      <c r="S1118" s="10">
        <v>25000</v>
      </c>
      <c r="T1118" t="str">
        <v>Summer Vest Fashion Tank chiffon Halter Tops Loose V-neck solid color tank top women clothes silk vneckshirt</v>
      </c>
    </row>
    <row r="1119" spans="1:20" x14ac:dyDescent="0.3">
      <c r="A1119" s="10" t="s">
        <v>12513</v>
      </c>
      <c r="B1119" s="54">
        <v>2</v>
      </c>
      <c r="C1119" t="s">
        <v>16351</v>
      </c>
      <c r="D1119" s="55">
        <f>IF(LEN(TRIM(tags_count[[#This Row],[Index_count]]))=0,0,LEN(tags_count[[#This Row],[Index_count]])-LEN(SUBSTITUTE(tags_count[[#This Row],[Index_count]]," ",""))+1)</f>
        <v>2</v>
      </c>
      <c r="E1119">
        <f t="shared" si="18"/>
        <v>10</v>
      </c>
      <c r="Q1119" s="12">
        <v>1118</v>
      </c>
      <c r="R1119" s="10">
        <v>100</v>
      </c>
      <c r="S1119" s="10">
        <v>1300</v>
      </c>
      <c r="T1119" t="str">
        <v>Summer Fashion skull skullprint Mini Dress summer dress rippeddre V-neck Mini dress Women's Fashion Sleeveless dress printed sleeveless women dress Cotton</v>
      </c>
    </row>
    <row r="1120" spans="1:20" x14ac:dyDescent="0.3">
      <c r="A1120" s="10" t="s">
        <v>12514</v>
      </c>
      <c r="B1120" s="54">
        <v>2</v>
      </c>
      <c r="C1120" t="s">
        <v>16352</v>
      </c>
      <c r="D1120" s="55">
        <f>IF(LEN(TRIM(tags_count[[#This Row],[Index_count]]))=0,0,LEN(tags_count[[#This Row],[Index_count]])-LEN(SUBSTITUTE(tags_count[[#This Row],[Index_count]]," ",""))+1)</f>
        <v>2</v>
      </c>
      <c r="E1120">
        <f t="shared" si="18"/>
        <v>1</v>
      </c>
      <c r="Q1120" s="12">
        <v>1119</v>
      </c>
      <c r="R1120" s="10">
        <v>100</v>
      </c>
      <c r="S1120" s="10">
        <v>2000</v>
      </c>
      <c r="T1120" t="str">
        <v>Mens T Shirt Fashion Men's Fashion Sleeve Summer Athletics tshirtshort Men summer shorts short sleeves Casual Cool T-Shirts sportsshort Shorts fashionbrandsuit 3D T-shirt fashion brand men's shorts menssummersuit</v>
      </c>
    </row>
    <row r="1121" spans="1:20" x14ac:dyDescent="0.3">
      <c r="A1121" s="10" t="s">
        <v>12515</v>
      </c>
      <c r="B1121" s="54">
        <v>2</v>
      </c>
      <c r="C1121" t="s">
        <v>16136</v>
      </c>
      <c r="D1121" s="55">
        <f>IF(LEN(TRIM(tags_count[[#This Row],[Index_count]]))=0,0,LEN(tags_count[[#This Row],[Index_count]])-LEN(SUBSTITUTE(tags_count[[#This Row],[Index_count]]," ",""))+1)</f>
        <v>2</v>
      </c>
      <c r="E1121">
        <f t="shared" si="18"/>
        <v>1</v>
      </c>
      <c r="Q1121" s="12">
        <v>1120</v>
      </c>
      <c r="R1121" s="10">
        <v>100</v>
      </c>
      <c r="S1121" s="10">
        <v>1600</v>
      </c>
      <c r="T1121" t="str">
        <v>Summer Plus Size tiedyeprint Dress short sleeves Mini dress Ladies Women's Fashion Fashion Tie Dye Dyes Casual Women Fashion shortsleevesdre Shorts one shoulder dress Sleeve summer dress Women Print women dress casual dress Ladies Fashion loose dress</v>
      </c>
    </row>
    <row r="1122" spans="1:20" x14ac:dyDescent="0.3">
      <c r="A1122" s="10" t="s">
        <v>12516</v>
      </c>
      <c r="B1122" s="54">
        <v>2</v>
      </c>
      <c r="C1122" t="s">
        <v>16220</v>
      </c>
      <c r="D1122" s="55">
        <f>IF(LEN(TRIM(tags_count[[#This Row],[Index_count]]))=0,0,LEN(tags_count[[#This Row],[Index_count]])-LEN(SUBSTITUTE(tags_count[[#This Row],[Index_count]]," ",""))+1)</f>
        <v>2</v>
      </c>
      <c r="E1122">
        <f t="shared" si="18"/>
        <v>3</v>
      </c>
      <c r="Q1122" s="12">
        <v>1121</v>
      </c>
      <c r="R1122" s="10">
        <v>20000</v>
      </c>
      <c r="S1122" s="10">
        <v>180000</v>
      </c>
      <c r="T1122" t="str">
        <v>Summer summer dress Lace Ladies Fashion long dress Dress Lace Dress Party Dress Women's Fashion beach dress Sleeveless dress maxi dress Ladies summer dresses Women Fashion casual dress</v>
      </c>
    </row>
    <row r="1123" spans="1:20" x14ac:dyDescent="0.3">
      <c r="A1123" s="10" t="s">
        <v>12517</v>
      </c>
      <c r="B1123" s="54">
        <v>2</v>
      </c>
      <c r="C1123" t="s">
        <v>16353</v>
      </c>
      <c r="D1123" s="55">
        <f>IF(LEN(TRIM(tags_count[[#This Row],[Index_count]]))=0,0,LEN(tags_count[[#This Row],[Index_count]])-LEN(SUBSTITUTE(tags_count[[#This Row],[Index_count]]," ",""))+1)</f>
        <v>2</v>
      </c>
      <c r="E1123">
        <f t="shared" si="18"/>
        <v>0</v>
      </c>
      <c r="Q1123" s="12">
        <v>1122</v>
      </c>
      <c r="R1123" s="10">
        <v>1000</v>
      </c>
      <c r="S1123" s="10">
        <v>14000</v>
      </c>
      <c r="T1123" t="str">
        <v>Bikinis Set women beachwear Fashion Bikini swimwear bandage bikini Swimwear Womens swimwear Swimsuit Tankinis Bikini Plus Size high waist bikini women bathing suit Women Suits Women's Fashion Monokini Swimsuits Swimming</v>
      </c>
    </row>
    <row r="1124" spans="1:20" x14ac:dyDescent="0.3">
      <c r="A1124" s="10" t="s">
        <v>12518</v>
      </c>
      <c r="B1124" s="54">
        <v>2</v>
      </c>
      <c r="C1124" t="s">
        <v>16354</v>
      </c>
      <c r="D1124" s="55">
        <f>IF(LEN(TRIM(tags_count[[#This Row],[Index_count]]))=0,0,LEN(tags_count[[#This Row],[Index_count]])-LEN(SUBSTITUTE(tags_count[[#This Row],[Index_count]]," ",""))+1)</f>
        <v>2</v>
      </c>
      <c r="E1124">
        <f t="shared" si="18"/>
        <v>1</v>
      </c>
      <c r="Q1124" s="12">
        <v>1123</v>
      </c>
      <c r="R1124" s="10">
        <v>6</v>
      </c>
      <c r="S1124" s="10">
        <v>36</v>
      </c>
      <c r="T1124" t="str">
        <v>Summer Fashion cottontee Sleeve Tops &amp; Tees Leopard short sleeves Shorts Round neck T Shirts lipsshirt lip Tops &amp; T-Shirts Casual Tops Women's Fashion Casual Women Fashion Women</v>
      </c>
    </row>
    <row r="1125" spans="1:20" x14ac:dyDescent="0.3">
      <c r="A1125" s="10" t="s">
        <v>12519</v>
      </c>
      <c r="B1125" s="54">
        <v>2</v>
      </c>
      <c r="C1125" t="s">
        <v>16355</v>
      </c>
      <c r="D1125" s="55">
        <f>IF(LEN(TRIM(tags_count[[#This Row],[Index_count]]))=0,0,LEN(tags_count[[#This Row],[Index_count]])-LEN(SUBSTITUTE(tags_count[[#This Row],[Index_count]]," ",""))+1)</f>
        <v>2</v>
      </c>
      <c r="E1125">
        <f t="shared" si="18"/>
        <v>0</v>
      </c>
      <c r="Q1125" s="12">
        <v>1124</v>
      </c>
      <c r="R1125" s="10">
        <v>100</v>
      </c>
      <c r="S1125" s="10">
        <v>700</v>
      </c>
      <c r="T1125" t="str">
        <v>Summer Fashion Floral print Necks multicolorprinting Dress Loose V-neck Floral Women's Fashion Sleeveless dress summer dress Print sleeveless Casual</v>
      </c>
    </row>
    <row r="1126" spans="1:20" x14ac:dyDescent="0.3">
      <c r="A1126" s="10" t="s">
        <v>12520</v>
      </c>
      <c r="B1126" s="54">
        <v>2</v>
      </c>
      <c r="C1126" t="s">
        <v>16356</v>
      </c>
      <c r="D1126" s="55">
        <f>IF(LEN(TRIM(tags_count[[#This Row],[Index_count]]))=0,0,LEN(tags_count[[#This Row],[Index_count]])-LEN(SUBSTITUTE(tags_count[[#This Row],[Index_count]]," ",""))+1)</f>
        <v>2</v>
      </c>
      <c r="E1126">
        <f t="shared" si="18"/>
        <v>1</v>
      </c>
      <c r="Q1126" s="12">
        <v>1125</v>
      </c>
      <c r="R1126" s="10">
        <v>5000</v>
      </c>
      <c r="S1126" s="10">
        <v>55000</v>
      </c>
      <c r="T1126" t="str">
        <v>Summer Plus Size Sleeve letter print T Shirts Tops summer t-shirts Tree short sleeves Womens T Shirts Women's Fashion Shorts Fashion print t-shirt Print loose t-shirt sunshine women top casual cap Casual summertee</v>
      </c>
    </row>
    <row r="1127" spans="1:20" x14ac:dyDescent="0.3">
      <c r="A1127" s="10" t="s">
        <v>12521</v>
      </c>
      <c r="B1127" s="54">
        <v>2</v>
      </c>
      <c r="C1127" t="s">
        <v>16357</v>
      </c>
      <c r="D1127" s="55">
        <f>IF(LEN(TRIM(tags_count[[#This Row],[Index_count]]))=0,0,LEN(tags_count[[#This Row],[Index_count]])-LEN(SUBSTITUTE(tags_count[[#This Row],[Index_count]]," ",""))+1)</f>
        <v>2</v>
      </c>
      <c r="E1127">
        <f t="shared" si="18"/>
        <v>0</v>
      </c>
      <c r="Q1127" s="12">
        <v>1126</v>
      </c>
      <c r="R1127" s="10">
        <v>100</v>
      </c>
      <c r="S1127" s="10">
        <v>172</v>
      </c>
      <c r="T1127" t="str">
        <v>blouse Summer Plus Size Shirt Sleeve Tops Loose short sleeves V-neck T Shirts Shorts Fashion Ladies Women's Fashion Casual Women</v>
      </c>
    </row>
    <row r="1128" spans="1:20" x14ac:dyDescent="0.3">
      <c r="A1128" s="10" t="s">
        <v>12522</v>
      </c>
      <c r="B1128" s="54">
        <v>2</v>
      </c>
      <c r="C1128" t="s">
        <v>16358</v>
      </c>
      <c r="D1128" s="55">
        <f>IF(LEN(TRIM(tags_count[[#This Row],[Index_count]]))=0,0,LEN(tags_count[[#This Row],[Index_count]])-LEN(SUBSTITUTE(tags_count[[#This Row],[Index_count]]," ",""))+1)</f>
        <v>2</v>
      </c>
      <c r="E1128">
        <f t="shared" si="18"/>
        <v>0</v>
      </c>
      <c r="Q1128" s="12">
        <v>1127</v>
      </c>
      <c r="R1128" s="10">
        <v>20000</v>
      </c>
      <c r="S1128" s="10">
        <v>113400</v>
      </c>
      <c r="T1128" t="str">
        <v>Summer sportytankini crop top Tank Tops tank top tank tops women sportcroptop Women's Fashion Bustier Ladies sexy Women Casual Bandages</v>
      </c>
    </row>
    <row r="1129" spans="1:20" x14ac:dyDescent="0.3">
      <c r="A1129" s="10" t="s">
        <v>12523</v>
      </c>
      <c r="B1129" s="54">
        <v>2</v>
      </c>
      <c r="C1129" t="s">
        <v>16359</v>
      </c>
      <c r="D1129" s="55">
        <f>IF(LEN(TRIM(tags_count[[#This Row],[Index_count]]))=0,0,LEN(tags_count[[#This Row],[Index_count]])-LEN(SUBSTITUTE(tags_count[[#This Row],[Index_count]]," ",""))+1)</f>
        <v>2</v>
      </c>
      <c r="E1129">
        <f t="shared" si="18"/>
        <v>1</v>
      </c>
      <c r="Q1129" s="12">
        <v>1128</v>
      </c>
      <c r="R1129" s="10">
        <v>100</v>
      </c>
      <c r="S1129" s="10">
        <v>600</v>
      </c>
      <c r="T1129" t="str">
        <v>Summer Shorts Cotton Cotton T Shirt Sleeve womentee short sleeves hippietshirt T Shirts Fashion women shirt Women women top Women's Fashion Casual Women Fashion Shirt</v>
      </c>
    </row>
    <row r="1130" spans="1:20" x14ac:dyDescent="0.3">
      <c r="A1130" s="10" t="s">
        <v>12524</v>
      </c>
      <c r="B1130" s="54">
        <v>2</v>
      </c>
      <c r="C1130" t="s">
        <v>16360</v>
      </c>
      <c r="D1130" s="55">
        <f>IF(LEN(TRIM(tags_count[[#This Row],[Index_count]]))=0,0,LEN(tags_count[[#This Row],[Index_count]])-LEN(SUBSTITUTE(tags_count[[#This Row],[Index_count]]," ",""))+1)</f>
        <v>1</v>
      </c>
      <c r="E1130">
        <f t="shared" si="18"/>
        <v>0</v>
      </c>
      <c r="Q1130" s="12">
        <v>1129</v>
      </c>
      <c r="R1130" s="10">
        <v>100</v>
      </c>
      <c r="S1130" s="10">
        <v>1200</v>
      </c>
      <c r="T1130" t="str">
        <v>candycolordres Necks Hollow-out sundress women casual dress plus size dress patchworkdres Cotton Dress halfsleevedres New Fashion casual dress</v>
      </c>
    </row>
    <row r="1131" spans="1:20" x14ac:dyDescent="0.3">
      <c r="A1131" s="10" t="s">
        <v>12525</v>
      </c>
      <c r="B1131" s="54">
        <v>2</v>
      </c>
      <c r="C1131" t="s">
        <v>16361</v>
      </c>
      <c r="D1131" s="55">
        <f>IF(LEN(TRIM(tags_count[[#This Row],[Index_count]]))=0,0,LEN(tags_count[[#This Row],[Index_count]])-LEN(SUBSTITUTE(tags_count[[#This Row],[Index_count]]," ",""))+1)</f>
        <v>2</v>
      </c>
      <c r="E1131">
        <f t="shared" si="18"/>
        <v>0</v>
      </c>
      <c r="Q1131" s="12">
        <v>1130</v>
      </c>
      <c r="R1131" s="10">
        <v>100</v>
      </c>
      <c r="S1131" s="10">
        <v>1100</v>
      </c>
      <c r="T1131" t="str">
        <v>tanktopdres Summer Plus Size Tank sundress long dress Beach Tops summer dress kleid Women's Fashion tank top Spaghetti Strap beach dress Sleeveless dress Spaghetti sleeveless maxi dress Fashion Dress Women</v>
      </c>
    </row>
    <row r="1132" spans="1:20" x14ac:dyDescent="0.3">
      <c r="A1132" s="10" t="s">
        <v>12526</v>
      </c>
      <c r="B1132" s="54">
        <v>2</v>
      </c>
      <c r="C1132" t="s">
        <v>16362</v>
      </c>
      <c r="D1132" s="55">
        <f>IF(LEN(TRIM(tags_count[[#This Row],[Index_count]]))=0,0,LEN(tags_count[[#This Row],[Index_count]])-LEN(SUBSTITUTE(tags_count[[#This Row],[Index_count]]," ",""))+1)</f>
        <v>2</v>
      </c>
      <c r="E1132">
        <f t="shared" si="18"/>
        <v>1</v>
      </c>
      <c r="Q1132" s="12">
        <v>1131</v>
      </c>
      <c r="R1132" s="10">
        <v>50</v>
      </c>
      <c r="S1132" s="10">
        <v>600</v>
      </c>
      <c r="T1132" t="str">
        <v>fanscooling air conditioner neckfan usb neckfansportable Mini Home &amp; Living Office Necks usbcooler Rechargeable Home &amp; Kitchen Outdoor Home coolingfan neckfancooler hangingneckfan usbfan</v>
      </c>
    </row>
    <row r="1133" spans="1:20" x14ac:dyDescent="0.3">
      <c r="A1133" s="10" t="s">
        <v>12527</v>
      </c>
      <c r="B1133" s="54">
        <v>2</v>
      </c>
      <c r="C1133" t="s">
        <v>16363</v>
      </c>
      <c r="D1133" s="55">
        <f>IF(LEN(TRIM(tags_count[[#This Row],[Index_count]]))=0,0,LEN(tags_count[[#This Row],[Index_count]])-LEN(SUBSTITUTE(tags_count[[#This Row],[Index_count]]," ",""))+1)</f>
        <v>2</v>
      </c>
      <c r="E1133">
        <f t="shared" si="18"/>
        <v>1</v>
      </c>
      <c r="Q1133" s="12">
        <v>1132</v>
      </c>
      <c r="R1133" s="10">
        <v>1000</v>
      </c>
      <c r="S1133" s="10">
        <v>11000</v>
      </c>
      <c r="T1133" t="str">
        <v>bohemia Mini Strapless Dress Dress slim vestido de festa Mini dress beach dress Floral dress Floral summer dresses Casual Women Tank Necks Dresses Women's Fashion Floral print boho backless Print sleeveless</v>
      </c>
    </row>
    <row r="1134" spans="1:20" x14ac:dyDescent="0.3">
      <c r="A1134" s="10" t="s">
        <v>12528</v>
      </c>
      <c r="B1134" s="54">
        <v>2</v>
      </c>
      <c r="C1134" t="s">
        <v>16174</v>
      </c>
      <c r="D1134" s="55">
        <f>IF(LEN(TRIM(tags_count[[#This Row],[Index_count]]))=0,0,LEN(tags_count[[#This Row],[Index_count]])-LEN(SUBSTITUTE(tags_count[[#This Row],[Index_count]]," ",""))+1)</f>
        <v>2</v>
      </c>
      <c r="E1134">
        <f t="shared" si="18"/>
        <v>1</v>
      </c>
      <c r="Q1134" s="12">
        <v>1133</v>
      </c>
      <c r="R1134" s="10">
        <v>1000</v>
      </c>
      <c r="S1134" s="10">
        <v>8000</v>
      </c>
      <c r="T1134" t="str">
        <v>bathing suit Plus Size bikini set sexy swimsuit sexy bikini paddedfringetasselbikinibeachswimwear Swimwear padded Women's Fashion Fashion sexy fashiondesign high waist Tassels Waist beach wear Swimsuit Bikini splitswimsuit Women Monokini Swimsuits Swimming</v>
      </c>
    </row>
    <row r="1135" spans="1:20" x14ac:dyDescent="0.3">
      <c r="A1135" s="10" t="s">
        <v>12529</v>
      </c>
      <c r="B1135" s="54">
        <v>2</v>
      </c>
      <c r="C1135" t="s">
        <v>16174</v>
      </c>
      <c r="D1135" s="55">
        <f>IF(LEN(TRIM(tags_count[[#This Row],[Index_count]]))=0,0,LEN(tags_count[[#This Row],[Index_count]])-LEN(SUBSTITUTE(tags_count[[#This Row],[Index_count]]," ",""))+1)</f>
        <v>2</v>
      </c>
      <c r="E1135">
        <f t="shared" si="18"/>
        <v>1</v>
      </c>
      <c r="Q1135" s="12">
        <v>1134</v>
      </c>
      <c r="R1135" s="10">
        <v>100</v>
      </c>
      <c r="S1135" s="10">
        <v>500</v>
      </c>
      <c r="T1135" t="str">
        <v>Summer Shorts high waist summer shorts elasticshort sportshort shortpantsforwomen gymshort women shorts Fashion solid color sexy Women's Fashion Casual Waist</v>
      </c>
    </row>
    <row r="1136" spans="1:20" x14ac:dyDescent="0.3">
      <c r="A1136" s="10" t="s">
        <v>12530</v>
      </c>
      <c r="B1136" s="54">
        <v>2</v>
      </c>
      <c r="C1136" t="s">
        <v>16174</v>
      </c>
      <c r="D1136" s="55">
        <f>IF(LEN(TRIM(tags_count[[#This Row],[Index_count]]))=0,0,LEN(tags_count[[#This Row],[Index_count]])-LEN(SUBSTITUTE(tags_count[[#This Row],[Index_count]]," ",""))+1)</f>
        <v>2</v>
      </c>
      <c r="E1136">
        <f t="shared" si="18"/>
        <v>1</v>
      </c>
      <c r="Q1136" s="12">
        <v>1135</v>
      </c>
      <c r="R1136" s="10">
        <v>100</v>
      </c>
      <c r="S1136" s="10">
        <v>400</v>
      </c>
      <c r="T1136" t="str">
        <v>Mini short sleeve dress Summer Pleated short sleeves V-neck Mini dress beach dress Party Dress t-shirt dress Casual casual dress Deep V-Neck Cotton Shorts sleeve dress Sleeve Beach Plus Size summer dress Women's Fashion Cotton Dress Dress party Clothes Fashion loose dress</v>
      </c>
    </row>
    <row r="1137" spans="1:20" x14ac:dyDescent="0.3">
      <c r="A1137" s="10" t="s">
        <v>12531</v>
      </c>
      <c r="B1137" s="54">
        <v>2</v>
      </c>
      <c r="C1137" t="s">
        <v>16364</v>
      </c>
      <c r="D1137" s="55">
        <f>IF(LEN(TRIM(tags_count[[#This Row],[Index_count]]))=0,0,LEN(tags_count[[#This Row],[Index_count]])-LEN(SUBSTITUTE(tags_count[[#This Row],[Index_count]]," ",""))+1)</f>
        <v>2</v>
      </c>
      <c r="E1137">
        <f t="shared" si="18"/>
        <v>0</v>
      </c>
      <c r="Q1137" s="12">
        <v>1136</v>
      </c>
      <c r="R1137" s="10">
        <v>10000</v>
      </c>
      <c r="S1137" s="10">
        <v>110000</v>
      </c>
      <c r="T1137" t="str">
        <v>bohemia gatherbracketbikini Panties beachsuit national Swimwear Swimsuit padded Women's Fashion Fashion Bikini Beach Women Fashion Swimming</v>
      </c>
    </row>
    <row r="1138" spans="1:20" x14ac:dyDescent="0.3">
      <c r="A1138" s="10" t="s">
        <v>12532</v>
      </c>
      <c r="B1138" s="54">
        <v>2</v>
      </c>
      <c r="C1138" t="s">
        <v>16220</v>
      </c>
      <c r="D1138" s="55">
        <f>IF(LEN(TRIM(tags_count[[#This Row],[Index_count]]))=0,0,LEN(tags_count[[#This Row],[Index_count]])-LEN(SUBSTITUTE(tags_count[[#This Row],[Index_count]]," ",""))+1)</f>
        <v>2</v>
      </c>
      <c r="E1138">
        <f t="shared" si="18"/>
        <v>1</v>
      </c>
      <c r="Q1138" s="12">
        <v>1137</v>
      </c>
      <c r="R1138" s="10">
        <v>50</v>
      </c>
      <c r="S1138" s="10">
        <v>600</v>
      </c>
      <c r="T1138" t="str">
        <v>Summer croptopandshortsset Shorts women crop top Funny Tops thevampirediarie sexyshort Harajuku croptoptshirt womensporttracksuit T Shirts Fashion womens sexy tops cotton crop top summershortpant Print Cotton Shirt</v>
      </c>
    </row>
    <row r="1139" spans="1:20" x14ac:dyDescent="0.3">
      <c r="A1139" s="10" t="s">
        <v>12533</v>
      </c>
      <c r="B1139" s="54">
        <v>2</v>
      </c>
      <c r="C1139" t="s">
        <v>16365</v>
      </c>
      <c r="D1139" s="55">
        <f>IF(LEN(TRIM(tags_count[[#This Row],[Index_count]]))=0,0,LEN(tags_count[[#This Row],[Index_count]])-LEN(SUBSTITUTE(tags_count[[#This Row],[Index_count]]," ",""))+1)</f>
        <v>2</v>
      </c>
      <c r="E1139">
        <f t="shared" si="18"/>
        <v>0</v>
      </c>
      <c r="Q1139" s="12">
        <v>1138</v>
      </c>
      <c r="R1139" s="10">
        <v>5000</v>
      </c>
      <c r="S1139" s="10">
        <v>55000</v>
      </c>
      <c r="T1139" t="str">
        <v>Plus Size Sleeve Irregular women dresses long dress Dress short sleeves baggy Women's Fashion Shorts maxi dress Geometric Women Casual Cotton</v>
      </c>
    </row>
    <row r="1140" spans="1:20" x14ac:dyDescent="0.3">
      <c r="A1140" s="10" t="s">
        <v>12534</v>
      </c>
      <c r="B1140" s="54">
        <v>2</v>
      </c>
      <c r="C1140" t="s">
        <v>16366</v>
      </c>
      <c r="D1140" s="55">
        <f>IF(LEN(TRIM(tags_count[[#This Row],[Index_count]]))=0,0,LEN(tags_count[[#This Row],[Index_count]])-LEN(SUBSTITUTE(tags_count[[#This Row],[Index_count]]," ",""))+1)</f>
        <v>2</v>
      </c>
      <c r="E1140">
        <f t="shared" si="18"/>
        <v>0</v>
      </c>
      <c r="Q1140" s="12">
        <v>1139</v>
      </c>
      <c r="R1140" s="10">
        <v>50</v>
      </c>
      <c r="S1140" s="10">
        <v>400</v>
      </c>
      <c r="T1140" t="str">
        <v>Mini floralprinteddre Plus Size Floral print Summer Spaghetti Dress summer dress Party Dress beach dress Mini dress Print Women's Fashion Sleeveless dress Sexy Dress Floral women dress sexy Fashion</v>
      </c>
    </row>
    <row r="1141" spans="1:20" x14ac:dyDescent="0.3">
      <c r="A1141" s="10" t="s">
        <v>12535</v>
      </c>
      <c r="B1141" s="54">
        <v>2</v>
      </c>
      <c r="C1141" t="s">
        <v>16128</v>
      </c>
      <c r="D1141" s="55">
        <f>IF(LEN(TRIM(tags_count[[#This Row],[Index_count]]))=0,0,LEN(tags_count[[#This Row],[Index_count]])-LEN(SUBSTITUTE(tags_count[[#This Row],[Index_count]]," ",""))+1)</f>
        <v>1</v>
      </c>
      <c r="E1141">
        <f t="shared" si="18"/>
        <v>0</v>
      </c>
      <c r="Q1141" s="12">
        <v>1140</v>
      </c>
      <c r="R1141" s="10">
        <v>10000</v>
      </c>
      <c r="S1141" s="10">
        <v>70000</v>
      </c>
      <c r="T1141" t="str">
        <v>Bikinis Set Womens Swimsuit Halter Bikini swimwear women swimsuit padded bikini bandage bikini Swimwear swimsuits for women Bikini Suits Women's Fashion Fashion Womens swimwear high waist bikini Halter Bikini Swimsuit Beach Swimming Women</v>
      </c>
    </row>
    <row r="1142" spans="1:20" x14ac:dyDescent="0.3">
      <c r="A1142" s="10" t="s">
        <v>12536</v>
      </c>
      <c r="B1142" s="54">
        <v>2</v>
      </c>
      <c r="C1142" t="s">
        <v>16367</v>
      </c>
      <c r="D1142" s="55">
        <f>IF(LEN(TRIM(tags_count[[#This Row],[Index_count]]))=0,0,LEN(tags_count[[#This Row],[Index_count]])-LEN(SUBSTITUTE(tags_count[[#This Row],[Index_count]]," ",""))+1)</f>
        <v>2</v>
      </c>
      <c r="E1142">
        <f t="shared" si="18"/>
        <v>1</v>
      </c>
      <c r="Q1142" s="12">
        <v>1141</v>
      </c>
      <c r="R1142" s="10">
        <v>100</v>
      </c>
      <c r="S1142" s="10">
        <v>800</v>
      </c>
      <c r="T1142" t="str">
        <v>padded bathing suit two piece swimsuit bikini set Halter Summer Swimwear Swimsuit Cross Bikini Plus Size Design Fashion Women bandage bikini Women's Fashion Push up bikini Beach Bras Swimming</v>
      </c>
    </row>
    <row r="1143" spans="1:20" x14ac:dyDescent="0.3">
      <c r="A1143" s="10" t="s">
        <v>12537</v>
      </c>
      <c r="B1143" s="54">
        <v>2</v>
      </c>
      <c r="C1143" t="s">
        <v>16368</v>
      </c>
      <c r="D1143" s="55">
        <f>IF(LEN(TRIM(tags_count[[#This Row],[Index_count]]))=0,0,LEN(tags_count[[#This Row],[Index_count]])-LEN(SUBSTITUTE(tags_count[[#This Row],[Index_count]]," ",""))+1)</f>
        <v>2</v>
      </c>
      <c r="E1143">
        <f t="shared" si="18"/>
        <v>1</v>
      </c>
      <c r="Q1143" s="12">
        <v>1142</v>
      </c>
      <c r="R1143" s="10">
        <v>100</v>
      </c>
      <c r="S1143" s="10">
        <v>188</v>
      </c>
      <c r="T1143" t="str">
        <v>Summer Plus Size Cotton Shirt Sleeve letter print Classics Graphic Shirt Tops short sleeves vintageshirt shirt women graphic tee T Shirts Fashion off shoulder printed Funny Women's Fashion tops for women</v>
      </c>
    </row>
    <row r="1144" spans="1:20" x14ac:dyDescent="0.3">
      <c r="A1144" s="10" t="s">
        <v>12538</v>
      </c>
      <c r="B1144" s="54">
        <v>2</v>
      </c>
      <c r="C1144" t="s">
        <v>16369</v>
      </c>
      <c r="D1144" s="55">
        <f>IF(LEN(TRIM(tags_count[[#This Row],[Index_count]]))=0,0,LEN(tags_count[[#This Row],[Index_count]])-LEN(SUBSTITUTE(tags_count[[#This Row],[Index_count]]," ",""))+1)</f>
        <v>1</v>
      </c>
      <c r="E1144">
        <f t="shared" si="18"/>
        <v>1</v>
      </c>
      <c r="Q1144" s="12">
        <v>1143</v>
      </c>
      <c r="R1144" s="10">
        <v>1000</v>
      </c>
      <c r="S1144" s="10">
        <v>11000</v>
      </c>
      <c r="T1144" t="str">
        <v>Summer Vest Plus Size Skeleton casual shirt Women's Fashion Fashion sleeveless tops punk style Summer Fashion Tank Casual Women Fashion Women Shorts Cotton Shirt Shirt Tops punk fashion top women tank top Print sleeveless Cotton tank top humanskeletonprint</v>
      </c>
    </row>
    <row r="1145" spans="1:20" x14ac:dyDescent="0.3">
      <c r="A1145" s="10" t="s">
        <v>12539</v>
      </c>
      <c r="B1145" s="54">
        <v>2</v>
      </c>
      <c r="C1145" t="s">
        <v>16220</v>
      </c>
      <c r="D1145" s="55">
        <f>IF(LEN(TRIM(tags_count[[#This Row],[Index_count]]))=0,0,LEN(tags_count[[#This Row],[Index_count]])-LEN(SUBSTITUTE(tags_count[[#This Row],[Index_count]]," ",""))+1)</f>
        <v>2</v>
      </c>
      <c r="E1145">
        <f t="shared" si="18"/>
        <v>1</v>
      </c>
      <c r="Q1145" s="12">
        <v>1144</v>
      </c>
      <c r="R1145" s="10">
        <v>100</v>
      </c>
      <c r="S1145" s="10">
        <v>900</v>
      </c>
      <c r="T1145" t="str">
        <v>Summer Slim Fit Cotton T Shirt Mens T Shirt slim short sleeves V-neck Men's Fashion Fashion solid color Cotton Casual T Shirts Shirt</v>
      </c>
    </row>
    <row r="1146" spans="1:20" x14ac:dyDescent="0.3">
      <c r="A1146" s="10" t="s">
        <v>12540</v>
      </c>
      <c r="B1146" s="54">
        <v>2</v>
      </c>
      <c r="C1146" t="s">
        <v>16370</v>
      </c>
      <c r="D1146" s="55">
        <f>IF(LEN(TRIM(tags_count[[#This Row],[Index_count]]))=0,0,LEN(tags_count[[#This Row],[Index_count]])-LEN(SUBSTITUTE(tags_count[[#This Row],[Index_count]]," ",""))+1)</f>
        <v>2</v>
      </c>
      <c r="E1146">
        <f t="shared" si="18"/>
        <v>0</v>
      </c>
      <c r="Q1146" s="12">
        <v>1145</v>
      </c>
      <c r="R1146" s="10">
        <v>10000</v>
      </c>
      <c r="S1146" s="10">
        <v>38800</v>
      </c>
      <c r="T1146" t="str">
        <v>Spaghetti Strap vest dress Pure Color summer dress tank top Mini dress Plus Size sleeveless women dress sexy Bodycon Dress Slim Fit</v>
      </c>
    </row>
    <row r="1147" spans="1:20" x14ac:dyDescent="0.3">
      <c r="A1147" s="10" t="s">
        <v>12541</v>
      </c>
      <c r="B1147" s="54">
        <v>2</v>
      </c>
      <c r="C1147" t="s">
        <v>16138</v>
      </c>
      <c r="D1147" s="55">
        <f>IF(LEN(TRIM(tags_count[[#This Row],[Index_count]]))=0,0,LEN(tags_count[[#This Row],[Index_count]])-LEN(SUBSTITUTE(tags_count[[#This Row],[Index_count]]," ",""))+1)</f>
        <v>2</v>
      </c>
      <c r="E1147">
        <f t="shared" si="18"/>
        <v>1</v>
      </c>
      <c r="Q1147" s="12">
        <v>1146</v>
      </c>
      <c r="R1147" s="10">
        <v>1000</v>
      </c>
      <c r="S1147" s="10">
        <v>11000</v>
      </c>
      <c r="T1147" t="str">
        <v>Summer Women Rompers Plus Size women long pants linenjumpsuit pants Overalls Loose plussizejumpsuit Women's Fashion strappant Long pants Jumpsuits &amp; Rompers rompers womens jumpsuit Vintage Women women Jumpsuit Casual jumpsuit</v>
      </c>
    </row>
    <row r="1148" spans="1:20" x14ac:dyDescent="0.3">
      <c r="A1148" s="10" t="s">
        <v>12542</v>
      </c>
      <c r="B1148" s="54">
        <v>2</v>
      </c>
      <c r="C1148" t="s">
        <v>16371</v>
      </c>
      <c r="D1148" s="55">
        <f>IF(LEN(TRIM(tags_count[[#This Row],[Index_count]]))=0,0,LEN(tags_count[[#This Row],[Index_count]])-LEN(SUBSTITUTE(tags_count[[#This Row],[Index_count]]," ",""))+1)</f>
        <v>2</v>
      </c>
      <c r="E1148">
        <f t="shared" si="18"/>
        <v>1</v>
      </c>
      <c r="Q1148" s="12">
        <v>1147</v>
      </c>
      <c r="R1148" s="10">
        <v>1000</v>
      </c>
      <c r="S1148" s="10">
        <v>5650</v>
      </c>
      <c r="T1148" t="str">
        <v>Summer Plus Size Tank Tops Spaghetti Strap tank top floralprinted Women's Fashion Fashion Design printed Floral sleeveless Spaghetti Casual</v>
      </c>
    </row>
    <row r="1149" spans="1:20" x14ac:dyDescent="0.3">
      <c r="A1149" s="10" t="s">
        <v>12543</v>
      </c>
      <c r="B1149" s="54">
        <v>2</v>
      </c>
      <c r="C1149" t="s">
        <v>16372</v>
      </c>
      <c r="D1149" s="55">
        <f>IF(LEN(TRIM(tags_count[[#This Row],[Index_count]]))=0,0,LEN(tags_count[[#This Row],[Index_count]])-LEN(SUBSTITUTE(tags_count[[#This Row],[Index_count]]," ",""))+1)</f>
        <v>2</v>
      </c>
      <c r="E1149">
        <f t="shared" si="18"/>
        <v>1</v>
      </c>
      <c r="Q1149" s="12">
        <v>1148</v>
      </c>
      <c r="R1149" s="10">
        <v>100</v>
      </c>
      <c r="S1149" s="10">
        <v>800</v>
      </c>
      <c r="T1149" t="str">
        <v>runningshort Beach Shorts beachpant Bottom sailboatshort Shorts Sport beach swimwear Men's Fashion Puma Summer Men Shorts men's shorts surfshort Beach Men</v>
      </c>
    </row>
    <row r="1150" spans="1:20" x14ac:dyDescent="0.3">
      <c r="A1150" s="10" t="s">
        <v>12544</v>
      </c>
      <c r="B1150" s="54">
        <v>2</v>
      </c>
      <c r="C1150" t="s">
        <v>16373</v>
      </c>
      <c r="D1150" s="55">
        <f>IF(LEN(TRIM(tags_count[[#This Row],[Index_count]]))=0,0,LEN(tags_count[[#This Row],[Index_count]])-LEN(SUBSTITUTE(tags_count[[#This Row],[Index_count]]," ",""))+1)</f>
        <v>2</v>
      </c>
      <c r="E1150">
        <f t="shared" si="18"/>
        <v>0</v>
      </c>
      <c r="Q1150" s="12">
        <v>1149</v>
      </c>
      <c r="R1150" s="10">
        <v>1000</v>
      </c>
      <c r="S1150" s="10">
        <v>12000</v>
      </c>
      <c r="T1150" t="str">
        <v>Summer sleeveless Plus Size Waist Shorts Dress Slim Fit short dress camouflage Mini dress Fashion Women's Fashion Sleeveless dress t women dress Party Dresses Women slim Bodycon Dress Women Fashion casual dress</v>
      </c>
    </row>
    <row r="1151" spans="1:20" x14ac:dyDescent="0.3">
      <c r="A1151" s="10" t="s">
        <v>12545</v>
      </c>
      <c r="B1151" s="54">
        <v>2</v>
      </c>
      <c r="C1151" t="s">
        <v>16374</v>
      </c>
      <c r="D1151" s="55">
        <f>IF(LEN(TRIM(tags_count[[#This Row],[Index_count]]))=0,0,LEN(tags_count[[#This Row],[Index_count]])-LEN(SUBSTITUTE(tags_count[[#This Row],[Index_count]]," ",""))+1)</f>
        <v>2</v>
      </c>
      <c r="E1151">
        <f t="shared" si="18"/>
        <v>1</v>
      </c>
      <c r="Q1151" s="12">
        <v>1150</v>
      </c>
      <c r="R1151" s="10">
        <v>100</v>
      </c>
      <c r="S1151" s="10">
        <v>166</v>
      </c>
      <c r="T1151" t="str">
        <v>Summer Plus Size Floral print Tank Tops Spaghetti Strap tank top Women's Fashion Fashion Flowers Print sleeveless Spaghetti Casual Women</v>
      </c>
    </row>
    <row r="1152" spans="1:20" x14ac:dyDescent="0.3">
      <c r="A1152" s="10" t="s">
        <v>12546</v>
      </c>
      <c r="B1152" s="54">
        <v>2</v>
      </c>
      <c r="C1152" t="s">
        <v>16375</v>
      </c>
      <c r="D1152" s="55">
        <f>IF(LEN(TRIM(tags_count[[#This Row],[Index_count]]))=0,0,LEN(tags_count[[#This Row],[Index_count]])-LEN(SUBSTITUTE(tags_count[[#This Row],[Index_count]]," ",""))+1)</f>
        <v>2</v>
      </c>
      <c r="E1152">
        <f t="shared" si="18"/>
        <v>4</v>
      </c>
      <c r="Q1152" s="12">
        <v>1151</v>
      </c>
      <c r="R1152" s="10">
        <v>1000</v>
      </c>
      <c r="S1152" s="10">
        <v>7000</v>
      </c>
      <c r="T1152" t="str">
        <v>Summer Plus Size high waist Sleeve Dress Loose short sleeves Round neck floralprinted Women's Fashion Shorts printed Floral Necks Casual Women</v>
      </c>
    </row>
    <row r="1153" spans="1:20" x14ac:dyDescent="0.3">
      <c r="A1153" s="10" t="s">
        <v>12547</v>
      </c>
      <c r="B1153" s="54">
        <v>2</v>
      </c>
      <c r="C1153" t="s">
        <v>16376</v>
      </c>
      <c r="D1153" s="55">
        <f>IF(LEN(TRIM(tags_count[[#This Row],[Index_count]]))=0,0,LEN(tags_count[[#This Row],[Index_count]])-LEN(SUBSTITUTE(tags_count[[#This Row],[Index_count]]," ",""))+1)</f>
        <v>2</v>
      </c>
      <c r="E1153">
        <f t="shared" si="18"/>
        <v>0</v>
      </c>
      <c r="Q1153" s="12">
        <v>1152</v>
      </c>
      <c r="R1153" s="10">
        <v>1000</v>
      </c>
      <c r="S1153" s="10">
        <v>9000</v>
      </c>
      <c r="T1153" t="str">
        <v>Summer Fashion Outdoor Sports polohomme summershortsleevetshirt T Shirts herrenpolotshirt Men's Fashion poloshirtherren Polos poloshirtsformen Sweatshirts Printed T Shirts chemisehomme</v>
      </c>
    </row>
    <row r="1154" spans="1:20" x14ac:dyDescent="0.3">
      <c r="A1154" s="10" t="s">
        <v>12548</v>
      </c>
      <c r="B1154" s="54">
        <v>2</v>
      </c>
      <c r="C1154" t="s">
        <v>16263</v>
      </c>
      <c r="D1154" s="55">
        <f>IF(LEN(TRIM(tags_count[[#This Row],[Index_count]]))=0,0,LEN(tags_count[[#This Row],[Index_count]])-LEN(SUBSTITUTE(tags_count[[#This Row],[Index_count]]," ",""))+1)</f>
        <v>1</v>
      </c>
      <c r="E1154">
        <f t="shared" ref="E1154:E1217" si="19">COUNTIF(T1154:T2514,"*"&amp;A1154&amp;"*")</f>
        <v>0</v>
      </c>
      <c r="Q1154" s="12">
        <v>1153</v>
      </c>
      <c r="R1154" s="10">
        <v>1000</v>
      </c>
      <c r="S1154" s="10">
        <v>8000</v>
      </c>
      <c r="T1154" t="str">
        <v>Summer Beach Shorts Colorful menswimshort beachpant Men's Fashion pants Swimwear sportshort swimwear for men Running Shorts menfashionshort sandybeach Swimming mensshortpant men's shorts Sport Beach shortsformen Men</v>
      </c>
    </row>
    <row r="1155" spans="1:20" x14ac:dyDescent="0.3">
      <c r="A1155" s="10" t="s">
        <v>12549</v>
      </c>
      <c r="B1155" s="54">
        <v>2</v>
      </c>
      <c r="C1155" t="s">
        <v>16314</v>
      </c>
      <c r="D1155" s="55">
        <f>IF(LEN(TRIM(tags_count[[#This Row],[Index_count]]))=0,0,LEN(tags_count[[#This Row],[Index_count]])-LEN(SUBSTITUTE(tags_count[[#This Row],[Index_count]]," ",""))+1)</f>
        <v>2</v>
      </c>
      <c r="E1155">
        <f t="shared" si="19"/>
        <v>0</v>
      </c>
      <c r="Q1155" s="12">
        <v>1154</v>
      </c>
      <c r="R1155" s="10">
        <v>1000</v>
      </c>
      <c r="S1155" s="10">
        <v>14000</v>
      </c>
      <c r="T1155" t="str">
        <v>sleeve v-neck Summer slim Sleeve Slim Fit short sleeves V-neck Shorts rompers womens jumpsuit bodysuitwomen contrastcolor zippers sexy jumpsuit jumpsuit</v>
      </c>
    </row>
    <row r="1156" spans="1:20" x14ac:dyDescent="0.3">
      <c r="A1156" s="10" t="s">
        <v>12550</v>
      </c>
      <c r="B1156" s="54">
        <v>2</v>
      </c>
      <c r="C1156" t="s">
        <v>16377</v>
      </c>
      <c r="D1156" s="55">
        <f>IF(LEN(TRIM(tags_count[[#This Row],[Index_count]]))=0,0,LEN(tags_count[[#This Row],[Index_count]])-LEN(SUBSTITUTE(tags_count[[#This Row],[Index_count]]," ",""))+1)</f>
        <v>2</v>
      </c>
      <c r="E1156">
        <f t="shared" si="19"/>
        <v>0</v>
      </c>
      <c r="Q1156" s="12">
        <v>1155</v>
      </c>
      <c r="R1156" s="10">
        <v>1000</v>
      </c>
      <c r="S1156" s="10">
        <v>8000</v>
      </c>
      <c r="T1156" t="str">
        <v>Women Vest Vest Fashion Summer fashion vest tank top Women's Fashion Plus Size sleeveless tops fitnessvest Women Fashion Women Cotton Tops printedvest Casual Cotton Vest casualvest sleeveless summervest Fitness printed</v>
      </c>
    </row>
    <row r="1157" spans="1:20" x14ac:dyDescent="0.3">
      <c r="A1157" s="10" t="s">
        <v>12551</v>
      </c>
      <c r="B1157" s="54">
        <v>2</v>
      </c>
      <c r="C1157" t="s">
        <v>16378</v>
      </c>
      <c r="D1157" s="55">
        <f>IF(LEN(TRIM(tags_count[[#This Row],[Index_count]]))=0,0,LEN(tags_count[[#This Row],[Index_count]])-LEN(SUBSTITUTE(tags_count[[#This Row],[Index_count]]," ",""))+1)</f>
        <v>2</v>
      </c>
      <c r="E1157">
        <f t="shared" si="19"/>
        <v>2</v>
      </c>
      <c r="Q1157" s="12">
        <v>1156</v>
      </c>
      <c r="R1157" s="10">
        <v>10000</v>
      </c>
      <c r="S1157" s="10">
        <v>110000</v>
      </c>
      <c r="T1157" t="str">
        <v>butterflyprint butterfly Shorts pants Denim fauxpant Women's Fashion fauxjean Plus Size short-s jeans Print Denim pants Jeans Fashion Casual Women</v>
      </c>
    </row>
    <row r="1158" spans="1:20" x14ac:dyDescent="0.3">
      <c r="A1158" s="10" t="s">
        <v>12552</v>
      </c>
      <c r="B1158" s="54">
        <v>2</v>
      </c>
      <c r="C1158" t="s">
        <v>16166</v>
      </c>
      <c r="D1158" s="55">
        <f>IF(LEN(TRIM(tags_count[[#This Row],[Index_count]]))=0,0,LEN(tags_count[[#This Row],[Index_count]])-LEN(SUBSTITUTE(tags_count[[#This Row],[Index_count]]," ",""))+1)</f>
        <v>2</v>
      </c>
      <c r="E1158">
        <f t="shared" si="19"/>
        <v>1</v>
      </c>
      <c r="Q1158" s="12">
        <v>1157</v>
      </c>
      <c r="R1158" s="10">
        <v>100</v>
      </c>
      <c r="S1158" s="10">
        <v>1900</v>
      </c>
      <c r="T1158" t="str">
        <v>magneticscreendoor Summer Decor insectnet Home Decor vorhang bedroomdoornet doorscreennet Home DÃ©cor windowscreennet Home &amp; Kitchen Home &amp; Living antimosquitonet doorcurtain bedroom Home Door</v>
      </c>
    </row>
    <row r="1159" spans="1:20" x14ac:dyDescent="0.3">
      <c r="A1159" s="10" t="s">
        <v>12553</v>
      </c>
      <c r="B1159" s="54">
        <v>2</v>
      </c>
      <c r="C1159" t="s">
        <v>16150</v>
      </c>
      <c r="D1159" s="55">
        <f>IF(LEN(TRIM(tags_count[[#This Row],[Index_count]]))=0,0,LEN(tags_count[[#This Row],[Index_count]])-LEN(SUBSTITUTE(tags_count[[#This Row],[Index_count]]," ",""))+1)</f>
        <v>1</v>
      </c>
      <c r="E1159">
        <f t="shared" si="19"/>
        <v>0</v>
      </c>
      <c r="Q1159" s="12">
        <v>1158</v>
      </c>
      <c r="R1159" s="10">
        <v>50</v>
      </c>
      <c r="S1159" s="10">
        <v>350</v>
      </c>
      <c r="T1159" t="str">
        <v>Summer Fashion Elastic pants slim Short pants Women's Fashion Running Shorts Sport Casual Slim Fit</v>
      </c>
    </row>
    <row r="1160" spans="1:20" x14ac:dyDescent="0.3">
      <c r="A1160" s="10" t="s">
        <v>12554</v>
      </c>
      <c r="B1160" s="54">
        <v>2</v>
      </c>
      <c r="C1160" t="s">
        <v>16379</v>
      </c>
      <c r="D1160" s="55">
        <f>IF(LEN(TRIM(tags_count[[#This Row],[Index_count]]))=0,0,LEN(tags_count[[#This Row],[Index_count]])-LEN(SUBSTITUTE(tags_count[[#This Row],[Index_count]]," ",""))+1)</f>
        <v>2</v>
      </c>
      <c r="E1160">
        <f t="shared" si="19"/>
        <v>0</v>
      </c>
      <c r="Q1160" s="12">
        <v>1159</v>
      </c>
      <c r="R1160" s="10">
        <v>10000</v>
      </c>
      <c r="S1160" s="10">
        <v>80000</v>
      </c>
      <c r="T1160" t="str">
        <v>Summer short sleeve dress Vintage Dresses long dress Vintage Dress Women's Fashion Floral dress Beach beach dress printeddres boho dress V-neck maxi dress summer dresses kleiderdamen Fashion Women</v>
      </c>
    </row>
    <row r="1161" spans="1:20" x14ac:dyDescent="0.3">
      <c r="A1161" s="10" t="s">
        <v>12555</v>
      </c>
      <c r="B1161" s="54">
        <v>2</v>
      </c>
      <c r="C1161" t="s">
        <v>16380</v>
      </c>
      <c r="D1161" s="55">
        <f>IF(LEN(TRIM(tags_count[[#This Row],[Index_count]]))=0,0,LEN(tags_count[[#This Row],[Index_count]])-LEN(SUBSTITUTE(tags_count[[#This Row],[Index_count]]," ",""))+1)</f>
        <v>2</v>
      </c>
      <c r="E1161">
        <f t="shared" si="19"/>
        <v>0</v>
      </c>
      <c r="Q1161" s="12">
        <v>1160</v>
      </c>
      <c r="R1161" s="10">
        <v>1000</v>
      </c>
      <c r="S1161" s="10">
        <v>11000</v>
      </c>
      <c r="T1161" t="str">
        <v>Summer Plus Size halter dress Halter Dress V-neck beach dress Party Dress printed sleeveless Floral maxi dress Casual Clothes printeddre Beach summer dress Women's Fashion Cotton Dress Sleeveless dress Ladies party Cotton Fashion loose dress</v>
      </c>
    </row>
    <row r="1162" spans="1:20" x14ac:dyDescent="0.3">
      <c r="A1162" s="10" t="s">
        <v>12556</v>
      </c>
      <c r="B1162" s="54">
        <v>2</v>
      </c>
      <c r="C1162" t="s">
        <v>16381</v>
      </c>
      <c r="D1162" s="55">
        <f>IF(LEN(TRIM(tags_count[[#This Row],[Index_count]]))=0,0,LEN(tags_count[[#This Row],[Index_count]])-LEN(SUBSTITUTE(tags_count[[#This Row],[Index_count]]," ",""))+1)</f>
        <v>2</v>
      </c>
      <c r="E1162">
        <f t="shared" si="19"/>
        <v>0</v>
      </c>
      <c r="Q1162" s="12">
        <v>1161</v>
      </c>
      <c r="R1162" s="10">
        <v>1000</v>
      </c>
      <c r="S1162" s="10">
        <v>12000</v>
      </c>
      <c r="T1162" t="str">
        <v>Women Pants harem elastic waist Yoga oversizedpant pants bellydancepant boho gypsy harem pants trousersforwomen trousers dropcrotchpant solid color widetrouser gypsypant</v>
      </c>
    </row>
    <row r="1163" spans="1:20" x14ac:dyDescent="0.3">
      <c r="A1163" s="10" t="s">
        <v>12557</v>
      </c>
      <c r="B1163" s="54">
        <v>2</v>
      </c>
      <c r="C1163" t="s">
        <v>16382</v>
      </c>
      <c r="D1163" s="55">
        <f>IF(LEN(TRIM(tags_count[[#This Row],[Index_count]]))=0,0,LEN(tags_count[[#This Row],[Index_count]])-LEN(SUBSTITUTE(tags_count[[#This Row],[Index_count]]," ",""))+1)</f>
        <v>2</v>
      </c>
      <c r="E1163">
        <f t="shared" si="19"/>
        <v>1</v>
      </c>
      <c r="Q1163" s="12">
        <v>1162</v>
      </c>
      <c r="R1163" s="10">
        <v>100</v>
      </c>
      <c r="S1163" s="10">
        <v>200</v>
      </c>
      <c r="T1163" t="str">
        <v>Plus Size Shirt Sleeve Long Sleeve Tops Loose T Shirts chiffon Women's Fashion Fashion Chiffon Shirt V-neck zippers</v>
      </c>
    </row>
    <row r="1164" spans="1:20" x14ac:dyDescent="0.3">
      <c r="A1164" s="10" t="s">
        <v>12558</v>
      </c>
      <c r="B1164" s="54">
        <v>2</v>
      </c>
      <c r="C1164" t="s">
        <v>16383</v>
      </c>
      <c r="D1164" s="55">
        <f>IF(LEN(TRIM(tags_count[[#This Row],[Index_count]]))=0,0,LEN(tags_count[[#This Row],[Index_count]])-LEN(SUBSTITUTE(tags_count[[#This Row],[Index_count]]," ",""))+1)</f>
        <v>2</v>
      </c>
      <c r="E1164">
        <f t="shared" si="19"/>
        <v>0</v>
      </c>
      <c r="Q1164" s="12">
        <v>1163</v>
      </c>
      <c r="R1164" s="10">
        <v>100</v>
      </c>
      <c r="S1164" s="10">
        <v>800</v>
      </c>
      <c r="T1164" t="str">
        <v>Summer Plus Size camishort Halter cute Spaghetti Necks Spaghetti Strap beach wear playsuit Casual Women's Fashion Shorts playsuitoutfitsclothing Fashion Summer Fashion Women Beach Rompers Women Fashion jumpsuit</v>
      </c>
    </row>
    <row r="1165" spans="1:20" x14ac:dyDescent="0.3">
      <c r="A1165" s="10" t="s">
        <v>12559</v>
      </c>
      <c r="B1165" s="54">
        <v>2</v>
      </c>
      <c r="C1165" t="s">
        <v>16384</v>
      </c>
      <c r="D1165" s="55">
        <f>IF(LEN(TRIM(tags_count[[#This Row],[Index_count]]))=0,0,LEN(tags_count[[#This Row],[Index_count]])-LEN(SUBSTITUTE(tags_count[[#This Row],[Index_count]]," ",""))+1)</f>
        <v>2</v>
      </c>
      <c r="E1165">
        <f t="shared" si="19"/>
        <v>0</v>
      </c>
      <c r="Q1165" s="12">
        <v>1164</v>
      </c>
      <c r="R1165" s="10">
        <v>100</v>
      </c>
      <c r="S1165" s="10">
        <v>500</v>
      </c>
      <c r="T1165" t="str">
        <v>Plus Size dandelionfloralprinted Shirt Sleeve boho graphic tee Tee Shirt short sleeves yoga top Casual Cool T-Shirts Women's Fashion Shorts Print Casual Tops short sleeve shirt Yoga Fashion Tops T Shirts Women</v>
      </c>
    </row>
    <row r="1166" spans="1:20" x14ac:dyDescent="0.3">
      <c r="A1166" s="10" t="s">
        <v>12560</v>
      </c>
      <c r="B1166" s="54">
        <v>2</v>
      </c>
      <c r="C1166" t="s">
        <v>16385</v>
      </c>
      <c r="D1166" s="55">
        <f>IF(LEN(TRIM(tags_count[[#This Row],[Index_count]]))=0,0,LEN(tags_count[[#This Row],[Index_count]])-LEN(SUBSTITUTE(tags_count[[#This Row],[Index_count]]," ",""))+1)</f>
        <v>2</v>
      </c>
      <c r="E1166">
        <f t="shared" si="19"/>
        <v>0</v>
      </c>
      <c r="Q1166" s="12">
        <v>1165</v>
      </c>
      <c r="R1166" s="10">
        <v>100</v>
      </c>
      <c r="S1166" s="10">
        <v>1300</v>
      </c>
      <c r="T1166" t="str">
        <v>Summer Fashion Mini Tops Loose Polkas V-neck Women's Fashion backless polka dot Dress sleeveless Casual</v>
      </c>
    </row>
    <row r="1167" spans="1:20" x14ac:dyDescent="0.3">
      <c r="A1167" s="10" t="s">
        <v>12561</v>
      </c>
      <c r="B1167" s="54">
        <v>2</v>
      </c>
      <c r="C1167" t="s">
        <v>16228</v>
      </c>
      <c r="D1167" s="55">
        <f>IF(LEN(TRIM(tags_count[[#This Row],[Index_count]]))=0,0,LEN(tags_count[[#This Row],[Index_count]])-LEN(SUBSTITUTE(tags_count[[#This Row],[Index_count]]," ",""))+1)</f>
        <v>2</v>
      </c>
      <c r="E1167">
        <f t="shared" si="19"/>
        <v>0</v>
      </c>
      <c r="Q1167" s="12">
        <v>1166</v>
      </c>
      <c r="R1167" s="10">
        <v>5000</v>
      </c>
      <c r="S1167" s="10">
        <v>10000</v>
      </c>
      <c r="T1167" t="str">
        <v>Summer loseweight legs anticellulite Massage &amp; Relaxation Waist Bikini Belly obesity shaping Massage slimmingcream</v>
      </c>
    </row>
    <row r="1168" spans="1:20" x14ac:dyDescent="0.3">
      <c r="A1168" s="10" t="s">
        <v>12562</v>
      </c>
      <c r="B1168" s="54">
        <v>2</v>
      </c>
      <c r="C1168" t="s">
        <v>16263</v>
      </c>
      <c r="D1168" s="55">
        <f>IF(LEN(TRIM(tags_count[[#This Row],[Index_count]]))=0,0,LEN(tags_count[[#This Row],[Index_count]])-LEN(SUBSTITUTE(tags_count[[#This Row],[Index_count]]," ",""))+1)</f>
        <v>1</v>
      </c>
      <c r="E1168">
        <f t="shared" si="19"/>
        <v>0</v>
      </c>
      <c r="Q1168" s="12">
        <v>1167</v>
      </c>
      <c r="R1168" s="10">
        <v>100</v>
      </c>
      <c r="S1168" s="10">
        <v>800</v>
      </c>
      <c r="T1168" t="str">
        <v>Summer Sandals Lace Flats Breathable Slippers Fashion Shoes Women Beach Sandals &amp; Flip Flops</v>
      </c>
    </row>
    <row r="1169" spans="1:20" x14ac:dyDescent="0.3">
      <c r="A1169" s="10" t="s">
        <v>12563</v>
      </c>
      <c r="B1169" s="54">
        <v>2</v>
      </c>
      <c r="C1169" t="s">
        <v>16386</v>
      </c>
      <c r="D1169" s="55">
        <f>IF(LEN(TRIM(tags_count[[#This Row],[Index_count]]))=0,0,LEN(tags_count[[#This Row],[Index_count]])-LEN(SUBSTITUTE(tags_count[[#This Row],[Index_count]]," ",""))+1)</f>
        <v>2</v>
      </c>
      <c r="E1169">
        <f t="shared" si="19"/>
        <v>1</v>
      </c>
      <c r="Q1169" s="12">
        <v>1168</v>
      </c>
      <c r="R1169" s="10">
        <v>100</v>
      </c>
      <c r="S1169" s="10">
        <v>586</v>
      </c>
      <c r="T1169" t="str">
        <v>heightenedshoe wedge Sandals casual shoes High Heel Slippers Women's Fashion Fashion Summer Wedge Sandals</v>
      </c>
    </row>
    <row r="1170" spans="1:20" x14ac:dyDescent="0.3">
      <c r="A1170" s="10" t="s">
        <v>12564</v>
      </c>
      <c r="B1170" s="54">
        <v>2</v>
      </c>
      <c r="C1170" t="s">
        <v>16387</v>
      </c>
      <c r="D1170" s="55">
        <f>IF(LEN(TRIM(tags_count[[#This Row],[Index_count]]))=0,0,LEN(tags_count[[#This Row],[Index_count]])-LEN(SUBSTITUTE(tags_count[[#This Row],[Index_count]]," ",""))+1)</f>
        <v>2</v>
      </c>
      <c r="E1170">
        <f t="shared" si="19"/>
        <v>1</v>
      </c>
      <c r="Q1170" s="12">
        <v>1169</v>
      </c>
      <c r="R1170" s="10">
        <v>5000</v>
      </c>
      <c r="S1170" s="10">
        <v>35000</v>
      </c>
      <c r="T1170" t="str">
        <v>Summer Shorts Shirt Sleeve sportsset short sleeves Two piece set lipprint Ladies women shorts Fashion lip women t shirt Round neck Casual Print tracksuitsforwomen runningset Necks</v>
      </c>
    </row>
    <row r="1171" spans="1:20" x14ac:dyDescent="0.3">
      <c r="A1171" s="10" t="s">
        <v>12565</v>
      </c>
      <c r="B1171" s="54">
        <v>2</v>
      </c>
      <c r="C1171" t="s">
        <v>16388</v>
      </c>
      <c r="D1171" s="55">
        <f>IF(LEN(TRIM(tags_count[[#This Row],[Index_count]]))=0,0,LEN(tags_count[[#This Row],[Index_count]])-LEN(SUBSTITUTE(tags_count[[#This Row],[Index_count]]," ",""))+1)</f>
        <v>2</v>
      </c>
      <c r="E1171">
        <f t="shared" si="19"/>
        <v>0</v>
      </c>
      <c r="Q1171" s="12">
        <v>1170</v>
      </c>
      <c r="R1171" s="10">
        <v>10</v>
      </c>
      <c r="S1171" s="10">
        <v>20</v>
      </c>
      <c r="T1171" t="str">
        <v>Summer Fashion Necks Skirts Dress Loose Women's Fashion Round neck beach dress sleeveless Beach Casual Women</v>
      </c>
    </row>
    <row r="1172" spans="1:20" x14ac:dyDescent="0.3">
      <c r="A1172" s="10" t="s">
        <v>12566</v>
      </c>
      <c r="B1172" s="54">
        <v>2</v>
      </c>
      <c r="C1172" t="s">
        <v>16389</v>
      </c>
      <c r="D1172" s="55">
        <f>IF(LEN(TRIM(tags_count[[#This Row],[Index_count]]))=0,0,LEN(tags_count[[#This Row],[Index_count]])-LEN(SUBSTITUTE(tags_count[[#This Row],[Index_count]]," ",""))+1)</f>
        <v>2</v>
      </c>
      <c r="E1172">
        <f t="shared" si="19"/>
        <v>0</v>
      </c>
      <c r="Q1172" s="12">
        <v>1171</v>
      </c>
      <c r="R1172" s="10">
        <v>100</v>
      </c>
      <c r="S1172" s="10">
        <v>168</v>
      </c>
      <c r="T1172" t="str">
        <v>Summer Fashion Necks Skirts Dress Loose Women's Fashion Round neck beach dress sleeveless Beach Casual Women</v>
      </c>
    </row>
    <row r="1173" spans="1:20" x14ac:dyDescent="0.3">
      <c r="A1173" s="10" t="s">
        <v>12567</v>
      </c>
      <c r="B1173" s="54">
        <v>2</v>
      </c>
      <c r="C1173" t="s">
        <v>16359</v>
      </c>
      <c r="D1173" s="55">
        <f>IF(LEN(TRIM(tags_count[[#This Row],[Index_count]]))=0,0,LEN(tags_count[[#This Row],[Index_count]])-LEN(SUBSTITUTE(tags_count[[#This Row],[Index_count]]," ",""))+1)</f>
        <v>2</v>
      </c>
      <c r="E1173">
        <f t="shared" si="19"/>
        <v>1</v>
      </c>
      <c r="Q1173" s="12">
        <v>1172</v>
      </c>
      <c r="R1173" s="10">
        <v>1000</v>
      </c>
      <c r="S1173" s="10">
        <v>8000</v>
      </c>
      <c r="T1173" t="str">
        <v>gowns Plus Size pleated dress Vintage Dresses Cocktail Summer plus size dress Tunic dress Elegant Women's Fashion Fashion sleeveless Floral princess dress Dress women sexy dress Swing dress pin up Floral print Sleeveless dress Midi Dress print dress Print party Women Pleated retro</v>
      </c>
    </row>
    <row r="1174" spans="1:20" x14ac:dyDescent="0.3">
      <c r="A1174" s="10" t="s">
        <v>12568</v>
      </c>
      <c r="B1174" s="54">
        <v>2</v>
      </c>
      <c r="C1174" t="s">
        <v>16390</v>
      </c>
      <c r="D1174" s="55">
        <f>IF(LEN(TRIM(tags_count[[#This Row],[Index_count]]))=0,0,LEN(tags_count[[#This Row],[Index_count]])-LEN(SUBSTITUTE(tags_count[[#This Row],[Index_count]]," ",""))+1)</f>
        <v>2</v>
      </c>
      <c r="E1174">
        <f t="shared" si="19"/>
        <v>0</v>
      </c>
      <c r="Q1174" s="12">
        <v>1173</v>
      </c>
      <c r="R1174" s="10">
        <v>1000</v>
      </c>
      <c r="S1174" s="10">
        <v>12000</v>
      </c>
      <c r="T1174" t="str">
        <v>Summer Fashion sleevelessjumpsuit Loose Long pants Women's Fashion trousers printed women trousers jumpsuit sleeveless Women women Jumpsuit Casual Women Fashion Cotton</v>
      </c>
    </row>
    <row r="1175" spans="1:20" x14ac:dyDescent="0.3">
      <c r="A1175" s="10" t="s">
        <v>12569</v>
      </c>
      <c r="B1175" s="54">
        <v>2</v>
      </c>
      <c r="C1175" t="s">
        <v>16391</v>
      </c>
      <c r="D1175" s="55">
        <f>IF(LEN(TRIM(tags_count[[#This Row],[Index_count]]))=0,0,LEN(tags_count[[#This Row],[Index_count]])-LEN(SUBSTITUTE(tags_count[[#This Row],[Index_count]]," ",""))+1)</f>
        <v>2</v>
      </c>
      <c r="E1175">
        <f t="shared" si="19"/>
        <v>1</v>
      </c>
      <c r="Q1175" s="12">
        <v>1174</v>
      </c>
      <c r="R1175" s="10">
        <v>100</v>
      </c>
      <c r="S1175" s="10">
        <v>200</v>
      </c>
      <c r="T1175" t="str">
        <v>Mini Summer Plus Size dressesforwomencasualsummer Spring Dress Mini dress beach dress Party Dress party Beach Skirts Casual casual dress loosedresse Necks vestidoscasualesdemujer Women's Fashion Round neck Sleeveless dress Fashion Ladies sleeveless Cotton Ladies Fashion a-line skirt</v>
      </c>
    </row>
    <row r="1176" spans="1:20" x14ac:dyDescent="0.3">
      <c r="A1176" s="10" t="s">
        <v>12570</v>
      </c>
      <c r="B1176" s="54">
        <v>2</v>
      </c>
      <c r="C1176" t="s">
        <v>16153</v>
      </c>
      <c r="D1176" s="55">
        <f>IF(LEN(TRIM(tags_count[[#This Row],[Index_count]]))=0,0,LEN(tags_count[[#This Row],[Index_count]])-LEN(SUBSTITUTE(tags_count[[#This Row],[Index_count]]," ",""))+1)</f>
        <v>2</v>
      </c>
      <c r="E1176">
        <f t="shared" si="19"/>
        <v>0</v>
      </c>
      <c r="Q1176" s="12">
        <v>1175</v>
      </c>
      <c r="R1176" s="10">
        <v>1000</v>
      </c>
      <c r="S1176" s="10">
        <v>11000</v>
      </c>
      <c r="T1176" t="str">
        <v>Summer Fashion Cotton T Shirt summer t-shirts short sleeves T Shirts Shorts women t shirt Casual T-Shirt sexy Casual Women Fashion plussizetshirt women top Cotton Sleeve fashion shirt shortsleevetop Tops Women's Fashion Pullovers Women lip Print Printed T Shirts Red</v>
      </c>
    </row>
    <row r="1177" spans="1:20" x14ac:dyDescent="0.3">
      <c r="A1177" s="10" t="s">
        <v>12571</v>
      </c>
      <c r="B1177" s="54">
        <v>2</v>
      </c>
      <c r="C1177" t="s">
        <v>16392</v>
      </c>
      <c r="D1177" s="55">
        <f>IF(LEN(TRIM(tags_count[[#This Row],[Index_count]]))=0,0,LEN(tags_count[[#This Row],[Index_count]])-LEN(SUBSTITUTE(tags_count[[#This Row],[Index_count]]," ",""))+1)</f>
        <v>2</v>
      </c>
      <c r="E1177">
        <f t="shared" si="19"/>
        <v>0</v>
      </c>
      <c r="Q1177" s="12">
        <v>1176</v>
      </c>
      <c r="R1177" s="10">
        <v>10000</v>
      </c>
      <c r="S1177" s="10">
        <v>80000</v>
      </c>
      <c r="T1177" t="str">
        <v>blouse Summer Vest Printed T Shirts Tank Shirt Sunflowers Tops womens top Tee tank top T Shirts Fashion Print sleeveless Fashion tank top Women's Fashion Casual Women</v>
      </c>
    </row>
    <row r="1178" spans="1:20" x14ac:dyDescent="0.3">
      <c r="A1178" s="10" t="s">
        <v>12572</v>
      </c>
      <c r="B1178" s="54">
        <v>2</v>
      </c>
      <c r="C1178" t="s">
        <v>16314</v>
      </c>
      <c r="D1178" s="55">
        <f>IF(LEN(TRIM(tags_count[[#This Row],[Index_count]]))=0,0,LEN(tags_count[[#This Row],[Index_count]])-LEN(SUBSTITUTE(tags_count[[#This Row],[Index_count]]," ",""))+1)</f>
        <v>2</v>
      </c>
      <c r="E1178">
        <f t="shared" si="19"/>
        <v>0</v>
      </c>
      <c r="Q1178" s="12">
        <v>1177</v>
      </c>
      <c r="R1178" s="10">
        <v>100</v>
      </c>
      <c r="S1178" s="10">
        <v>1600</v>
      </c>
      <c r="T1178" t="str">
        <v>Mini Lace Hollow-out Long Sleeve Dress V-neck Mini dress Women's Fashion Party Dress Women Fashion Women sleeve dress chiffon Sleeve Dresses Lace Dress chiffon dress women dress</v>
      </c>
    </row>
    <row r="1179" spans="1:20" x14ac:dyDescent="0.3">
      <c r="A1179" s="10" t="s">
        <v>12573</v>
      </c>
      <c r="B1179" s="54">
        <v>2</v>
      </c>
      <c r="C1179" t="s">
        <v>16393</v>
      </c>
      <c r="D1179" s="55">
        <f>IF(LEN(TRIM(tags_count[[#This Row],[Index_count]]))=0,0,LEN(tags_count[[#This Row],[Index_count]])-LEN(SUBSTITUTE(tags_count[[#This Row],[Index_count]]," ",""))+1)</f>
        <v>2</v>
      </c>
      <c r="E1179">
        <f t="shared" si="19"/>
        <v>2</v>
      </c>
      <c r="Q1179" s="12">
        <v>1178</v>
      </c>
      <c r="R1179" s="10">
        <v>5000</v>
      </c>
      <c r="S1179" s="10">
        <v>45000</v>
      </c>
      <c r="T1179" t="str">
        <v>Summer Shorts high waist Skirts Pleated Casual Women's Fashion Fashion floral skirt Floral Women Beach short skirt Women Fashion Waist</v>
      </c>
    </row>
    <row r="1180" spans="1:20" x14ac:dyDescent="0.3">
      <c r="A1180" s="10" t="s">
        <v>12574</v>
      </c>
      <c r="B1180" s="54">
        <v>2</v>
      </c>
      <c r="C1180" t="s">
        <v>16327</v>
      </c>
      <c r="D1180" s="55">
        <f>IF(LEN(TRIM(tags_count[[#This Row],[Index_count]]))=0,0,LEN(tags_count[[#This Row],[Index_count]])-LEN(SUBSTITUTE(tags_count[[#This Row],[Index_count]]," ",""))+1)</f>
        <v>2</v>
      </c>
      <c r="E1180">
        <f t="shared" si="19"/>
        <v>0</v>
      </c>
      <c r="Q1180" s="12">
        <v>1179</v>
      </c>
      <c r="R1180" s="10">
        <v>5000</v>
      </c>
      <c r="S1180" s="10">
        <v>55000</v>
      </c>
      <c r="T1180" t="str">
        <v>setsforwomen rugratsprint rugratsset rugrat Women Set summeroutfit Women's Fashion twopieceoutfit Two Pieces printed Tie Dye summerset Dyes Fashion Casual</v>
      </c>
    </row>
    <row r="1181" spans="1:20" x14ac:dyDescent="0.3">
      <c r="A1181" s="10" t="s">
        <v>12575</v>
      </c>
      <c r="B1181" s="54">
        <v>2</v>
      </c>
      <c r="C1181" t="s">
        <v>16394</v>
      </c>
      <c r="D1181" s="55">
        <f>IF(LEN(TRIM(tags_count[[#This Row],[Index_count]]))=0,0,LEN(tags_count[[#This Row],[Index_count]])-LEN(SUBSTITUTE(tags_count[[#This Row],[Index_count]]," ",""))+1)</f>
        <v>2</v>
      </c>
      <c r="E1181">
        <f t="shared" si="19"/>
        <v>1</v>
      </c>
      <c r="Q1181" s="12">
        <v>1180</v>
      </c>
      <c r="R1181" s="10">
        <v>5000</v>
      </c>
      <c r="S1181" s="10">
        <v>40000</v>
      </c>
      <c r="T1181" t="str">
        <v>suspenders Summer Plus Size Floral print Sexy Dress Mini Dress slim Mini dress Floral Women's Fashion Fashion sexy Print sleeveless Spaghetti Casual</v>
      </c>
    </row>
    <row r="1182" spans="1:20" x14ac:dyDescent="0.3">
      <c r="A1182" s="10" t="s">
        <v>12576</v>
      </c>
      <c r="B1182" s="54">
        <v>2</v>
      </c>
      <c r="C1182" t="s">
        <v>16395</v>
      </c>
      <c r="D1182" s="55">
        <f>IF(LEN(TRIM(tags_count[[#This Row],[Index_count]]))=0,0,LEN(tags_count[[#This Row],[Index_count]])-LEN(SUBSTITUTE(tags_count[[#This Row],[Index_count]]," ",""))+1)</f>
        <v>2</v>
      </c>
      <c r="E1182">
        <f t="shared" si="19"/>
        <v>1</v>
      </c>
      <c r="Q1182" s="12">
        <v>1181</v>
      </c>
      <c r="R1182" s="10">
        <v>5000</v>
      </c>
      <c r="S1182" s="10">
        <v>40000</v>
      </c>
      <c r="T1182" t="str">
        <v>Summer Underwear Shorts Shirt navel Vest strap women's wear shortsection smallvest sleeveless sexy Fashion basecoat</v>
      </c>
    </row>
    <row r="1183" spans="1:20" x14ac:dyDescent="0.3">
      <c r="A1183" s="10" t="s">
        <v>12577</v>
      </c>
      <c r="B1183" s="54">
        <v>2</v>
      </c>
      <c r="C1183" t="s">
        <v>16396</v>
      </c>
      <c r="D1183" s="55">
        <f>IF(LEN(TRIM(tags_count[[#This Row],[Index_count]]))=0,0,LEN(tags_count[[#This Row],[Index_count]])-LEN(SUBSTITUTE(tags_count[[#This Row],[Index_count]]," ",""))+1)</f>
        <v>2</v>
      </c>
      <c r="E1183">
        <f t="shared" si="19"/>
        <v>0</v>
      </c>
      <c r="Q1183" s="12">
        <v>1182</v>
      </c>
      <c r="R1183" s="10">
        <v>50</v>
      </c>
      <c r="S1183" s="10">
        <v>550</v>
      </c>
      <c r="T1183" t="str">
        <v>Fashion Yoga sexy Women's Fashion Sleeve Suits short sleeves Two piece set T Shirts Shorts gymwear Casual T-Shirt Printed T Shirts Clothes Casual Sports Wear printed</v>
      </c>
    </row>
    <row r="1184" spans="1:20" x14ac:dyDescent="0.3">
      <c r="A1184" s="10" t="s">
        <v>12578</v>
      </c>
      <c r="B1184" s="54">
        <v>2</v>
      </c>
      <c r="C1184" t="s">
        <v>16397</v>
      </c>
      <c r="D1184" s="55">
        <f>IF(LEN(TRIM(tags_count[[#This Row],[Index_count]]))=0,0,LEN(tags_count[[#This Row],[Index_count]])-LEN(SUBSTITUTE(tags_count[[#This Row],[Index_count]]," ",""))+1)</f>
        <v>2</v>
      </c>
      <c r="E1184">
        <f t="shared" si="19"/>
        <v>0</v>
      </c>
      <c r="Q1184" s="12">
        <v>1183</v>
      </c>
      <c r="R1184" s="10">
        <v>1000</v>
      </c>
      <c r="S1184" s="10">
        <v>17000</v>
      </c>
      <c r="T1184" t="str">
        <v>Summer Coat Tops Tee Harajuku Hip Hop 3mreflective kanyewest streetwear essential T Shirts</v>
      </c>
    </row>
    <row r="1185" spans="1:20" x14ac:dyDescent="0.3">
      <c r="A1185" s="10" t="s">
        <v>12579</v>
      </c>
      <c r="B1185" s="54">
        <v>2</v>
      </c>
      <c r="C1185" t="s">
        <v>16398</v>
      </c>
      <c r="D1185" s="55">
        <f>IF(LEN(TRIM(tags_count[[#This Row],[Index_count]]))=0,0,LEN(tags_count[[#This Row],[Index_count]])-LEN(SUBSTITUTE(tags_count[[#This Row],[Index_count]]," ",""))+1)</f>
        <v>2</v>
      </c>
      <c r="E1185">
        <f t="shared" si="19"/>
        <v>0</v>
      </c>
      <c r="Q1185" s="12">
        <v>1184</v>
      </c>
      <c r="R1185" s="10">
        <v>10</v>
      </c>
      <c r="S1185" s="10">
        <v>70</v>
      </c>
      <c r="T1185" t="str">
        <v>Mini spaghettistrapdresse Floral print Summer womensfahsion Spaghetti Dress summer dress Print minidressforwomen Mini dress spaghettishoulderstrapdre Women's Fashion floralprinteddre Sexy Dress Floral sexy Fashion</v>
      </c>
    </row>
    <row r="1186" spans="1:20" x14ac:dyDescent="0.3">
      <c r="A1186" s="10" t="s">
        <v>12580</v>
      </c>
      <c r="B1186" s="54">
        <v>2</v>
      </c>
      <c r="C1186" t="s">
        <v>16399</v>
      </c>
      <c r="D1186" s="55">
        <f>IF(LEN(TRIM(tags_count[[#This Row],[Index_count]]))=0,0,LEN(tags_count[[#This Row],[Index_count]])-LEN(SUBSTITUTE(tags_count[[#This Row],[Index_count]]," ",""))+1)</f>
        <v>2</v>
      </c>
      <c r="E1186">
        <f t="shared" si="19"/>
        <v>0</v>
      </c>
      <c r="Q1186" s="12">
        <v>1185</v>
      </c>
      <c r="R1186" s="10">
        <v>1000</v>
      </c>
      <c r="S1186" s="10">
        <v>2800</v>
      </c>
      <c r="T1186" t="str">
        <v>Deep V-Neck Plus Size Dress short sleeves V-neck Mini dress beach dress short sleeve dress Casual Clothes blouse Shorts Tops &amp; Blouses Sleeve Beach summer dress Women's Fashion Swimsuit swim suit cover up Party Dress Ladies party linen dress Fashion loose dress Swimming</v>
      </c>
    </row>
    <row r="1187" spans="1:20" x14ac:dyDescent="0.3">
      <c r="A1187" s="10" t="s">
        <v>12581</v>
      </c>
      <c r="B1187" s="54">
        <v>2</v>
      </c>
      <c r="C1187" t="s">
        <v>16138</v>
      </c>
      <c r="D1187" s="55">
        <f>IF(LEN(TRIM(tags_count[[#This Row],[Index_count]]))=0,0,LEN(tags_count[[#This Row],[Index_count]])-LEN(SUBSTITUTE(tags_count[[#This Row],[Index_count]]," ",""))+1)</f>
        <v>2</v>
      </c>
      <c r="E1187">
        <f t="shared" si="19"/>
        <v>1</v>
      </c>
      <c r="Q1187" s="12">
        <v>1186</v>
      </c>
      <c r="R1187" s="10">
        <v>50</v>
      </c>
      <c r="S1187" s="10">
        <v>400</v>
      </c>
      <c r="T1187" t="str">
        <v>Summer Shorts pants Fitness Short pants runningpant Men's Fashion Casual Red Cotton</v>
      </c>
    </row>
    <row r="1188" spans="1:20" x14ac:dyDescent="0.3">
      <c r="A1188" s="10" t="s">
        <v>12582</v>
      </c>
      <c r="B1188" s="54">
        <v>2</v>
      </c>
      <c r="C1188" t="s">
        <v>16400</v>
      </c>
      <c r="D1188" s="55">
        <f>IF(LEN(TRIM(tags_count[[#This Row],[Index_count]]))=0,0,LEN(tags_count[[#This Row],[Index_count]])-LEN(SUBSTITUTE(tags_count[[#This Row],[Index_count]]," ",""))+1)</f>
        <v>2</v>
      </c>
      <c r="E1188">
        <f t="shared" si="19"/>
        <v>0</v>
      </c>
      <c r="Q1188" s="12">
        <v>1187</v>
      </c>
      <c r="R1188" s="10">
        <v>100</v>
      </c>
      <c r="S1188" s="10">
        <v>589</v>
      </c>
      <c r="T1188" t="str">
        <v>Summer Fashion plus size dress Dress slim casual dresses V-neck Women's Fashion Party Dress Sexy Dress Floral Skirts Casual Slim Fit Deep V-Neck party Plus Size summer dress Sleeveless dress print dress Ladies women dress shoulder dress Clothes Beach sleeveless</v>
      </c>
    </row>
    <row r="1189" spans="1:20" x14ac:dyDescent="0.3">
      <c r="A1189" s="10" t="s">
        <v>12583</v>
      </c>
      <c r="B1189" s="54">
        <v>2</v>
      </c>
      <c r="C1189" t="s">
        <v>16401</v>
      </c>
      <c r="D1189" s="55">
        <f>IF(LEN(TRIM(tags_count[[#This Row],[Index_count]]))=0,0,LEN(tags_count[[#This Row],[Index_count]])-LEN(SUBSTITUTE(tags_count[[#This Row],[Index_count]]," ",""))+1)</f>
        <v>2</v>
      </c>
      <c r="E1189">
        <f t="shared" si="19"/>
        <v>1</v>
      </c>
      <c r="Q1189" s="12">
        <v>1188</v>
      </c>
      <c r="R1189" s="10">
        <v>1000</v>
      </c>
      <c r="S1189" s="10">
        <v>8000</v>
      </c>
      <c r="T1189" t="str">
        <v>slim long slim dress Fashion Summer Dresses Beach Dress summer dress long dress Women's Fashion slim Spaghetti Strap Elegant beach dress Plus Size printed Sleeveless dress sleeveless maxi dress Spaghetti Women</v>
      </c>
    </row>
    <row r="1190" spans="1:20" x14ac:dyDescent="0.3">
      <c r="A1190" s="10" t="s">
        <v>12584</v>
      </c>
      <c r="B1190" s="54">
        <v>2</v>
      </c>
      <c r="C1190" t="s">
        <v>16176</v>
      </c>
      <c r="D1190" s="55">
        <f>IF(LEN(TRIM(tags_count[[#This Row],[Index_count]]))=0,0,LEN(tags_count[[#This Row],[Index_count]])-LEN(SUBSTITUTE(tags_count[[#This Row],[Index_count]]," ",""))+1)</f>
        <v>2</v>
      </c>
      <c r="E1190">
        <f t="shared" si="19"/>
        <v>2</v>
      </c>
      <c r="Q1190" s="12">
        <v>1189</v>
      </c>
      <c r="R1190" s="10">
        <v>100</v>
      </c>
      <c r="S1190" s="10">
        <v>100</v>
      </c>
      <c r="T1190" t="str">
        <v>Summer Plus Size skinny pants pants Indoor yoga leggings yogashort Running short leggings Sport Ladies Fashion Leggings Shorts Yoga Waist Elastic Pure Color Short pants Women's Fashion Women Ladies elastic waist fitness leggings Fashion</v>
      </c>
    </row>
    <row r="1191" spans="1:20" x14ac:dyDescent="0.3">
      <c r="A1191" s="10" t="s">
        <v>12585</v>
      </c>
      <c r="B1191" s="54">
        <v>2</v>
      </c>
      <c r="C1191" t="s">
        <v>16397</v>
      </c>
      <c r="D1191" s="55">
        <f>IF(LEN(TRIM(tags_count[[#This Row],[Index_count]]))=0,0,LEN(tags_count[[#This Row],[Index_count]])-LEN(SUBSTITUTE(tags_count[[#This Row],[Index_count]]," ",""))+1)</f>
        <v>2</v>
      </c>
      <c r="E1191">
        <f t="shared" si="19"/>
        <v>0</v>
      </c>
      <c r="Q1191" s="12">
        <v>1190</v>
      </c>
      <c r="R1191" s="10">
        <v>10000</v>
      </c>
      <c r="S1191" s="10">
        <v>160000</v>
      </c>
      <c r="T1191" t="str">
        <v>Sexy Wedding Dress Fashion sexy dresses Tops summer dress Strapless Dress Collar Elegant Women's Fashion Party Dress backless strapless party Dress awordcollar Lace loose dress low cut top Women</v>
      </c>
    </row>
    <row r="1192" spans="1:20" x14ac:dyDescent="0.3">
      <c r="A1192" s="10" t="s">
        <v>12586</v>
      </c>
      <c r="B1192" s="54">
        <v>2</v>
      </c>
      <c r="C1192" t="s">
        <v>16397</v>
      </c>
      <c r="D1192" s="55">
        <f>IF(LEN(TRIM(tags_count[[#This Row],[Index_count]]))=0,0,LEN(tags_count[[#This Row],[Index_count]])-LEN(SUBSTITUTE(tags_count[[#This Row],[Index_count]]," ",""))+1)</f>
        <v>2</v>
      </c>
      <c r="E1192">
        <f t="shared" si="19"/>
        <v>0</v>
      </c>
      <c r="Q1192" s="12">
        <v>1191</v>
      </c>
      <c r="R1192" s="10">
        <v>1000</v>
      </c>
      <c r="S1192" s="10">
        <v>1660</v>
      </c>
      <c r="T1192" t="str">
        <v>Summer Fashion art Beauty sequinsnailgel Nail Polish nailuvgel colorgel soakoffgel Spring mattegel Nails gel nail polish Nail Gel UV Gel nail art uv</v>
      </c>
    </row>
    <row r="1193" spans="1:20" x14ac:dyDescent="0.3">
      <c r="A1193" s="10" t="s">
        <v>12587</v>
      </c>
      <c r="B1193" s="54">
        <v>2</v>
      </c>
      <c r="C1193" t="s">
        <v>16402</v>
      </c>
      <c r="D1193" s="55">
        <f>IF(LEN(TRIM(tags_count[[#This Row],[Index_count]]))=0,0,LEN(tags_count[[#This Row],[Index_count]])-LEN(SUBSTITUTE(tags_count[[#This Row],[Index_count]]," ",""))+1)</f>
        <v>2</v>
      </c>
      <c r="E1193">
        <f t="shared" si="19"/>
        <v>0</v>
      </c>
      <c r="Q1193" s="12">
        <v>1192</v>
      </c>
      <c r="R1193" s="10">
        <v>100</v>
      </c>
      <c r="S1193" s="10">
        <v>271</v>
      </c>
      <c r="T1193" t="str">
        <v>Summer Fashion Necks Skirts Dress Loose Women's Fashion Round neck beach dress sleeveless Beach Casual Women</v>
      </c>
    </row>
    <row r="1194" spans="1:20" x14ac:dyDescent="0.3">
      <c r="A1194" s="10" t="s">
        <v>12588</v>
      </c>
      <c r="B1194" s="54">
        <v>2</v>
      </c>
      <c r="C1194" t="s">
        <v>16403</v>
      </c>
      <c r="D1194" s="55">
        <f>IF(LEN(TRIM(tags_count[[#This Row],[Index_count]]))=0,0,LEN(tags_count[[#This Row],[Index_count]])-LEN(SUBSTITUTE(tags_count[[#This Row],[Index_count]]," ",""))+1)</f>
        <v>2</v>
      </c>
      <c r="E1194">
        <f t="shared" si="19"/>
        <v>0</v>
      </c>
      <c r="Q1194" s="12">
        <v>1193</v>
      </c>
      <c r="R1194" s="10">
        <v>10000</v>
      </c>
      <c r="S1194" s="10">
        <v>80000</v>
      </c>
      <c r="T1194" t="str">
        <v>Summer Vest Plus Size Shirt chiffon Tops Women's Fashion Fashion off shoulder sleeveless Casual</v>
      </c>
    </row>
    <row r="1195" spans="1:20" x14ac:dyDescent="0.3">
      <c r="A1195" s="10" t="s">
        <v>12589</v>
      </c>
      <c r="B1195" s="54">
        <v>2</v>
      </c>
      <c r="C1195" t="s">
        <v>16328</v>
      </c>
      <c r="D1195" s="55">
        <f>IF(LEN(TRIM(tags_count[[#This Row],[Index_count]]))=0,0,LEN(tags_count[[#This Row],[Index_count]])-LEN(SUBSTITUTE(tags_count[[#This Row],[Index_count]]," ",""))+1)</f>
        <v>2</v>
      </c>
      <c r="E1195">
        <f t="shared" si="19"/>
        <v>0</v>
      </c>
      <c r="Q1195" s="12">
        <v>1194</v>
      </c>
      <c r="R1195" s="10">
        <v>5000</v>
      </c>
      <c r="S1195" s="10">
        <v>80000</v>
      </c>
      <c r="T1195" t="str">
        <v>Mini womens dresses Lace Cocktail slim dress Dress short sleeves Mini dress Women's Fashion short sleeve dress Summer Party Dresses princess dress Bodycon Dress Women lace dresses Shorts Sleeve Cocktail dresses summer dress Ladies party Fashion</v>
      </c>
    </row>
    <row r="1196" spans="1:20" x14ac:dyDescent="0.3">
      <c r="A1196" s="10" t="s">
        <v>12590</v>
      </c>
      <c r="B1196" s="54">
        <v>2</v>
      </c>
      <c r="C1196" t="s">
        <v>16150</v>
      </c>
      <c r="D1196" s="55">
        <f>IF(LEN(TRIM(tags_count[[#This Row],[Index_count]]))=0,0,LEN(tags_count[[#This Row],[Index_count]])-LEN(SUBSTITUTE(tags_count[[#This Row],[Index_count]]," ",""))+1)</f>
        <v>1</v>
      </c>
      <c r="E1196">
        <f t="shared" si="19"/>
        <v>0</v>
      </c>
      <c r="Q1196" s="12">
        <v>1195</v>
      </c>
      <c r="R1196" s="10">
        <v>1000</v>
      </c>
      <c r="S1196" s="10">
        <v>5000</v>
      </c>
      <c r="T1196" t="str">
        <v>Summer Fashion Colorful Mini plus size dress Dress slim V-neck Women's Fashion Plus Size printed sleeveless Party Dresses Skirts Casual casual dress Deep V-Neck party Flowers Slim Fit print dress Evening Dress Ladies women dress Cotton Beach</v>
      </c>
    </row>
    <row r="1197" spans="1:20" x14ac:dyDescent="0.3">
      <c r="A1197" s="10" t="s">
        <v>12591</v>
      </c>
      <c r="B1197" s="54">
        <v>2</v>
      </c>
      <c r="C1197" t="s">
        <v>16404</v>
      </c>
      <c r="D1197" s="55">
        <f>IF(LEN(TRIM(tags_count[[#This Row],[Index_count]]))=0,0,LEN(tags_count[[#This Row],[Index_count]])-LEN(SUBSTITUTE(tags_count[[#This Row],[Index_count]]," ",""))+1)</f>
        <v>2</v>
      </c>
      <c r="E1197">
        <f t="shared" si="19"/>
        <v>0</v>
      </c>
      <c r="Q1197" s="12">
        <v>1196</v>
      </c>
      <c r="R1197" s="10">
        <v>5000</v>
      </c>
      <c r="S1197" s="10">
        <v>55000</v>
      </c>
      <c r="T1197" t="str">
        <v>Summer Fashion Lace Princess Dress princessprom punk Women's Fashion basicdressboho Casual Prom lacesummer vestido hippie Mori Girl donnahoney Clothing Lolita punkdres Women</v>
      </c>
    </row>
    <row r="1198" spans="1:20" x14ac:dyDescent="0.3">
      <c r="A1198" s="10" t="s">
        <v>12592</v>
      </c>
      <c r="B1198" s="54">
        <v>2</v>
      </c>
      <c r="C1198" t="s">
        <v>16405</v>
      </c>
      <c r="D1198" s="55">
        <f>IF(LEN(TRIM(tags_count[[#This Row],[Index_count]]))=0,0,LEN(tags_count[[#This Row],[Index_count]])-LEN(SUBSTITUTE(tags_count[[#This Row],[Index_count]]," ",""))+1)</f>
        <v>1</v>
      </c>
      <c r="E1198">
        <f t="shared" si="19"/>
        <v>0</v>
      </c>
      <c r="Q1198" s="12">
        <v>1197</v>
      </c>
      <c r="R1198" s="10">
        <v>1000</v>
      </c>
      <c r="S1198" s="10">
        <v>4880</v>
      </c>
      <c r="T1198" t="str">
        <v>printtank Tanktops for women Fashion Tops &amp; Blouses Lace lace trim Tank Tops tank top Women's Fashion featherprint women tank top Print sleeveless feather Casual irregularhem</v>
      </c>
    </row>
    <row r="1199" spans="1:20" x14ac:dyDescent="0.3">
      <c r="A1199" s="10" t="s">
        <v>12593</v>
      </c>
      <c r="B1199" s="54">
        <v>2</v>
      </c>
      <c r="C1199" t="s">
        <v>16406</v>
      </c>
      <c r="D1199" s="55">
        <f>IF(LEN(TRIM(tags_count[[#This Row],[Index_count]]))=0,0,LEN(tags_count[[#This Row],[Index_count]])-LEN(SUBSTITUTE(tags_count[[#This Row],[Index_count]]," ",""))+1)</f>
        <v>2</v>
      </c>
      <c r="E1199">
        <f t="shared" si="19"/>
        <v>1</v>
      </c>
      <c r="Q1199" s="12">
        <v>1198</v>
      </c>
      <c r="R1199" s="10">
        <v>20000</v>
      </c>
      <c r="S1199" s="10">
        <v>320000</v>
      </c>
      <c r="T1199" t="str">
        <v>Summer sweetheart Plus Size ruffle onepiece sexy one piece bathing suit One Piece Swimsuits Swimwear push up swimwear Women's Fashion one piece bathing suit beachwear for women fahsion Suits Swimming Swimsuit Women Fashion sexy monokini</v>
      </c>
    </row>
    <row r="1200" spans="1:20" x14ac:dyDescent="0.3">
      <c r="A1200" s="10" t="s">
        <v>12594</v>
      </c>
      <c r="B1200" s="54">
        <v>2</v>
      </c>
      <c r="C1200" t="s">
        <v>16407</v>
      </c>
      <c r="D1200" s="55">
        <f>IF(LEN(TRIM(tags_count[[#This Row],[Index_count]]))=0,0,LEN(tags_count[[#This Row],[Index_count]])-LEN(SUBSTITUTE(tags_count[[#This Row],[Index_count]]," ",""))+1)</f>
        <v>2</v>
      </c>
      <c r="E1200">
        <f t="shared" si="19"/>
        <v>1</v>
      </c>
      <c r="Q1200" s="12">
        <v>1199</v>
      </c>
      <c r="R1200" s="10">
        <v>1000</v>
      </c>
      <c r="S1200" s="10">
        <v>11000</v>
      </c>
      <c r="T1200" t="str">
        <v>Summer Vest Plus Size vest dress long dress Dress Spaghetti Strap V-neck Ladies Women's Fashion Party Dress women dress Floral Party Dresses Skirts Casual party Floral print Dresses summer dress Maxi Dresses Print sleeveless</v>
      </c>
    </row>
    <row r="1201" spans="1:20" x14ac:dyDescent="0.3">
      <c r="A1201" s="10" t="s">
        <v>12595</v>
      </c>
      <c r="B1201" s="54">
        <v>2</v>
      </c>
      <c r="C1201" t="s">
        <v>16408</v>
      </c>
      <c r="D1201" s="55">
        <f>IF(LEN(TRIM(tags_count[[#This Row],[Index_count]]))=0,0,LEN(tags_count[[#This Row],[Index_count]])-LEN(SUBSTITUTE(tags_count[[#This Row],[Index_count]]," ",""))+1)</f>
        <v>1</v>
      </c>
      <c r="E1201">
        <f t="shared" si="19"/>
        <v>0</v>
      </c>
      <c r="Q1201" s="12">
        <v>1200</v>
      </c>
      <c r="R1201" s="10">
        <v>1000</v>
      </c>
      <c r="S1201" s="10">
        <v>5000</v>
      </c>
      <c r="T1201" t="str">
        <v>Cotton Summer Head Fashion Yoga boho Head Bands headbandsturban Fashion Accessories head scarf Accessories Hair Band Running bohoheadband Women's Fashion Sport heandband Hair Accessories scarf Women</v>
      </c>
    </row>
    <row r="1202" spans="1:20" x14ac:dyDescent="0.3">
      <c r="A1202" s="10" t="s">
        <v>12596</v>
      </c>
      <c r="B1202" s="54">
        <v>2</v>
      </c>
      <c r="C1202" t="s">
        <v>16409</v>
      </c>
      <c r="D1202" s="55">
        <f>IF(LEN(TRIM(tags_count[[#This Row],[Index_count]]))=0,0,LEN(tags_count[[#This Row],[Index_count]])-LEN(SUBSTITUTE(tags_count[[#This Row],[Index_count]]," ",""))+1)</f>
        <v>2</v>
      </c>
      <c r="E1202">
        <f t="shared" si="19"/>
        <v>0</v>
      </c>
      <c r="Q1202" s="12">
        <v>1201</v>
      </c>
      <c r="R1202" s="10">
        <v>10000</v>
      </c>
      <c r="S1202" s="10">
        <v>60000</v>
      </c>
      <c r="T1202" t="str">
        <v>Summer Plus size top Pleated looseblouse tank top cottontop Women's Fashion Fashion sleeveless tops sexy Tank shouldertop strap loosevest cottonblouse blouse Plus Size womens  tank Tops &amp; Blouses Shirt Tops Necks Casual backless Tops &amp; T-Shirts Ladies sleeveless Cotton</v>
      </c>
    </row>
    <row r="1203" spans="1:20" x14ac:dyDescent="0.3">
      <c r="A1203" s="10" t="s">
        <v>12597</v>
      </c>
      <c r="B1203" s="54">
        <v>1</v>
      </c>
      <c r="C1203" t="s">
        <v>16410</v>
      </c>
      <c r="D1203" s="55">
        <f>IF(LEN(TRIM(tags_count[[#This Row],[Index_count]]))=0,0,LEN(tags_count[[#This Row],[Index_count]])-LEN(SUBSTITUTE(tags_count[[#This Row],[Index_count]]," ",""))+1)</f>
        <v>1</v>
      </c>
      <c r="E1203">
        <f t="shared" si="19"/>
        <v>0</v>
      </c>
      <c r="Q1203" s="12">
        <v>1202</v>
      </c>
      <c r="R1203" s="10">
        <v>1000</v>
      </c>
      <c r="S1203" s="10">
        <v>6000</v>
      </c>
      <c r="T1203" t="str">
        <v>Summer Outdoor Funny Festival bubble Balloon water waterball Large Birthday Wedding Toy gaes Beach waterballoon Inflatable kids</v>
      </c>
    </row>
    <row r="1204" spans="1:20" x14ac:dyDescent="0.3">
      <c r="A1204" s="10" t="s">
        <v>12598</v>
      </c>
      <c r="B1204" s="54">
        <v>1</v>
      </c>
      <c r="C1204" t="s">
        <v>16411</v>
      </c>
      <c r="D1204" s="55">
        <f>IF(LEN(TRIM(tags_count[[#This Row],[Index_count]]))=0,0,LEN(tags_count[[#This Row],[Index_count]])-LEN(SUBSTITUTE(tags_count[[#This Row],[Index_count]]," ",""))+1)</f>
        <v>1</v>
      </c>
      <c r="E1204">
        <f t="shared" si="19"/>
        <v>0</v>
      </c>
      <c r="Q1204" s="12">
        <v>1203</v>
      </c>
      <c r="R1204" s="10">
        <v>10000</v>
      </c>
      <c r="S1204" s="10">
        <v>140000</v>
      </c>
      <c r="T1204" t="str">
        <v>long skirt Two-Piece Suits 2 piece dress sets long dress Women's Fashion Two piece set Women Skirts T Shirts Fashion off shoulder two piece dress Striped Skirts Women Fashion</v>
      </c>
    </row>
    <row r="1205" spans="1:20" x14ac:dyDescent="0.3">
      <c r="A1205" s="10" t="s">
        <v>12599</v>
      </c>
      <c r="B1205" s="54">
        <v>1</v>
      </c>
      <c r="C1205" t="s">
        <v>16412</v>
      </c>
      <c r="D1205" s="55">
        <f>IF(LEN(TRIM(tags_count[[#This Row],[Index_count]]))=0,0,LEN(tags_count[[#This Row],[Index_count]])-LEN(SUBSTITUTE(tags_count[[#This Row],[Index_count]]," ",""))+1)</f>
        <v>1</v>
      </c>
      <c r="E1205">
        <f t="shared" si="19"/>
        <v>0</v>
      </c>
      <c r="Q1205" s="12">
        <v>1204</v>
      </c>
      <c r="R1205" s="10">
        <v>10</v>
      </c>
      <c r="S1205" s="10">
        <v>60</v>
      </c>
      <c r="T1205" t="str">
        <v>butterfly Mini Vest Fashion Tank Necks Summer womemstop Tops tank top Round neck #top #crop tankvest sleeveless Casual</v>
      </c>
    </row>
    <row r="1206" spans="1:20" x14ac:dyDescent="0.3">
      <c r="A1206" s="10" t="s">
        <v>12600</v>
      </c>
      <c r="B1206" s="54">
        <v>1</v>
      </c>
      <c r="C1206" t="s">
        <v>16413</v>
      </c>
      <c r="D1206" s="55">
        <f>IF(LEN(TRIM(tags_count[[#This Row],[Index_count]]))=0,0,LEN(tags_count[[#This Row],[Index_count]])-LEN(SUBSTITUTE(tags_count[[#This Row],[Index_count]]," ",""))+1)</f>
        <v>1</v>
      </c>
      <c r="E1206">
        <f t="shared" si="19"/>
        <v>0</v>
      </c>
      <c r="Q1206" s="12">
        <v>1205</v>
      </c>
      <c r="R1206" s="10">
        <v>100</v>
      </c>
      <c r="S1206" s="10">
        <v>900</v>
      </c>
      <c r="T1206" t="str">
        <v>Summer summer t-shirts looseblouse pullovershirt short sleeves casual shirt Women's Fashion Fashion printed Navy Collar Pullovers summer tops Cotton blouse Shorts Shirt Sleeve Tops New arrival letterprinted Casual Tops &amp; T-Shirts Women</v>
      </c>
    </row>
    <row r="1207" spans="1:20" x14ac:dyDescent="0.3">
      <c r="A1207" s="10" t="s">
        <v>12601</v>
      </c>
      <c r="B1207" s="54">
        <v>1</v>
      </c>
      <c r="C1207" t="s">
        <v>16414</v>
      </c>
      <c r="D1207" s="55">
        <f>IF(LEN(TRIM(tags_count[[#This Row],[Index_count]]))=0,0,LEN(tags_count[[#This Row],[Index_count]])-LEN(SUBSTITUTE(tags_count[[#This Row],[Index_count]]," ",""))+1)</f>
        <v>1</v>
      </c>
      <c r="E1207">
        <f t="shared" si="19"/>
        <v>0</v>
      </c>
      <c r="Q1207" s="12">
        <v>1206</v>
      </c>
      <c r="R1207" s="10">
        <v>5000</v>
      </c>
      <c r="S1207" s="10">
        <v>25000</v>
      </c>
      <c r="T1207" t="str">
        <v>Summer fashion women Plus Size Tank Tops topsamptshirt tank top Spaghetti Strap Print Women's Fashion Fashion printed blousesampshirt sleeveless Women Spaghetti Casual Flowers sleeveless tops</v>
      </c>
    </row>
    <row r="1208" spans="1:20" x14ac:dyDescent="0.3">
      <c r="A1208" s="10" t="s">
        <v>12602</v>
      </c>
      <c r="B1208" s="54">
        <v>1</v>
      </c>
      <c r="C1208" t="s">
        <v>16415</v>
      </c>
      <c r="D1208" s="55">
        <f>IF(LEN(TRIM(tags_count[[#This Row],[Index_count]]))=0,0,LEN(tags_count[[#This Row],[Index_count]])-LEN(SUBSTITUTE(tags_count[[#This Row],[Index_count]]," ",""))+1)</f>
        <v>1</v>
      </c>
      <c r="E1208">
        <f t="shared" si="19"/>
        <v>0</v>
      </c>
      <c r="Q1208" s="12">
        <v>1207</v>
      </c>
      <c r="R1208" s="10">
        <v>20000</v>
      </c>
      <c r="S1208" s="10">
        <v>140000</v>
      </c>
      <c r="T1208" t="str">
        <v>Summer Fashion Tank Tops Spaghetti Strap tank top strap Women's Fashion printed sleeveless Cotton Spaghetti Casual Women</v>
      </c>
    </row>
    <row r="1209" spans="1:20" x14ac:dyDescent="0.3">
      <c r="A1209" s="10" t="s">
        <v>12603</v>
      </c>
      <c r="B1209" s="54">
        <v>1</v>
      </c>
      <c r="C1209" t="s">
        <v>16416</v>
      </c>
      <c r="D1209" s="55">
        <f>IF(LEN(TRIM(tags_count[[#This Row],[Index_count]]))=0,0,LEN(tags_count[[#This Row],[Index_count]])-LEN(SUBSTITUTE(tags_count[[#This Row],[Index_count]]," ",""))+1)</f>
        <v>1</v>
      </c>
      <c r="E1209">
        <f t="shared" si="19"/>
        <v>0</v>
      </c>
      <c r="Q1209" s="12">
        <v>1208</v>
      </c>
      <c r="R1209" s="10">
        <v>100</v>
      </c>
      <c r="S1209" s="10">
        <v>900</v>
      </c>
      <c r="T1209" t="str">
        <v>runningfitne Shorts high waist Elastic pants Fitness Short pants Running women shorts elasticskinnypant Summer Women Summer Fashion Women's Fashion hiplifting Sport Fashion shortsforwomen Waist</v>
      </c>
    </row>
    <row r="1210" spans="1:20" x14ac:dyDescent="0.3">
      <c r="A1210" s="10" t="s">
        <v>12604</v>
      </c>
      <c r="B1210" s="54">
        <v>1</v>
      </c>
      <c r="C1210" t="s">
        <v>16417</v>
      </c>
      <c r="D1210" s="55">
        <f>IF(LEN(TRIM(tags_count[[#This Row],[Index_count]]))=0,0,LEN(tags_count[[#This Row],[Index_count]])-LEN(SUBSTITUTE(tags_count[[#This Row],[Index_count]]," ",""))+1)</f>
        <v>1</v>
      </c>
      <c r="E1210">
        <f t="shared" si="19"/>
        <v>0</v>
      </c>
      <c r="Q1210" s="12">
        <v>1209</v>
      </c>
      <c r="R1210" s="10">
        <v>1000</v>
      </c>
      <c r="S1210" s="10">
        <v>15000</v>
      </c>
      <c r="T1210" t="str">
        <v>Mini Shorts short dress Sleeve Summer Long Sleeve Evening Dress Dress Elegant Dress Spring Pullovers Women's Fashion Party Dress Women Long sleeved Shirt women dress o-neck Fashion Casual casual dress</v>
      </c>
    </row>
    <row r="1211" spans="1:20" x14ac:dyDescent="0.3">
      <c r="A1211" s="10" t="s">
        <v>12605</v>
      </c>
      <c r="B1211" s="54">
        <v>1</v>
      </c>
      <c r="C1211" t="s">
        <v>16418</v>
      </c>
      <c r="D1211" s="55">
        <f>IF(LEN(TRIM(tags_count[[#This Row],[Index_count]]))=0,0,LEN(tags_count[[#This Row],[Index_count]])-LEN(SUBSTITUTE(tags_count[[#This Row],[Index_count]]," ",""))+1)</f>
        <v>1</v>
      </c>
      <c r="E1211">
        <f t="shared" si="19"/>
        <v>0</v>
      </c>
      <c r="Q1211" s="12">
        <v>1210</v>
      </c>
      <c r="R1211" s="10">
        <v>1000</v>
      </c>
      <c r="S1211" s="10">
        <v>7000</v>
      </c>
      <c r="T1211" t="str">
        <v>blouse Summer Fashion Love Shirt Sleeve Tee Shirt topsamptshirt short sleeves Women's Fashion Shorts printed Casual</v>
      </c>
    </row>
    <row r="1212" spans="1:20" x14ac:dyDescent="0.3">
      <c r="A1212" s="10" t="s">
        <v>12606</v>
      </c>
      <c r="B1212" s="54">
        <v>1</v>
      </c>
      <c r="C1212" t="s">
        <v>16419</v>
      </c>
      <c r="D1212" s="55">
        <f>IF(LEN(TRIM(tags_count[[#This Row],[Index_count]]))=0,0,LEN(tags_count[[#This Row],[Index_count]])-LEN(SUBSTITUTE(tags_count[[#This Row],[Index_count]]," ",""))+1)</f>
        <v>1</v>
      </c>
      <c r="E1212">
        <f t="shared" si="19"/>
        <v>0</v>
      </c>
      <c r="Q1212" s="12">
        <v>1211</v>
      </c>
      <c r="R1212" s="10">
        <v>1000</v>
      </c>
      <c r="S1212" s="10">
        <v>13000</v>
      </c>
      <c r="T1212" t="str">
        <v>Summer Plus Size fashion dress Dress V-neck Women's Fashion Fashion sleevelessshort tank top Summer Fashion Casual Women Fashion casual dress Deep V-Neck Shorts Tank Tops Cotton Dress Women Print sleeveless pentacleprint Cotton loose dress</v>
      </c>
    </row>
    <row r="1213" spans="1:20" x14ac:dyDescent="0.3">
      <c r="A1213" s="10" t="s">
        <v>12607</v>
      </c>
      <c r="B1213" s="54">
        <v>1</v>
      </c>
      <c r="C1213" t="s">
        <v>16420</v>
      </c>
      <c r="D1213" s="55">
        <f>IF(LEN(TRIM(tags_count[[#This Row],[Index_count]]))=0,0,LEN(tags_count[[#This Row],[Index_count]])-LEN(SUBSTITUTE(tags_count[[#This Row],[Index_count]]," ",""))+1)</f>
        <v>1</v>
      </c>
      <c r="E1213">
        <f t="shared" si="19"/>
        <v>0</v>
      </c>
      <c r="Q1213" s="12">
        <v>1212</v>
      </c>
      <c r="R1213" s="10">
        <v>100</v>
      </c>
      <c r="S1213" s="10">
        <v>700</v>
      </c>
      <c r="T1213" t="str">
        <v>Summer Plus Size sleevelessjumpsuit romperswomen Jumpsuits &amp; Rompers Casual Women's Fashion Fashion printed printedjumpsuit sleeveless Women women Jumpsuit women trousers trousers jumpsuit</v>
      </c>
    </row>
    <row r="1214" spans="1:20" x14ac:dyDescent="0.3">
      <c r="A1214" s="10" t="s">
        <v>12608</v>
      </c>
      <c r="B1214" s="54">
        <v>1</v>
      </c>
      <c r="C1214" t="s">
        <v>16421</v>
      </c>
      <c r="D1214" s="55">
        <f>IF(LEN(TRIM(tags_count[[#This Row],[Index_count]]))=0,0,LEN(tags_count[[#This Row],[Index_count]])-LEN(SUBSTITUTE(tags_count[[#This Row],[Index_count]]," ",""))+1)</f>
        <v>1</v>
      </c>
      <c r="E1214">
        <f t="shared" si="19"/>
        <v>0</v>
      </c>
      <c r="Q1214" s="12">
        <v>1213</v>
      </c>
      <c r="R1214" s="10">
        <v>5000</v>
      </c>
      <c r="S1214" s="10">
        <v>20000</v>
      </c>
      <c r="T1214" t="str">
        <v>Summer Fashion crop top Halter letter print fashion vest Tops haltershirt tank top Women's Fashion Print Tank women top Casual Women</v>
      </c>
    </row>
    <row r="1215" spans="1:20" x14ac:dyDescent="0.3">
      <c r="A1215" s="10" t="s">
        <v>12609</v>
      </c>
      <c r="B1215" s="54">
        <v>1</v>
      </c>
      <c r="C1215" t="s">
        <v>16417</v>
      </c>
      <c r="D1215" s="55">
        <f>IF(LEN(TRIM(tags_count[[#This Row],[Index_count]]))=0,0,LEN(tags_count[[#This Row],[Index_count]])-LEN(SUBSTITUTE(tags_count[[#This Row],[Index_count]]," ",""))+1)</f>
        <v>1</v>
      </c>
      <c r="E1215">
        <f t="shared" si="19"/>
        <v>0</v>
      </c>
      <c r="Q1215" s="12">
        <v>1214</v>
      </c>
      <c r="R1215" s="10">
        <v>1000</v>
      </c>
      <c r="S1215" s="10">
        <v>14000</v>
      </c>
      <c r="T1215" t="str">
        <v>Fashion highwaistdres Evening Dress Dress short sleeves V-neck Women's Fashion Party Dress party tunic Sleeve Vintage dress damenkleid Shorts sleeve dress sommerkleid solidcolordres Casual femmerobe plus size dress Ladies women dress Robes Women</v>
      </c>
    </row>
    <row r="1216" spans="1:20" x14ac:dyDescent="0.3">
      <c r="A1216" s="10" t="s">
        <v>12610</v>
      </c>
      <c r="B1216" s="54">
        <v>1</v>
      </c>
      <c r="C1216" t="s">
        <v>16422</v>
      </c>
      <c r="D1216" s="55">
        <f>IF(LEN(TRIM(tags_count[[#This Row],[Index_count]]))=0,0,LEN(tags_count[[#This Row],[Index_count]])-LEN(SUBSTITUTE(tags_count[[#This Row],[Index_count]]," ",""))+1)</f>
        <v>1</v>
      </c>
      <c r="E1216">
        <f t="shared" si="19"/>
        <v>0</v>
      </c>
      <c r="Q1216" s="12">
        <v>1215</v>
      </c>
      <c r="R1216" s="10">
        <v>1000</v>
      </c>
      <c r="S1216" s="10">
        <v>8000</v>
      </c>
      <c r="T1216" t="str">
        <v>Vest Fashion letter print Shirt topsamptshirt tank top tank tops women Sleeveless Shirt Plus Size sleeveless tops sleeveless Sport Casual T Shirts Women Tank Sexy Top Tops loose t-shirt Women's Fashion Cami Tank Tops T-Shirt womens Print lace tank top womens tank tops</v>
      </c>
    </row>
    <row r="1217" spans="1:20" x14ac:dyDescent="0.3">
      <c r="A1217" s="10" t="s">
        <v>12611</v>
      </c>
      <c r="B1217" s="54">
        <v>1</v>
      </c>
      <c r="C1217" t="s">
        <v>16423</v>
      </c>
      <c r="D1217" s="55">
        <f>IF(LEN(TRIM(tags_count[[#This Row],[Index_count]]))=0,0,LEN(tags_count[[#This Row],[Index_count]])-LEN(SUBSTITUTE(tags_count[[#This Row],[Index_count]]," ",""))+1)</f>
        <v>1</v>
      </c>
      <c r="E1217">
        <f t="shared" si="19"/>
        <v>0</v>
      </c>
      <c r="Q1217" s="12">
        <v>1216</v>
      </c>
      <c r="R1217" s="10">
        <v>5000</v>
      </c>
      <c r="S1217" s="10">
        <v>20000</v>
      </c>
      <c r="T1217" t="str">
        <v>Slippers Bathroom Sandals Summer Home &amp; Living Couple Indoor Bath Home &amp; Kitchen showerroom takeashower Home Household</v>
      </c>
    </row>
    <row r="1218" spans="1:20" x14ac:dyDescent="0.3">
      <c r="A1218" s="10" t="s">
        <v>12612</v>
      </c>
      <c r="B1218" s="54">
        <v>1</v>
      </c>
      <c r="C1218" t="s">
        <v>16424</v>
      </c>
      <c r="D1218" s="55">
        <f>IF(LEN(TRIM(tags_count[[#This Row],[Index_count]]))=0,0,LEN(tags_count[[#This Row],[Index_count]])-LEN(SUBSTITUTE(tags_count[[#This Row],[Index_count]]," ",""))+1)</f>
        <v>1</v>
      </c>
      <c r="E1218">
        <f t="shared" ref="E1218:E1281" si="20">COUNTIF(T1218:T2578,"*"&amp;A1218&amp;"*")</f>
        <v>0</v>
      </c>
      <c r="Q1218" s="12">
        <v>1217</v>
      </c>
      <c r="R1218" s="10">
        <v>100</v>
      </c>
      <c r="S1218" s="10">
        <v>168</v>
      </c>
      <c r="T1218" t="str">
        <v>Summer Fashion Necks Skirts Dress Loose Women's Fashion Round neck beach dress sleeveless Beach Casual Women</v>
      </c>
    </row>
    <row r="1219" spans="1:20" x14ac:dyDescent="0.3">
      <c r="A1219" s="10" t="s">
        <v>12613</v>
      </c>
      <c r="B1219" s="54">
        <v>1</v>
      </c>
      <c r="C1219" t="s">
        <v>16425</v>
      </c>
      <c r="D1219" s="55">
        <f>IF(LEN(TRIM(tags_count[[#This Row],[Index_count]]))=0,0,LEN(tags_count[[#This Row],[Index_count]])-LEN(SUBSTITUTE(tags_count[[#This Row],[Index_count]]," ",""))+1)</f>
        <v>1</v>
      </c>
      <c r="E1219">
        <f t="shared" si="20"/>
        <v>0</v>
      </c>
      <c r="Q1219" s="12">
        <v>1218</v>
      </c>
      <c r="R1219" s="10">
        <v>10000</v>
      </c>
      <c r="S1219" s="10">
        <v>110000</v>
      </c>
      <c r="T1219" t="str">
        <v>sexy tank Tank Necks Halter haltertank women tank tank top ruchedtanktop solidtank Women's Fashion slimtank backless cowlnecktank ruchedtank sexy Tops backlesstank Women</v>
      </c>
    </row>
    <row r="1220" spans="1:20" x14ac:dyDescent="0.3">
      <c r="A1220" s="10" t="s">
        <v>12614</v>
      </c>
      <c r="B1220" s="54">
        <v>1</v>
      </c>
      <c r="C1220" t="s">
        <v>16426</v>
      </c>
      <c r="D1220" s="55">
        <f>IF(LEN(TRIM(tags_count[[#This Row],[Index_count]]))=0,0,LEN(tags_count[[#This Row],[Index_count]])-LEN(SUBSTITUTE(tags_count[[#This Row],[Index_count]]," ",""))+1)</f>
        <v>1</v>
      </c>
      <c r="E1220">
        <f t="shared" si="20"/>
        <v>0</v>
      </c>
      <c r="Q1220" s="12">
        <v>1219</v>
      </c>
      <c r="R1220" s="10">
        <v>100</v>
      </c>
      <c r="S1220" s="10">
        <v>585</v>
      </c>
      <c r="T1220" t="str">
        <v>blouse Summer Fashion Grunge Shirt letter print Funny short sleeves Women's Fashion strangerthing Print Women Clothing Sleeve T Shirts Necks</v>
      </c>
    </row>
    <row r="1221" spans="1:20" x14ac:dyDescent="0.3">
      <c r="A1221" s="10" t="s">
        <v>12615</v>
      </c>
      <c r="B1221" s="54">
        <v>1</v>
      </c>
      <c r="C1221" t="s">
        <v>16427</v>
      </c>
      <c r="D1221" s="55">
        <f>IF(LEN(TRIM(tags_count[[#This Row],[Index_count]]))=0,0,LEN(tags_count[[#This Row],[Index_count]])-LEN(SUBSTITUTE(tags_count[[#This Row],[Index_count]]," ",""))+1)</f>
        <v>1</v>
      </c>
      <c r="E1221">
        <f t="shared" si="20"/>
        <v>0</v>
      </c>
      <c r="Q1221" s="12">
        <v>1220</v>
      </c>
      <c r="R1221" s="10">
        <v>1000</v>
      </c>
      <c r="S1221" s="10">
        <v>5690</v>
      </c>
      <c r="T1221" t="str">
        <v>Summer Plus Size Floral print summerjumpsuit Rompers Women Necks Casual Elegant Women's Fashion offshoulderjumpsuit sleevelessjumpsuit Print sleeveless printjumpsuit women Jumpsuit Causal Floral jumpsuit</v>
      </c>
    </row>
    <row r="1222" spans="1:20" x14ac:dyDescent="0.3">
      <c r="A1222" s="10" t="s">
        <v>12616</v>
      </c>
      <c r="B1222" s="54">
        <v>1</v>
      </c>
      <c r="C1222" t="s">
        <v>16428</v>
      </c>
      <c r="D1222" s="55">
        <f>IF(LEN(TRIM(tags_count[[#This Row],[Index_count]]))=0,0,LEN(tags_count[[#This Row],[Index_count]])-LEN(SUBSTITUTE(tags_count[[#This Row],[Index_count]]," ",""))+1)</f>
        <v>1</v>
      </c>
      <c r="E1222">
        <f t="shared" si="20"/>
        <v>0</v>
      </c>
      <c r="Q1222" s="12">
        <v>1221</v>
      </c>
      <c r="R1222" s="10">
        <v>20000</v>
      </c>
      <c r="S1222" s="10">
        <v>114200</v>
      </c>
      <c r="T1222" t="str">
        <v>bikini2017 bathing suit swimsuit model SwimwearWomen Plus Size Swimwear Swimwear Swimsuit padded Bikini Fashion swimwearwomen2017 Suits Women's Fashion Swimming bathing suit women Bras Women</v>
      </c>
    </row>
    <row r="1223" spans="1:20" x14ac:dyDescent="0.3">
      <c r="A1223" s="10" t="s">
        <v>12617</v>
      </c>
      <c r="B1223" s="54">
        <v>1</v>
      </c>
      <c r="C1223" t="s">
        <v>16429</v>
      </c>
      <c r="D1223" s="55">
        <f>IF(LEN(TRIM(tags_count[[#This Row],[Index_count]]))=0,0,LEN(tags_count[[#This Row],[Index_count]])-LEN(SUBSTITUTE(tags_count[[#This Row],[Index_count]]," ",""))+1)</f>
        <v>1</v>
      </c>
      <c r="E1223">
        <f t="shared" si="20"/>
        <v>0</v>
      </c>
      <c r="Q1223" s="12">
        <v>1222</v>
      </c>
      <c r="R1223" s="10">
        <v>1000</v>
      </c>
      <c r="S1223" s="10">
        <v>9000</v>
      </c>
      <c r="T1223" t="str">
        <v>Summer Fashion Hollow-out short sleeves tank top Women's Fashion tanktopforwomen Sexy Tshirt sexy datetop Clothing Casual Women Fashion Women Tank Shirt solidcolortop Tops Slim Fit T Shirts Street Ladies</v>
      </c>
    </row>
    <row r="1224" spans="1:20" x14ac:dyDescent="0.3">
      <c r="A1224" s="10" t="s">
        <v>12618</v>
      </c>
      <c r="B1224" s="54">
        <v>1</v>
      </c>
      <c r="C1224" t="s">
        <v>16430</v>
      </c>
      <c r="D1224" s="55">
        <f>IF(LEN(TRIM(tags_count[[#This Row],[Index_count]]))=0,0,LEN(tags_count[[#This Row],[Index_count]])-LEN(SUBSTITUTE(tags_count[[#This Row],[Index_count]]," ",""))+1)</f>
        <v>1</v>
      </c>
      <c r="E1224">
        <f t="shared" si="20"/>
        <v>0</v>
      </c>
      <c r="Q1224" s="12">
        <v>1223</v>
      </c>
      <c r="R1224" s="10">
        <v>5000</v>
      </c>
      <c r="S1224" s="10">
        <v>60000</v>
      </c>
      <c r="T1224" t="str">
        <v>Summer Tassels summer t-shirts Sleeve Dyes Slim Fit short sleeves Women's Fashion Fashion Tie Dye topsampblouse Print sexy T Shirts tiedyeshirt taeeltshirt</v>
      </c>
    </row>
    <row r="1225" spans="1:20" x14ac:dyDescent="0.3">
      <c r="A1225" s="10" t="s">
        <v>12619</v>
      </c>
      <c r="B1225" s="54">
        <v>1</v>
      </c>
      <c r="C1225" t="s">
        <v>16418</v>
      </c>
      <c r="D1225" s="55">
        <f>IF(LEN(TRIM(tags_count[[#This Row],[Index_count]]))=0,0,LEN(tags_count[[#This Row],[Index_count]])-LEN(SUBSTITUTE(tags_count[[#This Row],[Index_count]]," ",""))+1)</f>
        <v>1</v>
      </c>
      <c r="E1225">
        <f t="shared" si="20"/>
        <v>0</v>
      </c>
      <c r="Q1225" s="12">
        <v>1224</v>
      </c>
      <c r="R1225" s="10">
        <v>20000</v>
      </c>
      <c r="S1225" s="10">
        <v>100000</v>
      </c>
      <c r="T1225" t="str">
        <v>sexyandbeautifulstyle Fitness Fashion Summer Tops cheststrapvest charmingdres tank top Swimwear slimvest Women's Fashion fitness top swimsuits for women Dress sexy pushupswimtop sexysummerdres Women</v>
      </c>
    </row>
    <row r="1226" spans="1:20" x14ac:dyDescent="0.3">
      <c r="A1226" s="10" t="s">
        <v>12620</v>
      </c>
      <c r="B1226" s="54">
        <v>1</v>
      </c>
      <c r="C1226" t="s">
        <v>16431</v>
      </c>
      <c r="D1226" s="55">
        <f>IF(LEN(TRIM(tags_count[[#This Row],[Index_count]]))=0,0,LEN(tags_count[[#This Row],[Index_count]])-LEN(SUBSTITUTE(tags_count[[#This Row],[Index_count]]," ",""))+1)</f>
        <v>1</v>
      </c>
      <c r="E1226">
        <f t="shared" si="20"/>
        <v>0</v>
      </c>
      <c r="Q1226" s="12">
        <v>1225</v>
      </c>
      <c r="R1226" s="10">
        <v>100</v>
      </c>
      <c r="S1226" s="10">
        <v>900</v>
      </c>
      <c r="T1226" t="str">
        <v>Summer Shorts Women shortromper Spaghetti onepiece Spaghetti Strap One-Piece Suits shortjumpsuit Women's Fashion Fashion Casual summerjumpsuit sleeveless Rompers women Jumpsuit playsuit jumpsuit</v>
      </c>
    </row>
    <row r="1227" spans="1:20" x14ac:dyDescent="0.3">
      <c r="A1227" s="10" t="s">
        <v>12621</v>
      </c>
      <c r="B1227" s="54">
        <v>1</v>
      </c>
      <c r="C1227" t="s">
        <v>16432</v>
      </c>
      <c r="D1227" s="55">
        <f>IF(LEN(TRIM(tags_count[[#This Row],[Index_count]]))=0,0,LEN(tags_count[[#This Row],[Index_count]])-LEN(SUBSTITUTE(tags_count[[#This Row],[Index_count]]," ",""))+1)</f>
        <v>1</v>
      </c>
      <c r="E1227">
        <f t="shared" si="20"/>
        <v>1</v>
      </c>
      <c r="Q1227" s="12">
        <v>1226</v>
      </c>
      <c r="R1227" s="10">
        <v>100</v>
      </c>
      <c r="S1227" s="10">
        <v>800</v>
      </c>
      <c r="T1227" t="str">
        <v>mensummertshirt Summer Fashion Shirt Rose punk mensfitnessshirt Round neck T Shirts Funny T Shirt Music punktshirt Spike Necks</v>
      </c>
    </row>
    <row r="1228" spans="1:20" x14ac:dyDescent="0.3">
      <c r="A1228" s="10" t="s">
        <v>12622</v>
      </c>
      <c r="B1228" s="54">
        <v>1</v>
      </c>
      <c r="C1228" t="s">
        <v>16433</v>
      </c>
      <c r="D1228" s="55">
        <f>IF(LEN(TRIM(tags_count[[#This Row],[Index_count]]))=0,0,LEN(tags_count[[#This Row],[Index_count]])-LEN(SUBSTITUTE(tags_count[[#This Row],[Index_count]]," ",""))+1)</f>
        <v>1</v>
      </c>
      <c r="E1228">
        <f t="shared" si="20"/>
        <v>0</v>
      </c>
      <c r="Q1228" s="12">
        <v>1227</v>
      </c>
      <c r="R1228" s="10">
        <v>5000</v>
      </c>
      <c r="S1228" s="10">
        <v>45000</v>
      </c>
      <c r="T1228" t="str">
        <v>Summer harem Shorts Casual pants pants harem pants Men's Fashion Fashion Men's pants men's shorts Sport Striped trousers</v>
      </c>
    </row>
    <row r="1229" spans="1:20" x14ac:dyDescent="0.3">
      <c r="A1229" s="10" t="s">
        <v>12623</v>
      </c>
      <c r="B1229" s="54">
        <v>1</v>
      </c>
      <c r="C1229" t="s">
        <v>16434</v>
      </c>
      <c r="D1229" s="55">
        <f>IF(LEN(TRIM(tags_count[[#This Row],[Index_count]]))=0,0,LEN(tags_count[[#This Row],[Index_count]])-LEN(SUBSTITUTE(tags_count[[#This Row],[Index_count]]," ",""))+1)</f>
        <v>1</v>
      </c>
      <c r="E1229">
        <f t="shared" si="20"/>
        <v>0</v>
      </c>
      <c r="Q1229" s="12">
        <v>1228</v>
      </c>
      <c r="R1229" s="10">
        <v>1000</v>
      </c>
      <c r="S1229" s="10">
        <v>7000</v>
      </c>
      <c r="T1229" t="str">
        <v>bohemia Summer Plus Size Loose tank top Women's Fashion Fashion sleeveless tops Summer Fashion Casual Cotton blouse beachtshirt Tank Shirt Tops boho women shirt sleeveless Women Beach printed</v>
      </c>
    </row>
    <row r="1230" spans="1:20" x14ac:dyDescent="0.3">
      <c r="A1230" s="10" t="s">
        <v>12624</v>
      </c>
      <c r="B1230" s="54">
        <v>1</v>
      </c>
      <c r="C1230" t="s">
        <v>16416</v>
      </c>
      <c r="D1230" s="55">
        <f>IF(LEN(TRIM(tags_count[[#This Row],[Index_count]]))=0,0,LEN(tags_count[[#This Row],[Index_count]])-LEN(SUBSTITUTE(tags_count[[#This Row],[Index_count]]," ",""))+1)</f>
        <v>1</v>
      </c>
      <c r="E1230">
        <f t="shared" si="20"/>
        <v>0</v>
      </c>
      <c r="Q1230" s="12">
        <v>1229</v>
      </c>
      <c r="R1230" s="10">
        <v>100</v>
      </c>
      <c r="S1230" s="10">
        <v>700</v>
      </c>
      <c r="T1230" t="str">
        <v>Mini slim dress Vest Plus Size Vintage women dresses Spring button casual dresses Mini dress beach dress Sleeveless dress Summer women dress Dress summer dresses Women Vest Women Women's Fashion Striped casual dress</v>
      </c>
    </row>
    <row r="1231" spans="1:20" x14ac:dyDescent="0.3">
      <c r="A1231" s="10" t="s">
        <v>12625</v>
      </c>
      <c r="B1231" s="54">
        <v>1</v>
      </c>
      <c r="C1231" t="s">
        <v>16418</v>
      </c>
      <c r="D1231" s="55">
        <f>IF(LEN(TRIM(tags_count[[#This Row],[Index_count]]))=0,0,LEN(tags_count[[#This Row],[Index_count]])-LEN(SUBSTITUTE(tags_count[[#This Row],[Index_count]]," ",""))+1)</f>
        <v>1</v>
      </c>
      <c r="E1231">
        <f t="shared" si="20"/>
        <v>0</v>
      </c>
      <c r="Q1231" s="12">
        <v>1230</v>
      </c>
      <c r="R1231" s="10">
        <v>1000</v>
      </c>
      <c r="S1231" s="10">
        <v>15000</v>
      </c>
      <c r="T1231" t="str">
        <v>lacetrouser Summer Short pants Shorts mentionhippant Lace pants Vintage Denim Slim Fit summer shorts jean shorts Women's Fashion Plus Size sexy lace Denim Shorts high waisted shorts sexy Jeans Women</v>
      </c>
    </row>
    <row r="1232" spans="1:20" x14ac:dyDescent="0.3">
      <c r="A1232" s="10" t="s">
        <v>12626</v>
      </c>
      <c r="B1232" s="54">
        <v>1</v>
      </c>
      <c r="C1232" t="s">
        <v>16423</v>
      </c>
      <c r="D1232" s="55">
        <f>IF(LEN(TRIM(tags_count[[#This Row],[Index_count]]))=0,0,LEN(tags_count[[#This Row],[Index_count]])-LEN(SUBSTITUTE(tags_count[[#This Row],[Index_count]]," ",""))+1)</f>
        <v>1</v>
      </c>
      <c r="E1232">
        <f t="shared" si="20"/>
        <v>0</v>
      </c>
      <c r="Q1232" s="12">
        <v>1231</v>
      </c>
      <c r="R1232" s="10">
        <v>10000</v>
      </c>
      <c r="S1232" s="10">
        <v>80000</v>
      </c>
      <c r="T1232" t="str">
        <v>sleeve v-neck Fashion Cotton T Shirt Summer short sleeves V-neck Women's Fashion printed Casual T-Shirt summer tops Shirt Deep V-Neck Shorts basictee moonphase Sleeve shortsleevetop Tops Ladies Top T Shirts Moon Casual Ladies</v>
      </c>
    </row>
    <row r="1233" spans="1:20" x14ac:dyDescent="0.3">
      <c r="A1233" s="10" t="s">
        <v>12627</v>
      </c>
      <c r="B1233" s="54">
        <v>1</v>
      </c>
      <c r="C1233" t="s">
        <v>16435</v>
      </c>
      <c r="D1233" s="55">
        <f>IF(LEN(TRIM(tags_count[[#This Row],[Index_count]]))=0,0,LEN(tags_count[[#This Row],[Index_count]])-LEN(SUBSTITUTE(tags_count[[#This Row],[Index_count]]," ",""))+1)</f>
        <v>1</v>
      </c>
      <c r="E1233">
        <f t="shared" si="20"/>
        <v>0</v>
      </c>
      <c r="Q1233" s="12">
        <v>1232</v>
      </c>
      <c r="R1233" s="10">
        <v>10</v>
      </c>
      <c r="S1233" s="10">
        <v>80</v>
      </c>
      <c r="T1233" t="str">
        <v>Beds Outdoor inflatablefloatchair Sports &amp; Outdoors Home &amp; Living Inflatable cushionbed swimmingpoolseat Seats water hammock pool swimmingchair Swimming toolsgadget mattress Chair Furniture Watersports</v>
      </c>
    </row>
    <row r="1234" spans="1:20" x14ac:dyDescent="0.3">
      <c r="A1234" s="10" t="s">
        <v>12628</v>
      </c>
      <c r="B1234" s="54">
        <v>1</v>
      </c>
      <c r="C1234" t="s">
        <v>16436</v>
      </c>
      <c r="D1234" s="55">
        <f>IF(LEN(TRIM(tags_count[[#This Row],[Index_count]]))=0,0,LEN(tags_count[[#This Row],[Index_count]])-LEN(SUBSTITUTE(tags_count[[#This Row],[Index_count]]," ",""))+1)</f>
        <v>1</v>
      </c>
      <c r="E1234">
        <f t="shared" si="20"/>
        <v>0</v>
      </c>
      <c r="Q1234" s="12">
        <v>1233</v>
      </c>
      <c r="R1234" s="10">
        <v>10000</v>
      </c>
      <c r="S1234" s="10">
        <v>160000</v>
      </c>
      <c r="T1234" t="str">
        <v>Fashion Shirt women dresses Long Sleeve plus size dress Dress pulloverdres Women's Fashion Midi Dress maxi dress kaftandres plaidchecked</v>
      </c>
    </row>
    <row r="1235" spans="1:20" x14ac:dyDescent="0.3">
      <c r="A1235" s="10" t="s">
        <v>12629</v>
      </c>
      <c r="B1235" s="54">
        <v>1</v>
      </c>
      <c r="C1235" t="s">
        <v>16437</v>
      </c>
      <c r="D1235" s="55">
        <f>IF(LEN(TRIM(tags_count[[#This Row],[Index_count]]))=0,0,LEN(tags_count[[#This Row],[Index_count]])-LEN(SUBSTITUTE(tags_count[[#This Row],[Index_count]]," ",""))+1)</f>
        <v>1</v>
      </c>
      <c r="E1235">
        <f t="shared" si="20"/>
        <v>0</v>
      </c>
      <c r="Q1235" s="12">
        <v>1234</v>
      </c>
      <c r="R1235" s="10">
        <v>5000</v>
      </c>
      <c r="S1235" s="10">
        <v>40000</v>
      </c>
      <c r="T1235" t="str">
        <v>tank top women christiantshirt topsamptshirt cottontee Shirt letter print Women Vest graphic tee Tops summer t-shirts Christian T Shirts Fashion Summer sleeveless tops sleeveless Print loose t-shirt Casual Cotton</v>
      </c>
    </row>
    <row r="1236" spans="1:20" x14ac:dyDescent="0.3">
      <c r="A1236" s="10" t="s">
        <v>12630</v>
      </c>
      <c r="B1236" s="54">
        <v>1</v>
      </c>
      <c r="C1236" t="s">
        <v>16438</v>
      </c>
      <c r="D1236" s="55">
        <f>IF(LEN(TRIM(tags_count[[#This Row],[Index_count]]))=0,0,LEN(tags_count[[#This Row],[Index_count]])-LEN(SUBSTITUTE(tags_count[[#This Row],[Index_count]]," ",""))+1)</f>
        <v>1</v>
      </c>
      <c r="E1236">
        <f t="shared" si="20"/>
        <v>0</v>
      </c>
      <c r="Q1236" s="12">
        <v>1235</v>
      </c>
      <c r="R1236" s="10">
        <v>5000</v>
      </c>
      <c r="S1236" s="10">
        <v>45000</v>
      </c>
      <c r="T1236" t="str">
        <v>Sleeveless dress Plus Size Summer Dresses Dress slingdre Floral dress Women's Fashion Party Dress backless V-neck bohemian dress Floral summer dresses printed Women sleeveless casual dress</v>
      </c>
    </row>
    <row r="1237" spans="1:20" x14ac:dyDescent="0.3">
      <c r="A1237" s="10" t="s">
        <v>12631</v>
      </c>
      <c r="B1237" s="54">
        <v>1</v>
      </c>
      <c r="C1237" t="s">
        <v>16416</v>
      </c>
      <c r="D1237" s="55">
        <f>IF(LEN(TRIM(tags_count[[#This Row],[Index_count]]))=0,0,LEN(tags_count[[#This Row],[Index_count]])-LEN(SUBSTITUTE(tags_count[[#This Row],[Index_count]]," ",""))+1)</f>
        <v>1</v>
      </c>
      <c r="E1237">
        <f t="shared" si="20"/>
        <v>0</v>
      </c>
      <c r="Q1237" s="12">
        <v>1236</v>
      </c>
      <c r="R1237" s="10">
        <v>5000</v>
      </c>
      <c r="S1237" s="10">
        <v>40000</v>
      </c>
      <c r="T1237" t="str">
        <v>bandage top Fashion crop top Halter Summer Women Set elasticwaistshort Women's Fashion elastic waist Casual Women Shorts Waist Elastic Tops pants shortssuit backless Suits Print sleeveless twopiecesset</v>
      </c>
    </row>
    <row r="1238" spans="1:20" x14ac:dyDescent="0.3">
      <c r="A1238" s="10" t="s">
        <v>12632</v>
      </c>
      <c r="B1238" s="54">
        <v>1</v>
      </c>
      <c r="C1238" t="s">
        <v>16439</v>
      </c>
      <c r="D1238" s="55">
        <f>IF(LEN(TRIM(tags_count[[#This Row],[Index_count]]))=0,0,LEN(tags_count[[#This Row],[Index_count]])-LEN(SUBSTITUTE(tags_count[[#This Row],[Index_count]]," ",""))+1)</f>
        <v>1</v>
      </c>
      <c r="E1238">
        <f t="shared" si="20"/>
        <v>0</v>
      </c>
      <c r="Q1238" s="12">
        <v>1237</v>
      </c>
      <c r="R1238" s="10">
        <v>5000</v>
      </c>
      <c r="S1238" s="10">
        <v>45000</v>
      </c>
      <c r="T1238" t="str">
        <v>Summer floralprinteddres floralwomendres Dress slim Floral dress Women's Fashion Plus Size womensleevelessdres printed Floral Casual Women dressforwomen Flowers Necks casualwomendres summer dress summersleeveelessdres Sleeveless dress Round neck dress slim sleeveless</v>
      </c>
    </row>
    <row r="1239" spans="1:20" x14ac:dyDescent="0.3">
      <c r="A1239" s="10" t="s">
        <v>12633</v>
      </c>
      <c r="B1239" s="54">
        <v>1</v>
      </c>
      <c r="C1239" t="s">
        <v>16413</v>
      </c>
      <c r="D1239" s="55">
        <f>IF(LEN(TRIM(tags_count[[#This Row],[Index_count]]))=0,0,LEN(tags_count[[#This Row],[Index_count]])-LEN(SUBSTITUTE(tags_count[[#This Row],[Index_count]]," ",""))+1)</f>
        <v>1</v>
      </c>
      <c r="E1239">
        <f t="shared" si="20"/>
        <v>0</v>
      </c>
      <c r="Q1239" s="12">
        <v>1238</v>
      </c>
      <c r="R1239" s="10">
        <v>20000</v>
      </c>
      <c r="S1239" s="10">
        <v>73000</v>
      </c>
      <c r="T1239" t="str">
        <v>socksamptight non-slip noshowamplinersock ankleinvisiblesock thinsock Socks Ankle low cut Summer Fashion Women's Fashion Shoes clothingampaccessorie socksamphosiery Women Cotton</v>
      </c>
    </row>
    <row r="1240" spans="1:20" x14ac:dyDescent="0.3">
      <c r="A1240" s="10" t="s">
        <v>12634</v>
      </c>
      <c r="B1240" s="54">
        <v>1</v>
      </c>
      <c r="C1240" t="s">
        <v>16440</v>
      </c>
      <c r="D1240" s="55">
        <f>IF(LEN(TRIM(tags_count[[#This Row],[Index_count]]))=0,0,LEN(tags_count[[#This Row],[Index_count]])-LEN(SUBSTITUTE(tags_count[[#This Row],[Index_count]]," ",""))+1)</f>
        <v>1</v>
      </c>
      <c r="E1240">
        <f t="shared" si="20"/>
        <v>0</v>
      </c>
      <c r="Q1240" s="12">
        <v>1239</v>
      </c>
      <c r="R1240" s="10">
        <v>100</v>
      </c>
      <c r="S1240" s="10">
        <v>467</v>
      </c>
      <c r="T1240" t="str">
        <v>Summer Shorts pants Beach Plus Size beachpant Short pants pantsformen Men's Fashion trousers Men's pants Men Shorts mens Trousers Fashion Casual Men</v>
      </c>
    </row>
    <row r="1241" spans="1:20" x14ac:dyDescent="0.3">
      <c r="A1241" s="10" t="s">
        <v>12635</v>
      </c>
      <c r="B1241" s="54">
        <v>1</v>
      </c>
      <c r="C1241" t="s">
        <v>16441</v>
      </c>
      <c r="D1241" s="55">
        <f>IF(LEN(TRIM(tags_count[[#This Row],[Index_count]]))=0,0,LEN(tags_count[[#This Row],[Index_count]])-LEN(SUBSTITUTE(tags_count[[#This Row],[Index_count]]," ",""))+1)</f>
        <v>1</v>
      </c>
      <c r="E1241">
        <f t="shared" si="20"/>
        <v>0</v>
      </c>
      <c r="Q1241" s="12">
        <v>1240</v>
      </c>
      <c r="R1241" s="10">
        <v>1000</v>
      </c>
      <c r="S1241" s="10">
        <v>11000</v>
      </c>
      <c r="T1241" t="str">
        <v>Summer Fashion Sexy Top Tops topsamptshirt Off shoulder tops for women Casual spaghettistraptshirt T Shirts sexy topsampblouse Print Casual Tops jackdanielsprinttop Spaghetti printed shirts Women Fashion Cotton</v>
      </c>
    </row>
    <row r="1242" spans="1:20" x14ac:dyDescent="0.3">
      <c r="A1242" s="10" t="s">
        <v>12636</v>
      </c>
      <c r="B1242" s="54">
        <v>1</v>
      </c>
      <c r="C1242" t="s">
        <v>16442</v>
      </c>
      <c r="D1242" s="55">
        <f>IF(LEN(TRIM(tags_count[[#This Row],[Index_count]]))=0,0,LEN(tags_count[[#This Row],[Index_count]])-LEN(SUBSTITUTE(tags_count[[#This Row],[Index_count]]," ",""))+1)</f>
        <v>1</v>
      </c>
      <c r="E1242">
        <f t="shared" si="20"/>
        <v>0</v>
      </c>
      <c r="Q1242" s="12">
        <v>1241</v>
      </c>
      <c r="R1242" s="10">
        <v>1000</v>
      </c>
      <c r="S1242" s="10">
        <v>8000</v>
      </c>
      <c r="T1242" t="str">
        <v>Summer Plus Size Deep V-Neck topsamptshirt V-neck Women's Fashion Fashion tank top Loose topsampblouse Causal Ladies Fashion blouse fashion women Tank Shirt Tops T Shirts Casual Ladies sleeveless Pure Color sleeveless tops</v>
      </c>
    </row>
    <row r="1243" spans="1:20" x14ac:dyDescent="0.3">
      <c r="A1243" s="10" t="s">
        <v>12637</v>
      </c>
      <c r="B1243" s="54">
        <v>1</v>
      </c>
      <c r="C1243" t="s">
        <v>16443</v>
      </c>
      <c r="D1243" s="55">
        <f>IF(LEN(TRIM(tags_count[[#This Row],[Index_count]]))=0,0,LEN(tags_count[[#This Row],[Index_count]])-LEN(SUBSTITUTE(tags_count[[#This Row],[Index_count]]," ",""))+1)</f>
        <v>1</v>
      </c>
      <c r="E1243">
        <f t="shared" si="20"/>
        <v>0</v>
      </c>
      <c r="Q1243" s="12">
        <v>1242</v>
      </c>
      <c r="R1243" s="10">
        <v>1000</v>
      </c>
      <c r="S1243" s="10">
        <v>8000</v>
      </c>
      <c r="T1243" t="str">
        <v>Summer Spaghetti Strap Cotton T Shirt letter print Shirt topsamptshirt short sleeves Ladies Women's Fashion Fashion Casual T-Shirt Summer Fashion sexy Clothing Casual T Shirts European Style Blues Plus Size Shorts Cotton Sexy Top Sleeve Spaghetti Tops Grey Women black Print women top</v>
      </c>
    </row>
    <row r="1244" spans="1:20" x14ac:dyDescent="0.3">
      <c r="A1244" s="10" t="s">
        <v>12638</v>
      </c>
      <c r="B1244" s="54">
        <v>1</v>
      </c>
      <c r="C1244" t="s">
        <v>16423</v>
      </c>
      <c r="D1244" s="55">
        <f>IF(LEN(TRIM(tags_count[[#This Row],[Index_count]]))=0,0,LEN(tags_count[[#This Row],[Index_count]])-LEN(SUBSTITUTE(tags_count[[#This Row],[Index_count]]," ",""))+1)</f>
        <v>1</v>
      </c>
      <c r="E1244">
        <f t="shared" si="20"/>
        <v>0</v>
      </c>
      <c r="Q1244" s="12">
        <v>1243</v>
      </c>
      <c r="R1244" s="10">
        <v>5000</v>
      </c>
      <c r="S1244" s="10">
        <v>40000</v>
      </c>
      <c r="T1244" t="str">
        <v>Summer Plus Size short dress Sleeve Pure Color Necks short sleeves flaresleeve Round neck beach dress Shorts Casual summer dresses Dress women dress Women's Fashion loose dress casual dress</v>
      </c>
    </row>
    <row r="1245" spans="1:20" x14ac:dyDescent="0.3">
      <c r="A1245" s="10" t="s">
        <v>12639</v>
      </c>
      <c r="B1245" s="54">
        <v>1</v>
      </c>
      <c r="C1245" t="s">
        <v>16430</v>
      </c>
      <c r="D1245" s="55">
        <f>IF(LEN(TRIM(tags_count[[#This Row],[Index_count]]))=0,0,LEN(tags_count[[#This Row],[Index_count]])-LEN(SUBSTITUTE(tags_count[[#This Row],[Index_count]]," ",""))+1)</f>
        <v>1</v>
      </c>
      <c r="E1245">
        <f t="shared" si="20"/>
        <v>0</v>
      </c>
      <c r="Q1245" s="12">
        <v>1244</v>
      </c>
      <c r="R1245" s="10">
        <v>100</v>
      </c>
      <c r="S1245" s="10">
        <v>1200</v>
      </c>
      <c r="T1245" t="str">
        <v>Mini Plus Size partydressesforwomen Lace Summer plus size dress Dress casualdressesforwomen white dress sundressesforwomen beach dress Fashion summerdressesforwomen Spaghetti white Necks robefemme Lace Dress Women's Fashion backless sexydressesforwoman sleeveless Robes Beach</v>
      </c>
    </row>
    <row r="1246" spans="1:20" x14ac:dyDescent="0.3">
      <c r="A1246" s="10" t="s">
        <v>12640</v>
      </c>
      <c r="B1246" s="54">
        <v>1</v>
      </c>
      <c r="C1246" t="s">
        <v>16444</v>
      </c>
      <c r="D1246" s="55">
        <f>IF(LEN(TRIM(tags_count[[#This Row],[Index_count]]))=0,0,LEN(tags_count[[#This Row],[Index_count]])-LEN(SUBSTITUTE(tags_count[[#This Row],[Index_count]]," ",""))+1)</f>
        <v>1</v>
      </c>
      <c r="E1246">
        <f t="shared" si="20"/>
        <v>0</v>
      </c>
      <c r="Q1246" s="12">
        <v>1245</v>
      </c>
      <c r="R1246" s="10">
        <v>20000</v>
      </c>
      <c r="S1246" s="10">
        <v>160000</v>
      </c>
      <c r="T1246" t="str">
        <v>Summer Vest Fashion Mini Pleated tank top beach dress Party Dress Sexy Dress Casual Cotton Shirt Tops summer dress Sleeveless dress Ladies sleeveless Women Beach Tunic dress Plus Size ruffle Dress V-neck Mini dress Women's Fashion pocketdres sexy casual dress tunic Tank button T Shirts Cotton Dress knee Ladies Fashion loose dress</v>
      </c>
    </row>
    <row r="1247" spans="1:20" x14ac:dyDescent="0.3">
      <c r="A1247" s="10" t="s">
        <v>12641</v>
      </c>
      <c r="B1247" s="54">
        <v>1</v>
      </c>
      <c r="C1247" t="s">
        <v>16418</v>
      </c>
      <c r="D1247" s="55">
        <f>IF(LEN(TRIM(tags_count[[#This Row],[Index_count]]))=0,0,LEN(tags_count[[#This Row],[Index_count]])-LEN(SUBSTITUTE(tags_count[[#This Row],[Index_count]]," ",""))+1)</f>
        <v>1</v>
      </c>
      <c r="E1247">
        <f t="shared" si="20"/>
        <v>0</v>
      </c>
      <c r="Q1247" s="12">
        <v>1246</v>
      </c>
      <c r="R1247" s="10">
        <v>1000</v>
      </c>
      <c r="S1247" s="10">
        <v>6000</v>
      </c>
      <c r="T1247" t="str">
        <v>butterflyprint butterfly Plus Size Tank Shirt Summer Tops Women's Fashion tank top summer tops Sleeveless Shirt Fashion 3dprint combo Print sleeveless countrygirl Casual Women Fashion Women</v>
      </c>
    </row>
    <row r="1248" spans="1:20" x14ac:dyDescent="0.3">
      <c r="A1248" s="10" t="s">
        <v>12642</v>
      </c>
      <c r="B1248" s="54">
        <v>1</v>
      </c>
      <c r="C1248" t="s">
        <v>16445</v>
      </c>
      <c r="D1248" s="55">
        <f>IF(LEN(TRIM(tags_count[[#This Row],[Index_count]]))=0,0,LEN(tags_count[[#This Row],[Index_count]])-LEN(SUBSTITUTE(tags_count[[#This Row],[Index_count]]," ",""))+1)</f>
        <v>1</v>
      </c>
      <c r="E1248">
        <f t="shared" si="20"/>
        <v>0</v>
      </c>
      <c r="Q1248" s="12">
        <v>1247</v>
      </c>
      <c r="R1248" s="10">
        <v>50</v>
      </c>
      <c r="S1248" s="10">
        <v>400</v>
      </c>
      <c r="T1248" t="str">
        <v>Summer short sleeve dress neck dress Necks Sleeve Beach Dress Loose short sleeves V-neck Shorts beach dress Plus Size Midi Dress summer dress Print Pullovers Women's Fashion Casual Women</v>
      </c>
    </row>
    <row r="1249" spans="1:20" x14ac:dyDescent="0.3">
      <c r="A1249" s="10" t="s">
        <v>12643</v>
      </c>
      <c r="B1249" s="54">
        <v>1</v>
      </c>
      <c r="C1249" t="s">
        <v>16435</v>
      </c>
      <c r="D1249" s="55">
        <f>IF(LEN(TRIM(tags_count[[#This Row],[Index_count]]))=0,0,LEN(tags_count[[#This Row],[Index_count]])-LEN(SUBSTITUTE(tags_count[[#This Row],[Index_count]]," ",""))+1)</f>
        <v>1</v>
      </c>
      <c r="E1249">
        <f t="shared" si="20"/>
        <v>0</v>
      </c>
      <c r="Q1249" s="12">
        <v>1248</v>
      </c>
      <c r="R1249" s="10">
        <v>100</v>
      </c>
      <c r="S1249" s="10">
        <v>269</v>
      </c>
      <c r="T1249" t="str">
        <v>Summer Vest Plus Size Tank Tops V-neck Fashion tank top knot solid color sleeveless Casual Women Fashion Cotton</v>
      </c>
    </row>
    <row r="1250" spans="1:20" x14ac:dyDescent="0.3">
      <c r="A1250" s="10" t="s">
        <v>12644</v>
      </c>
      <c r="B1250" s="54">
        <v>1</v>
      </c>
      <c r="C1250" t="s">
        <v>16423</v>
      </c>
      <c r="D1250" s="55">
        <f>IF(LEN(TRIM(tags_count[[#This Row],[Index_count]]))=0,0,LEN(tags_count[[#This Row],[Index_count]])-LEN(SUBSTITUTE(tags_count[[#This Row],[Index_count]]," ",""))+1)</f>
        <v>1</v>
      </c>
      <c r="E1250">
        <f t="shared" si="20"/>
        <v>0</v>
      </c>
      <c r="Q1250" s="12">
        <v>1249</v>
      </c>
      <c r="R1250" s="10">
        <v>100</v>
      </c>
      <c r="S1250" s="10">
        <v>167</v>
      </c>
      <c r="T1250" t="str">
        <v>blouse Summer Shorts Cotton Cotton T Shirt Sleeve Tops T Shirts casual shirt short sleeves Women's Fashion Fashion V-neck Tops &amp; T-Shirts short sleeve shirt women top Clothes summer tops Pleated Shirt</v>
      </c>
    </row>
    <row r="1251" spans="1:20" x14ac:dyDescent="0.3">
      <c r="A1251" s="10" t="s">
        <v>12645</v>
      </c>
      <c r="B1251" s="54">
        <v>1</v>
      </c>
      <c r="C1251" t="s">
        <v>16429</v>
      </c>
      <c r="D1251" s="55">
        <f>IF(LEN(TRIM(tags_count[[#This Row],[Index_count]]))=0,0,LEN(tags_count[[#This Row],[Index_count]])-LEN(SUBSTITUTE(tags_count[[#This Row],[Index_count]]," ",""))+1)</f>
        <v>1</v>
      </c>
      <c r="E1251">
        <f t="shared" si="20"/>
        <v>0</v>
      </c>
      <c r="Q1251" s="12">
        <v>1250</v>
      </c>
      <c r="R1251" s="10">
        <v>100</v>
      </c>
      <c r="S1251" s="10">
        <v>800</v>
      </c>
      <c r="T1251" t="str">
        <v>Mini Summer Dress short sleeves Mini dress T Shirts Casual Shorts Sleeve summer dress Women's Fashion boho Women S Clothing T-Shirt womens party Beach</v>
      </c>
    </row>
    <row r="1252" spans="1:20" x14ac:dyDescent="0.3">
      <c r="A1252" s="10" t="s">
        <v>12646</v>
      </c>
      <c r="B1252" s="54">
        <v>1</v>
      </c>
      <c r="C1252" t="s">
        <v>16446</v>
      </c>
      <c r="D1252" s="55">
        <f>IF(LEN(TRIM(tags_count[[#This Row],[Index_count]]))=0,0,LEN(tags_count[[#This Row],[Index_count]])-LEN(SUBSTITUTE(tags_count[[#This Row],[Index_count]]," ",""))+1)</f>
        <v>1</v>
      </c>
      <c r="E1252">
        <f t="shared" si="20"/>
        <v>0</v>
      </c>
      <c r="Q1252" s="12">
        <v>1251</v>
      </c>
      <c r="R1252" s="10">
        <v>5000</v>
      </c>
      <c r="S1252" s="10">
        <v>40000</v>
      </c>
      <c r="T1252" t="str">
        <v>Summer Tees &amp; T-Shirts Necks Sleeve cute graphic tee Tops summer t-shirts short sleeves Round neck T Shirts Shorts Fashion Tops &amp; T-Shirts Women's Fashion Casual Women Fashion printed</v>
      </c>
    </row>
    <row r="1253" spans="1:20" x14ac:dyDescent="0.3">
      <c r="A1253" s="10" t="s">
        <v>12647</v>
      </c>
      <c r="B1253" s="54">
        <v>1</v>
      </c>
      <c r="C1253" t="s">
        <v>16447</v>
      </c>
      <c r="D1253" s="55">
        <f>IF(LEN(TRIM(tags_count[[#This Row],[Index_count]]))=0,0,LEN(tags_count[[#This Row],[Index_count]])-LEN(SUBSTITUTE(tags_count[[#This Row],[Index_count]]," ",""))+1)</f>
        <v>1</v>
      </c>
      <c r="E1253">
        <f t="shared" si="20"/>
        <v>0</v>
      </c>
      <c r="Q1253" s="12">
        <v>1252</v>
      </c>
      <c r="R1253" s="10">
        <v>5000</v>
      </c>
      <c r="S1253" s="10">
        <v>45000</v>
      </c>
      <c r="T1253" t="str">
        <v>cute Shorts Shirt letter print Summer graphic tee funnytee Tops short sleeves Funny T Shirts Fashion teesamptshirt Women Sleeve Print Casual Tops o-neck Women's Fashion summer tops Necks</v>
      </c>
    </row>
    <row r="1254" spans="1:20" x14ac:dyDescent="0.3">
      <c r="A1254" s="10" t="s">
        <v>12648</v>
      </c>
      <c r="B1254" s="54">
        <v>1</v>
      </c>
      <c r="C1254" t="s">
        <v>16430</v>
      </c>
      <c r="D1254" s="55">
        <f>IF(LEN(TRIM(tags_count[[#This Row],[Index_count]]))=0,0,LEN(tags_count[[#This Row],[Index_count]])-LEN(SUBSTITUTE(tags_count[[#This Row],[Index_count]]," ",""))+1)</f>
        <v>1</v>
      </c>
      <c r="E1254">
        <f t="shared" si="20"/>
        <v>0</v>
      </c>
      <c r="Q1254" s="12">
        <v>1253</v>
      </c>
      <c r="R1254" s="10">
        <v>5000</v>
      </c>
      <c r="S1254" s="10">
        <v>15000</v>
      </c>
      <c r="T1254" t="str">
        <v>breathableunderwear Fashion Tank Lace Fitness Tube top Tops Underwear womanbra padded floral lace Women's Fashion Floral sexy Women</v>
      </c>
    </row>
    <row r="1255" spans="1:20" x14ac:dyDescent="0.3">
      <c r="A1255" s="10" t="s">
        <v>12649</v>
      </c>
      <c r="B1255" s="54">
        <v>1</v>
      </c>
      <c r="C1255" t="s">
        <v>16448</v>
      </c>
      <c r="D1255" s="55">
        <f>IF(LEN(TRIM(tags_count[[#This Row],[Index_count]]))=0,0,LEN(tags_count[[#This Row],[Index_count]])-LEN(SUBSTITUTE(tags_count[[#This Row],[Index_count]]," ",""))+1)</f>
        <v>1</v>
      </c>
      <c r="E1255">
        <f t="shared" si="20"/>
        <v>0</v>
      </c>
      <c r="Q1255" s="12">
        <v>1254</v>
      </c>
      <c r="R1255" s="10">
        <v>100</v>
      </c>
      <c r="S1255" s="10">
        <v>300</v>
      </c>
      <c r="T1255" t="str">
        <v>Summer slideslipper Sandals fur Indoor Fox Indoor Slippers outdoorslipper Slippers Women's Fashion Outdoor slippers women furryslipper Beach slippers furslide furslipperswomen Women</v>
      </c>
    </row>
    <row r="1256" spans="1:20" x14ac:dyDescent="0.3">
      <c r="A1256" s="10" t="s">
        <v>12650</v>
      </c>
      <c r="B1256" s="54">
        <v>1</v>
      </c>
      <c r="C1256" t="s">
        <v>16449</v>
      </c>
      <c r="D1256" s="55">
        <f>IF(LEN(TRIM(tags_count[[#This Row],[Index_count]]))=0,0,LEN(tags_count[[#This Row],[Index_count]])-LEN(SUBSTITUTE(tags_count[[#This Row],[Index_count]]," ",""))+1)</f>
        <v>1</v>
      </c>
      <c r="E1256">
        <f t="shared" si="20"/>
        <v>0</v>
      </c>
      <c r="Q1256" s="12">
        <v>1255</v>
      </c>
      <c r="R1256" s="10">
        <v>50</v>
      </c>
      <c r="S1256" s="10">
        <v>50</v>
      </c>
      <c r="T1256" t="str">
        <v>Summer Fashion Necks Skirts Dress Loose Women's Fashion Round neck beach dress sleeveless Beach Casual Women</v>
      </c>
    </row>
    <row r="1257" spans="1:20" x14ac:dyDescent="0.3">
      <c r="A1257" s="10" t="s">
        <v>12651</v>
      </c>
      <c r="B1257" s="54">
        <v>1</v>
      </c>
      <c r="C1257" t="s">
        <v>16450</v>
      </c>
      <c r="D1257" s="55">
        <f>IF(LEN(TRIM(tags_count[[#This Row],[Index_count]]))=0,0,LEN(tags_count[[#This Row],[Index_count]])-LEN(SUBSTITUTE(tags_count[[#This Row],[Index_count]]," ",""))+1)</f>
        <v>1</v>
      </c>
      <c r="E1257">
        <f t="shared" si="20"/>
        <v>0</v>
      </c>
      <c r="Q1257" s="12">
        <v>1256</v>
      </c>
      <c r="R1257" s="10">
        <v>100</v>
      </c>
      <c r="S1257" s="10">
        <v>1100</v>
      </c>
      <c r="T1257" t="str">
        <v>Summer Plus Size Elastic Sleeve cute Long Sleeve solidcolorshirt Tops topsamptshirt cuteshirt Clothes for women Women's Fashion Fashion long sleeve t shirt Summer Fashion loose t-shirt T Shirts Waist</v>
      </c>
    </row>
    <row r="1258" spans="1:20" x14ac:dyDescent="0.3">
      <c r="A1258" s="10" t="s">
        <v>12652</v>
      </c>
      <c r="B1258" s="54">
        <v>1</v>
      </c>
      <c r="C1258" t="s">
        <v>16451</v>
      </c>
      <c r="D1258" s="55">
        <f>IF(LEN(TRIM(tags_count[[#This Row],[Index_count]]))=0,0,LEN(tags_count[[#This Row],[Index_count]])-LEN(SUBSTITUTE(tags_count[[#This Row],[Index_count]]," ",""))+1)</f>
        <v>1</v>
      </c>
      <c r="E1258">
        <f t="shared" si="20"/>
        <v>0</v>
      </c>
      <c r="Q1258" s="12">
        <v>1257</v>
      </c>
      <c r="R1258" s="10">
        <v>50</v>
      </c>
      <c r="S1258" s="10">
        <v>300</v>
      </c>
      <c r="T1258" t="str">
        <v>Summer Fashion Mini Vintage button slim Women's Fashion Spring sexy Striped Dress Women</v>
      </c>
    </row>
    <row r="1259" spans="1:20" x14ac:dyDescent="0.3">
      <c r="A1259" s="10" t="s">
        <v>12653</v>
      </c>
      <c r="B1259" s="54">
        <v>1</v>
      </c>
      <c r="C1259" t="s">
        <v>16452</v>
      </c>
      <c r="D1259" s="55">
        <f>IF(LEN(TRIM(tags_count[[#This Row],[Index_count]]))=0,0,LEN(tags_count[[#This Row],[Index_count]])-LEN(SUBSTITUTE(tags_count[[#This Row],[Index_count]]," ",""))+1)</f>
        <v>1</v>
      </c>
      <c r="E1259">
        <f t="shared" si="20"/>
        <v>0</v>
      </c>
      <c r="Q1259" s="12">
        <v>1258</v>
      </c>
      <c r="R1259" s="10">
        <v>5000</v>
      </c>
      <c r="S1259" s="10">
        <v>25000</v>
      </c>
      <c r="T1259" t="str">
        <v>Summer Plus Size Food topsamptshirt short sleeves V-neck Women's Fashion Fashion Loose Sleeve Women Fashion Cotton blouse Shorts Shirt candy color Tops candy Pullovers Casual Ladies Women</v>
      </c>
    </row>
    <row r="1260" spans="1:20" x14ac:dyDescent="0.3">
      <c r="A1260" s="10" t="s">
        <v>12654</v>
      </c>
      <c r="B1260" s="54">
        <v>1</v>
      </c>
      <c r="C1260" t="s">
        <v>16453</v>
      </c>
      <c r="D1260" s="55">
        <f>IF(LEN(TRIM(tags_count[[#This Row],[Index_count]]))=0,0,LEN(tags_count[[#This Row],[Index_count]])-LEN(SUBSTITUTE(tags_count[[#This Row],[Index_count]]," ",""))+1)</f>
        <v>1</v>
      </c>
      <c r="E1260">
        <f t="shared" si="20"/>
        <v>0</v>
      </c>
      <c r="Q1260" s="12">
        <v>1259</v>
      </c>
      <c r="R1260" s="10">
        <v>100</v>
      </c>
      <c r="S1260" s="10">
        <v>1100</v>
      </c>
      <c r="T1260" t="str">
        <v>Mini Plus Size partydressesforwomen Lace Summer plus size dress Dress casualdressesforwomen white dress sundressesforwomen beach dress Fashion summerdressesforwomen Spaghetti white Necks robefemme Lace Dress Women's Fashion backless sexydressesforwoman sleeveless Robes Beach</v>
      </c>
    </row>
    <row r="1261" spans="1:20" x14ac:dyDescent="0.3">
      <c r="A1261" s="10" t="s">
        <v>12655</v>
      </c>
      <c r="B1261" s="54">
        <v>1</v>
      </c>
      <c r="C1261" t="s">
        <v>16454</v>
      </c>
      <c r="D1261" s="55">
        <f>IF(LEN(TRIM(tags_count[[#This Row],[Index_count]]))=0,0,LEN(tags_count[[#This Row],[Index_count]])-LEN(SUBSTITUTE(tags_count[[#This Row],[Index_count]]," ",""))+1)</f>
        <v>1</v>
      </c>
      <c r="E1261">
        <f t="shared" si="20"/>
        <v>0</v>
      </c>
      <c r="Q1261" s="12">
        <v>1260</v>
      </c>
      <c r="R1261" s="10">
        <v>1000</v>
      </c>
      <c r="S1261" s="10">
        <v>2720</v>
      </c>
      <c r="T1261" t="str">
        <v>Summer Fashion Tops tank top Casual Women's Fashion Design sexy solid color sleeveless Women tops for women Women Fashion Cotton</v>
      </c>
    </row>
    <row r="1262" spans="1:20" x14ac:dyDescent="0.3">
      <c r="A1262" s="10" t="s">
        <v>12656</v>
      </c>
      <c r="B1262" s="54">
        <v>1</v>
      </c>
      <c r="C1262" t="s">
        <v>16455</v>
      </c>
      <c r="D1262" s="55">
        <f>IF(LEN(TRIM(tags_count[[#This Row],[Index_count]]))=0,0,LEN(tags_count[[#This Row],[Index_count]])-LEN(SUBSTITUTE(tags_count[[#This Row],[Index_count]]," ",""))+1)</f>
        <v>1</v>
      </c>
      <c r="E1262">
        <f t="shared" si="20"/>
        <v>0</v>
      </c>
      <c r="Q1262" s="12">
        <v>1261</v>
      </c>
      <c r="R1262" s="10">
        <v>1000</v>
      </c>
      <c r="S1262" s="10">
        <v>3810</v>
      </c>
      <c r="T1262" t="str">
        <v>Summer Fashion Mini Tops Loose Polkas V-neck Women's Fashion backless polka dot Dress sleeveless Casual</v>
      </c>
    </row>
    <row r="1263" spans="1:20" x14ac:dyDescent="0.3">
      <c r="A1263" s="10" t="s">
        <v>12657</v>
      </c>
      <c r="B1263" s="54">
        <v>1</v>
      </c>
      <c r="C1263" t="s">
        <v>16456</v>
      </c>
      <c r="D1263" s="55">
        <f>IF(LEN(TRIM(tags_count[[#This Row],[Index_count]]))=0,0,LEN(tags_count[[#This Row],[Index_count]])-LEN(SUBSTITUTE(tags_count[[#This Row],[Index_count]]," ",""))+1)</f>
        <v>1</v>
      </c>
      <c r="E1263">
        <f t="shared" si="20"/>
        <v>0</v>
      </c>
      <c r="Q1263" s="12">
        <v>1262</v>
      </c>
      <c r="R1263" s="10">
        <v>100</v>
      </c>
      <c r="S1263" s="10">
        <v>1100</v>
      </c>
      <c r="T1263" t="str">
        <v>Summer Goth Plus Size gothstyle Sleeve skullprint Dress Loose short sleeves gothic Women's Fashion Shorts dressesforladie skull print dress Print women dress Fashion Casual Women Fashion Women</v>
      </c>
    </row>
    <row r="1264" spans="1:20" x14ac:dyDescent="0.3">
      <c r="A1264" s="10" t="s">
        <v>12658</v>
      </c>
      <c r="B1264" s="54">
        <v>1</v>
      </c>
      <c r="C1264" t="s">
        <v>16428</v>
      </c>
      <c r="D1264" s="55">
        <f>IF(LEN(TRIM(tags_count[[#This Row],[Index_count]]))=0,0,LEN(tags_count[[#This Row],[Index_count]])-LEN(SUBSTITUTE(tags_count[[#This Row],[Index_count]]," ",""))+1)</f>
        <v>1</v>
      </c>
      <c r="E1264">
        <f t="shared" si="20"/>
        <v>0</v>
      </c>
      <c r="Q1264" s="12">
        <v>1263</v>
      </c>
      <c r="R1264" s="10">
        <v>100</v>
      </c>
      <c r="S1264" s="10">
        <v>600</v>
      </c>
      <c r="T1264" t="str">
        <v>Summer dressforwomen summer dress halter dress women dresses chiffon dress polka dot Spaghetti Strap Polkas Elegant Women's Fashion Party Dress boho dress slim Dress Women</v>
      </c>
    </row>
    <row r="1265" spans="1:20" x14ac:dyDescent="0.3">
      <c r="A1265" s="10" t="s">
        <v>12659</v>
      </c>
      <c r="B1265" s="54">
        <v>1</v>
      </c>
      <c r="C1265" t="s">
        <v>16457</v>
      </c>
      <c r="D1265" s="55">
        <f>IF(LEN(TRIM(tags_count[[#This Row],[Index_count]]))=0,0,LEN(tags_count[[#This Row],[Index_count]])-LEN(SUBSTITUTE(tags_count[[#This Row],[Index_count]]," ",""))+1)</f>
        <v>1</v>
      </c>
      <c r="E1265">
        <f t="shared" si="20"/>
        <v>0</v>
      </c>
      <c r="Q1265" s="12">
        <v>1264</v>
      </c>
      <c r="R1265" s="10">
        <v>100</v>
      </c>
      <c r="S1265" s="10">
        <v>500</v>
      </c>
      <c r="T1265" t="str">
        <v>Summer Vest Fashion Tank Beauty skull Halter femalevest Tops punk tank top Print sleeveless Beach womens vest</v>
      </c>
    </row>
    <row r="1266" spans="1:20" x14ac:dyDescent="0.3">
      <c r="A1266" s="10" t="s">
        <v>12660</v>
      </c>
      <c r="B1266" s="54">
        <v>1</v>
      </c>
      <c r="C1266" t="s">
        <v>16458</v>
      </c>
      <c r="D1266" s="55">
        <f>IF(LEN(TRIM(tags_count[[#This Row],[Index_count]]))=0,0,LEN(tags_count[[#This Row],[Index_count]])-LEN(SUBSTITUTE(tags_count[[#This Row],[Index_count]]," ",""))+1)</f>
        <v>1</v>
      </c>
      <c r="E1266">
        <f t="shared" si="20"/>
        <v>0</v>
      </c>
      <c r="Q1266" s="12">
        <v>1265</v>
      </c>
      <c r="R1266" s="10">
        <v>10000</v>
      </c>
      <c r="S1266" s="10">
        <v>80000</v>
      </c>
      <c r="T1266" t="str">
        <v>Summer Plus Size Tank Lace printedtop Tops T Shirts tank top Women's Fashion Fashion printed topsamptee sexy topsampblouse Casual sleeveless vogue</v>
      </c>
    </row>
    <row r="1267" spans="1:20" x14ac:dyDescent="0.3">
      <c r="A1267" s="10" t="s">
        <v>12661</v>
      </c>
      <c r="B1267" s="54">
        <v>1</v>
      </c>
      <c r="C1267" t="s">
        <v>16459</v>
      </c>
      <c r="D1267" s="55">
        <f>IF(LEN(TRIM(tags_count[[#This Row],[Index_count]]))=0,0,LEN(tags_count[[#This Row],[Index_count]])-LEN(SUBSTITUTE(tags_count[[#This Row],[Index_count]]," ",""))+1)</f>
        <v>1</v>
      </c>
      <c r="E1267">
        <f t="shared" si="20"/>
        <v>0</v>
      </c>
      <c r="Q1267" s="12">
        <v>1266</v>
      </c>
      <c r="R1267" s="10">
        <v>100</v>
      </c>
      <c r="S1267" s="10">
        <v>800</v>
      </c>
      <c r="T1267" t="str">
        <v>Summer Fashion Mini Spring polka dot summer dress Polkas short sleeves Mini dress Big size sleeveless Beach Casual Women</v>
      </c>
    </row>
    <row r="1268" spans="1:20" x14ac:dyDescent="0.3">
      <c r="A1268" s="10" t="s">
        <v>12662</v>
      </c>
      <c r="B1268" s="54">
        <v>1</v>
      </c>
      <c r="C1268" t="s">
        <v>16418</v>
      </c>
      <c r="D1268" s="55">
        <f>IF(LEN(TRIM(tags_count[[#This Row],[Index_count]]))=0,0,LEN(tags_count[[#This Row],[Index_count]])-LEN(SUBSTITUTE(tags_count[[#This Row],[Index_count]]," ",""))+1)</f>
        <v>1</v>
      </c>
      <c r="E1268">
        <f t="shared" si="20"/>
        <v>0</v>
      </c>
      <c r="Q1268" s="12">
        <v>1267</v>
      </c>
      <c r="R1268" s="10">
        <v>100</v>
      </c>
      <c r="S1268" s="10">
        <v>1100</v>
      </c>
      <c r="T1268" t="str">
        <v>Summer Plus Size long dress Dress Women's Fashion Fashion black sleeveless Casual Women</v>
      </c>
    </row>
    <row r="1269" spans="1:20" x14ac:dyDescent="0.3">
      <c r="A1269" s="10" t="s">
        <v>12663</v>
      </c>
      <c r="B1269" s="54">
        <v>1</v>
      </c>
      <c r="C1269" t="s">
        <v>16460</v>
      </c>
      <c r="D1269" s="55">
        <f>IF(LEN(TRIM(tags_count[[#This Row],[Index_count]]))=0,0,LEN(tags_count[[#This Row],[Index_count]])-LEN(SUBSTITUTE(tags_count[[#This Row],[Index_count]]," ",""))+1)</f>
        <v>1</v>
      </c>
      <c r="E1269">
        <f t="shared" si="20"/>
        <v>0</v>
      </c>
      <c r="Q1269" s="12">
        <v>1268</v>
      </c>
      <c r="R1269" s="10">
        <v>5000</v>
      </c>
      <c r="S1269" s="10">
        <v>75000</v>
      </c>
      <c r="T1269" t="str">
        <v>Summer Plus Size widelegjumpsuit jumpsuitsampromper Rompers Round neck Women's Fashion Fashion Stripes jumpsuit sleeveless Striped Wool women Jumpsuit Casual Women</v>
      </c>
    </row>
    <row r="1270" spans="1:20" x14ac:dyDescent="0.3">
      <c r="A1270" s="10" t="s">
        <v>12664</v>
      </c>
      <c r="B1270" s="54">
        <v>1</v>
      </c>
      <c r="C1270" t="s">
        <v>16461</v>
      </c>
      <c r="D1270" s="55">
        <f>IF(LEN(TRIM(tags_count[[#This Row],[Index_count]]))=0,0,LEN(tags_count[[#This Row],[Index_count]])-LEN(SUBSTITUTE(tags_count[[#This Row],[Index_count]]," ",""))+1)</f>
        <v>1</v>
      </c>
      <c r="E1270">
        <f t="shared" si="20"/>
        <v>0</v>
      </c>
      <c r="Q1270" s="12">
        <v>1269</v>
      </c>
      <c r="R1270" s="10">
        <v>100</v>
      </c>
      <c r="S1270" s="10">
        <v>1100</v>
      </c>
      <c r="T1270" t="str">
        <v>vesttop Mini sleeveless Plus Size Shirt minidresselvendre Summer Dress printedvest tank top Mini dress Funny Women's Fashion sleevelesstshirt printed Casual T-Shirt lotusprinted vogue Casual longshirtsforwomen Women</v>
      </c>
    </row>
    <row r="1271" spans="1:20" x14ac:dyDescent="0.3">
      <c r="A1271" s="10" t="s">
        <v>12665</v>
      </c>
      <c r="B1271" s="54">
        <v>1</v>
      </c>
      <c r="C1271" t="s">
        <v>16411</v>
      </c>
      <c r="D1271" s="55">
        <f>IF(LEN(TRIM(tags_count[[#This Row],[Index_count]]))=0,0,LEN(tags_count[[#This Row],[Index_count]])-LEN(SUBSTITUTE(tags_count[[#This Row],[Index_count]]," ",""))+1)</f>
        <v>1</v>
      </c>
      <c r="E1271">
        <f t="shared" si="20"/>
        <v>0</v>
      </c>
      <c r="Q1271" s="12">
        <v>1270</v>
      </c>
      <c r="R1271" s="10">
        <v>100</v>
      </c>
      <c r="S1271" s="10">
        <v>281</v>
      </c>
      <c r="T1271" t="str">
        <v>blingblingdiamond Flip Flops Sandals Jewelry Womens Shoes Flats DIAMOND Slippers Women's Fashion open toe Summer Plus Size Beach Casual Sandals &amp; Flip Flops</v>
      </c>
    </row>
    <row r="1272" spans="1:20" x14ac:dyDescent="0.3">
      <c r="A1272" s="10" t="s">
        <v>12666</v>
      </c>
      <c r="B1272" s="54">
        <v>1</v>
      </c>
      <c r="C1272" t="s">
        <v>16462</v>
      </c>
      <c r="D1272" s="55">
        <f>IF(LEN(TRIM(tags_count[[#This Row],[Index_count]]))=0,0,LEN(tags_count[[#This Row],[Index_count]])-LEN(SUBSTITUTE(tags_count[[#This Row],[Index_count]]," ",""))+1)</f>
        <v>1</v>
      </c>
      <c r="E1272">
        <f t="shared" si="20"/>
        <v>0</v>
      </c>
      <c r="Q1272" s="12">
        <v>1271</v>
      </c>
      <c r="R1272" s="10">
        <v>5000</v>
      </c>
      <c r="S1272" s="10">
        <v>30000</v>
      </c>
      <c r="T1272" t="str">
        <v>Summer Plus Size unisex clothing Cotton T Shirt letter print Funny Tops short sleeves T Shirts Shorts Print Women's Fashion Sleeve Cotton</v>
      </c>
    </row>
    <row r="1273" spans="1:20" x14ac:dyDescent="0.3">
      <c r="A1273" s="10" t="s">
        <v>12667</v>
      </c>
      <c r="B1273" s="54">
        <v>1</v>
      </c>
      <c r="C1273" t="s">
        <v>16428</v>
      </c>
      <c r="D1273" s="55">
        <f>IF(LEN(TRIM(tags_count[[#This Row],[Index_count]]))=0,0,LEN(tags_count[[#This Row],[Index_count]])-LEN(SUBSTITUTE(tags_count[[#This Row],[Index_count]]," ",""))+1)</f>
        <v>1</v>
      </c>
      <c r="E1273">
        <f t="shared" si="20"/>
        <v>0</v>
      </c>
      <c r="Q1273" s="12">
        <v>1272</v>
      </c>
      <c r="R1273" s="10">
        <v>1000</v>
      </c>
      <c r="S1273" s="10">
        <v>5660</v>
      </c>
      <c r="T1273" t="str">
        <v>shortshirt Summer Fashion crop top Elastic letter print Shirt Tops Slim Fit short sleeves Casual Women's Fashion Shorts women t shirt Sport Tops Print slim Sleeve T Shirts summercroptop</v>
      </c>
    </row>
    <row r="1274" spans="1:20" x14ac:dyDescent="0.3">
      <c r="A1274" s="10" t="s">
        <v>12668</v>
      </c>
      <c r="B1274" s="54">
        <v>1</v>
      </c>
      <c r="C1274" t="s">
        <v>16463</v>
      </c>
      <c r="D1274" s="55">
        <f>IF(LEN(TRIM(tags_count[[#This Row],[Index_count]]))=0,0,LEN(tags_count[[#This Row],[Index_count]])-LEN(SUBSTITUTE(tags_count[[#This Row],[Index_count]]," ",""))+1)</f>
        <v>1</v>
      </c>
      <c r="E1274">
        <f t="shared" si="20"/>
        <v>0</v>
      </c>
      <c r="Q1274" s="12">
        <v>1273</v>
      </c>
      <c r="R1274" s="10">
        <v>10000</v>
      </c>
      <c r="S1274" s="10">
        <v>60000</v>
      </c>
      <c r="T1274" t="str">
        <v>Panties sport pants skinny pants Casual pants pants yoga pants Women's Fashion Long pants trousersforwomen trousers Sports Pants women trousers Yoga Sport Casual trouserswomen Women</v>
      </c>
    </row>
    <row r="1275" spans="1:20" x14ac:dyDescent="0.3">
      <c r="A1275" s="10" t="s">
        <v>12669</v>
      </c>
      <c r="B1275" s="54">
        <v>1</v>
      </c>
      <c r="C1275" t="s">
        <v>16464</v>
      </c>
      <c r="D1275" s="55">
        <f>IF(LEN(TRIM(tags_count[[#This Row],[Index_count]]))=0,0,LEN(tags_count[[#This Row],[Index_count]])-LEN(SUBSTITUTE(tags_count[[#This Row],[Index_count]]," ",""))+1)</f>
        <v>1</v>
      </c>
      <c r="E1275">
        <f t="shared" si="20"/>
        <v>0</v>
      </c>
      <c r="Q1275" s="12">
        <v>1274</v>
      </c>
      <c r="R1275" s="10">
        <v>50000</v>
      </c>
      <c r="S1275" s="10">
        <v>400000</v>
      </c>
      <c r="T1275" t="str">
        <v>white uniquetop Plus Size crop top Lace Hollow-out Summer lace top Tops slashneck flaresleeve clubwear Women's Fashion Fashion Embroidery summer clothes for women long sleeve shirt sexy Clothing Sleeve Women</v>
      </c>
    </row>
    <row r="1276" spans="1:20" x14ac:dyDescent="0.3">
      <c r="A1276" s="10" t="s">
        <v>12670</v>
      </c>
      <c r="B1276" s="54">
        <v>1</v>
      </c>
      <c r="C1276" t="s">
        <v>16465</v>
      </c>
      <c r="D1276" s="55">
        <f>IF(LEN(TRIM(tags_count[[#This Row],[Index_count]]))=0,0,LEN(tags_count[[#This Row],[Index_count]])-LEN(SUBSTITUTE(tags_count[[#This Row],[Index_count]]," ",""))+1)</f>
        <v>1</v>
      </c>
      <c r="E1276">
        <f t="shared" si="20"/>
        <v>0</v>
      </c>
      <c r="Q1276" s="12">
        <v>1275</v>
      </c>
      <c r="R1276" s="10">
        <v>10000</v>
      </c>
      <c r="S1276" s="10">
        <v>70000</v>
      </c>
      <c r="T1276" t="str">
        <v>Summer Coffee momshirt summerfashiontop topsamptshirt short sleeves tank top Tops Women's Fashion Fashion Tank Casual T Shirts Necks Funny Cotton Shorts coffeetshirt Shirt Sleeve graphic tee mamatshirt comfy Round neck Women T-Shirt womens women tank top Short Sleeve T-Shirt funnytee</v>
      </c>
    </row>
    <row r="1277" spans="1:20" x14ac:dyDescent="0.3">
      <c r="A1277" s="10" t="s">
        <v>12671</v>
      </c>
      <c r="B1277" s="54">
        <v>1</v>
      </c>
      <c r="C1277" t="s">
        <v>16466</v>
      </c>
      <c r="D1277" s="55">
        <f>IF(LEN(TRIM(tags_count[[#This Row],[Index_count]]))=0,0,LEN(tags_count[[#This Row],[Index_count]])-LEN(SUBSTITUTE(tags_count[[#This Row],[Index_count]]," ",""))+1)</f>
        <v>1</v>
      </c>
      <c r="E1277">
        <f t="shared" si="20"/>
        <v>0</v>
      </c>
      <c r="Q1277" s="12">
        <v>1276</v>
      </c>
      <c r="R1277" s="10">
        <v>100</v>
      </c>
      <c r="S1277" s="10">
        <v>1400</v>
      </c>
      <c r="T1277" t="str">
        <v>Summer Plus Size crop top 2pieceset Tops Shorts Women's Fashion twopieceoutfit off shoulder printed Tie Dye Dyes sexy shortsforwomen Outfits Fashion Women Fashion Women</v>
      </c>
    </row>
    <row r="1278" spans="1:20" x14ac:dyDescent="0.3">
      <c r="A1278" s="10" t="s">
        <v>12672</v>
      </c>
      <c r="B1278" s="54">
        <v>1</v>
      </c>
      <c r="C1278" t="s">
        <v>16467</v>
      </c>
      <c r="D1278" s="55">
        <f>IF(LEN(TRIM(tags_count[[#This Row],[Index_count]]))=0,0,LEN(tags_count[[#This Row],[Index_count]])-LEN(SUBSTITUTE(tags_count[[#This Row],[Index_count]]," ",""))+1)</f>
        <v>1</v>
      </c>
      <c r="E1278">
        <f t="shared" si="20"/>
        <v>0</v>
      </c>
      <c r="Q1278" s="12">
        <v>1277</v>
      </c>
      <c r="R1278" s="10">
        <v>100</v>
      </c>
      <c r="S1278" s="10">
        <v>184</v>
      </c>
      <c r="T1278" t="str">
        <v>Summer Shaving &amp; Hair Removal legs Bikini hair permanent Sprays depilatory facial armpit hairgrowthinhibitor</v>
      </c>
    </row>
    <row r="1279" spans="1:20" x14ac:dyDescent="0.3">
      <c r="A1279" s="10" t="s">
        <v>12673</v>
      </c>
      <c r="B1279" s="54">
        <v>1</v>
      </c>
      <c r="C1279" t="s">
        <v>16468</v>
      </c>
      <c r="D1279" s="55">
        <f>IF(LEN(TRIM(tags_count[[#This Row],[Index_count]]))=0,0,LEN(tags_count[[#This Row],[Index_count]])-LEN(SUBSTITUTE(tags_count[[#This Row],[Index_count]]," ",""))+1)</f>
        <v>1</v>
      </c>
      <c r="E1279">
        <f t="shared" si="20"/>
        <v>0</v>
      </c>
      <c r="Q1279" s="12">
        <v>1278</v>
      </c>
      <c r="R1279" s="10">
        <v>1000</v>
      </c>
      <c r="S1279" s="10">
        <v>8000</v>
      </c>
      <c r="T1279" t="str">
        <v>Summer Vest Plus Size Shirt Pure Color Loose Casual Women's Fashion Sleeveless dress sleeveless Dress Women</v>
      </c>
    </row>
    <row r="1280" spans="1:20" x14ac:dyDescent="0.3">
      <c r="A1280" s="10" t="s">
        <v>12674</v>
      </c>
      <c r="B1280" s="54">
        <v>1</v>
      </c>
      <c r="C1280" t="s">
        <v>16469</v>
      </c>
      <c r="D1280" s="55">
        <f>IF(LEN(TRIM(tags_count[[#This Row],[Index_count]]))=0,0,LEN(tags_count[[#This Row],[Index_count]])-LEN(SUBSTITUTE(tags_count[[#This Row],[Index_count]]," ",""))+1)</f>
        <v>1</v>
      </c>
      <c r="E1280">
        <f t="shared" si="20"/>
        <v>0</v>
      </c>
      <c r="Q1280" s="12">
        <v>1279</v>
      </c>
      <c r="R1280" s="10">
        <v>10000</v>
      </c>
      <c r="S1280" s="10">
        <v>90000</v>
      </c>
      <c r="T1280" t="str">
        <v>Summer short sleeve dress tunic Sleeve theweststyle sleeve dress Pure Color tunicsforwomen fashiontunicdres short sleeves Cotton Dress Tunic dress Shorts Elegant Dress Dress summer dresses Women Women's Fashion short skirt casual dress</v>
      </c>
    </row>
    <row r="1281" spans="1:20" x14ac:dyDescent="0.3">
      <c r="A1281" s="10" t="s">
        <v>12675</v>
      </c>
      <c r="B1281" s="54">
        <v>1</v>
      </c>
      <c r="C1281" t="s">
        <v>16470</v>
      </c>
      <c r="D1281" s="55">
        <f>IF(LEN(TRIM(tags_count[[#This Row],[Index_count]]))=0,0,LEN(tags_count[[#This Row],[Index_count]])-LEN(SUBSTITUTE(tags_count[[#This Row],[Index_count]]," ",""))+1)</f>
        <v>1</v>
      </c>
      <c r="E1281">
        <f t="shared" si="20"/>
        <v>0</v>
      </c>
      <c r="Q1281" s="12">
        <v>1280</v>
      </c>
      <c r="R1281" s="10">
        <v>100</v>
      </c>
      <c r="S1281" s="10">
        <v>700</v>
      </c>
      <c r="T1281" t="str">
        <v>Summer faithtshirt letter print summer t-shirts short sleeves T Shirts Fashion topsamptshirt christianshirt Women Fashion Women blouse Shorts Tank Shirt Sleeve Tops Gifts Casual kindne Print Women's Fashion</v>
      </c>
    </row>
    <row r="1282" spans="1:20" x14ac:dyDescent="0.3">
      <c r="A1282" s="10" t="s">
        <v>12676</v>
      </c>
      <c r="B1282" s="54">
        <v>1</v>
      </c>
      <c r="C1282" t="s">
        <v>16471</v>
      </c>
      <c r="D1282" s="55">
        <f>IF(LEN(TRIM(tags_count[[#This Row],[Index_count]]))=0,0,LEN(tags_count[[#This Row],[Index_count]])-LEN(SUBSTITUTE(tags_count[[#This Row],[Index_count]]," ",""))+1)</f>
        <v>1</v>
      </c>
      <c r="E1282">
        <f t="shared" ref="E1282:E1345" si="21">COUNTIF(T1282:T2642,"*"&amp;A1282&amp;"*")</f>
        <v>0</v>
      </c>
      <c r="Q1282" s="12">
        <v>1281</v>
      </c>
      <c r="R1282" s="10">
        <v>100</v>
      </c>
      <c r="S1282" s="10">
        <v>500</v>
      </c>
      <c r="T1282" t="str">
        <v>Summer Head Head Bands Yoga boho Elastic Fashion Accessories sweatabsorbent turbanheadband hair Hair Band Running Fashion Exercise &amp; Fitness Sport Women's Fashion scarf Women</v>
      </c>
    </row>
    <row r="1283" spans="1:20" x14ac:dyDescent="0.3">
      <c r="A1283" s="10" t="s">
        <v>12677</v>
      </c>
      <c r="B1283" s="54">
        <v>1</v>
      </c>
      <c r="C1283" t="s">
        <v>16472</v>
      </c>
      <c r="D1283" s="55">
        <f>IF(LEN(TRIM(tags_count[[#This Row],[Index_count]]))=0,0,LEN(tags_count[[#This Row],[Index_count]])-LEN(SUBSTITUTE(tags_count[[#This Row],[Index_count]]," ",""))+1)</f>
        <v>1</v>
      </c>
      <c r="E1283">
        <f t="shared" si="21"/>
        <v>0</v>
      </c>
      <c r="Q1283" s="12">
        <v>1282</v>
      </c>
      <c r="R1283" s="10">
        <v>1000</v>
      </c>
      <c r="S1283" s="10">
        <v>3720</v>
      </c>
      <c r="T1283" t="str">
        <v>waterproof bag beachphonecase Smartphones Summer Pouch Waterproof Phone Bags Outdoor case Seal waterproofphonebag Phone Accessories phonebag Swimming</v>
      </c>
    </row>
    <row r="1284" spans="1:20" x14ac:dyDescent="0.3">
      <c r="A1284" s="10" t="s">
        <v>12678</v>
      </c>
      <c r="B1284" s="54">
        <v>1</v>
      </c>
      <c r="C1284" t="s">
        <v>16473</v>
      </c>
      <c r="D1284" s="55">
        <f>IF(LEN(TRIM(tags_count[[#This Row],[Index_count]]))=0,0,LEN(tags_count[[#This Row],[Index_count]])-LEN(SUBSTITUTE(tags_count[[#This Row],[Index_count]]," ",""))+1)</f>
        <v>1</v>
      </c>
      <c r="E1284">
        <f t="shared" si="21"/>
        <v>0</v>
      </c>
      <c r="Q1284" s="12">
        <v>1283</v>
      </c>
      <c r="R1284" s="10">
        <v>5000</v>
      </c>
      <c r="S1284" s="10">
        <v>19050</v>
      </c>
      <c r="T1284" t="str">
        <v>Summer Vest Fashion Waist Coat Fitness Tank Tops sportvest tank top fitnessvest Running Ladies Women's Fashion Sport sexy solid color crop top women top summer tops sleeveless Women</v>
      </c>
    </row>
    <row r="1285" spans="1:20" x14ac:dyDescent="0.3">
      <c r="A1285" s="10" t="s">
        <v>12679</v>
      </c>
      <c r="B1285" s="54">
        <v>1</v>
      </c>
      <c r="C1285" t="s">
        <v>16474</v>
      </c>
      <c r="D1285" s="55">
        <f>IF(LEN(TRIM(tags_count[[#This Row],[Index_count]]))=0,0,LEN(tags_count[[#This Row],[Index_count]])-LEN(SUBSTITUTE(tags_count[[#This Row],[Index_count]]," ",""))+1)</f>
        <v>1</v>
      </c>
      <c r="E1285">
        <f t="shared" si="21"/>
        <v>0</v>
      </c>
      <c r="Q1285" s="12">
        <v>1284</v>
      </c>
      <c r="R1285" s="10">
        <v>1000</v>
      </c>
      <c r="S1285" s="10">
        <v>4930</v>
      </c>
      <c r="T1285" t="str">
        <v>butterfly Summer Vest Plus Size Tops Loose camissole Round neck Women's Fashion Printing Print sleeveless Fashion Casual Women Fashion</v>
      </c>
    </row>
    <row r="1286" spans="1:20" x14ac:dyDescent="0.3">
      <c r="A1286" s="10" t="s">
        <v>12680</v>
      </c>
      <c r="B1286" s="54">
        <v>1</v>
      </c>
      <c r="C1286" t="s">
        <v>16475</v>
      </c>
      <c r="D1286" s="55">
        <f>IF(LEN(TRIM(tags_count[[#This Row],[Index_count]]))=0,0,LEN(tags_count[[#This Row],[Index_count]])-LEN(SUBSTITUTE(tags_count[[#This Row],[Index_count]]," ",""))+1)</f>
        <v>1</v>
      </c>
      <c r="E1286">
        <f t="shared" si="21"/>
        <v>0</v>
      </c>
      <c r="Q1286" s="12">
        <v>1285</v>
      </c>
      <c r="R1286" s="10">
        <v>1000</v>
      </c>
      <c r="S1286" s="10">
        <v>6000</v>
      </c>
      <c r="T1286" t="str">
        <v>Summer dressesforwomen tunic Sleeve long dress robefemme Dress summer dress Print short sleeves Dresses Women's Fashion Shorts vestido Floral Floral print Women</v>
      </c>
    </row>
    <row r="1287" spans="1:20" x14ac:dyDescent="0.3">
      <c r="A1287" s="10" t="s">
        <v>12681</v>
      </c>
      <c r="B1287" s="54">
        <v>1</v>
      </c>
      <c r="C1287" t="s">
        <v>16476</v>
      </c>
      <c r="D1287" s="55">
        <f>IF(LEN(TRIM(tags_count[[#This Row],[Index_count]]))=0,0,LEN(tags_count[[#This Row],[Index_count]])-LEN(SUBSTITUTE(tags_count[[#This Row],[Index_count]]," ",""))+1)</f>
        <v>1</v>
      </c>
      <c r="E1287">
        <f t="shared" si="21"/>
        <v>0</v>
      </c>
      <c r="Q1287" s="12">
        <v>1286</v>
      </c>
      <c r="R1287" s="10">
        <v>50</v>
      </c>
      <c r="S1287" s="10">
        <v>350</v>
      </c>
      <c r="T1287" t="str">
        <v>butterfly Mini Vest Fashion Tank Necks Summer womemstop Tops tank top Round neck #top #crop tankvest sleeveless Casual</v>
      </c>
    </row>
    <row r="1288" spans="1:20" x14ac:dyDescent="0.3">
      <c r="A1288" s="10" t="s">
        <v>12682</v>
      </c>
      <c r="B1288" s="54">
        <v>1</v>
      </c>
      <c r="C1288" t="s">
        <v>16477</v>
      </c>
      <c r="D1288" s="55">
        <f>IF(LEN(TRIM(tags_count[[#This Row],[Index_count]]))=0,0,LEN(tags_count[[#This Row],[Index_count]])-LEN(SUBSTITUTE(tags_count[[#This Row],[Index_count]]," ",""))+1)</f>
        <v>1</v>
      </c>
      <c r="E1288">
        <f t="shared" si="21"/>
        <v>0</v>
      </c>
      <c r="Q1288" s="12">
        <v>1287</v>
      </c>
      <c r="R1288" s="10">
        <v>5000</v>
      </c>
      <c r="S1288" s="10">
        <v>80000</v>
      </c>
      <c r="T1288" t="str">
        <v>Sleeveless dress Plus Size Summer long dress Dress summer dress Maxi Dresses Casual Women's Fashion Party Dress Sexy Dress maxi dress loose dress sleeveless</v>
      </c>
    </row>
    <row r="1289" spans="1:20" x14ac:dyDescent="0.3">
      <c r="A1289" s="10" t="s">
        <v>12683</v>
      </c>
      <c r="B1289" s="54">
        <v>1</v>
      </c>
      <c r="C1289" t="s">
        <v>16478</v>
      </c>
      <c r="D1289" s="55">
        <f>IF(LEN(TRIM(tags_count[[#This Row],[Index_count]]))=0,0,LEN(tags_count[[#This Row],[Index_count]])-LEN(SUBSTITUTE(tags_count[[#This Row],[Index_count]]," ",""))+1)</f>
        <v>1</v>
      </c>
      <c r="E1289">
        <f t="shared" si="21"/>
        <v>8</v>
      </c>
      <c r="Q1289" s="12">
        <v>1288</v>
      </c>
      <c r="R1289" s="10">
        <v>8</v>
      </c>
      <c r="S1289" s="10">
        <v>64</v>
      </c>
      <c r="T1289" t="str">
        <v>Mini summer dress Floral print Summer womensfahsion Spaghetti Dress floralprinteddres Print minidressforwomen Mini dress spaghettishoulderstrapdres Women's Fashion spaghettistrapdresse Sexy Dress Floral sexy Fashion</v>
      </c>
    </row>
    <row r="1290" spans="1:20" x14ac:dyDescent="0.3">
      <c r="A1290" s="10" t="s">
        <v>12684</v>
      </c>
      <c r="B1290" s="54">
        <v>1</v>
      </c>
      <c r="C1290" t="s">
        <v>16479</v>
      </c>
      <c r="D1290" s="55">
        <f>IF(LEN(TRIM(tags_count[[#This Row],[Index_count]]))=0,0,LEN(tags_count[[#This Row],[Index_count]])-LEN(SUBSTITUTE(tags_count[[#This Row],[Index_count]]," ",""))+1)</f>
        <v>1</v>
      </c>
      <c r="E1290">
        <f t="shared" si="21"/>
        <v>1</v>
      </c>
      <c r="Q1290" s="12">
        <v>1289</v>
      </c>
      <c r="R1290" s="10">
        <v>1000</v>
      </c>
      <c r="S1290" s="10">
        <v>9000</v>
      </c>
      <c r="T1290" t="str">
        <v>Summer Fashion Love Sleeve graphic tee tes Tops loveprinttshirt short sleeves Round neck Women's Fashion Shorts teesamptshirt women t shirt Print Women women top Casual T Shirts Cotton</v>
      </c>
    </row>
    <row r="1291" spans="1:20" x14ac:dyDescent="0.3">
      <c r="A1291" s="10" t="s">
        <v>12685</v>
      </c>
      <c r="B1291" s="54">
        <v>1</v>
      </c>
      <c r="C1291" t="s">
        <v>16480</v>
      </c>
      <c r="D1291" s="55">
        <f>IF(LEN(TRIM(tags_count[[#This Row],[Index_count]]))=0,0,LEN(tags_count[[#This Row],[Index_count]])-LEN(SUBSTITUTE(tags_count[[#This Row],[Index_count]]," ",""))+1)</f>
        <v>1</v>
      </c>
      <c r="E1291">
        <f t="shared" si="21"/>
        <v>0</v>
      </c>
      <c r="Q1291" s="12">
        <v>1290</v>
      </c>
      <c r="R1291" s="10">
        <v>100</v>
      </c>
      <c r="S1291" s="10">
        <v>800</v>
      </c>
      <c r="T1291" t="str">
        <v>shortshirt Summer Outdoor Cotton T Shirt Funny femaletshirt summer t-shirts freddiemercuryshirt Harajuku T Shirts freddiemercury girlsshirt Print black Short Sleeve T-Shirt #fashion #tshirt</v>
      </c>
    </row>
    <row r="1292" spans="1:20" x14ac:dyDescent="0.3">
      <c r="A1292" s="10" t="s">
        <v>12686</v>
      </c>
      <c r="B1292" s="54">
        <v>1</v>
      </c>
      <c r="C1292" t="s">
        <v>16481</v>
      </c>
      <c r="D1292" s="55">
        <f>IF(LEN(TRIM(tags_count[[#This Row],[Index_count]]))=0,0,LEN(tags_count[[#This Row],[Index_count]])-LEN(SUBSTITUTE(tags_count[[#This Row],[Index_count]]," ",""))+1)</f>
        <v>1</v>
      </c>
      <c r="E1292">
        <f t="shared" si="21"/>
        <v>0</v>
      </c>
      <c r="Q1292" s="12">
        <v>1291</v>
      </c>
      <c r="R1292" s="10">
        <v>10000</v>
      </c>
      <c r="S1292" s="10">
        <v>80000</v>
      </c>
      <c r="T1292" t="str">
        <v>Summer Fashion night dress Dress short sleeves Cotton Dress Women's Fashion european Ladies American Large Size Clothing Pajamas Cotton</v>
      </c>
    </row>
    <row r="1293" spans="1:20" x14ac:dyDescent="0.3">
      <c r="A1293" s="10" t="s">
        <v>12687</v>
      </c>
      <c r="B1293" s="54">
        <v>1</v>
      </c>
      <c r="C1293" t="s">
        <v>16482</v>
      </c>
      <c r="D1293" s="55">
        <f>IF(LEN(TRIM(tags_count[[#This Row],[Index_count]]))=0,0,LEN(tags_count[[#This Row],[Index_count]])-LEN(SUBSTITUTE(tags_count[[#This Row],[Index_count]]," ",""))+1)</f>
        <v>1</v>
      </c>
      <c r="E1293">
        <f t="shared" si="21"/>
        <v>0</v>
      </c>
      <c r="Q1293" s="12">
        <v>1292</v>
      </c>
      <c r="R1293" s="10">
        <v>100</v>
      </c>
      <c r="S1293" s="10">
        <v>500</v>
      </c>
      <c r="T1293" t="str">
        <v>Summer korea cute korean style short sleeves Harajuku Women's Fashion Fashion women t shirt Casual T-Shirt short sleeve shirt Casual Women Kawaii Funny Shorts Shirt Sleeve Tops T Shirts Cartoons Dinosaur Print Korean Printed T Shirts coupletshirt</v>
      </c>
    </row>
    <row r="1294" spans="1:20" x14ac:dyDescent="0.3">
      <c r="A1294" s="10" t="s">
        <v>12688</v>
      </c>
      <c r="B1294" s="54">
        <v>1</v>
      </c>
      <c r="C1294" t="s">
        <v>16483</v>
      </c>
      <c r="D1294" s="55">
        <f>IF(LEN(TRIM(tags_count[[#This Row],[Index_count]]))=0,0,LEN(tags_count[[#This Row],[Index_count]])-LEN(SUBSTITUTE(tags_count[[#This Row],[Index_count]]," ",""))+1)</f>
        <v>1</v>
      </c>
      <c r="E1294">
        <f t="shared" si="21"/>
        <v>0</v>
      </c>
      <c r="Q1294" s="12">
        <v>1293</v>
      </c>
      <c r="R1294" s="10">
        <v>1000</v>
      </c>
      <c r="S1294" s="10">
        <v>14000</v>
      </c>
      <c r="T1294" t="str">
        <v>blouse Summer Plus Size featherprint topsamptshirt Women's Fashion Print T Shirts Fashion coldshoulder skewneck feather Women Casual Women Fashion Necks</v>
      </c>
    </row>
    <row r="1295" spans="1:20" x14ac:dyDescent="0.3">
      <c r="A1295" s="10" t="s">
        <v>12689</v>
      </c>
      <c r="B1295" s="54">
        <v>1</v>
      </c>
      <c r="C1295" t="s">
        <v>16484</v>
      </c>
      <c r="D1295" s="55">
        <f>IF(LEN(TRIM(tags_count[[#This Row],[Index_count]]))=0,0,LEN(tags_count[[#This Row],[Index_count]])-LEN(SUBSTITUTE(tags_count[[#This Row],[Index_count]]," ",""))+1)</f>
        <v>1</v>
      </c>
      <c r="E1295">
        <f t="shared" si="21"/>
        <v>0</v>
      </c>
      <c r="Q1295" s="12">
        <v>1294</v>
      </c>
      <c r="R1295" s="10">
        <v>1</v>
      </c>
      <c r="S1295" s="10">
        <v>14</v>
      </c>
      <c r="T1295" t="str">
        <v>Summer Plus Size pants summer shorts summershortsforwomen Short pants womencasualshort plussizeshortsforwomen solidcolorshortpant Women's Fashion Shorts Fashion Women</v>
      </c>
    </row>
    <row r="1296" spans="1:20" x14ac:dyDescent="0.3">
      <c r="A1296" s="10" t="s">
        <v>12690</v>
      </c>
      <c r="B1296" s="54">
        <v>1</v>
      </c>
      <c r="C1296" t="s">
        <v>16483</v>
      </c>
      <c r="D1296" s="55">
        <f>IF(LEN(TRIM(tags_count[[#This Row],[Index_count]]))=0,0,LEN(tags_count[[#This Row],[Index_count]])-LEN(SUBSTITUTE(tags_count[[#This Row],[Index_count]]," ",""))+1)</f>
        <v>1</v>
      </c>
      <c r="E1296">
        <f t="shared" si="21"/>
        <v>0</v>
      </c>
      <c r="Q1296" s="12">
        <v>1295</v>
      </c>
      <c r="R1296" s="10">
        <v>10000</v>
      </c>
      <c r="S1296" s="10">
        <v>80000</v>
      </c>
      <c r="T1296" t="str">
        <v>Summer Plus Size ruffle tunic top Spaghetti Strap tank top Cool T-Shirts Women's Fashion Fashion V-neck Floral tunic Casual blouse Floral print Ladies Fashion Tops ruffle crop top Print sleeveless Ladies tops for women sleeveless tops</v>
      </c>
    </row>
    <row r="1297" spans="1:20" x14ac:dyDescent="0.3">
      <c r="A1297" s="10" t="s">
        <v>12691</v>
      </c>
      <c r="B1297" s="54">
        <v>1</v>
      </c>
      <c r="C1297" t="s">
        <v>16485</v>
      </c>
      <c r="D1297" s="55">
        <f>IF(LEN(TRIM(tags_count[[#This Row],[Index_count]]))=0,0,LEN(tags_count[[#This Row],[Index_count]])-LEN(SUBSTITUTE(tags_count[[#This Row],[Index_count]]," ",""))+1)</f>
        <v>1</v>
      </c>
      <c r="E1297">
        <f t="shared" si="21"/>
        <v>0</v>
      </c>
      <c r="Q1297" s="12">
        <v>1296</v>
      </c>
      <c r="R1297" s="10">
        <v>10</v>
      </c>
      <c r="S1297" s="10">
        <v>110</v>
      </c>
      <c r="T1297" t="str">
        <v>Summer Shorts Sleeve cool Men outdoorsuit short sleeves Outfits Round neck jogging Suits Sport Casual Clothes</v>
      </c>
    </row>
    <row r="1298" spans="1:20" x14ac:dyDescent="0.3">
      <c r="A1298" s="10" t="s">
        <v>12692</v>
      </c>
      <c r="B1298" s="54">
        <v>1</v>
      </c>
      <c r="C1298" t="s">
        <v>16482</v>
      </c>
      <c r="D1298" s="55">
        <f>IF(LEN(TRIM(tags_count[[#This Row],[Index_count]]))=0,0,LEN(tags_count[[#This Row],[Index_count]])-LEN(SUBSTITUTE(tags_count[[#This Row],[Index_count]]," ",""))+1)</f>
        <v>1</v>
      </c>
      <c r="E1298">
        <f t="shared" si="21"/>
        <v>0</v>
      </c>
      <c r="Q1298" s="12">
        <v>1297</v>
      </c>
      <c r="R1298" s="10">
        <v>5000</v>
      </c>
      <c r="S1298" s="10">
        <v>45000</v>
      </c>
      <c r="T1298" t="str">
        <v>Summer Fashion Floral Dresses Dress Spaghetti Strap Women's Fashion Floral dress Elegant beach dress Plus Size dressesforwomen Elegant Dress V-neck maxi dress printed sleeveless Women</v>
      </c>
    </row>
    <row r="1299" spans="1:20" x14ac:dyDescent="0.3">
      <c r="A1299" s="10" t="s">
        <v>12693</v>
      </c>
      <c r="B1299" s="54">
        <v>1</v>
      </c>
      <c r="C1299" t="s">
        <v>16486</v>
      </c>
      <c r="D1299" s="55">
        <f>IF(LEN(TRIM(tags_count[[#This Row],[Index_count]]))=0,0,LEN(tags_count[[#This Row],[Index_count]])-LEN(SUBSTITUTE(tags_count[[#This Row],[Index_count]]," ",""))+1)</f>
        <v>1</v>
      </c>
      <c r="E1299">
        <f t="shared" si="21"/>
        <v>0</v>
      </c>
      <c r="Q1299" s="12">
        <v>1298</v>
      </c>
      <c r="R1299" s="10">
        <v>100</v>
      </c>
      <c r="S1299" s="10">
        <v>1600</v>
      </c>
      <c r="T1299" t="str">
        <v>Summer Polyester Fashion slack fit Simple Bib Women's Fashion Stripes simplebib Striped Casual pastoralstyle jumpsuit</v>
      </c>
    </row>
    <row r="1300" spans="1:20" x14ac:dyDescent="0.3">
      <c r="A1300" s="10" t="s">
        <v>12694</v>
      </c>
      <c r="B1300" s="54">
        <v>1</v>
      </c>
      <c r="C1300" t="s">
        <v>16486</v>
      </c>
      <c r="D1300" s="55">
        <f>IF(LEN(TRIM(tags_count[[#This Row],[Index_count]]))=0,0,LEN(tags_count[[#This Row],[Index_count]])-LEN(SUBSTITUTE(tags_count[[#This Row],[Index_count]]," ",""))+1)</f>
        <v>1</v>
      </c>
      <c r="E1300">
        <f t="shared" si="21"/>
        <v>0</v>
      </c>
      <c r="Q1300" s="12">
        <v>1299</v>
      </c>
      <c r="R1300" s="10">
        <v>100</v>
      </c>
      <c r="S1300" s="10">
        <v>600</v>
      </c>
      <c r="T1300" t="str">
        <v>Summer Plus Size Necks chiffon chiffon dress Dress summer dress V Neckdress beach dress Mini dress slingdre Sleeveless dress sleeveless women dress Women Women's Fashion Casual casual dress</v>
      </c>
    </row>
    <row r="1301" spans="1:20" x14ac:dyDescent="0.3">
      <c r="A1301" s="10" t="s">
        <v>12695</v>
      </c>
      <c r="B1301" s="54">
        <v>1</v>
      </c>
      <c r="C1301" t="s">
        <v>16458</v>
      </c>
      <c r="D1301" s="55">
        <f>IF(LEN(TRIM(tags_count[[#This Row],[Index_count]]))=0,0,LEN(tags_count[[#This Row],[Index_count]])-LEN(SUBSTITUTE(tags_count[[#This Row],[Index_count]]," ",""))+1)</f>
        <v>1</v>
      </c>
      <c r="E1301">
        <f t="shared" si="21"/>
        <v>0</v>
      </c>
      <c r="Q1301" s="12">
        <v>1300</v>
      </c>
      <c r="R1301" s="10">
        <v>10000</v>
      </c>
      <c r="S1301" s="10">
        <v>70000</v>
      </c>
      <c r="T1301" t="str">
        <v>Summer Plus Size Fashion Sleeve Tops Loose short sleeves T Shirts Shorts off shoulder solid color Women's Fashion Casual Women</v>
      </c>
    </row>
    <row r="1302" spans="1:20" x14ac:dyDescent="0.3">
      <c r="A1302" s="10" t="s">
        <v>12696</v>
      </c>
      <c r="B1302" s="54">
        <v>1</v>
      </c>
      <c r="C1302" t="s">
        <v>16487</v>
      </c>
      <c r="D1302" s="55">
        <f>IF(LEN(TRIM(tags_count[[#This Row],[Index_count]]))=0,0,LEN(tags_count[[#This Row],[Index_count]])-LEN(SUBSTITUTE(tags_count[[#This Row],[Index_count]]," ",""))+1)</f>
        <v>1</v>
      </c>
      <c r="E1302">
        <f t="shared" si="21"/>
        <v>0</v>
      </c>
      <c r="Q1302" s="12">
        <v>1301</v>
      </c>
      <c r="R1302" s="10">
        <v>20000</v>
      </c>
      <c r="S1302" s="10">
        <v>73200</v>
      </c>
      <c r="T1302" t="str">
        <v>Sterling Summer Fashion Rose Gold Ring gold Silver Ring statementring ocean Jewelry tinyring wavering Ring finger ring Gold Ring daintyring surferring</v>
      </c>
    </row>
    <row r="1303" spans="1:20" x14ac:dyDescent="0.3">
      <c r="A1303" s="10" t="s">
        <v>12697</v>
      </c>
      <c r="B1303" s="54">
        <v>1</v>
      </c>
      <c r="C1303" t="s">
        <v>16471</v>
      </c>
      <c r="D1303" s="55">
        <f>IF(LEN(TRIM(tags_count[[#This Row],[Index_count]]))=0,0,LEN(tags_count[[#This Row],[Index_count]])-LEN(SUBSTITUTE(tags_count[[#This Row],[Index_count]]," ",""))+1)</f>
        <v>1</v>
      </c>
      <c r="E1303">
        <f t="shared" si="21"/>
        <v>0</v>
      </c>
      <c r="Q1303" s="12">
        <v>1302</v>
      </c>
      <c r="R1303" s="10">
        <v>5000</v>
      </c>
      <c r="S1303" s="10">
        <v>35000</v>
      </c>
      <c r="T1303" t="str">
        <v>Mini Strapless Dress Fashion Summer Tube top Tunic dress bandeau top Mini dress Women's Fashion Plus Size off shoulder Floral sexy sexy tank top Women strapless Shorts Floral print short dress Tops beach dress Swimsuit Cover Casual Bikini tunic Print tubetopdre Beach Dress</v>
      </c>
    </row>
    <row r="1304" spans="1:20" x14ac:dyDescent="0.3">
      <c r="A1304" s="10" t="s">
        <v>12698</v>
      </c>
      <c r="B1304" s="54">
        <v>1</v>
      </c>
      <c r="C1304" t="s">
        <v>16419</v>
      </c>
      <c r="D1304" s="55">
        <f>IF(LEN(TRIM(tags_count[[#This Row],[Index_count]]))=0,0,LEN(tags_count[[#This Row],[Index_count]])-LEN(SUBSTITUTE(tags_count[[#This Row],[Index_count]]," ",""))+1)</f>
        <v>1</v>
      </c>
      <c r="E1304">
        <f t="shared" si="21"/>
        <v>0</v>
      </c>
      <c r="Q1304" s="12">
        <v>1303</v>
      </c>
      <c r="R1304" s="10">
        <v>1000</v>
      </c>
      <c r="S1304" s="10">
        <v>6000</v>
      </c>
      <c r="T1304" t="str">
        <v>Summer Fashion Lace pants fashion pants summer shorts Womens shorts Pocket women fashion shorts women shorts Lace Up high waisted shorts shortsforwomen Casual Women Shorts Waist Beach Pure Color Short pants Women's Fashion high waist summershortpant Cotton woven</v>
      </c>
    </row>
    <row r="1305" spans="1:20" x14ac:dyDescent="0.3">
      <c r="A1305" s="10" t="s">
        <v>12699</v>
      </c>
      <c r="B1305" s="54">
        <v>1</v>
      </c>
      <c r="C1305" t="s">
        <v>16488</v>
      </c>
      <c r="D1305" s="55">
        <f>IF(LEN(TRIM(tags_count[[#This Row],[Index_count]]))=0,0,LEN(tags_count[[#This Row],[Index_count]])-LEN(SUBSTITUTE(tags_count[[#This Row],[Index_count]]," ",""))+1)</f>
        <v>1</v>
      </c>
      <c r="E1305">
        <f t="shared" si="21"/>
        <v>0</v>
      </c>
      <c r="Q1305" s="12">
        <v>1304</v>
      </c>
      <c r="R1305" s="10">
        <v>10000</v>
      </c>
      <c r="S1305" s="10">
        <v>48099.999999999993</v>
      </c>
      <c r="T1305" t="str">
        <v>blouse butterfly Plus Size autumnblouse sexytshrit butterflytshirt short sleeves Collar Women's Fashion Fashion coldshoulder topsamptee Print Women T Shirts tshirtforwomen chiffontshirt Casual Women Fashion Lace</v>
      </c>
    </row>
    <row r="1306" spans="1:20" x14ac:dyDescent="0.3">
      <c r="A1306" s="10" t="s">
        <v>12700</v>
      </c>
      <c r="B1306" s="54">
        <v>1</v>
      </c>
      <c r="C1306" t="s">
        <v>16489</v>
      </c>
      <c r="D1306" s="55">
        <f>IF(LEN(TRIM(tags_count[[#This Row],[Index_count]]))=0,0,LEN(tags_count[[#This Row],[Index_count]])-LEN(SUBSTITUTE(tags_count[[#This Row],[Index_count]]," ",""))+1)</f>
        <v>1</v>
      </c>
      <c r="E1306">
        <f t="shared" si="21"/>
        <v>0</v>
      </c>
      <c r="Q1306" s="12">
        <v>1305</v>
      </c>
      <c r="R1306" s="10">
        <v>20000</v>
      </c>
      <c r="S1306" s="10">
        <v>160000</v>
      </c>
      <c r="T1306" t="str">
        <v>Women Vest Fashion Summer topsamptshirt tank top Cool T-Shirts Women's Fashion sleeveless tops Sport Tops slim summer tops Women Tank Army T Shirts camouflage Casual t Print Casual Tops o-neck sleeveless</v>
      </c>
    </row>
    <row r="1307" spans="1:20" x14ac:dyDescent="0.3">
      <c r="A1307" s="10" t="s">
        <v>12701</v>
      </c>
      <c r="B1307" s="54">
        <v>1</v>
      </c>
      <c r="C1307" t="s">
        <v>16427</v>
      </c>
      <c r="D1307" s="55">
        <f>IF(LEN(TRIM(tags_count[[#This Row],[Index_count]]))=0,0,LEN(tags_count[[#This Row],[Index_count]])-LEN(SUBSTITUTE(tags_count[[#This Row],[Index_count]]," ",""))+1)</f>
        <v>1</v>
      </c>
      <c r="E1307">
        <f t="shared" si="21"/>
        <v>0</v>
      </c>
      <c r="Q1307" s="12">
        <v>1306</v>
      </c>
      <c r="R1307" s="10">
        <v>5000</v>
      </c>
      <c r="S1307" s="10">
        <v>70000</v>
      </c>
      <c r="T1307" t="str">
        <v>Summer Fashion Halter solid fashion dress Dress Loose beach dress long dress Women's Fashion women dress sleeveless Casual Women</v>
      </c>
    </row>
    <row r="1308" spans="1:20" x14ac:dyDescent="0.3">
      <c r="A1308" s="10" t="s">
        <v>12702</v>
      </c>
      <c r="B1308" s="54">
        <v>1</v>
      </c>
      <c r="C1308" t="s">
        <v>16490</v>
      </c>
      <c r="D1308" s="55">
        <f>IF(LEN(TRIM(tags_count[[#This Row],[Index_count]]))=0,0,LEN(tags_count[[#This Row],[Index_count]])-LEN(SUBSTITUTE(tags_count[[#This Row],[Index_count]]," ",""))+1)</f>
        <v>1</v>
      </c>
      <c r="E1308">
        <f t="shared" si="21"/>
        <v>0</v>
      </c>
      <c r="Q1308" s="12">
        <v>1307</v>
      </c>
      <c r="R1308" s="10">
        <v>10000</v>
      </c>
      <c r="S1308" s="10">
        <v>46700</v>
      </c>
      <c r="T1308" t="str">
        <v>Summer Shorts Yoga skinny pants Bottom gymshort Women's Fashion sexy Sport Casual Women</v>
      </c>
    </row>
    <row r="1309" spans="1:20" x14ac:dyDescent="0.3">
      <c r="A1309" s="10" t="s">
        <v>12703</v>
      </c>
      <c r="B1309" s="54">
        <v>1</v>
      </c>
      <c r="C1309" t="s">
        <v>16491</v>
      </c>
      <c r="D1309" s="55">
        <f>IF(LEN(TRIM(tags_count[[#This Row],[Index_count]]))=0,0,LEN(tags_count[[#This Row],[Index_count]])-LEN(SUBSTITUTE(tags_count[[#This Row],[Index_count]]," ",""))+1)</f>
        <v>1</v>
      </c>
      <c r="E1309">
        <f t="shared" si="21"/>
        <v>0</v>
      </c>
      <c r="Q1309" s="12">
        <v>1308</v>
      </c>
      <c r="R1309" s="10">
        <v>1000</v>
      </c>
      <c r="S1309" s="10">
        <v>1800</v>
      </c>
      <c r="T1309" t="str">
        <v>Summer Leggings Plus Size sporty Fitness Breathable Women's Fashion sportshort yogashort quickdry high waist women shorts elastic waist Shorts Fashion Women Fashion Waist</v>
      </c>
    </row>
    <row r="1310" spans="1:20" x14ac:dyDescent="0.3">
      <c r="A1310" s="10" t="s">
        <v>12704</v>
      </c>
      <c r="B1310" s="54">
        <v>1</v>
      </c>
      <c r="C1310" t="s">
        <v>16492</v>
      </c>
      <c r="D1310" s="55">
        <f>IF(LEN(TRIM(tags_count[[#This Row],[Index_count]]))=0,0,LEN(tags_count[[#This Row],[Index_count]])-LEN(SUBSTITUTE(tags_count[[#This Row],[Index_count]]," ",""))+1)</f>
        <v>1</v>
      </c>
      <c r="E1310">
        <f t="shared" si="21"/>
        <v>0</v>
      </c>
      <c r="Q1310" s="12">
        <v>1309</v>
      </c>
      <c r="R1310" s="10">
        <v>5000</v>
      </c>
      <c r="S1310" s="10">
        <v>29500</v>
      </c>
      <c r="T1310" t="str">
        <v>Summer Vest Plus Size Pleated tank top Ladies Women's Fashion Fashion V-neck sexy Casual casual dress strapless Shirt button Buckles Cotton Dress Sleeveless dress Dress sleeveless Ladies Fashion loose dress</v>
      </c>
    </row>
    <row r="1311" spans="1:20" x14ac:dyDescent="0.3">
      <c r="A1311" s="10" t="s">
        <v>12705</v>
      </c>
      <c r="B1311" s="54">
        <v>1</v>
      </c>
      <c r="C1311" t="s">
        <v>16493</v>
      </c>
      <c r="D1311" s="55">
        <f>IF(LEN(TRIM(tags_count[[#This Row],[Index_count]]))=0,0,LEN(tags_count[[#This Row],[Index_count]])-LEN(SUBSTITUTE(tags_count[[#This Row],[Index_count]]," ",""))+1)</f>
        <v>1</v>
      </c>
      <c r="E1311">
        <f t="shared" si="21"/>
        <v>0</v>
      </c>
      <c r="Q1311" s="12">
        <v>1310</v>
      </c>
      <c r="R1311" s="10">
        <v>1000</v>
      </c>
      <c r="S1311" s="10">
        <v>5000</v>
      </c>
      <c r="T1311" t="str">
        <v>Blues Summer luggagesticker Bicycle cute freshsummer Laptop Waterproof Skateboard Box Yellow Computers Graffiti graffitisticker Tech &amp; Gadgets Cartoons skateboardsticker Stickers</v>
      </c>
    </row>
    <row r="1312" spans="1:20" x14ac:dyDescent="0.3">
      <c r="A1312" s="10" t="s">
        <v>12706</v>
      </c>
      <c r="B1312" s="54">
        <v>1</v>
      </c>
      <c r="C1312" t="s">
        <v>16494</v>
      </c>
      <c r="D1312" s="55">
        <f>IF(LEN(TRIM(tags_count[[#This Row],[Index_count]]))=0,0,LEN(tags_count[[#This Row],[Index_count]])-LEN(SUBSTITUTE(tags_count[[#This Row],[Index_count]]," ",""))+1)</f>
        <v>1</v>
      </c>
      <c r="E1312">
        <f t="shared" si="21"/>
        <v>0</v>
      </c>
      <c r="Q1312" s="12">
        <v>1311</v>
      </c>
      <c r="R1312" s="10">
        <v>20000</v>
      </c>
      <c r="S1312" s="10">
        <v>240000</v>
      </c>
      <c r="T1312" t="str">
        <v>Plus Size Floral print Lace asymmetric Dress beach dress Mini dress Cotton Dress Women's Fashion Lace Up printed sleeveless Floral sexy Beach</v>
      </c>
    </row>
    <row r="1313" spans="1:20" x14ac:dyDescent="0.3">
      <c r="A1313" s="10" t="s">
        <v>12707</v>
      </c>
      <c r="B1313" s="54">
        <v>1</v>
      </c>
      <c r="C1313" t="s">
        <v>16495</v>
      </c>
      <c r="D1313" s="55">
        <f>IF(LEN(TRIM(tags_count[[#This Row],[Index_count]]))=0,0,LEN(tags_count[[#This Row],[Index_count]])-LEN(SUBSTITUTE(tags_count[[#This Row],[Index_count]]," ",""))+1)</f>
        <v>1</v>
      </c>
      <c r="E1313">
        <f t="shared" si="21"/>
        <v>0</v>
      </c>
      <c r="Q1313" s="12">
        <v>1312</v>
      </c>
      <c r="R1313" s="10">
        <v>20000</v>
      </c>
      <c r="S1313" s="10">
        <v>100000</v>
      </c>
      <c r="T1313" t="str">
        <v>Summer clubwear bodyconsundres Cocktail Dress summer dress bodyconwrapdres Cocktail Dress wrap dress offshoulderbodycondres bodyconsummerdres bodyconromperjumpsuitclub Women's Fashion</v>
      </c>
    </row>
    <row r="1314" spans="1:20" x14ac:dyDescent="0.3">
      <c r="A1314" s="10" t="s">
        <v>12708</v>
      </c>
      <c r="B1314" s="54">
        <v>1</v>
      </c>
      <c r="C1314" t="s">
        <v>16496</v>
      </c>
      <c r="D1314" s="55">
        <f>IF(LEN(TRIM(tags_count[[#This Row],[Index_count]]))=0,0,LEN(tags_count[[#This Row],[Index_count]])-LEN(SUBSTITUTE(tags_count[[#This Row],[Index_count]]," ",""))+1)</f>
        <v>1</v>
      </c>
      <c r="E1314">
        <f t="shared" si="21"/>
        <v>0</v>
      </c>
      <c r="Q1314" s="12">
        <v>1313</v>
      </c>
      <c r="R1314" s="10">
        <v>1000</v>
      </c>
      <c r="S1314" s="10">
        <v>14000</v>
      </c>
      <c r="T1314" t="str">
        <v>Summer kimonosforwomen women beachwear chiffon Spring summercardigan openfront short sleeves Women's Fashion kimono Green printed Women longcardigan Beach kimonocardigan Cover Ups leaf</v>
      </c>
    </row>
    <row r="1315" spans="1:20" x14ac:dyDescent="0.3">
      <c r="A1315" s="10" t="s">
        <v>12709</v>
      </c>
      <c r="B1315" s="54">
        <v>1</v>
      </c>
      <c r="C1315" t="s">
        <v>16497</v>
      </c>
      <c r="D1315" s="55">
        <f>IF(LEN(TRIM(tags_count[[#This Row],[Index_count]]))=0,0,LEN(tags_count[[#This Row],[Index_count]])-LEN(SUBSTITUTE(tags_count[[#This Row],[Index_count]]," ",""))+1)</f>
        <v>1</v>
      </c>
      <c r="E1315">
        <f t="shared" si="21"/>
        <v>0</v>
      </c>
      <c r="Q1315" s="12">
        <v>1314</v>
      </c>
      <c r="R1315" s="10">
        <v>20000</v>
      </c>
      <c r="S1315" s="10">
        <v>240000</v>
      </c>
      <c r="T1315" t="str">
        <v>Mini Loose Tops &amp; Blouses Necks Halter Dress halterneck Floral dress Mini dress Women's Fashion Party Dress party sleeveless Ladies sexy Beach Casual</v>
      </c>
    </row>
    <row r="1316" spans="1:20" x14ac:dyDescent="0.3">
      <c r="A1316" s="10" t="s">
        <v>12710</v>
      </c>
      <c r="B1316" s="54">
        <v>1</v>
      </c>
      <c r="C1316" t="s">
        <v>16498</v>
      </c>
      <c r="D1316" s="55">
        <f>IF(LEN(TRIM(tags_count[[#This Row],[Index_count]]))=0,0,LEN(tags_count[[#This Row],[Index_count]])-LEN(SUBSTITUTE(tags_count[[#This Row],[Index_count]]," ",""))+1)</f>
        <v>1</v>
      </c>
      <c r="E1316">
        <f t="shared" si="21"/>
        <v>0</v>
      </c>
      <c r="Q1316" s="12">
        <v>1315</v>
      </c>
      <c r="R1316" s="10">
        <v>100</v>
      </c>
      <c r="S1316" s="10">
        <v>584</v>
      </c>
      <c r="T1316" t="str">
        <v>Summer asymmetrical dress hippie long dress Dress Plus Size summer dress asymmetric Women's Fashion Sleeveless dress boho dress Midi Dress sleeveless t-shirt dress women dress printed Fashion loose dress casual dress</v>
      </c>
    </row>
    <row r="1317" spans="1:20" x14ac:dyDescent="0.3">
      <c r="A1317" s="10" t="s">
        <v>12711</v>
      </c>
      <c r="B1317" s="54">
        <v>1</v>
      </c>
      <c r="C1317" t="s">
        <v>16499</v>
      </c>
      <c r="D1317" s="55">
        <f>IF(LEN(TRIM(tags_count[[#This Row],[Index_count]]))=0,0,LEN(tags_count[[#This Row],[Index_count]])-LEN(SUBSTITUTE(tags_count[[#This Row],[Index_count]]," ",""))+1)</f>
        <v>1</v>
      </c>
      <c r="E1317">
        <f t="shared" si="21"/>
        <v>0</v>
      </c>
      <c r="Q1317" s="12">
        <v>1316</v>
      </c>
      <c r="R1317" s="10">
        <v>10000</v>
      </c>
      <c r="S1317" s="10">
        <v>60000</v>
      </c>
      <c r="T1317" t="str">
        <v>Summer fashion women Spaghetti Strap Tank Spaghetti Tops topsamptshirt tank top Print Women's Fashion Plus Size printed blousesampshirt sleeveless Women Fashion Casual Flowers sleeveless tops</v>
      </c>
    </row>
    <row r="1318" spans="1:20" x14ac:dyDescent="0.3">
      <c r="A1318" s="10" t="s">
        <v>12712</v>
      </c>
      <c r="B1318" s="54">
        <v>1</v>
      </c>
      <c r="C1318" t="s">
        <v>16500</v>
      </c>
      <c r="D1318" s="55">
        <f>IF(LEN(TRIM(tags_count[[#This Row],[Index_count]]))=0,0,LEN(tags_count[[#This Row],[Index_count]])-LEN(SUBSTITUTE(tags_count[[#This Row],[Index_count]]," ",""))+1)</f>
        <v>1</v>
      </c>
      <c r="E1318">
        <f t="shared" si="21"/>
        <v>0</v>
      </c>
      <c r="Q1318" s="12">
        <v>1317</v>
      </c>
      <c r="R1318" s="10">
        <v>5000</v>
      </c>
      <c r="S1318" s="10">
        <v>45000</v>
      </c>
      <c r="T1318" t="str">
        <v>Summer Plus Size skinny pants Colorful pants Women Set Necks short sleeves Print T Shirts Shorts lip summerset fitnessset lovely Sleeve Women Fashion Cotton</v>
      </c>
    </row>
    <row r="1319" spans="1:20" x14ac:dyDescent="0.3">
      <c r="A1319" s="10" t="s">
        <v>12713</v>
      </c>
      <c r="B1319" s="54">
        <v>1</v>
      </c>
      <c r="C1319" t="s">
        <v>16501</v>
      </c>
      <c r="D1319" s="55">
        <f>IF(LEN(TRIM(tags_count[[#This Row],[Index_count]]))=0,0,LEN(tags_count[[#This Row],[Index_count]])-LEN(SUBSTITUTE(tags_count[[#This Row],[Index_count]]," ",""))+1)</f>
        <v>1</v>
      </c>
      <c r="E1319">
        <f t="shared" si="21"/>
        <v>0</v>
      </c>
      <c r="Q1319" s="12">
        <v>1318</v>
      </c>
      <c r="R1319" s="10">
        <v>20000</v>
      </c>
      <c r="S1319" s="10">
        <v>300000</v>
      </c>
      <c r="T1319" t="str">
        <v>Goth Plus Size Halter skull black women swimsuit onepiece One Piece Swimsuits Swimwear push up swimwear Women's Fashion gothic beachwear for women Suits black skull bikini backless sexy monokini plus size bathing suits Women</v>
      </c>
    </row>
    <row r="1320" spans="1:20" x14ac:dyDescent="0.3">
      <c r="A1320" s="10" t="s">
        <v>12714</v>
      </c>
      <c r="B1320" s="54">
        <v>1</v>
      </c>
      <c r="C1320" t="s">
        <v>16502</v>
      </c>
      <c r="D1320" s="55">
        <f>IF(LEN(TRIM(tags_count[[#This Row],[Index_count]]))=0,0,LEN(tags_count[[#This Row],[Index_count]])-LEN(SUBSTITUTE(tags_count[[#This Row],[Index_count]]," ",""))+1)</f>
        <v>1</v>
      </c>
      <c r="E1320">
        <f t="shared" si="21"/>
        <v>0</v>
      </c>
      <c r="Q1320" s="12">
        <v>1319</v>
      </c>
      <c r="R1320" s="10">
        <v>5000</v>
      </c>
      <c r="S1320" s="10">
        <v>40000</v>
      </c>
      <c r="T1320" t="str">
        <v>Summer Plus Size Floral print Dress Spaghetti Strap Print Women's Fashion Fashion summer dress knee Floral sleeveless Ladies Spaghetti Casual</v>
      </c>
    </row>
    <row r="1321" spans="1:20" x14ac:dyDescent="0.3">
      <c r="A1321" s="10" t="s">
        <v>12715</v>
      </c>
      <c r="B1321" s="54">
        <v>1</v>
      </c>
      <c r="C1321" t="s">
        <v>16503</v>
      </c>
      <c r="D1321" s="55">
        <f>IF(LEN(TRIM(tags_count[[#This Row],[Index_count]]))=0,0,LEN(tags_count[[#This Row],[Index_count]])-LEN(SUBSTITUTE(tags_count[[#This Row],[Index_count]]," ",""))+1)</f>
        <v>1</v>
      </c>
      <c r="E1321">
        <f t="shared" si="21"/>
        <v>0</v>
      </c>
      <c r="Q1321" s="12">
        <v>1320</v>
      </c>
      <c r="R1321" s="10">
        <v>1000</v>
      </c>
      <c r="S1321" s="10">
        <v>8000</v>
      </c>
      <c r="T1321" t="str">
        <v>Summer Plus Size Colorful print shirt Plus size top short sleeves Women's Fashion Fashion women t shirt Casual T-Shirt lipshirt Sleeve Shirt fashion women Shorts #fashion #tshirt Gifts loose shirt Tops graphic tee lip Women</v>
      </c>
    </row>
    <row r="1322" spans="1:20" x14ac:dyDescent="0.3">
      <c r="A1322" s="10" t="s">
        <v>12716</v>
      </c>
      <c r="B1322" s="54">
        <v>1</v>
      </c>
      <c r="C1322" t="s">
        <v>16503</v>
      </c>
      <c r="D1322" s="55">
        <f>IF(LEN(TRIM(tags_count[[#This Row],[Index_count]]))=0,0,LEN(tags_count[[#This Row],[Index_count]])-LEN(SUBSTITUTE(tags_count[[#This Row],[Index_count]]," ",""))+1)</f>
        <v>1</v>
      </c>
      <c r="E1322">
        <f t="shared" si="21"/>
        <v>0</v>
      </c>
      <c r="Q1322" s="12">
        <v>1321</v>
      </c>
      <c r="R1322" s="10">
        <v>1000</v>
      </c>
      <c r="S1322" s="10">
        <v>8000</v>
      </c>
      <c r="T1322" t="str">
        <v>Summer Women Rompers looseblouse summer shorts short sleeves Women's Fashion jumsuitsforwomen loosejumpsuit One-Piece Suits Necks onepiece Shorts Waist Sleeve Pure Color jumpsuit Casual Jumpsuits &amp; Rompers Ladies Women women Jumpsuit tops for women</v>
      </c>
    </row>
    <row r="1323" spans="1:20" x14ac:dyDescent="0.3">
      <c r="A1323" s="10" t="s">
        <v>12717</v>
      </c>
      <c r="B1323" s="54">
        <v>1</v>
      </c>
      <c r="C1323" t="s">
        <v>16504</v>
      </c>
      <c r="D1323" s="55">
        <f>IF(LEN(TRIM(tags_count[[#This Row],[Index_count]]))=0,0,LEN(tags_count[[#This Row],[Index_count]])-LEN(SUBSTITUTE(tags_count[[#This Row],[Index_count]]," ",""))+1)</f>
        <v>1</v>
      </c>
      <c r="E1323">
        <f t="shared" si="21"/>
        <v>0</v>
      </c>
      <c r="Q1323" s="12">
        <v>1322</v>
      </c>
      <c r="R1323" s="10">
        <v>1000</v>
      </c>
      <c r="S1323" s="10">
        <v>2690</v>
      </c>
      <c r="T1323" t="str">
        <v>water Toy Elastic gasballoon bubble Durable bubbleball Rubber Outdoor interaction Sport Soft Children Inflatable Balloon</v>
      </c>
    </row>
    <row r="1324" spans="1:20" x14ac:dyDescent="0.3">
      <c r="A1324" s="10" t="s">
        <v>12718</v>
      </c>
      <c r="B1324" s="54">
        <v>1</v>
      </c>
      <c r="C1324" t="s">
        <v>16505</v>
      </c>
      <c r="D1324" s="55">
        <f>IF(LEN(TRIM(tags_count[[#This Row],[Index_count]]))=0,0,LEN(tags_count[[#This Row],[Index_count]])-LEN(SUBSTITUTE(tags_count[[#This Row],[Index_count]]," ",""))+1)</f>
        <v>1</v>
      </c>
      <c r="E1324">
        <f t="shared" si="21"/>
        <v>0</v>
      </c>
      <c r="Q1324" s="12">
        <v>1323</v>
      </c>
      <c r="R1324" s="10">
        <v>5000</v>
      </c>
      <c r="S1324" s="10">
        <v>30000</v>
      </c>
      <c r="T1324" t="str">
        <v>Summer Flip Flops Sandals Women Sandals Crystal Beach summer shoes Rhinestone bohemiansandal sandals for women Plus Size slippers women beachsandal Beach slippers Women's Fashion Women flat shoe Shoes</v>
      </c>
    </row>
    <row r="1325" spans="1:20" x14ac:dyDescent="0.3">
      <c r="A1325" s="10" t="s">
        <v>12719</v>
      </c>
      <c r="B1325" s="54">
        <v>1</v>
      </c>
      <c r="C1325" t="s">
        <v>16506</v>
      </c>
      <c r="D1325" s="55">
        <f>IF(LEN(TRIM(tags_count[[#This Row],[Index_count]]))=0,0,LEN(tags_count[[#This Row],[Index_count]])-LEN(SUBSTITUTE(tags_count[[#This Row],[Index_count]]," ",""))+1)</f>
        <v>1</v>
      </c>
      <c r="E1325">
        <f t="shared" si="21"/>
        <v>0</v>
      </c>
      <c r="Q1325" s="12">
        <v>1324</v>
      </c>
      <c r="R1325" s="10">
        <v>1000</v>
      </c>
      <c r="S1325" s="10">
        <v>8000</v>
      </c>
      <c r="T1325" t="str">
        <v>Summer Women Shorts pants Loose Short pants drawstring Causal</v>
      </c>
    </row>
    <row r="1326" spans="1:20" x14ac:dyDescent="0.3">
      <c r="A1326" s="10" t="s">
        <v>12720</v>
      </c>
      <c r="B1326" s="54">
        <v>1</v>
      </c>
      <c r="C1326" t="s">
        <v>16507</v>
      </c>
      <c r="D1326" s="55">
        <f>IF(LEN(TRIM(tags_count[[#This Row],[Index_count]]))=0,0,LEN(tags_count[[#This Row],[Index_count]])-LEN(SUBSTITUTE(tags_count[[#This Row],[Index_count]]," ",""))+1)</f>
        <v>1</v>
      </c>
      <c r="E1326">
        <f t="shared" si="21"/>
        <v>0</v>
      </c>
      <c r="Q1326" s="12">
        <v>1325</v>
      </c>
      <c r="R1326" s="10">
        <v>100</v>
      </c>
      <c r="S1326" s="10">
        <v>583</v>
      </c>
      <c r="T1326" t="str">
        <v>Summer Shorts Necks Sleeve Swing dress Dresses polka dot Polkas short sleeves womens clothes ladies dress Crewneck Print women dress Short Sleeved Women's Fashion loose dress Women</v>
      </c>
    </row>
    <row r="1327" spans="1:20" x14ac:dyDescent="0.3">
      <c r="A1327" s="10" t="s">
        <v>12721</v>
      </c>
      <c r="B1327" s="54">
        <v>1</v>
      </c>
      <c r="C1327" t="s">
        <v>16508</v>
      </c>
      <c r="D1327" s="55">
        <f>IF(LEN(TRIM(tags_count[[#This Row],[Index_count]]))=0,0,LEN(tags_count[[#This Row],[Index_count]])-LEN(SUBSTITUTE(tags_count[[#This Row],[Index_count]]," ",""))+1)</f>
        <v>1</v>
      </c>
      <c r="E1327">
        <f t="shared" si="21"/>
        <v>0</v>
      </c>
      <c r="Q1327" s="12">
        <v>1326</v>
      </c>
      <c r="R1327" s="10">
        <v>100</v>
      </c>
      <c r="S1327" s="10">
        <v>1100</v>
      </c>
      <c r="T1327" t="str">
        <v>Summer Vest Fashion Floral print camisole Tank Tops Loose Print Round neck Floral Women's Fashion Plus Size Women women clothes sleeveless womens tank tops Casual Necks</v>
      </c>
    </row>
    <row r="1328" spans="1:20" x14ac:dyDescent="0.3">
      <c r="A1328" s="10" t="s">
        <v>12722</v>
      </c>
      <c r="B1328" s="54">
        <v>1</v>
      </c>
      <c r="C1328" t="s">
        <v>16509</v>
      </c>
      <c r="D1328" s="55">
        <f>IF(LEN(TRIM(tags_count[[#This Row],[Index_count]]))=0,0,LEN(tags_count[[#This Row],[Index_count]])-LEN(SUBSTITUTE(tags_count[[#This Row],[Index_count]]," ",""))+1)</f>
        <v>1</v>
      </c>
      <c r="E1328">
        <f t="shared" si="21"/>
        <v>0</v>
      </c>
      <c r="Q1328" s="12">
        <v>1327</v>
      </c>
      <c r="R1328" s="10">
        <v>1000</v>
      </c>
      <c r="S1328" s="10">
        <v>11000</v>
      </c>
      <c r="T1328" t="str">
        <v>topsforfemale butterfly irregualshirt Plus Size Tops &amp; Blouses Summer Tops tank top cami top Print Women's Fashion Fashion V-neck sexyblouseforwomen sleeveless Women butterfliesprint Women Fashion sleeveless tops</v>
      </c>
    </row>
    <row r="1329" spans="1:20" x14ac:dyDescent="0.3">
      <c r="A1329" s="10" t="s">
        <v>12723</v>
      </c>
      <c r="B1329" s="54">
        <v>1</v>
      </c>
      <c r="C1329" t="s">
        <v>16509</v>
      </c>
      <c r="D1329" s="55">
        <f>IF(LEN(TRIM(tags_count[[#This Row],[Index_count]]))=0,0,LEN(tags_count[[#This Row],[Index_count]])-LEN(SUBSTITUTE(tags_count[[#This Row],[Index_count]]," ",""))+1)</f>
        <v>1</v>
      </c>
      <c r="E1329">
        <f t="shared" si="21"/>
        <v>0</v>
      </c>
      <c r="Q1329" s="12">
        <v>1328</v>
      </c>
      <c r="R1329" s="10">
        <v>50</v>
      </c>
      <c r="S1329" s="10">
        <v>1350</v>
      </c>
      <c r="T1329" t="str">
        <v>Summer Fashion Cycling pants Shorts maillot Cycling Clothing ciclismo Uniforms short sleeves Bikes ropa Clothing biking Jerseys</v>
      </c>
    </row>
    <row r="1330" spans="1:20" x14ac:dyDescent="0.3">
      <c r="A1330" s="10" t="s">
        <v>12724</v>
      </c>
      <c r="B1330" s="54">
        <v>1</v>
      </c>
      <c r="C1330" t="s">
        <v>16510</v>
      </c>
      <c r="D1330" s="55">
        <f>IF(LEN(TRIM(tags_count[[#This Row],[Index_count]]))=0,0,LEN(tags_count[[#This Row],[Index_count]])-LEN(SUBSTITUTE(tags_count[[#This Row],[Index_count]]," ",""))+1)</f>
        <v>1</v>
      </c>
      <c r="E1330">
        <f t="shared" si="21"/>
        <v>0</v>
      </c>
      <c r="Q1330" s="12">
        <v>1329</v>
      </c>
      <c r="R1330" s="10">
        <v>10</v>
      </c>
      <c r="S1330" s="10">
        <v>40</v>
      </c>
      <c r="T1330" t="str">
        <v>Plus Size Fashion Lace Halter Fitness Workout tank top Women's Fashion Lingerie sexy lace halterlacebralette sexy strappy Tops Bras Necks</v>
      </c>
    </row>
    <row r="1331" spans="1:20" x14ac:dyDescent="0.3">
      <c r="A1331" s="10" t="s">
        <v>12725</v>
      </c>
      <c r="B1331" s="54">
        <v>1</v>
      </c>
      <c r="C1331" t="s">
        <v>16511</v>
      </c>
      <c r="D1331" s="55">
        <f>IF(LEN(TRIM(tags_count[[#This Row],[Index_count]]))=0,0,LEN(tags_count[[#This Row],[Index_count]])-LEN(SUBSTITUTE(tags_count[[#This Row],[Index_count]]," ",""))+1)</f>
        <v>1</v>
      </c>
      <c r="E1331">
        <f t="shared" si="21"/>
        <v>0</v>
      </c>
      <c r="Q1331" s="12">
        <v>1330</v>
      </c>
      <c r="R1331" s="10">
        <v>10000</v>
      </c>
      <c r="S1331" s="10">
        <v>160000</v>
      </c>
      <c r="T1331" t="str">
        <v>long skirt crop top skirtsuit Tops Print Women's Fashion totemprint Two piece set boho sexyoutfit twopieceoutfit backless cotton crop top Summer Fashion sexy Women Skirts splits</v>
      </c>
    </row>
    <row r="1332" spans="1:20" x14ac:dyDescent="0.3">
      <c r="A1332" s="10" t="s">
        <v>12726</v>
      </c>
      <c r="B1332" s="54">
        <v>1</v>
      </c>
      <c r="C1332" t="s">
        <v>16512</v>
      </c>
      <c r="D1332" s="55">
        <f>IF(LEN(TRIM(tags_count[[#This Row],[Index_count]]))=0,0,LEN(tags_count[[#This Row],[Index_count]])-LEN(SUBSTITUTE(tags_count[[#This Row],[Index_count]]," ",""))+1)</f>
        <v>1</v>
      </c>
      <c r="E1332">
        <f t="shared" si="21"/>
        <v>0</v>
      </c>
      <c r="Q1332" s="12">
        <v>1331</v>
      </c>
      <c r="R1332" s="10">
        <v>20000</v>
      </c>
      <c r="S1332" s="10">
        <v>220000</v>
      </c>
      <c r="T1332" t="str">
        <v>blouse Summer Fashion Tops kimono Casual Jacket cardigan Floral sexy summer tops</v>
      </c>
    </row>
    <row r="1333" spans="1:20" x14ac:dyDescent="0.3">
      <c r="A1333" s="10" t="s">
        <v>12727</v>
      </c>
      <c r="B1333" s="54">
        <v>1</v>
      </c>
      <c r="C1333" t="s">
        <v>16412</v>
      </c>
      <c r="D1333" s="55">
        <f>IF(LEN(TRIM(tags_count[[#This Row],[Index_count]]))=0,0,LEN(tags_count[[#This Row],[Index_count]])-LEN(SUBSTITUTE(tags_count[[#This Row],[Index_count]]," ",""))+1)</f>
        <v>1</v>
      </c>
      <c r="E1333">
        <f t="shared" si="21"/>
        <v>0</v>
      </c>
      <c r="Q1333" s="12">
        <v>1332</v>
      </c>
      <c r="R1333" s="10">
        <v>20000</v>
      </c>
      <c r="S1333" s="10">
        <v>160000</v>
      </c>
      <c r="T1333" t="str">
        <v>Summer Fashion Cocktail Mini Dress Mini dress Ladies Women's Fashion Party Dress Floral sexy Spaghetti Casual Women Shorts Floral print short dress summer dress beach dress Print sleeveless Beach</v>
      </c>
    </row>
    <row r="1334" spans="1:20" x14ac:dyDescent="0.3">
      <c r="A1334" s="10" t="s">
        <v>12728</v>
      </c>
      <c r="B1334" s="54">
        <v>1</v>
      </c>
      <c r="C1334" t="s">
        <v>16513</v>
      </c>
      <c r="D1334" s="55">
        <f>IF(LEN(TRIM(tags_count[[#This Row],[Index_count]]))=0,0,LEN(tags_count[[#This Row],[Index_count]])-LEN(SUBSTITUTE(tags_count[[#This Row],[Index_count]]," ",""))+1)</f>
        <v>1</v>
      </c>
      <c r="E1334">
        <f t="shared" si="21"/>
        <v>0</v>
      </c>
      <c r="Q1334" s="12">
        <v>1333</v>
      </c>
      <c r="R1334" s="10">
        <v>100</v>
      </c>
      <c r="S1334" s="10">
        <v>577</v>
      </c>
      <c r="T1334" t="str">
        <v>Summer Plus Size Deep V-neck Dress Mini Skirts Pure Color Loose Vacation V-neck Mini dress beach dress Women women dress Dress sleeveless Beach Women's Fashion Casual casual dress</v>
      </c>
    </row>
    <row r="1335" spans="1:20" x14ac:dyDescent="0.3">
      <c r="A1335" s="10" t="s">
        <v>12729</v>
      </c>
      <c r="B1335" s="54">
        <v>1</v>
      </c>
      <c r="C1335" t="s">
        <v>16514</v>
      </c>
      <c r="D1335" s="55">
        <f>IF(LEN(TRIM(tags_count[[#This Row],[Index_count]]))=0,0,LEN(tags_count[[#This Row],[Index_count]])-LEN(SUBSTITUTE(tags_count[[#This Row],[Index_count]]," ",""))+1)</f>
        <v>1</v>
      </c>
      <c r="E1335">
        <f t="shared" si="21"/>
        <v>0</v>
      </c>
      <c r="Q1335" s="12">
        <v>1334</v>
      </c>
      <c r="R1335" s="10">
        <v>10000</v>
      </c>
      <c r="S1335" s="10">
        <v>110000</v>
      </c>
      <c r="T1335" t="str">
        <v>Summer Plus Size Mini plus size dress Dress Mini dress beach dress Party Dress sleeveless Casual casual dress Tank Shirt tankdres Beach Necks Women's Fashion Round neck Cotton Dress Sleeveless dress women dress Women Fashion loose dress Pleated</v>
      </c>
    </row>
    <row r="1336" spans="1:20" x14ac:dyDescent="0.3">
      <c r="A1336" s="10" t="s">
        <v>12730</v>
      </c>
      <c r="B1336" s="54">
        <v>1</v>
      </c>
      <c r="C1336" t="s">
        <v>16432</v>
      </c>
      <c r="D1336" s="55">
        <f>IF(LEN(TRIM(tags_count[[#This Row],[Index_count]]))=0,0,LEN(tags_count[[#This Row],[Index_count]])-LEN(SUBSTITUTE(tags_count[[#This Row],[Index_count]]," ",""))+1)</f>
        <v>1</v>
      </c>
      <c r="E1336">
        <f t="shared" si="21"/>
        <v>1</v>
      </c>
      <c r="Q1336" s="12">
        <v>1335</v>
      </c>
      <c r="R1336" s="10">
        <v>1000</v>
      </c>
      <c r="S1336" s="10">
        <v>9000</v>
      </c>
      <c r="T1336" t="str">
        <v>Shorts Lace Halter Pleated Loose Backs Outfits Fashion Lace Up Flowers Suits Print off shoulder Tops Women</v>
      </c>
    </row>
    <row r="1337" spans="1:20" x14ac:dyDescent="0.3">
      <c r="A1337" s="10" t="s">
        <v>12731</v>
      </c>
      <c r="B1337" s="54">
        <v>1</v>
      </c>
      <c r="C1337" t="s">
        <v>16515</v>
      </c>
      <c r="D1337" s="55">
        <f>IF(LEN(TRIM(tags_count[[#This Row],[Index_count]]))=0,0,LEN(tags_count[[#This Row],[Index_count]])-LEN(SUBSTITUTE(tags_count[[#This Row],[Index_count]]," ",""))+1)</f>
        <v>1</v>
      </c>
      <c r="E1337">
        <f t="shared" si="21"/>
        <v>0</v>
      </c>
      <c r="Q1337" s="12">
        <v>1336</v>
      </c>
      <c r="R1337" s="10">
        <v>1000</v>
      </c>
      <c r="S1337" s="10">
        <v>12000</v>
      </c>
      <c r="T1337" t="str">
        <v>Swing dress fashion women short sleeve dress Sleeve women casual dress Beach Pleated Polkas short sleeves Shorts Casual beach dress womens dresses polka dot dress polka dot Dress women dress Women Women's Fashion loose dress casual dress</v>
      </c>
    </row>
    <row r="1338" spans="1:20" x14ac:dyDescent="0.3">
      <c r="A1338" s="10" t="s">
        <v>12732</v>
      </c>
      <c r="B1338" s="54">
        <v>1</v>
      </c>
      <c r="C1338" t="s">
        <v>16516</v>
      </c>
      <c r="D1338" s="55">
        <f>IF(LEN(TRIM(tags_count[[#This Row],[Index_count]]))=0,0,LEN(tags_count[[#This Row],[Index_count]])-LEN(SUBSTITUTE(tags_count[[#This Row],[Index_count]]," ",""))+1)</f>
        <v>1</v>
      </c>
      <c r="E1338">
        <f t="shared" si="21"/>
        <v>0</v>
      </c>
      <c r="Q1338" s="12">
        <v>1337</v>
      </c>
      <c r="R1338" s="10">
        <v>100</v>
      </c>
      <c r="S1338" s="10">
        <v>700</v>
      </c>
      <c r="T1338" t="str">
        <v>Summer Shorts Sleeve Hollow-out pants sportsset short sleeves Outfits T Shirts Fashion Clothes Suits tacksuit sexy jumpsuit Women's Fashion Tops Women</v>
      </c>
    </row>
    <row r="1339" spans="1:20" x14ac:dyDescent="0.3">
      <c r="A1339" s="10" t="s">
        <v>12733</v>
      </c>
      <c r="B1339" s="54">
        <v>1</v>
      </c>
      <c r="C1339" t="s">
        <v>16517</v>
      </c>
      <c r="D1339" s="55">
        <f>IF(LEN(TRIM(tags_count[[#This Row],[Index_count]]))=0,0,LEN(tags_count[[#This Row],[Index_count]])-LEN(SUBSTITUTE(tags_count[[#This Row],[Index_count]]," ",""))+1)</f>
        <v>1</v>
      </c>
      <c r="E1339">
        <f t="shared" si="21"/>
        <v>0</v>
      </c>
      <c r="Q1339" s="12">
        <v>1338</v>
      </c>
      <c r="R1339" s="10">
        <v>1000</v>
      </c>
      <c r="S1339" s="10">
        <v>8000</v>
      </c>
      <c r="T1339" t="str">
        <v>Summer summer dress Dresses Dress Loose Mini dress Women's Fashion Sleeveless dress printed Plus Size women dress casual dress</v>
      </c>
    </row>
    <row r="1340" spans="1:20" x14ac:dyDescent="0.3">
      <c r="A1340" s="10" t="s">
        <v>12734</v>
      </c>
      <c r="B1340" s="54">
        <v>1</v>
      </c>
      <c r="C1340" t="s">
        <v>16516</v>
      </c>
      <c r="D1340" s="55">
        <f>IF(LEN(TRIM(tags_count[[#This Row],[Index_count]]))=0,0,LEN(tags_count[[#This Row],[Index_count]])-LEN(SUBSTITUTE(tags_count[[#This Row],[Index_count]]," ",""))+1)</f>
        <v>1</v>
      </c>
      <c r="E1340">
        <f t="shared" si="21"/>
        <v>0</v>
      </c>
      <c r="Q1340" s="12">
        <v>1339</v>
      </c>
      <c r="R1340" s="10">
        <v>1000</v>
      </c>
      <c r="S1340" s="10">
        <v>7000</v>
      </c>
      <c r="T1340" t="str">
        <v>Summer Plus Size Dress Spaghetti Strap Ladies Women's Fashion Fashion Floral knee Spaghetti Casual Floral print summer dress women's dress Print sleeveless</v>
      </c>
    </row>
    <row r="1341" spans="1:20" x14ac:dyDescent="0.3">
      <c r="A1341" s="10" t="s">
        <v>12735</v>
      </c>
      <c r="B1341" s="54">
        <v>1</v>
      </c>
      <c r="C1341" t="s">
        <v>16518</v>
      </c>
      <c r="D1341" s="55">
        <f>IF(LEN(TRIM(tags_count[[#This Row],[Index_count]]))=0,0,LEN(tags_count[[#This Row],[Index_count]])-LEN(SUBSTITUTE(tags_count[[#This Row],[Index_count]]," ",""))+1)</f>
        <v>1</v>
      </c>
      <c r="E1341">
        <f t="shared" si="21"/>
        <v>0</v>
      </c>
      <c r="Q1341" s="12">
        <v>1340</v>
      </c>
      <c r="R1341" s="10">
        <v>5000</v>
      </c>
      <c r="S1341" s="10">
        <v>45000</v>
      </c>
      <c r="T1341" t="str">
        <v>Summer Fashion cute teeshirthomme summer t-shirts doglovershirt funnyshirt short sleeves Women's Fashion printed Casual Women Fashion Women Funny Shorts Shirt Sleeve Pets Doggie Tops Dogs letterprinted Round neck T-Shirt womens pawprinttshirt Print</v>
      </c>
    </row>
    <row r="1342" spans="1:20" x14ac:dyDescent="0.3">
      <c r="A1342" s="10" t="s">
        <v>12736</v>
      </c>
      <c r="B1342" s="54">
        <v>1</v>
      </c>
      <c r="C1342" t="s">
        <v>16423</v>
      </c>
      <c r="D1342" s="55">
        <f>IF(LEN(TRIM(tags_count[[#This Row],[Index_count]]))=0,0,LEN(tags_count[[#This Row],[Index_count]])-LEN(SUBSTITUTE(tags_count[[#This Row],[Index_count]]," ",""))+1)</f>
        <v>1</v>
      </c>
      <c r="E1342">
        <f t="shared" si="21"/>
        <v>0</v>
      </c>
      <c r="Q1342" s="12">
        <v>1341</v>
      </c>
      <c r="R1342" s="10">
        <v>1000</v>
      </c>
      <c r="S1342" s="10">
        <v>8000</v>
      </c>
      <c r="T1342" t="str">
        <v>Summer Plus Size Floral print summerjumpsuit Rompers Women Necks Casual Elegant Women's Fashion offshoulderjumpsuit sleevelessjumpsuit Print sleeveless printjumpsuit women Jumpsuit Causal Floral jumpsuit</v>
      </c>
    </row>
    <row r="1343" spans="1:20" x14ac:dyDescent="0.3">
      <c r="A1343" s="10" t="s">
        <v>12737</v>
      </c>
      <c r="B1343" s="54">
        <v>1</v>
      </c>
      <c r="C1343" t="s">
        <v>16519</v>
      </c>
      <c r="D1343" s="55">
        <f>IF(LEN(TRIM(tags_count[[#This Row],[Index_count]]))=0,0,LEN(tags_count[[#This Row],[Index_count]])-LEN(SUBSTITUTE(tags_count[[#This Row],[Index_count]]," ",""))+1)</f>
        <v>1</v>
      </c>
      <c r="E1343">
        <f t="shared" si="21"/>
        <v>0</v>
      </c>
      <c r="Q1343" s="12">
        <v>1342</v>
      </c>
      <c r="R1343" s="10">
        <v>100</v>
      </c>
      <c r="S1343" s="10">
        <v>271</v>
      </c>
      <c r="T1343" t="str">
        <v>Summer Shorts pants Loose Overalls Casual Women's Fashion Fashion black sleeveless jumpsuit jumpsuitsampromper Women Fashion Women</v>
      </c>
    </row>
    <row r="1344" spans="1:20" x14ac:dyDescent="0.3">
      <c r="A1344" s="10" t="s">
        <v>12738</v>
      </c>
      <c r="B1344" s="54">
        <v>1</v>
      </c>
      <c r="C1344" t="s">
        <v>16520</v>
      </c>
      <c r="D1344" s="55">
        <f>IF(LEN(TRIM(tags_count[[#This Row],[Index_count]]))=0,0,LEN(tags_count[[#This Row],[Index_count]])-LEN(SUBSTITUTE(tags_count[[#This Row],[Index_count]]," ",""))+1)</f>
        <v>1</v>
      </c>
      <c r="E1344">
        <f t="shared" si="21"/>
        <v>0</v>
      </c>
      <c r="Q1344" s="12">
        <v>1343</v>
      </c>
      <c r="R1344" s="10">
        <v>10000</v>
      </c>
      <c r="S1344" s="10">
        <v>120000</v>
      </c>
      <c r="T1344" t="str">
        <v>Summer Cocktail sundress long dress baggydres Dress beach wear strap boho Women's Fashion Maxis party sexy Beach Casual Women</v>
      </c>
    </row>
    <row r="1345" spans="1:20" x14ac:dyDescent="0.3">
      <c r="A1345" s="10" t="s">
        <v>12739</v>
      </c>
      <c r="B1345" s="54">
        <v>1</v>
      </c>
      <c r="C1345" t="s">
        <v>16521</v>
      </c>
      <c r="D1345" s="55">
        <f>IF(LEN(TRIM(tags_count[[#This Row],[Index_count]]))=0,0,LEN(tags_count[[#This Row],[Index_count]])-LEN(SUBSTITUTE(tags_count[[#This Row],[Index_count]]," ",""))+1)</f>
        <v>1</v>
      </c>
      <c r="E1345">
        <f t="shared" si="21"/>
        <v>0</v>
      </c>
      <c r="Q1345" s="12">
        <v>1344</v>
      </c>
      <c r="R1345" s="10">
        <v>1000</v>
      </c>
      <c r="S1345" s="10">
        <v>13000</v>
      </c>
      <c r="T1345" t="str">
        <v>Summer Vest roseprint Fashion Spaghetti Tops Overalls Women's Fashion Jumpsuits &amp; Rompers Shorts Flowers sexy sleeveless jumpsuit Beach Women</v>
      </c>
    </row>
    <row r="1346" spans="1:20" x14ac:dyDescent="0.3">
      <c r="A1346" s="10" t="s">
        <v>12740</v>
      </c>
      <c r="B1346" s="54">
        <v>1</v>
      </c>
      <c r="C1346" t="s">
        <v>16522</v>
      </c>
      <c r="D1346" s="55">
        <f>IF(LEN(TRIM(tags_count[[#This Row],[Index_count]]))=0,0,LEN(tags_count[[#This Row],[Index_count]])-LEN(SUBSTITUTE(tags_count[[#This Row],[Index_count]]," ",""))+1)</f>
        <v>1</v>
      </c>
      <c r="E1346">
        <f t="shared" ref="E1346:E1409" si="22">COUNTIF(T1346:T2706,"*"&amp;A1346&amp;"*")</f>
        <v>0</v>
      </c>
      <c r="Q1346" s="12">
        <v>1345</v>
      </c>
      <c r="R1346" s="10">
        <v>5000</v>
      </c>
      <c r="S1346" s="10">
        <v>15000</v>
      </c>
      <c r="T1346" t="str">
        <v>Vest Fashion Yoga tubecroptop womenstraplessbra Tops strapless yogavest Tee Women's Fashion Tank fashion top Casual Bras</v>
      </c>
    </row>
    <row r="1347" spans="1:20" x14ac:dyDescent="0.3">
      <c r="A1347" s="10" t="s">
        <v>12741</v>
      </c>
      <c r="B1347" s="54">
        <v>1</v>
      </c>
      <c r="C1347" t="s">
        <v>16523</v>
      </c>
      <c r="D1347" s="55">
        <f>IF(LEN(TRIM(tags_count[[#This Row],[Index_count]]))=0,0,LEN(tags_count[[#This Row],[Index_count]])-LEN(SUBSTITUTE(tags_count[[#This Row],[Index_count]]," ",""))+1)</f>
        <v>1</v>
      </c>
      <c r="E1347">
        <f t="shared" si="22"/>
        <v>0</v>
      </c>
      <c r="Q1347" s="12">
        <v>1346</v>
      </c>
      <c r="R1347" s="10">
        <v>5000</v>
      </c>
      <c r="S1347" s="10">
        <v>25000</v>
      </c>
      <c r="T1347" t="str">
        <v>blouse Summer Pure Color Loose beach wear short sleeves T Shirts off shoulder solid color Women's Fashion Casual Women</v>
      </c>
    </row>
    <row r="1348" spans="1:20" x14ac:dyDescent="0.3">
      <c r="A1348" s="10" t="s">
        <v>12742</v>
      </c>
      <c r="B1348" s="54">
        <v>1</v>
      </c>
      <c r="C1348" t="s">
        <v>16524</v>
      </c>
      <c r="D1348" s="55">
        <f>IF(LEN(TRIM(tags_count[[#This Row],[Index_count]]))=0,0,LEN(tags_count[[#This Row],[Index_count]])-LEN(SUBSTITUTE(tags_count[[#This Row],[Index_count]]," ",""))+1)</f>
        <v>1</v>
      </c>
      <c r="E1348">
        <f t="shared" si="22"/>
        <v>0</v>
      </c>
      <c r="Q1348" s="12">
        <v>1347</v>
      </c>
      <c r="R1348" s="10">
        <v>100</v>
      </c>
      <c r="S1348" s="10">
        <v>600</v>
      </c>
      <c r="T1348" t="str">
        <v>blouse Women Vest Vest summer t-shirts Tank Shirt Summer Tops Loose Casual slingtop Print Women's Fashion printed Tops &amp; T-Shirts Plus size top sleeveless Tank&amp;Sleeveless</v>
      </c>
    </row>
    <row r="1349" spans="1:20" x14ac:dyDescent="0.3">
      <c r="A1349" s="10" t="s">
        <v>12743</v>
      </c>
      <c r="B1349" s="54">
        <v>1</v>
      </c>
      <c r="C1349" t="s">
        <v>16525</v>
      </c>
      <c r="D1349" s="55">
        <f>IF(LEN(TRIM(tags_count[[#This Row],[Index_count]]))=0,0,LEN(tags_count[[#This Row],[Index_count]])-LEN(SUBSTITUTE(tags_count[[#This Row],[Index_count]]," ",""))+1)</f>
        <v>1</v>
      </c>
      <c r="E1349">
        <f t="shared" si="22"/>
        <v>0</v>
      </c>
      <c r="Q1349" s="12">
        <v>1348</v>
      </c>
      <c r="R1349" s="10">
        <v>5000</v>
      </c>
      <c r="S1349" s="10">
        <v>60000</v>
      </c>
      <c r="T1349" t="str">
        <v>Summer Lines Plus Size Sleeve Dress Denim summer dress denimjeansdres short sleeves casual dresses Ladies Women's Fashion Shorts minishirtdres Jeans mididre Women</v>
      </c>
    </row>
    <row r="1350" spans="1:20" x14ac:dyDescent="0.3">
      <c r="A1350" s="10" t="s">
        <v>12744</v>
      </c>
      <c r="B1350" s="54">
        <v>1</v>
      </c>
      <c r="C1350" t="s">
        <v>16526</v>
      </c>
      <c r="D1350" s="55">
        <f>IF(LEN(TRIM(tags_count[[#This Row],[Index_count]]))=0,0,LEN(tags_count[[#This Row],[Index_count]])-LEN(SUBSTITUTE(tags_count[[#This Row],[Index_count]]," ",""))+1)</f>
        <v>1</v>
      </c>
      <c r="E1350">
        <f t="shared" si="22"/>
        <v>0</v>
      </c>
      <c r="Q1350" s="12">
        <v>1349</v>
      </c>
      <c r="R1350" s="10">
        <v>50</v>
      </c>
      <c r="S1350" s="10">
        <v>400</v>
      </c>
      <c r="T1350" t="str">
        <v>blouse Summer Plus Size Lace Sleeve sleeve lace Necks short sleeves Casual Round neck Women's Fashion Shorts Casual Tops short sleeve shirt Fashion summer tops T Shirts Cotton T Shirt</v>
      </c>
    </row>
    <row r="1351" spans="1:20" x14ac:dyDescent="0.3">
      <c r="A1351" s="10" t="s">
        <v>12745</v>
      </c>
      <c r="B1351" s="54">
        <v>1</v>
      </c>
      <c r="C1351" t="s">
        <v>16527</v>
      </c>
      <c r="D1351" s="55">
        <f>IF(LEN(TRIM(tags_count[[#This Row],[Index_count]]))=0,0,LEN(tags_count[[#This Row],[Index_count]])-LEN(SUBSTITUTE(tags_count[[#This Row],[Index_count]]," ",""))+1)</f>
        <v>1</v>
      </c>
      <c r="E1351">
        <f t="shared" si="22"/>
        <v>0</v>
      </c>
      <c r="Q1351" s="12">
        <v>1350</v>
      </c>
      <c r="R1351" s="10">
        <v>1000</v>
      </c>
      <c r="S1351" s="10">
        <v>7000</v>
      </c>
      <c r="T1351" t="str">
        <v>undersafetypant Summer Underwear Panties high waist boxer shorts pants Body Shapers Leggings Shorts Knickers Boxer Seamless Beach safetypant Fashion Lace</v>
      </c>
    </row>
    <row r="1352" spans="1:20" x14ac:dyDescent="0.3">
      <c r="A1352" s="10" t="s">
        <v>12746</v>
      </c>
      <c r="B1352" s="54">
        <v>1</v>
      </c>
      <c r="C1352" t="s">
        <v>16528</v>
      </c>
      <c r="D1352" s="55">
        <f>IF(LEN(TRIM(tags_count[[#This Row],[Index_count]]))=0,0,LEN(tags_count[[#This Row],[Index_count]])-LEN(SUBSTITUTE(tags_count[[#This Row],[Index_count]]," ",""))+1)</f>
        <v>1</v>
      </c>
      <c r="E1352">
        <f t="shared" si="22"/>
        <v>0</v>
      </c>
      <c r="Q1352" s="12">
        <v>1351</v>
      </c>
      <c r="R1352" s="10">
        <v>20000</v>
      </c>
      <c r="S1352" s="10">
        <v>180000</v>
      </c>
      <c r="T1352" t="str">
        <v>Summer Plus Size club dresses Dress summer dress Casual patydresse Women's Fashion Women Clothing Midi Dress Women party sexy black dress plus size dresses Fashion green dress casual dress</v>
      </c>
    </row>
    <row r="1353" spans="1:20" x14ac:dyDescent="0.3">
      <c r="A1353" s="10" t="s">
        <v>12747</v>
      </c>
      <c r="B1353" s="54">
        <v>1</v>
      </c>
      <c r="C1353" t="s">
        <v>16529</v>
      </c>
      <c r="D1353" s="55">
        <f>IF(LEN(TRIM(tags_count[[#This Row],[Index_count]]))=0,0,LEN(tags_count[[#This Row],[Index_count]])-LEN(SUBSTITUTE(tags_count[[#This Row],[Index_count]]," ",""))+1)</f>
        <v>1</v>
      </c>
      <c r="E1353">
        <f t="shared" si="22"/>
        <v>0</v>
      </c>
      <c r="Q1353" s="12">
        <v>1352</v>
      </c>
      <c r="R1353" s="10">
        <v>10000</v>
      </c>
      <c r="S1353" s="10">
        <v>130000</v>
      </c>
      <c r="T1353" t="str">
        <v>Summer trousers Floral print Fashion Print Long pants Women Clothing Floral sleeveless sexy jumpsuit Jumpers Clothing Rompers jumpsuit</v>
      </c>
    </row>
    <row r="1354" spans="1:20" x14ac:dyDescent="0.3">
      <c r="A1354" s="10" t="s">
        <v>12748</v>
      </c>
      <c r="B1354" s="54">
        <v>1</v>
      </c>
      <c r="C1354" t="s">
        <v>16521</v>
      </c>
      <c r="D1354" s="55">
        <f>IF(LEN(TRIM(tags_count[[#This Row],[Index_count]]))=0,0,LEN(tags_count[[#This Row],[Index_count]])-LEN(SUBSTITUTE(tags_count[[#This Row],[Index_count]]," ",""))+1)</f>
        <v>1</v>
      </c>
      <c r="E1354">
        <f t="shared" si="22"/>
        <v>0</v>
      </c>
      <c r="Q1354" s="12">
        <v>1353</v>
      </c>
      <c r="R1354" s="10">
        <v>5000</v>
      </c>
      <c r="S1354" s="10">
        <v>35000</v>
      </c>
      <c r="T1354" t="str">
        <v>shirtsforwomen Summer Fashion Tops &amp; Blouses Shirt solid Tops Chiffon Shirt tank top cami top Necks Women's Fashion sleeveless tops women tank top Tank plussizeclothe summer tops sleeveless Women</v>
      </c>
    </row>
    <row r="1355" spans="1:20" x14ac:dyDescent="0.3">
      <c r="A1355" s="10" t="s">
        <v>12749</v>
      </c>
      <c r="B1355" s="54">
        <v>1</v>
      </c>
      <c r="C1355" t="s">
        <v>16530</v>
      </c>
      <c r="D1355" s="55">
        <f>IF(LEN(TRIM(tags_count[[#This Row],[Index_count]]))=0,0,LEN(tags_count[[#This Row],[Index_count]])-LEN(SUBSTITUTE(tags_count[[#This Row],[Index_count]]," ",""))+1)</f>
        <v>1</v>
      </c>
      <c r="E1355">
        <f t="shared" si="22"/>
        <v>0</v>
      </c>
      <c r="Q1355" s="12">
        <v>1354</v>
      </c>
      <c r="R1355" s="10">
        <v>1000</v>
      </c>
      <c r="S1355" s="10">
        <v>3870</v>
      </c>
      <c r="T1355" t="str">
        <v>Summer Plus Size tunic Tops blousetop Casual Women's Fashion Printing tank top sleeveless V-neck Tank Fashion plusszie</v>
      </c>
    </row>
    <row r="1356" spans="1:20" x14ac:dyDescent="0.3">
      <c r="A1356" s="10" t="s">
        <v>12750</v>
      </c>
      <c r="B1356" s="54">
        <v>1</v>
      </c>
      <c r="C1356" t="s">
        <v>16531</v>
      </c>
      <c r="D1356" s="55">
        <f>IF(LEN(TRIM(tags_count[[#This Row],[Index_count]]))=0,0,LEN(tags_count[[#This Row],[Index_count]])-LEN(SUBSTITUTE(tags_count[[#This Row],[Index_count]]," ",""))+1)</f>
        <v>1</v>
      </c>
      <c r="E1356">
        <f t="shared" si="22"/>
        <v>0</v>
      </c>
      <c r="Q1356" s="12">
        <v>1355</v>
      </c>
      <c r="R1356" s="10">
        <v>100</v>
      </c>
      <c r="S1356" s="10">
        <v>1500</v>
      </c>
      <c r="T1356" t="str">
        <v>Summer loosedresse kaftan long dress baggydres Dress Polkas robesforwomen Women's Fashion 34sleevedres party roundneckdres vestido maxi dress Beach polka dot Women</v>
      </c>
    </row>
    <row r="1357" spans="1:20" x14ac:dyDescent="0.3">
      <c r="A1357" s="10" t="s">
        <v>12751</v>
      </c>
      <c r="B1357" s="54">
        <v>1</v>
      </c>
      <c r="C1357" t="s">
        <v>16532</v>
      </c>
      <c r="D1357" s="55">
        <f>IF(LEN(TRIM(tags_count[[#This Row],[Index_count]]))=0,0,LEN(tags_count[[#This Row],[Index_count]])-LEN(SUBSTITUTE(tags_count[[#This Row],[Index_count]]," ",""))+1)</f>
        <v>1</v>
      </c>
      <c r="E1357">
        <f t="shared" si="22"/>
        <v>0</v>
      </c>
      <c r="Q1357" s="12">
        <v>1356</v>
      </c>
      <c r="R1357" s="10">
        <v>1000</v>
      </c>
      <c r="S1357" s="10">
        <v>5910</v>
      </c>
      <c r="T1357" t="str">
        <v>blouse Summer Vest Fashion Women Blouse sleevelessblouse summer shirt Loose tank top Casual summerblouse Women's Fashion sleeveless tops women top casualblouse Women</v>
      </c>
    </row>
    <row r="1358" spans="1:20" x14ac:dyDescent="0.3">
      <c r="A1358" s="10" t="s">
        <v>12752</v>
      </c>
      <c r="B1358" s="54">
        <v>1</v>
      </c>
      <c r="C1358" t="s">
        <v>16533</v>
      </c>
      <c r="D1358" s="55">
        <f>IF(LEN(TRIM(tags_count[[#This Row],[Index_count]]))=0,0,LEN(tags_count[[#This Row],[Index_count]])-LEN(SUBSTITUTE(tags_count[[#This Row],[Index_count]]," ",""))+1)</f>
        <v>1</v>
      </c>
      <c r="E1358">
        <f t="shared" si="22"/>
        <v>0</v>
      </c>
      <c r="Q1358" s="12">
        <v>1357</v>
      </c>
      <c r="R1358" s="10">
        <v>100</v>
      </c>
      <c r="S1358" s="10">
        <v>300</v>
      </c>
      <c r="T1358" t="str">
        <v>Summer Leggings Fashion high waist pants slim Women's Fashion trousers Green Army Women</v>
      </c>
    </row>
    <row r="1359" spans="1:20" x14ac:dyDescent="0.3">
      <c r="A1359" s="10" t="s">
        <v>12753</v>
      </c>
      <c r="B1359" s="54">
        <v>1</v>
      </c>
      <c r="C1359" t="s">
        <v>16463</v>
      </c>
      <c r="D1359" s="55">
        <f>IF(LEN(TRIM(tags_count[[#This Row],[Index_count]]))=0,0,LEN(tags_count[[#This Row],[Index_count]])-LEN(SUBSTITUTE(tags_count[[#This Row],[Index_count]]," ",""))+1)</f>
        <v>1</v>
      </c>
      <c r="E1359">
        <f t="shared" si="22"/>
        <v>0</v>
      </c>
      <c r="Q1359" s="12">
        <v>1358</v>
      </c>
      <c r="R1359" s="10">
        <v>20000</v>
      </c>
      <c r="S1359" s="10">
        <v>160000</v>
      </c>
      <c r="T1359" t="str">
        <v>bodycon jumpsuits nightwear Shorts slim Body Suit shortjumpsuit Women vestido Ladies sleeveless sexy Rompers Casual jumpsuit</v>
      </c>
    </row>
    <row r="1360" spans="1:20" x14ac:dyDescent="0.3">
      <c r="A1360" s="10" t="s">
        <v>12754</v>
      </c>
      <c r="B1360" s="54">
        <v>1</v>
      </c>
      <c r="C1360" t="s">
        <v>16534</v>
      </c>
      <c r="D1360" s="55">
        <f>IF(LEN(TRIM(tags_count[[#This Row],[Index_count]]))=0,0,LEN(tags_count[[#This Row],[Index_count]])-LEN(SUBSTITUTE(tags_count[[#This Row],[Index_count]]," ",""))+1)</f>
        <v>1</v>
      </c>
      <c r="E1360">
        <f t="shared" si="22"/>
        <v>0</v>
      </c>
      <c r="Q1360" s="12">
        <v>1359</v>
      </c>
      <c r="R1360" s="10">
        <v>10000</v>
      </c>
      <c r="S1360" s="10">
        <v>60000</v>
      </c>
      <c r="T1360" t="str">
        <v>bohemia Plus Size dandelionfloralprinted short sleeves yoga top bohotshirt Cool T-Shirts Women's Fashion Fashion short sleeve shirt Casual Women Shorts Yoga Shirt Sleeve graphic tee Tee Shirt T Shirts boho bohoshirt Print Casual Tops Tops</v>
      </c>
    </row>
    <row r="1361" spans="1:20" x14ac:dyDescent="0.3">
      <c r="A1361" s="10" t="s">
        <v>12755</v>
      </c>
      <c r="B1361" s="54">
        <v>1</v>
      </c>
      <c r="C1361" t="s">
        <v>16501</v>
      </c>
      <c r="D1361" s="55">
        <f>IF(LEN(TRIM(tags_count[[#This Row],[Index_count]]))=0,0,LEN(tags_count[[#This Row],[Index_count]])-LEN(SUBSTITUTE(tags_count[[#This Row],[Index_count]]," ",""))+1)</f>
        <v>1</v>
      </c>
      <c r="E1361">
        <f t="shared" si="22"/>
        <v>0</v>
      </c>
      <c r="Q1361" s="12">
        <v>1360</v>
      </c>
      <c r="R1361" s="10">
        <v>100</v>
      </c>
      <c r="S1361" s="10">
        <v>200</v>
      </c>
      <c r="T1361" t="str">
        <v>Summer Panties Elastic Lace Casual pants casualshort summer shorts Plus Size Short pants women shorts Shorts Beach Shorts Women Beach Shorts loosepant high waisted shorts Lace Up Women's Fashion Women</v>
      </c>
    </row>
    <row r="1362" spans="1:20" x14ac:dyDescent="0.3">
      <c r="A1362" s="10" t="s">
        <v>12756</v>
      </c>
      <c r="B1362" s="54">
        <v>1</v>
      </c>
      <c r="C1362" t="s">
        <v>16535</v>
      </c>
      <c r="D1362" s="55">
        <f>IF(LEN(TRIM(tags_count[[#This Row],[Index_count]]))=0,0,LEN(tags_count[[#This Row],[Index_count]])-LEN(SUBSTITUTE(tags_count[[#This Row],[Index_count]]," ",""))+1)</f>
        <v>1</v>
      </c>
      <c r="E1362">
        <f t="shared" si="22"/>
        <v>0</v>
      </c>
      <c r="Q1362" s="12">
        <v>1361</v>
      </c>
      <c r="R1362" s="10">
        <v>100</v>
      </c>
      <c r="S1362" s="10">
        <v>500</v>
      </c>
      <c r="T1362" t="str">
        <v>runningshort Beach Shorts beachpant menbeachshort Men sailboatshort beach swimwear Men's Fashion Shorts Summer men's shorts Sport</v>
      </c>
    </row>
    <row r="1363" spans="1:20" x14ac:dyDescent="0.3">
      <c r="A1363" s="10" t="s">
        <v>12757</v>
      </c>
      <c r="B1363" s="54">
        <v>1</v>
      </c>
      <c r="C1363" t="s">
        <v>16479</v>
      </c>
      <c r="D1363" s="55">
        <f>IF(LEN(TRIM(tags_count[[#This Row],[Index_count]]))=0,0,LEN(tags_count[[#This Row],[Index_count]])-LEN(SUBSTITUTE(tags_count[[#This Row],[Index_count]]," ",""))+1)</f>
        <v>1</v>
      </c>
      <c r="E1363">
        <f t="shared" si="22"/>
        <v>0</v>
      </c>
      <c r="Q1363" s="12">
        <v>1362</v>
      </c>
      <c r="R1363" s="10">
        <v>100</v>
      </c>
      <c r="S1363" s="10">
        <v>700</v>
      </c>
      <c r="T1363" t="str">
        <v>Summer Leggings slim Yoga pants Slim Fit Women's Fashion Running Fashion Sport Fitness Women</v>
      </c>
    </row>
    <row r="1364" spans="1:20" x14ac:dyDescent="0.3">
      <c r="A1364" s="10" t="s">
        <v>12758</v>
      </c>
      <c r="B1364" s="54">
        <v>1</v>
      </c>
      <c r="C1364" t="s">
        <v>16536</v>
      </c>
      <c r="D1364" s="55">
        <f>IF(LEN(TRIM(tags_count[[#This Row],[Index_count]]))=0,0,LEN(tags_count[[#This Row],[Index_count]])-LEN(SUBSTITUTE(tags_count[[#This Row],[Index_count]]," ",""))+1)</f>
        <v>1</v>
      </c>
      <c r="E1364">
        <f t="shared" si="22"/>
        <v>0</v>
      </c>
    </row>
    <row r="1365" spans="1:20" x14ac:dyDescent="0.3">
      <c r="A1365" s="10" t="s">
        <v>12759</v>
      </c>
      <c r="B1365" s="54">
        <v>1</v>
      </c>
      <c r="C1365" t="s">
        <v>16537</v>
      </c>
      <c r="D1365" s="55">
        <f>IF(LEN(TRIM(tags_count[[#This Row],[Index_count]]))=0,0,LEN(tags_count[[#This Row],[Index_count]])-LEN(SUBSTITUTE(tags_count[[#This Row],[Index_count]]," ",""))+1)</f>
        <v>1</v>
      </c>
      <c r="E1365">
        <f t="shared" si="22"/>
        <v>0</v>
      </c>
    </row>
    <row r="1366" spans="1:20" x14ac:dyDescent="0.3">
      <c r="A1366" s="10" t="s">
        <v>12760</v>
      </c>
      <c r="B1366" s="54">
        <v>1</v>
      </c>
      <c r="C1366" t="s">
        <v>16538</v>
      </c>
      <c r="D1366" s="55">
        <f>IF(LEN(TRIM(tags_count[[#This Row],[Index_count]]))=0,0,LEN(tags_count[[#This Row],[Index_count]])-LEN(SUBSTITUTE(tags_count[[#This Row],[Index_count]]," ",""))+1)</f>
        <v>1</v>
      </c>
      <c r="E1366">
        <f t="shared" si="22"/>
        <v>0</v>
      </c>
    </row>
    <row r="1367" spans="1:20" x14ac:dyDescent="0.3">
      <c r="A1367" s="10" t="s">
        <v>12761</v>
      </c>
      <c r="B1367" s="54">
        <v>1</v>
      </c>
      <c r="C1367" t="s">
        <v>16539</v>
      </c>
      <c r="D1367" s="55">
        <f>IF(LEN(TRIM(tags_count[[#This Row],[Index_count]]))=0,0,LEN(tags_count[[#This Row],[Index_count]])-LEN(SUBSTITUTE(tags_count[[#This Row],[Index_count]]," ",""))+1)</f>
        <v>1</v>
      </c>
      <c r="E1367">
        <f t="shared" si="22"/>
        <v>0</v>
      </c>
    </row>
    <row r="1368" spans="1:20" x14ac:dyDescent="0.3">
      <c r="A1368" s="10" t="s">
        <v>12762</v>
      </c>
      <c r="B1368" s="54">
        <v>1</v>
      </c>
      <c r="C1368" t="s">
        <v>16540</v>
      </c>
      <c r="D1368" s="55">
        <f>IF(LEN(TRIM(tags_count[[#This Row],[Index_count]]))=0,0,LEN(tags_count[[#This Row],[Index_count]])-LEN(SUBSTITUTE(tags_count[[#This Row],[Index_count]]," ",""))+1)</f>
        <v>1</v>
      </c>
      <c r="E1368">
        <f t="shared" si="22"/>
        <v>0</v>
      </c>
    </row>
    <row r="1369" spans="1:20" x14ac:dyDescent="0.3">
      <c r="A1369" s="10" t="s">
        <v>12763</v>
      </c>
      <c r="B1369" s="54">
        <v>1</v>
      </c>
      <c r="C1369" t="s">
        <v>16541</v>
      </c>
      <c r="D1369" s="55">
        <f>IF(LEN(TRIM(tags_count[[#This Row],[Index_count]]))=0,0,LEN(tags_count[[#This Row],[Index_count]])-LEN(SUBSTITUTE(tags_count[[#This Row],[Index_count]]," ",""))+1)</f>
        <v>1</v>
      </c>
      <c r="E1369">
        <f t="shared" si="22"/>
        <v>0</v>
      </c>
    </row>
    <row r="1370" spans="1:20" x14ac:dyDescent="0.3">
      <c r="A1370" s="10" t="s">
        <v>12764</v>
      </c>
      <c r="B1370" s="54">
        <v>1</v>
      </c>
      <c r="C1370" t="s">
        <v>16542</v>
      </c>
      <c r="D1370" s="55">
        <f>IF(LEN(TRIM(tags_count[[#This Row],[Index_count]]))=0,0,LEN(tags_count[[#This Row],[Index_count]])-LEN(SUBSTITUTE(tags_count[[#This Row],[Index_count]]," ",""))+1)</f>
        <v>1</v>
      </c>
      <c r="E1370">
        <f t="shared" si="22"/>
        <v>0</v>
      </c>
    </row>
    <row r="1371" spans="1:20" x14ac:dyDescent="0.3">
      <c r="A1371" s="10" t="s">
        <v>12765</v>
      </c>
      <c r="B1371" s="54">
        <v>1</v>
      </c>
      <c r="C1371" t="s">
        <v>16434</v>
      </c>
      <c r="D1371" s="55">
        <f>IF(LEN(TRIM(tags_count[[#This Row],[Index_count]]))=0,0,LEN(tags_count[[#This Row],[Index_count]])-LEN(SUBSTITUTE(tags_count[[#This Row],[Index_count]]," ",""))+1)</f>
        <v>1</v>
      </c>
      <c r="E1371">
        <f t="shared" si="22"/>
        <v>0</v>
      </c>
    </row>
    <row r="1372" spans="1:20" x14ac:dyDescent="0.3">
      <c r="A1372" s="10" t="s">
        <v>12766</v>
      </c>
      <c r="B1372" s="54">
        <v>1</v>
      </c>
      <c r="C1372" t="s">
        <v>16543</v>
      </c>
      <c r="D1372" s="55">
        <f>IF(LEN(TRIM(tags_count[[#This Row],[Index_count]]))=0,0,LEN(tags_count[[#This Row],[Index_count]])-LEN(SUBSTITUTE(tags_count[[#This Row],[Index_count]]," ",""))+1)</f>
        <v>1</v>
      </c>
      <c r="E1372">
        <f t="shared" si="22"/>
        <v>0</v>
      </c>
    </row>
    <row r="1373" spans="1:20" x14ac:dyDescent="0.3">
      <c r="A1373" s="10" t="s">
        <v>12767</v>
      </c>
      <c r="B1373" s="54">
        <v>1</v>
      </c>
      <c r="C1373" t="s">
        <v>16518</v>
      </c>
      <c r="D1373" s="55">
        <f>IF(LEN(TRIM(tags_count[[#This Row],[Index_count]]))=0,0,LEN(tags_count[[#This Row],[Index_count]])-LEN(SUBSTITUTE(tags_count[[#This Row],[Index_count]]," ",""))+1)</f>
        <v>1</v>
      </c>
      <c r="E1373">
        <f t="shared" si="22"/>
        <v>0</v>
      </c>
    </row>
    <row r="1374" spans="1:20" x14ac:dyDescent="0.3">
      <c r="A1374" s="10" t="s">
        <v>12768</v>
      </c>
      <c r="B1374" s="54">
        <v>1</v>
      </c>
      <c r="C1374" t="s">
        <v>16544</v>
      </c>
      <c r="D1374" s="55">
        <f>IF(LEN(TRIM(tags_count[[#This Row],[Index_count]]))=0,0,LEN(tags_count[[#This Row],[Index_count]])-LEN(SUBSTITUTE(tags_count[[#This Row],[Index_count]]," ",""))+1)</f>
        <v>1</v>
      </c>
      <c r="E1374">
        <f t="shared" si="22"/>
        <v>0</v>
      </c>
    </row>
    <row r="1375" spans="1:20" x14ac:dyDescent="0.3">
      <c r="A1375" s="10" t="s">
        <v>12769</v>
      </c>
      <c r="B1375" s="54">
        <v>1</v>
      </c>
      <c r="C1375" t="s">
        <v>16545</v>
      </c>
      <c r="D1375" s="55">
        <f>IF(LEN(TRIM(tags_count[[#This Row],[Index_count]]))=0,0,LEN(tags_count[[#This Row],[Index_count]])-LEN(SUBSTITUTE(tags_count[[#This Row],[Index_count]]," ",""))+1)</f>
        <v>1</v>
      </c>
      <c r="E1375">
        <f t="shared" si="22"/>
        <v>0</v>
      </c>
    </row>
    <row r="1376" spans="1:20" x14ac:dyDescent="0.3">
      <c r="A1376" s="10" t="s">
        <v>12770</v>
      </c>
      <c r="B1376" s="54">
        <v>1</v>
      </c>
      <c r="C1376" t="s">
        <v>16546</v>
      </c>
      <c r="D1376" s="55">
        <f>IF(LEN(TRIM(tags_count[[#This Row],[Index_count]]))=0,0,LEN(tags_count[[#This Row],[Index_count]])-LEN(SUBSTITUTE(tags_count[[#This Row],[Index_count]]," ",""))+1)</f>
        <v>1</v>
      </c>
      <c r="E1376">
        <f t="shared" si="22"/>
        <v>0</v>
      </c>
    </row>
    <row r="1377" spans="1:5" x14ac:dyDescent="0.3">
      <c r="A1377" s="10" t="s">
        <v>12771</v>
      </c>
      <c r="B1377" s="54">
        <v>1</v>
      </c>
      <c r="C1377" t="s">
        <v>16547</v>
      </c>
      <c r="D1377" s="55">
        <f>IF(LEN(TRIM(tags_count[[#This Row],[Index_count]]))=0,0,LEN(tags_count[[#This Row],[Index_count]])-LEN(SUBSTITUTE(tags_count[[#This Row],[Index_count]]," ",""))+1)</f>
        <v>1</v>
      </c>
      <c r="E1377">
        <f t="shared" si="22"/>
        <v>0</v>
      </c>
    </row>
    <row r="1378" spans="1:5" x14ac:dyDescent="0.3">
      <c r="A1378" s="10" t="s">
        <v>12772</v>
      </c>
      <c r="B1378" s="54">
        <v>1</v>
      </c>
      <c r="C1378" t="s">
        <v>16548</v>
      </c>
      <c r="D1378" s="55">
        <f>IF(LEN(TRIM(tags_count[[#This Row],[Index_count]]))=0,0,LEN(tags_count[[#This Row],[Index_count]])-LEN(SUBSTITUTE(tags_count[[#This Row],[Index_count]]," ",""))+1)</f>
        <v>1</v>
      </c>
      <c r="E1378">
        <f t="shared" si="22"/>
        <v>0</v>
      </c>
    </row>
    <row r="1379" spans="1:5" x14ac:dyDescent="0.3">
      <c r="A1379" s="10" t="s">
        <v>12773</v>
      </c>
      <c r="B1379" s="54">
        <v>1</v>
      </c>
      <c r="C1379" t="s">
        <v>16549</v>
      </c>
      <c r="D1379" s="55">
        <f>IF(LEN(TRIM(tags_count[[#This Row],[Index_count]]))=0,0,LEN(tags_count[[#This Row],[Index_count]])-LEN(SUBSTITUTE(tags_count[[#This Row],[Index_count]]," ",""))+1)</f>
        <v>1</v>
      </c>
      <c r="E1379">
        <f t="shared" si="22"/>
        <v>0</v>
      </c>
    </row>
    <row r="1380" spans="1:5" x14ac:dyDescent="0.3">
      <c r="A1380" s="10" t="s">
        <v>12774</v>
      </c>
      <c r="B1380" s="54">
        <v>1</v>
      </c>
      <c r="C1380" t="s">
        <v>16452</v>
      </c>
      <c r="D1380" s="55">
        <f>IF(LEN(TRIM(tags_count[[#This Row],[Index_count]]))=0,0,LEN(tags_count[[#This Row],[Index_count]])-LEN(SUBSTITUTE(tags_count[[#This Row],[Index_count]]," ",""))+1)</f>
        <v>1</v>
      </c>
      <c r="E1380">
        <f t="shared" si="22"/>
        <v>0</v>
      </c>
    </row>
    <row r="1381" spans="1:5" x14ac:dyDescent="0.3">
      <c r="A1381" s="10" t="s">
        <v>12775</v>
      </c>
      <c r="B1381" s="54">
        <v>1</v>
      </c>
      <c r="C1381" t="s">
        <v>16516</v>
      </c>
      <c r="D1381" s="55">
        <f>IF(LEN(TRIM(tags_count[[#This Row],[Index_count]]))=0,0,LEN(tags_count[[#This Row],[Index_count]])-LEN(SUBSTITUTE(tags_count[[#This Row],[Index_count]]," ",""))+1)</f>
        <v>1</v>
      </c>
      <c r="E1381">
        <f t="shared" si="22"/>
        <v>0</v>
      </c>
    </row>
    <row r="1382" spans="1:5" x14ac:dyDescent="0.3">
      <c r="A1382" s="10" t="s">
        <v>12776</v>
      </c>
      <c r="B1382" s="54">
        <v>1</v>
      </c>
      <c r="C1382" t="s">
        <v>16550</v>
      </c>
      <c r="D1382" s="55">
        <f>IF(LEN(TRIM(tags_count[[#This Row],[Index_count]]))=0,0,LEN(tags_count[[#This Row],[Index_count]])-LEN(SUBSTITUTE(tags_count[[#This Row],[Index_count]]," ",""))+1)</f>
        <v>1</v>
      </c>
      <c r="E1382">
        <f t="shared" si="22"/>
        <v>0</v>
      </c>
    </row>
    <row r="1383" spans="1:5" x14ac:dyDescent="0.3">
      <c r="A1383" s="10" t="s">
        <v>12777</v>
      </c>
      <c r="B1383" s="54">
        <v>1</v>
      </c>
      <c r="C1383" t="s">
        <v>16518</v>
      </c>
      <c r="D1383" s="55">
        <f>IF(LEN(TRIM(tags_count[[#This Row],[Index_count]]))=0,0,LEN(tags_count[[#This Row],[Index_count]])-LEN(SUBSTITUTE(tags_count[[#This Row],[Index_count]]," ",""))+1)</f>
        <v>1</v>
      </c>
      <c r="E1383">
        <f t="shared" si="22"/>
        <v>0</v>
      </c>
    </row>
    <row r="1384" spans="1:5" x14ac:dyDescent="0.3">
      <c r="A1384" s="10" t="s">
        <v>12778</v>
      </c>
      <c r="B1384" s="54">
        <v>1</v>
      </c>
      <c r="C1384" t="s">
        <v>16470</v>
      </c>
      <c r="D1384" s="55">
        <f>IF(LEN(TRIM(tags_count[[#This Row],[Index_count]]))=0,0,LEN(tags_count[[#This Row],[Index_count]])-LEN(SUBSTITUTE(tags_count[[#This Row],[Index_count]]," ",""))+1)</f>
        <v>1</v>
      </c>
      <c r="E1384">
        <f t="shared" si="22"/>
        <v>0</v>
      </c>
    </row>
    <row r="1385" spans="1:5" x14ac:dyDescent="0.3">
      <c r="A1385" s="10" t="s">
        <v>12779</v>
      </c>
      <c r="B1385" s="54">
        <v>1</v>
      </c>
      <c r="C1385" t="s">
        <v>16551</v>
      </c>
      <c r="D1385" s="55">
        <f>IF(LEN(TRIM(tags_count[[#This Row],[Index_count]]))=0,0,LEN(tags_count[[#This Row],[Index_count]])-LEN(SUBSTITUTE(tags_count[[#This Row],[Index_count]]," ",""))+1)</f>
        <v>1</v>
      </c>
      <c r="E1385">
        <f t="shared" si="22"/>
        <v>0</v>
      </c>
    </row>
    <row r="1386" spans="1:5" x14ac:dyDescent="0.3">
      <c r="A1386" s="10" t="s">
        <v>12780</v>
      </c>
      <c r="B1386" s="54">
        <v>1</v>
      </c>
      <c r="C1386" t="s">
        <v>16552</v>
      </c>
      <c r="D1386" s="55">
        <f>IF(LEN(TRIM(tags_count[[#This Row],[Index_count]]))=0,0,LEN(tags_count[[#This Row],[Index_count]])-LEN(SUBSTITUTE(tags_count[[#This Row],[Index_count]]," ",""))+1)</f>
        <v>1</v>
      </c>
      <c r="E1386">
        <f t="shared" si="22"/>
        <v>0</v>
      </c>
    </row>
    <row r="1387" spans="1:5" x14ac:dyDescent="0.3">
      <c r="A1387" s="10" t="s">
        <v>12781</v>
      </c>
      <c r="B1387" s="54">
        <v>1</v>
      </c>
      <c r="C1387" t="s">
        <v>16497</v>
      </c>
      <c r="D1387" s="55">
        <f>IF(LEN(TRIM(tags_count[[#This Row],[Index_count]]))=0,0,LEN(tags_count[[#This Row],[Index_count]])-LEN(SUBSTITUTE(tags_count[[#This Row],[Index_count]]," ",""))+1)</f>
        <v>1</v>
      </c>
      <c r="E1387">
        <f t="shared" si="22"/>
        <v>0</v>
      </c>
    </row>
    <row r="1388" spans="1:5" x14ac:dyDescent="0.3">
      <c r="A1388" s="10" t="s">
        <v>12782</v>
      </c>
      <c r="B1388" s="54">
        <v>1</v>
      </c>
      <c r="C1388" t="s">
        <v>16553</v>
      </c>
      <c r="D1388" s="55">
        <f>IF(LEN(TRIM(tags_count[[#This Row],[Index_count]]))=0,0,LEN(tags_count[[#This Row],[Index_count]])-LEN(SUBSTITUTE(tags_count[[#This Row],[Index_count]]," ",""))+1)</f>
        <v>1</v>
      </c>
      <c r="E1388">
        <f t="shared" si="22"/>
        <v>0</v>
      </c>
    </row>
    <row r="1389" spans="1:5" x14ac:dyDescent="0.3">
      <c r="A1389" s="10" t="s">
        <v>12783</v>
      </c>
      <c r="B1389" s="54">
        <v>1</v>
      </c>
      <c r="C1389" t="s">
        <v>16540</v>
      </c>
      <c r="D1389" s="55">
        <f>IF(LEN(TRIM(tags_count[[#This Row],[Index_count]]))=0,0,LEN(tags_count[[#This Row],[Index_count]])-LEN(SUBSTITUTE(tags_count[[#This Row],[Index_count]]," ",""))+1)</f>
        <v>1</v>
      </c>
      <c r="E1389">
        <f t="shared" si="22"/>
        <v>0</v>
      </c>
    </row>
    <row r="1390" spans="1:5" x14ac:dyDescent="0.3">
      <c r="A1390" s="10" t="s">
        <v>12784</v>
      </c>
      <c r="B1390" s="54">
        <v>1</v>
      </c>
      <c r="C1390" t="s">
        <v>16514</v>
      </c>
      <c r="D1390" s="55">
        <f>IF(LEN(TRIM(tags_count[[#This Row],[Index_count]]))=0,0,LEN(tags_count[[#This Row],[Index_count]])-LEN(SUBSTITUTE(tags_count[[#This Row],[Index_count]]," ",""))+1)</f>
        <v>1</v>
      </c>
      <c r="E1390">
        <f t="shared" si="22"/>
        <v>0</v>
      </c>
    </row>
    <row r="1391" spans="1:5" x14ac:dyDescent="0.3">
      <c r="A1391" s="10" t="s">
        <v>12785</v>
      </c>
      <c r="B1391" s="54">
        <v>1</v>
      </c>
      <c r="C1391" t="s">
        <v>16554</v>
      </c>
      <c r="D1391" s="55">
        <f>IF(LEN(TRIM(tags_count[[#This Row],[Index_count]]))=0,0,LEN(tags_count[[#This Row],[Index_count]])-LEN(SUBSTITUTE(tags_count[[#This Row],[Index_count]]," ",""))+1)</f>
        <v>1</v>
      </c>
      <c r="E1391">
        <f t="shared" si="22"/>
        <v>0</v>
      </c>
    </row>
    <row r="1392" spans="1:5" x14ac:dyDescent="0.3">
      <c r="A1392" s="10" t="s">
        <v>12786</v>
      </c>
      <c r="B1392" s="54">
        <v>1</v>
      </c>
      <c r="C1392" t="s">
        <v>16555</v>
      </c>
      <c r="D1392" s="55">
        <f>IF(LEN(TRIM(tags_count[[#This Row],[Index_count]]))=0,0,LEN(tags_count[[#This Row],[Index_count]])-LEN(SUBSTITUTE(tags_count[[#This Row],[Index_count]]," ",""))+1)</f>
        <v>1</v>
      </c>
      <c r="E1392">
        <f t="shared" si="22"/>
        <v>0</v>
      </c>
    </row>
    <row r="1393" spans="1:5" x14ac:dyDescent="0.3">
      <c r="A1393" s="10" t="s">
        <v>12787</v>
      </c>
      <c r="B1393" s="54">
        <v>1</v>
      </c>
      <c r="C1393" t="s">
        <v>16556</v>
      </c>
      <c r="D1393" s="55">
        <f>IF(LEN(TRIM(tags_count[[#This Row],[Index_count]]))=0,0,LEN(tags_count[[#This Row],[Index_count]])-LEN(SUBSTITUTE(tags_count[[#This Row],[Index_count]]," ",""))+1)</f>
        <v>1</v>
      </c>
      <c r="E1393">
        <f t="shared" si="22"/>
        <v>0</v>
      </c>
    </row>
    <row r="1394" spans="1:5" x14ac:dyDescent="0.3">
      <c r="A1394" s="10" t="s">
        <v>12788</v>
      </c>
      <c r="B1394" s="54">
        <v>1</v>
      </c>
      <c r="C1394" t="s">
        <v>16557</v>
      </c>
      <c r="D1394" s="55">
        <f>IF(LEN(TRIM(tags_count[[#This Row],[Index_count]]))=0,0,LEN(tags_count[[#This Row],[Index_count]])-LEN(SUBSTITUTE(tags_count[[#This Row],[Index_count]]," ",""))+1)</f>
        <v>1</v>
      </c>
      <c r="E1394">
        <f t="shared" si="22"/>
        <v>0</v>
      </c>
    </row>
    <row r="1395" spans="1:5" x14ac:dyDescent="0.3">
      <c r="A1395" s="10" t="s">
        <v>12789</v>
      </c>
      <c r="B1395" s="54">
        <v>1</v>
      </c>
      <c r="C1395" t="s">
        <v>16558</v>
      </c>
      <c r="D1395" s="55">
        <f>IF(LEN(TRIM(tags_count[[#This Row],[Index_count]]))=0,0,LEN(tags_count[[#This Row],[Index_count]])-LEN(SUBSTITUTE(tags_count[[#This Row],[Index_count]]," ",""))+1)</f>
        <v>1</v>
      </c>
      <c r="E1395">
        <f t="shared" si="22"/>
        <v>0</v>
      </c>
    </row>
    <row r="1396" spans="1:5" x14ac:dyDescent="0.3">
      <c r="A1396" s="10" t="s">
        <v>12790</v>
      </c>
      <c r="B1396" s="54">
        <v>1</v>
      </c>
      <c r="C1396" t="s">
        <v>16554</v>
      </c>
      <c r="D1396" s="55">
        <f>IF(LEN(TRIM(tags_count[[#This Row],[Index_count]]))=0,0,LEN(tags_count[[#This Row],[Index_count]])-LEN(SUBSTITUTE(tags_count[[#This Row],[Index_count]]," ",""))+1)</f>
        <v>1</v>
      </c>
      <c r="E1396">
        <f t="shared" si="22"/>
        <v>0</v>
      </c>
    </row>
    <row r="1397" spans="1:5" x14ac:dyDescent="0.3">
      <c r="A1397" s="10" t="s">
        <v>12791</v>
      </c>
      <c r="B1397" s="54">
        <v>1</v>
      </c>
      <c r="C1397" t="s">
        <v>16559</v>
      </c>
      <c r="D1397" s="55">
        <f>IF(LEN(TRIM(tags_count[[#This Row],[Index_count]]))=0,0,LEN(tags_count[[#This Row],[Index_count]])-LEN(SUBSTITUTE(tags_count[[#This Row],[Index_count]]," ",""))+1)</f>
        <v>1</v>
      </c>
      <c r="E1397">
        <f t="shared" si="22"/>
        <v>0</v>
      </c>
    </row>
    <row r="1398" spans="1:5" x14ac:dyDescent="0.3">
      <c r="A1398" s="10" t="s">
        <v>12792</v>
      </c>
      <c r="B1398" s="54">
        <v>1</v>
      </c>
      <c r="C1398" t="s">
        <v>16560</v>
      </c>
      <c r="D1398" s="55">
        <f>IF(LEN(TRIM(tags_count[[#This Row],[Index_count]]))=0,0,LEN(tags_count[[#This Row],[Index_count]])-LEN(SUBSTITUTE(tags_count[[#This Row],[Index_count]]," ",""))+1)</f>
        <v>1</v>
      </c>
      <c r="E1398">
        <f t="shared" si="22"/>
        <v>0</v>
      </c>
    </row>
    <row r="1399" spans="1:5" x14ac:dyDescent="0.3">
      <c r="A1399" s="10" t="s">
        <v>12793</v>
      </c>
      <c r="B1399" s="54">
        <v>1</v>
      </c>
      <c r="C1399" t="s">
        <v>16535</v>
      </c>
      <c r="D1399" s="55">
        <f>IF(LEN(TRIM(tags_count[[#This Row],[Index_count]]))=0,0,LEN(tags_count[[#This Row],[Index_count]])-LEN(SUBSTITUTE(tags_count[[#This Row],[Index_count]]," ",""))+1)</f>
        <v>1</v>
      </c>
      <c r="E1399">
        <f t="shared" si="22"/>
        <v>0</v>
      </c>
    </row>
    <row r="1400" spans="1:5" x14ac:dyDescent="0.3">
      <c r="A1400" s="10" t="s">
        <v>12794</v>
      </c>
      <c r="B1400" s="54">
        <v>1</v>
      </c>
      <c r="C1400" t="s">
        <v>16561</v>
      </c>
      <c r="D1400" s="55">
        <f>IF(LEN(TRIM(tags_count[[#This Row],[Index_count]]))=0,0,LEN(tags_count[[#This Row],[Index_count]])-LEN(SUBSTITUTE(tags_count[[#This Row],[Index_count]]," ",""))+1)</f>
        <v>1</v>
      </c>
      <c r="E1400">
        <f t="shared" si="22"/>
        <v>0</v>
      </c>
    </row>
    <row r="1401" spans="1:5" x14ac:dyDescent="0.3">
      <c r="A1401" s="10" t="s">
        <v>12795</v>
      </c>
      <c r="B1401" s="54">
        <v>1</v>
      </c>
      <c r="C1401" t="s">
        <v>16559</v>
      </c>
      <c r="D1401" s="55">
        <f>IF(LEN(TRIM(tags_count[[#This Row],[Index_count]]))=0,0,LEN(tags_count[[#This Row],[Index_count]])-LEN(SUBSTITUTE(tags_count[[#This Row],[Index_count]]," ",""))+1)</f>
        <v>1</v>
      </c>
      <c r="E1401">
        <f t="shared" si="22"/>
        <v>0</v>
      </c>
    </row>
    <row r="1402" spans="1:5" x14ac:dyDescent="0.3">
      <c r="A1402" s="10" t="s">
        <v>12796</v>
      </c>
      <c r="B1402" s="54">
        <v>1</v>
      </c>
      <c r="C1402" t="s">
        <v>16561</v>
      </c>
      <c r="D1402" s="55">
        <f>IF(LEN(TRIM(tags_count[[#This Row],[Index_count]]))=0,0,LEN(tags_count[[#This Row],[Index_count]])-LEN(SUBSTITUTE(tags_count[[#This Row],[Index_count]]," ",""))+1)</f>
        <v>1</v>
      </c>
      <c r="E1402">
        <f t="shared" si="22"/>
        <v>0</v>
      </c>
    </row>
    <row r="1403" spans="1:5" x14ac:dyDescent="0.3">
      <c r="A1403" s="10" t="s">
        <v>12797</v>
      </c>
      <c r="B1403" s="54">
        <v>1</v>
      </c>
      <c r="C1403" t="s">
        <v>16535</v>
      </c>
      <c r="D1403" s="55">
        <f>IF(LEN(TRIM(tags_count[[#This Row],[Index_count]]))=0,0,LEN(tags_count[[#This Row],[Index_count]])-LEN(SUBSTITUTE(tags_count[[#This Row],[Index_count]]," ",""))+1)</f>
        <v>1</v>
      </c>
      <c r="E1403">
        <f t="shared" si="22"/>
        <v>0</v>
      </c>
    </row>
    <row r="1404" spans="1:5" x14ac:dyDescent="0.3">
      <c r="A1404" s="10" t="s">
        <v>12798</v>
      </c>
      <c r="B1404" s="54">
        <v>1</v>
      </c>
      <c r="C1404" t="s">
        <v>16562</v>
      </c>
      <c r="D1404" s="55">
        <f>IF(LEN(TRIM(tags_count[[#This Row],[Index_count]]))=0,0,LEN(tags_count[[#This Row],[Index_count]])-LEN(SUBSTITUTE(tags_count[[#This Row],[Index_count]]," ",""))+1)</f>
        <v>1</v>
      </c>
      <c r="E1404">
        <f t="shared" si="22"/>
        <v>0</v>
      </c>
    </row>
    <row r="1405" spans="1:5" x14ac:dyDescent="0.3">
      <c r="A1405" s="10" t="s">
        <v>12799</v>
      </c>
      <c r="B1405" s="54">
        <v>1</v>
      </c>
      <c r="C1405" t="s">
        <v>16563</v>
      </c>
      <c r="D1405" s="55">
        <f>IF(LEN(TRIM(tags_count[[#This Row],[Index_count]]))=0,0,LEN(tags_count[[#This Row],[Index_count]])-LEN(SUBSTITUTE(tags_count[[#This Row],[Index_count]]," ",""))+1)</f>
        <v>1</v>
      </c>
      <c r="E1405">
        <f t="shared" si="22"/>
        <v>0</v>
      </c>
    </row>
    <row r="1406" spans="1:5" x14ac:dyDescent="0.3">
      <c r="A1406" s="10" t="s">
        <v>12800</v>
      </c>
      <c r="B1406" s="54">
        <v>1</v>
      </c>
      <c r="C1406" t="s">
        <v>16564</v>
      </c>
      <c r="D1406" s="55">
        <f>IF(LEN(TRIM(tags_count[[#This Row],[Index_count]]))=0,0,LEN(tags_count[[#This Row],[Index_count]])-LEN(SUBSTITUTE(tags_count[[#This Row],[Index_count]]," ",""))+1)</f>
        <v>1</v>
      </c>
      <c r="E1406">
        <f t="shared" si="22"/>
        <v>0</v>
      </c>
    </row>
    <row r="1407" spans="1:5" x14ac:dyDescent="0.3">
      <c r="A1407" s="10" t="s">
        <v>12801</v>
      </c>
      <c r="B1407" s="54">
        <v>1</v>
      </c>
      <c r="C1407" t="s">
        <v>16560</v>
      </c>
      <c r="D1407" s="55">
        <f>IF(LEN(TRIM(tags_count[[#This Row],[Index_count]]))=0,0,LEN(tags_count[[#This Row],[Index_count]])-LEN(SUBSTITUTE(tags_count[[#This Row],[Index_count]]," ",""))+1)</f>
        <v>1</v>
      </c>
      <c r="E1407">
        <f t="shared" si="22"/>
        <v>0</v>
      </c>
    </row>
    <row r="1408" spans="1:5" x14ac:dyDescent="0.3">
      <c r="A1408" s="10" t="s">
        <v>12802</v>
      </c>
      <c r="B1408" s="54">
        <v>1</v>
      </c>
      <c r="C1408" t="s">
        <v>16565</v>
      </c>
      <c r="D1408" s="55">
        <f>IF(LEN(TRIM(tags_count[[#This Row],[Index_count]]))=0,0,LEN(tags_count[[#This Row],[Index_count]])-LEN(SUBSTITUTE(tags_count[[#This Row],[Index_count]]," ",""))+1)</f>
        <v>1</v>
      </c>
      <c r="E1408">
        <f t="shared" si="22"/>
        <v>0</v>
      </c>
    </row>
    <row r="1409" spans="1:5" x14ac:dyDescent="0.3">
      <c r="A1409" s="10" t="s">
        <v>12803</v>
      </c>
      <c r="B1409" s="54">
        <v>1</v>
      </c>
      <c r="C1409" t="s">
        <v>16566</v>
      </c>
      <c r="D1409" s="55">
        <f>IF(LEN(TRIM(tags_count[[#This Row],[Index_count]]))=0,0,LEN(tags_count[[#This Row],[Index_count]])-LEN(SUBSTITUTE(tags_count[[#This Row],[Index_count]]," ",""))+1)</f>
        <v>1</v>
      </c>
      <c r="E1409">
        <f t="shared" si="22"/>
        <v>0</v>
      </c>
    </row>
    <row r="1410" spans="1:5" x14ac:dyDescent="0.3">
      <c r="A1410" s="10" t="s">
        <v>12804</v>
      </c>
      <c r="B1410" s="54">
        <v>1</v>
      </c>
      <c r="C1410" t="s">
        <v>16567</v>
      </c>
      <c r="D1410" s="55">
        <f>IF(LEN(TRIM(tags_count[[#This Row],[Index_count]]))=0,0,LEN(tags_count[[#This Row],[Index_count]])-LEN(SUBSTITUTE(tags_count[[#This Row],[Index_count]]," ",""))+1)</f>
        <v>1</v>
      </c>
      <c r="E1410">
        <f t="shared" ref="E1410:E1473" si="23">COUNTIF(T1410:T2770,"*"&amp;A1410&amp;"*")</f>
        <v>0</v>
      </c>
    </row>
    <row r="1411" spans="1:5" x14ac:dyDescent="0.3">
      <c r="A1411" s="10" t="s">
        <v>12805</v>
      </c>
      <c r="B1411" s="54">
        <v>1</v>
      </c>
      <c r="C1411" t="s">
        <v>16509</v>
      </c>
      <c r="D1411" s="55">
        <f>IF(LEN(TRIM(tags_count[[#This Row],[Index_count]]))=0,0,LEN(tags_count[[#This Row],[Index_count]])-LEN(SUBSTITUTE(tags_count[[#This Row],[Index_count]]," ",""))+1)</f>
        <v>1</v>
      </c>
      <c r="E1411">
        <f t="shared" si="23"/>
        <v>0</v>
      </c>
    </row>
    <row r="1412" spans="1:5" x14ac:dyDescent="0.3">
      <c r="A1412" s="10" t="s">
        <v>12806</v>
      </c>
      <c r="B1412" s="54">
        <v>1</v>
      </c>
      <c r="C1412" t="s">
        <v>16509</v>
      </c>
      <c r="D1412" s="55">
        <f>IF(LEN(TRIM(tags_count[[#This Row],[Index_count]]))=0,0,LEN(tags_count[[#This Row],[Index_count]])-LEN(SUBSTITUTE(tags_count[[#This Row],[Index_count]]," ",""))+1)</f>
        <v>1</v>
      </c>
      <c r="E1412">
        <f t="shared" si="23"/>
        <v>0</v>
      </c>
    </row>
    <row r="1413" spans="1:5" x14ac:dyDescent="0.3">
      <c r="A1413" s="10" t="s">
        <v>12807</v>
      </c>
      <c r="B1413" s="54">
        <v>1</v>
      </c>
      <c r="C1413" t="s">
        <v>16568</v>
      </c>
      <c r="D1413" s="55">
        <f>IF(LEN(TRIM(tags_count[[#This Row],[Index_count]]))=0,0,LEN(tags_count[[#This Row],[Index_count]])-LEN(SUBSTITUTE(tags_count[[#This Row],[Index_count]]," ",""))+1)</f>
        <v>1</v>
      </c>
      <c r="E1413">
        <f t="shared" si="23"/>
        <v>0</v>
      </c>
    </row>
    <row r="1414" spans="1:5" x14ac:dyDescent="0.3">
      <c r="A1414" s="10" t="s">
        <v>12808</v>
      </c>
      <c r="B1414" s="54">
        <v>1</v>
      </c>
      <c r="C1414" t="s">
        <v>16512</v>
      </c>
      <c r="D1414" s="55">
        <f>IF(LEN(TRIM(tags_count[[#This Row],[Index_count]]))=0,0,LEN(tags_count[[#This Row],[Index_count]])-LEN(SUBSTITUTE(tags_count[[#This Row],[Index_count]]," ",""))+1)</f>
        <v>1</v>
      </c>
      <c r="E1414">
        <f t="shared" si="23"/>
        <v>0</v>
      </c>
    </row>
    <row r="1415" spans="1:5" x14ac:dyDescent="0.3">
      <c r="A1415" s="10" t="s">
        <v>12809</v>
      </c>
      <c r="B1415" s="54">
        <v>1</v>
      </c>
      <c r="C1415" t="s">
        <v>16569</v>
      </c>
      <c r="D1415" s="55">
        <f>IF(LEN(TRIM(tags_count[[#This Row],[Index_count]]))=0,0,LEN(tags_count[[#This Row],[Index_count]])-LEN(SUBSTITUTE(tags_count[[#This Row],[Index_count]]," ",""))+1)</f>
        <v>1</v>
      </c>
      <c r="E1415">
        <f t="shared" si="23"/>
        <v>0</v>
      </c>
    </row>
    <row r="1416" spans="1:5" x14ac:dyDescent="0.3">
      <c r="A1416" s="10" t="s">
        <v>12810</v>
      </c>
      <c r="B1416" s="54">
        <v>1</v>
      </c>
      <c r="C1416" t="s">
        <v>16570</v>
      </c>
      <c r="D1416" s="55">
        <f>IF(LEN(TRIM(tags_count[[#This Row],[Index_count]]))=0,0,LEN(tags_count[[#This Row],[Index_count]])-LEN(SUBSTITUTE(tags_count[[#This Row],[Index_count]]," ",""))+1)</f>
        <v>1</v>
      </c>
      <c r="E1416">
        <f t="shared" si="23"/>
        <v>0</v>
      </c>
    </row>
    <row r="1417" spans="1:5" x14ac:dyDescent="0.3">
      <c r="A1417" s="10" t="s">
        <v>12811</v>
      </c>
      <c r="B1417" s="54">
        <v>1</v>
      </c>
      <c r="C1417" t="s">
        <v>16479</v>
      </c>
      <c r="D1417" s="55">
        <f>IF(LEN(TRIM(tags_count[[#This Row],[Index_count]]))=0,0,LEN(tags_count[[#This Row],[Index_count]])-LEN(SUBSTITUTE(tags_count[[#This Row],[Index_count]]," ",""))+1)</f>
        <v>1</v>
      </c>
      <c r="E1417">
        <f t="shared" si="23"/>
        <v>0</v>
      </c>
    </row>
    <row r="1418" spans="1:5" x14ac:dyDescent="0.3">
      <c r="A1418" s="10" t="s">
        <v>12812</v>
      </c>
      <c r="B1418" s="54">
        <v>1</v>
      </c>
      <c r="C1418" t="s">
        <v>16571</v>
      </c>
      <c r="D1418" s="55">
        <f>IF(LEN(TRIM(tags_count[[#This Row],[Index_count]]))=0,0,LEN(tags_count[[#This Row],[Index_count]])-LEN(SUBSTITUTE(tags_count[[#This Row],[Index_count]]," ",""))+1)</f>
        <v>1</v>
      </c>
      <c r="E1418">
        <f t="shared" si="23"/>
        <v>0</v>
      </c>
    </row>
    <row r="1419" spans="1:5" x14ac:dyDescent="0.3">
      <c r="A1419" s="10" t="s">
        <v>12813</v>
      </c>
      <c r="B1419" s="54">
        <v>1</v>
      </c>
      <c r="C1419" t="s">
        <v>16572</v>
      </c>
      <c r="D1419" s="55">
        <f>IF(LEN(TRIM(tags_count[[#This Row],[Index_count]]))=0,0,LEN(tags_count[[#This Row],[Index_count]])-LEN(SUBSTITUTE(tags_count[[#This Row],[Index_count]]," ",""))+1)</f>
        <v>1</v>
      </c>
      <c r="E1419">
        <f t="shared" si="23"/>
        <v>0</v>
      </c>
    </row>
    <row r="1420" spans="1:5" x14ac:dyDescent="0.3">
      <c r="A1420" s="10" t="s">
        <v>12814</v>
      </c>
      <c r="B1420" s="54">
        <v>1</v>
      </c>
      <c r="C1420" t="s">
        <v>16573</v>
      </c>
      <c r="D1420" s="55">
        <f>IF(LEN(TRIM(tags_count[[#This Row],[Index_count]]))=0,0,LEN(tags_count[[#This Row],[Index_count]])-LEN(SUBSTITUTE(tags_count[[#This Row],[Index_count]]," ",""))+1)</f>
        <v>1</v>
      </c>
      <c r="E1420">
        <f t="shared" si="23"/>
        <v>0</v>
      </c>
    </row>
    <row r="1421" spans="1:5" x14ac:dyDescent="0.3">
      <c r="A1421" s="10" t="s">
        <v>12815</v>
      </c>
      <c r="B1421" s="54">
        <v>1</v>
      </c>
      <c r="C1421" t="s">
        <v>16488</v>
      </c>
      <c r="D1421" s="55">
        <f>IF(LEN(TRIM(tags_count[[#This Row],[Index_count]]))=0,0,LEN(tags_count[[#This Row],[Index_count]])-LEN(SUBSTITUTE(tags_count[[#This Row],[Index_count]]," ",""))+1)</f>
        <v>1</v>
      </c>
      <c r="E1421">
        <f t="shared" si="23"/>
        <v>0</v>
      </c>
    </row>
    <row r="1422" spans="1:5" x14ac:dyDescent="0.3">
      <c r="A1422" s="10" t="s">
        <v>12816</v>
      </c>
      <c r="B1422" s="54">
        <v>1</v>
      </c>
      <c r="C1422" t="s">
        <v>16574</v>
      </c>
      <c r="D1422" s="55">
        <f>IF(LEN(TRIM(tags_count[[#This Row],[Index_count]]))=0,0,LEN(tags_count[[#This Row],[Index_count]])-LEN(SUBSTITUTE(tags_count[[#This Row],[Index_count]]," ",""))+1)</f>
        <v>1</v>
      </c>
      <c r="E1422">
        <f t="shared" si="23"/>
        <v>0</v>
      </c>
    </row>
    <row r="1423" spans="1:5" x14ac:dyDescent="0.3">
      <c r="A1423" s="10" t="s">
        <v>12817</v>
      </c>
      <c r="B1423" s="54">
        <v>1</v>
      </c>
      <c r="C1423" t="s">
        <v>16425</v>
      </c>
      <c r="D1423" s="55">
        <f>IF(LEN(TRIM(tags_count[[#This Row],[Index_count]]))=0,0,LEN(tags_count[[#This Row],[Index_count]])-LEN(SUBSTITUTE(tags_count[[#This Row],[Index_count]]," ",""))+1)</f>
        <v>1</v>
      </c>
      <c r="E1423">
        <f t="shared" si="23"/>
        <v>0</v>
      </c>
    </row>
    <row r="1424" spans="1:5" x14ac:dyDescent="0.3">
      <c r="A1424" s="10" t="s">
        <v>12818</v>
      </c>
      <c r="B1424" s="54">
        <v>1</v>
      </c>
      <c r="C1424" t="s">
        <v>16575</v>
      </c>
      <c r="D1424" s="55">
        <f>IF(LEN(TRIM(tags_count[[#This Row],[Index_count]]))=0,0,LEN(tags_count[[#This Row],[Index_count]])-LEN(SUBSTITUTE(tags_count[[#This Row],[Index_count]]," ",""))+1)</f>
        <v>1</v>
      </c>
      <c r="E1424">
        <f t="shared" si="23"/>
        <v>0</v>
      </c>
    </row>
    <row r="1425" spans="1:5" x14ac:dyDescent="0.3">
      <c r="A1425" s="10" t="s">
        <v>12819</v>
      </c>
      <c r="B1425" s="54">
        <v>1</v>
      </c>
      <c r="C1425" t="s">
        <v>16463</v>
      </c>
      <c r="D1425" s="55">
        <f>IF(LEN(TRIM(tags_count[[#This Row],[Index_count]]))=0,0,LEN(tags_count[[#This Row],[Index_count]])-LEN(SUBSTITUTE(tags_count[[#This Row],[Index_count]]," ",""))+1)</f>
        <v>1</v>
      </c>
      <c r="E1425">
        <f t="shared" si="23"/>
        <v>0</v>
      </c>
    </row>
    <row r="1426" spans="1:5" x14ac:dyDescent="0.3">
      <c r="A1426" s="10" t="s">
        <v>12820</v>
      </c>
      <c r="B1426" s="54">
        <v>1</v>
      </c>
      <c r="C1426" t="s">
        <v>16576</v>
      </c>
      <c r="D1426" s="55">
        <f>IF(LEN(TRIM(tags_count[[#This Row],[Index_count]]))=0,0,LEN(tags_count[[#This Row],[Index_count]])-LEN(SUBSTITUTE(tags_count[[#This Row],[Index_count]]," ",""))+1)</f>
        <v>1</v>
      </c>
      <c r="E1426">
        <f t="shared" si="23"/>
        <v>0</v>
      </c>
    </row>
    <row r="1427" spans="1:5" x14ac:dyDescent="0.3">
      <c r="A1427" s="10" t="s">
        <v>12821</v>
      </c>
      <c r="B1427" s="54">
        <v>1</v>
      </c>
      <c r="C1427" t="s">
        <v>16427</v>
      </c>
      <c r="D1427" s="55">
        <f>IF(LEN(TRIM(tags_count[[#This Row],[Index_count]]))=0,0,LEN(tags_count[[#This Row],[Index_count]])-LEN(SUBSTITUTE(tags_count[[#This Row],[Index_count]]," ",""))+1)</f>
        <v>1</v>
      </c>
      <c r="E1427">
        <f t="shared" si="23"/>
        <v>0</v>
      </c>
    </row>
    <row r="1428" spans="1:5" x14ac:dyDescent="0.3">
      <c r="A1428" s="10" t="s">
        <v>12822</v>
      </c>
      <c r="B1428" s="54">
        <v>1</v>
      </c>
      <c r="C1428" t="s">
        <v>16577</v>
      </c>
      <c r="D1428" s="55">
        <f>IF(LEN(TRIM(tags_count[[#This Row],[Index_count]]))=0,0,LEN(tags_count[[#This Row],[Index_count]])-LEN(SUBSTITUTE(tags_count[[#This Row],[Index_count]]," ",""))+1)</f>
        <v>1</v>
      </c>
      <c r="E1428">
        <f t="shared" si="23"/>
        <v>0</v>
      </c>
    </row>
    <row r="1429" spans="1:5" x14ac:dyDescent="0.3">
      <c r="A1429" s="10" t="s">
        <v>12823</v>
      </c>
      <c r="B1429" s="54">
        <v>1</v>
      </c>
      <c r="C1429" t="s">
        <v>16564</v>
      </c>
      <c r="D1429" s="55">
        <f>IF(LEN(TRIM(tags_count[[#This Row],[Index_count]]))=0,0,LEN(tags_count[[#This Row],[Index_count]])-LEN(SUBSTITUTE(tags_count[[#This Row],[Index_count]]," ",""))+1)</f>
        <v>1</v>
      </c>
      <c r="E1429">
        <f t="shared" si="23"/>
        <v>0</v>
      </c>
    </row>
    <row r="1430" spans="1:5" x14ac:dyDescent="0.3">
      <c r="A1430" s="10" t="s">
        <v>12824</v>
      </c>
      <c r="B1430" s="54">
        <v>1</v>
      </c>
      <c r="C1430" t="s">
        <v>16578</v>
      </c>
      <c r="D1430" s="55">
        <f>IF(LEN(TRIM(tags_count[[#This Row],[Index_count]]))=0,0,LEN(tags_count[[#This Row],[Index_count]])-LEN(SUBSTITUTE(tags_count[[#This Row],[Index_count]]," ",""))+1)</f>
        <v>1</v>
      </c>
      <c r="E1430">
        <f t="shared" si="23"/>
        <v>0</v>
      </c>
    </row>
    <row r="1431" spans="1:5" x14ac:dyDescent="0.3">
      <c r="A1431" s="10" t="s">
        <v>12825</v>
      </c>
      <c r="B1431" s="54">
        <v>1</v>
      </c>
      <c r="C1431" t="s">
        <v>16579</v>
      </c>
      <c r="D1431" s="55">
        <f>IF(LEN(TRIM(tags_count[[#This Row],[Index_count]]))=0,0,LEN(tags_count[[#This Row],[Index_count]])-LEN(SUBSTITUTE(tags_count[[#This Row],[Index_count]]," ",""))+1)</f>
        <v>1</v>
      </c>
      <c r="E1431">
        <f t="shared" si="23"/>
        <v>0</v>
      </c>
    </row>
    <row r="1432" spans="1:5" x14ac:dyDescent="0.3">
      <c r="A1432" s="10" t="s">
        <v>12826</v>
      </c>
      <c r="B1432" s="54">
        <v>1</v>
      </c>
      <c r="C1432" t="s">
        <v>16428</v>
      </c>
      <c r="D1432" s="55">
        <f>IF(LEN(TRIM(tags_count[[#This Row],[Index_count]]))=0,0,LEN(tags_count[[#This Row],[Index_count]])-LEN(SUBSTITUTE(tags_count[[#This Row],[Index_count]]," ",""))+1)</f>
        <v>1</v>
      </c>
      <c r="E1432">
        <f t="shared" si="23"/>
        <v>0</v>
      </c>
    </row>
    <row r="1433" spans="1:5" x14ac:dyDescent="0.3">
      <c r="A1433" s="10" t="s">
        <v>12827</v>
      </c>
      <c r="B1433" s="54">
        <v>1</v>
      </c>
      <c r="C1433" t="s">
        <v>16564</v>
      </c>
      <c r="D1433" s="55">
        <f>IF(LEN(TRIM(tags_count[[#This Row],[Index_count]]))=0,0,LEN(tags_count[[#This Row],[Index_count]])-LEN(SUBSTITUTE(tags_count[[#This Row],[Index_count]]," ",""))+1)</f>
        <v>1</v>
      </c>
      <c r="E1433">
        <f t="shared" si="23"/>
        <v>0</v>
      </c>
    </row>
    <row r="1434" spans="1:5" x14ac:dyDescent="0.3">
      <c r="A1434" s="10" t="s">
        <v>12828</v>
      </c>
      <c r="B1434" s="54">
        <v>1</v>
      </c>
      <c r="C1434" t="s">
        <v>16445</v>
      </c>
      <c r="D1434" s="55">
        <f>IF(LEN(TRIM(tags_count[[#This Row],[Index_count]]))=0,0,LEN(tags_count[[#This Row],[Index_count]])-LEN(SUBSTITUTE(tags_count[[#This Row],[Index_count]]," ",""))+1)</f>
        <v>1</v>
      </c>
      <c r="E1434">
        <f t="shared" si="23"/>
        <v>0</v>
      </c>
    </row>
    <row r="1435" spans="1:5" x14ac:dyDescent="0.3">
      <c r="A1435" s="10" t="s">
        <v>12829</v>
      </c>
      <c r="B1435" s="54">
        <v>1</v>
      </c>
      <c r="C1435" t="s">
        <v>16515</v>
      </c>
      <c r="D1435" s="55">
        <f>IF(LEN(TRIM(tags_count[[#This Row],[Index_count]]))=0,0,LEN(tags_count[[#This Row],[Index_count]])-LEN(SUBSTITUTE(tags_count[[#This Row],[Index_count]]," ",""))+1)</f>
        <v>1</v>
      </c>
      <c r="E1435">
        <f t="shared" si="23"/>
        <v>0</v>
      </c>
    </row>
    <row r="1436" spans="1:5" x14ac:dyDescent="0.3">
      <c r="A1436" s="10" t="s">
        <v>12830</v>
      </c>
      <c r="B1436" s="54">
        <v>1</v>
      </c>
      <c r="C1436" t="s">
        <v>16567</v>
      </c>
      <c r="D1436" s="55">
        <f>IF(LEN(TRIM(tags_count[[#This Row],[Index_count]]))=0,0,LEN(tags_count[[#This Row],[Index_count]])-LEN(SUBSTITUTE(tags_count[[#This Row],[Index_count]]," ",""))+1)</f>
        <v>1</v>
      </c>
      <c r="E1436">
        <f t="shared" si="23"/>
        <v>0</v>
      </c>
    </row>
    <row r="1437" spans="1:5" x14ac:dyDescent="0.3">
      <c r="A1437" s="10" t="s">
        <v>12831</v>
      </c>
      <c r="B1437" s="54">
        <v>1</v>
      </c>
      <c r="C1437" t="s">
        <v>16580</v>
      </c>
      <c r="D1437" s="55">
        <f>IF(LEN(TRIM(tags_count[[#This Row],[Index_count]]))=0,0,LEN(tags_count[[#This Row],[Index_count]])-LEN(SUBSTITUTE(tags_count[[#This Row],[Index_count]]," ",""))+1)</f>
        <v>1</v>
      </c>
      <c r="E1437">
        <f t="shared" si="23"/>
        <v>0</v>
      </c>
    </row>
    <row r="1438" spans="1:5" x14ac:dyDescent="0.3">
      <c r="A1438" s="10" t="s">
        <v>12832</v>
      </c>
      <c r="B1438" s="54">
        <v>1</v>
      </c>
      <c r="C1438" t="s">
        <v>16581</v>
      </c>
      <c r="D1438" s="55">
        <f>IF(LEN(TRIM(tags_count[[#This Row],[Index_count]]))=0,0,LEN(tags_count[[#This Row],[Index_count]])-LEN(SUBSTITUTE(tags_count[[#This Row],[Index_count]]," ",""))+1)</f>
        <v>1</v>
      </c>
      <c r="E1438">
        <f t="shared" si="23"/>
        <v>0</v>
      </c>
    </row>
    <row r="1439" spans="1:5" x14ac:dyDescent="0.3">
      <c r="A1439" s="10" t="s">
        <v>12833</v>
      </c>
      <c r="B1439" s="54">
        <v>1</v>
      </c>
      <c r="C1439" t="s">
        <v>16582</v>
      </c>
      <c r="D1439" s="55">
        <f>IF(LEN(TRIM(tags_count[[#This Row],[Index_count]]))=0,0,LEN(tags_count[[#This Row],[Index_count]])-LEN(SUBSTITUTE(tags_count[[#This Row],[Index_count]]," ",""))+1)</f>
        <v>1</v>
      </c>
      <c r="E1439">
        <f t="shared" si="23"/>
        <v>0</v>
      </c>
    </row>
    <row r="1440" spans="1:5" x14ac:dyDescent="0.3">
      <c r="A1440" s="10" t="s">
        <v>12834</v>
      </c>
      <c r="B1440" s="54">
        <v>1</v>
      </c>
      <c r="C1440" t="s">
        <v>16583</v>
      </c>
      <c r="D1440" s="55">
        <f>IF(LEN(TRIM(tags_count[[#This Row],[Index_count]]))=0,0,LEN(tags_count[[#This Row],[Index_count]])-LEN(SUBSTITUTE(tags_count[[#This Row],[Index_count]]," ",""))+1)</f>
        <v>1</v>
      </c>
      <c r="E1440">
        <f t="shared" si="23"/>
        <v>0</v>
      </c>
    </row>
    <row r="1441" spans="1:5" x14ac:dyDescent="0.3">
      <c r="A1441" s="10" t="s">
        <v>12835</v>
      </c>
      <c r="B1441" s="54">
        <v>1</v>
      </c>
      <c r="C1441" t="s">
        <v>16584</v>
      </c>
      <c r="D1441" s="55">
        <f>IF(LEN(TRIM(tags_count[[#This Row],[Index_count]]))=0,0,LEN(tags_count[[#This Row],[Index_count]])-LEN(SUBSTITUTE(tags_count[[#This Row],[Index_count]]," ",""))+1)</f>
        <v>1</v>
      </c>
      <c r="E1441">
        <f t="shared" si="23"/>
        <v>0</v>
      </c>
    </row>
    <row r="1442" spans="1:5" x14ac:dyDescent="0.3">
      <c r="A1442" s="10" t="s">
        <v>12836</v>
      </c>
      <c r="B1442" s="54">
        <v>1</v>
      </c>
      <c r="C1442" t="s">
        <v>16421</v>
      </c>
      <c r="D1442" s="55">
        <f>IF(LEN(TRIM(tags_count[[#This Row],[Index_count]]))=0,0,LEN(tags_count[[#This Row],[Index_count]])-LEN(SUBSTITUTE(tags_count[[#This Row],[Index_count]]," ",""))+1)</f>
        <v>1</v>
      </c>
      <c r="E1442">
        <f t="shared" si="23"/>
        <v>0</v>
      </c>
    </row>
    <row r="1443" spans="1:5" x14ac:dyDescent="0.3">
      <c r="A1443" s="10" t="s">
        <v>12837</v>
      </c>
      <c r="B1443" s="54">
        <v>1</v>
      </c>
      <c r="C1443" t="s">
        <v>16585</v>
      </c>
      <c r="D1443" s="55">
        <f>IF(LEN(TRIM(tags_count[[#This Row],[Index_count]]))=0,0,LEN(tags_count[[#This Row],[Index_count]])-LEN(SUBSTITUTE(tags_count[[#This Row],[Index_count]]," ",""))+1)</f>
        <v>1</v>
      </c>
      <c r="E1443">
        <f t="shared" si="23"/>
        <v>0</v>
      </c>
    </row>
    <row r="1444" spans="1:5" x14ac:dyDescent="0.3">
      <c r="A1444" s="10" t="s">
        <v>12838</v>
      </c>
      <c r="B1444" s="54">
        <v>1</v>
      </c>
      <c r="C1444" t="s">
        <v>16586</v>
      </c>
      <c r="D1444" s="55">
        <f>IF(LEN(TRIM(tags_count[[#This Row],[Index_count]]))=0,0,LEN(tags_count[[#This Row],[Index_count]])-LEN(SUBSTITUTE(tags_count[[#This Row],[Index_count]]," ",""))+1)</f>
        <v>1</v>
      </c>
      <c r="E1444">
        <f t="shared" si="23"/>
        <v>0</v>
      </c>
    </row>
    <row r="1445" spans="1:5" x14ac:dyDescent="0.3">
      <c r="A1445" s="10" t="s">
        <v>12839</v>
      </c>
      <c r="B1445" s="54">
        <v>1</v>
      </c>
      <c r="C1445" t="s">
        <v>16587</v>
      </c>
      <c r="D1445" s="55">
        <f>IF(LEN(TRIM(tags_count[[#This Row],[Index_count]]))=0,0,LEN(tags_count[[#This Row],[Index_count]])-LEN(SUBSTITUTE(tags_count[[#This Row],[Index_count]]," ",""))+1)</f>
        <v>1</v>
      </c>
      <c r="E1445">
        <f t="shared" si="23"/>
        <v>0</v>
      </c>
    </row>
    <row r="1446" spans="1:5" x14ac:dyDescent="0.3">
      <c r="A1446" s="10" t="s">
        <v>12840</v>
      </c>
      <c r="B1446" s="54">
        <v>1</v>
      </c>
      <c r="C1446" t="s">
        <v>16588</v>
      </c>
      <c r="D1446" s="55">
        <f>IF(LEN(TRIM(tags_count[[#This Row],[Index_count]]))=0,0,LEN(tags_count[[#This Row],[Index_count]])-LEN(SUBSTITUTE(tags_count[[#This Row],[Index_count]]," ",""))+1)</f>
        <v>1</v>
      </c>
      <c r="E1446">
        <f t="shared" si="23"/>
        <v>0</v>
      </c>
    </row>
    <row r="1447" spans="1:5" x14ac:dyDescent="0.3">
      <c r="A1447" s="10" t="s">
        <v>12841</v>
      </c>
      <c r="B1447" s="54">
        <v>1</v>
      </c>
      <c r="C1447" t="s">
        <v>16589</v>
      </c>
      <c r="D1447" s="55">
        <f>IF(LEN(TRIM(tags_count[[#This Row],[Index_count]]))=0,0,LEN(tags_count[[#This Row],[Index_count]])-LEN(SUBSTITUTE(tags_count[[#This Row],[Index_count]]," ",""))+1)</f>
        <v>1</v>
      </c>
      <c r="E1447">
        <f t="shared" si="23"/>
        <v>0</v>
      </c>
    </row>
    <row r="1448" spans="1:5" x14ac:dyDescent="0.3">
      <c r="A1448" s="10" t="s">
        <v>12842</v>
      </c>
      <c r="B1448" s="54">
        <v>1</v>
      </c>
      <c r="C1448" t="s">
        <v>16590</v>
      </c>
      <c r="D1448" s="55">
        <f>IF(LEN(TRIM(tags_count[[#This Row],[Index_count]]))=0,0,LEN(tags_count[[#This Row],[Index_count]])-LEN(SUBSTITUTE(tags_count[[#This Row],[Index_count]]," ",""))+1)</f>
        <v>1</v>
      </c>
      <c r="E1448">
        <f t="shared" si="23"/>
        <v>0</v>
      </c>
    </row>
    <row r="1449" spans="1:5" x14ac:dyDescent="0.3">
      <c r="A1449" s="10" t="s">
        <v>12843</v>
      </c>
      <c r="B1449" s="54">
        <v>1</v>
      </c>
      <c r="C1449" t="s">
        <v>16591</v>
      </c>
      <c r="D1449" s="55">
        <f>IF(LEN(TRIM(tags_count[[#This Row],[Index_count]]))=0,0,LEN(tags_count[[#This Row],[Index_count]])-LEN(SUBSTITUTE(tags_count[[#This Row],[Index_count]]," ",""))+1)</f>
        <v>1</v>
      </c>
      <c r="E1449">
        <f t="shared" si="23"/>
        <v>0</v>
      </c>
    </row>
    <row r="1450" spans="1:5" x14ac:dyDescent="0.3">
      <c r="A1450" s="10" t="s">
        <v>12844</v>
      </c>
      <c r="B1450" s="54">
        <v>1</v>
      </c>
      <c r="C1450" t="s">
        <v>16592</v>
      </c>
      <c r="D1450" s="55">
        <f>IF(LEN(TRIM(tags_count[[#This Row],[Index_count]]))=0,0,LEN(tags_count[[#This Row],[Index_count]])-LEN(SUBSTITUTE(tags_count[[#This Row],[Index_count]]," ",""))+1)</f>
        <v>1</v>
      </c>
      <c r="E1450">
        <f t="shared" si="23"/>
        <v>0</v>
      </c>
    </row>
    <row r="1451" spans="1:5" x14ac:dyDescent="0.3">
      <c r="A1451" s="10" t="s">
        <v>12845</v>
      </c>
      <c r="B1451" s="54">
        <v>1</v>
      </c>
      <c r="C1451" t="s">
        <v>16485</v>
      </c>
      <c r="D1451" s="55">
        <f>IF(LEN(TRIM(tags_count[[#This Row],[Index_count]]))=0,0,LEN(tags_count[[#This Row],[Index_count]])-LEN(SUBSTITUTE(tags_count[[#This Row],[Index_count]]," ",""))+1)</f>
        <v>1</v>
      </c>
      <c r="E1451">
        <f t="shared" si="23"/>
        <v>0</v>
      </c>
    </row>
    <row r="1452" spans="1:5" x14ac:dyDescent="0.3">
      <c r="A1452" s="10" t="s">
        <v>12846</v>
      </c>
      <c r="B1452" s="54">
        <v>1</v>
      </c>
      <c r="C1452" t="s">
        <v>16491</v>
      </c>
      <c r="D1452" s="55">
        <f>IF(LEN(TRIM(tags_count[[#This Row],[Index_count]]))=0,0,LEN(tags_count[[#This Row],[Index_count]])-LEN(SUBSTITUTE(tags_count[[#This Row],[Index_count]]," ",""))+1)</f>
        <v>1</v>
      </c>
      <c r="E1452">
        <f t="shared" si="23"/>
        <v>0</v>
      </c>
    </row>
    <row r="1453" spans="1:5" x14ac:dyDescent="0.3">
      <c r="A1453" s="10" t="s">
        <v>12847</v>
      </c>
      <c r="B1453" s="54">
        <v>1</v>
      </c>
      <c r="C1453" t="s">
        <v>16430</v>
      </c>
      <c r="D1453" s="55">
        <f>IF(LEN(TRIM(tags_count[[#This Row],[Index_count]]))=0,0,LEN(tags_count[[#This Row],[Index_count]])-LEN(SUBSTITUTE(tags_count[[#This Row],[Index_count]]," ",""))+1)</f>
        <v>1</v>
      </c>
      <c r="E1453">
        <f t="shared" si="23"/>
        <v>0</v>
      </c>
    </row>
    <row r="1454" spans="1:5" x14ac:dyDescent="0.3">
      <c r="A1454" s="10" t="s">
        <v>12848</v>
      </c>
      <c r="B1454" s="54">
        <v>1</v>
      </c>
      <c r="C1454" t="s">
        <v>16593</v>
      </c>
      <c r="D1454" s="55">
        <f>IF(LEN(TRIM(tags_count[[#This Row],[Index_count]]))=0,0,LEN(tags_count[[#This Row],[Index_count]])-LEN(SUBSTITUTE(tags_count[[#This Row],[Index_count]]," ",""))+1)</f>
        <v>1</v>
      </c>
      <c r="E1454">
        <f t="shared" si="23"/>
        <v>0</v>
      </c>
    </row>
    <row r="1455" spans="1:5" x14ac:dyDescent="0.3">
      <c r="A1455" s="10" t="s">
        <v>12849</v>
      </c>
      <c r="B1455" s="54">
        <v>1</v>
      </c>
      <c r="C1455" t="s">
        <v>16594</v>
      </c>
      <c r="D1455" s="55">
        <f>IF(LEN(TRIM(tags_count[[#This Row],[Index_count]]))=0,0,LEN(tags_count[[#This Row],[Index_count]])-LEN(SUBSTITUTE(tags_count[[#This Row],[Index_count]]," ",""))+1)</f>
        <v>1</v>
      </c>
      <c r="E1455">
        <f t="shared" si="23"/>
        <v>0</v>
      </c>
    </row>
    <row r="1456" spans="1:5" x14ac:dyDescent="0.3">
      <c r="A1456" s="10" t="s">
        <v>12850</v>
      </c>
      <c r="B1456" s="54">
        <v>1</v>
      </c>
      <c r="C1456" t="s">
        <v>16595</v>
      </c>
      <c r="D1456" s="55">
        <f>IF(LEN(TRIM(tags_count[[#This Row],[Index_count]]))=0,0,LEN(tags_count[[#This Row],[Index_count]])-LEN(SUBSTITUTE(tags_count[[#This Row],[Index_count]]," ",""))+1)</f>
        <v>1</v>
      </c>
      <c r="E1456">
        <f t="shared" si="23"/>
        <v>0</v>
      </c>
    </row>
    <row r="1457" spans="1:5" x14ac:dyDescent="0.3">
      <c r="A1457" s="10" t="s">
        <v>12851</v>
      </c>
      <c r="B1457" s="54">
        <v>1</v>
      </c>
      <c r="C1457" t="s">
        <v>16596</v>
      </c>
      <c r="D1457" s="55">
        <f>IF(LEN(TRIM(tags_count[[#This Row],[Index_count]]))=0,0,LEN(tags_count[[#This Row],[Index_count]])-LEN(SUBSTITUTE(tags_count[[#This Row],[Index_count]]," ",""))+1)</f>
        <v>1</v>
      </c>
      <c r="E1457">
        <f t="shared" si="23"/>
        <v>0</v>
      </c>
    </row>
    <row r="1458" spans="1:5" x14ac:dyDescent="0.3">
      <c r="A1458" s="10" t="s">
        <v>12852</v>
      </c>
      <c r="B1458" s="54">
        <v>1</v>
      </c>
      <c r="C1458" t="s">
        <v>16430</v>
      </c>
      <c r="D1458" s="55">
        <f>IF(LEN(TRIM(tags_count[[#This Row],[Index_count]]))=0,0,LEN(tags_count[[#This Row],[Index_count]])-LEN(SUBSTITUTE(tags_count[[#This Row],[Index_count]]," ",""))+1)</f>
        <v>1</v>
      </c>
      <c r="E1458">
        <f t="shared" si="23"/>
        <v>0</v>
      </c>
    </row>
    <row r="1459" spans="1:5" x14ac:dyDescent="0.3">
      <c r="A1459" s="10" t="s">
        <v>12853</v>
      </c>
      <c r="B1459" s="54">
        <v>1</v>
      </c>
      <c r="C1459" t="s">
        <v>16420</v>
      </c>
      <c r="D1459" s="55">
        <f>IF(LEN(TRIM(tags_count[[#This Row],[Index_count]]))=0,0,LEN(tags_count[[#This Row],[Index_count]])-LEN(SUBSTITUTE(tags_count[[#This Row],[Index_count]]," ",""))+1)</f>
        <v>1</v>
      </c>
      <c r="E1459">
        <f t="shared" si="23"/>
        <v>0</v>
      </c>
    </row>
    <row r="1460" spans="1:5" x14ac:dyDescent="0.3">
      <c r="A1460" s="10" t="s">
        <v>12854</v>
      </c>
      <c r="B1460" s="54">
        <v>1</v>
      </c>
      <c r="C1460" t="s">
        <v>16445</v>
      </c>
      <c r="D1460" s="55">
        <f>IF(LEN(TRIM(tags_count[[#This Row],[Index_count]]))=0,0,LEN(tags_count[[#This Row],[Index_count]])-LEN(SUBSTITUTE(tags_count[[#This Row],[Index_count]]," ",""))+1)</f>
        <v>1</v>
      </c>
      <c r="E1460">
        <f t="shared" si="23"/>
        <v>0</v>
      </c>
    </row>
    <row r="1461" spans="1:5" x14ac:dyDescent="0.3">
      <c r="A1461" s="10" t="s">
        <v>12855</v>
      </c>
      <c r="B1461" s="54">
        <v>1</v>
      </c>
      <c r="C1461" t="s">
        <v>16466</v>
      </c>
      <c r="D1461" s="55">
        <f>IF(LEN(TRIM(tags_count[[#This Row],[Index_count]]))=0,0,LEN(tags_count[[#This Row],[Index_count]])-LEN(SUBSTITUTE(tags_count[[#This Row],[Index_count]]," ",""))+1)</f>
        <v>1</v>
      </c>
      <c r="E1461">
        <f t="shared" si="23"/>
        <v>0</v>
      </c>
    </row>
    <row r="1462" spans="1:5" x14ac:dyDescent="0.3">
      <c r="A1462" s="10" t="s">
        <v>12856</v>
      </c>
      <c r="B1462" s="54">
        <v>1</v>
      </c>
      <c r="C1462" t="s">
        <v>16505</v>
      </c>
      <c r="D1462" s="55">
        <f>IF(LEN(TRIM(tags_count[[#This Row],[Index_count]]))=0,0,LEN(tags_count[[#This Row],[Index_count]])-LEN(SUBSTITUTE(tags_count[[#This Row],[Index_count]]," ",""))+1)</f>
        <v>1</v>
      </c>
      <c r="E1462">
        <f t="shared" si="23"/>
        <v>0</v>
      </c>
    </row>
    <row r="1463" spans="1:5" x14ac:dyDescent="0.3">
      <c r="A1463" s="10" t="s">
        <v>12857</v>
      </c>
      <c r="B1463" s="54">
        <v>1</v>
      </c>
      <c r="C1463" t="s">
        <v>16597</v>
      </c>
      <c r="D1463" s="55">
        <f>IF(LEN(TRIM(tags_count[[#This Row],[Index_count]]))=0,0,LEN(tags_count[[#This Row],[Index_count]])-LEN(SUBSTITUTE(tags_count[[#This Row],[Index_count]]," ",""))+1)</f>
        <v>1</v>
      </c>
      <c r="E1463">
        <f t="shared" si="23"/>
        <v>0</v>
      </c>
    </row>
    <row r="1464" spans="1:5" x14ac:dyDescent="0.3">
      <c r="A1464" s="10" t="s">
        <v>12858</v>
      </c>
      <c r="B1464" s="54">
        <v>1</v>
      </c>
      <c r="C1464" t="s">
        <v>16598</v>
      </c>
      <c r="D1464" s="55">
        <f>IF(LEN(TRIM(tags_count[[#This Row],[Index_count]]))=0,0,LEN(tags_count[[#This Row],[Index_count]])-LEN(SUBSTITUTE(tags_count[[#This Row],[Index_count]]," ",""))+1)</f>
        <v>1</v>
      </c>
      <c r="E1464">
        <f t="shared" si="23"/>
        <v>0</v>
      </c>
    </row>
    <row r="1465" spans="1:5" x14ac:dyDescent="0.3">
      <c r="A1465" s="10" t="s">
        <v>12859</v>
      </c>
      <c r="B1465" s="54">
        <v>1</v>
      </c>
      <c r="C1465" t="s">
        <v>16599</v>
      </c>
      <c r="D1465" s="55">
        <f>IF(LEN(TRIM(tags_count[[#This Row],[Index_count]]))=0,0,LEN(tags_count[[#This Row],[Index_count]])-LEN(SUBSTITUTE(tags_count[[#This Row],[Index_count]]," ",""))+1)</f>
        <v>1</v>
      </c>
      <c r="E1465">
        <f t="shared" si="23"/>
        <v>0</v>
      </c>
    </row>
    <row r="1466" spans="1:5" x14ac:dyDescent="0.3">
      <c r="A1466" s="10" t="s">
        <v>12860</v>
      </c>
      <c r="B1466" s="54">
        <v>1</v>
      </c>
      <c r="C1466" t="s">
        <v>16600</v>
      </c>
      <c r="D1466" s="55">
        <f>IF(LEN(TRIM(tags_count[[#This Row],[Index_count]]))=0,0,LEN(tags_count[[#This Row],[Index_count]])-LEN(SUBSTITUTE(tags_count[[#This Row],[Index_count]]," ",""))+1)</f>
        <v>1</v>
      </c>
      <c r="E1466">
        <f t="shared" si="23"/>
        <v>0</v>
      </c>
    </row>
    <row r="1467" spans="1:5" x14ac:dyDescent="0.3">
      <c r="A1467" s="10" t="s">
        <v>12861</v>
      </c>
      <c r="B1467" s="54">
        <v>1</v>
      </c>
      <c r="C1467" t="s">
        <v>16464</v>
      </c>
      <c r="D1467" s="55">
        <f>IF(LEN(TRIM(tags_count[[#This Row],[Index_count]]))=0,0,LEN(tags_count[[#This Row],[Index_count]])-LEN(SUBSTITUTE(tags_count[[#This Row],[Index_count]]," ",""))+1)</f>
        <v>1</v>
      </c>
      <c r="E1467">
        <f t="shared" si="23"/>
        <v>0</v>
      </c>
    </row>
    <row r="1468" spans="1:5" x14ac:dyDescent="0.3">
      <c r="A1468" s="10" t="s">
        <v>12862</v>
      </c>
      <c r="B1468" s="54">
        <v>1</v>
      </c>
      <c r="C1468" t="s">
        <v>16566</v>
      </c>
      <c r="D1468" s="55">
        <f>IF(LEN(TRIM(tags_count[[#This Row],[Index_count]]))=0,0,LEN(tags_count[[#This Row],[Index_count]])-LEN(SUBSTITUTE(tags_count[[#This Row],[Index_count]]," ",""))+1)</f>
        <v>1</v>
      </c>
      <c r="E1468">
        <f t="shared" si="23"/>
        <v>0</v>
      </c>
    </row>
    <row r="1469" spans="1:5" x14ac:dyDescent="0.3">
      <c r="A1469" s="10" t="s">
        <v>12863</v>
      </c>
      <c r="B1469" s="54">
        <v>1</v>
      </c>
      <c r="C1469" t="s">
        <v>16601</v>
      </c>
      <c r="D1469" s="55">
        <f>IF(LEN(TRIM(tags_count[[#This Row],[Index_count]]))=0,0,LEN(tags_count[[#This Row],[Index_count]])-LEN(SUBSTITUTE(tags_count[[#This Row],[Index_count]]," ",""))+1)</f>
        <v>1</v>
      </c>
      <c r="E1469">
        <f t="shared" si="23"/>
        <v>0</v>
      </c>
    </row>
    <row r="1470" spans="1:5" x14ac:dyDescent="0.3">
      <c r="A1470" s="10" t="s">
        <v>12864</v>
      </c>
      <c r="B1470" s="54">
        <v>1</v>
      </c>
      <c r="C1470" t="s">
        <v>16453</v>
      </c>
      <c r="D1470" s="55">
        <f>IF(LEN(TRIM(tags_count[[#This Row],[Index_count]]))=0,0,LEN(tags_count[[#This Row],[Index_count]])-LEN(SUBSTITUTE(tags_count[[#This Row],[Index_count]]," ",""))+1)</f>
        <v>1</v>
      </c>
      <c r="E1470">
        <f t="shared" si="23"/>
        <v>0</v>
      </c>
    </row>
    <row r="1471" spans="1:5" x14ac:dyDescent="0.3">
      <c r="A1471" s="10" t="s">
        <v>12865</v>
      </c>
      <c r="B1471" s="54">
        <v>1</v>
      </c>
      <c r="C1471" t="s">
        <v>16602</v>
      </c>
      <c r="D1471" s="55">
        <f>IF(LEN(TRIM(tags_count[[#This Row],[Index_count]]))=0,0,LEN(tags_count[[#This Row],[Index_count]])-LEN(SUBSTITUTE(tags_count[[#This Row],[Index_count]]," ",""))+1)</f>
        <v>1</v>
      </c>
      <c r="E1471">
        <f t="shared" si="23"/>
        <v>0</v>
      </c>
    </row>
    <row r="1472" spans="1:5" x14ac:dyDescent="0.3">
      <c r="A1472" s="10" t="s">
        <v>12866</v>
      </c>
      <c r="B1472" s="54">
        <v>1</v>
      </c>
      <c r="C1472" t="s">
        <v>16534</v>
      </c>
      <c r="D1472" s="55">
        <f>IF(LEN(TRIM(tags_count[[#This Row],[Index_count]]))=0,0,LEN(tags_count[[#This Row],[Index_count]])-LEN(SUBSTITUTE(tags_count[[#This Row],[Index_count]]," ",""))+1)</f>
        <v>1</v>
      </c>
      <c r="E1472">
        <f t="shared" si="23"/>
        <v>0</v>
      </c>
    </row>
    <row r="1473" spans="1:5" x14ac:dyDescent="0.3">
      <c r="A1473" s="10" t="s">
        <v>12867</v>
      </c>
      <c r="B1473" s="54">
        <v>1</v>
      </c>
      <c r="C1473" t="s">
        <v>16513</v>
      </c>
      <c r="D1473" s="55">
        <f>IF(LEN(TRIM(tags_count[[#This Row],[Index_count]]))=0,0,LEN(tags_count[[#This Row],[Index_count]])-LEN(SUBSTITUTE(tags_count[[#This Row],[Index_count]]," ",""))+1)</f>
        <v>1</v>
      </c>
      <c r="E1473">
        <f t="shared" si="23"/>
        <v>0</v>
      </c>
    </row>
    <row r="1474" spans="1:5" x14ac:dyDescent="0.3">
      <c r="A1474" s="10" t="s">
        <v>12868</v>
      </c>
      <c r="B1474" s="54">
        <v>1</v>
      </c>
      <c r="C1474" t="s">
        <v>16603</v>
      </c>
      <c r="D1474" s="55">
        <f>IF(LEN(TRIM(tags_count[[#This Row],[Index_count]]))=0,0,LEN(tags_count[[#This Row],[Index_count]])-LEN(SUBSTITUTE(tags_count[[#This Row],[Index_count]]," ",""))+1)</f>
        <v>1</v>
      </c>
      <c r="E1474">
        <f t="shared" ref="E1474:E1537" si="24">COUNTIF(T1474:T2834,"*"&amp;A1474&amp;"*")</f>
        <v>0</v>
      </c>
    </row>
    <row r="1475" spans="1:5" x14ac:dyDescent="0.3">
      <c r="A1475" s="10" t="s">
        <v>12869</v>
      </c>
      <c r="B1475" s="54">
        <v>1</v>
      </c>
      <c r="C1475" t="s">
        <v>16480</v>
      </c>
      <c r="D1475" s="55">
        <f>IF(LEN(TRIM(tags_count[[#This Row],[Index_count]]))=0,0,LEN(tags_count[[#This Row],[Index_count]])-LEN(SUBSTITUTE(tags_count[[#This Row],[Index_count]]," ",""))+1)</f>
        <v>1</v>
      </c>
      <c r="E1475">
        <f t="shared" si="24"/>
        <v>0</v>
      </c>
    </row>
    <row r="1476" spans="1:5" x14ac:dyDescent="0.3">
      <c r="A1476" s="10" t="s">
        <v>12870</v>
      </c>
      <c r="B1476" s="54">
        <v>1</v>
      </c>
      <c r="C1476" t="s">
        <v>16604</v>
      </c>
      <c r="D1476" s="55">
        <f>IF(LEN(TRIM(tags_count[[#This Row],[Index_count]]))=0,0,LEN(tags_count[[#This Row],[Index_count]])-LEN(SUBSTITUTE(tags_count[[#This Row],[Index_count]]," ",""))+1)</f>
        <v>1</v>
      </c>
      <c r="E1476">
        <f t="shared" si="24"/>
        <v>0</v>
      </c>
    </row>
    <row r="1477" spans="1:5" x14ac:dyDescent="0.3">
      <c r="A1477" s="10" t="s">
        <v>12871</v>
      </c>
      <c r="B1477" s="54">
        <v>1</v>
      </c>
      <c r="C1477" t="s">
        <v>16479</v>
      </c>
      <c r="D1477" s="55">
        <f>IF(LEN(TRIM(tags_count[[#This Row],[Index_count]]))=0,0,LEN(tags_count[[#This Row],[Index_count]])-LEN(SUBSTITUTE(tags_count[[#This Row],[Index_count]]," ",""))+1)</f>
        <v>1</v>
      </c>
      <c r="E1477">
        <f t="shared" si="24"/>
        <v>0</v>
      </c>
    </row>
    <row r="1478" spans="1:5" x14ac:dyDescent="0.3">
      <c r="A1478" s="10" t="s">
        <v>12872</v>
      </c>
      <c r="B1478" s="54">
        <v>1</v>
      </c>
      <c r="C1478" t="s">
        <v>16605</v>
      </c>
      <c r="D1478" s="55">
        <f>IF(LEN(TRIM(tags_count[[#This Row],[Index_count]]))=0,0,LEN(tags_count[[#This Row],[Index_count]])-LEN(SUBSTITUTE(tags_count[[#This Row],[Index_count]]," ",""))+1)</f>
        <v>1</v>
      </c>
      <c r="E1478">
        <f t="shared" si="24"/>
        <v>0</v>
      </c>
    </row>
    <row r="1479" spans="1:5" x14ac:dyDescent="0.3">
      <c r="A1479" s="10" t="s">
        <v>12873</v>
      </c>
      <c r="B1479" s="54">
        <v>1</v>
      </c>
      <c r="C1479" t="s">
        <v>16465</v>
      </c>
      <c r="D1479" s="55">
        <f>IF(LEN(TRIM(tags_count[[#This Row],[Index_count]]))=0,0,LEN(tags_count[[#This Row],[Index_count]])-LEN(SUBSTITUTE(tags_count[[#This Row],[Index_count]]," ",""))+1)</f>
        <v>1</v>
      </c>
      <c r="E1479">
        <f t="shared" si="24"/>
        <v>0</v>
      </c>
    </row>
    <row r="1480" spans="1:5" x14ac:dyDescent="0.3">
      <c r="A1480" s="10" t="s">
        <v>12874</v>
      </c>
      <c r="B1480" s="54">
        <v>1</v>
      </c>
      <c r="C1480" t="s">
        <v>16606</v>
      </c>
      <c r="D1480" s="55">
        <f>IF(LEN(TRIM(tags_count[[#This Row],[Index_count]]))=0,0,LEN(tags_count[[#This Row],[Index_count]])-LEN(SUBSTITUTE(tags_count[[#This Row],[Index_count]]," ",""))+1)</f>
        <v>1</v>
      </c>
      <c r="E1480">
        <f t="shared" si="24"/>
        <v>0</v>
      </c>
    </row>
    <row r="1481" spans="1:5" x14ac:dyDescent="0.3">
      <c r="A1481" s="10" t="s">
        <v>12875</v>
      </c>
      <c r="B1481" s="54">
        <v>1</v>
      </c>
      <c r="C1481" t="s">
        <v>16485</v>
      </c>
      <c r="D1481" s="55">
        <f>IF(LEN(TRIM(tags_count[[#This Row],[Index_count]]))=0,0,LEN(tags_count[[#This Row],[Index_count]])-LEN(SUBSTITUTE(tags_count[[#This Row],[Index_count]]," ",""))+1)</f>
        <v>1</v>
      </c>
      <c r="E1481">
        <f t="shared" si="24"/>
        <v>0</v>
      </c>
    </row>
    <row r="1482" spans="1:5" x14ac:dyDescent="0.3">
      <c r="A1482" s="10" t="s">
        <v>12876</v>
      </c>
      <c r="B1482" s="54">
        <v>1</v>
      </c>
      <c r="C1482" t="s">
        <v>16607</v>
      </c>
      <c r="D1482" s="55">
        <f>IF(LEN(TRIM(tags_count[[#This Row],[Index_count]]))=0,0,LEN(tags_count[[#This Row],[Index_count]])-LEN(SUBSTITUTE(tags_count[[#This Row],[Index_count]]," ",""))+1)</f>
        <v>1</v>
      </c>
      <c r="E1482">
        <f t="shared" si="24"/>
        <v>0</v>
      </c>
    </row>
    <row r="1483" spans="1:5" x14ac:dyDescent="0.3">
      <c r="A1483" s="10" t="s">
        <v>12877</v>
      </c>
      <c r="B1483" s="54">
        <v>1</v>
      </c>
      <c r="C1483" t="s">
        <v>16608</v>
      </c>
      <c r="D1483" s="55">
        <f>IF(LEN(TRIM(tags_count[[#This Row],[Index_count]]))=0,0,LEN(tags_count[[#This Row],[Index_count]])-LEN(SUBSTITUTE(tags_count[[#This Row],[Index_count]]," ",""))+1)</f>
        <v>1</v>
      </c>
      <c r="E1483">
        <f t="shared" si="24"/>
        <v>0</v>
      </c>
    </row>
    <row r="1484" spans="1:5" x14ac:dyDescent="0.3">
      <c r="A1484" s="10" t="s">
        <v>12878</v>
      </c>
      <c r="B1484" s="54">
        <v>1</v>
      </c>
      <c r="C1484" t="s">
        <v>16609</v>
      </c>
      <c r="D1484" s="55">
        <f>IF(LEN(TRIM(tags_count[[#This Row],[Index_count]]))=0,0,LEN(tags_count[[#This Row],[Index_count]])-LEN(SUBSTITUTE(tags_count[[#This Row],[Index_count]]," ",""))+1)</f>
        <v>1</v>
      </c>
      <c r="E1484">
        <f t="shared" si="24"/>
        <v>0</v>
      </c>
    </row>
    <row r="1485" spans="1:5" x14ac:dyDescent="0.3">
      <c r="A1485" s="10" t="s">
        <v>12879</v>
      </c>
      <c r="B1485" s="54">
        <v>1</v>
      </c>
      <c r="C1485" t="s">
        <v>16462</v>
      </c>
      <c r="D1485" s="55">
        <f>IF(LEN(TRIM(tags_count[[#This Row],[Index_count]]))=0,0,LEN(tags_count[[#This Row],[Index_count]])-LEN(SUBSTITUTE(tags_count[[#This Row],[Index_count]]," ",""))+1)</f>
        <v>1</v>
      </c>
      <c r="E1485">
        <f t="shared" si="24"/>
        <v>0</v>
      </c>
    </row>
    <row r="1486" spans="1:5" x14ac:dyDescent="0.3">
      <c r="A1486" s="10" t="s">
        <v>12880</v>
      </c>
      <c r="B1486" s="54">
        <v>1</v>
      </c>
      <c r="C1486" t="s">
        <v>16610</v>
      </c>
      <c r="D1486" s="55">
        <f>IF(LEN(TRIM(tags_count[[#This Row],[Index_count]]))=0,0,LEN(tags_count[[#This Row],[Index_count]])-LEN(SUBSTITUTE(tags_count[[#This Row],[Index_count]]," ",""))+1)</f>
        <v>1</v>
      </c>
      <c r="E1486">
        <f t="shared" si="24"/>
        <v>0</v>
      </c>
    </row>
    <row r="1487" spans="1:5" x14ac:dyDescent="0.3">
      <c r="A1487" s="10" t="s">
        <v>12881</v>
      </c>
      <c r="B1487" s="54">
        <v>1</v>
      </c>
      <c r="C1487" t="s">
        <v>16611</v>
      </c>
      <c r="D1487" s="55">
        <f>IF(LEN(TRIM(tags_count[[#This Row],[Index_count]]))=0,0,LEN(tags_count[[#This Row],[Index_count]])-LEN(SUBSTITUTE(tags_count[[#This Row],[Index_count]]," ",""))+1)</f>
        <v>1</v>
      </c>
      <c r="E1487">
        <f t="shared" si="24"/>
        <v>0</v>
      </c>
    </row>
    <row r="1488" spans="1:5" x14ac:dyDescent="0.3">
      <c r="A1488" s="10" t="s">
        <v>12882</v>
      </c>
      <c r="B1488" s="54">
        <v>1</v>
      </c>
      <c r="C1488" t="s">
        <v>16612</v>
      </c>
      <c r="D1488" s="55">
        <f>IF(LEN(TRIM(tags_count[[#This Row],[Index_count]]))=0,0,LEN(tags_count[[#This Row],[Index_count]])-LEN(SUBSTITUTE(tags_count[[#This Row],[Index_count]]," ",""))+1)</f>
        <v>1</v>
      </c>
      <c r="E1488">
        <f t="shared" si="24"/>
        <v>0</v>
      </c>
    </row>
    <row r="1489" spans="1:5" x14ac:dyDescent="0.3">
      <c r="A1489" s="10" t="s">
        <v>12883</v>
      </c>
      <c r="B1489" s="54">
        <v>1</v>
      </c>
      <c r="C1489" t="s">
        <v>16613</v>
      </c>
      <c r="D1489" s="55">
        <f>IF(LEN(TRIM(tags_count[[#This Row],[Index_count]]))=0,0,LEN(tags_count[[#This Row],[Index_count]])-LEN(SUBSTITUTE(tags_count[[#This Row],[Index_count]]," ",""))+1)</f>
        <v>1</v>
      </c>
      <c r="E1489">
        <f t="shared" si="24"/>
        <v>0</v>
      </c>
    </row>
    <row r="1490" spans="1:5" x14ac:dyDescent="0.3">
      <c r="A1490" s="10" t="s">
        <v>12884</v>
      </c>
      <c r="B1490" s="54">
        <v>1</v>
      </c>
      <c r="C1490" t="s">
        <v>16524</v>
      </c>
      <c r="D1490" s="55">
        <f>IF(LEN(TRIM(tags_count[[#This Row],[Index_count]]))=0,0,LEN(tags_count[[#This Row],[Index_count]])-LEN(SUBSTITUTE(tags_count[[#This Row],[Index_count]]," ",""))+1)</f>
        <v>1</v>
      </c>
      <c r="E1490">
        <f t="shared" si="24"/>
        <v>0</v>
      </c>
    </row>
    <row r="1491" spans="1:5" x14ac:dyDescent="0.3">
      <c r="A1491" s="10" t="s">
        <v>12885</v>
      </c>
      <c r="B1491" s="54">
        <v>1</v>
      </c>
      <c r="C1491" t="s">
        <v>16607</v>
      </c>
      <c r="D1491" s="55">
        <f>IF(LEN(TRIM(tags_count[[#This Row],[Index_count]]))=0,0,LEN(tags_count[[#This Row],[Index_count]])-LEN(SUBSTITUTE(tags_count[[#This Row],[Index_count]]," ",""))+1)</f>
        <v>1</v>
      </c>
      <c r="E1491">
        <f t="shared" si="24"/>
        <v>0</v>
      </c>
    </row>
    <row r="1492" spans="1:5" x14ac:dyDescent="0.3">
      <c r="A1492" s="10" t="s">
        <v>12886</v>
      </c>
      <c r="B1492" s="54">
        <v>1</v>
      </c>
      <c r="C1492" t="s">
        <v>16614</v>
      </c>
      <c r="D1492" s="55">
        <f>IF(LEN(TRIM(tags_count[[#This Row],[Index_count]]))=0,0,LEN(tags_count[[#This Row],[Index_count]])-LEN(SUBSTITUTE(tags_count[[#This Row],[Index_count]]," ",""))+1)</f>
        <v>1</v>
      </c>
      <c r="E1492">
        <f t="shared" si="24"/>
        <v>0</v>
      </c>
    </row>
    <row r="1493" spans="1:5" x14ac:dyDescent="0.3">
      <c r="A1493" s="10" t="s">
        <v>12887</v>
      </c>
      <c r="B1493" s="54">
        <v>1</v>
      </c>
      <c r="C1493" t="s">
        <v>16615</v>
      </c>
      <c r="D1493" s="55">
        <f>IF(LEN(TRIM(tags_count[[#This Row],[Index_count]]))=0,0,LEN(tags_count[[#This Row],[Index_count]])-LEN(SUBSTITUTE(tags_count[[#This Row],[Index_count]]," ",""))+1)</f>
        <v>1</v>
      </c>
      <c r="E1493">
        <f t="shared" si="24"/>
        <v>0</v>
      </c>
    </row>
    <row r="1494" spans="1:5" x14ac:dyDescent="0.3">
      <c r="A1494" s="10" t="s">
        <v>12888</v>
      </c>
      <c r="B1494" s="54">
        <v>1</v>
      </c>
      <c r="C1494" t="s">
        <v>16578</v>
      </c>
      <c r="D1494" s="55">
        <f>IF(LEN(TRIM(tags_count[[#This Row],[Index_count]]))=0,0,LEN(tags_count[[#This Row],[Index_count]])-LEN(SUBSTITUTE(tags_count[[#This Row],[Index_count]]," ",""))+1)</f>
        <v>1</v>
      </c>
      <c r="E1494">
        <f t="shared" si="24"/>
        <v>0</v>
      </c>
    </row>
    <row r="1495" spans="1:5" x14ac:dyDescent="0.3">
      <c r="A1495" s="10" t="s">
        <v>12889</v>
      </c>
      <c r="B1495" s="54">
        <v>1</v>
      </c>
      <c r="C1495" t="s">
        <v>16616</v>
      </c>
      <c r="D1495" s="55">
        <f>IF(LEN(TRIM(tags_count[[#This Row],[Index_count]]))=0,0,LEN(tags_count[[#This Row],[Index_count]])-LEN(SUBSTITUTE(tags_count[[#This Row],[Index_count]]," ",""))+1)</f>
        <v>1</v>
      </c>
      <c r="E1495">
        <f t="shared" si="24"/>
        <v>0</v>
      </c>
    </row>
    <row r="1496" spans="1:5" x14ac:dyDescent="0.3">
      <c r="A1496" s="10" t="s">
        <v>12890</v>
      </c>
      <c r="B1496" s="54">
        <v>1</v>
      </c>
      <c r="C1496" t="s">
        <v>16617</v>
      </c>
      <c r="D1496" s="55">
        <f>IF(LEN(TRIM(tags_count[[#This Row],[Index_count]]))=0,0,LEN(tags_count[[#This Row],[Index_count]])-LEN(SUBSTITUTE(tags_count[[#This Row],[Index_count]]," ",""))+1)</f>
        <v>1</v>
      </c>
      <c r="E1496">
        <f t="shared" si="24"/>
        <v>0</v>
      </c>
    </row>
    <row r="1497" spans="1:5" x14ac:dyDescent="0.3">
      <c r="A1497" s="10" t="s">
        <v>12891</v>
      </c>
      <c r="B1497" s="54">
        <v>1</v>
      </c>
      <c r="C1497" t="s">
        <v>16618</v>
      </c>
      <c r="D1497" s="55">
        <f>IF(LEN(TRIM(tags_count[[#This Row],[Index_count]]))=0,0,LEN(tags_count[[#This Row],[Index_count]])-LEN(SUBSTITUTE(tags_count[[#This Row],[Index_count]]," ",""))+1)</f>
        <v>1</v>
      </c>
      <c r="E1497">
        <f t="shared" si="24"/>
        <v>0</v>
      </c>
    </row>
    <row r="1498" spans="1:5" x14ac:dyDescent="0.3">
      <c r="A1498" s="10" t="s">
        <v>12892</v>
      </c>
      <c r="B1498" s="54">
        <v>1</v>
      </c>
      <c r="C1498" t="s">
        <v>16619</v>
      </c>
      <c r="D1498" s="55">
        <f>IF(LEN(TRIM(tags_count[[#This Row],[Index_count]]))=0,0,LEN(tags_count[[#This Row],[Index_count]])-LEN(SUBSTITUTE(tags_count[[#This Row],[Index_count]]," ",""))+1)</f>
        <v>1</v>
      </c>
      <c r="E1498">
        <f t="shared" si="24"/>
        <v>0</v>
      </c>
    </row>
    <row r="1499" spans="1:5" x14ac:dyDescent="0.3">
      <c r="A1499" s="10" t="s">
        <v>12893</v>
      </c>
      <c r="B1499" s="54">
        <v>1</v>
      </c>
      <c r="C1499" t="s">
        <v>16620</v>
      </c>
      <c r="D1499" s="55">
        <f>IF(LEN(TRIM(tags_count[[#This Row],[Index_count]]))=0,0,LEN(tags_count[[#This Row],[Index_count]])-LEN(SUBSTITUTE(tags_count[[#This Row],[Index_count]]," ",""))+1)</f>
        <v>1</v>
      </c>
      <c r="E1499">
        <f t="shared" si="24"/>
        <v>0</v>
      </c>
    </row>
    <row r="1500" spans="1:5" x14ac:dyDescent="0.3">
      <c r="A1500" s="10" t="s">
        <v>12894</v>
      </c>
      <c r="B1500" s="54">
        <v>1</v>
      </c>
      <c r="C1500" t="s">
        <v>16621</v>
      </c>
      <c r="D1500" s="55">
        <f>IF(LEN(TRIM(tags_count[[#This Row],[Index_count]]))=0,0,LEN(tags_count[[#This Row],[Index_count]])-LEN(SUBSTITUTE(tags_count[[#This Row],[Index_count]]," ",""))+1)</f>
        <v>1</v>
      </c>
      <c r="E1500">
        <f t="shared" si="24"/>
        <v>0</v>
      </c>
    </row>
    <row r="1501" spans="1:5" x14ac:dyDescent="0.3">
      <c r="A1501" s="10" t="s">
        <v>12895</v>
      </c>
      <c r="B1501" s="54">
        <v>1</v>
      </c>
      <c r="C1501" t="s">
        <v>16622</v>
      </c>
      <c r="D1501" s="55">
        <f>IF(LEN(TRIM(tags_count[[#This Row],[Index_count]]))=0,0,LEN(tags_count[[#This Row],[Index_count]])-LEN(SUBSTITUTE(tags_count[[#This Row],[Index_count]]," ",""))+1)</f>
        <v>1</v>
      </c>
      <c r="E1501">
        <f t="shared" si="24"/>
        <v>0</v>
      </c>
    </row>
    <row r="1502" spans="1:5" x14ac:dyDescent="0.3">
      <c r="A1502" s="10" t="s">
        <v>12896</v>
      </c>
      <c r="B1502" s="54">
        <v>1</v>
      </c>
      <c r="C1502" t="s">
        <v>16593</v>
      </c>
      <c r="D1502" s="55">
        <f>IF(LEN(TRIM(tags_count[[#This Row],[Index_count]]))=0,0,LEN(tags_count[[#This Row],[Index_count]])-LEN(SUBSTITUTE(tags_count[[#This Row],[Index_count]]," ",""))+1)</f>
        <v>1</v>
      </c>
      <c r="E1502">
        <f t="shared" si="24"/>
        <v>0</v>
      </c>
    </row>
    <row r="1503" spans="1:5" x14ac:dyDescent="0.3">
      <c r="A1503" s="10" t="s">
        <v>12897</v>
      </c>
      <c r="B1503" s="54">
        <v>1</v>
      </c>
      <c r="C1503" t="s">
        <v>16623</v>
      </c>
      <c r="D1503" s="55">
        <f>IF(LEN(TRIM(tags_count[[#This Row],[Index_count]]))=0,0,LEN(tags_count[[#This Row],[Index_count]])-LEN(SUBSTITUTE(tags_count[[#This Row],[Index_count]]," ",""))+1)</f>
        <v>1</v>
      </c>
      <c r="E1503">
        <f t="shared" si="24"/>
        <v>0</v>
      </c>
    </row>
    <row r="1504" spans="1:5" x14ac:dyDescent="0.3">
      <c r="A1504" s="10" t="s">
        <v>12898</v>
      </c>
      <c r="B1504" s="54">
        <v>1</v>
      </c>
      <c r="C1504" t="s">
        <v>16624</v>
      </c>
      <c r="D1504" s="55">
        <f>IF(LEN(TRIM(tags_count[[#This Row],[Index_count]]))=0,0,LEN(tags_count[[#This Row],[Index_count]])-LEN(SUBSTITUTE(tags_count[[#This Row],[Index_count]]," ",""))+1)</f>
        <v>1</v>
      </c>
      <c r="E1504">
        <f t="shared" si="24"/>
        <v>0</v>
      </c>
    </row>
    <row r="1505" spans="1:5" x14ac:dyDescent="0.3">
      <c r="A1505" s="10" t="s">
        <v>12899</v>
      </c>
      <c r="B1505" s="54">
        <v>1</v>
      </c>
      <c r="C1505" t="s">
        <v>16625</v>
      </c>
      <c r="D1505" s="55">
        <f>IF(LEN(TRIM(tags_count[[#This Row],[Index_count]]))=0,0,LEN(tags_count[[#This Row],[Index_count]])-LEN(SUBSTITUTE(tags_count[[#This Row],[Index_count]]," ",""))+1)</f>
        <v>1</v>
      </c>
      <c r="E1505">
        <f t="shared" si="24"/>
        <v>0</v>
      </c>
    </row>
    <row r="1506" spans="1:5" x14ac:dyDescent="0.3">
      <c r="A1506" s="10" t="s">
        <v>12900</v>
      </c>
      <c r="B1506" s="54">
        <v>1</v>
      </c>
      <c r="C1506" t="s">
        <v>16626</v>
      </c>
      <c r="D1506" s="55">
        <f>IF(LEN(TRIM(tags_count[[#This Row],[Index_count]]))=0,0,LEN(tags_count[[#This Row],[Index_count]])-LEN(SUBSTITUTE(tags_count[[#This Row],[Index_count]]," ",""))+1)</f>
        <v>1</v>
      </c>
      <c r="E1506">
        <f t="shared" si="24"/>
        <v>0</v>
      </c>
    </row>
    <row r="1507" spans="1:5" x14ac:dyDescent="0.3">
      <c r="A1507" s="10" t="s">
        <v>12901</v>
      </c>
      <c r="B1507" s="54">
        <v>1</v>
      </c>
      <c r="C1507" t="s">
        <v>16627</v>
      </c>
      <c r="D1507" s="55">
        <f>IF(LEN(TRIM(tags_count[[#This Row],[Index_count]]))=0,0,LEN(tags_count[[#This Row],[Index_count]])-LEN(SUBSTITUTE(tags_count[[#This Row],[Index_count]]," ",""))+1)</f>
        <v>1</v>
      </c>
      <c r="E1507">
        <f t="shared" si="24"/>
        <v>0</v>
      </c>
    </row>
    <row r="1508" spans="1:5" x14ac:dyDescent="0.3">
      <c r="A1508" s="10" t="s">
        <v>12902</v>
      </c>
      <c r="B1508" s="54">
        <v>1</v>
      </c>
      <c r="C1508" t="s">
        <v>16628</v>
      </c>
      <c r="D1508" s="55">
        <f>IF(LEN(TRIM(tags_count[[#This Row],[Index_count]]))=0,0,LEN(tags_count[[#This Row],[Index_count]])-LEN(SUBSTITUTE(tags_count[[#This Row],[Index_count]]," ",""))+1)</f>
        <v>1</v>
      </c>
      <c r="E1508">
        <f t="shared" si="24"/>
        <v>0</v>
      </c>
    </row>
    <row r="1509" spans="1:5" x14ac:dyDescent="0.3">
      <c r="A1509" s="10" t="s">
        <v>12903</v>
      </c>
      <c r="B1509" s="54">
        <v>1</v>
      </c>
      <c r="C1509" t="s">
        <v>16629</v>
      </c>
      <c r="D1509" s="55">
        <f>IF(LEN(TRIM(tags_count[[#This Row],[Index_count]]))=0,0,LEN(tags_count[[#This Row],[Index_count]])-LEN(SUBSTITUTE(tags_count[[#This Row],[Index_count]]," ",""))+1)</f>
        <v>1</v>
      </c>
      <c r="E1509">
        <f t="shared" si="24"/>
        <v>0</v>
      </c>
    </row>
    <row r="1510" spans="1:5" x14ac:dyDescent="0.3">
      <c r="A1510" s="10" t="s">
        <v>12904</v>
      </c>
      <c r="B1510" s="54">
        <v>1</v>
      </c>
      <c r="C1510" t="s">
        <v>16584</v>
      </c>
      <c r="D1510" s="55">
        <f>IF(LEN(TRIM(tags_count[[#This Row],[Index_count]]))=0,0,LEN(tags_count[[#This Row],[Index_count]])-LEN(SUBSTITUTE(tags_count[[#This Row],[Index_count]]," ",""))+1)</f>
        <v>1</v>
      </c>
      <c r="E1510">
        <f t="shared" si="24"/>
        <v>0</v>
      </c>
    </row>
    <row r="1511" spans="1:5" x14ac:dyDescent="0.3">
      <c r="A1511" s="10" t="s">
        <v>12905</v>
      </c>
      <c r="B1511" s="54">
        <v>1</v>
      </c>
      <c r="C1511" t="s">
        <v>16630</v>
      </c>
      <c r="D1511" s="55">
        <f>IF(LEN(TRIM(tags_count[[#This Row],[Index_count]]))=0,0,LEN(tags_count[[#This Row],[Index_count]])-LEN(SUBSTITUTE(tags_count[[#This Row],[Index_count]]," ",""))+1)</f>
        <v>1</v>
      </c>
      <c r="E1511">
        <f t="shared" si="24"/>
        <v>0</v>
      </c>
    </row>
    <row r="1512" spans="1:5" x14ac:dyDescent="0.3">
      <c r="A1512" s="10" t="s">
        <v>12906</v>
      </c>
      <c r="B1512" s="54">
        <v>1</v>
      </c>
      <c r="C1512" t="s">
        <v>16631</v>
      </c>
      <c r="D1512" s="55">
        <f>IF(LEN(TRIM(tags_count[[#This Row],[Index_count]]))=0,0,LEN(tags_count[[#This Row],[Index_count]])-LEN(SUBSTITUTE(tags_count[[#This Row],[Index_count]]," ",""))+1)</f>
        <v>1</v>
      </c>
      <c r="E1512">
        <f t="shared" si="24"/>
        <v>0</v>
      </c>
    </row>
    <row r="1513" spans="1:5" x14ac:dyDescent="0.3">
      <c r="A1513" s="10" t="s">
        <v>12907</v>
      </c>
      <c r="B1513" s="54">
        <v>1</v>
      </c>
      <c r="C1513" t="s">
        <v>16632</v>
      </c>
      <c r="D1513" s="55">
        <f>IF(LEN(TRIM(tags_count[[#This Row],[Index_count]]))=0,0,LEN(tags_count[[#This Row],[Index_count]])-LEN(SUBSTITUTE(tags_count[[#This Row],[Index_count]]," ",""))+1)</f>
        <v>1</v>
      </c>
      <c r="E1513">
        <f t="shared" si="24"/>
        <v>0</v>
      </c>
    </row>
    <row r="1514" spans="1:5" x14ac:dyDescent="0.3">
      <c r="A1514" s="10" t="s">
        <v>12908</v>
      </c>
      <c r="B1514" s="54">
        <v>1</v>
      </c>
      <c r="C1514" t="s">
        <v>16633</v>
      </c>
      <c r="D1514" s="55">
        <f>IF(LEN(TRIM(tags_count[[#This Row],[Index_count]]))=0,0,LEN(tags_count[[#This Row],[Index_count]])-LEN(SUBSTITUTE(tags_count[[#This Row],[Index_count]]," ",""))+1)</f>
        <v>1</v>
      </c>
      <c r="E1514">
        <f t="shared" si="24"/>
        <v>0</v>
      </c>
    </row>
    <row r="1515" spans="1:5" x14ac:dyDescent="0.3">
      <c r="A1515" s="10" t="s">
        <v>12909</v>
      </c>
      <c r="B1515" s="54">
        <v>1</v>
      </c>
      <c r="C1515" t="s">
        <v>16466</v>
      </c>
      <c r="D1515" s="55">
        <f>IF(LEN(TRIM(tags_count[[#This Row],[Index_count]]))=0,0,LEN(tags_count[[#This Row],[Index_count]])-LEN(SUBSTITUTE(tags_count[[#This Row],[Index_count]]," ",""))+1)</f>
        <v>1</v>
      </c>
      <c r="E1515">
        <f t="shared" si="24"/>
        <v>0</v>
      </c>
    </row>
    <row r="1516" spans="1:5" x14ac:dyDescent="0.3">
      <c r="A1516" s="10" t="s">
        <v>12910</v>
      </c>
      <c r="B1516" s="54">
        <v>1</v>
      </c>
      <c r="C1516" t="s">
        <v>16482</v>
      </c>
      <c r="D1516" s="55">
        <f>IF(LEN(TRIM(tags_count[[#This Row],[Index_count]]))=0,0,LEN(tags_count[[#This Row],[Index_count]])-LEN(SUBSTITUTE(tags_count[[#This Row],[Index_count]]," ",""))+1)</f>
        <v>1</v>
      </c>
      <c r="E1516">
        <f t="shared" si="24"/>
        <v>0</v>
      </c>
    </row>
    <row r="1517" spans="1:5" x14ac:dyDescent="0.3">
      <c r="A1517" s="10" t="s">
        <v>12911</v>
      </c>
      <c r="B1517" s="54">
        <v>1</v>
      </c>
      <c r="C1517" t="s">
        <v>16600</v>
      </c>
      <c r="D1517" s="55">
        <f>IF(LEN(TRIM(tags_count[[#This Row],[Index_count]]))=0,0,LEN(tags_count[[#This Row],[Index_count]])-LEN(SUBSTITUTE(tags_count[[#This Row],[Index_count]]," ",""))+1)</f>
        <v>1</v>
      </c>
      <c r="E1517">
        <f t="shared" si="24"/>
        <v>0</v>
      </c>
    </row>
    <row r="1518" spans="1:5" x14ac:dyDescent="0.3">
      <c r="A1518" s="10" t="s">
        <v>12912</v>
      </c>
      <c r="B1518" s="54">
        <v>1</v>
      </c>
      <c r="C1518" t="s">
        <v>16634</v>
      </c>
      <c r="D1518" s="55">
        <f>IF(LEN(TRIM(tags_count[[#This Row],[Index_count]]))=0,0,LEN(tags_count[[#This Row],[Index_count]])-LEN(SUBSTITUTE(tags_count[[#This Row],[Index_count]]," ",""))+1)</f>
        <v>1</v>
      </c>
      <c r="E1518">
        <f t="shared" si="24"/>
        <v>0</v>
      </c>
    </row>
    <row r="1519" spans="1:5" x14ac:dyDescent="0.3">
      <c r="A1519" s="10" t="s">
        <v>12913</v>
      </c>
      <c r="B1519" s="54">
        <v>1</v>
      </c>
      <c r="C1519" t="s">
        <v>16634</v>
      </c>
      <c r="D1519" s="55">
        <f>IF(LEN(TRIM(tags_count[[#This Row],[Index_count]]))=0,0,LEN(tags_count[[#This Row],[Index_count]])-LEN(SUBSTITUTE(tags_count[[#This Row],[Index_count]]," ",""))+1)</f>
        <v>1</v>
      </c>
      <c r="E1519">
        <f t="shared" si="24"/>
        <v>0</v>
      </c>
    </row>
    <row r="1520" spans="1:5" x14ac:dyDescent="0.3">
      <c r="A1520" s="10" t="s">
        <v>12914</v>
      </c>
      <c r="B1520" s="54">
        <v>1</v>
      </c>
      <c r="C1520" t="s">
        <v>16635</v>
      </c>
      <c r="D1520" s="55">
        <f>IF(LEN(TRIM(tags_count[[#This Row],[Index_count]]))=0,0,LEN(tags_count[[#This Row],[Index_count]])-LEN(SUBSTITUTE(tags_count[[#This Row],[Index_count]]," ",""))+1)</f>
        <v>1</v>
      </c>
      <c r="E1520">
        <f t="shared" si="24"/>
        <v>0</v>
      </c>
    </row>
    <row r="1521" spans="1:5" x14ac:dyDescent="0.3">
      <c r="A1521" s="10" t="s">
        <v>12915</v>
      </c>
      <c r="B1521" s="54">
        <v>1</v>
      </c>
      <c r="C1521" t="s">
        <v>16481</v>
      </c>
      <c r="D1521" s="55">
        <f>IF(LEN(TRIM(tags_count[[#This Row],[Index_count]]))=0,0,LEN(tags_count[[#This Row],[Index_count]])-LEN(SUBSTITUTE(tags_count[[#This Row],[Index_count]]," ",""))+1)</f>
        <v>1</v>
      </c>
      <c r="E1521">
        <f t="shared" si="24"/>
        <v>0</v>
      </c>
    </row>
    <row r="1522" spans="1:5" x14ac:dyDescent="0.3">
      <c r="A1522" s="10" t="s">
        <v>12916</v>
      </c>
      <c r="B1522" s="54">
        <v>1</v>
      </c>
      <c r="C1522" t="s">
        <v>16636</v>
      </c>
      <c r="D1522" s="55">
        <f>IF(LEN(TRIM(tags_count[[#This Row],[Index_count]]))=0,0,LEN(tags_count[[#This Row],[Index_count]])-LEN(SUBSTITUTE(tags_count[[#This Row],[Index_count]]," ",""))+1)</f>
        <v>1</v>
      </c>
      <c r="E1522">
        <f t="shared" si="24"/>
        <v>0</v>
      </c>
    </row>
    <row r="1523" spans="1:5" x14ac:dyDescent="0.3">
      <c r="A1523" s="10" t="s">
        <v>12917</v>
      </c>
      <c r="B1523" s="54">
        <v>1</v>
      </c>
      <c r="C1523" t="s">
        <v>16528</v>
      </c>
      <c r="D1523" s="55">
        <f>IF(LEN(TRIM(tags_count[[#This Row],[Index_count]]))=0,0,LEN(tags_count[[#This Row],[Index_count]])-LEN(SUBSTITUTE(tags_count[[#This Row],[Index_count]]," ",""))+1)</f>
        <v>1</v>
      </c>
      <c r="E1523">
        <f t="shared" si="24"/>
        <v>0</v>
      </c>
    </row>
    <row r="1524" spans="1:5" x14ac:dyDescent="0.3">
      <c r="A1524" s="10" t="s">
        <v>12918</v>
      </c>
      <c r="B1524" s="54">
        <v>1</v>
      </c>
      <c r="C1524" t="s">
        <v>16567</v>
      </c>
      <c r="D1524" s="55">
        <f>IF(LEN(TRIM(tags_count[[#This Row],[Index_count]]))=0,0,LEN(tags_count[[#This Row],[Index_count]])-LEN(SUBSTITUTE(tags_count[[#This Row],[Index_count]]," ",""))+1)</f>
        <v>1</v>
      </c>
      <c r="E1524">
        <f t="shared" si="24"/>
        <v>0</v>
      </c>
    </row>
    <row r="1525" spans="1:5" x14ac:dyDescent="0.3">
      <c r="A1525" s="10" t="s">
        <v>12919</v>
      </c>
      <c r="B1525" s="54">
        <v>1</v>
      </c>
      <c r="C1525" t="s">
        <v>16627</v>
      </c>
      <c r="D1525" s="55">
        <f>IF(LEN(TRIM(tags_count[[#This Row],[Index_count]]))=0,0,LEN(tags_count[[#This Row],[Index_count]])-LEN(SUBSTITUTE(tags_count[[#This Row],[Index_count]]," ",""))+1)</f>
        <v>1</v>
      </c>
      <c r="E1525">
        <f t="shared" si="24"/>
        <v>0</v>
      </c>
    </row>
    <row r="1526" spans="1:5" x14ac:dyDescent="0.3">
      <c r="A1526" s="10" t="s">
        <v>12920</v>
      </c>
      <c r="B1526" s="54">
        <v>1</v>
      </c>
      <c r="C1526" t="s">
        <v>16528</v>
      </c>
      <c r="D1526" s="55">
        <f>IF(LEN(TRIM(tags_count[[#This Row],[Index_count]]))=0,0,LEN(tags_count[[#This Row],[Index_count]])-LEN(SUBSTITUTE(tags_count[[#This Row],[Index_count]]," ",""))+1)</f>
        <v>1</v>
      </c>
      <c r="E1526">
        <f t="shared" si="24"/>
        <v>0</v>
      </c>
    </row>
    <row r="1527" spans="1:5" x14ac:dyDescent="0.3">
      <c r="A1527" s="10" t="s">
        <v>12921</v>
      </c>
      <c r="B1527" s="54">
        <v>1</v>
      </c>
      <c r="C1527" t="s">
        <v>16528</v>
      </c>
      <c r="D1527" s="55">
        <f>IF(LEN(TRIM(tags_count[[#This Row],[Index_count]]))=0,0,LEN(tags_count[[#This Row],[Index_count]])-LEN(SUBSTITUTE(tags_count[[#This Row],[Index_count]]," ",""))+1)</f>
        <v>1</v>
      </c>
      <c r="E1527">
        <f t="shared" si="24"/>
        <v>0</v>
      </c>
    </row>
    <row r="1528" spans="1:5" x14ac:dyDescent="0.3">
      <c r="A1528" s="10" t="s">
        <v>12922</v>
      </c>
      <c r="B1528" s="54">
        <v>1</v>
      </c>
      <c r="C1528" t="s">
        <v>16637</v>
      </c>
      <c r="D1528" s="55">
        <f>IF(LEN(TRIM(tags_count[[#This Row],[Index_count]]))=0,0,LEN(tags_count[[#This Row],[Index_count]])-LEN(SUBSTITUTE(tags_count[[#This Row],[Index_count]]," ",""))+1)</f>
        <v>1</v>
      </c>
      <c r="E1528">
        <f t="shared" si="24"/>
        <v>0</v>
      </c>
    </row>
    <row r="1529" spans="1:5" x14ac:dyDescent="0.3">
      <c r="A1529" s="10" t="s">
        <v>12923</v>
      </c>
      <c r="B1529" s="54">
        <v>1</v>
      </c>
      <c r="C1529" t="s">
        <v>16410</v>
      </c>
      <c r="D1529" s="55">
        <f>IF(LEN(TRIM(tags_count[[#This Row],[Index_count]]))=0,0,LEN(tags_count[[#This Row],[Index_count]])-LEN(SUBSTITUTE(tags_count[[#This Row],[Index_count]]," ",""))+1)</f>
        <v>1</v>
      </c>
      <c r="E1529">
        <f t="shared" si="24"/>
        <v>0</v>
      </c>
    </row>
    <row r="1530" spans="1:5" x14ac:dyDescent="0.3">
      <c r="A1530" s="10" t="s">
        <v>12924</v>
      </c>
      <c r="B1530" s="54">
        <v>1</v>
      </c>
      <c r="C1530" t="s">
        <v>16638</v>
      </c>
      <c r="D1530" s="55">
        <f>IF(LEN(TRIM(tags_count[[#This Row],[Index_count]]))=0,0,LEN(tags_count[[#This Row],[Index_count]])-LEN(SUBSTITUTE(tags_count[[#This Row],[Index_count]]," ",""))+1)</f>
        <v>1</v>
      </c>
      <c r="E1530">
        <f t="shared" si="24"/>
        <v>0</v>
      </c>
    </row>
    <row r="1531" spans="1:5" x14ac:dyDescent="0.3">
      <c r="A1531" s="10" t="s">
        <v>12925</v>
      </c>
      <c r="B1531" s="54">
        <v>1</v>
      </c>
      <c r="C1531" t="s">
        <v>16639</v>
      </c>
      <c r="D1531" s="55">
        <f>IF(LEN(TRIM(tags_count[[#This Row],[Index_count]]))=0,0,LEN(tags_count[[#This Row],[Index_count]])-LEN(SUBSTITUTE(tags_count[[#This Row],[Index_count]]," ",""))+1)</f>
        <v>1</v>
      </c>
      <c r="E1531">
        <f t="shared" si="24"/>
        <v>0</v>
      </c>
    </row>
    <row r="1532" spans="1:5" x14ac:dyDescent="0.3">
      <c r="A1532" s="10" t="s">
        <v>12926</v>
      </c>
      <c r="B1532" s="54">
        <v>1</v>
      </c>
      <c r="C1532" t="s">
        <v>16477</v>
      </c>
      <c r="D1532" s="55">
        <f>IF(LEN(TRIM(tags_count[[#This Row],[Index_count]]))=0,0,LEN(tags_count[[#This Row],[Index_count]])-LEN(SUBSTITUTE(tags_count[[#This Row],[Index_count]]," ",""))+1)</f>
        <v>1</v>
      </c>
      <c r="E1532">
        <f t="shared" si="24"/>
        <v>0</v>
      </c>
    </row>
    <row r="1533" spans="1:5" x14ac:dyDescent="0.3">
      <c r="A1533" s="10" t="s">
        <v>12927</v>
      </c>
      <c r="B1533" s="54">
        <v>1</v>
      </c>
      <c r="C1533" t="s">
        <v>16628</v>
      </c>
      <c r="D1533" s="55">
        <f>IF(LEN(TRIM(tags_count[[#This Row],[Index_count]]))=0,0,LEN(tags_count[[#This Row],[Index_count]])-LEN(SUBSTITUTE(tags_count[[#This Row],[Index_count]]," ",""))+1)</f>
        <v>1</v>
      </c>
      <c r="E1533">
        <f t="shared" si="24"/>
        <v>0</v>
      </c>
    </row>
    <row r="1534" spans="1:5" x14ac:dyDescent="0.3">
      <c r="A1534" s="10" t="s">
        <v>12928</v>
      </c>
      <c r="B1534" s="54">
        <v>1</v>
      </c>
      <c r="C1534" t="s">
        <v>16640</v>
      </c>
      <c r="D1534" s="55">
        <f>IF(LEN(TRIM(tags_count[[#This Row],[Index_count]]))=0,0,LEN(tags_count[[#This Row],[Index_count]])-LEN(SUBSTITUTE(tags_count[[#This Row],[Index_count]]," ",""))+1)</f>
        <v>1</v>
      </c>
      <c r="E1534">
        <f t="shared" si="24"/>
        <v>0</v>
      </c>
    </row>
    <row r="1535" spans="1:5" x14ac:dyDescent="0.3">
      <c r="A1535" s="10" t="s">
        <v>12929</v>
      </c>
      <c r="B1535" s="54">
        <v>1</v>
      </c>
      <c r="C1535" t="s">
        <v>16567</v>
      </c>
      <c r="D1535" s="55">
        <f>IF(LEN(TRIM(tags_count[[#This Row],[Index_count]]))=0,0,LEN(tags_count[[#This Row],[Index_count]])-LEN(SUBSTITUTE(tags_count[[#This Row],[Index_count]]," ",""))+1)</f>
        <v>1</v>
      </c>
      <c r="E1535">
        <f t="shared" si="24"/>
        <v>0</v>
      </c>
    </row>
    <row r="1536" spans="1:5" x14ac:dyDescent="0.3">
      <c r="A1536" s="10" t="s">
        <v>12930</v>
      </c>
      <c r="B1536" s="54">
        <v>1</v>
      </c>
      <c r="C1536" t="s">
        <v>16536</v>
      </c>
      <c r="D1536" s="55">
        <f>IF(LEN(TRIM(tags_count[[#This Row],[Index_count]]))=0,0,LEN(tags_count[[#This Row],[Index_count]])-LEN(SUBSTITUTE(tags_count[[#This Row],[Index_count]]," ",""))+1)</f>
        <v>1</v>
      </c>
      <c r="E1536">
        <f t="shared" si="24"/>
        <v>0</v>
      </c>
    </row>
    <row r="1537" spans="1:5" x14ac:dyDescent="0.3">
      <c r="A1537" s="10" t="s">
        <v>12931</v>
      </c>
      <c r="B1537" s="54">
        <v>1</v>
      </c>
      <c r="C1537" t="s">
        <v>16641</v>
      </c>
      <c r="D1537" s="55">
        <f>IF(LEN(TRIM(tags_count[[#This Row],[Index_count]]))=0,0,LEN(tags_count[[#This Row],[Index_count]])-LEN(SUBSTITUTE(tags_count[[#This Row],[Index_count]]," ",""))+1)</f>
        <v>1</v>
      </c>
      <c r="E1537">
        <f t="shared" si="24"/>
        <v>0</v>
      </c>
    </row>
    <row r="1538" spans="1:5" x14ac:dyDescent="0.3">
      <c r="A1538" s="10" t="s">
        <v>12932</v>
      </c>
      <c r="B1538" s="54">
        <v>1</v>
      </c>
      <c r="C1538" t="s">
        <v>16642</v>
      </c>
      <c r="D1538" s="55">
        <f>IF(LEN(TRIM(tags_count[[#This Row],[Index_count]]))=0,0,LEN(tags_count[[#This Row],[Index_count]])-LEN(SUBSTITUTE(tags_count[[#This Row],[Index_count]]," ",""))+1)</f>
        <v>1</v>
      </c>
      <c r="E1538">
        <f t="shared" ref="E1538:E1601" si="25">COUNTIF(T1538:T2898,"*"&amp;A1538&amp;"*")</f>
        <v>0</v>
      </c>
    </row>
    <row r="1539" spans="1:5" x14ac:dyDescent="0.3">
      <c r="A1539" s="10" t="s">
        <v>12933</v>
      </c>
      <c r="B1539" s="54">
        <v>1</v>
      </c>
      <c r="C1539" t="s">
        <v>16414</v>
      </c>
      <c r="D1539" s="55">
        <f>IF(LEN(TRIM(tags_count[[#This Row],[Index_count]]))=0,0,LEN(tags_count[[#This Row],[Index_count]])-LEN(SUBSTITUTE(tags_count[[#This Row],[Index_count]]," ",""))+1)</f>
        <v>1</v>
      </c>
      <c r="E1539">
        <f t="shared" si="25"/>
        <v>0</v>
      </c>
    </row>
    <row r="1540" spans="1:5" x14ac:dyDescent="0.3">
      <c r="A1540" s="10" t="s">
        <v>12934</v>
      </c>
      <c r="B1540" s="54">
        <v>1</v>
      </c>
      <c r="C1540" t="s">
        <v>16643</v>
      </c>
      <c r="D1540" s="55">
        <f>IF(LEN(TRIM(tags_count[[#This Row],[Index_count]]))=0,0,LEN(tags_count[[#This Row],[Index_count]])-LEN(SUBSTITUTE(tags_count[[#This Row],[Index_count]]," ",""))+1)</f>
        <v>1</v>
      </c>
      <c r="E1540">
        <f t="shared" si="25"/>
        <v>0</v>
      </c>
    </row>
    <row r="1541" spans="1:5" x14ac:dyDescent="0.3">
      <c r="A1541" s="10" t="s">
        <v>12935</v>
      </c>
      <c r="B1541" s="54">
        <v>1</v>
      </c>
      <c r="C1541" t="s">
        <v>16644</v>
      </c>
      <c r="D1541" s="55">
        <f>IF(LEN(TRIM(tags_count[[#This Row],[Index_count]]))=0,0,LEN(tags_count[[#This Row],[Index_count]])-LEN(SUBSTITUTE(tags_count[[#This Row],[Index_count]]," ",""))+1)</f>
        <v>1</v>
      </c>
      <c r="E1541">
        <f t="shared" si="25"/>
        <v>0</v>
      </c>
    </row>
    <row r="1542" spans="1:5" x14ac:dyDescent="0.3">
      <c r="A1542" s="10" t="s">
        <v>12936</v>
      </c>
      <c r="B1542" s="54">
        <v>1</v>
      </c>
      <c r="C1542" t="s">
        <v>16505</v>
      </c>
      <c r="D1542" s="55">
        <f>IF(LEN(TRIM(tags_count[[#This Row],[Index_count]]))=0,0,LEN(tags_count[[#This Row],[Index_count]])-LEN(SUBSTITUTE(tags_count[[#This Row],[Index_count]]," ",""))+1)</f>
        <v>1</v>
      </c>
      <c r="E1542">
        <f t="shared" si="25"/>
        <v>0</v>
      </c>
    </row>
    <row r="1543" spans="1:5" x14ac:dyDescent="0.3">
      <c r="A1543" s="10" t="s">
        <v>12937</v>
      </c>
      <c r="B1543" s="54">
        <v>1</v>
      </c>
      <c r="C1543" t="s">
        <v>16645</v>
      </c>
      <c r="D1543" s="55">
        <f>IF(LEN(TRIM(tags_count[[#This Row],[Index_count]]))=0,0,LEN(tags_count[[#This Row],[Index_count]])-LEN(SUBSTITUTE(tags_count[[#This Row],[Index_count]]," ",""))+1)</f>
        <v>1</v>
      </c>
      <c r="E1543">
        <f t="shared" si="25"/>
        <v>0</v>
      </c>
    </row>
    <row r="1544" spans="1:5" x14ac:dyDescent="0.3">
      <c r="A1544" s="10" t="s">
        <v>12938</v>
      </c>
      <c r="B1544" s="54">
        <v>1</v>
      </c>
      <c r="C1544" t="s">
        <v>16470</v>
      </c>
      <c r="D1544" s="55">
        <f>IF(LEN(TRIM(tags_count[[#This Row],[Index_count]]))=0,0,LEN(tags_count[[#This Row],[Index_count]])-LEN(SUBSTITUTE(tags_count[[#This Row],[Index_count]]," ",""))+1)</f>
        <v>1</v>
      </c>
      <c r="E1544">
        <f t="shared" si="25"/>
        <v>0</v>
      </c>
    </row>
    <row r="1545" spans="1:5" x14ac:dyDescent="0.3">
      <c r="A1545" s="10" t="s">
        <v>12939</v>
      </c>
      <c r="B1545" s="54">
        <v>1</v>
      </c>
      <c r="C1545" t="s">
        <v>16646</v>
      </c>
      <c r="D1545" s="55">
        <f>IF(LEN(TRIM(tags_count[[#This Row],[Index_count]]))=0,0,LEN(tags_count[[#This Row],[Index_count]])-LEN(SUBSTITUTE(tags_count[[#This Row],[Index_count]]," ",""))+1)</f>
        <v>1</v>
      </c>
      <c r="E1545">
        <f t="shared" si="25"/>
        <v>0</v>
      </c>
    </row>
    <row r="1546" spans="1:5" x14ac:dyDescent="0.3">
      <c r="A1546" s="10" t="s">
        <v>12940</v>
      </c>
      <c r="B1546" s="54">
        <v>1</v>
      </c>
      <c r="C1546" t="s">
        <v>16647</v>
      </c>
      <c r="D1546" s="55">
        <f>IF(LEN(TRIM(tags_count[[#This Row],[Index_count]]))=0,0,LEN(tags_count[[#This Row],[Index_count]])-LEN(SUBSTITUTE(tags_count[[#This Row],[Index_count]]," ",""))+1)</f>
        <v>1</v>
      </c>
      <c r="E1546">
        <f t="shared" si="25"/>
        <v>0</v>
      </c>
    </row>
    <row r="1547" spans="1:5" x14ac:dyDescent="0.3">
      <c r="A1547" s="10" t="s">
        <v>12941</v>
      </c>
      <c r="B1547" s="54">
        <v>1</v>
      </c>
      <c r="C1547" t="s">
        <v>16552</v>
      </c>
      <c r="D1547" s="55">
        <f>IF(LEN(TRIM(tags_count[[#This Row],[Index_count]]))=0,0,LEN(tags_count[[#This Row],[Index_count]])-LEN(SUBSTITUTE(tags_count[[#This Row],[Index_count]]," ",""))+1)</f>
        <v>1</v>
      </c>
      <c r="E1547">
        <f t="shared" si="25"/>
        <v>0</v>
      </c>
    </row>
    <row r="1548" spans="1:5" x14ac:dyDescent="0.3">
      <c r="A1548" s="10" t="s">
        <v>12942</v>
      </c>
      <c r="B1548" s="54">
        <v>1</v>
      </c>
      <c r="C1548" t="s">
        <v>16648</v>
      </c>
      <c r="D1548" s="55">
        <f>IF(LEN(TRIM(tags_count[[#This Row],[Index_count]]))=0,0,LEN(tags_count[[#This Row],[Index_count]])-LEN(SUBSTITUTE(tags_count[[#This Row],[Index_count]]," ",""))+1)</f>
        <v>1</v>
      </c>
      <c r="E1548">
        <f t="shared" si="25"/>
        <v>0</v>
      </c>
    </row>
    <row r="1549" spans="1:5" x14ac:dyDescent="0.3">
      <c r="A1549" s="10" t="s">
        <v>12943</v>
      </c>
      <c r="B1549" s="54">
        <v>1</v>
      </c>
      <c r="C1549" t="s">
        <v>16529</v>
      </c>
      <c r="D1549" s="55">
        <f>IF(LEN(TRIM(tags_count[[#This Row],[Index_count]]))=0,0,LEN(tags_count[[#This Row],[Index_count]])-LEN(SUBSTITUTE(tags_count[[#This Row],[Index_count]]," ",""))+1)</f>
        <v>1</v>
      </c>
      <c r="E1549">
        <f t="shared" si="25"/>
        <v>0</v>
      </c>
    </row>
    <row r="1550" spans="1:5" x14ac:dyDescent="0.3">
      <c r="A1550" s="10" t="s">
        <v>12944</v>
      </c>
      <c r="B1550" s="54">
        <v>1</v>
      </c>
      <c r="C1550" t="s">
        <v>16531</v>
      </c>
      <c r="D1550" s="55">
        <f>IF(LEN(TRIM(tags_count[[#This Row],[Index_count]]))=0,0,LEN(tags_count[[#This Row],[Index_count]])-LEN(SUBSTITUTE(tags_count[[#This Row],[Index_count]]," ",""))+1)</f>
        <v>1</v>
      </c>
      <c r="E1550">
        <f t="shared" si="25"/>
        <v>0</v>
      </c>
    </row>
    <row r="1551" spans="1:5" x14ac:dyDescent="0.3">
      <c r="A1551" s="10" t="s">
        <v>12945</v>
      </c>
      <c r="B1551" s="54">
        <v>1</v>
      </c>
      <c r="C1551" t="s">
        <v>16649</v>
      </c>
      <c r="D1551" s="55">
        <f>IF(LEN(TRIM(tags_count[[#This Row],[Index_count]]))=0,0,LEN(tags_count[[#This Row],[Index_count]])-LEN(SUBSTITUTE(tags_count[[#This Row],[Index_count]]," ",""))+1)</f>
        <v>1</v>
      </c>
      <c r="E1551">
        <f t="shared" si="25"/>
        <v>0</v>
      </c>
    </row>
    <row r="1552" spans="1:5" x14ac:dyDescent="0.3">
      <c r="A1552" s="10" t="s">
        <v>12946</v>
      </c>
      <c r="B1552" s="54">
        <v>1</v>
      </c>
      <c r="C1552" t="s">
        <v>16650</v>
      </c>
      <c r="D1552" s="55">
        <f>IF(LEN(TRIM(tags_count[[#This Row],[Index_count]]))=0,0,LEN(tags_count[[#This Row],[Index_count]])-LEN(SUBSTITUTE(tags_count[[#This Row],[Index_count]]," ",""))+1)</f>
        <v>1</v>
      </c>
      <c r="E1552">
        <f t="shared" si="25"/>
        <v>0</v>
      </c>
    </row>
    <row r="1553" spans="1:5" x14ac:dyDescent="0.3">
      <c r="A1553" s="10" t="s">
        <v>12947</v>
      </c>
      <c r="B1553" s="54">
        <v>1</v>
      </c>
      <c r="C1553" t="s">
        <v>16611</v>
      </c>
      <c r="D1553" s="55">
        <f>IF(LEN(TRIM(tags_count[[#This Row],[Index_count]]))=0,0,LEN(tags_count[[#This Row],[Index_count]])-LEN(SUBSTITUTE(tags_count[[#This Row],[Index_count]]," ",""))+1)</f>
        <v>1</v>
      </c>
      <c r="E1553">
        <f t="shared" si="25"/>
        <v>0</v>
      </c>
    </row>
    <row r="1554" spans="1:5" x14ac:dyDescent="0.3">
      <c r="A1554" s="10" t="s">
        <v>12948</v>
      </c>
      <c r="B1554" s="54">
        <v>1</v>
      </c>
      <c r="C1554" t="s">
        <v>16651</v>
      </c>
      <c r="D1554" s="55">
        <f>IF(LEN(TRIM(tags_count[[#This Row],[Index_count]]))=0,0,LEN(tags_count[[#This Row],[Index_count]])-LEN(SUBSTITUTE(tags_count[[#This Row],[Index_count]]," ",""))+1)</f>
        <v>1</v>
      </c>
      <c r="E1554">
        <f t="shared" si="25"/>
        <v>0</v>
      </c>
    </row>
    <row r="1555" spans="1:5" x14ac:dyDescent="0.3">
      <c r="A1555" s="10" t="s">
        <v>12949</v>
      </c>
      <c r="B1555" s="54">
        <v>1</v>
      </c>
      <c r="C1555" t="s">
        <v>16652</v>
      </c>
      <c r="D1555" s="55">
        <f>IF(LEN(TRIM(tags_count[[#This Row],[Index_count]]))=0,0,LEN(tags_count[[#This Row],[Index_count]])-LEN(SUBSTITUTE(tags_count[[#This Row],[Index_count]]," ",""))+1)</f>
        <v>1</v>
      </c>
      <c r="E1555">
        <f t="shared" si="25"/>
        <v>0</v>
      </c>
    </row>
    <row r="1556" spans="1:5" x14ac:dyDescent="0.3">
      <c r="A1556" s="10" t="s">
        <v>12950</v>
      </c>
      <c r="B1556" s="54">
        <v>1</v>
      </c>
      <c r="C1556" t="s">
        <v>16653</v>
      </c>
      <c r="D1556" s="55">
        <f>IF(LEN(TRIM(tags_count[[#This Row],[Index_count]]))=0,0,LEN(tags_count[[#This Row],[Index_count]])-LEN(SUBSTITUTE(tags_count[[#This Row],[Index_count]]," ",""))+1)</f>
        <v>1</v>
      </c>
      <c r="E1556">
        <f t="shared" si="25"/>
        <v>0</v>
      </c>
    </row>
    <row r="1557" spans="1:5" x14ac:dyDescent="0.3">
      <c r="A1557" s="10" t="s">
        <v>12951</v>
      </c>
      <c r="B1557" s="54">
        <v>1</v>
      </c>
      <c r="C1557" t="s">
        <v>16646</v>
      </c>
      <c r="D1557" s="55">
        <f>IF(LEN(TRIM(tags_count[[#This Row],[Index_count]]))=0,0,LEN(tags_count[[#This Row],[Index_count]])-LEN(SUBSTITUTE(tags_count[[#This Row],[Index_count]]," ",""))+1)</f>
        <v>1</v>
      </c>
      <c r="E1557">
        <f t="shared" si="25"/>
        <v>0</v>
      </c>
    </row>
    <row r="1558" spans="1:5" x14ac:dyDescent="0.3">
      <c r="A1558" s="10" t="s">
        <v>12952</v>
      </c>
      <c r="B1558" s="54">
        <v>1</v>
      </c>
      <c r="C1558" t="s">
        <v>16654</v>
      </c>
      <c r="D1558" s="55">
        <f>IF(LEN(TRIM(tags_count[[#This Row],[Index_count]]))=0,0,LEN(tags_count[[#This Row],[Index_count]])-LEN(SUBSTITUTE(tags_count[[#This Row],[Index_count]]," ",""))+1)</f>
        <v>1</v>
      </c>
      <c r="E1558">
        <f t="shared" si="25"/>
        <v>0</v>
      </c>
    </row>
    <row r="1559" spans="1:5" x14ac:dyDescent="0.3">
      <c r="A1559" s="10" t="s">
        <v>12953</v>
      </c>
      <c r="B1559" s="54">
        <v>1</v>
      </c>
      <c r="C1559" t="s">
        <v>16655</v>
      </c>
      <c r="D1559" s="55">
        <f>IF(LEN(TRIM(tags_count[[#This Row],[Index_count]]))=0,0,LEN(tags_count[[#This Row],[Index_count]])-LEN(SUBSTITUTE(tags_count[[#This Row],[Index_count]]," ",""))+1)</f>
        <v>1</v>
      </c>
      <c r="E1559">
        <f t="shared" si="25"/>
        <v>0</v>
      </c>
    </row>
    <row r="1560" spans="1:5" x14ac:dyDescent="0.3">
      <c r="A1560" s="10" t="s">
        <v>12954</v>
      </c>
      <c r="B1560" s="54">
        <v>1</v>
      </c>
      <c r="C1560" t="s">
        <v>16656</v>
      </c>
      <c r="D1560" s="55">
        <f>IF(LEN(TRIM(tags_count[[#This Row],[Index_count]]))=0,0,LEN(tags_count[[#This Row],[Index_count]])-LEN(SUBSTITUTE(tags_count[[#This Row],[Index_count]]," ",""))+1)</f>
        <v>1</v>
      </c>
      <c r="E1560">
        <f t="shared" si="25"/>
        <v>0</v>
      </c>
    </row>
    <row r="1561" spans="1:5" x14ac:dyDescent="0.3">
      <c r="A1561" s="10" t="s">
        <v>12955</v>
      </c>
      <c r="B1561" s="54">
        <v>1</v>
      </c>
      <c r="C1561" t="s">
        <v>16468</v>
      </c>
      <c r="D1561" s="55">
        <f>IF(LEN(TRIM(tags_count[[#This Row],[Index_count]]))=0,0,LEN(tags_count[[#This Row],[Index_count]])-LEN(SUBSTITUTE(tags_count[[#This Row],[Index_count]]," ",""))+1)</f>
        <v>1</v>
      </c>
      <c r="E1561">
        <f t="shared" si="25"/>
        <v>0</v>
      </c>
    </row>
    <row r="1562" spans="1:5" x14ac:dyDescent="0.3">
      <c r="A1562" s="10" t="s">
        <v>12956</v>
      </c>
      <c r="B1562" s="54">
        <v>1</v>
      </c>
      <c r="C1562" t="s">
        <v>16645</v>
      </c>
      <c r="D1562" s="55">
        <f>IF(LEN(TRIM(tags_count[[#This Row],[Index_count]]))=0,0,LEN(tags_count[[#This Row],[Index_count]])-LEN(SUBSTITUTE(tags_count[[#This Row],[Index_count]]," ",""))+1)</f>
        <v>1</v>
      </c>
      <c r="E1562">
        <f t="shared" si="25"/>
        <v>0</v>
      </c>
    </row>
    <row r="1563" spans="1:5" x14ac:dyDescent="0.3">
      <c r="A1563" s="10" t="s">
        <v>12957</v>
      </c>
      <c r="B1563" s="54">
        <v>1</v>
      </c>
      <c r="C1563" t="s">
        <v>16657</v>
      </c>
      <c r="D1563" s="55">
        <f>IF(LEN(TRIM(tags_count[[#This Row],[Index_count]]))=0,0,LEN(tags_count[[#This Row],[Index_count]])-LEN(SUBSTITUTE(tags_count[[#This Row],[Index_count]]," ",""))+1)</f>
        <v>1</v>
      </c>
      <c r="E1563">
        <f t="shared" si="25"/>
        <v>0</v>
      </c>
    </row>
    <row r="1564" spans="1:5" x14ac:dyDescent="0.3">
      <c r="A1564" s="10" t="s">
        <v>12958</v>
      </c>
      <c r="B1564" s="54">
        <v>1</v>
      </c>
      <c r="C1564" t="s">
        <v>16658</v>
      </c>
      <c r="D1564" s="55">
        <f>IF(LEN(TRIM(tags_count[[#This Row],[Index_count]]))=0,0,LEN(tags_count[[#This Row],[Index_count]])-LEN(SUBSTITUTE(tags_count[[#This Row],[Index_count]]," ",""))+1)</f>
        <v>1</v>
      </c>
      <c r="E1564">
        <f t="shared" si="25"/>
        <v>0</v>
      </c>
    </row>
    <row r="1565" spans="1:5" x14ac:dyDescent="0.3">
      <c r="A1565" s="10" t="s">
        <v>12959</v>
      </c>
      <c r="B1565" s="54">
        <v>1</v>
      </c>
      <c r="C1565" t="s">
        <v>16659</v>
      </c>
      <c r="D1565" s="55">
        <f>IF(LEN(TRIM(tags_count[[#This Row],[Index_count]]))=0,0,LEN(tags_count[[#This Row],[Index_count]])-LEN(SUBSTITUTE(tags_count[[#This Row],[Index_count]]," ",""))+1)</f>
        <v>1</v>
      </c>
      <c r="E1565">
        <f t="shared" si="25"/>
        <v>0</v>
      </c>
    </row>
    <row r="1566" spans="1:5" x14ac:dyDescent="0.3">
      <c r="A1566" s="10" t="s">
        <v>12960</v>
      </c>
      <c r="B1566" s="54">
        <v>1</v>
      </c>
      <c r="C1566" t="s">
        <v>16643</v>
      </c>
      <c r="D1566" s="55">
        <f>IF(LEN(TRIM(tags_count[[#This Row],[Index_count]]))=0,0,LEN(tags_count[[#This Row],[Index_count]])-LEN(SUBSTITUTE(tags_count[[#This Row],[Index_count]]," ",""))+1)</f>
        <v>1</v>
      </c>
      <c r="E1566">
        <f t="shared" si="25"/>
        <v>0</v>
      </c>
    </row>
    <row r="1567" spans="1:5" x14ac:dyDescent="0.3">
      <c r="A1567" s="10" t="s">
        <v>12961</v>
      </c>
      <c r="B1567" s="54">
        <v>1</v>
      </c>
      <c r="C1567" t="s">
        <v>16561</v>
      </c>
      <c r="D1567" s="55">
        <f>IF(LEN(TRIM(tags_count[[#This Row],[Index_count]]))=0,0,LEN(tags_count[[#This Row],[Index_count]])-LEN(SUBSTITUTE(tags_count[[#This Row],[Index_count]]," ",""))+1)</f>
        <v>1</v>
      </c>
      <c r="E1567">
        <f t="shared" si="25"/>
        <v>0</v>
      </c>
    </row>
    <row r="1568" spans="1:5" x14ac:dyDescent="0.3">
      <c r="A1568" s="10" t="s">
        <v>12962</v>
      </c>
      <c r="B1568" s="54">
        <v>1</v>
      </c>
      <c r="C1568" t="s">
        <v>16632</v>
      </c>
      <c r="D1568" s="55">
        <f>IF(LEN(TRIM(tags_count[[#This Row],[Index_count]]))=0,0,LEN(tags_count[[#This Row],[Index_count]])-LEN(SUBSTITUTE(tags_count[[#This Row],[Index_count]]," ",""))+1)</f>
        <v>1</v>
      </c>
      <c r="E1568">
        <f t="shared" si="25"/>
        <v>0</v>
      </c>
    </row>
    <row r="1569" spans="1:5" x14ac:dyDescent="0.3">
      <c r="A1569" s="10" t="s">
        <v>12963</v>
      </c>
      <c r="B1569" s="54">
        <v>1</v>
      </c>
      <c r="C1569" t="s">
        <v>16660</v>
      </c>
      <c r="D1569" s="55">
        <f>IF(LEN(TRIM(tags_count[[#This Row],[Index_count]]))=0,0,LEN(tags_count[[#This Row],[Index_count]])-LEN(SUBSTITUTE(tags_count[[#This Row],[Index_count]]," ",""))+1)</f>
        <v>1</v>
      </c>
      <c r="E1569">
        <f t="shared" si="25"/>
        <v>0</v>
      </c>
    </row>
    <row r="1570" spans="1:5" x14ac:dyDescent="0.3">
      <c r="A1570" s="10" t="s">
        <v>12964</v>
      </c>
      <c r="B1570" s="54">
        <v>1</v>
      </c>
      <c r="C1570" t="s">
        <v>16553</v>
      </c>
      <c r="D1570" s="55">
        <f>IF(LEN(TRIM(tags_count[[#This Row],[Index_count]]))=0,0,LEN(tags_count[[#This Row],[Index_count]])-LEN(SUBSTITUTE(tags_count[[#This Row],[Index_count]]," ",""))+1)</f>
        <v>1</v>
      </c>
      <c r="E1570">
        <f t="shared" si="25"/>
        <v>0</v>
      </c>
    </row>
    <row r="1571" spans="1:5" x14ac:dyDescent="0.3">
      <c r="A1571" s="10" t="s">
        <v>12965</v>
      </c>
      <c r="B1571" s="54">
        <v>1</v>
      </c>
      <c r="C1571" t="s">
        <v>16661</v>
      </c>
      <c r="D1571" s="55">
        <f>IF(LEN(TRIM(tags_count[[#This Row],[Index_count]]))=0,0,LEN(tags_count[[#This Row],[Index_count]])-LEN(SUBSTITUTE(tags_count[[#This Row],[Index_count]]," ",""))+1)</f>
        <v>1</v>
      </c>
      <c r="E1571">
        <f t="shared" si="25"/>
        <v>0</v>
      </c>
    </row>
    <row r="1572" spans="1:5" x14ac:dyDescent="0.3">
      <c r="A1572" s="10" t="s">
        <v>12966</v>
      </c>
      <c r="B1572" s="54">
        <v>1</v>
      </c>
      <c r="C1572" t="s">
        <v>16662</v>
      </c>
      <c r="D1572" s="55">
        <f>IF(LEN(TRIM(tags_count[[#This Row],[Index_count]]))=0,0,LEN(tags_count[[#This Row],[Index_count]])-LEN(SUBSTITUTE(tags_count[[#This Row],[Index_count]]," ",""))+1)</f>
        <v>1</v>
      </c>
      <c r="E1572">
        <f t="shared" si="25"/>
        <v>0</v>
      </c>
    </row>
    <row r="1573" spans="1:5" x14ac:dyDescent="0.3">
      <c r="A1573" s="10" t="s">
        <v>12967</v>
      </c>
      <c r="B1573" s="54">
        <v>1</v>
      </c>
      <c r="C1573" t="s">
        <v>16581</v>
      </c>
      <c r="D1573" s="55">
        <f>IF(LEN(TRIM(tags_count[[#This Row],[Index_count]]))=0,0,LEN(tags_count[[#This Row],[Index_count]])-LEN(SUBSTITUTE(tags_count[[#This Row],[Index_count]]," ",""))+1)</f>
        <v>1</v>
      </c>
      <c r="E1573">
        <f t="shared" si="25"/>
        <v>0</v>
      </c>
    </row>
    <row r="1574" spans="1:5" x14ac:dyDescent="0.3">
      <c r="A1574" s="10" t="s">
        <v>12968</v>
      </c>
      <c r="B1574" s="54">
        <v>1</v>
      </c>
      <c r="C1574" t="s">
        <v>16663</v>
      </c>
      <c r="D1574" s="55">
        <f>IF(LEN(TRIM(tags_count[[#This Row],[Index_count]]))=0,0,LEN(tags_count[[#This Row],[Index_count]])-LEN(SUBSTITUTE(tags_count[[#This Row],[Index_count]]," ",""))+1)</f>
        <v>1</v>
      </c>
      <c r="E1574">
        <f t="shared" si="25"/>
        <v>0</v>
      </c>
    </row>
    <row r="1575" spans="1:5" x14ac:dyDescent="0.3">
      <c r="A1575" s="10" t="s">
        <v>12969</v>
      </c>
      <c r="B1575" s="54">
        <v>1</v>
      </c>
      <c r="C1575" t="s">
        <v>16664</v>
      </c>
      <c r="D1575" s="55">
        <f>IF(LEN(TRIM(tags_count[[#This Row],[Index_count]]))=0,0,LEN(tags_count[[#This Row],[Index_count]])-LEN(SUBSTITUTE(tags_count[[#This Row],[Index_count]]," ",""))+1)</f>
        <v>1</v>
      </c>
      <c r="E1575">
        <f t="shared" si="25"/>
        <v>0</v>
      </c>
    </row>
    <row r="1576" spans="1:5" x14ac:dyDescent="0.3">
      <c r="A1576" s="10" t="s">
        <v>12970</v>
      </c>
      <c r="B1576" s="54">
        <v>1</v>
      </c>
      <c r="C1576" t="s">
        <v>16630</v>
      </c>
      <c r="D1576" s="55">
        <f>IF(LEN(TRIM(tags_count[[#This Row],[Index_count]]))=0,0,LEN(tags_count[[#This Row],[Index_count]])-LEN(SUBSTITUTE(tags_count[[#This Row],[Index_count]]," ",""))+1)</f>
        <v>1</v>
      </c>
      <c r="E1576">
        <f t="shared" si="25"/>
        <v>0</v>
      </c>
    </row>
    <row r="1577" spans="1:5" x14ac:dyDescent="0.3">
      <c r="A1577" s="10" t="s">
        <v>12971</v>
      </c>
      <c r="B1577" s="54">
        <v>1</v>
      </c>
      <c r="C1577" t="s">
        <v>16416</v>
      </c>
      <c r="D1577" s="55">
        <f>IF(LEN(TRIM(tags_count[[#This Row],[Index_count]]))=0,0,LEN(tags_count[[#This Row],[Index_count]])-LEN(SUBSTITUTE(tags_count[[#This Row],[Index_count]]," ",""))+1)</f>
        <v>1</v>
      </c>
      <c r="E1577">
        <f t="shared" si="25"/>
        <v>0</v>
      </c>
    </row>
    <row r="1578" spans="1:5" x14ac:dyDescent="0.3">
      <c r="A1578" s="10" t="s">
        <v>12972</v>
      </c>
      <c r="B1578" s="54">
        <v>1</v>
      </c>
      <c r="C1578" t="s">
        <v>16635</v>
      </c>
      <c r="D1578" s="55">
        <f>IF(LEN(TRIM(tags_count[[#This Row],[Index_count]]))=0,0,LEN(tags_count[[#This Row],[Index_count]])-LEN(SUBSTITUTE(tags_count[[#This Row],[Index_count]]," ",""))+1)</f>
        <v>1</v>
      </c>
      <c r="E1578">
        <f t="shared" si="25"/>
        <v>0</v>
      </c>
    </row>
    <row r="1579" spans="1:5" x14ac:dyDescent="0.3">
      <c r="A1579" s="10" t="s">
        <v>12973</v>
      </c>
      <c r="B1579" s="54">
        <v>1</v>
      </c>
      <c r="C1579" t="s">
        <v>16630</v>
      </c>
      <c r="D1579" s="55">
        <f>IF(LEN(TRIM(tags_count[[#This Row],[Index_count]]))=0,0,LEN(tags_count[[#This Row],[Index_count]])-LEN(SUBSTITUTE(tags_count[[#This Row],[Index_count]]," ",""))+1)</f>
        <v>1</v>
      </c>
      <c r="E1579">
        <f t="shared" si="25"/>
        <v>0</v>
      </c>
    </row>
    <row r="1580" spans="1:5" x14ac:dyDescent="0.3">
      <c r="A1580" s="10" t="s">
        <v>12974</v>
      </c>
      <c r="B1580" s="54">
        <v>1</v>
      </c>
      <c r="C1580" t="s">
        <v>16665</v>
      </c>
      <c r="D1580" s="55">
        <f>IF(LEN(TRIM(tags_count[[#This Row],[Index_count]]))=0,0,LEN(tags_count[[#This Row],[Index_count]])-LEN(SUBSTITUTE(tags_count[[#This Row],[Index_count]]," ",""))+1)</f>
        <v>1</v>
      </c>
      <c r="E1580">
        <f t="shared" si="25"/>
        <v>0</v>
      </c>
    </row>
    <row r="1581" spans="1:5" x14ac:dyDescent="0.3">
      <c r="A1581" s="10" t="s">
        <v>12975</v>
      </c>
      <c r="B1581" s="54">
        <v>1</v>
      </c>
      <c r="C1581" t="s">
        <v>16490</v>
      </c>
      <c r="D1581" s="55">
        <f>IF(LEN(TRIM(tags_count[[#This Row],[Index_count]]))=0,0,LEN(tags_count[[#This Row],[Index_count]])-LEN(SUBSTITUTE(tags_count[[#This Row],[Index_count]]," ",""))+1)</f>
        <v>1</v>
      </c>
      <c r="E1581">
        <f t="shared" si="25"/>
        <v>0</v>
      </c>
    </row>
    <row r="1582" spans="1:5" x14ac:dyDescent="0.3">
      <c r="A1582" s="10" t="s">
        <v>12976</v>
      </c>
      <c r="B1582" s="54">
        <v>1</v>
      </c>
      <c r="C1582" t="s">
        <v>16588</v>
      </c>
      <c r="D1582" s="55">
        <f>IF(LEN(TRIM(tags_count[[#This Row],[Index_count]]))=0,0,LEN(tags_count[[#This Row],[Index_count]])-LEN(SUBSTITUTE(tags_count[[#This Row],[Index_count]]," ",""))+1)</f>
        <v>1</v>
      </c>
      <c r="E1582">
        <f t="shared" si="25"/>
        <v>0</v>
      </c>
    </row>
    <row r="1583" spans="1:5" x14ac:dyDescent="0.3">
      <c r="A1583" s="10" t="s">
        <v>12977</v>
      </c>
      <c r="B1583" s="54">
        <v>1</v>
      </c>
      <c r="C1583" t="s">
        <v>16599</v>
      </c>
      <c r="D1583" s="55">
        <f>IF(LEN(TRIM(tags_count[[#This Row],[Index_count]]))=0,0,LEN(tags_count[[#This Row],[Index_count]])-LEN(SUBSTITUTE(tags_count[[#This Row],[Index_count]]," ",""))+1)</f>
        <v>1</v>
      </c>
      <c r="E1583">
        <f t="shared" si="25"/>
        <v>0</v>
      </c>
    </row>
    <row r="1584" spans="1:5" x14ac:dyDescent="0.3">
      <c r="A1584" s="10" t="s">
        <v>12978</v>
      </c>
      <c r="B1584" s="54">
        <v>1</v>
      </c>
      <c r="C1584" t="s">
        <v>16666</v>
      </c>
      <c r="D1584" s="55">
        <f>IF(LEN(TRIM(tags_count[[#This Row],[Index_count]]))=0,0,LEN(tags_count[[#This Row],[Index_count]])-LEN(SUBSTITUTE(tags_count[[#This Row],[Index_count]]," ",""))+1)</f>
        <v>1</v>
      </c>
      <c r="E1584">
        <f t="shared" si="25"/>
        <v>0</v>
      </c>
    </row>
    <row r="1585" spans="1:5" x14ac:dyDescent="0.3">
      <c r="A1585" s="10" t="s">
        <v>12979</v>
      </c>
      <c r="B1585" s="54">
        <v>1</v>
      </c>
      <c r="C1585" t="s">
        <v>16667</v>
      </c>
      <c r="D1585" s="55">
        <f>IF(LEN(TRIM(tags_count[[#This Row],[Index_count]]))=0,0,LEN(tags_count[[#This Row],[Index_count]])-LEN(SUBSTITUTE(tags_count[[#This Row],[Index_count]]," ",""))+1)</f>
        <v>1</v>
      </c>
      <c r="E1585">
        <f t="shared" si="25"/>
        <v>0</v>
      </c>
    </row>
    <row r="1586" spans="1:5" x14ac:dyDescent="0.3">
      <c r="A1586" s="10" t="s">
        <v>12980</v>
      </c>
      <c r="B1586" s="54">
        <v>1</v>
      </c>
      <c r="C1586" t="s">
        <v>16668</v>
      </c>
      <c r="D1586" s="55">
        <f>IF(LEN(TRIM(tags_count[[#This Row],[Index_count]]))=0,0,LEN(tags_count[[#This Row],[Index_count]])-LEN(SUBSTITUTE(tags_count[[#This Row],[Index_count]]," ",""))+1)</f>
        <v>1</v>
      </c>
      <c r="E1586">
        <f t="shared" si="25"/>
        <v>0</v>
      </c>
    </row>
    <row r="1587" spans="1:5" x14ac:dyDescent="0.3">
      <c r="A1587" s="10" t="s">
        <v>12981</v>
      </c>
      <c r="B1587" s="54">
        <v>1</v>
      </c>
      <c r="C1587" t="s">
        <v>16526</v>
      </c>
      <c r="D1587" s="55">
        <f>IF(LEN(TRIM(tags_count[[#This Row],[Index_count]]))=0,0,LEN(tags_count[[#This Row],[Index_count]])-LEN(SUBSTITUTE(tags_count[[#This Row],[Index_count]]," ",""))+1)</f>
        <v>1</v>
      </c>
      <c r="E1587">
        <f t="shared" si="25"/>
        <v>0</v>
      </c>
    </row>
    <row r="1588" spans="1:5" x14ac:dyDescent="0.3">
      <c r="A1588" s="10" t="s">
        <v>12982</v>
      </c>
      <c r="B1588" s="54">
        <v>1</v>
      </c>
      <c r="C1588" t="s">
        <v>16637</v>
      </c>
      <c r="D1588" s="55">
        <f>IF(LEN(TRIM(tags_count[[#This Row],[Index_count]]))=0,0,LEN(tags_count[[#This Row],[Index_count]])-LEN(SUBSTITUTE(tags_count[[#This Row],[Index_count]]," ",""))+1)</f>
        <v>1</v>
      </c>
      <c r="E1588">
        <f t="shared" si="25"/>
        <v>0</v>
      </c>
    </row>
    <row r="1589" spans="1:5" x14ac:dyDescent="0.3">
      <c r="A1589" s="10" t="s">
        <v>12983</v>
      </c>
      <c r="B1589" s="54">
        <v>1</v>
      </c>
      <c r="C1589" t="s">
        <v>16454</v>
      </c>
      <c r="D1589" s="55">
        <f>IF(LEN(TRIM(tags_count[[#This Row],[Index_count]]))=0,0,LEN(tags_count[[#This Row],[Index_count]])-LEN(SUBSTITUTE(tags_count[[#This Row],[Index_count]]," ",""))+1)</f>
        <v>1</v>
      </c>
      <c r="E1589">
        <f t="shared" si="25"/>
        <v>0</v>
      </c>
    </row>
    <row r="1590" spans="1:5" x14ac:dyDescent="0.3">
      <c r="A1590" s="10" t="s">
        <v>12984</v>
      </c>
      <c r="B1590" s="54">
        <v>1</v>
      </c>
      <c r="C1590" t="s">
        <v>16669</v>
      </c>
      <c r="D1590" s="55">
        <f>IF(LEN(TRIM(tags_count[[#This Row],[Index_count]]))=0,0,LEN(tags_count[[#This Row],[Index_count]])-LEN(SUBSTITUTE(tags_count[[#This Row],[Index_count]]," ",""))+1)</f>
        <v>1</v>
      </c>
      <c r="E1590">
        <f t="shared" si="25"/>
        <v>0</v>
      </c>
    </row>
    <row r="1591" spans="1:5" x14ac:dyDescent="0.3">
      <c r="A1591" s="10" t="s">
        <v>12985</v>
      </c>
      <c r="B1591" s="54">
        <v>1</v>
      </c>
      <c r="C1591" t="s">
        <v>16670</v>
      </c>
      <c r="D1591" s="55">
        <f>IF(LEN(TRIM(tags_count[[#This Row],[Index_count]]))=0,0,LEN(tags_count[[#This Row],[Index_count]])-LEN(SUBSTITUTE(tags_count[[#This Row],[Index_count]]," ",""))+1)</f>
        <v>1</v>
      </c>
      <c r="E1591">
        <f t="shared" si="25"/>
        <v>0</v>
      </c>
    </row>
    <row r="1592" spans="1:5" x14ac:dyDescent="0.3">
      <c r="A1592" s="10" t="s">
        <v>12986</v>
      </c>
      <c r="B1592" s="54">
        <v>1</v>
      </c>
      <c r="C1592" t="s">
        <v>16430</v>
      </c>
      <c r="D1592" s="55">
        <f>IF(LEN(TRIM(tags_count[[#This Row],[Index_count]]))=0,0,LEN(tags_count[[#This Row],[Index_count]])-LEN(SUBSTITUTE(tags_count[[#This Row],[Index_count]]," ",""))+1)</f>
        <v>1</v>
      </c>
      <c r="E1592">
        <f t="shared" si="25"/>
        <v>0</v>
      </c>
    </row>
    <row r="1593" spans="1:5" x14ac:dyDescent="0.3">
      <c r="A1593" s="10" t="s">
        <v>12987</v>
      </c>
      <c r="B1593" s="54">
        <v>1</v>
      </c>
      <c r="C1593" t="s">
        <v>16671</v>
      </c>
      <c r="D1593" s="55">
        <f>IF(LEN(TRIM(tags_count[[#This Row],[Index_count]]))=0,0,LEN(tags_count[[#This Row],[Index_count]])-LEN(SUBSTITUTE(tags_count[[#This Row],[Index_count]]," ",""))+1)</f>
        <v>1</v>
      </c>
      <c r="E1593">
        <f t="shared" si="25"/>
        <v>0</v>
      </c>
    </row>
    <row r="1594" spans="1:5" x14ac:dyDescent="0.3">
      <c r="A1594" s="10" t="s">
        <v>12988</v>
      </c>
      <c r="B1594" s="54">
        <v>1</v>
      </c>
      <c r="C1594" t="s">
        <v>16630</v>
      </c>
      <c r="D1594" s="55">
        <f>IF(LEN(TRIM(tags_count[[#This Row],[Index_count]]))=0,0,LEN(tags_count[[#This Row],[Index_count]])-LEN(SUBSTITUTE(tags_count[[#This Row],[Index_count]]," ",""))+1)</f>
        <v>1</v>
      </c>
      <c r="E1594">
        <f t="shared" si="25"/>
        <v>0</v>
      </c>
    </row>
    <row r="1595" spans="1:5" x14ac:dyDescent="0.3">
      <c r="A1595" s="10" t="s">
        <v>12989</v>
      </c>
      <c r="B1595" s="54">
        <v>1</v>
      </c>
      <c r="C1595" t="s">
        <v>16672</v>
      </c>
      <c r="D1595" s="55">
        <f>IF(LEN(TRIM(tags_count[[#This Row],[Index_count]]))=0,0,LEN(tags_count[[#This Row],[Index_count]])-LEN(SUBSTITUTE(tags_count[[#This Row],[Index_count]]," ",""))+1)</f>
        <v>1</v>
      </c>
      <c r="E1595">
        <f t="shared" si="25"/>
        <v>0</v>
      </c>
    </row>
    <row r="1596" spans="1:5" x14ac:dyDescent="0.3">
      <c r="A1596" s="10" t="s">
        <v>12990</v>
      </c>
      <c r="B1596" s="54">
        <v>1</v>
      </c>
      <c r="C1596" t="s">
        <v>16673</v>
      </c>
      <c r="D1596" s="55">
        <f>IF(LEN(TRIM(tags_count[[#This Row],[Index_count]]))=0,0,LEN(tags_count[[#This Row],[Index_count]])-LEN(SUBSTITUTE(tags_count[[#This Row],[Index_count]]," ",""))+1)</f>
        <v>1</v>
      </c>
      <c r="E1596">
        <f t="shared" si="25"/>
        <v>0</v>
      </c>
    </row>
    <row r="1597" spans="1:5" x14ac:dyDescent="0.3">
      <c r="A1597" s="10" t="s">
        <v>12991</v>
      </c>
      <c r="B1597" s="54">
        <v>1</v>
      </c>
      <c r="C1597" t="s">
        <v>16531</v>
      </c>
      <c r="D1597" s="55">
        <f>IF(LEN(TRIM(tags_count[[#This Row],[Index_count]]))=0,0,LEN(tags_count[[#This Row],[Index_count]])-LEN(SUBSTITUTE(tags_count[[#This Row],[Index_count]]," ",""))+1)</f>
        <v>1</v>
      </c>
      <c r="E1597">
        <f t="shared" si="25"/>
        <v>0</v>
      </c>
    </row>
    <row r="1598" spans="1:5" x14ac:dyDescent="0.3">
      <c r="A1598" s="10" t="s">
        <v>12992</v>
      </c>
      <c r="B1598" s="54">
        <v>1</v>
      </c>
      <c r="C1598" t="s">
        <v>16673</v>
      </c>
      <c r="D1598" s="55">
        <f>IF(LEN(TRIM(tags_count[[#This Row],[Index_count]]))=0,0,LEN(tags_count[[#This Row],[Index_count]])-LEN(SUBSTITUTE(tags_count[[#This Row],[Index_count]]," ",""))+1)</f>
        <v>1</v>
      </c>
      <c r="E1598">
        <f t="shared" si="25"/>
        <v>0</v>
      </c>
    </row>
    <row r="1599" spans="1:5" x14ac:dyDescent="0.3">
      <c r="A1599" s="10" t="s">
        <v>12993</v>
      </c>
      <c r="B1599" s="54">
        <v>1</v>
      </c>
      <c r="C1599" t="s">
        <v>16674</v>
      </c>
      <c r="D1599" s="55">
        <f>IF(LEN(TRIM(tags_count[[#This Row],[Index_count]]))=0,0,LEN(tags_count[[#This Row],[Index_count]])-LEN(SUBSTITUTE(tags_count[[#This Row],[Index_count]]," ",""))+1)</f>
        <v>1</v>
      </c>
      <c r="E1599">
        <f t="shared" si="25"/>
        <v>0</v>
      </c>
    </row>
    <row r="1600" spans="1:5" x14ac:dyDescent="0.3">
      <c r="A1600" s="10" t="s">
        <v>12994</v>
      </c>
      <c r="B1600" s="54">
        <v>1</v>
      </c>
      <c r="C1600" t="s">
        <v>16533</v>
      </c>
      <c r="D1600" s="55">
        <f>IF(LEN(TRIM(tags_count[[#This Row],[Index_count]]))=0,0,LEN(tags_count[[#This Row],[Index_count]])-LEN(SUBSTITUTE(tags_count[[#This Row],[Index_count]]," ",""))+1)</f>
        <v>1</v>
      </c>
      <c r="E1600">
        <f t="shared" si="25"/>
        <v>0</v>
      </c>
    </row>
    <row r="1601" spans="1:5" x14ac:dyDescent="0.3">
      <c r="A1601" s="10" t="s">
        <v>12995</v>
      </c>
      <c r="B1601" s="54">
        <v>1</v>
      </c>
      <c r="C1601" t="s">
        <v>16675</v>
      </c>
      <c r="D1601" s="55">
        <f>IF(LEN(TRIM(tags_count[[#This Row],[Index_count]]))=0,0,LEN(tags_count[[#This Row],[Index_count]])-LEN(SUBSTITUTE(tags_count[[#This Row],[Index_count]]," ",""))+1)</f>
        <v>1</v>
      </c>
      <c r="E1601">
        <f t="shared" si="25"/>
        <v>0</v>
      </c>
    </row>
    <row r="1602" spans="1:5" x14ac:dyDescent="0.3">
      <c r="A1602" s="10" t="s">
        <v>12996</v>
      </c>
      <c r="B1602" s="54">
        <v>1</v>
      </c>
      <c r="C1602" t="s">
        <v>16671</v>
      </c>
      <c r="D1602" s="55">
        <f>IF(LEN(TRIM(tags_count[[#This Row],[Index_count]]))=0,0,LEN(tags_count[[#This Row],[Index_count]])-LEN(SUBSTITUTE(tags_count[[#This Row],[Index_count]]," ",""))+1)</f>
        <v>1</v>
      </c>
      <c r="E1602">
        <f t="shared" ref="E1602:E1665" si="26">COUNTIF(T1602:T2962,"*"&amp;A1602&amp;"*")</f>
        <v>0</v>
      </c>
    </row>
    <row r="1603" spans="1:5" x14ac:dyDescent="0.3">
      <c r="A1603" s="10" t="s">
        <v>12997</v>
      </c>
      <c r="B1603" s="54">
        <v>1</v>
      </c>
      <c r="C1603" t="s">
        <v>16676</v>
      </c>
      <c r="D1603" s="55">
        <f>IF(LEN(TRIM(tags_count[[#This Row],[Index_count]]))=0,0,LEN(tags_count[[#This Row],[Index_count]])-LEN(SUBSTITUTE(tags_count[[#This Row],[Index_count]]," ",""))+1)</f>
        <v>1</v>
      </c>
      <c r="E1603">
        <f t="shared" si="26"/>
        <v>0</v>
      </c>
    </row>
    <row r="1604" spans="1:5" x14ac:dyDescent="0.3">
      <c r="A1604" s="10" t="s">
        <v>12998</v>
      </c>
      <c r="B1604" s="54">
        <v>1</v>
      </c>
      <c r="C1604" t="s">
        <v>16672</v>
      </c>
      <c r="D1604" s="55">
        <f>IF(LEN(TRIM(tags_count[[#This Row],[Index_count]]))=0,0,LEN(tags_count[[#This Row],[Index_count]])-LEN(SUBSTITUTE(tags_count[[#This Row],[Index_count]]," ",""))+1)</f>
        <v>1</v>
      </c>
      <c r="E1604">
        <f t="shared" si="26"/>
        <v>0</v>
      </c>
    </row>
    <row r="1605" spans="1:5" x14ac:dyDescent="0.3">
      <c r="A1605" s="10" t="s">
        <v>12999</v>
      </c>
      <c r="B1605" s="54">
        <v>1</v>
      </c>
      <c r="C1605" t="s">
        <v>16627</v>
      </c>
      <c r="D1605" s="55">
        <f>IF(LEN(TRIM(tags_count[[#This Row],[Index_count]]))=0,0,LEN(tags_count[[#This Row],[Index_count]])-LEN(SUBSTITUTE(tags_count[[#This Row],[Index_count]]," ",""))+1)</f>
        <v>1</v>
      </c>
      <c r="E1605">
        <f t="shared" si="26"/>
        <v>0</v>
      </c>
    </row>
    <row r="1606" spans="1:5" x14ac:dyDescent="0.3">
      <c r="A1606" s="10" t="s">
        <v>13000</v>
      </c>
      <c r="B1606" s="54">
        <v>1</v>
      </c>
      <c r="C1606" t="s">
        <v>16677</v>
      </c>
      <c r="D1606" s="55">
        <f>IF(LEN(TRIM(tags_count[[#This Row],[Index_count]]))=0,0,LEN(tags_count[[#This Row],[Index_count]])-LEN(SUBSTITUTE(tags_count[[#This Row],[Index_count]]," ",""))+1)</f>
        <v>1</v>
      </c>
      <c r="E1606">
        <f t="shared" si="26"/>
        <v>0</v>
      </c>
    </row>
    <row r="1607" spans="1:5" x14ac:dyDescent="0.3">
      <c r="A1607" s="10" t="s">
        <v>13001</v>
      </c>
      <c r="B1607" s="54">
        <v>1</v>
      </c>
      <c r="C1607" t="s">
        <v>16678</v>
      </c>
      <c r="D1607" s="55">
        <f>IF(LEN(TRIM(tags_count[[#This Row],[Index_count]]))=0,0,LEN(tags_count[[#This Row],[Index_count]])-LEN(SUBSTITUTE(tags_count[[#This Row],[Index_count]]," ",""))+1)</f>
        <v>1</v>
      </c>
      <c r="E1607">
        <f t="shared" si="26"/>
        <v>0</v>
      </c>
    </row>
    <row r="1608" spans="1:5" x14ac:dyDescent="0.3">
      <c r="A1608" s="10" t="s">
        <v>13002</v>
      </c>
      <c r="B1608" s="54">
        <v>1</v>
      </c>
      <c r="C1608" t="s">
        <v>16679</v>
      </c>
      <c r="D1608" s="55">
        <f>IF(LEN(TRIM(tags_count[[#This Row],[Index_count]]))=0,0,LEN(tags_count[[#This Row],[Index_count]])-LEN(SUBSTITUTE(tags_count[[#This Row],[Index_count]]," ",""))+1)</f>
        <v>1</v>
      </c>
      <c r="E1608">
        <f t="shared" si="26"/>
        <v>0</v>
      </c>
    </row>
    <row r="1609" spans="1:5" x14ac:dyDescent="0.3">
      <c r="A1609" s="10" t="s">
        <v>13003</v>
      </c>
      <c r="B1609" s="54">
        <v>1</v>
      </c>
      <c r="C1609" t="s">
        <v>16680</v>
      </c>
      <c r="D1609" s="55">
        <f>IF(LEN(TRIM(tags_count[[#This Row],[Index_count]]))=0,0,LEN(tags_count[[#This Row],[Index_count]])-LEN(SUBSTITUTE(tags_count[[#This Row],[Index_count]]," ",""))+1)</f>
        <v>1</v>
      </c>
      <c r="E1609">
        <f t="shared" si="26"/>
        <v>0</v>
      </c>
    </row>
    <row r="1610" spans="1:5" x14ac:dyDescent="0.3">
      <c r="A1610" s="10" t="s">
        <v>13004</v>
      </c>
      <c r="B1610" s="54">
        <v>1</v>
      </c>
      <c r="C1610" t="s">
        <v>16670</v>
      </c>
      <c r="D1610" s="55">
        <f>IF(LEN(TRIM(tags_count[[#This Row],[Index_count]]))=0,0,LEN(tags_count[[#This Row],[Index_count]])-LEN(SUBSTITUTE(tags_count[[#This Row],[Index_count]]," ",""))+1)</f>
        <v>1</v>
      </c>
      <c r="E1610">
        <f t="shared" si="26"/>
        <v>0</v>
      </c>
    </row>
    <row r="1611" spans="1:5" x14ac:dyDescent="0.3">
      <c r="A1611" s="10" t="s">
        <v>13005</v>
      </c>
      <c r="B1611" s="54">
        <v>1</v>
      </c>
      <c r="C1611" t="s">
        <v>16469</v>
      </c>
      <c r="D1611" s="55">
        <f>IF(LEN(TRIM(tags_count[[#This Row],[Index_count]]))=0,0,LEN(tags_count[[#This Row],[Index_count]])-LEN(SUBSTITUTE(tags_count[[#This Row],[Index_count]]," ",""))+1)</f>
        <v>1</v>
      </c>
      <c r="E1611">
        <f t="shared" si="26"/>
        <v>0</v>
      </c>
    </row>
    <row r="1612" spans="1:5" x14ac:dyDescent="0.3">
      <c r="A1612" s="10" t="s">
        <v>13006</v>
      </c>
      <c r="B1612" s="54">
        <v>1</v>
      </c>
      <c r="C1612" t="s">
        <v>16586</v>
      </c>
      <c r="D1612" s="55">
        <f>IF(LEN(TRIM(tags_count[[#This Row],[Index_count]]))=0,0,LEN(tags_count[[#This Row],[Index_count]])-LEN(SUBSTITUTE(tags_count[[#This Row],[Index_count]]," ",""))+1)</f>
        <v>1</v>
      </c>
      <c r="E1612">
        <f t="shared" si="26"/>
        <v>0</v>
      </c>
    </row>
    <row r="1613" spans="1:5" x14ac:dyDescent="0.3">
      <c r="A1613" s="10" t="s">
        <v>13007</v>
      </c>
      <c r="B1613" s="54">
        <v>1</v>
      </c>
      <c r="C1613" t="s">
        <v>16502</v>
      </c>
      <c r="D1613" s="55">
        <f>IF(LEN(TRIM(tags_count[[#This Row],[Index_count]]))=0,0,LEN(tags_count[[#This Row],[Index_count]])-LEN(SUBSTITUTE(tags_count[[#This Row],[Index_count]]," ",""))+1)</f>
        <v>1</v>
      </c>
      <c r="E1613">
        <f t="shared" si="26"/>
        <v>0</v>
      </c>
    </row>
    <row r="1614" spans="1:5" x14ac:dyDescent="0.3">
      <c r="A1614" s="10" t="s">
        <v>13008</v>
      </c>
      <c r="B1614" s="54">
        <v>1</v>
      </c>
      <c r="C1614" t="s">
        <v>16681</v>
      </c>
      <c r="D1614" s="55">
        <f>IF(LEN(TRIM(tags_count[[#This Row],[Index_count]]))=0,0,LEN(tags_count[[#This Row],[Index_count]])-LEN(SUBSTITUTE(tags_count[[#This Row],[Index_count]]," ",""))+1)</f>
        <v>1</v>
      </c>
      <c r="E1614">
        <f t="shared" si="26"/>
        <v>0</v>
      </c>
    </row>
    <row r="1615" spans="1:5" x14ac:dyDescent="0.3">
      <c r="A1615" s="10" t="s">
        <v>13009</v>
      </c>
      <c r="B1615" s="54">
        <v>1</v>
      </c>
      <c r="C1615" t="s">
        <v>16682</v>
      </c>
      <c r="D1615" s="55">
        <f>IF(LEN(TRIM(tags_count[[#This Row],[Index_count]]))=0,0,LEN(tags_count[[#This Row],[Index_count]])-LEN(SUBSTITUTE(tags_count[[#This Row],[Index_count]]," ",""))+1)</f>
        <v>1</v>
      </c>
      <c r="E1615">
        <f t="shared" si="26"/>
        <v>0</v>
      </c>
    </row>
    <row r="1616" spans="1:5" x14ac:dyDescent="0.3">
      <c r="A1616" s="10" t="s">
        <v>13010</v>
      </c>
      <c r="B1616" s="54">
        <v>1</v>
      </c>
      <c r="C1616" t="s">
        <v>16683</v>
      </c>
      <c r="D1616" s="55">
        <f>IF(LEN(TRIM(tags_count[[#This Row],[Index_count]]))=0,0,LEN(tags_count[[#This Row],[Index_count]])-LEN(SUBSTITUTE(tags_count[[#This Row],[Index_count]]," ",""))+1)</f>
        <v>1</v>
      </c>
      <c r="E1616">
        <f t="shared" si="26"/>
        <v>0</v>
      </c>
    </row>
    <row r="1617" spans="1:5" x14ac:dyDescent="0.3">
      <c r="A1617" s="10" t="s">
        <v>13011</v>
      </c>
      <c r="B1617" s="54">
        <v>1</v>
      </c>
      <c r="C1617" t="s">
        <v>16543</v>
      </c>
      <c r="D1617" s="55">
        <f>IF(LEN(TRIM(tags_count[[#This Row],[Index_count]]))=0,0,LEN(tags_count[[#This Row],[Index_count]])-LEN(SUBSTITUTE(tags_count[[#This Row],[Index_count]]," ",""))+1)</f>
        <v>1</v>
      </c>
      <c r="E1617">
        <f t="shared" si="26"/>
        <v>0</v>
      </c>
    </row>
    <row r="1618" spans="1:5" x14ac:dyDescent="0.3">
      <c r="A1618" s="10" t="s">
        <v>13012</v>
      </c>
      <c r="B1618" s="54">
        <v>1</v>
      </c>
      <c r="C1618" t="s">
        <v>16543</v>
      </c>
      <c r="D1618" s="55">
        <f>IF(LEN(TRIM(tags_count[[#This Row],[Index_count]]))=0,0,LEN(tags_count[[#This Row],[Index_count]])-LEN(SUBSTITUTE(tags_count[[#This Row],[Index_count]]," ",""))+1)</f>
        <v>1</v>
      </c>
      <c r="E1618">
        <f t="shared" si="26"/>
        <v>0</v>
      </c>
    </row>
    <row r="1619" spans="1:5" x14ac:dyDescent="0.3">
      <c r="A1619" s="10" t="s">
        <v>13013</v>
      </c>
      <c r="B1619" s="54">
        <v>1</v>
      </c>
      <c r="C1619" t="s">
        <v>16576</v>
      </c>
      <c r="D1619" s="55">
        <f>IF(LEN(TRIM(tags_count[[#This Row],[Index_count]]))=0,0,LEN(tags_count[[#This Row],[Index_count]])-LEN(SUBSTITUTE(tags_count[[#This Row],[Index_count]]," ",""))+1)</f>
        <v>1</v>
      </c>
      <c r="E1619">
        <f t="shared" si="26"/>
        <v>0</v>
      </c>
    </row>
    <row r="1620" spans="1:5" x14ac:dyDescent="0.3">
      <c r="A1620" s="10" t="s">
        <v>13014</v>
      </c>
      <c r="B1620" s="54">
        <v>1</v>
      </c>
      <c r="C1620" t="s">
        <v>16684</v>
      </c>
      <c r="D1620" s="55">
        <f>IF(LEN(TRIM(tags_count[[#This Row],[Index_count]]))=0,0,LEN(tags_count[[#This Row],[Index_count]])-LEN(SUBSTITUTE(tags_count[[#This Row],[Index_count]]," ",""))+1)</f>
        <v>1</v>
      </c>
      <c r="E1620">
        <f t="shared" si="26"/>
        <v>0</v>
      </c>
    </row>
    <row r="1621" spans="1:5" x14ac:dyDescent="0.3">
      <c r="A1621" s="10" t="s">
        <v>13015</v>
      </c>
      <c r="B1621" s="54">
        <v>1</v>
      </c>
      <c r="C1621" t="s">
        <v>16662</v>
      </c>
      <c r="D1621" s="55">
        <f>IF(LEN(TRIM(tags_count[[#This Row],[Index_count]]))=0,0,LEN(tags_count[[#This Row],[Index_count]])-LEN(SUBSTITUTE(tags_count[[#This Row],[Index_count]]," ",""))+1)</f>
        <v>1</v>
      </c>
      <c r="E1621">
        <f t="shared" si="26"/>
        <v>0</v>
      </c>
    </row>
    <row r="1622" spans="1:5" x14ac:dyDescent="0.3">
      <c r="A1622" s="10" t="s">
        <v>13016</v>
      </c>
      <c r="B1622" s="54">
        <v>1</v>
      </c>
      <c r="C1622" t="s">
        <v>16477</v>
      </c>
      <c r="D1622" s="55">
        <f>IF(LEN(TRIM(tags_count[[#This Row],[Index_count]]))=0,0,LEN(tags_count[[#This Row],[Index_count]])-LEN(SUBSTITUTE(tags_count[[#This Row],[Index_count]]," ",""))+1)</f>
        <v>1</v>
      </c>
      <c r="E1622">
        <f t="shared" si="26"/>
        <v>0</v>
      </c>
    </row>
    <row r="1623" spans="1:5" x14ac:dyDescent="0.3">
      <c r="A1623" s="10" t="s">
        <v>13017</v>
      </c>
      <c r="B1623" s="54">
        <v>1</v>
      </c>
      <c r="C1623" t="s">
        <v>16685</v>
      </c>
      <c r="D1623" s="55">
        <f>IF(LEN(TRIM(tags_count[[#This Row],[Index_count]]))=0,0,LEN(tags_count[[#This Row],[Index_count]])-LEN(SUBSTITUTE(tags_count[[#This Row],[Index_count]]," ",""))+1)</f>
        <v>1</v>
      </c>
      <c r="E1623">
        <f t="shared" si="26"/>
        <v>0</v>
      </c>
    </row>
    <row r="1624" spans="1:5" x14ac:dyDescent="0.3">
      <c r="A1624" s="10" t="s">
        <v>13018</v>
      </c>
      <c r="B1624" s="54">
        <v>1</v>
      </c>
      <c r="C1624" t="s">
        <v>16589</v>
      </c>
      <c r="D1624" s="55">
        <f>IF(LEN(TRIM(tags_count[[#This Row],[Index_count]]))=0,0,LEN(tags_count[[#This Row],[Index_count]])-LEN(SUBSTITUTE(tags_count[[#This Row],[Index_count]]," ",""))+1)</f>
        <v>1</v>
      </c>
      <c r="E1624">
        <f t="shared" si="26"/>
        <v>0</v>
      </c>
    </row>
    <row r="1625" spans="1:5" x14ac:dyDescent="0.3">
      <c r="A1625" s="10" t="s">
        <v>13019</v>
      </c>
      <c r="B1625" s="54">
        <v>1</v>
      </c>
      <c r="C1625" t="s">
        <v>16589</v>
      </c>
      <c r="D1625" s="55">
        <f>IF(LEN(TRIM(tags_count[[#This Row],[Index_count]]))=0,0,LEN(tags_count[[#This Row],[Index_count]])-LEN(SUBSTITUTE(tags_count[[#This Row],[Index_count]]," ",""))+1)</f>
        <v>1</v>
      </c>
      <c r="E1625">
        <f t="shared" si="26"/>
        <v>0</v>
      </c>
    </row>
    <row r="1626" spans="1:5" x14ac:dyDescent="0.3">
      <c r="A1626" s="10" t="s">
        <v>13020</v>
      </c>
      <c r="B1626" s="54">
        <v>1</v>
      </c>
      <c r="C1626" t="s">
        <v>16421</v>
      </c>
      <c r="D1626" s="55">
        <f>IF(LEN(TRIM(tags_count[[#This Row],[Index_count]]))=0,0,LEN(tags_count[[#This Row],[Index_count]])-LEN(SUBSTITUTE(tags_count[[#This Row],[Index_count]]," ",""))+1)</f>
        <v>1</v>
      </c>
      <c r="E1626">
        <f t="shared" si="26"/>
        <v>0</v>
      </c>
    </row>
    <row r="1627" spans="1:5" x14ac:dyDescent="0.3">
      <c r="A1627" s="10" t="s">
        <v>13021</v>
      </c>
      <c r="B1627" s="54">
        <v>1</v>
      </c>
      <c r="C1627" t="s">
        <v>16417</v>
      </c>
      <c r="D1627" s="55">
        <f>IF(LEN(TRIM(tags_count[[#This Row],[Index_count]]))=0,0,LEN(tags_count[[#This Row],[Index_count]])-LEN(SUBSTITUTE(tags_count[[#This Row],[Index_count]]," ",""))+1)</f>
        <v>1</v>
      </c>
      <c r="E1627">
        <f t="shared" si="26"/>
        <v>0</v>
      </c>
    </row>
    <row r="1628" spans="1:5" x14ac:dyDescent="0.3">
      <c r="A1628" s="10" t="s">
        <v>13022</v>
      </c>
      <c r="B1628" s="54">
        <v>1</v>
      </c>
      <c r="C1628" t="s">
        <v>16686</v>
      </c>
      <c r="D1628" s="55">
        <f>IF(LEN(TRIM(tags_count[[#This Row],[Index_count]]))=0,0,LEN(tags_count[[#This Row],[Index_count]])-LEN(SUBSTITUTE(tags_count[[#This Row],[Index_count]]," ",""))+1)</f>
        <v>1</v>
      </c>
      <c r="E1628">
        <f t="shared" si="26"/>
        <v>0</v>
      </c>
    </row>
    <row r="1629" spans="1:5" x14ac:dyDescent="0.3">
      <c r="A1629" s="10" t="s">
        <v>13023</v>
      </c>
      <c r="B1629" s="54">
        <v>1</v>
      </c>
      <c r="C1629" t="s">
        <v>16586</v>
      </c>
      <c r="D1629" s="55">
        <f>IF(LEN(TRIM(tags_count[[#This Row],[Index_count]]))=0,0,LEN(tags_count[[#This Row],[Index_count]])-LEN(SUBSTITUTE(tags_count[[#This Row],[Index_count]]," ",""))+1)</f>
        <v>1</v>
      </c>
      <c r="E1629">
        <f t="shared" si="26"/>
        <v>0</v>
      </c>
    </row>
    <row r="1630" spans="1:5" x14ac:dyDescent="0.3">
      <c r="A1630" s="10" t="s">
        <v>13024</v>
      </c>
      <c r="B1630" s="54">
        <v>1</v>
      </c>
      <c r="C1630" t="s">
        <v>16586</v>
      </c>
      <c r="D1630" s="55">
        <f>IF(LEN(TRIM(tags_count[[#This Row],[Index_count]]))=0,0,LEN(tags_count[[#This Row],[Index_count]])-LEN(SUBSTITUTE(tags_count[[#This Row],[Index_count]]," ",""))+1)</f>
        <v>1</v>
      </c>
      <c r="E1630">
        <f t="shared" si="26"/>
        <v>0</v>
      </c>
    </row>
    <row r="1631" spans="1:5" x14ac:dyDescent="0.3">
      <c r="A1631" s="10" t="s">
        <v>13025</v>
      </c>
      <c r="B1631" s="54">
        <v>1</v>
      </c>
      <c r="C1631" t="s">
        <v>16586</v>
      </c>
      <c r="D1631" s="55">
        <f>IF(LEN(TRIM(tags_count[[#This Row],[Index_count]]))=0,0,LEN(tags_count[[#This Row],[Index_count]])-LEN(SUBSTITUTE(tags_count[[#This Row],[Index_count]]," ",""))+1)</f>
        <v>1</v>
      </c>
      <c r="E1631">
        <f t="shared" si="26"/>
        <v>0</v>
      </c>
    </row>
    <row r="1632" spans="1:5" x14ac:dyDescent="0.3">
      <c r="A1632" s="10" t="s">
        <v>13026</v>
      </c>
      <c r="B1632" s="54">
        <v>1</v>
      </c>
      <c r="C1632" t="s">
        <v>16518</v>
      </c>
      <c r="D1632" s="55">
        <f>IF(LEN(TRIM(tags_count[[#This Row],[Index_count]]))=0,0,LEN(tags_count[[#This Row],[Index_count]])-LEN(SUBSTITUTE(tags_count[[#This Row],[Index_count]]," ",""))+1)</f>
        <v>1</v>
      </c>
      <c r="E1632">
        <f t="shared" si="26"/>
        <v>0</v>
      </c>
    </row>
    <row r="1633" spans="1:5" x14ac:dyDescent="0.3">
      <c r="A1633" s="10" t="s">
        <v>13027</v>
      </c>
      <c r="B1633" s="54">
        <v>1</v>
      </c>
      <c r="C1633" t="s">
        <v>16687</v>
      </c>
      <c r="D1633" s="55">
        <f>IF(LEN(TRIM(tags_count[[#This Row],[Index_count]]))=0,0,LEN(tags_count[[#This Row],[Index_count]])-LEN(SUBSTITUTE(tags_count[[#This Row],[Index_count]]," ",""))+1)</f>
        <v>1</v>
      </c>
      <c r="E1633">
        <f t="shared" si="26"/>
        <v>0</v>
      </c>
    </row>
    <row r="1634" spans="1:5" x14ac:dyDescent="0.3">
      <c r="A1634" s="10" t="s">
        <v>13028</v>
      </c>
      <c r="B1634" s="54">
        <v>1</v>
      </c>
      <c r="C1634" t="s">
        <v>16627</v>
      </c>
      <c r="D1634" s="55">
        <f>IF(LEN(TRIM(tags_count[[#This Row],[Index_count]]))=0,0,LEN(tags_count[[#This Row],[Index_count]])-LEN(SUBSTITUTE(tags_count[[#This Row],[Index_count]]," ",""))+1)</f>
        <v>1</v>
      </c>
      <c r="E1634">
        <f t="shared" si="26"/>
        <v>0</v>
      </c>
    </row>
    <row r="1635" spans="1:5" x14ac:dyDescent="0.3">
      <c r="A1635" s="10" t="s">
        <v>13029</v>
      </c>
      <c r="B1635" s="54">
        <v>1</v>
      </c>
      <c r="C1635" t="s">
        <v>16627</v>
      </c>
      <c r="D1635" s="55">
        <f>IF(LEN(TRIM(tags_count[[#This Row],[Index_count]]))=0,0,LEN(tags_count[[#This Row],[Index_count]])-LEN(SUBSTITUTE(tags_count[[#This Row],[Index_count]]," ",""))+1)</f>
        <v>1</v>
      </c>
      <c r="E1635">
        <f t="shared" si="26"/>
        <v>0</v>
      </c>
    </row>
    <row r="1636" spans="1:5" x14ac:dyDescent="0.3">
      <c r="A1636" s="10" t="s">
        <v>13030</v>
      </c>
      <c r="B1636" s="54">
        <v>1</v>
      </c>
      <c r="C1636" t="s">
        <v>16670</v>
      </c>
      <c r="D1636" s="55">
        <f>IF(LEN(TRIM(tags_count[[#This Row],[Index_count]]))=0,0,LEN(tags_count[[#This Row],[Index_count]])-LEN(SUBSTITUTE(tags_count[[#This Row],[Index_count]]," ",""))+1)</f>
        <v>1</v>
      </c>
      <c r="E1636">
        <f t="shared" si="26"/>
        <v>0</v>
      </c>
    </row>
    <row r="1637" spans="1:5" x14ac:dyDescent="0.3">
      <c r="A1637" s="10" t="s">
        <v>13031</v>
      </c>
      <c r="B1637" s="54">
        <v>1</v>
      </c>
      <c r="C1637" t="s">
        <v>16688</v>
      </c>
      <c r="D1637" s="55">
        <f>IF(LEN(TRIM(tags_count[[#This Row],[Index_count]]))=0,0,LEN(tags_count[[#This Row],[Index_count]])-LEN(SUBSTITUTE(tags_count[[#This Row],[Index_count]]," ",""))+1)</f>
        <v>1</v>
      </c>
      <c r="E1637">
        <f t="shared" si="26"/>
        <v>0</v>
      </c>
    </row>
    <row r="1638" spans="1:5" x14ac:dyDescent="0.3">
      <c r="A1638" s="10" t="s">
        <v>13032</v>
      </c>
      <c r="B1638" s="54">
        <v>1</v>
      </c>
      <c r="C1638" t="s">
        <v>16689</v>
      </c>
      <c r="D1638" s="55">
        <f>IF(LEN(TRIM(tags_count[[#This Row],[Index_count]]))=0,0,LEN(tags_count[[#This Row],[Index_count]])-LEN(SUBSTITUTE(tags_count[[#This Row],[Index_count]]," ",""))+1)</f>
        <v>1</v>
      </c>
      <c r="E1638">
        <f t="shared" si="26"/>
        <v>0</v>
      </c>
    </row>
    <row r="1639" spans="1:5" x14ac:dyDescent="0.3">
      <c r="A1639" s="10" t="s">
        <v>13033</v>
      </c>
      <c r="B1639" s="54">
        <v>1</v>
      </c>
      <c r="C1639" t="s">
        <v>16532</v>
      </c>
      <c r="D1639" s="55">
        <f>IF(LEN(TRIM(tags_count[[#This Row],[Index_count]]))=0,0,LEN(tags_count[[#This Row],[Index_count]])-LEN(SUBSTITUTE(tags_count[[#This Row],[Index_count]]," ",""))+1)</f>
        <v>1</v>
      </c>
      <c r="E1639">
        <f t="shared" si="26"/>
        <v>0</v>
      </c>
    </row>
    <row r="1640" spans="1:5" x14ac:dyDescent="0.3">
      <c r="A1640" s="10" t="s">
        <v>13034</v>
      </c>
      <c r="B1640" s="54">
        <v>1</v>
      </c>
      <c r="C1640" t="s">
        <v>16690</v>
      </c>
      <c r="D1640" s="55">
        <f>IF(LEN(TRIM(tags_count[[#This Row],[Index_count]]))=0,0,LEN(tags_count[[#This Row],[Index_count]])-LEN(SUBSTITUTE(tags_count[[#This Row],[Index_count]]," ",""))+1)</f>
        <v>1</v>
      </c>
      <c r="E1640">
        <f t="shared" si="26"/>
        <v>0</v>
      </c>
    </row>
    <row r="1641" spans="1:5" x14ac:dyDescent="0.3">
      <c r="A1641" s="10" t="s">
        <v>13035</v>
      </c>
      <c r="B1641" s="54">
        <v>1</v>
      </c>
      <c r="C1641" t="s">
        <v>16691</v>
      </c>
      <c r="D1641" s="55">
        <f>IF(LEN(TRIM(tags_count[[#This Row],[Index_count]]))=0,0,LEN(tags_count[[#This Row],[Index_count]])-LEN(SUBSTITUTE(tags_count[[#This Row],[Index_count]]," ",""))+1)</f>
        <v>1</v>
      </c>
      <c r="E1641">
        <f t="shared" si="26"/>
        <v>0</v>
      </c>
    </row>
    <row r="1642" spans="1:5" x14ac:dyDescent="0.3">
      <c r="A1642" s="10" t="s">
        <v>13036</v>
      </c>
      <c r="B1642" s="54">
        <v>1</v>
      </c>
      <c r="C1642" t="s">
        <v>16692</v>
      </c>
      <c r="D1642" s="55">
        <f>IF(LEN(TRIM(tags_count[[#This Row],[Index_count]]))=0,0,LEN(tags_count[[#This Row],[Index_count]])-LEN(SUBSTITUTE(tags_count[[#This Row],[Index_count]]," ",""))+1)</f>
        <v>1</v>
      </c>
      <c r="E1642">
        <f t="shared" si="26"/>
        <v>0</v>
      </c>
    </row>
    <row r="1643" spans="1:5" x14ac:dyDescent="0.3">
      <c r="A1643" s="10" t="s">
        <v>13037</v>
      </c>
      <c r="B1643" s="54">
        <v>1</v>
      </c>
      <c r="C1643" t="s">
        <v>16693</v>
      </c>
      <c r="D1643" s="55">
        <f>IF(LEN(TRIM(tags_count[[#This Row],[Index_count]]))=0,0,LEN(tags_count[[#This Row],[Index_count]])-LEN(SUBSTITUTE(tags_count[[#This Row],[Index_count]]," ",""))+1)</f>
        <v>1</v>
      </c>
      <c r="E1643">
        <f t="shared" si="26"/>
        <v>0</v>
      </c>
    </row>
    <row r="1644" spans="1:5" x14ac:dyDescent="0.3">
      <c r="A1644" s="10" t="s">
        <v>13038</v>
      </c>
      <c r="B1644" s="54">
        <v>1</v>
      </c>
      <c r="C1644" t="s">
        <v>16693</v>
      </c>
      <c r="D1644" s="55">
        <f>IF(LEN(TRIM(tags_count[[#This Row],[Index_count]]))=0,0,LEN(tags_count[[#This Row],[Index_count]])-LEN(SUBSTITUTE(tags_count[[#This Row],[Index_count]]," ",""))+1)</f>
        <v>1</v>
      </c>
      <c r="E1644">
        <f t="shared" si="26"/>
        <v>0</v>
      </c>
    </row>
    <row r="1645" spans="1:5" x14ac:dyDescent="0.3">
      <c r="A1645" s="10" t="s">
        <v>13039</v>
      </c>
      <c r="B1645" s="54">
        <v>1</v>
      </c>
      <c r="C1645" t="s">
        <v>16660</v>
      </c>
      <c r="D1645" s="55">
        <f>IF(LEN(TRIM(tags_count[[#This Row],[Index_count]]))=0,0,LEN(tags_count[[#This Row],[Index_count]])-LEN(SUBSTITUTE(tags_count[[#This Row],[Index_count]]," ",""))+1)</f>
        <v>1</v>
      </c>
      <c r="E1645">
        <f t="shared" si="26"/>
        <v>0</v>
      </c>
    </row>
    <row r="1646" spans="1:5" x14ac:dyDescent="0.3">
      <c r="A1646" s="10" t="s">
        <v>13040</v>
      </c>
      <c r="B1646" s="54">
        <v>1</v>
      </c>
      <c r="C1646" t="s">
        <v>16623</v>
      </c>
      <c r="D1646" s="55">
        <f>IF(LEN(TRIM(tags_count[[#This Row],[Index_count]]))=0,0,LEN(tags_count[[#This Row],[Index_count]])-LEN(SUBSTITUTE(tags_count[[#This Row],[Index_count]]," ",""))+1)</f>
        <v>1</v>
      </c>
      <c r="E1646">
        <f t="shared" si="26"/>
        <v>0</v>
      </c>
    </row>
    <row r="1647" spans="1:5" x14ac:dyDescent="0.3">
      <c r="A1647" s="10" t="s">
        <v>13041</v>
      </c>
      <c r="B1647" s="54">
        <v>1</v>
      </c>
      <c r="C1647" t="s">
        <v>16694</v>
      </c>
      <c r="D1647" s="55">
        <f>IF(LEN(TRIM(tags_count[[#This Row],[Index_count]]))=0,0,LEN(tags_count[[#This Row],[Index_count]])-LEN(SUBSTITUTE(tags_count[[#This Row],[Index_count]]," ",""))+1)</f>
        <v>1</v>
      </c>
      <c r="E1647">
        <f t="shared" si="26"/>
        <v>0</v>
      </c>
    </row>
    <row r="1648" spans="1:5" x14ac:dyDescent="0.3">
      <c r="A1648" s="10" t="s">
        <v>13042</v>
      </c>
      <c r="B1648" s="54">
        <v>1</v>
      </c>
      <c r="C1648" t="s">
        <v>16695</v>
      </c>
      <c r="D1648" s="55">
        <f>IF(LEN(TRIM(tags_count[[#This Row],[Index_count]]))=0,0,LEN(tags_count[[#This Row],[Index_count]])-LEN(SUBSTITUTE(tags_count[[#This Row],[Index_count]]," ",""))+1)</f>
        <v>1</v>
      </c>
      <c r="E1648">
        <f t="shared" si="26"/>
        <v>0</v>
      </c>
    </row>
    <row r="1649" spans="1:5" x14ac:dyDescent="0.3">
      <c r="A1649" s="10" t="s">
        <v>13043</v>
      </c>
      <c r="B1649" s="54">
        <v>1</v>
      </c>
      <c r="C1649" t="s">
        <v>16696</v>
      </c>
      <c r="D1649" s="55">
        <f>IF(LEN(TRIM(tags_count[[#This Row],[Index_count]]))=0,0,LEN(tags_count[[#This Row],[Index_count]])-LEN(SUBSTITUTE(tags_count[[#This Row],[Index_count]]," ",""))+1)</f>
        <v>1</v>
      </c>
      <c r="E1649">
        <f t="shared" si="26"/>
        <v>0</v>
      </c>
    </row>
    <row r="1650" spans="1:5" x14ac:dyDescent="0.3">
      <c r="A1650" s="10" t="s">
        <v>13044</v>
      </c>
      <c r="B1650" s="54">
        <v>1</v>
      </c>
      <c r="C1650" t="s">
        <v>16697</v>
      </c>
      <c r="D1650" s="55">
        <f>IF(LEN(TRIM(tags_count[[#This Row],[Index_count]]))=0,0,LEN(tags_count[[#This Row],[Index_count]])-LEN(SUBSTITUTE(tags_count[[#This Row],[Index_count]]," ",""))+1)</f>
        <v>1</v>
      </c>
      <c r="E1650">
        <f t="shared" si="26"/>
        <v>0</v>
      </c>
    </row>
    <row r="1651" spans="1:5" x14ac:dyDescent="0.3">
      <c r="A1651" s="10" t="s">
        <v>13045</v>
      </c>
      <c r="B1651" s="54">
        <v>1</v>
      </c>
      <c r="C1651" t="s">
        <v>16616</v>
      </c>
      <c r="D1651" s="55">
        <f>IF(LEN(TRIM(tags_count[[#This Row],[Index_count]]))=0,0,LEN(tags_count[[#This Row],[Index_count]])-LEN(SUBSTITUTE(tags_count[[#This Row],[Index_count]]," ",""))+1)</f>
        <v>1</v>
      </c>
      <c r="E1651">
        <f t="shared" si="26"/>
        <v>0</v>
      </c>
    </row>
    <row r="1652" spans="1:5" x14ac:dyDescent="0.3">
      <c r="A1652" s="10" t="s">
        <v>13046</v>
      </c>
      <c r="B1652" s="54">
        <v>1</v>
      </c>
      <c r="C1652" t="s">
        <v>16633</v>
      </c>
      <c r="D1652" s="55">
        <f>IF(LEN(TRIM(tags_count[[#This Row],[Index_count]]))=0,0,LEN(tags_count[[#This Row],[Index_count]])-LEN(SUBSTITUTE(tags_count[[#This Row],[Index_count]]," ",""))+1)</f>
        <v>1</v>
      </c>
      <c r="E1652">
        <f t="shared" si="26"/>
        <v>0</v>
      </c>
    </row>
    <row r="1653" spans="1:5" x14ac:dyDescent="0.3">
      <c r="A1653" s="10" t="s">
        <v>13047</v>
      </c>
      <c r="B1653" s="54">
        <v>1</v>
      </c>
      <c r="C1653" t="s">
        <v>16698</v>
      </c>
      <c r="D1653" s="55">
        <f>IF(LEN(TRIM(tags_count[[#This Row],[Index_count]]))=0,0,LEN(tags_count[[#This Row],[Index_count]])-LEN(SUBSTITUTE(tags_count[[#This Row],[Index_count]]," ",""))+1)</f>
        <v>1</v>
      </c>
      <c r="E1653">
        <f t="shared" si="26"/>
        <v>0</v>
      </c>
    </row>
    <row r="1654" spans="1:5" x14ac:dyDescent="0.3">
      <c r="A1654" s="10" t="s">
        <v>13048</v>
      </c>
      <c r="B1654" s="54">
        <v>1</v>
      </c>
      <c r="C1654" t="s">
        <v>16547</v>
      </c>
      <c r="D1654" s="55">
        <f>IF(LEN(TRIM(tags_count[[#This Row],[Index_count]]))=0,0,LEN(tags_count[[#This Row],[Index_count]])-LEN(SUBSTITUTE(tags_count[[#This Row],[Index_count]]," ",""))+1)</f>
        <v>1</v>
      </c>
      <c r="E1654">
        <f t="shared" si="26"/>
        <v>0</v>
      </c>
    </row>
    <row r="1655" spans="1:5" x14ac:dyDescent="0.3">
      <c r="A1655" s="10" t="s">
        <v>13049</v>
      </c>
      <c r="B1655" s="54">
        <v>1</v>
      </c>
      <c r="C1655" t="s">
        <v>16699</v>
      </c>
      <c r="D1655" s="55">
        <f>IF(LEN(TRIM(tags_count[[#This Row],[Index_count]]))=0,0,LEN(tags_count[[#This Row],[Index_count]])-LEN(SUBSTITUTE(tags_count[[#This Row],[Index_count]]," ",""))+1)</f>
        <v>1</v>
      </c>
      <c r="E1655">
        <f t="shared" si="26"/>
        <v>0</v>
      </c>
    </row>
    <row r="1656" spans="1:5" x14ac:dyDescent="0.3">
      <c r="A1656" s="10" t="s">
        <v>13050</v>
      </c>
      <c r="B1656" s="54">
        <v>1</v>
      </c>
      <c r="C1656" t="s">
        <v>16677</v>
      </c>
      <c r="D1656" s="55">
        <f>IF(LEN(TRIM(tags_count[[#This Row],[Index_count]]))=0,0,LEN(tags_count[[#This Row],[Index_count]])-LEN(SUBSTITUTE(tags_count[[#This Row],[Index_count]]," ",""))+1)</f>
        <v>1</v>
      </c>
      <c r="E1656">
        <f t="shared" si="26"/>
        <v>0</v>
      </c>
    </row>
    <row r="1657" spans="1:5" x14ac:dyDescent="0.3">
      <c r="A1657" s="10" t="s">
        <v>13051</v>
      </c>
      <c r="B1657" s="54">
        <v>1</v>
      </c>
      <c r="C1657" t="s">
        <v>16700</v>
      </c>
      <c r="D1657" s="55">
        <f>IF(LEN(TRIM(tags_count[[#This Row],[Index_count]]))=0,0,LEN(tags_count[[#This Row],[Index_count]])-LEN(SUBSTITUTE(tags_count[[#This Row],[Index_count]]," ",""))+1)</f>
        <v>1</v>
      </c>
      <c r="E1657">
        <f t="shared" si="26"/>
        <v>0</v>
      </c>
    </row>
    <row r="1658" spans="1:5" x14ac:dyDescent="0.3">
      <c r="A1658" s="10" t="s">
        <v>13052</v>
      </c>
      <c r="B1658" s="54">
        <v>1</v>
      </c>
      <c r="C1658" t="s">
        <v>16671</v>
      </c>
      <c r="D1658" s="55">
        <f>IF(LEN(TRIM(tags_count[[#This Row],[Index_count]]))=0,0,LEN(tags_count[[#This Row],[Index_count]])-LEN(SUBSTITUTE(tags_count[[#This Row],[Index_count]]," ",""))+1)</f>
        <v>1</v>
      </c>
      <c r="E1658">
        <f t="shared" si="26"/>
        <v>0</v>
      </c>
    </row>
    <row r="1659" spans="1:5" x14ac:dyDescent="0.3">
      <c r="A1659" s="10" t="s">
        <v>13053</v>
      </c>
      <c r="B1659" s="54">
        <v>1</v>
      </c>
      <c r="C1659" t="s">
        <v>16701</v>
      </c>
      <c r="D1659" s="55">
        <f>IF(LEN(TRIM(tags_count[[#This Row],[Index_count]]))=0,0,LEN(tags_count[[#This Row],[Index_count]])-LEN(SUBSTITUTE(tags_count[[#This Row],[Index_count]]," ",""))+1)</f>
        <v>1</v>
      </c>
      <c r="E1659">
        <f t="shared" si="26"/>
        <v>0</v>
      </c>
    </row>
    <row r="1660" spans="1:5" x14ac:dyDescent="0.3">
      <c r="A1660" s="10" t="s">
        <v>13054</v>
      </c>
      <c r="B1660" s="54">
        <v>1</v>
      </c>
      <c r="C1660" t="s">
        <v>16455</v>
      </c>
      <c r="D1660" s="55">
        <f>IF(LEN(TRIM(tags_count[[#This Row],[Index_count]]))=0,0,LEN(tags_count[[#This Row],[Index_count]])-LEN(SUBSTITUTE(tags_count[[#This Row],[Index_count]]," ",""))+1)</f>
        <v>1</v>
      </c>
      <c r="E1660">
        <f t="shared" si="26"/>
        <v>0</v>
      </c>
    </row>
    <row r="1661" spans="1:5" x14ac:dyDescent="0.3">
      <c r="A1661" s="10" t="s">
        <v>13055</v>
      </c>
      <c r="B1661" s="54">
        <v>1</v>
      </c>
      <c r="C1661" t="s">
        <v>16556</v>
      </c>
      <c r="D1661" s="55">
        <f>IF(LEN(TRIM(tags_count[[#This Row],[Index_count]]))=0,0,LEN(tags_count[[#This Row],[Index_count]])-LEN(SUBSTITUTE(tags_count[[#This Row],[Index_count]]," ",""))+1)</f>
        <v>1</v>
      </c>
      <c r="E1661">
        <f t="shared" si="26"/>
        <v>0</v>
      </c>
    </row>
    <row r="1662" spans="1:5" x14ac:dyDescent="0.3">
      <c r="A1662" s="10" t="s">
        <v>13056</v>
      </c>
      <c r="B1662" s="54">
        <v>1</v>
      </c>
      <c r="C1662" t="s">
        <v>16430</v>
      </c>
      <c r="D1662" s="55">
        <f>IF(LEN(TRIM(tags_count[[#This Row],[Index_count]]))=0,0,LEN(tags_count[[#This Row],[Index_count]])-LEN(SUBSTITUTE(tags_count[[#This Row],[Index_count]]," ",""))+1)</f>
        <v>1</v>
      </c>
      <c r="E1662">
        <f t="shared" si="26"/>
        <v>0</v>
      </c>
    </row>
    <row r="1663" spans="1:5" x14ac:dyDescent="0.3">
      <c r="A1663" s="10" t="s">
        <v>13057</v>
      </c>
      <c r="B1663" s="54">
        <v>1</v>
      </c>
      <c r="C1663" t="s">
        <v>16464</v>
      </c>
      <c r="D1663" s="55">
        <f>IF(LEN(TRIM(tags_count[[#This Row],[Index_count]]))=0,0,LEN(tags_count[[#This Row],[Index_count]])-LEN(SUBSTITUTE(tags_count[[#This Row],[Index_count]]," ",""))+1)</f>
        <v>1</v>
      </c>
      <c r="E1663">
        <f t="shared" si="26"/>
        <v>0</v>
      </c>
    </row>
    <row r="1664" spans="1:5" x14ac:dyDescent="0.3">
      <c r="A1664" s="10" t="s">
        <v>13058</v>
      </c>
      <c r="B1664" s="54">
        <v>1</v>
      </c>
      <c r="C1664" t="s">
        <v>16420</v>
      </c>
      <c r="D1664" s="55">
        <f>IF(LEN(TRIM(tags_count[[#This Row],[Index_count]]))=0,0,LEN(tags_count[[#This Row],[Index_count]])-LEN(SUBSTITUTE(tags_count[[#This Row],[Index_count]]," ",""))+1)</f>
        <v>1</v>
      </c>
      <c r="E1664">
        <f t="shared" si="26"/>
        <v>0</v>
      </c>
    </row>
    <row r="1665" spans="1:5" x14ac:dyDescent="0.3">
      <c r="A1665" s="10" t="s">
        <v>13059</v>
      </c>
      <c r="B1665" s="54">
        <v>1</v>
      </c>
      <c r="C1665" t="s">
        <v>16488</v>
      </c>
      <c r="D1665" s="55">
        <f>IF(LEN(TRIM(tags_count[[#This Row],[Index_count]]))=0,0,LEN(tags_count[[#This Row],[Index_count]])-LEN(SUBSTITUTE(tags_count[[#This Row],[Index_count]]," ",""))+1)</f>
        <v>1</v>
      </c>
      <c r="E1665">
        <f t="shared" si="26"/>
        <v>0</v>
      </c>
    </row>
    <row r="1666" spans="1:5" x14ac:dyDescent="0.3">
      <c r="A1666" s="10" t="s">
        <v>13060</v>
      </c>
      <c r="B1666" s="54">
        <v>1</v>
      </c>
      <c r="C1666" t="s">
        <v>16488</v>
      </c>
      <c r="D1666" s="55">
        <f>IF(LEN(TRIM(tags_count[[#This Row],[Index_count]]))=0,0,LEN(tags_count[[#This Row],[Index_count]])-LEN(SUBSTITUTE(tags_count[[#This Row],[Index_count]]," ",""))+1)</f>
        <v>1</v>
      </c>
      <c r="E1666">
        <f t="shared" ref="E1666:E1729" si="27">COUNTIF(T1666:T3026,"*"&amp;A1666&amp;"*")</f>
        <v>0</v>
      </c>
    </row>
    <row r="1667" spans="1:5" x14ac:dyDescent="0.3">
      <c r="A1667" s="10" t="s">
        <v>13061</v>
      </c>
      <c r="B1667" s="54">
        <v>1</v>
      </c>
      <c r="C1667" t="s">
        <v>16647</v>
      </c>
      <c r="D1667" s="55">
        <f>IF(LEN(TRIM(tags_count[[#This Row],[Index_count]]))=0,0,LEN(tags_count[[#This Row],[Index_count]])-LEN(SUBSTITUTE(tags_count[[#This Row],[Index_count]]," ",""))+1)</f>
        <v>1</v>
      </c>
      <c r="E1667">
        <f t="shared" si="27"/>
        <v>0</v>
      </c>
    </row>
    <row r="1668" spans="1:5" x14ac:dyDescent="0.3">
      <c r="A1668" s="10" t="s">
        <v>13062</v>
      </c>
      <c r="B1668" s="54">
        <v>1</v>
      </c>
      <c r="C1668" t="s">
        <v>16702</v>
      </c>
      <c r="D1668" s="55">
        <f>IF(LEN(TRIM(tags_count[[#This Row],[Index_count]]))=0,0,LEN(tags_count[[#This Row],[Index_count]])-LEN(SUBSTITUTE(tags_count[[#This Row],[Index_count]]," ",""))+1)</f>
        <v>1</v>
      </c>
      <c r="E1668">
        <f t="shared" si="27"/>
        <v>0</v>
      </c>
    </row>
    <row r="1669" spans="1:5" x14ac:dyDescent="0.3">
      <c r="A1669" s="10" t="s">
        <v>13063</v>
      </c>
      <c r="B1669" s="54">
        <v>1</v>
      </c>
      <c r="C1669" t="s">
        <v>16703</v>
      </c>
      <c r="D1669" s="55">
        <f>IF(LEN(TRIM(tags_count[[#This Row],[Index_count]]))=0,0,LEN(tags_count[[#This Row],[Index_count]])-LEN(SUBSTITUTE(tags_count[[#This Row],[Index_count]]," ",""))+1)</f>
        <v>1</v>
      </c>
      <c r="E1669">
        <f t="shared" si="27"/>
        <v>0</v>
      </c>
    </row>
    <row r="1670" spans="1:5" x14ac:dyDescent="0.3">
      <c r="A1670" s="10" t="s">
        <v>13064</v>
      </c>
      <c r="B1670" s="54">
        <v>1</v>
      </c>
      <c r="C1670" t="s">
        <v>16704</v>
      </c>
      <c r="D1670" s="55">
        <f>IF(LEN(TRIM(tags_count[[#This Row],[Index_count]]))=0,0,LEN(tags_count[[#This Row],[Index_count]])-LEN(SUBSTITUTE(tags_count[[#This Row],[Index_count]]," ",""))+1)</f>
        <v>1</v>
      </c>
      <c r="E1670">
        <f t="shared" si="27"/>
        <v>0</v>
      </c>
    </row>
    <row r="1671" spans="1:5" x14ac:dyDescent="0.3">
      <c r="A1671" s="10" t="s">
        <v>13065</v>
      </c>
      <c r="B1671" s="54">
        <v>1</v>
      </c>
      <c r="C1671" t="s">
        <v>16705</v>
      </c>
      <c r="D1671" s="55">
        <f>IF(LEN(TRIM(tags_count[[#This Row],[Index_count]]))=0,0,LEN(tags_count[[#This Row],[Index_count]])-LEN(SUBSTITUTE(tags_count[[#This Row],[Index_count]]," ",""))+1)</f>
        <v>1</v>
      </c>
      <c r="E1671">
        <f t="shared" si="27"/>
        <v>0</v>
      </c>
    </row>
    <row r="1672" spans="1:5" x14ac:dyDescent="0.3">
      <c r="A1672" s="10" t="s">
        <v>13066</v>
      </c>
      <c r="B1672" s="54">
        <v>1</v>
      </c>
      <c r="C1672" t="s">
        <v>16489</v>
      </c>
      <c r="D1672" s="55">
        <f>IF(LEN(TRIM(tags_count[[#This Row],[Index_count]]))=0,0,LEN(tags_count[[#This Row],[Index_count]])-LEN(SUBSTITUTE(tags_count[[#This Row],[Index_count]]," ",""))+1)</f>
        <v>1</v>
      </c>
      <c r="E1672">
        <f t="shared" si="27"/>
        <v>0</v>
      </c>
    </row>
    <row r="1673" spans="1:5" x14ac:dyDescent="0.3">
      <c r="A1673" s="10" t="s">
        <v>13067</v>
      </c>
      <c r="B1673" s="54">
        <v>1</v>
      </c>
      <c r="C1673" t="s">
        <v>16706</v>
      </c>
      <c r="D1673" s="55">
        <f>IF(LEN(TRIM(tags_count[[#This Row],[Index_count]]))=0,0,LEN(tags_count[[#This Row],[Index_count]])-LEN(SUBSTITUTE(tags_count[[#This Row],[Index_count]]," ",""))+1)</f>
        <v>1</v>
      </c>
      <c r="E1673">
        <f t="shared" si="27"/>
        <v>0</v>
      </c>
    </row>
    <row r="1674" spans="1:5" x14ac:dyDescent="0.3">
      <c r="A1674" s="10" t="s">
        <v>13068</v>
      </c>
      <c r="B1674" s="54">
        <v>1</v>
      </c>
      <c r="C1674" t="s">
        <v>16707</v>
      </c>
      <c r="D1674" s="55">
        <f>IF(LEN(TRIM(tags_count[[#This Row],[Index_count]]))=0,0,LEN(tags_count[[#This Row],[Index_count]])-LEN(SUBSTITUTE(tags_count[[#This Row],[Index_count]]," ",""))+1)</f>
        <v>1</v>
      </c>
      <c r="E1674">
        <f t="shared" si="27"/>
        <v>0</v>
      </c>
    </row>
    <row r="1675" spans="1:5" x14ac:dyDescent="0.3">
      <c r="A1675" s="10" t="s">
        <v>13069</v>
      </c>
      <c r="B1675" s="54">
        <v>1</v>
      </c>
      <c r="C1675" t="s">
        <v>16660</v>
      </c>
      <c r="D1675" s="55">
        <f>IF(LEN(TRIM(tags_count[[#This Row],[Index_count]]))=0,0,LEN(tags_count[[#This Row],[Index_count]])-LEN(SUBSTITUTE(tags_count[[#This Row],[Index_count]]," ",""))+1)</f>
        <v>1</v>
      </c>
      <c r="E1675">
        <f t="shared" si="27"/>
        <v>0</v>
      </c>
    </row>
    <row r="1676" spans="1:5" x14ac:dyDescent="0.3">
      <c r="A1676" s="10" t="s">
        <v>13070</v>
      </c>
      <c r="B1676" s="54">
        <v>1</v>
      </c>
      <c r="C1676" t="s">
        <v>16700</v>
      </c>
      <c r="D1676" s="55">
        <f>IF(LEN(TRIM(tags_count[[#This Row],[Index_count]]))=0,0,LEN(tags_count[[#This Row],[Index_count]])-LEN(SUBSTITUTE(tags_count[[#This Row],[Index_count]]," ",""))+1)</f>
        <v>1</v>
      </c>
      <c r="E1676">
        <f t="shared" si="27"/>
        <v>0</v>
      </c>
    </row>
    <row r="1677" spans="1:5" x14ac:dyDescent="0.3">
      <c r="A1677" s="10" t="s">
        <v>13071</v>
      </c>
      <c r="B1677" s="54">
        <v>1</v>
      </c>
      <c r="C1677" t="s">
        <v>16708</v>
      </c>
      <c r="D1677" s="55">
        <f>IF(LEN(TRIM(tags_count[[#This Row],[Index_count]]))=0,0,LEN(tags_count[[#This Row],[Index_count]])-LEN(SUBSTITUTE(tags_count[[#This Row],[Index_count]]," ",""))+1)</f>
        <v>1</v>
      </c>
      <c r="E1677">
        <f t="shared" si="27"/>
        <v>0</v>
      </c>
    </row>
    <row r="1678" spans="1:5" x14ac:dyDescent="0.3">
      <c r="A1678" s="10" t="s">
        <v>13072</v>
      </c>
      <c r="B1678" s="54">
        <v>1</v>
      </c>
      <c r="C1678" t="s">
        <v>16709</v>
      </c>
      <c r="D1678" s="55">
        <f>IF(LEN(TRIM(tags_count[[#This Row],[Index_count]]))=0,0,LEN(tags_count[[#This Row],[Index_count]])-LEN(SUBSTITUTE(tags_count[[#This Row],[Index_count]]," ",""))+1)</f>
        <v>1</v>
      </c>
      <c r="E1678">
        <f t="shared" si="27"/>
        <v>0</v>
      </c>
    </row>
    <row r="1679" spans="1:5" x14ac:dyDescent="0.3">
      <c r="A1679" s="10" t="s">
        <v>13073</v>
      </c>
      <c r="B1679" s="54">
        <v>1</v>
      </c>
      <c r="C1679" t="s">
        <v>16453</v>
      </c>
      <c r="D1679" s="55">
        <f>IF(LEN(TRIM(tags_count[[#This Row],[Index_count]]))=0,0,LEN(tags_count[[#This Row],[Index_count]])-LEN(SUBSTITUTE(tags_count[[#This Row],[Index_count]]," ",""))+1)</f>
        <v>1</v>
      </c>
      <c r="E1679">
        <f t="shared" si="27"/>
        <v>0</v>
      </c>
    </row>
    <row r="1680" spans="1:5" x14ac:dyDescent="0.3">
      <c r="A1680" s="10" t="s">
        <v>13074</v>
      </c>
      <c r="B1680" s="54">
        <v>1</v>
      </c>
      <c r="C1680" t="s">
        <v>16423</v>
      </c>
      <c r="D1680" s="55">
        <f>IF(LEN(TRIM(tags_count[[#This Row],[Index_count]]))=0,0,LEN(tags_count[[#This Row],[Index_count]])-LEN(SUBSTITUTE(tags_count[[#This Row],[Index_count]]," ",""))+1)</f>
        <v>1</v>
      </c>
      <c r="E1680">
        <f t="shared" si="27"/>
        <v>0</v>
      </c>
    </row>
    <row r="1681" spans="1:5" x14ac:dyDescent="0.3">
      <c r="A1681" s="10" t="s">
        <v>13075</v>
      </c>
      <c r="B1681" s="54">
        <v>1</v>
      </c>
      <c r="C1681" t="s">
        <v>16692</v>
      </c>
      <c r="D1681" s="55">
        <f>IF(LEN(TRIM(tags_count[[#This Row],[Index_count]]))=0,0,LEN(tags_count[[#This Row],[Index_count]])-LEN(SUBSTITUTE(tags_count[[#This Row],[Index_count]]," ",""))+1)</f>
        <v>1</v>
      </c>
      <c r="E1681">
        <f t="shared" si="27"/>
        <v>0</v>
      </c>
    </row>
    <row r="1682" spans="1:5" x14ac:dyDescent="0.3">
      <c r="A1682" s="10" t="s">
        <v>13076</v>
      </c>
      <c r="B1682" s="54">
        <v>1</v>
      </c>
      <c r="C1682" t="s">
        <v>16710</v>
      </c>
      <c r="D1682" s="55">
        <f>IF(LEN(TRIM(tags_count[[#This Row],[Index_count]]))=0,0,LEN(tags_count[[#This Row],[Index_count]])-LEN(SUBSTITUTE(tags_count[[#This Row],[Index_count]]," ",""))+1)</f>
        <v>1</v>
      </c>
      <c r="E1682">
        <f t="shared" si="27"/>
        <v>0</v>
      </c>
    </row>
    <row r="1683" spans="1:5" x14ac:dyDescent="0.3">
      <c r="A1683" s="10" t="s">
        <v>13077</v>
      </c>
      <c r="B1683" s="54">
        <v>1</v>
      </c>
      <c r="C1683" t="s">
        <v>16565</v>
      </c>
      <c r="D1683" s="55">
        <f>IF(LEN(TRIM(tags_count[[#This Row],[Index_count]]))=0,0,LEN(tags_count[[#This Row],[Index_count]])-LEN(SUBSTITUTE(tags_count[[#This Row],[Index_count]]," ",""))+1)</f>
        <v>1</v>
      </c>
      <c r="E1683">
        <f t="shared" si="27"/>
        <v>0</v>
      </c>
    </row>
    <row r="1684" spans="1:5" x14ac:dyDescent="0.3">
      <c r="A1684" s="10" t="s">
        <v>13078</v>
      </c>
      <c r="B1684" s="54">
        <v>1</v>
      </c>
      <c r="C1684" t="s">
        <v>16682</v>
      </c>
      <c r="D1684" s="55">
        <f>IF(LEN(TRIM(tags_count[[#This Row],[Index_count]]))=0,0,LEN(tags_count[[#This Row],[Index_count]])-LEN(SUBSTITUTE(tags_count[[#This Row],[Index_count]]," ",""))+1)</f>
        <v>1</v>
      </c>
      <c r="E1684">
        <f t="shared" si="27"/>
        <v>0</v>
      </c>
    </row>
    <row r="1685" spans="1:5" x14ac:dyDescent="0.3">
      <c r="A1685" s="10" t="s">
        <v>13079</v>
      </c>
      <c r="B1685" s="54">
        <v>1</v>
      </c>
      <c r="C1685" t="s">
        <v>16682</v>
      </c>
      <c r="D1685" s="55">
        <f>IF(LEN(TRIM(tags_count[[#This Row],[Index_count]]))=0,0,LEN(tags_count[[#This Row],[Index_count]])-LEN(SUBSTITUTE(tags_count[[#This Row],[Index_count]]," ",""))+1)</f>
        <v>1</v>
      </c>
      <c r="E1685">
        <f t="shared" si="27"/>
        <v>0</v>
      </c>
    </row>
    <row r="1686" spans="1:5" x14ac:dyDescent="0.3">
      <c r="A1686" s="10" t="s">
        <v>13080</v>
      </c>
      <c r="B1686" s="54">
        <v>1</v>
      </c>
      <c r="C1686" t="s">
        <v>16682</v>
      </c>
      <c r="D1686" s="55">
        <f>IF(LEN(TRIM(tags_count[[#This Row],[Index_count]]))=0,0,LEN(tags_count[[#This Row],[Index_count]])-LEN(SUBSTITUTE(tags_count[[#This Row],[Index_count]]," ",""))+1)</f>
        <v>1</v>
      </c>
      <c r="E1686">
        <f t="shared" si="27"/>
        <v>0</v>
      </c>
    </row>
    <row r="1687" spans="1:5" x14ac:dyDescent="0.3">
      <c r="A1687" s="10" t="s">
        <v>13081</v>
      </c>
      <c r="B1687" s="54">
        <v>1</v>
      </c>
      <c r="C1687" t="s">
        <v>16450</v>
      </c>
      <c r="D1687" s="55">
        <f>IF(LEN(TRIM(tags_count[[#This Row],[Index_count]]))=0,0,LEN(tags_count[[#This Row],[Index_count]])-LEN(SUBSTITUTE(tags_count[[#This Row],[Index_count]]," ",""))+1)</f>
        <v>1</v>
      </c>
      <c r="E1687">
        <f t="shared" si="27"/>
        <v>0</v>
      </c>
    </row>
    <row r="1688" spans="1:5" x14ac:dyDescent="0.3">
      <c r="A1688" s="10" t="s">
        <v>13082</v>
      </c>
      <c r="B1688" s="54">
        <v>1</v>
      </c>
      <c r="C1688" t="s">
        <v>16711</v>
      </c>
      <c r="D1688" s="55">
        <f>IF(LEN(TRIM(tags_count[[#This Row],[Index_count]]))=0,0,LEN(tags_count[[#This Row],[Index_count]])-LEN(SUBSTITUTE(tags_count[[#This Row],[Index_count]]," ",""))+1)</f>
        <v>1</v>
      </c>
      <c r="E1688">
        <f t="shared" si="27"/>
        <v>0</v>
      </c>
    </row>
    <row r="1689" spans="1:5" x14ac:dyDescent="0.3">
      <c r="A1689" s="10" t="s">
        <v>13083</v>
      </c>
      <c r="B1689" s="54">
        <v>1</v>
      </c>
      <c r="C1689" t="s">
        <v>16524</v>
      </c>
      <c r="D1689" s="55">
        <f>IF(LEN(TRIM(tags_count[[#This Row],[Index_count]]))=0,0,LEN(tags_count[[#This Row],[Index_count]])-LEN(SUBSTITUTE(tags_count[[#This Row],[Index_count]]," ",""))+1)</f>
        <v>1</v>
      </c>
      <c r="E1689">
        <f t="shared" si="27"/>
        <v>0</v>
      </c>
    </row>
    <row r="1690" spans="1:5" x14ac:dyDescent="0.3">
      <c r="A1690" s="10" t="s">
        <v>13084</v>
      </c>
      <c r="B1690" s="54">
        <v>1</v>
      </c>
      <c r="C1690" t="s">
        <v>16482</v>
      </c>
      <c r="D1690" s="55">
        <f>IF(LEN(TRIM(tags_count[[#This Row],[Index_count]]))=0,0,LEN(tags_count[[#This Row],[Index_count]])-LEN(SUBSTITUTE(tags_count[[#This Row],[Index_count]]," ",""))+1)</f>
        <v>1</v>
      </c>
      <c r="E1690">
        <f t="shared" si="27"/>
        <v>0</v>
      </c>
    </row>
    <row r="1691" spans="1:5" x14ac:dyDescent="0.3">
      <c r="A1691" s="10" t="s">
        <v>13085</v>
      </c>
      <c r="B1691" s="54">
        <v>1</v>
      </c>
      <c r="C1691" t="s">
        <v>16559</v>
      </c>
      <c r="D1691" s="55">
        <f>IF(LEN(TRIM(tags_count[[#This Row],[Index_count]]))=0,0,LEN(tags_count[[#This Row],[Index_count]])-LEN(SUBSTITUTE(tags_count[[#This Row],[Index_count]]," ",""))+1)</f>
        <v>1</v>
      </c>
      <c r="E1691">
        <f t="shared" si="27"/>
        <v>0</v>
      </c>
    </row>
    <row r="1692" spans="1:5" x14ac:dyDescent="0.3">
      <c r="A1692" s="10" t="s">
        <v>13086</v>
      </c>
      <c r="B1692" s="54">
        <v>1</v>
      </c>
      <c r="C1692" t="s">
        <v>16594</v>
      </c>
      <c r="D1692" s="55">
        <f>IF(LEN(TRIM(tags_count[[#This Row],[Index_count]]))=0,0,LEN(tags_count[[#This Row],[Index_count]])-LEN(SUBSTITUTE(tags_count[[#This Row],[Index_count]]," ",""))+1)</f>
        <v>1</v>
      </c>
      <c r="E1692">
        <f t="shared" si="27"/>
        <v>0</v>
      </c>
    </row>
    <row r="1693" spans="1:5" x14ac:dyDescent="0.3">
      <c r="A1693" s="10" t="s">
        <v>13087</v>
      </c>
      <c r="B1693" s="54">
        <v>1</v>
      </c>
      <c r="C1693" t="s">
        <v>16712</v>
      </c>
      <c r="D1693" s="55">
        <f>IF(LEN(TRIM(tags_count[[#This Row],[Index_count]]))=0,0,LEN(tags_count[[#This Row],[Index_count]])-LEN(SUBSTITUTE(tags_count[[#This Row],[Index_count]]," ",""))+1)</f>
        <v>1</v>
      </c>
      <c r="E1693">
        <f t="shared" si="27"/>
        <v>0</v>
      </c>
    </row>
    <row r="1694" spans="1:5" x14ac:dyDescent="0.3">
      <c r="A1694" s="10" t="s">
        <v>13088</v>
      </c>
      <c r="B1694" s="54">
        <v>1</v>
      </c>
      <c r="C1694" t="s">
        <v>16583</v>
      </c>
      <c r="D1694" s="55">
        <f>IF(LEN(TRIM(tags_count[[#This Row],[Index_count]]))=0,0,LEN(tags_count[[#This Row],[Index_count]])-LEN(SUBSTITUTE(tags_count[[#This Row],[Index_count]]," ",""))+1)</f>
        <v>1</v>
      </c>
      <c r="E1694">
        <f t="shared" si="27"/>
        <v>0</v>
      </c>
    </row>
    <row r="1695" spans="1:5" x14ac:dyDescent="0.3">
      <c r="A1695" s="10" t="s">
        <v>13089</v>
      </c>
      <c r="B1695" s="54">
        <v>1</v>
      </c>
      <c r="C1695" t="s">
        <v>16583</v>
      </c>
      <c r="D1695" s="55">
        <f>IF(LEN(TRIM(tags_count[[#This Row],[Index_count]]))=0,0,LEN(tags_count[[#This Row],[Index_count]])-LEN(SUBSTITUTE(tags_count[[#This Row],[Index_count]]," ",""))+1)</f>
        <v>1</v>
      </c>
      <c r="E1695">
        <f t="shared" si="27"/>
        <v>0</v>
      </c>
    </row>
    <row r="1696" spans="1:5" x14ac:dyDescent="0.3">
      <c r="A1696" s="10" t="s">
        <v>13090</v>
      </c>
      <c r="B1696" s="54">
        <v>1</v>
      </c>
      <c r="C1696" t="s">
        <v>16712</v>
      </c>
      <c r="D1696" s="55">
        <f>IF(LEN(TRIM(tags_count[[#This Row],[Index_count]]))=0,0,LEN(tags_count[[#This Row],[Index_count]])-LEN(SUBSTITUTE(tags_count[[#This Row],[Index_count]]," ",""))+1)</f>
        <v>1</v>
      </c>
      <c r="E1696">
        <f t="shared" si="27"/>
        <v>0</v>
      </c>
    </row>
    <row r="1697" spans="1:5" x14ac:dyDescent="0.3">
      <c r="A1697" s="10" t="s">
        <v>13091</v>
      </c>
      <c r="B1697" s="54">
        <v>1</v>
      </c>
      <c r="C1697" t="s">
        <v>16712</v>
      </c>
      <c r="D1697" s="55">
        <f>IF(LEN(TRIM(tags_count[[#This Row],[Index_count]]))=0,0,LEN(tags_count[[#This Row],[Index_count]])-LEN(SUBSTITUTE(tags_count[[#This Row],[Index_count]]," ",""))+1)</f>
        <v>1</v>
      </c>
      <c r="E1697">
        <f t="shared" si="27"/>
        <v>0</v>
      </c>
    </row>
    <row r="1698" spans="1:5" x14ac:dyDescent="0.3">
      <c r="A1698" s="10" t="s">
        <v>13092</v>
      </c>
      <c r="B1698" s="54">
        <v>1</v>
      </c>
      <c r="C1698" t="s">
        <v>16456</v>
      </c>
      <c r="D1698" s="55">
        <f>IF(LEN(TRIM(tags_count[[#This Row],[Index_count]]))=0,0,LEN(tags_count[[#This Row],[Index_count]])-LEN(SUBSTITUTE(tags_count[[#This Row],[Index_count]]," ",""))+1)</f>
        <v>1</v>
      </c>
      <c r="E1698">
        <f t="shared" si="27"/>
        <v>0</v>
      </c>
    </row>
    <row r="1699" spans="1:5" x14ac:dyDescent="0.3">
      <c r="A1699" s="10" t="s">
        <v>13093</v>
      </c>
      <c r="B1699" s="54">
        <v>1</v>
      </c>
      <c r="C1699" t="s">
        <v>16413</v>
      </c>
      <c r="D1699" s="55">
        <f>IF(LEN(TRIM(tags_count[[#This Row],[Index_count]]))=0,0,LEN(tags_count[[#This Row],[Index_count]])-LEN(SUBSTITUTE(tags_count[[#This Row],[Index_count]]," ",""))+1)</f>
        <v>1</v>
      </c>
      <c r="E1699">
        <f t="shared" si="27"/>
        <v>0</v>
      </c>
    </row>
    <row r="1700" spans="1:5" x14ac:dyDescent="0.3">
      <c r="A1700" s="10" t="s">
        <v>13094</v>
      </c>
      <c r="B1700" s="54">
        <v>1</v>
      </c>
      <c r="C1700" t="s">
        <v>16713</v>
      </c>
      <c r="D1700" s="55">
        <f>IF(LEN(TRIM(tags_count[[#This Row],[Index_count]]))=0,0,LEN(tags_count[[#This Row],[Index_count]])-LEN(SUBSTITUTE(tags_count[[#This Row],[Index_count]]," ",""))+1)</f>
        <v>1</v>
      </c>
      <c r="E1700">
        <f t="shared" si="27"/>
        <v>0</v>
      </c>
    </row>
    <row r="1701" spans="1:5" x14ac:dyDescent="0.3">
      <c r="A1701" s="10" t="s">
        <v>13095</v>
      </c>
      <c r="B1701" s="54">
        <v>1</v>
      </c>
      <c r="C1701" t="s">
        <v>16413</v>
      </c>
      <c r="D1701" s="55">
        <f>IF(LEN(TRIM(tags_count[[#This Row],[Index_count]]))=0,0,LEN(tags_count[[#This Row],[Index_count]])-LEN(SUBSTITUTE(tags_count[[#This Row],[Index_count]]," ",""))+1)</f>
        <v>1</v>
      </c>
      <c r="E1701">
        <f t="shared" si="27"/>
        <v>0</v>
      </c>
    </row>
    <row r="1702" spans="1:5" x14ac:dyDescent="0.3">
      <c r="A1702" s="10" t="s">
        <v>13096</v>
      </c>
      <c r="B1702" s="54">
        <v>1</v>
      </c>
      <c r="C1702" t="s">
        <v>16465</v>
      </c>
      <c r="D1702" s="55">
        <f>IF(LEN(TRIM(tags_count[[#This Row],[Index_count]]))=0,0,LEN(tags_count[[#This Row],[Index_count]])-LEN(SUBSTITUTE(tags_count[[#This Row],[Index_count]]," ",""))+1)</f>
        <v>1</v>
      </c>
      <c r="E1702">
        <f t="shared" si="27"/>
        <v>0</v>
      </c>
    </row>
    <row r="1703" spans="1:5" x14ac:dyDescent="0.3">
      <c r="A1703" s="10" t="s">
        <v>13097</v>
      </c>
      <c r="B1703" s="54">
        <v>1</v>
      </c>
      <c r="C1703" t="s">
        <v>16584</v>
      </c>
      <c r="D1703" s="55">
        <f>IF(LEN(TRIM(tags_count[[#This Row],[Index_count]]))=0,0,LEN(tags_count[[#This Row],[Index_count]])-LEN(SUBSTITUTE(tags_count[[#This Row],[Index_count]]," ",""))+1)</f>
        <v>1</v>
      </c>
      <c r="E1703">
        <f t="shared" si="27"/>
        <v>0</v>
      </c>
    </row>
    <row r="1704" spans="1:5" x14ac:dyDescent="0.3">
      <c r="A1704" s="10" t="s">
        <v>13098</v>
      </c>
      <c r="B1704" s="54">
        <v>1</v>
      </c>
      <c r="C1704" t="s">
        <v>16714</v>
      </c>
      <c r="D1704" s="55">
        <f>IF(LEN(TRIM(tags_count[[#This Row],[Index_count]]))=0,0,LEN(tags_count[[#This Row],[Index_count]])-LEN(SUBSTITUTE(tags_count[[#This Row],[Index_count]]," ",""))+1)</f>
        <v>1</v>
      </c>
      <c r="E1704">
        <f t="shared" si="27"/>
        <v>0</v>
      </c>
    </row>
    <row r="1705" spans="1:5" x14ac:dyDescent="0.3">
      <c r="A1705" s="10" t="s">
        <v>13099</v>
      </c>
      <c r="B1705" s="54">
        <v>1</v>
      </c>
      <c r="C1705" t="s">
        <v>16715</v>
      </c>
      <c r="D1705" s="55">
        <f>IF(LEN(TRIM(tags_count[[#This Row],[Index_count]]))=0,0,LEN(tags_count[[#This Row],[Index_count]])-LEN(SUBSTITUTE(tags_count[[#This Row],[Index_count]]," ",""))+1)</f>
        <v>1</v>
      </c>
      <c r="E1705">
        <f t="shared" si="27"/>
        <v>0</v>
      </c>
    </row>
    <row r="1706" spans="1:5" x14ac:dyDescent="0.3">
      <c r="A1706" s="10" t="s">
        <v>13100</v>
      </c>
      <c r="B1706" s="54">
        <v>1</v>
      </c>
      <c r="C1706" t="s">
        <v>16716</v>
      </c>
      <c r="D1706" s="55">
        <f>IF(LEN(TRIM(tags_count[[#This Row],[Index_count]]))=0,0,LEN(tags_count[[#This Row],[Index_count]])-LEN(SUBSTITUTE(tags_count[[#This Row],[Index_count]]," ",""))+1)</f>
        <v>1</v>
      </c>
      <c r="E1706">
        <f t="shared" si="27"/>
        <v>0</v>
      </c>
    </row>
    <row r="1707" spans="1:5" x14ac:dyDescent="0.3">
      <c r="A1707" s="10" t="s">
        <v>13101</v>
      </c>
      <c r="B1707" s="54">
        <v>1</v>
      </c>
      <c r="C1707" t="s">
        <v>16456</v>
      </c>
      <c r="D1707" s="55">
        <f>IF(LEN(TRIM(tags_count[[#This Row],[Index_count]]))=0,0,LEN(tags_count[[#This Row],[Index_count]])-LEN(SUBSTITUTE(tags_count[[#This Row],[Index_count]]," ",""))+1)</f>
        <v>1</v>
      </c>
      <c r="E1707">
        <f t="shared" si="27"/>
        <v>0</v>
      </c>
    </row>
    <row r="1708" spans="1:5" x14ac:dyDescent="0.3">
      <c r="A1708" s="10" t="s">
        <v>13102</v>
      </c>
      <c r="B1708" s="54">
        <v>1</v>
      </c>
      <c r="C1708" t="s">
        <v>16717</v>
      </c>
      <c r="D1708" s="55">
        <f>IF(LEN(TRIM(tags_count[[#This Row],[Index_count]]))=0,0,LEN(tags_count[[#This Row],[Index_count]])-LEN(SUBSTITUTE(tags_count[[#This Row],[Index_count]]," ",""))+1)</f>
        <v>1</v>
      </c>
      <c r="E1708">
        <f t="shared" si="27"/>
        <v>0</v>
      </c>
    </row>
    <row r="1709" spans="1:5" x14ac:dyDescent="0.3">
      <c r="A1709" s="10" t="s">
        <v>13103</v>
      </c>
      <c r="B1709" s="54">
        <v>1</v>
      </c>
      <c r="C1709" t="s">
        <v>16718</v>
      </c>
      <c r="D1709" s="55">
        <f>IF(LEN(TRIM(tags_count[[#This Row],[Index_count]]))=0,0,LEN(tags_count[[#This Row],[Index_count]])-LEN(SUBSTITUTE(tags_count[[#This Row],[Index_count]]," ",""))+1)</f>
        <v>1</v>
      </c>
      <c r="E1709">
        <f t="shared" si="27"/>
        <v>0</v>
      </c>
    </row>
    <row r="1710" spans="1:5" x14ac:dyDescent="0.3">
      <c r="A1710" s="10" t="s">
        <v>13104</v>
      </c>
      <c r="B1710" s="54">
        <v>1</v>
      </c>
      <c r="C1710" t="s">
        <v>16719</v>
      </c>
      <c r="D1710" s="55">
        <f>IF(LEN(TRIM(tags_count[[#This Row],[Index_count]]))=0,0,LEN(tags_count[[#This Row],[Index_count]])-LEN(SUBSTITUTE(tags_count[[#This Row],[Index_count]]," ",""))+1)</f>
        <v>1</v>
      </c>
      <c r="E1710">
        <f t="shared" si="27"/>
        <v>0</v>
      </c>
    </row>
    <row r="1711" spans="1:5" x14ac:dyDescent="0.3">
      <c r="A1711" s="10" t="s">
        <v>13105</v>
      </c>
      <c r="B1711" s="54">
        <v>1</v>
      </c>
      <c r="C1711" t="s">
        <v>16558</v>
      </c>
      <c r="D1711" s="55">
        <f>IF(LEN(TRIM(tags_count[[#This Row],[Index_count]]))=0,0,LEN(tags_count[[#This Row],[Index_count]])-LEN(SUBSTITUTE(tags_count[[#This Row],[Index_count]]," ",""))+1)</f>
        <v>1</v>
      </c>
      <c r="E1711">
        <f t="shared" si="27"/>
        <v>0</v>
      </c>
    </row>
    <row r="1712" spans="1:5" x14ac:dyDescent="0.3">
      <c r="A1712" s="10" t="s">
        <v>13106</v>
      </c>
      <c r="B1712" s="54">
        <v>1</v>
      </c>
      <c r="C1712" t="s">
        <v>16456</v>
      </c>
      <c r="D1712" s="55">
        <f>IF(LEN(TRIM(tags_count[[#This Row],[Index_count]]))=0,0,LEN(tags_count[[#This Row],[Index_count]])-LEN(SUBSTITUTE(tags_count[[#This Row],[Index_count]]," ",""))+1)</f>
        <v>1</v>
      </c>
      <c r="E1712">
        <f t="shared" si="27"/>
        <v>0</v>
      </c>
    </row>
    <row r="1713" spans="1:5" x14ac:dyDescent="0.3">
      <c r="A1713" s="10" t="s">
        <v>13107</v>
      </c>
      <c r="B1713" s="54">
        <v>1</v>
      </c>
      <c r="C1713" t="s">
        <v>16720</v>
      </c>
      <c r="D1713" s="55">
        <f>IF(LEN(TRIM(tags_count[[#This Row],[Index_count]]))=0,0,LEN(tags_count[[#This Row],[Index_count]])-LEN(SUBSTITUTE(tags_count[[#This Row],[Index_count]]," ",""))+1)</f>
        <v>1</v>
      </c>
      <c r="E1713">
        <f t="shared" si="27"/>
        <v>0</v>
      </c>
    </row>
    <row r="1714" spans="1:5" x14ac:dyDescent="0.3">
      <c r="A1714" s="10" t="s">
        <v>13108</v>
      </c>
      <c r="B1714" s="54">
        <v>1</v>
      </c>
      <c r="C1714" t="s">
        <v>16589</v>
      </c>
      <c r="D1714" s="55">
        <f>IF(LEN(TRIM(tags_count[[#This Row],[Index_count]]))=0,0,LEN(tags_count[[#This Row],[Index_count]])-LEN(SUBSTITUTE(tags_count[[#This Row],[Index_count]]," ",""))+1)</f>
        <v>1</v>
      </c>
      <c r="E1714">
        <f t="shared" si="27"/>
        <v>0</v>
      </c>
    </row>
    <row r="1715" spans="1:5" x14ac:dyDescent="0.3">
      <c r="A1715" s="10" t="s">
        <v>13109</v>
      </c>
      <c r="B1715" s="54">
        <v>1</v>
      </c>
      <c r="C1715" t="s">
        <v>16721</v>
      </c>
      <c r="D1715" s="55">
        <f>IF(LEN(TRIM(tags_count[[#This Row],[Index_count]]))=0,0,LEN(tags_count[[#This Row],[Index_count]])-LEN(SUBSTITUTE(tags_count[[#This Row],[Index_count]]," ",""))+1)</f>
        <v>1</v>
      </c>
      <c r="E1715">
        <f t="shared" si="27"/>
        <v>0</v>
      </c>
    </row>
    <row r="1716" spans="1:5" x14ac:dyDescent="0.3">
      <c r="A1716" s="10" t="s">
        <v>13110</v>
      </c>
      <c r="B1716" s="54">
        <v>1</v>
      </c>
      <c r="C1716" t="s">
        <v>16546</v>
      </c>
      <c r="D1716" s="55">
        <f>IF(LEN(TRIM(tags_count[[#This Row],[Index_count]]))=0,0,LEN(tags_count[[#This Row],[Index_count]])-LEN(SUBSTITUTE(tags_count[[#This Row],[Index_count]]," ",""))+1)</f>
        <v>1</v>
      </c>
      <c r="E1716">
        <f t="shared" si="27"/>
        <v>0</v>
      </c>
    </row>
    <row r="1717" spans="1:5" x14ac:dyDescent="0.3">
      <c r="A1717" s="10" t="s">
        <v>13111</v>
      </c>
      <c r="B1717" s="54">
        <v>1</v>
      </c>
      <c r="C1717" t="s">
        <v>16722</v>
      </c>
      <c r="D1717" s="55">
        <f>IF(LEN(TRIM(tags_count[[#This Row],[Index_count]]))=0,0,LEN(tags_count[[#This Row],[Index_count]])-LEN(SUBSTITUTE(tags_count[[#This Row],[Index_count]]," ",""))+1)</f>
        <v>1</v>
      </c>
      <c r="E1717">
        <f t="shared" si="27"/>
        <v>0</v>
      </c>
    </row>
    <row r="1718" spans="1:5" x14ac:dyDescent="0.3">
      <c r="A1718" s="10" t="s">
        <v>13112</v>
      </c>
      <c r="B1718" s="54">
        <v>1</v>
      </c>
      <c r="C1718" t="s">
        <v>16623</v>
      </c>
      <c r="D1718" s="55">
        <f>IF(LEN(TRIM(tags_count[[#This Row],[Index_count]]))=0,0,LEN(tags_count[[#This Row],[Index_count]])-LEN(SUBSTITUTE(tags_count[[#This Row],[Index_count]]," ",""))+1)</f>
        <v>1</v>
      </c>
      <c r="E1718">
        <f t="shared" si="27"/>
        <v>0</v>
      </c>
    </row>
    <row r="1719" spans="1:5" x14ac:dyDescent="0.3">
      <c r="A1719" s="10" t="s">
        <v>13113</v>
      </c>
      <c r="B1719" s="54">
        <v>1</v>
      </c>
      <c r="C1719" t="s">
        <v>16723</v>
      </c>
      <c r="D1719" s="55">
        <f>IF(LEN(TRIM(tags_count[[#This Row],[Index_count]]))=0,0,LEN(tags_count[[#This Row],[Index_count]])-LEN(SUBSTITUTE(tags_count[[#This Row],[Index_count]]," ",""))+1)</f>
        <v>1</v>
      </c>
      <c r="E1719">
        <f t="shared" si="27"/>
        <v>0</v>
      </c>
    </row>
    <row r="1720" spans="1:5" x14ac:dyDescent="0.3">
      <c r="A1720" s="10" t="s">
        <v>13114</v>
      </c>
      <c r="B1720" s="54">
        <v>1</v>
      </c>
      <c r="C1720" t="s">
        <v>16705</v>
      </c>
      <c r="D1720" s="55">
        <f>IF(LEN(TRIM(tags_count[[#This Row],[Index_count]]))=0,0,LEN(tags_count[[#This Row],[Index_count]])-LEN(SUBSTITUTE(tags_count[[#This Row],[Index_count]]," ",""))+1)</f>
        <v>1</v>
      </c>
      <c r="E1720">
        <f t="shared" si="27"/>
        <v>0</v>
      </c>
    </row>
    <row r="1721" spans="1:5" x14ac:dyDescent="0.3">
      <c r="A1721" s="10" t="s">
        <v>13115</v>
      </c>
      <c r="B1721" s="54">
        <v>1</v>
      </c>
      <c r="C1721" t="s">
        <v>16573</v>
      </c>
      <c r="D1721" s="55">
        <f>IF(LEN(TRIM(tags_count[[#This Row],[Index_count]]))=0,0,LEN(tags_count[[#This Row],[Index_count]])-LEN(SUBSTITUTE(tags_count[[#This Row],[Index_count]]," ",""))+1)</f>
        <v>1</v>
      </c>
      <c r="E1721">
        <f t="shared" si="27"/>
        <v>0</v>
      </c>
    </row>
    <row r="1722" spans="1:5" x14ac:dyDescent="0.3">
      <c r="A1722" s="10" t="s">
        <v>13116</v>
      </c>
      <c r="B1722" s="54">
        <v>1</v>
      </c>
      <c r="C1722" t="s">
        <v>16724</v>
      </c>
      <c r="D1722" s="55">
        <f>IF(LEN(TRIM(tags_count[[#This Row],[Index_count]]))=0,0,LEN(tags_count[[#This Row],[Index_count]])-LEN(SUBSTITUTE(tags_count[[#This Row],[Index_count]]," ",""))+1)</f>
        <v>1</v>
      </c>
      <c r="E1722">
        <f t="shared" si="27"/>
        <v>0</v>
      </c>
    </row>
    <row r="1723" spans="1:5" x14ac:dyDescent="0.3">
      <c r="A1723" s="10" t="s">
        <v>13117</v>
      </c>
      <c r="B1723" s="54">
        <v>1</v>
      </c>
      <c r="C1723" t="s">
        <v>16724</v>
      </c>
      <c r="D1723" s="55">
        <f>IF(LEN(TRIM(tags_count[[#This Row],[Index_count]]))=0,0,LEN(tags_count[[#This Row],[Index_count]])-LEN(SUBSTITUTE(tags_count[[#This Row],[Index_count]]," ",""))+1)</f>
        <v>1</v>
      </c>
      <c r="E1723">
        <f t="shared" si="27"/>
        <v>0</v>
      </c>
    </row>
    <row r="1724" spans="1:5" x14ac:dyDescent="0.3">
      <c r="A1724" s="10" t="s">
        <v>13118</v>
      </c>
      <c r="B1724" s="54">
        <v>1</v>
      </c>
      <c r="C1724" t="s">
        <v>16725</v>
      </c>
      <c r="D1724" s="55">
        <f>IF(LEN(TRIM(tags_count[[#This Row],[Index_count]]))=0,0,LEN(tags_count[[#This Row],[Index_count]])-LEN(SUBSTITUTE(tags_count[[#This Row],[Index_count]]," ",""))+1)</f>
        <v>1</v>
      </c>
      <c r="E1724">
        <f t="shared" si="27"/>
        <v>0</v>
      </c>
    </row>
    <row r="1725" spans="1:5" x14ac:dyDescent="0.3">
      <c r="A1725" s="10" t="s">
        <v>13119</v>
      </c>
      <c r="B1725" s="54">
        <v>1</v>
      </c>
      <c r="C1725" t="s">
        <v>16484</v>
      </c>
      <c r="D1725" s="55">
        <f>IF(LEN(TRIM(tags_count[[#This Row],[Index_count]]))=0,0,LEN(tags_count[[#This Row],[Index_count]])-LEN(SUBSTITUTE(tags_count[[#This Row],[Index_count]]," ",""))+1)</f>
        <v>1</v>
      </c>
      <c r="E1725">
        <f t="shared" si="27"/>
        <v>0</v>
      </c>
    </row>
    <row r="1726" spans="1:5" x14ac:dyDescent="0.3">
      <c r="A1726" s="10" t="s">
        <v>13120</v>
      </c>
      <c r="B1726" s="54">
        <v>1</v>
      </c>
      <c r="C1726" t="s">
        <v>16483</v>
      </c>
      <c r="D1726" s="55">
        <f>IF(LEN(TRIM(tags_count[[#This Row],[Index_count]]))=0,0,LEN(tags_count[[#This Row],[Index_count]])-LEN(SUBSTITUTE(tags_count[[#This Row],[Index_count]]," ",""))+1)</f>
        <v>1</v>
      </c>
      <c r="E1726">
        <f t="shared" si="27"/>
        <v>0</v>
      </c>
    </row>
    <row r="1727" spans="1:5" x14ac:dyDescent="0.3">
      <c r="A1727" s="10" t="s">
        <v>13121</v>
      </c>
      <c r="B1727" s="54">
        <v>1</v>
      </c>
      <c r="C1727" t="s">
        <v>16509</v>
      </c>
      <c r="D1727" s="55">
        <f>IF(LEN(TRIM(tags_count[[#This Row],[Index_count]]))=0,0,LEN(tags_count[[#This Row],[Index_count]])-LEN(SUBSTITUTE(tags_count[[#This Row],[Index_count]]," ",""))+1)</f>
        <v>1</v>
      </c>
      <c r="E1727">
        <f t="shared" si="27"/>
        <v>0</v>
      </c>
    </row>
    <row r="1728" spans="1:5" x14ac:dyDescent="0.3">
      <c r="A1728" s="10" t="s">
        <v>13122</v>
      </c>
      <c r="B1728" s="54">
        <v>1</v>
      </c>
      <c r="C1728" t="s">
        <v>16567</v>
      </c>
      <c r="D1728" s="55">
        <f>IF(LEN(TRIM(tags_count[[#This Row],[Index_count]]))=0,0,LEN(tags_count[[#This Row],[Index_count]])-LEN(SUBSTITUTE(tags_count[[#This Row],[Index_count]]," ",""))+1)</f>
        <v>1</v>
      </c>
      <c r="E1728">
        <f t="shared" si="27"/>
        <v>0</v>
      </c>
    </row>
    <row r="1729" spans="1:5" x14ac:dyDescent="0.3">
      <c r="A1729" s="10" t="s">
        <v>13123</v>
      </c>
      <c r="B1729" s="54">
        <v>1</v>
      </c>
      <c r="C1729" t="s">
        <v>16642</v>
      </c>
      <c r="D1729" s="55">
        <f>IF(LEN(TRIM(tags_count[[#This Row],[Index_count]]))=0,0,LEN(tags_count[[#This Row],[Index_count]])-LEN(SUBSTITUTE(tags_count[[#This Row],[Index_count]]," ",""))+1)</f>
        <v>1</v>
      </c>
      <c r="E1729">
        <f t="shared" si="27"/>
        <v>0</v>
      </c>
    </row>
    <row r="1730" spans="1:5" x14ac:dyDescent="0.3">
      <c r="A1730" s="10" t="s">
        <v>13124</v>
      </c>
      <c r="B1730" s="54">
        <v>1</v>
      </c>
      <c r="C1730" t="s">
        <v>16726</v>
      </c>
      <c r="D1730" s="55">
        <f>IF(LEN(TRIM(tags_count[[#This Row],[Index_count]]))=0,0,LEN(tags_count[[#This Row],[Index_count]])-LEN(SUBSTITUTE(tags_count[[#This Row],[Index_count]]," ",""))+1)</f>
        <v>1</v>
      </c>
      <c r="E1730">
        <f t="shared" ref="E1730:E1793" si="28">COUNTIF(T1730:T3090,"*"&amp;A1730&amp;"*")</f>
        <v>0</v>
      </c>
    </row>
    <row r="1731" spans="1:5" x14ac:dyDescent="0.3">
      <c r="A1731" s="10" t="s">
        <v>13125</v>
      </c>
      <c r="B1731" s="54">
        <v>1</v>
      </c>
      <c r="C1731" t="s">
        <v>16719</v>
      </c>
      <c r="D1731" s="55">
        <f>IF(LEN(TRIM(tags_count[[#This Row],[Index_count]]))=0,0,LEN(tags_count[[#This Row],[Index_count]])-LEN(SUBSTITUTE(tags_count[[#This Row],[Index_count]]," ",""))+1)</f>
        <v>1</v>
      </c>
      <c r="E1731">
        <f t="shared" si="28"/>
        <v>0</v>
      </c>
    </row>
    <row r="1732" spans="1:5" x14ac:dyDescent="0.3">
      <c r="A1732" s="10" t="s">
        <v>13126</v>
      </c>
      <c r="B1732" s="54">
        <v>1</v>
      </c>
      <c r="C1732" t="s">
        <v>16709</v>
      </c>
      <c r="D1732" s="55">
        <f>IF(LEN(TRIM(tags_count[[#This Row],[Index_count]]))=0,0,LEN(tags_count[[#This Row],[Index_count]])-LEN(SUBSTITUTE(tags_count[[#This Row],[Index_count]]," ",""))+1)</f>
        <v>1</v>
      </c>
      <c r="E1732">
        <f t="shared" si="28"/>
        <v>0</v>
      </c>
    </row>
    <row r="1733" spans="1:5" x14ac:dyDescent="0.3">
      <c r="A1733" s="10" t="s">
        <v>13127</v>
      </c>
      <c r="B1733" s="54">
        <v>1</v>
      </c>
      <c r="C1733" t="s">
        <v>16572</v>
      </c>
      <c r="D1733" s="55">
        <f>IF(LEN(TRIM(tags_count[[#This Row],[Index_count]]))=0,0,LEN(tags_count[[#This Row],[Index_count]])-LEN(SUBSTITUTE(tags_count[[#This Row],[Index_count]]," ",""))+1)</f>
        <v>1</v>
      </c>
      <c r="E1733">
        <f t="shared" si="28"/>
        <v>0</v>
      </c>
    </row>
    <row r="1734" spans="1:5" x14ac:dyDescent="0.3">
      <c r="A1734" s="10" t="s">
        <v>13128</v>
      </c>
      <c r="B1734" s="54">
        <v>1</v>
      </c>
      <c r="C1734" t="s">
        <v>16727</v>
      </c>
      <c r="D1734" s="55">
        <f>IF(LEN(TRIM(tags_count[[#This Row],[Index_count]]))=0,0,LEN(tags_count[[#This Row],[Index_count]])-LEN(SUBSTITUTE(tags_count[[#This Row],[Index_count]]," ",""))+1)</f>
        <v>1</v>
      </c>
      <c r="E1734">
        <f t="shared" si="28"/>
        <v>0</v>
      </c>
    </row>
    <row r="1735" spans="1:5" x14ac:dyDescent="0.3">
      <c r="A1735" s="10" t="s">
        <v>13129</v>
      </c>
      <c r="B1735" s="54">
        <v>1</v>
      </c>
      <c r="C1735" t="s">
        <v>16645</v>
      </c>
      <c r="D1735" s="55">
        <f>IF(LEN(TRIM(tags_count[[#This Row],[Index_count]]))=0,0,LEN(tags_count[[#This Row],[Index_count]])-LEN(SUBSTITUTE(tags_count[[#This Row],[Index_count]]," ",""))+1)</f>
        <v>1</v>
      </c>
      <c r="E1735">
        <f t="shared" si="28"/>
        <v>0</v>
      </c>
    </row>
    <row r="1736" spans="1:5" x14ac:dyDescent="0.3">
      <c r="A1736" s="10" t="s">
        <v>13130</v>
      </c>
      <c r="B1736" s="54">
        <v>1</v>
      </c>
      <c r="C1736" t="s">
        <v>16728</v>
      </c>
      <c r="D1736" s="55">
        <f>IF(LEN(TRIM(tags_count[[#This Row],[Index_count]]))=0,0,LEN(tags_count[[#This Row],[Index_count]])-LEN(SUBSTITUTE(tags_count[[#This Row],[Index_count]]," ",""))+1)</f>
        <v>1</v>
      </c>
      <c r="E1736">
        <f t="shared" si="28"/>
        <v>0</v>
      </c>
    </row>
    <row r="1737" spans="1:5" x14ac:dyDescent="0.3">
      <c r="A1737" s="10" t="s">
        <v>13131</v>
      </c>
      <c r="B1737" s="54">
        <v>1</v>
      </c>
      <c r="C1737" t="s">
        <v>16447</v>
      </c>
      <c r="D1737" s="55">
        <f>IF(LEN(TRIM(tags_count[[#This Row],[Index_count]]))=0,0,LEN(tags_count[[#This Row],[Index_count]])-LEN(SUBSTITUTE(tags_count[[#This Row],[Index_count]]," ",""))+1)</f>
        <v>1</v>
      </c>
      <c r="E1737">
        <f t="shared" si="28"/>
        <v>0</v>
      </c>
    </row>
    <row r="1738" spans="1:5" x14ac:dyDescent="0.3">
      <c r="A1738" s="10" t="s">
        <v>13132</v>
      </c>
      <c r="B1738" s="54">
        <v>1</v>
      </c>
      <c r="C1738" t="s">
        <v>16515</v>
      </c>
      <c r="D1738" s="55">
        <f>IF(LEN(TRIM(tags_count[[#This Row],[Index_count]]))=0,0,LEN(tags_count[[#This Row],[Index_count]])-LEN(SUBSTITUTE(tags_count[[#This Row],[Index_count]]," ",""))+1)</f>
        <v>1</v>
      </c>
      <c r="E1738">
        <f t="shared" si="28"/>
        <v>0</v>
      </c>
    </row>
    <row r="1739" spans="1:5" x14ac:dyDescent="0.3">
      <c r="A1739" s="10" t="s">
        <v>13133</v>
      </c>
      <c r="B1739" s="54">
        <v>1</v>
      </c>
      <c r="C1739" t="s">
        <v>16441</v>
      </c>
      <c r="D1739" s="55">
        <f>IF(LEN(TRIM(tags_count[[#This Row],[Index_count]]))=0,0,LEN(tags_count[[#This Row],[Index_count]])-LEN(SUBSTITUTE(tags_count[[#This Row],[Index_count]]," ",""))+1)</f>
        <v>1</v>
      </c>
      <c r="E1739">
        <f t="shared" si="28"/>
        <v>0</v>
      </c>
    </row>
    <row r="1740" spans="1:5" x14ac:dyDescent="0.3">
      <c r="A1740" s="10" t="s">
        <v>13134</v>
      </c>
      <c r="B1740" s="54">
        <v>1</v>
      </c>
      <c r="C1740" t="s">
        <v>16715</v>
      </c>
      <c r="D1740" s="55">
        <f>IF(LEN(TRIM(tags_count[[#This Row],[Index_count]]))=0,0,LEN(tags_count[[#This Row],[Index_count]])-LEN(SUBSTITUTE(tags_count[[#This Row],[Index_count]]," ",""))+1)</f>
        <v>1</v>
      </c>
      <c r="E1740">
        <f t="shared" si="28"/>
        <v>0</v>
      </c>
    </row>
    <row r="1741" spans="1:5" x14ac:dyDescent="0.3">
      <c r="A1741" s="10" t="s">
        <v>13135</v>
      </c>
      <c r="B1741" s="54">
        <v>1</v>
      </c>
      <c r="C1741" t="s">
        <v>16436</v>
      </c>
      <c r="D1741" s="55">
        <f>IF(LEN(TRIM(tags_count[[#This Row],[Index_count]]))=0,0,LEN(tags_count[[#This Row],[Index_count]])-LEN(SUBSTITUTE(tags_count[[#This Row],[Index_count]]," ",""))+1)</f>
        <v>1</v>
      </c>
      <c r="E1741">
        <f t="shared" si="28"/>
        <v>0</v>
      </c>
    </row>
    <row r="1742" spans="1:5" x14ac:dyDescent="0.3">
      <c r="A1742" s="10" t="s">
        <v>13136</v>
      </c>
      <c r="B1742" s="54">
        <v>1</v>
      </c>
      <c r="C1742" t="s">
        <v>16443</v>
      </c>
      <c r="D1742" s="55">
        <f>IF(LEN(TRIM(tags_count[[#This Row],[Index_count]]))=0,0,LEN(tags_count[[#This Row],[Index_count]])-LEN(SUBSTITUTE(tags_count[[#This Row],[Index_count]]," ",""))+1)</f>
        <v>1</v>
      </c>
      <c r="E1742">
        <f t="shared" si="28"/>
        <v>0</v>
      </c>
    </row>
    <row r="1743" spans="1:5" x14ac:dyDescent="0.3">
      <c r="A1743" s="10" t="s">
        <v>13137</v>
      </c>
      <c r="B1743" s="54">
        <v>1</v>
      </c>
      <c r="C1743" t="s">
        <v>16729</v>
      </c>
      <c r="D1743" s="55">
        <f>IF(LEN(TRIM(tags_count[[#This Row],[Index_count]]))=0,0,LEN(tags_count[[#This Row],[Index_count]])-LEN(SUBSTITUTE(tags_count[[#This Row],[Index_count]]," ",""))+1)</f>
        <v>1</v>
      </c>
      <c r="E1743">
        <f t="shared" si="28"/>
        <v>0</v>
      </c>
    </row>
    <row r="1744" spans="1:5" x14ac:dyDescent="0.3">
      <c r="A1744" s="10" t="s">
        <v>13138</v>
      </c>
      <c r="B1744" s="54">
        <v>1</v>
      </c>
      <c r="C1744" t="s">
        <v>16730</v>
      </c>
      <c r="D1744" s="55">
        <f>IF(LEN(TRIM(tags_count[[#This Row],[Index_count]]))=0,0,LEN(tags_count[[#This Row],[Index_count]])-LEN(SUBSTITUTE(tags_count[[#This Row],[Index_count]]," ",""))+1)</f>
        <v>1</v>
      </c>
      <c r="E1744">
        <f t="shared" si="28"/>
        <v>0</v>
      </c>
    </row>
    <row r="1745" spans="1:5" x14ac:dyDescent="0.3">
      <c r="A1745" s="10" t="s">
        <v>13139</v>
      </c>
      <c r="B1745" s="54">
        <v>1</v>
      </c>
      <c r="C1745" t="s">
        <v>16731</v>
      </c>
      <c r="D1745" s="55">
        <f>IF(LEN(TRIM(tags_count[[#This Row],[Index_count]]))=0,0,LEN(tags_count[[#This Row],[Index_count]])-LEN(SUBSTITUTE(tags_count[[#This Row],[Index_count]]," ",""))+1)</f>
        <v>1</v>
      </c>
      <c r="E1745">
        <f t="shared" si="28"/>
        <v>0</v>
      </c>
    </row>
    <row r="1746" spans="1:5" x14ac:dyDescent="0.3">
      <c r="A1746" s="10" t="s">
        <v>13140</v>
      </c>
      <c r="B1746" s="54">
        <v>1</v>
      </c>
      <c r="C1746" t="s">
        <v>16618</v>
      </c>
      <c r="D1746" s="55">
        <f>IF(LEN(TRIM(tags_count[[#This Row],[Index_count]]))=0,0,LEN(tags_count[[#This Row],[Index_count]])-LEN(SUBSTITUTE(tags_count[[#This Row],[Index_count]]," ",""))+1)</f>
        <v>1</v>
      </c>
      <c r="E1746">
        <f t="shared" si="28"/>
        <v>0</v>
      </c>
    </row>
    <row r="1747" spans="1:5" x14ac:dyDescent="0.3">
      <c r="A1747" s="10" t="s">
        <v>13141</v>
      </c>
      <c r="B1747" s="54">
        <v>1</v>
      </c>
      <c r="C1747" t="s">
        <v>16440</v>
      </c>
      <c r="D1747" s="55">
        <f>IF(LEN(TRIM(tags_count[[#This Row],[Index_count]]))=0,0,LEN(tags_count[[#This Row],[Index_count]])-LEN(SUBSTITUTE(tags_count[[#This Row],[Index_count]]," ",""))+1)</f>
        <v>1</v>
      </c>
      <c r="E1747">
        <f t="shared" si="28"/>
        <v>0</v>
      </c>
    </row>
    <row r="1748" spans="1:5" x14ac:dyDescent="0.3">
      <c r="A1748" s="10" t="s">
        <v>13142</v>
      </c>
      <c r="B1748" s="54">
        <v>1</v>
      </c>
      <c r="C1748" t="s">
        <v>16732</v>
      </c>
      <c r="D1748" s="55">
        <f>IF(LEN(TRIM(tags_count[[#This Row],[Index_count]]))=0,0,LEN(tags_count[[#This Row],[Index_count]])-LEN(SUBSTITUTE(tags_count[[#This Row],[Index_count]]," ",""))+1)</f>
        <v>1</v>
      </c>
      <c r="E1748">
        <f t="shared" si="28"/>
        <v>0</v>
      </c>
    </row>
    <row r="1749" spans="1:5" x14ac:dyDescent="0.3">
      <c r="A1749" s="10" t="s">
        <v>13143</v>
      </c>
      <c r="B1749" s="54">
        <v>1</v>
      </c>
      <c r="C1749" t="s">
        <v>16472</v>
      </c>
      <c r="D1749" s="55">
        <f>IF(LEN(TRIM(tags_count[[#This Row],[Index_count]]))=0,0,LEN(tags_count[[#This Row],[Index_count]])-LEN(SUBSTITUTE(tags_count[[#This Row],[Index_count]]," ",""))+1)</f>
        <v>1</v>
      </c>
      <c r="E1749">
        <f t="shared" si="28"/>
        <v>0</v>
      </c>
    </row>
    <row r="1750" spans="1:5" x14ac:dyDescent="0.3">
      <c r="A1750" s="10" t="s">
        <v>13144</v>
      </c>
      <c r="B1750" s="54">
        <v>1</v>
      </c>
      <c r="C1750" t="s">
        <v>16576</v>
      </c>
      <c r="D1750" s="55">
        <f>IF(LEN(TRIM(tags_count[[#This Row],[Index_count]]))=0,0,LEN(tags_count[[#This Row],[Index_count]])-LEN(SUBSTITUTE(tags_count[[#This Row],[Index_count]]," ",""))+1)</f>
        <v>1</v>
      </c>
      <c r="E1750">
        <f t="shared" si="28"/>
        <v>0</v>
      </c>
    </row>
    <row r="1751" spans="1:5" x14ac:dyDescent="0.3">
      <c r="A1751" s="10" t="s">
        <v>13145</v>
      </c>
      <c r="B1751" s="54">
        <v>1</v>
      </c>
      <c r="C1751" t="s">
        <v>16549</v>
      </c>
      <c r="D1751" s="55">
        <f>IF(LEN(TRIM(tags_count[[#This Row],[Index_count]]))=0,0,LEN(tags_count[[#This Row],[Index_count]])-LEN(SUBSTITUTE(tags_count[[#This Row],[Index_count]]," ",""))+1)</f>
        <v>1</v>
      </c>
      <c r="E1751">
        <f t="shared" si="28"/>
        <v>0</v>
      </c>
    </row>
    <row r="1752" spans="1:5" x14ac:dyDescent="0.3">
      <c r="A1752" s="10" t="s">
        <v>13146</v>
      </c>
      <c r="B1752" s="54">
        <v>1</v>
      </c>
      <c r="C1752" t="s">
        <v>16485</v>
      </c>
      <c r="D1752" s="55">
        <f>IF(LEN(TRIM(tags_count[[#This Row],[Index_count]]))=0,0,LEN(tags_count[[#This Row],[Index_count]])-LEN(SUBSTITUTE(tags_count[[#This Row],[Index_count]]," ",""))+1)</f>
        <v>1</v>
      </c>
      <c r="E1752">
        <f t="shared" si="28"/>
        <v>0</v>
      </c>
    </row>
    <row r="1753" spans="1:5" x14ac:dyDescent="0.3">
      <c r="A1753" s="10" t="s">
        <v>13147</v>
      </c>
      <c r="B1753" s="54">
        <v>1</v>
      </c>
      <c r="C1753" t="s">
        <v>16639</v>
      </c>
      <c r="D1753" s="55">
        <f>IF(LEN(TRIM(tags_count[[#This Row],[Index_count]]))=0,0,LEN(tags_count[[#This Row],[Index_count]])-LEN(SUBSTITUTE(tags_count[[#This Row],[Index_count]]," ",""))+1)</f>
        <v>1</v>
      </c>
      <c r="E1753">
        <f t="shared" si="28"/>
        <v>0</v>
      </c>
    </row>
    <row r="1754" spans="1:5" x14ac:dyDescent="0.3">
      <c r="A1754" s="10" t="s">
        <v>13148</v>
      </c>
      <c r="B1754" s="54">
        <v>1</v>
      </c>
      <c r="C1754" t="s">
        <v>16564</v>
      </c>
      <c r="D1754" s="55">
        <f>IF(LEN(TRIM(tags_count[[#This Row],[Index_count]]))=0,0,LEN(tags_count[[#This Row],[Index_count]])-LEN(SUBSTITUTE(tags_count[[#This Row],[Index_count]]," ",""))+1)</f>
        <v>1</v>
      </c>
      <c r="E1754">
        <f t="shared" si="28"/>
        <v>0</v>
      </c>
    </row>
    <row r="1755" spans="1:5" x14ac:dyDescent="0.3">
      <c r="A1755" s="10" t="s">
        <v>13149</v>
      </c>
      <c r="B1755" s="54">
        <v>1</v>
      </c>
      <c r="C1755" t="s">
        <v>16484</v>
      </c>
      <c r="D1755" s="55">
        <f>IF(LEN(TRIM(tags_count[[#This Row],[Index_count]]))=0,0,LEN(tags_count[[#This Row],[Index_count]])-LEN(SUBSTITUTE(tags_count[[#This Row],[Index_count]]," ",""))+1)</f>
        <v>1</v>
      </c>
      <c r="E1755">
        <f t="shared" si="28"/>
        <v>0</v>
      </c>
    </row>
    <row r="1756" spans="1:5" x14ac:dyDescent="0.3">
      <c r="A1756" s="10" t="s">
        <v>13150</v>
      </c>
      <c r="B1756" s="54">
        <v>1</v>
      </c>
      <c r="C1756" t="s">
        <v>16507</v>
      </c>
      <c r="D1756" s="55">
        <f>IF(LEN(TRIM(tags_count[[#This Row],[Index_count]]))=0,0,LEN(tags_count[[#This Row],[Index_count]])-LEN(SUBSTITUTE(tags_count[[#This Row],[Index_count]]," ",""))+1)</f>
        <v>1</v>
      </c>
      <c r="E1756">
        <f t="shared" si="28"/>
        <v>0</v>
      </c>
    </row>
    <row r="1757" spans="1:5" x14ac:dyDescent="0.3">
      <c r="A1757" s="10" t="s">
        <v>13151</v>
      </c>
      <c r="B1757" s="54">
        <v>1</v>
      </c>
      <c r="C1757" t="s">
        <v>16539</v>
      </c>
      <c r="D1757" s="55">
        <f>IF(LEN(TRIM(tags_count[[#This Row],[Index_count]]))=0,0,LEN(tags_count[[#This Row],[Index_count]])-LEN(SUBSTITUTE(tags_count[[#This Row],[Index_count]]," ",""))+1)</f>
        <v>1</v>
      </c>
      <c r="E1757">
        <f t="shared" si="28"/>
        <v>0</v>
      </c>
    </row>
    <row r="1758" spans="1:5" x14ac:dyDescent="0.3">
      <c r="A1758" s="10" t="s">
        <v>13152</v>
      </c>
      <c r="B1758" s="54">
        <v>1</v>
      </c>
      <c r="C1758" t="s">
        <v>16487</v>
      </c>
      <c r="D1758" s="55">
        <f>IF(LEN(TRIM(tags_count[[#This Row],[Index_count]]))=0,0,LEN(tags_count[[#This Row],[Index_count]])-LEN(SUBSTITUTE(tags_count[[#This Row],[Index_count]]," ",""))+1)</f>
        <v>1</v>
      </c>
      <c r="E1758">
        <f t="shared" si="28"/>
        <v>0</v>
      </c>
    </row>
    <row r="1759" spans="1:5" x14ac:dyDescent="0.3">
      <c r="A1759" s="10" t="s">
        <v>13153</v>
      </c>
      <c r="B1759" s="54">
        <v>1</v>
      </c>
      <c r="C1759" t="s">
        <v>16445</v>
      </c>
      <c r="D1759" s="55">
        <f>IF(LEN(TRIM(tags_count[[#This Row],[Index_count]]))=0,0,LEN(tags_count[[#This Row],[Index_count]])-LEN(SUBSTITUTE(tags_count[[#This Row],[Index_count]]," ",""))+1)</f>
        <v>1</v>
      </c>
      <c r="E1759">
        <f t="shared" si="28"/>
        <v>0</v>
      </c>
    </row>
    <row r="1760" spans="1:5" x14ac:dyDescent="0.3">
      <c r="A1760" s="10" t="s">
        <v>13154</v>
      </c>
      <c r="B1760" s="54">
        <v>1</v>
      </c>
      <c r="C1760" t="s">
        <v>16490</v>
      </c>
      <c r="D1760" s="55">
        <f>IF(LEN(TRIM(tags_count[[#This Row],[Index_count]]))=0,0,LEN(tags_count[[#This Row],[Index_count]])-LEN(SUBSTITUTE(tags_count[[#This Row],[Index_count]]," ",""))+1)</f>
        <v>1</v>
      </c>
      <c r="E1760">
        <f t="shared" si="28"/>
        <v>0</v>
      </c>
    </row>
    <row r="1761" spans="1:5" x14ac:dyDescent="0.3">
      <c r="A1761" s="10" t="s">
        <v>13155</v>
      </c>
      <c r="B1761" s="54">
        <v>1</v>
      </c>
      <c r="C1761" t="s">
        <v>16733</v>
      </c>
      <c r="D1761" s="55">
        <f>IF(LEN(TRIM(tags_count[[#This Row],[Index_count]]))=0,0,LEN(tags_count[[#This Row],[Index_count]])-LEN(SUBSTITUTE(tags_count[[#This Row],[Index_count]]," ",""))+1)</f>
        <v>1</v>
      </c>
      <c r="E1761">
        <f t="shared" si="28"/>
        <v>0</v>
      </c>
    </row>
    <row r="1762" spans="1:5" x14ac:dyDescent="0.3">
      <c r="A1762" s="10" t="s">
        <v>13156</v>
      </c>
      <c r="B1762" s="54">
        <v>1</v>
      </c>
      <c r="C1762" t="s">
        <v>16716</v>
      </c>
      <c r="D1762" s="55">
        <f>IF(LEN(TRIM(tags_count[[#This Row],[Index_count]]))=0,0,LEN(tags_count[[#This Row],[Index_count]])-LEN(SUBSTITUTE(tags_count[[#This Row],[Index_count]]," ",""))+1)</f>
        <v>1</v>
      </c>
      <c r="E1762">
        <f t="shared" si="28"/>
        <v>0</v>
      </c>
    </row>
    <row r="1763" spans="1:5" x14ac:dyDescent="0.3">
      <c r="A1763" s="10" t="s">
        <v>13157</v>
      </c>
      <c r="B1763" s="54">
        <v>1</v>
      </c>
      <c r="C1763" t="s">
        <v>16479</v>
      </c>
      <c r="D1763" s="55">
        <f>IF(LEN(TRIM(tags_count[[#This Row],[Index_count]]))=0,0,LEN(tags_count[[#This Row],[Index_count]])-LEN(SUBSTITUTE(tags_count[[#This Row],[Index_count]]," ",""))+1)</f>
        <v>1</v>
      </c>
      <c r="E1763">
        <f t="shared" si="28"/>
        <v>0</v>
      </c>
    </row>
    <row r="1764" spans="1:5" x14ac:dyDescent="0.3">
      <c r="A1764" s="10" t="s">
        <v>13158</v>
      </c>
      <c r="B1764" s="54">
        <v>1</v>
      </c>
      <c r="C1764" t="s">
        <v>16637</v>
      </c>
      <c r="D1764" s="55">
        <f>IF(LEN(TRIM(tags_count[[#This Row],[Index_count]]))=0,0,LEN(tags_count[[#This Row],[Index_count]])-LEN(SUBSTITUTE(tags_count[[#This Row],[Index_count]]," ",""))+1)</f>
        <v>1</v>
      </c>
      <c r="E1764">
        <f t="shared" si="28"/>
        <v>0</v>
      </c>
    </row>
    <row r="1765" spans="1:5" x14ac:dyDescent="0.3">
      <c r="A1765" s="10" t="s">
        <v>13159</v>
      </c>
      <c r="B1765" s="54">
        <v>1</v>
      </c>
      <c r="C1765" t="s">
        <v>16484</v>
      </c>
      <c r="D1765" s="55">
        <f>IF(LEN(TRIM(tags_count[[#This Row],[Index_count]]))=0,0,LEN(tags_count[[#This Row],[Index_count]])-LEN(SUBSTITUTE(tags_count[[#This Row],[Index_count]]," ",""))+1)</f>
        <v>1</v>
      </c>
      <c r="E1765">
        <f t="shared" si="28"/>
        <v>0</v>
      </c>
    </row>
    <row r="1766" spans="1:5" x14ac:dyDescent="0.3">
      <c r="A1766" s="10" t="s">
        <v>1997</v>
      </c>
      <c r="B1766" s="54">
        <v>1</v>
      </c>
      <c r="C1766" t="s">
        <v>16614</v>
      </c>
      <c r="D1766" s="55">
        <f>IF(LEN(TRIM(tags_count[[#This Row],[Index_count]]))=0,0,LEN(tags_count[[#This Row],[Index_count]])-LEN(SUBSTITUTE(tags_count[[#This Row],[Index_count]]," ",""))+1)</f>
        <v>1</v>
      </c>
      <c r="E1766">
        <f t="shared" si="28"/>
        <v>0</v>
      </c>
    </row>
    <row r="1767" spans="1:5" x14ac:dyDescent="0.3">
      <c r="A1767" s="10" t="s">
        <v>13160</v>
      </c>
      <c r="B1767" s="54">
        <v>1</v>
      </c>
      <c r="C1767" t="s">
        <v>16634</v>
      </c>
      <c r="D1767" s="55">
        <f>IF(LEN(TRIM(tags_count[[#This Row],[Index_count]]))=0,0,LEN(tags_count[[#This Row],[Index_count]])-LEN(SUBSTITUTE(tags_count[[#This Row],[Index_count]]," ",""))+1)</f>
        <v>1</v>
      </c>
      <c r="E1767">
        <f t="shared" si="28"/>
        <v>0</v>
      </c>
    </row>
    <row r="1768" spans="1:5" x14ac:dyDescent="0.3">
      <c r="A1768" s="10" t="s">
        <v>13161</v>
      </c>
      <c r="B1768" s="54">
        <v>1</v>
      </c>
      <c r="C1768" t="s">
        <v>16734</v>
      </c>
      <c r="D1768" s="55">
        <f>IF(LEN(TRIM(tags_count[[#This Row],[Index_count]]))=0,0,LEN(tags_count[[#This Row],[Index_count]])-LEN(SUBSTITUTE(tags_count[[#This Row],[Index_count]]," ",""))+1)</f>
        <v>1</v>
      </c>
      <c r="E1768">
        <f t="shared" si="28"/>
        <v>0</v>
      </c>
    </row>
    <row r="1769" spans="1:5" x14ac:dyDescent="0.3">
      <c r="A1769" s="10" t="s">
        <v>13162</v>
      </c>
      <c r="B1769" s="54">
        <v>1</v>
      </c>
      <c r="C1769" t="s">
        <v>16438</v>
      </c>
      <c r="D1769" s="55">
        <f>IF(LEN(TRIM(tags_count[[#This Row],[Index_count]]))=0,0,LEN(tags_count[[#This Row],[Index_count]])-LEN(SUBSTITUTE(tags_count[[#This Row],[Index_count]]," ",""))+1)</f>
        <v>1</v>
      </c>
      <c r="E1769">
        <f t="shared" si="28"/>
        <v>0</v>
      </c>
    </row>
    <row r="1770" spans="1:5" x14ac:dyDescent="0.3">
      <c r="A1770" s="10" t="s">
        <v>13163</v>
      </c>
      <c r="B1770" s="54">
        <v>1</v>
      </c>
      <c r="C1770" t="s">
        <v>16634</v>
      </c>
      <c r="D1770" s="55">
        <f>IF(LEN(TRIM(tags_count[[#This Row],[Index_count]]))=0,0,LEN(tags_count[[#This Row],[Index_count]])-LEN(SUBSTITUTE(tags_count[[#This Row],[Index_count]]," ",""))+1)</f>
        <v>1</v>
      </c>
      <c r="E1770">
        <f t="shared" si="28"/>
        <v>0</v>
      </c>
    </row>
    <row r="1771" spans="1:5" x14ac:dyDescent="0.3">
      <c r="A1771" s="10" t="s">
        <v>13164</v>
      </c>
      <c r="B1771" s="54">
        <v>1</v>
      </c>
      <c r="C1771" t="s">
        <v>16729</v>
      </c>
      <c r="D1771" s="55">
        <f>IF(LEN(TRIM(tags_count[[#This Row],[Index_count]]))=0,0,LEN(tags_count[[#This Row],[Index_count]])-LEN(SUBSTITUTE(tags_count[[#This Row],[Index_count]]," ",""))+1)</f>
        <v>1</v>
      </c>
      <c r="E1771">
        <f t="shared" si="28"/>
        <v>0</v>
      </c>
    </row>
    <row r="1772" spans="1:5" x14ac:dyDescent="0.3">
      <c r="A1772" s="10" t="s">
        <v>13165</v>
      </c>
      <c r="B1772" s="54">
        <v>1</v>
      </c>
      <c r="C1772" t="s">
        <v>16735</v>
      </c>
      <c r="D1772" s="55">
        <f>IF(LEN(TRIM(tags_count[[#This Row],[Index_count]]))=0,0,LEN(tags_count[[#This Row],[Index_count]])-LEN(SUBSTITUTE(tags_count[[#This Row],[Index_count]]," ",""))+1)</f>
        <v>1</v>
      </c>
      <c r="E1772">
        <f t="shared" si="28"/>
        <v>0</v>
      </c>
    </row>
    <row r="1773" spans="1:5" x14ac:dyDescent="0.3">
      <c r="A1773" s="10" t="s">
        <v>13166</v>
      </c>
      <c r="B1773" s="54">
        <v>1</v>
      </c>
      <c r="C1773" t="s">
        <v>16465</v>
      </c>
      <c r="D1773" s="55">
        <f>IF(LEN(TRIM(tags_count[[#This Row],[Index_count]]))=0,0,LEN(tags_count[[#This Row],[Index_count]])-LEN(SUBSTITUTE(tags_count[[#This Row],[Index_count]]," ",""))+1)</f>
        <v>1</v>
      </c>
      <c r="E1773">
        <f t="shared" si="28"/>
        <v>0</v>
      </c>
    </row>
    <row r="1774" spans="1:5" x14ac:dyDescent="0.3">
      <c r="A1774" s="10" t="s">
        <v>13167</v>
      </c>
      <c r="B1774" s="54">
        <v>1</v>
      </c>
      <c r="C1774" t="s">
        <v>16427</v>
      </c>
      <c r="D1774" s="55">
        <f>IF(LEN(TRIM(tags_count[[#This Row],[Index_count]]))=0,0,LEN(tags_count[[#This Row],[Index_count]])-LEN(SUBSTITUTE(tags_count[[#This Row],[Index_count]]," ",""))+1)</f>
        <v>1</v>
      </c>
      <c r="E1774">
        <f t="shared" si="28"/>
        <v>0</v>
      </c>
    </row>
    <row r="1775" spans="1:5" x14ac:dyDescent="0.3">
      <c r="A1775" s="10" t="s">
        <v>13168</v>
      </c>
      <c r="B1775" s="54">
        <v>1</v>
      </c>
      <c r="C1775" t="s">
        <v>16736</v>
      </c>
      <c r="D1775" s="55">
        <f>IF(LEN(TRIM(tags_count[[#This Row],[Index_count]]))=0,0,LEN(tags_count[[#This Row],[Index_count]])-LEN(SUBSTITUTE(tags_count[[#This Row],[Index_count]]," ",""))+1)</f>
        <v>1</v>
      </c>
      <c r="E1775">
        <f t="shared" si="28"/>
        <v>0</v>
      </c>
    </row>
    <row r="1776" spans="1:5" x14ac:dyDescent="0.3">
      <c r="A1776" s="10" t="s">
        <v>13169</v>
      </c>
      <c r="B1776" s="54">
        <v>1</v>
      </c>
      <c r="C1776" t="s">
        <v>16524</v>
      </c>
      <c r="D1776" s="55">
        <f>IF(LEN(TRIM(tags_count[[#This Row],[Index_count]]))=0,0,LEN(tags_count[[#This Row],[Index_count]])-LEN(SUBSTITUTE(tags_count[[#This Row],[Index_count]]," ",""))+1)</f>
        <v>1</v>
      </c>
      <c r="E1776">
        <f t="shared" si="28"/>
        <v>0</v>
      </c>
    </row>
    <row r="1777" spans="1:5" x14ac:dyDescent="0.3">
      <c r="A1777" s="10" t="s">
        <v>13170</v>
      </c>
      <c r="B1777" s="54">
        <v>1</v>
      </c>
      <c r="C1777" t="s">
        <v>16503</v>
      </c>
      <c r="D1777" s="55">
        <f>IF(LEN(TRIM(tags_count[[#This Row],[Index_count]]))=0,0,LEN(tags_count[[#This Row],[Index_count]])-LEN(SUBSTITUTE(tags_count[[#This Row],[Index_count]]," ",""))+1)</f>
        <v>1</v>
      </c>
      <c r="E1777">
        <f t="shared" si="28"/>
        <v>0</v>
      </c>
    </row>
    <row r="1778" spans="1:5" x14ac:dyDescent="0.3">
      <c r="A1778" s="10" t="s">
        <v>13171</v>
      </c>
      <c r="B1778" s="54">
        <v>1</v>
      </c>
      <c r="C1778" t="s">
        <v>16503</v>
      </c>
      <c r="D1778" s="55">
        <f>IF(LEN(TRIM(tags_count[[#This Row],[Index_count]]))=0,0,LEN(tags_count[[#This Row],[Index_count]])-LEN(SUBSTITUTE(tags_count[[#This Row],[Index_count]]," ",""))+1)</f>
        <v>1</v>
      </c>
      <c r="E1778">
        <f t="shared" si="28"/>
        <v>0</v>
      </c>
    </row>
    <row r="1779" spans="1:5" x14ac:dyDescent="0.3">
      <c r="A1779" s="10" t="s">
        <v>13172</v>
      </c>
      <c r="B1779" s="54">
        <v>1</v>
      </c>
      <c r="C1779" t="s">
        <v>16503</v>
      </c>
      <c r="D1779" s="55">
        <f>IF(LEN(TRIM(tags_count[[#This Row],[Index_count]]))=0,0,LEN(tags_count[[#This Row],[Index_count]])-LEN(SUBSTITUTE(tags_count[[#This Row],[Index_count]]," ",""))+1)</f>
        <v>1</v>
      </c>
      <c r="E1779">
        <f t="shared" si="28"/>
        <v>0</v>
      </c>
    </row>
    <row r="1780" spans="1:5" x14ac:dyDescent="0.3">
      <c r="A1780" s="10" t="s">
        <v>13173</v>
      </c>
      <c r="B1780" s="54">
        <v>1</v>
      </c>
      <c r="C1780" t="s">
        <v>16475</v>
      </c>
      <c r="D1780" s="55">
        <f>IF(LEN(TRIM(tags_count[[#This Row],[Index_count]]))=0,0,LEN(tags_count[[#This Row],[Index_count]])-LEN(SUBSTITUTE(tags_count[[#This Row],[Index_count]]," ",""))+1)</f>
        <v>1</v>
      </c>
      <c r="E1780">
        <f t="shared" si="28"/>
        <v>0</v>
      </c>
    </row>
    <row r="1781" spans="1:5" x14ac:dyDescent="0.3">
      <c r="A1781" s="10" t="s">
        <v>13174</v>
      </c>
      <c r="B1781" s="54">
        <v>1</v>
      </c>
      <c r="C1781" t="s">
        <v>16635</v>
      </c>
      <c r="D1781" s="55">
        <f>IF(LEN(TRIM(tags_count[[#This Row],[Index_count]]))=0,0,LEN(tags_count[[#This Row],[Index_count]])-LEN(SUBSTITUTE(tags_count[[#This Row],[Index_count]]," ",""))+1)</f>
        <v>1</v>
      </c>
      <c r="E1781">
        <f t="shared" si="28"/>
        <v>0</v>
      </c>
    </row>
    <row r="1782" spans="1:5" x14ac:dyDescent="0.3">
      <c r="A1782" s="10" t="s">
        <v>13175</v>
      </c>
      <c r="B1782" s="54">
        <v>1</v>
      </c>
      <c r="C1782" t="s">
        <v>16502</v>
      </c>
      <c r="D1782" s="55">
        <f>IF(LEN(TRIM(tags_count[[#This Row],[Index_count]]))=0,0,LEN(tags_count[[#This Row],[Index_count]])-LEN(SUBSTITUTE(tags_count[[#This Row],[Index_count]]," ",""))+1)</f>
        <v>1</v>
      </c>
      <c r="E1782">
        <f t="shared" si="28"/>
        <v>0</v>
      </c>
    </row>
    <row r="1783" spans="1:5" x14ac:dyDescent="0.3">
      <c r="A1783" s="10" t="s">
        <v>13176</v>
      </c>
      <c r="B1783" s="54">
        <v>1</v>
      </c>
      <c r="C1783" t="s">
        <v>16501</v>
      </c>
      <c r="D1783" s="55">
        <f>IF(LEN(TRIM(tags_count[[#This Row],[Index_count]]))=0,0,LEN(tags_count[[#This Row],[Index_count]])-LEN(SUBSTITUTE(tags_count[[#This Row],[Index_count]]," ",""))+1)</f>
        <v>1</v>
      </c>
      <c r="E1783">
        <f t="shared" si="28"/>
        <v>0</v>
      </c>
    </row>
    <row r="1784" spans="1:5" x14ac:dyDescent="0.3">
      <c r="A1784" s="10" t="s">
        <v>13177</v>
      </c>
      <c r="B1784" s="54">
        <v>1</v>
      </c>
      <c r="C1784" t="s">
        <v>16501</v>
      </c>
      <c r="D1784" s="55">
        <f>IF(LEN(TRIM(tags_count[[#This Row],[Index_count]]))=0,0,LEN(tags_count[[#This Row],[Index_count]])-LEN(SUBSTITUTE(tags_count[[#This Row],[Index_count]]," ",""))+1)</f>
        <v>1</v>
      </c>
      <c r="E1784">
        <f t="shared" si="28"/>
        <v>0</v>
      </c>
    </row>
    <row r="1785" spans="1:5" x14ac:dyDescent="0.3">
      <c r="A1785" s="10" t="s">
        <v>13178</v>
      </c>
      <c r="B1785" s="54">
        <v>1</v>
      </c>
      <c r="C1785" t="s">
        <v>16502</v>
      </c>
      <c r="D1785" s="55">
        <f>IF(LEN(TRIM(tags_count[[#This Row],[Index_count]]))=0,0,LEN(tags_count[[#This Row],[Index_count]])-LEN(SUBSTITUTE(tags_count[[#This Row],[Index_count]]," ",""))+1)</f>
        <v>1</v>
      </c>
      <c r="E1785">
        <f t="shared" si="28"/>
        <v>0</v>
      </c>
    </row>
    <row r="1786" spans="1:5" x14ac:dyDescent="0.3">
      <c r="A1786" s="10" t="s">
        <v>13179</v>
      </c>
      <c r="B1786" s="54">
        <v>1</v>
      </c>
      <c r="C1786" t="s">
        <v>16737</v>
      </c>
      <c r="D1786" s="55">
        <f>IF(LEN(TRIM(tags_count[[#This Row],[Index_count]]))=0,0,LEN(tags_count[[#This Row],[Index_count]])-LEN(SUBSTITUTE(tags_count[[#This Row],[Index_count]]," ",""))+1)</f>
        <v>1</v>
      </c>
      <c r="E1786">
        <f t="shared" si="28"/>
        <v>0</v>
      </c>
    </row>
    <row r="1787" spans="1:5" x14ac:dyDescent="0.3">
      <c r="A1787" s="10" t="s">
        <v>13180</v>
      </c>
      <c r="B1787" s="54">
        <v>1</v>
      </c>
      <c r="C1787" t="s">
        <v>16738</v>
      </c>
      <c r="D1787" s="55">
        <f>IF(LEN(TRIM(tags_count[[#This Row],[Index_count]]))=0,0,LEN(tags_count[[#This Row],[Index_count]])-LEN(SUBSTITUTE(tags_count[[#This Row],[Index_count]]," ",""))+1)</f>
        <v>1</v>
      </c>
      <c r="E1787">
        <f t="shared" si="28"/>
        <v>0</v>
      </c>
    </row>
    <row r="1788" spans="1:5" x14ac:dyDescent="0.3">
      <c r="A1788" s="10" t="s">
        <v>13181</v>
      </c>
      <c r="B1788" s="54">
        <v>1</v>
      </c>
      <c r="C1788" t="s">
        <v>16738</v>
      </c>
      <c r="D1788" s="55">
        <f>IF(LEN(TRIM(tags_count[[#This Row],[Index_count]]))=0,0,LEN(tags_count[[#This Row],[Index_count]])-LEN(SUBSTITUTE(tags_count[[#This Row],[Index_count]]," ",""))+1)</f>
        <v>1</v>
      </c>
      <c r="E1788">
        <f t="shared" si="28"/>
        <v>0</v>
      </c>
    </row>
    <row r="1789" spans="1:5" x14ac:dyDescent="0.3">
      <c r="A1789" s="10" t="s">
        <v>13182</v>
      </c>
      <c r="B1789" s="54">
        <v>1</v>
      </c>
      <c r="C1789" t="s">
        <v>16739</v>
      </c>
      <c r="D1789" s="55">
        <f>IF(LEN(TRIM(tags_count[[#This Row],[Index_count]]))=0,0,LEN(tags_count[[#This Row],[Index_count]])-LEN(SUBSTITUTE(tags_count[[#This Row],[Index_count]]," ",""))+1)</f>
        <v>1</v>
      </c>
      <c r="E1789">
        <f t="shared" si="28"/>
        <v>0</v>
      </c>
    </row>
    <row r="1790" spans="1:5" x14ac:dyDescent="0.3">
      <c r="A1790" s="10" t="s">
        <v>13183</v>
      </c>
      <c r="B1790" s="54">
        <v>1</v>
      </c>
      <c r="C1790" t="s">
        <v>16612</v>
      </c>
      <c r="D1790" s="55">
        <f>IF(LEN(TRIM(tags_count[[#This Row],[Index_count]]))=0,0,LEN(tags_count[[#This Row],[Index_count]])-LEN(SUBSTITUTE(tags_count[[#This Row],[Index_count]]," ",""))+1)</f>
        <v>1</v>
      </c>
      <c r="E1790">
        <f t="shared" si="28"/>
        <v>0</v>
      </c>
    </row>
    <row r="1791" spans="1:5" x14ac:dyDescent="0.3">
      <c r="A1791" s="10" t="s">
        <v>13184</v>
      </c>
      <c r="B1791" s="54">
        <v>1</v>
      </c>
      <c r="C1791" t="s">
        <v>16740</v>
      </c>
      <c r="D1791" s="55">
        <f>IF(LEN(TRIM(tags_count[[#This Row],[Index_count]]))=0,0,LEN(tags_count[[#This Row],[Index_count]])-LEN(SUBSTITUTE(tags_count[[#This Row],[Index_count]]," ",""))+1)</f>
        <v>1</v>
      </c>
      <c r="E1791">
        <f t="shared" si="28"/>
        <v>0</v>
      </c>
    </row>
    <row r="1792" spans="1:5" x14ac:dyDescent="0.3">
      <c r="A1792" s="10" t="s">
        <v>13185</v>
      </c>
      <c r="B1792" s="54">
        <v>1</v>
      </c>
      <c r="C1792" t="s">
        <v>16740</v>
      </c>
      <c r="D1792" s="55">
        <f>IF(LEN(TRIM(tags_count[[#This Row],[Index_count]]))=0,0,LEN(tags_count[[#This Row],[Index_count]])-LEN(SUBSTITUTE(tags_count[[#This Row],[Index_count]]," ",""))+1)</f>
        <v>1</v>
      </c>
      <c r="E1792">
        <f t="shared" si="28"/>
        <v>0</v>
      </c>
    </row>
    <row r="1793" spans="1:5" x14ac:dyDescent="0.3">
      <c r="A1793" s="10" t="s">
        <v>13186</v>
      </c>
      <c r="B1793" s="54">
        <v>1</v>
      </c>
      <c r="C1793" t="s">
        <v>16741</v>
      </c>
      <c r="D1793" s="55">
        <f>IF(LEN(TRIM(tags_count[[#This Row],[Index_count]]))=0,0,LEN(tags_count[[#This Row],[Index_count]])-LEN(SUBSTITUTE(tags_count[[#This Row],[Index_count]]," ",""))+1)</f>
        <v>1</v>
      </c>
      <c r="E1793">
        <f t="shared" si="28"/>
        <v>0</v>
      </c>
    </row>
    <row r="1794" spans="1:5" x14ac:dyDescent="0.3">
      <c r="A1794" s="10" t="s">
        <v>13187</v>
      </c>
      <c r="B1794" s="54">
        <v>1</v>
      </c>
      <c r="C1794" t="s">
        <v>16741</v>
      </c>
      <c r="D1794" s="55">
        <f>IF(LEN(TRIM(tags_count[[#This Row],[Index_count]]))=0,0,LEN(tags_count[[#This Row],[Index_count]])-LEN(SUBSTITUTE(tags_count[[#This Row],[Index_count]]," ",""))+1)</f>
        <v>1</v>
      </c>
      <c r="E1794">
        <f t="shared" ref="E1794:E1857" si="29">COUNTIF(T1794:T3154,"*"&amp;A1794&amp;"*")</f>
        <v>0</v>
      </c>
    </row>
    <row r="1795" spans="1:5" x14ac:dyDescent="0.3">
      <c r="A1795" s="10" t="s">
        <v>13188</v>
      </c>
      <c r="B1795" s="54">
        <v>1</v>
      </c>
      <c r="C1795" t="s">
        <v>16740</v>
      </c>
      <c r="D1795" s="55">
        <f>IF(LEN(TRIM(tags_count[[#This Row],[Index_count]]))=0,0,LEN(tags_count[[#This Row],[Index_count]])-LEN(SUBSTITUTE(tags_count[[#This Row],[Index_count]]," ",""))+1)</f>
        <v>1</v>
      </c>
      <c r="E1795">
        <f t="shared" si="29"/>
        <v>0</v>
      </c>
    </row>
    <row r="1796" spans="1:5" x14ac:dyDescent="0.3">
      <c r="A1796" s="10" t="s">
        <v>13189</v>
      </c>
      <c r="B1796" s="54">
        <v>1</v>
      </c>
      <c r="C1796" t="s">
        <v>16742</v>
      </c>
      <c r="D1796" s="55">
        <f>IF(LEN(TRIM(tags_count[[#This Row],[Index_count]]))=0,0,LEN(tags_count[[#This Row],[Index_count]])-LEN(SUBSTITUTE(tags_count[[#This Row],[Index_count]]," ",""))+1)</f>
        <v>1</v>
      </c>
      <c r="E1796">
        <f t="shared" si="29"/>
        <v>0</v>
      </c>
    </row>
    <row r="1797" spans="1:5" x14ac:dyDescent="0.3">
      <c r="A1797" s="10" t="s">
        <v>13190</v>
      </c>
      <c r="B1797" s="54">
        <v>1</v>
      </c>
      <c r="C1797" t="s">
        <v>16524</v>
      </c>
      <c r="D1797" s="55">
        <f>IF(LEN(TRIM(tags_count[[#This Row],[Index_count]]))=0,0,LEN(tags_count[[#This Row],[Index_count]])-LEN(SUBSTITUTE(tags_count[[#This Row],[Index_count]]," ",""))+1)</f>
        <v>1</v>
      </c>
      <c r="E1797">
        <f t="shared" si="29"/>
        <v>0</v>
      </c>
    </row>
    <row r="1798" spans="1:5" x14ac:dyDescent="0.3">
      <c r="A1798" s="10" t="s">
        <v>13191</v>
      </c>
      <c r="B1798" s="54">
        <v>1</v>
      </c>
      <c r="C1798" t="s">
        <v>16464</v>
      </c>
      <c r="D1798" s="55">
        <f>IF(LEN(TRIM(tags_count[[#This Row],[Index_count]]))=0,0,LEN(tags_count[[#This Row],[Index_count]])-LEN(SUBSTITUTE(tags_count[[#This Row],[Index_count]]," ",""))+1)</f>
        <v>1</v>
      </c>
      <c r="E1798">
        <f t="shared" si="29"/>
        <v>0</v>
      </c>
    </row>
    <row r="1799" spans="1:5" x14ac:dyDescent="0.3">
      <c r="A1799" s="10" t="s">
        <v>13192</v>
      </c>
      <c r="B1799" s="54">
        <v>1</v>
      </c>
      <c r="C1799" t="s">
        <v>16652</v>
      </c>
      <c r="D1799" s="55">
        <f>IF(LEN(TRIM(tags_count[[#This Row],[Index_count]]))=0,0,LEN(tags_count[[#This Row],[Index_count]])-LEN(SUBSTITUTE(tags_count[[#This Row],[Index_count]]," ",""))+1)</f>
        <v>1</v>
      </c>
      <c r="E1799">
        <f t="shared" si="29"/>
        <v>0</v>
      </c>
    </row>
    <row r="1800" spans="1:5" x14ac:dyDescent="0.3">
      <c r="A1800" s="10" t="s">
        <v>13193</v>
      </c>
      <c r="B1800" s="54">
        <v>1</v>
      </c>
      <c r="C1800" t="s">
        <v>16447</v>
      </c>
      <c r="D1800" s="55">
        <f>IF(LEN(TRIM(tags_count[[#This Row],[Index_count]]))=0,0,LEN(tags_count[[#This Row],[Index_count]])-LEN(SUBSTITUTE(tags_count[[#This Row],[Index_count]]," ",""))+1)</f>
        <v>1</v>
      </c>
      <c r="E1800">
        <f t="shared" si="29"/>
        <v>0</v>
      </c>
    </row>
    <row r="1801" spans="1:5" x14ac:dyDescent="0.3">
      <c r="A1801" s="10" t="s">
        <v>13194</v>
      </c>
      <c r="B1801" s="54">
        <v>1</v>
      </c>
      <c r="C1801" t="s">
        <v>16572</v>
      </c>
      <c r="D1801" s="55">
        <f>IF(LEN(TRIM(tags_count[[#This Row],[Index_count]]))=0,0,LEN(tags_count[[#This Row],[Index_count]])-LEN(SUBSTITUTE(tags_count[[#This Row],[Index_count]]," ",""))+1)</f>
        <v>1</v>
      </c>
      <c r="E1801">
        <f t="shared" si="29"/>
        <v>0</v>
      </c>
    </row>
    <row r="1802" spans="1:5" x14ac:dyDescent="0.3">
      <c r="A1802" s="10" t="s">
        <v>13195</v>
      </c>
      <c r="B1802" s="54">
        <v>1</v>
      </c>
      <c r="C1802" t="s">
        <v>16604</v>
      </c>
      <c r="D1802" s="55">
        <f>IF(LEN(TRIM(tags_count[[#This Row],[Index_count]]))=0,0,LEN(tags_count[[#This Row],[Index_count]])-LEN(SUBSTITUTE(tags_count[[#This Row],[Index_count]]," ",""))+1)</f>
        <v>1</v>
      </c>
      <c r="E1802">
        <f t="shared" si="29"/>
        <v>0</v>
      </c>
    </row>
    <row r="1803" spans="1:5" x14ac:dyDescent="0.3">
      <c r="A1803" s="10" t="s">
        <v>13196</v>
      </c>
      <c r="B1803" s="54">
        <v>1</v>
      </c>
      <c r="C1803" t="s">
        <v>16428</v>
      </c>
      <c r="D1803" s="55">
        <f>IF(LEN(TRIM(tags_count[[#This Row],[Index_count]]))=0,0,LEN(tags_count[[#This Row],[Index_count]])-LEN(SUBSTITUTE(tags_count[[#This Row],[Index_count]]," ",""))+1)</f>
        <v>1</v>
      </c>
      <c r="E1803">
        <f t="shared" si="29"/>
        <v>0</v>
      </c>
    </row>
    <row r="1804" spans="1:5" x14ac:dyDescent="0.3">
      <c r="A1804" s="10" t="s">
        <v>13197</v>
      </c>
      <c r="B1804" s="54">
        <v>1</v>
      </c>
      <c r="C1804" t="s">
        <v>16743</v>
      </c>
      <c r="D1804" s="55">
        <f>IF(LEN(TRIM(tags_count[[#This Row],[Index_count]]))=0,0,LEN(tags_count[[#This Row],[Index_count]])-LEN(SUBSTITUTE(tags_count[[#This Row],[Index_count]]," ",""))+1)</f>
        <v>1</v>
      </c>
      <c r="E1804">
        <f t="shared" si="29"/>
        <v>0</v>
      </c>
    </row>
    <row r="1805" spans="1:5" x14ac:dyDescent="0.3">
      <c r="A1805" s="10" t="s">
        <v>13198</v>
      </c>
      <c r="B1805" s="54">
        <v>1</v>
      </c>
      <c r="C1805" t="s">
        <v>16604</v>
      </c>
      <c r="D1805" s="55">
        <f>IF(LEN(TRIM(tags_count[[#This Row],[Index_count]]))=0,0,LEN(tags_count[[#This Row],[Index_count]])-LEN(SUBSTITUTE(tags_count[[#This Row],[Index_count]]," ",""))+1)</f>
        <v>1</v>
      </c>
      <c r="E1805">
        <f t="shared" si="29"/>
        <v>0</v>
      </c>
    </row>
    <row r="1806" spans="1:5" x14ac:dyDescent="0.3">
      <c r="A1806" s="10" t="s">
        <v>13199</v>
      </c>
      <c r="B1806" s="54">
        <v>1</v>
      </c>
      <c r="C1806" t="s">
        <v>16744</v>
      </c>
      <c r="D1806" s="55">
        <f>IF(LEN(TRIM(tags_count[[#This Row],[Index_count]]))=0,0,LEN(tags_count[[#This Row],[Index_count]])-LEN(SUBSTITUTE(tags_count[[#This Row],[Index_count]]," ",""))+1)</f>
        <v>1</v>
      </c>
      <c r="E1806">
        <f t="shared" si="29"/>
        <v>0</v>
      </c>
    </row>
    <row r="1807" spans="1:5" x14ac:dyDescent="0.3">
      <c r="A1807" s="10" t="s">
        <v>13200</v>
      </c>
      <c r="B1807" s="54">
        <v>1</v>
      </c>
      <c r="C1807" t="s">
        <v>16745</v>
      </c>
      <c r="D1807" s="55">
        <f>IF(LEN(TRIM(tags_count[[#This Row],[Index_count]]))=0,0,LEN(tags_count[[#This Row],[Index_count]])-LEN(SUBSTITUTE(tags_count[[#This Row],[Index_count]]," ",""))+1)</f>
        <v>1</v>
      </c>
      <c r="E1807">
        <f t="shared" si="29"/>
        <v>0</v>
      </c>
    </row>
    <row r="1808" spans="1:5" x14ac:dyDescent="0.3">
      <c r="A1808" s="10" t="s">
        <v>13201</v>
      </c>
      <c r="B1808" s="54">
        <v>1</v>
      </c>
      <c r="C1808" t="s">
        <v>16746</v>
      </c>
      <c r="D1808" s="55">
        <f>IF(LEN(TRIM(tags_count[[#This Row],[Index_count]]))=0,0,LEN(tags_count[[#This Row],[Index_count]])-LEN(SUBSTITUTE(tags_count[[#This Row],[Index_count]]," ",""))+1)</f>
        <v>1</v>
      </c>
      <c r="E1808">
        <f t="shared" si="29"/>
        <v>0</v>
      </c>
    </row>
    <row r="1809" spans="1:5" x14ac:dyDescent="0.3">
      <c r="A1809" s="10" t="s">
        <v>13202</v>
      </c>
      <c r="B1809" s="54">
        <v>1</v>
      </c>
      <c r="C1809" t="s">
        <v>16747</v>
      </c>
      <c r="D1809" s="55">
        <f>IF(LEN(TRIM(tags_count[[#This Row],[Index_count]]))=0,0,LEN(tags_count[[#This Row],[Index_count]])-LEN(SUBSTITUTE(tags_count[[#This Row],[Index_count]]," ",""))+1)</f>
        <v>1</v>
      </c>
      <c r="E1809">
        <f t="shared" si="29"/>
        <v>0</v>
      </c>
    </row>
    <row r="1810" spans="1:5" x14ac:dyDescent="0.3">
      <c r="A1810" s="10" t="s">
        <v>13203</v>
      </c>
      <c r="B1810" s="54">
        <v>1</v>
      </c>
      <c r="C1810" t="s">
        <v>16748</v>
      </c>
      <c r="D1810" s="55">
        <f>IF(LEN(TRIM(tags_count[[#This Row],[Index_count]]))=0,0,LEN(tags_count[[#This Row],[Index_count]])-LEN(SUBSTITUTE(tags_count[[#This Row],[Index_count]]," ",""))+1)</f>
        <v>1</v>
      </c>
      <c r="E1810">
        <f t="shared" si="29"/>
        <v>0</v>
      </c>
    </row>
    <row r="1811" spans="1:5" x14ac:dyDescent="0.3">
      <c r="A1811" s="10" t="s">
        <v>13204</v>
      </c>
      <c r="B1811" s="54">
        <v>1</v>
      </c>
      <c r="C1811" t="s">
        <v>16526</v>
      </c>
      <c r="D1811" s="55">
        <f>IF(LEN(TRIM(tags_count[[#This Row],[Index_count]]))=0,0,LEN(tags_count[[#This Row],[Index_count]])-LEN(SUBSTITUTE(tags_count[[#This Row],[Index_count]]," ",""))+1)</f>
        <v>1</v>
      </c>
      <c r="E1811">
        <f t="shared" si="29"/>
        <v>0</v>
      </c>
    </row>
    <row r="1812" spans="1:5" x14ac:dyDescent="0.3">
      <c r="A1812" s="10" t="s">
        <v>13205</v>
      </c>
      <c r="B1812" s="54">
        <v>1</v>
      </c>
      <c r="C1812" t="s">
        <v>16749</v>
      </c>
      <c r="D1812" s="55">
        <f>IF(LEN(TRIM(tags_count[[#This Row],[Index_count]]))=0,0,LEN(tags_count[[#This Row],[Index_count]])-LEN(SUBSTITUTE(tags_count[[#This Row],[Index_count]]," ",""))+1)</f>
        <v>1</v>
      </c>
      <c r="E1812">
        <f t="shared" si="29"/>
        <v>0</v>
      </c>
    </row>
    <row r="1813" spans="1:5" x14ac:dyDescent="0.3">
      <c r="A1813" s="10" t="s">
        <v>13206</v>
      </c>
      <c r="B1813" s="54">
        <v>1</v>
      </c>
      <c r="C1813" t="s">
        <v>16580</v>
      </c>
      <c r="D1813" s="55">
        <f>IF(LEN(TRIM(tags_count[[#This Row],[Index_count]]))=0,0,LEN(tags_count[[#This Row],[Index_count]])-LEN(SUBSTITUTE(tags_count[[#This Row],[Index_count]]," ",""))+1)</f>
        <v>1</v>
      </c>
      <c r="E1813">
        <f t="shared" si="29"/>
        <v>0</v>
      </c>
    </row>
    <row r="1814" spans="1:5" x14ac:dyDescent="0.3">
      <c r="A1814" s="10" t="s">
        <v>13207</v>
      </c>
      <c r="B1814" s="54">
        <v>1</v>
      </c>
      <c r="C1814" t="s">
        <v>16750</v>
      </c>
      <c r="D1814" s="55">
        <f>IF(LEN(TRIM(tags_count[[#This Row],[Index_count]]))=0,0,LEN(tags_count[[#This Row],[Index_count]])-LEN(SUBSTITUTE(tags_count[[#This Row],[Index_count]]," ",""))+1)</f>
        <v>1</v>
      </c>
      <c r="E1814">
        <f t="shared" si="29"/>
        <v>0</v>
      </c>
    </row>
    <row r="1815" spans="1:5" x14ac:dyDescent="0.3">
      <c r="A1815" s="10" t="s">
        <v>13208</v>
      </c>
      <c r="B1815" s="54">
        <v>1</v>
      </c>
      <c r="C1815" t="s">
        <v>16555</v>
      </c>
      <c r="D1815" s="55">
        <f>IF(LEN(TRIM(tags_count[[#This Row],[Index_count]]))=0,0,LEN(tags_count[[#This Row],[Index_count]])-LEN(SUBSTITUTE(tags_count[[#This Row],[Index_count]]," ",""))+1)</f>
        <v>1</v>
      </c>
      <c r="E1815">
        <f t="shared" si="29"/>
        <v>0</v>
      </c>
    </row>
    <row r="1816" spans="1:5" x14ac:dyDescent="0.3">
      <c r="A1816" s="10" t="s">
        <v>13209</v>
      </c>
      <c r="B1816" s="54">
        <v>1</v>
      </c>
      <c r="C1816" t="s">
        <v>16527</v>
      </c>
      <c r="D1816" s="55">
        <f>IF(LEN(TRIM(tags_count[[#This Row],[Index_count]]))=0,0,LEN(tags_count[[#This Row],[Index_count]])-LEN(SUBSTITUTE(tags_count[[#This Row],[Index_count]]," ",""))+1)</f>
        <v>1</v>
      </c>
      <c r="E1816">
        <f t="shared" si="29"/>
        <v>0</v>
      </c>
    </row>
    <row r="1817" spans="1:5" x14ac:dyDescent="0.3">
      <c r="A1817" s="10" t="s">
        <v>13210</v>
      </c>
      <c r="B1817" s="54">
        <v>1</v>
      </c>
      <c r="C1817" t="s">
        <v>16590</v>
      </c>
      <c r="D1817" s="55">
        <f>IF(LEN(TRIM(tags_count[[#This Row],[Index_count]]))=0,0,LEN(tags_count[[#This Row],[Index_count]])-LEN(SUBSTITUTE(tags_count[[#This Row],[Index_count]]," ",""))+1)</f>
        <v>1</v>
      </c>
      <c r="E1817">
        <f t="shared" si="29"/>
        <v>0</v>
      </c>
    </row>
    <row r="1818" spans="1:5" x14ac:dyDescent="0.3">
      <c r="A1818" s="10" t="s">
        <v>13211</v>
      </c>
      <c r="B1818" s="54">
        <v>1</v>
      </c>
      <c r="C1818" t="s">
        <v>16751</v>
      </c>
      <c r="D1818" s="55">
        <f>IF(LEN(TRIM(tags_count[[#This Row],[Index_count]]))=0,0,LEN(tags_count[[#This Row],[Index_count]])-LEN(SUBSTITUTE(tags_count[[#This Row],[Index_count]]," ",""))+1)</f>
        <v>1</v>
      </c>
      <c r="E1818">
        <f t="shared" si="29"/>
        <v>0</v>
      </c>
    </row>
    <row r="1819" spans="1:5" x14ac:dyDescent="0.3">
      <c r="A1819" s="10" t="s">
        <v>13212</v>
      </c>
      <c r="B1819" s="54">
        <v>1</v>
      </c>
      <c r="C1819" t="s">
        <v>16410</v>
      </c>
      <c r="D1819" s="55">
        <f>IF(LEN(TRIM(tags_count[[#This Row],[Index_count]]))=0,0,LEN(tags_count[[#This Row],[Index_count]])-LEN(SUBSTITUTE(tags_count[[#This Row],[Index_count]]," ",""))+1)</f>
        <v>1</v>
      </c>
      <c r="E1819">
        <f t="shared" si="29"/>
        <v>0</v>
      </c>
    </row>
    <row r="1820" spans="1:5" x14ac:dyDescent="0.3">
      <c r="A1820" s="10" t="s">
        <v>13213</v>
      </c>
      <c r="B1820" s="54">
        <v>1</v>
      </c>
      <c r="C1820" t="s">
        <v>16752</v>
      </c>
      <c r="D1820" s="55">
        <f>IF(LEN(TRIM(tags_count[[#This Row],[Index_count]]))=0,0,LEN(tags_count[[#This Row],[Index_count]])-LEN(SUBSTITUTE(tags_count[[#This Row],[Index_count]]," ",""))+1)</f>
        <v>1</v>
      </c>
      <c r="E1820">
        <f t="shared" si="29"/>
        <v>0</v>
      </c>
    </row>
    <row r="1821" spans="1:5" x14ac:dyDescent="0.3">
      <c r="A1821" s="10" t="s">
        <v>13214</v>
      </c>
      <c r="B1821" s="54">
        <v>1</v>
      </c>
      <c r="C1821" t="s">
        <v>16555</v>
      </c>
      <c r="D1821" s="55">
        <f>IF(LEN(TRIM(tags_count[[#This Row],[Index_count]]))=0,0,LEN(tags_count[[#This Row],[Index_count]])-LEN(SUBSTITUTE(tags_count[[#This Row],[Index_count]]," ",""))+1)</f>
        <v>1</v>
      </c>
      <c r="E1821">
        <f t="shared" si="29"/>
        <v>0</v>
      </c>
    </row>
    <row r="1822" spans="1:5" x14ac:dyDescent="0.3">
      <c r="A1822" s="10" t="s">
        <v>13215</v>
      </c>
      <c r="B1822" s="54">
        <v>1</v>
      </c>
      <c r="C1822" t="s">
        <v>16712</v>
      </c>
      <c r="D1822" s="55">
        <f>IF(LEN(TRIM(tags_count[[#This Row],[Index_count]]))=0,0,LEN(tags_count[[#This Row],[Index_count]])-LEN(SUBSTITUTE(tags_count[[#This Row],[Index_count]]," ",""))+1)</f>
        <v>1</v>
      </c>
      <c r="E1822">
        <f t="shared" si="29"/>
        <v>0</v>
      </c>
    </row>
    <row r="1823" spans="1:5" x14ac:dyDescent="0.3">
      <c r="A1823" s="10" t="s">
        <v>13216</v>
      </c>
      <c r="B1823" s="54">
        <v>1</v>
      </c>
      <c r="C1823" t="s">
        <v>16752</v>
      </c>
      <c r="D1823" s="55">
        <f>IF(LEN(TRIM(tags_count[[#This Row],[Index_count]]))=0,0,LEN(tags_count[[#This Row],[Index_count]])-LEN(SUBSTITUTE(tags_count[[#This Row],[Index_count]]," ",""))+1)</f>
        <v>1</v>
      </c>
      <c r="E1823">
        <f t="shared" si="29"/>
        <v>0</v>
      </c>
    </row>
    <row r="1824" spans="1:5" x14ac:dyDescent="0.3">
      <c r="A1824" s="10" t="s">
        <v>13217</v>
      </c>
      <c r="B1824" s="54">
        <v>1</v>
      </c>
      <c r="C1824" t="s">
        <v>16567</v>
      </c>
      <c r="D1824" s="55">
        <f>IF(LEN(TRIM(tags_count[[#This Row],[Index_count]]))=0,0,LEN(tags_count[[#This Row],[Index_count]])-LEN(SUBSTITUTE(tags_count[[#This Row],[Index_count]]," ",""))+1)</f>
        <v>1</v>
      </c>
      <c r="E1824">
        <f t="shared" si="29"/>
        <v>0</v>
      </c>
    </row>
    <row r="1825" spans="1:5" x14ac:dyDescent="0.3">
      <c r="A1825" s="10" t="s">
        <v>13218</v>
      </c>
      <c r="B1825" s="54">
        <v>1</v>
      </c>
      <c r="C1825" t="s">
        <v>16753</v>
      </c>
      <c r="D1825" s="55">
        <f>IF(LEN(TRIM(tags_count[[#This Row],[Index_count]]))=0,0,LEN(tags_count[[#This Row],[Index_count]])-LEN(SUBSTITUTE(tags_count[[#This Row],[Index_count]]," ",""))+1)</f>
        <v>1</v>
      </c>
      <c r="E1825">
        <f t="shared" si="29"/>
        <v>0</v>
      </c>
    </row>
    <row r="1826" spans="1:5" x14ac:dyDescent="0.3">
      <c r="A1826" s="10" t="s">
        <v>13219</v>
      </c>
      <c r="B1826" s="54">
        <v>1</v>
      </c>
      <c r="C1826" t="s">
        <v>16752</v>
      </c>
      <c r="D1826" s="55">
        <f>IF(LEN(TRIM(tags_count[[#This Row],[Index_count]]))=0,0,LEN(tags_count[[#This Row],[Index_count]])-LEN(SUBSTITUTE(tags_count[[#This Row],[Index_count]]," ",""))+1)</f>
        <v>1</v>
      </c>
      <c r="E1826">
        <f t="shared" si="29"/>
        <v>0</v>
      </c>
    </row>
    <row r="1827" spans="1:5" x14ac:dyDescent="0.3">
      <c r="A1827" s="10" t="s">
        <v>13220</v>
      </c>
      <c r="B1827" s="54">
        <v>1</v>
      </c>
      <c r="C1827" t="s">
        <v>16410</v>
      </c>
      <c r="D1827" s="55">
        <f>IF(LEN(TRIM(tags_count[[#This Row],[Index_count]]))=0,0,LEN(tags_count[[#This Row],[Index_count]])-LEN(SUBSTITUTE(tags_count[[#This Row],[Index_count]]," ",""))+1)</f>
        <v>1</v>
      </c>
      <c r="E1827">
        <f t="shared" si="29"/>
        <v>0</v>
      </c>
    </row>
    <row r="1828" spans="1:5" x14ac:dyDescent="0.3">
      <c r="A1828" s="10" t="s">
        <v>13221</v>
      </c>
      <c r="B1828" s="54">
        <v>1</v>
      </c>
      <c r="C1828" t="s">
        <v>16751</v>
      </c>
      <c r="D1828" s="55">
        <f>IF(LEN(TRIM(tags_count[[#This Row],[Index_count]]))=0,0,LEN(tags_count[[#This Row],[Index_count]])-LEN(SUBSTITUTE(tags_count[[#This Row],[Index_count]]," ",""))+1)</f>
        <v>1</v>
      </c>
      <c r="E1828">
        <f t="shared" si="29"/>
        <v>0</v>
      </c>
    </row>
    <row r="1829" spans="1:5" x14ac:dyDescent="0.3">
      <c r="A1829" s="10" t="s">
        <v>13222</v>
      </c>
      <c r="B1829" s="54">
        <v>1</v>
      </c>
      <c r="C1829" t="s">
        <v>16712</v>
      </c>
      <c r="D1829" s="55">
        <f>IF(LEN(TRIM(tags_count[[#This Row],[Index_count]]))=0,0,LEN(tags_count[[#This Row],[Index_count]])-LEN(SUBSTITUTE(tags_count[[#This Row],[Index_count]]," ",""))+1)</f>
        <v>1</v>
      </c>
      <c r="E1829">
        <f t="shared" si="29"/>
        <v>0</v>
      </c>
    </row>
    <row r="1830" spans="1:5" x14ac:dyDescent="0.3">
      <c r="A1830" s="10" t="s">
        <v>13223</v>
      </c>
      <c r="B1830" s="54">
        <v>1</v>
      </c>
      <c r="C1830" t="s">
        <v>16555</v>
      </c>
      <c r="D1830" s="55">
        <f>IF(LEN(TRIM(tags_count[[#This Row],[Index_count]]))=0,0,LEN(tags_count[[#This Row],[Index_count]])-LEN(SUBSTITUTE(tags_count[[#This Row],[Index_count]]," ",""))+1)</f>
        <v>1</v>
      </c>
      <c r="E1830">
        <f t="shared" si="29"/>
        <v>0</v>
      </c>
    </row>
    <row r="1831" spans="1:5" x14ac:dyDescent="0.3">
      <c r="A1831" s="10" t="s">
        <v>13224</v>
      </c>
      <c r="B1831" s="54">
        <v>1</v>
      </c>
      <c r="C1831" t="s">
        <v>16754</v>
      </c>
      <c r="D1831" s="55">
        <f>IF(LEN(TRIM(tags_count[[#This Row],[Index_count]]))=0,0,LEN(tags_count[[#This Row],[Index_count]])-LEN(SUBSTITUTE(tags_count[[#This Row],[Index_count]]," ",""))+1)</f>
        <v>1</v>
      </c>
      <c r="E1831">
        <f t="shared" si="29"/>
        <v>0</v>
      </c>
    </row>
    <row r="1832" spans="1:5" x14ac:dyDescent="0.3">
      <c r="A1832" s="10" t="s">
        <v>13225</v>
      </c>
      <c r="B1832" s="54">
        <v>1</v>
      </c>
      <c r="C1832" t="s">
        <v>16755</v>
      </c>
      <c r="D1832" s="55">
        <f>IF(LEN(TRIM(tags_count[[#This Row],[Index_count]]))=0,0,LEN(tags_count[[#This Row],[Index_count]])-LEN(SUBSTITUTE(tags_count[[#This Row],[Index_count]]," ",""))+1)</f>
        <v>1</v>
      </c>
      <c r="E1832">
        <f t="shared" si="29"/>
        <v>0</v>
      </c>
    </row>
    <row r="1833" spans="1:5" x14ac:dyDescent="0.3">
      <c r="A1833" s="10" t="s">
        <v>13226</v>
      </c>
      <c r="B1833" s="54">
        <v>1</v>
      </c>
      <c r="C1833" t="s">
        <v>16570</v>
      </c>
      <c r="D1833" s="55">
        <f>IF(LEN(TRIM(tags_count[[#This Row],[Index_count]]))=0,0,LEN(tags_count[[#This Row],[Index_count]])-LEN(SUBSTITUTE(tags_count[[#This Row],[Index_count]]," ",""))+1)</f>
        <v>1</v>
      </c>
      <c r="E1833">
        <f t="shared" si="29"/>
        <v>0</v>
      </c>
    </row>
    <row r="1834" spans="1:5" x14ac:dyDescent="0.3">
      <c r="A1834" s="10" t="s">
        <v>13227</v>
      </c>
      <c r="B1834" s="54">
        <v>1</v>
      </c>
      <c r="C1834" t="s">
        <v>16585</v>
      </c>
      <c r="D1834" s="55">
        <f>IF(LEN(TRIM(tags_count[[#This Row],[Index_count]]))=0,0,LEN(tags_count[[#This Row],[Index_count]])-LEN(SUBSTITUTE(tags_count[[#This Row],[Index_count]]," ",""))+1)</f>
        <v>1</v>
      </c>
      <c r="E1834">
        <f t="shared" si="29"/>
        <v>0</v>
      </c>
    </row>
    <row r="1835" spans="1:5" x14ac:dyDescent="0.3">
      <c r="A1835" s="10" t="s">
        <v>13228</v>
      </c>
      <c r="B1835" s="54">
        <v>1</v>
      </c>
      <c r="C1835" t="s">
        <v>16756</v>
      </c>
      <c r="D1835" s="55">
        <f>IF(LEN(TRIM(tags_count[[#This Row],[Index_count]]))=0,0,LEN(tags_count[[#This Row],[Index_count]])-LEN(SUBSTITUTE(tags_count[[#This Row],[Index_count]]," ",""))+1)</f>
        <v>1</v>
      </c>
      <c r="E1835">
        <f t="shared" si="29"/>
        <v>0</v>
      </c>
    </row>
    <row r="1836" spans="1:5" x14ac:dyDescent="0.3">
      <c r="A1836" s="10" t="s">
        <v>13229</v>
      </c>
      <c r="B1836" s="54">
        <v>1</v>
      </c>
      <c r="C1836" t="s">
        <v>16757</v>
      </c>
      <c r="D1836" s="55">
        <f>IF(LEN(TRIM(tags_count[[#This Row],[Index_count]]))=0,0,LEN(tags_count[[#This Row],[Index_count]])-LEN(SUBSTITUTE(tags_count[[#This Row],[Index_count]]," ",""))+1)</f>
        <v>1</v>
      </c>
      <c r="E1836">
        <f t="shared" si="29"/>
        <v>0</v>
      </c>
    </row>
    <row r="1837" spans="1:5" x14ac:dyDescent="0.3">
      <c r="A1837" s="10" t="s">
        <v>13230</v>
      </c>
      <c r="B1837" s="54">
        <v>1</v>
      </c>
      <c r="C1837" t="s">
        <v>16740</v>
      </c>
      <c r="D1837" s="55">
        <f>IF(LEN(TRIM(tags_count[[#This Row],[Index_count]]))=0,0,LEN(tags_count[[#This Row],[Index_count]])-LEN(SUBSTITUTE(tags_count[[#This Row],[Index_count]]," ",""))+1)</f>
        <v>1</v>
      </c>
      <c r="E1837">
        <f t="shared" si="29"/>
        <v>0</v>
      </c>
    </row>
    <row r="1838" spans="1:5" x14ac:dyDescent="0.3">
      <c r="A1838" s="10" t="s">
        <v>13231</v>
      </c>
      <c r="B1838" s="54">
        <v>1</v>
      </c>
      <c r="C1838" t="s">
        <v>16535</v>
      </c>
      <c r="D1838" s="55">
        <f>IF(LEN(TRIM(tags_count[[#This Row],[Index_count]]))=0,0,LEN(tags_count[[#This Row],[Index_count]])-LEN(SUBSTITUTE(tags_count[[#This Row],[Index_count]]," ",""))+1)</f>
        <v>1</v>
      </c>
      <c r="E1838">
        <f t="shared" si="29"/>
        <v>0</v>
      </c>
    </row>
    <row r="1839" spans="1:5" x14ac:dyDescent="0.3">
      <c r="A1839" s="10" t="s">
        <v>13232</v>
      </c>
      <c r="B1839" s="54">
        <v>1</v>
      </c>
      <c r="C1839" t="s">
        <v>16501</v>
      </c>
      <c r="D1839" s="55">
        <f>IF(LEN(TRIM(tags_count[[#This Row],[Index_count]]))=0,0,LEN(tags_count[[#This Row],[Index_count]])-LEN(SUBSTITUTE(tags_count[[#This Row],[Index_count]]," ",""))+1)</f>
        <v>1</v>
      </c>
      <c r="E1839">
        <f t="shared" si="29"/>
        <v>0</v>
      </c>
    </row>
    <row r="1840" spans="1:5" x14ac:dyDescent="0.3">
      <c r="A1840" s="10" t="s">
        <v>13233</v>
      </c>
      <c r="B1840" s="54">
        <v>1</v>
      </c>
      <c r="C1840" t="s">
        <v>16502</v>
      </c>
      <c r="D1840" s="55">
        <f>IF(LEN(TRIM(tags_count[[#This Row],[Index_count]]))=0,0,LEN(tags_count[[#This Row],[Index_count]])-LEN(SUBSTITUTE(tags_count[[#This Row],[Index_count]]," ",""))+1)</f>
        <v>1</v>
      </c>
      <c r="E1840">
        <f t="shared" si="29"/>
        <v>0</v>
      </c>
    </row>
    <row r="1841" spans="1:5" x14ac:dyDescent="0.3">
      <c r="A1841" s="10" t="s">
        <v>13234</v>
      </c>
      <c r="B1841" s="54">
        <v>1</v>
      </c>
      <c r="C1841" t="s">
        <v>16682</v>
      </c>
      <c r="D1841" s="55">
        <f>IF(LEN(TRIM(tags_count[[#This Row],[Index_count]]))=0,0,LEN(tags_count[[#This Row],[Index_count]])-LEN(SUBSTITUTE(tags_count[[#This Row],[Index_count]]," ",""))+1)</f>
        <v>1</v>
      </c>
      <c r="E1841">
        <f t="shared" si="29"/>
        <v>0</v>
      </c>
    </row>
    <row r="1842" spans="1:5" x14ac:dyDescent="0.3">
      <c r="A1842" s="10" t="s">
        <v>13235</v>
      </c>
      <c r="B1842" s="54">
        <v>1</v>
      </c>
      <c r="C1842" t="s">
        <v>16758</v>
      </c>
      <c r="D1842" s="55">
        <f>IF(LEN(TRIM(tags_count[[#This Row],[Index_count]]))=0,0,LEN(tags_count[[#This Row],[Index_count]])-LEN(SUBSTITUTE(tags_count[[#This Row],[Index_count]]," ",""))+1)</f>
        <v>1</v>
      </c>
      <c r="E1842">
        <f t="shared" si="29"/>
        <v>0</v>
      </c>
    </row>
    <row r="1843" spans="1:5" x14ac:dyDescent="0.3">
      <c r="A1843" s="10" t="s">
        <v>13236</v>
      </c>
      <c r="B1843" s="54">
        <v>1</v>
      </c>
      <c r="C1843" t="s">
        <v>16759</v>
      </c>
      <c r="D1843" s="55">
        <f>IF(LEN(TRIM(tags_count[[#This Row],[Index_count]]))=0,0,LEN(tags_count[[#This Row],[Index_count]])-LEN(SUBSTITUTE(tags_count[[#This Row],[Index_count]]," ",""))+1)</f>
        <v>1</v>
      </c>
      <c r="E1843">
        <f t="shared" si="29"/>
        <v>0</v>
      </c>
    </row>
    <row r="1844" spans="1:5" x14ac:dyDescent="0.3">
      <c r="A1844" s="10" t="s">
        <v>13237</v>
      </c>
      <c r="B1844" s="54">
        <v>1</v>
      </c>
      <c r="C1844" t="s">
        <v>16760</v>
      </c>
      <c r="D1844" s="55">
        <f>IF(LEN(TRIM(tags_count[[#This Row],[Index_count]]))=0,0,LEN(tags_count[[#This Row],[Index_count]])-LEN(SUBSTITUTE(tags_count[[#This Row],[Index_count]]," ",""))+1)</f>
        <v>1</v>
      </c>
      <c r="E1844">
        <f t="shared" si="29"/>
        <v>0</v>
      </c>
    </row>
    <row r="1845" spans="1:5" x14ac:dyDescent="0.3">
      <c r="A1845" s="10" t="s">
        <v>13238</v>
      </c>
      <c r="B1845" s="54">
        <v>1</v>
      </c>
      <c r="C1845" t="s">
        <v>16592</v>
      </c>
      <c r="D1845" s="55">
        <f>IF(LEN(TRIM(tags_count[[#This Row],[Index_count]]))=0,0,LEN(tags_count[[#This Row],[Index_count]])-LEN(SUBSTITUTE(tags_count[[#This Row],[Index_count]]," ",""))+1)</f>
        <v>1</v>
      </c>
      <c r="E1845">
        <f t="shared" si="29"/>
        <v>0</v>
      </c>
    </row>
    <row r="1846" spans="1:5" x14ac:dyDescent="0.3">
      <c r="A1846" s="10" t="s">
        <v>13239</v>
      </c>
      <c r="B1846" s="54">
        <v>1</v>
      </c>
      <c r="C1846" t="s">
        <v>16560</v>
      </c>
      <c r="D1846" s="55">
        <f>IF(LEN(TRIM(tags_count[[#This Row],[Index_count]]))=0,0,LEN(tags_count[[#This Row],[Index_count]])-LEN(SUBSTITUTE(tags_count[[#This Row],[Index_count]]," ",""))+1)</f>
        <v>1</v>
      </c>
      <c r="E1846">
        <f t="shared" si="29"/>
        <v>0</v>
      </c>
    </row>
    <row r="1847" spans="1:5" x14ac:dyDescent="0.3">
      <c r="A1847" s="10" t="s">
        <v>13240</v>
      </c>
      <c r="B1847" s="54">
        <v>1</v>
      </c>
      <c r="C1847" t="s">
        <v>16761</v>
      </c>
      <c r="D1847" s="55">
        <f>IF(LEN(TRIM(tags_count[[#This Row],[Index_count]]))=0,0,LEN(tags_count[[#This Row],[Index_count]])-LEN(SUBSTITUTE(tags_count[[#This Row],[Index_count]]," ",""))+1)</f>
        <v>1</v>
      </c>
      <c r="E1847">
        <f t="shared" si="29"/>
        <v>0</v>
      </c>
    </row>
    <row r="1848" spans="1:5" x14ac:dyDescent="0.3">
      <c r="A1848" s="10" t="s">
        <v>13241</v>
      </c>
      <c r="B1848" s="54">
        <v>1</v>
      </c>
      <c r="C1848" t="s">
        <v>16690</v>
      </c>
      <c r="D1848" s="55">
        <f>IF(LEN(TRIM(tags_count[[#This Row],[Index_count]]))=0,0,LEN(tags_count[[#This Row],[Index_count]])-LEN(SUBSTITUTE(tags_count[[#This Row],[Index_count]]," ",""))+1)</f>
        <v>1</v>
      </c>
      <c r="E1848">
        <f t="shared" si="29"/>
        <v>0</v>
      </c>
    </row>
    <row r="1849" spans="1:5" x14ac:dyDescent="0.3">
      <c r="A1849" s="10" t="s">
        <v>13242</v>
      </c>
      <c r="B1849" s="54">
        <v>1</v>
      </c>
      <c r="C1849" t="s">
        <v>16471</v>
      </c>
      <c r="D1849" s="55">
        <f>IF(LEN(TRIM(tags_count[[#This Row],[Index_count]]))=0,0,LEN(tags_count[[#This Row],[Index_count]])-LEN(SUBSTITUTE(tags_count[[#This Row],[Index_count]]," ",""))+1)</f>
        <v>1</v>
      </c>
      <c r="E1849">
        <f t="shared" si="29"/>
        <v>0</v>
      </c>
    </row>
    <row r="1850" spans="1:5" x14ac:dyDescent="0.3">
      <c r="A1850" s="10" t="s">
        <v>13243</v>
      </c>
      <c r="B1850" s="54">
        <v>1</v>
      </c>
      <c r="C1850" t="s">
        <v>16762</v>
      </c>
      <c r="D1850" s="55">
        <f>IF(LEN(TRIM(tags_count[[#This Row],[Index_count]]))=0,0,LEN(tags_count[[#This Row],[Index_count]])-LEN(SUBSTITUTE(tags_count[[#This Row],[Index_count]]," ",""))+1)</f>
        <v>1</v>
      </c>
      <c r="E1850">
        <f t="shared" si="29"/>
        <v>0</v>
      </c>
    </row>
    <row r="1851" spans="1:5" x14ac:dyDescent="0.3">
      <c r="A1851" s="10" t="s">
        <v>13244</v>
      </c>
      <c r="B1851" s="54">
        <v>1</v>
      </c>
      <c r="C1851" t="s">
        <v>16762</v>
      </c>
      <c r="D1851" s="55">
        <f>IF(LEN(TRIM(tags_count[[#This Row],[Index_count]]))=0,0,LEN(tags_count[[#This Row],[Index_count]])-LEN(SUBSTITUTE(tags_count[[#This Row],[Index_count]]," ",""))+1)</f>
        <v>1</v>
      </c>
      <c r="E1851">
        <f t="shared" si="29"/>
        <v>0</v>
      </c>
    </row>
    <row r="1852" spans="1:5" x14ac:dyDescent="0.3">
      <c r="A1852" s="10" t="s">
        <v>13245</v>
      </c>
      <c r="B1852" s="54">
        <v>1</v>
      </c>
      <c r="C1852" t="s">
        <v>16655</v>
      </c>
      <c r="D1852" s="55">
        <f>IF(LEN(TRIM(tags_count[[#This Row],[Index_count]]))=0,0,LEN(tags_count[[#This Row],[Index_count]])-LEN(SUBSTITUTE(tags_count[[#This Row],[Index_count]]," ",""))+1)</f>
        <v>1</v>
      </c>
      <c r="E1852">
        <f t="shared" si="29"/>
        <v>0</v>
      </c>
    </row>
    <row r="1853" spans="1:5" x14ac:dyDescent="0.3">
      <c r="A1853" s="10" t="s">
        <v>13246</v>
      </c>
      <c r="B1853" s="54">
        <v>1</v>
      </c>
      <c r="C1853" t="s">
        <v>16461</v>
      </c>
      <c r="D1853" s="55">
        <f>IF(LEN(TRIM(tags_count[[#This Row],[Index_count]]))=0,0,LEN(tags_count[[#This Row],[Index_count]])-LEN(SUBSTITUTE(tags_count[[#This Row],[Index_count]]," ",""))+1)</f>
        <v>1</v>
      </c>
      <c r="E1853">
        <f t="shared" si="29"/>
        <v>0</v>
      </c>
    </row>
    <row r="1854" spans="1:5" x14ac:dyDescent="0.3">
      <c r="A1854" s="10" t="s">
        <v>13247</v>
      </c>
      <c r="B1854" s="54">
        <v>1</v>
      </c>
      <c r="C1854" t="s">
        <v>16587</v>
      </c>
      <c r="D1854" s="55">
        <f>IF(LEN(TRIM(tags_count[[#This Row],[Index_count]]))=0,0,LEN(tags_count[[#This Row],[Index_count]])-LEN(SUBSTITUTE(tags_count[[#This Row],[Index_count]]," ",""))+1)</f>
        <v>1</v>
      </c>
      <c r="E1854">
        <f t="shared" si="29"/>
        <v>0</v>
      </c>
    </row>
    <row r="1855" spans="1:5" x14ac:dyDescent="0.3">
      <c r="A1855" s="10" t="s">
        <v>13248</v>
      </c>
      <c r="B1855" s="54">
        <v>1</v>
      </c>
      <c r="C1855" t="s">
        <v>16423</v>
      </c>
      <c r="D1855" s="55">
        <f>IF(LEN(TRIM(tags_count[[#This Row],[Index_count]]))=0,0,LEN(tags_count[[#This Row],[Index_count]])-LEN(SUBSTITUTE(tags_count[[#This Row],[Index_count]]," ",""))+1)</f>
        <v>1</v>
      </c>
      <c r="E1855">
        <f t="shared" si="29"/>
        <v>0</v>
      </c>
    </row>
    <row r="1856" spans="1:5" x14ac:dyDescent="0.3">
      <c r="A1856" s="10" t="s">
        <v>13249</v>
      </c>
      <c r="B1856" s="54">
        <v>1</v>
      </c>
      <c r="C1856" t="s">
        <v>16763</v>
      </c>
      <c r="D1856" s="55">
        <f>IF(LEN(TRIM(tags_count[[#This Row],[Index_count]]))=0,0,LEN(tags_count[[#This Row],[Index_count]])-LEN(SUBSTITUTE(tags_count[[#This Row],[Index_count]]," ",""))+1)</f>
        <v>1</v>
      </c>
      <c r="E1856">
        <f t="shared" si="29"/>
        <v>0</v>
      </c>
    </row>
    <row r="1857" spans="1:5" x14ac:dyDescent="0.3">
      <c r="A1857" s="10" t="s">
        <v>13250</v>
      </c>
      <c r="B1857" s="54">
        <v>1</v>
      </c>
      <c r="C1857" t="s">
        <v>16637</v>
      </c>
      <c r="D1857" s="55">
        <f>IF(LEN(TRIM(tags_count[[#This Row],[Index_count]]))=0,0,LEN(tags_count[[#This Row],[Index_count]])-LEN(SUBSTITUTE(tags_count[[#This Row],[Index_count]]," ",""))+1)</f>
        <v>1</v>
      </c>
      <c r="E1857">
        <f t="shared" si="29"/>
        <v>0</v>
      </c>
    </row>
    <row r="1858" spans="1:5" x14ac:dyDescent="0.3">
      <c r="A1858" s="10" t="s">
        <v>13251</v>
      </c>
      <c r="B1858" s="54">
        <v>1</v>
      </c>
      <c r="C1858" t="s">
        <v>16764</v>
      </c>
      <c r="D1858" s="55">
        <f>IF(LEN(TRIM(tags_count[[#This Row],[Index_count]]))=0,0,LEN(tags_count[[#This Row],[Index_count]])-LEN(SUBSTITUTE(tags_count[[#This Row],[Index_count]]," ",""))+1)</f>
        <v>1</v>
      </c>
      <c r="E1858">
        <f t="shared" ref="E1858:E1921" si="30">COUNTIF(T1858:T3218,"*"&amp;A1858&amp;"*")</f>
        <v>0</v>
      </c>
    </row>
    <row r="1859" spans="1:5" x14ac:dyDescent="0.3">
      <c r="A1859" s="10" t="s">
        <v>13252</v>
      </c>
      <c r="B1859" s="54">
        <v>1</v>
      </c>
      <c r="C1859" t="s">
        <v>16688</v>
      </c>
      <c r="D1859" s="55">
        <f>IF(LEN(TRIM(tags_count[[#This Row],[Index_count]]))=0,0,LEN(tags_count[[#This Row],[Index_count]])-LEN(SUBSTITUTE(tags_count[[#This Row],[Index_count]]," ",""))+1)</f>
        <v>1</v>
      </c>
      <c r="E1859">
        <f t="shared" si="30"/>
        <v>0</v>
      </c>
    </row>
    <row r="1860" spans="1:5" x14ac:dyDescent="0.3">
      <c r="A1860" s="10" t="s">
        <v>13253</v>
      </c>
      <c r="B1860" s="54">
        <v>1</v>
      </c>
      <c r="C1860" t="s">
        <v>16490</v>
      </c>
      <c r="D1860" s="55">
        <f>IF(LEN(TRIM(tags_count[[#This Row],[Index_count]]))=0,0,LEN(tags_count[[#This Row],[Index_count]])-LEN(SUBSTITUTE(tags_count[[#This Row],[Index_count]]," ",""))+1)</f>
        <v>1</v>
      </c>
      <c r="E1860">
        <f t="shared" si="30"/>
        <v>0</v>
      </c>
    </row>
    <row r="1861" spans="1:5" x14ac:dyDescent="0.3">
      <c r="A1861" s="10" t="s">
        <v>13254</v>
      </c>
      <c r="B1861" s="54">
        <v>1</v>
      </c>
      <c r="C1861" t="s">
        <v>16765</v>
      </c>
      <c r="D1861" s="55">
        <f>IF(LEN(TRIM(tags_count[[#This Row],[Index_count]]))=0,0,LEN(tags_count[[#This Row],[Index_count]])-LEN(SUBSTITUTE(tags_count[[#This Row],[Index_count]]," ",""))+1)</f>
        <v>1</v>
      </c>
      <c r="E1861">
        <f t="shared" si="30"/>
        <v>0</v>
      </c>
    </row>
    <row r="1862" spans="1:5" x14ac:dyDescent="0.3">
      <c r="A1862" s="10" t="s">
        <v>13255</v>
      </c>
      <c r="B1862" s="54">
        <v>1</v>
      </c>
      <c r="C1862" t="s">
        <v>16598</v>
      </c>
      <c r="D1862" s="55">
        <f>IF(LEN(TRIM(tags_count[[#This Row],[Index_count]]))=0,0,LEN(tags_count[[#This Row],[Index_count]])-LEN(SUBSTITUTE(tags_count[[#This Row],[Index_count]]," ",""))+1)</f>
        <v>1</v>
      </c>
      <c r="E1862">
        <f t="shared" si="30"/>
        <v>0</v>
      </c>
    </row>
    <row r="1863" spans="1:5" x14ac:dyDescent="0.3">
      <c r="A1863" s="10" t="s">
        <v>13256</v>
      </c>
      <c r="B1863" s="54">
        <v>1</v>
      </c>
      <c r="C1863" t="s">
        <v>16599</v>
      </c>
      <c r="D1863" s="55">
        <f>IF(LEN(TRIM(tags_count[[#This Row],[Index_count]]))=0,0,LEN(tags_count[[#This Row],[Index_count]])-LEN(SUBSTITUTE(tags_count[[#This Row],[Index_count]]," ",""))+1)</f>
        <v>1</v>
      </c>
      <c r="E1863">
        <f t="shared" si="30"/>
        <v>0</v>
      </c>
    </row>
    <row r="1864" spans="1:5" x14ac:dyDescent="0.3">
      <c r="A1864" s="10" t="s">
        <v>13257</v>
      </c>
      <c r="B1864" s="54">
        <v>1</v>
      </c>
      <c r="C1864" t="s">
        <v>16766</v>
      </c>
      <c r="D1864" s="55">
        <f>IF(LEN(TRIM(tags_count[[#This Row],[Index_count]]))=0,0,LEN(tags_count[[#This Row],[Index_count]])-LEN(SUBSTITUTE(tags_count[[#This Row],[Index_count]]," ",""))+1)</f>
        <v>1</v>
      </c>
      <c r="E1864">
        <f t="shared" si="30"/>
        <v>0</v>
      </c>
    </row>
    <row r="1865" spans="1:5" x14ac:dyDescent="0.3">
      <c r="A1865" s="10" t="s">
        <v>13258</v>
      </c>
      <c r="B1865" s="54">
        <v>1</v>
      </c>
      <c r="C1865" t="s">
        <v>16414</v>
      </c>
      <c r="D1865" s="55">
        <f>IF(LEN(TRIM(tags_count[[#This Row],[Index_count]]))=0,0,LEN(tags_count[[#This Row],[Index_count]])-LEN(SUBSTITUTE(tags_count[[#This Row],[Index_count]]," ",""))+1)</f>
        <v>1</v>
      </c>
      <c r="E1865">
        <f t="shared" si="30"/>
        <v>0</v>
      </c>
    </row>
    <row r="1866" spans="1:5" x14ac:dyDescent="0.3">
      <c r="A1866" s="10" t="s">
        <v>13259</v>
      </c>
      <c r="B1866" s="54">
        <v>1</v>
      </c>
      <c r="C1866" t="s">
        <v>16767</v>
      </c>
      <c r="D1866" s="55">
        <f>IF(LEN(TRIM(tags_count[[#This Row],[Index_count]]))=0,0,LEN(tags_count[[#This Row],[Index_count]])-LEN(SUBSTITUTE(tags_count[[#This Row],[Index_count]]," ",""))+1)</f>
        <v>1</v>
      </c>
      <c r="E1866">
        <f t="shared" si="30"/>
        <v>0</v>
      </c>
    </row>
    <row r="1867" spans="1:5" x14ac:dyDescent="0.3">
      <c r="A1867" s="10" t="s">
        <v>13260</v>
      </c>
      <c r="B1867" s="54">
        <v>1</v>
      </c>
      <c r="C1867" t="s">
        <v>16768</v>
      </c>
      <c r="D1867" s="55">
        <f>IF(LEN(TRIM(tags_count[[#This Row],[Index_count]]))=0,0,LEN(tags_count[[#This Row],[Index_count]])-LEN(SUBSTITUTE(tags_count[[#This Row],[Index_count]]," ",""))+1)</f>
        <v>1</v>
      </c>
      <c r="E1867">
        <f t="shared" si="30"/>
        <v>0</v>
      </c>
    </row>
    <row r="1868" spans="1:5" x14ac:dyDescent="0.3">
      <c r="A1868" s="10" t="s">
        <v>13261</v>
      </c>
      <c r="B1868" s="54">
        <v>1</v>
      </c>
      <c r="C1868" t="s">
        <v>16606</v>
      </c>
      <c r="D1868" s="55">
        <f>IF(LEN(TRIM(tags_count[[#This Row],[Index_count]]))=0,0,LEN(tags_count[[#This Row],[Index_count]])-LEN(SUBSTITUTE(tags_count[[#This Row],[Index_count]]," ",""))+1)</f>
        <v>1</v>
      </c>
      <c r="E1868">
        <f t="shared" si="30"/>
        <v>0</v>
      </c>
    </row>
    <row r="1869" spans="1:5" x14ac:dyDescent="0.3">
      <c r="A1869" s="10" t="s">
        <v>13262</v>
      </c>
      <c r="B1869" s="54">
        <v>1</v>
      </c>
      <c r="C1869" t="s">
        <v>16439</v>
      </c>
      <c r="D1869" s="55">
        <f>IF(LEN(TRIM(tags_count[[#This Row],[Index_count]]))=0,0,LEN(tags_count[[#This Row],[Index_count]])-LEN(SUBSTITUTE(tags_count[[#This Row],[Index_count]]," ",""))+1)</f>
        <v>1</v>
      </c>
      <c r="E1869">
        <f t="shared" si="30"/>
        <v>0</v>
      </c>
    </row>
    <row r="1870" spans="1:5" x14ac:dyDescent="0.3">
      <c r="A1870" s="10" t="s">
        <v>13263</v>
      </c>
      <c r="B1870" s="54">
        <v>1</v>
      </c>
      <c r="C1870" t="s">
        <v>16748</v>
      </c>
      <c r="D1870" s="55">
        <f>IF(LEN(TRIM(tags_count[[#This Row],[Index_count]]))=0,0,LEN(tags_count[[#This Row],[Index_count]])-LEN(SUBSTITUTE(tags_count[[#This Row],[Index_count]]," ",""))+1)</f>
        <v>1</v>
      </c>
      <c r="E1870">
        <f t="shared" si="30"/>
        <v>0</v>
      </c>
    </row>
    <row r="1871" spans="1:5" x14ac:dyDescent="0.3">
      <c r="A1871" s="10" t="s">
        <v>13264</v>
      </c>
      <c r="B1871" s="54">
        <v>1</v>
      </c>
      <c r="C1871" t="s">
        <v>16666</v>
      </c>
      <c r="D1871" s="55">
        <f>IF(LEN(TRIM(tags_count[[#This Row],[Index_count]]))=0,0,LEN(tags_count[[#This Row],[Index_count]])-LEN(SUBSTITUTE(tags_count[[#This Row],[Index_count]]," ",""))+1)</f>
        <v>1</v>
      </c>
      <c r="E1871">
        <f t="shared" si="30"/>
        <v>0</v>
      </c>
    </row>
    <row r="1872" spans="1:5" x14ac:dyDescent="0.3">
      <c r="A1872" s="10" t="s">
        <v>13265</v>
      </c>
      <c r="B1872" s="54">
        <v>1</v>
      </c>
      <c r="C1872" t="s">
        <v>16769</v>
      </c>
      <c r="D1872" s="55">
        <f>IF(LEN(TRIM(tags_count[[#This Row],[Index_count]]))=0,0,LEN(tags_count[[#This Row],[Index_count]])-LEN(SUBSTITUTE(tags_count[[#This Row],[Index_count]]," ",""))+1)</f>
        <v>1</v>
      </c>
      <c r="E1872">
        <f t="shared" si="30"/>
        <v>0</v>
      </c>
    </row>
    <row r="1873" spans="1:5" x14ac:dyDescent="0.3">
      <c r="A1873" s="10" t="s">
        <v>13266</v>
      </c>
      <c r="B1873" s="54">
        <v>1</v>
      </c>
      <c r="C1873" t="s">
        <v>16770</v>
      </c>
      <c r="D1873" s="55">
        <f>IF(LEN(TRIM(tags_count[[#This Row],[Index_count]]))=0,0,LEN(tags_count[[#This Row],[Index_count]])-LEN(SUBSTITUTE(tags_count[[#This Row],[Index_count]]," ",""))+1)</f>
        <v>1</v>
      </c>
      <c r="E1873">
        <f t="shared" si="30"/>
        <v>0</v>
      </c>
    </row>
    <row r="1874" spans="1:5" x14ac:dyDescent="0.3">
      <c r="A1874" s="10" t="s">
        <v>13267</v>
      </c>
      <c r="B1874" s="54">
        <v>1</v>
      </c>
      <c r="C1874" t="s">
        <v>16516</v>
      </c>
      <c r="D1874" s="55">
        <f>IF(LEN(TRIM(tags_count[[#This Row],[Index_count]]))=0,0,LEN(tags_count[[#This Row],[Index_count]])-LEN(SUBSTITUTE(tags_count[[#This Row],[Index_count]]," ",""))+1)</f>
        <v>1</v>
      </c>
      <c r="E1874">
        <f t="shared" si="30"/>
        <v>0</v>
      </c>
    </row>
    <row r="1875" spans="1:5" x14ac:dyDescent="0.3">
      <c r="A1875" s="10" t="s">
        <v>13268</v>
      </c>
      <c r="B1875" s="54">
        <v>1</v>
      </c>
      <c r="C1875" t="s">
        <v>16582</v>
      </c>
      <c r="D1875" s="55">
        <f>IF(LEN(TRIM(tags_count[[#This Row],[Index_count]]))=0,0,LEN(tags_count[[#This Row],[Index_count]])-LEN(SUBSTITUTE(tags_count[[#This Row],[Index_count]]," ",""))+1)</f>
        <v>1</v>
      </c>
      <c r="E1875">
        <f t="shared" si="30"/>
        <v>0</v>
      </c>
    </row>
    <row r="1876" spans="1:5" x14ac:dyDescent="0.3">
      <c r="A1876" s="10" t="s">
        <v>13269</v>
      </c>
      <c r="B1876" s="54">
        <v>1</v>
      </c>
      <c r="C1876" t="s">
        <v>16666</v>
      </c>
      <c r="D1876" s="55">
        <f>IF(LEN(TRIM(tags_count[[#This Row],[Index_count]]))=0,0,LEN(tags_count[[#This Row],[Index_count]])-LEN(SUBSTITUTE(tags_count[[#This Row],[Index_count]]," ",""))+1)</f>
        <v>1</v>
      </c>
      <c r="E1876">
        <f t="shared" si="30"/>
        <v>0</v>
      </c>
    </row>
    <row r="1877" spans="1:5" x14ac:dyDescent="0.3">
      <c r="A1877" s="10" t="s">
        <v>13270</v>
      </c>
      <c r="B1877" s="54">
        <v>1</v>
      </c>
      <c r="C1877" t="s">
        <v>16715</v>
      </c>
      <c r="D1877" s="55">
        <f>IF(LEN(TRIM(tags_count[[#This Row],[Index_count]]))=0,0,LEN(tags_count[[#This Row],[Index_count]])-LEN(SUBSTITUTE(tags_count[[#This Row],[Index_count]]," ",""))+1)</f>
        <v>1</v>
      </c>
      <c r="E1877">
        <f t="shared" si="30"/>
        <v>0</v>
      </c>
    </row>
    <row r="1878" spans="1:5" x14ac:dyDescent="0.3">
      <c r="A1878" s="10" t="s">
        <v>13271</v>
      </c>
      <c r="B1878" s="54">
        <v>1</v>
      </c>
      <c r="C1878" t="s">
        <v>16649</v>
      </c>
      <c r="D1878" s="55">
        <f>IF(LEN(TRIM(tags_count[[#This Row],[Index_count]]))=0,0,LEN(tags_count[[#This Row],[Index_count]])-LEN(SUBSTITUTE(tags_count[[#This Row],[Index_count]]," ",""))+1)</f>
        <v>1</v>
      </c>
      <c r="E1878">
        <f t="shared" si="30"/>
        <v>0</v>
      </c>
    </row>
    <row r="1879" spans="1:5" x14ac:dyDescent="0.3">
      <c r="A1879" s="10" t="s">
        <v>13272</v>
      </c>
      <c r="B1879" s="54">
        <v>1</v>
      </c>
      <c r="C1879" t="s">
        <v>16771</v>
      </c>
      <c r="D1879" s="55">
        <f>IF(LEN(TRIM(tags_count[[#This Row],[Index_count]]))=0,0,LEN(tags_count[[#This Row],[Index_count]])-LEN(SUBSTITUTE(tags_count[[#This Row],[Index_count]]," ",""))+1)</f>
        <v>1</v>
      </c>
      <c r="E1879">
        <f t="shared" si="30"/>
        <v>0</v>
      </c>
    </row>
    <row r="1880" spans="1:5" x14ac:dyDescent="0.3">
      <c r="A1880" s="10" t="s">
        <v>13273</v>
      </c>
      <c r="B1880" s="54">
        <v>1</v>
      </c>
      <c r="C1880" t="s">
        <v>16772</v>
      </c>
      <c r="D1880" s="55">
        <f>IF(LEN(TRIM(tags_count[[#This Row],[Index_count]]))=0,0,LEN(tags_count[[#This Row],[Index_count]])-LEN(SUBSTITUTE(tags_count[[#This Row],[Index_count]]," ",""))+1)</f>
        <v>1</v>
      </c>
      <c r="E1880">
        <f t="shared" si="30"/>
        <v>0</v>
      </c>
    </row>
    <row r="1881" spans="1:5" x14ac:dyDescent="0.3">
      <c r="A1881" s="10" t="s">
        <v>13274</v>
      </c>
      <c r="B1881" s="54">
        <v>1</v>
      </c>
      <c r="C1881" t="s">
        <v>16773</v>
      </c>
      <c r="D1881" s="55">
        <f>IF(LEN(TRIM(tags_count[[#This Row],[Index_count]]))=0,0,LEN(tags_count[[#This Row],[Index_count]])-LEN(SUBSTITUTE(tags_count[[#This Row],[Index_count]]," ",""))+1)</f>
        <v>1</v>
      </c>
      <c r="E1881">
        <f t="shared" si="30"/>
        <v>0</v>
      </c>
    </row>
    <row r="1882" spans="1:5" x14ac:dyDescent="0.3">
      <c r="A1882" s="10" t="s">
        <v>13275</v>
      </c>
      <c r="B1882" s="54">
        <v>1</v>
      </c>
      <c r="C1882" t="s">
        <v>16774</v>
      </c>
      <c r="D1882" s="55">
        <f>IF(LEN(TRIM(tags_count[[#This Row],[Index_count]]))=0,0,LEN(tags_count[[#This Row],[Index_count]])-LEN(SUBSTITUTE(tags_count[[#This Row],[Index_count]]," ",""))+1)</f>
        <v>1</v>
      </c>
      <c r="E1882">
        <f t="shared" si="30"/>
        <v>0</v>
      </c>
    </row>
    <row r="1883" spans="1:5" x14ac:dyDescent="0.3">
      <c r="A1883" s="10" t="s">
        <v>13276</v>
      </c>
      <c r="B1883" s="54">
        <v>1</v>
      </c>
      <c r="C1883" t="s">
        <v>16524</v>
      </c>
      <c r="D1883" s="55">
        <f>IF(LEN(TRIM(tags_count[[#This Row],[Index_count]]))=0,0,LEN(tags_count[[#This Row],[Index_count]])-LEN(SUBSTITUTE(tags_count[[#This Row],[Index_count]]," ",""))+1)</f>
        <v>1</v>
      </c>
      <c r="E1883">
        <f t="shared" si="30"/>
        <v>0</v>
      </c>
    </row>
    <row r="1884" spans="1:5" x14ac:dyDescent="0.3">
      <c r="A1884" s="10" t="s">
        <v>13277</v>
      </c>
      <c r="B1884" s="54">
        <v>1</v>
      </c>
      <c r="C1884" t="s">
        <v>16729</v>
      </c>
      <c r="D1884" s="55">
        <f>IF(LEN(TRIM(tags_count[[#This Row],[Index_count]]))=0,0,LEN(tags_count[[#This Row],[Index_count]])-LEN(SUBSTITUTE(tags_count[[#This Row],[Index_count]]," ",""))+1)</f>
        <v>1</v>
      </c>
      <c r="E1884">
        <f t="shared" si="30"/>
        <v>0</v>
      </c>
    </row>
    <row r="1885" spans="1:5" x14ac:dyDescent="0.3">
      <c r="A1885" s="10" t="s">
        <v>13278</v>
      </c>
      <c r="B1885" s="54">
        <v>1</v>
      </c>
      <c r="C1885" t="s">
        <v>16621</v>
      </c>
      <c r="D1885" s="55">
        <f>IF(LEN(TRIM(tags_count[[#This Row],[Index_count]]))=0,0,LEN(tags_count[[#This Row],[Index_count]])-LEN(SUBSTITUTE(tags_count[[#This Row],[Index_count]]," ",""))+1)</f>
        <v>1</v>
      </c>
      <c r="E1885">
        <f t="shared" si="30"/>
        <v>0</v>
      </c>
    </row>
    <row r="1886" spans="1:5" x14ac:dyDescent="0.3">
      <c r="A1886" s="10" t="s">
        <v>13279</v>
      </c>
      <c r="B1886" s="54">
        <v>1</v>
      </c>
      <c r="C1886" t="s">
        <v>16775</v>
      </c>
      <c r="D1886" s="55">
        <f>IF(LEN(TRIM(tags_count[[#This Row],[Index_count]]))=0,0,LEN(tags_count[[#This Row],[Index_count]])-LEN(SUBSTITUTE(tags_count[[#This Row],[Index_count]]," ",""))+1)</f>
        <v>1</v>
      </c>
      <c r="E1886">
        <f t="shared" si="30"/>
        <v>0</v>
      </c>
    </row>
    <row r="1887" spans="1:5" x14ac:dyDescent="0.3">
      <c r="A1887" s="10" t="s">
        <v>13280</v>
      </c>
      <c r="B1887" s="54">
        <v>1</v>
      </c>
      <c r="C1887" t="s">
        <v>16445</v>
      </c>
      <c r="D1887" s="55">
        <f>IF(LEN(TRIM(tags_count[[#This Row],[Index_count]]))=0,0,LEN(tags_count[[#This Row],[Index_count]])-LEN(SUBSTITUTE(tags_count[[#This Row],[Index_count]]," ",""))+1)</f>
        <v>1</v>
      </c>
      <c r="E1887">
        <f t="shared" si="30"/>
        <v>0</v>
      </c>
    </row>
    <row r="1888" spans="1:5" x14ac:dyDescent="0.3">
      <c r="A1888" s="10" t="s">
        <v>13281</v>
      </c>
      <c r="B1888" s="54">
        <v>1</v>
      </c>
      <c r="C1888" t="s">
        <v>16440</v>
      </c>
      <c r="D1888" s="55">
        <f>IF(LEN(TRIM(tags_count[[#This Row],[Index_count]]))=0,0,LEN(tags_count[[#This Row],[Index_count]])-LEN(SUBSTITUTE(tags_count[[#This Row],[Index_count]]," ",""))+1)</f>
        <v>1</v>
      </c>
      <c r="E1888">
        <f t="shared" si="30"/>
        <v>0</v>
      </c>
    </row>
    <row r="1889" spans="1:5" x14ac:dyDescent="0.3">
      <c r="A1889" s="10" t="s">
        <v>13282</v>
      </c>
      <c r="B1889" s="54">
        <v>1</v>
      </c>
      <c r="C1889" t="s">
        <v>16463</v>
      </c>
      <c r="D1889" s="55">
        <f>IF(LEN(TRIM(tags_count[[#This Row],[Index_count]]))=0,0,LEN(tags_count[[#This Row],[Index_count]])-LEN(SUBSTITUTE(tags_count[[#This Row],[Index_count]]," ",""))+1)</f>
        <v>1</v>
      </c>
      <c r="E1889">
        <f t="shared" si="30"/>
        <v>0</v>
      </c>
    </row>
    <row r="1890" spans="1:5" x14ac:dyDescent="0.3">
      <c r="A1890" s="10" t="s">
        <v>13283</v>
      </c>
      <c r="B1890" s="54">
        <v>1</v>
      </c>
      <c r="C1890" t="s">
        <v>16420</v>
      </c>
      <c r="D1890" s="55">
        <f>IF(LEN(TRIM(tags_count[[#This Row],[Index_count]]))=0,0,LEN(tags_count[[#This Row],[Index_count]])-LEN(SUBSTITUTE(tags_count[[#This Row],[Index_count]]," ",""))+1)</f>
        <v>1</v>
      </c>
      <c r="E1890">
        <f t="shared" si="30"/>
        <v>0</v>
      </c>
    </row>
    <row r="1891" spans="1:5" x14ac:dyDescent="0.3">
      <c r="A1891" s="10" t="s">
        <v>13284</v>
      </c>
      <c r="B1891" s="54">
        <v>1</v>
      </c>
      <c r="C1891" t="s">
        <v>16776</v>
      </c>
      <c r="D1891" s="55">
        <f>IF(LEN(TRIM(tags_count[[#This Row],[Index_count]]))=0,0,LEN(tags_count[[#This Row],[Index_count]])-LEN(SUBSTITUTE(tags_count[[#This Row],[Index_count]]," ",""))+1)</f>
        <v>1</v>
      </c>
      <c r="E1891">
        <f t="shared" si="30"/>
        <v>0</v>
      </c>
    </row>
    <row r="1892" spans="1:5" x14ac:dyDescent="0.3">
      <c r="A1892" s="10" t="s">
        <v>13285</v>
      </c>
      <c r="B1892" s="54">
        <v>1</v>
      </c>
      <c r="C1892" t="s">
        <v>16461</v>
      </c>
      <c r="D1892" s="55">
        <f>IF(LEN(TRIM(tags_count[[#This Row],[Index_count]]))=0,0,LEN(tags_count[[#This Row],[Index_count]])-LEN(SUBSTITUTE(tags_count[[#This Row],[Index_count]]," ",""))+1)</f>
        <v>1</v>
      </c>
      <c r="E1892">
        <f t="shared" si="30"/>
        <v>0</v>
      </c>
    </row>
    <row r="1893" spans="1:5" x14ac:dyDescent="0.3">
      <c r="A1893" s="10" t="s">
        <v>13286</v>
      </c>
      <c r="B1893" s="54">
        <v>1</v>
      </c>
      <c r="C1893" t="s">
        <v>16750</v>
      </c>
      <c r="D1893" s="55">
        <f>IF(LEN(TRIM(tags_count[[#This Row],[Index_count]]))=0,0,LEN(tags_count[[#This Row],[Index_count]])-LEN(SUBSTITUTE(tags_count[[#This Row],[Index_count]]," ",""))+1)</f>
        <v>1</v>
      </c>
      <c r="E1893">
        <f t="shared" si="30"/>
        <v>0</v>
      </c>
    </row>
    <row r="1894" spans="1:5" x14ac:dyDescent="0.3">
      <c r="A1894" s="10" t="s">
        <v>13287</v>
      </c>
      <c r="B1894" s="54">
        <v>1</v>
      </c>
      <c r="C1894" t="s">
        <v>16777</v>
      </c>
      <c r="D1894" s="55">
        <f>IF(LEN(TRIM(tags_count[[#This Row],[Index_count]]))=0,0,LEN(tags_count[[#This Row],[Index_count]])-LEN(SUBSTITUTE(tags_count[[#This Row],[Index_count]]," ",""))+1)</f>
        <v>1</v>
      </c>
      <c r="E1894">
        <f t="shared" si="30"/>
        <v>0</v>
      </c>
    </row>
    <row r="1895" spans="1:5" x14ac:dyDescent="0.3">
      <c r="A1895" s="10" t="s">
        <v>13288</v>
      </c>
      <c r="B1895" s="54">
        <v>1</v>
      </c>
      <c r="C1895" t="s">
        <v>16539</v>
      </c>
      <c r="D1895" s="55">
        <f>IF(LEN(TRIM(tags_count[[#This Row],[Index_count]]))=0,0,LEN(tags_count[[#This Row],[Index_count]])-LEN(SUBSTITUTE(tags_count[[#This Row],[Index_count]]," ",""))+1)</f>
        <v>1</v>
      </c>
      <c r="E1895">
        <f t="shared" si="30"/>
        <v>0</v>
      </c>
    </row>
    <row r="1896" spans="1:5" x14ac:dyDescent="0.3">
      <c r="A1896" s="10" t="s">
        <v>13289</v>
      </c>
      <c r="B1896" s="54">
        <v>1</v>
      </c>
      <c r="C1896" t="s">
        <v>16461</v>
      </c>
      <c r="D1896" s="55">
        <f>IF(LEN(TRIM(tags_count[[#This Row],[Index_count]]))=0,0,LEN(tags_count[[#This Row],[Index_count]])-LEN(SUBSTITUTE(tags_count[[#This Row],[Index_count]]," ",""))+1)</f>
        <v>1</v>
      </c>
      <c r="E1896">
        <f t="shared" si="30"/>
        <v>0</v>
      </c>
    </row>
    <row r="1897" spans="1:5" x14ac:dyDescent="0.3">
      <c r="A1897" s="10" t="s">
        <v>13290</v>
      </c>
      <c r="B1897" s="54">
        <v>1</v>
      </c>
      <c r="C1897" t="s">
        <v>16778</v>
      </c>
      <c r="D1897" s="55">
        <f>IF(LEN(TRIM(tags_count[[#This Row],[Index_count]]))=0,0,LEN(tags_count[[#This Row],[Index_count]])-LEN(SUBSTITUTE(tags_count[[#This Row],[Index_count]]," ",""))+1)</f>
        <v>1</v>
      </c>
      <c r="E1897">
        <f t="shared" si="30"/>
        <v>0</v>
      </c>
    </row>
    <row r="1898" spans="1:5" x14ac:dyDescent="0.3">
      <c r="A1898" s="10" t="s">
        <v>13291</v>
      </c>
      <c r="B1898" s="54">
        <v>1</v>
      </c>
      <c r="C1898" t="s">
        <v>16548</v>
      </c>
      <c r="D1898" s="55">
        <f>IF(LEN(TRIM(tags_count[[#This Row],[Index_count]]))=0,0,LEN(tags_count[[#This Row],[Index_count]])-LEN(SUBSTITUTE(tags_count[[#This Row],[Index_count]]," ",""))+1)</f>
        <v>1</v>
      </c>
      <c r="E1898">
        <f t="shared" si="30"/>
        <v>0</v>
      </c>
    </row>
    <row r="1899" spans="1:5" x14ac:dyDescent="0.3">
      <c r="A1899" s="10" t="s">
        <v>13292</v>
      </c>
      <c r="B1899" s="54">
        <v>1</v>
      </c>
      <c r="C1899" t="s">
        <v>16668</v>
      </c>
      <c r="D1899" s="55">
        <f>IF(LEN(TRIM(tags_count[[#This Row],[Index_count]]))=0,0,LEN(tags_count[[#This Row],[Index_count]])-LEN(SUBSTITUTE(tags_count[[#This Row],[Index_count]]," ",""))+1)</f>
        <v>1</v>
      </c>
      <c r="E1899">
        <f t="shared" si="30"/>
        <v>0</v>
      </c>
    </row>
    <row r="1900" spans="1:5" x14ac:dyDescent="0.3">
      <c r="A1900" s="10" t="s">
        <v>13293</v>
      </c>
      <c r="B1900" s="54">
        <v>1</v>
      </c>
      <c r="C1900" t="s">
        <v>16779</v>
      </c>
      <c r="D1900" s="55">
        <f>IF(LEN(TRIM(tags_count[[#This Row],[Index_count]]))=0,0,LEN(tags_count[[#This Row],[Index_count]])-LEN(SUBSTITUTE(tags_count[[#This Row],[Index_count]]," ",""))+1)</f>
        <v>1</v>
      </c>
      <c r="E1900">
        <f t="shared" si="30"/>
        <v>0</v>
      </c>
    </row>
    <row r="1901" spans="1:5" x14ac:dyDescent="0.3">
      <c r="A1901" s="10" t="s">
        <v>13294</v>
      </c>
      <c r="B1901" s="54">
        <v>1</v>
      </c>
      <c r="C1901" t="s">
        <v>16780</v>
      </c>
      <c r="D1901" s="55">
        <f>IF(LEN(TRIM(tags_count[[#This Row],[Index_count]]))=0,0,LEN(tags_count[[#This Row],[Index_count]])-LEN(SUBSTITUTE(tags_count[[#This Row],[Index_count]]," ",""))+1)</f>
        <v>1</v>
      </c>
      <c r="E1901">
        <f t="shared" si="30"/>
        <v>0</v>
      </c>
    </row>
    <row r="1902" spans="1:5" x14ac:dyDescent="0.3">
      <c r="A1902" s="10" t="s">
        <v>13295</v>
      </c>
      <c r="B1902" s="54">
        <v>1</v>
      </c>
      <c r="C1902" t="s">
        <v>16781</v>
      </c>
      <c r="D1902" s="55">
        <f>IF(LEN(TRIM(tags_count[[#This Row],[Index_count]]))=0,0,LEN(tags_count[[#This Row],[Index_count]])-LEN(SUBSTITUTE(tags_count[[#This Row],[Index_count]]," ",""))+1)</f>
        <v>1</v>
      </c>
      <c r="E1902">
        <f t="shared" si="30"/>
        <v>0</v>
      </c>
    </row>
    <row r="1903" spans="1:5" x14ac:dyDescent="0.3">
      <c r="A1903" s="10" t="s">
        <v>13296</v>
      </c>
      <c r="B1903" s="54">
        <v>1</v>
      </c>
      <c r="C1903" t="s">
        <v>16475</v>
      </c>
      <c r="D1903" s="55">
        <f>IF(LEN(TRIM(tags_count[[#This Row],[Index_count]]))=0,0,LEN(tags_count[[#This Row],[Index_count]])-LEN(SUBSTITUTE(tags_count[[#This Row],[Index_count]]," ",""))+1)</f>
        <v>1</v>
      </c>
      <c r="E1903">
        <f t="shared" si="30"/>
        <v>0</v>
      </c>
    </row>
    <row r="1904" spans="1:5" x14ac:dyDescent="0.3">
      <c r="A1904" s="10" t="s">
        <v>13297</v>
      </c>
      <c r="B1904" s="54">
        <v>1</v>
      </c>
      <c r="C1904" t="s">
        <v>16742</v>
      </c>
      <c r="D1904" s="55">
        <f>IF(LEN(TRIM(tags_count[[#This Row],[Index_count]]))=0,0,LEN(tags_count[[#This Row],[Index_count]])-LEN(SUBSTITUTE(tags_count[[#This Row],[Index_count]]," ",""))+1)</f>
        <v>1</v>
      </c>
      <c r="E1904">
        <f t="shared" si="30"/>
        <v>0</v>
      </c>
    </row>
    <row r="1905" spans="1:5" x14ac:dyDescent="0.3">
      <c r="A1905" s="10" t="s">
        <v>13298</v>
      </c>
      <c r="B1905" s="54">
        <v>1</v>
      </c>
      <c r="C1905" t="s">
        <v>16782</v>
      </c>
      <c r="D1905" s="55">
        <f>IF(LEN(TRIM(tags_count[[#This Row],[Index_count]]))=0,0,LEN(tags_count[[#This Row],[Index_count]])-LEN(SUBSTITUTE(tags_count[[#This Row],[Index_count]]," ",""))+1)</f>
        <v>1</v>
      </c>
      <c r="E1905">
        <f t="shared" si="30"/>
        <v>0</v>
      </c>
    </row>
    <row r="1906" spans="1:5" x14ac:dyDescent="0.3">
      <c r="A1906" s="10" t="s">
        <v>13299</v>
      </c>
      <c r="B1906" s="54">
        <v>1</v>
      </c>
      <c r="C1906" t="s">
        <v>16454</v>
      </c>
      <c r="D1906" s="55">
        <f>IF(LEN(TRIM(tags_count[[#This Row],[Index_count]]))=0,0,LEN(tags_count[[#This Row],[Index_count]])-LEN(SUBSTITUTE(tags_count[[#This Row],[Index_count]]," ",""))+1)</f>
        <v>1</v>
      </c>
      <c r="E1906">
        <f t="shared" si="30"/>
        <v>0</v>
      </c>
    </row>
    <row r="1907" spans="1:5" x14ac:dyDescent="0.3">
      <c r="A1907" s="10" t="s">
        <v>13300</v>
      </c>
      <c r="B1907" s="54">
        <v>1</v>
      </c>
      <c r="C1907" t="s">
        <v>16783</v>
      </c>
      <c r="D1907" s="55">
        <f>IF(LEN(TRIM(tags_count[[#This Row],[Index_count]]))=0,0,LEN(tags_count[[#This Row],[Index_count]])-LEN(SUBSTITUTE(tags_count[[#This Row],[Index_count]]," ",""))+1)</f>
        <v>1</v>
      </c>
      <c r="E1907">
        <f t="shared" si="30"/>
        <v>0</v>
      </c>
    </row>
    <row r="1908" spans="1:5" x14ac:dyDescent="0.3">
      <c r="A1908" s="10" t="s">
        <v>13301</v>
      </c>
      <c r="B1908" s="54">
        <v>1</v>
      </c>
      <c r="C1908" t="s">
        <v>16784</v>
      </c>
      <c r="D1908" s="55">
        <f>IF(LEN(TRIM(tags_count[[#This Row],[Index_count]]))=0,0,LEN(tags_count[[#This Row],[Index_count]])-LEN(SUBSTITUTE(tags_count[[#This Row],[Index_count]]," ",""))+1)</f>
        <v>1</v>
      </c>
      <c r="E1908">
        <f t="shared" si="30"/>
        <v>0</v>
      </c>
    </row>
    <row r="1909" spans="1:5" x14ac:dyDescent="0.3">
      <c r="A1909" s="10" t="s">
        <v>13302</v>
      </c>
      <c r="B1909" s="54">
        <v>1</v>
      </c>
      <c r="C1909" t="s">
        <v>16684</v>
      </c>
      <c r="D1909" s="55">
        <f>IF(LEN(TRIM(tags_count[[#This Row],[Index_count]]))=0,0,LEN(tags_count[[#This Row],[Index_count]])-LEN(SUBSTITUTE(tags_count[[#This Row],[Index_count]]," ",""))+1)</f>
        <v>1</v>
      </c>
      <c r="E1909">
        <f t="shared" si="30"/>
        <v>0</v>
      </c>
    </row>
    <row r="1910" spans="1:5" x14ac:dyDescent="0.3">
      <c r="A1910" s="10" t="s">
        <v>13303</v>
      </c>
      <c r="B1910" s="54">
        <v>1</v>
      </c>
      <c r="C1910" t="s">
        <v>16785</v>
      </c>
      <c r="D1910" s="55">
        <f>IF(LEN(TRIM(tags_count[[#This Row],[Index_count]]))=0,0,LEN(tags_count[[#This Row],[Index_count]])-LEN(SUBSTITUTE(tags_count[[#This Row],[Index_count]]," ",""))+1)</f>
        <v>1</v>
      </c>
      <c r="E1910">
        <f t="shared" si="30"/>
        <v>0</v>
      </c>
    </row>
    <row r="1911" spans="1:5" x14ac:dyDescent="0.3">
      <c r="A1911" s="10" t="s">
        <v>13304</v>
      </c>
      <c r="B1911" s="54">
        <v>1</v>
      </c>
      <c r="C1911" t="s">
        <v>16605</v>
      </c>
      <c r="D1911" s="55">
        <f>IF(LEN(TRIM(tags_count[[#This Row],[Index_count]]))=0,0,LEN(tags_count[[#This Row],[Index_count]])-LEN(SUBSTITUTE(tags_count[[#This Row],[Index_count]]," ",""))+1)</f>
        <v>1</v>
      </c>
      <c r="E1911">
        <f t="shared" si="30"/>
        <v>0</v>
      </c>
    </row>
    <row r="1912" spans="1:5" x14ac:dyDescent="0.3">
      <c r="A1912" s="10" t="s">
        <v>13305</v>
      </c>
      <c r="B1912" s="54">
        <v>1</v>
      </c>
      <c r="C1912" t="s">
        <v>16711</v>
      </c>
      <c r="D1912" s="55">
        <f>IF(LEN(TRIM(tags_count[[#This Row],[Index_count]]))=0,0,LEN(tags_count[[#This Row],[Index_count]])-LEN(SUBSTITUTE(tags_count[[#This Row],[Index_count]]," ",""))+1)</f>
        <v>1</v>
      </c>
      <c r="E1912">
        <f t="shared" si="30"/>
        <v>0</v>
      </c>
    </row>
    <row r="1913" spans="1:5" x14ac:dyDescent="0.3">
      <c r="A1913" s="10" t="s">
        <v>13306</v>
      </c>
      <c r="B1913" s="54">
        <v>1</v>
      </c>
      <c r="C1913" t="s">
        <v>16705</v>
      </c>
      <c r="D1913" s="55">
        <f>IF(LEN(TRIM(tags_count[[#This Row],[Index_count]]))=0,0,LEN(tags_count[[#This Row],[Index_count]])-LEN(SUBSTITUTE(tags_count[[#This Row],[Index_count]]," ",""))+1)</f>
        <v>1</v>
      </c>
      <c r="E1913">
        <f t="shared" si="30"/>
        <v>0</v>
      </c>
    </row>
    <row r="1914" spans="1:5" x14ac:dyDescent="0.3">
      <c r="A1914" s="10" t="s">
        <v>13307</v>
      </c>
      <c r="B1914" s="54">
        <v>1</v>
      </c>
      <c r="C1914" t="s">
        <v>16696</v>
      </c>
      <c r="D1914" s="55">
        <f>IF(LEN(TRIM(tags_count[[#This Row],[Index_count]]))=0,0,LEN(tags_count[[#This Row],[Index_count]])-LEN(SUBSTITUTE(tags_count[[#This Row],[Index_count]]," ",""))+1)</f>
        <v>1</v>
      </c>
      <c r="E1914">
        <f t="shared" si="30"/>
        <v>0</v>
      </c>
    </row>
    <row r="1915" spans="1:5" x14ac:dyDescent="0.3">
      <c r="A1915" s="10" t="s">
        <v>13308</v>
      </c>
      <c r="B1915" s="54">
        <v>1</v>
      </c>
      <c r="C1915" t="s">
        <v>16441</v>
      </c>
      <c r="D1915" s="55">
        <f>IF(LEN(TRIM(tags_count[[#This Row],[Index_count]]))=0,0,LEN(tags_count[[#This Row],[Index_count]])-LEN(SUBSTITUTE(tags_count[[#This Row],[Index_count]]," ",""))+1)</f>
        <v>1</v>
      </c>
      <c r="E1915">
        <f t="shared" si="30"/>
        <v>0</v>
      </c>
    </row>
    <row r="1916" spans="1:5" x14ac:dyDescent="0.3">
      <c r="A1916" s="10" t="s">
        <v>13309</v>
      </c>
      <c r="B1916" s="54">
        <v>1</v>
      </c>
      <c r="C1916" t="s">
        <v>16693</v>
      </c>
      <c r="D1916" s="55">
        <f>IF(LEN(TRIM(tags_count[[#This Row],[Index_count]]))=0,0,LEN(tags_count[[#This Row],[Index_count]])-LEN(SUBSTITUTE(tags_count[[#This Row],[Index_count]]," ",""))+1)</f>
        <v>1</v>
      </c>
      <c r="E1916">
        <f t="shared" si="30"/>
        <v>0</v>
      </c>
    </row>
    <row r="1917" spans="1:5" x14ac:dyDescent="0.3">
      <c r="A1917" s="10" t="s">
        <v>13310</v>
      </c>
      <c r="B1917" s="54">
        <v>1</v>
      </c>
      <c r="C1917" t="s">
        <v>16612</v>
      </c>
      <c r="D1917" s="55">
        <f>IF(LEN(TRIM(tags_count[[#This Row],[Index_count]]))=0,0,LEN(tags_count[[#This Row],[Index_count]])-LEN(SUBSTITUTE(tags_count[[#This Row],[Index_count]]," ",""))+1)</f>
        <v>1</v>
      </c>
      <c r="E1917">
        <f t="shared" si="30"/>
        <v>0</v>
      </c>
    </row>
    <row r="1918" spans="1:5" x14ac:dyDescent="0.3">
      <c r="A1918" s="10" t="s">
        <v>13311</v>
      </c>
      <c r="B1918" s="54">
        <v>1</v>
      </c>
      <c r="C1918" t="s">
        <v>16582</v>
      </c>
      <c r="D1918" s="55">
        <f>IF(LEN(TRIM(tags_count[[#This Row],[Index_count]]))=0,0,LEN(tags_count[[#This Row],[Index_count]])-LEN(SUBSTITUTE(tags_count[[#This Row],[Index_count]]," ",""))+1)</f>
        <v>1</v>
      </c>
      <c r="E1918">
        <f t="shared" si="30"/>
        <v>0</v>
      </c>
    </row>
    <row r="1919" spans="1:5" x14ac:dyDescent="0.3">
      <c r="A1919" s="10" t="s">
        <v>13312</v>
      </c>
      <c r="B1919" s="54">
        <v>1</v>
      </c>
      <c r="C1919" t="s">
        <v>16582</v>
      </c>
      <c r="D1919" s="55">
        <f>IF(LEN(TRIM(tags_count[[#This Row],[Index_count]]))=0,0,LEN(tags_count[[#This Row],[Index_count]])-LEN(SUBSTITUTE(tags_count[[#This Row],[Index_count]]," ",""))+1)</f>
        <v>1</v>
      </c>
      <c r="E1919">
        <f t="shared" si="30"/>
        <v>0</v>
      </c>
    </row>
    <row r="1920" spans="1:5" x14ac:dyDescent="0.3">
      <c r="A1920" s="10" t="s">
        <v>13313</v>
      </c>
      <c r="B1920" s="54">
        <v>1</v>
      </c>
      <c r="C1920" t="s">
        <v>16537</v>
      </c>
      <c r="D1920" s="55">
        <f>IF(LEN(TRIM(tags_count[[#This Row],[Index_count]]))=0,0,LEN(tags_count[[#This Row],[Index_count]])-LEN(SUBSTITUTE(tags_count[[#This Row],[Index_count]]," ",""))+1)</f>
        <v>1</v>
      </c>
      <c r="E1920">
        <f t="shared" si="30"/>
        <v>0</v>
      </c>
    </row>
    <row r="1921" spans="1:5" x14ac:dyDescent="0.3">
      <c r="A1921" s="10" t="s">
        <v>13314</v>
      </c>
      <c r="B1921" s="54">
        <v>1</v>
      </c>
      <c r="C1921" t="s">
        <v>16651</v>
      </c>
      <c r="D1921" s="55">
        <f>IF(LEN(TRIM(tags_count[[#This Row],[Index_count]]))=0,0,LEN(tags_count[[#This Row],[Index_count]])-LEN(SUBSTITUTE(tags_count[[#This Row],[Index_count]]," ",""))+1)</f>
        <v>1</v>
      </c>
      <c r="E1921">
        <f t="shared" si="30"/>
        <v>0</v>
      </c>
    </row>
    <row r="1922" spans="1:5" x14ac:dyDescent="0.3">
      <c r="A1922" s="10" t="s">
        <v>13315</v>
      </c>
      <c r="B1922" s="54">
        <v>1</v>
      </c>
      <c r="C1922" t="s">
        <v>16651</v>
      </c>
      <c r="D1922" s="55">
        <f>IF(LEN(TRIM(tags_count[[#This Row],[Index_count]]))=0,0,LEN(tags_count[[#This Row],[Index_count]])-LEN(SUBSTITUTE(tags_count[[#This Row],[Index_count]]," ",""))+1)</f>
        <v>1</v>
      </c>
      <c r="E1922">
        <f t="shared" ref="E1922:E1985" si="31">COUNTIF(T1922:T3282,"*"&amp;A1922&amp;"*")</f>
        <v>0</v>
      </c>
    </row>
    <row r="1923" spans="1:5" x14ac:dyDescent="0.3">
      <c r="A1923" s="10" t="s">
        <v>13316</v>
      </c>
      <c r="B1923" s="54">
        <v>1</v>
      </c>
      <c r="C1923" t="s">
        <v>16765</v>
      </c>
      <c r="D1923" s="55">
        <f>IF(LEN(TRIM(tags_count[[#This Row],[Index_count]]))=0,0,LEN(tags_count[[#This Row],[Index_count]])-LEN(SUBSTITUTE(tags_count[[#This Row],[Index_count]]," ",""))+1)</f>
        <v>1</v>
      </c>
      <c r="E1923">
        <f t="shared" si="31"/>
        <v>0</v>
      </c>
    </row>
    <row r="1924" spans="1:5" x14ac:dyDescent="0.3">
      <c r="A1924" s="10" t="s">
        <v>13317</v>
      </c>
      <c r="B1924" s="54">
        <v>1</v>
      </c>
      <c r="C1924" t="s">
        <v>16765</v>
      </c>
      <c r="D1924" s="55">
        <f>IF(LEN(TRIM(tags_count[[#This Row],[Index_count]]))=0,0,LEN(tags_count[[#This Row],[Index_count]])-LEN(SUBSTITUTE(tags_count[[#This Row],[Index_count]]," ",""))+1)</f>
        <v>1</v>
      </c>
      <c r="E1924">
        <f t="shared" si="31"/>
        <v>0</v>
      </c>
    </row>
    <row r="1925" spans="1:5" x14ac:dyDescent="0.3">
      <c r="A1925" s="10" t="s">
        <v>13318</v>
      </c>
      <c r="B1925" s="54">
        <v>1</v>
      </c>
      <c r="C1925" t="s">
        <v>16437</v>
      </c>
      <c r="D1925" s="55">
        <f>IF(LEN(TRIM(tags_count[[#This Row],[Index_count]]))=0,0,LEN(tags_count[[#This Row],[Index_count]])-LEN(SUBSTITUTE(tags_count[[#This Row],[Index_count]]," ",""))+1)</f>
        <v>1</v>
      </c>
      <c r="E1925">
        <f t="shared" si="31"/>
        <v>0</v>
      </c>
    </row>
    <row r="1926" spans="1:5" x14ac:dyDescent="0.3">
      <c r="A1926" s="10" t="s">
        <v>13319</v>
      </c>
      <c r="B1926" s="54">
        <v>1</v>
      </c>
      <c r="C1926" t="s">
        <v>16731</v>
      </c>
      <c r="D1926" s="55">
        <f>IF(LEN(TRIM(tags_count[[#This Row],[Index_count]]))=0,0,LEN(tags_count[[#This Row],[Index_count]])-LEN(SUBSTITUTE(tags_count[[#This Row],[Index_count]]," ",""))+1)</f>
        <v>1</v>
      </c>
      <c r="E1926">
        <f t="shared" si="31"/>
        <v>0</v>
      </c>
    </row>
    <row r="1927" spans="1:5" x14ac:dyDescent="0.3">
      <c r="A1927" s="10" t="s">
        <v>13320</v>
      </c>
      <c r="B1927" s="54">
        <v>1</v>
      </c>
      <c r="C1927" t="s">
        <v>16756</v>
      </c>
      <c r="D1927" s="55">
        <f>IF(LEN(TRIM(tags_count[[#This Row],[Index_count]]))=0,0,LEN(tags_count[[#This Row],[Index_count]])-LEN(SUBSTITUTE(tags_count[[#This Row],[Index_count]]," ",""))+1)</f>
        <v>1</v>
      </c>
      <c r="E1927">
        <f t="shared" si="31"/>
        <v>0</v>
      </c>
    </row>
    <row r="1928" spans="1:5" x14ac:dyDescent="0.3">
      <c r="A1928" s="10" t="s">
        <v>13321</v>
      </c>
      <c r="B1928" s="54">
        <v>1</v>
      </c>
      <c r="C1928" t="s">
        <v>16786</v>
      </c>
      <c r="D1928" s="55">
        <f>IF(LEN(TRIM(tags_count[[#This Row],[Index_count]]))=0,0,LEN(tags_count[[#This Row],[Index_count]])-LEN(SUBSTITUTE(tags_count[[#This Row],[Index_count]]," ",""))+1)</f>
        <v>1</v>
      </c>
      <c r="E1928">
        <f t="shared" si="31"/>
        <v>0</v>
      </c>
    </row>
    <row r="1929" spans="1:5" x14ac:dyDescent="0.3">
      <c r="A1929" s="10" t="s">
        <v>13322</v>
      </c>
      <c r="B1929" s="54">
        <v>1</v>
      </c>
      <c r="C1929" t="s">
        <v>16787</v>
      </c>
      <c r="D1929" s="55">
        <f>IF(LEN(TRIM(tags_count[[#This Row],[Index_count]]))=0,0,LEN(tags_count[[#This Row],[Index_count]])-LEN(SUBSTITUTE(tags_count[[#This Row],[Index_count]]," ",""))+1)</f>
        <v>1</v>
      </c>
      <c r="E1929">
        <f t="shared" si="31"/>
        <v>0</v>
      </c>
    </row>
    <row r="1930" spans="1:5" x14ac:dyDescent="0.3">
      <c r="A1930" s="10" t="s">
        <v>13323</v>
      </c>
      <c r="B1930" s="54">
        <v>1</v>
      </c>
      <c r="C1930" t="s">
        <v>16533</v>
      </c>
      <c r="D1930" s="55">
        <f>IF(LEN(TRIM(tags_count[[#This Row],[Index_count]]))=0,0,LEN(tags_count[[#This Row],[Index_count]])-LEN(SUBSTITUTE(tags_count[[#This Row],[Index_count]]," ",""))+1)</f>
        <v>1</v>
      </c>
      <c r="E1930">
        <f t="shared" si="31"/>
        <v>0</v>
      </c>
    </row>
    <row r="1931" spans="1:5" x14ac:dyDescent="0.3">
      <c r="A1931" s="10" t="s">
        <v>13324</v>
      </c>
      <c r="B1931" s="54">
        <v>1</v>
      </c>
      <c r="C1931" t="s">
        <v>16728</v>
      </c>
      <c r="D1931" s="55">
        <f>IF(LEN(TRIM(tags_count[[#This Row],[Index_count]]))=0,0,LEN(tags_count[[#This Row],[Index_count]])-LEN(SUBSTITUTE(tags_count[[#This Row],[Index_count]]," ",""))+1)</f>
        <v>1</v>
      </c>
      <c r="E1931">
        <f t="shared" si="31"/>
        <v>0</v>
      </c>
    </row>
    <row r="1932" spans="1:5" x14ac:dyDescent="0.3">
      <c r="A1932" s="10" t="s">
        <v>13325</v>
      </c>
      <c r="B1932" s="54">
        <v>1</v>
      </c>
      <c r="C1932" t="s">
        <v>16581</v>
      </c>
      <c r="D1932" s="55">
        <f>IF(LEN(TRIM(tags_count[[#This Row],[Index_count]]))=0,0,LEN(tags_count[[#This Row],[Index_count]])-LEN(SUBSTITUTE(tags_count[[#This Row],[Index_count]]," ",""))+1)</f>
        <v>1</v>
      </c>
      <c r="E1932">
        <f t="shared" si="31"/>
        <v>0</v>
      </c>
    </row>
    <row r="1933" spans="1:5" x14ac:dyDescent="0.3">
      <c r="A1933" s="10" t="s">
        <v>13326</v>
      </c>
      <c r="B1933" s="54">
        <v>1</v>
      </c>
      <c r="C1933" t="s">
        <v>16546</v>
      </c>
      <c r="D1933" s="55">
        <f>IF(LEN(TRIM(tags_count[[#This Row],[Index_count]]))=0,0,LEN(tags_count[[#This Row],[Index_count]])-LEN(SUBSTITUTE(tags_count[[#This Row],[Index_count]]," ",""))+1)</f>
        <v>1</v>
      </c>
      <c r="E1933">
        <f t="shared" si="31"/>
        <v>0</v>
      </c>
    </row>
    <row r="1934" spans="1:5" x14ac:dyDescent="0.3">
      <c r="A1934" s="10" t="s">
        <v>13327</v>
      </c>
      <c r="B1934" s="54">
        <v>1</v>
      </c>
      <c r="C1934" t="s">
        <v>16788</v>
      </c>
      <c r="D1934" s="55">
        <f>IF(LEN(TRIM(tags_count[[#This Row],[Index_count]]))=0,0,LEN(tags_count[[#This Row],[Index_count]])-LEN(SUBSTITUTE(tags_count[[#This Row],[Index_count]]," ",""))+1)</f>
        <v>1</v>
      </c>
      <c r="E1934">
        <f t="shared" si="31"/>
        <v>0</v>
      </c>
    </row>
    <row r="1935" spans="1:5" x14ac:dyDescent="0.3">
      <c r="A1935" s="10" t="s">
        <v>13328</v>
      </c>
      <c r="B1935" s="54">
        <v>1</v>
      </c>
      <c r="C1935" t="s">
        <v>16789</v>
      </c>
      <c r="D1935" s="55">
        <f>IF(LEN(TRIM(tags_count[[#This Row],[Index_count]]))=0,0,LEN(tags_count[[#This Row],[Index_count]])-LEN(SUBSTITUTE(tags_count[[#This Row],[Index_count]]," ",""))+1)</f>
        <v>1</v>
      </c>
      <c r="E1935">
        <f t="shared" si="31"/>
        <v>0</v>
      </c>
    </row>
    <row r="1936" spans="1:5" x14ac:dyDescent="0.3">
      <c r="A1936" s="10" t="s">
        <v>13329</v>
      </c>
      <c r="B1936" s="54">
        <v>1</v>
      </c>
      <c r="C1936" t="s">
        <v>16741</v>
      </c>
      <c r="D1936" s="55">
        <f>IF(LEN(TRIM(tags_count[[#This Row],[Index_count]]))=0,0,LEN(tags_count[[#This Row],[Index_count]])-LEN(SUBSTITUTE(tags_count[[#This Row],[Index_count]]," ",""))+1)</f>
        <v>1</v>
      </c>
      <c r="E1936">
        <f t="shared" si="31"/>
        <v>0</v>
      </c>
    </row>
    <row r="1937" spans="1:5" x14ac:dyDescent="0.3">
      <c r="A1937" s="10" t="s">
        <v>13330</v>
      </c>
      <c r="B1937" s="54">
        <v>1</v>
      </c>
      <c r="C1937" t="s">
        <v>16471</v>
      </c>
      <c r="D1937" s="55">
        <f>IF(LEN(TRIM(tags_count[[#This Row],[Index_count]]))=0,0,LEN(tags_count[[#This Row],[Index_count]])-LEN(SUBSTITUTE(tags_count[[#This Row],[Index_count]]," ",""))+1)</f>
        <v>1</v>
      </c>
      <c r="E1937">
        <f t="shared" si="31"/>
        <v>0</v>
      </c>
    </row>
    <row r="1938" spans="1:5" x14ac:dyDescent="0.3">
      <c r="A1938" s="10" t="s">
        <v>13331</v>
      </c>
      <c r="B1938" s="54">
        <v>1</v>
      </c>
      <c r="C1938" t="s">
        <v>16731</v>
      </c>
      <c r="D1938" s="55">
        <f>IF(LEN(TRIM(tags_count[[#This Row],[Index_count]]))=0,0,LEN(tags_count[[#This Row],[Index_count]])-LEN(SUBSTITUTE(tags_count[[#This Row],[Index_count]]," ",""))+1)</f>
        <v>1</v>
      </c>
      <c r="E1938">
        <f t="shared" si="31"/>
        <v>0</v>
      </c>
    </row>
    <row r="1939" spans="1:5" x14ac:dyDescent="0.3">
      <c r="A1939" s="10" t="s">
        <v>13332</v>
      </c>
      <c r="B1939" s="54">
        <v>1</v>
      </c>
      <c r="C1939" t="s">
        <v>16507</v>
      </c>
      <c r="D1939" s="55">
        <f>IF(LEN(TRIM(tags_count[[#This Row],[Index_count]]))=0,0,LEN(tags_count[[#This Row],[Index_count]])-LEN(SUBSTITUTE(tags_count[[#This Row],[Index_count]]," ",""))+1)</f>
        <v>1</v>
      </c>
      <c r="E1939">
        <f t="shared" si="31"/>
        <v>0</v>
      </c>
    </row>
    <row r="1940" spans="1:5" x14ac:dyDescent="0.3">
      <c r="A1940" s="10" t="s">
        <v>13333</v>
      </c>
      <c r="B1940" s="54">
        <v>1</v>
      </c>
      <c r="C1940" t="s">
        <v>16564</v>
      </c>
      <c r="D1940" s="55">
        <f>IF(LEN(TRIM(tags_count[[#This Row],[Index_count]]))=0,0,LEN(tags_count[[#This Row],[Index_count]])-LEN(SUBSTITUTE(tags_count[[#This Row],[Index_count]]," ",""))+1)</f>
        <v>1</v>
      </c>
      <c r="E1940">
        <f t="shared" si="31"/>
        <v>0</v>
      </c>
    </row>
    <row r="1941" spans="1:5" x14ac:dyDescent="0.3">
      <c r="A1941" s="10" t="s">
        <v>13334</v>
      </c>
      <c r="B1941" s="54">
        <v>1</v>
      </c>
      <c r="C1941" t="s">
        <v>16507</v>
      </c>
      <c r="D1941" s="55">
        <f>IF(LEN(TRIM(tags_count[[#This Row],[Index_count]]))=0,0,LEN(tags_count[[#This Row],[Index_count]])-LEN(SUBSTITUTE(tags_count[[#This Row],[Index_count]]," ",""))+1)</f>
        <v>1</v>
      </c>
      <c r="E1941">
        <f t="shared" si="31"/>
        <v>0</v>
      </c>
    </row>
    <row r="1942" spans="1:5" x14ac:dyDescent="0.3">
      <c r="A1942" s="10" t="s">
        <v>13335</v>
      </c>
      <c r="B1942" s="54">
        <v>1</v>
      </c>
      <c r="C1942" t="s">
        <v>16535</v>
      </c>
      <c r="D1942" s="55">
        <f>IF(LEN(TRIM(tags_count[[#This Row],[Index_count]]))=0,0,LEN(tags_count[[#This Row],[Index_count]])-LEN(SUBSTITUTE(tags_count[[#This Row],[Index_count]]," ",""))+1)</f>
        <v>1</v>
      </c>
      <c r="E1942">
        <f t="shared" si="31"/>
        <v>0</v>
      </c>
    </row>
    <row r="1943" spans="1:5" x14ac:dyDescent="0.3">
      <c r="A1943" s="10" t="s">
        <v>13336</v>
      </c>
      <c r="B1943" s="54">
        <v>1</v>
      </c>
      <c r="C1943" t="s">
        <v>16507</v>
      </c>
      <c r="D1943" s="55">
        <f>IF(LEN(TRIM(tags_count[[#This Row],[Index_count]]))=0,0,LEN(tags_count[[#This Row],[Index_count]])-LEN(SUBSTITUTE(tags_count[[#This Row],[Index_count]]," ",""))+1)</f>
        <v>1</v>
      </c>
      <c r="E1943">
        <f t="shared" si="31"/>
        <v>0</v>
      </c>
    </row>
    <row r="1944" spans="1:5" x14ac:dyDescent="0.3">
      <c r="A1944" s="10" t="s">
        <v>13337</v>
      </c>
      <c r="B1944" s="54">
        <v>1</v>
      </c>
      <c r="C1944" t="s">
        <v>16790</v>
      </c>
      <c r="D1944" s="55">
        <f>IF(LEN(TRIM(tags_count[[#This Row],[Index_count]]))=0,0,LEN(tags_count[[#This Row],[Index_count]])-LEN(SUBSTITUTE(tags_count[[#This Row],[Index_count]]," ",""))+1)</f>
        <v>1</v>
      </c>
      <c r="E1944">
        <f t="shared" si="31"/>
        <v>0</v>
      </c>
    </row>
    <row r="1945" spans="1:5" x14ac:dyDescent="0.3">
      <c r="A1945" s="10" t="s">
        <v>13338</v>
      </c>
      <c r="B1945" s="54">
        <v>1</v>
      </c>
      <c r="C1945" t="s">
        <v>16791</v>
      </c>
      <c r="D1945" s="55">
        <f>IF(LEN(TRIM(tags_count[[#This Row],[Index_count]]))=0,0,LEN(tags_count[[#This Row],[Index_count]])-LEN(SUBSTITUTE(tags_count[[#This Row],[Index_count]]," ",""))+1)</f>
        <v>1</v>
      </c>
      <c r="E1945">
        <f t="shared" si="31"/>
        <v>0</v>
      </c>
    </row>
    <row r="1946" spans="1:5" x14ac:dyDescent="0.3">
      <c r="A1946" s="10" t="s">
        <v>13339</v>
      </c>
      <c r="B1946" s="54">
        <v>1</v>
      </c>
      <c r="C1946" t="s">
        <v>16528</v>
      </c>
      <c r="D1946" s="55">
        <f>IF(LEN(TRIM(tags_count[[#This Row],[Index_count]]))=0,0,LEN(tags_count[[#This Row],[Index_count]])-LEN(SUBSTITUTE(tags_count[[#This Row],[Index_count]]," ",""))+1)</f>
        <v>1</v>
      </c>
      <c r="E1946">
        <f t="shared" si="31"/>
        <v>0</v>
      </c>
    </row>
    <row r="1947" spans="1:5" x14ac:dyDescent="0.3">
      <c r="A1947" s="10" t="s">
        <v>13340</v>
      </c>
      <c r="B1947" s="54">
        <v>1</v>
      </c>
      <c r="C1947" t="s">
        <v>16736</v>
      </c>
      <c r="D1947" s="55">
        <f>IF(LEN(TRIM(tags_count[[#This Row],[Index_count]]))=0,0,LEN(tags_count[[#This Row],[Index_count]])-LEN(SUBSTITUTE(tags_count[[#This Row],[Index_count]]," ",""))+1)</f>
        <v>1</v>
      </c>
      <c r="E1947">
        <f t="shared" si="31"/>
        <v>0</v>
      </c>
    </row>
    <row r="1948" spans="1:5" x14ac:dyDescent="0.3">
      <c r="A1948" s="10" t="s">
        <v>13341</v>
      </c>
      <c r="B1948" s="54">
        <v>1</v>
      </c>
      <c r="C1948" t="s">
        <v>16470</v>
      </c>
      <c r="D1948" s="55">
        <f>IF(LEN(TRIM(tags_count[[#This Row],[Index_count]]))=0,0,LEN(tags_count[[#This Row],[Index_count]])-LEN(SUBSTITUTE(tags_count[[#This Row],[Index_count]]," ",""))+1)</f>
        <v>1</v>
      </c>
      <c r="E1948">
        <f t="shared" si="31"/>
        <v>0</v>
      </c>
    </row>
    <row r="1949" spans="1:5" x14ac:dyDescent="0.3">
      <c r="A1949" s="10" t="s">
        <v>13342</v>
      </c>
      <c r="B1949" s="54">
        <v>1</v>
      </c>
      <c r="C1949" t="s">
        <v>16461</v>
      </c>
      <c r="D1949" s="55">
        <f>IF(LEN(TRIM(tags_count[[#This Row],[Index_count]]))=0,0,LEN(tags_count[[#This Row],[Index_count]])-LEN(SUBSTITUTE(tags_count[[#This Row],[Index_count]]," ",""))+1)</f>
        <v>1</v>
      </c>
      <c r="E1949">
        <f t="shared" si="31"/>
        <v>0</v>
      </c>
    </row>
    <row r="1950" spans="1:5" x14ac:dyDescent="0.3">
      <c r="A1950" s="10" t="s">
        <v>13343</v>
      </c>
      <c r="B1950" s="54">
        <v>1</v>
      </c>
      <c r="C1950" t="s">
        <v>16782</v>
      </c>
      <c r="D1950" s="55">
        <f>IF(LEN(TRIM(tags_count[[#This Row],[Index_count]]))=0,0,LEN(tags_count[[#This Row],[Index_count]])-LEN(SUBSTITUTE(tags_count[[#This Row],[Index_count]]," ",""))+1)</f>
        <v>1</v>
      </c>
      <c r="E1950">
        <f t="shared" si="31"/>
        <v>0</v>
      </c>
    </row>
    <row r="1951" spans="1:5" x14ac:dyDescent="0.3">
      <c r="A1951" s="10" t="s">
        <v>13344</v>
      </c>
      <c r="B1951" s="54">
        <v>1</v>
      </c>
      <c r="C1951" t="s">
        <v>16792</v>
      </c>
      <c r="D1951" s="55">
        <f>IF(LEN(TRIM(tags_count[[#This Row],[Index_count]]))=0,0,LEN(tags_count[[#This Row],[Index_count]])-LEN(SUBSTITUTE(tags_count[[#This Row],[Index_count]]," ",""))+1)</f>
        <v>1</v>
      </c>
      <c r="E1951">
        <f t="shared" si="31"/>
        <v>0</v>
      </c>
    </row>
    <row r="1952" spans="1:5" x14ac:dyDescent="0.3">
      <c r="A1952" s="10" t="s">
        <v>13345</v>
      </c>
      <c r="B1952" s="54">
        <v>1</v>
      </c>
      <c r="C1952" t="s">
        <v>16437</v>
      </c>
      <c r="D1952" s="55">
        <f>IF(LEN(TRIM(tags_count[[#This Row],[Index_count]]))=0,0,LEN(tags_count[[#This Row],[Index_count]])-LEN(SUBSTITUTE(tags_count[[#This Row],[Index_count]]," ",""))+1)</f>
        <v>1</v>
      </c>
      <c r="E1952">
        <f t="shared" si="31"/>
        <v>0</v>
      </c>
    </row>
    <row r="1953" spans="1:5" x14ac:dyDescent="0.3">
      <c r="A1953" s="10" t="s">
        <v>13346</v>
      </c>
      <c r="B1953" s="54">
        <v>1</v>
      </c>
      <c r="C1953" t="s">
        <v>16793</v>
      </c>
      <c r="D1953" s="55">
        <f>IF(LEN(TRIM(tags_count[[#This Row],[Index_count]]))=0,0,LEN(tags_count[[#This Row],[Index_count]])-LEN(SUBSTITUTE(tags_count[[#This Row],[Index_count]]," ",""))+1)</f>
        <v>1</v>
      </c>
      <c r="E1953">
        <f t="shared" si="31"/>
        <v>0</v>
      </c>
    </row>
    <row r="1954" spans="1:5" x14ac:dyDescent="0.3">
      <c r="A1954" s="10" t="s">
        <v>13347</v>
      </c>
      <c r="B1954" s="54">
        <v>1</v>
      </c>
      <c r="C1954" t="s">
        <v>16424</v>
      </c>
      <c r="D1954" s="55">
        <f>IF(LEN(TRIM(tags_count[[#This Row],[Index_count]]))=0,0,LEN(tags_count[[#This Row],[Index_count]])-LEN(SUBSTITUTE(tags_count[[#This Row],[Index_count]]," ",""))+1)</f>
        <v>1</v>
      </c>
      <c r="E1954">
        <f t="shared" si="31"/>
        <v>0</v>
      </c>
    </row>
    <row r="1955" spans="1:5" x14ac:dyDescent="0.3">
      <c r="A1955" s="10" t="s">
        <v>13348</v>
      </c>
      <c r="B1955" s="54">
        <v>1</v>
      </c>
      <c r="C1955" t="s">
        <v>16686</v>
      </c>
      <c r="D1955" s="55">
        <f>IF(LEN(TRIM(tags_count[[#This Row],[Index_count]]))=0,0,LEN(tags_count[[#This Row],[Index_count]])-LEN(SUBSTITUTE(tags_count[[#This Row],[Index_count]]," ",""))+1)</f>
        <v>1</v>
      </c>
      <c r="E1955">
        <f t="shared" si="31"/>
        <v>0</v>
      </c>
    </row>
    <row r="1956" spans="1:5" x14ac:dyDescent="0.3">
      <c r="A1956" s="10" t="s">
        <v>13349</v>
      </c>
      <c r="B1956" s="54">
        <v>1</v>
      </c>
      <c r="C1956" t="s">
        <v>16633</v>
      </c>
      <c r="D1956" s="55">
        <f>IF(LEN(TRIM(tags_count[[#This Row],[Index_count]]))=0,0,LEN(tags_count[[#This Row],[Index_count]])-LEN(SUBSTITUTE(tags_count[[#This Row],[Index_count]]," ",""))+1)</f>
        <v>1</v>
      </c>
      <c r="E1956">
        <f t="shared" si="31"/>
        <v>0</v>
      </c>
    </row>
    <row r="1957" spans="1:5" x14ac:dyDescent="0.3">
      <c r="A1957" s="10" t="s">
        <v>13350</v>
      </c>
      <c r="B1957" s="54">
        <v>1</v>
      </c>
      <c r="C1957" t="s">
        <v>16765</v>
      </c>
      <c r="D1957" s="55">
        <f>IF(LEN(TRIM(tags_count[[#This Row],[Index_count]]))=0,0,LEN(tags_count[[#This Row],[Index_count]])-LEN(SUBSTITUTE(tags_count[[#This Row],[Index_count]]," ",""))+1)</f>
        <v>1</v>
      </c>
      <c r="E1957">
        <f t="shared" si="31"/>
        <v>0</v>
      </c>
    </row>
    <row r="1958" spans="1:5" x14ac:dyDescent="0.3">
      <c r="A1958" s="10" t="s">
        <v>13351</v>
      </c>
      <c r="B1958" s="54">
        <v>1</v>
      </c>
      <c r="C1958" t="s">
        <v>16794</v>
      </c>
      <c r="D1958" s="55">
        <f>IF(LEN(TRIM(tags_count[[#This Row],[Index_count]]))=0,0,LEN(tags_count[[#This Row],[Index_count]])-LEN(SUBSTITUTE(tags_count[[#This Row],[Index_count]]," ",""))+1)</f>
        <v>1</v>
      </c>
      <c r="E1958">
        <f t="shared" si="31"/>
        <v>0</v>
      </c>
    </row>
    <row r="1959" spans="1:5" x14ac:dyDescent="0.3">
      <c r="A1959" s="10" t="s">
        <v>13352</v>
      </c>
      <c r="B1959" s="54">
        <v>1</v>
      </c>
      <c r="C1959" t="s">
        <v>16795</v>
      </c>
      <c r="D1959" s="55">
        <f>IF(LEN(TRIM(tags_count[[#This Row],[Index_count]]))=0,0,LEN(tags_count[[#This Row],[Index_count]])-LEN(SUBSTITUTE(tags_count[[#This Row],[Index_count]]," ",""))+1)</f>
        <v>1</v>
      </c>
      <c r="E1959">
        <f t="shared" si="31"/>
        <v>0</v>
      </c>
    </row>
    <row r="1960" spans="1:5" x14ac:dyDescent="0.3">
      <c r="A1960" s="10" t="s">
        <v>13353</v>
      </c>
      <c r="B1960" s="54">
        <v>1</v>
      </c>
      <c r="C1960" t="s">
        <v>16526</v>
      </c>
      <c r="D1960" s="55">
        <f>IF(LEN(TRIM(tags_count[[#This Row],[Index_count]]))=0,0,LEN(tags_count[[#This Row],[Index_count]])-LEN(SUBSTITUTE(tags_count[[#This Row],[Index_count]]," ",""))+1)</f>
        <v>1</v>
      </c>
      <c r="E1960">
        <f t="shared" si="31"/>
        <v>0</v>
      </c>
    </row>
    <row r="1961" spans="1:5" x14ac:dyDescent="0.3">
      <c r="A1961" s="10" t="s">
        <v>13354</v>
      </c>
      <c r="B1961" s="54">
        <v>1</v>
      </c>
      <c r="C1961" t="s">
        <v>16717</v>
      </c>
      <c r="D1961" s="55">
        <f>IF(LEN(TRIM(tags_count[[#This Row],[Index_count]]))=0,0,LEN(tags_count[[#This Row],[Index_count]])-LEN(SUBSTITUTE(tags_count[[#This Row],[Index_count]]," ",""))+1)</f>
        <v>1</v>
      </c>
      <c r="E1961">
        <f t="shared" si="31"/>
        <v>0</v>
      </c>
    </row>
    <row r="1962" spans="1:5" x14ac:dyDescent="0.3">
      <c r="A1962" s="10" t="s">
        <v>13355</v>
      </c>
      <c r="B1962" s="54">
        <v>1</v>
      </c>
      <c r="C1962" t="s">
        <v>16796</v>
      </c>
      <c r="D1962" s="55">
        <f>IF(LEN(TRIM(tags_count[[#This Row],[Index_count]]))=0,0,LEN(tags_count[[#This Row],[Index_count]])-LEN(SUBSTITUTE(tags_count[[#This Row],[Index_count]]," ",""))+1)</f>
        <v>1</v>
      </c>
      <c r="E1962">
        <f t="shared" si="31"/>
        <v>0</v>
      </c>
    </row>
    <row r="1963" spans="1:5" x14ac:dyDescent="0.3">
      <c r="A1963" s="10" t="s">
        <v>13356</v>
      </c>
      <c r="B1963" s="54">
        <v>1</v>
      </c>
      <c r="C1963" t="s">
        <v>16796</v>
      </c>
      <c r="D1963" s="55">
        <f>IF(LEN(TRIM(tags_count[[#This Row],[Index_count]]))=0,0,LEN(tags_count[[#This Row],[Index_count]])-LEN(SUBSTITUTE(tags_count[[#This Row],[Index_count]]," ",""))+1)</f>
        <v>1</v>
      </c>
      <c r="E1963">
        <f t="shared" si="31"/>
        <v>0</v>
      </c>
    </row>
    <row r="1964" spans="1:5" x14ac:dyDescent="0.3">
      <c r="A1964" s="10" t="s">
        <v>13357</v>
      </c>
      <c r="B1964" s="54">
        <v>1</v>
      </c>
      <c r="C1964" t="s">
        <v>16797</v>
      </c>
      <c r="D1964" s="55">
        <f>IF(LEN(TRIM(tags_count[[#This Row],[Index_count]]))=0,0,LEN(tags_count[[#This Row],[Index_count]])-LEN(SUBSTITUTE(tags_count[[#This Row],[Index_count]]," ",""))+1)</f>
        <v>1</v>
      </c>
      <c r="E1964">
        <f t="shared" si="31"/>
        <v>0</v>
      </c>
    </row>
    <row r="1965" spans="1:5" x14ac:dyDescent="0.3">
      <c r="A1965" s="10" t="s">
        <v>13358</v>
      </c>
      <c r="B1965" s="54">
        <v>1</v>
      </c>
      <c r="C1965" t="s">
        <v>16583</v>
      </c>
      <c r="D1965" s="55">
        <f>IF(LEN(TRIM(tags_count[[#This Row],[Index_count]]))=0,0,LEN(tags_count[[#This Row],[Index_count]])-LEN(SUBSTITUTE(tags_count[[#This Row],[Index_count]]," ",""))+1)</f>
        <v>1</v>
      </c>
      <c r="E1965">
        <f t="shared" si="31"/>
        <v>0</v>
      </c>
    </row>
    <row r="1966" spans="1:5" x14ac:dyDescent="0.3">
      <c r="A1966" s="10" t="s">
        <v>13359</v>
      </c>
      <c r="B1966" s="54">
        <v>1</v>
      </c>
      <c r="C1966" t="s">
        <v>16798</v>
      </c>
      <c r="D1966" s="55">
        <f>IF(LEN(TRIM(tags_count[[#This Row],[Index_count]]))=0,0,LEN(tags_count[[#This Row],[Index_count]])-LEN(SUBSTITUTE(tags_count[[#This Row],[Index_count]]," ",""))+1)</f>
        <v>1</v>
      </c>
      <c r="E1966">
        <f t="shared" si="31"/>
        <v>0</v>
      </c>
    </row>
    <row r="1967" spans="1:5" x14ac:dyDescent="0.3">
      <c r="A1967" s="10" t="s">
        <v>13360</v>
      </c>
      <c r="B1967" s="54">
        <v>1</v>
      </c>
      <c r="C1967" t="s">
        <v>16799</v>
      </c>
      <c r="D1967" s="55">
        <f>IF(LEN(TRIM(tags_count[[#This Row],[Index_count]]))=0,0,LEN(tags_count[[#This Row],[Index_count]])-LEN(SUBSTITUTE(tags_count[[#This Row],[Index_count]]," ",""))+1)</f>
        <v>1</v>
      </c>
      <c r="E1967">
        <f t="shared" si="31"/>
        <v>0</v>
      </c>
    </row>
    <row r="1968" spans="1:5" x14ac:dyDescent="0.3">
      <c r="A1968" s="10" t="s">
        <v>13361</v>
      </c>
      <c r="B1968" s="54">
        <v>1</v>
      </c>
      <c r="C1968" t="s">
        <v>16411</v>
      </c>
      <c r="D1968" s="55">
        <f>IF(LEN(TRIM(tags_count[[#This Row],[Index_count]]))=0,0,LEN(tags_count[[#This Row],[Index_count]])-LEN(SUBSTITUTE(tags_count[[#This Row],[Index_count]]," ",""))+1)</f>
        <v>1</v>
      </c>
      <c r="E1968">
        <f t="shared" si="31"/>
        <v>0</v>
      </c>
    </row>
    <row r="1969" spans="1:5" x14ac:dyDescent="0.3">
      <c r="A1969" s="10" t="s">
        <v>13362</v>
      </c>
      <c r="B1969" s="54">
        <v>1</v>
      </c>
      <c r="C1969" t="s">
        <v>16800</v>
      </c>
      <c r="D1969" s="55">
        <f>IF(LEN(TRIM(tags_count[[#This Row],[Index_count]]))=0,0,LEN(tags_count[[#This Row],[Index_count]])-LEN(SUBSTITUTE(tags_count[[#This Row],[Index_count]]," ",""))+1)</f>
        <v>1</v>
      </c>
      <c r="E1969">
        <f t="shared" si="31"/>
        <v>0</v>
      </c>
    </row>
    <row r="1970" spans="1:5" x14ac:dyDescent="0.3">
      <c r="A1970" s="10" t="s">
        <v>13363</v>
      </c>
      <c r="B1970" s="54">
        <v>1</v>
      </c>
      <c r="C1970" t="s">
        <v>16503</v>
      </c>
      <c r="D1970" s="55">
        <f>IF(LEN(TRIM(tags_count[[#This Row],[Index_count]]))=0,0,LEN(tags_count[[#This Row],[Index_count]])-LEN(SUBSTITUTE(tags_count[[#This Row],[Index_count]]," ",""))+1)</f>
        <v>1</v>
      </c>
      <c r="E1970">
        <f t="shared" si="31"/>
        <v>0</v>
      </c>
    </row>
    <row r="1971" spans="1:5" x14ac:dyDescent="0.3">
      <c r="A1971" s="10" t="s">
        <v>13364</v>
      </c>
      <c r="B1971" s="54">
        <v>1</v>
      </c>
      <c r="C1971" t="s">
        <v>16420</v>
      </c>
      <c r="D1971" s="55">
        <f>IF(LEN(TRIM(tags_count[[#This Row],[Index_count]]))=0,0,LEN(tags_count[[#This Row],[Index_count]])-LEN(SUBSTITUTE(tags_count[[#This Row],[Index_count]]," ",""))+1)</f>
        <v>1</v>
      </c>
      <c r="E1971">
        <f t="shared" si="31"/>
        <v>0</v>
      </c>
    </row>
    <row r="1972" spans="1:5" x14ac:dyDescent="0.3">
      <c r="A1972" s="10" t="s">
        <v>13365</v>
      </c>
      <c r="B1972" s="54">
        <v>1</v>
      </c>
      <c r="C1972" t="s">
        <v>16605</v>
      </c>
      <c r="D1972" s="55">
        <f>IF(LEN(TRIM(tags_count[[#This Row],[Index_count]]))=0,0,LEN(tags_count[[#This Row],[Index_count]])-LEN(SUBSTITUTE(tags_count[[#This Row],[Index_count]]," ",""))+1)</f>
        <v>1</v>
      </c>
      <c r="E1972">
        <f t="shared" si="31"/>
        <v>0</v>
      </c>
    </row>
    <row r="1973" spans="1:5" x14ac:dyDescent="0.3">
      <c r="A1973" s="10" t="s">
        <v>13366</v>
      </c>
      <c r="B1973" s="54">
        <v>1</v>
      </c>
      <c r="C1973" t="s">
        <v>16535</v>
      </c>
      <c r="D1973" s="55">
        <f>IF(LEN(TRIM(tags_count[[#This Row],[Index_count]]))=0,0,LEN(tags_count[[#This Row],[Index_count]])-LEN(SUBSTITUTE(tags_count[[#This Row],[Index_count]]," ",""))+1)</f>
        <v>1</v>
      </c>
      <c r="E1973">
        <f t="shared" si="31"/>
        <v>0</v>
      </c>
    </row>
    <row r="1974" spans="1:5" x14ac:dyDescent="0.3">
      <c r="A1974" s="10" t="s">
        <v>13367</v>
      </c>
      <c r="B1974" s="54">
        <v>1</v>
      </c>
      <c r="C1974" t="s">
        <v>16801</v>
      </c>
      <c r="D1974" s="55">
        <f>IF(LEN(TRIM(tags_count[[#This Row],[Index_count]]))=0,0,LEN(tags_count[[#This Row],[Index_count]])-LEN(SUBSTITUTE(tags_count[[#This Row],[Index_count]]," ",""))+1)</f>
        <v>1</v>
      </c>
      <c r="E1974">
        <f t="shared" si="31"/>
        <v>0</v>
      </c>
    </row>
    <row r="1975" spans="1:5" x14ac:dyDescent="0.3">
      <c r="A1975" s="10" t="s">
        <v>13368</v>
      </c>
      <c r="B1975" s="54">
        <v>1</v>
      </c>
      <c r="C1975" t="s">
        <v>16627</v>
      </c>
      <c r="D1975" s="55">
        <f>IF(LEN(TRIM(tags_count[[#This Row],[Index_count]]))=0,0,LEN(tags_count[[#This Row],[Index_count]])-LEN(SUBSTITUTE(tags_count[[#This Row],[Index_count]]," ",""))+1)</f>
        <v>1</v>
      </c>
      <c r="E1975">
        <f t="shared" si="31"/>
        <v>0</v>
      </c>
    </row>
    <row r="1976" spans="1:5" x14ac:dyDescent="0.3">
      <c r="A1976" s="10" t="s">
        <v>13369</v>
      </c>
      <c r="B1976" s="54">
        <v>1</v>
      </c>
      <c r="C1976" t="s">
        <v>16461</v>
      </c>
      <c r="D1976" s="55">
        <f>IF(LEN(TRIM(tags_count[[#This Row],[Index_count]]))=0,0,LEN(tags_count[[#This Row],[Index_count]])-LEN(SUBSTITUTE(tags_count[[#This Row],[Index_count]]," ",""))+1)</f>
        <v>1</v>
      </c>
      <c r="E1976">
        <f t="shared" si="31"/>
        <v>0</v>
      </c>
    </row>
    <row r="1977" spans="1:5" x14ac:dyDescent="0.3">
      <c r="A1977" s="10" t="s">
        <v>13370</v>
      </c>
      <c r="B1977" s="54">
        <v>1</v>
      </c>
      <c r="C1977" t="s">
        <v>16802</v>
      </c>
      <c r="D1977" s="55">
        <f>IF(LEN(TRIM(tags_count[[#This Row],[Index_count]]))=0,0,LEN(tags_count[[#This Row],[Index_count]])-LEN(SUBSTITUTE(tags_count[[#This Row],[Index_count]]," ",""))+1)</f>
        <v>1</v>
      </c>
      <c r="E1977">
        <f t="shared" si="31"/>
        <v>0</v>
      </c>
    </row>
    <row r="1978" spans="1:5" x14ac:dyDescent="0.3">
      <c r="A1978" s="10" t="s">
        <v>13371</v>
      </c>
      <c r="B1978" s="54">
        <v>1</v>
      </c>
      <c r="C1978" t="s">
        <v>16513</v>
      </c>
      <c r="D1978" s="55">
        <f>IF(LEN(TRIM(tags_count[[#This Row],[Index_count]]))=0,0,LEN(tags_count[[#This Row],[Index_count]])-LEN(SUBSTITUTE(tags_count[[#This Row],[Index_count]]," ",""))+1)</f>
        <v>1</v>
      </c>
      <c r="E1978">
        <f t="shared" si="31"/>
        <v>0</v>
      </c>
    </row>
    <row r="1979" spans="1:5" x14ac:dyDescent="0.3">
      <c r="A1979" s="10" t="s">
        <v>13372</v>
      </c>
      <c r="B1979" s="54">
        <v>1</v>
      </c>
      <c r="C1979" t="s">
        <v>16565</v>
      </c>
      <c r="D1979" s="55">
        <f>IF(LEN(TRIM(tags_count[[#This Row],[Index_count]]))=0,0,LEN(tags_count[[#This Row],[Index_count]])-LEN(SUBSTITUTE(tags_count[[#This Row],[Index_count]]," ",""))+1)</f>
        <v>1</v>
      </c>
      <c r="E1979">
        <f t="shared" si="31"/>
        <v>0</v>
      </c>
    </row>
    <row r="1980" spans="1:5" x14ac:dyDescent="0.3">
      <c r="A1980" s="10" t="s">
        <v>13373</v>
      </c>
      <c r="B1980" s="54">
        <v>1</v>
      </c>
      <c r="C1980" t="s">
        <v>16727</v>
      </c>
      <c r="D1980" s="55">
        <f>IF(LEN(TRIM(tags_count[[#This Row],[Index_count]]))=0,0,LEN(tags_count[[#This Row],[Index_count]])-LEN(SUBSTITUTE(tags_count[[#This Row],[Index_count]]," ",""))+1)</f>
        <v>1</v>
      </c>
      <c r="E1980">
        <f t="shared" si="31"/>
        <v>0</v>
      </c>
    </row>
    <row r="1981" spans="1:5" x14ac:dyDescent="0.3">
      <c r="A1981" s="10" t="s">
        <v>13374</v>
      </c>
      <c r="B1981" s="54">
        <v>1</v>
      </c>
      <c r="C1981" t="s">
        <v>16756</v>
      </c>
      <c r="D1981" s="55">
        <f>IF(LEN(TRIM(tags_count[[#This Row],[Index_count]]))=0,0,LEN(tags_count[[#This Row],[Index_count]])-LEN(SUBSTITUTE(tags_count[[#This Row],[Index_count]]," ",""))+1)</f>
        <v>1</v>
      </c>
      <c r="E1981">
        <f t="shared" si="31"/>
        <v>0</v>
      </c>
    </row>
    <row r="1982" spans="1:5" x14ac:dyDescent="0.3">
      <c r="A1982" s="10" t="s">
        <v>13375</v>
      </c>
      <c r="B1982" s="54">
        <v>1</v>
      </c>
      <c r="C1982" t="s">
        <v>16803</v>
      </c>
      <c r="D1982" s="55">
        <f>IF(LEN(TRIM(tags_count[[#This Row],[Index_count]]))=0,0,LEN(tags_count[[#This Row],[Index_count]])-LEN(SUBSTITUTE(tags_count[[#This Row],[Index_count]]," ",""))+1)</f>
        <v>1</v>
      </c>
      <c r="E1982">
        <f t="shared" si="31"/>
        <v>0</v>
      </c>
    </row>
    <row r="1983" spans="1:5" x14ac:dyDescent="0.3">
      <c r="A1983" s="10" t="s">
        <v>13376</v>
      </c>
      <c r="B1983" s="54">
        <v>1</v>
      </c>
      <c r="C1983" t="s">
        <v>16804</v>
      </c>
      <c r="D1983" s="55">
        <f>IF(LEN(TRIM(tags_count[[#This Row],[Index_count]]))=0,0,LEN(tags_count[[#This Row],[Index_count]])-LEN(SUBSTITUTE(tags_count[[#This Row],[Index_count]]," ",""))+1)</f>
        <v>1</v>
      </c>
      <c r="E1983">
        <f t="shared" si="31"/>
        <v>0</v>
      </c>
    </row>
    <row r="1984" spans="1:5" x14ac:dyDescent="0.3">
      <c r="A1984" s="10" t="s">
        <v>13377</v>
      </c>
      <c r="B1984" s="54">
        <v>1</v>
      </c>
      <c r="C1984" t="s">
        <v>16730</v>
      </c>
      <c r="D1984" s="55">
        <f>IF(LEN(TRIM(tags_count[[#This Row],[Index_count]]))=0,0,LEN(tags_count[[#This Row],[Index_count]])-LEN(SUBSTITUTE(tags_count[[#This Row],[Index_count]]," ",""))+1)</f>
        <v>1</v>
      </c>
      <c r="E1984">
        <f t="shared" si="31"/>
        <v>0</v>
      </c>
    </row>
    <row r="1985" spans="1:5" x14ac:dyDescent="0.3">
      <c r="A1985" s="10" t="s">
        <v>13378</v>
      </c>
      <c r="B1985" s="54">
        <v>1</v>
      </c>
      <c r="C1985" t="s">
        <v>16805</v>
      </c>
      <c r="D1985" s="55">
        <f>IF(LEN(TRIM(tags_count[[#This Row],[Index_count]]))=0,0,LEN(tags_count[[#This Row],[Index_count]])-LEN(SUBSTITUTE(tags_count[[#This Row],[Index_count]]," ",""))+1)</f>
        <v>1</v>
      </c>
      <c r="E1985">
        <f t="shared" si="31"/>
        <v>0</v>
      </c>
    </row>
    <row r="1986" spans="1:5" x14ac:dyDescent="0.3">
      <c r="A1986" s="10" t="s">
        <v>13379</v>
      </c>
      <c r="B1986" s="54">
        <v>1</v>
      </c>
      <c r="C1986" t="s">
        <v>16472</v>
      </c>
      <c r="D1986" s="55">
        <f>IF(LEN(TRIM(tags_count[[#This Row],[Index_count]]))=0,0,LEN(tags_count[[#This Row],[Index_count]])-LEN(SUBSTITUTE(tags_count[[#This Row],[Index_count]]," ",""))+1)</f>
        <v>1</v>
      </c>
      <c r="E1986">
        <f t="shared" ref="E1986:E2049" si="32">COUNTIF(T1986:T3346,"*"&amp;A1986&amp;"*")</f>
        <v>0</v>
      </c>
    </row>
    <row r="1987" spans="1:5" x14ac:dyDescent="0.3">
      <c r="A1987" s="10" t="s">
        <v>13380</v>
      </c>
      <c r="B1987" s="54">
        <v>1</v>
      </c>
      <c r="C1987" t="s">
        <v>16472</v>
      </c>
      <c r="D1987" s="55">
        <f>IF(LEN(TRIM(tags_count[[#This Row],[Index_count]]))=0,0,LEN(tags_count[[#This Row],[Index_count]])-LEN(SUBSTITUTE(tags_count[[#This Row],[Index_count]]," ",""))+1)</f>
        <v>1</v>
      </c>
      <c r="E1987">
        <f t="shared" si="32"/>
        <v>0</v>
      </c>
    </row>
    <row r="1988" spans="1:5" x14ac:dyDescent="0.3">
      <c r="A1988" s="10" t="s">
        <v>13381</v>
      </c>
      <c r="B1988" s="54">
        <v>1</v>
      </c>
      <c r="C1988" t="s">
        <v>16753</v>
      </c>
      <c r="D1988" s="55">
        <f>IF(LEN(TRIM(tags_count[[#This Row],[Index_count]]))=0,0,LEN(tags_count[[#This Row],[Index_count]])-LEN(SUBSTITUTE(tags_count[[#This Row],[Index_count]]," ",""))+1)</f>
        <v>1</v>
      </c>
      <c r="E1988">
        <f t="shared" si="32"/>
        <v>0</v>
      </c>
    </row>
    <row r="1989" spans="1:5" x14ac:dyDescent="0.3">
      <c r="A1989" s="10" t="s">
        <v>13382</v>
      </c>
      <c r="B1989" s="54">
        <v>1</v>
      </c>
      <c r="C1989" t="s">
        <v>16527</v>
      </c>
      <c r="D1989" s="55">
        <f>IF(LEN(TRIM(tags_count[[#This Row],[Index_count]]))=0,0,LEN(tags_count[[#This Row],[Index_count]])-LEN(SUBSTITUTE(tags_count[[#This Row],[Index_count]]," ",""))+1)</f>
        <v>1</v>
      </c>
      <c r="E1989">
        <f t="shared" si="32"/>
        <v>0</v>
      </c>
    </row>
    <row r="1990" spans="1:5" x14ac:dyDescent="0.3">
      <c r="A1990" s="10" t="s">
        <v>13383</v>
      </c>
      <c r="B1990" s="54">
        <v>1</v>
      </c>
      <c r="C1990" t="s">
        <v>16719</v>
      </c>
      <c r="D1990" s="55">
        <f>IF(LEN(TRIM(tags_count[[#This Row],[Index_count]]))=0,0,LEN(tags_count[[#This Row],[Index_count]])-LEN(SUBSTITUTE(tags_count[[#This Row],[Index_count]]," ",""))+1)</f>
        <v>1</v>
      </c>
      <c r="E1990">
        <f t="shared" si="32"/>
        <v>0</v>
      </c>
    </row>
    <row r="1991" spans="1:5" x14ac:dyDescent="0.3">
      <c r="A1991" s="10" t="s">
        <v>13384</v>
      </c>
      <c r="B1991" s="54">
        <v>1</v>
      </c>
      <c r="C1991" t="s">
        <v>16806</v>
      </c>
      <c r="D1991" s="55">
        <f>IF(LEN(TRIM(tags_count[[#This Row],[Index_count]]))=0,0,LEN(tags_count[[#This Row],[Index_count]])-LEN(SUBSTITUTE(tags_count[[#This Row],[Index_count]]," ",""))+1)</f>
        <v>1</v>
      </c>
      <c r="E1991">
        <f t="shared" si="32"/>
        <v>0</v>
      </c>
    </row>
    <row r="1992" spans="1:5" x14ac:dyDescent="0.3">
      <c r="A1992" s="10" t="s">
        <v>13385</v>
      </c>
      <c r="B1992" s="54">
        <v>1</v>
      </c>
      <c r="C1992" t="s">
        <v>16655</v>
      </c>
      <c r="D1992" s="55">
        <f>IF(LEN(TRIM(tags_count[[#This Row],[Index_count]]))=0,0,LEN(tags_count[[#This Row],[Index_count]])-LEN(SUBSTITUTE(tags_count[[#This Row],[Index_count]]," ",""))+1)</f>
        <v>1</v>
      </c>
      <c r="E1992">
        <f t="shared" si="32"/>
        <v>0</v>
      </c>
    </row>
    <row r="1993" spans="1:5" x14ac:dyDescent="0.3">
      <c r="A1993" s="10" t="s">
        <v>13386</v>
      </c>
      <c r="B1993" s="54">
        <v>1</v>
      </c>
      <c r="C1993" t="s">
        <v>16605</v>
      </c>
      <c r="D1993" s="55">
        <f>IF(LEN(TRIM(tags_count[[#This Row],[Index_count]]))=0,0,LEN(tags_count[[#This Row],[Index_count]])-LEN(SUBSTITUTE(tags_count[[#This Row],[Index_count]]," ",""))+1)</f>
        <v>1</v>
      </c>
      <c r="E1993">
        <f t="shared" si="32"/>
        <v>0</v>
      </c>
    </row>
    <row r="1994" spans="1:5" x14ac:dyDescent="0.3">
      <c r="A1994" s="10" t="s">
        <v>13387</v>
      </c>
      <c r="B1994" s="54">
        <v>1</v>
      </c>
      <c r="C1994" t="s">
        <v>16514</v>
      </c>
      <c r="D1994" s="55">
        <f>IF(LEN(TRIM(tags_count[[#This Row],[Index_count]]))=0,0,LEN(tags_count[[#This Row],[Index_count]])-LEN(SUBSTITUTE(tags_count[[#This Row],[Index_count]]," ",""))+1)</f>
        <v>1</v>
      </c>
      <c r="E1994">
        <f t="shared" si="32"/>
        <v>0</v>
      </c>
    </row>
    <row r="1995" spans="1:5" x14ac:dyDescent="0.3">
      <c r="A1995" s="10" t="s">
        <v>13388</v>
      </c>
      <c r="B1995" s="54">
        <v>1</v>
      </c>
      <c r="C1995" t="s">
        <v>16807</v>
      </c>
      <c r="D1995" s="55">
        <f>IF(LEN(TRIM(tags_count[[#This Row],[Index_count]]))=0,0,LEN(tags_count[[#This Row],[Index_count]])-LEN(SUBSTITUTE(tags_count[[#This Row],[Index_count]]," ",""))+1)</f>
        <v>1</v>
      </c>
      <c r="E1995">
        <f t="shared" si="32"/>
        <v>0</v>
      </c>
    </row>
    <row r="1996" spans="1:5" x14ac:dyDescent="0.3">
      <c r="A1996" s="10" t="s">
        <v>13389</v>
      </c>
      <c r="B1996" s="54">
        <v>1</v>
      </c>
      <c r="C1996" t="s">
        <v>16439</v>
      </c>
      <c r="D1996" s="55">
        <f>IF(LEN(TRIM(tags_count[[#This Row],[Index_count]]))=0,0,LEN(tags_count[[#This Row],[Index_count]])-LEN(SUBSTITUTE(tags_count[[#This Row],[Index_count]]," ",""))+1)</f>
        <v>1</v>
      </c>
      <c r="E1996">
        <f t="shared" si="32"/>
        <v>0</v>
      </c>
    </row>
    <row r="1997" spans="1:5" x14ac:dyDescent="0.3">
      <c r="A1997" s="10" t="s">
        <v>13390</v>
      </c>
      <c r="B1997" s="54">
        <v>1</v>
      </c>
      <c r="C1997" t="s">
        <v>16625</v>
      </c>
      <c r="D1997" s="55">
        <f>IF(LEN(TRIM(tags_count[[#This Row],[Index_count]]))=0,0,LEN(tags_count[[#This Row],[Index_count]])-LEN(SUBSTITUTE(tags_count[[#This Row],[Index_count]]," ",""))+1)</f>
        <v>1</v>
      </c>
      <c r="E1997">
        <f t="shared" si="32"/>
        <v>0</v>
      </c>
    </row>
    <row r="1998" spans="1:5" x14ac:dyDescent="0.3">
      <c r="A1998" s="10" t="s">
        <v>3922</v>
      </c>
      <c r="B1998" s="54">
        <v>1</v>
      </c>
      <c r="C1998" t="s">
        <v>16479</v>
      </c>
      <c r="D1998" s="55">
        <f>IF(LEN(TRIM(tags_count[[#This Row],[Index_count]]))=0,0,LEN(tags_count[[#This Row],[Index_count]])-LEN(SUBSTITUTE(tags_count[[#This Row],[Index_count]]," ",""))+1)</f>
        <v>1</v>
      </c>
      <c r="E1998">
        <f t="shared" si="32"/>
        <v>0</v>
      </c>
    </row>
    <row r="1999" spans="1:5" x14ac:dyDescent="0.3">
      <c r="A1999" s="10" t="s">
        <v>13391</v>
      </c>
      <c r="B1999" s="54">
        <v>1</v>
      </c>
      <c r="C1999" t="s">
        <v>16566</v>
      </c>
      <c r="D1999" s="55">
        <f>IF(LEN(TRIM(tags_count[[#This Row],[Index_count]]))=0,0,LEN(tags_count[[#This Row],[Index_count]])-LEN(SUBSTITUTE(tags_count[[#This Row],[Index_count]]," ",""))+1)</f>
        <v>1</v>
      </c>
      <c r="E1999">
        <f t="shared" si="32"/>
        <v>0</v>
      </c>
    </row>
    <row r="2000" spans="1:5" x14ac:dyDescent="0.3">
      <c r="A2000" s="10" t="s">
        <v>13392</v>
      </c>
      <c r="B2000" s="54">
        <v>1</v>
      </c>
      <c r="C2000" t="s">
        <v>16808</v>
      </c>
      <c r="D2000" s="55">
        <f>IF(LEN(TRIM(tags_count[[#This Row],[Index_count]]))=0,0,LEN(tags_count[[#This Row],[Index_count]])-LEN(SUBSTITUTE(tags_count[[#This Row],[Index_count]]," ",""))+1)</f>
        <v>1</v>
      </c>
      <c r="E2000">
        <f t="shared" si="32"/>
        <v>0</v>
      </c>
    </row>
    <row r="2001" spans="1:5" x14ac:dyDescent="0.3">
      <c r="A2001" s="10" t="s">
        <v>13393</v>
      </c>
      <c r="B2001" s="54">
        <v>1</v>
      </c>
      <c r="C2001" t="s">
        <v>16804</v>
      </c>
      <c r="D2001" s="55">
        <f>IF(LEN(TRIM(tags_count[[#This Row],[Index_count]]))=0,0,LEN(tags_count[[#This Row],[Index_count]])-LEN(SUBSTITUTE(tags_count[[#This Row],[Index_count]]," ",""))+1)</f>
        <v>1</v>
      </c>
      <c r="E2001">
        <f t="shared" si="32"/>
        <v>0</v>
      </c>
    </row>
    <row r="2002" spans="1:5" x14ac:dyDescent="0.3">
      <c r="A2002" s="10" t="s">
        <v>13394</v>
      </c>
      <c r="B2002" s="54">
        <v>1</v>
      </c>
      <c r="C2002" t="s">
        <v>16809</v>
      </c>
      <c r="D2002" s="55">
        <f>IF(LEN(TRIM(tags_count[[#This Row],[Index_count]]))=0,0,LEN(tags_count[[#This Row],[Index_count]])-LEN(SUBSTITUTE(tags_count[[#This Row],[Index_count]]," ",""))+1)</f>
        <v>1</v>
      </c>
      <c r="E2002">
        <f t="shared" si="32"/>
        <v>0</v>
      </c>
    </row>
    <row r="2003" spans="1:5" x14ac:dyDescent="0.3">
      <c r="A2003" s="10" t="s">
        <v>13395</v>
      </c>
      <c r="B2003" s="54">
        <v>1</v>
      </c>
      <c r="C2003" t="s">
        <v>16670</v>
      </c>
      <c r="D2003" s="55">
        <f>IF(LEN(TRIM(tags_count[[#This Row],[Index_count]]))=0,0,LEN(tags_count[[#This Row],[Index_count]])-LEN(SUBSTITUTE(tags_count[[#This Row],[Index_count]]," ",""))+1)</f>
        <v>1</v>
      </c>
      <c r="E2003">
        <f t="shared" si="32"/>
        <v>0</v>
      </c>
    </row>
    <row r="2004" spans="1:5" x14ac:dyDescent="0.3">
      <c r="A2004" s="10" t="s">
        <v>13396</v>
      </c>
      <c r="B2004" s="54">
        <v>1</v>
      </c>
      <c r="C2004" t="s">
        <v>16753</v>
      </c>
      <c r="D2004" s="55">
        <f>IF(LEN(TRIM(tags_count[[#This Row],[Index_count]]))=0,0,LEN(tags_count[[#This Row],[Index_count]])-LEN(SUBSTITUTE(tags_count[[#This Row],[Index_count]]," ",""))+1)</f>
        <v>1</v>
      </c>
      <c r="E2004">
        <f t="shared" si="32"/>
        <v>0</v>
      </c>
    </row>
    <row r="2005" spans="1:5" x14ac:dyDescent="0.3">
      <c r="A2005" s="10" t="s">
        <v>13397</v>
      </c>
      <c r="B2005" s="54">
        <v>1</v>
      </c>
      <c r="C2005" t="s">
        <v>16753</v>
      </c>
      <c r="D2005" s="55">
        <f>IF(LEN(TRIM(tags_count[[#This Row],[Index_count]]))=0,0,LEN(tags_count[[#This Row],[Index_count]])-LEN(SUBSTITUTE(tags_count[[#This Row],[Index_count]]," ",""))+1)</f>
        <v>1</v>
      </c>
      <c r="E2005">
        <f t="shared" si="32"/>
        <v>0</v>
      </c>
    </row>
    <row r="2006" spans="1:5" x14ac:dyDescent="0.3">
      <c r="A2006" s="10" t="s">
        <v>13398</v>
      </c>
      <c r="B2006" s="54">
        <v>1</v>
      </c>
      <c r="C2006" t="s">
        <v>16766</v>
      </c>
      <c r="D2006" s="55">
        <f>IF(LEN(TRIM(tags_count[[#This Row],[Index_count]]))=0,0,LEN(tags_count[[#This Row],[Index_count]])-LEN(SUBSTITUTE(tags_count[[#This Row],[Index_count]]," ",""))+1)</f>
        <v>1</v>
      </c>
      <c r="E2006">
        <f t="shared" si="32"/>
        <v>0</v>
      </c>
    </row>
    <row r="2007" spans="1:5" x14ac:dyDescent="0.3">
      <c r="A2007" s="10" t="s">
        <v>13399</v>
      </c>
      <c r="B2007" s="54">
        <v>1</v>
      </c>
      <c r="C2007" t="s">
        <v>16688</v>
      </c>
      <c r="D2007" s="55">
        <f>IF(LEN(TRIM(tags_count[[#This Row],[Index_count]]))=0,0,LEN(tags_count[[#This Row],[Index_count]])-LEN(SUBSTITUTE(tags_count[[#This Row],[Index_count]]," ",""))+1)</f>
        <v>1</v>
      </c>
      <c r="E2007">
        <f t="shared" si="32"/>
        <v>0</v>
      </c>
    </row>
    <row r="2008" spans="1:5" x14ac:dyDescent="0.3">
      <c r="A2008" s="10" t="s">
        <v>13400</v>
      </c>
      <c r="B2008" s="54">
        <v>1</v>
      </c>
      <c r="C2008" t="s">
        <v>16788</v>
      </c>
      <c r="D2008" s="55">
        <f>IF(LEN(TRIM(tags_count[[#This Row],[Index_count]]))=0,0,LEN(tags_count[[#This Row],[Index_count]])-LEN(SUBSTITUTE(tags_count[[#This Row],[Index_count]]," ",""))+1)</f>
        <v>1</v>
      </c>
      <c r="E2008">
        <f t="shared" si="32"/>
        <v>0</v>
      </c>
    </row>
    <row r="2009" spans="1:5" x14ac:dyDescent="0.3">
      <c r="A2009" s="10" t="s">
        <v>13401</v>
      </c>
      <c r="B2009" s="54">
        <v>1</v>
      </c>
      <c r="C2009" t="s">
        <v>16482</v>
      </c>
      <c r="D2009" s="55">
        <f>IF(LEN(TRIM(tags_count[[#This Row],[Index_count]]))=0,0,LEN(tags_count[[#This Row],[Index_count]])-LEN(SUBSTITUTE(tags_count[[#This Row],[Index_count]]," ",""))+1)</f>
        <v>1</v>
      </c>
      <c r="E2009">
        <f t="shared" si="32"/>
        <v>0</v>
      </c>
    </row>
    <row r="2010" spans="1:5" x14ac:dyDescent="0.3">
      <c r="A2010" s="10" t="s">
        <v>13402</v>
      </c>
      <c r="B2010" s="54">
        <v>1</v>
      </c>
      <c r="C2010" t="s">
        <v>16639</v>
      </c>
      <c r="D2010" s="55">
        <f>IF(LEN(TRIM(tags_count[[#This Row],[Index_count]]))=0,0,LEN(tags_count[[#This Row],[Index_count]])-LEN(SUBSTITUTE(tags_count[[#This Row],[Index_count]]," ",""))+1)</f>
        <v>1</v>
      </c>
      <c r="E2010">
        <f t="shared" si="32"/>
        <v>0</v>
      </c>
    </row>
    <row r="2011" spans="1:5" x14ac:dyDescent="0.3">
      <c r="A2011" s="10" t="s">
        <v>13403</v>
      </c>
      <c r="B2011" s="54">
        <v>1</v>
      </c>
      <c r="C2011" t="s">
        <v>16639</v>
      </c>
      <c r="D2011" s="55">
        <f>IF(LEN(TRIM(tags_count[[#This Row],[Index_count]]))=0,0,LEN(tags_count[[#This Row],[Index_count]])-LEN(SUBSTITUTE(tags_count[[#This Row],[Index_count]]," ",""))+1)</f>
        <v>1</v>
      </c>
      <c r="E2011">
        <f t="shared" si="32"/>
        <v>0</v>
      </c>
    </row>
    <row r="2012" spans="1:5" x14ac:dyDescent="0.3">
      <c r="A2012" s="10" t="s">
        <v>13404</v>
      </c>
      <c r="B2012" s="54">
        <v>1</v>
      </c>
      <c r="C2012" t="s">
        <v>16639</v>
      </c>
      <c r="D2012" s="55">
        <f>IF(LEN(TRIM(tags_count[[#This Row],[Index_count]]))=0,0,LEN(tags_count[[#This Row],[Index_count]])-LEN(SUBSTITUTE(tags_count[[#This Row],[Index_count]]," ",""))+1)</f>
        <v>1</v>
      </c>
      <c r="E2012">
        <f t="shared" si="32"/>
        <v>0</v>
      </c>
    </row>
    <row r="2013" spans="1:5" x14ac:dyDescent="0.3">
      <c r="A2013" s="10" t="s">
        <v>13405</v>
      </c>
      <c r="B2013" s="54">
        <v>1</v>
      </c>
      <c r="C2013" t="s">
        <v>16639</v>
      </c>
      <c r="D2013" s="55">
        <f>IF(LEN(TRIM(tags_count[[#This Row],[Index_count]]))=0,0,LEN(tags_count[[#This Row],[Index_count]])-LEN(SUBSTITUTE(tags_count[[#This Row],[Index_count]]," ",""))+1)</f>
        <v>1</v>
      </c>
      <c r="E2013">
        <f t="shared" si="32"/>
        <v>0</v>
      </c>
    </row>
    <row r="2014" spans="1:5" x14ac:dyDescent="0.3">
      <c r="A2014" s="10" t="s">
        <v>13406</v>
      </c>
      <c r="B2014" s="54">
        <v>1</v>
      </c>
      <c r="C2014" t="s">
        <v>16578</v>
      </c>
      <c r="D2014" s="55">
        <f>IF(LEN(TRIM(tags_count[[#This Row],[Index_count]]))=0,0,LEN(tags_count[[#This Row],[Index_count]])-LEN(SUBSTITUTE(tags_count[[#This Row],[Index_count]]," ",""))+1)</f>
        <v>1</v>
      </c>
      <c r="E2014">
        <f t="shared" si="32"/>
        <v>0</v>
      </c>
    </row>
    <row r="2015" spans="1:5" x14ac:dyDescent="0.3">
      <c r="A2015" s="10" t="s">
        <v>13407</v>
      </c>
      <c r="B2015" s="54">
        <v>1</v>
      </c>
      <c r="C2015" t="s">
        <v>16810</v>
      </c>
      <c r="D2015" s="55">
        <f>IF(LEN(TRIM(tags_count[[#This Row],[Index_count]]))=0,0,LEN(tags_count[[#This Row],[Index_count]])-LEN(SUBSTITUTE(tags_count[[#This Row],[Index_count]]," ",""))+1)</f>
        <v>1</v>
      </c>
      <c r="E2015">
        <f t="shared" si="32"/>
        <v>0</v>
      </c>
    </row>
    <row r="2016" spans="1:5" x14ac:dyDescent="0.3">
      <c r="A2016" s="10" t="s">
        <v>13408</v>
      </c>
      <c r="B2016" s="54">
        <v>1</v>
      </c>
      <c r="C2016" t="s">
        <v>16811</v>
      </c>
      <c r="D2016" s="55">
        <f>IF(LEN(TRIM(tags_count[[#This Row],[Index_count]]))=0,0,LEN(tags_count[[#This Row],[Index_count]])-LEN(SUBSTITUTE(tags_count[[#This Row],[Index_count]]," ",""))+1)</f>
        <v>1</v>
      </c>
      <c r="E2016">
        <f t="shared" si="32"/>
        <v>0</v>
      </c>
    </row>
    <row r="2017" spans="1:5" x14ac:dyDescent="0.3">
      <c r="A2017" s="10" t="s">
        <v>13409</v>
      </c>
      <c r="B2017" s="54">
        <v>1</v>
      </c>
      <c r="C2017" t="s">
        <v>16561</v>
      </c>
      <c r="D2017" s="55">
        <f>IF(LEN(TRIM(tags_count[[#This Row],[Index_count]]))=0,0,LEN(tags_count[[#This Row],[Index_count]])-LEN(SUBSTITUTE(tags_count[[#This Row],[Index_count]]," ",""))+1)</f>
        <v>1</v>
      </c>
      <c r="E2017">
        <f t="shared" si="32"/>
        <v>0</v>
      </c>
    </row>
    <row r="2018" spans="1:5" x14ac:dyDescent="0.3">
      <c r="A2018" s="10" t="s">
        <v>13410</v>
      </c>
      <c r="B2018" s="54">
        <v>1</v>
      </c>
      <c r="C2018" t="s">
        <v>16723</v>
      </c>
      <c r="D2018" s="55">
        <f>IF(LEN(TRIM(tags_count[[#This Row],[Index_count]]))=0,0,LEN(tags_count[[#This Row],[Index_count]])-LEN(SUBSTITUTE(tags_count[[#This Row],[Index_count]]," ",""))+1)</f>
        <v>1</v>
      </c>
      <c r="E2018">
        <f t="shared" si="32"/>
        <v>0</v>
      </c>
    </row>
    <row r="2019" spans="1:5" x14ac:dyDescent="0.3">
      <c r="A2019" s="10" t="s">
        <v>13411</v>
      </c>
      <c r="B2019" s="54">
        <v>1</v>
      </c>
      <c r="C2019" t="s">
        <v>16746</v>
      </c>
      <c r="D2019" s="55">
        <f>IF(LEN(TRIM(tags_count[[#This Row],[Index_count]]))=0,0,LEN(tags_count[[#This Row],[Index_count]])-LEN(SUBSTITUTE(tags_count[[#This Row],[Index_count]]," ",""))+1)</f>
        <v>1</v>
      </c>
      <c r="E2019">
        <f t="shared" si="32"/>
        <v>0</v>
      </c>
    </row>
    <row r="2020" spans="1:5" x14ac:dyDescent="0.3">
      <c r="A2020" s="10" t="s">
        <v>13412</v>
      </c>
      <c r="B2020" s="54">
        <v>1</v>
      </c>
      <c r="C2020" t="s">
        <v>16655</v>
      </c>
      <c r="D2020" s="55">
        <f>IF(LEN(TRIM(tags_count[[#This Row],[Index_count]]))=0,0,LEN(tags_count[[#This Row],[Index_count]])-LEN(SUBSTITUTE(tags_count[[#This Row],[Index_count]]," ",""))+1)</f>
        <v>1</v>
      </c>
      <c r="E2020">
        <f t="shared" si="32"/>
        <v>0</v>
      </c>
    </row>
    <row r="2021" spans="1:5" x14ac:dyDescent="0.3">
      <c r="A2021" s="10" t="s">
        <v>13413</v>
      </c>
      <c r="B2021" s="54">
        <v>1</v>
      </c>
      <c r="C2021" t="s">
        <v>16809</v>
      </c>
      <c r="D2021" s="55">
        <f>IF(LEN(TRIM(tags_count[[#This Row],[Index_count]]))=0,0,LEN(tags_count[[#This Row],[Index_count]])-LEN(SUBSTITUTE(tags_count[[#This Row],[Index_count]]," ",""))+1)</f>
        <v>1</v>
      </c>
      <c r="E2021">
        <f t="shared" si="32"/>
        <v>0</v>
      </c>
    </row>
    <row r="2022" spans="1:5" x14ac:dyDescent="0.3">
      <c r="A2022" s="10" t="s">
        <v>13414</v>
      </c>
      <c r="B2022" s="54">
        <v>1</v>
      </c>
      <c r="C2022" t="s">
        <v>16809</v>
      </c>
      <c r="D2022" s="55">
        <f>IF(LEN(TRIM(tags_count[[#This Row],[Index_count]]))=0,0,LEN(tags_count[[#This Row],[Index_count]])-LEN(SUBSTITUTE(tags_count[[#This Row],[Index_count]]," ",""))+1)</f>
        <v>1</v>
      </c>
      <c r="E2022">
        <f t="shared" si="32"/>
        <v>0</v>
      </c>
    </row>
    <row r="2023" spans="1:5" x14ac:dyDescent="0.3">
      <c r="A2023" s="10" t="s">
        <v>13415</v>
      </c>
      <c r="B2023" s="54">
        <v>1</v>
      </c>
      <c r="C2023" t="s">
        <v>16810</v>
      </c>
      <c r="D2023" s="55">
        <f>IF(LEN(TRIM(tags_count[[#This Row],[Index_count]]))=0,0,LEN(tags_count[[#This Row],[Index_count]])-LEN(SUBSTITUTE(tags_count[[#This Row],[Index_count]]," ",""))+1)</f>
        <v>1</v>
      </c>
      <c r="E2023">
        <f t="shared" si="32"/>
        <v>0</v>
      </c>
    </row>
    <row r="2024" spans="1:5" x14ac:dyDescent="0.3">
      <c r="A2024" s="10" t="s">
        <v>13416</v>
      </c>
      <c r="B2024" s="54">
        <v>1</v>
      </c>
      <c r="C2024" t="s">
        <v>16741</v>
      </c>
      <c r="D2024" s="55">
        <f>IF(LEN(TRIM(tags_count[[#This Row],[Index_count]]))=0,0,LEN(tags_count[[#This Row],[Index_count]])-LEN(SUBSTITUTE(tags_count[[#This Row],[Index_count]]," ",""))+1)</f>
        <v>1</v>
      </c>
      <c r="E2024">
        <f t="shared" si="32"/>
        <v>0</v>
      </c>
    </row>
    <row r="2025" spans="1:5" x14ac:dyDescent="0.3">
      <c r="A2025" s="10" t="s">
        <v>13417</v>
      </c>
      <c r="B2025" s="54">
        <v>1</v>
      </c>
      <c r="C2025" t="s">
        <v>16741</v>
      </c>
      <c r="D2025" s="55">
        <f>IF(LEN(TRIM(tags_count[[#This Row],[Index_count]]))=0,0,LEN(tags_count[[#This Row],[Index_count]])-LEN(SUBSTITUTE(tags_count[[#This Row],[Index_count]]," ",""))+1)</f>
        <v>1</v>
      </c>
      <c r="E2025">
        <f t="shared" si="32"/>
        <v>0</v>
      </c>
    </row>
    <row r="2026" spans="1:5" x14ac:dyDescent="0.3">
      <c r="A2026" s="10" t="s">
        <v>13418</v>
      </c>
      <c r="B2026" s="54">
        <v>1</v>
      </c>
      <c r="C2026" t="s">
        <v>16465</v>
      </c>
      <c r="D2026" s="55">
        <f>IF(LEN(TRIM(tags_count[[#This Row],[Index_count]]))=0,0,LEN(tags_count[[#This Row],[Index_count]])-LEN(SUBSTITUTE(tags_count[[#This Row],[Index_count]]," ",""))+1)</f>
        <v>1</v>
      </c>
      <c r="E2026">
        <f t="shared" si="32"/>
        <v>0</v>
      </c>
    </row>
    <row r="2027" spans="1:5" x14ac:dyDescent="0.3">
      <c r="A2027" s="10" t="s">
        <v>13419</v>
      </c>
      <c r="B2027" s="54">
        <v>1</v>
      </c>
      <c r="C2027" t="s">
        <v>16465</v>
      </c>
      <c r="D2027" s="55">
        <f>IF(LEN(TRIM(tags_count[[#This Row],[Index_count]]))=0,0,LEN(tags_count[[#This Row],[Index_count]])-LEN(SUBSTITUTE(tags_count[[#This Row],[Index_count]]," ",""))+1)</f>
        <v>1</v>
      </c>
      <c r="E2027">
        <f t="shared" si="32"/>
        <v>0</v>
      </c>
    </row>
    <row r="2028" spans="1:5" x14ac:dyDescent="0.3">
      <c r="A2028" s="10" t="s">
        <v>13420</v>
      </c>
      <c r="B2028" s="54">
        <v>1</v>
      </c>
      <c r="C2028" t="s">
        <v>16465</v>
      </c>
      <c r="D2028" s="55">
        <f>IF(LEN(TRIM(tags_count[[#This Row],[Index_count]]))=0,0,LEN(tags_count[[#This Row],[Index_count]])-LEN(SUBSTITUTE(tags_count[[#This Row],[Index_count]]," ",""))+1)</f>
        <v>1</v>
      </c>
      <c r="E2028">
        <f t="shared" si="32"/>
        <v>0</v>
      </c>
    </row>
    <row r="2029" spans="1:5" x14ac:dyDescent="0.3">
      <c r="A2029" s="10" t="s">
        <v>13421</v>
      </c>
      <c r="B2029" s="54">
        <v>1</v>
      </c>
      <c r="C2029" t="s">
        <v>16624</v>
      </c>
      <c r="D2029" s="55">
        <f>IF(LEN(TRIM(tags_count[[#This Row],[Index_count]]))=0,0,LEN(tags_count[[#This Row],[Index_count]])-LEN(SUBSTITUTE(tags_count[[#This Row],[Index_count]]," ",""))+1)</f>
        <v>1</v>
      </c>
      <c r="E2029">
        <f t="shared" si="32"/>
        <v>0</v>
      </c>
    </row>
    <row r="2030" spans="1:5" x14ac:dyDescent="0.3">
      <c r="A2030" s="10" t="s">
        <v>13422</v>
      </c>
      <c r="B2030" s="54">
        <v>1</v>
      </c>
      <c r="C2030" t="s">
        <v>16812</v>
      </c>
      <c r="D2030" s="55">
        <f>IF(LEN(TRIM(tags_count[[#This Row],[Index_count]]))=0,0,LEN(tags_count[[#This Row],[Index_count]])-LEN(SUBSTITUTE(tags_count[[#This Row],[Index_count]]," ",""))+1)</f>
        <v>1</v>
      </c>
      <c r="E2030">
        <f t="shared" si="32"/>
        <v>0</v>
      </c>
    </row>
    <row r="2031" spans="1:5" x14ac:dyDescent="0.3">
      <c r="A2031" s="10" t="s">
        <v>13423</v>
      </c>
      <c r="B2031" s="54">
        <v>1</v>
      </c>
      <c r="C2031" t="s">
        <v>16795</v>
      </c>
      <c r="D2031" s="55">
        <f>IF(LEN(TRIM(tags_count[[#This Row],[Index_count]]))=0,0,LEN(tags_count[[#This Row],[Index_count]])-LEN(SUBSTITUTE(tags_count[[#This Row],[Index_count]]," ",""))+1)</f>
        <v>1</v>
      </c>
      <c r="E2031">
        <f t="shared" si="32"/>
        <v>0</v>
      </c>
    </row>
    <row r="2032" spans="1:5" x14ac:dyDescent="0.3">
      <c r="A2032" s="10" t="s">
        <v>13424</v>
      </c>
      <c r="B2032" s="54">
        <v>1</v>
      </c>
      <c r="C2032" t="s">
        <v>16813</v>
      </c>
      <c r="D2032" s="55">
        <f>IF(LEN(TRIM(tags_count[[#This Row],[Index_count]]))=0,0,LEN(tags_count[[#This Row],[Index_count]])-LEN(SUBSTITUTE(tags_count[[#This Row],[Index_count]]," ",""))+1)</f>
        <v>1</v>
      </c>
      <c r="E2032">
        <f t="shared" si="32"/>
        <v>0</v>
      </c>
    </row>
    <row r="2033" spans="1:5" x14ac:dyDescent="0.3">
      <c r="A2033" s="10" t="s">
        <v>13425</v>
      </c>
      <c r="B2033" s="54">
        <v>1</v>
      </c>
      <c r="C2033" t="s">
        <v>16814</v>
      </c>
      <c r="D2033" s="55">
        <f>IF(LEN(TRIM(tags_count[[#This Row],[Index_count]]))=0,0,LEN(tags_count[[#This Row],[Index_count]])-LEN(SUBSTITUTE(tags_count[[#This Row],[Index_count]]," ",""))+1)</f>
        <v>1</v>
      </c>
      <c r="E2033">
        <f t="shared" si="32"/>
        <v>0</v>
      </c>
    </row>
    <row r="2034" spans="1:5" x14ac:dyDescent="0.3">
      <c r="A2034" s="10" t="s">
        <v>13426</v>
      </c>
      <c r="B2034" s="54">
        <v>1</v>
      </c>
      <c r="C2034" t="s">
        <v>16815</v>
      </c>
      <c r="D2034" s="55">
        <f>IF(LEN(TRIM(tags_count[[#This Row],[Index_count]]))=0,0,LEN(tags_count[[#This Row],[Index_count]])-LEN(SUBSTITUTE(tags_count[[#This Row],[Index_count]]," ",""))+1)</f>
        <v>1</v>
      </c>
      <c r="E2034">
        <f t="shared" si="32"/>
        <v>0</v>
      </c>
    </row>
    <row r="2035" spans="1:5" x14ac:dyDescent="0.3">
      <c r="A2035" s="10" t="s">
        <v>13427</v>
      </c>
      <c r="B2035" s="54">
        <v>1</v>
      </c>
      <c r="C2035" t="s">
        <v>16816</v>
      </c>
      <c r="D2035" s="55">
        <f>IF(LEN(TRIM(tags_count[[#This Row],[Index_count]]))=0,0,LEN(tags_count[[#This Row],[Index_count]])-LEN(SUBSTITUTE(tags_count[[#This Row],[Index_count]]," ",""))+1)</f>
        <v>1</v>
      </c>
      <c r="E2035">
        <f t="shared" si="32"/>
        <v>0</v>
      </c>
    </row>
    <row r="2036" spans="1:5" x14ac:dyDescent="0.3">
      <c r="A2036" s="10" t="s">
        <v>13428</v>
      </c>
      <c r="B2036" s="54">
        <v>1</v>
      </c>
      <c r="C2036" t="s">
        <v>16691</v>
      </c>
      <c r="D2036" s="55">
        <f>IF(LEN(TRIM(tags_count[[#This Row],[Index_count]]))=0,0,LEN(tags_count[[#This Row],[Index_count]])-LEN(SUBSTITUTE(tags_count[[#This Row],[Index_count]]," ",""))+1)</f>
        <v>1</v>
      </c>
      <c r="E2036">
        <f t="shared" si="32"/>
        <v>0</v>
      </c>
    </row>
    <row r="2037" spans="1:5" x14ac:dyDescent="0.3">
      <c r="A2037" s="10" t="s">
        <v>13429</v>
      </c>
      <c r="B2037" s="54">
        <v>1</v>
      </c>
      <c r="C2037" t="s">
        <v>16461</v>
      </c>
      <c r="D2037" s="55">
        <f>IF(LEN(TRIM(tags_count[[#This Row],[Index_count]]))=0,0,LEN(tags_count[[#This Row],[Index_count]])-LEN(SUBSTITUTE(tags_count[[#This Row],[Index_count]]," ",""))+1)</f>
        <v>1</v>
      </c>
      <c r="E2037">
        <f t="shared" si="32"/>
        <v>0</v>
      </c>
    </row>
    <row r="2038" spans="1:5" x14ac:dyDescent="0.3">
      <c r="A2038" s="10" t="s">
        <v>13430</v>
      </c>
      <c r="B2038" s="54">
        <v>1</v>
      </c>
      <c r="C2038" t="s">
        <v>16491</v>
      </c>
      <c r="D2038" s="55">
        <f>IF(LEN(TRIM(tags_count[[#This Row],[Index_count]]))=0,0,LEN(tags_count[[#This Row],[Index_count]])-LEN(SUBSTITUTE(tags_count[[#This Row],[Index_count]]," ",""))+1)</f>
        <v>1</v>
      </c>
      <c r="E2038">
        <f t="shared" si="32"/>
        <v>0</v>
      </c>
    </row>
    <row r="2039" spans="1:5" x14ac:dyDescent="0.3">
      <c r="A2039" s="10" t="s">
        <v>13431</v>
      </c>
      <c r="B2039" s="54">
        <v>1</v>
      </c>
      <c r="C2039" t="s">
        <v>16716</v>
      </c>
      <c r="D2039" s="55">
        <f>IF(LEN(TRIM(tags_count[[#This Row],[Index_count]]))=0,0,LEN(tags_count[[#This Row],[Index_count]])-LEN(SUBSTITUTE(tags_count[[#This Row],[Index_count]]," ",""))+1)</f>
        <v>1</v>
      </c>
      <c r="E2039">
        <f t="shared" si="32"/>
        <v>0</v>
      </c>
    </row>
    <row r="2040" spans="1:5" x14ac:dyDescent="0.3">
      <c r="A2040" s="10" t="s">
        <v>13432</v>
      </c>
      <c r="B2040" s="54">
        <v>1</v>
      </c>
      <c r="C2040" t="s">
        <v>16817</v>
      </c>
      <c r="D2040" s="55">
        <f>IF(LEN(TRIM(tags_count[[#This Row],[Index_count]]))=0,0,LEN(tags_count[[#This Row],[Index_count]])-LEN(SUBSTITUTE(tags_count[[#This Row],[Index_count]]," ",""))+1)</f>
        <v>1</v>
      </c>
      <c r="E2040">
        <f t="shared" si="32"/>
        <v>0</v>
      </c>
    </row>
    <row r="2041" spans="1:5" x14ac:dyDescent="0.3">
      <c r="A2041" s="10" t="s">
        <v>13433</v>
      </c>
      <c r="B2041" s="54">
        <v>1</v>
      </c>
      <c r="C2041" t="s">
        <v>16701</v>
      </c>
      <c r="D2041" s="55">
        <f>IF(LEN(TRIM(tags_count[[#This Row],[Index_count]]))=0,0,LEN(tags_count[[#This Row],[Index_count]])-LEN(SUBSTITUTE(tags_count[[#This Row],[Index_count]]," ",""))+1)</f>
        <v>1</v>
      </c>
      <c r="E2041">
        <f t="shared" si="32"/>
        <v>0</v>
      </c>
    </row>
    <row r="2042" spans="1:5" x14ac:dyDescent="0.3">
      <c r="A2042" s="10" t="s">
        <v>13434</v>
      </c>
      <c r="B2042" s="54">
        <v>1</v>
      </c>
      <c r="C2042" t="s">
        <v>16818</v>
      </c>
      <c r="D2042" s="55">
        <f>IF(LEN(TRIM(tags_count[[#This Row],[Index_count]]))=0,0,LEN(tags_count[[#This Row],[Index_count]])-LEN(SUBSTITUTE(tags_count[[#This Row],[Index_count]]," ",""))+1)</f>
        <v>1</v>
      </c>
      <c r="E2042">
        <f t="shared" si="32"/>
        <v>0</v>
      </c>
    </row>
    <row r="2043" spans="1:5" x14ac:dyDescent="0.3">
      <c r="A2043" s="10" t="s">
        <v>13435</v>
      </c>
      <c r="B2043" s="54">
        <v>1</v>
      </c>
      <c r="C2043" t="s">
        <v>16559</v>
      </c>
      <c r="D2043" s="55">
        <f>IF(LEN(TRIM(tags_count[[#This Row],[Index_count]]))=0,0,LEN(tags_count[[#This Row],[Index_count]])-LEN(SUBSTITUTE(tags_count[[#This Row],[Index_count]]," ",""))+1)</f>
        <v>1</v>
      </c>
      <c r="E2043">
        <f t="shared" si="32"/>
        <v>0</v>
      </c>
    </row>
    <row r="2044" spans="1:5" x14ac:dyDescent="0.3">
      <c r="A2044" s="10" t="s">
        <v>13436</v>
      </c>
      <c r="B2044" s="54">
        <v>1</v>
      </c>
      <c r="C2044" t="s">
        <v>16559</v>
      </c>
      <c r="D2044" s="55">
        <f>IF(LEN(TRIM(tags_count[[#This Row],[Index_count]]))=0,0,LEN(tags_count[[#This Row],[Index_count]])-LEN(SUBSTITUTE(tags_count[[#This Row],[Index_count]]," ",""))+1)</f>
        <v>1</v>
      </c>
      <c r="E2044">
        <f t="shared" si="32"/>
        <v>0</v>
      </c>
    </row>
    <row r="2045" spans="1:5" x14ac:dyDescent="0.3">
      <c r="A2045" s="10" t="s">
        <v>13437</v>
      </c>
      <c r="B2045" s="54">
        <v>1</v>
      </c>
      <c r="C2045" t="s">
        <v>16736</v>
      </c>
      <c r="D2045" s="55">
        <f>IF(LEN(TRIM(tags_count[[#This Row],[Index_count]]))=0,0,LEN(tags_count[[#This Row],[Index_count]])-LEN(SUBSTITUTE(tags_count[[#This Row],[Index_count]]," ",""))+1)</f>
        <v>1</v>
      </c>
      <c r="E2045">
        <f t="shared" si="32"/>
        <v>0</v>
      </c>
    </row>
    <row r="2046" spans="1:5" x14ac:dyDescent="0.3">
      <c r="A2046" s="10" t="s">
        <v>13438</v>
      </c>
      <c r="B2046" s="54">
        <v>1</v>
      </c>
      <c r="C2046" t="s">
        <v>16477</v>
      </c>
      <c r="D2046" s="55">
        <f>IF(LEN(TRIM(tags_count[[#This Row],[Index_count]]))=0,0,LEN(tags_count[[#This Row],[Index_count]])-LEN(SUBSTITUTE(tags_count[[#This Row],[Index_count]]," ",""))+1)</f>
        <v>1</v>
      </c>
      <c r="E2046">
        <f t="shared" si="32"/>
        <v>0</v>
      </c>
    </row>
    <row r="2047" spans="1:5" x14ac:dyDescent="0.3">
      <c r="A2047" s="10" t="s">
        <v>13439</v>
      </c>
      <c r="B2047" s="54">
        <v>1</v>
      </c>
      <c r="C2047" t="s">
        <v>16819</v>
      </c>
      <c r="D2047" s="55">
        <f>IF(LEN(TRIM(tags_count[[#This Row],[Index_count]]))=0,0,LEN(tags_count[[#This Row],[Index_count]])-LEN(SUBSTITUTE(tags_count[[#This Row],[Index_count]]," ",""))+1)</f>
        <v>1</v>
      </c>
      <c r="E2047">
        <f t="shared" si="32"/>
        <v>0</v>
      </c>
    </row>
    <row r="2048" spans="1:5" x14ac:dyDescent="0.3">
      <c r="A2048" s="10" t="s">
        <v>13440</v>
      </c>
      <c r="B2048" s="54">
        <v>1</v>
      </c>
      <c r="C2048" t="s">
        <v>16820</v>
      </c>
      <c r="D2048" s="55">
        <f>IF(LEN(TRIM(tags_count[[#This Row],[Index_count]]))=0,0,LEN(tags_count[[#This Row],[Index_count]])-LEN(SUBSTITUTE(tags_count[[#This Row],[Index_count]]," ",""))+1)</f>
        <v>1</v>
      </c>
      <c r="E2048">
        <f t="shared" si="32"/>
        <v>0</v>
      </c>
    </row>
    <row r="2049" spans="1:5" x14ac:dyDescent="0.3">
      <c r="A2049" s="10" t="s">
        <v>13441</v>
      </c>
      <c r="B2049" s="54">
        <v>1</v>
      </c>
      <c r="C2049" t="s">
        <v>16423</v>
      </c>
      <c r="D2049" s="55">
        <f>IF(LEN(TRIM(tags_count[[#This Row],[Index_count]]))=0,0,LEN(tags_count[[#This Row],[Index_count]])-LEN(SUBSTITUTE(tags_count[[#This Row],[Index_count]]," ",""))+1)</f>
        <v>1</v>
      </c>
      <c r="E2049">
        <f t="shared" si="32"/>
        <v>0</v>
      </c>
    </row>
    <row r="2050" spans="1:5" x14ac:dyDescent="0.3">
      <c r="A2050" s="10" t="s">
        <v>13442</v>
      </c>
      <c r="B2050" s="54">
        <v>1</v>
      </c>
      <c r="C2050" t="s">
        <v>16821</v>
      </c>
      <c r="D2050" s="55">
        <f>IF(LEN(TRIM(tags_count[[#This Row],[Index_count]]))=0,0,LEN(tags_count[[#This Row],[Index_count]])-LEN(SUBSTITUTE(tags_count[[#This Row],[Index_count]]," ",""))+1)</f>
        <v>1</v>
      </c>
      <c r="E2050">
        <f t="shared" ref="E2050:E2113" si="33">COUNTIF(T2050:T3410,"*"&amp;A2050&amp;"*")</f>
        <v>0</v>
      </c>
    </row>
    <row r="2051" spans="1:5" x14ac:dyDescent="0.3">
      <c r="A2051" s="10" t="s">
        <v>13443</v>
      </c>
      <c r="B2051" s="54">
        <v>1</v>
      </c>
      <c r="C2051" t="s">
        <v>16567</v>
      </c>
      <c r="D2051" s="55">
        <f>IF(LEN(TRIM(tags_count[[#This Row],[Index_count]]))=0,0,LEN(tags_count[[#This Row],[Index_count]])-LEN(SUBSTITUTE(tags_count[[#This Row],[Index_count]]," ",""))+1)</f>
        <v>1</v>
      </c>
      <c r="E2051">
        <f t="shared" si="33"/>
        <v>0</v>
      </c>
    </row>
    <row r="2052" spans="1:5" x14ac:dyDescent="0.3">
      <c r="A2052" s="10" t="s">
        <v>13444</v>
      </c>
      <c r="B2052" s="54">
        <v>1</v>
      </c>
      <c r="C2052" t="s">
        <v>16527</v>
      </c>
      <c r="D2052" s="55">
        <f>IF(LEN(TRIM(tags_count[[#This Row],[Index_count]]))=0,0,LEN(tags_count[[#This Row],[Index_count]])-LEN(SUBSTITUTE(tags_count[[#This Row],[Index_count]]," ",""))+1)</f>
        <v>1</v>
      </c>
      <c r="E2052">
        <f t="shared" si="33"/>
        <v>0</v>
      </c>
    </row>
    <row r="2053" spans="1:5" x14ac:dyDescent="0.3">
      <c r="A2053" s="10" t="s">
        <v>13445</v>
      </c>
      <c r="B2053" s="54">
        <v>1</v>
      </c>
      <c r="C2053" t="s">
        <v>16822</v>
      </c>
      <c r="D2053" s="55">
        <f>IF(LEN(TRIM(tags_count[[#This Row],[Index_count]]))=0,0,LEN(tags_count[[#This Row],[Index_count]])-LEN(SUBSTITUTE(tags_count[[#This Row],[Index_count]]," ",""))+1)</f>
        <v>1</v>
      </c>
      <c r="E2053">
        <f t="shared" si="33"/>
        <v>0</v>
      </c>
    </row>
    <row r="2054" spans="1:5" x14ac:dyDescent="0.3">
      <c r="A2054" s="10" t="s">
        <v>13446</v>
      </c>
      <c r="B2054" s="54">
        <v>1</v>
      </c>
      <c r="C2054" t="s">
        <v>16611</v>
      </c>
      <c r="D2054" s="55">
        <f>IF(LEN(TRIM(tags_count[[#This Row],[Index_count]]))=0,0,LEN(tags_count[[#This Row],[Index_count]])-LEN(SUBSTITUTE(tags_count[[#This Row],[Index_count]]," ",""))+1)</f>
        <v>1</v>
      </c>
      <c r="E2054">
        <f t="shared" si="33"/>
        <v>0</v>
      </c>
    </row>
    <row r="2055" spans="1:5" x14ac:dyDescent="0.3">
      <c r="A2055" s="10" t="s">
        <v>13447</v>
      </c>
      <c r="B2055" s="54">
        <v>1</v>
      </c>
      <c r="C2055" t="s">
        <v>16765</v>
      </c>
      <c r="D2055" s="55">
        <f>IF(LEN(TRIM(tags_count[[#This Row],[Index_count]]))=0,0,LEN(tags_count[[#This Row],[Index_count]])-LEN(SUBSTITUTE(tags_count[[#This Row],[Index_count]]," ",""))+1)</f>
        <v>1</v>
      </c>
      <c r="E2055">
        <f t="shared" si="33"/>
        <v>0</v>
      </c>
    </row>
    <row r="2056" spans="1:5" x14ac:dyDescent="0.3">
      <c r="A2056" s="10" t="s">
        <v>13448</v>
      </c>
      <c r="B2056" s="54">
        <v>1</v>
      </c>
      <c r="C2056" t="s">
        <v>16411</v>
      </c>
      <c r="D2056" s="55">
        <f>IF(LEN(TRIM(tags_count[[#This Row],[Index_count]]))=0,0,LEN(tags_count[[#This Row],[Index_count]])-LEN(SUBSTITUTE(tags_count[[#This Row],[Index_count]]," ",""))+1)</f>
        <v>1</v>
      </c>
      <c r="E2056">
        <f t="shared" si="33"/>
        <v>0</v>
      </c>
    </row>
    <row r="2057" spans="1:5" x14ac:dyDescent="0.3">
      <c r="A2057" s="10" t="s">
        <v>13449</v>
      </c>
      <c r="B2057" s="54">
        <v>1</v>
      </c>
      <c r="C2057" t="s">
        <v>16479</v>
      </c>
      <c r="D2057" s="55">
        <f>IF(LEN(TRIM(tags_count[[#This Row],[Index_count]]))=0,0,LEN(tags_count[[#This Row],[Index_count]])-LEN(SUBSTITUTE(tags_count[[#This Row],[Index_count]]," ",""))+1)</f>
        <v>1</v>
      </c>
      <c r="E2057">
        <f t="shared" si="33"/>
        <v>0</v>
      </c>
    </row>
    <row r="2058" spans="1:5" x14ac:dyDescent="0.3">
      <c r="A2058" s="10" t="s">
        <v>13450</v>
      </c>
      <c r="B2058" s="54">
        <v>1</v>
      </c>
      <c r="C2058" t="s">
        <v>16809</v>
      </c>
      <c r="D2058" s="55">
        <f>IF(LEN(TRIM(tags_count[[#This Row],[Index_count]]))=0,0,LEN(tags_count[[#This Row],[Index_count]])-LEN(SUBSTITUTE(tags_count[[#This Row],[Index_count]]," ",""))+1)</f>
        <v>1</v>
      </c>
      <c r="E2058">
        <f t="shared" si="33"/>
        <v>0</v>
      </c>
    </row>
    <row r="2059" spans="1:5" x14ac:dyDescent="0.3">
      <c r="A2059" s="10" t="s">
        <v>13451</v>
      </c>
      <c r="B2059" s="54">
        <v>1</v>
      </c>
      <c r="C2059" t="s">
        <v>16662</v>
      </c>
      <c r="D2059" s="55">
        <f>IF(LEN(TRIM(tags_count[[#This Row],[Index_count]]))=0,0,LEN(tags_count[[#This Row],[Index_count]])-LEN(SUBSTITUTE(tags_count[[#This Row],[Index_count]]," ",""))+1)</f>
        <v>1</v>
      </c>
      <c r="E2059">
        <f t="shared" si="33"/>
        <v>0</v>
      </c>
    </row>
    <row r="2060" spans="1:5" x14ac:dyDescent="0.3">
      <c r="A2060" s="10" t="s">
        <v>13452</v>
      </c>
      <c r="B2060" s="54">
        <v>1</v>
      </c>
      <c r="C2060" t="s">
        <v>16823</v>
      </c>
      <c r="D2060" s="55">
        <f>IF(LEN(TRIM(tags_count[[#This Row],[Index_count]]))=0,0,LEN(tags_count[[#This Row],[Index_count]])-LEN(SUBSTITUTE(tags_count[[#This Row],[Index_count]]," ",""))+1)</f>
        <v>1</v>
      </c>
      <c r="E2060">
        <f t="shared" si="33"/>
        <v>0</v>
      </c>
    </row>
    <row r="2061" spans="1:5" x14ac:dyDescent="0.3">
      <c r="A2061" s="10" t="s">
        <v>13453</v>
      </c>
      <c r="B2061" s="54">
        <v>1</v>
      </c>
      <c r="C2061" t="s">
        <v>16823</v>
      </c>
      <c r="D2061" s="55">
        <f>IF(LEN(TRIM(tags_count[[#This Row],[Index_count]]))=0,0,LEN(tags_count[[#This Row],[Index_count]])-LEN(SUBSTITUTE(tags_count[[#This Row],[Index_count]]," ",""))+1)</f>
        <v>1</v>
      </c>
      <c r="E2061">
        <f t="shared" si="33"/>
        <v>0</v>
      </c>
    </row>
    <row r="2062" spans="1:5" x14ac:dyDescent="0.3">
      <c r="A2062" s="10" t="s">
        <v>13454</v>
      </c>
      <c r="B2062" s="54">
        <v>1</v>
      </c>
      <c r="C2062" t="s">
        <v>16753</v>
      </c>
      <c r="D2062" s="55">
        <f>IF(LEN(TRIM(tags_count[[#This Row],[Index_count]]))=0,0,LEN(tags_count[[#This Row],[Index_count]])-LEN(SUBSTITUTE(tags_count[[#This Row],[Index_count]]," ",""))+1)</f>
        <v>1</v>
      </c>
      <c r="E2062">
        <f t="shared" si="33"/>
        <v>0</v>
      </c>
    </row>
    <row r="2063" spans="1:5" x14ac:dyDescent="0.3">
      <c r="A2063" s="10" t="s">
        <v>13455</v>
      </c>
      <c r="B2063" s="54">
        <v>1</v>
      </c>
      <c r="C2063" t="s">
        <v>16429</v>
      </c>
      <c r="D2063" s="55">
        <f>IF(LEN(TRIM(tags_count[[#This Row],[Index_count]]))=0,0,LEN(tags_count[[#This Row],[Index_count]])-LEN(SUBSTITUTE(tags_count[[#This Row],[Index_count]]," ",""))+1)</f>
        <v>1</v>
      </c>
      <c r="E2063">
        <f t="shared" si="33"/>
        <v>0</v>
      </c>
    </row>
    <row r="2064" spans="1:5" x14ac:dyDescent="0.3">
      <c r="A2064" s="10" t="s">
        <v>13456</v>
      </c>
      <c r="B2064" s="54">
        <v>1</v>
      </c>
      <c r="C2064" t="s">
        <v>16427</v>
      </c>
      <c r="D2064" s="55">
        <f>IF(LEN(TRIM(tags_count[[#This Row],[Index_count]]))=0,0,LEN(tags_count[[#This Row],[Index_count]])-LEN(SUBSTITUTE(tags_count[[#This Row],[Index_count]]," ",""))+1)</f>
        <v>1</v>
      </c>
      <c r="E2064">
        <f t="shared" si="33"/>
        <v>0</v>
      </c>
    </row>
    <row r="2065" spans="1:5" x14ac:dyDescent="0.3">
      <c r="A2065" s="10" t="s">
        <v>13457</v>
      </c>
      <c r="B2065" s="54">
        <v>1</v>
      </c>
      <c r="C2065" t="s">
        <v>16445</v>
      </c>
      <c r="D2065" s="55">
        <f>IF(LEN(TRIM(tags_count[[#This Row],[Index_count]]))=0,0,LEN(tags_count[[#This Row],[Index_count]])-LEN(SUBSTITUTE(tags_count[[#This Row],[Index_count]]," ",""))+1)</f>
        <v>1</v>
      </c>
      <c r="E2065">
        <f t="shared" si="33"/>
        <v>0</v>
      </c>
    </row>
    <row r="2066" spans="1:5" x14ac:dyDescent="0.3">
      <c r="A2066" s="10" t="s">
        <v>13458</v>
      </c>
      <c r="B2066" s="54">
        <v>1</v>
      </c>
      <c r="C2066" t="s">
        <v>16413</v>
      </c>
      <c r="D2066" s="55">
        <f>IF(LEN(TRIM(tags_count[[#This Row],[Index_count]]))=0,0,LEN(tags_count[[#This Row],[Index_count]])-LEN(SUBSTITUTE(tags_count[[#This Row],[Index_count]]," ",""))+1)</f>
        <v>1</v>
      </c>
      <c r="E2066">
        <f t="shared" si="33"/>
        <v>0</v>
      </c>
    </row>
    <row r="2067" spans="1:5" x14ac:dyDescent="0.3">
      <c r="A2067" s="10" t="s">
        <v>13459</v>
      </c>
      <c r="B2067" s="54">
        <v>1</v>
      </c>
      <c r="C2067" t="s">
        <v>16542</v>
      </c>
      <c r="D2067" s="55">
        <f>IF(LEN(TRIM(tags_count[[#This Row],[Index_count]]))=0,0,LEN(tags_count[[#This Row],[Index_count]])-LEN(SUBSTITUTE(tags_count[[#This Row],[Index_count]]," ",""))+1)</f>
        <v>1</v>
      </c>
      <c r="E2067">
        <f t="shared" si="33"/>
        <v>0</v>
      </c>
    </row>
    <row r="2068" spans="1:5" x14ac:dyDescent="0.3">
      <c r="A2068" s="10" t="s">
        <v>13460</v>
      </c>
      <c r="B2068" s="54">
        <v>1</v>
      </c>
      <c r="C2068" t="s">
        <v>16824</v>
      </c>
      <c r="D2068" s="55">
        <f>IF(LEN(TRIM(tags_count[[#This Row],[Index_count]]))=0,0,LEN(tags_count[[#This Row],[Index_count]])-LEN(SUBSTITUTE(tags_count[[#This Row],[Index_count]]," ",""))+1)</f>
        <v>1</v>
      </c>
      <c r="E2068">
        <f t="shared" si="33"/>
        <v>0</v>
      </c>
    </row>
    <row r="2069" spans="1:5" x14ac:dyDescent="0.3">
      <c r="A2069" s="10" t="s">
        <v>13461</v>
      </c>
      <c r="B2069" s="54">
        <v>1</v>
      </c>
      <c r="C2069" t="s">
        <v>16430</v>
      </c>
      <c r="D2069" s="55">
        <f>IF(LEN(TRIM(tags_count[[#This Row],[Index_count]]))=0,0,LEN(tags_count[[#This Row],[Index_count]])-LEN(SUBSTITUTE(tags_count[[#This Row],[Index_count]]," ",""))+1)</f>
        <v>1</v>
      </c>
      <c r="E2069">
        <f t="shared" si="33"/>
        <v>0</v>
      </c>
    </row>
    <row r="2070" spans="1:5" x14ac:dyDescent="0.3">
      <c r="A2070" s="10" t="s">
        <v>13462</v>
      </c>
      <c r="B2070" s="54">
        <v>1</v>
      </c>
      <c r="C2070" t="s">
        <v>16430</v>
      </c>
      <c r="D2070" s="55">
        <f>IF(LEN(TRIM(tags_count[[#This Row],[Index_count]]))=0,0,LEN(tags_count[[#This Row],[Index_count]])-LEN(SUBSTITUTE(tags_count[[#This Row],[Index_count]]," ",""))+1)</f>
        <v>1</v>
      </c>
      <c r="E2070">
        <f t="shared" si="33"/>
        <v>0</v>
      </c>
    </row>
    <row r="2071" spans="1:5" x14ac:dyDescent="0.3">
      <c r="A2071" s="10" t="s">
        <v>13463</v>
      </c>
      <c r="B2071" s="54">
        <v>1</v>
      </c>
      <c r="C2071" t="s">
        <v>16454</v>
      </c>
      <c r="D2071" s="55">
        <f>IF(LEN(TRIM(tags_count[[#This Row],[Index_count]]))=0,0,LEN(tags_count[[#This Row],[Index_count]])-LEN(SUBSTITUTE(tags_count[[#This Row],[Index_count]]," ",""))+1)</f>
        <v>1</v>
      </c>
      <c r="E2071">
        <f t="shared" si="33"/>
        <v>0</v>
      </c>
    </row>
    <row r="2072" spans="1:5" x14ac:dyDescent="0.3">
      <c r="A2072" s="10" t="s">
        <v>13464</v>
      </c>
      <c r="B2072" s="54">
        <v>1</v>
      </c>
      <c r="C2072" t="s">
        <v>16436</v>
      </c>
      <c r="D2072" s="55">
        <f>IF(LEN(TRIM(tags_count[[#This Row],[Index_count]]))=0,0,LEN(tags_count[[#This Row],[Index_count]])-LEN(SUBSTITUTE(tags_count[[#This Row],[Index_count]]," ",""))+1)</f>
        <v>1</v>
      </c>
      <c r="E2072">
        <f t="shared" si="33"/>
        <v>0</v>
      </c>
    </row>
    <row r="2073" spans="1:5" x14ac:dyDescent="0.3">
      <c r="A2073" s="10" t="s">
        <v>13465</v>
      </c>
      <c r="B2073" s="54">
        <v>1</v>
      </c>
      <c r="C2073" t="s">
        <v>16618</v>
      </c>
      <c r="D2073" s="55">
        <f>IF(LEN(TRIM(tags_count[[#This Row],[Index_count]]))=0,0,LEN(tags_count[[#This Row],[Index_count]])-LEN(SUBSTITUTE(tags_count[[#This Row],[Index_count]]," ",""))+1)</f>
        <v>1</v>
      </c>
      <c r="E2073">
        <f t="shared" si="33"/>
        <v>0</v>
      </c>
    </row>
    <row r="2074" spans="1:5" x14ac:dyDescent="0.3">
      <c r="A2074" s="10" t="s">
        <v>13466</v>
      </c>
      <c r="B2074" s="54">
        <v>1</v>
      </c>
      <c r="C2074" t="s">
        <v>16452</v>
      </c>
      <c r="D2074" s="55">
        <f>IF(LEN(TRIM(tags_count[[#This Row],[Index_count]]))=0,0,LEN(tags_count[[#This Row],[Index_count]])-LEN(SUBSTITUTE(tags_count[[#This Row],[Index_count]]," ",""))+1)</f>
        <v>1</v>
      </c>
      <c r="E2074">
        <f t="shared" si="33"/>
        <v>0</v>
      </c>
    </row>
    <row r="2075" spans="1:5" x14ac:dyDescent="0.3">
      <c r="A2075" s="10" t="s">
        <v>13467</v>
      </c>
      <c r="B2075" s="54">
        <v>1</v>
      </c>
      <c r="C2075" t="s">
        <v>16825</v>
      </c>
      <c r="D2075" s="55">
        <f>IF(LEN(TRIM(tags_count[[#This Row],[Index_count]]))=0,0,LEN(tags_count[[#This Row],[Index_count]])-LEN(SUBSTITUTE(tags_count[[#This Row],[Index_count]]," ",""))+1)</f>
        <v>1</v>
      </c>
      <c r="E2075">
        <f t="shared" si="33"/>
        <v>0</v>
      </c>
    </row>
    <row r="2076" spans="1:5" x14ac:dyDescent="0.3">
      <c r="A2076" s="10" t="s">
        <v>13468</v>
      </c>
      <c r="B2076" s="54">
        <v>1</v>
      </c>
      <c r="C2076" t="s">
        <v>16713</v>
      </c>
      <c r="D2076" s="55">
        <f>IF(LEN(TRIM(tags_count[[#This Row],[Index_count]]))=0,0,LEN(tags_count[[#This Row],[Index_count]])-LEN(SUBSTITUTE(tags_count[[#This Row],[Index_count]]," ",""))+1)</f>
        <v>1</v>
      </c>
      <c r="E2076">
        <f t="shared" si="33"/>
        <v>0</v>
      </c>
    </row>
    <row r="2077" spans="1:5" x14ac:dyDescent="0.3">
      <c r="A2077" s="10" t="s">
        <v>13469</v>
      </c>
      <c r="B2077" s="54">
        <v>1</v>
      </c>
      <c r="C2077" t="s">
        <v>16574</v>
      </c>
      <c r="D2077" s="55">
        <f>IF(LEN(TRIM(tags_count[[#This Row],[Index_count]]))=0,0,LEN(tags_count[[#This Row],[Index_count]])-LEN(SUBSTITUTE(tags_count[[#This Row],[Index_count]]," ",""))+1)</f>
        <v>1</v>
      </c>
      <c r="E2077">
        <f t="shared" si="33"/>
        <v>0</v>
      </c>
    </row>
    <row r="2078" spans="1:5" x14ac:dyDescent="0.3">
      <c r="A2078" s="10" t="s">
        <v>13470</v>
      </c>
      <c r="B2078" s="54">
        <v>1</v>
      </c>
      <c r="C2078" t="s">
        <v>16826</v>
      </c>
      <c r="D2078" s="55">
        <f>IF(LEN(TRIM(tags_count[[#This Row],[Index_count]]))=0,0,LEN(tags_count[[#This Row],[Index_count]])-LEN(SUBSTITUTE(tags_count[[#This Row],[Index_count]]," ",""))+1)</f>
        <v>1</v>
      </c>
      <c r="E2078">
        <f t="shared" si="33"/>
        <v>0</v>
      </c>
    </row>
    <row r="2079" spans="1:5" x14ac:dyDescent="0.3">
      <c r="A2079" s="10" t="s">
        <v>13471</v>
      </c>
      <c r="B2079" s="54">
        <v>1</v>
      </c>
      <c r="C2079" t="s">
        <v>16464</v>
      </c>
      <c r="D2079" s="55">
        <f>IF(LEN(TRIM(tags_count[[#This Row],[Index_count]]))=0,0,LEN(tags_count[[#This Row],[Index_count]])-LEN(SUBSTITUTE(tags_count[[#This Row],[Index_count]]," ",""))+1)</f>
        <v>1</v>
      </c>
      <c r="E2079">
        <f t="shared" si="33"/>
        <v>0</v>
      </c>
    </row>
    <row r="2080" spans="1:5" x14ac:dyDescent="0.3">
      <c r="A2080" s="10" t="s">
        <v>13472</v>
      </c>
      <c r="B2080" s="54">
        <v>1</v>
      </c>
      <c r="C2080" t="s">
        <v>16503</v>
      </c>
      <c r="D2080" s="55">
        <f>IF(LEN(TRIM(tags_count[[#This Row],[Index_count]]))=0,0,LEN(tags_count[[#This Row],[Index_count]])-LEN(SUBSTITUTE(tags_count[[#This Row],[Index_count]]," ",""))+1)</f>
        <v>1</v>
      </c>
      <c r="E2080">
        <f t="shared" si="33"/>
        <v>0</v>
      </c>
    </row>
    <row r="2081" spans="1:5" x14ac:dyDescent="0.3">
      <c r="A2081" s="10" t="s">
        <v>13473</v>
      </c>
      <c r="B2081" s="54">
        <v>1</v>
      </c>
      <c r="C2081" t="s">
        <v>16827</v>
      </c>
      <c r="D2081" s="55">
        <f>IF(LEN(TRIM(tags_count[[#This Row],[Index_count]]))=0,0,LEN(tags_count[[#This Row],[Index_count]])-LEN(SUBSTITUTE(tags_count[[#This Row],[Index_count]]," ",""))+1)</f>
        <v>1</v>
      </c>
      <c r="E2081">
        <f t="shared" si="33"/>
        <v>0</v>
      </c>
    </row>
    <row r="2082" spans="1:5" x14ac:dyDescent="0.3">
      <c r="A2082" s="10" t="s">
        <v>13474</v>
      </c>
      <c r="B2082" s="54">
        <v>1</v>
      </c>
      <c r="C2082" t="s">
        <v>16785</v>
      </c>
      <c r="D2082" s="55">
        <f>IF(LEN(TRIM(tags_count[[#This Row],[Index_count]]))=0,0,LEN(tags_count[[#This Row],[Index_count]])-LEN(SUBSTITUTE(tags_count[[#This Row],[Index_count]]," ",""))+1)</f>
        <v>1</v>
      </c>
      <c r="E2082">
        <f t="shared" si="33"/>
        <v>0</v>
      </c>
    </row>
    <row r="2083" spans="1:5" x14ac:dyDescent="0.3">
      <c r="A2083" s="10" t="s">
        <v>13475</v>
      </c>
      <c r="B2083" s="54">
        <v>1</v>
      </c>
      <c r="C2083" t="s">
        <v>16828</v>
      </c>
      <c r="D2083" s="55">
        <f>IF(LEN(TRIM(tags_count[[#This Row],[Index_count]]))=0,0,LEN(tags_count[[#This Row],[Index_count]])-LEN(SUBSTITUTE(tags_count[[#This Row],[Index_count]]," ",""))+1)</f>
        <v>1</v>
      </c>
      <c r="E2083">
        <f t="shared" si="33"/>
        <v>0</v>
      </c>
    </row>
    <row r="2084" spans="1:5" x14ac:dyDescent="0.3">
      <c r="A2084" s="10" t="s">
        <v>13476</v>
      </c>
      <c r="B2084" s="54">
        <v>1</v>
      </c>
      <c r="C2084" t="s">
        <v>16829</v>
      </c>
      <c r="D2084" s="55">
        <f>IF(LEN(TRIM(tags_count[[#This Row],[Index_count]]))=0,0,LEN(tags_count[[#This Row],[Index_count]])-LEN(SUBSTITUTE(tags_count[[#This Row],[Index_count]]," ",""))+1)</f>
        <v>1</v>
      </c>
      <c r="E2084">
        <f t="shared" si="33"/>
        <v>0</v>
      </c>
    </row>
    <row r="2085" spans="1:5" x14ac:dyDescent="0.3">
      <c r="A2085" s="10" t="s">
        <v>13477</v>
      </c>
      <c r="B2085" s="54">
        <v>1</v>
      </c>
      <c r="C2085" t="s">
        <v>16805</v>
      </c>
      <c r="D2085" s="55">
        <f>IF(LEN(TRIM(tags_count[[#This Row],[Index_count]]))=0,0,LEN(tags_count[[#This Row],[Index_count]])-LEN(SUBSTITUTE(tags_count[[#This Row],[Index_count]]," ",""))+1)</f>
        <v>1</v>
      </c>
      <c r="E2085">
        <f t="shared" si="33"/>
        <v>0</v>
      </c>
    </row>
    <row r="2086" spans="1:5" x14ac:dyDescent="0.3">
      <c r="A2086" s="10" t="s">
        <v>13478</v>
      </c>
      <c r="B2086" s="54">
        <v>1</v>
      </c>
      <c r="C2086" t="s">
        <v>16707</v>
      </c>
      <c r="D2086" s="55">
        <f>IF(LEN(TRIM(tags_count[[#This Row],[Index_count]]))=0,0,LEN(tags_count[[#This Row],[Index_count]])-LEN(SUBSTITUTE(tags_count[[#This Row],[Index_count]]," ",""))+1)</f>
        <v>1</v>
      </c>
      <c r="E2086">
        <f t="shared" si="33"/>
        <v>0</v>
      </c>
    </row>
    <row r="2087" spans="1:5" x14ac:dyDescent="0.3">
      <c r="A2087" s="10" t="s">
        <v>13479</v>
      </c>
      <c r="B2087" s="54">
        <v>1</v>
      </c>
      <c r="C2087" t="s">
        <v>16830</v>
      </c>
      <c r="D2087" s="55">
        <f>IF(LEN(TRIM(tags_count[[#This Row],[Index_count]]))=0,0,LEN(tags_count[[#This Row],[Index_count]])-LEN(SUBSTITUTE(tags_count[[#This Row],[Index_count]]," ",""))+1)</f>
        <v>1</v>
      </c>
      <c r="E2087">
        <f t="shared" si="33"/>
        <v>0</v>
      </c>
    </row>
    <row r="2088" spans="1:5" x14ac:dyDescent="0.3">
      <c r="A2088" s="10" t="s">
        <v>13480</v>
      </c>
      <c r="B2088" s="54">
        <v>1</v>
      </c>
      <c r="C2088" t="s">
        <v>16447</v>
      </c>
      <c r="D2088" s="55">
        <f>IF(LEN(TRIM(tags_count[[#This Row],[Index_count]]))=0,0,LEN(tags_count[[#This Row],[Index_count]])-LEN(SUBSTITUTE(tags_count[[#This Row],[Index_count]]," ",""))+1)</f>
        <v>1</v>
      </c>
      <c r="E2088">
        <f t="shared" si="33"/>
        <v>0</v>
      </c>
    </row>
    <row r="2089" spans="1:5" x14ac:dyDescent="0.3">
      <c r="A2089" s="10" t="s">
        <v>13481</v>
      </c>
      <c r="B2089" s="54">
        <v>1</v>
      </c>
      <c r="C2089" t="s">
        <v>16831</v>
      </c>
      <c r="D2089" s="55">
        <f>IF(LEN(TRIM(tags_count[[#This Row],[Index_count]]))=0,0,LEN(tags_count[[#This Row],[Index_count]])-LEN(SUBSTITUTE(tags_count[[#This Row],[Index_count]]," ",""))+1)</f>
        <v>1</v>
      </c>
      <c r="E2089">
        <f t="shared" si="33"/>
        <v>0</v>
      </c>
    </row>
    <row r="2090" spans="1:5" x14ac:dyDescent="0.3">
      <c r="A2090" s="10" t="s">
        <v>13482</v>
      </c>
      <c r="B2090" s="54">
        <v>1</v>
      </c>
      <c r="C2090" t="s">
        <v>16738</v>
      </c>
      <c r="D2090" s="55">
        <f>IF(LEN(TRIM(tags_count[[#This Row],[Index_count]]))=0,0,LEN(tags_count[[#This Row],[Index_count]])-LEN(SUBSTITUTE(tags_count[[#This Row],[Index_count]]," ",""))+1)</f>
        <v>1</v>
      </c>
      <c r="E2090">
        <f t="shared" si="33"/>
        <v>0</v>
      </c>
    </row>
    <row r="2091" spans="1:5" x14ac:dyDescent="0.3">
      <c r="A2091" s="10" t="s">
        <v>13483</v>
      </c>
      <c r="B2091" s="54">
        <v>1</v>
      </c>
      <c r="C2091" t="s">
        <v>16832</v>
      </c>
      <c r="D2091" s="55">
        <f>IF(LEN(TRIM(tags_count[[#This Row],[Index_count]]))=0,0,LEN(tags_count[[#This Row],[Index_count]])-LEN(SUBSTITUTE(tags_count[[#This Row],[Index_count]]," ",""))+1)</f>
        <v>1</v>
      </c>
      <c r="E2091">
        <f t="shared" si="33"/>
        <v>0</v>
      </c>
    </row>
    <row r="2092" spans="1:5" x14ac:dyDescent="0.3">
      <c r="A2092" s="10" t="s">
        <v>13484</v>
      </c>
      <c r="B2092" s="54">
        <v>1</v>
      </c>
      <c r="C2092" t="s">
        <v>16833</v>
      </c>
      <c r="D2092" s="55">
        <f>IF(LEN(TRIM(tags_count[[#This Row],[Index_count]]))=0,0,LEN(tags_count[[#This Row],[Index_count]])-LEN(SUBSTITUTE(tags_count[[#This Row],[Index_count]]," ",""))+1)</f>
        <v>1</v>
      </c>
      <c r="E2092">
        <f t="shared" si="33"/>
        <v>0</v>
      </c>
    </row>
    <row r="2093" spans="1:5" x14ac:dyDescent="0.3">
      <c r="A2093" s="10" t="s">
        <v>13485</v>
      </c>
      <c r="B2093" s="54">
        <v>1</v>
      </c>
      <c r="C2093" t="s">
        <v>16630</v>
      </c>
      <c r="D2093" s="55">
        <f>IF(LEN(TRIM(tags_count[[#This Row],[Index_count]]))=0,0,LEN(tags_count[[#This Row],[Index_count]])-LEN(SUBSTITUTE(tags_count[[#This Row],[Index_count]]," ",""))+1)</f>
        <v>1</v>
      </c>
      <c r="E2093">
        <f t="shared" si="33"/>
        <v>0</v>
      </c>
    </row>
    <row r="2094" spans="1:5" x14ac:dyDescent="0.3">
      <c r="A2094" s="10" t="s">
        <v>13486</v>
      </c>
      <c r="B2094" s="54">
        <v>1</v>
      </c>
      <c r="C2094" t="s">
        <v>16454</v>
      </c>
      <c r="D2094" s="55">
        <f>IF(LEN(TRIM(tags_count[[#This Row],[Index_count]]))=0,0,LEN(tags_count[[#This Row],[Index_count]])-LEN(SUBSTITUTE(tags_count[[#This Row],[Index_count]]," ",""))+1)</f>
        <v>1</v>
      </c>
      <c r="E2094">
        <f t="shared" si="33"/>
        <v>0</v>
      </c>
    </row>
    <row r="2095" spans="1:5" x14ac:dyDescent="0.3">
      <c r="A2095" s="10" t="s">
        <v>13487</v>
      </c>
      <c r="B2095" s="54">
        <v>1</v>
      </c>
      <c r="C2095" t="s">
        <v>16632</v>
      </c>
      <c r="D2095" s="55">
        <f>IF(LEN(TRIM(tags_count[[#This Row],[Index_count]]))=0,0,LEN(tags_count[[#This Row],[Index_count]])-LEN(SUBSTITUTE(tags_count[[#This Row],[Index_count]]," ",""))+1)</f>
        <v>1</v>
      </c>
      <c r="E2095">
        <f t="shared" si="33"/>
        <v>0</v>
      </c>
    </row>
    <row r="2096" spans="1:5" x14ac:dyDescent="0.3">
      <c r="A2096" s="10" t="s">
        <v>13488</v>
      </c>
      <c r="B2096" s="54">
        <v>1</v>
      </c>
      <c r="C2096" t="s">
        <v>16741</v>
      </c>
      <c r="D2096" s="55">
        <f>IF(LEN(TRIM(tags_count[[#This Row],[Index_count]]))=0,0,LEN(tags_count[[#This Row],[Index_count]])-LEN(SUBSTITUTE(tags_count[[#This Row],[Index_count]]," ",""))+1)</f>
        <v>1</v>
      </c>
      <c r="E2096">
        <f t="shared" si="33"/>
        <v>0</v>
      </c>
    </row>
    <row r="2097" spans="1:5" x14ac:dyDescent="0.3">
      <c r="A2097" s="10" t="s">
        <v>13489</v>
      </c>
      <c r="B2097" s="54">
        <v>1</v>
      </c>
      <c r="C2097" t="s">
        <v>16741</v>
      </c>
      <c r="D2097" s="55">
        <f>IF(LEN(TRIM(tags_count[[#This Row],[Index_count]]))=0,0,LEN(tags_count[[#This Row],[Index_count]])-LEN(SUBSTITUTE(tags_count[[#This Row],[Index_count]]," ",""))+1)</f>
        <v>1</v>
      </c>
      <c r="E2097">
        <f t="shared" si="33"/>
        <v>0</v>
      </c>
    </row>
    <row r="2098" spans="1:5" x14ac:dyDescent="0.3">
      <c r="A2098" s="10" t="s">
        <v>13490</v>
      </c>
      <c r="B2098" s="54">
        <v>1</v>
      </c>
      <c r="C2098" t="s">
        <v>16686</v>
      </c>
      <c r="D2098" s="55">
        <f>IF(LEN(TRIM(tags_count[[#This Row],[Index_count]]))=0,0,LEN(tags_count[[#This Row],[Index_count]])-LEN(SUBSTITUTE(tags_count[[#This Row],[Index_count]]," ",""))+1)</f>
        <v>1</v>
      </c>
      <c r="E2098">
        <f t="shared" si="33"/>
        <v>0</v>
      </c>
    </row>
    <row r="2099" spans="1:5" x14ac:dyDescent="0.3">
      <c r="A2099" s="10" t="s">
        <v>13491</v>
      </c>
      <c r="B2099" s="54">
        <v>1</v>
      </c>
      <c r="C2099" t="s">
        <v>16819</v>
      </c>
      <c r="D2099" s="55">
        <f>IF(LEN(TRIM(tags_count[[#This Row],[Index_count]]))=0,0,LEN(tags_count[[#This Row],[Index_count]])-LEN(SUBSTITUTE(tags_count[[#This Row],[Index_count]]," ",""))+1)</f>
        <v>1</v>
      </c>
      <c r="E2099">
        <f t="shared" si="33"/>
        <v>0</v>
      </c>
    </row>
    <row r="2100" spans="1:5" x14ac:dyDescent="0.3">
      <c r="A2100" s="10" t="s">
        <v>13492</v>
      </c>
      <c r="B2100" s="54">
        <v>1</v>
      </c>
      <c r="C2100" t="s">
        <v>16834</v>
      </c>
      <c r="D2100" s="55">
        <f>IF(LEN(TRIM(tags_count[[#This Row],[Index_count]]))=0,0,LEN(tags_count[[#This Row],[Index_count]])-LEN(SUBSTITUTE(tags_count[[#This Row],[Index_count]]," ",""))+1)</f>
        <v>1</v>
      </c>
      <c r="E2100">
        <f t="shared" si="33"/>
        <v>0</v>
      </c>
    </row>
    <row r="2101" spans="1:5" x14ac:dyDescent="0.3">
      <c r="A2101" s="10" t="s">
        <v>13493</v>
      </c>
      <c r="B2101" s="54">
        <v>1</v>
      </c>
      <c r="C2101" t="s">
        <v>16472</v>
      </c>
      <c r="D2101" s="55">
        <f>IF(LEN(TRIM(tags_count[[#This Row],[Index_count]]))=0,0,LEN(tags_count[[#This Row],[Index_count]])-LEN(SUBSTITUTE(tags_count[[#This Row],[Index_count]]," ",""))+1)</f>
        <v>1</v>
      </c>
      <c r="E2101">
        <f t="shared" si="33"/>
        <v>0</v>
      </c>
    </row>
    <row r="2102" spans="1:5" x14ac:dyDescent="0.3">
      <c r="A2102" s="10" t="s">
        <v>13494</v>
      </c>
      <c r="B2102" s="54">
        <v>1</v>
      </c>
      <c r="C2102" t="s">
        <v>16811</v>
      </c>
      <c r="D2102" s="55">
        <f>IF(LEN(TRIM(tags_count[[#This Row],[Index_count]]))=0,0,LEN(tags_count[[#This Row],[Index_count]])-LEN(SUBSTITUTE(tags_count[[#This Row],[Index_count]]," ",""))+1)</f>
        <v>1</v>
      </c>
      <c r="E2102">
        <f t="shared" si="33"/>
        <v>0</v>
      </c>
    </row>
    <row r="2103" spans="1:5" x14ac:dyDescent="0.3">
      <c r="A2103" s="10" t="s">
        <v>13495</v>
      </c>
      <c r="B2103" s="54">
        <v>1</v>
      </c>
      <c r="C2103" t="s">
        <v>16509</v>
      </c>
      <c r="D2103" s="55">
        <f>IF(LEN(TRIM(tags_count[[#This Row],[Index_count]]))=0,0,LEN(tags_count[[#This Row],[Index_count]])-LEN(SUBSTITUTE(tags_count[[#This Row],[Index_count]]," ",""))+1)</f>
        <v>1</v>
      </c>
      <c r="E2103">
        <f t="shared" si="33"/>
        <v>0</v>
      </c>
    </row>
    <row r="2104" spans="1:5" x14ac:dyDescent="0.3">
      <c r="A2104" s="10" t="s">
        <v>13496</v>
      </c>
      <c r="B2104" s="54">
        <v>1</v>
      </c>
      <c r="C2104" t="s">
        <v>16835</v>
      </c>
      <c r="D2104" s="55">
        <f>IF(LEN(TRIM(tags_count[[#This Row],[Index_count]]))=0,0,LEN(tags_count[[#This Row],[Index_count]])-LEN(SUBSTITUTE(tags_count[[#This Row],[Index_count]]," ",""))+1)</f>
        <v>1</v>
      </c>
      <c r="E2104">
        <f t="shared" si="33"/>
        <v>0</v>
      </c>
    </row>
    <row r="2105" spans="1:5" x14ac:dyDescent="0.3">
      <c r="A2105" s="10" t="s">
        <v>13497</v>
      </c>
      <c r="B2105" s="54">
        <v>1</v>
      </c>
      <c r="C2105" t="s">
        <v>16790</v>
      </c>
      <c r="D2105" s="55">
        <f>IF(LEN(TRIM(tags_count[[#This Row],[Index_count]]))=0,0,LEN(tags_count[[#This Row],[Index_count]])-LEN(SUBSTITUTE(tags_count[[#This Row],[Index_count]]," ",""))+1)</f>
        <v>1</v>
      </c>
      <c r="E2105">
        <f t="shared" si="33"/>
        <v>0</v>
      </c>
    </row>
    <row r="2106" spans="1:5" x14ac:dyDescent="0.3">
      <c r="A2106" s="10" t="s">
        <v>13498</v>
      </c>
      <c r="B2106" s="54">
        <v>1</v>
      </c>
      <c r="C2106" t="s">
        <v>16492</v>
      </c>
      <c r="D2106" s="55">
        <f>IF(LEN(TRIM(tags_count[[#This Row],[Index_count]]))=0,0,LEN(tags_count[[#This Row],[Index_count]])-LEN(SUBSTITUTE(tags_count[[#This Row],[Index_count]]," ",""))+1)</f>
        <v>1</v>
      </c>
      <c r="E2106">
        <f t="shared" si="33"/>
        <v>0</v>
      </c>
    </row>
    <row r="2107" spans="1:5" x14ac:dyDescent="0.3">
      <c r="A2107" s="10" t="s">
        <v>13499</v>
      </c>
      <c r="B2107" s="54">
        <v>1</v>
      </c>
      <c r="C2107" t="s">
        <v>16807</v>
      </c>
      <c r="D2107" s="55">
        <f>IF(LEN(TRIM(tags_count[[#This Row],[Index_count]]))=0,0,LEN(tags_count[[#This Row],[Index_count]])-LEN(SUBSTITUTE(tags_count[[#This Row],[Index_count]]," ",""))+1)</f>
        <v>1</v>
      </c>
      <c r="E2107">
        <f t="shared" si="33"/>
        <v>0</v>
      </c>
    </row>
    <row r="2108" spans="1:5" x14ac:dyDescent="0.3">
      <c r="A2108" s="10" t="s">
        <v>13500</v>
      </c>
      <c r="B2108" s="54">
        <v>1</v>
      </c>
      <c r="C2108" t="s">
        <v>16640</v>
      </c>
      <c r="D2108" s="55">
        <f>IF(LEN(TRIM(tags_count[[#This Row],[Index_count]]))=0,0,LEN(tags_count[[#This Row],[Index_count]])-LEN(SUBSTITUTE(tags_count[[#This Row],[Index_count]]," ",""))+1)</f>
        <v>1</v>
      </c>
      <c r="E2108">
        <f t="shared" si="33"/>
        <v>0</v>
      </c>
    </row>
    <row r="2109" spans="1:5" x14ac:dyDescent="0.3">
      <c r="A2109" s="10" t="s">
        <v>13501</v>
      </c>
      <c r="B2109" s="54">
        <v>1</v>
      </c>
      <c r="C2109" t="s">
        <v>16836</v>
      </c>
      <c r="D2109" s="55">
        <f>IF(LEN(TRIM(tags_count[[#This Row],[Index_count]]))=0,0,LEN(tags_count[[#This Row],[Index_count]])-LEN(SUBSTITUTE(tags_count[[#This Row],[Index_count]]," ",""))+1)</f>
        <v>1</v>
      </c>
      <c r="E2109">
        <f t="shared" si="33"/>
        <v>0</v>
      </c>
    </row>
    <row r="2110" spans="1:5" x14ac:dyDescent="0.3">
      <c r="A2110" s="10" t="s">
        <v>13502</v>
      </c>
      <c r="B2110" s="54">
        <v>1</v>
      </c>
      <c r="C2110" t="s">
        <v>16471</v>
      </c>
      <c r="D2110" s="55">
        <f>IF(LEN(TRIM(tags_count[[#This Row],[Index_count]]))=0,0,LEN(tags_count[[#This Row],[Index_count]])-LEN(SUBSTITUTE(tags_count[[#This Row],[Index_count]]," ",""))+1)</f>
        <v>1</v>
      </c>
      <c r="E2110">
        <f t="shared" si="33"/>
        <v>0</v>
      </c>
    </row>
    <row r="2111" spans="1:5" x14ac:dyDescent="0.3">
      <c r="A2111" s="10" t="s">
        <v>13503</v>
      </c>
      <c r="B2111" s="54">
        <v>1</v>
      </c>
      <c r="C2111" t="s">
        <v>16471</v>
      </c>
      <c r="D2111" s="55">
        <f>IF(LEN(TRIM(tags_count[[#This Row],[Index_count]]))=0,0,LEN(tags_count[[#This Row],[Index_count]])-LEN(SUBSTITUTE(tags_count[[#This Row],[Index_count]]," ",""))+1)</f>
        <v>1</v>
      </c>
      <c r="E2111">
        <f t="shared" si="33"/>
        <v>0</v>
      </c>
    </row>
    <row r="2112" spans="1:5" x14ac:dyDescent="0.3">
      <c r="A2112" s="10" t="s">
        <v>13504</v>
      </c>
      <c r="B2112" s="54">
        <v>1</v>
      </c>
      <c r="C2112" t="s">
        <v>16726</v>
      </c>
      <c r="D2112" s="55">
        <f>IF(LEN(TRIM(tags_count[[#This Row],[Index_count]]))=0,0,LEN(tags_count[[#This Row],[Index_count]])-LEN(SUBSTITUTE(tags_count[[#This Row],[Index_count]]," ",""))+1)</f>
        <v>1</v>
      </c>
      <c r="E2112">
        <f t="shared" si="33"/>
        <v>0</v>
      </c>
    </row>
    <row r="2113" spans="1:5" x14ac:dyDescent="0.3">
      <c r="A2113" s="10" t="s">
        <v>13505</v>
      </c>
      <c r="B2113" s="54">
        <v>1</v>
      </c>
      <c r="C2113" t="s">
        <v>16488</v>
      </c>
      <c r="D2113" s="55">
        <f>IF(LEN(TRIM(tags_count[[#This Row],[Index_count]]))=0,0,LEN(tags_count[[#This Row],[Index_count]])-LEN(SUBSTITUTE(tags_count[[#This Row],[Index_count]]," ",""))+1)</f>
        <v>1</v>
      </c>
      <c r="E2113">
        <f t="shared" si="33"/>
        <v>0</v>
      </c>
    </row>
    <row r="2114" spans="1:5" x14ac:dyDescent="0.3">
      <c r="A2114" s="10" t="s">
        <v>13506</v>
      </c>
      <c r="B2114" s="54">
        <v>1</v>
      </c>
      <c r="C2114" t="s">
        <v>16488</v>
      </c>
      <c r="D2114" s="55">
        <f>IF(LEN(TRIM(tags_count[[#This Row],[Index_count]]))=0,0,LEN(tags_count[[#This Row],[Index_count]])-LEN(SUBSTITUTE(tags_count[[#This Row],[Index_count]]," ",""))+1)</f>
        <v>1</v>
      </c>
      <c r="E2114">
        <f t="shared" ref="E2114:E2177" si="34">COUNTIF(T2114:T3474,"*"&amp;A2114&amp;"*")</f>
        <v>0</v>
      </c>
    </row>
    <row r="2115" spans="1:5" x14ac:dyDescent="0.3">
      <c r="A2115" s="10" t="s">
        <v>13507</v>
      </c>
      <c r="B2115" s="54">
        <v>1</v>
      </c>
      <c r="C2115" t="s">
        <v>16561</v>
      </c>
      <c r="D2115" s="55">
        <f>IF(LEN(TRIM(tags_count[[#This Row],[Index_count]]))=0,0,LEN(tags_count[[#This Row],[Index_count]])-LEN(SUBSTITUTE(tags_count[[#This Row],[Index_count]]," ",""))+1)</f>
        <v>1</v>
      </c>
      <c r="E2115">
        <f t="shared" si="34"/>
        <v>0</v>
      </c>
    </row>
    <row r="2116" spans="1:5" x14ac:dyDescent="0.3">
      <c r="A2116" s="10" t="s">
        <v>13508</v>
      </c>
      <c r="B2116" s="54">
        <v>1</v>
      </c>
      <c r="C2116" t="s">
        <v>16561</v>
      </c>
      <c r="D2116" s="55">
        <f>IF(LEN(TRIM(tags_count[[#This Row],[Index_count]]))=0,0,LEN(tags_count[[#This Row],[Index_count]])-LEN(SUBSTITUTE(tags_count[[#This Row],[Index_count]]," ",""))+1)</f>
        <v>1</v>
      </c>
      <c r="E2116">
        <f t="shared" si="34"/>
        <v>0</v>
      </c>
    </row>
    <row r="2117" spans="1:5" x14ac:dyDescent="0.3">
      <c r="A2117" s="10" t="s">
        <v>13509</v>
      </c>
      <c r="B2117" s="54">
        <v>1</v>
      </c>
      <c r="C2117" t="s">
        <v>16561</v>
      </c>
      <c r="D2117" s="55">
        <f>IF(LEN(TRIM(tags_count[[#This Row],[Index_count]]))=0,0,LEN(tags_count[[#This Row],[Index_count]])-LEN(SUBSTITUTE(tags_count[[#This Row],[Index_count]]," ",""))+1)</f>
        <v>1</v>
      </c>
      <c r="E2117">
        <f t="shared" si="34"/>
        <v>0</v>
      </c>
    </row>
    <row r="2118" spans="1:5" x14ac:dyDescent="0.3">
      <c r="A2118" s="10" t="s">
        <v>13510</v>
      </c>
      <c r="B2118" s="54">
        <v>1</v>
      </c>
      <c r="C2118" t="s">
        <v>16561</v>
      </c>
      <c r="D2118" s="55">
        <f>IF(LEN(TRIM(tags_count[[#This Row],[Index_count]]))=0,0,LEN(tags_count[[#This Row],[Index_count]])-LEN(SUBSTITUTE(tags_count[[#This Row],[Index_count]]," ",""))+1)</f>
        <v>1</v>
      </c>
      <c r="E2118">
        <f t="shared" si="34"/>
        <v>0</v>
      </c>
    </row>
    <row r="2119" spans="1:5" x14ac:dyDescent="0.3">
      <c r="A2119" s="10" t="s">
        <v>13511</v>
      </c>
      <c r="B2119" s="54">
        <v>1</v>
      </c>
      <c r="C2119" t="s">
        <v>16509</v>
      </c>
      <c r="D2119" s="55">
        <f>IF(LEN(TRIM(tags_count[[#This Row],[Index_count]]))=0,0,LEN(tags_count[[#This Row],[Index_count]])-LEN(SUBSTITUTE(tags_count[[#This Row],[Index_count]]," ",""))+1)</f>
        <v>1</v>
      </c>
      <c r="E2119">
        <f t="shared" si="34"/>
        <v>0</v>
      </c>
    </row>
    <row r="2120" spans="1:5" x14ac:dyDescent="0.3">
      <c r="A2120" s="10" t="s">
        <v>13512</v>
      </c>
      <c r="B2120" s="54">
        <v>1</v>
      </c>
      <c r="C2120" t="s">
        <v>16646</v>
      </c>
      <c r="D2120" s="55">
        <f>IF(LEN(TRIM(tags_count[[#This Row],[Index_count]]))=0,0,LEN(tags_count[[#This Row],[Index_count]])-LEN(SUBSTITUTE(tags_count[[#This Row],[Index_count]]," ",""))+1)</f>
        <v>1</v>
      </c>
      <c r="E2120">
        <f t="shared" si="34"/>
        <v>0</v>
      </c>
    </row>
    <row r="2121" spans="1:5" x14ac:dyDescent="0.3">
      <c r="A2121" s="10" t="s">
        <v>13513</v>
      </c>
      <c r="B2121" s="54">
        <v>1</v>
      </c>
      <c r="C2121" t="s">
        <v>16614</v>
      </c>
      <c r="D2121" s="55">
        <f>IF(LEN(TRIM(tags_count[[#This Row],[Index_count]]))=0,0,LEN(tags_count[[#This Row],[Index_count]])-LEN(SUBSTITUTE(tags_count[[#This Row],[Index_count]]," ",""))+1)</f>
        <v>1</v>
      </c>
      <c r="E2121">
        <f t="shared" si="34"/>
        <v>0</v>
      </c>
    </row>
    <row r="2122" spans="1:5" x14ac:dyDescent="0.3">
      <c r="A2122" s="10" t="s">
        <v>13514</v>
      </c>
      <c r="B2122" s="54">
        <v>1</v>
      </c>
      <c r="C2122" t="s">
        <v>16614</v>
      </c>
      <c r="D2122" s="55">
        <f>IF(LEN(TRIM(tags_count[[#This Row],[Index_count]]))=0,0,LEN(tags_count[[#This Row],[Index_count]])-LEN(SUBSTITUTE(tags_count[[#This Row],[Index_count]]," ",""))+1)</f>
        <v>1</v>
      </c>
      <c r="E2122">
        <f t="shared" si="34"/>
        <v>0</v>
      </c>
    </row>
    <row r="2123" spans="1:5" x14ac:dyDescent="0.3">
      <c r="A2123" s="10" t="s">
        <v>13515</v>
      </c>
      <c r="B2123" s="54">
        <v>1</v>
      </c>
      <c r="C2123" t="s">
        <v>16793</v>
      </c>
      <c r="D2123" s="55">
        <f>IF(LEN(TRIM(tags_count[[#This Row],[Index_count]]))=0,0,LEN(tags_count[[#This Row],[Index_count]])-LEN(SUBSTITUTE(tags_count[[#This Row],[Index_count]]," ",""))+1)</f>
        <v>1</v>
      </c>
      <c r="E2123">
        <f t="shared" si="34"/>
        <v>0</v>
      </c>
    </row>
    <row r="2124" spans="1:5" x14ac:dyDescent="0.3">
      <c r="A2124" s="10" t="s">
        <v>13516</v>
      </c>
      <c r="B2124" s="54">
        <v>1</v>
      </c>
      <c r="C2124" t="s">
        <v>16444</v>
      </c>
      <c r="D2124" s="55">
        <f>IF(LEN(TRIM(tags_count[[#This Row],[Index_count]]))=0,0,LEN(tags_count[[#This Row],[Index_count]])-LEN(SUBSTITUTE(tags_count[[#This Row],[Index_count]]," ",""))+1)</f>
        <v>1</v>
      </c>
      <c r="E2124">
        <f t="shared" si="34"/>
        <v>0</v>
      </c>
    </row>
    <row r="2125" spans="1:5" x14ac:dyDescent="0.3">
      <c r="A2125" s="10" t="s">
        <v>13517</v>
      </c>
      <c r="B2125" s="54">
        <v>1</v>
      </c>
      <c r="C2125" t="s">
        <v>16441</v>
      </c>
      <c r="D2125" s="55">
        <f>IF(LEN(TRIM(tags_count[[#This Row],[Index_count]]))=0,0,LEN(tags_count[[#This Row],[Index_count]])-LEN(SUBSTITUTE(tags_count[[#This Row],[Index_count]]," ",""))+1)</f>
        <v>1</v>
      </c>
      <c r="E2125">
        <f t="shared" si="34"/>
        <v>0</v>
      </c>
    </row>
    <row r="2126" spans="1:5" x14ac:dyDescent="0.3">
      <c r="A2126" s="10" t="s">
        <v>13518</v>
      </c>
      <c r="B2126" s="54">
        <v>1</v>
      </c>
      <c r="C2126" t="s">
        <v>16441</v>
      </c>
      <c r="D2126" s="55">
        <f>IF(LEN(TRIM(tags_count[[#This Row],[Index_count]]))=0,0,LEN(tags_count[[#This Row],[Index_count]])-LEN(SUBSTITUTE(tags_count[[#This Row],[Index_count]]," ",""))+1)</f>
        <v>1</v>
      </c>
      <c r="E2126">
        <f t="shared" si="34"/>
        <v>0</v>
      </c>
    </row>
    <row r="2127" spans="1:5" x14ac:dyDescent="0.3">
      <c r="A2127" s="10" t="s">
        <v>13519</v>
      </c>
      <c r="B2127" s="54">
        <v>1</v>
      </c>
      <c r="C2127" t="s">
        <v>16441</v>
      </c>
      <c r="D2127" s="55">
        <f>IF(LEN(TRIM(tags_count[[#This Row],[Index_count]]))=0,0,LEN(tags_count[[#This Row],[Index_count]])-LEN(SUBSTITUTE(tags_count[[#This Row],[Index_count]]," ",""))+1)</f>
        <v>1</v>
      </c>
      <c r="E2127">
        <f t="shared" si="34"/>
        <v>0</v>
      </c>
    </row>
    <row r="2128" spans="1:5" x14ac:dyDescent="0.3">
      <c r="A2128" s="10" t="s">
        <v>13520</v>
      </c>
      <c r="B2128" s="54">
        <v>1</v>
      </c>
      <c r="C2128" t="s">
        <v>16649</v>
      </c>
      <c r="D2128" s="55">
        <f>IF(LEN(TRIM(tags_count[[#This Row],[Index_count]]))=0,0,LEN(tags_count[[#This Row],[Index_count]])-LEN(SUBSTITUTE(tags_count[[#This Row],[Index_count]]," ",""))+1)</f>
        <v>1</v>
      </c>
      <c r="E2128">
        <f t="shared" si="34"/>
        <v>0</v>
      </c>
    </row>
    <row r="2129" spans="1:5" x14ac:dyDescent="0.3">
      <c r="A2129" s="10" t="s">
        <v>13521</v>
      </c>
      <c r="B2129" s="54">
        <v>1</v>
      </c>
      <c r="C2129" t="s">
        <v>16837</v>
      </c>
      <c r="D2129" s="55">
        <f>IF(LEN(TRIM(tags_count[[#This Row],[Index_count]]))=0,0,LEN(tags_count[[#This Row],[Index_count]])-LEN(SUBSTITUTE(tags_count[[#This Row],[Index_count]]," ",""))+1)</f>
        <v>1</v>
      </c>
      <c r="E2129">
        <f t="shared" si="34"/>
        <v>0</v>
      </c>
    </row>
    <row r="2130" spans="1:5" x14ac:dyDescent="0.3">
      <c r="A2130" s="10" t="s">
        <v>13522</v>
      </c>
      <c r="B2130" s="54">
        <v>1</v>
      </c>
      <c r="C2130" t="s">
        <v>16838</v>
      </c>
      <c r="D2130" s="55">
        <f>IF(LEN(TRIM(tags_count[[#This Row],[Index_count]]))=0,0,LEN(tags_count[[#This Row],[Index_count]])-LEN(SUBSTITUTE(tags_count[[#This Row],[Index_count]]," ",""))+1)</f>
        <v>1</v>
      </c>
      <c r="E2130">
        <f t="shared" si="34"/>
        <v>0</v>
      </c>
    </row>
    <row r="2131" spans="1:5" x14ac:dyDescent="0.3">
      <c r="A2131" s="10" t="s">
        <v>13523</v>
      </c>
      <c r="B2131" s="54">
        <v>1</v>
      </c>
      <c r="C2131" t="s">
        <v>16439</v>
      </c>
      <c r="D2131" s="55">
        <f>IF(LEN(TRIM(tags_count[[#This Row],[Index_count]]))=0,0,LEN(tags_count[[#This Row],[Index_count]])-LEN(SUBSTITUTE(tags_count[[#This Row],[Index_count]]," ",""))+1)</f>
        <v>1</v>
      </c>
      <c r="E2131">
        <f t="shared" si="34"/>
        <v>0</v>
      </c>
    </row>
    <row r="2132" spans="1:5" x14ac:dyDescent="0.3">
      <c r="A2132" s="10" t="s">
        <v>13524</v>
      </c>
      <c r="B2132" s="54">
        <v>1</v>
      </c>
      <c r="C2132" t="s">
        <v>16839</v>
      </c>
      <c r="D2132" s="55">
        <f>IF(LEN(TRIM(tags_count[[#This Row],[Index_count]]))=0,0,LEN(tags_count[[#This Row],[Index_count]])-LEN(SUBSTITUTE(tags_count[[#This Row],[Index_count]]," ",""))+1)</f>
        <v>1</v>
      </c>
      <c r="E2132">
        <f t="shared" si="34"/>
        <v>0</v>
      </c>
    </row>
    <row r="2133" spans="1:5" x14ac:dyDescent="0.3">
      <c r="A2133" s="10" t="s">
        <v>13525</v>
      </c>
      <c r="B2133" s="54">
        <v>1</v>
      </c>
      <c r="C2133" t="s">
        <v>16840</v>
      </c>
      <c r="D2133" s="55">
        <f>IF(LEN(TRIM(tags_count[[#This Row],[Index_count]]))=0,0,LEN(tags_count[[#This Row],[Index_count]])-LEN(SUBSTITUTE(tags_count[[#This Row],[Index_count]]," ",""))+1)</f>
        <v>1</v>
      </c>
      <c r="E2133">
        <f t="shared" si="34"/>
        <v>0</v>
      </c>
    </row>
    <row r="2134" spans="1:5" x14ac:dyDescent="0.3">
      <c r="A2134" s="10" t="s">
        <v>13526</v>
      </c>
      <c r="B2134" s="54">
        <v>1</v>
      </c>
      <c r="C2134" t="s">
        <v>16587</v>
      </c>
      <c r="D2134" s="55">
        <f>IF(LEN(TRIM(tags_count[[#This Row],[Index_count]]))=0,0,LEN(tags_count[[#This Row],[Index_count]])-LEN(SUBSTITUTE(tags_count[[#This Row],[Index_count]]," ",""))+1)</f>
        <v>1</v>
      </c>
      <c r="E2134">
        <f t="shared" si="34"/>
        <v>0</v>
      </c>
    </row>
    <row r="2135" spans="1:5" x14ac:dyDescent="0.3">
      <c r="A2135" s="10" t="s">
        <v>13527</v>
      </c>
      <c r="B2135" s="54">
        <v>1</v>
      </c>
      <c r="C2135" t="s">
        <v>16629</v>
      </c>
      <c r="D2135" s="55">
        <f>IF(LEN(TRIM(tags_count[[#This Row],[Index_count]]))=0,0,LEN(tags_count[[#This Row],[Index_count]])-LEN(SUBSTITUTE(tags_count[[#This Row],[Index_count]]," ",""))+1)</f>
        <v>1</v>
      </c>
      <c r="E2135">
        <f t="shared" si="34"/>
        <v>0</v>
      </c>
    </row>
    <row r="2136" spans="1:5" x14ac:dyDescent="0.3">
      <c r="A2136" s="10" t="s">
        <v>13528</v>
      </c>
      <c r="B2136" s="54">
        <v>1</v>
      </c>
      <c r="C2136" t="s">
        <v>16465</v>
      </c>
      <c r="D2136" s="55">
        <f>IF(LEN(TRIM(tags_count[[#This Row],[Index_count]]))=0,0,LEN(tags_count[[#This Row],[Index_count]])-LEN(SUBSTITUTE(tags_count[[#This Row],[Index_count]]," ",""))+1)</f>
        <v>1</v>
      </c>
      <c r="E2136">
        <f t="shared" si="34"/>
        <v>0</v>
      </c>
    </row>
    <row r="2137" spans="1:5" x14ac:dyDescent="0.3">
      <c r="A2137" s="10" t="s">
        <v>13529</v>
      </c>
      <c r="B2137" s="54">
        <v>1</v>
      </c>
      <c r="C2137" t="s">
        <v>16479</v>
      </c>
      <c r="D2137" s="55">
        <f>IF(LEN(TRIM(tags_count[[#This Row],[Index_count]]))=0,0,LEN(tags_count[[#This Row],[Index_count]])-LEN(SUBSTITUTE(tags_count[[#This Row],[Index_count]]," ",""))+1)</f>
        <v>1</v>
      </c>
      <c r="E2137">
        <f t="shared" si="34"/>
        <v>0</v>
      </c>
    </row>
    <row r="2138" spans="1:5" x14ac:dyDescent="0.3">
      <c r="A2138" s="10" t="s">
        <v>13530</v>
      </c>
      <c r="B2138" s="54">
        <v>1</v>
      </c>
      <c r="C2138" t="s">
        <v>16841</v>
      </c>
      <c r="D2138" s="55">
        <f>IF(LEN(TRIM(tags_count[[#This Row],[Index_count]]))=0,0,LEN(tags_count[[#This Row],[Index_count]])-LEN(SUBSTITUTE(tags_count[[#This Row],[Index_count]]," ",""))+1)</f>
        <v>1</v>
      </c>
      <c r="E2138">
        <f t="shared" si="34"/>
        <v>0</v>
      </c>
    </row>
    <row r="2139" spans="1:5" x14ac:dyDescent="0.3">
      <c r="A2139" s="10" t="s">
        <v>13531</v>
      </c>
      <c r="B2139" s="54">
        <v>1</v>
      </c>
      <c r="C2139" t="s">
        <v>16808</v>
      </c>
      <c r="D2139" s="55">
        <f>IF(LEN(TRIM(tags_count[[#This Row],[Index_count]]))=0,0,LEN(tags_count[[#This Row],[Index_count]])-LEN(SUBSTITUTE(tags_count[[#This Row],[Index_count]]," ",""))+1)</f>
        <v>1</v>
      </c>
      <c r="E2139">
        <f t="shared" si="34"/>
        <v>0</v>
      </c>
    </row>
    <row r="2140" spans="1:5" x14ac:dyDescent="0.3">
      <c r="A2140" s="10" t="s">
        <v>13532</v>
      </c>
      <c r="B2140" s="54">
        <v>1</v>
      </c>
      <c r="C2140" t="s">
        <v>16535</v>
      </c>
      <c r="D2140" s="55">
        <f>IF(LEN(TRIM(tags_count[[#This Row],[Index_count]]))=0,0,LEN(tags_count[[#This Row],[Index_count]])-LEN(SUBSTITUTE(tags_count[[#This Row],[Index_count]]," ",""))+1)</f>
        <v>1</v>
      </c>
      <c r="E2140">
        <f t="shared" si="34"/>
        <v>0</v>
      </c>
    </row>
    <row r="2141" spans="1:5" x14ac:dyDescent="0.3">
      <c r="A2141" s="10" t="s">
        <v>13533</v>
      </c>
      <c r="B2141" s="54">
        <v>1</v>
      </c>
      <c r="C2141" t="s">
        <v>16614</v>
      </c>
      <c r="D2141" s="55">
        <f>IF(LEN(TRIM(tags_count[[#This Row],[Index_count]]))=0,0,LEN(tags_count[[#This Row],[Index_count]])-LEN(SUBSTITUTE(tags_count[[#This Row],[Index_count]]," ",""))+1)</f>
        <v>1</v>
      </c>
      <c r="E2141">
        <f t="shared" si="34"/>
        <v>0</v>
      </c>
    </row>
    <row r="2142" spans="1:5" x14ac:dyDescent="0.3">
      <c r="A2142" s="10" t="s">
        <v>13534</v>
      </c>
      <c r="B2142" s="54">
        <v>1</v>
      </c>
      <c r="C2142" t="s">
        <v>16439</v>
      </c>
      <c r="D2142" s="55">
        <f>IF(LEN(TRIM(tags_count[[#This Row],[Index_count]]))=0,0,LEN(tags_count[[#This Row],[Index_count]])-LEN(SUBSTITUTE(tags_count[[#This Row],[Index_count]]," ",""))+1)</f>
        <v>1</v>
      </c>
      <c r="E2142">
        <f t="shared" si="34"/>
        <v>0</v>
      </c>
    </row>
    <row r="2143" spans="1:5" x14ac:dyDescent="0.3">
      <c r="A2143" s="10" t="s">
        <v>13535</v>
      </c>
      <c r="B2143" s="54">
        <v>1</v>
      </c>
      <c r="C2143" t="s">
        <v>16434</v>
      </c>
      <c r="D2143" s="55">
        <f>IF(LEN(TRIM(tags_count[[#This Row],[Index_count]]))=0,0,LEN(tags_count[[#This Row],[Index_count]])-LEN(SUBSTITUTE(tags_count[[#This Row],[Index_count]]," ",""))+1)</f>
        <v>1</v>
      </c>
      <c r="E2143">
        <f t="shared" si="34"/>
        <v>0</v>
      </c>
    </row>
    <row r="2144" spans="1:5" x14ac:dyDescent="0.3">
      <c r="A2144" s="10" t="s">
        <v>13536</v>
      </c>
      <c r="B2144" s="54">
        <v>1</v>
      </c>
      <c r="C2144" t="s">
        <v>16475</v>
      </c>
      <c r="D2144" s="55">
        <f>IF(LEN(TRIM(tags_count[[#This Row],[Index_count]]))=0,0,LEN(tags_count[[#This Row],[Index_count]])-LEN(SUBSTITUTE(tags_count[[#This Row],[Index_count]]," ",""))+1)</f>
        <v>1</v>
      </c>
      <c r="E2144">
        <f t="shared" si="34"/>
        <v>0</v>
      </c>
    </row>
    <row r="2145" spans="1:5" x14ac:dyDescent="0.3">
      <c r="A2145" s="10" t="s">
        <v>13537</v>
      </c>
      <c r="B2145" s="54">
        <v>1</v>
      </c>
      <c r="C2145" t="s">
        <v>16679</v>
      </c>
      <c r="D2145" s="55">
        <f>IF(LEN(TRIM(tags_count[[#This Row],[Index_count]]))=0,0,LEN(tags_count[[#This Row],[Index_count]])-LEN(SUBSTITUTE(tags_count[[#This Row],[Index_count]]," ",""))+1)</f>
        <v>1</v>
      </c>
      <c r="E2145">
        <f t="shared" si="34"/>
        <v>0</v>
      </c>
    </row>
    <row r="2146" spans="1:5" x14ac:dyDescent="0.3">
      <c r="A2146" s="10" t="s">
        <v>13538</v>
      </c>
      <c r="B2146" s="54">
        <v>1</v>
      </c>
      <c r="C2146" t="s">
        <v>16842</v>
      </c>
      <c r="D2146" s="55">
        <f>IF(LEN(TRIM(tags_count[[#This Row],[Index_count]]))=0,0,LEN(tags_count[[#This Row],[Index_count]])-LEN(SUBSTITUTE(tags_count[[#This Row],[Index_count]]," ",""))+1)</f>
        <v>1</v>
      </c>
      <c r="E2146">
        <f t="shared" si="34"/>
        <v>0</v>
      </c>
    </row>
    <row r="2147" spans="1:5" x14ac:dyDescent="0.3">
      <c r="A2147" s="10" t="s">
        <v>13539</v>
      </c>
      <c r="B2147" s="54">
        <v>1</v>
      </c>
      <c r="C2147" t="s">
        <v>16715</v>
      </c>
      <c r="D2147" s="55">
        <f>IF(LEN(TRIM(tags_count[[#This Row],[Index_count]]))=0,0,LEN(tags_count[[#This Row],[Index_count]])-LEN(SUBSTITUTE(tags_count[[#This Row],[Index_count]]," ",""))+1)</f>
        <v>1</v>
      </c>
      <c r="E2147">
        <f t="shared" si="34"/>
        <v>0</v>
      </c>
    </row>
    <row r="2148" spans="1:5" x14ac:dyDescent="0.3">
      <c r="A2148" s="10" t="s">
        <v>13540</v>
      </c>
      <c r="B2148" s="54">
        <v>1</v>
      </c>
      <c r="C2148" t="s">
        <v>16590</v>
      </c>
      <c r="D2148" s="55">
        <f>IF(LEN(TRIM(tags_count[[#This Row],[Index_count]]))=0,0,LEN(tags_count[[#This Row],[Index_count]])-LEN(SUBSTITUTE(tags_count[[#This Row],[Index_count]]," ",""))+1)</f>
        <v>1</v>
      </c>
      <c r="E2148">
        <f t="shared" si="34"/>
        <v>0</v>
      </c>
    </row>
    <row r="2149" spans="1:5" x14ac:dyDescent="0.3">
      <c r="A2149" s="10" t="s">
        <v>13541</v>
      </c>
      <c r="B2149" s="54">
        <v>1</v>
      </c>
      <c r="C2149" t="s">
        <v>16843</v>
      </c>
      <c r="D2149" s="55">
        <f>IF(LEN(TRIM(tags_count[[#This Row],[Index_count]]))=0,0,LEN(tags_count[[#This Row],[Index_count]])-LEN(SUBSTITUTE(tags_count[[#This Row],[Index_count]]," ",""))+1)</f>
        <v>1</v>
      </c>
      <c r="E2149">
        <f t="shared" si="34"/>
        <v>0</v>
      </c>
    </row>
    <row r="2150" spans="1:5" x14ac:dyDescent="0.3">
      <c r="A2150" s="10" t="s">
        <v>13542</v>
      </c>
      <c r="B2150" s="54">
        <v>1</v>
      </c>
      <c r="C2150" t="s">
        <v>16844</v>
      </c>
      <c r="D2150" s="55">
        <f>IF(LEN(TRIM(tags_count[[#This Row],[Index_count]]))=0,0,LEN(tags_count[[#This Row],[Index_count]])-LEN(SUBSTITUTE(tags_count[[#This Row],[Index_count]]," ",""))+1)</f>
        <v>1</v>
      </c>
      <c r="E2150">
        <f t="shared" si="34"/>
        <v>0</v>
      </c>
    </row>
    <row r="2151" spans="1:5" x14ac:dyDescent="0.3">
      <c r="A2151" s="10" t="s">
        <v>13543</v>
      </c>
      <c r="B2151" s="54">
        <v>1</v>
      </c>
      <c r="C2151" t="s">
        <v>16845</v>
      </c>
      <c r="D2151" s="55">
        <f>IF(LEN(TRIM(tags_count[[#This Row],[Index_count]]))=0,0,LEN(tags_count[[#This Row],[Index_count]])-LEN(SUBSTITUTE(tags_count[[#This Row],[Index_count]]," ",""))+1)</f>
        <v>1</v>
      </c>
      <c r="E2151">
        <f t="shared" si="34"/>
        <v>0</v>
      </c>
    </row>
    <row r="2152" spans="1:5" x14ac:dyDescent="0.3">
      <c r="A2152" s="10" t="s">
        <v>13544</v>
      </c>
      <c r="B2152" s="54">
        <v>1</v>
      </c>
      <c r="C2152" t="s">
        <v>16845</v>
      </c>
      <c r="D2152" s="55">
        <f>IF(LEN(TRIM(tags_count[[#This Row],[Index_count]]))=0,0,LEN(tags_count[[#This Row],[Index_count]])-LEN(SUBSTITUTE(tags_count[[#This Row],[Index_count]]," ",""))+1)</f>
        <v>1</v>
      </c>
      <c r="E2152">
        <f t="shared" si="34"/>
        <v>0</v>
      </c>
    </row>
    <row r="2153" spans="1:5" x14ac:dyDescent="0.3">
      <c r="A2153" s="10" t="s">
        <v>13545</v>
      </c>
      <c r="B2153" s="54">
        <v>1</v>
      </c>
      <c r="C2153" t="s">
        <v>16845</v>
      </c>
      <c r="D2153" s="55">
        <f>IF(LEN(TRIM(tags_count[[#This Row],[Index_count]]))=0,0,LEN(tags_count[[#This Row],[Index_count]])-LEN(SUBSTITUTE(tags_count[[#This Row],[Index_count]]," ",""))+1)</f>
        <v>1</v>
      </c>
      <c r="E2153">
        <f t="shared" si="34"/>
        <v>0</v>
      </c>
    </row>
    <row r="2154" spans="1:5" x14ac:dyDescent="0.3">
      <c r="A2154" s="10" t="s">
        <v>13546</v>
      </c>
      <c r="B2154" s="54">
        <v>1</v>
      </c>
      <c r="C2154" t="s">
        <v>16846</v>
      </c>
      <c r="D2154" s="55">
        <f>IF(LEN(TRIM(tags_count[[#This Row],[Index_count]]))=0,0,LEN(tags_count[[#This Row],[Index_count]])-LEN(SUBSTITUTE(tags_count[[#This Row],[Index_count]]," ",""))+1)</f>
        <v>1</v>
      </c>
      <c r="E2154">
        <f t="shared" si="34"/>
        <v>0</v>
      </c>
    </row>
    <row r="2155" spans="1:5" x14ac:dyDescent="0.3">
      <c r="A2155" s="10" t="s">
        <v>13547</v>
      </c>
      <c r="B2155" s="54">
        <v>1</v>
      </c>
      <c r="C2155" t="s">
        <v>16847</v>
      </c>
      <c r="D2155" s="55">
        <f>IF(LEN(TRIM(tags_count[[#This Row],[Index_count]]))=0,0,LEN(tags_count[[#This Row],[Index_count]])-LEN(SUBSTITUTE(tags_count[[#This Row],[Index_count]]," ",""))+1)</f>
        <v>1</v>
      </c>
      <c r="E2155">
        <f t="shared" si="34"/>
        <v>0</v>
      </c>
    </row>
    <row r="2156" spans="1:5" x14ac:dyDescent="0.3">
      <c r="A2156" s="10" t="s">
        <v>13548</v>
      </c>
      <c r="B2156" s="54">
        <v>1</v>
      </c>
      <c r="C2156" t="s">
        <v>16627</v>
      </c>
      <c r="D2156" s="55">
        <f>IF(LEN(TRIM(tags_count[[#This Row],[Index_count]]))=0,0,LEN(tags_count[[#This Row],[Index_count]])-LEN(SUBSTITUTE(tags_count[[#This Row],[Index_count]]," ",""))+1)</f>
        <v>1</v>
      </c>
      <c r="E2156">
        <f t="shared" si="34"/>
        <v>0</v>
      </c>
    </row>
    <row r="2157" spans="1:5" x14ac:dyDescent="0.3">
      <c r="A2157" s="10" t="s">
        <v>13549</v>
      </c>
      <c r="B2157" s="54">
        <v>1</v>
      </c>
      <c r="C2157" t="s">
        <v>16848</v>
      </c>
      <c r="D2157" s="55">
        <f>IF(LEN(TRIM(tags_count[[#This Row],[Index_count]]))=0,0,LEN(tags_count[[#This Row],[Index_count]])-LEN(SUBSTITUTE(tags_count[[#This Row],[Index_count]]," ",""))+1)</f>
        <v>1</v>
      </c>
      <c r="E2157">
        <f t="shared" si="34"/>
        <v>0</v>
      </c>
    </row>
    <row r="2158" spans="1:5" x14ac:dyDescent="0.3">
      <c r="A2158" s="10" t="s">
        <v>13550</v>
      </c>
      <c r="B2158" s="54">
        <v>1</v>
      </c>
      <c r="C2158" t="s">
        <v>16849</v>
      </c>
      <c r="D2158" s="55">
        <f>IF(LEN(TRIM(tags_count[[#This Row],[Index_count]]))=0,0,LEN(tags_count[[#This Row],[Index_count]])-LEN(SUBSTITUTE(tags_count[[#This Row],[Index_count]]," ",""))+1)</f>
        <v>1</v>
      </c>
      <c r="E2158">
        <f t="shared" si="34"/>
        <v>0</v>
      </c>
    </row>
    <row r="2159" spans="1:5" x14ac:dyDescent="0.3">
      <c r="A2159" s="10" t="s">
        <v>13551</v>
      </c>
      <c r="B2159" s="54">
        <v>1</v>
      </c>
      <c r="C2159" t="s">
        <v>16694</v>
      </c>
      <c r="D2159" s="55">
        <f>IF(LEN(TRIM(tags_count[[#This Row],[Index_count]]))=0,0,LEN(tags_count[[#This Row],[Index_count]])-LEN(SUBSTITUTE(tags_count[[#This Row],[Index_count]]," ",""))+1)</f>
        <v>1</v>
      </c>
      <c r="E2159">
        <f t="shared" si="34"/>
        <v>0</v>
      </c>
    </row>
    <row r="2160" spans="1:5" x14ac:dyDescent="0.3">
      <c r="A2160" s="10" t="s">
        <v>13552</v>
      </c>
      <c r="B2160" s="54">
        <v>1</v>
      </c>
      <c r="C2160" t="s">
        <v>16694</v>
      </c>
      <c r="D2160" s="55">
        <f>IF(LEN(TRIM(tags_count[[#This Row],[Index_count]]))=0,0,LEN(tags_count[[#This Row],[Index_count]])-LEN(SUBSTITUTE(tags_count[[#This Row],[Index_count]]," ",""))+1)</f>
        <v>1</v>
      </c>
      <c r="E2160">
        <f t="shared" si="34"/>
        <v>0</v>
      </c>
    </row>
    <row r="2161" spans="1:5" x14ac:dyDescent="0.3">
      <c r="A2161" s="10" t="s">
        <v>13553</v>
      </c>
      <c r="B2161" s="54">
        <v>1</v>
      </c>
      <c r="C2161" t="s">
        <v>16838</v>
      </c>
      <c r="D2161" s="55">
        <f>IF(LEN(TRIM(tags_count[[#This Row],[Index_count]]))=0,0,LEN(tags_count[[#This Row],[Index_count]])-LEN(SUBSTITUTE(tags_count[[#This Row],[Index_count]]," ",""))+1)</f>
        <v>1</v>
      </c>
      <c r="E2161">
        <f t="shared" si="34"/>
        <v>0</v>
      </c>
    </row>
    <row r="2162" spans="1:5" x14ac:dyDescent="0.3">
      <c r="A2162" s="10" t="s">
        <v>13554</v>
      </c>
      <c r="B2162" s="54">
        <v>1</v>
      </c>
      <c r="C2162" t="s">
        <v>16850</v>
      </c>
      <c r="D2162" s="55">
        <f>IF(LEN(TRIM(tags_count[[#This Row],[Index_count]]))=0,0,LEN(tags_count[[#This Row],[Index_count]])-LEN(SUBSTITUTE(tags_count[[#This Row],[Index_count]]," ",""))+1)</f>
        <v>1</v>
      </c>
      <c r="E2162">
        <f t="shared" si="34"/>
        <v>0</v>
      </c>
    </row>
    <row r="2163" spans="1:5" x14ac:dyDescent="0.3">
      <c r="A2163" s="10" t="s">
        <v>13555</v>
      </c>
      <c r="B2163" s="54">
        <v>1</v>
      </c>
      <c r="C2163" t="s">
        <v>16709</v>
      </c>
      <c r="D2163" s="55">
        <f>IF(LEN(TRIM(tags_count[[#This Row],[Index_count]]))=0,0,LEN(tags_count[[#This Row],[Index_count]])-LEN(SUBSTITUTE(tags_count[[#This Row],[Index_count]]," ",""))+1)</f>
        <v>1</v>
      </c>
      <c r="E2163">
        <f t="shared" si="34"/>
        <v>0</v>
      </c>
    </row>
    <row r="2164" spans="1:5" x14ac:dyDescent="0.3">
      <c r="A2164" s="10" t="s">
        <v>13556</v>
      </c>
      <c r="B2164" s="54">
        <v>1</v>
      </c>
      <c r="C2164" t="s">
        <v>16851</v>
      </c>
      <c r="D2164" s="55">
        <f>IF(LEN(TRIM(tags_count[[#This Row],[Index_count]]))=0,0,LEN(tags_count[[#This Row],[Index_count]])-LEN(SUBSTITUTE(tags_count[[#This Row],[Index_count]]," ",""))+1)</f>
        <v>1</v>
      </c>
      <c r="E2164">
        <f t="shared" si="34"/>
        <v>0</v>
      </c>
    </row>
    <row r="2165" spans="1:5" x14ac:dyDescent="0.3">
      <c r="A2165" s="10" t="s">
        <v>13557</v>
      </c>
      <c r="B2165" s="54">
        <v>1</v>
      </c>
      <c r="C2165" t="s">
        <v>16852</v>
      </c>
      <c r="D2165" s="55">
        <f>IF(LEN(TRIM(tags_count[[#This Row],[Index_count]]))=0,0,LEN(tags_count[[#This Row],[Index_count]])-LEN(SUBSTITUTE(tags_count[[#This Row],[Index_count]]," ",""))+1)</f>
        <v>1</v>
      </c>
      <c r="E2165">
        <f t="shared" si="34"/>
        <v>0</v>
      </c>
    </row>
    <row r="2166" spans="1:5" x14ac:dyDescent="0.3">
      <c r="A2166" s="10" t="s">
        <v>13558</v>
      </c>
      <c r="B2166" s="54">
        <v>1</v>
      </c>
      <c r="C2166" t="s">
        <v>16501</v>
      </c>
      <c r="D2166" s="55">
        <f>IF(LEN(TRIM(tags_count[[#This Row],[Index_count]]))=0,0,LEN(tags_count[[#This Row],[Index_count]])-LEN(SUBSTITUTE(tags_count[[#This Row],[Index_count]]," ",""))+1)</f>
        <v>1</v>
      </c>
      <c r="E2166">
        <f t="shared" si="34"/>
        <v>0</v>
      </c>
    </row>
    <row r="2167" spans="1:5" x14ac:dyDescent="0.3">
      <c r="A2167" s="10" t="s">
        <v>13559</v>
      </c>
      <c r="B2167" s="54">
        <v>1</v>
      </c>
      <c r="C2167" t="s">
        <v>16503</v>
      </c>
      <c r="D2167" s="55">
        <f>IF(LEN(TRIM(tags_count[[#This Row],[Index_count]]))=0,0,LEN(tags_count[[#This Row],[Index_count]])-LEN(SUBSTITUTE(tags_count[[#This Row],[Index_count]]," ",""))+1)</f>
        <v>1</v>
      </c>
      <c r="E2167">
        <f t="shared" si="34"/>
        <v>0</v>
      </c>
    </row>
    <row r="2168" spans="1:5" x14ac:dyDescent="0.3">
      <c r="A2168" s="10" t="s">
        <v>13560</v>
      </c>
      <c r="B2168" s="54">
        <v>1</v>
      </c>
      <c r="C2168" t="s">
        <v>16853</v>
      </c>
      <c r="D2168" s="55">
        <f>IF(LEN(TRIM(tags_count[[#This Row],[Index_count]]))=0,0,LEN(tags_count[[#This Row],[Index_count]])-LEN(SUBSTITUTE(tags_count[[#This Row],[Index_count]]," ",""))+1)</f>
        <v>1</v>
      </c>
      <c r="E2168">
        <f t="shared" si="34"/>
        <v>0</v>
      </c>
    </row>
    <row r="2169" spans="1:5" x14ac:dyDescent="0.3">
      <c r="A2169" s="10" t="s">
        <v>13561</v>
      </c>
      <c r="B2169" s="54">
        <v>1</v>
      </c>
      <c r="C2169" t="s">
        <v>16777</v>
      </c>
      <c r="D2169" s="55">
        <f>IF(LEN(TRIM(tags_count[[#This Row],[Index_count]]))=0,0,LEN(tags_count[[#This Row],[Index_count]])-LEN(SUBSTITUTE(tags_count[[#This Row],[Index_count]]," ",""))+1)</f>
        <v>1</v>
      </c>
      <c r="E2169">
        <f t="shared" si="34"/>
        <v>0</v>
      </c>
    </row>
    <row r="2170" spans="1:5" x14ac:dyDescent="0.3">
      <c r="A2170" s="10" t="s">
        <v>13562</v>
      </c>
      <c r="B2170" s="54">
        <v>1</v>
      </c>
      <c r="C2170" t="s">
        <v>16854</v>
      </c>
      <c r="D2170" s="55">
        <f>IF(LEN(TRIM(tags_count[[#This Row],[Index_count]]))=0,0,LEN(tags_count[[#This Row],[Index_count]])-LEN(SUBSTITUTE(tags_count[[#This Row],[Index_count]]," ",""))+1)</f>
        <v>1</v>
      </c>
      <c r="E2170">
        <f t="shared" si="34"/>
        <v>0</v>
      </c>
    </row>
    <row r="2171" spans="1:5" x14ac:dyDescent="0.3">
      <c r="A2171" s="10" t="s">
        <v>13563</v>
      </c>
      <c r="B2171" s="54">
        <v>1</v>
      </c>
      <c r="C2171" t="s">
        <v>16410</v>
      </c>
      <c r="D2171" s="55">
        <f>IF(LEN(TRIM(tags_count[[#This Row],[Index_count]]))=0,0,LEN(tags_count[[#This Row],[Index_count]])-LEN(SUBSTITUTE(tags_count[[#This Row],[Index_count]]," ",""))+1)</f>
        <v>1</v>
      </c>
      <c r="E2171">
        <f t="shared" si="34"/>
        <v>0</v>
      </c>
    </row>
    <row r="2172" spans="1:5" x14ac:dyDescent="0.3">
      <c r="A2172" s="10" t="s">
        <v>13564</v>
      </c>
      <c r="B2172" s="54">
        <v>1</v>
      </c>
      <c r="C2172" t="s">
        <v>16731</v>
      </c>
      <c r="D2172" s="55">
        <f>IF(LEN(TRIM(tags_count[[#This Row],[Index_count]]))=0,0,LEN(tags_count[[#This Row],[Index_count]])-LEN(SUBSTITUTE(tags_count[[#This Row],[Index_count]]," ",""))+1)</f>
        <v>1</v>
      </c>
      <c r="E2172">
        <f t="shared" si="34"/>
        <v>0</v>
      </c>
    </row>
    <row r="2173" spans="1:5" x14ac:dyDescent="0.3">
      <c r="A2173" s="10" t="s">
        <v>13565</v>
      </c>
      <c r="B2173" s="54">
        <v>1</v>
      </c>
      <c r="C2173" t="s">
        <v>16415</v>
      </c>
      <c r="D2173" s="55">
        <f>IF(LEN(TRIM(tags_count[[#This Row],[Index_count]]))=0,0,LEN(tags_count[[#This Row],[Index_count]])-LEN(SUBSTITUTE(tags_count[[#This Row],[Index_count]]," ",""))+1)</f>
        <v>1</v>
      </c>
      <c r="E2173">
        <f t="shared" si="34"/>
        <v>0</v>
      </c>
    </row>
    <row r="2174" spans="1:5" x14ac:dyDescent="0.3">
      <c r="A2174" s="10" t="s">
        <v>13566</v>
      </c>
      <c r="B2174" s="54">
        <v>1</v>
      </c>
      <c r="C2174" t="s">
        <v>16855</v>
      </c>
      <c r="D2174" s="55">
        <f>IF(LEN(TRIM(tags_count[[#This Row],[Index_count]]))=0,0,LEN(tags_count[[#This Row],[Index_count]])-LEN(SUBSTITUTE(tags_count[[#This Row],[Index_count]]," ",""))+1)</f>
        <v>1</v>
      </c>
      <c r="E2174">
        <f t="shared" si="34"/>
        <v>0</v>
      </c>
    </row>
    <row r="2175" spans="1:5" x14ac:dyDescent="0.3">
      <c r="A2175" s="10" t="s">
        <v>13567</v>
      </c>
      <c r="B2175" s="54">
        <v>1</v>
      </c>
      <c r="C2175" t="s">
        <v>16850</v>
      </c>
      <c r="D2175" s="55">
        <f>IF(LEN(TRIM(tags_count[[#This Row],[Index_count]]))=0,0,LEN(tags_count[[#This Row],[Index_count]])-LEN(SUBSTITUTE(tags_count[[#This Row],[Index_count]]," ",""))+1)</f>
        <v>1</v>
      </c>
      <c r="E2175">
        <f t="shared" si="34"/>
        <v>0</v>
      </c>
    </row>
    <row r="2176" spans="1:5" x14ac:dyDescent="0.3">
      <c r="A2176" s="10" t="s">
        <v>13568</v>
      </c>
      <c r="B2176" s="54">
        <v>1</v>
      </c>
      <c r="C2176" t="s">
        <v>16502</v>
      </c>
      <c r="D2176" s="55">
        <f>IF(LEN(TRIM(tags_count[[#This Row],[Index_count]]))=0,0,LEN(tags_count[[#This Row],[Index_count]])-LEN(SUBSTITUTE(tags_count[[#This Row],[Index_count]]," ",""))+1)</f>
        <v>1</v>
      </c>
      <c r="E2176">
        <f t="shared" si="34"/>
        <v>0</v>
      </c>
    </row>
    <row r="2177" spans="1:5" x14ac:dyDescent="0.3">
      <c r="A2177" s="10" t="s">
        <v>13569</v>
      </c>
      <c r="B2177" s="54">
        <v>1</v>
      </c>
      <c r="C2177" t="s">
        <v>16793</v>
      </c>
      <c r="D2177" s="55">
        <f>IF(LEN(TRIM(tags_count[[#This Row],[Index_count]]))=0,0,LEN(tags_count[[#This Row],[Index_count]])-LEN(SUBSTITUTE(tags_count[[#This Row],[Index_count]]," ",""))+1)</f>
        <v>1</v>
      </c>
      <c r="E2177">
        <f t="shared" si="34"/>
        <v>0</v>
      </c>
    </row>
    <row r="2178" spans="1:5" x14ac:dyDescent="0.3">
      <c r="A2178" s="10" t="s">
        <v>13570</v>
      </c>
      <c r="B2178" s="54">
        <v>1</v>
      </c>
      <c r="C2178" t="s">
        <v>16560</v>
      </c>
      <c r="D2178" s="55">
        <f>IF(LEN(TRIM(tags_count[[#This Row],[Index_count]]))=0,0,LEN(tags_count[[#This Row],[Index_count]])-LEN(SUBSTITUTE(tags_count[[#This Row],[Index_count]]," ",""))+1)</f>
        <v>1</v>
      </c>
      <c r="E2178">
        <f t="shared" ref="E2178:E2241" si="35">COUNTIF(T2178:T3538,"*"&amp;A2178&amp;"*")</f>
        <v>0</v>
      </c>
    </row>
    <row r="2179" spans="1:5" x14ac:dyDescent="0.3">
      <c r="A2179" s="10" t="s">
        <v>13571</v>
      </c>
      <c r="B2179" s="54">
        <v>1</v>
      </c>
      <c r="C2179" t="s">
        <v>16543</v>
      </c>
      <c r="D2179" s="55">
        <f>IF(LEN(TRIM(tags_count[[#This Row],[Index_count]]))=0,0,LEN(tags_count[[#This Row],[Index_count]])-LEN(SUBSTITUTE(tags_count[[#This Row],[Index_count]]," ",""))+1)</f>
        <v>1</v>
      </c>
      <c r="E2179">
        <f t="shared" si="35"/>
        <v>0</v>
      </c>
    </row>
    <row r="2180" spans="1:5" x14ac:dyDescent="0.3">
      <c r="A2180" s="10" t="s">
        <v>13572</v>
      </c>
      <c r="B2180" s="54">
        <v>1</v>
      </c>
      <c r="C2180" t="s">
        <v>16592</v>
      </c>
      <c r="D2180" s="55">
        <f>IF(LEN(TRIM(tags_count[[#This Row],[Index_count]]))=0,0,LEN(tags_count[[#This Row],[Index_count]])-LEN(SUBSTITUTE(tags_count[[#This Row],[Index_count]]," ",""))+1)</f>
        <v>1</v>
      </c>
      <c r="E2180">
        <f t="shared" si="35"/>
        <v>0</v>
      </c>
    </row>
    <row r="2181" spans="1:5" x14ac:dyDescent="0.3">
      <c r="A2181" s="10" t="s">
        <v>13573</v>
      </c>
      <c r="B2181" s="54">
        <v>1</v>
      </c>
      <c r="C2181" t="s">
        <v>16447</v>
      </c>
      <c r="D2181" s="55">
        <f>IF(LEN(TRIM(tags_count[[#This Row],[Index_count]]))=0,0,LEN(tags_count[[#This Row],[Index_count]])-LEN(SUBSTITUTE(tags_count[[#This Row],[Index_count]]," ",""))+1)</f>
        <v>1</v>
      </c>
      <c r="E2181">
        <f t="shared" si="35"/>
        <v>0</v>
      </c>
    </row>
    <row r="2182" spans="1:5" x14ac:dyDescent="0.3">
      <c r="A2182" s="10" t="s">
        <v>13574</v>
      </c>
      <c r="B2182" s="54">
        <v>1</v>
      </c>
      <c r="C2182" t="s">
        <v>16719</v>
      </c>
      <c r="D2182" s="55">
        <f>IF(LEN(TRIM(tags_count[[#This Row],[Index_count]]))=0,0,LEN(tags_count[[#This Row],[Index_count]])-LEN(SUBSTITUTE(tags_count[[#This Row],[Index_count]]," ",""))+1)</f>
        <v>1</v>
      </c>
      <c r="E2182">
        <f t="shared" si="35"/>
        <v>0</v>
      </c>
    </row>
    <row r="2183" spans="1:5" x14ac:dyDescent="0.3">
      <c r="A2183" s="10" t="s">
        <v>13575</v>
      </c>
      <c r="B2183" s="54">
        <v>1</v>
      </c>
      <c r="C2183" t="s">
        <v>16634</v>
      </c>
      <c r="D2183" s="55">
        <f>IF(LEN(TRIM(tags_count[[#This Row],[Index_count]]))=0,0,LEN(tags_count[[#This Row],[Index_count]])-LEN(SUBSTITUTE(tags_count[[#This Row],[Index_count]]," ",""))+1)</f>
        <v>1</v>
      </c>
      <c r="E2183">
        <f t="shared" si="35"/>
        <v>0</v>
      </c>
    </row>
    <row r="2184" spans="1:5" x14ac:dyDescent="0.3">
      <c r="A2184" s="10" t="s">
        <v>13576</v>
      </c>
      <c r="B2184" s="54">
        <v>1</v>
      </c>
      <c r="C2184" t="s">
        <v>16690</v>
      </c>
      <c r="D2184" s="55">
        <f>IF(LEN(TRIM(tags_count[[#This Row],[Index_count]]))=0,0,LEN(tags_count[[#This Row],[Index_count]])-LEN(SUBSTITUTE(tags_count[[#This Row],[Index_count]]," ",""))+1)</f>
        <v>1</v>
      </c>
      <c r="E2184">
        <f t="shared" si="35"/>
        <v>0</v>
      </c>
    </row>
    <row r="2185" spans="1:5" x14ac:dyDescent="0.3">
      <c r="A2185" s="10" t="s">
        <v>13577</v>
      </c>
      <c r="B2185" s="54">
        <v>1</v>
      </c>
      <c r="C2185" t="s">
        <v>16856</v>
      </c>
      <c r="D2185" s="55">
        <f>IF(LEN(TRIM(tags_count[[#This Row],[Index_count]]))=0,0,LEN(tags_count[[#This Row],[Index_count]])-LEN(SUBSTITUTE(tags_count[[#This Row],[Index_count]]," ",""))+1)</f>
        <v>1</v>
      </c>
      <c r="E2185">
        <f t="shared" si="35"/>
        <v>0</v>
      </c>
    </row>
    <row r="2186" spans="1:5" x14ac:dyDescent="0.3">
      <c r="A2186" s="10" t="s">
        <v>13578</v>
      </c>
      <c r="B2186" s="54">
        <v>1</v>
      </c>
      <c r="C2186" t="s">
        <v>16785</v>
      </c>
      <c r="D2186" s="55">
        <f>IF(LEN(TRIM(tags_count[[#This Row],[Index_count]]))=0,0,LEN(tags_count[[#This Row],[Index_count]])-LEN(SUBSTITUTE(tags_count[[#This Row],[Index_count]]," ",""))+1)</f>
        <v>1</v>
      </c>
      <c r="E2186">
        <f t="shared" si="35"/>
        <v>0</v>
      </c>
    </row>
    <row r="2187" spans="1:5" x14ac:dyDescent="0.3">
      <c r="A2187" s="10" t="s">
        <v>13579</v>
      </c>
      <c r="B2187" s="54">
        <v>1</v>
      </c>
      <c r="C2187" t="s">
        <v>16857</v>
      </c>
      <c r="D2187" s="55">
        <f>IF(LEN(TRIM(tags_count[[#This Row],[Index_count]]))=0,0,LEN(tags_count[[#This Row],[Index_count]])-LEN(SUBSTITUTE(tags_count[[#This Row],[Index_count]]," ",""))+1)</f>
        <v>1</v>
      </c>
      <c r="E2187">
        <f t="shared" si="35"/>
        <v>0</v>
      </c>
    </row>
    <row r="2188" spans="1:5" x14ac:dyDescent="0.3">
      <c r="A2188" s="10" t="s">
        <v>13580</v>
      </c>
      <c r="B2188" s="54">
        <v>1</v>
      </c>
      <c r="C2188" t="s">
        <v>16564</v>
      </c>
      <c r="D2188" s="55">
        <f>IF(LEN(TRIM(tags_count[[#This Row],[Index_count]]))=0,0,LEN(tags_count[[#This Row],[Index_count]])-LEN(SUBSTITUTE(tags_count[[#This Row],[Index_count]]," ",""))+1)</f>
        <v>1</v>
      </c>
      <c r="E2188">
        <f t="shared" si="35"/>
        <v>0</v>
      </c>
    </row>
    <row r="2189" spans="1:5" x14ac:dyDescent="0.3">
      <c r="A2189" s="10" t="s">
        <v>13581</v>
      </c>
      <c r="B2189" s="54">
        <v>1</v>
      </c>
      <c r="C2189" t="s">
        <v>16858</v>
      </c>
      <c r="D2189" s="55">
        <f>IF(LEN(TRIM(tags_count[[#This Row],[Index_count]]))=0,0,LEN(tags_count[[#This Row],[Index_count]])-LEN(SUBSTITUTE(tags_count[[#This Row],[Index_count]]," ",""))+1)</f>
        <v>1</v>
      </c>
      <c r="E2189">
        <f t="shared" si="35"/>
        <v>0</v>
      </c>
    </row>
    <row r="2190" spans="1:5" x14ac:dyDescent="0.3">
      <c r="A2190" s="10" t="s">
        <v>13582</v>
      </c>
      <c r="B2190" s="54">
        <v>1</v>
      </c>
      <c r="C2190" t="s">
        <v>16854</v>
      </c>
      <c r="D2190" s="55">
        <f>IF(LEN(TRIM(tags_count[[#This Row],[Index_count]]))=0,0,LEN(tags_count[[#This Row],[Index_count]])-LEN(SUBSTITUTE(tags_count[[#This Row],[Index_count]]," ",""))+1)</f>
        <v>1</v>
      </c>
      <c r="E2190">
        <f t="shared" si="35"/>
        <v>0</v>
      </c>
    </row>
    <row r="2191" spans="1:5" x14ac:dyDescent="0.3">
      <c r="A2191" s="10" t="s">
        <v>13583</v>
      </c>
      <c r="B2191" s="54">
        <v>1</v>
      </c>
      <c r="C2191" t="s">
        <v>16493</v>
      </c>
      <c r="D2191" s="55">
        <f>IF(LEN(TRIM(tags_count[[#This Row],[Index_count]]))=0,0,LEN(tags_count[[#This Row],[Index_count]])-LEN(SUBSTITUTE(tags_count[[#This Row],[Index_count]]," ",""))+1)</f>
        <v>1</v>
      </c>
      <c r="E2191">
        <f t="shared" si="35"/>
        <v>0</v>
      </c>
    </row>
    <row r="2192" spans="1:5" x14ac:dyDescent="0.3">
      <c r="A2192" s="10" t="s">
        <v>13584</v>
      </c>
      <c r="B2192" s="54">
        <v>1</v>
      </c>
      <c r="C2192" t="s">
        <v>16693</v>
      </c>
      <c r="D2192" s="55">
        <f>IF(LEN(TRIM(tags_count[[#This Row],[Index_count]]))=0,0,LEN(tags_count[[#This Row],[Index_count]])-LEN(SUBSTITUTE(tags_count[[#This Row],[Index_count]]," ",""))+1)</f>
        <v>1</v>
      </c>
      <c r="E2192">
        <f t="shared" si="35"/>
        <v>0</v>
      </c>
    </row>
    <row r="2193" spans="1:5" x14ac:dyDescent="0.3">
      <c r="A2193" s="10" t="s">
        <v>13585</v>
      </c>
      <c r="B2193" s="54">
        <v>1</v>
      </c>
      <c r="C2193" t="s">
        <v>16583</v>
      </c>
      <c r="D2193" s="55">
        <f>IF(LEN(TRIM(tags_count[[#This Row],[Index_count]]))=0,0,LEN(tags_count[[#This Row],[Index_count]])-LEN(SUBSTITUTE(tags_count[[#This Row],[Index_count]]," ",""))+1)</f>
        <v>1</v>
      </c>
      <c r="E2193">
        <f t="shared" si="35"/>
        <v>0</v>
      </c>
    </row>
    <row r="2194" spans="1:5" x14ac:dyDescent="0.3">
      <c r="A2194" s="10" t="s">
        <v>13586</v>
      </c>
      <c r="B2194" s="54">
        <v>1</v>
      </c>
      <c r="C2194" t="s">
        <v>16670</v>
      </c>
      <c r="D2194" s="55">
        <f>IF(LEN(TRIM(tags_count[[#This Row],[Index_count]]))=0,0,LEN(tags_count[[#This Row],[Index_count]])-LEN(SUBSTITUTE(tags_count[[#This Row],[Index_count]]," ",""))+1)</f>
        <v>1</v>
      </c>
      <c r="E2194">
        <f t="shared" si="35"/>
        <v>0</v>
      </c>
    </row>
    <row r="2195" spans="1:5" x14ac:dyDescent="0.3">
      <c r="A2195" s="10" t="s">
        <v>13587</v>
      </c>
      <c r="B2195" s="54">
        <v>1</v>
      </c>
      <c r="C2195" t="s">
        <v>16522</v>
      </c>
      <c r="D2195" s="55">
        <f>IF(LEN(TRIM(tags_count[[#This Row],[Index_count]]))=0,0,LEN(tags_count[[#This Row],[Index_count]])-LEN(SUBSTITUTE(tags_count[[#This Row],[Index_count]]," ",""))+1)</f>
        <v>1</v>
      </c>
      <c r="E2195">
        <f t="shared" si="35"/>
        <v>0</v>
      </c>
    </row>
    <row r="2196" spans="1:5" x14ac:dyDescent="0.3">
      <c r="A2196" s="10" t="s">
        <v>13588</v>
      </c>
      <c r="B2196" s="54">
        <v>1</v>
      </c>
      <c r="C2196" t="s">
        <v>16452</v>
      </c>
      <c r="D2196" s="55">
        <f>IF(LEN(TRIM(tags_count[[#This Row],[Index_count]]))=0,0,LEN(tags_count[[#This Row],[Index_count]])-LEN(SUBSTITUTE(tags_count[[#This Row],[Index_count]]," ",""))+1)</f>
        <v>1</v>
      </c>
      <c r="E2196">
        <f t="shared" si="35"/>
        <v>0</v>
      </c>
    </row>
    <row r="2197" spans="1:5" x14ac:dyDescent="0.3">
      <c r="A2197" s="10" t="s">
        <v>13589</v>
      </c>
      <c r="B2197" s="54">
        <v>1</v>
      </c>
      <c r="C2197" t="s">
        <v>16600</v>
      </c>
      <c r="D2197" s="55">
        <f>IF(LEN(TRIM(tags_count[[#This Row],[Index_count]]))=0,0,LEN(tags_count[[#This Row],[Index_count]])-LEN(SUBSTITUTE(tags_count[[#This Row],[Index_count]]," ",""))+1)</f>
        <v>1</v>
      </c>
      <c r="E2197">
        <f t="shared" si="35"/>
        <v>0</v>
      </c>
    </row>
    <row r="2198" spans="1:5" x14ac:dyDescent="0.3">
      <c r="A2198" s="10" t="s">
        <v>13590</v>
      </c>
      <c r="B2198" s="54">
        <v>1</v>
      </c>
      <c r="C2198" t="s">
        <v>16768</v>
      </c>
      <c r="D2198" s="55">
        <f>IF(LEN(TRIM(tags_count[[#This Row],[Index_count]]))=0,0,LEN(tags_count[[#This Row],[Index_count]])-LEN(SUBSTITUTE(tags_count[[#This Row],[Index_count]]," ",""))+1)</f>
        <v>1</v>
      </c>
      <c r="E2198">
        <f t="shared" si="35"/>
        <v>0</v>
      </c>
    </row>
    <row r="2199" spans="1:5" x14ac:dyDescent="0.3">
      <c r="A2199" s="10" t="s">
        <v>13591</v>
      </c>
      <c r="B2199" s="54">
        <v>1</v>
      </c>
      <c r="C2199" t="s">
        <v>16590</v>
      </c>
      <c r="D2199" s="55">
        <f>IF(LEN(TRIM(tags_count[[#This Row],[Index_count]]))=0,0,LEN(tags_count[[#This Row],[Index_count]])-LEN(SUBSTITUTE(tags_count[[#This Row],[Index_count]]," ",""))+1)</f>
        <v>1</v>
      </c>
      <c r="E2199">
        <f t="shared" si="35"/>
        <v>0</v>
      </c>
    </row>
    <row r="2200" spans="1:5" x14ac:dyDescent="0.3">
      <c r="A2200" s="10" t="s">
        <v>13592</v>
      </c>
      <c r="B2200" s="54">
        <v>1</v>
      </c>
      <c r="C2200" t="s">
        <v>16488</v>
      </c>
      <c r="D2200" s="55">
        <f>IF(LEN(TRIM(tags_count[[#This Row],[Index_count]]))=0,0,LEN(tags_count[[#This Row],[Index_count]])-LEN(SUBSTITUTE(tags_count[[#This Row],[Index_count]]," ",""))+1)</f>
        <v>1</v>
      </c>
      <c r="E2200">
        <f t="shared" si="35"/>
        <v>0</v>
      </c>
    </row>
    <row r="2201" spans="1:5" x14ac:dyDescent="0.3">
      <c r="A2201" s="10" t="s">
        <v>13593</v>
      </c>
      <c r="B2201" s="54">
        <v>1</v>
      </c>
      <c r="C2201" t="s">
        <v>16859</v>
      </c>
      <c r="D2201" s="55">
        <f>IF(LEN(TRIM(tags_count[[#This Row],[Index_count]]))=0,0,LEN(tags_count[[#This Row],[Index_count]])-LEN(SUBSTITUTE(tags_count[[#This Row],[Index_count]]," ",""))+1)</f>
        <v>1</v>
      </c>
      <c r="E2201">
        <f t="shared" si="35"/>
        <v>0</v>
      </c>
    </row>
    <row r="2202" spans="1:5" x14ac:dyDescent="0.3">
      <c r="A2202" s="10" t="s">
        <v>13594</v>
      </c>
      <c r="B2202" s="54">
        <v>1</v>
      </c>
      <c r="C2202" t="s">
        <v>16429</v>
      </c>
      <c r="D2202" s="55">
        <f>IF(LEN(TRIM(tags_count[[#This Row],[Index_count]]))=0,0,LEN(tags_count[[#This Row],[Index_count]])-LEN(SUBSTITUTE(tags_count[[#This Row],[Index_count]]," ",""))+1)</f>
        <v>1</v>
      </c>
      <c r="E2202">
        <f t="shared" si="35"/>
        <v>0</v>
      </c>
    </row>
    <row r="2203" spans="1:5" x14ac:dyDescent="0.3">
      <c r="A2203" s="10" t="s">
        <v>13595</v>
      </c>
      <c r="B2203" s="54">
        <v>1</v>
      </c>
      <c r="C2203" t="s">
        <v>16582</v>
      </c>
      <c r="D2203" s="55">
        <f>IF(LEN(TRIM(tags_count[[#This Row],[Index_count]]))=0,0,LEN(tags_count[[#This Row],[Index_count]])-LEN(SUBSTITUTE(tags_count[[#This Row],[Index_count]]," ",""))+1)</f>
        <v>1</v>
      </c>
      <c r="E2203">
        <f t="shared" si="35"/>
        <v>0</v>
      </c>
    </row>
    <row r="2204" spans="1:5" x14ac:dyDescent="0.3">
      <c r="A2204" s="10" t="s">
        <v>13596</v>
      </c>
      <c r="B2204" s="54">
        <v>1</v>
      </c>
      <c r="C2204" t="s">
        <v>16516</v>
      </c>
      <c r="D2204" s="55">
        <f>IF(LEN(TRIM(tags_count[[#This Row],[Index_count]]))=0,0,LEN(tags_count[[#This Row],[Index_count]])-LEN(SUBSTITUTE(tags_count[[#This Row],[Index_count]]," ",""))+1)</f>
        <v>1</v>
      </c>
      <c r="E2204">
        <f t="shared" si="35"/>
        <v>0</v>
      </c>
    </row>
    <row r="2205" spans="1:5" x14ac:dyDescent="0.3">
      <c r="A2205" s="10" t="s">
        <v>13597</v>
      </c>
      <c r="B2205" s="54">
        <v>1</v>
      </c>
      <c r="C2205" t="s">
        <v>16560</v>
      </c>
      <c r="D2205" s="55">
        <f>IF(LEN(TRIM(tags_count[[#This Row],[Index_count]]))=0,0,LEN(tags_count[[#This Row],[Index_count]])-LEN(SUBSTITUTE(tags_count[[#This Row],[Index_count]]," ",""))+1)</f>
        <v>1</v>
      </c>
      <c r="E2205">
        <f t="shared" si="35"/>
        <v>0</v>
      </c>
    </row>
    <row r="2206" spans="1:5" x14ac:dyDescent="0.3">
      <c r="A2206" s="10" t="s">
        <v>13598</v>
      </c>
      <c r="B2206" s="54">
        <v>1</v>
      </c>
      <c r="C2206" t="s">
        <v>16459</v>
      </c>
      <c r="D2206" s="55">
        <f>IF(LEN(TRIM(tags_count[[#This Row],[Index_count]]))=0,0,LEN(tags_count[[#This Row],[Index_count]])-LEN(SUBSTITUTE(tags_count[[#This Row],[Index_count]]," ",""))+1)</f>
        <v>1</v>
      </c>
      <c r="E2206">
        <f t="shared" si="35"/>
        <v>0</v>
      </c>
    </row>
    <row r="2207" spans="1:5" x14ac:dyDescent="0.3">
      <c r="A2207" s="10" t="s">
        <v>13599</v>
      </c>
      <c r="B2207" s="54">
        <v>1</v>
      </c>
      <c r="C2207" t="s">
        <v>16663</v>
      </c>
      <c r="D2207" s="55">
        <f>IF(LEN(TRIM(tags_count[[#This Row],[Index_count]]))=0,0,LEN(tags_count[[#This Row],[Index_count]])-LEN(SUBSTITUTE(tags_count[[#This Row],[Index_count]]," ",""))+1)</f>
        <v>1</v>
      </c>
      <c r="E2207">
        <f t="shared" si="35"/>
        <v>0</v>
      </c>
    </row>
    <row r="2208" spans="1:5" x14ac:dyDescent="0.3">
      <c r="A2208" s="10" t="s">
        <v>13600</v>
      </c>
      <c r="B2208" s="54">
        <v>1</v>
      </c>
      <c r="C2208" t="s">
        <v>16779</v>
      </c>
      <c r="D2208" s="55">
        <f>IF(LEN(TRIM(tags_count[[#This Row],[Index_count]]))=0,0,LEN(tags_count[[#This Row],[Index_count]])-LEN(SUBSTITUTE(tags_count[[#This Row],[Index_count]]," ",""))+1)</f>
        <v>1</v>
      </c>
      <c r="E2208">
        <f t="shared" si="35"/>
        <v>0</v>
      </c>
    </row>
    <row r="2209" spans="1:5" x14ac:dyDescent="0.3">
      <c r="A2209" s="10" t="s">
        <v>13601</v>
      </c>
      <c r="B2209" s="54">
        <v>1</v>
      </c>
      <c r="C2209" t="s">
        <v>16752</v>
      </c>
      <c r="D2209" s="55">
        <f>IF(LEN(TRIM(tags_count[[#This Row],[Index_count]]))=0,0,LEN(tags_count[[#This Row],[Index_count]])-LEN(SUBSTITUTE(tags_count[[#This Row],[Index_count]]," ",""))+1)</f>
        <v>1</v>
      </c>
      <c r="E2209">
        <f t="shared" si="35"/>
        <v>0</v>
      </c>
    </row>
    <row r="2210" spans="1:5" x14ac:dyDescent="0.3">
      <c r="A2210" s="10" t="s">
        <v>13602</v>
      </c>
      <c r="B2210" s="54">
        <v>1</v>
      </c>
      <c r="C2210" t="s">
        <v>16490</v>
      </c>
      <c r="D2210" s="55">
        <f>IF(LEN(TRIM(tags_count[[#This Row],[Index_count]]))=0,0,LEN(tags_count[[#This Row],[Index_count]])-LEN(SUBSTITUTE(tags_count[[#This Row],[Index_count]]," ",""))+1)</f>
        <v>1</v>
      </c>
      <c r="E2210">
        <f t="shared" si="35"/>
        <v>0</v>
      </c>
    </row>
    <row r="2211" spans="1:5" x14ac:dyDescent="0.3">
      <c r="A2211" s="10" t="s">
        <v>13603</v>
      </c>
      <c r="B2211" s="54">
        <v>1</v>
      </c>
      <c r="C2211" t="s">
        <v>16709</v>
      </c>
      <c r="D2211" s="55">
        <f>IF(LEN(TRIM(tags_count[[#This Row],[Index_count]]))=0,0,LEN(tags_count[[#This Row],[Index_count]])-LEN(SUBSTITUTE(tags_count[[#This Row],[Index_count]]," ",""))+1)</f>
        <v>1</v>
      </c>
      <c r="E2211">
        <f t="shared" si="35"/>
        <v>0</v>
      </c>
    </row>
    <row r="2212" spans="1:5" x14ac:dyDescent="0.3">
      <c r="A2212" s="10" t="s">
        <v>13604</v>
      </c>
      <c r="B2212" s="54">
        <v>1</v>
      </c>
      <c r="C2212" t="s">
        <v>16423</v>
      </c>
      <c r="D2212" s="55">
        <f>IF(LEN(TRIM(tags_count[[#This Row],[Index_count]]))=0,0,LEN(tags_count[[#This Row],[Index_count]])-LEN(SUBSTITUTE(tags_count[[#This Row],[Index_count]]," ",""))+1)</f>
        <v>1</v>
      </c>
      <c r="E2212">
        <f t="shared" si="35"/>
        <v>0</v>
      </c>
    </row>
    <row r="2213" spans="1:5" x14ac:dyDescent="0.3">
      <c r="A2213" s="10" t="s">
        <v>13605</v>
      </c>
      <c r="B2213" s="54">
        <v>1</v>
      </c>
      <c r="C2213" t="s">
        <v>16582</v>
      </c>
      <c r="D2213" s="55">
        <f>IF(LEN(TRIM(tags_count[[#This Row],[Index_count]]))=0,0,LEN(tags_count[[#This Row],[Index_count]])-LEN(SUBSTITUTE(tags_count[[#This Row],[Index_count]]," ",""))+1)</f>
        <v>1</v>
      </c>
      <c r="E2213">
        <f t="shared" si="35"/>
        <v>0</v>
      </c>
    </row>
    <row r="2214" spans="1:5" x14ac:dyDescent="0.3">
      <c r="A2214" s="10" t="s">
        <v>13606</v>
      </c>
      <c r="B2214" s="54">
        <v>1</v>
      </c>
      <c r="C2214" t="s">
        <v>16860</v>
      </c>
      <c r="D2214" s="55">
        <f>IF(LEN(TRIM(tags_count[[#This Row],[Index_count]]))=0,0,LEN(tags_count[[#This Row],[Index_count]])-LEN(SUBSTITUTE(tags_count[[#This Row],[Index_count]]," ",""))+1)</f>
        <v>1</v>
      </c>
      <c r="E2214">
        <f t="shared" si="35"/>
        <v>0</v>
      </c>
    </row>
    <row r="2215" spans="1:5" x14ac:dyDescent="0.3">
      <c r="A2215" s="10" t="s">
        <v>13607</v>
      </c>
      <c r="B2215" s="54">
        <v>1</v>
      </c>
      <c r="C2215" t="s">
        <v>16469</v>
      </c>
      <c r="D2215" s="55">
        <f>IF(LEN(TRIM(tags_count[[#This Row],[Index_count]]))=0,0,LEN(tags_count[[#This Row],[Index_count]])-LEN(SUBSTITUTE(tags_count[[#This Row],[Index_count]]," ",""))+1)</f>
        <v>1</v>
      </c>
      <c r="E2215">
        <f t="shared" si="35"/>
        <v>0</v>
      </c>
    </row>
    <row r="2216" spans="1:5" x14ac:dyDescent="0.3">
      <c r="A2216" s="10" t="s">
        <v>13608</v>
      </c>
      <c r="B2216" s="54">
        <v>1</v>
      </c>
      <c r="C2216" t="s">
        <v>16861</v>
      </c>
      <c r="D2216" s="55">
        <f>IF(LEN(TRIM(tags_count[[#This Row],[Index_count]]))=0,0,LEN(tags_count[[#This Row],[Index_count]])-LEN(SUBSTITUTE(tags_count[[#This Row],[Index_count]]," ",""))+1)</f>
        <v>1</v>
      </c>
      <c r="E2216">
        <f t="shared" si="35"/>
        <v>0</v>
      </c>
    </row>
    <row r="2217" spans="1:5" x14ac:dyDescent="0.3">
      <c r="A2217" s="10" t="s">
        <v>13609</v>
      </c>
      <c r="B2217" s="54">
        <v>1</v>
      </c>
      <c r="C2217" t="s">
        <v>16736</v>
      </c>
      <c r="D2217" s="55">
        <f>IF(LEN(TRIM(tags_count[[#This Row],[Index_count]]))=0,0,LEN(tags_count[[#This Row],[Index_count]])-LEN(SUBSTITUTE(tags_count[[#This Row],[Index_count]]," ",""))+1)</f>
        <v>1</v>
      </c>
      <c r="E2217">
        <f t="shared" si="35"/>
        <v>0</v>
      </c>
    </row>
    <row r="2218" spans="1:5" x14ac:dyDescent="0.3">
      <c r="A2218" s="10" t="s">
        <v>13610</v>
      </c>
      <c r="B2218" s="54">
        <v>1</v>
      </c>
      <c r="C2218" t="s">
        <v>16491</v>
      </c>
      <c r="D2218" s="55">
        <f>IF(LEN(TRIM(tags_count[[#This Row],[Index_count]]))=0,0,LEN(tags_count[[#This Row],[Index_count]])-LEN(SUBSTITUTE(tags_count[[#This Row],[Index_count]]," ",""))+1)</f>
        <v>1</v>
      </c>
      <c r="E2218">
        <f t="shared" si="35"/>
        <v>0</v>
      </c>
    </row>
    <row r="2219" spans="1:5" x14ac:dyDescent="0.3">
      <c r="A2219" s="10" t="s">
        <v>13611</v>
      </c>
      <c r="B2219" s="54">
        <v>1</v>
      </c>
      <c r="C2219" t="s">
        <v>16826</v>
      </c>
      <c r="D2219" s="55">
        <f>IF(LEN(TRIM(tags_count[[#This Row],[Index_count]]))=0,0,LEN(tags_count[[#This Row],[Index_count]])-LEN(SUBSTITUTE(tags_count[[#This Row],[Index_count]]," ",""))+1)</f>
        <v>1</v>
      </c>
      <c r="E2219">
        <f t="shared" si="35"/>
        <v>0</v>
      </c>
    </row>
    <row r="2220" spans="1:5" x14ac:dyDescent="0.3">
      <c r="A2220" s="10" t="s">
        <v>13612</v>
      </c>
      <c r="B2220" s="54">
        <v>1</v>
      </c>
      <c r="C2220" t="s">
        <v>16571</v>
      </c>
      <c r="D2220" s="55">
        <f>IF(LEN(TRIM(tags_count[[#This Row],[Index_count]]))=0,0,LEN(tags_count[[#This Row],[Index_count]])-LEN(SUBSTITUTE(tags_count[[#This Row],[Index_count]]," ",""))+1)</f>
        <v>1</v>
      </c>
      <c r="E2220">
        <f t="shared" si="35"/>
        <v>0</v>
      </c>
    </row>
    <row r="2221" spans="1:5" x14ac:dyDescent="0.3">
      <c r="A2221" s="10" t="s">
        <v>13613</v>
      </c>
      <c r="B2221" s="54">
        <v>1</v>
      </c>
      <c r="C2221" t="s">
        <v>16633</v>
      </c>
      <c r="D2221" s="55">
        <f>IF(LEN(TRIM(tags_count[[#This Row],[Index_count]]))=0,0,LEN(tags_count[[#This Row],[Index_count]])-LEN(SUBSTITUTE(tags_count[[#This Row],[Index_count]]," ",""))+1)</f>
        <v>1</v>
      </c>
      <c r="E2221">
        <f t="shared" si="35"/>
        <v>0</v>
      </c>
    </row>
    <row r="2222" spans="1:5" x14ac:dyDescent="0.3">
      <c r="A2222" s="10" t="s">
        <v>13614</v>
      </c>
      <c r="B2222" s="54">
        <v>1</v>
      </c>
      <c r="C2222" t="s">
        <v>16483</v>
      </c>
      <c r="D2222" s="55">
        <f>IF(LEN(TRIM(tags_count[[#This Row],[Index_count]]))=0,0,LEN(tags_count[[#This Row],[Index_count]])-LEN(SUBSTITUTE(tags_count[[#This Row],[Index_count]]," ",""))+1)</f>
        <v>1</v>
      </c>
      <c r="E2222">
        <f t="shared" si="35"/>
        <v>0</v>
      </c>
    </row>
    <row r="2223" spans="1:5" x14ac:dyDescent="0.3">
      <c r="A2223" s="10" t="s">
        <v>13615</v>
      </c>
      <c r="B2223" s="54">
        <v>1</v>
      </c>
      <c r="C2223" t="s">
        <v>16711</v>
      </c>
      <c r="D2223" s="55">
        <f>IF(LEN(TRIM(tags_count[[#This Row],[Index_count]]))=0,0,LEN(tags_count[[#This Row],[Index_count]])-LEN(SUBSTITUTE(tags_count[[#This Row],[Index_count]]," ",""))+1)</f>
        <v>1</v>
      </c>
      <c r="E2223">
        <f t="shared" si="35"/>
        <v>0</v>
      </c>
    </row>
    <row r="2224" spans="1:5" x14ac:dyDescent="0.3">
      <c r="A2224" s="10" t="s">
        <v>13616</v>
      </c>
      <c r="B2224" s="54">
        <v>1</v>
      </c>
      <c r="C2224" t="s">
        <v>16536</v>
      </c>
      <c r="D2224" s="55">
        <f>IF(LEN(TRIM(tags_count[[#This Row],[Index_count]]))=0,0,LEN(tags_count[[#This Row],[Index_count]])-LEN(SUBSTITUTE(tags_count[[#This Row],[Index_count]]," ",""))+1)</f>
        <v>1</v>
      </c>
      <c r="E2224">
        <f t="shared" si="35"/>
        <v>0</v>
      </c>
    </row>
    <row r="2225" spans="1:5" x14ac:dyDescent="0.3">
      <c r="A2225" s="10" t="s">
        <v>13617</v>
      </c>
      <c r="B2225" s="54">
        <v>1</v>
      </c>
      <c r="C2225" t="s">
        <v>16862</v>
      </c>
      <c r="D2225" s="55">
        <f>IF(LEN(TRIM(tags_count[[#This Row],[Index_count]]))=0,0,LEN(tags_count[[#This Row],[Index_count]])-LEN(SUBSTITUTE(tags_count[[#This Row],[Index_count]]," ",""))+1)</f>
        <v>1</v>
      </c>
      <c r="E2225">
        <f t="shared" si="35"/>
        <v>0</v>
      </c>
    </row>
    <row r="2226" spans="1:5" x14ac:dyDescent="0.3">
      <c r="A2226" s="10" t="s">
        <v>13618</v>
      </c>
      <c r="B2226" s="54">
        <v>1</v>
      </c>
      <c r="C2226" t="s">
        <v>16572</v>
      </c>
      <c r="D2226" s="55">
        <f>IF(LEN(TRIM(tags_count[[#This Row],[Index_count]]))=0,0,LEN(tags_count[[#This Row],[Index_count]])-LEN(SUBSTITUTE(tags_count[[#This Row],[Index_count]]," ",""))+1)</f>
        <v>1</v>
      </c>
      <c r="E2226">
        <f t="shared" si="35"/>
        <v>0</v>
      </c>
    </row>
    <row r="2227" spans="1:5" x14ac:dyDescent="0.3">
      <c r="A2227" s="10" t="s">
        <v>13619</v>
      </c>
      <c r="B2227" s="54">
        <v>1</v>
      </c>
      <c r="C2227" t="s">
        <v>16651</v>
      </c>
      <c r="D2227" s="55">
        <f>IF(LEN(TRIM(tags_count[[#This Row],[Index_count]]))=0,0,LEN(tags_count[[#This Row],[Index_count]])-LEN(SUBSTITUTE(tags_count[[#This Row],[Index_count]]," ",""))+1)</f>
        <v>1</v>
      </c>
      <c r="E2227">
        <f t="shared" si="35"/>
        <v>0</v>
      </c>
    </row>
    <row r="2228" spans="1:5" x14ac:dyDescent="0.3">
      <c r="A2228" s="10" t="s">
        <v>13620</v>
      </c>
      <c r="B2228" s="54">
        <v>1</v>
      </c>
      <c r="C2228" t="s">
        <v>16646</v>
      </c>
      <c r="D2228" s="55">
        <f>IF(LEN(TRIM(tags_count[[#This Row],[Index_count]]))=0,0,LEN(tags_count[[#This Row],[Index_count]])-LEN(SUBSTITUTE(tags_count[[#This Row],[Index_count]]," ",""))+1)</f>
        <v>1</v>
      </c>
      <c r="E2228">
        <f t="shared" si="35"/>
        <v>0</v>
      </c>
    </row>
    <row r="2229" spans="1:5" x14ac:dyDescent="0.3">
      <c r="A2229" s="10" t="s">
        <v>13621</v>
      </c>
      <c r="B2229" s="54">
        <v>1</v>
      </c>
      <c r="C2229" t="s">
        <v>16581</v>
      </c>
      <c r="D2229" s="55">
        <f>IF(LEN(TRIM(tags_count[[#This Row],[Index_count]]))=0,0,LEN(tags_count[[#This Row],[Index_count]])-LEN(SUBSTITUTE(tags_count[[#This Row],[Index_count]]," ",""))+1)</f>
        <v>1</v>
      </c>
      <c r="E2229">
        <f t="shared" si="35"/>
        <v>0</v>
      </c>
    </row>
    <row r="2230" spans="1:5" x14ac:dyDescent="0.3">
      <c r="A2230" s="10" t="s">
        <v>13622</v>
      </c>
      <c r="B2230" s="54">
        <v>1</v>
      </c>
      <c r="C2230" t="s">
        <v>16727</v>
      </c>
      <c r="D2230" s="55">
        <f>IF(LEN(TRIM(tags_count[[#This Row],[Index_count]]))=0,0,LEN(tags_count[[#This Row],[Index_count]])-LEN(SUBSTITUTE(tags_count[[#This Row],[Index_count]]," ",""))+1)</f>
        <v>1</v>
      </c>
      <c r="E2230">
        <f t="shared" si="35"/>
        <v>0</v>
      </c>
    </row>
    <row r="2231" spans="1:5" x14ac:dyDescent="0.3">
      <c r="A2231" s="10" t="s">
        <v>13623</v>
      </c>
      <c r="B2231" s="54">
        <v>1</v>
      </c>
      <c r="C2231" t="s">
        <v>16863</v>
      </c>
      <c r="D2231" s="55">
        <f>IF(LEN(TRIM(tags_count[[#This Row],[Index_count]]))=0,0,LEN(tags_count[[#This Row],[Index_count]])-LEN(SUBSTITUTE(tags_count[[#This Row],[Index_count]]," ",""))+1)</f>
        <v>1</v>
      </c>
      <c r="E2231">
        <f t="shared" si="35"/>
        <v>0</v>
      </c>
    </row>
    <row r="2232" spans="1:5" x14ac:dyDescent="0.3">
      <c r="A2232" s="10" t="s">
        <v>13624</v>
      </c>
      <c r="B2232" s="54">
        <v>1</v>
      </c>
      <c r="C2232" t="s">
        <v>16864</v>
      </c>
      <c r="D2232" s="55">
        <f>IF(LEN(TRIM(tags_count[[#This Row],[Index_count]]))=0,0,LEN(tags_count[[#This Row],[Index_count]])-LEN(SUBSTITUTE(tags_count[[#This Row],[Index_count]]," ",""))+1)</f>
        <v>1</v>
      </c>
      <c r="E2232">
        <f t="shared" si="35"/>
        <v>0</v>
      </c>
    </row>
    <row r="2233" spans="1:5" x14ac:dyDescent="0.3">
      <c r="A2233" s="10" t="s">
        <v>13625</v>
      </c>
      <c r="B2233" s="54">
        <v>1</v>
      </c>
      <c r="C2233" t="s">
        <v>16433</v>
      </c>
      <c r="D2233" s="55">
        <f>IF(LEN(TRIM(tags_count[[#This Row],[Index_count]]))=0,0,LEN(tags_count[[#This Row],[Index_count]])-LEN(SUBSTITUTE(tags_count[[#This Row],[Index_count]]," ",""))+1)</f>
        <v>1</v>
      </c>
      <c r="E2233">
        <f t="shared" si="35"/>
        <v>0</v>
      </c>
    </row>
    <row r="2234" spans="1:5" x14ac:dyDescent="0.3">
      <c r="A2234" s="10" t="s">
        <v>13626</v>
      </c>
      <c r="B2234" s="54">
        <v>1</v>
      </c>
      <c r="C2234" t="s">
        <v>16421</v>
      </c>
      <c r="D2234" s="55">
        <f>IF(LEN(TRIM(tags_count[[#This Row],[Index_count]]))=0,0,LEN(tags_count[[#This Row],[Index_count]])-LEN(SUBSTITUTE(tags_count[[#This Row],[Index_count]]," ",""))+1)</f>
        <v>1</v>
      </c>
      <c r="E2234">
        <f t="shared" si="35"/>
        <v>0</v>
      </c>
    </row>
    <row r="2235" spans="1:5" x14ac:dyDescent="0.3">
      <c r="A2235" s="10" t="s">
        <v>13627</v>
      </c>
      <c r="B2235" s="54">
        <v>1</v>
      </c>
      <c r="C2235" t="s">
        <v>16862</v>
      </c>
      <c r="D2235" s="55">
        <f>IF(LEN(TRIM(tags_count[[#This Row],[Index_count]]))=0,0,LEN(tags_count[[#This Row],[Index_count]])-LEN(SUBSTITUTE(tags_count[[#This Row],[Index_count]]," ",""))+1)</f>
        <v>1</v>
      </c>
      <c r="E2235">
        <f t="shared" si="35"/>
        <v>0</v>
      </c>
    </row>
    <row r="2236" spans="1:5" x14ac:dyDescent="0.3">
      <c r="A2236" s="10" t="s">
        <v>13628</v>
      </c>
      <c r="B2236" s="54">
        <v>1</v>
      </c>
      <c r="C2236" t="s">
        <v>16810</v>
      </c>
      <c r="D2236" s="55">
        <f>IF(LEN(TRIM(tags_count[[#This Row],[Index_count]]))=0,0,LEN(tags_count[[#This Row],[Index_count]])-LEN(SUBSTITUTE(tags_count[[#This Row],[Index_count]]," ",""))+1)</f>
        <v>1</v>
      </c>
      <c r="E2236">
        <f t="shared" si="35"/>
        <v>0</v>
      </c>
    </row>
    <row r="2237" spans="1:5" x14ac:dyDescent="0.3">
      <c r="A2237" s="10" t="s">
        <v>13629</v>
      </c>
      <c r="B2237" s="54">
        <v>1</v>
      </c>
      <c r="C2237" t="s">
        <v>16572</v>
      </c>
      <c r="D2237" s="55">
        <f>IF(LEN(TRIM(tags_count[[#This Row],[Index_count]]))=0,0,LEN(tags_count[[#This Row],[Index_count]])-LEN(SUBSTITUTE(tags_count[[#This Row],[Index_count]]," ",""))+1)</f>
        <v>1</v>
      </c>
      <c r="E2237">
        <f t="shared" si="35"/>
        <v>0</v>
      </c>
    </row>
    <row r="2238" spans="1:5" x14ac:dyDescent="0.3">
      <c r="A2238" s="10" t="s">
        <v>13630</v>
      </c>
      <c r="B2238" s="54">
        <v>1</v>
      </c>
      <c r="C2238" t="s">
        <v>16865</v>
      </c>
      <c r="D2238" s="55">
        <f>IF(LEN(TRIM(tags_count[[#This Row],[Index_count]]))=0,0,LEN(tags_count[[#This Row],[Index_count]])-LEN(SUBSTITUTE(tags_count[[#This Row],[Index_count]]," ",""))+1)</f>
        <v>1</v>
      </c>
      <c r="E2238">
        <f t="shared" si="35"/>
        <v>0</v>
      </c>
    </row>
    <row r="2239" spans="1:5" x14ac:dyDescent="0.3">
      <c r="A2239" s="10" t="s">
        <v>13631</v>
      </c>
      <c r="B2239" s="54">
        <v>1</v>
      </c>
      <c r="C2239" t="s">
        <v>16413</v>
      </c>
      <c r="D2239" s="55">
        <f>IF(LEN(TRIM(tags_count[[#This Row],[Index_count]]))=0,0,LEN(tags_count[[#This Row],[Index_count]])-LEN(SUBSTITUTE(tags_count[[#This Row],[Index_count]]," ",""))+1)</f>
        <v>1</v>
      </c>
      <c r="E2239">
        <f t="shared" si="35"/>
        <v>0</v>
      </c>
    </row>
    <row r="2240" spans="1:5" x14ac:dyDescent="0.3">
      <c r="A2240" s="10" t="s">
        <v>13632</v>
      </c>
      <c r="B2240" s="54">
        <v>1</v>
      </c>
      <c r="C2240" t="s">
        <v>16413</v>
      </c>
      <c r="D2240" s="55">
        <f>IF(LEN(TRIM(tags_count[[#This Row],[Index_count]]))=0,0,LEN(tags_count[[#This Row],[Index_count]])-LEN(SUBSTITUTE(tags_count[[#This Row],[Index_count]]," ",""))+1)</f>
        <v>1</v>
      </c>
      <c r="E2240">
        <f t="shared" si="35"/>
        <v>0</v>
      </c>
    </row>
    <row r="2241" spans="1:5" x14ac:dyDescent="0.3">
      <c r="A2241" s="10" t="s">
        <v>13633</v>
      </c>
      <c r="B2241" s="54">
        <v>1</v>
      </c>
      <c r="C2241" t="s">
        <v>16463</v>
      </c>
      <c r="D2241" s="55">
        <f>IF(LEN(TRIM(tags_count[[#This Row],[Index_count]]))=0,0,LEN(tags_count[[#This Row],[Index_count]])-LEN(SUBSTITUTE(tags_count[[#This Row],[Index_count]]," ",""))+1)</f>
        <v>1</v>
      </c>
      <c r="E2241">
        <f t="shared" si="35"/>
        <v>0</v>
      </c>
    </row>
    <row r="2242" spans="1:5" x14ac:dyDescent="0.3">
      <c r="A2242" s="10" t="s">
        <v>13634</v>
      </c>
      <c r="B2242" s="54">
        <v>1</v>
      </c>
      <c r="C2242" t="s">
        <v>16866</v>
      </c>
      <c r="D2242" s="55">
        <f>IF(LEN(TRIM(tags_count[[#This Row],[Index_count]]))=0,0,LEN(tags_count[[#This Row],[Index_count]])-LEN(SUBSTITUTE(tags_count[[#This Row],[Index_count]]," ",""))+1)</f>
        <v>1</v>
      </c>
      <c r="E2242">
        <f t="shared" ref="E2242:E2305" si="36">COUNTIF(T2242:T3602,"*"&amp;A2242&amp;"*")</f>
        <v>0</v>
      </c>
    </row>
    <row r="2243" spans="1:5" x14ac:dyDescent="0.3">
      <c r="A2243" s="10" t="s">
        <v>13635</v>
      </c>
      <c r="B2243" s="54">
        <v>1</v>
      </c>
      <c r="C2243" t="s">
        <v>16500</v>
      </c>
      <c r="D2243" s="55">
        <f>IF(LEN(TRIM(tags_count[[#This Row],[Index_count]]))=0,0,LEN(tags_count[[#This Row],[Index_count]])-LEN(SUBSTITUTE(tags_count[[#This Row],[Index_count]]," ",""))+1)</f>
        <v>1</v>
      </c>
      <c r="E2243">
        <f t="shared" si="36"/>
        <v>0</v>
      </c>
    </row>
    <row r="2244" spans="1:5" x14ac:dyDescent="0.3">
      <c r="A2244" s="10" t="s">
        <v>13636</v>
      </c>
      <c r="B2244" s="54">
        <v>1</v>
      </c>
      <c r="C2244" t="s">
        <v>16722</v>
      </c>
      <c r="D2244" s="55">
        <f>IF(LEN(TRIM(tags_count[[#This Row],[Index_count]]))=0,0,LEN(tags_count[[#This Row],[Index_count]])-LEN(SUBSTITUTE(tags_count[[#This Row],[Index_count]]," ",""))+1)</f>
        <v>1</v>
      </c>
      <c r="E2244">
        <f t="shared" si="36"/>
        <v>0</v>
      </c>
    </row>
    <row r="2245" spans="1:5" x14ac:dyDescent="0.3">
      <c r="A2245" s="10" t="s">
        <v>13637</v>
      </c>
      <c r="B2245" s="54">
        <v>1</v>
      </c>
      <c r="C2245" t="s">
        <v>16585</v>
      </c>
      <c r="D2245" s="55">
        <f>IF(LEN(TRIM(tags_count[[#This Row],[Index_count]]))=0,0,LEN(tags_count[[#This Row],[Index_count]])-LEN(SUBSTITUTE(tags_count[[#This Row],[Index_count]]," ",""))+1)</f>
        <v>1</v>
      </c>
      <c r="E2245">
        <f t="shared" si="36"/>
        <v>0</v>
      </c>
    </row>
    <row r="2246" spans="1:5" x14ac:dyDescent="0.3">
      <c r="A2246" s="10" t="s">
        <v>13638</v>
      </c>
      <c r="B2246" s="54">
        <v>1</v>
      </c>
      <c r="C2246" t="s">
        <v>16867</v>
      </c>
      <c r="D2246" s="55">
        <f>IF(LEN(TRIM(tags_count[[#This Row],[Index_count]]))=0,0,LEN(tags_count[[#This Row],[Index_count]])-LEN(SUBSTITUTE(tags_count[[#This Row],[Index_count]]," ",""))+1)</f>
        <v>1</v>
      </c>
      <c r="E2246">
        <f t="shared" si="36"/>
        <v>0</v>
      </c>
    </row>
    <row r="2247" spans="1:5" x14ac:dyDescent="0.3">
      <c r="A2247" s="10" t="s">
        <v>13639</v>
      </c>
      <c r="B2247" s="54">
        <v>1</v>
      </c>
      <c r="C2247" t="s">
        <v>16585</v>
      </c>
      <c r="D2247" s="55">
        <f>IF(LEN(TRIM(tags_count[[#This Row],[Index_count]]))=0,0,LEN(tags_count[[#This Row],[Index_count]])-LEN(SUBSTITUTE(tags_count[[#This Row],[Index_count]]," ",""))+1)</f>
        <v>1</v>
      </c>
      <c r="E2247">
        <f t="shared" si="36"/>
        <v>0</v>
      </c>
    </row>
    <row r="2248" spans="1:5" x14ac:dyDescent="0.3">
      <c r="A2248" s="10" t="s">
        <v>13640</v>
      </c>
      <c r="B2248" s="54">
        <v>1</v>
      </c>
      <c r="C2248" t="s">
        <v>16593</v>
      </c>
      <c r="D2248" s="55">
        <f>IF(LEN(TRIM(tags_count[[#This Row],[Index_count]]))=0,0,LEN(tags_count[[#This Row],[Index_count]])-LEN(SUBSTITUTE(tags_count[[#This Row],[Index_count]]," ",""))+1)</f>
        <v>1</v>
      </c>
      <c r="E2248">
        <f t="shared" si="36"/>
        <v>0</v>
      </c>
    </row>
    <row r="2249" spans="1:5" x14ac:dyDescent="0.3">
      <c r="A2249" s="10" t="s">
        <v>13641</v>
      </c>
      <c r="B2249" s="54">
        <v>1</v>
      </c>
      <c r="C2249" t="s">
        <v>16715</v>
      </c>
      <c r="D2249" s="55">
        <f>IF(LEN(TRIM(tags_count[[#This Row],[Index_count]]))=0,0,LEN(tags_count[[#This Row],[Index_count]])-LEN(SUBSTITUTE(tags_count[[#This Row],[Index_count]]," ",""))+1)</f>
        <v>1</v>
      </c>
      <c r="E2249">
        <f t="shared" si="36"/>
        <v>0</v>
      </c>
    </row>
    <row r="2250" spans="1:5" x14ac:dyDescent="0.3">
      <c r="A2250" s="10" t="s">
        <v>13642</v>
      </c>
      <c r="B2250" s="54">
        <v>1</v>
      </c>
      <c r="C2250" t="s">
        <v>16669</v>
      </c>
      <c r="D2250" s="55">
        <f>IF(LEN(TRIM(tags_count[[#This Row],[Index_count]]))=0,0,LEN(tags_count[[#This Row],[Index_count]])-LEN(SUBSTITUTE(tags_count[[#This Row],[Index_count]]," ",""))+1)</f>
        <v>1</v>
      </c>
      <c r="E2250">
        <f t="shared" si="36"/>
        <v>0</v>
      </c>
    </row>
    <row r="2251" spans="1:5" x14ac:dyDescent="0.3">
      <c r="A2251" s="10" t="s">
        <v>13643</v>
      </c>
      <c r="B2251" s="54">
        <v>1</v>
      </c>
      <c r="C2251" t="s">
        <v>16790</v>
      </c>
      <c r="D2251" s="55">
        <f>IF(LEN(TRIM(tags_count[[#This Row],[Index_count]]))=0,0,LEN(tags_count[[#This Row],[Index_count]])-LEN(SUBSTITUTE(tags_count[[#This Row],[Index_count]]," ",""))+1)</f>
        <v>1</v>
      </c>
      <c r="E2251">
        <f t="shared" si="36"/>
        <v>0</v>
      </c>
    </row>
    <row r="2252" spans="1:5" x14ac:dyDescent="0.3">
      <c r="A2252" s="10" t="s">
        <v>13644</v>
      </c>
      <c r="B2252" s="54">
        <v>1</v>
      </c>
      <c r="C2252" t="s">
        <v>16707</v>
      </c>
      <c r="D2252" s="55">
        <f>IF(LEN(TRIM(tags_count[[#This Row],[Index_count]]))=0,0,LEN(tags_count[[#This Row],[Index_count]])-LEN(SUBSTITUTE(tags_count[[#This Row],[Index_count]]," ",""))+1)</f>
        <v>1</v>
      </c>
      <c r="E2252">
        <f t="shared" si="36"/>
        <v>0</v>
      </c>
    </row>
    <row r="2253" spans="1:5" x14ac:dyDescent="0.3">
      <c r="A2253" s="10" t="s">
        <v>13645</v>
      </c>
      <c r="B2253" s="54">
        <v>1</v>
      </c>
      <c r="C2253" t="s">
        <v>16868</v>
      </c>
      <c r="D2253" s="55">
        <f>IF(LEN(TRIM(tags_count[[#This Row],[Index_count]]))=0,0,LEN(tags_count[[#This Row],[Index_count]])-LEN(SUBSTITUTE(tags_count[[#This Row],[Index_count]]," ",""))+1)</f>
        <v>1</v>
      </c>
      <c r="E2253">
        <f t="shared" si="36"/>
        <v>0</v>
      </c>
    </row>
    <row r="2254" spans="1:5" x14ac:dyDescent="0.3">
      <c r="A2254" s="10" t="s">
        <v>13646</v>
      </c>
      <c r="B2254" s="54">
        <v>1</v>
      </c>
      <c r="C2254" t="s">
        <v>16533</v>
      </c>
      <c r="D2254" s="55">
        <f>IF(LEN(TRIM(tags_count[[#This Row],[Index_count]]))=0,0,LEN(tags_count[[#This Row],[Index_count]])-LEN(SUBSTITUTE(tags_count[[#This Row],[Index_count]]," ",""))+1)</f>
        <v>1</v>
      </c>
      <c r="E2254">
        <f t="shared" si="36"/>
        <v>0</v>
      </c>
    </row>
    <row r="2255" spans="1:5" x14ac:dyDescent="0.3">
      <c r="A2255" s="10" t="s">
        <v>13647</v>
      </c>
      <c r="B2255" s="54">
        <v>1</v>
      </c>
      <c r="C2255" t="s">
        <v>16465</v>
      </c>
      <c r="D2255" s="55">
        <f>IF(LEN(TRIM(tags_count[[#This Row],[Index_count]]))=0,0,LEN(tags_count[[#This Row],[Index_count]])-LEN(SUBSTITUTE(tags_count[[#This Row],[Index_count]]," ",""))+1)</f>
        <v>1</v>
      </c>
      <c r="E2255">
        <f t="shared" si="36"/>
        <v>0</v>
      </c>
    </row>
    <row r="2256" spans="1:5" x14ac:dyDescent="0.3">
      <c r="A2256" s="10" t="s">
        <v>1047</v>
      </c>
      <c r="B2256" s="54">
        <v>1</v>
      </c>
      <c r="C2256" t="s">
        <v>16465</v>
      </c>
      <c r="D2256" s="55">
        <f>IF(LEN(TRIM(tags_count[[#This Row],[Index_count]]))=0,0,LEN(tags_count[[#This Row],[Index_count]])-LEN(SUBSTITUTE(tags_count[[#This Row],[Index_count]]," ",""))+1)</f>
        <v>1</v>
      </c>
      <c r="E2256">
        <f t="shared" si="36"/>
        <v>0</v>
      </c>
    </row>
    <row r="2257" spans="1:5" x14ac:dyDescent="0.3">
      <c r="A2257" s="10" t="s">
        <v>13648</v>
      </c>
      <c r="B2257" s="54">
        <v>1</v>
      </c>
      <c r="C2257" t="s">
        <v>16700</v>
      </c>
      <c r="D2257" s="55">
        <f>IF(LEN(TRIM(tags_count[[#This Row],[Index_count]]))=0,0,LEN(tags_count[[#This Row],[Index_count]])-LEN(SUBSTITUTE(tags_count[[#This Row],[Index_count]]," ",""))+1)</f>
        <v>1</v>
      </c>
      <c r="E2257">
        <f t="shared" si="36"/>
        <v>0</v>
      </c>
    </row>
    <row r="2258" spans="1:5" x14ac:dyDescent="0.3">
      <c r="A2258" s="10" t="s">
        <v>13649</v>
      </c>
      <c r="B2258" s="54">
        <v>1</v>
      </c>
      <c r="C2258" t="s">
        <v>16428</v>
      </c>
      <c r="D2258" s="55">
        <f>IF(LEN(TRIM(tags_count[[#This Row],[Index_count]]))=0,0,LEN(tags_count[[#This Row],[Index_count]])-LEN(SUBSTITUTE(tags_count[[#This Row],[Index_count]]," ",""))+1)</f>
        <v>1</v>
      </c>
      <c r="E2258">
        <f t="shared" si="36"/>
        <v>0</v>
      </c>
    </row>
    <row r="2259" spans="1:5" x14ac:dyDescent="0.3">
      <c r="A2259" s="10" t="s">
        <v>13650</v>
      </c>
      <c r="B2259" s="54">
        <v>1</v>
      </c>
      <c r="C2259" t="s">
        <v>16467</v>
      </c>
      <c r="D2259" s="55">
        <f>IF(LEN(TRIM(tags_count[[#This Row],[Index_count]]))=0,0,LEN(tags_count[[#This Row],[Index_count]])-LEN(SUBSTITUTE(tags_count[[#This Row],[Index_count]]," ",""))+1)</f>
        <v>1</v>
      </c>
      <c r="E2259">
        <f t="shared" si="36"/>
        <v>0</v>
      </c>
    </row>
    <row r="2260" spans="1:5" x14ac:dyDescent="0.3">
      <c r="A2260" s="10" t="s">
        <v>13651</v>
      </c>
      <c r="B2260" s="54">
        <v>1</v>
      </c>
      <c r="C2260" t="s">
        <v>16452</v>
      </c>
      <c r="D2260" s="55">
        <f>IF(LEN(TRIM(tags_count[[#This Row],[Index_count]]))=0,0,LEN(tags_count[[#This Row],[Index_count]])-LEN(SUBSTITUTE(tags_count[[#This Row],[Index_count]]," ",""))+1)</f>
        <v>1</v>
      </c>
      <c r="E2260">
        <f t="shared" si="36"/>
        <v>0</v>
      </c>
    </row>
    <row r="2261" spans="1:5" x14ac:dyDescent="0.3">
      <c r="A2261" s="10" t="s">
        <v>13652</v>
      </c>
      <c r="B2261" s="54">
        <v>1</v>
      </c>
      <c r="C2261" t="s">
        <v>16844</v>
      </c>
      <c r="D2261" s="55">
        <f>IF(LEN(TRIM(tags_count[[#This Row],[Index_count]]))=0,0,LEN(tags_count[[#This Row],[Index_count]])-LEN(SUBSTITUTE(tags_count[[#This Row],[Index_count]]," ",""))+1)</f>
        <v>1</v>
      </c>
      <c r="E2261">
        <f t="shared" si="36"/>
        <v>0</v>
      </c>
    </row>
    <row r="2262" spans="1:5" x14ac:dyDescent="0.3">
      <c r="A2262" s="10" t="s">
        <v>13653</v>
      </c>
      <c r="B2262" s="54">
        <v>1</v>
      </c>
      <c r="C2262" t="s">
        <v>16468</v>
      </c>
      <c r="D2262" s="55">
        <f>IF(LEN(TRIM(tags_count[[#This Row],[Index_count]]))=0,0,LEN(tags_count[[#This Row],[Index_count]])-LEN(SUBSTITUTE(tags_count[[#This Row],[Index_count]]," ",""))+1)</f>
        <v>1</v>
      </c>
      <c r="E2262">
        <f t="shared" si="36"/>
        <v>0</v>
      </c>
    </row>
    <row r="2263" spans="1:5" x14ac:dyDescent="0.3">
      <c r="A2263" s="10" t="s">
        <v>13654</v>
      </c>
      <c r="B2263" s="54">
        <v>1</v>
      </c>
      <c r="C2263" t="s">
        <v>16548</v>
      </c>
      <c r="D2263" s="55">
        <f>IF(LEN(TRIM(tags_count[[#This Row],[Index_count]]))=0,0,LEN(tags_count[[#This Row],[Index_count]])-LEN(SUBSTITUTE(tags_count[[#This Row],[Index_count]]," ",""))+1)</f>
        <v>1</v>
      </c>
      <c r="E2263">
        <f t="shared" si="36"/>
        <v>0</v>
      </c>
    </row>
    <row r="2264" spans="1:5" x14ac:dyDescent="0.3">
      <c r="A2264" s="10" t="s">
        <v>13655</v>
      </c>
      <c r="B2264" s="54">
        <v>1</v>
      </c>
      <c r="C2264" t="s">
        <v>16510</v>
      </c>
      <c r="D2264" s="55">
        <f>IF(LEN(TRIM(tags_count[[#This Row],[Index_count]]))=0,0,LEN(tags_count[[#This Row],[Index_count]])-LEN(SUBSTITUTE(tags_count[[#This Row],[Index_count]]," ",""))+1)</f>
        <v>1</v>
      </c>
      <c r="E2264">
        <f t="shared" si="36"/>
        <v>0</v>
      </c>
    </row>
    <row r="2265" spans="1:5" x14ac:dyDescent="0.3">
      <c r="A2265" s="10" t="s">
        <v>13656</v>
      </c>
      <c r="B2265" s="54">
        <v>1</v>
      </c>
      <c r="C2265" t="s">
        <v>16701</v>
      </c>
      <c r="D2265" s="55">
        <f>IF(LEN(TRIM(tags_count[[#This Row],[Index_count]]))=0,0,LEN(tags_count[[#This Row],[Index_count]])-LEN(SUBSTITUTE(tags_count[[#This Row],[Index_count]]," ",""))+1)</f>
        <v>1</v>
      </c>
      <c r="E2265">
        <f t="shared" si="36"/>
        <v>0</v>
      </c>
    </row>
    <row r="2266" spans="1:5" x14ac:dyDescent="0.3">
      <c r="A2266" s="10" t="s">
        <v>13657</v>
      </c>
      <c r="B2266" s="54">
        <v>1</v>
      </c>
      <c r="C2266" t="s">
        <v>16548</v>
      </c>
      <c r="D2266" s="55">
        <f>IF(LEN(TRIM(tags_count[[#This Row],[Index_count]]))=0,0,LEN(tags_count[[#This Row],[Index_count]])-LEN(SUBSTITUTE(tags_count[[#This Row],[Index_count]]," ",""))+1)</f>
        <v>1</v>
      </c>
      <c r="E2266">
        <f t="shared" si="36"/>
        <v>0</v>
      </c>
    </row>
    <row r="2267" spans="1:5" x14ac:dyDescent="0.3">
      <c r="A2267" s="10" t="s">
        <v>13658</v>
      </c>
      <c r="B2267" s="54">
        <v>1</v>
      </c>
      <c r="C2267" t="s">
        <v>16699</v>
      </c>
      <c r="D2267" s="55">
        <f>IF(LEN(TRIM(tags_count[[#This Row],[Index_count]]))=0,0,LEN(tags_count[[#This Row],[Index_count]])-LEN(SUBSTITUTE(tags_count[[#This Row],[Index_count]]," ",""))+1)</f>
        <v>1</v>
      </c>
      <c r="E2267">
        <f t="shared" si="36"/>
        <v>0</v>
      </c>
    </row>
    <row r="2268" spans="1:5" x14ac:dyDescent="0.3">
      <c r="A2268" s="10" t="s">
        <v>13659</v>
      </c>
      <c r="B2268" s="54">
        <v>1</v>
      </c>
      <c r="C2268" t="s">
        <v>16446</v>
      </c>
      <c r="D2268" s="55">
        <f>IF(LEN(TRIM(tags_count[[#This Row],[Index_count]]))=0,0,LEN(tags_count[[#This Row],[Index_count]])-LEN(SUBSTITUTE(tags_count[[#This Row],[Index_count]]," ",""))+1)</f>
        <v>1</v>
      </c>
      <c r="E2268">
        <f t="shared" si="36"/>
        <v>0</v>
      </c>
    </row>
    <row r="2269" spans="1:5" x14ac:dyDescent="0.3">
      <c r="A2269" s="10" t="s">
        <v>13660</v>
      </c>
      <c r="B2269" s="54">
        <v>1</v>
      </c>
      <c r="C2269" t="s">
        <v>16413</v>
      </c>
      <c r="D2269" s="55">
        <f>IF(LEN(TRIM(tags_count[[#This Row],[Index_count]]))=0,0,LEN(tags_count[[#This Row],[Index_count]])-LEN(SUBSTITUTE(tags_count[[#This Row],[Index_count]]," ",""))+1)</f>
        <v>1</v>
      </c>
      <c r="E2269">
        <f t="shared" si="36"/>
        <v>0</v>
      </c>
    </row>
    <row r="2270" spans="1:5" x14ac:dyDescent="0.3">
      <c r="A2270" s="10" t="s">
        <v>13661</v>
      </c>
      <c r="B2270" s="54">
        <v>1</v>
      </c>
      <c r="C2270" t="s">
        <v>16675</v>
      </c>
      <c r="D2270" s="55">
        <f>IF(LEN(TRIM(tags_count[[#This Row],[Index_count]]))=0,0,LEN(tags_count[[#This Row],[Index_count]])-LEN(SUBSTITUTE(tags_count[[#This Row],[Index_count]]," ",""))+1)</f>
        <v>1</v>
      </c>
      <c r="E2270">
        <f t="shared" si="36"/>
        <v>0</v>
      </c>
    </row>
    <row r="2271" spans="1:5" x14ac:dyDescent="0.3">
      <c r="A2271" s="10" t="s">
        <v>13662</v>
      </c>
      <c r="B2271" s="54">
        <v>1</v>
      </c>
      <c r="C2271" t="s">
        <v>16869</v>
      </c>
      <c r="D2271" s="55">
        <f>IF(LEN(TRIM(tags_count[[#This Row],[Index_count]]))=0,0,LEN(tags_count[[#This Row],[Index_count]])-LEN(SUBSTITUTE(tags_count[[#This Row],[Index_count]]," ",""))+1)</f>
        <v>1</v>
      </c>
      <c r="E2271">
        <f t="shared" si="36"/>
        <v>0</v>
      </c>
    </row>
    <row r="2272" spans="1:5" x14ac:dyDescent="0.3">
      <c r="A2272" s="10" t="s">
        <v>13663</v>
      </c>
      <c r="B2272" s="54">
        <v>1</v>
      </c>
      <c r="C2272" t="s">
        <v>16818</v>
      </c>
      <c r="D2272" s="55">
        <f>IF(LEN(TRIM(tags_count[[#This Row],[Index_count]]))=0,0,LEN(tags_count[[#This Row],[Index_count]])-LEN(SUBSTITUTE(tags_count[[#This Row],[Index_count]]," ",""))+1)</f>
        <v>1</v>
      </c>
      <c r="E2272">
        <f t="shared" si="36"/>
        <v>0</v>
      </c>
    </row>
    <row r="2273" spans="1:5" x14ac:dyDescent="0.3">
      <c r="A2273" s="10" t="s">
        <v>13664</v>
      </c>
      <c r="B2273" s="54">
        <v>1</v>
      </c>
      <c r="C2273" t="s">
        <v>16869</v>
      </c>
      <c r="D2273" s="55">
        <f>IF(LEN(TRIM(tags_count[[#This Row],[Index_count]]))=0,0,LEN(tags_count[[#This Row],[Index_count]])-LEN(SUBSTITUTE(tags_count[[#This Row],[Index_count]]," ",""))+1)</f>
        <v>1</v>
      </c>
      <c r="E2273">
        <f t="shared" si="36"/>
        <v>0</v>
      </c>
    </row>
    <row r="2274" spans="1:5" x14ac:dyDescent="0.3">
      <c r="A2274" s="10" t="s">
        <v>13665</v>
      </c>
      <c r="B2274" s="54">
        <v>1</v>
      </c>
      <c r="C2274" t="s">
        <v>16756</v>
      </c>
      <c r="D2274" s="55">
        <f>IF(LEN(TRIM(tags_count[[#This Row],[Index_count]]))=0,0,LEN(tags_count[[#This Row],[Index_count]])-LEN(SUBSTITUTE(tags_count[[#This Row],[Index_count]]," ",""))+1)</f>
        <v>1</v>
      </c>
      <c r="E2274">
        <f t="shared" si="36"/>
        <v>0</v>
      </c>
    </row>
    <row r="2275" spans="1:5" x14ac:dyDescent="0.3">
      <c r="A2275" s="10" t="s">
        <v>13666</v>
      </c>
      <c r="B2275" s="54">
        <v>1</v>
      </c>
      <c r="C2275" t="s">
        <v>16454</v>
      </c>
      <c r="D2275" s="55">
        <f>IF(LEN(TRIM(tags_count[[#This Row],[Index_count]]))=0,0,LEN(tags_count[[#This Row],[Index_count]])-LEN(SUBSTITUTE(tags_count[[#This Row],[Index_count]]," ",""))+1)</f>
        <v>1</v>
      </c>
      <c r="E2275">
        <f t="shared" si="36"/>
        <v>0</v>
      </c>
    </row>
    <row r="2276" spans="1:5" x14ac:dyDescent="0.3">
      <c r="A2276" s="10" t="s">
        <v>13667</v>
      </c>
      <c r="B2276" s="54">
        <v>1</v>
      </c>
      <c r="C2276" t="s">
        <v>16438</v>
      </c>
      <c r="D2276" s="55">
        <f>IF(LEN(TRIM(tags_count[[#This Row],[Index_count]]))=0,0,LEN(tags_count[[#This Row],[Index_count]])-LEN(SUBSTITUTE(tags_count[[#This Row],[Index_count]]," ",""))+1)</f>
        <v>1</v>
      </c>
      <c r="E2276">
        <f t="shared" si="36"/>
        <v>0</v>
      </c>
    </row>
    <row r="2277" spans="1:5" x14ac:dyDescent="0.3">
      <c r="A2277" s="10" t="s">
        <v>13668</v>
      </c>
      <c r="B2277" s="54">
        <v>1</v>
      </c>
      <c r="C2277" t="s">
        <v>16870</v>
      </c>
      <c r="D2277" s="55">
        <f>IF(LEN(TRIM(tags_count[[#This Row],[Index_count]]))=0,0,LEN(tags_count[[#This Row],[Index_count]])-LEN(SUBSTITUTE(tags_count[[#This Row],[Index_count]]," ",""))+1)</f>
        <v>1</v>
      </c>
      <c r="E2277">
        <f t="shared" si="36"/>
        <v>0</v>
      </c>
    </row>
    <row r="2278" spans="1:5" x14ac:dyDescent="0.3">
      <c r="A2278" s="10" t="s">
        <v>13669</v>
      </c>
      <c r="B2278" s="54">
        <v>1</v>
      </c>
      <c r="C2278" t="s">
        <v>16699</v>
      </c>
      <c r="D2278" s="55">
        <f>IF(LEN(TRIM(tags_count[[#This Row],[Index_count]]))=0,0,LEN(tags_count[[#This Row],[Index_count]])-LEN(SUBSTITUTE(tags_count[[#This Row],[Index_count]]," ",""))+1)</f>
        <v>1</v>
      </c>
      <c r="E2278">
        <f t="shared" si="36"/>
        <v>0</v>
      </c>
    </row>
    <row r="2279" spans="1:5" x14ac:dyDescent="0.3">
      <c r="A2279" s="10" t="s">
        <v>13670</v>
      </c>
      <c r="B2279" s="54">
        <v>1</v>
      </c>
      <c r="C2279" t="s">
        <v>16756</v>
      </c>
      <c r="D2279" s="55">
        <f>IF(LEN(TRIM(tags_count[[#This Row],[Index_count]]))=0,0,LEN(tags_count[[#This Row],[Index_count]])-LEN(SUBSTITUTE(tags_count[[#This Row],[Index_count]]," ",""))+1)</f>
        <v>1</v>
      </c>
      <c r="E2279">
        <f t="shared" si="36"/>
        <v>0</v>
      </c>
    </row>
    <row r="2280" spans="1:5" x14ac:dyDescent="0.3">
      <c r="A2280" s="10" t="s">
        <v>13671</v>
      </c>
      <c r="B2280" s="54">
        <v>1</v>
      </c>
      <c r="C2280" t="s">
        <v>16620</v>
      </c>
      <c r="D2280" s="55">
        <f>IF(LEN(TRIM(tags_count[[#This Row],[Index_count]]))=0,0,LEN(tags_count[[#This Row],[Index_count]])-LEN(SUBSTITUTE(tags_count[[#This Row],[Index_count]]," ",""))+1)</f>
        <v>1</v>
      </c>
      <c r="E2280">
        <f t="shared" si="36"/>
        <v>0</v>
      </c>
    </row>
    <row r="2281" spans="1:5" x14ac:dyDescent="0.3">
      <c r="A2281" s="10" t="s">
        <v>13672</v>
      </c>
      <c r="B2281" s="54">
        <v>1</v>
      </c>
      <c r="C2281" t="s">
        <v>16738</v>
      </c>
      <c r="D2281" s="55">
        <f>IF(LEN(TRIM(tags_count[[#This Row],[Index_count]]))=0,0,LEN(tags_count[[#This Row],[Index_count]])-LEN(SUBSTITUTE(tags_count[[#This Row],[Index_count]]," ",""))+1)</f>
        <v>1</v>
      </c>
      <c r="E2281">
        <f t="shared" si="36"/>
        <v>0</v>
      </c>
    </row>
    <row r="2282" spans="1:5" x14ac:dyDescent="0.3">
      <c r="A2282" s="10" t="s">
        <v>13673</v>
      </c>
      <c r="B2282" s="54">
        <v>1</v>
      </c>
      <c r="C2282" t="s">
        <v>16871</v>
      </c>
      <c r="D2282" s="55">
        <f>IF(LEN(TRIM(tags_count[[#This Row],[Index_count]]))=0,0,LEN(tags_count[[#This Row],[Index_count]])-LEN(SUBSTITUTE(tags_count[[#This Row],[Index_count]]," ",""))+1)</f>
        <v>1</v>
      </c>
      <c r="E2282">
        <f t="shared" si="36"/>
        <v>0</v>
      </c>
    </row>
    <row r="2283" spans="1:5" x14ac:dyDescent="0.3">
      <c r="A2283" s="10" t="s">
        <v>13674</v>
      </c>
      <c r="B2283" s="54">
        <v>1</v>
      </c>
      <c r="C2283" t="s">
        <v>16528</v>
      </c>
      <c r="D2283" s="55">
        <f>IF(LEN(TRIM(tags_count[[#This Row],[Index_count]]))=0,0,LEN(tags_count[[#This Row],[Index_count]])-LEN(SUBSTITUTE(tags_count[[#This Row],[Index_count]]," ",""))+1)</f>
        <v>1</v>
      </c>
      <c r="E2283">
        <f t="shared" si="36"/>
        <v>0</v>
      </c>
    </row>
    <row r="2284" spans="1:5" x14ac:dyDescent="0.3">
      <c r="A2284" s="10" t="s">
        <v>13675</v>
      </c>
      <c r="B2284" s="54">
        <v>1</v>
      </c>
      <c r="C2284" t="s">
        <v>16528</v>
      </c>
      <c r="D2284" s="55">
        <f>IF(LEN(TRIM(tags_count[[#This Row],[Index_count]]))=0,0,LEN(tags_count[[#This Row],[Index_count]])-LEN(SUBSTITUTE(tags_count[[#This Row],[Index_count]]," ",""))+1)</f>
        <v>1</v>
      </c>
      <c r="E2284">
        <f t="shared" si="36"/>
        <v>0</v>
      </c>
    </row>
    <row r="2285" spans="1:5" x14ac:dyDescent="0.3">
      <c r="A2285" s="10" t="s">
        <v>13676</v>
      </c>
      <c r="B2285" s="54">
        <v>1</v>
      </c>
      <c r="C2285" t="s">
        <v>16733</v>
      </c>
      <c r="D2285" s="55">
        <f>IF(LEN(TRIM(tags_count[[#This Row],[Index_count]]))=0,0,LEN(tags_count[[#This Row],[Index_count]])-LEN(SUBSTITUTE(tags_count[[#This Row],[Index_count]]," ",""))+1)</f>
        <v>1</v>
      </c>
      <c r="E2285">
        <f t="shared" si="36"/>
        <v>0</v>
      </c>
    </row>
    <row r="2286" spans="1:5" x14ac:dyDescent="0.3">
      <c r="A2286" s="10" t="s">
        <v>13677</v>
      </c>
      <c r="B2286" s="54">
        <v>1</v>
      </c>
      <c r="C2286" t="s">
        <v>16872</v>
      </c>
      <c r="D2286" s="55">
        <f>IF(LEN(TRIM(tags_count[[#This Row],[Index_count]]))=0,0,LEN(tags_count[[#This Row],[Index_count]])-LEN(SUBSTITUTE(tags_count[[#This Row],[Index_count]]," ",""))+1)</f>
        <v>1</v>
      </c>
      <c r="E2286">
        <f t="shared" si="36"/>
        <v>0</v>
      </c>
    </row>
    <row r="2287" spans="1:5" x14ac:dyDescent="0.3">
      <c r="A2287" s="10" t="s">
        <v>13678</v>
      </c>
      <c r="B2287" s="54">
        <v>1</v>
      </c>
      <c r="C2287" t="s">
        <v>16733</v>
      </c>
      <c r="D2287" s="55">
        <f>IF(LEN(TRIM(tags_count[[#This Row],[Index_count]]))=0,0,LEN(tags_count[[#This Row],[Index_count]])-LEN(SUBSTITUTE(tags_count[[#This Row],[Index_count]]," ",""))+1)</f>
        <v>1</v>
      </c>
      <c r="E2287">
        <f t="shared" si="36"/>
        <v>0</v>
      </c>
    </row>
    <row r="2288" spans="1:5" x14ac:dyDescent="0.3">
      <c r="A2288" s="10" t="s">
        <v>13679</v>
      </c>
      <c r="B2288" s="54">
        <v>1</v>
      </c>
      <c r="C2288" t="s">
        <v>16733</v>
      </c>
      <c r="D2288" s="55">
        <f>IF(LEN(TRIM(tags_count[[#This Row],[Index_count]]))=0,0,LEN(tags_count[[#This Row],[Index_count]])-LEN(SUBSTITUTE(tags_count[[#This Row],[Index_count]]," ",""))+1)</f>
        <v>1</v>
      </c>
      <c r="E2288">
        <f t="shared" si="36"/>
        <v>0</v>
      </c>
    </row>
    <row r="2289" spans="1:5" x14ac:dyDescent="0.3">
      <c r="A2289" s="10" t="s">
        <v>13680</v>
      </c>
      <c r="B2289" s="54">
        <v>1</v>
      </c>
      <c r="C2289" t="s">
        <v>16873</v>
      </c>
      <c r="D2289" s="55">
        <f>IF(LEN(TRIM(tags_count[[#This Row],[Index_count]]))=0,0,LEN(tags_count[[#This Row],[Index_count]])-LEN(SUBSTITUTE(tags_count[[#This Row],[Index_count]]," ",""))+1)</f>
        <v>1</v>
      </c>
      <c r="E2289">
        <f t="shared" si="36"/>
        <v>0</v>
      </c>
    </row>
    <row r="2290" spans="1:5" x14ac:dyDescent="0.3">
      <c r="A2290" s="10" t="s">
        <v>13681</v>
      </c>
      <c r="B2290" s="54">
        <v>1</v>
      </c>
      <c r="C2290" t="s">
        <v>16733</v>
      </c>
      <c r="D2290" s="55">
        <f>IF(LEN(TRIM(tags_count[[#This Row],[Index_count]]))=0,0,LEN(tags_count[[#This Row],[Index_count]])-LEN(SUBSTITUTE(tags_count[[#This Row],[Index_count]]," ",""))+1)</f>
        <v>1</v>
      </c>
      <c r="E2290">
        <f t="shared" si="36"/>
        <v>0</v>
      </c>
    </row>
    <row r="2291" spans="1:5" x14ac:dyDescent="0.3">
      <c r="A2291" s="10" t="s">
        <v>13682</v>
      </c>
      <c r="B2291" s="54">
        <v>1</v>
      </c>
      <c r="C2291" t="s">
        <v>16418</v>
      </c>
      <c r="D2291" s="55">
        <f>IF(LEN(TRIM(tags_count[[#This Row],[Index_count]]))=0,0,LEN(tags_count[[#This Row],[Index_count]])-LEN(SUBSTITUTE(tags_count[[#This Row],[Index_count]]," ",""))+1)</f>
        <v>1</v>
      </c>
      <c r="E2291">
        <f t="shared" si="36"/>
        <v>0</v>
      </c>
    </row>
    <row r="2292" spans="1:5" x14ac:dyDescent="0.3">
      <c r="A2292" s="10" t="s">
        <v>13683</v>
      </c>
      <c r="B2292" s="54">
        <v>1</v>
      </c>
      <c r="C2292" t="s">
        <v>16513</v>
      </c>
      <c r="D2292" s="55">
        <f>IF(LEN(TRIM(tags_count[[#This Row],[Index_count]]))=0,0,LEN(tags_count[[#This Row],[Index_count]])-LEN(SUBSTITUTE(tags_count[[#This Row],[Index_count]]," ",""))+1)</f>
        <v>1</v>
      </c>
      <c r="E2292">
        <f t="shared" si="36"/>
        <v>0</v>
      </c>
    </row>
    <row r="2293" spans="1:5" x14ac:dyDescent="0.3">
      <c r="A2293" s="10" t="s">
        <v>13684</v>
      </c>
      <c r="B2293" s="54">
        <v>1</v>
      </c>
      <c r="C2293" t="s">
        <v>16874</v>
      </c>
      <c r="D2293" s="55">
        <f>IF(LEN(TRIM(tags_count[[#This Row],[Index_count]]))=0,0,LEN(tags_count[[#This Row],[Index_count]])-LEN(SUBSTITUTE(tags_count[[#This Row],[Index_count]]," ",""))+1)</f>
        <v>1</v>
      </c>
      <c r="E2293">
        <f t="shared" si="36"/>
        <v>0</v>
      </c>
    </row>
    <row r="2294" spans="1:5" x14ac:dyDescent="0.3">
      <c r="A2294" s="10" t="s">
        <v>13685</v>
      </c>
      <c r="B2294" s="54">
        <v>1</v>
      </c>
      <c r="C2294" t="s">
        <v>16819</v>
      </c>
      <c r="D2294" s="55">
        <f>IF(LEN(TRIM(tags_count[[#This Row],[Index_count]]))=0,0,LEN(tags_count[[#This Row],[Index_count]])-LEN(SUBSTITUTE(tags_count[[#This Row],[Index_count]]," ",""))+1)</f>
        <v>1</v>
      </c>
      <c r="E2294">
        <f t="shared" si="36"/>
        <v>0</v>
      </c>
    </row>
    <row r="2295" spans="1:5" x14ac:dyDescent="0.3">
      <c r="A2295" s="10" t="s">
        <v>13686</v>
      </c>
      <c r="B2295" s="54">
        <v>1</v>
      </c>
      <c r="C2295" t="s">
        <v>16875</v>
      </c>
      <c r="D2295" s="55">
        <f>IF(LEN(TRIM(tags_count[[#This Row],[Index_count]]))=0,0,LEN(tags_count[[#This Row],[Index_count]])-LEN(SUBSTITUTE(tags_count[[#This Row],[Index_count]]," ",""))+1)</f>
        <v>1</v>
      </c>
      <c r="E2295">
        <f t="shared" si="36"/>
        <v>0</v>
      </c>
    </row>
    <row r="2296" spans="1:5" x14ac:dyDescent="0.3">
      <c r="A2296" s="10" t="s">
        <v>13687</v>
      </c>
      <c r="B2296" s="54">
        <v>1</v>
      </c>
      <c r="C2296" t="s">
        <v>16876</v>
      </c>
      <c r="D2296" s="55">
        <f>IF(LEN(TRIM(tags_count[[#This Row],[Index_count]]))=0,0,LEN(tags_count[[#This Row],[Index_count]])-LEN(SUBSTITUTE(tags_count[[#This Row],[Index_count]]," ",""))+1)</f>
        <v>1</v>
      </c>
      <c r="E2296">
        <f t="shared" si="36"/>
        <v>0</v>
      </c>
    </row>
    <row r="2297" spans="1:5" x14ac:dyDescent="0.3">
      <c r="A2297" s="10" t="s">
        <v>13688</v>
      </c>
      <c r="B2297" s="54">
        <v>1</v>
      </c>
      <c r="C2297" t="s">
        <v>16857</v>
      </c>
      <c r="D2297" s="55">
        <f>IF(LEN(TRIM(tags_count[[#This Row],[Index_count]]))=0,0,LEN(tags_count[[#This Row],[Index_count]])-LEN(SUBSTITUTE(tags_count[[#This Row],[Index_count]]," ",""))+1)</f>
        <v>1</v>
      </c>
      <c r="E2297">
        <f t="shared" si="36"/>
        <v>0</v>
      </c>
    </row>
    <row r="2298" spans="1:5" x14ac:dyDescent="0.3">
      <c r="A2298" s="10" t="s">
        <v>13689</v>
      </c>
      <c r="B2298" s="54">
        <v>1</v>
      </c>
      <c r="C2298" t="s">
        <v>16513</v>
      </c>
      <c r="D2298" s="55">
        <f>IF(LEN(TRIM(tags_count[[#This Row],[Index_count]]))=0,0,LEN(tags_count[[#This Row],[Index_count]])-LEN(SUBSTITUTE(tags_count[[#This Row],[Index_count]]," ",""))+1)</f>
        <v>1</v>
      </c>
      <c r="E2298">
        <f t="shared" si="36"/>
        <v>0</v>
      </c>
    </row>
    <row r="2299" spans="1:5" x14ac:dyDescent="0.3">
      <c r="A2299" s="10" t="s">
        <v>13690</v>
      </c>
      <c r="B2299" s="54">
        <v>1</v>
      </c>
      <c r="C2299" t="s">
        <v>16877</v>
      </c>
      <c r="D2299" s="55">
        <f>IF(LEN(TRIM(tags_count[[#This Row],[Index_count]]))=0,0,LEN(tags_count[[#This Row],[Index_count]])-LEN(SUBSTITUTE(tags_count[[#This Row],[Index_count]]," ",""))+1)</f>
        <v>1</v>
      </c>
      <c r="E2299">
        <f t="shared" si="36"/>
        <v>0</v>
      </c>
    </row>
    <row r="2300" spans="1:5" x14ac:dyDescent="0.3">
      <c r="A2300" s="10" t="s">
        <v>13691</v>
      </c>
      <c r="B2300" s="54">
        <v>1</v>
      </c>
      <c r="C2300" t="s">
        <v>16576</v>
      </c>
      <c r="D2300" s="55">
        <f>IF(LEN(TRIM(tags_count[[#This Row],[Index_count]]))=0,0,LEN(tags_count[[#This Row],[Index_count]])-LEN(SUBSTITUTE(tags_count[[#This Row],[Index_count]]," ",""))+1)</f>
        <v>1</v>
      </c>
      <c r="E2300">
        <f t="shared" si="36"/>
        <v>0</v>
      </c>
    </row>
    <row r="2301" spans="1:5" x14ac:dyDescent="0.3">
      <c r="A2301" s="10" t="s">
        <v>13692</v>
      </c>
      <c r="B2301" s="54">
        <v>1</v>
      </c>
      <c r="C2301" t="s">
        <v>16855</v>
      </c>
      <c r="D2301" s="55">
        <f>IF(LEN(TRIM(tags_count[[#This Row],[Index_count]]))=0,0,LEN(tags_count[[#This Row],[Index_count]])-LEN(SUBSTITUTE(tags_count[[#This Row],[Index_count]]," ",""))+1)</f>
        <v>1</v>
      </c>
      <c r="E2301">
        <f t="shared" si="36"/>
        <v>0</v>
      </c>
    </row>
    <row r="2302" spans="1:5" x14ac:dyDescent="0.3">
      <c r="A2302" s="10" t="s">
        <v>13693</v>
      </c>
      <c r="B2302" s="54">
        <v>1</v>
      </c>
      <c r="C2302" t="s">
        <v>16521</v>
      </c>
      <c r="D2302" s="55">
        <f>IF(LEN(TRIM(tags_count[[#This Row],[Index_count]]))=0,0,LEN(tags_count[[#This Row],[Index_count]])-LEN(SUBSTITUTE(tags_count[[#This Row],[Index_count]]," ",""))+1)</f>
        <v>1</v>
      </c>
      <c r="E2302">
        <f t="shared" si="36"/>
        <v>0</v>
      </c>
    </row>
    <row r="2303" spans="1:5" x14ac:dyDescent="0.3">
      <c r="A2303" s="10" t="s">
        <v>13694</v>
      </c>
      <c r="B2303" s="54">
        <v>1</v>
      </c>
      <c r="C2303" t="s">
        <v>16466</v>
      </c>
      <c r="D2303" s="55">
        <f>IF(LEN(TRIM(tags_count[[#This Row],[Index_count]]))=0,0,LEN(tags_count[[#This Row],[Index_count]])-LEN(SUBSTITUTE(tags_count[[#This Row],[Index_count]]," ",""))+1)</f>
        <v>1</v>
      </c>
      <c r="E2303">
        <f t="shared" si="36"/>
        <v>0</v>
      </c>
    </row>
    <row r="2304" spans="1:5" x14ac:dyDescent="0.3">
      <c r="A2304" s="10" t="s">
        <v>13695</v>
      </c>
      <c r="B2304" s="54">
        <v>1</v>
      </c>
      <c r="C2304" t="s">
        <v>16878</v>
      </c>
      <c r="D2304" s="55">
        <f>IF(LEN(TRIM(tags_count[[#This Row],[Index_count]]))=0,0,LEN(tags_count[[#This Row],[Index_count]])-LEN(SUBSTITUTE(tags_count[[#This Row],[Index_count]]," ",""))+1)</f>
        <v>1</v>
      </c>
      <c r="E2304">
        <f t="shared" si="36"/>
        <v>0</v>
      </c>
    </row>
    <row r="2305" spans="1:5" x14ac:dyDescent="0.3">
      <c r="A2305" s="10" t="s">
        <v>13696</v>
      </c>
      <c r="B2305" s="54">
        <v>1</v>
      </c>
      <c r="C2305" t="s">
        <v>16466</v>
      </c>
      <c r="D2305" s="55">
        <f>IF(LEN(TRIM(tags_count[[#This Row],[Index_count]]))=0,0,LEN(tags_count[[#This Row],[Index_count]])-LEN(SUBSTITUTE(tags_count[[#This Row],[Index_count]]," ",""))+1)</f>
        <v>1</v>
      </c>
      <c r="E2305">
        <f t="shared" si="36"/>
        <v>0</v>
      </c>
    </row>
    <row r="2306" spans="1:5" x14ac:dyDescent="0.3">
      <c r="A2306" s="10" t="s">
        <v>13697</v>
      </c>
      <c r="B2306" s="54">
        <v>1</v>
      </c>
      <c r="C2306" t="s">
        <v>16475</v>
      </c>
      <c r="D2306" s="55">
        <f>IF(LEN(TRIM(tags_count[[#This Row],[Index_count]]))=0,0,LEN(tags_count[[#This Row],[Index_count]])-LEN(SUBSTITUTE(tags_count[[#This Row],[Index_count]]," ",""))+1)</f>
        <v>1</v>
      </c>
      <c r="E2306">
        <f t="shared" ref="E2306:E2369" si="37">COUNTIF(T2306:T3666,"*"&amp;A2306&amp;"*")</f>
        <v>0</v>
      </c>
    </row>
    <row r="2307" spans="1:5" x14ac:dyDescent="0.3">
      <c r="A2307" s="10" t="s">
        <v>13698</v>
      </c>
      <c r="B2307" s="54">
        <v>1</v>
      </c>
      <c r="C2307" t="s">
        <v>16879</v>
      </c>
      <c r="D2307" s="55">
        <f>IF(LEN(TRIM(tags_count[[#This Row],[Index_count]]))=0,0,LEN(tags_count[[#This Row],[Index_count]])-LEN(SUBSTITUTE(tags_count[[#This Row],[Index_count]]," ",""))+1)</f>
        <v>1</v>
      </c>
      <c r="E2307">
        <f t="shared" si="37"/>
        <v>0</v>
      </c>
    </row>
    <row r="2308" spans="1:5" x14ac:dyDescent="0.3">
      <c r="A2308" s="10" t="s">
        <v>13699</v>
      </c>
      <c r="B2308" s="54">
        <v>1</v>
      </c>
      <c r="C2308" t="s">
        <v>16782</v>
      </c>
      <c r="D2308" s="55">
        <f>IF(LEN(TRIM(tags_count[[#This Row],[Index_count]]))=0,0,LEN(tags_count[[#This Row],[Index_count]])-LEN(SUBSTITUTE(tags_count[[#This Row],[Index_count]]," ",""))+1)</f>
        <v>1</v>
      </c>
      <c r="E2308">
        <f t="shared" si="37"/>
        <v>0</v>
      </c>
    </row>
    <row r="2309" spans="1:5" x14ac:dyDescent="0.3">
      <c r="A2309" s="10" t="s">
        <v>13700</v>
      </c>
      <c r="B2309" s="54">
        <v>1</v>
      </c>
      <c r="C2309" t="s">
        <v>16445</v>
      </c>
      <c r="D2309" s="55">
        <f>IF(LEN(TRIM(tags_count[[#This Row],[Index_count]]))=0,0,LEN(tags_count[[#This Row],[Index_count]])-LEN(SUBSTITUTE(tags_count[[#This Row],[Index_count]]," ",""))+1)</f>
        <v>1</v>
      </c>
      <c r="E2309">
        <f t="shared" si="37"/>
        <v>0</v>
      </c>
    </row>
    <row r="2310" spans="1:5" x14ac:dyDescent="0.3">
      <c r="A2310" s="10" t="s">
        <v>13701</v>
      </c>
      <c r="B2310" s="54">
        <v>1</v>
      </c>
      <c r="C2310" t="s">
        <v>16428</v>
      </c>
      <c r="D2310" s="55">
        <f>IF(LEN(TRIM(tags_count[[#This Row],[Index_count]]))=0,0,LEN(tags_count[[#This Row],[Index_count]])-LEN(SUBSTITUTE(tags_count[[#This Row],[Index_count]]," ",""))+1)</f>
        <v>1</v>
      </c>
      <c r="E2310">
        <f t="shared" si="37"/>
        <v>0</v>
      </c>
    </row>
    <row r="2311" spans="1:5" x14ac:dyDescent="0.3">
      <c r="A2311" s="10" t="s">
        <v>13702</v>
      </c>
      <c r="B2311" s="54">
        <v>1</v>
      </c>
      <c r="C2311" t="s">
        <v>16554</v>
      </c>
      <c r="D2311" s="55">
        <f>IF(LEN(TRIM(tags_count[[#This Row],[Index_count]]))=0,0,LEN(tags_count[[#This Row],[Index_count]])-LEN(SUBSTITUTE(tags_count[[#This Row],[Index_count]]," ",""))+1)</f>
        <v>1</v>
      </c>
      <c r="E2311">
        <f t="shared" si="37"/>
        <v>0</v>
      </c>
    </row>
    <row r="2312" spans="1:5" x14ac:dyDescent="0.3">
      <c r="A2312" s="10" t="s">
        <v>13703</v>
      </c>
      <c r="B2312" s="54">
        <v>1</v>
      </c>
      <c r="C2312" t="s">
        <v>16879</v>
      </c>
      <c r="D2312" s="55">
        <f>IF(LEN(TRIM(tags_count[[#This Row],[Index_count]]))=0,0,LEN(tags_count[[#This Row],[Index_count]])-LEN(SUBSTITUTE(tags_count[[#This Row],[Index_count]]," ",""))+1)</f>
        <v>1</v>
      </c>
      <c r="E2312">
        <f t="shared" si="37"/>
        <v>0</v>
      </c>
    </row>
    <row r="2313" spans="1:5" x14ac:dyDescent="0.3">
      <c r="A2313" s="10" t="s">
        <v>13704</v>
      </c>
      <c r="B2313" s="54">
        <v>1</v>
      </c>
      <c r="C2313" t="s">
        <v>16431</v>
      </c>
      <c r="D2313" s="55">
        <f>IF(LEN(TRIM(tags_count[[#This Row],[Index_count]]))=0,0,LEN(tags_count[[#This Row],[Index_count]])-LEN(SUBSTITUTE(tags_count[[#This Row],[Index_count]]," ",""))+1)</f>
        <v>1</v>
      </c>
      <c r="E2313">
        <f t="shared" si="37"/>
        <v>0</v>
      </c>
    </row>
    <row r="2314" spans="1:5" x14ac:dyDescent="0.3">
      <c r="A2314" s="10" t="s">
        <v>13705</v>
      </c>
      <c r="B2314" s="54">
        <v>1</v>
      </c>
      <c r="C2314" t="s">
        <v>16690</v>
      </c>
      <c r="D2314" s="55">
        <f>IF(LEN(TRIM(tags_count[[#This Row],[Index_count]]))=0,0,LEN(tags_count[[#This Row],[Index_count]])-LEN(SUBSTITUTE(tags_count[[#This Row],[Index_count]]," ",""))+1)</f>
        <v>1</v>
      </c>
      <c r="E2314">
        <f t="shared" si="37"/>
        <v>0</v>
      </c>
    </row>
    <row r="2315" spans="1:5" x14ac:dyDescent="0.3">
      <c r="A2315" s="10" t="s">
        <v>13706</v>
      </c>
      <c r="B2315" s="54">
        <v>1</v>
      </c>
      <c r="C2315" t="s">
        <v>16466</v>
      </c>
      <c r="D2315" s="55">
        <f>IF(LEN(TRIM(tags_count[[#This Row],[Index_count]]))=0,0,LEN(tags_count[[#This Row],[Index_count]])-LEN(SUBSTITUTE(tags_count[[#This Row],[Index_count]]," ",""))+1)</f>
        <v>1</v>
      </c>
      <c r="E2315">
        <f t="shared" si="37"/>
        <v>0</v>
      </c>
    </row>
    <row r="2316" spans="1:5" x14ac:dyDescent="0.3">
      <c r="A2316" s="10" t="s">
        <v>13707</v>
      </c>
      <c r="B2316" s="54">
        <v>1</v>
      </c>
      <c r="C2316" t="s">
        <v>16414</v>
      </c>
      <c r="D2316" s="55">
        <f>IF(LEN(TRIM(tags_count[[#This Row],[Index_count]]))=0,0,LEN(tags_count[[#This Row],[Index_count]])-LEN(SUBSTITUTE(tags_count[[#This Row],[Index_count]]," ",""))+1)</f>
        <v>1</v>
      </c>
      <c r="E2316">
        <f t="shared" si="37"/>
        <v>0</v>
      </c>
    </row>
    <row r="2317" spans="1:5" x14ac:dyDescent="0.3">
      <c r="A2317" s="10" t="s">
        <v>13708</v>
      </c>
      <c r="B2317" s="54">
        <v>1</v>
      </c>
      <c r="C2317" t="s">
        <v>16536</v>
      </c>
      <c r="D2317" s="55">
        <f>IF(LEN(TRIM(tags_count[[#This Row],[Index_count]]))=0,0,LEN(tags_count[[#This Row],[Index_count]])-LEN(SUBSTITUTE(tags_count[[#This Row],[Index_count]]," ",""))+1)</f>
        <v>1</v>
      </c>
      <c r="E2317">
        <f t="shared" si="37"/>
        <v>0</v>
      </c>
    </row>
    <row r="2318" spans="1:5" x14ac:dyDescent="0.3">
      <c r="A2318" s="10" t="s">
        <v>13709</v>
      </c>
      <c r="B2318" s="54">
        <v>1</v>
      </c>
      <c r="C2318" t="s">
        <v>16880</v>
      </c>
      <c r="D2318" s="55">
        <f>IF(LEN(TRIM(tags_count[[#This Row],[Index_count]]))=0,0,LEN(tags_count[[#This Row],[Index_count]])-LEN(SUBSTITUTE(tags_count[[#This Row],[Index_count]]," ",""))+1)</f>
        <v>1</v>
      </c>
      <c r="E2318">
        <f t="shared" si="37"/>
        <v>0</v>
      </c>
    </row>
    <row r="2319" spans="1:5" x14ac:dyDescent="0.3">
      <c r="A2319" s="10" t="s">
        <v>13710</v>
      </c>
      <c r="B2319" s="54">
        <v>1</v>
      </c>
      <c r="C2319" t="s">
        <v>16472</v>
      </c>
      <c r="D2319" s="55">
        <f>IF(LEN(TRIM(tags_count[[#This Row],[Index_count]]))=0,0,LEN(tags_count[[#This Row],[Index_count]])-LEN(SUBSTITUTE(tags_count[[#This Row],[Index_count]]," ",""))+1)</f>
        <v>1</v>
      </c>
      <c r="E2319">
        <f t="shared" si="37"/>
        <v>0</v>
      </c>
    </row>
    <row r="2320" spans="1:5" x14ac:dyDescent="0.3">
      <c r="A2320" s="10" t="s">
        <v>13711</v>
      </c>
      <c r="B2320" s="54">
        <v>1</v>
      </c>
      <c r="C2320" t="s">
        <v>16471</v>
      </c>
      <c r="D2320" s="55">
        <f>IF(LEN(TRIM(tags_count[[#This Row],[Index_count]]))=0,0,LEN(tags_count[[#This Row],[Index_count]])-LEN(SUBSTITUTE(tags_count[[#This Row],[Index_count]]," ",""))+1)</f>
        <v>1</v>
      </c>
      <c r="E2320">
        <f t="shared" si="37"/>
        <v>0</v>
      </c>
    </row>
    <row r="2321" spans="1:5" x14ac:dyDescent="0.3">
      <c r="A2321" s="10" t="s">
        <v>13712</v>
      </c>
      <c r="B2321" s="54">
        <v>1</v>
      </c>
      <c r="C2321" t="s">
        <v>16471</v>
      </c>
      <c r="D2321" s="55">
        <f>IF(LEN(TRIM(tags_count[[#This Row],[Index_count]]))=0,0,LEN(tags_count[[#This Row],[Index_count]])-LEN(SUBSTITUTE(tags_count[[#This Row],[Index_count]]," ",""))+1)</f>
        <v>1</v>
      </c>
      <c r="E2321">
        <f t="shared" si="37"/>
        <v>0</v>
      </c>
    </row>
    <row r="2322" spans="1:5" x14ac:dyDescent="0.3">
      <c r="A2322" s="10" t="s">
        <v>13713</v>
      </c>
      <c r="B2322" s="54">
        <v>1</v>
      </c>
      <c r="C2322" t="s">
        <v>16562</v>
      </c>
      <c r="D2322" s="55">
        <f>IF(LEN(TRIM(tags_count[[#This Row],[Index_count]]))=0,0,LEN(tags_count[[#This Row],[Index_count]])-LEN(SUBSTITUTE(tags_count[[#This Row],[Index_count]]," ",""))+1)</f>
        <v>1</v>
      </c>
      <c r="E2322">
        <f t="shared" si="37"/>
        <v>0</v>
      </c>
    </row>
    <row r="2323" spans="1:5" x14ac:dyDescent="0.3">
      <c r="A2323" s="10" t="s">
        <v>13714</v>
      </c>
      <c r="B2323" s="54">
        <v>1</v>
      </c>
      <c r="C2323" t="s">
        <v>16431</v>
      </c>
      <c r="D2323" s="55">
        <f>IF(LEN(TRIM(tags_count[[#This Row],[Index_count]]))=0,0,LEN(tags_count[[#This Row],[Index_count]])-LEN(SUBSTITUTE(tags_count[[#This Row],[Index_count]]," ",""))+1)</f>
        <v>1</v>
      </c>
      <c r="E2323">
        <f t="shared" si="37"/>
        <v>0</v>
      </c>
    </row>
    <row r="2324" spans="1:5" x14ac:dyDescent="0.3">
      <c r="A2324" s="10" t="s">
        <v>13715</v>
      </c>
      <c r="B2324" s="54">
        <v>1</v>
      </c>
      <c r="C2324" t="s">
        <v>16881</v>
      </c>
      <c r="D2324" s="55">
        <f>IF(LEN(TRIM(tags_count[[#This Row],[Index_count]]))=0,0,LEN(tags_count[[#This Row],[Index_count]])-LEN(SUBSTITUTE(tags_count[[#This Row],[Index_count]]," ",""))+1)</f>
        <v>1</v>
      </c>
      <c r="E2324">
        <f t="shared" si="37"/>
        <v>0</v>
      </c>
    </row>
    <row r="2325" spans="1:5" x14ac:dyDescent="0.3">
      <c r="A2325" s="10" t="s">
        <v>13716</v>
      </c>
      <c r="B2325" s="54">
        <v>1</v>
      </c>
      <c r="C2325" t="s">
        <v>16882</v>
      </c>
      <c r="D2325" s="55">
        <f>IF(LEN(TRIM(tags_count[[#This Row],[Index_count]]))=0,0,LEN(tags_count[[#This Row],[Index_count]])-LEN(SUBSTITUTE(tags_count[[#This Row],[Index_count]]," ",""))+1)</f>
        <v>1</v>
      </c>
      <c r="E2325">
        <f t="shared" si="37"/>
        <v>0</v>
      </c>
    </row>
    <row r="2326" spans="1:5" x14ac:dyDescent="0.3">
      <c r="A2326" s="10" t="s">
        <v>13717</v>
      </c>
      <c r="B2326" s="54">
        <v>1</v>
      </c>
      <c r="C2326" t="s">
        <v>16883</v>
      </c>
      <c r="D2326" s="55">
        <f>IF(LEN(TRIM(tags_count[[#This Row],[Index_count]]))=0,0,LEN(tags_count[[#This Row],[Index_count]])-LEN(SUBSTITUTE(tags_count[[#This Row],[Index_count]]," ",""))+1)</f>
        <v>1</v>
      </c>
      <c r="E2326">
        <f t="shared" si="37"/>
        <v>0</v>
      </c>
    </row>
    <row r="2327" spans="1:5" x14ac:dyDescent="0.3">
      <c r="A2327" s="10" t="s">
        <v>13718</v>
      </c>
      <c r="B2327" s="54">
        <v>1</v>
      </c>
      <c r="C2327" t="s">
        <v>16585</v>
      </c>
      <c r="D2327" s="55">
        <f>IF(LEN(TRIM(tags_count[[#This Row],[Index_count]]))=0,0,LEN(tags_count[[#This Row],[Index_count]])-LEN(SUBSTITUTE(tags_count[[#This Row],[Index_count]]," ",""))+1)</f>
        <v>1</v>
      </c>
      <c r="E2327">
        <f t="shared" si="37"/>
        <v>0</v>
      </c>
    </row>
    <row r="2328" spans="1:5" x14ac:dyDescent="0.3">
      <c r="A2328" s="10" t="s">
        <v>13719</v>
      </c>
      <c r="B2328" s="54">
        <v>1</v>
      </c>
      <c r="C2328" t="s">
        <v>16870</v>
      </c>
      <c r="D2328" s="55">
        <f>IF(LEN(TRIM(tags_count[[#This Row],[Index_count]]))=0,0,LEN(tags_count[[#This Row],[Index_count]])-LEN(SUBSTITUTE(tags_count[[#This Row],[Index_count]]," ",""))+1)</f>
        <v>1</v>
      </c>
      <c r="E2328">
        <f t="shared" si="37"/>
        <v>0</v>
      </c>
    </row>
    <row r="2329" spans="1:5" x14ac:dyDescent="0.3">
      <c r="A2329" s="10" t="s">
        <v>13720</v>
      </c>
      <c r="B2329" s="54">
        <v>1</v>
      </c>
      <c r="C2329" t="s">
        <v>16483</v>
      </c>
      <c r="D2329" s="55">
        <f>IF(LEN(TRIM(tags_count[[#This Row],[Index_count]]))=0,0,LEN(tags_count[[#This Row],[Index_count]])-LEN(SUBSTITUTE(tags_count[[#This Row],[Index_count]]," ",""))+1)</f>
        <v>1</v>
      </c>
      <c r="E2329">
        <f t="shared" si="37"/>
        <v>0</v>
      </c>
    </row>
    <row r="2330" spans="1:5" x14ac:dyDescent="0.3">
      <c r="A2330" s="10" t="s">
        <v>13721</v>
      </c>
      <c r="B2330" s="54">
        <v>1</v>
      </c>
      <c r="C2330" t="s">
        <v>16484</v>
      </c>
      <c r="D2330" s="55">
        <f>IF(LEN(TRIM(tags_count[[#This Row],[Index_count]]))=0,0,LEN(tags_count[[#This Row],[Index_count]])-LEN(SUBSTITUTE(tags_count[[#This Row],[Index_count]]," ",""))+1)</f>
        <v>1</v>
      </c>
      <c r="E2330">
        <f t="shared" si="37"/>
        <v>0</v>
      </c>
    </row>
    <row r="2331" spans="1:5" x14ac:dyDescent="0.3">
      <c r="A2331" s="10" t="s">
        <v>13722</v>
      </c>
      <c r="B2331" s="54">
        <v>1</v>
      </c>
      <c r="C2331" t="s">
        <v>16752</v>
      </c>
      <c r="D2331" s="55">
        <f>IF(LEN(TRIM(tags_count[[#This Row],[Index_count]]))=0,0,LEN(tags_count[[#This Row],[Index_count]])-LEN(SUBSTITUTE(tags_count[[#This Row],[Index_count]]," ",""))+1)</f>
        <v>1</v>
      </c>
      <c r="E2331">
        <f t="shared" si="37"/>
        <v>0</v>
      </c>
    </row>
    <row r="2332" spans="1:5" x14ac:dyDescent="0.3">
      <c r="A2332" s="10" t="s">
        <v>13723</v>
      </c>
      <c r="B2332" s="54">
        <v>1</v>
      </c>
      <c r="C2332" t="s">
        <v>16447</v>
      </c>
      <c r="D2332" s="55">
        <f>IF(LEN(TRIM(tags_count[[#This Row],[Index_count]]))=0,0,LEN(tags_count[[#This Row],[Index_count]])-LEN(SUBSTITUTE(tags_count[[#This Row],[Index_count]]," ",""))+1)</f>
        <v>1</v>
      </c>
      <c r="E2332">
        <f t="shared" si="37"/>
        <v>0</v>
      </c>
    </row>
    <row r="2333" spans="1:5" x14ac:dyDescent="0.3">
      <c r="A2333" s="10" t="s">
        <v>13724</v>
      </c>
      <c r="B2333" s="54">
        <v>1</v>
      </c>
      <c r="C2333" t="s">
        <v>16884</v>
      </c>
      <c r="D2333" s="55">
        <f>IF(LEN(TRIM(tags_count[[#This Row],[Index_count]]))=0,0,LEN(tags_count[[#This Row],[Index_count]])-LEN(SUBSTITUTE(tags_count[[#This Row],[Index_count]]," ",""))+1)</f>
        <v>1</v>
      </c>
      <c r="E2333">
        <f t="shared" si="37"/>
        <v>0</v>
      </c>
    </row>
    <row r="2334" spans="1:5" x14ac:dyDescent="0.3">
      <c r="A2334" s="10" t="s">
        <v>13725</v>
      </c>
      <c r="B2334" s="54">
        <v>1</v>
      </c>
      <c r="C2334" t="s">
        <v>16440</v>
      </c>
      <c r="D2334" s="55">
        <f>IF(LEN(TRIM(tags_count[[#This Row],[Index_count]]))=0,0,LEN(tags_count[[#This Row],[Index_count]])-LEN(SUBSTITUTE(tags_count[[#This Row],[Index_count]]," ",""))+1)</f>
        <v>1</v>
      </c>
      <c r="E2334">
        <f t="shared" si="37"/>
        <v>0</v>
      </c>
    </row>
    <row r="2335" spans="1:5" x14ac:dyDescent="0.3">
      <c r="A2335" s="10" t="s">
        <v>13726</v>
      </c>
      <c r="B2335" s="54">
        <v>1</v>
      </c>
      <c r="C2335" t="s">
        <v>16885</v>
      </c>
      <c r="D2335" s="55">
        <f>IF(LEN(TRIM(tags_count[[#This Row],[Index_count]]))=0,0,LEN(tags_count[[#This Row],[Index_count]])-LEN(SUBSTITUTE(tags_count[[#This Row],[Index_count]]," ",""))+1)</f>
        <v>1</v>
      </c>
      <c r="E2335">
        <f t="shared" si="37"/>
        <v>0</v>
      </c>
    </row>
    <row r="2336" spans="1:5" x14ac:dyDescent="0.3">
      <c r="A2336" s="10" t="s">
        <v>13727</v>
      </c>
      <c r="B2336" s="54">
        <v>1</v>
      </c>
      <c r="C2336" t="s">
        <v>16886</v>
      </c>
      <c r="D2336" s="55">
        <f>IF(LEN(TRIM(tags_count[[#This Row],[Index_count]]))=0,0,LEN(tags_count[[#This Row],[Index_count]])-LEN(SUBSTITUTE(tags_count[[#This Row],[Index_count]]," ",""))+1)</f>
        <v>1</v>
      </c>
      <c r="E2336">
        <f t="shared" si="37"/>
        <v>0</v>
      </c>
    </row>
    <row r="2337" spans="1:5" x14ac:dyDescent="0.3">
      <c r="A2337" s="10" t="s">
        <v>13728</v>
      </c>
      <c r="B2337" s="54">
        <v>1</v>
      </c>
      <c r="C2337" t="s">
        <v>16428</v>
      </c>
      <c r="D2337" s="55">
        <f>IF(LEN(TRIM(tags_count[[#This Row],[Index_count]]))=0,0,LEN(tags_count[[#This Row],[Index_count]])-LEN(SUBSTITUTE(tags_count[[#This Row],[Index_count]]," ",""))+1)</f>
        <v>1</v>
      </c>
      <c r="E2337">
        <f t="shared" si="37"/>
        <v>0</v>
      </c>
    </row>
    <row r="2338" spans="1:5" x14ac:dyDescent="0.3">
      <c r="A2338" s="10" t="s">
        <v>13729</v>
      </c>
      <c r="B2338" s="54">
        <v>1</v>
      </c>
      <c r="C2338" t="s">
        <v>16484</v>
      </c>
      <c r="D2338" s="55">
        <f>IF(LEN(TRIM(tags_count[[#This Row],[Index_count]]))=0,0,LEN(tags_count[[#This Row],[Index_count]])-LEN(SUBSTITUTE(tags_count[[#This Row],[Index_count]]," ",""))+1)</f>
        <v>1</v>
      </c>
      <c r="E2338">
        <f t="shared" si="37"/>
        <v>0</v>
      </c>
    </row>
    <row r="2339" spans="1:5" x14ac:dyDescent="0.3">
      <c r="A2339" s="10" t="s">
        <v>13730</v>
      </c>
      <c r="B2339" s="54">
        <v>1</v>
      </c>
      <c r="C2339" t="s">
        <v>16670</v>
      </c>
      <c r="D2339" s="55">
        <f>IF(LEN(TRIM(tags_count[[#This Row],[Index_count]]))=0,0,LEN(tags_count[[#This Row],[Index_count]])-LEN(SUBSTITUTE(tags_count[[#This Row],[Index_count]]," ",""))+1)</f>
        <v>1</v>
      </c>
      <c r="E2339">
        <f t="shared" si="37"/>
        <v>0</v>
      </c>
    </row>
    <row r="2340" spans="1:5" x14ac:dyDescent="0.3">
      <c r="A2340" s="10" t="s">
        <v>13731</v>
      </c>
      <c r="B2340" s="54">
        <v>1</v>
      </c>
      <c r="C2340" t="s">
        <v>16563</v>
      </c>
      <c r="D2340" s="55">
        <f>IF(LEN(TRIM(tags_count[[#This Row],[Index_count]]))=0,0,LEN(tags_count[[#This Row],[Index_count]])-LEN(SUBSTITUTE(tags_count[[#This Row],[Index_count]]," ",""))+1)</f>
        <v>1</v>
      </c>
      <c r="E2340">
        <f t="shared" si="37"/>
        <v>0</v>
      </c>
    </row>
    <row r="2341" spans="1:5" x14ac:dyDescent="0.3">
      <c r="A2341" s="10" t="s">
        <v>13732</v>
      </c>
      <c r="B2341" s="54">
        <v>1</v>
      </c>
      <c r="C2341" t="s">
        <v>16887</v>
      </c>
      <c r="D2341" s="55">
        <f>IF(LEN(TRIM(tags_count[[#This Row],[Index_count]]))=0,0,LEN(tags_count[[#This Row],[Index_count]])-LEN(SUBSTITUTE(tags_count[[#This Row],[Index_count]]," ",""))+1)</f>
        <v>1</v>
      </c>
      <c r="E2341">
        <f t="shared" si="37"/>
        <v>0</v>
      </c>
    </row>
    <row r="2342" spans="1:5" x14ac:dyDescent="0.3">
      <c r="A2342" s="10" t="s">
        <v>13733</v>
      </c>
      <c r="B2342" s="54">
        <v>1</v>
      </c>
      <c r="C2342" t="s">
        <v>16560</v>
      </c>
      <c r="D2342" s="55">
        <f>IF(LEN(TRIM(tags_count[[#This Row],[Index_count]]))=0,0,LEN(tags_count[[#This Row],[Index_count]])-LEN(SUBSTITUTE(tags_count[[#This Row],[Index_count]]," ",""))+1)</f>
        <v>1</v>
      </c>
      <c r="E2342">
        <f t="shared" si="37"/>
        <v>0</v>
      </c>
    </row>
    <row r="2343" spans="1:5" x14ac:dyDescent="0.3">
      <c r="A2343" s="10" t="s">
        <v>13734</v>
      </c>
      <c r="B2343" s="54">
        <v>1</v>
      </c>
      <c r="C2343" t="s">
        <v>16554</v>
      </c>
      <c r="D2343" s="55">
        <f>IF(LEN(TRIM(tags_count[[#This Row],[Index_count]]))=0,0,LEN(tags_count[[#This Row],[Index_count]])-LEN(SUBSTITUTE(tags_count[[#This Row],[Index_count]]," ",""))+1)</f>
        <v>1</v>
      </c>
      <c r="E2343">
        <f t="shared" si="37"/>
        <v>0</v>
      </c>
    </row>
    <row r="2344" spans="1:5" x14ac:dyDescent="0.3">
      <c r="A2344" s="10" t="s">
        <v>13735</v>
      </c>
      <c r="B2344" s="54">
        <v>1</v>
      </c>
      <c r="C2344" t="s">
        <v>16732</v>
      </c>
      <c r="D2344" s="55">
        <f>IF(LEN(TRIM(tags_count[[#This Row],[Index_count]]))=0,0,LEN(tags_count[[#This Row],[Index_count]])-LEN(SUBSTITUTE(tags_count[[#This Row],[Index_count]]," ",""))+1)</f>
        <v>1</v>
      </c>
      <c r="E2344">
        <f t="shared" si="37"/>
        <v>0</v>
      </c>
    </row>
    <row r="2345" spans="1:5" x14ac:dyDescent="0.3">
      <c r="A2345" s="10" t="s">
        <v>13736</v>
      </c>
      <c r="B2345" s="54">
        <v>1</v>
      </c>
      <c r="C2345" t="s">
        <v>16585</v>
      </c>
      <c r="D2345" s="55">
        <f>IF(LEN(TRIM(tags_count[[#This Row],[Index_count]]))=0,0,LEN(tags_count[[#This Row],[Index_count]])-LEN(SUBSTITUTE(tags_count[[#This Row],[Index_count]]," ",""))+1)</f>
        <v>1</v>
      </c>
      <c r="E2345">
        <f t="shared" si="37"/>
        <v>0</v>
      </c>
    </row>
    <row r="2346" spans="1:5" x14ac:dyDescent="0.3">
      <c r="A2346" s="10" t="s">
        <v>13737</v>
      </c>
      <c r="B2346" s="54">
        <v>1</v>
      </c>
      <c r="C2346" t="s">
        <v>16888</v>
      </c>
      <c r="D2346" s="55">
        <f>IF(LEN(TRIM(tags_count[[#This Row],[Index_count]]))=0,0,LEN(tags_count[[#This Row],[Index_count]])-LEN(SUBSTITUTE(tags_count[[#This Row],[Index_count]]," ",""))+1)</f>
        <v>1</v>
      </c>
      <c r="E2346">
        <f t="shared" si="37"/>
        <v>0</v>
      </c>
    </row>
    <row r="2347" spans="1:5" x14ac:dyDescent="0.3">
      <c r="A2347" s="10" t="s">
        <v>13738</v>
      </c>
      <c r="B2347" s="54">
        <v>1</v>
      </c>
      <c r="C2347" t="s">
        <v>16450</v>
      </c>
      <c r="D2347" s="55">
        <f>IF(LEN(TRIM(tags_count[[#This Row],[Index_count]]))=0,0,LEN(tags_count[[#This Row],[Index_count]])-LEN(SUBSTITUTE(tags_count[[#This Row],[Index_count]]," ",""))+1)</f>
        <v>1</v>
      </c>
      <c r="E2347">
        <f t="shared" si="37"/>
        <v>0</v>
      </c>
    </row>
    <row r="2348" spans="1:5" x14ac:dyDescent="0.3">
      <c r="A2348" s="10" t="s">
        <v>13739</v>
      </c>
      <c r="B2348" s="54">
        <v>1</v>
      </c>
      <c r="C2348" t="s">
        <v>16433</v>
      </c>
      <c r="D2348" s="55">
        <f>IF(LEN(TRIM(tags_count[[#This Row],[Index_count]]))=0,0,LEN(tags_count[[#This Row],[Index_count]])-LEN(SUBSTITUTE(tags_count[[#This Row],[Index_count]]," ",""))+1)</f>
        <v>1</v>
      </c>
      <c r="E2348">
        <f t="shared" si="37"/>
        <v>0</v>
      </c>
    </row>
    <row r="2349" spans="1:5" x14ac:dyDescent="0.3">
      <c r="A2349" s="10" t="s">
        <v>13740</v>
      </c>
      <c r="B2349" s="54">
        <v>1</v>
      </c>
      <c r="C2349" t="s">
        <v>16635</v>
      </c>
      <c r="D2349" s="55">
        <f>IF(LEN(TRIM(tags_count[[#This Row],[Index_count]]))=0,0,LEN(tags_count[[#This Row],[Index_count]])-LEN(SUBSTITUTE(tags_count[[#This Row],[Index_count]]," ",""))+1)</f>
        <v>1</v>
      </c>
      <c r="E2349">
        <f t="shared" si="37"/>
        <v>0</v>
      </c>
    </row>
    <row r="2350" spans="1:5" x14ac:dyDescent="0.3">
      <c r="A2350" s="10" t="s">
        <v>13741</v>
      </c>
      <c r="B2350" s="54">
        <v>1</v>
      </c>
      <c r="C2350" t="s">
        <v>16594</v>
      </c>
      <c r="D2350" s="55">
        <f>IF(LEN(TRIM(tags_count[[#This Row],[Index_count]]))=0,0,LEN(tags_count[[#This Row],[Index_count]])-LEN(SUBSTITUTE(tags_count[[#This Row],[Index_count]]," ",""))+1)</f>
        <v>1</v>
      </c>
      <c r="E2350">
        <f t="shared" si="37"/>
        <v>0</v>
      </c>
    </row>
    <row r="2351" spans="1:5" x14ac:dyDescent="0.3">
      <c r="A2351" s="10" t="s">
        <v>13742</v>
      </c>
      <c r="B2351" s="54">
        <v>1</v>
      </c>
      <c r="C2351" t="s">
        <v>16699</v>
      </c>
      <c r="D2351" s="55">
        <f>IF(LEN(TRIM(tags_count[[#This Row],[Index_count]]))=0,0,LEN(tags_count[[#This Row],[Index_count]])-LEN(SUBSTITUTE(tags_count[[#This Row],[Index_count]]," ",""))+1)</f>
        <v>1</v>
      </c>
      <c r="E2351">
        <f t="shared" si="37"/>
        <v>0</v>
      </c>
    </row>
    <row r="2352" spans="1:5" x14ac:dyDescent="0.3">
      <c r="A2352" s="10" t="s">
        <v>13743</v>
      </c>
      <c r="B2352" s="54">
        <v>1</v>
      </c>
      <c r="C2352" t="s">
        <v>16431</v>
      </c>
      <c r="D2352" s="55">
        <f>IF(LEN(TRIM(tags_count[[#This Row],[Index_count]]))=0,0,LEN(tags_count[[#This Row],[Index_count]])-LEN(SUBSTITUTE(tags_count[[#This Row],[Index_count]]," ",""))+1)</f>
        <v>1</v>
      </c>
      <c r="E2352">
        <f t="shared" si="37"/>
        <v>0</v>
      </c>
    </row>
    <row r="2353" spans="1:5" x14ac:dyDescent="0.3">
      <c r="A2353" s="10" t="s">
        <v>13744</v>
      </c>
      <c r="B2353" s="54">
        <v>1</v>
      </c>
      <c r="C2353" t="s">
        <v>16889</v>
      </c>
      <c r="D2353" s="55">
        <f>IF(LEN(TRIM(tags_count[[#This Row],[Index_count]]))=0,0,LEN(tags_count[[#This Row],[Index_count]])-LEN(SUBSTITUTE(tags_count[[#This Row],[Index_count]]," ",""))+1)</f>
        <v>1</v>
      </c>
      <c r="E2353">
        <f t="shared" si="37"/>
        <v>0</v>
      </c>
    </row>
    <row r="2354" spans="1:5" x14ac:dyDescent="0.3">
      <c r="A2354" s="10" t="s">
        <v>13745</v>
      </c>
      <c r="B2354" s="54">
        <v>1</v>
      </c>
      <c r="C2354" t="s">
        <v>16605</v>
      </c>
      <c r="D2354" s="55">
        <f>IF(LEN(TRIM(tags_count[[#This Row],[Index_count]]))=0,0,LEN(tags_count[[#This Row],[Index_count]])-LEN(SUBSTITUTE(tags_count[[#This Row],[Index_count]]," ",""))+1)</f>
        <v>1</v>
      </c>
      <c r="E2354">
        <f t="shared" si="37"/>
        <v>0</v>
      </c>
    </row>
    <row r="2355" spans="1:5" x14ac:dyDescent="0.3">
      <c r="A2355" s="10" t="s">
        <v>13746</v>
      </c>
      <c r="B2355" s="54">
        <v>1</v>
      </c>
      <c r="C2355" t="s">
        <v>16890</v>
      </c>
      <c r="D2355" s="55">
        <f>IF(LEN(TRIM(tags_count[[#This Row],[Index_count]]))=0,0,LEN(tags_count[[#This Row],[Index_count]])-LEN(SUBSTITUTE(tags_count[[#This Row],[Index_count]]," ",""))+1)</f>
        <v>1</v>
      </c>
      <c r="E2355">
        <f t="shared" si="37"/>
        <v>0</v>
      </c>
    </row>
    <row r="2356" spans="1:5" x14ac:dyDescent="0.3">
      <c r="A2356" s="10" t="s">
        <v>13747</v>
      </c>
      <c r="B2356" s="54">
        <v>1</v>
      </c>
      <c r="C2356" t="s">
        <v>16606</v>
      </c>
      <c r="D2356" s="55">
        <f>IF(LEN(TRIM(tags_count[[#This Row],[Index_count]]))=0,0,LEN(tags_count[[#This Row],[Index_count]])-LEN(SUBSTITUTE(tags_count[[#This Row],[Index_count]]," ",""))+1)</f>
        <v>1</v>
      </c>
      <c r="E2356">
        <f t="shared" si="37"/>
        <v>0</v>
      </c>
    </row>
    <row r="2357" spans="1:5" x14ac:dyDescent="0.3">
      <c r="A2357" s="10" t="s">
        <v>13748</v>
      </c>
      <c r="B2357" s="54">
        <v>1</v>
      </c>
      <c r="C2357" t="s">
        <v>16420</v>
      </c>
      <c r="D2357" s="55">
        <f>IF(LEN(TRIM(tags_count[[#This Row],[Index_count]]))=0,0,LEN(tags_count[[#This Row],[Index_count]])-LEN(SUBSTITUTE(tags_count[[#This Row],[Index_count]]," ",""))+1)</f>
        <v>1</v>
      </c>
      <c r="E2357">
        <f t="shared" si="37"/>
        <v>0</v>
      </c>
    </row>
    <row r="2358" spans="1:5" x14ac:dyDescent="0.3">
      <c r="A2358" s="10" t="s">
        <v>13749</v>
      </c>
      <c r="B2358" s="54">
        <v>1</v>
      </c>
      <c r="C2358" t="s">
        <v>16762</v>
      </c>
      <c r="D2358" s="55">
        <f>IF(LEN(TRIM(tags_count[[#This Row],[Index_count]]))=0,0,LEN(tags_count[[#This Row],[Index_count]])-LEN(SUBSTITUTE(tags_count[[#This Row],[Index_count]]," ",""))+1)</f>
        <v>1</v>
      </c>
      <c r="E2358">
        <f t="shared" si="37"/>
        <v>0</v>
      </c>
    </row>
    <row r="2359" spans="1:5" x14ac:dyDescent="0.3">
      <c r="A2359" s="10" t="s">
        <v>13750</v>
      </c>
      <c r="B2359" s="54">
        <v>1</v>
      </c>
      <c r="C2359" t="s">
        <v>16762</v>
      </c>
      <c r="D2359" s="55">
        <f>IF(LEN(TRIM(tags_count[[#This Row],[Index_count]]))=0,0,LEN(tags_count[[#This Row],[Index_count]])-LEN(SUBSTITUTE(tags_count[[#This Row],[Index_count]]," ",""))+1)</f>
        <v>1</v>
      </c>
      <c r="E2359">
        <f t="shared" si="37"/>
        <v>0</v>
      </c>
    </row>
    <row r="2360" spans="1:5" x14ac:dyDescent="0.3">
      <c r="A2360" s="10" t="s">
        <v>13751</v>
      </c>
      <c r="B2360" s="54">
        <v>1</v>
      </c>
      <c r="C2360" t="s">
        <v>16813</v>
      </c>
      <c r="D2360" s="55">
        <f>IF(LEN(TRIM(tags_count[[#This Row],[Index_count]]))=0,0,LEN(tags_count[[#This Row],[Index_count]])-LEN(SUBSTITUTE(tags_count[[#This Row],[Index_count]]," ",""))+1)</f>
        <v>1</v>
      </c>
      <c r="E2360">
        <f t="shared" si="37"/>
        <v>0</v>
      </c>
    </row>
    <row r="2361" spans="1:5" x14ac:dyDescent="0.3">
      <c r="A2361" s="10" t="s">
        <v>13752</v>
      </c>
      <c r="B2361" s="54">
        <v>1</v>
      </c>
      <c r="C2361" t="s">
        <v>16891</v>
      </c>
      <c r="D2361" s="55">
        <f>IF(LEN(TRIM(tags_count[[#This Row],[Index_count]]))=0,0,LEN(tags_count[[#This Row],[Index_count]])-LEN(SUBSTITUTE(tags_count[[#This Row],[Index_count]]," ",""))+1)</f>
        <v>1</v>
      </c>
      <c r="E2361">
        <f t="shared" si="37"/>
        <v>0</v>
      </c>
    </row>
    <row r="2362" spans="1:5" x14ac:dyDescent="0.3">
      <c r="A2362" s="10" t="s">
        <v>13753</v>
      </c>
      <c r="B2362" s="54">
        <v>1</v>
      </c>
      <c r="C2362" t="s">
        <v>16579</v>
      </c>
      <c r="D2362" s="55">
        <f>IF(LEN(TRIM(tags_count[[#This Row],[Index_count]]))=0,0,LEN(tags_count[[#This Row],[Index_count]])-LEN(SUBSTITUTE(tags_count[[#This Row],[Index_count]]," ",""))+1)</f>
        <v>1</v>
      </c>
      <c r="E2362">
        <f t="shared" si="37"/>
        <v>0</v>
      </c>
    </row>
    <row r="2363" spans="1:5" x14ac:dyDescent="0.3">
      <c r="A2363" s="10" t="s">
        <v>13754</v>
      </c>
      <c r="B2363" s="54">
        <v>1</v>
      </c>
      <c r="C2363" t="s">
        <v>16491</v>
      </c>
      <c r="D2363" s="55">
        <f>IF(LEN(TRIM(tags_count[[#This Row],[Index_count]]))=0,0,LEN(tags_count[[#This Row],[Index_count]])-LEN(SUBSTITUTE(tags_count[[#This Row],[Index_count]]," ",""))+1)</f>
        <v>1</v>
      </c>
      <c r="E2363">
        <f t="shared" si="37"/>
        <v>0</v>
      </c>
    </row>
    <row r="2364" spans="1:5" x14ac:dyDescent="0.3">
      <c r="A2364" s="10" t="s">
        <v>13755</v>
      </c>
      <c r="B2364" s="54">
        <v>1</v>
      </c>
      <c r="C2364" t="s">
        <v>16811</v>
      </c>
      <c r="D2364" s="55">
        <f>IF(LEN(TRIM(tags_count[[#This Row],[Index_count]]))=0,0,LEN(tags_count[[#This Row],[Index_count]])-LEN(SUBSTITUTE(tags_count[[#This Row],[Index_count]]," ",""))+1)</f>
        <v>1</v>
      </c>
      <c r="E2364">
        <f t="shared" si="37"/>
        <v>0</v>
      </c>
    </row>
    <row r="2365" spans="1:5" x14ac:dyDescent="0.3">
      <c r="A2365" s="10" t="s">
        <v>13756</v>
      </c>
      <c r="B2365" s="54">
        <v>1</v>
      </c>
      <c r="C2365" t="s">
        <v>16658</v>
      </c>
      <c r="D2365" s="55">
        <f>IF(LEN(TRIM(tags_count[[#This Row],[Index_count]]))=0,0,LEN(tags_count[[#This Row],[Index_count]])-LEN(SUBSTITUTE(tags_count[[#This Row],[Index_count]]," ",""))+1)</f>
        <v>1</v>
      </c>
      <c r="E2365">
        <f t="shared" si="37"/>
        <v>0</v>
      </c>
    </row>
    <row r="2366" spans="1:5" x14ac:dyDescent="0.3">
      <c r="A2366" s="10" t="s">
        <v>13757</v>
      </c>
      <c r="B2366" s="54">
        <v>1</v>
      </c>
      <c r="C2366" t="s">
        <v>16627</v>
      </c>
      <c r="D2366" s="55">
        <f>IF(LEN(TRIM(tags_count[[#This Row],[Index_count]]))=0,0,LEN(tags_count[[#This Row],[Index_count]])-LEN(SUBSTITUTE(tags_count[[#This Row],[Index_count]]," ",""))+1)</f>
        <v>1</v>
      </c>
      <c r="E2366">
        <f t="shared" si="37"/>
        <v>0</v>
      </c>
    </row>
    <row r="2367" spans="1:5" x14ac:dyDescent="0.3">
      <c r="A2367" s="10" t="s">
        <v>13758</v>
      </c>
      <c r="B2367" s="54">
        <v>1</v>
      </c>
      <c r="C2367" t="s">
        <v>16879</v>
      </c>
      <c r="D2367" s="55">
        <f>IF(LEN(TRIM(tags_count[[#This Row],[Index_count]]))=0,0,LEN(tags_count[[#This Row],[Index_count]])-LEN(SUBSTITUTE(tags_count[[#This Row],[Index_count]]," ",""))+1)</f>
        <v>1</v>
      </c>
      <c r="E2367">
        <f t="shared" si="37"/>
        <v>0</v>
      </c>
    </row>
    <row r="2368" spans="1:5" x14ac:dyDescent="0.3">
      <c r="A2368" s="10" t="s">
        <v>13759</v>
      </c>
      <c r="B2368" s="54">
        <v>1</v>
      </c>
      <c r="C2368" t="s">
        <v>16660</v>
      </c>
      <c r="D2368" s="55">
        <f>IF(LEN(TRIM(tags_count[[#This Row],[Index_count]]))=0,0,LEN(tags_count[[#This Row],[Index_count]])-LEN(SUBSTITUTE(tags_count[[#This Row],[Index_count]]," ",""))+1)</f>
        <v>1</v>
      </c>
      <c r="E2368">
        <f t="shared" si="37"/>
        <v>0</v>
      </c>
    </row>
    <row r="2369" spans="1:5" x14ac:dyDescent="0.3">
      <c r="A2369" s="10" t="s">
        <v>13760</v>
      </c>
      <c r="B2369" s="54">
        <v>1</v>
      </c>
      <c r="C2369" t="s">
        <v>16892</v>
      </c>
      <c r="D2369" s="55">
        <f>IF(LEN(TRIM(tags_count[[#This Row],[Index_count]]))=0,0,LEN(tags_count[[#This Row],[Index_count]])-LEN(SUBSTITUTE(tags_count[[#This Row],[Index_count]]," ",""))+1)</f>
        <v>1</v>
      </c>
      <c r="E2369">
        <f t="shared" si="37"/>
        <v>0</v>
      </c>
    </row>
    <row r="2370" spans="1:5" x14ac:dyDescent="0.3">
      <c r="A2370" s="10" t="s">
        <v>13761</v>
      </c>
      <c r="B2370" s="54">
        <v>1</v>
      </c>
      <c r="C2370" t="s">
        <v>16513</v>
      </c>
      <c r="D2370" s="55">
        <f>IF(LEN(TRIM(tags_count[[#This Row],[Index_count]]))=0,0,LEN(tags_count[[#This Row],[Index_count]])-LEN(SUBSTITUTE(tags_count[[#This Row],[Index_count]]," ",""))+1)</f>
        <v>1</v>
      </c>
      <c r="E2370">
        <f t="shared" ref="E2370:E2433" si="38">COUNTIF(T2370:T3730,"*"&amp;A2370&amp;"*")</f>
        <v>0</v>
      </c>
    </row>
    <row r="2371" spans="1:5" x14ac:dyDescent="0.3">
      <c r="A2371" s="10" t="s">
        <v>13762</v>
      </c>
      <c r="B2371" s="54">
        <v>1</v>
      </c>
      <c r="C2371" t="s">
        <v>16475</v>
      </c>
      <c r="D2371" s="55">
        <f>IF(LEN(TRIM(tags_count[[#This Row],[Index_count]]))=0,0,LEN(tags_count[[#This Row],[Index_count]])-LEN(SUBSTITUTE(tags_count[[#This Row],[Index_count]]," ",""))+1)</f>
        <v>1</v>
      </c>
      <c r="E2371">
        <f t="shared" si="38"/>
        <v>0</v>
      </c>
    </row>
    <row r="2372" spans="1:5" x14ac:dyDescent="0.3">
      <c r="A2372" s="10" t="s">
        <v>13763</v>
      </c>
      <c r="B2372" s="54">
        <v>1</v>
      </c>
      <c r="C2372" t="s">
        <v>16413</v>
      </c>
      <c r="D2372" s="55">
        <f>IF(LEN(TRIM(tags_count[[#This Row],[Index_count]]))=0,0,LEN(tags_count[[#This Row],[Index_count]])-LEN(SUBSTITUTE(tags_count[[#This Row],[Index_count]]," ",""))+1)</f>
        <v>1</v>
      </c>
      <c r="E2372">
        <f t="shared" si="38"/>
        <v>0</v>
      </c>
    </row>
    <row r="2373" spans="1:5" x14ac:dyDescent="0.3">
      <c r="A2373" s="10" t="s">
        <v>13764</v>
      </c>
      <c r="B2373" s="54">
        <v>1</v>
      </c>
      <c r="C2373" t="s">
        <v>16559</v>
      </c>
      <c r="D2373" s="55">
        <f>IF(LEN(TRIM(tags_count[[#This Row],[Index_count]]))=0,0,LEN(tags_count[[#This Row],[Index_count]])-LEN(SUBSTITUTE(tags_count[[#This Row],[Index_count]]," ",""))+1)</f>
        <v>1</v>
      </c>
      <c r="E2373">
        <f t="shared" si="38"/>
        <v>0</v>
      </c>
    </row>
    <row r="2374" spans="1:5" x14ac:dyDescent="0.3">
      <c r="A2374" s="10" t="s">
        <v>13765</v>
      </c>
      <c r="B2374" s="54">
        <v>1</v>
      </c>
      <c r="C2374" t="s">
        <v>16893</v>
      </c>
      <c r="D2374" s="55">
        <f>IF(LEN(TRIM(tags_count[[#This Row],[Index_count]]))=0,0,LEN(tags_count[[#This Row],[Index_count]])-LEN(SUBSTITUTE(tags_count[[#This Row],[Index_count]]," ",""))+1)</f>
        <v>1</v>
      </c>
      <c r="E2374">
        <f t="shared" si="38"/>
        <v>0</v>
      </c>
    </row>
    <row r="2375" spans="1:5" x14ac:dyDescent="0.3">
      <c r="A2375" s="10" t="s">
        <v>13766</v>
      </c>
      <c r="B2375" s="54">
        <v>1</v>
      </c>
      <c r="C2375" t="s">
        <v>16894</v>
      </c>
      <c r="D2375" s="55">
        <f>IF(LEN(TRIM(tags_count[[#This Row],[Index_count]]))=0,0,LEN(tags_count[[#This Row],[Index_count]])-LEN(SUBSTITUTE(tags_count[[#This Row],[Index_count]]," ",""))+1)</f>
        <v>1</v>
      </c>
      <c r="E2375">
        <f t="shared" si="38"/>
        <v>0</v>
      </c>
    </row>
    <row r="2376" spans="1:5" x14ac:dyDescent="0.3">
      <c r="A2376" s="10" t="s">
        <v>13767</v>
      </c>
      <c r="B2376" s="54">
        <v>1</v>
      </c>
      <c r="C2376" t="s">
        <v>16669</v>
      </c>
      <c r="D2376" s="55">
        <f>IF(LEN(TRIM(tags_count[[#This Row],[Index_count]]))=0,0,LEN(tags_count[[#This Row],[Index_count]])-LEN(SUBSTITUTE(tags_count[[#This Row],[Index_count]]," ",""))+1)</f>
        <v>1</v>
      </c>
      <c r="E2376">
        <f t="shared" si="38"/>
        <v>0</v>
      </c>
    </row>
    <row r="2377" spans="1:5" x14ac:dyDescent="0.3">
      <c r="A2377" s="10" t="s">
        <v>13768</v>
      </c>
      <c r="B2377" s="54">
        <v>1</v>
      </c>
      <c r="C2377" t="s">
        <v>16765</v>
      </c>
      <c r="D2377" s="55">
        <f>IF(LEN(TRIM(tags_count[[#This Row],[Index_count]]))=0,0,LEN(tags_count[[#This Row],[Index_count]])-LEN(SUBSTITUTE(tags_count[[#This Row],[Index_count]]," ",""))+1)</f>
        <v>1</v>
      </c>
      <c r="E2377">
        <f t="shared" si="38"/>
        <v>0</v>
      </c>
    </row>
    <row r="2378" spans="1:5" x14ac:dyDescent="0.3">
      <c r="A2378" s="10" t="s">
        <v>13769</v>
      </c>
      <c r="B2378" s="54">
        <v>1</v>
      </c>
      <c r="C2378" t="s">
        <v>16421</v>
      </c>
      <c r="D2378" s="55">
        <f>IF(LEN(TRIM(tags_count[[#This Row],[Index_count]]))=0,0,LEN(tags_count[[#This Row],[Index_count]])-LEN(SUBSTITUTE(tags_count[[#This Row],[Index_count]]," ",""))+1)</f>
        <v>1</v>
      </c>
      <c r="E2378">
        <f t="shared" si="38"/>
        <v>0</v>
      </c>
    </row>
    <row r="2379" spans="1:5" x14ac:dyDescent="0.3">
      <c r="A2379" s="10" t="s">
        <v>13770</v>
      </c>
      <c r="B2379" s="54">
        <v>1</v>
      </c>
      <c r="C2379" t="s">
        <v>16613</v>
      </c>
      <c r="D2379" s="55">
        <f>IF(LEN(TRIM(tags_count[[#This Row],[Index_count]]))=0,0,LEN(tags_count[[#This Row],[Index_count]])-LEN(SUBSTITUTE(tags_count[[#This Row],[Index_count]]," ",""))+1)</f>
        <v>1</v>
      </c>
      <c r="E2379">
        <f t="shared" si="38"/>
        <v>0</v>
      </c>
    </row>
    <row r="2380" spans="1:5" x14ac:dyDescent="0.3">
      <c r="A2380" s="10" t="s">
        <v>13771</v>
      </c>
      <c r="B2380" s="54">
        <v>1</v>
      </c>
      <c r="C2380" t="s">
        <v>16895</v>
      </c>
      <c r="D2380" s="55">
        <f>IF(LEN(TRIM(tags_count[[#This Row],[Index_count]]))=0,0,LEN(tags_count[[#This Row],[Index_count]])-LEN(SUBSTITUTE(tags_count[[#This Row],[Index_count]]," ",""))+1)</f>
        <v>1</v>
      </c>
      <c r="E2380">
        <f t="shared" si="38"/>
        <v>0</v>
      </c>
    </row>
    <row r="2381" spans="1:5" x14ac:dyDescent="0.3">
      <c r="A2381" s="10" t="s">
        <v>13772</v>
      </c>
      <c r="B2381" s="54">
        <v>1</v>
      </c>
      <c r="C2381" t="s">
        <v>16896</v>
      </c>
      <c r="D2381" s="55">
        <f>IF(LEN(TRIM(tags_count[[#This Row],[Index_count]]))=0,0,LEN(tags_count[[#This Row],[Index_count]])-LEN(SUBSTITUTE(tags_count[[#This Row],[Index_count]]," ",""))+1)</f>
        <v>1</v>
      </c>
      <c r="E2381">
        <f t="shared" si="38"/>
        <v>0</v>
      </c>
    </row>
    <row r="2382" spans="1:5" x14ac:dyDescent="0.3">
      <c r="A2382" s="10" t="s">
        <v>13773</v>
      </c>
      <c r="B2382" s="54">
        <v>1</v>
      </c>
      <c r="C2382" t="s">
        <v>16509</v>
      </c>
      <c r="D2382" s="55">
        <f>IF(LEN(TRIM(tags_count[[#This Row],[Index_count]]))=0,0,LEN(tags_count[[#This Row],[Index_count]])-LEN(SUBSTITUTE(tags_count[[#This Row],[Index_count]]," ",""))+1)</f>
        <v>1</v>
      </c>
      <c r="E2382">
        <f t="shared" si="38"/>
        <v>0</v>
      </c>
    </row>
    <row r="2383" spans="1:5" x14ac:dyDescent="0.3">
      <c r="A2383" s="10" t="s">
        <v>13774</v>
      </c>
      <c r="B2383" s="54">
        <v>1</v>
      </c>
      <c r="C2383" t="s">
        <v>16509</v>
      </c>
      <c r="D2383" s="55">
        <f>IF(LEN(TRIM(tags_count[[#This Row],[Index_count]]))=0,0,LEN(tags_count[[#This Row],[Index_count]])-LEN(SUBSTITUTE(tags_count[[#This Row],[Index_count]]," ",""))+1)</f>
        <v>1</v>
      </c>
      <c r="E2383">
        <f t="shared" si="38"/>
        <v>0</v>
      </c>
    </row>
    <row r="2384" spans="1:5" x14ac:dyDescent="0.3">
      <c r="A2384" s="10" t="s">
        <v>13775</v>
      </c>
      <c r="B2384" s="54">
        <v>1</v>
      </c>
      <c r="C2384" t="s">
        <v>16581</v>
      </c>
      <c r="D2384" s="55">
        <f>IF(LEN(TRIM(tags_count[[#This Row],[Index_count]]))=0,0,LEN(tags_count[[#This Row],[Index_count]])-LEN(SUBSTITUTE(tags_count[[#This Row],[Index_count]]," ",""))+1)</f>
        <v>1</v>
      </c>
      <c r="E2384">
        <f t="shared" si="38"/>
        <v>0</v>
      </c>
    </row>
    <row r="2385" spans="1:5" x14ac:dyDescent="0.3">
      <c r="A2385" s="10" t="s">
        <v>13776</v>
      </c>
      <c r="B2385" s="54">
        <v>1</v>
      </c>
      <c r="C2385" t="s">
        <v>16471</v>
      </c>
      <c r="D2385" s="55">
        <f>IF(LEN(TRIM(tags_count[[#This Row],[Index_count]]))=0,0,LEN(tags_count[[#This Row],[Index_count]])-LEN(SUBSTITUTE(tags_count[[#This Row],[Index_count]]," ",""))+1)</f>
        <v>1</v>
      </c>
      <c r="E2385">
        <f t="shared" si="38"/>
        <v>0</v>
      </c>
    </row>
    <row r="2386" spans="1:5" x14ac:dyDescent="0.3">
      <c r="A2386" s="10" t="s">
        <v>13777</v>
      </c>
      <c r="B2386" s="54">
        <v>1</v>
      </c>
      <c r="C2386" t="s">
        <v>16741</v>
      </c>
      <c r="D2386" s="55">
        <f>IF(LEN(TRIM(tags_count[[#This Row],[Index_count]]))=0,0,LEN(tags_count[[#This Row],[Index_count]])-LEN(SUBSTITUTE(tags_count[[#This Row],[Index_count]]," ",""))+1)</f>
        <v>1</v>
      </c>
      <c r="E2386">
        <f t="shared" si="38"/>
        <v>0</v>
      </c>
    </row>
    <row r="2387" spans="1:5" x14ac:dyDescent="0.3">
      <c r="A2387" s="10" t="s">
        <v>13778</v>
      </c>
      <c r="B2387" s="54">
        <v>1</v>
      </c>
      <c r="C2387" t="s">
        <v>16561</v>
      </c>
      <c r="D2387" s="55">
        <f>IF(LEN(TRIM(tags_count[[#This Row],[Index_count]]))=0,0,LEN(tags_count[[#This Row],[Index_count]])-LEN(SUBSTITUTE(tags_count[[#This Row],[Index_count]]," ",""))+1)</f>
        <v>1</v>
      </c>
      <c r="E2387">
        <f t="shared" si="38"/>
        <v>0</v>
      </c>
    </row>
    <row r="2388" spans="1:5" x14ac:dyDescent="0.3">
      <c r="A2388" s="10" t="s">
        <v>13779</v>
      </c>
      <c r="B2388" s="54">
        <v>1</v>
      </c>
      <c r="C2388" t="s">
        <v>16637</v>
      </c>
      <c r="D2388" s="55">
        <f>IF(LEN(TRIM(tags_count[[#This Row],[Index_count]]))=0,0,LEN(tags_count[[#This Row],[Index_count]])-LEN(SUBSTITUTE(tags_count[[#This Row],[Index_count]]," ",""))+1)</f>
        <v>1</v>
      </c>
      <c r="E2388">
        <f t="shared" si="38"/>
        <v>0</v>
      </c>
    </row>
    <row r="2389" spans="1:5" x14ac:dyDescent="0.3">
      <c r="A2389" s="10" t="s">
        <v>13780</v>
      </c>
      <c r="B2389" s="54">
        <v>1</v>
      </c>
      <c r="C2389" t="s">
        <v>16699</v>
      </c>
      <c r="D2389" s="55">
        <f>IF(LEN(TRIM(tags_count[[#This Row],[Index_count]]))=0,0,LEN(tags_count[[#This Row],[Index_count]])-LEN(SUBSTITUTE(tags_count[[#This Row],[Index_count]]," ",""))+1)</f>
        <v>1</v>
      </c>
      <c r="E2389">
        <f t="shared" si="38"/>
        <v>0</v>
      </c>
    </row>
    <row r="2390" spans="1:5" x14ac:dyDescent="0.3">
      <c r="A2390" s="10" t="s">
        <v>13781</v>
      </c>
      <c r="B2390" s="54">
        <v>1</v>
      </c>
      <c r="C2390" t="s">
        <v>16634</v>
      </c>
      <c r="D2390" s="55">
        <f>IF(LEN(TRIM(tags_count[[#This Row],[Index_count]]))=0,0,LEN(tags_count[[#This Row],[Index_count]])-LEN(SUBSTITUTE(tags_count[[#This Row],[Index_count]]," ",""))+1)</f>
        <v>1</v>
      </c>
      <c r="E2390">
        <f t="shared" si="38"/>
        <v>0</v>
      </c>
    </row>
    <row r="2391" spans="1:5" x14ac:dyDescent="0.3">
      <c r="A2391" s="10" t="s">
        <v>13782</v>
      </c>
      <c r="B2391" s="54">
        <v>1</v>
      </c>
      <c r="C2391" t="s">
        <v>16526</v>
      </c>
      <c r="D2391" s="55">
        <f>IF(LEN(TRIM(tags_count[[#This Row],[Index_count]]))=0,0,LEN(tags_count[[#This Row],[Index_count]])-LEN(SUBSTITUTE(tags_count[[#This Row],[Index_count]]," ",""))+1)</f>
        <v>1</v>
      </c>
      <c r="E2391">
        <f t="shared" si="38"/>
        <v>0</v>
      </c>
    </row>
    <row r="2392" spans="1:5" x14ac:dyDescent="0.3">
      <c r="A2392" s="10" t="s">
        <v>13783</v>
      </c>
      <c r="B2392" s="54">
        <v>1</v>
      </c>
      <c r="C2392" t="s">
        <v>16857</v>
      </c>
      <c r="D2392" s="55">
        <f>IF(LEN(TRIM(tags_count[[#This Row],[Index_count]]))=0,0,LEN(tags_count[[#This Row],[Index_count]])-LEN(SUBSTITUTE(tags_count[[#This Row],[Index_count]]," ",""))+1)</f>
        <v>1</v>
      </c>
      <c r="E2392">
        <f t="shared" si="38"/>
        <v>0</v>
      </c>
    </row>
    <row r="2393" spans="1:5" x14ac:dyDescent="0.3">
      <c r="A2393" s="10" t="s">
        <v>13784</v>
      </c>
      <c r="B2393" s="54">
        <v>1</v>
      </c>
      <c r="C2393" t="s">
        <v>16503</v>
      </c>
      <c r="D2393" s="55">
        <f>IF(LEN(TRIM(tags_count[[#This Row],[Index_count]]))=0,0,LEN(tags_count[[#This Row],[Index_count]])-LEN(SUBSTITUTE(tags_count[[#This Row],[Index_count]]," ",""))+1)</f>
        <v>1</v>
      </c>
      <c r="E2393">
        <f t="shared" si="38"/>
        <v>0</v>
      </c>
    </row>
    <row r="2394" spans="1:5" x14ac:dyDescent="0.3">
      <c r="A2394" s="10" t="s">
        <v>13785</v>
      </c>
      <c r="B2394" s="54">
        <v>1</v>
      </c>
      <c r="C2394" t="s">
        <v>16897</v>
      </c>
      <c r="D2394" s="55">
        <f>IF(LEN(TRIM(tags_count[[#This Row],[Index_count]]))=0,0,LEN(tags_count[[#This Row],[Index_count]])-LEN(SUBSTITUTE(tags_count[[#This Row],[Index_count]]," ",""))+1)</f>
        <v>1</v>
      </c>
      <c r="E2394">
        <f t="shared" si="38"/>
        <v>0</v>
      </c>
    </row>
    <row r="2395" spans="1:5" x14ac:dyDescent="0.3">
      <c r="A2395" s="10" t="s">
        <v>13786</v>
      </c>
      <c r="B2395" s="54">
        <v>1</v>
      </c>
      <c r="C2395" t="s">
        <v>16492</v>
      </c>
      <c r="D2395" s="55">
        <f>IF(LEN(TRIM(tags_count[[#This Row],[Index_count]]))=0,0,LEN(tags_count[[#This Row],[Index_count]])-LEN(SUBSTITUTE(tags_count[[#This Row],[Index_count]]," ",""))+1)</f>
        <v>1</v>
      </c>
      <c r="E2395">
        <f t="shared" si="38"/>
        <v>0</v>
      </c>
    </row>
    <row r="2396" spans="1:5" x14ac:dyDescent="0.3">
      <c r="A2396" s="10" t="s">
        <v>13787</v>
      </c>
      <c r="B2396" s="54">
        <v>1</v>
      </c>
      <c r="C2396" t="s">
        <v>16445</v>
      </c>
      <c r="D2396" s="55">
        <f>IF(LEN(TRIM(tags_count[[#This Row],[Index_count]]))=0,0,LEN(tags_count[[#This Row],[Index_count]])-LEN(SUBSTITUTE(tags_count[[#This Row],[Index_count]]," ",""))+1)</f>
        <v>1</v>
      </c>
      <c r="E2396">
        <f t="shared" si="38"/>
        <v>0</v>
      </c>
    </row>
    <row r="2397" spans="1:5" x14ac:dyDescent="0.3">
      <c r="A2397" s="10" t="s">
        <v>13788</v>
      </c>
      <c r="B2397" s="54">
        <v>1</v>
      </c>
      <c r="C2397" t="s">
        <v>16898</v>
      </c>
      <c r="D2397" s="55">
        <f>IF(LEN(TRIM(tags_count[[#This Row],[Index_count]]))=0,0,LEN(tags_count[[#This Row],[Index_count]])-LEN(SUBSTITUTE(tags_count[[#This Row],[Index_count]]," ",""))+1)</f>
        <v>1</v>
      </c>
      <c r="E2397">
        <f t="shared" si="38"/>
        <v>0</v>
      </c>
    </row>
    <row r="2398" spans="1:5" x14ac:dyDescent="0.3">
      <c r="A2398" s="10" t="s">
        <v>13789</v>
      </c>
      <c r="B2398" s="54">
        <v>1</v>
      </c>
      <c r="C2398" t="s">
        <v>16899</v>
      </c>
      <c r="D2398" s="55">
        <f>IF(LEN(TRIM(tags_count[[#This Row],[Index_count]]))=0,0,LEN(tags_count[[#This Row],[Index_count]])-LEN(SUBSTITUTE(tags_count[[#This Row],[Index_count]]," ",""))+1)</f>
        <v>1</v>
      </c>
      <c r="E2398">
        <f t="shared" si="38"/>
        <v>0</v>
      </c>
    </row>
    <row r="2399" spans="1:5" x14ac:dyDescent="0.3">
      <c r="A2399" s="10" t="s">
        <v>13790</v>
      </c>
      <c r="B2399" s="54">
        <v>1</v>
      </c>
      <c r="C2399" t="s">
        <v>16614</v>
      </c>
      <c r="D2399" s="55">
        <f>IF(LEN(TRIM(tags_count[[#This Row],[Index_count]]))=0,0,LEN(tags_count[[#This Row],[Index_count]])-LEN(SUBSTITUTE(tags_count[[#This Row],[Index_count]]," ",""))+1)</f>
        <v>1</v>
      </c>
      <c r="E2399">
        <f t="shared" si="38"/>
        <v>0</v>
      </c>
    </row>
    <row r="2400" spans="1:5" x14ac:dyDescent="0.3">
      <c r="A2400" s="10" t="s">
        <v>13791</v>
      </c>
      <c r="B2400" s="54">
        <v>1</v>
      </c>
      <c r="C2400" t="s">
        <v>16858</v>
      </c>
      <c r="D2400" s="55">
        <f>IF(LEN(TRIM(tags_count[[#This Row],[Index_count]]))=0,0,LEN(tags_count[[#This Row],[Index_count]])-LEN(SUBSTITUTE(tags_count[[#This Row],[Index_count]]," ",""))+1)</f>
        <v>1</v>
      </c>
      <c r="E2400">
        <f t="shared" si="38"/>
        <v>0</v>
      </c>
    </row>
    <row r="2401" spans="1:5" x14ac:dyDescent="0.3">
      <c r="A2401" s="10" t="s">
        <v>13792</v>
      </c>
      <c r="B2401" s="54">
        <v>1</v>
      </c>
      <c r="C2401" t="s">
        <v>16900</v>
      </c>
      <c r="D2401" s="55">
        <f>IF(LEN(TRIM(tags_count[[#This Row],[Index_count]]))=0,0,LEN(tags_count[[#This Row],[Index_count]])-LEN(SUBSTITUTE(tags_count[[#This Row],[Index_count]]," ",""))+1)</f>
        <v>1</v>
      </c>
      <c r="E2401">
        <f t="shared" si="38"/>
        <v>0</v>
      </c>
    </row>
    <row r="2402" spans="1:5" x14ac:dyDescent="0.3">
      <c r="A2402" s="10" t="s">
        <v>13793</v>
      </c>
      <c r="B2402" s="54">
        <v>1</v>
      </c>
      <c r="C2402" t="s">
        <v>16594</v>
      </c>
      <c r="D2402" s="55">
        <f>IF(LEN(TRIM(tags_count[[#This Row],[Index_count]]))=0,0,LEN(tags_count[[#This Row],[Index_count]])-LEN(SUBSTITUTE(tags_count[[#This Row],[Index_count]]," ",""))+1)</f>
        <v>1</v>
      </c>
      <c r="E2402">
        <f t="shared" si="38"/>
        <v>0</v>
      </c>
    </row>
    <row r="2403" spans="1:5" x14ac:dyDescent="0.3">
      <c r="A2403" s="10" t="s">
        <v>13794</v>
      </c>
      <c r="B2403" s="54">
        <v>1</v>
      </c>
      <c r="C2403" t="s">
        <v>16469</v>
      </c>
      <c r="D2403" s="55">
        <f>IF(LEN(TRIM(tags_count[[#This Row],[Index_count]]))=0,0,LEN(tags_count[[#This Row],[Index_count]])-LEN(SUBSTITUTE(tags_count[[#This Row],[Index_count]]," ",""))+1)</f>
        <v>1</v>
      </c>
      <c r="E2403">
        <f t="shared" si="38"/>
        <v>0</v>
      </c>
    </row>
    <row r="2404" spans="1:5" x14ac:dyDescent="0.3">
      <c r="A2404" s="10" t="s">
        <v>13795</v>
      </c>
      <c r="B2404" s="54">
        <v>1</v>
      </c>
      <c r="C2404" t="s">
        <v>16470</v>
      </c>
      <c r="D2404" s="55">
        <f>IF(LEN(TRIM(tags_count[[#This Row],[Index_count]]))=0,0,LEN(tags_count[[#This Row],[Index_count]])-LEN(SUBSTITUTE(tags_count[[#This Row],[Index_count]]," ",""))+1)</f>
        <v>1</v>
      </c>
      <c r="E2404">
        <f t="shared" si="38"/>
        <v>0</v>
      </c>
    </row>
    <row r="2405" spans="1:5" x14ac:dyDescent="0.3">
      <c r="A2405" s="10" t="s">
        <v>13796</v>
      </c>
      <c r="B2405" s="54">
        <v>1</v>
      </c>
      <c r="C2405" t="s">
        <v>16486</v>
      </c>
      <c r="D2405" s="55">
        <f>IF(LEN(TRIM(tags_count[[#This Row],[Index_count]]))=0,0,LEN(tags_count[[#This Row],[Index_count]])-LEN(SUBSTITUTE(tags_count[[#This Row],[Index_count]]," ",""))+1)</f>
        <v>1</v>
      </c>
      <c r="E2405">
        <f t="shared" si="38"/>
        <v>0</v>
      </c>
    </row>
    <row r="2406" spans="1:5" x14ac:dyDescent="0.3">
      <c r="A2406" s="10" t="s">
        <v>13797</v>
      </c>
      <c r="B2406" s="54">
        <v>1</v>
      </c>
      <c r="C2406" t="s">
        <v>16535</v>
      </c>
      <c r="D2406" s="55">
        <f>IF(LEN(TRIM(tags_count[[#This Row],[Index_count]]))=0,0,LEN(tags_count[[#This Row],[Index_count]])-LEN(SUBSTITUTE(tags_count[[#This Row],[Index_count]]," ",""))+1)</f>
        <v>1</v>
      </c>
      <c r="E2406">
        <f t="shared" si="38"/>
        <v>0</v>
      </c>
    </row>
    <row r="2407" spans="1:5" x14ac:dyDescent="0.3">
      <c r="A2407" s="10" t="s">
        <v>13798</v>
      </c>
      <c r="B2407" s="54">
        <v>1</v>
      </c>
      <c r="C2407" t="s">
        <v>16901</v>
      </c>
      <c r="D2407" s="55">
        <f>IF(LEN(TRIM(tags_count[[#This Row],[Index_count]]))=0,0,LEN(tags_count[[#This Row],[Index_count]])-LEN(SUBSTITUTE(tags_count[[#This Row],[Index_count]]," ",""))+1)</f>
        <v>1</v>
      </c>
      <c r="E2407">
        <f t="shared" si="38"/>
        <v>0</v>
      </c>
    </row>
    <row r="2408" spans="1:5" x14ac:dyDescent="0.3">
      <c r="A2408" s="10" t="s">
        <v>13799</v>
      </c>
      <c r="B2408" s="54">
        <v>1</v>
      </c>
      <c r="C2408" t="s">
        <v>16594</v>
      </c>
      <c r="D2408" s="55">
        <f>IF(LEN(TRIM(tags_count[[#This Row],[Index_count]]))=0,0,LEN(tags_count[[#This Row],[Index_count]])-LEN(SUBSTITUTE(tags_count[[#This Row],[Index_count]]," ",""))+1)</f>
        <v>1</v>
      </c>
      <c r="E2408">
        <f t="shared" si="38"/>
        <v>0</v>
      </c>
    </row>
    <row r="2409" spans="1:5" x14ac:dyDescent="0.3">
      <c r="A2409" s="10" t="s">
        <v>13800</v>
      </c>
      <c r="B2409" s="54">
        <v>1</v>
      </c>
      <c r="C2409" t="s">
        <v>16603</v>
      </c>
      <c r="D2409" s="55">
        <f>IF(LEN(TRIM(tags_count[[#This Row],[Index_count]]))=0,0,LEN(tags_count[[#This Row],[Index_count]])-LEN(SUBSTITUTE(tags_count[[#This Row],[Index_count]]," ",""))+1)</f>
        <v>1</v>
      </c>
      <c r="E2409">
        <f t="shared" si="38"/>
        <v>0</v>
      </c>
    </row>
    <row r="2410" spans="1:5" x14ac:dyDescent="0.3">
      <c r="A2410" s="10" t="s">
        <v>13801</v>
      </c>
      <c r="B2410" s="54">
        <v>1</v>
      </c>
      <c r="C2410" t="s">
        <v>16902</v>
      </c>
      <c r="D2410" s="55">
        <f>IF(LEN(TRIM(tags_count[[#This Row],[Index_count]]))=0,0,LEN(tags_count[[#This Row],[Index_count]])-LEN(SUBSTITUTE(tags_count[[#This Row],[Index_count]]," ",""))+1)</f>
        <v>1</v>
      </c>
      <c r="E2410">
        <f t="shared" si="38"/>
        <v>0</v>
      </c>
    </row>
    <row r="2411" spans="1:5" x14ac:dyDescent="0.3">
      <c r="A2411" s="10" t="s">
        <v>13802</v>
      </c>
      <c r="B2411" s="54">
        <v>1</v>
      </c>
      <c r="C2411" t="s">
        <v>16690</v>
      </c>
      <c r="D2411" s="55">
        <f>IF(LEN(TRIM(tags_count[[#This Row],[Index_count]]))=0,0,LEN(tags_count[[#This Row],[Index_count]])-LEN(SUBSTITUTE(tags_count[[#This Row],[Index_count]]," ",""))+1)</f>
        <v>1</v>
      </c>
      <c r="E2411">
        <f t="shared" si="38"/>
        <v>0</v>
      </c>
    </row>
    <row r="2412" spans="1:5" x14ac:dyDescent="0.3">
      <c r="A2412" s="10" t="s">
        <v>13803</v>
      </c>
      <c r="B2412" s="54">
        <v>1</v>
      </c>
      <c r="C2412" t="s">
        <v>16737</v>
      </c>
      <c r="D2412" s="55">
        <f>IF(LEN(TRIM(tags_count[[#This Row],[Index_count]]))=0,0,LEN(tags_count[[#This Row],[Index_count]])-LEN(SUBSTITUTE(tags_count[[#This Row],[Index_count]]," ",""))+1)</f>
        <v>1</v>
      </c>
      <c r="E2412">
        <f t="shared" si="38"/>
        <v>0</v>
      </c>
    </row>
    <row r="2413" spans="1:5" x14ac:dyDescent="0.3">
      <c r="A2413" s="10" t="s">
        <v>13804</v>
      </c>
      <c r="B2413" s="54">
        <v>1</v>
      </c>
      <c r="C2413" t="s">
        <v>16903</v>
      </c>
      <c r="D2413" s="55">
        <f>IF(LEN(TRIM(tags_count[[#This Row],[Index_count]]))=0,0,LEN(tags_count[[#This Row],[Index_count]])-LEN(SUBSTITUTE(tags_count[[#This Row],[Index_count]]," ",""))+1)</f>
        <v>1</v>
      </c>
      <c r="E2413">
        <f t="shared" si="38"/>
        <v>0</v>
      </c>
    </row>
    <row r="2414" spans="1:5" x14ac:dyDescent="0.3">
      <c r="A2414" s="10" t="s">
        <v>13805</v>
      </c>
      <c r="B2414" s="54">
        <v>1</v>
      </c>
      <c r="C2414" t="s">
        <v>16904</v>
      </c>
      <c r="D2414" s="55">
        <f>IF(LEN(TRIM(tags_count[[#This Row],[Index_count]]))=0,0,LEN(tags_count[[#This Row],[Index_count]])-LEN(SUBSTITUTE(tags_count[[#This Row],[Index_count]]," ",""))+1)</f>
        <v>1</v>
      </c>
      <c r="E2414">
        <f t="shared" si="38"/>
        <v>0</v>
      </c>
    </row>
    <row r="2415" spans="1:5" x14ac:dyDescent="0.3">
      <c r="A2415" s="10" t="s">
        <v>13806</v>
      </c>
      <c r="B2415" s="54">
        <v>1</v>
      </c>
      <c r="C2415" t="s">
        <v>16440</v>
      </c>
      <c r="D2415" s="55">
        <f>IF(LEN(TRIM(tags_count[[#This Row],[Index_count]]))=0,0,LEN(tags_count[[#This Row],[Index_count]])-LEN(SUBSTITUTE(tags_count[[#This Row],[Index_count]]," ",""))+1)</f>
        <v>1</v>
      </c>
      <c r="E2415">
        <f t="shared" si="38"/>
        <v>0</v>
      </c>
    </row>
    <row r="2416" spans="1:5" x14ac:dyDescent="0.3">
      <c r="A2416" s="10" t="s">
        <v>13807</v>
      </c>
      <c r="B2416" s="54">
        <v>1</v>
      </c>
      <c r="C2416" t="s">
        <v>16571</v>
      </c>
      <c r="D2416" s="55">
        <f>IF(LEN(TRIM(tags_count[[#This Row],[Index_count]]))=0,0,LEN(tags_count[[#This Row],[Index_count]])-LEN(SUBSTITUTE(tags_count[[#This Row],[Index_count]]," ",""))+1)</f>
        <v>1</v>
      </c>
      <c r="E2416">
        <f t="shared" si="38"/>
        <v>0</v>
      </c>
    </row>
    <row r="2417" spans="1:5" x14ac:dyDescent="0.3">
      <c r="A2417" s="10" t="s">
        <v>13808</v>
      </c>
      <c r="B2417" s="54">
        <v>1</v>
      </c>
      <c r="C2417" t="s">
        <v>16507</v>
      </c>
      <c r="D2417" s="55">
        <f>IF(LEN(TRIM(tags_count[[#This Row],[Index_count]]))=0,0,LEN(tags_count[[#This Row],[Index_count]])-LEN(SUBSTITUTE(tags_count[[#This Row],[Index_count]]," ",""))+1)</f>
        <v>1</v>
      </c>
      <c r="E2417">
        <f t="shared" si="38"/>
        <v>0</v>
      </c>
    </row>
    <row r="2418" spans="1:5" x14ac:dyDescent="0.3">
      <c r="A2418" s="10" t="s">
        <v>13809</v>
      </c>
      <c r="B2418" s="54">
        <v>1</v>
      </c>
      <c r="C2418" t="s">
        <v>16484</v>
      </c>
      <c r="D2418" s="55">
        <f>IF(LEN(TRIM(tags_count[[#This Row],[Index_count]]))=0,0,LEN(tags_count[[#This Row],[Index_count]])-LEN(SUBSTITUTE(tags_count[[#This Row],[Index_count]]," ",""))+1)</f>
        <v>1</v>
      </c>
      <c r="E2418">
        <f t="shared" si="38"/>
        <v>0</v>
      </c>
    </row>
    <row r="2419" spans="1:5" x14ac:dyDescent="0.3">
      <c r="A2419" s="10" t="s">
        <v>13810</v>
      </c>
      <c r="B2419" s="54">
        <v>1</v>
      </c>
      <c r="C2419" t="s">
        <v>16905</v>
      </c>
      <c r="D2419" s="55">
        <f>IF(LEN(TRIM(tags_count[[#This Row],[Index_count]]))=0,0,LEN(tags_count[[#This Row],[Index_count]])-LEN(SUBSTITUTE(tags_count[[#This Row],[Index_count]]," ",""))+1)</f>
        <v>1</v>
      </c>
      <c r="E2419">
        <f t="shared" si="38"/>
        <v>0</v>
      </c>
    </row>
    <row r="2420" spans="1:5" x14ac:dyDescent="0.3">
      <c r="A2420" s="10" t="s">
        <v>13811</v>
      </c>
      <c r="B2420" s="54">
        <v>1</v>
      </c>
      <c r="C2420" t="s">
        <v>16789</v>
      </c>
      <c r="D2420" s="55">
        <f>IF(LEN(TRIM(tags_count[[#This Row],[Index_count]]))=0,0,LEN(tags_count[[#This Row],[Index_count]])-LEN(SUBSTITUTE(tags_count[[#This Row],[Index_count]]," ",""))+1)</f>
        <v>1</v>
      </c>
      <c r="E2420">
        <f t="shared" si="38"/>
        <v>0</v>
      </c>
    </row>
    <row r="2421" spans="1:5" x14ac:dyDescent="0.3">
      <c r="A2421" s="10" t="s">
        <v>13812</v>
      </c>
      <c r="B2421" s="54">
        <v>1</v>
      </c>
      <c r="C2421" t="s">
        <v>16537</v>
      </c>
      <c r="D2421" s="55">
        <f>IF(LEN(TRIM(tags_count[[#This Row],[Index_count]]))=0,0,LEN(tags_count[[#This Row],[Index_count]])-LEN(SUBSTITUTE(tags_count[[#This Row],[Index_count]]," ",""))+1)</f>
        <v>1</v>
      </c>
      <c r="E2421">
        <f t="shared" si="38"/>
        <v>0</v>
      </c>
    </row>
    <row r="2422" spans="1:5" x14ac:dyDescent="0.3">
      <c r="A2422" s="10" t="s">
        <v>13813</v>
      </c>
      <c r="B2422" s="54">
        <v>1</v>
      </c>
      <c r="C2422" t="s">
        <v>16670</v>
      </c>
      <c r="D2422" s="55">
        <f>IF(LEN(TRIM(tags_count[[#This Row],[Index_count]]))=0,0,LEN(tags_count[[#This Row],[Index_count]])-LEN(SUBSTITUTE(tags_count[[#This Row],[Index_count]]," ",""))+1)</f>
        <v>1</v>
      </c>
      <c r="E2422">
        <f t="shared" si="38"/>
        <v>0</v>
      </c>
    </row>
    <row r="2423" spans="1:5" x14ac:dyDescent="0.3">
      <c r="A2423" s="10" t="s">
        <v>13814</v>
      </c>
      <c r="B2423" s="54">
        <v>1</v>
      </c>
      <c r="C2423" t="s">
        <v>16906</v>
      </c>
      <c r="D2423" s="55">
        <f>IF(LEN(TRIM(tags_count[[#This Row],[Index_count]]))=0,0,LEN(tags_count[[#This Row],[Index_count]])-LEN(SUBSTITUTE(tags_count[[#This Row],[Index_count]]," ",""))+1)</f>
        <v>1</v>
      </c>
      <c r="E2423">
        <f t="shared" si="38"/>
        <v>0</v>
      </c>
    </row>
    <row r="2424" spans="1:5" x14ac:dyDescent="0.3">
      <c r="A2424" s="10" t="s">
        <v>13815</v>
      </c>
      <c r="B2424" s="54">
        <v>1</v>
      </c>
      <c r="C2424" t="s">
        <v>16655</v>
      </c>
      <c r="D2424" s="55">
        <f>IF(LEN(TRIM(tags_count[[#This Row],[Index_count]]))=0,0,LEN(tags_count[[#This Row],[Index_count]])-LEN(SUBSTITUTE(tags_count[[#This Row],[Index_count]]," ",""))+1)</f>
        <v>1</v>
      </c>
      <c r="E2424">
        <f t="shared" si="38"/>
        <v>0</v>
      </c>
    </row>
    <row r="2425" spans="1:5" x14ac:dyDescent="0.3">
      <c r="A2425" s="10" t="s">
        <v>13816</v>
      </c>
      <c r="B2425" s="54">
        <v>1</v>
      </c>
      <c r="C2425" t="s">
        <v>16532</v>
      </c>
      <c r="D2425" s="55">
        <f>IF(LEN(TRIM(tags_count[[#This Row],[Index_count]]))=0,0,LEN(tags_count[[#This Row],[Index_count]])-LEN(SUBSTITUTE(tags_count[[#This Row],[Index_count]]," ",""))+1)</f>
        <v>1</v>
      </c>
      <c r="E2425">
        <f t="shared" si="38"/>
        <v>0</v>
      </c>
    </row>
    <row r="2426" spans="1:5" x14ac:dyDescent="0.3">
      <c r="A2426" s="10" t="s">
        <v>13817</v>
      </c>
      <c r="B2426" s="54">
        <v>1</v>
      </c>
      <c r="C2426" t="s">
        <v>16712</v>
      </c>
      <c r="D2426" s="55">
        <f>IF(LEN(TRIM(tags_count[[#This Row],[Index_count]]))=0,0,LEN(tags_count[[#This Row],[Index_count]])-LEN(SUBSTITUTE(tags_count[[#This Row],[Index_count]]," ",""))+1)</f>
        <v>1</v>
      </c>
      <c r="E2426">
        <f t="shared" si="38"/>
        <v>0</v>
      </c>
    </row>
    <row r="2427" spans="1:5" x14ac:dyDescent="0.3">
      <c r="A2427" s="10" t="s">
        <v>13818</v>
      </c>
      <c r="B2427" s="54">
        <v>1</v>
      </c>
      <c r="C2427" t="s">
        <v>16710</v>
      </c>
      <c r="D2427" s="55">
        <f>IF(LEN(TRIM(tags_count[[#This Row],[Index_count]]))=0,0,LEN(tags_count[[#This Row],[Index_count]])-LEN(SUBSTITUTE(tags_count[[#This Row],[Index_count]]," ",""))+1)</f>
        <v>1</v>
      </c>
      <c r="E2427">
        <f t="shared" si="38"/>
        <v>0</v>
      </c>
    </row>
    <row r="2428" spans="1:5" x14ac:dyDescent="0.3">
      <c r="A2428" s="10" t="s">
        <v>13819</v>
      </c>
      <c r="B2428" s="54">
        <v>1</v>
      </c>
      <c r="C2428" t="s">
        <v>16485</v>
      </c>
      <c r="D2428" s="55">
        <f>IF(LEN(TRIM(tags_count[[#This Row],[Index_count]]))=0,0,LEN(tags_count[[#This Row],[Index_count]])-LEN(SUBSTITUTE(tags_count[[#This Row],[Index_count]]," ",""))+1)</f>
        <v>1</v>
      </c>
      <c r="E2428">
        <f t="shared" si="38"/>
        <v>0</v>
      </c>
    </row>
    <row r="2429" spans="1:5" x14ac:dyDescent="0.3">
      <c r="A2429" s="10" t="s">
        <v>13820</v>
      </c>
      <c r="B2429" s="54">
        <v>1</v>
      </c>
      <c r="C2429" t="s">
        <v>16557</v>
      </c>
      <c r="D2429" s="55">
        <f>IF(LEN(TRIM(tags_count[[#This Row],[Index_count]]))=0,0,LEN(tags_count[[#This Row],[Index_count]])-LEN(SUBSTITUTE(tags_count[[#This Row],[Index_count]]," ",""))+1)</f>
        <v>1</v>
      </c>
      <c r="E2429">
        <f t="shared" si="38"/>
        <v>0</v>
      </c>
    </row>
    <row r="2430" spans="1:5" x14ac:dyDescent="0.3">
      <c r="A2430" s="10" t="s">
        <v>13821</v>
      </c>
      <c r="B2430" s="54">
        <v>1</v>
      </c>
      <c r="C2430" t="s">
        <v>16751</v>
      </c>
      <c r="D2430" s="55">
        <f>IF(LEN(TRIM(tags_count[[#This Row],[Index_count]]))=0,0,LEN(tags_count[[#This Row],[Index_count]])-LEN(SUBSTITUTE(tags_count[[#This Row],[Index_count]]," ",""))+1)</f>
        <v>1</v>
      </c>
      <c r="E2430">
        <f t="shared" si="38"/>
        <v>0</v>
      </c>
    </row>
    <row r="2431" spans="1:5" x14ac:dyDescent="0.3">
      <c r="A2431" s="10" t="s">
        <v>13822</v>
      </c>
      <c r="B2431" s="54">
        <v>1</v>
      </c>
      <c r="C2431" t="s">
        <v>16425</v>
      </c>
      <c r="D2431" s="55">
        <f>IF(LEN(TRIM(tags_count[[#This Row],[Index_count]]))=0,0,LEN(tags_count[[#This Row],[Index_count]])-LEN(SUBSTITUTE(tags_count[[#This Row],[Index_count]]," ",""))+1)</f>
        <v>1</v>
      </c>
      <c r="E2431">
        <f t="shared" si="38"/>
        <v>0</v>
      </c>
    </row>
    <row r="2432" spans="1:5" x14ac:dyDescent="0.3">
      <c r="A2432" s="10" t="s">
        <v>13823</v>
      </c>
      <c r="B2432" s="54">
        <v>1</v>
      </c>
      <c r="C2432" t="s">
        <v>16789</v>
      </c>
      <c r="D2432" s="55">
        <f>IF(LEN(TRIM(tags_count[[#This Row],[Index_count]]))=0,0,LEN(tags_count[[#This Row],[Index_count]])-LEN(SUBSTITUTE(tags_count[[#This Row],[Index_count]]," ",""))+1)</f>
        <v>1</v>
      </c>
      <c r="E2432">
        <f t="shared" si="38"/>
        <v>0</v>
      </c>
    </row>
    <row r="2433" spans="1:5" x14ac:dyDescent="0.3">
      <c r="A2433" s="10" t="s">
        <v>13824</v>
      </c>
      <c r="B2433" s="54">
        <v>1</v>
      </c>
      <c r="C2433" t="s">
        <v>16655</v>
      </c>
      <c r="D2433" s="55">
        <f>IF(LEN(TRIM(tags_count[[#This Row],[Index_count]]))=0,0,LEN(tags_count[[#This Row],[Index_count]])-LEN(SUBSTITUTE(tags_count[[#This Row],[Index_count]]," ",""))+1)</f>
        <v>1</v>
      </c>
      <c r="E2433">
        <f t="shared" si="38"/>
        <v>0</v>
      </c>
    </row>
    <row r="2434" spans="1:5" x14ac:dyDescent="0.3">
      <c r="A2434" s="10" t="s">
        <v>13825</v>
      </c>
      <c r="B2434" s="54">
        <v>1</v>
      </c>
      <c r="C2434" t="s">
        <v>16479</v>
      </c>
      <c r="D2434" s="55">
        <f>IF(LEN(TRIM(tags_count[[#This Row],[Index_count]]))=0,0,LEN(tags_count[[#This Row],[Index_count]])-LEN(SUBSTITUTE(tags_count[[#This Row],[Index_count]]," ",""))+1)</f>
        <v>1</v>
      </c>
      <c r="E2434">
        <f t="shared" ref="E2434:E2497" si="39">COUNTIF(T2434:T3794,"*"&amp;A2434&amp;"*")</f>
        <v>0</v>
      </c>
    </row>
    <row r="2435" spans="1:5" x14ac:dyDescent="0.3">
      <c r="A2435" s="10" t="s">
        <v>13826</v>
      </c>
      <c r="B2435" s="54">
        <v>1</v>
      </c>
      <c r="C2435" t="s">
        <v>16907</v>
      </c>
      <c r="D2435" s="55">
        <f>IF(LEN(TRIM(tags_count[[#This Row],[Index_count]]))=0,0,LEN(tags_count[[#This Row],[Index_count]])-LEN(SUBSTITUTE(tags_count[[#This Row],[Index_count]]," ",""))+1)</f>
        <v>1</v>
      </c>
      <c r="E2435">
        <f t="shared" si="39"/>
        <v>0</v>
      </c>
    </row>
    <row r="2436" spans="1:5" x14ac:dyDescent="0.3">
      <c r="A2436" s="10" t="s">
        <v>13827</v>
      </c>
      <c r="B2436" s="54">
        <v>1</v>
      </c>
      <c r="C2436" t="s">
        <v>16414</v>
      </c>
      <c r="D2436" s="55">
        <f>IF(LEN(TRIM(tags_count[[#This Row],[Index_count]]))=0,0,LEN(tags_count[[#This Row],[Index_count]])-LEN(SUBSTITUTE(tags_count[[#This Row],[Index_count]]," ",""))+1)</f>
        <v>1</v>
      </c>
      <c r="E2436">
        <f t="shared" si="39"/>
        <v>0</v>
      </c>
    </row>
    <row r="2437" spans="1:5" x14ac:dyDescent="0.3">
      <c r="A2437" s="10" t="s">
        <v>13828</v>
      </c>
      <c r="B2437" s="54">
        <v>1</v>
      </c>
      <c r="C2437" t="s">
        <v>16564</v>
      </c>
      <c r="D2437" s="55">
        <f>IF(LEN(TRIM(tags_count[[#This Row],[Index_count]]))=0,0,LEN(tags_count[[#This Row],[Index_count]])-LEN(SUBSTITUTE(tags_count[[#This Row],[Index_count]]," ",""))+1)</f>
        <v>1</v>
      </c>
      <c r="E2437">
        <f t="shared" si="39"/>
        <v>0</v>
      </c>
    </row>
    <row r="2438" spans="1:5" x14ac:dyDescent="0.3">
      <c r="A2438" s="10" t="s">
        <v>13829</v>
      </c>
      <c r="B2438" s="54">
        <v>1</v>
      </c>
      <c r="C2438" t="s">
        <v>16482</v>
      </c>
      <c r="D2438" s="55">
        <f>IF(LEN(TRIM(tags_count[[#This Row],[Index_count]]))=0,0,LEN(tags_count[[#This Row],[Index_count]])-LEN(SUBSTITUTE(tags_count[[#This Row],[Index_count]]," ",""))+1)</f>
        <v>1</v>
      </c>
      <c r="E2438">
        <f t="shared" si="39"/>
        <v>0</v>
      </c>
    </row>
    <row r="2439" spans="1:5" x14ac:dyDescent="0.3">
      <c r="A2439" s="10" t="s">
        <v>13830</v>
      </c>
      <c r="B2439" s="54">
        <v>1</v>
      </c>
      <c r="C2439" t="s">
        <v>16507</v>
      </c>
      <c r="D2439" s="55">
        <f>IF(LEN(TRIM(tags_count[[#This Row],[Index_count]]))=0,0,LEN(tags_count[[#This Row],[Index_count]])-LEN(SUBSTITUTE(tags_count[[#This Row],[Index_count]]," ",""))+1)</f>
        <v>1</v>
      </c>
      <c r="E2439">
        <f t="shared" si="39"/>
        <v>0</v>
      </c>
    </row>
    <row r="2440" spans="1:5" x14ac:dyDescent="0.3">
      <c r="A2440" s="10" t="s">
        <v>13831</v>
      </c>
      <c r="B2440" s="54">
        <v>1</v>
      </c>
      <c r="C2440" t="s">
        <v>16452</v>
      </c>
      <c r="D2440" s="55">
        <f>IF(LEN(TRIM(tags_count[[#This Row],[Index_count]]))=0,0,LEN(tags_count[[#This Row],[Index_count]])-LEN(SUBSTITUTE(tags_count[[#This Row],[Index_count]]," ",""))+1)</f>
        <v>1</v>
      </c>
      <c r="E2440">
        <f t="shared" si="39"/>
        <v>0</v>
      </c>
    </row>
    <row r="2441" spans="1:5" x14ac:dyDescent="0.3">
      <c r="A2441" s="10" t="s">
        <v>13832</v>
      </c>
      <c r="B2441" s="54">
        <v>1</v>
      </c>
      <c r="C2441" t="s">
        <v>16483</v>
      </c>
      <c r="D2441" s="55">
        <f>IF(LEN(TRIM(tags_count[[#This Row],[Index_count]]))=0,0,LEN(tags_count[[#This Row],[Index_count]])-LEN(SUBSTITUTE(tags_count[[#This Row],[Index_count]]," ",""))+1)</f>
        <v>1</v>
      </c>
      <c r="E2441">
        <f t="shared" si="39"/>
        <v>0</v>
      </c>
    </row>
    <row r="2442" spans="1:5" x14ac:dyDescent="0.3">
      <c r="A2442" s="10" t="s">
        <v>13833</v>
      </c>
      <c r="B2442" s="54">
        <v>1</v>
      </c>
      <c r="C2442" t="s">
        <v>16606</v>
      </c>
      <c r="D2442" s="55">
        <f>IF(LEN(TRIM(tags_count[[#This Row],[Index_count]]))=0,0,LEN(tags_count[[#This Row],[Index_count]])-LEN(SUBSTITUTE(tags_count[[#This Row],[Index_count]]," ",""))+1)</f>
        <v>1</v>
      </c>
      <c r="E2442">
        <f t="shared" si="39"/>
        <v>0</v>
      </c>
    </row>
    <row r="2443" spans="1:5" x14ac:dyDescent="0.3">
      <c r="A2443" s="10" t="s">
        <v>13834</v>
      </c>
      <c r="B2443" s="54">
        <v>1</v>
      </c>
      <c r="C2443" t="s">
        <v>16797</v>
      </c>
      <c r="D2443" s="55">
        <f>IF(LEN(TRIM(tags_count[[#This Row],[Index_count]]))=0,0,LEN(tags_count[[#This Row],[Index_count]])-LEN(SUBSTITUTE(tags_count[[#This Row],[Index_count]]," ",""))+1)</f>
        <v>1</v>
      </c>
      <c r="E2443">
        <f t="shared" si="39"/>
        <v>0</v>
      </c>
    </row>
    <row r="2444" spans="1:5" x14ac:dyDescent="0.3">
      <c r="A2444" s="10" t="s">
        <v>13835</v>
      </c>
      <c r="B2444" s="54">
        <v>1</v>
      </c>
      <c r="C2444" t="s">
        <v>16730</v>
      </c>
      <c r="D2444" s="55">
        <f>IF(LEN(TRIM(tags_count[[#This Row],[Index_count]]))=0,0,LEN(tags_count[[#This Row],[Index_count]])-LEN(SUBSTITUTE(tags_count[[#This Row],[Index_count]]," ",""))+1)</f>
        <v>1</v>
      </c>
      <c r="E2444">
        <f t="shared" si="39"/>
        <v>0</v>
      </c>
    </row>
    <row r="2445" spans="1:5" x14ac:dyDescent="0.3">
      <c r="A2445" s="10" t="s">
        <v>13836</v>
      </c>
      <c r="B2445" s="54">
        <v>1</v>
      </c>
      <c r="C2445" t="s">
        <v>16655</v>
      </c>
      <c r="D2445" s="55">
        <f>IF(LEN(TRIM(tags_count[[#This Row],[Index_count]]))=0,0,LEN(tags_count[[#This Row],[Index_count]])-LEN(SUBSTITUTE(tags_count[[#This Row],[Index_count]]," ",""))+1)</f>
        <v>1</v>
      </c>
      <c r="E2445">
        <f t="shared" si="39"/>
        <v>0</v>
      </c>
    </row>
    <row r="2446" spans="1:5" x14ac:dyDescent="0.3">
      <c r="A2446" s="10" t="s">
        <v>13837</v>
      </c>
      <c r="B2446" s="54">
        <v>1</v>
      </c>
      <c r="C2446" t="s">
        <v>16908</v>
      </c>
      <c r="D2446" s="55">
        <f>IF(LEN(TRIM(tags_count[[#This Row],[Index_count]]))=0,0,LEN(tags_count[[#This Row],[Index_count]])-LEN(SUBSTITUTE(tags_count[[#This Row],[Index_count]]," ",""))+1)</f>
        <v>1</v>
      </c>
      <c r="E2446">
        <f t="shared" si="39"/>
        <v>0</v>
      </c>
    </row>
    <row r="2447" spans="1:5" x14ac:dyDescent="0.3">
      <c r="A2447" s="10" t="s">
        <v>13838</v>
      </c>
      <c r="B2447" s="54">
        <v>1</v>
      </c>
      <c r="C2447" t="s">
        <v>16479</v>
      </c>
      <c r="D2447" s="55">
        <f>IF(LEN(TRIM(tags_count[[#This Row],[Index_count]]))=0,0,LEN(tags_count[[#This Row],[Index_count]])-LEN(SUBSTITUTE(tags_count[[#This Row],[Index_count]]," ",""))+1)</f>
        <v>1</v>
      </c>
      <c r="E2447">
        <f t="shared" si="39"/>
        <v>0</v>
      </c>
    </row>
    <row r="2448" spans="1:5" x14ac:dyDescent="0.3">
      <c r="A2448" s="10" t="s">
        <v>13839</v>
      </c>
      <c r="B2448" s="54">
        <v>1</v>
      </c>
      <c r="C2448" t="s">
        <v>16581</v>
      </c>
      <c r="D2448" s="55">
        <f>IF(LEN(TRIM(tags_count[[#This Row],[Index_count]]))=0,0,LEN(tags_count[[#This Row],[Index_count]])-LEN(SUBSTITUTE(tags_count[[#This Row],[Index_count]]," ",""))+1)</f>
        <v>1</v>
      </c>
      <c r="E2448">
        <f t="shared" si="39"/>
        <v>0</v>
      </c>
    </row>
    <row r="2449" spans="1:5" x14ac:dyDescent="0.3">
      <c r="A2449" s="10" t="s">
        <v>13840</v>
      </c>
      <c r="B2449" s="54">
        <v>1</v>
      </c>
      <c r="C2449" t="s">
        <v>16464</v>
      </c>
      <c r="D2449" s="55">
        <f>IF(LEN(TRIM(tags_count[[#This Row],[Index_count]]))=0,0,LEN(tags_count[[#This Row],[Index_count]])-LEN(SUBSTITUTE(tags_count[[#This Row],[Index_count]]," ",""))+1)</f>
        <v>1</v>
      </c>
      <c r="E2449">
        <f t="shared" si="39"/>
        <v>0</v>
      </c>
    </row>
    <row r="2450" spans="1:5" x14ac:dyDescent="0.3">
      <c r="A2450" s="10" t="s">
        <v>13841</v>
      </c>
      <c r="B2450" s="54">
        <v>1</v>
      </c>
      <c r="C2450" t="s">
        <v>16410</v>
      </c>
      <c r="D2450" s="55">
        <f>IF(LEN(TRIM(tags_count[[#This Row],[Index_count]]))=0,0,LEN(tags_count[[#This Row],[Index_count]])-LEN(SUBSTITUTE(tags_count[[#This Row],[Index_count]]," ",""))+1)</f>
        <v>1</v>
      </c>
      <c r="E2450">
        <f t="shared" si="39"/>
        <v>0</v>
      </c>
    </row>
    <row r="2451" spans="1:5" x14ac:dyDescent="0.3">
      <c r="A2451" s="10" t="s">
        <v>13842</v>
      </c>
      <c r="B2451" s="54">
        <v>1</v>
      </c>
      <c r="C2451" t="s">
        <v>16789</v>
      </c>
      <c r="D2451" s="55">
        <f>IF(LEN(TRIM(tags_count[[#This Row],[Index_count]]))=0,0,LEN(tags_count[[#This Row],[Index_count]])-LEN(SUBSTITUTE(tags_count[[#This Row],[Index_count]]," ",""))+1)</f>
        <v>1</v>
      </c>
      <c r="E2451">
        <f t="shared" si="39"/>
        <v>0</v>
      </c>
    </row>
    <row r="2452" spans="1:5" x14ac:dyDescent="0.3">
      <c r="A2452" s="10" t="s">
        <v>13843</v>
      </c>
      <c r="B2452" s="54">
        <v>1</v>
      </c>
      <c r="C2452" t="s">
        <v>16909</v>
      </c>
      <c r="D2452" s="55">
        <f>IF(LEN(TRIM(tags_count[[#This Row],[Index_count]]))=0,0,LEN(tags_count[[#This Row],[Index_count]])-LEN(SUBSTITUTE(tags_count[[#This Row],[Index_count]]," ",""))+1)</f>
        <v>1</v>
      </c>
      <c r="E2452">
        <f t="shared" si="39"/>
        <v>0</v>
      </c>
    </row>
    <row r="2453" spans="1:5" x14ac:dyDescent="0.3">
      <c r="A2453" s="10" t="s">
        <v>13844</v>
      </c>
      <c r="B2453" s="54">
        <v>1</v>
      </c>
      <c r="C2453" t="s">
        <v>16910</v>
      </c>
      <c r="D2453" s="55">
        <f>IF(LEN(TRIM(tags_count[[#This Row],[Index_count]]))=0,0,LEN(tags_count[[#This Row],[Index_count]])-LEN(SUBSTITUTE(tags_count[[#This Row],[Index_count]]," ",""))+1)</f>
        <v>1</v>
      </c>
      <c r="E2453">
        <f t="shared" si="39"/>
        <v>0</v>
      </c>
    </row>
    <row r="2454" spans="1:5" x14ac:dyDescent="0.3">
      <c r="A2454" s="10" t="s">
        <v>13845</v>
      </c>
      <c r="B2454" s="54">
        <v>1</v>
      </c>
      <c r="C2454" t="s">
        <v>16805</v>
      </c>
      <c r="D2454" s="55">
        <f>IF(LEN(TRIM(tags_count[[#This Row],[Index_count]]))=0,0,LEN(tags_count[[#This Row],[Index_count]])-LEN(SUBSTITUTE(tags_count[[#This Row],[Index_count]]," ",""))+1)</f>
        <v>1</v>
      </c>
      <c r="E2454">
        <f t="shared" si="39"/>
        <v>0</v>
      </c>
    </row>
    <row r="2455" spans="1:5" x14ac:dyDescent="0.3">
      <c r="A2455" s="10" t="s">
        <v>13846</v>
      </c>
      <c r="B2455" s="54">
        <v>1</v>
      </c>
      <c r="C2455" t="s">
        <v>16911</v>
      </c>
      <c r="D2455" s="55">
        <f>IF(LEN(TRIM(tags_count[[#This Row],[Index_count]]))=0,0,LEN(tags_count[[#This Row],[Index_count]])-LEN(SUBSTITUTE(tags_count[[#This Row],[Index_count]]," ",""))+1)</f>
        <v>1</v>
      </c>
      <c r="E2455">
        <f t="shared" si="39"/>
        <v>0</v>
      </c>
    </row>
    <row r="2456" spans="1:5" x14ac:dyDescent="0.3">
      <c r="A2456" s="10" t="s">
        <v>13847</v>
      </c>
      <c r="B2456" s="54">
        <v>1</v>
      </c>
      <c r="C2456" t="s">
        <v>16893</v>
      </c>
      <c r="D2456" s="55">
        <f>IF(LEN(TRIM(tags_count[[#This Row],[Index_count]]))=0,0,LEN(tags_count[[#This Row],[Index_count]])-LEN(SUBSTITUTE(tags_count[[#This Row],[Index_count]]," ",""))+1)</f>
        <v>1</v>
      </c>
      <c r="E2456">
        <f t="shared" si="39"/>
        <v>0</v>
      </c>
    </row>
    <row r="2457" spans="1:5" x14ac:dyDescent="0.3">
      <c r="A2457" s="10" t="s">
        <v>13848</v>
      </c>
      <c r="B2457" s="54">
        <v>1</v>
      </c>
      <c r="C2457" t="s">
        <v>16912</v>
      </c>
      <c r="D2457" s="55">
        <f>IF(LEN(TRIM(tags_count[[#This Row],[Index_count]]))=0,0,LEN(tags_count[[#This Row],[Index_count]])-LEN(SUBSTITUTE(tags_count[[#This Row],[Index_count]]," ",""))+1)</f>
        <v>1</v>
      </c>
      <c r="E2457">
        <f t="shared" si="39"/>
        <v>0</v>
      </c>
    </row>
    <row r="2458" spans="1:5" x14ac:dyDescent="0.3">
      <c r="A2458" s="10" t="s">
        <v>13849</v>
      </c>
      <c r="B2458" s="54">
        <v>1</v>
      </c>
      <c r="C2458" t="s">
        <v>16483</v>
      </c>
      <c r="D2458" s="55">
        <f>IF(LEN(TRIM(tags_count[[#This Row],[Index_count]]))=0,0,LEN(tags_count[[#This Row],[Index_count]])-LEN(SUBSTITUTE(tags_count[[#This Row],[Index_count]]," ",""))+1)</f>
        <v>1</v>
      </c>
      <c r="E2458">
        <f t="shared" si="39"/>
        <v>0</v>
      </c>
    </row>
    <row r="2459" spans="1:5" x14ac:dyDescent="0.3">
      <c r="A2459" s="10" t="s">
        <v>13850</v>
      </c>
      <c r="B2459" s="54">
        <v>1</v>
      </c>
      <c r="C2459" t="s">
        <v>16543</v>
      </c>
      <c r="D2459" s="55">
        <f>IF(LEN(TRIM(tags_count[[#This Row],[Index_count]]))=0,0,LEN(tags_count[[#This Row],[Index_count]])-LEN(SUBSTITUTE(tags_count[[#This Row],[Index_count]]," ",""))+1)</f>
        <v>1</v>
      </c>
      <c r="E2459">
        <f t="shared" si="39"/>
        <v>0</v>
      </c>
    </row>
    <row r="2460" spans="1:5" x14ac:dyDescent="0.3">
      <c r="A2460" s="10" t="s">
        <v>13851</v>
      </c>
      <c r="B2460" s="54">
        <v>1</v>
      </c>
      <c r="C2460" t="s">
        <v>16479</v>
      </c>
      <c r="D2460" s="55">
        <f>IF(LEN(TRIM(tags_count[[#This Row],[Index_count]]))=0,0,LEN(tags_count[[#This Row],[Index_count]])-LEN(SUBSTITUTE(tags_count[[#This Row],[Index_count]]," ",""))+1)</f>
        <v>1</v>
      </c>
      <c r="E2460">
        <f t="shared" si="39"/>
        <v>0</v>
      </c>
    </row>
    <row r="2461" spans="1:5" x14ac:dyDescent="0.3">
      <c r="A2461" s="10" t="s">
        <v>13852</v>
      </c>
      <c r="B2461" s="54">
        <v>1</v>
      </c>
      <c r="C2461" t="s">
        <v>16804</v>
      </c>
      <c r="D2461" s="55">
        <f>IF(LEN(TRIM(tags_count[[#This Row],[Index_count]]))=0,0,LEN(tags_count[[#This Row],[Index_count]])-LEN(SUBSTITUTE(tags_count[[#This Row],[Index_count]]," ",""))+1)</f>
        <v>1</v>
      </c>
      <c r="E2461">
        <f t="shared" si="39"/>
        <v>0</v>
      </c>
    </row>
    <row r="2462" spans="1:5" x14ac:dyDescent="0.3">
      <c r="A2462" s="10" t="s">
        <v>13853</v>
      </c>
      <c r="B2462" s="54">
        <v>1</v>
      </c>
      <c r="C2462" t="s">
        <v>16477</v>
      </c>
      <c r="D2462" s="55">
        <f>IF(LEN(TRIM(tags_count[[#This Row],[Index_count]]))=0,0,LEN(tags_count[[#This Row],[Index_count]])-LEN(SUBSTITUTE(tags_count[[#This Row],[Index_count]]," ",""))+1)</f>
        <v>1</v>
      </c>
      <c r="E2462">
        <f t="shared" si="39"/>
        <v>0</v>
      </c>
    </row>
    <row r="2463" spans="1:5" x14ac:dyDescent="0.3">
      <c r="A2463" s="10" t="s">
        <v>13854</v>
      </c>
      <c r="B2463" s="54">
        <v>1</v>
      </c>
      <c r="C2463" t="s">
        <v>16749</v>
      </c>
      <c r="D2463" s="55">
        <f>IF(LEN(TRIM(tags_count[[#This Row],[Index_count]]))=0,0,LEN(tags_count[[#This Row],[Index_count]])-LEN(SUBSTITUTE(tags_count[[#This Row],[Index_count]]," ",""))+1)</f>
        <v>1</v>
      </c>
      <c r="E2463">
        <f t="shared" si="39"/>
        <v>0</v>
      </c>
    </row>
    <row r="2464" spans="1:5" x14ac:dyDescent="0.3">
      <c r="A2464" s="10" t="s">
        <v>13855</v>
      </c>
      <c r="B2464" s="54">
        <v>1</v>
      </c>
      <c r="C2464" t="s">
        <v>16603</v>
      </c>
      <c r="D2464" s="55">
        <f>IF(LEN(TRIM(tags_count[[#This Row],[Index_count]]))=0,0,LEN(tags_count[[#This Row],[Index_count]])-LEN(SUBSTITUTE(tags_count[[#This Row],[Index_count]]," ",""))+1)</f>
        <v>1</v>
      </c>
      <c r="E2464">
        <f t="shared" si="39"/>
        <v>0</v>
      </c>
    </row>
    <row r="2465" spans="1:5" x14ac:dyDescent="0.3">
      <c r="A2465" s="10" t="s">
        <v>13856</v>
      </c>
      <c r="B2465" s="54">
        <v>1</v>
      </c>
      <c r="C2465" t="s">
        <v>16810</v>
      </c>
      <c r="D2465" s="55">
        <f>IF(LEN(TRIM(tags_count[[#This Row],[Index_count]]))=0,0,LEN(tags_count[[#This Row],[Index_count]])-LEN(SUBSTITUTE(tags_count[[#This Row],[Index_count]]," ",""))+1)</f>
        <v>1</v>
      </c>
      <c r="E2465">
        <f t="shared" si="39"/>
        <v>0</v>
      </c>
    </row>
    <row r="2466" spans="1:5" x14ac:dyDescent="0.3">
      <c r="A2466" s="10" t="s">
        <v>13857</v>
      </c>
      <c r="B2466" s="54">
        <v>1</v>
      </c>
      <c r="C2466" t="s">
        <v>16838</v>
      </c>
      <c r="D2466" s="55">
        <f>IF(LEN(TRIM(tags_count[[#This Row],[Index_count]]))=0,0,LEN(tags_count[[#This Row],[Index_count]])-LEN(SUBSTITUTE(tags_count[[#This Row],[Index_count]]," ",""))+1)</f>
        <v>1</v>
      </c>
      <c r="E2466">
        <f t="shared" si="39"/>
        <v>0</v>
      </c>
    </row>
    <row r="2467" spans="1:5" x14ac:dyDescent="0.3">
      <c r="A2467" s="10" t="s">
        <v>13858</v>
      </c>
      <c r="B2467" s="54">
        <v>1</v>
      </c>
      <c r="C2467" t="s">
        <v>16626</v>
      </c>
      <c r="D2467" s="55">
        <f>IF(LEN(TRIM(tags_count[[#This Row],[Index_count]]))=0,0,LEN(tags_count[[#This Row],[Index_count]])-LEN(SUBSTITUTE(tags_count[[#This Row],[Index_count]]," ",""))+1)</f>
        <v>1</v>
      </c>
      <c r="E2467">
        <f t="shared" si="39"/>
        <v>0</v>
      </c>
    </row>
    <row r="2468" spans="1:5" x14ac:dyDescent="0.3">
      <c r="A2468" s="10" t="s">
        <v>13859</v>
      </c>
      <c r="B2468" s="54">
        <v>1</v>
      </c>
      <c r="C2468" t="s">
        <v>16483</v>
      </c>
      <c r="D2468" s="55">
        <f>IF(LEN(TRIM(tags_count[[#This Row],[Index_count]]))=0,0,LEN(tags_count[[#This Row],[Index_count]])-LEN(SUBSTITUTE(tags_count[[#This Row],[Index_count]]," ",""))+1)</f>
        <v>1</v>
      </c>
      <c r="E2468">
        <f t="shared" si="39"/>
        <v>0</v>
      </c>
    </row>
    <row r="2469" spans="1:5" x14ac:dyDescent="0.3">
      <c r="A2469" s="10" t="s">
        <v>13860</v>
      </c>
      <c r="B2469" s="54">
        <v>1</v>
      </c>
      <c r="C2469" t="s">
        <v>16913</v>
      </c>
      <c r="D2469" s="55">
        <f>IF(LEN(TRIM(tags_count[[#This Row],[Index_count]]))=0,0,LEN(tags_count[[#This Row],[Index_count]])-LEN(SUBSTITUTE(tags_count[[#This Row],[Index_count]]," ",""))+1)</f>
        <v>1</v>
      </c>
      <c r="E2469">
        <f t="shared" si="39"/>
        <v>0</v>
      </c>
    </row>
    <row r="2470" spans="1:5" x14ac:dyDescent="0.3">
      <c r="A2470" s="10" t="s">
        <v>13861</v>
      </c>
      <c r="B2470" s="54">
        <v>1</v>
      </c>
      <c r="C2470" t="s">
        <v>16460</v>
      </c>
      <c r="D2470" s="55">
        <f>IF(LEN(TRIM(tags_count[[#This Row],[Index_count]]))=0,0,LEN(tags_count[[#This Row],[Index_count]])-LEN(SUBSTITUTE(tags_count[[#This Row],[Index_count]]," ",""))+1)</f>
        <v>1</v>
      </c>
      <c r="E2470">
        <f t="shared" si="39"/>
        <v>0</v>
      </c>
    </row>
    <row r="2471" spans="1:5" x14ac:dyDescent="0.3">
      <c r="A2471" s="10" t="s">
        <v>13862</v>
      </c>
      <c r="B2471" s="54">
        <v>1</v>
      </c>
      <c r="C2471" t="s">
        <v>16857</v>
      </c>
      <c r="D2471" s="55">
        <f>IF(LEN(TRIM(tags_count[[#This Row],[Index_count]]))=0,0,LEN(tags_count[[#This Row],[Index_count]])-LEN(SUBSTITUTE(tags_count[[#This Row],[Index_count]]," ",""))+1)</f>
        <v>1</v>
      </c>
      <c r="E2471">
        <f t="shared" si="39"/>
        <v>0</v>
      </c>
    </row>
    <row r="2472" spans="1:5" x14ac:dyDescent="0.3">
      <c r="A2472" s="10" t="s">
        <v>13863</v>
      </c>
      <c r="B2472" s="54">
        <v>1</v>
      </c>
      <c r="C2472" t="s">
        <v>16914</v>
      </c>
      <c r="D2472" s="55">
        <f>IF(LEN(TRIM(tags_count[[#This Row],[Index_count]]))=0,0,LEN(tags_count[[#This Row],[Index_count]])-LEN(SUBSTITUTE(tags_count[[#This Row],[Index_count]]," ",""))+1)</f>
        <v>1</v>
      </c>
      <c r="E2472">
        <f t="shared" si="39"/>
        <v>0</v>
      </c>
    </row>
    <row r="2473" spans="1:5" x14ac:dyDescent="0.3">
      <c r="A2473" s="10" t="s">
        <v>13864</v>
      </c>
      <c r="B2473" s="54">
        <v>1</v>
      </c>
      <c r="C2473" t="s">
        <v>16572</v>
      </c>
      <c r="D2473" s="55">
        <f>IF(LEN(TRIM(tags_count[[#This Row],[Index_count]]))=0,0,LEN(tags_count[[#This Row],[Index_count]])-LEN(SUBSTITUTE(tags_count[[#This Row],[Index_count]]," ",""))+1)</f>
        <v>1</v>
      </c>
      <c r="E2473">
        <f t="shared" si="39"/>
        <v>0</v>
      </c>
    </row>
    <row r="2474" spans="1:5" x14ac:dyDescent="0.3">
      <c r="A2474" s="10" t="s">
        <v>13865</v>
      </c>
      <c r="B2474" s="54">
        <v>1</v>
      </c>
      <c r="C2474" t="s">
        <v>16483</v>
      </c>
      <c r="D2474" s="55">
        <f>IF(LEN(TRIM(tags_count[[#This Row],[Index_count]]))=0,0,LEN(tags_count[[#This Row],[Index_count]])-LEN(SUBSTITUTE(tags_count[[#This Row],[Index_count]]," ",""))+1)</f>
        <v>1</v>
      </c>
      <c r="E2474">
        <f t="shared" si="39"/>
        <v>0</v>
      </c>
    </row>
    <row r="2475" spans="1:5" x14ac:dyDescent="0.3">
      <c r="A2475" s="10" t="s">
        <v>13866</v>
      </c>
      <c r="B2475" s="54">
        <v>1</v>
      </c>
      <c r="C2475" t="s">
        <v>16483</v>
      </c>
      <c r="D2475" s="55">
        <f>IF(LEN(TRIM(tags_count[[#This Row],[Index_count]]))=0,0,LEN(tags_count[[#This Row],[Index_count]])-LEN(SUBSTITUTE(tags_count[[#This Row],[Index_count]]," ",""))+1)</f>
        <v>1</v>
      </c>
      <c r="E2475">
        <f t="shared" si="39"/>
        <v>0</v>
      </c>
    </row>
    <row r="2476" spans="1:5" x14ac:dyDescent="0.3">
      <c r="A2476" s="10" t="s">
        <v>13867</v>
      </c>
      <c r="B2476" s="54">
        <v>1</v>
      </c>
      <c r="C2476" t="s">
        <v>16488</v>
      </c>
      <c r="D2476" s="55">
        <f>IF(LEN(TRIM(tags_count[[#This Row],[Index_count]]))=0,0,LEN(tags_count[[#This Row],[Index_count]])-LEN(SUBSTITUTE(tags_count[[#This Row],[Index_count]]," ",""))+1)</f>
        <v>1</v>
      </c>
      <c r="E2476">
        <f t="shared" si="39"/>
        <v>0</v>
      </c>
    </row>
    <row r="2477" spans="1:5" x14ac:dyDescent="0.3">
      <c r="A2477" s="10" t="s">
        <v>13868</v>
      </c>
      <c r="B2477" s="54">
        <v>1</v>
      </c>
      <c r="C2477" t="s">
        <v>16915</v>
      </c>
      <c r="D2477" s="55">
        <f>IF(LEN(TRIM(tags_count[[#This Row],[Index_count]]))=0,0,LEN(tags_count[[#This Row],[Index_count]])-LEN(SUBSTITUTE(tags_count[[#This Row],[Index_count]]," ",""))+1)</f>
        <v>1</v>
      </c>
      <c r="E2477">
        <f t="shared" si="39"/>
        <v>0</v>
      </c>
    </row>
    <row r="2478" spans="1:5" x14ac:dyDescent="0.3">
      <c r="A2478" s="10" t="s">
        <v>13869</v>
      </c>
      <c r="B2478" s="54">
        <v>1</v>
      </c>
      <c r="C2478" t="s">
        <v>16572</v>
      </c>
      <c r="D2478" s="55">
        <f>IF(LEN(TRIM(tags_count[[#This Row],[Index_count]]))=0,0,LEN(tags_count[[#This Row],[Index_count]])-LEN(SUBSTITUTE(tags_count[[#This Row],[Index_count]]," ",""))+1)</f>
        <v>1</v>
      </c>
      <c r="E2478">
        <f t="shared" si="39"/>
        <v>0</v>
      </c>
    </row>
    <row r="2479" spans="1:5" x14ac:dyDescent="0.3">
      <c r="A2479" s="10" t="s">
        <v>13870</v>
      </c>
      <c r="B2479" s="54">
        <v>1</v>
      </c>
      <c r="C2479" t="s">
        <v>16633</v>
      </c>
      <c r="D2479" s="55">
        <f>IF(LEN(TRIM(tags_count[[#This Row],[Index_count]]))=0,0,LEN(tags_count[[#This Row],[Index_count]])-LEN(SUBSTITUTE(tags_count[[#This Row],[Index_count]]," ",""))+1)</f>
        <v>1</v>
      </c>
      <c r="E2479">
        <f t="shared" si="39"/>
        <v>0</v>
      </c>
    </row>
    <row r="2480" spans="1:5" x14ac:dyDescent="0.3">
      <c r="A2480" s="10" t="s">
        <v>13871</v>
      </c>
      <c r="B2480" s="54">
        <v>1</v>
      </c>
      <c r="C2480" t="s">
        <v>16640</v>
      </c>
      <c r="D2480" s="55">
        <f>IF(LEN(TRIM(tags_count[[#This Row],[Index_count]]))=0,0,LEN(tags_count[[#This Row],[Index_count]])-LEN(SUBSTITUTE(tags_count[[#This Row],[Index_count]]," ",""))+1)</f>
        <v>1</v>
      </c>
      <c r="E2480">
        <f t="shared" si="39"/>
        <v>0</v>
      </c>
    </row>
    <row r="2481" spans="1:5" x14ac:dyDescent="0.3">
      <c r="A2481" s="10" t="s">
        <v>13872</v>
      </c>
      <c r="B2481" s="54">
        <v>1</v>
      </c>
      <c r="C2481" t="s">
        <v>16662</v>
      </c>
      <c r="D2481" s="55">
        <f>IF(LEN(TRIM(tags_count[[#This Row],[Index_count]]))=0,0,LEN(tags_count[[#This Row],[Index_count]])-LEN(SUBSTITUTE(tags_count[[#This Row],[Index_count]]," ",""))+1)</f>
        <v>1</v>
      </c>
      <c r="E2481">
        <f t="shared" si="39"/>
        <v>0</v>
      </c>
    </row>
    <row r="2482" spans="1:5" x14ac:dyDescent="0.3">
      <c r="A2482" s="10" t="s">
        <v>13873</v>
      </c>
      <c r="B2482" s="54">
        <v>1</v>
      </c>
      <c r="C2482" t="s">
        <v>16580</v>
      </c>
      <c r="D2482" s="55">
        <f>IF(LEN(TRIM(tags_count[[#This Row],[Index_count]]))=0,0,LEN(tags_count[[#This Row],[Index_count]])-LEN(SUBSTITUTE(tags_count[[#This Row],[Index_count]]," ",""))+1)</f>
        <v>1</v>
      </c>
      <c r="E2482">
        <f t="shared" si="39"/>
        <v>0</v>
      </c>
    </row>
    <row r="2483" spans="1:5" x14ac:dyDescent="0.3">
      <c r="A2483" s="10" t="s">
        <v>13874</v>
      </c>
      <c r="B2483" s="54">
        <v>1</v>
      </c>
      <c r="C2483" t="s">
        <v>16583</v>
      </c>
      <c r="D2483" s="55">
        <f>IF(LEN(TRIM(tags_count[[#This Row],[Index_count]]))=0,0,LEN(tags_count[[#This Row],[Index_count]])-LEN(SUBSTITUTE(tags_count[[#This Row],[Index_count]]," ",""))+1)</f>
        <v>1</v>
      </c>
      <c r="E2483">
        <f t="shared" si="39"/>
        <v>0</v>
      </c>
    </row>
    <row r="2484" spans="1:5" x14ac:dyDescent="0.3">
      <c r="A2484" s="10" t="s">
        <v>13875</v>
      </c>
      <c r="B2484" s="54">
        <v>1</v>
      </c>
      <c r="C2484" t="s">
        <v>16916</v>
      </c>
      <c r="D2484" s="55">
        <f>IF(LEN(TRIM(tags_count[[#This Row],[Index_count]]))=0,0,LEN(tags_count[[#This Row],[Index_count]])-LEN(SUBSTITUTE(tags_count[[#This Row],[Index_count]]," ",""))+1)</f>
        <v>1</v>
      </c>
      <c r="E2484">
        <f t="shared" si="39"/>
        <v>0</v>
      </c>
    </row>
    <row r="2485" spans="1:5" x14ac:dyDescent="0.3">
      <c r="A2485" s="10" t="s">
        <v>13876</v>
      </c>
      <c r="B2485" s="54">
        <v>1</v>
      </c>
      <c r="C2485" t="s">
        <v>16677</v>
      </c>
      <c r="D2485" s="55">
        <f>IF(LEN(TRIM(tags_count[[#This Row],[Index_count]]))=0,0,LEN(tags_count[[#This Row],[Index_count]])-LEN(SUBSTITUTE(tags_count[[#This Row],[Index_count]]," ",""))+1)</f>
        <v>1</v>
      </c>
      <c r="E2485">
        <f t="shared" si="39"/>
        <v>0</v>
      </c>
    </row>
    <row r="2486" spans="1:5" x14ac:dyDescent="0.3">
      <c r="A2486" s="10" t="s">
        <v>13877</v>
      </c>
      <c r="B2486" s="54">
        <v>1</v>
      </c>
      <c r="C2486" t="s">
        <v>16681</v>
      </c>
      <c r="D2486" s="55">
        <f>IF(LEN(TRIM(tags_count[[#This Row],[Index_count]]))=0,0,LEN(tags_count[[#This Row],[Index_count]])-LEN(SUBSTITUTE(tags_count[[#This Row],[Index_count]]," ",""))+1)</f>
        <v>1</v>
      </c>
      <c r="E2486">
        <f t="shared" si="39"/>
        <v>0</v>
      </c>
    </row>
    <row r="2487" spans="1:5" x14ac:dyDescent="0.3">
      <c r="A2487" s="10" t="s">
        <v>13878</v>
      </c>
      <c r="B2487" s="54">
        <v>1</v>
      </c>
      <c r="C2487" t="s">
        <v>16727</v>
      </c>
      <c r="D2487" s="55">
        <f>IF(LEN(TRIM(tags_count[[#This Row],[Index_count]]))=0,0,LEN(tags_count[[#This Row],[Index_count]])-LEN(SUBSTITUTE(tags_count[[#This Row],[Index_count]]," ",""))+1)</f>
        <v>1</v>
      </c>
      <c r="E2487">
        <f t="shared" si="39"/>
        <v>0</v>
      </c>
    </row>
    <row r="2488" spans="1:5" x14ac:dyDescent="0.3">
      <c r="A2488" s="10" t="s">
        <v>13879</v>
      </c>
      <c r="B2488" s="54">
        <v>1</v>
      </c>
      <c r="C2488" t="s">
        <v>16840</v>
      </c>
      <c r="D2488" s="55">
        <f>IF(LEN(TRIM(tags_count[[#This Row],[Index_count]]))=0,0,LEN(tags_count[[#This Row],[Index_count]])-LEN(SUBSTITUTE(tags_count[[#This Row],[Index_count]]," ",""))+1)</f>
        <v>1</v>
      </c>
      <c r="E2488">
        <f t="shared" si="39"/>
        <v>0</v>
      </c>
    </row>
    <row r="2489" spans="1:5" x14ac:dyDescent="0.3">
      <c r="A2489" s="10" t="s">
        <v>13880</v>
      </c>
      <c r="B2489" s="54">
        <v>1</v>
      </c>
      <c r="C2489" t="s">
        <v>16738</v>
      </c>
      <c r="D2489" s="55">
        <f>IF(LEN(TRIM(tags_count[[#This Row],[Index_count]]))=0,0,LEN(tags_count[[#This Row],[Index_count]])-LEN(SUBSTITUTE(tags_count[[#This Row],[Index_count]]," ",""))+1)</f>
        <v>1</v>
      </c>
      <c r="E2489">
        <f t="shared" si="39"/>
        <v>0</v>
      </c>
    </row>
    <row r="2490" spans="1:5" x14ac:dyDescent="0.3">
      <c r="A2490" s="10" t="s">
        <v>13881</v>
      </c>
      <c r="B2490" s="54">
        <v>1</v>
      </c>
      <c r="C2490" t="s">
        <v>16737</v>
      </c>
      <c r="D2490" s="55">
        <f>IF(LEN(TRIM(tags_count[[#This Row],[Index_count]]))=0,0,LEN(tags_count[[#This Row],[Index_count]])-LEN(SUBSTITUTE(tags_count[[#This Row],[Index_count]]," ",""))+1)</f>
        <v>1</v>
      </c>
      <c r="E2490">
        <f t="shared" si="39"/>
        <v>0</v>
      </c>
    </row>
    <row r="2491" spans="1:5" x14ac:dyDescent="0.3">
      <c r="A2491" s="10" t="s">
        <v>13882</v>
      </c>
      <c r="B2491" s="54">
        <v>1</v>
      </c>
      <c r="C2491" t="s">
        <v>16570</v>
      </c>
      <c r="D2491" s="55">
        <f>IF(LEN(TRIM(tags_count[[#This Row],[Index_count]]))=0,0,LEN(tags_count[[#This Row],[Index_count]])-LEN(SUBSTITUTE(tags_count[[#This Row],[Index_count]]," ",""))+1)</f>
        <v>1</v>
      </c>
      <c r="E2491">
        <f t="shared" si="39"/>
        <v>0</v>
      </c>
    </row>
    <row r="2492" spans="1:5" x14ac:dyDescent="0.3">
      <c r="A2492" s="10" t="s">
        <v>13883</v>
      </c>
      <c r="B2492" s="54">
        <v>1</v>
      </c>
      <c r="C2492" t="s">
        <v>16581</v>
      </c>
      <c r="D2492" s="55">
        <f>IF(LEN(TRIM(tags_count[[#This Row],[Index_count]]))=0,0,LEN(tags_count[[#This Row],[Index_count]])-LEN(SUBSTITUTE(tags_count[[#This Row],[Index_count]]," ",""))+1)</f>
        <v>1</v>
      </c>
      <c r="E2492">
        <f t="shared" si="39"/>
        <v>0</v>
      </c>
    </row>
    <row r="2493" spans="1:5" x14ac:dyDescent="0.3">
      <c r="A2493" s="10" t="s">
        <v>13884</v>
      </c>
      <c r="B2493" s="54">
        <v>1</v>
      </c>
      <c r="C2493" t="s">
        <v>16917</v>
      </c>
      <c r="D2493" s="55">
        <f>IF(LEN(TRIM(tags_count[[#This Row],[Index_count]]))=0,0,LEN(tags_count[[#This Row],[Index_count]])-LEN(SUBSTITUTE(tags_count[[#This Row],[Index_count]]," ",""))+1)</f>
        <v>1</v>
      </c>
      <c r="E2493">
        <f t="shared" si="39"/>
        <v>0</v>
      </c>
    </row>
    <row r="2494" spans="1:5" x14ac:dyDescent="0.3">
      <c r="A2494" s="10" t="s">
        <v>13885</v>
      </c>
      <c r="B2494" s="54">
        <v>1</v>
      </c>
      <c r="C2494" t="s">
        <v>16567</v>
      </c>
      <c r="D2494" s="55">
        <f>IF(LEN(TRIM(tags_count[[#This Row],[Index_count]]))=0,0,LEN(tags_count[[#This Row],[Index_count]])-LEN(SUBSTITUTE(tags_count[[#This Row],[Index_count]]," ",""))+1)</f>
        <v>1</v>
      </c>
      <c r="E2494">
        <f t="shared" si="39"/>
        <v>0</v>
      </c>
    </row>
    <row r="2495" spans="1:5" x14ac:dyDescent="0.3">
      <c r="A2495" s="10" t="s">
        <v>13886</v>
      </c>
      <c r="B2495" s="54">
        <v>1</v>
      </c>
      <c r="C2495" t="s">
        <v>16891</v>
      </c>
      <c r="D2495" s="55">
        <f>IF(LEN(TRIM(tags_count[[#This Row],[Index_count]]))=0,0,LEN(tags_count[[#This Row],[Index_count]])-LEN(SUBSTITUTE(tags_count[[#This Row],[Index_count]]," ",""))+1)</f>
        <v>1</v>
      </c>
      <c r="E2495">
        <f t="shared" si="39"/>
        <v>0</v>
      </c>
    </row>
    <row r="2496" spans="1:5" x14ac:dyDescent="0.3">
      <c r="A2496" s="10" t="s">
        <v>13887</v>
      </c>
      <c r="B2496" s="54">
        <v>1</v>
      </c>
      <c r="C2496" t="s">
        <v>16484</v>
      </c>
      <c r="D2496" s="55">
        <f>IF(LEN(TRIM(tags_count[[#This Row],[Index_count]]))=0,0,LEN(tags_count[[#This Row],[Index_count]])-LEN(SUBSTITUTE(tags_count[[#This Row],[Index_count]]," ",""))+1)</f>
        <v>1</v>
      </c>
      <c r="E2496">
        <f t="shared" si="39"/>
        <v>0</v>
      </c>
    </row>
    <row r="2497" spans="1:5" x14ac:dyDescent="0.3">
      <c r="A2497" s="10" t="s">
        <v>13888</v>
      </c>
      <c r="B2497" s="54">
        <v>1</v>
      </c>
      <c r="C2497" t="s">
        <v>16840</v>
      </c>
      <c r="D2497" s="55">
        <f>IF(LEN(TRIM(tags_count[[#This Row],[Index_count]]))=0,0,LEN(tags_count[[#This Row],[Index_count]])-LEN(SUBSTITUTE(tags_count[[#This Row],[Index_count]]," ",""))+1)</f>
        <v>1</v>
      </c>
      <c r="E2497">
        <f t="shared" si="39"/>
        <v>0</v>
      </c>
    </row>
    <row r="2498" spans="1:5" x14ac:dyDescent="0.3">
      <c r="A2498" s="10" t="s">
        <v>13889</v>
      </c>
      <c r="B2498" s="54">
        <v>1</v>
      </c>
      <c r="C2498" t="s">
        <v>16682</v>
      </c>
      <c r="D2498" s="55">
        <f>IF(LEN(TRIM(tags_count[[#This Row],[Index_count]]))=0,0,LEN(tags_count[[#This Row],[Index_count]])-LEN(SUBSTITUTE(tags_count[[#This Row],[Index_count]]," ",""))+1)</f>
        <v>1</v>
      </c>
      <c r="E2498">
        <f t="shared" ref="E2498:E2561" si="40">COUNTIF(T2498:T3858,"*"&amp;A2498&amp;"*")</f>
        <v>0</v>
      </c>
    </row>
    <row r="2499" spans="1:5" x14ac:dyDescent="0.3">
      <c r="A2499" s="10" t="s">
        <v>13890</v>
      </c>
      <c r="B2499" s="54">
        <v>1</v>
      </c>
      <c r="C2499" t="s">
        <v>16637</v>
      </c>
      <c r="D2499" s="55">
        <f>IF(LEN(TRIM(tags_count[[#This Row],[Index_count]]))=0,0,LEN(tags_count[[#This Row],[Index_count]])-LEN(SUBSTITUTE(tags_count[[#This Row],[Index_count]]," ",""))+1)</f>
        <v>1</v>
      </c>
      <c r="E2499">
        <f t="shared" si="40"/>
        <v>0</v>
      </c>
    </row>
    <row r="2500" spans="1:5" x14ac:dyDescent="0.3">
      <c r="A2500" s="10" t="s">
        <v>13891</v>
      </c>
      <c r="B2500" s="54">
        <v>1</v>
      </c>
      <c r="C2500" t="s">
        <v>16637</v>
      </c>
      <c r="D2500" s="55">
        <f>IF(LEN(TRIM(tags_count[[#This Row],[Index_count]]))=0,0,LEN(tags_count[[#This Row],[Index_count]])-LEN(SUBSTITUTE(tags_count[[#This Row],[Index_count]]," ",""))+1)</f>
        <v>1</v>
      </c>
      <c r="E2500">
        <f t="shared" si="40"/>
        <v>0</v>
      </c>
    </row>
    <row r="2501" spans="1:5" x14ac:dyDescent="0.3">
      <c r="A2501" s="10" t="s">
        <v>13892</v>
      </c>
      <c r="B2501" s="54">
        <v>1</v>
      </c>
      <c r="C2501" t="s">
        <v>16918</v>
      </c>
      <c r="D2501" s="55">
        <f>IF(LEN(TRIM(tags_count[[#This Row],[Index_count]]))=0,0,LEN(tags_count[[#This Row],[Index_count]])-LEN(SUBSTITUTE(tags_count[[#This Row],[Index_count]]," ",""))+1)</f>
        <v>1</v>
      </c>
      <c r="E2501">
        <f t="shared" si="40"/>
        <v>0</v>
      </c>
    </row>
    <row r="2502" spans="1:5" x14ac:dyDescent="0.3">
      <c r="A2502" s="10" t="s">
        <v>13893</v>
      </c>
      <c r="B2502" s="54">
        <v>1</v>
      </c>
      <c r="C2502" t="s">
        <v>16919</v>
      </c>
      <c r="D2502" s="55">
        <f>IF(LEN(TRIM(tags_count[[#This Row],[Index_count]]))=0,0,LEN(tags_count[[#This Row],[Index_count]])-LEN(SUBSTITUTE(tags_count[[#This Row],[Index_count]]," ",""))+1)</f>
        <v>1</v>
      </c>
      <c r="E2502">
        <f t="shared" si="40"/>
        <v>0</v>
      </c>
    </row>
    <row r="2503" spans="1:5" x14ac:dyDescent="0.3">
      <c r="A2503" s="10" t="s">
        <v>13894</v>
      </c>
      <c r="B2503" s="54">
        <v>1</v>
      </c>
      <c r="C2503" t="s">
        <v>16910</v>
      </c>
      <c r="D2503" s="55">
        <f>IF(LEN(TRIM(tags_count[[#This Row],[Index_count]]))=0,0,LEN(tags_count[[#This Row],[Index_count]])-LEN(SUBSTITUTE(tags_count[[#This Row],[Index_count]]," ",""))+1)</f>
        <v>1</v>
      </c>
      <c r="E2503">
        <f t="shared" si="40"/>
        <v>0</v>
      </c>
    </row>
    <row r="2504" spans="1:5" x14ac:dyDescent="0.3">
      <c r="A2504" s="10" t="s">
        <v>13895</v>
      </c>
      <c r="B2504" s="54">
        <v>1</v>
      </c>
      <c r="C2504" t="s">
        <v>16920</v>
      </c>
      <c r="D2504" s="55">
        <f>IF(LEN(TRIM(tags_count[[#This Row],[Index_count]]))=0,0,LEN(tags_count[[#This Row],[Index_count]])-LEN(SUBSTITUTE(tags_count[[#This Row],[Index_count]]," ",""))+1)</f>
        <v>1</v>
      </c>
      <c r="E2504">
        <f t="shared" si="40"/>
        <v>0</v>
      </c>
    </row>
    <row r="2505" spans="1:5" x14ac:dyDescent="0.3">
      <c r="A2505" s="10" t="s">
        <v>13896</v>
      </c>
      <c r="B2505" s="54">
        <v>1</v>
      </c>
      <c r="C2505" t="s">
        <v>16461</v>
      </c>
      <c r="D2505" s="55">
        <f>IF(LEN(TRIM(tags_count[[#This Row],[Index_count]]))=0,0,LEN(tags_count[[#This Row],[Index_count]])-LEN(SUBSTITUTE(tags_count[[#This Row],[Index_count]]," ",""))+1)</f>
        <v>1</v>
      </c>
      <c r="E2505">
        <f t="shared" si="40"/>
        <v>0</v>
      </c>
    </row>
    <row r="2506" spans="1:5" x14ac:dyDescent="0.3">
      <c r="A2506" s="10" t="s">
        <v>13897</v>
      </c>
      <c r="B2506" s="54">
        <v>1</v>
      </c>
      <c r="C2506" t="s">
        <v>16568</v>
      </c>
      <c r="D2506" s="55">
        <f>IF(LEN(TRIM(tags_count[[#This Row],[Index_count]]))=0,0,LEN(tags_count[[#This Row],[Index_count]])-LEN(SUBSTITUTE(tags_count[[#This Row],[Index_count]]," ",""))+1)</f>
        <v>1</v>
      </c>
      <c r="E2506">
        <f t="shared" si="40"/>
        <v>0</v>
      </c>
    </row>
    <row r="2507" spans="1:5" x14ac:dyDescent="0.3">
      <c r="A2507" s="10" t="s">
        <v>13898</v>
      </c>
      <c r="B2507" s="54">
        <v>1</v>
      </c>
      <c r="C2507" t="s">
        <v>16649</v>
      </c>
      <c r="D2507" s="55">
        <f>IF(LEN(TRIM(tags_count[[#This Row],[Index_count]]))=0,0,LEN(tags_count[[#This Row],[Index_count]])-LEN(SUBSTITUTE(tags_count[[#This Row],[Index_count]]," ",""))+1)</f>
        <v>1</v>
      </c>
      <c r="E2507">
        <f t="shared" si="40"/>
        <v>0</v>
      </c>
    </row>
    <row r="2508" spans="1:5" x14ac:dyDescent="0.3">
      <c r="A2508" s="10" t="s">
        <v>13899</v>
      </c>
      <c r="B2508" s="54">
        <v>1</v>
      </c>
      <c r="C2508" t="s">
        <v>16486</v>
      </c>
      <c r="D2508" s="55">
        <f>IF(LEN(TRIM(tags_count[[#This Row],[Index_count]]))=0,0,LEN(tags_count[[#This Row],[Index_count]])-LEN(SUBSTITUTE(tags_count[[#This Row],[Index_count]]," ",""))+1)</f>
        <v>1</v>
      </c>
      <c r="E2508">
        <f t="shared" si="40"/>
        <v>0</v>
      </c>
    </row>
    <row r="2509" spans="1:5" x14ac:dyDescent="0.3">
      <c r="A2509" s="10" t="s">
        <v>13900</v>
      </c>
      <c r="B2509" s="54">
        <v>1</v>
      </c>
      <c r="C2509" t="s">
        <v>16655</v>
      </c>
      <c r="D2509" s="55">
        <f>IF(LEN(TRIM(tags_count[[#This Row],[Index_count]]))=0,0,LEN(tags_count[[#This Row],[Index_count]])-LEN(SUBSTITUTE(tags_count[[#This Row],[Index_count]]," ",""))+1)</f>
        <v>1</v>
      </c>
      <c r="E2509">
        <f t="shared" si="40"/>
        <v>0</v>
      </c>
    </row>
    <row r="2510" spans="1:5" x14ac:dyDescent="0.3">
      <c r="A2510" s="10" t="s">
        <v>13901</v>
      </c>
      <c r="B2510" s="54">
        <v>1</v>
      </c>
      <c r="C2510" t="s">
        <v>16840</v>
      </c>
      <c r="D2510" s="55">
        <f>IF(LEN(TRIM(tags_count[[#This Row],[Index_count]]))=0,0,LEN(tags_count[[#This Row],[Index_count]])-LEN(SUBSTITUTE(tags_count[[#This Row],[Index_count]]," ",""))+1)</f>
        <v>1</v>
      </c>
      <c r="E2510">
        <f t="shared" si="40"/>
        <v>0</v>
      </c>
    </row>
    <row r="2511" spans="1:5" x14ac:dyDescent="0.3">
      <c r="A2511" s="10" t="s">
        <v>13902</v>
      </c>
      <c r="B2511" s="54">
        <v>1</v>
      </c>
      <c r="C2511" t="s">
        <v>16906</v>
      </c>
      <c r="D2511" s="55">
        <f>IF(LEN(TRIM(tags_count[[#This Row],[Index_count]]))=0,0,LEN(tags_count[[#This Row],[Index_count]])-LEN(SUBSTITUTE(tags_count[[#This Row],[Index_count]]," ",""))+1)</f>
        <v>1</v>
      </c>
      <c r="E2511">
        <f t="shared" si="40"/>
        <v>0</v>
      </c>
    </row>
    <row r="2512" spans="1:5" x14ac:dyDescent="0.3">
      <c r="A2512" s="10" t="s">
        <v>13903</v>
      </c>
      <c r="B2512" s="54">
        <v>1</v>
      </c>
      <c r="C2512" t="s">
        <v>16501</v>
      </c>
      <c r="D2512" s="55">
        <f>IF(LEN(TRIM(tags_count[[#This Row],[Index_count]]))=0,0,LEN(tags_count[[#This Row],[Index_count]])-LEN(SUBSTITUTE(tags_count[[#This Row],[Index_count]]," ",""))+1)</f>
        <v>1</v>
      </c>
      <c r="E2512">
        <f t="shared" si="40"/>
        <v>0</v>
      </c>
    </row>
    <row r="2513" spans="1:5" x14ac:dyDescent="0.3">
      <c r="A2513" s="10" t="s">
        <v>13904</v>
      </c>
      <c r="B2513" s="54">
        <v>1</v>
      </c>
      <c r="C2513" t="s">
        <v>16537</v>
      </c>
      <c r="D2513" s="55">
        <f>IF(LEN(TRIM(tags_count[[#This Row],[Index_count]]))=0,0,LEN(tags_count[[#This Row],[Index_count]])-LEN(SUBSTITUTE(tags_count[[#This Row],[Index_count]]," ",""))+1)</f>
        <v>1</v>
      </c>
      <c r="E2513">
        <f t="shared" si="40"/>
        <v>0</v>
      </c>
    </row>
    <row r="2514" spans="1:5" x14ac:dyDescent="0.3">
      <c r="A2514" s="10" t="s">
        <v>13905</v>
      </c>
      <c r="B2514" s="54">
        <v>1</v>
      </c>
      <c r="C2514" t="s">
        <v>16921</v>
      </c>
      <c r="D2514" s="55">
        <f>IF(LEN(TRIM(tags_count[[#This Row],[Index_count]]))=0,0,LEN(tags_count[[#This Row],[Index_count]])-LEN(SUBSTITUTE(tags_count[[#This Row],[Index_count]]," ",""))+1)</f>
        <v>1</v>
      </c>
      <c r="E2514">
        <f t="shared" si="40"/>
        <v>0</v>
      </c>
    </row>
    <row r="2515" spans="1:5" x14ac:dyDescent="0.3">
      <c r="A2515" s="10" t="s">
        <v>13906</v>
      </c>
      <c r="B2515" s="54">
        <v>1</v>
      </c>
      <c r="C2515" t="s">
        <v>16922</v>
      </c>
      <c r="D2515" s="55">
        <f>IF(LEN(TRIM(tags_count[[#This Row],[Index_count]]))=0,0,LEN(tags_count[[#This Row],[Index_count]])-LEN(SUBSTITUTE(tags_count[[#This Row],[Index_count]]," ",""))+1)</f>
        <v>1</v>
      </c>
      <c r="E2515">
        <f t="shared" si="40"/>
        <v>0</v>
      </c>
    </row>
    <row r="2516" spans="1:5" x14ac:dyDescent="0.3">
      <c r="A2516" s="10" t="s">
        <v>13907</v>
      </c>
      <c r="B2516" s="54">
        <v>1</v>
      </c>
      <c r="C2516" t="s">
        <v>16923</v>
      </c>
      <c r="D2516" s="55">
        <f>IF(LEN(TRIM(tags_count[[#This Row],[Index_count]]))=0,0,LEN(tags_count[[#This Row],[Index_count]])-LEN(SUBSTITUTE(tags_count[[#This Row],[Index_count]]," ",""))+1)</f>
        <v>1</v>
      </c>
      <c r="E2516">
        <f t="shared" si="40"/>
        <v>0</v>
      </c>
    </row>
    <row r="2517" spans="1:5" x14ac:dyDescent="0.3">
      <c r="A2517" s="10" t="s">
        <v>13908</v>
      </c>
      <c r="B2517" s="54">
        <v>1</v>
      </c>
      <c r="C2517" t="s">
        <v>16639</v>
      </c>
      <c r="D2517" s="55">
        <f>IF(LEN(TRIM(tags_count[[#This Row],[Index_count]]))=0,0,LEN(tags_count[[#This Row],[Index_count]])-LEN(SUBSTITUTE(tags_count[[#This Row],[Index_count]]," ",""))+1)</f>
        <v>1</v>
      </c>
      <c r="E2517">
        <f t="shared" si="40"/>
        <v>0</v>
      </c>
    </row>
    <row r="2518" spans="1:5" x14ac:dyDescent="0.3">
      <c r="A2518" s="10" t="s">
        <v>13909</v>
      </c>
      <c r="B2518" s="54">
        <v>1</v>
      </c>
      <c r="C2518" t="s">
        <v>16677</v>
      </c>
      <c r="D2518" s="55">
        <f>IF(LEN(TRIM(tags_count[[#This Row],[Index_count]]))=0,0,LEN(tags_count[[#This Row],[Index_count]])-LEN(SUBSTITUTE(tags_count[[#This Row],[Index_count]]," ",""))+1)</f>
        <v>1</v>
      </c>
      <c r="E2518">
        <f t="shared" si="40"/>
        <v>0</v>
      </c>
    </row>
    <row r="2519" spans="1:5" x14ac:dyDescent="0.3">
      <c r="A2519" s="10" t="s">
        <v>13910</v>
      </c>
      <c r="B2519" s="54">
        <v>1</v>
      </c>
      <c r="C2519" t="s">
        <v>16553</v>
      </c>
      <c r="D2519" s="55">
        <f>IF(LEN(TRIM(tags_count[[#This Row],[Index_count]]))=0,0,LEN(tags_count[[#This Row],[Index_count]])-LEN(SUBSTITUTE(tags_count[[#This Row],[Index_count]]," ",""))+1)</f>
        <v>1</v>
      </c>
      <c r="E2519">
        <f t="shared" si="40"/>
        <v>0</v>
      </c>
    </row>
    <row r="2520" spans="1:5" x14ac:dyDescent="0.3">
      <c r="A2520" s="10" t="s">
        <v>13911</v>
      </c>
      <c r="B2520" s="54">
        <v>1</v>
      </c>
      <c r="C2520" t="s">
        <v>16924</v>
      </c>
      <c r="D2520" s="55">
        <f>IF(LEN(TRIM(tags_count[[#This Row],[Index_count]]))=0,0,LEN(tags_count[[#This Row],[Index_count]])-LEN(SUBSTITUTE(tags_count[[#This Row],[Index_count]]," ",""))+1)</f>
        <v>1</v>
      </c>
      <c r="E2520">
        <f t="shared" si="40"/>
        <v>0</v>
      </c>
    </row>
    <row r="2521" spans="1:5" x14ac:dyDescent="0.3">
      <c r="A2521" s="10" t="s">
        <v>13912</v>
      </c>
      <c r="B2521" s="54">
        <v>1</v>
      </c>
      <c r="C2521" t="s">
        <v>16471</v>
      </c>
      <c r="D2521" s="55">
        <f>IF(LEN(TRIM(tags_count[[#This Row],[Index_count]]))=0,0,LEN(tags_count[[#This Row],[Index_count]])-LEN(SUBSTITUTE(tags_count[[#This Row],[Index_count]]," ",""))+1)</f>
        <v>1</v>
      </c>
      <c r="E2521">
        <f t="shared" si="40"/>
        <v>0</v>
      </c>
    </row>
    <row r="2522" spans="1:5" x14ac:dyDescent="0.3">
      <c r="A2522" s="10" t="s">
        <v>13913</v>
      </c>
      <c r="B2522" s="54">
        <v>1</v>
      </c>
      <c r="C2522" t="s">
        <v>16891</v>
      </c>
      <c r="D2522" s="55">
        <f>IF(LEN(TRIM(tags_count[[#This Row],[Index_count]]))=0,0,LEN(tags_count[[#This Row],[Index_count]])-LEN(SUBSTITUTE(tags_count[[#This Row],[Index_count]]," ",""))+1)</f>
        <v>1</v>
      </c>
      <c r="E2522">
        <f t="shared" si="40"/>
        <v>0</v>
      </c>
    </row>
    <row r="2523" spans="1:5" x14ac:dyDescent="0.3">
      <c r="A2523" s="10" t="s">
        <v>13914</v>
      </c>
      <c r="B2523" s="54">
        <v>1</v>
      </c>
      <c r="C2523" t="s">
        <v>16507</v>
      </c>
      <c r="D2523" s="55">
        <f>IF(LEN(TRIM(tags_count[[#This Row],[Index_count]]))=0,0,LEN(tags_count[[#This Row],[Index_count]])-LEN(SUBSTITUTE(tags_count[[#This Row],[Index_count]]," ",""))+1)</f>
        <v>1</v>
      </c>
      <c r="E2523">
        <f t="shared" si="40"/>
        <v>0</v>
      </c>
    </row>
    <row r="2524" spans="1:5" x14ac:dyDescent="0.3">
      <c r="A2524" s="10" t="s">
        <v>13915</v>
      </c>
      <c r="B2524" s="54">
        <v>1</v>
      </c>
      <c r="C2524" t="s">
        <v>16484</v>
      </c>
      <c r="D2524" s="55">
        <f>IF(LEN(TRIM(tags_count[[#This Row],[Index_count]]))=0,0,LEN(tags_count[[#This Row],[Index_count]])-LEN(SUBSTITUTE(tags_count[[#This Row],[Index_count]]," ",""))+1)</f>
        <v>1</v>
      </c>
      <c r="E2524">
        <f t="shared" si="40"/>
        <v>0</v>
      </c>
    </row>
    <row r="2525" spans="1:5" x14ac:dyDescent="0.3">
      <c r="A2525" s="10" t="s">
        <v>13916</v>
      </c>
      <c r="B2525" s="54">
        <v>1</v>
      </c>
      <c r="C2525" t="s">
        <v>16925</v>
      </c>
      <c r="D2525" s="55">
        <f>IF(LEN(TRIM(tags_count[[#This Row],[Index_count]]))=0,0,LEN(tags_count[[#This Row],[Index_count]])-LEN(SUBSTITUTE(tags_count[[#This Row],[Index_count]]," ",""))+1)</f>
        <v>1</v>
      </c>
      <c r="E2525">
        <f t="shared" si="40"/>
        <v>0</v>
      </c>
    </row>
    <row r="2526" spans="1:5" x14ac:dyDescent="0.3">
      <c r="A2526" s="10" t="s">
        <v>13917</v>
      </c>
      <c r="B2526" s="54">
        <v>1</v>
      </c>
      <c r="C2526" t="s">
        <v>16926</v>
      </c>
      <c r="D2526" s="55">
        <f>IF(LEN(TRIM(tags_count[[#This Row],[Index_count]]))=0,0,LEN(tags_count[[#This Row],[Index_count]])-LEN(SUBSTITUTE(tags_count[[#This Row],[Index_count]]," ",""))+1)</f>
        <v>1</v>
      </c>
      <c r="E2526">
        <f t="shared" si="40"/>
        <v>0</v>
      </c>
    </row>
    <row r="2527" spans="1:5" x14ac:dyDescent="0.3">
      <c r="A2527" s="10" t="s">
        <v>13918</v>
      </c>
      <c r="B2527" s="54">
        <v>1</v>
      </c>
      <c r="C2527" t="s">
        <v>16858</v>
      </c>
      <c r="D2527" s="55">
        <f>IF(LEN(TRIM(tags_count[[#This Row],[Index_count]]))=0,0,LEN(tags_count[[#This Row],[Index_count]])-LEN(SUBSTITUTE(tags_count[[#This Row],[Index_count]]," ",""))+1)</f>
        <v>1</v>
      </c>
      <c r="E2527">
        <f t="shared" si="40"/>
        <v>0</v>
      </c>
    </row>
    <row r="2528" spans="1:5" x14ac:dyDescent="0.3">
      <c r="A2528" s="10" t="s">
        <v>13919</v>
      </c>
      <c r="B2528" s="54">
        <v>1</v>
      </c>
      <c r="C2528" t="s">
        <v>16797</v>
      </c>
      <c r="D2528" s="55">
        <f>IF(LEN(TRIM(tags_count[[#This Row],[Index_count]]))=0,0,LEN(tags_count[[#This Row],[Index_count]])-LEN(SUBSTITUTE(tags_count[[#This Row],[Index_count]]," ",""))+1)</f>
        <v>1</v>
      </c>
      <c r="E2528">
        <f t="shared" si="40"/>
        <v>0</v>
      </c>
    </row>
    <row r="2529" spans="1:5" x14ac:dyDescent="0.3">
      <c r="A2529" s="10" t="s">
        <v>13920</v>
      </c>
      <c r="B2529" s="54">
        <v>1</v>
      </c>
      <c r="C2529" t="s">
        <v>16479</v>
      </c>
      <c r="D2529" s="55">
        <f>IF(LEN(TRIM(tags_count[[#This Row],[Index_count]]))=0,0,LEN(tags_count[[#This Row],[Index_count]])-LEN(SUBSTITUTE(tags_count[[#This Row],[Index_count]]," ",""))+1)</f>
        <v>1</v>
      </c>
      <c r="E2529">
        <f t="shared" si="40"/>
        <v>0</v>
      </c>
    </row>
    <row r="2530" spans="1:5" x14ac:dyDescent="0.3">
      <c r="A2530" s="10" t="s">
        <v>13921</v>
      </c>
      <c r="B2530" s="54">
        <v>1</v>
      </c>
      <c r="C2530" t="s">
        <v>16670</v>
      </c>
      <c r="D2530" s="55">
        <f>IF(LEN(TRIM(tags_count[[#This Row],[Index_count]]))=0,0,LEN(tags_count[[#This Row],[Index_count]])-LEN(SUBSTITUTE(tags_count[[#This Row],[Index_count]]," ",""))+1)</f>
        <v>1</v>
      </c>
      <c r="E2530">
        <f t="shared" si="40"/>
        <v>0</v>
      </c>
    </row>
    <row r="2531" spans="1:5" x14ac:dyDescent="0.3">
      <c r="A2531" s="10" t="s">
        <v>13922</v>
      </c>
      <c r="B2531" s="54">
        <v>1</v>
      </c>
      <c r="C2531" t="s">
        <v>16545</v>
      </c>
      <c r="D2531" s="55">
        <f>IF(LEN(TRIM(tags_count[[#This Row],[Index_count]]))=0,0,LEN(tags_count[[#This Row],[Index_count]])-LEN(SUBSTITUTE(tags_count[[#This Row],[Index_count]]," ",""))+1)</f>
        <v>1</v>
      </c>
      <c r="E2531">
        <f t="shared" si="40"/>
        <v>0</v>
      </c>
    </row>
    <row r="2532" spans="1:5" x14ac:dyDescent="0.3">
      <c r="A2532" s="10" t="s">
        <v>13923</v>
      </c>
      <c r="B2532" s="54">
        <v>1</v>
      </c>
      <c r="C2532" t="s">
        <v>16482</v>
      </c>
      <c r="D2532" s="55">
        <f>IF(LEN(TRIM(tags_count[[#This Row],[Index_count]]))=0,0,LEN(tags_count[[#This Row],[Index_count]])-LEN(SUBSTITUTE(tags_count[[#This Row],[Index_count]]," ",""))+1)</f>
        <v>1</v>
      </c>
      <c r="E2532">
        <f t="shared" si="40"/>
        <v>0</v>
      </c>
    </row>
    <row r="2533" spans="1:5" x14ac:dyDescent="0.3">
      <c r="A2533" s="10" t="s">
        <v>13924</v>
      </c>
      <c r="B2533" s="54">
        <v>1</v>
      </c>
      <c r="C2533" t="s">
        <v>16535</v>
      </c>
      <c r="D2533" s="55">
        <f>IF(LEN(TRIM(tags_count[[#This Row],[Index_count]]))=0,0,LEN(tags_count[[#This Row],[Index_count]])-LEN(SUBSTITUTE(tags_count[[#This Row],[Index_count]]," ",""))+1)</f>
        <v>1</v>
      </c>
      <c r="E2533">
        <f t="shared" si="40"/>
        <v>0</v>
      </c>
    </row>
    <row r="2534" spans="1:5" x14ac:dyDescent="0.3">
      <c r="A2534" s="10" t="s">
        <v>13925</v>
      </c>
      <c r="B2534" s="54">
        <v>1</v>
      </c>
      <c r="C2534" t="s">
        <v>16482</v>
      </c>
      <c r="D2534" s="55">
        <f>IF(LEN(TRIM(tags_count[[#This Row],[Index_count]]))=0,0,LEN(tags_count[[#This Row],[Index_count]])-LEN(SUBSTITUTE(tags_count[[#This Row],[Index_count]]," ",""))+1)</f>
        <v>1</v>
      </c>
      <c r="E2534">
        <f t="shared" si="40"/>
        <v>0</v>
      </c>
    </row>
    <row r="2535" spans="1:5" x14ac:dyDescent="0.3">
      <c r="A2535" s="10" t="s">
        <v>13926</v>
      </c>
      <c r="B2535" s="54">
        <v>1</v>
      </c>
      <c r="C2535" t="s">
        <v>16927</v>
      </c>
      <c r="D2535" s="55">
        <f>IF(LEN(TRIM(tags_count[[#This Row],[Index_count]]))=0,0,LEN(tags_count[[#This Row],[Index_count]])-LEN(SUBSTITUTE(tags_count[[#This Row],[Index_count]]," ",""))+1)</f>
        <v>1</v>
      </c>
      <c r="E2535">
        <f t="shared" si="40"/>
        <v>0</v>
      </c>
    </row>
    <row r="2536" spans="1:5" x14ac:dyDescent="0.3">
      <c r="A2536" s="10" t="s">
        <v>13927</v>
      </c>
      <c r="B2536" s="54">
        <v>1</v>
      </c>
      <c r="C2536" t="s">
        <v>16744</v>
      </c>
      <c r="D2536" s="55">
        <f>IF(LEN(TRIM(tags_count[[#This Row],[Index_count]]))=0,0,LEN(tags_count[[#This Row],[Index_count]])-LEN(SUBSTITUTE(tags_count[[#This Row],[Index_count]]," ",""))+1)</f>
        <v>1</v>
      </c>
      <c r="E2536">
        <f t="shared" si="40"/>
        <v>0</v>
      </c>
    </row>
    <row r="2537" spans="1:5" x14ac:dyDescent="0.3">
      <c r="A2537" s="10" t="s">
        <v>13928</v>
      </c>
      <c r="B2537" s="54">
        <v>1</v>
      </c>
      <c r="C2537" t="s">
        <v>16826</v>
      </c>
      <c r="D2537" s="55">
        <f>IF(LEN(TRIM(tags_count[[#This Row],[Index_count]]))=0,0,LEN(tags_count[[#This Row],[Index_count]])-LEN(SUBSTITUTE(tags_count[[#This Row],[Index_count]]," ",""))+1)</f>
        <v>1</v>
      </c>
      <c r="E2537">
        <f t="shared" si="40"/>
        <v>0</v>
      </c>
    </row>
    <row r="2538" spans="1:5" x14ac:dyDescent="0.3">
      <c r="A2538" s="10" t="s">
        <v>13929</v>
      </c>
      <c r="B2538" s="54">
        <v>1</v>
      </c>
      <c r="C2538" t="s">
        <v>16486</v>
      </c>
      <c r="D2538" s="55">
        <f>IF(LEN(TRIM(tags_count[[#This Row],[Index_count]]))=0,0,LEN(tags_count[[#This Row],[Index_count]])-LEN(SUBSTITUTE(tags_count[[#This Row],[Index_count]]," ",""))+1)</f>
        <v>1</v>
      </c>
      <c r="E2538">
        <f t="shared" si="40"/>
        <v>0</v>
      </c>
    </row>
    <row r="2539" spans="1:5" x14ac:dyDescent="0.3">
      <c r="A2539" s="10" t="s">
        <v>13930</v>
      </c>
      <c r="B2539" s="54">
        <v>1</v>
      </c>
      <c r="C2539" t="s">
        <v>16928</v>
      </c>
      <c r="D2539" s="55">
        <f>IF(LEN(TRIM(tags_count[[#This Row],[Index_count]]))=0,0,LEN(tags_count[[#This Row],[Index_count]])-LEN(SUBSTITUTE(tags_count[[#This Row],[Index_count]]," ",""))+1)</f>
        <v>1</v>
      </c>
      <c r="E2539">
        <f t="shared" si="40"/>
        <v>0</v>
      </c>
    </row>
    <row r="2540" spans="1:5" x14ac:dyDescent="0.3">
      <c r="A2540" s="10" t="s">
        <v>13931</v>
      </c>
      <c r="B2540" s="54">
        <v>1</v>
      </c>
      <c r="C2540" t="s">
        <v>16524</v>
      </c>
      <c r="D2540" s="55">
        <f>IF(LEN(TRIM(tags_count[[#This Row],[Index_count]]))=0,0,LEN(tags_count[[#This Row],[Index_count]])-LEN(SUBSTITUTE(tags_count[[#This Row],[Index_count]]," ",""))+1)</f>
        <v>1</v>
      </c>
      <c r="E2540">
        <f t="shared" si="40"/>
        <v>0</v>
      </c>
    </row>
    <row r="2541" spans="1:5" x14ac:dyDescent="0.3">
      <c r="A2541" s="10" t="s">
        <v>13932</v>
      </c>
      <c r="B2541" s="54">
        <v>1</v>
      </c>
      <c r="C2541" t="s">
        <v>16759</v>
      </c>
      <c r="D2541" s="55">
        <f>IF(LEN(TRIM(tags_count[[#This Row],[Index_count]]))=0,0,LEN(tags_count[[#This Row],[Index_count]])-LEN(SUBSTITUTE(tags_count[[#This Row],[Index_count]]," ",""))+1)</f>
        <v>1</v>
      </c>
      <c r="E2541">
        <f t="shared" si="40"/>
        <v>0</v>
      </c>
    </row>
    <row r="2542" spans="1:5" x14ac:dyDescent="0.3">
      <c r="A2542" s="10" t="s">
        <v>13933</v>
      </c>
      <c r="B2542" s="54">
        <v>1</v>
      </c>
      <c r="C2542" t="s">
        <v>16537</v>
      </c>
      <c r="D2542" s="55">
        <f>IF(LEN(TRIM(tags_count[[#This Row],[Index_count]]))=0,0,LEN(tags_count[[#This Row],[Index_count]])-LEN(SUBSTITUTE(tags_count[[#This Row],[Index_count]]," ",""))+1)</f>
        <v>1</v>
      </c>
      <c r="E2542">
        <f t="shared" si="40"/>
        <v>0</v>
      </c>
    </row>
    <row r="2543" spans="1:5" x14ac:dyDescent="0.3">
      <c r="A2543" s="10" t="s">
        <v>13934</v>
      </c>
      <c r="B2543" s="54">
        <v>1</v>
      </c>
      <c r="C2543" t="s">
        <v>16731</v>
      </c>
      <c r="D2543" s="55">
        <f>IF(LEN(TRIM(tags_count[[#This Row],[Index_count]]))=0,0,LEN(tags_count[[#This Row],[Index_count]])-LEN(SUBSTITUTE(tags_count[[#This Row],[Index_count]]," ",""))+1)</f>
        <v>1</v>
      </c>
      <c r="E2543">
        <f t="shared" si="40"/>
        <v>0</v>
      </c>
    </row>
    <row r="2544" spans="1:5" x14ac:dyDescent="0.3">
      <c r="A2544" s="10" t="s">
        <v>13935</v>
      </c>
      <c r="B2544" s="54">
        <v>1</v>
      </c>
      <c r="C2544" t="s">
        <v>16505</v>
      </c>
      <c r="D2544" s="55">
        <f>IF(LEN(TRIM(tags_count[[#This Row],[Index_count]]))=0,0,LEN(tags_count[[#This Row],[Index_count]])-LEN(SUBSTITUTE(tags_count[[#This Row],[Index_count]]," ",""))+1)</f>
        <v>1</v>
      </c>
      <c r="E2544">
        <f t="shared" si="40"/>
        <v>0</v>
      </c>
    </row>
    <row r="2545" spans="1:5" x14ac:dyDescent="0.3">
      <c r="A2545" s="10" t="s">
        <v>13936</v>
      </c>
      <c r="B2545" s="54">
        <v>1</v>
      </c>
      <c r="C2545" t="s">
        <v>16699</v>
      </c>
      <c r="D2545" s="55">
        <f>IF(LEN(TRIM(tags_count[[#This Row],[Index_count]]))=0,0,LEN(tags_count[[#This Row],[Index_count]])-LEN(SUBSTITUTE(tags_count[[#This Row],[Index_count]]," ",""))+1)</f>
        <v>1</v>
      </c>
      <c r="E2545">
        <f t="shared" si="40"/>
        <v>0</v>
      </c>
    </row>
    <row r="2546" spans="1:5" x14ac:dyDescent="0.3">
      <c r="A2546" s="10" t="s">
        <v>13937</v>
      </c>
      <c r="B2546" s="54">
        <v>1</v>
      </c>
      <c r="C2546" t="s">
        <v>16788</v>
      </c>
      <c r="D2546" s="55">
        <f>IF(LEN(TRIM(tags_count[[#This Row],[Index_count]]))=0,0,LEN(tags_count[[#This Row],[Index_count]])-LEN(SUBSTITUTE(tags_count[[#This Row],[Index_count]]," ",""))+1)</f>
        <v>1</v>
      </c>
      <c r="E2546">
        <f t="shared" si="40"/>
        <v>0</v>
      </c>
    </row>
    <row r="2547" spans="1:5" x14ac:dyDescent="0.3">
      <c r="A2547" s="10" t="s">
        <v>13938</v>
      </c>
      <c r="B2547" s="54">
        <v>1</v>
      </c>
      <c r="C2547" t="s">
        <v>16924</v>
      </c>
      <c r="D2547" s="55">
        <f>IF(LEN(TRIM(tags_count[[#This Row],[Index_count]]))=0,0,LEN(tags_count[[#This Row],[Index_count]])-LEN(SUBSTITUTE(tags_count[[#This Row],[Index_count]]," ",""))+1)</f>
        <v>1</v>
      </c>
      <c r="E2547">
        <f t="shared" si="40"/>
        <v>0</v>
      </c>
    </row>
    <row r="2548" spans="1:5" x14ac:dyDescent="0.3">
      <c r="A2548" s="10" t="s">
        <v>13939</v>
      </c>
      <c r="B2548" s="54">
        <v>1</v>
      </c>
      <c r="C2548" t="s">
        <v>16471</v>
      </c>
      <c r="D2548" s="55">
        <f>IF(LEN(TRIM(tags_count[[#This Row],[Index_count]]))=0,0,LEN(tags_count[[#This Row],[Index_count]])-LEN(SUBSTITUTE(tags_count[[#This Row],[Index_count]]," ",""))+1)</f>
        <v>1</v>
      </c>
      <c r="E2548">
        <f t="shared" si="40"/>
        <v>0</v>
      </c>
    </row>
    <row r="2549" spans="1:5" x14ac:dyDescent="0.3">
      <c r="A2549" s="10" t="s">
        <v>13940</v>
      </c>
      <c r="B2549" s="54">
        <v>1</v>
      </c>
      <c r="C2549" t="s">
        <v>16726</v>
      </c>
      <c r="D2549" s="55">
        <f>IF(LEN(TRIM(tags_count[[#This Row],[Index_count]]))=0,0,LEN(tags_count[[#This Row],[Index_count]])-LEN(SUBSTITUTE(tags_count[[#This Row],[Index_count]]," ",""))+1)</f>
        <v>1</v>
      </c>
      <c r="E2549">
        <f t="shared" si="40"/>
        <v>0</v>
      </c>
    </row>
    <row r="2550" spans="1:5" x14ac:dyDescent="0.3">
      <c r="A2550" s="10" t="s">
        <v>13941</v>
      </c>
      <c r="B2550" s="54">
        <v>1</v>
      </c>
      <c r="C2550" t="s">
        <v>16488</v>
      </c>
      <c r="D2550" s="55">
        <f>IF(LEN(TRIM(tags_count[[#This Row],[Index_count]]))=0,0,LEN(tags_count[[#This Row],[Index_count]])-LEN(SUBSTITUTE(tags_count[[#This Row],[Index_count]]," ",""))+1)</f>
        <v>1</v>
      </c>
      <c r="E2550">
        <f t="shared" si="40"/>
        <v>0</v>
      </c>
    </row>
    <row r="2551" spans="1:5" x14ac:dyDescent="0.3">
      <c r="A2551" s="10" t="s">
        <v>13942</v>
      </c>
      <c r="B2551" s="54">
        <v>1</v>
      </c>
      <c r="C2551" t="s">
        <v>16838</v>
      </c>
      <c r="D2551" s="55">
        <f>IF(LEN(TRIM(tags_count[[#This Row],[Index_count]]))=0,0,LEN(tags_count[[#This Row],[Index_count]])-LEN(SUBSTITUTE(tags_count[[#This Row],[Index_count]]," ",""))+1)</f>
        <v>1</v>
      </c>
      <c r="E2551">
        <f t="shared" si="40"/>
        <v>0</v>
      </c>
    </row>
    <row r="2552" spans="1:5" x14ac:dyDescent="0.3">
      <c r="A2552" s="10" t="s">
        <v>13943</v>
      </c>
      <c r="B2552" s="54">
        <v>1</v>
      </c>
      <c r="C2552" t="s">
        <v>16471</v>
      </c>
      <c r="D2552" s="55">
        <f>IF(LEN(TRIM(tags_count[[#This Row],[Index_count]]))=0,0,LEN(tags_count[[#This Row],[Index_count]])-LEN(SUBSTITUTE(tags_count[[#This Row],[Index_count]]," ",""))+1)</f>
        <v>1</v>
      </c>
      <c r="E2552">
        <f t="shared" si="40"/>
        <v>0</v>
      </c>
    </row>
    <row r="2553" spans="1:5" x14ac:dyDescent="0.3">
      <c r="A2553" s="10" t="s">
        <v>13944</v>
      </c>
      <c r="B2553" s="54">
        <v>1</v>
      </c>
      <c r="C2553" t="s">
        <v>16690</v>
      </c>
      <c r="D2553" s="55">
        <f>IF(LEN(TRIM(tags_count[[#This Row],[Index_count]]))=0,0,LEN(tags_count[[#This Row],[Index_count]])-LEN(SUBSTITUTE(tags_count[[#This Row],[Index_count]]," ",""))+1)</f>
        <v>1</v>
      </c>
      <c r="E2553">
        <f t="shared" si="40"/>
        <v>0</v>
      </c>
    </row>
    <row r="2554" spans="1:5" x14ac:dyDescent="0.3">
      <c r="A2554" s="10" t="s">
        <v>13945</v>
      </c>
      <c r="B2554" s="54">
        <v>1</v>
      </c>
      <c r="C2554" t="s">
        <v>16690</v>
      </c>
      <c r="D2554" s="55">
        <f>IF(LEN(TRIM(tags_count[[#This Row],[Index_count]]))=0,0,LEN(tags_count[[#This Row],[Index_count]])-LEN(SUBSTITUTE(tags_count[[#This Row],[Index_count]]," ",""))+1)</f>
        <v>1</v>
      </c>
      <c r="E2554">
        <f t="shared" si="40"/>
        <v>0</v>
      </c>
    </row>
    <row r="2555" spans="1:5" x14ac:dyDescent="0.3">
      <c r="A2555" s="10" t="s">
        <v>13946</v>
      </c>
      <c r="B2555" s="54">
        <v>1</v>
      </c>
      <c r="C2555" t="s">
        <v>16861</v>
      </c>
      <c r="D2555" s="55">
        <f>IF(LEN(TRIM(tags_count[[#This Row],[Index_count]]))=0,0,LEN(tags_count[[#This Row],[Index_count]])-LEN(SUBSTITUTE(tags_count[[#This Row],[Index_count]]," ",""))+1)</f>
        <v>1</v>
      </c>
      <c r="E2555">
        <f t="shared" si="40"/>
        <v>0</v>
      </c>
    </row>
    <row r="2556" spans="1:5" x14ac:dyDescent="0.3">
      <c r="A2556" s="10" t="s">
        <v>13947</v>
      </c>
      <c r="B2556" s="54">
        <v>1</v>
      </c>
      <c r="C2556" t="s">
        <v>16929</v>
      </c>
      <c r="D2556" s="55">
        <f>IF(LEN(TRIM(tags_count[[#This Row],[Index_count]]))=0,0,LEN(tags_count[[#This Row],[Index_count]])-LEN(SUBSTITUTE(tags_count[[#This Row],[Index_count]]," ",""))+1)</f>
        <v>1</v>
      </c>
      <c r="E2556">
        <f t="shared" si="40"/>
        <v>0</v>
      </c>
    </row>
    <row r="2557" spans="1:5" x14ac:dyDescent="0.3">
      <c r="A2557" s="10" t="s">
        <v>13948</v>
      </c>
      <c r="B2557" s="54">
        <v>1</v>
      </c>
      <c r="C2557" t="s">
        <v>16930</v>
      </c>
      <c r="D2557" s="55">
        <f>IF(LEN(TRIM(tags_count[[#This Row],[Index_count]]))=0,0,LEN(tags_count[[#This Row],[Index_count]])-LEN(SUBSTITUTE(tags_count[[#This Row],[Index_count]]," ",""))+1)</f>
        <v>1</v>
      </c>
      <c r="E2557">
        <f t="shared" si="40"/>
        <v>0</v>
      </c>
    </row>
    <row r="2558" spans="1:5" x14ac:dyDescent="0.3">
      <c r="A2558" s="10" t="s">
        <v>13949</v>
      </c>
      <c r="B2558" s="54">
        <v>1</v>
      </c>
      <c r="C2558" t="s">
        <v>16655</v>
      </c>
      <c r="D2558" s="55">
        <f>IF(LEN(TRIM(tags_count[[#This Row],[Index_count]]))=0,0,LEN(tags_count[[#This Row],[Index_count]])-LEN(SUBSTITUTE(tags_count[[#This Row],[Index_count]]," ",""))+1)</f>
        <v>1</v>
      </c>
      <c r="E2558">
        <f t="shared" si="40"/>
        <v>0</v>
      </c>
    </row>
    <row r="2559" spans="1:5" x14ac:dyDescent="0.3">
      <c r="A2559" s="10" t="s">
        <v>13950</v>
      </c>
      <c r="B2559" s="54">
        <v>1</v>
      </c>
      <c r="C2559" t="s">
        <v>16592</v>
      </c>
      <c r="D2559" s="55">
        <f>IF(LEN(TRIM(tags_count[[#This Row],[Index_count]]))=0,0,LEN(tags_count[[#This Row],[Index_count]])-LEN(SUBSTITUTE(tags_count[[#This Row],[Index_count]]," ",""))+1)</f>
        <v>1</v>
      </c>
      <c r="E2559">
        <f t="shared" si="40"/>
        <v>0</v>
      </c>
    </row>
    <row r="2560" spans="1:5" x14ac:dyDescent="0.3">
      <c r="A2560" s="10" t="s">
        <v>13951</v>
      </c>
      <c r="B2560" s="54">
        <v>1</v>
      </c>
      <c r="C2560" t="s">
        <v>16931</v>
      </c>
      <c r="D2560" s="55">
        <f>IF(LEN(TRIM(tags_count[[#This Row],[Index_count]]))=0,0,LEN(tags_count[[#This Row],[Index_count]])-LEN(SUBSTITUTE(tags_count[[#This Row],[Index_count]]," ",""))+1)</f>
        <v>1</v>
      </c>
      <c r="E2560">
        <f t="shared" si="40"/>
        <v>0</v>
      </c>
    </row>
    <row r="2561" spans="1:5" x14ac:dyDescent="0.3">
      <c r="A2561" s="10" t="s">
        <v>13952</v>
      </c>
      <c r="B2561" s="54">
        <v>1</v>
      </c>
      <c r="C2561" t="s">
        <v>16804</v>
      </c>
      <c r="D2561" s="55">
        <f>IF(LEN(TRIM(tags_count[[#This Row],[Index_count]]))=0,0,LEN(tags_count[[#This Row],[Index_count]])-LEN(SUBSTITUTE(tags_count[[#This Row],[Index_count]]," ",""))+1)</f>
        <v>1</v>
      </c>
      <c r="E2561">
        <f t="shared" si="40"/>
        <v>0</v>
      </c>
    </row>
    <row r="2562" spans="1:5" x14ac:dyDescent="0.3">
      <c r="A2562" s="10" t="s">
        <v>13953</v>
      </c>
      <c r="B2562" s="54">
        <v>1</v>
      </c>
      <c r="C2562" t="s">
        <v>16856</v>
      </c>
      <c r="D2562" s="55">
        <f>IF(LEN(TRIM(tags_count[[#This Row],[Index_count]]))=0,0,LEN(tags_count[[#This Row],[Index_count]])-LEN(SUBSTITUTE(tags_count[[#This Row],[Index_count]]," ",""))+1)</f>
        <v>1</v>
      </c>
      <c r="E2562">
        <f t="shared" ref="E2562:E2621" si="41">COUNTIF(T2562:T3922,"*"&amp;A2562&amp;"*")</f>
        <v>0</v>
      </c>
    </row>
    <row r="2563" spans="1:5" x14ac:dyDescent="0.3">
      <c r="A2563" s="10" t="s">
        <v>13954</v>
      </c>
      <c r="B2563" s="54">
        <v>1</v>
      </c>
      <c r="C2563" t="s">
        <v>16585</v>
      </c>
      <c r="D2563" s="55">
        <f>IF(LEN(TRIM(tags_count[[#This Row],[Index_count]]))=0,0,LEN(tags_count[[#This Row],[Index_count]])-LEN(SUBSTITUTE(tags_count[[#This Row],[Index_count]]," ",""))+1)</f>
        <v>1</v>
      </c>
      <c r="E2563">
        <f t="shared" si="41"/>
        <v>0</v>
      </c>
    </row>
    <row r="2564" spans="1:5" x14ac:dyDescent="0.3">
      <c r="A2564" s="10" t="s">
        <v>13955</v>
      </c>
      <c r="B2564" s="54">
        <v>1</v>
      </c>
      <c r="C2564" t="s">
        <v>16932</v>
      </c>
      <c r="D2564" s="55">
        <f>IF(LEN(TRIM(tags_count[[#This Row],[Index_count]]))=0,0,LEN(tags_count[[#This Row],[Index_count]])-LEN(SUBSTITUTE(tags_count[[#This Row],[Index_count]]," ",""))+1)</f>
        <v>1</v>
      </c>
      <c r="E2564">
        <f t="shared" si="41"/>
        <v>0</v>
      </c>
    </row>
    <row r="2565" spans="1:5" x14ac:dyDescent="0.3">
      <c r="A2565" s="10" t="s">
        <v>13956</v>
      </c>
      <c r="B2565" s="54">
        <v>1</v>
      </c>
      <c r="C2565" t="s">
        <v>16808</v>
      </c>
      <c r="D2565" s="55">
        <f>IF(LEN(TRIM(tags_count[[#This Row],[Index_count]]))=0,0,LEN(tags_count[[#This Row],[Index_count]])-LEN(SUBSTITUTE(tags_count[[#This Row],[Index_count]]," ",""))+1)</f>
        <v>1</v>
      </c>
      <c r="E2565">
        <f t="shared" si="41"/>
        <v>0</v>
      </c>
    </row>
    <row r="2566" spans="1:5" x14ac:dyDescent="0.3">
      <c r="A2566" s="10" t="s">
        <v>13957</v>
      </c>
      <c r="B2566" s="54">
        <v>1</v>
      </c>
      <c r="C2566" t="s">
        <v>16448</v>
      </c>
      <c r="D2566" s="55">
        <f>IF(LEN(TRIM(tags_count[[#This Row],[Index_count]]))=0,0,LEN(tags_count[[#This Row],[Index_count]])-LEN(SUBSTITUTE(tags_count[[#This Row],[Index_count]]," ",""))+1)</f>
        <v>1</v>
      </c>
      <c r="E2566">
        <f t="shared" si="41"/>
        <v>0</v>
      </c>
    </row>
    <row r="2567" spans="1:5" x14ac:dyDescent="0.3">
      <c r="A2567" s="10" t="s">
        <v>13958</v>
      </c>
      <c r="B2567" s="54">
        <v>1</v>
      </c>
      <c r="C2567" t="s">
        <v>16699</v>
      </c>
      <c r="D2567" s="55">
        <f>IF(LEN(TRIM(tags_count[[#This Row],[Index_count]]))=0,0,LEN(tags_count[[#This Row],[Index_count]])-LEN(SUBSTITUTE(tags_count[[#This Row],[Index_count]]," ",""))+1)</f>
        <v>1</v>
      </c>
      <c r="E2567">
        <f t="shared" si="41"/>
        <v>0</v>
      </c>
    </row>
    <row r="2568" spans="1:5" x14ac:dyDescent="0.3">
      <c r="A2568" s="10" t="s">
        <v>13959</v>
      </c>
      <c r="B2568" s="54">
        <v>1</v>
      </c>
      <c r="C2568" t="s">
        <v>16568</v>
      </c>
      <c r="D2568" s="55">
        <f>IF(LEN(TRIM(tags_count[[#This Row],[Index_count]]))=0,0,LEN(tags_count[[#This Row],[Index_count]])-LEN(SUBSTITUTE(tags_count[[#This Row],[Index_count]]," ",""))+1)</f>
        <v>1</v>
      </c>
      <c r="E2568">
        <f t="shared" si="41"/>
        <v>0</v>
      </c>
    </row>
    <row r="2569" spans="1:5" x14ac:dyDescent="0.3">
      <c r="A2569" s="10" t="s">
        <v>13960</v>
      </c>
      <c r="B2569" s="54">
        <v>1</v>
      </c>
      <c r="C2569" t="s">
        <v>16933</v>
      </c>
      <c r="D2569" s="55">
        <f>IF(LEN(TRIM(tags_count[[#This Row],[Index_count]]))=0,0,LEN(tags_count[[#This Row],[Index_count]])-LEN(SUBSTITUTE(tags_count[[#This Row],[Index_count]]," ",""))+1)</f>
        <v>1</v>
      </c>
      <c r="E2569">
        <f t="shared" si="41"/>
        <v>0</v>
      </c>
    </row>
    <row r="2570" spans="1:5" x14ac:dyDescent="0.3">
      <c r="A2570" s="10" t="s">
        <v>13961</v>
      </c>
      <c r="B2570" s="54">
        <v>1</v>
      </c>
      <c r="C2570" t="s">
        <v>16920</v>
      </c>
      <c r="D2570" s="55">
        <f>IF(LEN(TRIM(tags_count[[#This Row],[Index_count]]))=0,0,LEN(tags_count[[#This Row],[Index_count]])-LEN(SUBSTITUTE(tags_count[[#This Row],[Index_count]]," ",""))+1)</f>
        <v>1</v>
      </c>
      <c r="E2570">
        <f t="shared" si="41"/>
        <v>0</v>
      </c>
    </row>
    <row r="2571" spans="1:5" x14ac:dyDescent="0.3">
      <c r="A2571" s="10" t="s">
        <v>13962</v>
      </c>
      <c r="B2571" s="54">
        <v>1</v>
      </c>
      <c r="C2571" t="s">
        <v>16934</v>
      </c>
      <c r="D2571" s="55">
        <f>IF(LEN(TRIM(tags_count[[#This Row],[Index_count]]))=0,0,LEN(tags_count[[#This Row],[Index_count]])-LEN(SUBSTITUTE(tags_count[[#This Row],[Index_count]]," ",""))+1)</f>
        <v>1</v>
      </c>
      <c r="E2571">
        <f t="shared" si="41"/>
        <v>0</v>
      </c>
    </row>
    <row r="2572" spans="1:5" x14ac:dyDescent="0.3">
      <c r="A2572" s="10" t="s">
        <v>13963</v>
      </c>
      <c r="B2572" s="54">
        <v>1</v>
      </c>
      <c r="C2572" t="s">
        <v>16861</v>
      </c>
      <c r="D2572" s="55">
        <f>IF(LEN(TRIM(tags_count[[#This Row],[Index_count]]))=0,0,LEN(tags_count[[#This Row],[Index_count]])-LEN(SUBSTITUTE(tags_count[[#This Row],[Index_count]]," ",""))+1)</f>
        <v>1</v>
      </c>
      <c r="E2572">
        <f t="shared" si="41"/>
        <v>0</v>
      </c>
    </row>
    <row r="2573" spans="1:5" x14ac:dyDescent="0.3">
      <c r="A2573" s="10" t="s">
        <v>13964</v>
      </c>
      <c r="B2573" s="54">
        <v>1</v>
      </c>
      <c r="C2573" t="s">
        <v>16607</v>
      </c>
      <c r="D2573" s="55">
        <f>IF(LEN(TRIM(tags_count[[#This Row],[Index_count]]))=0,0,LEN(tags_count[[#This Row],[Index_count]])-LEN(SUBSTITUTE(tags_count[[#This Row],[Index_count]]," ",""))+1)</f>
        <v>1</v>
      </c>
      <c r="E2573">
        <f t="shared" si="41"/>
        <v>0</v>
      </c>
    </row>
    <row r="2574" spans="1:5" x14ac:dyDescent="0.3">
      <c r="A2574" s="10" t="s">
        <v>13965</v>
      </c>
      <c r="B2574" s="54">
        <v>1</v>
      </c>
      <c r="C2574" t="s">
        <v>16411</v>
      </c>
      <c r="D2574" s="55">
        <f>IF(LEN(TRIM(tags_count[[#This Row],[Index_count]]))=0,0,LEN(tags_count[[#This Row],[Index_count]])-LEN(SUBSTITUTE(tags_count[[#This Row],[Index_count]]," ",""))+1)</f>
        <v>1</v>
      </c>
      <c r="E2574">
        <f t="shared" si="41"/>
        <v>0</v>
      </c>
    </row>
    <row r="2575" spans="1:5" x14ac:dyDescent="0.3">
      <c r="A2575" s="10" t="s">
        <v>13966</v>
      </c>
      <c r="B2575" s="54">
        <v>1</v>
      </c>
      <c r="C2575" t="s">
        <v>16670</v>
      </c>
      <c r="D2575" s="55">
        <f>IF(LEN(TRIM(tags_count[[#This Row],[Index_count]]))=0,0,LEN(tags_count[[#This Row],[Index_count]])-LEN(SUBSTITUTE(tags_count[[#This Row],[Index_count]]," ",""))+1)</f>
        <v>1</v>
      </c>
      <c r="E2575">
        <f t="shared" si="41"/>
        <v>0</v>
      </c>
    </row>
    <row r="2576" spans="1:5" x14ac:dyDescent="0.3">
      <c r="A2576" s="10" t="s">
        <v>13967</v>
      </c>
      <c r="B2576" s="54">
        <v>1</v>
      </c>
      <c r="C2576" t="s">
        <v>16935</v>
      </c>
      <c r="D2576" s="55">
        <f>IF(LEN(TRIM(tags_count[[#This Row],[Index_count]]))=0,0,LEN(tags_count[[#This Row],[Index_count]])-LEN(SUBSTITUTE(tags_count[[#This Row],[Index_count]]," ",""))+1)</f>
        <v>1</v>
      </c>
      <c r="E2576">
        <f t="shared" si="41"/>
        <v>0</v>
      </c>
    </row>
    <row r="2577" spans="1:5" x14ac:dyDescent="0.3">
      <c r="A2577" s="10" t="s">
        <v>13968</v>
      </c>
      <c r="B2577" s="54">
        <v>1</v>
      </c>
      <c r="C2577" t="s">
        <v>16460</v>
      </c>
      <c r="D2577" s="55">
        <f>IF(LEN(TRIM(tags_count[[#This Row],[Index_count]]))=0,0,LEN(tags_count[[#This Row],[Index_count]])-LEN(SUBSTITUTE(tags_count[[#This Row],[Index_count]]," ",""))+1)</f>
        <v>1</v>
      </c>
      <c r="E2577">
        <f t="shared" si="41"/>
        <v>0</v>
      </c>
    </row>
    <row r="2578" spans="1:5" x14ac:dyDescent="0.3">
      <c r="A2578" s="10" t="s">
        <v>13969</v>
      </c>
      <c r="B2578" s="54">
        <v>1</v>
      </c>
      <c r="C2578" t="s">
        <v>16655</v>
      </c>
      <c r="D2578" s="55">
        <f>IF(LEN(TRIM(tags_count[[#This Row],[Index_count]]))=0,0,LEN(tags_count[[#This Row],[Index_count]])-LEN(SUBSTITUTE(tags_count[[#This Row],[Index_count]]," ",""))+1)</f>
        <v>1</v>
      </c>
      <c r="E2578">
        <f t="shared" si="41"/>
        <v>0</v>
      </c>
    </row>
    <row r="2579" spans="1:5" x14ac:dyDescent="0.3">
      <c r="A2579" s="10" t="s">
        <v>13970</v>
      </c>
      <c r="B2579" s="54">
        <v>1</v>
      </c>
      <c r="C2579" t="s">
        <v>16433</v>
      </c>
      <c r="D2579" s="55">
        <f>IF(LEN(TRIM(tags_count[[#This Row],[Index_count]]))=0,0,LEN(tags_count[[#This Row],[Index_count]])-LEN(SUBSTITUTE(tags_count[[#This Row],[Index_count]]," ",""))+1)</f>
        <v>1</v>
      </c>
      <c r="E2579">
        <f t="shared" si="41"/>
        <v>0</v>
      </c>
    </row>
    <row r="2580" spans="1:5" x14ac:dyDescent="0.3">
      <c r="A2580" s="10" t="s">
        <v>13971</v>
      </c>
      <c r="B2580" s="54">
        <v>1</v>
      </c>
      <c r="C2580" t="s">
        <v>16484</v>
      </c>
      <c r="D2580" s="55">
        <f>IF(LEN(TRIM(tags_count[[#This Row],[Index_count]]))=0,0,LEN(tags_count[[#This Row],[Index_count]])-LEN(SUBSTITUTE(tags_count[[#This Row],[Index_count]]," ",""))+1)</f>
        <v>1</v>
      </c>
      <c r="E2580">
        <f t="shared" si="41"/>
        <v>0</v>
      </c>
    </row>
    <row r="2581" spans="1:5" x14ac:dyDescent="0.3">
      <c r="A2581" s="10" t="s">
        <v>13972</v>
      </c>
      <c r="B2581" s="54">
        <v>1</v>
      </c>
      <c r="C2581" t="s">
        <v>16525</v>
      </c>
      <c r="D2581" s="55">
        <f>IF(LEN(TRIM(tags_count[[#This Row],[Index_count]]))=0,0,LEN(tags_count[[#This Row],[Index_count]])-LEN(SUBSTITUTE(tags_count[[#This Row],[Index_count]]," ",""))+1)</f>
        <v>1</v>
      </c>
      <c r="E2581">
        <f t="shared" si="41"/>
        <v>0</v>
      </c>
    </row>
    <row r="2582" spans="1:5" x14ac:dyDescent="0.3">
      <c r="A2582" s="10" t="s">
        <v>13973</v>
      </c>
      <c r="B2582" s="54">
        <v>1</v>
      </c>
      <c r="C2582" t="s">
        <v>16486</v>
      </c>
      <c r="D2582" s="55">
        <f>IF(LEN(TRIM(tags_count[[#This Row],[Index_count]]))=0,0,LEN(tags_count[[#This Row],[Index_count]])-LEN(SUBSTITUTE(tags_count[[#This Row],[Index_count]]," ",""))+1)</f>
        <v>1</v>
      </c>
      <c r="E2582">
        <f t="shared" si="41"/>
        <v>0</v>
      </c>
    </row>
    <row r="2583" spans="1:5" x14ac:dyDescent="0.3">
      <c r="A2583" s="10" t="s">
        <v>13974</v>
      </c>
      <c r="B2583" s="54">
        <v>1</v>
      </c>
      <c r="C2583" t="s">
        <v>16461</v>
      </c>
      <c r="D2583" s="55">
        <f>IF(LEN(TRIM(tags_count[[#This Row],[Index_count]]))=0,0,LEN(tags_count[[#This Row],[Index_count]])-LEN(SUBSTITUTE(tags_count[[#This Row],[Index_count]]," ",""))+1)</f>
        <v>1</v>
      </c>
      <c r="E2583">
        <f t="shared" si="41"/>
        <v>0</v>
      </c>
    </row>
    <row r="2584" spans="1:5" x14ac:dyDescent="0.3">
      <c r="A2584" s="10" t="s">
        <v>13975</v>
      </c>
      <c r="B2584" s="54">
        <v>1</v>
      </c>
      <c r="C2584" t="s">
        <v>16886</v>
      </c>
      <c r="D2584" s="55">
        <f>IF(LEN(TRIM(tags_count[[#This Row],[Index_count]]))=0,0,LEN(tags_count[[#This Row],[Index_count]])-LEN(SUBSTITUTE(tags_count[[#This Row],[Index_count]]," ",""))+1)</f>
        <v>1</v>
      </c>
      <c r="E2584">
        <f t="shared" si="41"/>
        <v>0</v>
      </c>
    </row>
    <row r="2585" spans="1:5" x14ac:dyDescent="0.3">
      <c r="A2585" s="10" t="s">
        <v>13976</v>
      </c>
      <c r="B2585" s="54">
        <v>1</v>
      </c>
      <c r="C2585" t="s">
        <v>16690</v>
      </c>
      <c r="D2585" s="55">
        <f>IF(LEN(TRIM(tags_count[[#This Row],[Index_count]]))=0,0,LEN(tags_count[[#This Row],[Index_count]])-LEN(SUBSTITUTE(tags_count[[#This Row],[Index_count]]," ",""))+1)</f>
        <v>1</v>
      </c>
      <c r="E2585">
        <f t="shared" si="41"/>
        <v>0</v>
      </c>
    </row>
    <row r="2586" spans="1:5" x14ac:dyDescent="0.3">
      <c r="A2586" s="10" t="s">
        <v>13977</v>
      </c>
      <c r="B2586" s="54">
        <v>1</v>
      </c>
      <c r="C2586" t="s">
        <v>16936</v>
      </c>
      <c r="D2586" s="55">
        <f>IF(LEN(TRIM(tags_count[[#This Row],[Index_count]]))=0,0,LEN(tags_count[[#This Row],[Index_count]])-LEN(SUBSTITUTE(tags_count[[#This Row],[Index_count]]," ",""))+1)</f>
        <v>1</v>
      </c>
      <c r="E2586">
        <f t="shared" si="41"/>
        <v>0</v>
      </c>
    </row>
    <row r="2587" spans="1:5" x14ac:dyDescent="0.3">
      <c r="A2587" s="10" t="s">
        <v>13978</v>
      </c>
      <c r="B2587" s="54">
        <v>1</v>
      </c>
      <c r="C2587" t="s">
        <v>16655</v>
      </c>
      <c r="D2587" s="55">
        <f>IF(LEN(TRIM(tags_count[[#This Row],[Index_count]]))=0,0,LEN(tags_count[[#This Row],[Index_count]])-LEN(SUBSTITUTE(tags_count[[#This Row],[Index_count]]," ",""))+1)</f>
        <v>1</v>
      </c>
      <c r="E2587">
        <f t="shared" si="41"/>
        <v>0</v>
      </c>
    </row>
    <row r="2588" spans="1:5" x14ac:dyDescent="0.3">
      <c r="A2588" s="10" t="s">
        <v>13979</v>
      </c>
      <c r="B2588" s="54">
        <v>1</v>
      </c>
      <c r="C2588" t="s">
        <v>16645</v>
      </c>
      <c r="D2588" s="55">
        <f>IF(LEN(TRIM(tags_count[[#This Row],[Index_count]]))=0,0,LEN(tags_count[[#This Row],[Index_count]])-LEN(SUBSTITUTE(tags_count[[#This Row],[Index_count]]," ",""))+1)</f>
        <v>1</v>
      </c>
      <c r="E2588">
        <f t="shared" si="41"/>
        <v>0</v>
      </c>
    </row>
    <row r="2589" spans="1:5" x14ac:dyDescent="0.3">
      <c r="A2589" s="10" t="s">
        <v>13980</v>
      </c>
      <c r="B2589" s="54">
        <v>1</v>
      </c>
      <c r="C2589" t="s">
        <v>16637</v>
      </c>
      <c r="D2589" s="55">
        <f>IF(LEN(TRIM(tags_count[[#This Row],[Index_count]]))=0,0,LEN(tags_count[[#This Row],[Index_count]])-LEN(SUBSTITUTE(tags_count[[#This Row],[Index_count]]," ",""))+1)</f>
        <v>1</v>
      </c>
      <c r="E2589">
        <f t="shared" si="41"/>
        <v>0</v>
      </c>
    </row>
    <row r="2590" spans="1:5" x14ac:dyDescent="0.3">
      <c r="A2590" s="10" t="s">
        <v>13981</v>
      </c>
      <c r="B2590" s="54">
        <v>1</v>
      </c>
      <c r="C2590" t="s">
        <v>16535</v>
      </c>
      <c r="D2590" s="55">
        <f>IF(LEN(TRIM(tags_count[[#This Row],[Index_count]]))=0,0,LEN(tags_count[[#This Row],[Index_count]])-LEN(SUBSTITUTE(tags_count[[#This Row],[Index_count]]," ",""))+1)</f>
        <v>1</v>
      </c>
      <c r="E2590">
        <f t="shared" si="41"/>
        <v>0</v>
      </c>
    </row>
    <row r="2591" spans="1:5" x14ac:dyDescent="0.3">
      <c r="A2591" s="10" t="s">
        <v>13982</v>
      </c>
      <c r="B2591" s="54">
        <v>1</v>
      </c>
      <c r="C2591" t="s">
        <v>16930</v>
      </c>
      <c r="D2591" s="55">
        <f>IF(LEN(TRIM(tags_count[[#This Row],[Index_count]]))=0,0,LEN(tags_count[[#This Row],[Index_count]])-LEN(SUBSTITUTE(tags_count[[#This Row],[Index_count]]," ",""))+1)</f>
        <v>1</v>
      </c>
      <c r="E2591">
        <f t="shared" si="41"/>
        <v>0</v>
      </c>
    </row>
    <row r="2592" spans="1:5" x14ac:dyDescent="0.3">
      <c r="A2592" s="10" t="s">
        <v>13983</v>
      </c>
      <c r="B2592" s="54">
        <v>1</v>
      </c>
      <c r="C2592" t="s">
        <v>16741</v>
      </c>
      <c r="D2592" s="55">
        <f>IF(LEN(TRIM(tags_count[[#This Row],[Index_count]]))=0,0,LEN(tags_count[[#This Row],[Index_count]])-LEN(SUBSTITUTE(tags_count[[#This Row],[Index_count]]," ",""))+1)</f>
        <v>1</v>
      </c>
      <c r="E2592">
        <f t="shared" si="41"/>
        <v>0</v>
      </c>
    </row>
    <row r="2593" spans="1:5" x14ac:dyDescent="0.3">
      <c r="A2593" s="10" t="s">
        <v>13984</v>
      </c>
      <c r="B2593" s="54">
        <v>1</v>
      </c>
      <c r="C2593" t="s">
        <v>16553</v>
      </c>
      <c r="D2593" s="55">
        <f>IF(LEN(TRIM(tags_count[[#This Row],[Index_count]]))=0,0,LEN(tags_count[[#This Row],[Index_count]])-LEN(SUBSTITUTE(tags_count[[#This Row],[Index_count]]," ",""))+1)</f>
        <v>1</v>
      </c>
      <c r="E2593">
        <f t="shared" si="41"/>
        <v>0</v>
      </c>
    </row>
    <row r="2594" spans="1:5" x14ac:dyDescent="0.3">
      <c r="A2594" s="10" t="s">
        <v>13985</v>
      </c>
      <c r="B2594" s="54">
        <v>1</v>
      </c>
      <c r="C2594" t="s">
        <v>16899</v>
      </c>
      <c r="D2594" s="55">
        <f>IF(LEN(TRIM(tags_count[[#This Row],[Index_count]]))=0,0,LEN(tags_count[[#This Row],[Index_count]])-LEN(SUBSTITUTE(tags_count[[#This Row],[Index_count]]," ",""))+1)</f>
        <v>1</v>
      </c>
      <c r="E2594">
        <f t="shared" si="41"/>
        <v>0</v>
      </c>
    </row>
    <row r="2595" spans="1:5" x14ac:dyDescent="0.3">
      <c r="A2595" s="10" t="s">
        <v>13986</v>
      </c>
      <c r="B2595" s="54">
        <v>1</v>
      </c>
      <c r="C2595" t="s">
        <v>16596</v>
      </c>
      <c r="D2595" s="55">
        <f>IF(LEN(TRIM(tags_count[[#This Row],[Index_count]]))=0,0,LEN(tags_count[[#This Row],[Index_count]])-LEN(SUBSTITUTE(tags_count[[#This Row],[Index_count]]," ",""))+1)</f>
        <v>1</v>
      </c>
      <c r="E2595">
        <f t="shared" si="41"/>
        <v>0</v>
      </c>
    </row>
    <row r="2596" spans="1:5" x14ac:dyDescent="0.3">
      <c r="A2596" s="10" t="s">
        <v>13987</v>
      </c>
      <c r="B2596" s="54">
        <v>1</v>
      </c>
      <c r="C2596" t="s">
        <v>16553</v>
      </c>
      <c r="D2596" s="55">
        <f>IF(LEN(TRIM(tags_count[[#This Row],[Index_count]]))=0,0,LEN(tags_count[[#This Row],[Index_count]])-LEN(SUBSTITUTE(tags_count[[#This Row],[Index_count]]," ",""))+1)</f>
        <v>1</v>
      </c>
      <c r="E2596">
        <f t="shared" si="41"/>
        <v>0</v>
      </c>
    </row>
    <row r="2597" spans="1:5" x14ac:dyDescent="0.3">
      <c r="A2597" s="10" t="s">
        <v>13988</v>
      </c>
      <c r="B2597" s="54">
        <v>1</v>
      </c>
      <c r="C2597" t="s">
        <v>16515</v>
      </c>
      <c r="D2597" s="55">
        <f>IF(LEN(TRIM(tags_count[[#This Row],[Index_count]]))=0,0,LEN(tags_count[[#This Row],[Index_count]])-LEN(SUBSTITUTE(tags_count[[#This Row],[Index_count]]," ",""))+1)</f>
        <v>1</v>
      </c>
      <c r="E2597">
        <f t="shared" si="41"/>
        <v>0</v>
      </c>
    </row>
    <row r="2598" spans="1:5" x14ac:dyDescent="0.3">
      <c r="A2598" s="10" t="s">
        <v>13989</v>
      </c>
      <c r="B2598" s="54">
        <v>1</v>
      </c>
      <c r="C2598" t="s">
        <v>16420</v>
      </c>
      <c r="D2598" s="55">
        <f>IF(LEN(TRIM(tags_count[[#This Row],[Index_count]]))=0,0,LEN(tags_count[[#This Row],[Index_count]])-LEN(SUBSTITUTE(tags_count[[#This Row],[Index_count]]," ",""))+1)</f>
        <v>1</v>
      </c>
      <c r="E2598">
        <f t="shared" si="41"/>
        <v>0</v>
      </c>
    </row>
    <row r="2599" spans="1:5" x14ac:dyDescent="0.3">
      <c r="A2599" s="10" t="s">
        <v>13990</v>
      </c>
      <c r="B2599" s="54">
        <v>1</v>
      </c>
      <c r="C2599" t="s">
        <v>16937</v>
      </c>
      <c r="D2599" s="55">
        <f>IF(LEN(TRIM(tags_count[[#This Row],[Index_count]]))=0,0,LEN(tags_count[[#This Row],[Index_count]])-LEN(SUBSTITUTE(tags_count[[#This Row],[Index_count]]," ",""))+1)</f>
        <v>1</v>
      </c>
      <c r="E2599">
        <f t="shared" si="41"/>
        <v>0</v>
      </c>
    </row>
    <row r="2600" spans="1:5" x14ac:dyDescent="0.3">
      <c r="A2600" s="10" t="s">
        <v>13991</v>
      </c>
      <c r="B2600" s="54">
        <v>1</v>
      </c>
      <c r="C2600" t="s">
        <v>16804</v>
      </c>
      <c r="D2600" s="55">
        <f>IF(LEN(TRIM(tags_count[[#This Row],[Index_count]]))=0,0,LEN(tags_count[[#This Row],[Index_count]])-LEN(SUBSTITUTE(tags_count[[#This Row],[Index_count]]," ",""))+1)</f>
        <v>1</v>
      </c>
      <c r="E2600">
        <f t="shared" si="41"/>
        <v>0</v>
      </c>
    </row>
    <row r="2601" spans="1:5" x14ac:dyDescent="0.3">
      <c r="A2601" s="10" t="s">
        <v>13992</v>
      </c>
      <c r="B2601" s="54">
        <v>1</v>
      </c>
      <c r="C2601" t="s">
        <v>16730</v>
      </c>
      <c r="D2601" s="55">
        <f>IF(LEN(TRIM(tags_count[[#This Row],[Index_count]]))=0,0,LEN(tags_count[[#This Row],[Index_count]])-LEN(SUBSTITUTE(tags_count[[#This Row],[Index_count]]," ",""))+1)</f>
        <v>1</v>
      </c>
      <c r="E2601">
        <f t="shared" si="41"/>
        <v>0</v>
      </c>
    </row>
    <row r="2602" spans="1:5" x14ac:dyDescent="0.3">
      <c r="A2602" s="10" t="s">
        <v>13993</v>
      </c>
      <c r="B2602" s="54">
        <v>1</v>
      </c>
      <c r="C2602" t="s">
        <v>16699</v>
      </c>
      <c r="D2602" s="55">
        <f>IF(LEN(TRIM(tags_count[[#This Row],[Index_count]]))=0,0,LEN(tags_count[[#This Row],[Index_count]])-LEN(SUBSTITUTE(tags_count[[#This Row],[Index_count]]," ",""))+1)</f>
        <v>1</v>
      </c>
      <c r="E2602">
        <f t="shared" si="41"/>
        <v>0</v>
      </c>
    </row>
    <row r="2603" spans="1:5" x14ac:dyDescent="0.3">
      <c r="A2603" s="10" t="s">
        <v>13994</v>
      </c>
      <c r="B2603" s="54">
        <v>1</v>
      </c>
      <c r="C2603" t="s">
        <v>16685</v>
      </c>
      <c r="D2603" s="55">
        <f>IF(LEN(TRIM(tags_count[[#This Row],[Index_count]]))=0,0,LEN(tags_count[[#This Row],[Index_count]])-LEN(SUBSTITUTE(tags_count[[#This Row],[Index_count]]," ",""))+1)</f>
        <v>1</v>
      </c>
      <c r="E2603">
        <f t="shared" si="41"/>
        <v>0</v>
      </c>
    </row>
    <row r="2604" spans="1:5" x14ac:dyDescent="0.3">
      <c r="A2604" s="10" t="s">
        <v>13995</v>
      </c>
      <c r="B2604" s="54">
        <v>1</v>
      </c>
      <c r="C2604" t="s">
        <v>16662</v>
      </c>
      <c r="D2604" s="55">
        <f>IF(LEN(TRIM(tags_count[[#This Row],[Index_count]]))=0,0,LEN(tags_count[[#This Row],[Index_count]])-LEN(SUBSTITUTE(tags_count[[#This Row],[Index_count]]," ",""))+1)</f>
        <v>1</v>
      </c>
      <c r="E2604">
        <f t="shared" si="41"/>
        <v>0</v>
      </c>
    </row>
    <row r="2605" spans="1:5" x14ac:dyDescent="0.3">
      <c r="A2605" s="10" t="s">
        <v>13996</v>
      </c>
      <c r="B2605" s="54">
        <v>1</v>
      </c>
      <c r="C2605" t="s">
        <v>16594</v>
      </c>
      <c r="D2605" s="55">
        <f>IF(LEN(TRIM(tags_count[[#This Row],[Index_count]]))=0,0,LEN(tags_count[[#This Row],[Index_count]])-LEN(SUBSTITUTE(tags_count[[#This Row],[Index_count]]," ",""))+1)</f>
        <v>1</v>
      </c>
      <c r="E2605">
        <f t="shared" si="41"/>
        <v>0</v>
      </c>
    </row>
    <row r="2606" spans="1:5" x14ac:dyDescent="0.3">
      <c r="A2606" s="10" t="s">
        <v>13997</v>
      </c>
      <c r="B2606" s="54">
        <v>1</v>
      </c>
      <c r="C2606" t="s">
        <v>16452</v>
      </c>
      <c r="D2606" s="55">
        <f>IF(LEN(TRIM(tags_count[[#This Row],[Index_count]]))=0,0,LEN(tags_count[[#This Row],[Index_count]])-LEN(SUBSTITUTE(tags_count[[#This Row],[Index_count]]," ",""))+1)</f>
        <v>1</v>
      </c>
      <c r="E2606">
        <f t="shared" si="41"/>
        <v>0</v>
      </c>
    </row>
    <row r="2607" spans="1:5" x14ac:dyDescent="0.3">
      <c r="A2607" s="10" t="s">
        <v>13998</v>
      </c>
      <c r="B2607" s="54">
        <v>1</v>
      </c>
      <c r="C2607" t="s">
        <v>16938</v>
      </c>
      <c r="D2607" s="55">
        <f>IF(LEN(TRIM(tags_count[[#This Row],[Index_count]]))=0,0,LEN(tags_count[[#This Row],[Index_count]])-LEN(SUBSTITUTE(tags_count[[#This Row],[Index_count]]," ",""))+1)</f>
        <v>1</v>
      </c>
      <c r="E2607">
        <f t="shared" si="41"/>
        <v>0</v>
      </c>
    </row>
    <row r="2608" spans="1:5" x14ac:dyDescent="0.3">
      <c r="A2608" s="10" t="s">
        <v>13999</v>
      </c>
      <c r="B2608" s="54">
        <v>1</v>
      </c>
      <c r="C2608" t="s">
        <v>16862</v>
      </c>
      <c r="D2608" s="55">
        <f>IF(LEN(TRIM(tags_count[[#This Row],[Index_count]]))=0,0,LEN(tags_count[[#This Row],[Index_count]])-LEN(SUBSTITUTE(tags_count[[#This Row],[Index_count]]," ",""))+1)</f>
        <v>1</v>
      </c>
      <c r="E2608">
        <f t="shared" si="41"/>
        <v>0</v>
      </c>
    </row>
    <row r="2609" spans="1:5" x14ac:dyDescent="0.3">
      <c r="A2609" s="10" t="s">
        <v>14000</v>
      </c>
      <c r="B2609" s="54">
        <v>1</v>
      </c>
      <c r="C2609" t="s">
        <v>16832</v>
      </c>
      <c r="D2609" s="55">
        <f>IF(LEN(TRIM(tags_count[[#This Row],[Index_count]]))=0,0,LEN(tags_count[[#This Row],[Index_count]])-LEN(SUBSTITUTE(tags_count[[#This Row],[Index_count]]," ",""))+1)</f>
        <v>1</v>
      </c>
      <c r="E2609">
        <f t="shared" si="41"/>
        <v>0</v>
      </c>
    </row>
    <row r="2610" spans="1:5" x14ac:dyDescent="0.3">
      <c r="A2610" s="10" t="s">
        <v>14001</v>
      </c>
      <c r="B2610" s="54">
        <v>1</v>
      </c>
      <c r="C2610" t="s">
        <v>16656</v>
      </c>
      <c r="D2610" s="55">
        <f>IF(LEN(TRIM(tags_count[[#This Row],[Index_count]]))=0,0,LEN(tags_count[[#This Row],[Index_count]])-LEN(SUBSTITUTE(tags_count[[#This Row],[Index_count]]," ",""))+1)</f>
        <v>1</v>
      </c>
      <c r="E2610">
        <f t="shared" si="41"/>
        <v>0</v>
      </c>
    </row>
    <row r="2611" spans="1:5" x14ac:dyDescent="0.3">
      <c r="A2611" s="10" t="s">
        <v>14002</v>
      </c>
      <c r="B2611" s="54">
        <v>1</v>
      </c>
      <c r="C2611" t="s">
        <v>16939</v>
      </c>
      <c r="D2611" s="55">
        <f>IF(LEN(TRIM(tags_count[[#This Row],[Index_count]]))=0,0,LEN(tags_count[[#This Row],[Index_count]])-LEN(SUBSTITUTE(tags_count[[#This Row],[Index_count]]," ",""))+1)</f>
        <v>1</v>
      </c>
      <c r="E2611">
        <f t="shared" si="41"/>
        <v>0</v>
      </c>
    </row>
    <row r="2612" spans="1:5" x14ac:dyDescent="0.3">
      <c r="A2612" s="10" t="s">
        <v>14003</v>
      </c>
      <c r="B2612" s="54">
        <v>1</v>
      </c>
      <c r="C2612" t="s">
        <v>16816</v>
      </c>
      <c r="D2612" s="55">
        <f>IF(LEN(TRIM(tags_count[[#This Row],[Index_count]]))=0,0,LEN(tags_count[[#This Row],[Index_count]])-LEN(SUBSTITUTE(tags_count[[#This Row],[Index_count]]," ",""))+1)</f>
        <v>1</v>
      </c>
      <c r="E2612">
        <f t="shared" si="41"/>
        <v>0</v>
      </c>
    </row>
    <row r="2613" spans="1:5" x14ac:dyDescent="0.3">
      <c r="A2613" s="10" t="s">
        <v>14004</v>
      </c>
      <c r="B2613" s="54">
        <v>1</v>
      </c>
      <c r="C2613" t="s">
        <v>16425</v>
      </c>
      <c r="D2613" s="55">
        <f>IF(LEN(TRIM(tags_count[[#This Row],[Index_count]]))=0,0,LEN(tags_count[[#This Row],[Index_count]])-LEN(SUBSTITUTE(tags_count[[#This Row],[Index_count]]," ",""))+1)</f>
        <v>1</v>
      </c>
      <c r="E2613">
        <f t="shared" si="41"/>
        <v>0</v>
      </c>
    </row>
    <row r="2614" spans="1:5" x14ac:dyDescent="0.3">
      <c r="A2614" s="10" t="s">
        <v>14005</v>
      </c>
      <c r="B2614" s="54">
        <v>1</v>
      </c>
      <c r="C2614" t="s">
        <v>16527</v>
      </c>
      <c r="D2614" s="55">
        <f>IF(LEN(TRIM(tags_count[[#This Row],[Index_count]]))=0,0,LEN(tags_count[[#This Row],[Index_count]])-LEN(SUBSTITUTE(tags_count[[#This Row],[Index_count]]," ",""))+1)</f>
        <v>1</v>
      </c>
      <c r="E2614">
        <f t="shared" si="41"/>
        <v>0</v>
      </c>
    </row>
    <row r="2615" spans="1:5" x14ac:dyDescent="0.3">
      <c r="A2615" s="10" t="s">
        <v>14006</v>
      </c>
      <c r="B2615" s="54">
        <v>1</v>
      </c>
      <c r="C2615" t="s">
        <v>16905</v>
      </c>
      <c r="D2615" s="55">
        <f>IF(LEN(TRIM(tags_count[[#This Row],[Index_count]]))=0,0,LEN(tags_count[[#This Row],[Index_count]])-LEN(SUBSTITUTE(tags_count[[#This Row],[Index_count]]," ",""))+1)</f>
        <v>1</v>
      </c>
      <c r="E2615">
        <f t="shared" si="41"/>
        <v>0</v>
      </c>
    </row>
    <row r="2616" spans="1:5" x14ac:dyDescent="0.3">
      <c r="A2616" s="10" t="s">
        <v>14007</v>
      </c>
      <c r="B2616" s="54">
        <v>1</v>
      </c>
      <c r="C2616" t="s">
        <v>16590</v>
      </c>
      <c r="D2616" s="55">
        <f>IF(LEN(TRIM(tags_count[[#This Row],[Index_count]]))=0,0,LEN(tags_count[[#This Row],[Index_count]])-LEN(SUBSTITUTE(tags_count[[#This Row],[Index_count]]," ",""))+1)</f>
        <v>1</v>
      </c>
      <c r="E2616">
        <f t="shared" si="41"/>
        <v>0</v>
      </c>
    </row>
    <row r="2617" spans="1:5" x14ac:dyDescent="0.3">
      <c r="A2617" s="10" t="s">
        <v>14008</v>
      </c>
      <c r="B2617" s="54">
        <v>1</v>
      </c>
      <c r="C2617" t="s">
        <v>16590</v>
      </c>
      <c r="D2617" s="55">
        <f>IF(LEN(TRIM(tags_count[[#This Row],[Index_count]]))=0,0,LEN(tags_count[[#This Row],[Index_count]])-LEN(SUBSTITUTE(tags_count[[#This Row],[Index_count]]," ",""))+1)</f>
        <v>1</v>
      </c>
      <c r="E2617">
        <f t="shared" si="41"/>
        <v>0</v>
      </c>
    </row>
    <row r="2618" spans="1:5" x14ac:dyDescent="0.3">
      <c r="A2618" s="10" t="s">
        <v>14024</v>
      </c>
      <c r="B2618" s="54">
        <v>1</v>
      </c>
      <c r="C2618" t="s">
        <v>16940</v>
      </c>
      <c r="D2618" s="55">
        <f>IF(LEN(TRIM(tags_count[[#This Row],[Index_count]]))=0,0,LEN(tags_count[[#This Row],[Index_count]])-LEN(SUBSTITUTE(tags_count[[#This Row],[Index_count]]," ",""))+1)</f>
        <v>1</v>
      </c>
      <c r="E2618">
        <f t="shared" si="41"/>
        <v>0</v>
      </c>
    </row>
    <row r="2619" spans="1:5" x14ac:dyDescent="0.3">
      <c r="A2619" s="10" t="s">
        <v>14025</v>
      </c>
      <c r="B2619" s="54">
        <v>1</v>
      </c>
      <c r="C2619" t="s">
        <v>16558</v>
      </c>
      <c r="D2619" s="55">
        <f>IF(LEN(TRIM(tags_count[[#This Row],[Index_count]]))=0,0,LEN(tags_count[[#This Row],[Index_count]])-LEN(SUBSTITUTE(tags_count[[#This Row],[Index_count]]," ",""))+1)</f>
        <v>1</v>
      </c>
      <c r="E2619">
        <f t="shared" si="41"/>
        <v>0</v>
      </c>
    </row>
    <row r="2620" spans="1:5" x14ac:dyDescent="0.3">
      <c r="A2620" s="10" t="s">
        <v>14009</v>
      </c>
      <c r="B2620" s="54">
        <v>1</v>
      </c>
      <c r="C2620" t="s">
        <v>16560</v>
      </c>
      <c r="D2620" s="55">
        <f>IF(LEN(TRIM(tags_count[[#This Row],[Index_count]]))=0,0,LEN(tags_count[[#This Row],[Index_count]])-LEN(SUBSTITUTE(tags_count[[#This Row],[Index_count]]," ",""))+1)</f>
        <v>1</v>
      </c>
      <c r="E2620">
        <f t="shared" si="41"/>
        <v>0</v>
      </c>
    </row>
    <row r="2621" spans="1:5" x14ac:dyDescent="0.3">
      <c r="A2621" s="10" t="s">
        <v>14010</v>
      </c>
      <c r="B2621" s="54">
        <v>1</v>
      </c>
      <c r="C2621" t="s">
        <v>16894</v>
      </c>
      <c r="D2621" s="55">
        <f>IF(LEN(TRIM(tags_count[[#This Row],[Index_count]]))=0,0,LEN(tags_count[[#This Row],[Index_count]])-LEN(SUBSTITUTE(tags_count[[#This Row],[Index_count]]," ",""))+1)</f>
        <v>1</v>
      </c>
      <c r="E2621">
        <f t="shared" si="41"/>
        <v>0</v>
      </c>
    </row>
  </sheetData>
  <sortState xmlns:xlrd2="http://schemas.microsoft.com/office/spreadsheetml/2017/richdata2" ref="I2:I21">
    <sortCondition ref="I2:I21"/>
  </sortState>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ABAEC"/>
  </sheetPr>
  <dimension ref="B4:BB1379"/>
  <sheetViews>
    <sheetView showGridLines="0" topLeftCell="AC1" zoomScale="70" zoomScaleNormal="70" workbookViewId="0">
      <selection activeCell="AZ23" sqref="AZ23"/>
    </sheetView>
  </sheetViews>
  <sheetFormatPr defaultRowHeight="14.4" x14ac:dyDescent="0.3"/>
  <cols>
    <col min="2" max="2" width="25" bestFit="1" customWidth="1"/>
    <col min="3" max="3" width="11.33203125" bestFit="1" customWidth="1"/>
    <col min="4" max="4" width="19.88671875" bestFit="1" customWidth="1"/>
    <col min="5" max="5" width="21.88671875" bestFit="1" customWidth="1"/>
    <col min="6" max="6" width="14.5546875" bestFit="1" customWidth="1"/>
    <col min="7" max="7" width="11.33203125" bestFit="1" customWidth="1"/>
    <col min="8" max="8" width="17.21875" bestFit="1" customWidth="1"/>
    <col min="9" max="9" width="19.88671875" bestFit="1" customWidth="1"/>
    <col min="10" max="10" width="12.44140625" bestFit="1" customWidth="1"/>
    <col min="11" max="11" width="13.21875" bestFit="1" customWidth="1"/>
    <col min="12" max="12" width="17.21875" bestFit="1" customWidth="1"/>
    <col min="13" max="13" width="24.33203125" bestFit="1" customWidth="1"/>
    <col min="14" max="14" width="12.44140625" bestFit="1" customWidth="1"/>
    <col min="15" max="15" width="21.109375" bestFit="1" customWidth="1"/>
    <col min="16" max="16" width="18.6640625" customWidth="1"/>
    <col min="17" max="17" width="12.6640625" customWidth="1"/>
    <col min="18" max="18" width="23.21875" bestFit="1" customWidth="1"/>
    <col min="19" max="19" width="9.44140625" bestFit="1" customWidth="1"/>
    <col min="20" max="20" width="21.109375" bestFit="1" customWidth="1"/>
    <col min="21" max="22" width="3" bestFit="1" customWidth="1"/>
    <col min="23" max="23" width="6" bestFit="1" customWidth="1"/>
    <col min="24" max="24" width="3" bestFit="1" customWidth="1"/>
    <col min="25" max="25" width="17.5546875" customWidth="1"/>
    <col min="26" max="26" width="14.5546875" bestFit="1" customWidth="1"/>
    <col min="27" max="27" width="24.6640625" customWidth="1"/>
    <col min="28" max="28" width="17.21875" bestFit="1" customWidth="1"/>
    <col min="29" max="29" width="3" bestFit="1" customWidth="1"/>
    <col min="30" max="31" width="5" bestFit="1" customWidth="1"/>
    <col min="32" max="34" width="3" bestFit="1" customWidth="1"/>
    <col min="35" max="35" width="25" bestFit="1" customWidth="1"/>
    <col min="36" max="36" width="19.5546875" bestFit="1" customWidth="1"/>
    <col min="37" max="37" width="26.33203125" bestFit="1" customWidth="1"/>
    <col min="38" max="38" width="5" bestFit="1" customWidth="1"/>
    <col min="39" max="42" width="3" bestFit="1" customWidth="1"/>
    <col min="43" max="43" width="17.6640625" bestFit="1" customWidth="1"/>
    <col min="44" max="44" width="8.44140625" customWidth="1"/>
    <col min="45" max="45" width="8.33203125" customWidth="1"/>
    <col min="46" max="46" width="15" customWidth="1"/>
    <col min="47" max="47" width="17.33203125" bestFit="1" customWidth="1"/>
    <col min="48" max="48" width="17.77734375" bestFit="1" customWidth="1"/>
    <col min="49" max="49" width="21" customWidth="1"/>
    <col min="50" max="50" width="16" bestFit="1" customWidth="1"/>
    <col min="51" max="51" width="5.77734375" bestFit="1" customWidth="1"/>
    <col min="52" max="52" width="7.21875" bestFit="1" customWidth="1"/>
    <col min="53" max="53" width="17.33203125" bestFit="1" customWidth="1"/>
    <col min="54" max="54" width="17.77734375" bestFit="1" customWidth="1"/>
    <col min="55" max="55" width="12.77734375" bestFit="1" customWidth="1"/>
    <col min="56" max="56" width="8.5546875" bestFit="1" customWidth="1"/>
    <col min="57" max="57" width="17.6640625" bestFit="1" customWidth="1"/>
    <col min="58" max="58" width="10" bestFit="1" customWidth="1"/>
    <col min="59" max="59" width="17.109375" customWidth="1"/>
    <col min="60" max="60" width="9.6640625" bestFit="1" customWidth="1"/>
    <col min="61" max="61" width="12.44140625" bestFit="1" customWidth="1"/>
    <col min="62" max="62" width="8.33203125" bestFit="1" customWidth="1"/>
    <col min="63" max="63" width="8.44140625" bestFit="1" customWidth="1"/>
    <col min="64" max="64" width="10.6640625" bestFit="1" customWidth="1"/>
    <col min="65" max="66" width="14.5546875" bestFit="1" customWidth="1"/>
    <col min="67" max="69" width="7.21875" bestFit="1" customWidth="1"/>
    <col min="70" max="72" width="8.5546875" bestFit="1" customWidth="1"/>
    <col min="73" max="74" width="5.77734375" bestFit="1" customWidth="1"/>
    <col min="75" max="75" width="8.5546875" bestFit="1" customWidth="1"/>
    <col min="76" max="76" width="10" bestFit="1" customWidth="1"/>
    <col min="77" max="77" width="7.21875" bestFit="1" customWidth="1"/>
    <col min="78" max="78" width="5.77734375" bestFit="1" customWidth="1"/>
    <col min="79" max="79" width="8.5546875" bestFit="1" customWidth="1"/>
    <col min="80" max="80" width="5.77734375" bestFit="1" customWidth="1"/>
    <col min="81" max="82" width="8.5546875" bestFit="1" customWidth="1"/>
    <col min="83" max="83" width="5.77734375" bestFit="1" customWidth="1"/>
    <col min="84" max="85" width="7.21875" bestFit="1" customWidth="1"/>
    <col min="86" max="87" width="8.5546875" bestFit="1" customWidth="1"/>
    <col min="88" max="88" width="7.21875" bestFit="1" customWidth="1"/>
    <col min="89" max="89" width="5.77734375" bestFit="1" customWidth="1"/>
    <col min="90" max="91" width="8.5546875" bestFit="1" customWidth="1"/>
    <col min="92" max="93" width="5.77734375" bestFit="1" customWidth="1"/>
    <col min="94" max="94" width="7.21875" bestFit="1" customWidth="1"/>
    <col min="95" max="95" width="5.77734375" bestFit="1" customWidth="1"/>
    <col min="96" max="97" width="8.5546875" bestFit="1" customWidth="1"/>
    <col min="98" max="98" width="7.21875" bestFit="1" customWidth="1"/>
    <col min="99" max="99" width="5.77734375" bestFit="1" customWidth="1"/>
    <col min="100" max="101" width="8.5546875" bestFit="1" customWidth="1"/>
    <col min="102" max="102" width="4.44140625" bestFit="1" customWidth="1"/>
    <col min="103" max="104" width="5.77734375" bestFit="1" customWidth="1"/>
    <col min="105" max="105" width="10" bestFit="1" customWidth="1"/>
    <col min="106" max="106" width="5.77734375" bestFit="1" customWidth="1"/>
    <col min="107" max="107" width="8.5546875" bestFit="1" customWidth="1"/>
    <col min="108" max="108" width="5.77734375" bestFit="1" customWidth="1"/>
    <col min="109" max="109" width="8.5546875" bestFit="1" customWidth="1"/>
    <col min="110" max="110" width="5.77734375" bestFit="1" customWidth="1"/>
    <col min="111" max="111" width="10" bestFit="1" customWidth="1"/>
    <col min="112" max="112" width="8.5546875" bestFit="1" customWidth="1"/>
    <col min="113" max="113" width="10" bestFit="1" customWidth="1"/>
    <col min="114" max="114" width="8.5546875" bestFit="1" customWidth="1"/>
    <col min="115" max="115" width="10" bestFit="1" customWidth="1"/>
    <col min="116" max="116" width="7.21875" bestFit="1" customWidth="1"/>
    <col min="117" max="118" width="10" bestFit="1" customWidth="1"/>
    <col min="119" max="119" width="5.77734375" bestFit="1" customWidth="1"/>
    <col min="120" max="123" width="7.21875" bestFit="1" customWidth="1"/>
    <col min="124" max="124" width="8.5546875" bestFit="1" customWidth="1"/>
    <col min="125" max="125" width="7.21875" bestFit="1" customWidth="1"/>
    <col min="126" max="126" width="8.5546875" bestFit="1" customWidth="1"/>
    <col min="127" max="128" width="7.21875" bestFit="1" customWidth="1"/>
    <col min="129" max="129" width="8.5546875" bestFit="1" customWidth="1"/>
    <col min="130" max="130" width="10" bestFit="1" customWidth="1"/>
    <col min="131" max="131" width="5.77734375" bestFit="1" customWidth="1"/>
    <col min="132" max="132" width="10" bestFit="1" customWidth="1"/>
    <col min="133" max="133" width="5.77734375" bestFit="1" customWidth="1"/>
    <col min="134" max="134" width="8.5546875" bestFit="1" customWidth="1"/>
    <col min="135" max="135" width="5.77734375" bestFit="1" customWidth="1"/>
    <col min="136" max="137" width="7.21875" bestFit="1" customWidth="1"/>
    <col min="138" max="138" width="10" bestFit="1" customWidth="1"/>
    <col min="139" max="140" width="5.77734375" bestFit="1" customWidth="1"/>
    <col min="141" max="141" width="8.5546875" bestFit="1" customWidth="1"/>
    <col min="142" max="142" width="7.21875" bestFit="1" customWidth="1"/>
    <col min="143" max="143" width="8.5546875" bestFit="1" customWidth="1"/>
    <col min="144" max="144" width="7.21875" bestFit="1" customWidth="1"/>
    <col min="145" max="145" width="10" bestFit="1" customWidth="1"/>
    <col min="146" max="146" width="5.77734375" bestFit="1" customWidth="1"/>
    <col min="147" max="147" width="7.21875" bestFit="1" customWidth="1"/>
    <col min="148" max="152" width="8.5546875" bestFit="1" customWidth="1"/>
    <col min="153" max="153" width="10" bestFit="1" customWidth="1"/>
    <col min="154" max="155" width="7.21875" bestFit="1" customWidth="1"/>
    <col min="156" max="156" width="8.5546875" bestFit="1" customWidth="1"/>
    <col min="157" max="157" width="10" bestFit="1" customWidth="1"/>
    <col min="158" max="158" width="8.5546875" bestFit="1" customWidth="1"/>
    <col min="159" max="159" width="10" bestFit="1" customWidth="1"/>
    <col min="160" max="160" width="5.77734375" bestFit="1" customWidth="1"/>
    <col min="161" max="161" width="7.21875" bestFit="1" customWidth="1"/>
    <col min="162" max="162" width="10" bestFit="1" customWidth="1"/>
    <col min="163" max="165" width="8.5546875" bestFit="1" customWidth="1"/>
    <col min="166" max="166" width="7.21875" bestFit="1" customWidth="1"/>
    <col min="167" max="167" width="8.5546875" bestFit="1" customWidth="1"/>
    <col min="168" max="169" width="7.21875" bestFit="1" customWidth="1"/>
    <col min="170" max="171" width="8.5546875" bestFit="1" customWidth="1"/>
    <col min="172" max="172" width="7.21875" bestFit="1" customWidth="1"/>
    <col min="173" max="173" width="8.5546875" bestFit="1" customWidth="1"/>
    <col min="174" max="174" width="5.77734375" bestFit="1" customWidth="1"/>
    <col min="175" max="176" width="7.21875" bestFit="1" customWidth="1"/>
    <col min="177" max="178" width="5.77734375" bestFit="1" customWidth="1"/>
    <col min="179" max="179" width="8.5546875" bestFit="1" customWidth="1"/>
    <col min="180" max="180" width="7.21875" bestFit="1" customWidth="1"/>
    <col min="181" max="181" width="8.5546875" bestFit="1" customWidth="1"/>
    <col min="182" max="182" width="7.21875" bestFit="1" customWidth="1"/>
    <col min="183" max="183" width="5.77734375" bestFit="1" customWidth="1"/>
    <col min="184" max="184" width="8.5546875" bestFit="1" customWidth="1"/>
    <col min="185" max="186" width="5.77734375" bestFit="1" customWidth="1"/>
    <col min="187" max="189" width="8.5546875" bestFit="1" customWidth="1"/>
    <col min="190" max="191" width="5.77734375" bestFit="1" customWidth="1"/>
    <col min="192" max="192" width="7.21875" bestFit="1" customWidth="1"/>
    <col min="193" max="194" width="5.77734375" bestFit="1" customWidth="1"/>
    <col min="195" max="195" width="7.21875" bestFit="1" customWidth="1"/>
    <col min="196" max="196" width="10" bestFit="1" customWidth="1"/>
    <col min="197" max="197" width="8.5546875" bestFit="1" customWidth="1"/>
    <col min="198" max="198" width="5.77734375" bestFit="1" customWidth="1"/>
    <col min="199" max="199" width="7.21875" bestFit="1" customWidth="1"/>
    <col min="200" max="200" width="5.77734375" bestFit="1" customWidth="1"/>
    <col min="201" max="201" width="10" bestFit="1" customWidth="1"/>
    <col min="202" max="202" width="8.5546875" bestFit="1" customWidth="1"/>
    <col min="203" max="203" width="7.21875" bestFit="1" customWidth="1"/>
    <col min="204" max="205" width="8.5546875" bestFit="1" customWidth="1"/>
    <col min="206" max="206" width="5.77734375" bestFit="1" customWidth="1"/>
    <col min="207" max="209" width="8.5546875" bestFit="1" customWidth="1"/>
    <col min="210" max="210" width="7.21875" bestFit="1" customWidth="1"/>
    <col min="211" max="212" width="8.5546875" bestFit="1" customWidth="1"/>
    <col min="213" max="213" width="5.77734375" bestFit="1" customWidth="1"/>
    <col min="214" max="214" width="7.21875" bestFit="1" customWidth="1"/>
    <col min="215" max="215" width="5.77734375" bestFit="1" customWidth="1"/>
    <col min="216" max="219" width="8.5546875" bestFit="1" customWidth="1"/>
    <col min="220" max="221" width="10" bestFit="1" customWidth="1"/>
    <col min="222" max="222" width="5.77734375" bestFit="1" customWidth="1"/>
    <col min="223" max="223" width="8.5546875" bestFit="1" customWidth="1"/>
    <col min="224" max="224" width="5.77734375" bestFit="1" customWidth="1"/>
    <col min="225" max="226" width="7.21875" bestFit="1" customWidth="1"/>
    <col min="227" max="227" width="5.77734375" bestFit="1" customWidth="1"/>
    <col min="228" max="228" width="8.5546875" bestFit="1" customWidth="1"/>
    <col min="229" max="229" width="7.21875" bestFit="1" customWidth="1"/>
    <col min="230" max="230" width="5.77734375" bestFit="1" customWidth="1"/>
    <col min="231" max="231" width="8.5546875" bestFit="1" customWidth="1"/>
    <col min="232" max="232" width="5.77734375" bestFit="1" customWidth="1"/>
    <col min="233" max="234" width="8.5546875" bestFit="1" customWidth="1"/>
    <col min="235" max="235" width="7.21875" bestFit="1" customWidth="1"/>
    <col min="236" max="236" width="5.77734375" bestFit="1" customWidth="1"/>
    <col min="237" max="239" width="8.5546875" bestFit="1" customWidth="1"/>
    <col min="240" max="240" width="7.21875" bestFit="1" customWidth="1"/>
    <col min="241" max="241" width="5.77734375" bestFit="1" customWidth="1"/>
    <col min="242" max="243" width="8.5546875" bestFit="1" customWidth="1"/>
    <col min="244" max="244" width="5.77734375" bestFit="1" customWidth="1"/>
    <col min="245" max="248" width="8.5546875" bestFit="1" customWidth="1"/>
    <col min="249" max="249" width="7.21875" bestFit="1" customWidth="1"/>
    <col min="250" max="250" width="5.77734375" bestFit="1" customWidth="1"/>
    <col min="251" max="251" width="8.5546875" bestFit="1" customWidth="1"/>
    <col min="252" max="253" width="10" bestFit="1" customWidth="1"/>
    <col min="254" max="255" width="7.21875" bestFit="1" customWidth="1"/>
    <col min="256" max="257" width="5.77734375" bestFit="1" customWidth="1"/>
    <col min="258" max="258" width="10" bestFit="1" customWidth="1"/>
    <col min="259" max="259" width="8.5546875" bestFit="1" customWidth="1"/>
    <col min="260" max="260" width="5.77734375" bestFit="1" customWidth="1"/>
    <col min="261" max="263" width="8.5546875" bestFit="1" customWidth="1"/>
    <col min="264" max="264" width="7.21875" bestFit="1" customWidth="1"/>
    <col min="265" max="266" width="8.5546875" bestFit="1" customWidth="1"/>
    <col min="267" max="267" width="7.21875" bestFit="1" customWidth="1"/>
    <col min="268" max="268" width="5.77734375" bestFit="1" customWidth="1"/>
    <col min="269" max="269" width="10" bestFit="1" customWidth="1"/>
    <col min="270" max="270" width="8.5546875" bestFit="1" customWidth="1"/>
    <col min="271" max="271" width="7.21875" bestFit="1" customWidth="1"/>
    <col min="272" max="273" width="10" bestFit="1" customWidth="1"/>
    <col min="274" max="276" width="7.21875" bestFit="1" customWidth="1"/>
    <col min="277" max="277" width="10" bestFit="1" customWidth="1"/>
    <col min="278" max="278" width="8.5546875" bestFit="1" customWidth="1"/>
    <col min="279" max="279" width="10" bestFit="1" customWidth="1"/>
    <col min="280" max="283" width="8.5546875" bestFit="1" customWidth="1"/>
    <col min="284" max="285" width="7.21875" bestFit="1" customWidth="1"/>
    <col min="286" max="287" width="8.5546875" bestFit="1" customWidth="1"/>
    <col min="288" max="288" width="5.77734375" bestFit="1" customWidth="1"/>
    <col min="289" max="289" width="10" bestFit="1" customWidth="1"/>
    <col min="290" max="290" width="8.5546875" bestFit="1" customWidth="1"/>
    <col min="291" max="291" width="5.77734375" bestFit="1" customWidth="1"/>
    <col min="292" max="292" width="8.5546875" bestFit="1" customWidth="1"/>
    <col min="293" max="294" width="7.21875" bestFit="1" customWidth="1"/>
    <col min="295" max="295" width="8.5546875" bestFit="1" customWidth="1"/>
    <col min="296" max="296" width="7.21875" bestFit="1" customWidth="1"/>
    <col min="297" max="297" width="8.5546875" bestFit="1" customWidth="1"/>
    <col min="298" max="298" width="5.77734375" bestFit="1" customWidth="1"/>
    <col min="299" max="299" width="7.21875" bestFit="1" customWidth="1"/>
    <col min="300" max="301" width="5.77734375" bestFit="1" customWidth="1"/>
    <col min="302" max="302" width="10" bestFit="1" customWidth="1"/>
    <col min="303" max="303" width="8.5546875" bestFit="1" customWidth="1"/>
    <col min="304" max="304" width="5.77734375" bestFit="1" customWidth="1"/>
    <col min="305" max="305" width="7.21875" bestFit="1" customWidth="1"/>
    <col min="306" max="309" width="5.77734375" bestFit="1" customWidth="1"/>
    <col min="310" max="310" width="7.21875" bestFit="1" customWidth="1"/>
    <col min="311" max="311" width="5.77734375" bestFit="1" customWidth="1"/>
    <col min="312" max="312" width="8.5546875" bestFit="1" customWidth="1"/>
    <col min="313" max="313" width="7.21875" bestFit="1" customWidth="1"/>
    <col min="314" max="314" width="5.77734375" bestFit="1" customWidth="1"/>
    <col min="315" max="316" width="7.21875" bestFit="1" customWidth="1"/>
    <col min="317" max="317" width="5.77734375" bestFit="1" customWidth="1"/>
    <col min="318" max="318" width="7.21875" bestFit="1" customWidth="1"/>
    <col min="319" max="319" width="8.5546875" bestFit="1" customWidth="1"/>
    <col min="320" max="320" width="5.77734375" bestFit="1" customWidth="1"/>
    <col min="321" max="321" width="8.5546875" bestFit="1" customWidth="1"/>
    <col min="322" max="322" width="5.77734375" bestFit="1" customWidth="1"/>
    <col min="323" max="323" width="7.21875" bestFit="1" customWidth="1"/>
    <col min="324" max="324" width="8.5546875" bestFit="1" customWidth="1"/>
    <col min="325" max="325" width="5.77734375" bestFit="1" customWidth="1"/>
    <col min="326" max="326" width="8.5546875" bestFit="1" customWidth="1"/>
    <col min="327" max="327" width="10" bestFit="1" customWidth="1"/>
    <col min="328" max="328" width="5.77734375" bestFit="1" customWidth="1"/>
    <col min="329" max="330" width="7.21875" bestFit="1" customWidth="1"/>
    <col min="331" max="331" width="5.77734375" bestFit="1" customWidth="1"/>
    <col min="332" max="334" width="8.5546875" bestFit="1" customWidth="1"/>
    <col min="335" max="335" width="5.77734375" bestFit="1" customWidth="1"/>
    <col min="336" max="336" width="8.5546875" bestFit="1" customWidth="1"/>
    <col min="337" max="337" width="5.77734375" bestFit="1" customWidth="1"/>
    <col min="338" max="338" width="7.21875" bestFit="1" customWidth="1"/>
    <col min="339" max="339" width="10" bestFit="1" customWidth="1"/>
    <col min="340" max="340" width="5.77734375" bestFit="1" customWidth="1"/>
    <col min="341" max="343" width="8.5546875" bestFit="1" customWidth="1"/>
    <col min="344" max="344" width="10" bestFit="1" customWidth="1"/>
    <col min="345" max="345" width="5.77734375" bestFit="1" customWidth="1"/>
    <col min="346" max="347" width="8.5546875" bestFit="1" customWidth="1"/>
    <col min="348" max="348" width="5.77734375" bestFit="1" customWidth="1"/>
    <col min="349" max="351" width="8.5546875" bestFit="1" customWidth="1"/>
    <col min="352" max="353" width="7.21875" bestFit="1" customWidth="1"/>
    <col min="354" max="355" width="8.5546875" bestFit="1" customWidth="1"/>
    <col min="356" max="357" width="7.21875" bestFit="1" customWidth="1"/>
    <col min="358" max="361" width="5.77734375" bestFit="1" customWidth="1"/>
    <col min="362" max="362" width="10" bestFit="1" customWidth="1"/>
    <col min="363" max="364" width="8.5546875" bestFit="1" customWidth="1"/>
    <col min="365" max="365" width="10" bestFit="1" customWidth="1"/>
    <col min="366" max="366" width="8.5546875" bestFit="1" customWidth="1"/>
    <col min="367" max="367" width="7.21875" bestFit="1" customWidth="1"/>
    <col min="368" max="369" width="5.77734375" bestFit="1" customWidth="1"/>
    <col min="370" max="370" width="7.21875" bestFit="1" customWidth="1"/>
    <col min="371" max="371" width="5.77734375" bestFit="1" customWidth="1"/>
    <col min="372" max="372" width="7.21875" bestFit="1" customWidth="1"/>
    <col min="373" max="373" width="8.5546875" bestFit="1" customWidth="1"/>
    <col min="374" max="375" width="7.21875" bestFit="1" customWidth="1"/>
    <col min="376" max="376" width="5.77734375" bestFit="1" customWidth="1"/>
    <col min="377" max="377" width="7.21875" bestFit="1" customWidth="1"/>
    <col min="378" max="378" width="5.77734375" bestFit="1" customWidth="1"/>
    <col min="379" max="380" width="7.21875" bestFit="1" customWidth="1"/>
    <col min="381" max="381" width="8.5546875" bestFit="1" customWidth="1"/>
    <col min="382" max="383" width="10" bestFit="1" customWidth="1"/>
    <col min="384" max="384" width="7.21875" bestFit="1" customWidth="1"/>
    <col min="385" max="385" width="8.5546875" bestFit="1" customWidth="1"/>
    <col min="386" max="386" width="5.77734375" bestFit="1" customWidth="1"/>
    <col min="387" max="388" width="7.21875" bestFit="1" customWidth="1"/>
    <col min="389" max="392" width="8.5546875" bestFit="1" customWidth="1"/>
    <col min="393" max="393" width="7.21875" bestFit="1" customWidth="1"/>
    <col min="394" max="394" width="5.77734375" bestFit="1" customWidth="1"/>
    <col min="395" max="396" width="7.21875" bestFit="1" customWidth="1"/>
    <col min="397" max="397" width="8.5546875" bestFit="1" customWidth="1"/>
    <col min="398" max="398" width="7.21875" bestFit="1" customWidth="1"/>
    <col min="399" max="399" width="5.77734375" bestFit="1" customWidth="1"/>
    <col min="400" max="400" width="8.5546875" bestFit="1" customWidth="1"/>
    <col min="401" max="401" width="5.77734375" bestFit="1" customWidth="1"/>
    <col min="402" max="405" width="7.21875" bestFit="1" customWidth="1"/>
    <col min="406" max="406" width="8.5546875" bestFit="1" customWidth="1"/>
    <col min="407" max="407" width="5.77734375" bestFit="1" customWidth="1"/>
    <col min="408" max="409" width="7.21875" bestFit="1" customWidth="1"/>
    <col min="410" max="410" width="8.5546875" bestFit="1" customWidth="1"/>
    <col min="411" max="411" width="5.77734375" bestFit="1" customWidth="1"/>
    <col min="412" max="412" width="8.5546875" bestFit="1" customWidth="1"/>
    <col min="413" max="413" width="7.21875" bestFit="1" customWidth="1"/>
    <col min="414" max="414" width="5.77734375" bestFit="1" customWidth="1"/>
    <col min="415" max="416" width="7.21875" bestFit="1" customWidth="1"/>
    <col min="417" max="417" width="5.77734375" bestFit="1" customWidth="1"/>
    <col min="418" max="422" width="8.5546875" bestFit="1" customWidth="1"/>
    <col min="423" max="423" width="10" bestFit="1" customWidth="1"/>
    <col min="424" max="424" width="5.77734375" bestFit="1" customWidth="1"/>
    <col min="425" max="425" width="7.21875" bestFit="1" customWidth="1"/>
    <col min="426" max="428" width="8.5546875" bestFit="1" customWidth="1"/>
    <col min="429" max="430" width="5.77734375" bestFit="1" customWidth="1"/>
    <col min="431" max="431" width="7.21875" bestFit="1" customWidth="1"/>
    <col min="432" max="432" width="10" bestFit="1" customWidth="1"/>
    <col min="433" max="433" width="8.5546875" bestFit="1" customWidth="1"/>
    <col min="434" max="435" width="7.21875" bestFit="1" customWidth="1"/>
    <col min="436" max="436" width="8.5546875" bestFit="1" customWidth="1"/>
    <col min="437" max="437" width="5.77734375" bestFit="1" customWidth="1"/>
    <col min="438" max="438" width="8.5546875" bestFit="1" customWidth="1"/>
    <col min="439" max="439" width="7.21875" bestFit="1" customWidth="1"/>
    <col min="440" max="442" width="5.77734375" bestFit="1" customWidth="1"/>
    <col min="443" max="444" width="8.5546875" bestFit="1" customWidth="1"/>
    <col min="445" max="445" width="7.21875" bestFit="1" customWidth="1"/>
    <col min="446" max="446" width="8.5546875" bestFit="1" customWidth="1"/>
    <col min="447" max="447" width="5.77734375" bestFit="1" customWidth="1"/>
    <col min="448" max="449" width="10" bestFit="1" customWidth="1"/>
    <col min="450" max="450" width="8.5546875" bestFit="1" customWidth="1"/>
    <col min="451" max="451" width="7.21875" bestFit="1" customWidth="1"/>
    <col min="452" max="453" width="8.5546875" bestFit="1" customWidth="1"/>
    <col min="454" max="454" width="10" bestFit="1" customWidth="1"/>
    <col min="455" max="455" width="8.5546875" bestFit="1" customWidth="1"/>
    <col min="456" max="456" width="7.21875" bestFit="1" customWidth="1"/>
    <col min="457" max="457" width="5.77734375" bestFit="1" customWidth="1"/>
    <col min="458" max="458" width="8.5546875" bestFit="1" customWidth="1"/>
    <col min="459" max="459" width="7.21875" bestFit="1" customWidth="1"/>
    <col min="460" max="460" width="8.5546875" bestFit="1" customWidth="1"/>
    <col min="461" max="461" width="5.77734375" bestFit="1" customWidth="1"/>
    <col min="462" max="463" width="7.21875" bestFit="1" customWidth="1"/>
    <col min="464" max="464" width="10" bestFit="1" customWidth="1"/>
    <col min="465" max="467" width="8.5546875" bestFit="1" customWidth="1"/>
    <col min="468" max="468" width="7.21875" bestFit="1" customWidth="1"/>
    <col min="469" max="469" width="5.77734375" bestFit="1" customWidth="1"/>
    <col min="470" max="470" width="10" bestFit="1" customWidth="1"/>
    <col min="471" max="471" width="8.5546875" bestFit="1" customWidth="1"/>
    <col min="472" max="472" width="10" bestFit="1" customWidth="1"/>
    <col min="473" max="475" width="8.5546875" bestFit="1" customWidth="1"/>
    <col min="476" max="476" width="5.77734375" bestFit="1" customWidth="1"/>
    <col min="477" max="479" width="8.5546875" bestFit="1" customWidth="1"/>
    <col min="480" max="480" width="10" bestFit="1" customWidth="1"/>
    <col min="481" max="481" width="8.5546875" bestFit="1" customWidth="1"/>
    <col min="482" max="482" width="5.77734375" bestFit="1" customWidth="1"/>
    <col min="483" max="485" width="8.5546875" bestFit="1" customWidth="1"/>
    <col min="486" max="486" width="10" bestFit="1" customWidth="1"/>
    <col min="487" max="492" width="5.77734375" bestFit="1" customWidth="1"/>
    <col min="493" max="494" width="7.21875" bestFit="1" customWidth="1"/>
    <col min="495" max="495" width="8.5546875" bestFit="1" customWidth="1"/>
    <col min="496" max="496" width="7.21875" bestFit="1" customWidth="1"/>
    <col min="497" max="497" width="5.77734375" bestFit="1" customWidth="1"/>
    <col min="498" max="498" width="7.21875" bestFit="1" customWidth="1"/>
    <col min="499" max="499" width="5.77734375" bestFit="1" customWidth="1"/>
    <col min="500" max="500" width="10" bestFit="1" customWidth="1"/>
    <col min="501" max="501" width="7.21875" bestFit="1" customWidth="1"/>
    <col min="502" max="502" width="8.5546875" bestFit="1" customWidth="1"/>
    <col min="503" max="504" width="10" bestFit="1" customWidth="1"/>
    <col min="505" max="505" width="8.5546875" bestFit="1" customWidth="1"/>
    <col min="506" max="507" width="5.77734375" bestFit="1" customWidth="1"/>
    <col min="508" max="508" width="10" bestFit="1" customWidth="1"/>
    <col min="509" max="509" width="5.77734375" bestFit="1" customWidth="1"/>
    <col min="510" max="512" width="8.5546875" bestFit="1" customWidth="1"/>
    <col min="513" max="515" width="10" bestFit="1" customWidth="1"/>
    <col min="516" max="516" width="5.77734375" bestFit="1" customWidth="1"/>
    <col min="517" max="519" width="7.21875" bestFit="1" customWidth="1"/>
    <col min="520" max="520" width="8.5546875" bestFit="1" customWidth="1"/>
    <col min="521" max="521" width="7.21875" bestFit="1" customWidth="1"/>
    <col min="522" max="522" width="5.77734375" bestFit="1" customWidth="1"/>
    <col min="523" max="523" width="8.5546875" bestFit="1" customWidth="1"/>
    <col min="524" max="525" width="7.21875" bestFit="1" customWidth="1"/>
    <col min="526" max="528" width="10" bestFit="1" customWidth="1"/>
    <col min="529" max="529" width="8.5546875" bestFit="1" customWidth="1"/>
    <col min="530" max="533" width="5.77734375" bestFit="1" customWidth="1"/>
    <col min="534" max="534" width="7.21875" bestFit="1" customWidth="1"/>
    <col min="535" max="535" width="5.77734375" bestFit="1" customWidth="1"/>
    <col min="536" max="536" width="8.5546875" bestFit="1" customWidth="1"/>
    <col min="537" max="537" width="7.21875" bestFit="1" customWidth="1"/>
    <col min="538" max="538" width="8.5546875" bestFit="1" customWidth="1"/>
    <col min="539" max="539" width="5.77734375" bestFit="1" customWidth="1"/>
    <col min="540" max="540" width="7.21875" bestFit="1" customWidth="1"/>
    <col min="541" max="541" width="8.5546875" bestFit="1" customWidth="1"/>
    <col min="542" max="542" width="7.21875" bestFit="1" customWidth="1"/>
    <col min="543" max="544" width="8.5546875" bestFit="1" customWidth="1"/>
    <col min="545" max="547" width="7.21875" bestFit="1" customWidth="1"/>
    <col min="548" max="548" width="5.77734375" bestFit="1" customWidth="1"/>
    <col min="549" max="550" width="8.5546875" bestFit="1" customWidth="1"/>
    <col min="551" max="551" width="7.21875" bestFit="1" customWidth="1"/>
    <col min="552" max="552" width="8.5546875" bestFit="1" customWidth="1"/>
    <col min="553" max="554" width="7.21875" bestFit="1" customWidth="1"/>
    <col min="555" max="555" width="8.5546875" bestFit="1" customWidth="1"/>
    <col min="556" max="556" width="5.77734375" bestFit="1" customWidth="1"/>
    <col min="557" max="557" width="8.5546875" bestFit="1" customWidth="1"/>
    <col min="558" max="558" width="5.77734375" bestFit="1" customWidth="1"/>
    <col min="559" max="559" width="8.5546875" bestFit="1" customWidth="1"/>
    <col min="560" max="561" width="5.77734375" bestFit="1" customWidth="1"/>
    <col min="562" max="563" width="8.5546875" bestFit="1" customWidth="1"/>
    <col min="564" max="564" width="10" bestFit="1" customWidth="1"/>
    <col min="565" max="565" width="7.21875" bestFit="1" customWidth="1"/>
    <col min="566" max="566" width="5.77734375" bestFit="1" customWidth="1"/>
    <col min="567" max="567" width="10" bestFit="1" customWidth="1"/>
    <col min="568" max="570" width="8.5546875" bestFit="1" customWidth="1"/>
    <col min="571" max="574" width="5.77734375" bestFit="1" customWidth="1"/>
    <col min="575" max="576" width="8.5546875" bestFit="1" customWidth="1"/>
    <col min="577" max="577" width="7.21875" bestFit="1" customWidth="1"/>
    <col min="578" max="578" width="8.5546875" bestFit="1" customWidth="1"/>
    <col min="579" max="580" width="5.77734375" bestFit="1" customWidth="1"/>
    <col min="581" max="581" width="8.5546875" bestFit="1" customWidth="1"/>
    <col min="582" max="582" width="7.21875" bestFit="1" customWidth="1"/>
    <col min="583" max="583" width="8.5546875" bestFit="1" customWidth="1"/>
    <col min="584" max="584" width="10" bestFit="1" customWidth="1"/>
    <col min="585" max="585" width="8.5546875" bestFit="1" customWidth="1"/>
    <col min="586" max="586" width="10" bestFit="1" customWidth="1"/>
    <col min="587" max="587" width="8.5546875" bestFit="1" customWidth="1"/>
    <col min="588" max="589" width="7.21875" bestFit="1" customWidth="1"/>
    <col min="590" max="590" width="5.77734375" bestFit="1" customWidth="1"/>
    <col min="591" max="591" width="8.5546875" bestFit="1" customWidth="1"/>
    <col min="592" max="592" width="7.21875" bestFit="1" customWidth="1"/>
    <col min="593" max="595" width="5.77734375" bestFit="1" customWidth="1"/>
    <col min="596" max="596" width="8.5546875" bestFit="1" customWidth="1"/>
    <col min="597" max="597" width="7.21875" bestFit="1" customWidth="1"/>
    <col min="598" max="599" width="5.77734375" bestFit="1" customWidth="1"/>
    <col min="600" max="601" width="8.5546875" bestFit="1" customWidth="1"/>
    <col min="602" max="602" width="5.77734375" bestFit="1" customWidth="1"/>
    <col min="603" max="603" width="8.5546875" bestFit="1" customWidth="1"/>
    <col min="604" max="604" width="10" bestFit="1" customWidth="1"/>
    <col min="605" max="605" width="5.77734375" bestFit="1" customWidth="1"/>
    <col min="606" max="606" width="7.21875" bestFit="1" customWidth="1"/>
    <col min="607" max="607" width="5.77734375" bestFit="1" customWidth="1"/>
    <col min="608" max="610" width="8.5546875" bestFit="1" customWidth="1"/>
    <col min="611" max="612" width="5.77734375" bestFit="1" customWidth="1"/>
    <col min="613" max="613" width="7.21875" bestFit="1" customWidth="1"/>
    <col min="614" max="615" width="8.5546875" bestFit="1" customWidth="1"/>
    <col min="616" max="616" width="10" bestFit="1" customWidth="1"/>
    <col min="617" max="617" width="7.21875" bestFit="1" customWidth="1"/>
    <col min="618" max="618" width="5.77734375" bestFit="1" customWidth="1"/>
    <col min="619" max="619" width="7.21875" bestFit="1" customWidth="1"/>
    <col min="620" max="620" width="8.5546875" bestFit="1" customWidth="1"/>
    <col min="621" max="621" width="5.77734375" bestFit="1" customWidth="1"/>
    <col min="622" max="622" width="8.5546875" bestFit="1" customWidth="1"/>
    <col min="623" max="623" width="7.21875" bestFit="1" customWidth="1"/>
    <col min="624" max="625" width="5.77734375" bestFit="1" customWidth="1"/>
    <col min="626" max="626" width="8.5546875" bestFit="1" customWidth="1"/>
    <col min="627" max="627" width="5.77734375" bestFit="1" customWidth="1"/>
    <col min="628" max="629" width="7.21875" bestFit="1" customWidth="1"/>
    <col min="630" max="630" width="8.5546875" bestFit="1" customWidth="1"/>
    <col min="631" max="632" width="5.77734375" bestFit="1" customWidth="1"/>
    <col min="633" max="633" width="8.5546875" bestFit="1" customWidth="1"/>
    <col min="634" max="634" width="10" bestFit="1" customWidth="1"/>
    <col min="635" max="635" width="8.5546875" bestFit="1" customWidth="1"/>
    <col min="636" max="636" width="10" bestFit="1" customWidth="1"/>
    <col min="637" max="637" width="5.77734375" bestFit="1" customWidth="1"/>
    <col min="638" max="638" width="8.5546875" bestFit="1" customWidth="1"/>
    <col min="639" max="639" width="10" bestFit="1" customWidth="1"/>
    <col min="640" max="640" width="5.77734375" bestFit="1" customWidth="1"/>
    <col min="641" max="641" width="8.5546875" bestFit="1" customWidth="1"/>
    <col min="642" max="642" width="5.77734375" bestFit="1" customWidth="1"/>
    <col min="643" max="643" width="7.21875" bestFit="1" customWidth="1"/>
    <col min="644" max="644" width="5.77734375" bestFit="1" customWidth="1"/>
    <col min="645" max="645" width="7.21875" bestFit="1" customWidth="1"/>
    <col min="646" max="646" width="8.5546875" bestFit="1" customWidth="1"/>
    <col min="647" max="647" width="5.77734375" bestFit="1" customWidth="1"/>
    <col min="648" max="648" width="7.21875" bestFit="1" customWidth="1"/>
    <col min="649" max="650" width="10" bestFit="1" customWidth="1"/>
    <col min="651" max="651" width="8.5546875" bestFit="1" customWidth="1"/>
    <col min="652" max="652" width="7.21875" bestFit="1" customWidth="1"/>
    <col min="653" max="653" width="8.5546875" bestFit="1" customWidth="1"/>
    <col min="654" max="657" width="7.21875" bestFit="1" customWidth="1"/>
    <col min="658" max="659" width="8.5546875" bestFit="1" customWidth="1"/>
    <col min="660" max="661" width="7.21875" bestFit="1" customWidth="1"/>
    <col min="662" max="662" width="8.5546875" bestFit="1" customWidth="1"/>
    <col min="663" max="663" width="10" bestFit="1" customWidth="1"/>
    <col min="664" max="665" width="8.5546875" bestFit="1" customWidth="1"/>
    <col min="666" max="668" width="7.21875" bestFit="1" customWidth="1"/>
    <col min="669" max="669" width="8.5546875" bestFit="1" customWidth="1"/>
    <col min="670" max="670" width="10" bestFit="1" customWidth="1"/>
    <col min="671" max="671" width="5.77734375" bestFit="1" customWidth="1"/>
    <col min="672" max="672" width="8.5546875" bestFit="1" customWidth="1"/>
    <col min="673" max="673" width="5.77734375" bestFit="1" customWidth="1"/>
    <col min="674" max="674" width="8.5546875" bestFit="1" customWidth="1"/>
    <col min="675" max="675" width="5.77734375" bestFit="1" customWidth="1"/>
    <col min="676" max="676" width="10" bestFit="1" customWidth="1"/>
    <col min="677" max="677" width="8.5546875" bestFit="1" customWidth="1"/>
    <col min="678" max="678" width="10" bestFit="1" customWidth="1"/>
    <col min="679" max="680" width="8.5546875" bestFit="1" customWidth="1"/>
    <col min="681" max="681" width="10" bestFit="1" customWidth="1"/>
    <col min="682" max="682" width="5.77734375" bestFit="1" customWidth="1"/>
    <col min="683" max="683" width="8.5546875" bestFit="1" customWidth="1"/>
    <col min="684" max="684" width="5.77734375" bestFit="1" customWidth="1"/>
    <col min="685" max="685" width="8.5546875" bestFit="1" customWidth="1"/>
    <col min="686" max="687" width="5.77734375" bestFit="1" customWidth="1"/>
    <col min="688" max="688" width="8.5546875" bestFit="1" customWidth="1"/>
    <col min="689" max="689" width="10" bestFit="1" customWidth="1"/>
    <col min="690" max="691" width="8.5546875" bestFit="1" customWidth="1"/>
    <col min="692" max="692" width="10" bestFit="1" customWidth="1"/>
    <col min="693" max="693" width="7.21875" bestFit="1" customWidth="1"/>
    <col min="694" max="695" width="5.77734375" bestFit="1" customWidth="1"/>
    <col min="696" max="696" width="8.5546875" bestFit="1" customWidth="1"/>
    <col min="697" max="697" width="7.21875" bestFit="1" customWidth="1"/>
    <col min="698" max="698" width="5.77734375" bestFit="1" customWidth="1"/>
    <col min="699" max="700" width="7.21875" bestFit="1" customWidth="1"/>
    <col min="701" max="701" width="10" bestFit="1" customWidth="1"/>
    <col min="702" max="702" width="7.21875" bestFit="1" customWidth="1"/>
    <col min="703" max="703" width="5.77734375" bestFit="1" customWidth="1"/>
    <col min="704" max="704" width="10" bestFit="1" customWidth="1"/>
    <col min="705" max="705" width="8.5546875" bestFit="1" customWidth="1"/>
    <col min="706" max="706" width="5.77734375" bestFit="1" customWidth="1"/>
    <col min="707" max="707" width="7.21875" bestFit="1" customWidth="1"/>
    <col min="708" max="708" width="8.5546875" bestFit="1" customWidth="1"/>
    <col min="709" max="709" width="7.21875" bestFit="1" customWidth="1"/>
    <col min="710" max="710" width="10" bestFit="1" customWidth="1"/>
    <col min="711" max="711" width="8.5546875" bestFit="1" customWidth="1"/>
    <col min="712" max="714" width="7.21875" bestFit="1" customWidth="1"/>
    <col min="715" max="715" width="8.5546875" bestFit="1" customWidth="1"/>
    <col min="716" max="716" width="7.21875" bestFit="1" customWidth="1"/>
    <col min="717" max="717" width="10" bestFit="1" customWidth="1"/>
    <col min="718" max="718" width="8.5546875" bestFit="1" customWidth="1"/>
    <col min="719" max="719" width="5.77734375" bestFit="1" customWidth="1"/>
    <col min="720" max="720" width="10" bestFit="1" customWidth="1"/>
    <col min="721" max="721" width="7.21875" bestFit="1" customWidth="1"/>
    <col min="722" max="723" width="8.5546875" bestFit="1" customWidth="1"/>
    <col min="724" max="724" width="7.21875" bestFit="1" customWidth="1"/>
    <col min="725" max="725" width="8.5546875" bestFit="1" customWidth="1"/>
    <col min="726" max="727" width="7.21875" bestFit="1" customWidth="1"/>
    <col min="728" max="728" width="5.77734375" bestFit="1" customWidth="1"/>
    <col min="729" max="729" width="8.5546875" bestFit="1" customWidth="1"/>
    <col min="730" max="730" width="5.77734375" bestFit="1" customWidth="1"/>
    <col min="731" max="731" width="7.21875" bestFit="1" customWidth="1"/>
    <col min="732" max="732" width="5.77734375" bestFit="1" customWidth="1"/>
    <col min="733" max="733" width="8.5546875" bestFit="1" customWidth="1"/>
    <col min="734" max="736" width="7.21875" bestFit="1" customWidth="1"/>
    <col min="737" max="737" width="8.5546875" bestFit="1" customWidth="1"/>
    <col min="738" max="738" width="10" bestFit="1" customWidth="1"/>
    <col min="739" max="740" width="5.77734375" bestFit="1" customWidth="1"/>
    <col min="741" max="741" width="7.21875" bestFit="1" customWidth="1"/>
    <col min="742" max="742" width="10" bestFit="1" customWidth="1"/>
    <col min="743" max="743" width="8.5546875" bestFit="1" customWidth="1"/>
    <col min="744" max="744" width="7.21875" bestFit="1" customWidth="1"/>
    <col min="745" max="747" width="8.5546875" bestFit="1" customWidth="1"/>
    <col min="748" max="748" width="5.77734375" bestFit="1" customWidth="1"/>
    <col min="749" max="749" width="8.5546875" bestFit="1" customWidth="1"/>
    <col min="750" max="750" width="7.21875" bestFit="1" customWidth="1"/>
    <col min="751" max="752" width="8.5546875" bestFit="1" customWidth="1"/>
    <col min="753" max="754" width="5.77734375" bestFit="1" customWidth="1"/>
    <col min="755" max="755" width="7.21875" bestFit="1" customWidth="1"/>
    <col min="756" max="756" width="10" bestFit="1" customWidth="1"/>
    <col min="757" max="761" width="7.21875" bestFit="1" customWidth="1"/>
    <col min="762" max="763" width="8.5546875" bestFit="1" customWidth="1"/>
    <col min="764" max="764" width="7.21875" bestFit="1" customWidth="1"/>
    <col min="765" max="765" width="10" bestFit="1" customWidth="1"/>
    <col min="766" max="766" width="8.5546875" bestFit="1" customWidth="1"/>
    <col min="767" max="767" width="5.77734375" bestFit="1" customWidth="1"/>
    <col min="768" max="768" width="7.21875" bestFit="1" customWidth="1"/>
    <col min="769" max="774" width="8.5546875" bestFit="1" customWidth="1"/>
    <col min="775" max="775" width="7.21875" bestFit="1" customWidth="1"/>
    <col min="776" max="776" width="8.5546875" bestFit="1" customWidth="1"/>
    <col min="777" max="777" width="5.77734375" bestFit="1" customWidth="1"/>
    <col min="778" max="778" width="7.21875" bestFit="1" customWidth="1"/>
    <col min="779" max="779" width="8.5546875" bestFit="1" customWidth="1"/>
    <col min="780" max="780" width="7.21875" bestFit="1" customWidth="1"/>
    <col min="781" max="781" width="5.77734375" bestFit="1" customWidth="1"/>
    <col min="782" max="782" width="7.21875" bestFit="1" customWidth="1"/>
    <col min="783" max="783" width="8.5546875" bestFit="1" customWidth="1"/>
    <col min="784" max="785" width="7.21875" bestFit="1" customWidth="1"/>
    <col min="786" max="786" width="5.77734375" bestFit="1" customWidth="1"/>
    <col min="787" max="787" width="8.5546875" bestFit="1" customWidth="1"/>
    <col min="788" max="788" width="10" bestFit="1" customWidth="1"/>
    <col min="789" max="789" width="8.5546875" bestFit="1" customWidth="1"/>
    <col min="790" max="790" width="7.21875" bestFit="1" customWidth="1"/>
    <col min="791" max="791" width="5.77734375" bestFit="1" customWidth="1"/>
    <col min="792" max="792" width="8.5546875" bestFit="1" customWidth="1"/>
    <col min="793" max="793" width="7.21875" bestFit="1" customWidth="1"/>
    <col min="794" max="794" width="10" bestFit="1" customWidth="1"/>
    <col min="795" max="795" width="5.77734375" bestFit="1" customWidth="1"/>
    <col min="796" max="796" width="8.5546875" bestFit="1" customWidth="1"/>
    <col min="797" max="797" width="10" bestFit="1" customWidth="1"/>
    <col min="798" max="798" width="8.5546875" bestFit="1" customWidth="1"/>
    <col min="799" max="799" width="7.21875" bestFit="1" customWidth="1"/>
    <col min="800" max="800" width="5.77734375" bestFit="1" customWidth="1"/>
    <col min="801" max="801" width="7.21875" bestFit="1" customWidth="1"/>
    <col min="802" max="802" width="10" bestFit="1" customWidth="1"/>
    <col min="803" max="805" width="7.21875" bestFit="1" customWidth="1"/>
    <col min="806" max="806" width="5.77734375" bestFit="1" customWidth="1"/>
    <col min="807" max="810" width="8.5546875" bestFit="1" customWidth="1"/>
    <col min="811" max="811" width="10" bestFit="1" customWidth="1"/>
    <col min="812" max="812" width="5.77734375" bestFit="1" customWidth="1"/>
    <col min="813" max="813" width="8.5546875" bestFit="1" customWidth="1"/>
    <col min="814" max="814" width="5.77734375" bestFit="1" customWidth="1"/>
    <col min="815" max="815" width="7.21875" bestFit="1" customWidth="1"/>
    <col min="816" max="816" width="8.5546875" bestFit="1" customWidth="1"/>
    <col min="817" max="817" width="5.77734375" bestFit="1" customWidth="1"/>
    <col min="818" max="818" width="7.21875" bestFit="1" customWidth="1"/>
    <col min="819" max="820" width="8.5546875" bestFit="1" customWidth="1"/>
    <col min="821" max="821" width="7.21875" bestFit="1" customWidth="1"/>
    <col min="822" max="823" width="5.77734375" bestFit="1" customWidth="1"/>
    <col min="824" max="824" width="7.21875" bestFit="1" customWidth="1"/>
    <col min="825" max="825" width="8.5546875" bestFit="1" customWidth="1"/>
    <col min="826" max="826" width="7.21875" bestFit="1" customWidth="1"/>
    <col min="827" max="828" width="8.5546875" bestFit="1" customWidth="1"/>
    <col min="829" max="829" width="5.77734375" bestFit="1" customWidth="1"/>
    <col min="830" max="832" width="7.21875" bestFit="1" customWidth="1"/>
    <col min="833" max="834" width="5.77734375" bestFit="1" customWidth="1"/>
    <col min="835" max="838" width="8.5546875" bestFit="1" customWidth="1"/>
    <col min="839" max="839" width="10" bestFit="1" customWidth="1"/>
    <col min="840" max="840" width="7.21875" bestFit="1" customWidth="1"/>
    <col min="841" max="841" width="5.77734375" bestFit="1" customWidth="1"/>
    <col min="842" max="843" width="7.21875" bestFit="1" customWidth="1"/>
    <col min="844" max="844" width="5.77734375" bestFit="1" customWidth="1"/>
    <col min="845" max="845" width="8.5546875" bestFit="1" customWidth="1"/>
    <col min="846" max="846" width="7.21875" bestFit="1" customWidth="1"/>
    <col min="847" max="848" width="5.77734375" bestFit="1" customWidth="1"/>
    <col min="849" max="849" width="8.5546875" bestFit="1" customWidth="1"/>
    <col min="850" max="851" width="7.21875" bestFit="1" customWidth="1"/>
    <col min="852" max="852" width="8.5546875" bestFit="1" customWidth="1"/>
    <col min="853" max="853" width="7.21875" bestFit="1" customWidth="1"/>
    <col min="854" max="854" width="8.5546875" bestFit="1" customWidth="1"/>
    <col min="855" max="855" width="7.21875" bestFit="1" customWidth="1"/>
    <col min="856" max="858" width="5.77734375" bestFit="1" customWidth="1"/>
    <col min="859" max="860" width="8.5546875" bestFit="1" customWidth="1"/>
    <col min="861" max="861" width="5.77734375" bestFit="1" customWidth="1"/>
    <col min="862" max="862" width="8.5546875" bestFit="1" customWidth="1"/>
    <col min="863" max="863" width="10" bestFit="1" customWidth="1"/>
    <col min="864" max="864" width="5.77734375" bestFit="1" customWidth="1"/>
    <col min="865" max="865" width="7.21875" bestFit="1" customWidth="1"/>
    <col min="866" max="866" width="5.77734375" bestFit="1" customWidth="1"/>
    <col min="867" max="867" width="10" bestFit="1" customWidth="1"/>
    <col min="868" max="868" width="8.5546875" bestFit="1" customWidth="1"/>
    <col min="869" max="869" width="5.77734375" bestFit="1" customWidth="1"/>
    <col min="870" max="872" width="7.21875" bestFit="1" customWidth="1"/>
    <col min="873" max="873" width="8.5546875" bestFit="1" customWidth="1"/>
    <col min="874" max="875" width="7.21875" bestFit="1" customWidth="1"/>
    <col min="876" max="877" width="8.5546875" bestFit="1" customWidth="1"/>
    <col min="878" max="879" width="7.21875" bestFit="1" customWidth="1"/>
    <col min="880" max="881" width="8.5546875" bestFit="1" customWidth="1"/>
    <col min="882" max="883" width="5.77734375" bestFit="1" customWidth="1"/>
    <col min="884" max="884" width="7.21875" bestFit="1" customWidth="1"/>
    <col min="885" max="885" width="8.5546875" bestFit="1" customWidth="1"/>
    <col min="886" max="887" width="5.77734375" bestFit="1" customWidth="1"/>
    <col min="888" max="891" width="7.21875" bestFit="1" customWidth="1"/>
    <col min="892" max="892" width="5.77734375" bestFit="1" customWidth="1"/>
    <col min="893" max="894" width="7.21875" bestFit="1" customWidth="1"/>
    <col min="895" max="896" width="8.5546875" bestFit="1" customWidth="1"/>
    <col min="897" max="898" width="5.77734375" bestFit="1" customWidth="1"/>
    <col min="899" max="899" width="7.21875" bestFit="1" customWidth="1"/>
    <col min="900" max="901" width="8.5546875" bestFit="1" customWidth="1"/>
    <col min="902" max="902" width="10" bestFit="1" customWidth="1"/>
    <col min="903" max="903" width="8.5546875" bestFit="1" customWidth="1"/>
    <col min="904" max="904" width="5.77734375" bestFit="1" customWidth="1"/>
    <col min="905" max="905" width="8.5546875" bestFit="1" customWidth="1"/>
    <col min="906" max="907" width="7.21875" bestFit="1" customWidth="1"/>
    <col min="908" max="908" width="5.77734375" bestFit="1" customWidth="1"/>
    <col min="909" max="910" width="8.5546875" bestFit="1" customWidth="1"/>
    <col min="911" max="911" width="7.21875" bestFit="1" customWidth="1"/>
    <col min="912" max="913" width="8.5546875" bestFit="1" customWidth="1"/>
    <col min="914" max="915" width="10" bestFit="1" customWidth="1"/>
    <col min="916" max="918" width="8.5546875" bestFit="1" customWidth="1"/>
    <col min="919" max="919" width="7.21875" bestFit="1" customWidth="1"/>
    <col min="920" max="920" width="10" bestFit="1" customWidth="1"/>
    <col min="921" max="921" width="5.77734375" bestFit="1" customWidth="1"/>
    <col min="922" max="923" width="10" bestFit="1" customWidth="1"/>
    <col min="924" max="924" width="8.5546875" bestFit="1" customWidth="1"/>
    <col min="925" max="925" width="10" bestFit="1" customWidth="1"/>
    <col min="926" max="927" width="8.5546875" bestFit="1" customWidth="1"/>
    <col min="928" max="930" width="7.21875" bestFit="1" customWidth="1"/>
    <col min="931" max="931" width="8.5546875" bestFit="1" customWidth="1"/>
    <col min="932" max="932" width="10" bestFit="1" customWidth="1"/>
    <col min="933" max="934" width="5.77734375" bestFit="1" customWidth="1"/>
    <col min="935" max="936" width="8.5546875" bestFit="1" customWidth="1"/>
    <col min="937" max="937" width="7.21875" bestFit="1" customWidth="1"/>
    <col min="938" max="938" width="8.5546875" bestFit="1" customWidth="1"/>
    <col min="939" max="939" width="10" bestFit="1" customWidth="1"/>
    <col min="940" max="940" width="8.5546875" bestFit="1" customWidth="1"/>
    <col min="941" max="941" width="5.77734375" bestFit="1" customWidth="1"/>
    <col min="942" max="942" width="8.5546875" bestFit="1" customWidth="1"/>
    <col min="943" max="943" width="5.77734375" bestFit="1" customWidth="1"/>
    <col min="944" max="944" width="7.21875" bestFit="1" customWidth="1"/>
    <col min="945" max="945" width="5.77734375" bestFit="1" customWidth="1"/>
    <col min="946" max="947" width="7.21875" bestFit="1" customWidth="1"/>
    <col min="948" max="949" width="5.77734375" bestFit="1" customWidth="1"/>
    <col min="950" max="951" width="7.21875" bestFit="1" customWidth="1"/>
    <col min="952" max="952" width="5.77734375" bestFit="1" customWidth="1"/>
    <col min="953" max="953" width="7.21875" bestFit="1" customWidth="1"/>
    <col min="954" max="955" width="8.5546875" bestFit="1" customWidth="1"/>
    <col min="956" max="956" width="7.21875" bestFit="1" customWidth="1"/>
    <col min="957" max="957" width="8.5546875" bestFit="1" customWidth="1"/>
    <col min="958" max="958" width="5.77734375" bestFit="1" customWidth="1"/>
    <col min="959" max="960" width="8.5546875" bestFit="1" customWidth="1"/>
    <col min="961" max="961" width="5.77734375" bestFit="1" customWidth="1"/>
    <col min="962" max="962" width="8.5546875" bestFit="1" customWidth="1"/>
    <col min="963" max="963" width="7.21875" bestFit="1" customWidth="1"/>
    <col min="964" max="964" width="5.77734375" bestFit="1" customWidth="1"/>
    <col min="965" max="965" width="10" bestFit="1" customWidth="1"/>
    <col min="966" max="967" width="8.5546875" bestFit="1" customWidth="1"/>
    <col min="968" max="968" width="5.77734375" bestFit="1" customWidth="1"/>
    <col min="969" max="969" width="7.21875" bestFit="1" customWidth="1"/>
    <col min="970" max="970" width="5.77734375" bestFit="1" customWidth="1"/>
    <col min="971" max="971" width="7.21875" bestFit="1" customWidth="1"/>
    <col min="972" max="974" width="8.5546875" bestFit="1" customWidth="1"/>
    <col min="975" max="976" width="7.21875" bestFit="1" customWidth="1"/>
    <col min="977" max="977" width="10" bestFit="1" customWidth="1"/>
    <col min="978" max="980" width="7.21875" bestFit="1" customWidth="1"/>
    <col min="981" max="981" width="5.77734375" bestFit="1" customWidth="1"/>
    <col min="982" max="982" width="7.21875" bestFit="1" customWidth="1"/>
    <col min="983" max="983" width="8.5546875" bestFit="1" customWidth="1"/>
    <col min="984" max="984" width="7.21875" bestFit="1" customWidth="1"/>
    <col min="985" max="986" width="5.77734375" bestFit="1" customWidth="1"/>
    <col min="987" max="990" width="7.21875" bestFit="1" customWidth="1"/>
    <col min="991" max="993" width="8.5546875" bestFit="1" customWidth="1"/>
    <col min="994" max="994" width="10" bestFit="1" customWidth="1"/>
    <col min="995" max="996" width="5.77734375" bestFit="1" customWidth="1"/>
    <col min="997" max="997" width="8.5546875" bestFit="1" customWidth="1"/>
    <col min="998" max="999" width="5.77734375" bestFit="1" customWidth="1"/>
    <col min="1000" max="1000" width="8.5546875" bestFit="1" customWidth="1"/>
    <col min="1001" max="1001" width="5.77734375" bestFit="1" customWidth="1"/>
    <col min="1002" max="1004" width="7.21875" bestFit="1" customWidth="1"/>
    <col min="1005" max="1005" width="10" bestFit="1" customWidth="1"/>
    <col min="1006" max="1006" width="5.77734375" bestFit="1" customWidth="1"/>
    <col min="1007" max="1007" width="8.5546875" bestFit="1" customWidth="1"/>
    <col min="1008" max="1009" width="5.77734375" bestFit="1" customWidth="1"/>
    <col min="1010" max="1012" width="7.21875" bestFit="1" customWidth="1"/>
    <col min="1013" max="1013" width="8.5546875" bestFit="1" customWidth="1"/>
    <col min="1014" max="1014" width="5.77734375" bestFit="1" customWidth="1"/>
    <col min="1015" max="1015" width="7.21875" bestFit="1" customWidth="1"/>
    <col min="1016" max="1017" width="8.5546875" bestFit="1" customWidth="1"/>
    <col min="1018" max="1018" width="7.21875" bestFit="1" customWidth="1"/>
    <col min="1019" max="1019" width="5.77734375" bestFit="1" customWidth="1"/>
    <col min="1020" max="1020" width="7.21875" bestFit="1" customWidth="1"/>
    <col min="1021" max="1021" width="10" bestFit="1" customWidth="1"/>
    <col min="1022" max="1023" width="7.21875" bestFit="1" customWidth="1"/>
    <col min="1024" max="1024" width="8.5546875" bestFit="1" customWidth="1"/>
    <col min="1025" max="1026" width="5.77734375" bestFit="1" customWidth="1"/>
    <col min="1027" max="1030" width="7.21875" bestFit="1" customWidth="1"/>
    <col min="1031" max="1031" width="5.77734375" bestFit="1" customWidth="1"/>
    <col min="1032" max="1032" width="7.21875" bestFit="1" customWidth="1"/>
    <col min="1033" max="1034" width="10" bestFit="1" customWidth="1"/>
    <col min="1035" max="1035" width="8.5546875" bestFit="1" customWidth="1"/>
    <col min="1036" max="1036" width="10" bestFit="1" customWidth="1"/>
    <col min="1037" max="1037" width="8.5546875" bestFit="1" customWidth="1"/>
    <col min="1038" max="1045" width="7.21875" bestFit="1" customWidth="1"/>
    <col min="1046" max="1048" width="8.5546875" bestFit="1" customWidth="1"/>
    <col min="1049" max="1049" width="10" bestFit="1" customWidth="1"/>
    <col min="1050" max="1050" width="8.5546875" bestFit="1" customWidth="1"/>
    <col min="1051" max="1051" width="10" bestFit="1" customWidth="1"/>
    <col min="1052" max="1052" width="8.5546875" bestFit="1" customWidth="1"/>
    <col min="1053" max="1056" width="7.21875" bestFit="1" customWidth="1"/>
    <col min="1057" max="1057" width="8.5546875" bestFit="1" customWidth="1"/>
    <col min="1058" max="1058" width="7.21875" bestFit="1" customWidth="1"/>
    <col min="1059" max="1059" width="8.5546875" bestFit="1" customWidth="1"/>
    <col min="1060" max="1060" width="7.21875" bestFit="1" customWidth="1"/>
    <col min="1061" max="1061" width="10" bestFit="1" customWidth="1"/>
    <col min="1062" max="1062" width="8.5546875" bestFit="1" customWidth="1"/>
    <col min="1063" max="1064" width="7.21875" bestFit="1" customWidth="1"/>
    <col min="1065" max="1066" width="8.5546875" bestFit="1" customWidth="1"/>
    <col min="1067" max="1067" width="10" bestFit="1" customWidth="1"/>
    <col min="1068" max="1068" width="7.21875" bestFit="1" customWidth="1"/>
    <col min="1069" max="1069" width="8.5546875" bestFit="1" customWidth="1"/>
    <col min="1070" max="1070" width="10" bestFit="1" customWidth="1"/>
    <col min="1071" max="1074" width="7.21875" bestFit="1" customWidth="1"/>
    <col min="1075" max="1075" width="8.5546875" bestFit="1" customWidth="1"/>
    <col min="1076" max="1076" width="7.21875" bestFit="1" customWidth="1"/>
    <col min="1077" max="1077" width="10" bestFit="1" customWidth="1"/>
    <col min="1078" max="1078" width="7.21875" bestFit="1" customWidth="1"/>
    <col min="1079" max="1079" width="8.5546875" bestFit="1" customWidth="1"/>
    <col min="1080" max="1083" width="7.21875" bestFit="1" customWidth="1"/>
    <col min="1084" max="1084" width="10" bestFit="1" customWidth="1"/>
    <col min="1085" max="1085" width="7.21875" bestFit="1" customWidth="1"/>
    <col min="1086" max="1086" width="8.5546875" bestFit="1" customWidth="1"/>
    <col min="1087" max="1089" width="7.21875" bestFit="1" customWidth="1"/>
    <col min="1090" max="1090" width="8.5546875" bestFit="1" customWidth="1"/>
    <col min="1091" max="1092" width="7.21875" bestFit="1" customWidth="1"/>
    <col min="1093" max="1093" width="8.5546875" bestFit="1" customWidth="1"/>
    <col min="1094" max="1094" width="10" bestFit="1" customWidth="1"/>
    <col min="1095" max="1098" width="8.5546875" bestFit="1" customWidth="1"/>
    <col min="1099" max="1100" width="7.21875" bestFit="1" customWidth="1"/>
    <col min="1101" max="1102" width="8.5546875" bestFit="1" customWidth="1"/>
    <col min="1103" max="1103" width="7.21875" bestFit="1" customWidth="1"/>
    <col min="1104" max="1104" width="8.5546875" bestFit="1" customWidth="1"/>
    <col min="1105" max="1105" width="7.21875" bestFit="1" customWidth="1"/>
    <col min="1106" max="1106" width="8.5546875" bestFit="1" customWidth="1"/>
    <col min="1107" max="1109" width="7.21875" bestFit="1" customWidth="1"/>
    <col min="1110" max="1110" width="8.5546875" bestFit="1" customWidth="1"/>
    <col min="1111" max="1111" width="7.21875" bestFit="1" customWidth="1"/>
    <col min="1112" max="1113" width="8.5546875" bestFit="1" customWidth="1"/>
    <col min="1114" max="1114" width="10" bestFit="1" customWidth="1"/>
    <col min="1115" max="1115" width="7.21875" bestFit="1" customWidth="1"/>
    <col min="1116" max="1116" width="8.5546875" bestFit="1" customWidth="1"/>
    <col min="1117" max="1119" width="7.21875" bestFit="1" customWidth="1"/>
    <col min="1120" max="1120" width="8.5546875" bestFit="1" customWidth="1"/>
    <col min="1121" max="1122" width="7.21875" bestFit="1" customWidth="1"/>
    <col min="1123" max="1123" width="8.5546875" bestFit="1" customWidth="1"/>
    <col min="1124" max="1125" width="7.21875" bestFit="1" customWidth="1"/>
    <col min="1126" max="1128" width="8.5546875" bestFit="1" customWidth="1"/>
    <col min="1129" max="1132" width="7.21875" bestFit="1" customWidth="1"/>
    <col min="1133" max="1133" width="8.5546875" bestFit="1" customWidth="1"/>
    <col min="1134" max="1136" width="7.21875" bestFit="1" customWidth="1"/>
    <col min="1137" max="1138" width="8.5546875" bestFit="1" customWidth="1"/>
    <col min="1139" max="1141" width="7.21875" bestFit="1" customWidth="1"/>
    <col min="1142" max="1142" width="8.5546875" bestFit="1" customWidth="1"/>
    <col min="1143" max="1143" width="10" bestFit="1" customWidth="1"/>
    <col min="1144" max="1144" width="8.5546875" bestFit="1" customWidth="1"/>
    <col min="1145" max="1146" width="7.21875" bestFit="1" customWidth="1"/>
    <col min="1147" max="1148" width="8.5546875" bestFit="1" customWidth="1"/>
    <col min="1149" max="1149" width="10" bestFit="1" customWidth="1"/>
    <col min="1150" max="1154" width="7.21875" bestFit="1" customWidth="1"/>
    <col min="1155" max="1155" width="8.5546875" bestFit="1" customWidth="1"/>
    <col min="1156" max="1158" width="7.21875" bestFit="1" customWidth="1"/>
    <col min="1159" max="1159" width="10" bestFit="1" customWidth="1"/>
    <col min="1160" max="1160" width="8.5546875" bestFit="1" customWidth="1"/>
    <col min="1161" max="1162" width="7.21875" bestFit="1" customWidth="1"/>
    <col min="1163" max="1163" width="8.5546875" bestFit="1" customWidth="1"/>
    <col min="1164" max="1164" width="7.21875" bestFit="1" customWidth="1"/>
    <col min="1165" max="1165" width="10" bestFit="1" customWidth="1"/>
    <col min="1166" max="1169" width="7.21875" bestFit="1" customWidth="1"/>
    <col min="1170" max="1170" width="8.5546875" bestFit="1" customWidth="1"/>
    <col min="1171" max="1173" width="7.21875" bestFit="1" customWidth="1"/>
    <col min="1174" max="1174" width="10" bestFit="1" customWidth="1"/>
    <col min="1175" max="1175" width="7.21875" bestFit="1" customWidth="1"/>
    <col min="1176" max="1176" width="8.5546875" bestFit="1" customWidth="1"/>
    <col min="1177" max="1177" width="7.21875" bestFit="1" customWidth="1"/>
    <col min="1178" max="1178" width="8.5546875" bestFit="1" customWidth="1"/>
    <col min="1179" max="1180" width="7.21875" bestFit="1" customWidth="1"/>
    <col min="1181" max="1181" width="8.5546875" bestFit="1" customWidth="1"/>
    <col min="1182" max="1182" width="7.21875" bestFit="1" customWidth="1"/>
    <col min="1183" max="1184" width="8.5546875" bestFit="1" customWidth="1"/>
    <col min="1185" max="1186" width="7.21875" bestFit="1" customWidth="1"/>
    <col min="1187" max="1187" width="8.5546875" bestFit="1" customWidth="1"/>
    <col min="1188" max="1191" width="7.21875" bestFit="1" customWidth="1"/>
    <col min="1192" max="1192" width="8.5546875" bestFit="1" customWidth="1"/>
    <col min="1193" max="1193" width="7.21875" bestFit="1" customWidth="1"/>
    <col min="1194" max="1194" width="10" bestFit="1" customWidth="1"/>
    <col min="1195" max="1196" width="7.21875" bestFit="1" customWidth="1"/>
    <col min="1197" max="1199" width="8.5546875" bestFit="1" customWidth="1"/>
    <col min="1200" max="1203" width="7.21875" bestFit="1" customWidth="1"/>
    <col min="1204" max="1204" width="8.5546875" bestFit="1" customWidth="1"/>
    <col min="1205" max="1206" width="7.21875" bestFit="1" customWidth="1"/>
    <col min="1207" max="1207" width="8.5546875" bestFit="1" customWidth="1"/>
    <col min="1208" max="1210" width="7.21875" bestFit="1" customWidth="1"/>
    <col min="1211" max="1211" width="8.5546875" bestFit="1" customWidth="1"/>
    <col min="1212" max="1212" width="7.21875" bestFit="1" customWidth="1"/>
    <col min="1213" max="1214" width="8.5546875" bestFit="1" customWidth="1"/>
    <col min="1215" max="1215" width="7.21875" bestFit="1" customWidth="1"/>
    <col min="1216" max="1219" width="8.5546875" bestFit="1" customWidth="1"/>
    <col min="1220" max="1220" width="7.21875" bestFit="1" customWidth="1"/>
    <col min="1221" max="1221" width="8.5546875" bestFit="1" customWidth="1"/>
    <col min="1222" max="1227" width="7.21875" bestFit="1" customWidth="1"/>
    <col min="1228" max="1228" width="10" bestFit="1" customWidth="1"/>
    <col min="1229" max="1230" width="7.21875" bestFit="1" customWidth="1"/>
    <col min="1231" max="1232" width="8.5546875" bestFit="1" customWidth="1"/>
    <col min="1233" max="1233" width="7.21875" bestFit="1" customWidth="1"/>
    <col min="1234" max="1234" width="8.5546875" bestFit="1" customWidth="1"/>
    <col min="1235" max="1235" width="7.21875" bestFit="1" customWidth="1"/>
    <col min="1236" max="1236" width="10" bestFit="1" customWidth="1"/>
    <col min="1237" max="1237" width="8.5546875" bestFit="1" customWidth="1"/>
    <col min="1238" max="1238" width="7.21875" bestFit="1" customWidth="1"/>
    <col min="1239" max="1239" width="8.5546875" bestFit="1" customWidth="1"/>
    <col min="1240" max="1240" width="7.21875" bestFit="1" customWidth="1"/>
    <col min="1241" max="1241" width="10" bestFit="1" customWidth="1"/>
    <col min="1242" max="1243" width="7.21875" bestFit="1" customWidth="1"/>
    <col min="1244" max="1244" width="8.5546875" bestFit="1" customWidth="1"/>
    <col min="1245" max="1245" width="10" bestFit="1" customWidth="1"/>
    <col min="1246" max="1246" width="7.21875" bestFit="1" customWidth="1"/>
    <col min="1247" max="1247" width="8.5546875" bestFit="1" customWidth="1"/>
    <col min="1248" max="1248" width="7.21875" bestFit="1" customWidth="1"/>
    <col min="1249" max="1249" width="8.5546875" bestFit="1" customWidth="1"/>
    <col min="1250" max="1250" width="7.21875" bestFit="1" customWidth="1"/>
    <col min="1251" max="1252" width="8.5546875" bestFit="1" customWidth="1"/>
    <col min="1253" max="1253" width="7.21875" bestFit="1" customWidth="1"/>
    <col min="1254" max="1254" width="8.5546875" bestFit="1" customWidth="1"/>
    <col min="1255" max="1255" width="7.21875" bestFit="1" customWidth="1"/>
    <col min="1256" max="1256" width="10" bestFit="1" customWidth="1"/>
    <col min="1257" max="1258" width="7.21875" bestFit="1" customWidth="1"/>
    <col min="1259" max="1259" width="10" bestFit="1" customWidth="1"/>
    <col min="1260" max="1260" width="7.21875" bestFit="1" customWidth="1"/>
    <col min="1261" max="1261" width="8.5546875" bestFit="1" customWidth="1"/>
    <col min="1262" max="1262" width="10" bestFit="1" customWidth="1"/>
    <col min="1263" max="1264" width="7.21875" bestFit="1" customWidth="1"/>
    <col min="1265" max="1265" width="8.5546875" bestFit="1" customWidth="1"/>
    <col min="1266" max="1267" width="7.21875" bestFit="1" customWidth="1"/>
    <col min="1268" max="1269" width="8.5546875" bestFit="1" customWidth="1"/>
    <col min="1270" max="1270" width="7.21875" bestFit="1" customWidth="1"/>
    <col min="1271" max="1271" width="10" bestFit="1" customWidth="1"/>
    <col min="1272" max="1276" width="8.5546875" bestFit="1" customWidth="1"/>
    <col min="1277" max="1277" width="7.21875" bestFit="1" customWidth="1"/>
    <col min="1278" max="1278" width="8.5546875" bestFit="1" customWidth="1"/>
    <col min="1279" max="1280" width="7.21875" bestFit="1" customWidth="1"/>
    <col min="1281" max="1281" width="8.5546875" bestFit="1" customWidth="1"/>
    <col min="1282" max="1282" width="7.21875" bestFit="1" customWidth="1"/>
    <col min="1283" max="1283" width="10" bestFit="1" customWidth="1"/>
    <col min="1284" max="1288" width="7.21875" bestFit="1" customWidth="1"/>
    <col min="1289" max="1291" width="8.5546875" bestFit="1" customWidth="1"/>
    <col min="1292" max="1295" width="7.21875" bestFit="1" customWidth="1"/>
    <col min="1296" max="1296" width="8.5546875" bestFit="1" customWidth="1"/>
    <col min="1297" max="1302" width="7.21875" bestFit="1" customWidth="1"/>
    <col min="1303" max="1303" width="8.5546875" bestFit="1" customWidth="1"/>
    <col min="1304" max="1305" width="7.21875" bestFit="1" customWidth="1"/>
    <col min="1306" max="1306" width="8.5546875" bestFit="1" customWidth="1"/>
    <col min="1307" max="1308" width="7.21875" bestFit="1" customWidth="1"/>
    <col min="1309" max="1309" width="8.5546875" bestFit="1" customWidth="1"/>
    <col min="1310" max="1310" width="7.21875" bestFit="1" customWidth="1"/>
    <col min="1311" max="1311" width="8.5546875" bestFit="1" customWidth="1"/>
    <col min="1312" max="1312" width="10" bestFit="1" customWidth="1"/>
    <col min="1313" max="1313" width="8.5546875" bestFit="1" customWidth="1"/>
    <col min="1314" max="1316" width="7.21875" bestFit="1" customWidth="1"/>
    <col min="1317" max="1317" width="8.5546875" bestFit="1" customWidth="1"/>
    <col min="1318" max="1320" width="7.21875" bestFit="1" customWidth="1"/>
    <col min="1321" max="1321" width="8.5546875" bestFit="1" customWidth="1"/>
    <col min="1322" max="1324" width="7.21875" bestFit="1" customWidth="1"/>
    <col min="1325" max="1325" width="8.5546875" bestFit="1" customWidth="1"/>
    <col min="1326" max="1328" width="7.21875" bestFit="1" customWidth="1"/>
    <col min="1329" max="1329" width="8.5546875" bestFit="1" customWidth="1"/>
    <col min="1330" max="1330" width="7.21875" bestFit="1" customWidth="1"/>
    <col min="1331" max="1331" width="8.5546875" bestFit="1" customWidth="1"/>
    <col min="1332" max="1332" width="7.21875" bestFit="1" customWidth="1"/>
    <col min="1333" max="1333" width="8.5546875" bestFit="1" customWidth="1"/>
    <col min="1334" max="1334" width="7.21875" bestFit="1" customWidth="1"/>
    <col min="1335" max="1335" width="8.5546875" bestFit="1" customWidth="1"/>
    <col min="1336" max="1337" width="7.21875" bestFit="1" customWidth="1"/>
    <col min="1338" max="1340" width="8.5546875" bestFit="1" customWidth="1"/>
    <col min="1341" max="1341" width="7.21875" bestFit="1" customWidth="1"/>
    <col min="1342" max="1342" width="8.5546875" bestFit="1" customWidth="1"/>
    <col min="1343" max="1343" width="10" bestFit="1" customWidth="1"/>
    <col min="1344" max="1345" width="8.5546875" bestFit="1" customWidth="1"/>
    <col min="1346" max="1346" width="7.21875" bestFit="1" customWidth="1"/>
    <col min="1347" max="1347" width="8.5546875" bestFit="1" customWidth="1"/>
    <col min="1348" max="1348" width="7.21875" bestFit="1" customWidth="1"/>
    <col min="1349" max="1350" width="10" bestFit="1" customWidth="1"/>
    <col min="1351" max="1351" width="8.5546875" bestFit="1" customWidth="1"/>
    <col min="1352" max="1352" width="10" bestFit="1" customWidth="1"/>
    <col min="1353" max="1353" width="7.21875" bestFit="1" customWidth="1"/>
    <col min="1354" max="1355" width="8.5546875" bestFit="1" customWidth="1"/>
    <col min="1356" max="1356" width="10" bestFit="1" customWidth="1"/>
    <col min="1357" max="1357" width="8.5546875" bestFit="1" customWidth="1"/>
    <col min="1358" max="1360" width="7.21875" bestFit="1" customWidth="1"/>
    <col min="1361" max="1361" width="8.5546875" bestFit="1" customWidth="1"/>
    <col min="1362" max="1364" width="7.21875" bestFit="1" customWidth="1"/>
    <col min="1365" max="1365" width="8.5546875" bestFit="1" customWidth="1"/>
    <col min="1366" max="1367" width="7.21875" bestFit="1" customWidth="1"/>
    <col min="1368" max="1370" width="10" bestFit="1" customWidth="1"/>
    <col min="1371" max="1371" width="7.21875" bestFit="1" customWidth="1"/>
    <col min="1372" max="1372" width="10" bestFit="1" customWidth="1"/>
    <col min="1373" max="1373" width="7.21875" bestFit="1" customWidth="1"/>
    <col min="1374" max="1374" width="8.5546875" bestFit="1" customWidth="1"/>
    <col min="1375" max="1377" width="7.21875" bestFit="1" customWidth="1"/>
    <col min="1378" max="1378" width="8.5546875" bestFit="1" customWidth="1"/>
    <col min="1379" max="1380" width="7.21875" bestFit="1" customWidth="1"/>
    <col min="1381" max="1381" width="10" bestFit="1" customWidth="1"/>
    <col min="1382" max="1384" width="8.5546875" bestFit="1" customWidth="1"/>
    <col min="1385" max="1385" width="7.21875" bestFit="1" customWidth="1"/>
    <col min="1386" max="1386" width="8.5546875" bestFit="1" customWidth="1"/>
    <col min="1387" max="1388" width="7.21875" bestFit="1" customWidth="1"/>
    <col min="1389" max="1390" width="10" bestFit="1" customWidth="1"/>
    <col min="1391" max="1391" width="8.5546875" bestFit="1" customWidth="1"/>
    <col min="1392" max="1395" width="7.21875" bestFit="1" customWidth="1"/>
    <col min="1396" max="1396" width="10" bestFit="1" customWidth="1"/>
    <col min="1397" max="1397" width="8.5546875" bestFit="1" customWidth="1"/>
    <col min="1398" max="1400" width="7.21875" bestFit="1" customWidth="1"/>
    <col min="1401" max="1401" width="12.77734375" bestFit="1" customWidth="1"/>
    <col min="1402" max="1402" width="8.5546875" bestFit="1" customWidth="1"/>
    <col min="1403" max="1404" width="5.77734375" bestFit="1" customWidth="1"/>
    <col min="1405" max="1405" width="4.44140625" bestFit="1" customWidth="1"/>
    <col min="1406" max="1406" width="8.5546875" bestFit="1" customWidth="1"/>
    <col min="1407" max="1407" width="7.21875" bestFit="1" customWidth="1"/>
    <col min="1408" max="1408" width="5.77734375" bestFit="1" customWidth="1"/>
    <col min="1409" max="1410" width="7.21875" bestFit="1" customWidth="1"/>
    <col min="1411" max="1411" width="5.77734375" bestFit="1" customWidth="1"/>
    <col min="1412" max="1412" width="7.21875" bestFit="1" customWidth="1"/>
    <col min="1413" max="1413" width="8.5546875" bestFit="1" customWidth="1"/>
    <col min="1414" max="1414" width="7.21875" bestFit="1" customWidth="1"/>
    <col min="1415" max="1415" width="8.5546875" bestFit="1" customWidth="1"/>
    <col min="1416" max="1416" width="10" bestFit="1" customWidth="1"/>
    <col min="1417" max="1417" width="8.5546875" bestFit="1" customWidth="1"/>
    <col min="1418" max="1419" width="7.21875" bestFit="1" customWidth="1"/>
    <col min="1420" max="1420" width="8.5546875" bestFit="1" customWidth="1"/>
    <col min="1421" max="1425" width="7.21875" bestFit="1" customWidth="1"/>
    <col min="1426" max="1426" width="8.5546875" bestFit="1" customWidth="1"/>
    <col min="1427" max="1427" width="5.77734375" bestFit="1" customWidth="1"/>
    <col min="1428" max="1428" width="7.21875" bestFit="1" customWidth="1"/>
    <col min="1429" max="1429" width="5.77734375" bestFit="1" customWidth="1"/>
    <col min="1430" max="1432" width="7.21875" bestFit="1" customWidth="1"/>
    <col min="1433" max="1433" width="8.5546875" bestFit="1" customWidth="1"/>
    <col min="1434" max="1434" width="7.21875" bestFit="1" customWidth="1"/>
    <col min="1435" max="1436" width="5.77734375" bestFit="1" customWidth="1"/>
    <col min="1437" max="1437" width="7.21875" bestFit="1" customWidth="1"/>
    <col min="1438" max="1438" width="8.5546875" bestFit="1" customWidth="1"/>
    <col min="1439" max="1440" width="5.77734375" bestFit="1" customWidth="1"/>
    <col min="1441" max="1441" width="8.5546875" bestFit="1" customWidth="1"/>
    <col min="1442" max="1442" width="5.77734375" bestFit="1" customWidth="1"/>
    <col min="1443" max="1443" width="7.21875" bestFit="1" customWidth="1"/>
    <col min="1444" max="1444" width="8.5546875" bestFit="1" customWidth="1"/>
    <col min="1445" max="1446" width="5.77734375" bestFit="1" customWidth="1"/>
    <col min="1447" max="1450" width="7.21875" bestFit="1" customWidth="1"/>
    <col min="1451" max="1451" width="5.77734375" bestFit="1" customWidth="1"/>
    <col min="1452" max="1453" width="7.21875" bestFit="1" customWidth="1"/>
    <col min="1454" max="1455" width="4.44140625" bestFit="1" customWidth="1"/>
    <col min="1456" max="1456" width="7.21875" bestFit="1" customWidth="1"/>
    <col min="1457" max="1457" width="5.77734375" bestFit="1" customWidth="1"/>
    <col min="1458" max="1458" width="7.21875" bestFit="1" customWidth="1"/>
    <col min="1459" max="1459" width="8.5546875" bestFit="1" customWidth="1"/>
    <col min="1460" max="1460" width="7.21875" bestFit="1" customWidth="1"/>
    <col min="1461" max="1461" width="5.77734375" bestFit="1" customWidth="1"/>
    <col min="1462" max="1463" width="8.5546875" bestFit="1" customWidth="1"/>
    <col min="1464" max="1465" width="4.44140625" bestFit="1" customWidth="1"/>
    <col min="1466" max="1466" width="5.77734375" bestFit="1" customWidth="1"/>
    <col min="1467" max="1467" width="8.5546875" bestFit="1" customWidth="1"/>
    <col min="1468" max="1468" width="5.77734375" bestFit="1" customWidth="1"/>
    <col min="1469" max="1469" width="8.5546875" bestFit="1" customWidth="1"/>
    <col min="1470" max="1470" width="5.77734375" bestFit="1" customWidth="1"/>
    <col min="1471" max="1471" width="8.5546875" bestFit="1" customWidth="1"/>
    <col min="1472" max="1472" width="5.77734375" bestFit="1" customWidth="1"/>
    <col min="1473" max="1475" width="8.5546875" bestFit="1" customWidth="1"/>
    <col min="1476" max="1476" width="7.21875" bestFit="1" customWidth="1"/>
    <col min="1477" max="1477" width="8.5546875" bestFit="1" customWidth="1"/>
    <col min="1478" max="1478" width="5.77734375" bestFit="1" customWidth="1"/>
    <col min="1479" max="1479" width="10" bestFit="1" customWidth="1"/>
    <col min="1480" max="1480" width="8.5546875" bestFit="1" customWidth="1"/>
    <col min="1481" max="1482" width="5.77734375" bestFit="1" customWidth="1"/>
    <col min="1483" max="1484" width="7.21875" bestFit="1" customWidth="1"/>
    <col min="1485" max="1485" width="5.77734375" bestFit="1" customWidth="1"/>
    <col min="1486" max="1486" width="8.5546875" bestFit="1" customWidth="1"/>
    <col min="1487" max="1487" width="5.77734375" bestFit="1" customWidth="1"/>
    <col min="1488" max="1491" width="7.21875" bestFit="1" customWidth="1"/>
    <col min="1492" max="1492" width="8.5546875" bestFit="1" customWidth="1"/>
    <col min="1493" max="1493" width="5.77734375" bestFit="1" customWidth="1"/>
    <col min="1494" max="1494" width="8.5546875" bestFit="1" customWidth="1"/>
    <col min="1495" max="1495" width="5.77734375" bestFit="1" customWidth="1"/>
    <col min="1496" max="1496" width="7.21875" bestFit="1" customWidth="1"/>
    <col min="1497" max="1498" width="4.44140625" bestFit="1" customWidth="1"/>
    <col min="1499" max="1499" width="5.77734375" bestFit="1" customWidth="1"/>
    <col min="1500" max="1500" width="8.5546875" bestFit="1" customWidth="1"/>
    <col min="1501" max="1502" width="5.77734375" bestFit="1" customWidth="1"/>
    <col min="1503" max="1503" width="7.21875" bestFit="1" customWidth="1"/>
    <col min="1504" max="1504" width="5.77734375" bestFit="1" customWidth="1"/>
    <col min="1505" max="1505" width="7.21875" bestFit="1" customWidth="1"/>
    <col min="1506" max="1506" width="5.77734375" bestFit="1" customWidth="1"/>
    <col min="1507" max="1507" width="8.5546875" bestFit="1" customWidth="1"/>
    <col min="1508" max="1508" width="5.77734375" bestFit="1" customWidth="1"/>
    <col min="1509" max="1509" width="7.21875" bestFit="1" customWidth="1"/>
    <col min="1510" max="1510" width="8.5546875" bestFit="1" customWidth="1"/>
    <col min="1511" max="1514" width="7.21875" bestFit="1" customWidth="1"/>
    <col min="1515" max="1515" width="8.5546875" bestFit="1" customWidth="1"/>
    <col min="1516" max="1517" width="5.77734375" bestFit="1" customWidth="1"/>
    <col min="1518" max="1518" width="7.21875" bestFit="1" customWidth="1"/>
    <col min="1519" max="1519" width="8.5546875" bestFit="1" customWidth="1"/>
    <col min="1520" max="1520" width="7.21875" bestFit="1" customWidth="1"/>
    <col min="1521" max="1521" width="8.5546875" bestFit="1" customWidth="1"/>
    <col min="1522" max="1522" width="5.77734375" bestFit="1" customWidth="1"/>
    <col min="1523" max="1523" width="7.21875" bestFit="1" customWidth="1"/>
    <col min="1524" max="1524" width="8.5546875" bestFit="1" customWidth="1"/>
    <col min="1525" max="1527" width="7.21875" bestFit="1" customWidth="1"/>
    <col min="1528" max="1528" width="5.77734375" bestFit="1" customWidth="1"/>
    <col min="1529" max="1529" width="7.21875" bestFit="1" customWidth="1"/>
    <col min="1530" max="1530" width="5.77734375" bestFit="1" customWidth="1"/>
    <col min="1531" max="1531" width="7.21875" bestFit="1" customWidth="1"/>
    <col min="1532" max="1532" width="8.5546875" bestFit="1" customWidth="1"/>
    <col min="1533" max="1533" width="7.21875" bestFit="1" customWidth="1"/>
    <col min="1534" max="1534" width="5.77734375" bestFit="1" customWidth="1"/>
    <col min="1535" max="1535" width="7.21875" bestFit="1" customWidth="1"/>
    <col min="1536" max="1536" width="5.77734375" bestFit="1" customWidth="1"/>
    <col min="1537" max="1538" width="7.21875" bestFit="1" customWidth="1"/>
    <col min="1539" max="1540" width="5.77734375" bestFit="1" customWidth="1"/>
    <col min="1541" max="1541" width="7.21875" bestFit="1" customWidth="1"/>
    <col min="1542" max="1542" width="5.77734375" bestFit="1" customWidth="1"/>
    <col min="1543" max="1543" width="7.21875" bestFit="1" customWidth="1"/>
    <col min="1544" max="1545" width="5.77734375" bestFit="1" customWidth="1"/>
    <col min="1546" max="1546" width="7.21875" bestFit="1" customWidth="1"/>
    <col min="1547" max="1548" width="5.77734375" bestFit="1" customWidth="1"/>
    <col min="1549" max="1551" width="7.21875" bestFit="1" customWidth="1"/>
    <col min="1552" max="1553" width="5.77734375" bestFit="1" customWidth="1"/>
    <col min="1554" max="1554" width="7.21875" bestFit="1" customWidth="1"/>
    <col min="1555" max="1556" width="5.77734375" bestFit="1" customWidth="1"/>
    <col min="1557" max="1557" width="7.21875" bestFit="1" customWidth="1"/>
    <col min="1558" max="1558" width="8.5546875" bestFit="1" customWidth="1"/>
    <col min="1559" max="1559" width="7.21875" bestFit="1" customWidth="1"/>
    <col min="1560" max="1560" width="5.77734375" bestFit="1" customWidth="1"/>
    <col min="1561" max="1561" width="7.21875" bestFit="1" customWidth="1"/>
    <col min="1562" max="1562" width="5.77734375" bestFit="1" customWidth="1"/>
    <col min="1563" max="1564" width="8.5546875" bestFit="1" customWidth="1"/>
    <col min="1565" max="1567" width="7.21875" bestFit="1" customWidth="1"/>
    <col min="1568" max="1568" width="5.77734375" bestFit="1" customWidth="1"/>
    <col min="1569" max="1573" width="7.21875" bestFit="1" customWidth="1"/>
    <col min="1574" max="1574" width="8.5546875" bestFit="1" customWidth="1"/>
    <col min="1575" max="1577" width="5.77734375" bestFit="1" customWidth="1"/>
    <col min="1578" max="1579" width="7.21875" bestFit="1" customWidth="1"/>
    <col min="1580" max="1581" width="8.5546875" bestFit="1" customWidth="1"/>
    <col min="1582" max="1582" width="10" bestFit="1" customWidth="1"/>
    <col min="1583" max="1583" width="8.5546875" bestFit="1" customWidth="1"/>
    <col min="1584" max="1586" width="5.77734375" bestFit="1" customWidth="1"/>
    <col min="1587" max="1587" width="7.21875" bestFit="1" customWidth="1"/>
    <col min="1588" max="1589" width="5.77734375" bestFit="1" customWidth="1"/>
    <col min="1590" max="1591" width="7.21875" bestFit="1" customWidth="1"/>
    <col min="1592" max="1592" width="5.77734375" bestFit="1" customWidth="1"/>
    <col min="1593" max="1593" width="7.21875" bestFit="1" customWidth="1"/>
    <col min="1594" max="1594" width="5.77734375" bestFit="1" customWidth="1"/>
    <col min="1595" max="1596" width="7.21875" bestFit="1" customWidth="1"/>
    <col min="1597" max="1598" width="5.77734375" bestFit="1" customWidth="1"/>
    <col min="1599" max="1599" width="8.5546875" bestFit="1" customWidth="1"/>
    <col min="1600" max="1602" width="7.21875" bestFit="1" customWidth="1"/>
    <col min="1603" max="1603" width="5.77734375" bestFit="1" customWidth="1"/>
    <col min="1604" max="1604" width="8.5546875" bestFit="1" customWidth="1"/>
    <col min="1605" max="1605" width="7.21875" bestFit="1" customWidth="1"/>
    <col min="1606" max="1606" width="5.77734375" bestFit="1" customWidth="1"/>
    <col min="1607" max="1608" width="8.5546875" bestFit="1" customWidth="1"/>
    <col min="1609" max="1609" width="7.21875" bestFit="1" customWidth="1"/>
    <col min="1610" max="1610" width="5.77734375" bestFit="1" customWidth="1"/>
    <col min="1611" max="1611" width="7.21875" bestFit="1" customWidth="1"/>
    <col min="1612" max="1612" width="5.77734375" bestFit="1" customWidth="1"/>
    <col min="1613" max="1613" width="7.21875" bestFit="1" customWidth="1"/>
    <col min="1614" max="1614" width="8.5546875" bestFit="1" customWidth="1"/>
    <col min="1615" max="1615" width="10" bestFit="1" customWidth="1"/>
    <col min="1616" max="1619" width="5.77734375" bestFit="1" customWidth="1"/>
    <col min="1620" max="1621" width="8.5546875" bestFit="1" customWidth="1"/>
    <col min="1622" max="1622" width="5.77734375" bestFit="1" customWidth="1"/>
    <col min="1623" max="1623" width="8.5546875" bestFit="1" customWidth="1"/>
    <col min="1624" max="1625" width="7.21875" bestFit="1" customWidth="1"/>
    <col min="1626" max="1626" width="5.77734375" bestFit="1" customWidth="1"/>
    <col min="1627" max="1628" width="8.5546875" bestFit="1" customWidth="1"/>
    <col min="1629" max="1630" width="5.77734375" bestFit="1" customWidth="1"/>
    <col min="1631" max="1631" width="8.5546875" bestFit="1" customWidth="1"/>
    <col min="1632" max="1633" width="7.21875" bestFit="1" customWidth="1"/>
    <col min="1634" max="1635" width="8.5546875" bestFit="1" customWidth="1"/>
    <col min="1636" max="1637" width="7.21875" bestFit="1" customWidth="1"/>
    <col min="1638" max="1638" width="5.77734375" bestFit="1" customWidth="1"/>
    <col min="1639" max="1639" width="8.5546875" bestFit="1" customWidth="1"/>
    <col min="1640" max="1640" width="7.21875" bestFit="1" customWidth="1"/>
    <col min="1641" max="1641" width="8.5546875" bestFit="1" customWidth="1"/>
    <col min="1642" max="1645" width="7.21875" bestFit="1" customWidth="1"/>
    <col min="1646" max="1647" width="5.77734375" bestFit="1" customWidth="1"/>
    <col min="1648" max="1649" width="8.5546875" bestFit="1" customWidth="1"/>
    <col min="1650" max="1650" width="5.77734375" bestFit="1" customWidth="1"/>
    <col min="1651" max="1651" width="8.5546875" bestFit="1" customWidth="1"/>
    <col min="1652" max="1652" width="7.21875" bestFit="1" customWidth="1"/>
    <col min="1653" max="1653" width="5.77734375" bestFit="1" customWidth="1"/>
    <col min="1654" max="1655" width="7.21875" bestFit="1" customWidth="1"/>
    <col min="1656" max="1656" width="5.77734375" bestFit="1" customWidth="1"/>
    <col min="1657" max="1657" width="8.5546875" bestFit="1" customWidth="1"/>
    <col min="1658" max="1658" width="5.77734375" bestFit="1" customWidth="1"/>
    <col min="1659" max="1659" width="8.5546875" bestFit="1" customWidth="1"/>
    <col min="1660" max="1660" width="5.77734375" bestFit="1" customWidth="1"/>
    <col min="1661" max="1661" width="7.21875" bestFit="1" customWidth="1"/>
    <col min="1662" max="1663" width="5.77734375" bestFit="1" customWidth="1"/>
    <col min="1664" max="1665" width="8.5546875" bestFit="1" customWidth="1"/>
    <col min="1666" max="1671" width="5.77734375" bestFit="1" customWidth="1"/>
    <col min="1672" max="1672" width="7.21875" bestFit="1" customWidth="1"/>
    <col min="1673" max="1673" width="5.77734375" bestFit="1" customWidth="1"/>
    <col min="1674" max="1674" width="7.21875" bestFit="1" customWidth="1"/>
    <col min="1675" max="1676" width="5.77734375" bestFit="1" customWidth="1"/>
    <col min="1677" max="1677" width="7.21875" bestFit="1" customWidth="1"/>
    <col min="1678" max="1679" width="5.77734375" bestFit="1" customWidth="1"/>
    <col min="1680" max="1680" width="7.21875" bestFit="1" customWidth="1"/>
    <col min="1681" max="1681" width="8.5546875" bestFit="1" customWidth="1"/>
    <col min="1682" max="1682" width="5.77734375" bestFit="1" customWidth="1"/>
    <col min="1683" max="1683" width="7.21875" bestFit="1" customWidth="1"/>
    <col min="1684" max="1684" width="5.77734375" bestFit="1" customWidth="1"/>
    <col min="1685" max="1686" width="7.21875" bestFit="1" customWidth="1"/>
    <col min="1687" max="1687" width="5.77734375" bestFit="1" customWidth="1"/>
    <col min="1688" max="1689" width="8.5546875" bestFit="1" customWidth="1"/>
    <col min="1690" max="1690" width="5.77734375" bestFit="1" customWidth="1"/>
    <col min="1691" max="1692" width="7.21875" bestFit="1" customWidth="1"/>
    <col min="1693" max="1693" width="5.77734375" bestFit="1" customWidth="1"/>
    <col min="1694" max="1694" width="7.21875" bestFit="1" customWidth="1"/>
    <col min="1695" max="1696" width="8.5546875" bestFit="1" customWidth="1"/>
    <col min="1697" max="1697" width="5.77734375" bestFit="1" customWidth="1"/>
    <col min="1698" max="1698" width="7.21875" bestFit="1" customWidth="1"/>
    <col min="1699" max="1699" width="5.77734375" bestFit="1" customWidth="1"/>
    <col min="1700" max="1700" width="7.21875" bestFit="1" customWidth="1"/>
    <col min="1701" max="1701" width="8.5546875" bestFit="1" customWidth="1"/>
    <col min="1702" max="1702" width="5.77734375" bestFit="1" customWidth="1"/>
    <col min="1703" max="1705" width="7.21875" bestFit="1" customWidth="1"/>
    <col min="1706" max="1706" width="8.5546875" bestFit="1" customWidth="1"/>
    <col min="1707" max="1707" width="5.77734375" bestFit="1" customWidth="1"/>
    <col min="1708" max="1708" width="8.5546875" bestFit="1" customWidth="1"/>
    <col min="1709" max="1709" width="7.21875" bestFit="1" customWidth="1"/>
    <col min="1710" max="1710" width="5.77734375" bestFit="1" customWidth="1"/>
    <col min="1711" max="1711" width="7.21875" bestFit="1" customWidth="1"/>
    <col min="1712" max="1712" width="8.5546875" bestFit="1" customWidth="1"/>
    <col min="1713" max="1713" width="7.21875" bestFit="1" customWidth="1"/>
    <col min="1714" max="1714" width="5.77734375" bestFit="1" customWidth="1"/>
    <col min="1715" max="1715" width="7.21875" bestFit="1" customWidth="1"/>
    <col min="1716" max="1717" width="8.5546875" bestFit="1" customWidth="1"/>
    <col min="1718" max="1723" width="5.77734375" bestFit="1" customWidth="1"/>
    <col min="1724" max="1724" width="8.5546875" bestFit="1" customWidth="1"/>
    <col min="1725" max="1725" width="7.21875" bestFit="1" customWidth="1"/>
    <col min="1726" max="1727" width="8.5546875" bestFit="1" customWidth="1"/>
    <col min="1728" max="1729" width="7.21875" bestFit="1" customWidth="1"/>
    <col min="1730" max="1731" width="5.77734375" bestFit="1" customWidth="1"/>
    <col min="1732" max="1732" width="7.21875" bestFit="1" customWidth="1"/>
    <col min="1733" max="1733" width="5.77734375" bestFit="1" customWidth="1"/>
    <col min="1734" max="1734" width="7.21875" bestFit="1" customWidth="1"/>
    <col min="1735" max="1735" width="8.5546875" bestFit="1" customWidth="1"/>
    <col min="1736" max="1738" width="5.77734375" bestFit="1" customWidth="1"/>
    <col min="1739" max="1739" width="7.21875" bestFit="1" customWidth="1"/>
    <col min="1740" max="1740" width="5.77734375" bestFit="1" customWidth="1"/>
    <col min="1741" max="1741" width="7.21875" bestFit="1" customWidth="1"/>
    <col min="1742" max="1742" width="5.77734375" bestFit="1" customWidth="1"/>
    <col min="1743" max="1745" width="8.5546875" bestFit="1" customWidth="1"/>
    <col min="1746" max="1747" width="7.21875" bestFit="1" customWidth="1"/>
    <col min="1748" max="1750" width="5.77734375" bestFit="1" customWidth="1"/>
    <col min="1751" max="1755" width="7.21875" bestFit="1" customWidth="1"/>
    <col min="1756" max="1757" width="5.77734375" bestFit="1" customWidth="1"/>
    <col min="1758" max="1760" width="7.21875" bestFit="1" customWidth="1"/>
    <col min="1761" max="1761" width="5.77734375" bestFit="1" customWidth="1"/>
    <col min="1762" max="1762" width="8.5546875" bestFit="1" customWidth="1"/>
    <col min="1763" max="1763" width="5.77734375" bestFit="1" customWidth="1"/>
    <col min="1764" max="1765" width="7.21875" bestFit="1" customWidth="1"/>
    <col min="1766" max="1766" width="5.77734375" bestFit="1" customWidth="1"/>
    <col min="1767" max="1768" width="7.21875" bestFit="1" customWidth="1"/>
    <col min="1769" max="1769" width="5.77734375" bestFit="1" customWidth="1"/>
    <col min="1770" max="1770" width="7.21875" bestFit="1" customWidth="1"/>
    <col min="1771" max="1771" width="5.77734375" bestFit="1" customWidth="1"/>
    <col min="1772" max="1772" width="8.5546875" bestFit="1" customWidth="1"/>
    <col min="1773" max="1773" width="5.77734375" bestFit="1" customWidth="1"/>
    <col min="1774" max="1774" width="8.5546875" bestFit="1" customWidth="1"/>
    <col min="1775" max="1775" width="7.21875" bestFit="1" customWidth="1"/>
    <col min="1776" max="1777" width="5.77734375" bestFit="1" customWidth="1"/>
    <col min="1778" max="1778" width="7.21875" bestFit="1" customWidth="1"/>
    <col min="1779" max="1779" width="5.77734375" bestFit="1" customWidth="1"/>
    <col min="1780" max="1781" width="7.21875" bestFit="1" customWidth="1"/>
    <col min="1782" max="1782" width="8.5546875" bestFit="1" customWidth="1"/>
    <col min="1783" max="1783" width="7.21875" bestFit="1" customWidth="1"/>
    <col min="1784" max="1785" width="8.5546875" bestFit="1" customWidth="1"/>
    <col min="1786" max="1787" width="5.77734375" bestFit="1" customWidth="1"/>
    <col min="1788" max="1789" width="7.21875" bestFit="1" customWidth="1"/>
    <col min="1790" max="1790" width="8.5546875" bestFit="1" customWidth="1"/>
    <col min="1791" max="1792" width="5.77734375" bestFit="1" customWidth="1"/>
    <col min="1793" max="1793" width="7.21875" bestFit="1" customWidth="1"/>
    <col min="1794" max="1794" width="8.5546875" bestFit="1" customWidth="1"/>
    <col min="1795" max="1798" width="7.21875" bestFit="1" customWidth="1"/>
    <col min="1799" max="1799" width="5.77734375" bestFit="1" customWidth="1"/>
    <col min="1800" max="1800" width="8.5546875" bestFit="1" customWidth="1"/>
    <col min="1801" max="1804" width="5.77734375" bestFit="1" customWidth="1"/>
    <col min="1805" max="1808" width="7.21875" bestFit="1" customWidth="1"/>
    <col min="1809" max="1809" width="5.77734375" bestFit="1" customWidth="1"/>
    <col min="1810" max="1811" width="8.5546875" bestFit="1" customWidth="1"/>
    <col min="1812" max="1812" width="7.21875" bestFit="1" customWidth="1"/>
    <col min="1813" max="1813" width="5.77734375" bestFit="1" customWidth="1"/>
    <col min="1814" max="1815" width="7.21875" bestFit="1" customWidth="1"/>
    <col min="1816" max="1816" width="8.5546875" bestFit="1" customWidth="1"/>
    <col min="1817" max="1817" width="7.21875" bestFit="1" customWidth="1"/>
    <col min="1818" max="1819" width="5.77734375" bestFit="1" customWidth="1"/>
    <col min="1820" max="1820" width="8.5546875" bestFit="1" customWidth="1"/>
    <col min="1821" max="1821" width="5.77734375" bestFit="1" customWidth="1"/>
    <col min="1822" max="1822" width="7.21875" bestFit="1" customWidth="1"/>
    <col min="1823" max="1824" width="5.77734375" bestFit="1" customWidth="1"/>
    <col min="1825" max="1825" width="7.21875" bestFit="1" customWidth="1"/>
    <col min="1826" max="1826" width="8.5546875" bestFit="1" customWidth="1"/>
    <col min="1827" max="1829" width="7.21875" bestFit="1" customWidth="1"/>
    <col min="1830" max="1831" width="5.77734375" bestFit="1" customWidth="1"/>
    <col min="1832" max="1835" width="8.5546875" bestFit="1" customWidth="1"/>
    <col min="1836" max="1836" width="7.21875" bestFit="1" customWidth="1"/>
    <col min="1837" max="1837" width="8.5546875" bestFit="1" customWidth="1"/>
    <col min="1838" max="1838" width="5.77734375" bestFit="1" customWidth="1"/>
    <col min="1839" max="1840" width="7.21875" bestFit="1" customWidth="1"/>
    <col min="1841" max="1842" width="8.5546875" bestFit="1" customWidth="1"/>
    <col min="1843" max="1843" width="7.21875" bestFit="1" customWidth="1"/>
    <col min="1844" max="1844" width="5.77734375" bestFit="1" customWidth="1"/>
    <col min="1845" max="1847" width="7.21875" bestFit="1" customWidth="1"/>
    <col min="1848" max="1848" width="8.5546875" bestFit="1" customWidth="1"/>
    <col min="1849" max="1854" width="5.77734375" bestFit="1" customWidth="1"/>
    <col min="1855" max="1856" width="7.21875" bestFit="1" customWidth="1"/>
    <col min="1857" max="1857" width="8.5546875" bestFit="1" customWidth="1"/>
    <col min="1858" max="1858" width="7.21875" bestFit="1" customWidth="1"/>
    <col min="1859" max="1859" width="5.77734375" bestFit="1" customWidth="1"/>
    <col min="1860" max="1860" width="7.21875" bestFit="1" customWidth="1"/>
    <col min="1861" max="1861" width="5.77734375" bestFit="1" customWidth="1"/>
    <col min="1862" max="1862" width="8.5546875" bestFit="1" customWidth="1"/>
    <col min="1863" max="1864" width="7.21875" bestFit="1" customWidth="1"/>
    <col min="1865" max="1866" width="8.5546875" bestFit="1" customWidth="1"/>
    <col min="1867" max="1867" width="7.21875" bestFit="1" customWidth="1"/>
    <col min="1868" max="1869" width="5.77734375" bestFit="1" customWidth="1"/>
    <col min="1870" max="1870" width="8.5546875" bestFit="1" customWidth="1"/>
    <col min="1871" max="1871" width="5.77734375" bestFit="1" customWidth="1"/>
    <col min="1872" max="1874" width="7.21875" bestFit="1" customWidth="1"/>
    <col min="1875" max="1877" width="8.5546875" bestFit="1" customWidth="1"/>
    <col min="1878" max="1879" width="5.77734375" bestFit="1" customWidth="1"/>
    <col min="1880" max="1880" width="7.21875" bestFit="1" customWidth="1"/>
    <col min="1881" max="1881" width="5.77734375" bestFit="1" customWidth="1"/>
    <col min="1882" max="1882" width="7.21875" bestFit="1" customWidth="1"/>
    <col min="1883" max="1884" width="5.77734375" bestFit="1" customWidth="1"/>
    <col min="1885" max="1887" width="7.21875" bestFit="1" customWidth="1"/>
    <col min="1888" max="1891" width="8.5546875" bestFit="1" customWidth="1"/>
    <col min="1892" max="1895" width="5.77734375" bestFit="1" customWidth="1"/>
    <col min="1896" max="1896" width="7.21875" bestFit="1" customWidth="1"/>
    <col min="1897" max="1897" width="5.77734375" bestFit="1" customWidth="1"/>
    <col min="1898" max="1900" width="7.21875" bestFit="1" customWidth="1"/>
    <col min="1901" max="1901" width="5.77734375" bestFit="1" customWidth="1"/>
    <col min="1902" max="1903" width="7.21875" bestFit="1" customWidth="1"/>
    <col min="1904" max="1904" width="5.77734375" bestFit="1" customWidth="1"/>
    <col min="1905" max="1905" width="8.5546875" bestFit="1" customWidth="1"/>
    <col min="1906" max="1908" width="7.21875" bestFit="1" customWidth="1"/>
    <col min="1909" max="1910" width="5.77734375" bestFit="1" customWidth="1"/>
    <col min="1911" max="1912" width="7.21875" bestFit="1" customWidth="1"/>
    <col min="1913" max="1913" width="5.77734375" bestFit="1" customWidth="1"/>
    <col min="1914" max="1914" width="8.5546875" bestFit="1" customWidth="1"/>
    <col min="1915" max="1917" width="7.21875" bestFit="1" customWidth="1"/>
    <col min="1918" max="1918" width="5.77734375" bestFit="1" customWidth="1"/>
    <col min="1919" max="1919" width="7.21875" bestFit="1" customWidth="1"/>
    <col min="1920" max="1920" width="5.77734375" bestFit="1" customWidth="1"/>
    <col min="1921" max="1921" width="7.21875" bestFit="1" customWidth="1"/>
    <col min="1922" max="1923" width="5.77734375" bestFit="1" customWidth="1"/>
    <col min="1924" max="1924" width="7.21875" bestFit="1" customWidth="1"/>
    <col min="1925" max="1926" width="8.5546875" bestFit="1" customWidth="1"/>
    <col min="1927" max="1927" width="7.21875" bestFit="1" customWidth="1"/>
    <col min="1928" max="1928" width="5.77734375" bestFit="1" customWidth="1"/>
    <col min="1929" max="1929" width="8.5546875" bestFit="1" customWidth="1"/>
    <col min="1930" max="1931" width="7.21875" bestFit="1" customWidth="1"/>
    <col min="1932" max="1932" width="8.5546875" bestFit="1" customWidth="1"/>
    <col min="1933" max="1936" width="5.77734375" bestFit="1" customWidth="1"/>
    <col min="1937" max="1937" width="7.21875" bestFit="1" customWidth="1"/>
    <col min="1938" max="1938" width="8.5546875" bestFit="1" customWidth="1"/>
    <col min="1939" max="1940" width="7.21875" bestFit="1" customWidth="1"/>
    <col min="1941" max="1942" width="5.77734375" bestFit="1" customWidth="1"/>
    <col min="1943" max="1945" width="7.21875" bestFit="1" customWidth="1"/>
    <col min="1946" max="1948" width="8.5546875" bestFit="1" customWidth="1"/>
    <col min="1949" max="1949" width="7.21875" bestFit="1" customWidth="1"/>
    <col min="1950" max="1952" width="5.77734375" bestFit="1" customWidth="1"/>
    <col min="1953" max="1953" width="8.5546875" bestFit="1" customWidth="1"/>
    <col min="1954" max="1957" width="5.77734375" bestFit="1" customWidth="1"/>
    <col min="1958" max="1958" width="7.21875" bestFit="1" customWidth="1"/>
    <col min="1959" max="1961" width="5.77734375" bestFit="1" customWidth="1"/>
    <col min="1962" max="1963" width="7.21875" bestFit="1" customWidth="1"/>
    <col min="1964" max="1964" width="5.77734375" bestFit="1" customWidth="1"/>
    <col min="1965" max="1965" width="7.21875" bestFit="1" customWidth="1"/>
    <col min="1966" max="1966" width="8.5546875" bestFit="1" customWidth="1"/>
    <col min="1967" max="1969" width="5.77734375" bestFit="1" customWidth="1"/>
    <col min="1970" max="1970" width="8.5546875" bestFit="1" customWidth="1"/>
    <col min="1971" max="1972" width="7.21875" bestFit="1" customWidth="1"/>
    <col min="1973" max="1974" width="5.77734375" bestFit="1" customWidth="1"/>
    <col min="1975" max="1977" width="7.21875" bestFit="1" customWidth="1"/>
    <col min="1978" max="1978" width="8.5546875" bestFit="1" customWidth="1"/>
    <col min="1979" max="1979" width="7.21875" bestFit="1" customWidth="1"/>
    <col min="1980" max="1983" width="5.77734375" bestFit="1" customWidth="1"/>
    <col min="1984" max="1985" width="7.21875" bestFit="1" customWidth="1"/>
    <col min="1986" max="1987" width="5.77734375" bestFit="1" customWidth="1"/>
    <col min="1988" max="1988" width="7.21875" bestFit="1" customWidth="1"/>
    <col min="1989" max="1990" width="5.77734375" bestFit="1" customWidth="1"/>
    <col min="1991" max="1991" width="7.21875" bestFit="1" customWidth="1"/>
    <col min="1992" max="1992" width="8.5546875" bestFit="1" customWidth="1"/>
    <col min="1993" max="1994" width="5.77734375" bestFit="1" customWidth="1"/>
    <col min="1995" max="1995" width="7.21875" bestFit="1" customWidth="1"/>
    <col min="1996" max="1996" width="8.5546875" bestFit="1" customWidth="1"/>
    <col min="1997" max="1997" width="7.21875" bestFit="1" customWidth="1"/>
    <col min="1998" max="1998" width="8.5546875" bestFit="1" customWidth="1"/>
    <col min="1999" max="1999" width="5.77734375" bestFit="1" customWidth="1"/>
    <col min="2000" max="2000" width="7.21875" bestFit="1" customWidth="1"/>
    <col min="2001" max="2001" width="8.5546875" bestFit="1" customWidth="1"/>
    <col min="2002" max="2002" width="5.77734375" bestFit="1" customWidth="1"/>
    <col min="2003" max="2003" width="7.21875" bestFit="1" customWidth="1"/>
    <col min="2004" max="2004" width="5.77734375" bestFit="1" customWidth="1"/>
    <col min="2005" max="2005" width="7.21875" bestFit="1" customWidth="1"/>
    <col min="2006" max="2006" width="5.77734375" bestFit="1" customWidth="1"/>
    <col min="2007" max="2008" width="7.21875" bestFit="1" customWidth="1"/>
    <col min="2009" max="2009" width="5.77734375" bestFit="1" customWidth="1"/>
    <col min="2010" max="2010" width="7.21875" bestFit="1" customWidth="1"/>
    <col min="2011" max="2013" width="8.5546875" bestFit="1" customWidth="1"/>
    <col min="2014" max="2014" width="5.77734375" bestFit="1" customWidth="1"/>
    <col min="2015" max="2015" width="7.21875" bestFit="1" customWidth="1"/>
    <col min="2016" max="2018" width="5.77734375" bestFit="1" customWidth="1"/>
    <col min="2019" max="2020" width="7.21875" bestFit="1" customWidth="1"/>
    <col min="2021" max="2021" width="8.5546875" bestFit="1" customWidth="1"/>
    <col min="2022" max="2024" width="7.21875" bestFit="1" customWidth="1"/>
    <col min="2025" max="2025" width="8.5546875" bestFit="1" customWidth="1"/>
    <col min="2026" max="2031" width="7.21875" bestFit="1" customWidth="1"/>
    <col min="2032" max="2032" width="8.5546875" bestFit="1" customWidth="1"/>
    <col min="2033" max="2033" width="5.77734375" bestFit="1" customWidth="1"/>
    <col min="2034" max="2034" width="7.21875" bestFit="1" customWidth="1"/>
    <col min="2035" max="2035" width="5.77734375" bestFit="1" customWidth="1"/>
    <col min="2036" max="2036" width="7.21875" bestFit="1" customWidth="1"/>
    <col min="2037" max="2037" width="5.77734375" bestFit="1" customWidth="1"/>
    <col min="2038" max="2038" width="8.5546875" bestFit="1" customWidth="1"/>
    <col min="2039" max="2039" width="7.21875" bestFit="1" customWidth="1"/>
    <col min="2040" max="2043" width="8.5546875" bestFit="1" customWidth="1"/>
    <col min="2044" max="2044" width="5.77734375" bestFit="1" customWidth="1"/>
    <col min="2045" max="2045" width="8.5546875" bestFit="1" customWidth="1"/>
    <col min="2046" max="2046" width="5.77734375" bestFit="1" customWidth="1"/>
    <col min="2047" max="2047" width="7.21875" bestFit="1" customWidth="1"/>
    <col min="2048" max="2049" width="5.77734375" bestFit="1" customWidth="1"/>
    <col min="2050" max="2050" width="7.21875" bestFit="1" customWidth="1"/>
    <col min="2051" max="2051" width="8.5546875" bestFit="1" customWidth="1"/>
    <col min="2052" max="2053" width="7.21875" bestFit="1" customWidth="1"/>
    <col min="2054" max="2054" width="8.5546875" bestFit="1" customWidth="1"/>
    <col min="2055" max="2057" width="5.77734375" bestFit="1" customWidth="1"/>
    <col min="2058" max="2058" width="7.21875" bestFit="1" customWidth="1"/>
    <col min="2059" max="2060" width="5.77734375" bestFit="1" customWidth="1"/>
    <col min="2061" max="2061" width="7.21875" bestFit="1" customWidth="1"/>
    <col min="2062" max="2062" width="5.77734375" bestFit="1" customWidth="1"/>
    <col min="2063" max="2063" width="8.5546875" bestFit="1" customWidth="1"/>
    <col min="2064" max="2064" width="7.21875" bestFit="1" customWidth="1"/>
    <col min="2065" max="2065" width="5.77734375" bestFit="1" customWidth="1"/>
    <col min="2066" max="2066" width="8.5546875" bestFit="1" customWidth="1"/>
    <col min="2067" max="2067" width="7.21875" bestFit="1" customWidth="1"/>
    <col min="2068" max="2068" width="5.77734375" bestFit="1" customWidth="1"/>
    <col min="2069" max="2070" width="7.21875" bestFit="1" customWidth="1"/>
    <col min="2071" max="2071" width="5.77734375" bestFit="1" customWidth="1"/>
    <col min="2072" max="2072" width="8.5546875" bestFit="1" customWidth="1"/>
    <col min="2073" max="2073" width="7.21875" bestFit="1" customWidth="1"/>
    <col min="2074" max="2074" width="5.77734375" bestFit="1" customWidth="1"/>
    <col min="2075" max="2076" width="7.21875" bestFit="1" customWidth="1"/>
    <col min="2077" max="2077" width="8.5546875" bestFit="1" customWidth="1"/>
    <col min="2078" max="2078" width="7.21875" bestFit="1" customWidth="1"/>
    <col min="2079" max="2079" width="8.5546875" bestFit="1" customWidth="1"/>
    <col min="2080" max="2080" width="7.21875" bestFit="1" customWidth="1"/>
    <col min="2081" max="2081" width="5.77734375" bestFit="1" customWidth="1"/>
    <col min="2082" max="2082" width="8.5546875" bestFit="1" customWidth="1"/>
    <col min="2083" max="2083" width="5.77734375" bestFit="1" customWidth="1"/>
    <col min="2084" max="2086" width="7.21875" bestFit="1" customWidth="1"/>
    <col min="2087" max="2087" width="8.5546875" bestFit="1" customWidth="1"/>
    <col min="2088" max="2089" width="7.21875" bestFit="1" customWidth="1"/>
    <col min="2090" max="2090" width="5.77734375" bestFit="1" customWidth="1"/>
    <col min="2091" max="2091" width="8.5546875" bestFit="1" customWidth="1"/>
    <col min="2092" max="2092" width="5.77734375" bestFit="1" customWidth="1"/>
    <col min="2093" max="2093" width="7.21875" bestFit="1" customWidth="1"/>
    <col min="2094" max="2094" width="5.77734375" bestFit="1" customWidth="1"/>
    <col min="2095" max="2096" width="7.21875" bestFit="1" customWidth="1"/>
    <col min="2097" max="2098" width="5.77734375" bestFit="1" customWidth="1"/>
    <col min="2099" max="2100" width="8.5546875" bestFit="1" customWidth="1"/>
    <col min="2101" max="2102" width="5.77734375" bestFit="1" customWidth="1"/>
    <col min="2103" max="2103" width="7.21875" bestFit="1" customWidth="1"/>
    <col min="2104" max="2104" width="8.5546875" bestFit="1" customWidth="1"/>
    <col min="2105" max="2108" width="7.21875" bestFit="1" customWidth="1"/>
    <col min="2109" max="2109" width="8.5546875" bestFit="1" customWidth="1"/>
    <col min="2110" max="2110" width="5.77734375" bestFit="1" customWidth="1"/>
    <col min="2111" max="2113" width="7.21875" bestFit="1" customWidth="1"/>
    <col min="2114" max="2114" width="8.5546875" bestFit="1" customWidth="1"/>
    <col min="2115" max="2117" width="5.77734375" bestFit="1" customWidth="1"/>
    <col min="2118" max="2118" width="8.5546875" bestFit="1" customWidth="1"/>
    <col min="2119" max="2124" width="7.21875" bestFit="1" customWidth="1"/>
    <col min="2125" max="2125" width="8.5546875" bestFit="1" customWidth="1"/>
    <col min="2126" max="2126" width="7.21875" bestFit="1" customWidth="1"/>
    <col min="2127" max="2127" width="8.5546875" bestFit="1" customWidth="1"/>
    <col min="2128" max="2128" width="7.21875" bestFit="1" customWidth="1"/>
    <col min="2129" max="2129" width="5.77734375" bestFit="1" customWidth="1"/>
    <col min="2130" max="2138" width="7.21875" bestFit="1" customWidth="1"/>
    <col min="2139" max="2139" width="5.77734375" bestFit="1" customWidth="1"/>
    <col min="2140" max="2142" width="7.21875" bestFit="1" customWidth="1"/>
    <col min="2143" max="2143" width="5.77734375" bestFit="1" customWidth="1"/>
    <col min="2144" max="2144" width="7.21875" bestFit="1" customWidth="1"/>
    <col min="2145" max="2148" width="5.77734375" bestFit="1" customWidth="1"/>
    <col min="2149" max="2149" width="7.21875" bestFit="1" customWidth="1"/>
    <col min="2150" max="2150" width="8.5546875" bestFit="1" customWidth="1"/>
    <col min="2151" max="2152" width="7.21875" bestFit="1" customWidth="1"/>
    <col min="2153" max="2153" width="5.77734375" bestFit="1" customWidth="1"/>
    <col min="2154" max="2154" width="8.5546875" bestFit="1" customWidth="1"/>
    <col min="2155" max="2155" width="7.21875" bestFit="1" customWidth="1"/>
    <col min="2156" max="2156" width="8.5546875" bestFit="1" customWidth="1"/>
    <col min="2157" max="2157" width="5.77734375" bestFit="1" customWidth="1"/>
    <col min="2158" max="2158" width="7.21875" bestFit="1" customWidth="1"/>
    <col min="2159" max="2159" width="8.5546875" bestFit="1" customWidth="1"/>
    <col min="2160" max="2160" width="7.21875" bestFit="1" customWidth="1"/>
    <col min="2161" max="2163" width="5.77734375" bestFit="1" customWidth="1"/>
    <col min="2164" max="2164" width="8.5546875" bestFit="1" customWidth="1"/>
    <col min="2165" max="2165" width="5.77734375" bestFit="1" customWidth="1"/>
    <col min="2166" max="2167" width="7.21875" bestFit="1" customWidth="1"/>
    <col min="2168" max="2168" width="5.77734375" bestFit="1" customWidth="1"/>
    <col min="2169" max="2169" width="8.5546875" bestFit="1" customWidth="1"/>
    <col min="2170" max="2171" width="7.21875" bestFit="1" customWidth="1"/>
    <col min="2172" max="2173" width="8.5546875" bestFit="1" customWidth="1"/>
    <col min="2174" max="2174" width="5.77734375" bestFit="1" customWidth="1"/>
    <col min="2175" max="2175" width="8.5546875" bestFit="1" customWidth="1"/>
    <col min="2176" max="2176" width="5.77734375" bestFit="1" customWidth="1"/>
    <col min="2177" max="2178" width="7.21875" bestFit="1" customWidth="1"/>
    <col min="2179" max="2180" width="5.77734375" bestFit="1" customWidth="1"/>
    <col min="2181" max="2183" width="7.21875" bestFit="1" customWidth="1"/>
    <col min="2184" max="2185" width="5.77734375" bestFit="1" customWidth="1"/>
    <col min="2186" max="2187" width="7.21875" bestFit="1" customWidth="1"/>
    <col min="2188" max="2188" width="5.77734375" bestFit="1" customWidth="1"/>
    <col min="2189" max="2190" width="7.21875" bestFit="1" customWidth="1"/>
    <col min="2191" max="2191" width="5.77734375" bestFit="1" customWidth="1"/>
    <col min="2192" max="2192" width="7.21875" bestFit="1" customWidth="1"/>
    <col min="2193" max="2193" width="5.77734375" bestFit="1" customWidth="1"/>
    <col min="2194" max="2194" width="7.21875" bestFit="1" customWidth="1"/>
    <col min="2195" max="2196" width="5.77734375" bestFit="1" customWidth="1"/>
    <col min="2197" max="2198" width="7.21875" bestFit="1" customWidth="1"/>
    <col min="2199" max="2199" width="8.5546875" bestFit="1" customWidth="1"/>
    <col min="2200" max="2200" width="7.21875" bestFit="1" customWidth="1"/>
    <col min="2201" max="2201" width="8.5546875" bestFit="1" customWidth="1"/>
    <col min="2202" max="2203" width="5.77734375" bestFit="1" customWidth="1"/>
    <col min="2204" max="2204" width="7.21875" bestFit="1" customWidth="1"/>
    <col min="2205" max="2206" width="5.77734375" bestFit="1" customWidth="1"/>
    <col min="2207" max="2207" width="8.5546875" bestFit="1" customWidth="1"/>
    <col min="2208" max="2210" width="5.77734375" bestFit="1" customWidth="1"/>
    <col min="2211" max="2211" width="7.21875" bestFit="1" customWidth="1"/>
    <col min="2212" max="2212" width="5.77734375" bestFit="1" customWidth="1"/>
    <col min="2213" max="2214" width="7.21875" bestFit="1" customWidth="1"/>
    <col min="2215" max="2215" width="5.77734375" bestFit="1" customWidth="1"/>
    <col min="2216" max="2216" width="8.5546875" bestFit="1" customWidth="1"/>
    <col min="2217" max="2217" width="7.21875" bestFit="1" customWidth="1"/>
    <col min="2218" max="2220" width="5.77734375" bestFit="1" customWidth="1"/>
    <col min="2221" max="2221" width="8.5546875" bestFit="1" customWidth="1"/>
    <col min="2222" max="2222" width="7.21875" bestFit="1" customWidth="1"/>
    <col min="2223" max="2223" width="5.77734375" bestFit="1" customWidth="1"/>
    <col min="2224" max="2225" width="8.5546875" bestFit="1" customWidth="1"/>
    <col min="2226" max="2226" width="5.77734375" bestFit="1" customWidth="1"/>
    <col min="2227" max="2227" width="7.21875" bestFit="1" customWidth="1"/>
    <col min="2228" max="2228" width="5.77734375" bestFit="1" customWidth="1"/>
    <col min="2229" max="2229" width="8.5546875" bestFit="1" customWidth="1"/>
    <col min="2230" max="2230" width="7.21875" bestFit="1" customWidth="1"/>
    <col min="2231" max="2231" width="5.77734375" bestFit="1" customWidth="1"/>
    <col min="2232" max="2234" width="7.21875" bestFit="1" customWidth="1"/>
    <col min="2235" max="2235" width="8.5546875" bestFit="1" customWidth="1"/>
    <col min="2236" max="2237" width="7.21875" bestFit="1" customWidth="1"/>
    <col min="2238" max="2238" width="8.5546875" bestFit="1" customWidth="1"/>
    <col min="2239" max="2241" width="7.21875" bestFit="1" customWidth="1"/>
    <col min="2242" max="2242" width="8.5546875" bestFit="1" customWidth="1"/>
    <col min="2243" max="2243" width="7.21875" bestFit="1" customWidth="1"/>
    <col min="2244" max="2245" width="5.77734375" bestFit="1" customWidth="1"/>
    <col min="2246" max="2247" width="7.21875" bestFit="1" customWidth="1"/>
    <col min="2248" max="2249" width="5.77734375" bestFit="1" customWidth="1"/>
    <col min="2250" max="2252" width="7.21875" bestFit="1" customWidth="1"/>
    <col min="2253" max="2254" width="5.77734375" bestFit="1" customWidth="1"/>
    <col min="2255" max="2255" width="7.21875" bestFit="1" customWidth="1"/>
    <col min="2256" max="2256" width="5.77734375" bestFit="1" customWidth="1"/>
    <col min="2257" max="2257" width="7.21875" bestFit="1" customWidth="1"/>
    <col min="2258" max="2258" width="8.5546875" bestFit="1" customWidth="1"/>
    <col min="2259" max="2260" width="5.77734375" bestFit="1" customWidth="1"/>
    <col min="2261" max="2263" width="7.21875" bestFit="1" customWidth="1"/>
    <col min="2264" max="2264" width="8.5546875" bestFit="1" customWidth="1"/>
    <col min="2265" max="2266" width="5.77734375" bestFit="1" customWidth="1"/>
    <col min="2267" max="2269" width="7.21875" bestFit="1" customWidth="1"/>
    <col min="2270" max="2270" width="5.77734375" bestFit="1" customWidth="1"/>
    <col min="2271" max="2271" width="7.21875" bestFit="1" customWidth="1"/>
    <col min="2272" max="2272" width="8.5546875" bestFit="1" customWidth="1"/>
    <col min="2273" max="2275" width="7.21875" bestFit="1" customWidth="1"/>
    <col min="2276" max="2279" width="8.5546875" bestFit="1" customWidth="1"/>
    <col min="2280" max="2281" width="7.21875" bestFit="1" customWidth="1"/>
    <col min="2282" max="2282" width="8.5546875" bestFit="1" customWidth="1"/>
    <col min="2283" max="2283" width="5.77734375" bestFit="1" customWidth="1"/>
    <col min="2284" max="2284" width="8.5546875" bestFit="1" customWidth="1"/>
    <col min="2285" max="2285" width="10" bestFit="1" customWidth="1"/>
    <col min="2286" max="2286" width="7.21875" bestFit="1" customWidth="1"/>
    <col min="2287" max="2287" width="8.5546875" bestFit="1" customWidth="1"/>
    <col min="2288" max="2288" width="7.21875" bestFit="1" customWidth="1"/>
    <col min="2289" max="2289" width="8.5546875" bestFit="1" customWidth="1"/>
    <col min="2290" max="2291" width="7.21875" bestFit="1" customWidth="1"/>
    <col min="2292" max="2292" width="5.77734375" bestFit="1" customWidth="1"/>
    <col min="2293" max="2293" width="7.21875" bestFit="1" customWidth="1"/>
    <col min="2294" max="2294" width="8.5546875" bestFit="1" customWidth="1"/>
    <col min="2295" max="2296" width="5.77734375" bestFit="1" customWidth="1"/>
    <col min="2297" max="2298" width="7.21875" bestFit="1" customWidth="1"/>
    <col min="2299" max="2299" width="5.77734375" bestFit="1" customWidth="1"/>
    <col min="2300" max="2300" width="7.21875" bestFit="1" customWidth="1"/>
    <col min="2301" max="2301" width="8.5546875" bestFit="1" customWidth="1"/>
    <col min="2302" max="2302" width="7.21875" bestFit="1" customWidth="1"/>
    <col min="2303" max="2303" width="5.77734375" bestFit="1" customWidth="1"/>
    <col min="2304" max="2304" width="8.5546875" bestFit="1" customWidth="1"/>
    <col min="2305" max="2307" width="5.77734375" bestFit="1" customWidth="1"/>
    <col min="2308" max="2309" width="7.21875" bestFit="1" customWidth="1"/>
    <col min="2310" max="2311" width="5.77734375" bestFit="1" customWidth="1"/>
    <col min="2312" max="2312" width="7.21875" bestFit="1" customWidth="1"/>
    <col min="2313" max="2314" width="5.77734375" bestFit="1" customWidth="1"/>
    <col min="2315" max="2319" width="7.21875" bestFit="1" customWidth="1"/>
    <col min="2320" max="2320" width="5.77734375" bestFit="1" customWidth="1"/>
    <col min="2321" max="2321" width="8.5546875" bestFit="1" customWidth="1"/>
    <col min="2322" max="2322" width="7.21875" bestFit="1" customWidth="1"/>
    <col min="2323" max="2323" width="5.77734375" bestFit="1" customWidth="1"/>
    <col min="2324" max="2325" width="7.21875" bestFit="1" customWidth="1"/>
    <col min="2326" max="2326" width="5.77734375" bestFit="1" customWidth="1"/>
    <col min="2327" max="2327" width="8.5546875" bestFit="1" customWidth="1"/>
    <col min="2328" max="2329" width="7.21875" bestFit="1" customWidth="1"/>
    <col min="2330" max="2332" width="5.77734375" bestFit="1" customWidth="1"/>
    <col min="2333" max="2333" width="7.21875" bestFit="1" customWidth="1"/>
    <col min="2334" max="2335" width="8.5546875" bestFit="1" customWidth="1"/>
    <col min="2336" max="2337" width="7.21875" bestFit="1" customWidth="1"/>
    <col min="2338" max="2338" width="5.77734375" bestFit="1" customWidth="1"/>
    <col min="2339" max="2339" width="8.5546875" bestFit="1" customWidth="1"/>
    <col min="2340" max="2343" width="5.77734375" bestFit="1" customWidth="1"/>
    <col min="2344" max="2346" width="7.21875" bestFit="1" customWidth="1"/>
    <col min="2347" max="2350" width="5.77734375" bestFit="1" customWidth="1"/>
    <col min="2351" max="2351" width="7.21875" bestFit="1" customWidth="1"/>
    <col min="2352" max="2352" width="5.77734375" bestFit="1" customWidth="1"/>
    <col min="2353" max="2354" width="7.21875" bestFit="1" customWidth="1"/>
    <col min="2355" max="2356" width="8.5546875" bestFit="1" customWidth="1"/>
    <col min="2357" max="2358" width="5.77734375" bestFit="1" customWidth="1"/>
    <col min="2359" max="2359" width="8.5546875" bestFit="1" customWidth="1"/>
    <col min="2360" max="2361" width="5.77734375" bestFit="1" customWidth="1"/>
    <col min="2362" max="2362" width="7.21875" bestFit="1" customWidth="1"/>
    <col min="2363" max="2363" width="5.77734375" bestFit="1" customWidth="1"/>
    <col min="2364" max="2364" width="7.21875" bestFit="1" customWidth="1"/>
    <col min="2365" max="2365" width="5.77734375" bestFit="1" customWidth="1"/>
    <col min="2366" max="2366" width="7.21875" bestFit="1" customWidth="1"/>
    <col min="2367" max="2367" width="8.5546875" bestFit="1" customWidth="1"/>
    <col min="2368" max="2368" width="5.77734375" bestFit="1" customWidth="1"/>
    <col min="2369" max="2369" width="7.21875" bestFit="1" customWidth="1"/>
    <col min="2370" max="2371" width="5.77734375" bestFit="1" customWidth="1"/>
    <col min="2372" max="2373" width="7.21875" bestFit="1" customWidth="1"/>
    <col min="2374" max="2374" width="5.77734375" bestFit="1" customWidth="1"/>
    <col min="2375" max="2375" width="8.5546875" bestFit="1" customWidth="1"/>
    <col min="2376" max="2377" width="5.77734375" bestFit="1" customWidth="1"/>
    <col min="2378" max="2378" width="7.21875" bestFit="1" customWidth="1"/>
    <col min="2379" max="2379" width="8.5546875" bestFit="1" customWidth="1"/>
    <col min="2380" max="2380" width="7.21875" bestFit="1" customWidth="1"/>
    <col min="2381" max="2381" width="5.77734375" bestFit="1" customWidth="1"/>
    <col min="2382" max="2382" width="7.21875" bestFit="1" customWidth="1"/>
    <col min="2383" max="2383" width="8.5546875" bestFit="1" customWidth="1"/>
    <col min="2384" max="2384" width="5.77734375" bestFit="1" customWidth="1"/>
    <col min="2385" max="2386" width="7.21875" bestFit="1" customWidth="1"/>
    <col min="2387" max="2388" width="5.77734375" bestFit="1" customWidth="1"/>
    <col min="2389" max="2389" width="7.21875" bestFit="1" customWidth="1"/>
    <col min="2390" max="2390" width="5.77734375" bestFit="1" customWidth="1"/>
    <col min="2391" max="2392" width="7.21875" bestFit="1" customWidth="1"/>
    <col min="2393" max="2394" width="5.77734375" bestFit="1" customWidth="1"/>
    <col min="2395" max="2396" width="8.5546875" bestFit="1" customWidth="1"/>
    <col min="2397" max="2397" width="7.21875" bestFit="1" customWidth="1"/>
    <col min="2398" max="2399" width="8.5546875" bestFit="1" customWidth="1"/>
    <col min="2400" max="2409" width="7.21875" bestFit="1" customWidth="1"/>
    <col min="2410" max="2411" width="8.5546875" bestFit="1" customWidth="1"/>
    <col min="2412" max="2412" width="7.21875" bestFit="1" customWidth="1"/>
    <col min="2413" max="2413" width="10" bestFit="1" customWidth="1"/>
    <col min="2414" max="2422" width="7.21875" bestFit="1" customWidth="1"/>
    <col min="2423" max="2423" width="8.5546875" bestFit="1" customWidth="1"/>
    <col min="2424" max="2428" width="7.21875" bestFit="1" customWidth="1"/>
    <col min="2429" max="2429" width="8.5546875" bestFit="1" customWidth="1"/>
    <col min="2430" max="2431" width="7.21875" bestFit="1" customWidth="1"/>
    <col min="2432" max="2432" width="8.5546875" bestFit="1" customWidth="1"/>
    <col min="2433" max="2436" width="7.21875" bestFit="1" customWidth="1"/>
    <col min="2437" max="2437" width="8.5546875" bestFit="1" customWidth="1"/>
    <col min="2438" max="2438" width="7.21875" bestFit="1" customWidth="1"/>
    <col min="2439" max="2439" width="8.5546875" bestFit="1" customWidth="1"/>
    <col min="2440" max="2440" width="7.21875" bestFit="1" customWidth="1"/>
    <col min="2441" max="2441" width="8.5546875" bestFit="1" customWidth="1"/>
    <col min="2442" max="2445" width="7.21875" bestFit="1" customWidth="1"/>
    <col min="2446" max="2446" width="8.5546875" bestFit="1" customWidth="1"/>
    <col min="2447" max="2447" width="7.21875" bestFit="1" customWidth="1"/>
    <col min="2448" max="2448" width="8.5546875" bestFit="1" customWidth="1"/>
    <col min="2449" max="2451" width="7.21875" bestFit="1" customWidth="1"/>
    <col min="2452" max="2452" width="8.5546875" bestFit="1" customWidth="1"/>
    <col min="2453" max="2455" width="7.21875" bestFit="1" customWidth="1"/>
    <col min="2456" max="2456" width="8.5546875" bestFit="1" customWidth="1"/>
    <col min="2457" max="2458" width="7.21875" bestFit="1" customWidth="1"/>
    <col min="2459" max="2459" width="8.5546875" bestFit="1" customWidth="1"/>
    <col min="2460" max="2463" width="7.21875" bestFit="1" customWidth="1"/>
    <col min="2464" max="2464" width="8.5546875" bestFit="1" customWidth="1"/>
    <col min="2465" max="2474" width="7.21875" bestFit="1" customWidth="1"/>
    <col min="2475" max="2476" width="8.5546875" bestFit="1" customWidth="1"/>
    <col min="2477" max="2484" width="7.21875" bestFit="1" customWidth="1"/>
    <col min="2485" max="2485" width="8.5546875" bestFit="1" customWidth="1"/>
    <col min="2486" max="2498" width="7.21875" bestFit="1" customWidth="1"/>
    <col min="2499" max="2499" width="8.5546875" bestFit="1" customWidth="1"/>
    <col min="2500" max="2504" width="7.21875" bestFit="1" customWidth="1"/>
    <col min="2505" max="2505" width="8.5546875" bestFit="1" customWidth="1"/>
    <col min="2506" max="2509" width="7.21875" bestFit="1" customWidth="1"/>
    <col min="2510" max="2511" width="8.5546875" bestFit="1" customWidth="1"/>
    <col min="2512" max="2520" width="7.21875" bestFit="1" customWidth="1"/>
    <col min="2521" max="2521" width="8.5546875" bestFit="1" customWidth="1"/>
    <col min="2522" max="2526" width="7.21875" bestFit="1" customWidth="1"/>
    <col min="2527" max="2527" width="8.5546875" bestFit="1" customWidth="1"/>
    <col min="2528" max="2535" width="7.21875" bestFit="1" customWidth="1"/>
    <col min="2536" max="2536" width="8.5546875" bestFit="1" customWidth="1"/>
    <col min="2537" max="2539" width="7.21875" bestFit="1" customWidth="1"/>
    <col min="2540" max="2540" width="8.5546875" bestFit="1" customWidth="1"/>
    <col min="2541" max="2544" width="7.21875" bestFit="1" customWidth="1"/>
    <col min="2545" max="2545" width="8.5546875" bestFit="1" customWidth="1"/>
    <col min="2546" max="2555" width="7.21875" bestFit="1" customWidth="1"/>
    <col min="2556" max="2556" width="8.5546875" bestFit="1" customWidth="1"/>
    <col min="2557" max="2558" width="7.21875" bestFit="1" customWidth="1"/>
    <col min="2559" max="2559" width="8.5546875" bestFit="1" customWidth="1"/>
    <col min="2560" max="2575" width="7.21875" bestFit="1" customWidth="1"/>
    <col min="2576" max="2576" width="8.5546875" bestFit="1" customWidth="1"/>
    <col min="2577" max="2589" width="7.21875" bestFit="1" customWidth="1"/>
    <col min="2590" max="2590" width="8.5546875" bestFit="1" customWidth="1"/>
    <col min="2591" max="2592" width="7.21875" bestFit="1" customWidth="1"/>
    <col min="2593" max="2593" width="8.5546875" bestFit="1" customWidth="1"/>
    <col min="2594" max="2597" width="7.21875" bestFit="1" customWidth="1"/>
    <col min="2598" max="2598" width="8.5546875" bestFit="1" customWidth="1"/>
    <col min="2599" max="2600" width="7.21875" bestFit="1" customWidth="1"/>
    <col min="2601" max="2601" width="8.5546875" bestFit="1" customWidth="1"/>
    <col min="2602" max="2602" width="7.21875" bestFit="1" customWidth="1"/>
    <col min="2603" max="2603" width="8.5546875" bestFit="1" customWidth="1"/>
    <col min="2604" max="2606" width="7.21875" bestFit="1" customWidth="1"/>
    <col min="2607" max="2607" width="8.5546875" bestFit="1" customWidth="1"/>
    <col min="2608" max="2617" width="7.21875" bestFit="1" customWidth="1"/>
    <col min="2618" max="2618" width="8.5546875" bestFit="1" customWidth="1"/>
    <col min="2619" max="2620" width="7.21875" bestFit="1" customWidth="1"/>
    <col min="2621" max="2621" width="8.5546875" bestFit="1" customWidth="1"/>
    <col min="2622" max="2623" width="7.21875" bestFit="1" customWidth="1"/>
    <col min="2624" max="2624" width="8.5546875" bestFit="1" customWidth="1"/>
    <col min="2625" max="2630" width="7.21875" bestFit="1" customWidth="1"/>
    <col min="2631" max="2631" width="8.5546875" bestFit="1" customWidth="1"/>
    <col min="2632" max="2632" width="7.21875" bestFit="1" customWidth="1"/>
    <col min="2633" max="2633" width="8.5546875" bestFit="1" customWidth="1"/>
    <col min="2634" max="2637" width="7.21875" bestFit="1" customWidth="1"/>
    <col min="2638" max="2638" width="8.5546875" bestFit="1" customWidth="1"/>
    <col min="2639" max="2644" width="7.21875" bestFit="1" customWidth="1"/>
    <col min="2645" max="2645" width="8.5546875" bestFit="1" customWidth="1"/>
    <col min="2646" max="2664" width="7.21875" bestFit="1" customWidth="1"/>
    <col min="2665" max="2665" width="8.5546875" bestFit="1" customWidth="1"/>
    <col min="2666" max="2672" width="7.21875" bestFit="1" customWidth="1"/>
    <col min="2673" max="2675" width="8.5546875" bestFit="1" customWidth="1"/>
    <col min="2676" max="2678" width="7.21875" bestFit="1" customWidth="1"/>
    <col min="2679" max="2679" width="8.5546875" bestFit="1" customWidth="1"/>
    <col min="2680" max="2690" width="7.21875" bestFit="1" customWidth="1"/>
    <col min="2691" max="2691" width="8.5546875" bestFit="1" customWidth="1"/>
    <col min="2692" max="2694" width="7.21875" bestFit="1" customWidth="1"/>
    <col min="2695" max="2695" width="8.5546875" bestFit="1" customWidth="1"/>
    <col min="2696" max="2699" width="7.21875" bestFit="1" customWidth="1"/>
    <col min="2700" max="2701" width="8.5546875" bestFit="1" customWidth="1"/>
    <col min="2702" max="2703" width="7.21875" bestFit="1" customWidth="1"/>
    <col min="2704" max="2705" width="8.5546875" bestFit="1" customWidth="1"/>
    <col min="2706" max="2706" width="7.21875" bestFit="1" customWidth="1"/>
    <col min="2707" max="2707" width="8.5546875" bestFit="1" customWidth="1"/>
    <col min="2708" max="2710" width="7.21875" bestFit="1" customWidth="1"/>
    <col min="2711" max="2712" width="8.5546875" bestFit="1" customWidth="1"/>
    <col min="2713" max="2713" width="7.21875" bestFit="1" customWidth="1"/>
    <col min="2714" max="2714" width="8.5546875" bestFit="1" customWidth="1"/>
    <col min="2715" max="2715" width="7.21875" bestFit="1" customWidth="1"/>
    <col min="2716" max="2716" width="8.5546875" bestFit="1" customWidth="1"/>
    <col min="2717" max="2717" width="7.21875" bestFit="1" customWidth="1"/>
    <col min="2718" max="2718" width="8.5546875" bestFit="1" customWidth="1"/>
    <col min="2719" max="2729" width="7.21875" bestFit="1" customWidth="1"/>
    <col min="2730" max="2732" width="8.5546875" bestFit="1" customWidth="1"/>
    <col min="2733" max="2733" width="7.21875" bestFit="1" customWidth="1"/>
    <col min="2734" max="2734" width="8.5546875" bestFit="1" customWidth="1"/>
    <col min="2735" max="2742" width="7.21875" bestFit="1" customWidth="1"/>
    <col min="2743" max="2743" width="8.5546875" bestFit="1" customWidth="1"/>
    <col min="2744" max="2750" width="7.21875" bestFit="1" customWidth="1"/>
    <col min="2751" max="2752" width="8.5546875" bestFit="1" customWidth="1"/>
    <col min="2753" max="2757" width="7.21875" bestFit="1" customWidth="1"/>
    <col min="2758" max="2759" width="8.5546875" bestFit="1" customWidth="1"/>
    <col min="2760" max="2762" width="7.21875" bestFit="1" customWidth="1"/>
    <col min="2763" max="2763" width="24.109375" bestFit="1" customWidth="1"/>
    <col min="2764" max="2764" width="19.109375" bestFit="1" customWidth="1"/>
  </cols>
  <sheetData>
    <row r="4" spans="2:54" x14ac:dyDescent="0.3">
      <c r="B4" s="11" t="s">
        <v>14020</v>
      </c>
      <c r="C4" t="s">
        <v>14021</v>
      </c>
      <c r="F4" s="11" t="s">
        <v>14084</v>
      </c>
      <c r="G4" t="s">
        <v>14021</v>
      </c>
      <c r="H4" t="s">
        <v>14085</v>
      </c>
      <c r="J4" t="s">
        <v>14021</v>
      </c>
      <c r="K4" t="s">
        <v>14085</v>
      </c>
      <c r="M4" s="22">
        <v>1</v>
      </c>
      <c r="N4" t="s">
        <v>14021</v>
      </c>
      <c r="O4" t="s">
        <v>14086</v>
      </c>
      <c r="P4" t="s">
        <v>14087</v>
      </c>
    </row>
    <row r="5" spans="2:54" x14ac:dyDescent="0.3">
      <c r="B5" s="12" t="s">
        <v>14014</v>
      </c>
      <c r="C5" s="10">
        <v>329622</v>
      </c>
      <c r="F5" s="12" t="s">
        <v>70</v>
      </c>
      <c r="G5" s="10">
        <v>1581993</v>
      </c>
      <c r="H5" s="10">
        <v>13740484.6</v>
      </c>
      <c r="J5" s="19">
        <v>6481687</v>
      </c>
      <c r="K5" s="20">
        <v>52545895.449999996</v>
      </c>
      <c r="M5" s="23">
        <v>52545895.449999996</v>
      </c>
      <c r="N5" s="19">
        <v>6481687</v>
      </c>
      <c r="O5" s="20">
        <v>52545895.449999996</v>
      </c>
      <c r="P5" s="21">
        <f>GETPIVOTDATA("Sum of total_revenue",$N$4)/M5</f>
        <v>1</v>
      </c>
      <c r="Q5" s="21">
        <f>M4-P5</f>
        <v>0</v>
      </c>
      <c r="BB5">
        <f>COUNT(#REF!)</f>
        <v>0</v>
      </c>
    </row>
    <row r="6" spans="2:54" x14ac:dyDescent="0.3">
      <c r="B6" s="12" t="s">
        <v>14016</v>
      </c>
      <c r="C6" s="10">
        <v>2805652</v>
      </c>
      <c r="F6" s="12" t="s">
        <v>64</v>
      </c>
      <c r="G6" s="10">
        <v>558348</v>
      </c>
      <c r="H6" s="10">
        <v>5093188.2</v>
      </c>
      <c r="L6" s="16"/>
      <c r="M6" s="24">
        <v>6481687</v>
      </c>
      <c r="N6" s="24">
        <f>6481687-GETPIVOTDATA("Units Sold",$N$4)</f>
        <v>0</v>
      </c>
      <c r="O6">
        <f>52545895.45-GETPIVOTDATA("Sum of total_revenue",$N$4)</f>
        <v>0</v>
      </c>
      <c r="P6" s="22">
        <f>GETPIVOTDATA("Units Sold",$N$4)/M6</f>
        <v>1</v>
      </c>
      <c r="Q6" s="22">
        <f>M4-P6</f>
        <v>0</v>
      </c>
      <c r="S6" s="11" t="s">
        <v>0</v>
      </c>
      <c r="T6" t="s">
        <v>14086</v>
      </c>
      <c r="Y6" s="58" t="s">
        <v>14124</v>
      </c>
      <c r="Z6" s="58" t="s">
        <v>0</v>
      </c>
      <c r="AA6" s="58" t="s">
        <v>16947</v>
      </c>
      <c r="AI6" s="11" t="s">
        <v>14020</v>
      </c>
      <c r="AJ6" t="s">
        <v>14091</v>
      </c>
    </row>
    <row r="7" spans="2:54" x14ac:dyDescent="0.3">
      <c r="B7" s="12" t="s">
        <v>14017</v>
      </c>
      <c r="C7" s="10">
        <v>3066006</v>
      </c>
      <c r="F7" s="12" t="s">
        <v>576</v>
      </c>
      <c r="G7" s="10">
        <v>496320</v>
      </c>
      <c r="H7" s="10">
        <v>3313932.5</v>
      </c>
      <c r="S7" s="12">
        <v>106</v>
      </c>
      <c r="T7" s="10">
        <v>2.72</v>
      </c>
      <c r="Y7" s="38">
        <f>MAX(T7:T1368)</f>
        <v>800000</v>
      </c>
      <c r="Z7">
        <f>_xlfn.XLOOKUP(Y7,T7:T1368,S7:S1368)</f>
        <v>182</v>
      </c>
      <c r="AA7" t="str">
        <f>_xlfn.XLOOKUP(Pivots!Z7,Table1[Index],Table1[title_orig])</f>
        <v>New Aeeival Women Clothing Long Sleeve Autumn Winter Ball Gown Dress Slim Fit Patchwork Casual Lace Dress Vestido De Renda</v>
      </c>
      <c r="AI7" s="12" t="s">
        <v>14092</v>
      </c>
      <c r="AJ7" s="10">
        <v>557</v>
      </c>
      <c r="AQ7" t="s">
        <v>14101</v>
      </c>
    </row>
    <row r="8" spans="2:54" x14ac:dyDescent="0.3">
      <c r="B8" s="12" t="s">
        <v>14018</v>
      </c>
      <c r="C8" s="10">
        <v>139727</v>
      </c>
      <c r="F8" s="12" t="s">
        <v>42</v>
      </c>
      <c r="G8" s="10">
        <v>492435</v>
      </c>
      <c r="H8" s="10">
        <v>3724434.4299999997</v>
      </c>
      <c r="S8" s="12">
        <v>302</v>
      </c>
      <c r="T8" s="10">
        <v>11</v>
      </c>
      <c r="AI8" s="12" t="s">
        <v>14096</v>
      </c>
      <c r="AJ8" s="10">
        <v>342</v>
      </c>
      <c r="AQ8" s="10">
        <v>6481687</v>
      </c>
    </row>
    <row r="9" spans="2:54" x14ac:dyDescent="0.3">
      <c r="B9" s="12" t="s">
        <v>14019</v>
      </c>
      <c r="C9" s="10">
        <v>30950</v>
      </c>
      <c r="F9" s="12" t="s">
        <v>87</v>
      </c>
      <c r="G9" s="10">
        <v>182758</v>
      </c>
      <c r="H9" s="10">
        <v>1066746.72</v>
      </c>
      <c r="S9" s="12">
        <v>1294</v>
      </c>
      <c r="T9" s="10">
        <v>14</v>
      </c>
      <c r="AI9" s="12" t="s">
        <v>14094</v>
      </c>
      <c r="AJ9" s="10">
        <v>239</v>
      </c>
    </row>
    <row r="10" spans="2:54" x14ac:dyDescent="0.3">
      <c r="B10" s="12" t="s">
        <v>14013</v>
      </c>
      <c r="C10" s="10">
        <v>23310</v>
      </c>
      <c r="F10" s="12" t="s">
        <v>4024</v>
      </c>
      <c r="G10" s="10">
        <v>750472</v>
      </c>
      <c r="H10" s="10">
        <v>6406180</v>
      </c>
      <c r="S10" s="12">
        <v>582</v>
      </c>
      <c r="T10" s="10">
        <v>14.43</v>
      </c>
      <c r="AI10" s="12" t="s">
        <v>14097</v>
      </c>
      <c r="AJ10" s="10">
        <v>128</v>
      </c>
    </row>
    <row r="11" spans="2:54" x14ac:dyDescent="0.3">
      <c r="B11" s="12" t="s">
        <v>14015</v>
      </c>
      <c r="C11" s="10">
        <v>86420</v>
      </c>
      <c r="F11" s="12" t="s">
        <v>144</v>
      </c>
      <c r="G11" s="10">
        <v>358300</v>
      </c>
      <c r="H11" s="10">
        <v>2938360.5</v>
      </c>
      <c r="S11" s="12">
        <v>1170</v>
      </c>
      <c r="T11" s="10">
        <v>20</v>
      </c>
      <c r="AI11" s="12" t="s">
        <v>14093</v>
      </c>
      <c r="AJ11" s="10">
        <v>74</v>
      </c>
    </row>
    <row r="12" spans="2:54" x14ac:dyDescent="0.3">
      <c r="B12" s="12" t="s">
        <v>14011</v>
      </c>
      <c r="C12" s="10">
        <v>6481687</v>
      </c>
      <c r="F12" s="12" t="s">
        <v>281</v>
      </c>
      <c r="G12" s="10">
        <v>338320</v>
      </c>
      <c r="H12" s="10">
        <v>2452922.5</v>
      </c>
      <c r="S12" s="12">
        <v>293</v>
      </c>
      <c r="T12" s="10">
        <v>22</v>
      </c>
      <c r="AI12" s="12" t="s">
        <v>14095</v>
      </c>
      <c r="AJ12" s="10">
        <v>19</v>
      </c>
    </row>
    <row r="13" spans="2:54" x14ac:dyDescent="0.3">
      <c r="F13" s="12" t="s">
        <v>100</v>
      </c>
      <c r="G13" s="10">
        <v>422950</v>
      </c>
      <c r="H13" s="10">
        <v>3150736</v>
      </c>
      <c r="S13" s="12">
        <v>746</v>
      </c>
      <c r="T13" s="10">
        <v>26.7</v>
      </c>
      <c r="AI13" s="12" t="s">
        <v>14098</v>
      </c>
      <c r="AJ13" s="10">
        <v>3</v>
      </c>
    </row>
    <row r="14" spans="2:54" x14ac:dyDescent="0.3">
      <c r="F14" s="12" t="s">
        <v>34</v>
      </c>
      <c r="G14" s="10">
        <v>1075129</v>
      </c>
      <c r="H14" s="10">
        <v>8682491.5</v>
      </c>
      <c r="S14" s="12">
        <v>668</v>
      </c>
      <c r="T14" s="10">
        <v>32</v>
      </c>
      <c r="AI14" s="12" t="s">
        <v>14011</v>
      </c>
      <c r="AJ14" s="10">
        <v>1362</v>
      </c>
    </row>
    <row r="15" spans="2:54" x14ac:dyDescent="0.3">
      <c r="F15" s="12" t="s">
        <v>51</v>
      </c>
      <c r="G15" s="10">
        <v>224662</v>
      </c>
      <c r="H15" s="10">
        <v>1976418.5</v>
      </c>
      <c r="S15" s="12">
        <v>1123</v>
      </c>
      <c r="T15" s="10">
        <v>36</v>
      </c>
    </row>
    <row r="16" spans="2:54" x14ac:dyDescent="0.3">
      <c r="F16" s="12" t="s">
        <v>14011</v>
      </c>
      <c r="G16" s="10">
        <v>6481687</v>
      </c>
      <c r="H16" s="10">
        <v>52545895.450000003</v>
      </c>
      <c r="J16" s="11" t="s">
        <v>14020</v>
      </c>
      <c r="K16" t="s">
        <v>14021</v>
      </c>
      <c r="L16" t="s">
        <v>14102</v>
      </c>
      <c r="S16" s="12">
        <v>494</v>
      </c>
      <c r="T16" s="10">
        <v>37</v>
      </c>
    </row>
    <row r="17" spans="10:49" x14ac:dyDescent="0.3">
      <c r="J17" s="12">
        <v>1</v>
      </c>
      <c r="K17" s="10">
        <v>150</v>
      </c>
      <c r="L17" s="10">
        <v>1400</v>
      </c>
      <c r="S17" s="12">
        <v>949</v>
      </c>
      <c r="T17" s="10">
        <v>37.1</v>
      </c>
      <c r="AQ17" s="45" t="s">
        <v>14122</v>
      </c>
      <c r="AR17" s="43" t="s">
        <v>14120</v>
      </c>
      <c r="AS17" s="43" t="s">
        <v>14121</v>
      </c>
      <c r="AT17" s="45" t="s">
        <v>14123</v>
      </c>
      <c r="AU17" s="47" t="s">
        <v>14124</v>
      </c>
      <c r="AV17" s="52" t="s">
        <v>16942</v>
      </c>
      <c r="AW17" s="47" t="s">
        <v>16945</v>
      </c>
    </row>
    <row r="18" spans="10:49" x14ac:dyDescent="0.3">
      <c r="J18" s="12">
        <v>1.5</v>
      </c>
      <c r="K18" s="10">
        <v>10</v>
      </c>
      <c r="L18" s="10">
        <v>70</v>
      </c>
      <c r="S18" s="12">
        <v>5</v>
      </c>
      <c r="T18" s="10">
        <v>39.200000000000003</v>
      </c>
      <c r="AQ18" s="44" t="s">
        <v>14103</v>
      </c>
      <c r="AR18" s="46">
        <v>2.1</v>
      </c>
      <c r="AS18" s="46">
        <v>6</v>
      </c>
      <c r="AT18" s="34">
        <f>tags_count!H2</f>
        <v>1291</v>
      </c>
      <c r="AU18">
        <f>IF(AT18=MAX($AT$18:$AT$34),AT18,"")</f>
        <v>1291</v>
      </c>
      <c r="AV18" s="57" t="str">
        <f>tags_count!I2</f>
        <v>Fashion</v>
      </c>
      <c r="AW18" t="str">
        <f>IF(AT18=MAX($AT$18:$AT$34),"",AT18)</f>
        <v/>
      </c>
    </row>
    <row r="19" spans="10:49" x14ac:dyDescent="0.3">
      <c r="J19" s="12">
        <v>2</v>
      </c>
      <c r="K19" s="10">
        <v>412</v>
      </c>
      <c r="L19" s="10">
        <v>2915</v>
      </c>
      <c r="S19" s="12">
        <v>1329</v>
      </c>
      <c r="T19" s="10">
        <v>40</v>
      </c>
      <c r="AQ19" s="44" t="s">
        <v>14104</v>
      </c>
      <c r="AR19" s="46">
        <v>3</v>
      </c>
      <c r="AS19" s="46">
        <v>9</v>
      </c>
      <c r="AT19" s="34">
        <f>tags_count!H3</f>
        <v>1229</v>
      </c>
      <c r="AU19" t="str">
        <f t="shared" ref="AU19:AU34" si="0">IF(AT19=MAX($AT$18:$AT$34),AT19,"")</f>
        <v/>
      </c>
      <c r="AV19" s="57" t="str">
        <f>tags_count!I3</f>
        <v>Women</v>
      </c>
      <c r="AW19">
        <f t="shared" ref="AW19:AW34" si="1">IF(AT19=MAX($AT$18:$AT$34),"",AT19)</f>
        <v>1229</v>
      </c>
    </row>
    <row r="20" spans="10:49" x14ac:dyDescent="0.3">
      <c r="J20" s="12">
        <v>2.25</v>
      </c>
      <c r="K20" s="10">
        <v>10</v>
      </c>
      <c r="L20" s="10">
        <v>37</v>
      </c>
      <c r="S20" s="12">
        <v>518</v>
      </c>
      <c r="T20" s="10">
        <v>45</v>
      </c>
      <c r="AQ20" s="44" t="s">
        <v>14105</v>
      </c>
      <c r="AR20" s="46">
        <v>3.9</v>
      </c>
      <c r="AS20" s="46">
        <v>4.3</v>
      </c>
      <c r="AT20" s="34">
        <f>tags_count!H4</f>
        <v>1212</v>
      </c>
      <c r="AU20" t="str">
        <f t="shared" si="0"/>
        <v/>
      </c>
      <c r="AV20" s="57" t="str">
        <f>tags_count!I4</f>
        <v>Men</v>
      </c>
      <c r="AW20">
        <f t="shared" si="1"/>
        <v>1212</v>
      </c>
    </row>
    <row r="21" spans="10:49" x14ac:dyDescent="0.3">
      <c r="J21" s="12">
        <v>2.33</v>
      </c>
      <c r="K21" s="10">
        <v>10</v>
      </c>
      <c r="L21" s="10">
        <v>60</v>
      </c>
      <c r="S21" s="12">
        <v>162</v>
      </c>
      <c r="T21" s="10">
        <v>50</v>
      </c>
      <c r="AQ21" s="44" t="s">
        <v>14106</v>
      </c>
      <c r="AR21" s="46">
        <v>5.0999999999999996</v>
      </c>
      <c r="AS21" s="46">
        <v>6</v>
      </c>
      <c r="AT21" s="34">
        <f>tags_count!H5</f>
        <v>1111</v>
      </c>
      <c r="AU21" t="str">
        <f t="shared" si="0"/>
        <v/>
      </c>
      <c r="AV21" s="57" t="str">
        <f>tags_count!I5</f>
        <v>Men's Fashion</v>
      </c>
      <c r="AW21">
        <f t="shared" si="1"/>
        <v>1111</v>
      </c>
    </row>
    <row r="22" spans="10:49" x14ac:dyDescent="0.3">
      <c r="J22" s="12">
        <v>2.44</v>
      </c>
      <c r="K22" s="10">
        <v>100</v>
      </c>
      <c r="L22" s="10">
        <v>200</v>
      </c>
      <c r="S22" s="12">
        <v>386</v>
      </c>
      <c r="T22" s="10">
        <v>50</v>
      </c>
      <c r="AQ22" s="44" t="s">
        <v>14107</v>
      </c>
      <c r="AR22" s="46">
        <v>6.5</v>
      </c>
      <c r="AS22" s="46">
        <v>2</v>
      </c>
      <c r="AT22" s="34">
        <f>tags_count!H6</f>
        <v>841</v>
      </c>
      <c r="AU22" t="str">
        <f t="shared" si="0"/>
        <v/>
      </c>
      <c r="AV22" s="57" t="str">
        <f>tags_count!I6</f>
        <v>Sleeve</v>
      </c>
      <c r="AW22">
        <f t="shared" si="1"/>
        <v>841</v>
      </c>
    </row>
    <row r="23" spans="10:49" x14ac:dyDescent="0.3">
      <c r="J23" s="12">
        <v>2.5</v>
      </c>
      <c r="K23" s="10">
        <v>200</v>
      </c>
      <c r="L23" s="10">
        <v>1872</v>
      </c>
      <c r="S23" s="12">
        <v>1255</v>
      </c>
      <c r="T23" s="10">
        <v>50</v>
      </c>
      <c r="AQ23" s="44" t="s">
        <v>14108</v>
      </c>
      <c r="AR23" s="46">
        <v>6.7</v>
      </c>
      <c r="AS23" s="46">
        <v>7</v>
      </c>
      <c r="AT23" s="34">
        <f>tags_count!H7</f>
        <v>536</v>
      </c>
      <c r="AU23" t="str">
        <f t="shared" si="0"/>
        <v/>
      </c>
      <c r="AV23" s="57" t="str">
        <f>tags_count!I7</f>
        <v>sleeveless</v>
      </c>
      <c r="AW23">
        <f t="shared" si="1"/>
        <v>536</v>
      </c>
    </row>
    <row r="24" spans="10:49" x14ac:dyDescent="0.3">
      <c r="J24" s="12">
        <v>2.57</v>
      </c>
      <c r="K24" s="10">
        <v>100</v>
      </c>
      <c r="L24" s="10">
        <v>200</v>
      </c>
      <c r="S24" s="12">
        <v>212</v>
      </c>
      <c r="T24" s="10">
        <v>56</v>
      </c>
      <c r="AQ24" s="44" t="s">
        <v>14109</v>
      </c>
      <c r="AR24" s="46">
        <v>3.2</v>
      </c>
      <c r="AS24" s="46">
        <v>2</v>
      </c>
      <c r="AT24" s="34">
        <f>tags_count!H8</f>
        <v>488</v>
      </c>
      <c r="AU24" t="str">
        <f t="shared" si="0"/>
        <v/>
      </c>
      <c r="AV24" s="57" t="str">
        <f>tags_count!I8</f>
        <v>Print</v>
      </c>
      <c r="AW24">
        <f t="shared" si="1"/>
        <v>488</v>
      </c>
    </row>
    <row r="25" spans="10:49" x14ac:dyDescent="0.3">
      <c r="J25" s="12">
        <v>2.61</v>
      </c>
      <c r="K25" s="10">
        <v>100</v>
      </c>
      <c r="L25" s="10">
        <v>581</v>
      </c>
      <c r="S25" s="12">
        <v>692</v>
      </c>
      <c r="T25" s="10">
        <v>56</v>
      </c>
      <c r="AQ25" s="44" t="s">
        <v>14110</v>
      </c>
      <c r="AR25" s="46">
        <v>6</v>
      </c>
      <c r="AS25" s="46">
        <v>5</v>
      </c>
      <c r="AT25" s="34">
        <f>tags_count!H9</f>
        <v>469</v>
      </c>
      <c r="AU25" t="str">
        <f t="shared" si="0"/>
        <v/>
      </c>
      <c r="AV25" s="57" t="str">
        <f>tags_count!I9</f>
        <v>Shorts</v>
      </c>
      <c r="AW25">
        <f t="shared" si="1"/>
        <v>469</v>
      </c>
    </row>
    <row r="26" spans="10:49" x14ac:dyDescent="0.3">
      <c r="J26" s="12">
        <v>2.67</v>
      </c>
      <c r="K26" s="10">
        <v>210</v>
      </c>
      <c r="L26" s="10">
        <v>1046</v>
      </c>
      <c r="S26" s="12">
        <v>976</v>
      </c>
      <c r="T26" s="10">
        <v>56</v>
      </c>
      <c r="AQ26" s="44" t="s">
        <v>14111</v>
      </c>
      <c r="AR26" s="46">
        <v>2.6</v>
      </c>
      <c r="AS26" s="46">
        <v>3.7</v>
      </c>
      <c r="AT26" s="34">
        <f>tags_count!H10</f>
        <v>384</v>
      </c>
      <c r="AU26" t="str">
        <f t="shared" si="0"/>
        <v/>
      </c>
      <c r="AV26" s="57" t="str">
        <f>tags_count!I10</f>
        <v>Beach</v>
      </c>
      <c r="AW26">
        <f t="shared" si="1"/>
        <v>384</v>
      </c>
    </row>
    <row r="27" spans="10:49" x14ac:dyDescent="0.3">
      <c r="J27" s="12">
        <v>2.7</v>
      </c>
      <c r="K27" s="10">
        <v>100</v>
      </c>
      <c r="L27" s="10">
        <v>1400</v>
      </c>
      <c r="S27" s="12">
        <v>551</v>
      </c>
      <c r="T27" s="10">
        <v>56.5</v>
      </c>
      <c r="AQ27" s="44" t="s">
        <v>14112</v>
      </c>
      <c r="AR27" s="46">
        <v>3</v>
      </c>
      <c r="AS27" s="46">
        <v>6</v>
      </c>
      <c r="AT27" s="34">
        <f>tags_count!H11</f>
        <v>346</v>
      </c>
      <c r="AU27" t="str">
        <f t="shared" si="0"/>
        <v/>
      </c>
      <c r="AV27" s="57" t="str">
        <f>tags_count!I11</f>
        <v>sleevele</v>
      </c>
      <c r="AW27">
        <f t="shared" si="1"/>
        <v>346</v>
      </c>
    </row>
    <row r="28" spans="10:49" x14ac:dyDescent="0.3">
      <c r="J28" s="12">
        <v>2.71</v>
      </c>
      <c r="K28" s="10">
        <v>200</v>
      </c>
      <c r="L28" s="10">
        <v>1900</v>
      </c>
      <c r="S28" s="12">
        <v>98</v>
      </c>
      <c r="T28" s="10">
        <v>56.8</v>
      </c>
      <c r="AQ28" s="44" t="s">
        <v>14113</v>
      </c>
      <c r="AR28" s="46">
        <v>4.3</v>
      </c>
      <c r="AS28" s="46">
        <v>8.1999999999999993</v>
      </c>
      <c r="AT28" s="34">
        <f>tags_count!H12</f>
        <v>285</v>
      </c>
      <c r="AU28" t="str">
        <f t="shared" si="0"/>
        <v/>
      </c>
      <c r="AV28" s="57" t="str">
        <f>tags_count!I12</f>
        <v>Tank</v>
      </c>
      <c r="AW28">
        <f t="shared" si="1"/>
        <v>285</v>
      </c>
    </row>
    <row r="29" spans="10:49" x14ac:dyDescent="0.3">
      <c r="J29" s="12">
        <v>2.75</v>
      </c>
      <c r="K29" s="10">
        <v>1300</v>
      </c>
      <c r="L29" s="10">
        <v>10200</v>
      </c>
      <c r="S29" s="12">
        <v>674</v>
      </c>
      <c r="T29" s="10">
        <v>57.5</v>
      </c>
      <c r="AQ29" s="44" t="s">
        <v>14114</v>
      </c>
      <c r="AR29" s="46">
        <v>5</v>
      </c>
      <c r="AS29" s="46">
        <v>4</v>
      </c>
      <c r="AT29" s="34">
        <f>tags_count!H13</f>
        <v>248</v>
      </c>
      <c r="AU29" t="str">
        <f t="shared" si="0"/>
        <v/>
      </c>
      <c r="AV29" s="57" t="str">
        <f>tags_count!I13</f>
        <v>short sleeves</v>
      </c>
      <c r="AW29">
        <f t="shared" si="1"/>
        <v>248</v>
      </c>
    </row>
    <row r="30" spans="10:49" x14ac:dyDescent="0.3">
      <c r="J30" s="12">
        <v>2.77</v>
      </c>
      <c r="K30" s="10">
        <v>100</v>
      </c>
      <c r="L30" s="10">
        <v>1100</v>
      </c>
      <c r="S30" s="12">
        <v>1051</v>
      </c>
      <c r="T30" s="10">
        <v>60</v>
      </c>
      <c r="AQ30" s="44" t="s">
        <v>14115</v>
      </c>
      <c r="AR30" s="46">
        <v>6</v>
      </c>
      <c r="AS30" s="46">
        <v>9</v>
      </c>
      <c r="AT30" s="34">
        <f>tags_count!H14</f>
        <v>235</v>
      </c>
      <c r="AU30" t="str">
        <f t="shared" si="0"/>
        <v/>
      </c>
      <c r="AV30" s="57" t="str">
        <f>tags_count!I14</f>
        <v>printed</v>
      </c>
      <c r="AW30">
        <f t="shared" si="1"/>
        <v>235</v>
      </c>
    </row>
    <row r="31" spans="10:49" x14ac:dyDescent="0.3">
      <c r="J31" s="12">
        <v>2.79</v>
      </c>
      <c r="K31" s="10">
        <v>200</v>
      </c>
      <c r="L31" s="10">
        <v>1300</v>
      </c>
      <c r="S31" s="12">
        <v>1204</v>
      </c>
      <c r="T31" s="10">
        <v>60</v>
      </c>
      <c r="AQ31" s="44" t="s">
        <v>14116</v>
      </c>
      <c r="AR31" s="46">
        <v>7</v>
      </c>
      <c r="AS31" s="46">
        <v>5</v>
      </c>
      <c r="AT31" s="34">
        <f>tags_count!H15</f>
        <v>218</v>
      </c>
      <c r="AU31" t="str">
        <f t="shared" si="0"/>
        <v/>
      </c>
      <c r="AV31" s="57" t="str">
        <f>tags_count!I15</f>
        <v>tank top</v>
      </c>
      <c r="AW31">
        <f t="shared" si="1"/>
        <v>218</v>
      </c>
    </row>
    <row r="32" spans="10:49" x14ac:dyDescent="0.3">
      <c r="J32" s="12">
        <v>2.8</v>
      </c>
      <c r="K32" s="10">
        <v>100</v>
      </c>
      <c r="L32" s="10">
        <v>2000</v>
      </c>
      <c r="S32" s="12">
        <v>646</v>
      </c>
      <c r="T32" s="10">
        <v>64</v>
      </c>
      <c r="AQ32" s="44" t="s">
        <v>14117</v>
      </c>
      <c r="AR32" s="46">
        <v>1.5</v>
      </c>
      <c r="AS32" s="46">
        <v>8.3000000000000007</v>
      </c>
      <c r="AT32" s="34">
        <f>tags_count!H16</f>
        <v>210</v>
      </c>
      <c r="AU32" t="str">
        <f t="shared" si="0"/>
        <v/>
      </c>
      <c r="AV32" s="57" t="str">
        <f>tags_count!I16</f>
        <v>Necks</v>
      </c>
      <c r="AW32">
        <f t="shared" si="1"/>
        <v>210</v>
      </c>
    </row>
    <row r="33" spans="10:49" x14ac:dyDescent="0.3">
      <c r="J33" s="12">
        <v>2.81</v>
      </c>
      <c r="K33" s="10">
        <v>100</v>
      </c>
      <c r="L33" s="10">
        <v>800</v>
      </c>
      <c r="S33" s="12">
        <v>1288</v>
      </c>
      <c r="T33" s="10">
        <v>64</v>
      </c>
      <c r="AQ33" s="44" t="s">
        <v>14118</v>
      </c>
      <c r="AR33" s="46">
        <v>1.7</v>
      </c>
      <c r="AS33" s="46">
        <v>1.7</v>
      </c>
      <c r="AT33" s="34">
        <f>tags_count!H17</f>
        <v>204</v>
      </c>
      <c r="AU33" t="str">
        <f t="shared" si="0"/>
        <v/>
      </c>
      <c r="AV33" s="57" t="str">
        <f>tags_count!I17</f>
        <v>Vest</v>
      </c>
      <c r="AW33">
        <f t="shared" si="1"/>
        <v>204</v>
      </c>
    </row>
    <row r="34" spans="10:49" x14ac:dyDescent="0.3">
      <c r="J34" s="12">
        <v>2.82</v>
      </c>
      <c r="K34" s="10">
        <v>100</v>
      </c>
      <c r="L34" s="10">
        <v>1200</v>
      </c>
      <c r="S34" s="12">
        <v>253</v>
      </c>
      <c r="T34" s="10">
        <v>70</v>
      </c>
      <c r="AQ34" s="44" t="s">
        <v>14119</v>
      </c>
      <c r="AR34" s="46">
        <v>7</v>
      </c>
      <c r="AS34" s="46">
        <v>9</v>
      </c>
      <c r="AT34" s="34">
        <f>tags_count!H18</f>
        <v>196</v>
      </c>
      <c r="AU34" t="str">
        <f t="shared" si="0"/>
        <v/>
      </c>
      <c r="AV34" s="57" t="str">
        <f>tags_count!I18</f>
        <v>Dresses</v>
      </c>
      <c r="AW34">
        <f t="shared" si="1"/>
        <v>196</v>
      </c>
    </row>
    <row r="35" spans="10:49" x14ac:dyDescent="0.3">
      <c r="J35" s="12">
        <v>2.86</v>
      </c>
      <c r="K35" s="10">
        <v>100</v>
      </c>
      <c r="L35" s="10">
        <v>565</v>
      </c>
      <c r="S35" s="12">
        <v>796</v>
      </c>
      <c r="T35" s="10">
        <v>70</v>
      </c>
      <c r="AV35" s="57"/>
    </row>
    <row r="36" spans="10:49" x14ac:dyDescent="0.3">
      <c r="J36" s="12">
        <v>2.88</v>
      </c>
      <c r="K36" s="10">
        <v>100</v>
      </c>
      <c r="L36" s="10">
        <v>467</v>
      </c>
      <c r="S36" s="12">
        <v>845</v>
      </c>
      <c r="T36" s="10">
        <v>70</v>
      </c>
      <c r="AV36" s="57"/>
    </row>
    <row r="37" spans="10:49" x14ac:dyDescent="0.3">
      <c r="J37" s="12">
        <v>2.9</v>
      </c>
      <c r="K37" s="10">
        <v>200</v>
      </c>
      <c r="L37" s="10">
        <v>1277</v>
      </c>
      <c r="S37" s="12">
        <v>859</v>
      </c>
      <c r="T37" s="10">
        <v>70</v>
      </c>
      <c r="AV37" s="57"/>
    </row>
    <row r="38" spans="10:49" x14ac:dyDescent="0.3">
      <c r="J38" s="12">
        <v>2.92</v>
      </c>
      <c r="K38" s="10">
        <v>300</v>
      </c>
      <c r="L38" s="10">
        <v>1766</v>
      </c>
      <c r="S38" s="12">
        <v>1002</v>
      </c>
      <c r="T38" s="10">
        <v>70</v>
      </c>
      <c r="AV38" s="57"/>
    </row>
    <row r="39" spans="10:49" x14ac:dyDescent="0.3">
      <c r="J39" s="12">
        <v>2.93</v>
      </c>
      <c r="K39" s="10">
        <v>20000</v>
      </c>
      <c r="L39" s="10">
        <v>260000</v>
      </c>
      <c r="S39" s="12">
        <v>1184</v>
      </c>
      <c r="T39" s="10">
        <v>70</v>
      </c>
      <c r="AV39" s="57"/>
    </row>
    <row r="40" spans="10:49" x14ac:dyDescent="0.3">
      <c r="J40" s="12">
        <v>2.94</v>
      </c>
      <c r="K40" s="10">
        <v>5000</v>
      </c>
      <c r="L40" s="10">
        <v>25000</v>
      </c>
      <c r="S40" s="12">
        <v>64</v>
      </c>
      <c r="T40" s="10">
        <v>80</v>
      </c>
      <c r="AV40" s="57"/>
    </row>
    <row r="41" spans="10:49" x14ac:dyDescent="0.3">
      <c r="J41" s="12">
        <v>2.95</v>
      </c>
      <c r="K41" s="10">
        <v>5000</v>
      </c>
      <c r="L41" s="10">
        <v>55000</v>
      </c>
      <c r="S41" s="12">
        <v>322</v>
      </c>
      <c r="T41" s="10">
        <v>80</v>
      </c>
      <c r="AV41" s="57"/>
    </row>
    <row r="42" spans="10:49" x14ac:dyDescent="0.3">
      <c r="J42" s="12">
        <v>2.97</v>
      </c>
      <c r="K42" s="10">
        <v>20000</v>
      </c>
      <c r="L42" s="10">
        <v>260000</v>
      </c>
      <c r="S42" s="12">
        <v>633</v>
      </c>
      <c r="T42" s="10">
        <v>80</v>
      </c>
      <c r="AV42" s="57"/>
    </row>
    <row r="43" spans="10:49" x14ac:dyDescent="0.3">
      <c r="J43" s="12">
        <v>2.98</v>
      </c>
      <c r="K43" s="10">
        <v>2000</v>
      </c>
      <c r="L43" s="10">
        <v>13000</v>
      </c>
      <c r="S43" s="12">
        <v>1232</v>
      </c>
      <c r="T43" s="10">
        <v>80</v>
      </c>
      <c r="AV43" s="57"/>
    </row>
    <row r="44" spans="10:49" x14ac:dyDescent="0.3">
      <c r="J44" s="12">
        <v>2.99</v>
      </c>
      <c r="K44" s="10">
        <v>1000</v>
      </c>
      <c r="L44" s="10">
        <v>11000</v>
      </c>
      <c r="S44" s="12">
        <v>763</v>
      </c>
      <c r="T44" s="10">
        <v>85.5</v>
      </c>
      <c r="AV44" s="57"/>
    </row>
    <row r="45" spans="10:49" x14ac:dyDescent="0.3">
      <c r="J45" s="12">
        <v>3</v>
      </c>
      <c r="K45" s="10">
        <v>1920</v>
      </c>
      <c r="L45" s="10">
        <v>13557.5</v>
      </c>
      <c r="S45" s="12">
        <v>357</v>
      </c>
      <c r="T45" s="10">
        <v>87.5</v>
      </c>
      <c r="AV45" s="57"/>
    </row>
    <row r="46" spans="10:49" x14ac:dyDescent="0.3">
      <c r="J46" s="12">
        <v>3.01</v>
      </c>
      <c r="K46" s="10">
        <v>11000</v>
      </c>
      <c r="L46" s="10">
        <v>139000</v>
      </c>
      <c r="S46" s="12">
        <v>784</v>
      </c>
      <c r="T46" s="10">
        <v>90</v>
      </c>
      <c r="AV46" s="57"/>
    </row>
    <row r="47" spans="10:49" x14ac:dyDescent="0.3">
      <c r="J47" s="12">
        <v>3.03</v>
      </c>
      <c r="K47" s="10">
        <v>1000</v>
      </c>
      <c r="L47" s="10">
        <v>9000</v>
      </c>
      <c r="S47" s="12">
        <v>51</v>
      </c>
      <c r="T47" s="10">
        <v>100</v>
      </c>
      <c r="AV47" s="57"/>
    </row>
    <row r="48" spans="10:49" x14ac:dyDescent="0.3">
      <c r="J48" s="12">
        <v>3.04</v>
      </c>
      <c r="K48" s="10">
        <v>100</v>
      </c>
      <c r="L48" s="10">
        <v>366</v>
      </c>
      <c r="S48" s="12">
        <v>451</v>
      </c>
      <c r="T48" s="10">
        <v>100</v>
      </c>
      <c r="AV48" s="57"/>
    </row>
    <row r="49" spans="10:48" x14ac:dyDescent="0.3">
      <c r="J49" s="12">
        <v>3.06</v>
      </c>
      <c r="K49" s="10">
        <v>1100</v>
      </c>
      <c r="L49" s="10">
        <v>5500</v>
      </c>
      <c r="S49" s="12">
        <v>1189</v>
      </c>
      <c r="T49" s="10">
        <v>100</v>
      </c>
      <c r="AV49" s="57"/>
    </row>
    <row r="50" spans="10:48" x14ac:dyDescent="0.3">
      <c r="J50" s="12">
        <v>3.07</v>
      </c>
      <c r="K50" s="10">
        <v>300</v>
      </c>
      <c r="L50" s="10">
        <v>1600</v>
      </c>
      <c r="S50" s="12">
        <v>184</v>
      </c>
      <c r="T50" s="10">
        <v>110</v>
      </c>
      <c r="AV50" s="57"/>
    </row>
    <row r="51" spans="10:48" x14ac:dyDescent="0.3">
      <c r="J51" s="12">
        <v>3.08</v>
      </c>
      <c r="K51" s="10">
        <v>6300</v>
      </c>
      <c r="L51" s="10">
        <v>50266</v>
      </c>
      <c r="S51" s="12">
        <v>449</v>
      </c>
      <c r="T51" s="10">
        <v>110</v>
      </c>
      <c r="AV51" s="57"/>
    </row>
    <row r="52" spans="10:48" x14ac:dyDescent="0.3">
      <c r="J52" s="12">
        <v>3.09</v>
      </c>
      <c r="K52" s="10">
        <v>12100</v>
      </c>
      <c r="L52" s="10">
        <v>97100</v>
      </c>
      <c r="S52" s="12">
        <v>583</v>
      </c>
      <c r="T52" s="10">
        <v>110</v>
      </c>
      <c r="AV52" s="57"/>
    </row>
    <row r="53" spans="10:48" x14ac:dyDescent="0.3">
      <c r="J53" s="12">
        <v>3.1</v>
      </c>
      <c r="K53" s="10">
        <v>1300</v>
      </c>
      <c r="L53" s="10">
        <v>5872</v>
      </c>
      <c r="S53" s="12">
        <v>1296</v>
      </c>
      <c r="T53" s="10">
        <v>110</v>
      </c>
      <c r="AV53" s="57"/>
    </row>
    <row r="54" spans="10:48" x14ac:dyDescent="0.3">
      <c r="J54" s="12">
        <v>3.11</v>
      </c>
      <c r="K54" s="10">
        <v>6100</v>
      </c>
      <c r="L54" s="10">
        <v>64500</v>
      </c>
      <c r="S54" s="12">
        <v>97</v>
      </c>
      <c r="T54" s="10">
        <v>120</v>
      </c>
      <c r="AV54" s="57"/>
    </row>
    <row r="55" spans="10:48" x14ac:dyDescent="0.3">
      <c r="J55" s="12">
        <v>3.12</v>
      </c>
      <c r="K55" s="10">
        <v>11100</v>
      </c>
      <c r="L55" s="10">
        <v>79100</v>
      </c>
      <c r="S55" s="12">
        <v>423</v>
      </c>
      <c r="T55" s="10">
        <v>120</v>
      </c>
      <c r="AV55" s="57"/>
    </row>
    <row r="56" spans="10:48" x14ac:dyDescent="0.3">
      <c r="J56" s="12">
        <v>3.13</v>
      </c>
      <c r="K56" s="10">
        <v>6200</v>
      </c>
      <c r="L56" s="10">
        <v>64700</v>
      </c>
      <c r="S56" s="12">
        <v>282</v>
      </c>
      <c r="T56" s="10">
        <v>140</v>
      </c>
      <c r="AV56" s="57"/>
    </row>
    <row r="57" spans="10:48" x14ac:dyDescent="0.3">
      <c r="J57" s="12">
        <v>3.14</v>
      </c>
      <c r="K57" s="10">
        <v>200</v>
      </c>
      <c r="L57" s="10">
        <v>1700</v>
      </c>
      <c r="S57" s="12">
        <v>580</v>
      </c>
      <c r="T57" s="10">
        <v>140</v>
      </c>
      <c r="AV57" s="57"/>
    </row>
    <row r="58" spans="10:48" x14ac:dyDescent="0.3">
      <c r="J58" s="12">
        <v>3.15</v>
      </c>
      <c r="K58" s="10">
        <v>1100</v>
      </c>
      <c r="L58" s="10">
        <v>7600</v>
      </c>
      <c r="S58" s="12">
        <v>1100</v>
      </c>
      <c r="T58" s="10">
        <v>140.5</v>
      </c>
      <c r="AV58" s="57"/>
    </row>
    <row r="59" spans="10:48" ht="16.8" x14ac:dyDescent="0.45">
      <c r="J59" s="12">
        <v>3.16</v>
      </c>
      <c r="K59" s="10">
        <v>2100</v>
      </c>
      <c r="L59" s="10">
        <v>22950</v>
      </c>
      <c r="S59" s="12">
        <v>1089</v>
      </c>
      <c r="T59" s="10">
        <v>144.5</v>
      </c>
      <c r="AV59" s="56"/>
    </row>
    <row r="60" spans="10:48" ht="16.8" x14ac:dyDescent="0.45">
      <c r="J60" s="12">
        <v>3.17</v>
      </c>
      <c r="K60" s="10">
        <v>250</v>
      </c>
      <c r="L60" s="10">
        <v>1630</v>
      </c>
      <c r="S60" s="12">
        <v>1078</v>
      </c>
      <c r="T60" s="10">
        <v>144.5</v>
      </c>
      <c r="AV60" s="56"/>
    </row>
    <row r="61" spans="10:48" ht="16.8" x14ac:dyDescent="0.45">
      <c r="J61" s="12">
        <v>3.18</v>
      </c>
      <c r="K61" s="10">
        <v>16300</v>
      </c>
      <c r="L61" s="10">
        <v>126010</v>
      </c>
      <c r="S61" s="12">
        <v>484</v>
      </c>
      <c r="T61" s="10">
        <v>150</v>
      </c>
      <c r="AV61" s="56"/>
    </row>
    <row r="62" spans="10:48" ht="16.8" x14ac:dyDescent="0.45">
      <c r="J62" s="12">
        <v>3.19</v>
      </c>
      <c r="K62" s="10">
        <v>6100</v>
      </c>
      <c r="L62" s="10">
        <v>25883</v>
      </c>
      <c r="S62" s="12">
        <v>333</v>
      </c>
      <c r="T62" s="10">
        <v>150</v>
      </c>
      <c r="AV62" s="56"/>
    </row>
    <row r="63" spans="10:48" ht="16.8" x14ac:dyDescent="0.45">
      <c r="J63" s="12">
        <v>3.2</v>
      </c>
      <c r="K63" s="10">
        <v>15300</v>
      </c>
      <c r="L63" s="10">
        <v>97566</v>
      </c>
      <c r="S63" s="12">
        <v>136</v>
      </c>
      <c r="T63" s="10">
        <v>160</v>
      </c>
      <c r="AV63" s="56"/>
    </row>
    <row r="64" spans="10:48" ht="16.8" x14ac:dyDescent="0.45">
      <c r="J64" s="12">
        <v>3.21</v>
      </c>
      <c r="K64" s="10">
        <v>1100</v>
      </c>
      <c r="L64" s="10">
        <v>6595</v>
      </c>
      <c r="S64" s="12">
        <v>556</v>
      </c>
      <c r="T64" s="10">
        <v>160</v>
      </c>
      <c r="AV64" s="56"/>
    </row>
    <row r="65" spans="10:48" ht="16.8" x14ac:dyDescent="0.45">
      <c r="J65" s="12">
        <v>3.22</v>
      </c>
      <c r="K65" s="10">
        <v>100</v>
      </c>
      <c r="L65" s="10">
        <v>1300</v>
      </c>
      <c r="S65" s="12">
        <v>1017</v>
      </c>
      <c r="T65" s="10">
        <v>160</v>
      </c>
      <c r="AV65" s="56"/>
    </row>
    <row r="66" spans="10:48" ht="16.8" x14ac:dyDescent="0.45">
      <c r="J66" s="12">
        <v>3.23</v>
      </c>
      <c r="K66" s="10">
        <v>6200</v>
      </c>
      <c r="L66" s="10">
        <v>41050</v>
      </c>
      <c r="S66" s="12">
        <v>1035</v>
      </c>
      <c r="T66" s="10">
        <v>160</v>
      </c>
      <c r="AV66" s="56"/>
    </row>
    <row r="67" spans="10:48" ht="16.8" x14ac:dyDescent="0.45">
      <c r="J67" s="12">
        <v>3.24</v>
      </c>
      <c r="K67" s="10">
        <v>100</v>
      </c>
      <c r="L67" s="10">
        <v>1100</v>
      </c>
      <c r="S67" s="12">
        <v>1150</v>
      </c>
      <c r="T67" s="10">
        <v>166</v>
      </c>
      <c r="AV67" s="56"/>
    </row>
    <row r="68" spans="10:48" ht="16.8" x14ac:dyDescent="0.45">
      <c r="J68" s="12">
        <v>3.25</v>
      </c>
      <c r="K68" s="10">
        <v>15100</v>
      </c>
      <c r="L68" s="10">
        <v>150050</v>
      </c>
      <c r="S68" s="12">
        <v>1249</v>
      </c>
      <c r="T68" s="10">
        <v>167</v>
      </c>
      <c r="AV68" s="56"/>
    </row>
    <row r="69" spans="10:48" ht="16.8" x14ac:dyDescent="0.45">
      <c r="J69" s="12">
        <v>3.26</v>
      </c>
      <c r="K69" s="10">
        <v>11000</v>
      </c>
      <c r="L69" s="10">
        <v>90500</v>
      </c>
      <c r="S69" s="12">
        <v>1217</v>
      </c>
      <c r="T69" s="10">
        <v>168</v>
      </c>
      <c r="AV69" s="56"/>
    </row>
    <row r="70" spans="10:48" ht="16.8" x14ac:dyDescent="0.45">
      <c r="J70" s="12">
        <v>3.27</v>
      </c>
      <c r="K70" s="10">
        <v>12000</v>
      </c>
      <c r="L70" s="10">
        <v>101000</v>
      </c>
      <c r="S70" s="12">
        <v>1171</v>
      </c>
      <c r="T70" s="10">
        <v>168</v>
      </c>
      <c r="AV70" s="56"/>
    </row>
    <row r="71" spans="10:48" ht="16.8" x14ac:dyDescent="0.45">
      <c r="J71" s="12">
        <v>3.28</v>
      </c>
      <c r="K71" s="10">
        <v>32300</v>
      </c>
      <c r="L71" s="10">
        <v>297384</v>
      </c>
      <c r="S71" s="12">
        <v>198</v>
      </c>
      <c r="T71" s="10">
        <v>172</v>
      </c>
      <c r="AV71" s="56"/>
    </row>
    <row r="72" spans="10:48" ht="16.8" x14ac:dyDescent="0.45">
      <c r="J72" s="12">
        <v>3.29</v>
      </c>
      <c r="K72" s="10">
        <v>11250</v>
      </c>
      <c r="L72" s="10">
        <v>71800</v>
      </c>
      <c r="S72" s="12">
        <v>753</v>
      </c>
      <c r="T72" s="10">
        <v>172</v>
      </c>
      <c r="AV72" s="56"/>
    </row>
    <row r="73" spans="10:48" ht="16.8" x14ac:dyDescent="0.45">
      <c r="J73" s="12">
        <v>3.3</v>
      </c>
      <c r="K73" s="10">
        <v>6200</v>
      </c>
      <c r="L73" s="10">
        <v>41500</v>
      </c>
      <c r="S73" s="12">
        <v>1126</v>
      </c>
      <c r="T73" s="10">
        <v>172</v>
      </c>
      <c r="AV73" s="56"/>
    </row>
    <row r="74" spans="10:48" ht="16.8" x14ac:dyDescent="0.45">
      <c r="J74" s="12">
        <v>3.31</v>
      </c>
      <c r="K74" s="10">
        <v>30200</v>
      </c>
      <c r="L74" s="10">
        <v>261200</v>
      </c>
      <c r="S74" s="12">
        <v>1097</v>
      </c>
      <c r="T74" s="10">
        <v>172</v>
      </c>
      <c r="AV74" s="56"/>
    </row>
    <row r="75" spans="10:48" ht="16.8" x14ac:dyDescent="0.45">
      <c r="J75" s="12">
        <v>3.32</v>
      </c>
      <c r="K75" s="10">
        <v>29200</v>
      </c>
      <c r="L75" s="10">
        <v>190311</v>
      </c>
      <c r="S75" s="12">
        <v>27</v>
      </c>
      <c r="T75" s="10">
        <v>174</v>
      </c>
      <c r="AV75" s="56"/>
    </row>
    <row r="76" spans="10:48" ht="16.8" x14ac:dyDescent="0.45">
      <c r="J76" s="12">
        <v>3.33</v>
      </c>
      <c r="K76" s="10">
        <v>20170</v>
      </c>
      <c r="L76" s="10">
        <v>161212.5</v>
      </c>
      <c r="S76" s="12">
        <v>739</v>
      </c>
      <c r="T76" s="10">
        <v>176</v>
      </c>
      <c r="AV76" s="56"/>
    </row>
    <row r="77" spans="10:48" ht="16.8" x14ac:dyDescent="0.45">
      <c r="J77" s="12">
        <v>3.34</v>
      </c>
      <c r="K77" s="10">
        <v>18000</v>
      </c>
      <c r="L77" s="10">
        <v>207630</v>
      </c>
      <c r="S77" s="12">
        <v>1038</v>
      </c>
      <c r="T77" s="10">
        <v>180</v>
      </c>
      <c r="AV77" s="56"/>
    </row>
    <row r="78" spans="10:48" ht="16.8" x14ac:dyDescent="0.45">
      <c r="J78" s="12">
        <v>3.35</v>
      </c>
      <c r="K78" s="10">
        <v>72000</v>
      </c>
      <c r="L78" s="10">
        <v>514780</v>
      </c>
      <c r="S78" s="12">
        <v>1277</v>
      </c>
      <c r="T78" s="10">
        <v>184</v>
      </c>
      <c r="AV78" s="56"/>
    </row>
    <row r="79" spans="10:48" ht="16.8" x14ac:dyDescent="0.45">
      <c r="J79" s="12">
        <v>3.36</v>
      </c>
      <c r="K79" s="10">
        <v>4110</v>
      </c>
      <c r="L79" s="10">
        <v>37700</v>
      </c>
      <c r="S79" s="12">
        <v>993</v>
      </c>
      <c r="T79" s="10">
        <v>185</v>
      </c>
      <c r="AV79" s="56"/>
    </row>
    <row r="80" spans="10:48" ht="16.8" x14ac:dyDescent="0.45">
      <c r="J80" s="12">
        <v>3.37</v>
      </c>
      <c r="K80" s="10">
        <v>22100</v>
      </c>
      <c r="L80" s="10">
        <v>181800</v>
      </c>
      <c r="S80" s="12">
        <v>81</v>
      </c>
      <c r="T80" s="10">
        <v>186</v>
      </c>
      <c r="AV80" s="56"/>
    </row>
    <row r="81" spans="10:48" ht="16.8" x14ac:dyDescent="0.45">
      <c r="J81" s="12">
        <v>3.38</v>
      </c>
      <c r="K81" s="10">
        <v>4400</v>
      </c>
      <c r="L81" s="10">
        <v>52449</v>
      </c>
      <c r="S81" s="12">
        <v>599</v>
      </c>
      <c r="T81" s="10">
        <v>188</v>
      </c>
      <c r="AV81" s="56"/>
    </row>
    <row r="82" spans="10:48" ht="16.8" x14ac:dyDescent="0.45">
      <c r="J82" s="12">
        <v>3.39</v>
      </c>
      <c r="K82" s="10">
        <v>37100</v>
      </c>
      <c r="L82" s="10">
        <v>269450</v>
      </c>
      <c r="S82" s="12">
        <v>1142</v>
      </c>
      <c r="T82" s="10">
        <v>188</v>
      </c>
      <c r="AV82" s="56"/>
    </row>
    <row r="83" spans="10:48" ht="16.8" x14ac:dyDescent="0.45">
      <c r="J83" s="12">
        <v>3.4</v>
      </c>
      <c r="K83" s="10">
        <v>24600</v>
      </c>
      <c r="L83" s="10">
        <v>94171</v>
      </c>
      <c r="S83" s="12">
        <v>203</v>
      </c>
      <c r="T83" s="10">
        <v>189</v>
      </c>
      <c r="AV83" s="56"/>
    </row>
    <row r="84" spans="10:48" ht="16.8" x14ac:dyDescent="0.45">
      <c r="J84" s="12">
        <v>3.41</v>
      </c>
      <c r="K84" s="10">
        <v>23200</v>
      </c>
      <c r="L84" s="10">
        <v>181956</v>
      </c>
      <c r="S84" s="12">
        <v>210</v>
      </c>
      <c r="T84" s="10">
        <v>192.5</v>
      </c>
      <c r="AV84" s="56"/>
    </row>
    <row r="85" spans="10:48" ht="16.8" x14ac:dyDescent="0.45">
      <c r="J85" s="12">
        <v>3.42</v>
      </c>
      <c r="K85" s="10">
        <v>21100</v>
      </c>
      <c r="L85" s="10">
        <v>229300</v>
      </c>
      <c r="S85" s="12">
        <v>444</v>
      </c>
      <c r="T85" s="10">
        <v>193</v>
      </c>
      <c r="AV85" s="56"/>
    </row>
    <row r="86" spans="10:48" ht="16.8" x14ac:dyDescent="0.45">
      <c r="J86" s="12">
        <v>3.43</v>
      </c>
      <c r="K86" s="10">
        <v>6250</v>
      </c>
      <c r="L86" s="10">
        <v>83300</v>
      </c>
      <c r="S86" s="12">
        <v>403</v>
      </c>
      <c r="T86" s="10">
        <v>200</v>
      </c>
      <c r="AV86" s="56"/>
    </row>
    <row r="87" spans="10:48" ht="16.8" x14ac:dyDescent="0.45">
      <c r="J87" s="12">
        <v>3.44</v>
      </c>
      <c r="K87" s="10">
        <v>15400</v>
      </c>
      <c r="L87" s="10">
        <v>122471</v>
      </c>
      <c r="S87" s="12">
        <v>331</v>
      </c>
      <c r="T87" s="10">
        <v>200</v>
      </c>
      <c r="AV87" s="56"/>
    </row>
    <row r="88" spans="10:48" ht="16.8" x14ac:dyDescent="0.45">
      <c r="J88" s="12">
        <v>3.45</v>
      </c>
      <c r="K88" s="10">
        <v>107000</v>
      </c>
      <c r="L88" s="10">
        <v>699020</v>
      </c>
      <c r="S88" s="12">
        <v>320</v>
      </c>
      <c r="T88" s="10">
        <v>200</v>
      </c>
      <c r="AV88" s="56"/>
    </row>
    <row r="89" spans="10:48" ht="16.8" x14ac:dyDescent="0.45">
      <c r="J89" s="12">
        <v>3.46</v>
      </c>
      <c r="K89" s="10">
        <v>2400</v>
      </c>
      <c r="L89" s="10">
        <v>15279</v>
      </c>
      <c r="S89" s="12">
        <v>665</v>
      </c>
      <c r="T89" s="10">
        <v>200</v>
      </c>
      <c r="AV89" s="56"/>
    </row>
    <row r="90" spans="10:48" ht="16.8" x14ac:dyDescent="0.45">
      <c r="J90" s="12">
        <v>3.47</v>
      </c>
      <c r="K90" s="10">
        <v>42600</v>
      </c>
      <c r="L90" s="10">
        <v>294188</v>
      </c>
      <c r="S90" s="12">
        <v>854</v>
      </c>
      <c r="T90" s="10">
        <v>200</v>
      </c>
      <c r="AV90" s="56"/>
    </row>
    <row r="91" spans="10:48" ht="16.8" x14ac:dyDescent="0.45">
      <c r="J91" s="12">
        <v>3.48</v>
      </c>
      <c r="K91" s="10">
        <v>11200</v>
      </c>
      <c r="L91" s="10">
        <v>75496</v>
      </c>
      <c r="S91" s="12">
        <v>926</v>
      </c>
      <c r="T91" s="10">
        <v>200</v>
      </c>
      <c r="AV91" s="56"/>
    </row>
    <row r="92" spans="10:48" ht="16.8" x14ac:dyDescent="0.45">
      <c r="J92" s="12">
        <v>3.49</v>
      </c>
      <c r="K92" s="10">
        <v>3100</v>
      </c>
      <c r="L92" s="10">
        <v>28300</v>
      </c>
      <c r="S92" s="12">
        <v>914</v>
      </c>
      <c r="T92" s="10">
        <v>200</v>
      </c>
      <c r="AV92" s="56"/>
    </row>
    <row r="93" spans="10:48" ht="16.8" x14ac:dyDescent="0.45">
      <c r="J93" s="12">
        <v>3.5</v>
      </c>
      <c r="K93" s="10">
        <v>16460</v>
      </c>
      <c r="L93" s="10">
        <v>133739</v>
      </c>
      <c r="S93" s="12">
        <v>981</v>
      </c>
      <c r="T93" s="10">
        <v>200</v>
      </c>
      <c r="AV93" s="56"/>
    </row>
    <row r="94" spans="10:48" ht="16.8" x14ac:dyDescent="0.45">
      <c r="J94" s="12">
        <v>3.51</v>
      </c>
      <c r="K94" s="10">
        <v>13200</v>
      </c>
      <c r="L94" s="10">
        <v>118070</v>
      </c>
      <c r="S94" s="12">
        <v>1174</v>
      </c>
      <c r="T94" s="10">
        <v>200</v>
      </c>
      <c r="AV94" s="56"/>
    </row>
    <row r="95" spans="10:48" ht="16.8" x14ac:dyDescent="0.45">
      <c r="J95" s="12">
        <v>3.52</v>
      </c>
      <c r="K95" s="10">
        <v>7100</v>
      </c>
      <c r="L95" s="10">
        <v>87800</v>
      </c>
      <c r="S95" s="12">
        <v>1101</v>
      </c>
      <c r="T95" s="10">
        <v>200</v>
      </c>
      <c r="AV95" s="56"/>
    </row>
    <row r="96" spans="10:48" ht="16.8" x14ac:dyDescent="0.45">
      <c r="J96" s="12">
        <v>3.53</v>
      </c>
      <c r="K96" s="10">
        <v>127300</v>
      </c>
      <c r="L96" s="10">
        <v>848169</v>
      </c>
      <c r="S96" s="12">
        <v>1360</v>
      </c>
      <c r="T96" s="10">
        <v>200</v>
      </c>
      <c r="AV96" s="56"/>
    </row>
    <row r="97" spans="10:48" ht="16.8" x14ac:dyDescent="0.45">
      <c r="J97" s="12">
        <v>3.54</v>
      </c>
      <c r="K97" s="10">
        <v>11300</v>
      </c>
      <c r="L97" s="10">
        <v>88403</v>
      </c>
      <c r="S97" s="12">
        <v>1162</v>
      </c>
      <c r="T97" s="10">
        <v>200</v>
      </c>
      <c r="AV97" s="56"/>
    </row>
    <row r="98" spans="10:48" ht="16.8" x14ac:dyDescent="0.45">
      <c r="J98" s="12">
        <v>3.55</v>
      </c>
      <c r="K98" s="10">
        <v>46300</v>
      </c>
      <c r="L98" s="10">
        <v>348700</v>
      </c>
      <c r="S98" s="12">
        <v>745</v>
      </c>
      <c r="T98" s="10">
        <v>232.50000000000003</v>
      </c>
      <c r="AV98" s="56"/>
    </row>
    <row r="99" spans="10:48" ht="16.8" x14ac:dyDescent="0.45">
      <c r="J99" s="12">
        <v>3.56</v>
      </c>
      <c r="K99" s="10">
        <v>45400</v>
      </c>
      <c r="L99" s="10">
        <v>478800</v>
      </c>
      <c r="S99" s="12">
        <v>185</v>
      </c>
      <c r="T99" s="10">
        <v>241.5</v>
      </c>
      <c r="AV99" s="56"/>
    </row>
    <row r="100" spans="10:48" ht="16.8" x14ac:dyDescent="0.45">
      <c r="J100" s="12">
        <v>3.57</v>
      </c>
      <c r="K100" s="10">
        <v>5500</v>
      </c>
      <c r="L100" s="10">
        <v>42369</v>
      </c>
      <c r="S100" s="12">
        <v>865</v>
      </c>
      <c r="T100" s="10">
        <v>241.5</v>
      </c>
      <c r="AV100" s="56"/>
    </row>
    <row r="101" spans="10:48" ht="16.8" x14ac:dyDescent="0.45">
      <c r="J101" s="12">
        <v>3.58</v>
      </c>
      <c r="K101" s="10">
        <v>4100</v>
      </c>
      <c r="L101" s="10">
        <v>41100</v>
      </c>
      <c r="S101" s="12">
        <v>55</v>
      </c>
      <c r="T101" s="10">
        <v>250</v>
      </c>
      <c r="AV101" s="56"/>
    </row>
    <row r="102" spans="10:48" ht="16.8" x14ac:dyDescent="0.45">
      <c r="J102" s="12">
        <v>3.59</v>
      </c>
      <c r="K102" s="10">
        <v>41300</v>
      </c>
      <c r="L102" s="10">
        <v>344567</v>
      </c>
      <c r="S102" s="12">
        <v>587</v>
      </c>
      <c r="T102" s="10">
        <v>250</v>
      </c>
      <c r="AV102" s="56"/>
    </row>
    <row r="103" spans="10:48" ht="16.8" x14ac:dyDescent="0.45">
      <c r="J103" s="12">
        <v>3.6</v>
      </c>
      <c r="K103" s="10">
        <v>131300</v>
      </c>
      <c r="L103" s="10">
        <v>989500</v>
      </c>
      <c r="S103" s="12">
        <v>883</v>
      </c>
      <c r="T103" s="10">
        <v>265</v>
      </c>
      <c r="AV103" s="56"/>
    </row>
    <row r="104" spans="10:48" ht="16.8" x14ac:dyDescent="0.45">
      <c r="J104" s="12">
        <v>3.61</v>
      </c>
      <c r="K104" s="10">
        <v>101300</v>
      </c>
      <c r="L104" s="10">
        <v>935450</v>
      </c>
      <c r="S104" s="12">
        <v>461</v>
      </c>
      <c r="T104" s="10">
        <v>266</v>
      </c>
      <c r="AV104" s="56"/>
    </row>
    <row r="105" spans="10:48" ht="16.8" x14ac:dyDescent="0.45">
      <c r="J105" s="12">
        <v>3.62</v>
      </c>
      <c r="K105" s="10">
        <v>32000</v>
      </c>
      <c r="L105" s="10">
        <v>158600</v>
      </c>
      <c r="S105" s="12">
        <v>963</v>
      </c>
      <c r="T105" s="10">
        <v>266</v>
      </c>
      <c r="AV105" s="56"/>
    </row>
    <row r="106" spans="10:48" ht="16.8" x14ac:dyDescent="0.45">
      <c r="J106" s="12">
        <v>3.63</v>
      </c>
      <c r="K106" s="10">
        <v>71200</v>
      </c>
      <c r="L106" s="10">
        <v>586320</v>
      </c>
      <c r="S106" s="12">
        <v>1248</v>
      </c>
      <c r="T106" s="10">
        <v>269</v>
      </c>
      <c r="AV106" s="56"/>
    </row>
    <row r="107" spans="10:48" ht="16.8" x14ac:dyDescent="0.45">
      <c r="J107" s="12">
        <v>3.64</v>
      </c>
      <c r="K107" s="10">
        <v>69250</v>
      </c>
      <c r="L107" s="10">
        <v>645630.5</v>
      </c>
      <c r="S107" s="12">
        <v>1192</v>
      </c>
      <c r="T107" s="10">
        <v>271</v>
      </c>
      <c r="AV107" s="56"/>
    </row>
    <row r="108" spans="10:48" ht="16.8" x14ac:dyDescent="0.45">
      <c r="J108" s="12">
        <v>3.65</v>
      </c>
      <c r="K108" s="10">
        <v>65300</v>
      </c>
      <c r="L108" s="10">
        <v>474500</v>
      </c>
      <c r="S108" s="12">
        <v>1342</v>
      </c>
      <c r="T108" s="10">
        <v>271</v>
      </c>
      <c r="AV108" s="56"/>
    </row>
    <row r="109" spans="10:48" ht="16.8" x14ac:dyDescent="0.45">
      <c r="J109" s="12">
        <v>3.66</v>
      </c>
      <c r="K109" s="10">
        <v>76100</v>
      </c>
      <c r="L109" s="10">
        <v>910900</v>
      </c>
      <c r="S109" s="12">
        <v>4</v>
      </c>
      <c r="T109" s="10">
        <v>272</v>
      </c>
      <c r="AV109" s="56"/>
    </row>
    <row r="110" spans="10:48" ht="16.8" x14ac:dyDescent="0.45">
      <c r="J110" s="12">
        <v>3.67</v>
      </c>
      <c r="K110" s="10">
        <v>16260</v>
      </c>
      <c r="L110" s="10">
        <v>127206</v>
      </c>
      <c r="S110" s="12">
        <v>715</v>
      </c>
      <c r="T110" s="10">
        <v>279</v>
      </c>
      <c r="AV110" s="56"/>
    </row>
    <row r="111" spans="10:48" ht="16.8" x14ac:dyDescent="0.45">
      <c r="J111" s="12">
        <v>3.68</v>
      </c>
      <c r="K111" s="10">
        <v>34300</v>
      </c>
      <c r="L111" s="10">
        <v>284854</v>
      </c>
      <c r="S111" s="12">
        <v>555</v>
      </c>
      <c r="T111" s="10">
        <v>280</v>
      </c>
      <c r="AV111" s="56"/>
    </row>
    <row r="112" spans="10:48" ht="16.8" x14ac:dyDescent="0.45">
      <c r="J112" s="12">
        <v>3.69</v>
      </c>
      <c r="K112" s="10">
        <v>79300</v>
      </c>
      <c r="L112" s="10">
        <v>691510</v>
      </c>
      <c r="S112" s="12">
        <v>1270</v>
      </c>
      <c r="T112" s="10">
        <v>281</v>
      </c>
      <c r="AV112" s="56"/>
    </row>
    <row r="113" spans="10:48" ht="16.8" x14ac:dyDescent="0.45">
      <c r="J113" s="12">
        <v>3.7</v>
      </c>
      <c r="K113" s="10">
        <v>89300</v>
      </c>
      <c r="L113" s="10">
        <v>765100</v>
      </c>
      <c r="S113" s="12">
        <v>1098</v>
      </c>
      <c r="T113" s="10">
        <v>290</v>
      </c>
      <c r="AV113" s="56"/>
    </row>
    <row r="114" spans="10:48" ht="16.8" x14ac:dyDescent="0.45">
      <c r="J114" s="12">
        <v>3.71</v>
      </c>
      <c r="K114" s="10">
        <v>70650</v>
      </c>
      <c r="L114" s="10">
        <v>504038</v>
      </c>
      <c r="S114" s="12">
        <v>160</v>
      </c>
      <c r="T114" s="10">
        <v>300</v>
      </c>
      <c r="AV114" s="56"/>
    </row>
    <row r="115" spans="10:48" ht="16.8" x14ac:dyDescent="0.45">
      <c r="J115" s="12">
        <v>3.72</v>
      </c>
      <c r="K115" s="10">
        <v>17350</v>
      </c>
      <c r="L115" s="10">
        <v>182670</v>
      </c>
      <c r="S115" s="12">
        <v>140</v>
      </c>
      <c r="T115" s="10">
        <v>300</v>
      </c>
      <c r="AV115" s="56"/>
    </row>
    <row r="116" spans="10:48" ht="16.8" x14ac:dyDescent="0.45">
      <c r="J116" s="12">
        <v>3.73</v>
      </c>
      <c r="K116" s="10">
        <v>33500</v>
      </c>
      <c r="L116" s="10">
        <v>361670</v>
      </c>
      <c r="S116" s="12">
        <v>271</v>
      </c>
      <c r="T116" s="10">
        <v>300</v>
      </c>
      <c r="AV116" s="56"/>
    </row>
    <row r="117" spans="10:48" ht="16.8" x14ac:dyDescent="0.45">
      <c r="J117" s="12">
        <v>3.74</v>
      </c>
      <c r="K117" s="10">
        <v>63200</v>
      </c>
      <c r="L117" s="10">
        <v>585840</v>
      </c>
      <c r="S117" s="12">
        <v>250</v>
      </c>
      <c r="T117" s="10">
        <v>300</v>
      </c>
      <c r="AV117" s="56"/>
    </row>
    <row r="118" spans="10:48" ht="16.8" x14ac:dyDescent="0.45">
      <c r="J118" s="12">
        <v>3.75</v>
      </c>
      <c r="K118" s="10">
        <v>64450</v>
      </c>
      <c r="L118" s="10">
        <v>614126</v>
      </c>
      <c r="S118" s="12">
        <v>287</v>
      </c>
      <c r="T118" s="10">
        <v>300</v>
      </c>
      <c r="AV118" s="56"/>
    </row>
    <row r="119" spans="10:48" ht="16.8" x14ac:dyDescent="0.45">
      <c r="J119" s="12">
        <v>3.76</v>
      </c>
      <c r="K119" s="10">
        <v>166100</v>
      </c>
      <c r="L119" s="10">
        <v>1311830</v>
      </c>
      <c r="S119" s="12">
        <v>376</v>
      </c>
      <c r="T119" s="10">
        <v>300</v>
      </c>
      <c r="AV119" s="56"/>
    </row>
    <row r="120" spans="10:48" ht="16.8" x14ac:dyDescent="0.45">
      <c r="J120" s="12">
        <v>3.77</v>
      </c>
      <c r="K120" s="10">
        <v>27400</v>
      </c>
      <c r="L120" s="10">
        <v>306937</v>
      </c>
      <c r="S120" s="12">
        <v>561</v>
      </c>
      <c r="T120" s="10">
        <v>300</v>
      </c>
      <c r="AV120" s="56"/>
    </row>
    <row r="121" spans="10:48" ht="16.8" x14ac:dyDescent="0.45">
      <c r="J121" s="12">
        <v>3.78</v>
      </c>
      <c r="K121" s="10">
        <v>49200</v>
      </c>
      <c r="L121" s="10">
        <v>433910</v>
      </c>
      <c r="S121" s="12">
        <v>776</v>
      </c>
      <c r="T121" s="10">
        <v>300</v>
      </c>
      <c r="AV121" s="56"/>
    </row>
    <row r="122" spans="10:48" ht="16.8" x14ac:dyDescent="0.45">
      <c r="J122" s="12">
        <v>3.79</v>
      </c>
      <c r="K122" s="10">
        <v>21300</v>
      </c>
      <c r="L122" s="10">
        <v>167760</v>
      </c>
      <c r="S122" s="12">
        <v>606</v>
      </c>
      <c r="T122" s="10">
        <v>300</v>
      </c>
      <c r="AV122" s="56"/>
    </row>
    <row r="123" spans="10:48" ht="16.8" x14ac:dyDescent="0.45">
      <c r="J123" s="12">
        <v>3.8</v>
      </c>
      <c r="K123" s="10">
        <v>64750</v>
      </c>
      <c r="L123" s="10">
        <v>606600</v>
      </c>
      <c r="S123" s="12">
        <v>943</v>
      </c>
      <c r="T123" s="10">
        <v>300</v>
      </c>
      <c r="AV123" s="56"/>
    </row>
    <row r="124" spans="10:48" ht="16.8" x14ac:dyDescent="0.45">
      <c r="J124" s="12">
        <v>3.81</v>
      </c>
      <c r="K124" s="10">
        <v>64100</v>
      </c>
      <c r="L124" s="10">
        <v>272700</v>
      </c>
      <c r="S124" s="12">
        <v>911</v>
      </c>
      <c r="T124" s="10">
        <v>300</v>
      </c>
      <c r="AV124" s="56"/>
    </row>
    <row r="125" spans="10:48" ht="16.8" x14ac:dyDescent="0.45">
      <c r="J125" s="12">
        <v>3.82</v>
      </c>
      <c r="K125" s="10">
        <v>170100</v>
      </c>
      <c r="L125" s="10">
        <v>1262600</v>
      </c>
      <c r="S125" s="12">
        <v>1077</v>
      </c>
      <c r="T125" s="10">
        <v>300</v>
      </c>
      <c r="AV125" s="56"/>
    </row>
    <row r="126" spans="10:48" ht="16.8" x14ac:dyDescent="0.45">
      <c r="J126" s="12">
        <v>3.83</v>
      </c>
      <c r="K126" s="10">
        <v>167500</v>
      </c>
      <c r="L126" s="10">
        <v>1098980</v>
      </c>
      <c r="S126" s="12">
        <v>1357</v>
      </c>
      <c r="T126" s="10">
        <v>300</v>
      </c>
      <c r="AV126" s="56"/>
    </row>
    <row r="127" spans="10:48" ht="16.8" x14ac:dyDescent="0.45">
      <c r="J127" s="12">
        <v>3.84</v>
      </c>
      <c r="K127" s="10">
        <v>108200</v>
      </c>
      <c r="L127" s="10">
        <v>774700</v>
      </c>
      <c r="S127" s="12">
        <v>1257</v>
      </c>
      <c r="T127" s="10">
        <v>300</v>
      </c>
      <c r="AV127" s="56"/>
    </row>
    <row r="128" spans="10:48" ht="16.8" x14ac:dyDescent="0.45">
      <c r="J128" s="12">
        <v>3.85</v>
      </c>
      <c r="K128" s="10">
        <v>59000</v>
      </c>
      <c r="L128" s="10">
        <v>397700</v>
      </c>
      <c r="S128" s="12">
        <v>1254</v>
      </c>
      <c r="T128" s="10">
        <v>300</v>
      </c>
      <c r="AV128" s="56"/>
    </row>
    <row r="129" spans="10:48" ht="16.8" x14ac:dyDescent="0.45">
      <c r="J129" s="12">
        <v>3.86</v>
      </c>
      <c r="K129" s="10">
        <v>21300</v>
      </c>
      <c r="L129" s="10">
        <v>185373</v>
      </c>
      <c r="S129" s="12">
        <v>54</v>
      </c>
      <c r="T129" s="10">
        <v>350</v>
      </c>
      <c r="AV129" s="56"/>
    </row>
    <row r="130" spans="10:48" ht="16.8" x14ac:dyDescent="0.45">
      <c r="J130" s="12">
        <v>3.87</v>
      </c>
      <c r="K130" s="10">
        <v>64400</v>
      </c>
      <c r="L130" s="10">
        <v>745520</v>
      </c>
      <c r="S130" s="12">
        <v>701</v>
      </c>
      <c r="T130" s="10">
        <v>350</v>
      </c>
      <c r="AV130" s="56"/>
    </row>
    <row r="131" spans="10:48" ht="16.8" x14ac:dyDescent="0.45">
      <c r="J131" s="12">
        <v>3.88</v>
      </c>
      <c r="K131" s="10">
        <v>53300</v>
      </c>
      <c r="L131" s="10">
        <v>429100</v>
      </c>
      <c r="S131" s="12">
        <v>1158</v>
      </c>
      <c r="T131" s="10">
        <v>350</v>
      </c>
      <c r="AV131" s="56"/>
    </row>
    <row r="132" spans="10:48" ht="16.8" x14ac:dyDescent="0.45">
      <c r="J132" s="12">
        <v>3.89</v>
      </c>
      <c r="K132" s="10">
        <v>52400</v>
      </c>
      <c r="L132" s="10">
        <v>428550</v>
      </c>
      <c r="S132" s="12">
        <v>1286</v>
      </c>
      <c r="T132" s="10">
        <v>350</v>
      </c>
      <c r="AV132" s="56"/>
    </row>
    <row r="133" spans="10:48" ht="16.8" x14ac:dyDescent="0.45">
      <c r="J133" s="12">
        <v>3.9</v>
      </c>
      <c r="K133" s="10">
        <v>65500</v>
      </c>
      <c r="L133" s="10">
        <v>509779</v>
      </c>
      <c r="S133" s="12">
        <v>536</v>
      </c>
      <c r="T133" s="10">
        <v>365</v>
      </c>
      <c r="AV133" s="56"/>
    </row>
    <row r="134" spans="10:48" ht="16.8" x14ac:dyDescent="0.45">
      <c r="J134" s="12">
        <v>3.91</v>
      </c>
      <c r="K134" s="10">
        <v>119300</v>
      </c>
      <c r="L134" s="10">
        <v>1206820</v>
      </c>
      <c r="S134" s="12">
        <v>757</v>
      </c>
      <c r="T134" s="10">
        <v>366</v>
      </c>
      <c r="AV134" s="56"/>
    </row>
    <row r="135" spans="10:48" ht="16.8" x14ac:dyDescent="0.45">
      <c r="J135" s="12">
        <v>3.92</v>
      </c>
      <c r="K135" s="10">
        <v>67200</v>
      </c>
      <c r="L135" s="10">
        <v>588900</v>
      </c>
      <c r="S135" s="12">
        <v>809</v>
      </c>
      <c r="T135" s="10">
        <v>366</v>
      </c>
      <c r="AV135" s="56"/>
    </row>
    <row r="136" spans="10:48" ht="16.8" x14ac:dyDescent="0.45">
      <c r="J136" s="12">
        <v>3.93</v>
      </c>
      <c r="K136" s="10">
        <v>151300</v>
      </c>
      <c r="L136" s="10">
        <v>917320</v>
      </c>
      <c r="S136" s="12">
        <v>1069</v>
      </c>
      <c r="T136" s="10">
        <v>368</v>
      </c>
      <c r="AV136" s="56"/>
    </row>
    <row r="137" spans="10:48" ht="16.8" x14ac:dyDescent="0.45">
      <c r="J137" s="12">
        <v>3.94</v>
      </c>
      <c r="K137" s="10">
        <v>113000</v>
      </c>
      <c r="L137" s="10">
        <v>1281000</v>
      </c>
      <c r="S137" s="12">
        <v>40</v>
      </c>
      <c r="T137" s="10">
        <v>369</v>
      </c>
      <c r="AV137" s="56"/>
    </row>
    <row r="138" spans="10:48" ht="16.8" x14ac:dyDescent="0.45">
      <c r="J138" s="12">
        <v>3.95</v>
      </c>
      <c r="K138" s="10">
        <v>44100</v>
      </c>
      <c r="L138" s="10">
        <v>367830</v>
      </c>
      <c r="S138" s="12">
        <v>791</v>
      </c>
      <c r="T138" s="10">
        <v>369</v>
      </c>
      <c r="AV138" s="56"/>
    </row>
    <row r="139" spans="10:48" ht="16.8" x14ac:dyDescent="0.45">
      <c r="J139" s="12">
        <v>3.96</v>
      </c>
      <c r="K139" s="10">
        <v>113500</v>
      </c>
      <c r="L139" s="10">
        <v>898019</v>
      </c>
      <c r="S139" s="12">
        <v>501</v>
      </c>
      <c r="T139" s="10">
        <v>370</v>
      </c>
      <c r="AV139" s="56"/>
    </row>
    <row r="140" spans="10:48" ht="16.8" x14ac:dyDescent="0.45">
      <c r="J140" s="12">
        <v>3.97</v>
      </c>
      <c r="K140" s="10">
        <v>39300</v>
      </c>
      <c r="L140" s="10">
        <v>300500</v>
      </c>
      <c r="S140" s="12">
        <v>1053</v>
      </c>
      <c r="T140" s="10">
        <v>371</v>
      </c>
      <c r="AV140" s="56"/>
    </row>
    <row r="141" spans="10:48" ht="16.8" x14ac:dyDescent="0.45">
      <c r="J141" s="12">
        <v>3.98</v>
      </c>
      <c r="K141" s="10">
        <v>181000</v>
      </c>
      <c r="L141" s="10">
        <v>1109400</v>
      </c>
      <c r="S141" s="12">
        <v>818</v>
      </c>
      <c r="T141" s="10">
        <v>373</v>
      </c>
      <c r="AV141" s="56"/>
    </row>
    <row r="142" spans="10:48" ht="16.8" x14ac:dyDescent="0.45">
      <c r="J142" s="12">
        <v>3.99</v>
      </c>
      <c r="K142" s="10">
        <v>53100</v>
      </c>
      <c r="L142" s="10">
        <v>315490</v>
      </c>
      <c r="S142" s="12">
        <v>820</v>
      </c>
      <c r="T142" s="10">
        <v>381</v>
      </c>
      <c r="AV142" s="56"/>
    </row>
    <row r="143" spans="10:48" ht="16.8" x14ac:dyDescent="0.45">
      <c r="J143" s="12">
        <v>4</v>
      </c>
      <c r="K143" s="10">
        <v>115070</v>
      </c>
      <c r="L143" s="10">
        <v>635561</v>
      </c>
      <c r="S143" s="12">
        <v>593</v>
      </c>
      <c r="T143" s="10">
        <v>383</v>
      </c>
      <c r="AV143" s="56"/>
    </row>
    <row r="144" spans="10:48" ht="16.8" x14ac:dyDescent="0.45">
      <c r="J144" s="12">
        <v>4.01</v>
      </c>
      <c r="K144" s="10">
        <v>125100</v>
      </c>
      <c r="L144" s="10">
        <v>572800</v>
      </c>
      <c r="S144" s="12">
        <v>903</v>
      </c>
      <c r="T144" s="10">
        <v>386</v>
      </c>
      <c r="AV144" s="56"/>
    </row>
    <row r="145" spans="10:48" ht="16.8" x14ac:dyDescent="0.45">
      <c r="J145" s="12">
        <v>4.0199999999999996</v>
      </c>
      <c r="K145" s="10">
        <v>51000</v>
      </c>
      <c r="L145" s="10">
        <v>437000</v>
      </c>
      <c r="S145" s="12">
        <v>586</v>
      </c>
      <c r="T145" s="10">
        <v>387</v>
      </c>
      <c r="AV145" s="56"/>
    </row>
    <row r="146" spans="10:48" ht="16.8" x14ac:dyDescent="0.45">
      <c r="J146" s="12">
        <v>4.03</v>
      </c>
      <c r="K146" s="10">
        <v>99200</v>
      </c>
      <c r="L146" s="10">
        <v>671373</v>
      </c>
      <c r="S146" s="12">
        <v>947</v>
      </c>
      <c r="T146" s="10">
        <v>388</v>
      </c>
      <c r="AV146" s="56"/>
    </row>
    <row r="147" spans="10:48" ht="16.8" x14ac:dyDescent="0.45">
      <c r="J147" s="12">
        <v>4.04</v>
      </c>
      <c r="K147" s="10">
        <v>58400</v>
      </c>
      <c r="L147" s="10">
        <v>547484</v>
      </c>
      <c r="S147" s="12">
        <v>478</v>
      </c>
      <c r="T147" s="10">
        <v>393</v>
      </c>
      <c r="AV147" s="56"/>
    </row>
    <row r="148" spans="10:48" ht="16.8" x14ac:dyDescent="0.45">
      <c r="J148" s="12">
        <v>4.05</v>
      </c>
      <c r="K148" s="10">
        <v>65200</v>
      </c>
      <c r="L148" s="10">
        <v>533200</v>
      </c>
      <c r="S148" s="12">
        <v>492</v>
      </c>
      <c r="T148" s="10">
        <v>393</v>
      </c>
      <c r="AV148" s="56"/>
    </row>
    <row r="149" spans="10:48" ht="16.8" x14ac:dyDescent="0.45">
      <c r="J149" s="12">
        <v>4.0599999999999996</v>
      </c>
      <c r="K149" s="10">
        <v>65300</v>
      </c>
      <c r="L149" s="10">
        <v>660260</v>
      </c>
      <c r="S149" s="12">
        <v>497</v>
      </c>
      <c r="T149" s="10">
        <v>394</v>
      </c>
      <c r="AV149" s="56"/>
    </row>
    <row r="150" spans="10:48" ht="16.8" x14ac:dyDescent="0.45">
      <c r="J150" s="12">
        <v>4.07</v>
      </c>
      <c r="K150" s="10">
        <v>87900</v>
      </c>
      <c r="L150" s="10">
        <v>686900</v>
      </c>
      <c r="S150" s="12">
        <v>168</v>
      </c>
      <c r="T150" s="10">
        <v>400</v>
      </c>
      <c r="AV150" s="56"/>
    </row>
    <row r="151" spans="10:48" ht="16.8" x14ac:dyDescent="0.45">
      <c r="J151" s="12">
        <v>4.08</v>
      </c>
      <c r="K151" s="10">
        <v>44300</v>
      </c>
      <c r="L151" s="10">
        <v>434800</v>
      </c>
      <c r="S151" s="12">
        <v>268</v>
      </c>
      <c r="T151" s="10">
        <v>400</v>
      </c>
      <c r="AV151" s="56"/>
    </row>
    <row r="152" spans="10:48" ht="16.8" x14ac:dyDescent="0.45">
      <c r="J152" s="12">
        <v>4.09</v>
      </c>
      <c r="K152" s="10">
        <v>90500</v>
      </c>
      <c r="L152" s="10">
        <v>761754</v>
      </c>
      <c r="S152" s="12">
        <v>263</v>
      </c>
      <c r="T152" s="10">
        <v>400</v>
      </c>
      <c r="AV152" s="56"/>
    </row>
    <row r="153" spans="10:48" ht="16.8" x14ac:dyDescent="0.45">
      <c r="J153" s="12">
        <v>4.0999999999999996</v>
      </c>
      <c r="K153" s="10">
        <v>144200</v>
      </c>
      <c r="L153" s="10">
        <v>948500</v>
      </c>
      <c r="S153" s="12">
        <v>307</v>
      </c>
      <c r="T153" s="10">
        <v>400</v>
      </c>
      <c r="AV153" s="56"/>
    </row>
    <row r="154" spans="10:48" ht="16.8" x14ac:dyDescent="0.45">
      <c r="J154" s="12">
        <v>4.1100000000000003</v>
      </c>
      <c r="K154" s="10">
        <v>39500</v>
      </c>
      <c r="L154" s="10">
        <v>390900</v>
      </c>
      <c r="S154" s="12">
        <v>323</v>
      </c>
      <c r="T154" s="10">
        <v>400</v>
      </c>
      <c r="AV154" s="56"/>
    </row>
    <row r="155" spans="10:48" ht="16.8" x14ac:dyDescent="0.45">
      <c r="J155" s="12">
        <v>4.12</v>
      </c>
      <c r="K155" s="10">
        <v>88000</v>
      </c>
      <c r="L155" s="10">
        <v>636000</v>
      </c>
      <c r="S155" s="12">
        <v>681</v>
      </c>
      <c r="T155" s="10">
        <v>400</v>
      </c>
      <c r="AV155" s="56"/>
    </row>
    <row r="156" spans="10:48" ht="16.8" x14ac:dyDescent="0.45">
      <c r="J156" s="12">
        <v>4.13</v>
      </c>
      <c r="K156" s="10">
        <v>59300</v>
      </c>
      <c r="L156" s="10">
        <v>345700</v>
      </c>
      <c r="S156" s="12">
        <v>819</v>
      </c>
      <c r="T156" s="10">
        <v>400</v>
      </c>
      <c r="AV156" s="56"/>
    </row>
    <row r="157" spans="10:48" ht="16.8" x14ac:dyDescent="0.45">
      <c r="J157" s="12">
        <v>4.1399999999999997</v>
      </c>
      <c r="K157" s="10">
        <v>134300</v>
      </c>
      <c r="L157" s="10">
        <v>1146650</v>
      </c>
      <c r="S157" s="12">
        <v>1084</v>
      </c>
      <c r="T157" s="10">
        <v>400</v>
      </c>
      <c r="AV157" s="56"/>
    </row>
    <row r="158" spans="10:48" ht="16.8" x14ac:dyDescent="0.45">
      <c r="J158" s="12">
        <v>4.1500000000000004</v>
      </c>
      <c r="K158" s="10">
        <v>44500</v>
      </c>
      <c r="L158" s="10">
        <v>515689</v>
      </c>
      <c r="S158" s="12">
        <v>970</v>
      </c>
      <c r="T158" s="10">
        <v>400</v>
      </c>
      <c r="AV158" s="56"/>
    </row>
    <row r="159" spans="10:48" ht="16.8" x14ac:dyDescent="0.45">
      <c r="J159" s="12">
        <v>4.16</v>
      </c>
      <c r="K159" s="10">
        <v>75100</v>
      </c>
      <c r="L159" s="10">
        <v>757000</v>
      </c>
      <c r="S159" s="12">
        <v>987</v>
      </c>
      <c r="T159" s="10">
        <v>400</v>
      </c>
      <c r="AV159" s="56"/>
    </row>
    <row r="160" spans="10:48" ht="16.8" x14ac:dyDescent="0.45">
      <c r="J160" s="12">
        <v>4.17</v>
      </c>
      <c r="K160" s="10">
        <v>87100</v>
      </c>
      <c r="L160" s="10">
        <v>871600</v>
      </c>
      <c r="S160" s="12">
        <v>831</v>
      </c>
      <c r="T160" s="10">
        <v>400</v>
      </c>
      <c r="AV160" s="56"/>
    </row>
    <row r="161" spans="10:48" ht="16.8" x14ac:dyDescent="0.45">
      <c r="J161" s="12">
        <v>4.18</v>
      </c>
      <c r="K161" s="10">
        <v>16100</v>
      </c>
      <c r="L161" s="10">
        <v>141750</v>
      </c>
      <c r="S161" s="12">
        <v>948</v>
      </c>
      <c r="T161" s="10">
        <v>400</v>
      </c>
      <c r="AV161" s="56"/>
    </row>
    <row r="162" spans="10:48" ht="16.8" x14ac:dyDescent="0.45">
      <c r="J162" s="12">
        <v>4.1900000000000004</v>
      </c>
      <c r="K162" s="10">
        <v>60100</v>
      </c>
      <c r="L162" s="10">
        <v>344640</v>
      </c>
      <c r="S162" s="12">
        <v>910</v>
      </c>
      <c r="T162" s="10">
        <v>400</v>
      </c>
      <c r="AV162" s="56"/>
    </row>
    <row r="163" spans="10:48" ht="16.8" x14ac:dyDescent="0.45">
      <c r="J163" s="12">
        <v>4.2</v>
      </c>
      <c r="K163" s="10">
        <v>63150</v>
      </c>
      <c r="L163" s="10">
        <v>408900</v>
      </c>
      <c r="S163" s="12">
        <v>930</v>
      </c>
      <c r="T163" s="10">
        <v>400</v>
      </c>
      <c r="AV163" s="56"/>
    </row>
    <row r="164" spans="10:48" ht="16.8" x14ac:dyDescent="0.45">
      <c r="J164" s="12">
        <v>4.21</v>
      </c>
      <c r="K164" s="10">
        <v>14000</v>
      </c>
      <c r="L164" s="10">
        <v>123320</v>
      </c>
      <c r="S164" s="12">
        <v>1247</v>
      </c>
      <c r="T164" s="10">
        <v>400</v>
      </c>
      <c r="AV164" s="56"/>
    </row>
    <row r="165" spans="10:48" ht="16.8" x14ac:dyDescent="0.45">
      <c r="J165" s="12">
        <v>4.22</v>
      </c>
      <c r="K165" s="10">
        <v>71000</v>
      </c>
      <c r="L165" s="10">
        <v>619300</v>
      </c>
      <c r="S165" s="12">
        <v>1349</v>
      </c>
      <c r="T165" s="10">
        <v>400</v>
      </c>
      <c r="AV165" s="56"/>
    </row>
    <row r="166" spans="10:48" ht="16.8" x14ac:dyDescent="0.45">
      <c r="J166" s="12">
        <v>4.2300000000000004</v>
      </c>
      <c r="K166" s="10">
        <v>51400</v>
      </c>
      <c r="L166" s="10">
        <v>576732</v>
      </c>
      <c r="S166" s="12">
        <v>1139</v>
      </c>
      <c r="T166" s="10">
        <v>400</v>
      </c>
      <c r="AV166" s="56"/>
    </row>
    <row r="167" spans="10:48" ht="16.8" x14ac:dyDescent="0.45">
      <c r="J167" s="12">
        <v>4.24</v>
      </c>
      <c r="K167" s="10">
        <v>19350</v>
      </c>
      <c r="L167" s="10">
        <v>180450</v>
      </c>
      <c r="S167" s="12">
        <v>1186</v>
      </c>
      <c r="T167" s="10">
        <v>400</v>
      </c>
      <c r="AV167" s="56"/>
    </row>
    <row r="168" spans="10:48" ht="16.8" x14ac:dyDescent="0.45">
      <c r="J168" s="12">
        <v>4.25</v>
      </c>
      <c r="K168" s="10">
        <v>32400</v>
      </c>
      <c r="L168" s="10">
        <v>343874</v>
      </c>
      <c r="S168" s="12">
        <v>1135</v>
      </c>
      <c r="T168" s="10">
        <v>400</v>
      </c>
      <c r="AV168" s="56"/>
    </row>
    <row r="169" spans="10:48" ht="16.8" x14ac:dyDescent="0.45">
      <c r="J169" s="12">
        <v>4.26</v>
      </c>
      <c r="K169" s="10">
        <v>81200</v>
      </c>
      <c r="L169" s="10">
        <v>758725</v>
      </c>
      <c r="S169" s="12">
        <v>65</v>
      </c>
      <c r="T169" s="10">
        <v>450</v>
      </c>
      <c r="AV169" s="56"/>
    </row>
    <row r="170" spans="10:48" ht="16.8" x14ac:dyDescent="0.45">
      <c r="J170" s="12">
        <v>4.2699999999999996</v>
      </c>
      <c r="K170" s="10">
        <v>27200</v>
      </c>
      <c r="L170" s="10">
        <v>376100</v>
      </c>
      <c r="S170" s="12">
        <v>419</v>
      </c>
      <c r="T170" s="10">
        <v>450</v>
      </c>
      <c r="AV170" s="56"/>
    </row>
    <row r="171" spans="10:48" ht="16.8" x14ac:dyDescent="0.45">
      <c r="J171" s="12">
        <v>4.28</v>
      </c>
      <c r="K171" s="10">
        <v>47000</v>
      </c>
      <c r="L171" s="10">
        <v>330160</v>
      </c>
      <c r="S171" s="12">
        <v>468</v>
      </c>
      <c r="T171" s="10">
        <v>450</v>
      </c>
      <c r="AV171" s="56"/>
    </row>
    <row r="172" spans="10:48" ht="16.8" x14ac:dyDescent="0.45">
      <c r="J172" s="12">
        <v>4.29</v>
      </c>
      <c r="K172" s="10">
        <v>77300</v>
      </c>
      <c r="L172" s="10">
        <v>590720</v>
      </c>
      <c r="S172" s="12">
        <v>560</v>
      </c>
      <c r="T172" s="10">
        <v>450</v>
      </c>
      <c r="AV172" s="56"/>
    </row>
    <row r="173" spans="10:48" ht="16.8" x14ac:dyDescent="0.45">
      <c r="J173" s="12">
        <v>4.3</v>
      </c>
      <c r="K173" s="10">
        <v>21100</v>
      </c>
      <c r="L173" s="10">
        <v>149500</v>
      </c>
      <c r="S173" s="12">
        <v>1000</v>
      </c>
      <c r="T173" s="10">
        <v>450</v>
      </c>
      <c r="AV173" s="56"/>
    </row>
    <row r="174" spans="10:48" ht="16.8" x14ac:dyDescent="0.45">
      <c r="J174" s="12">
        <v>4.3099999999999996</v>
      </c>
      <c r="K174" s="10">
        <v>16100</v>
      </c>
      <c r="L174" s="10">
        <v>78750</v>
      </c>
      <c r="S174" s="12">
        <v>657</v>
      </c>
      <c r="T174" s="10">
        <v>466</v>
      </c>
      <c r="AV174" s="56"/>
    </row>
    <row r="175" spans="10:48" ht="16.8" x14ac:dyDescent="0.45">
      <c r="J175" s="12">
        <v>4.32</v>
      </c>
      <c r="K175" s="10">
        <v>21000</v>
      </c>
      <c r="L175" s="10">
        <v>231000</v>
      </c>
      <c r="S175" s="12">
        <v>1239</v>
      </c>
      <c r="T175" s="10">
        <v>467</v>
      </c>
      <c r="AV175" s="56"/>
    </row>
    <row r="176" spans="10:48" ht="16.8" x14ac:dyDescent="0.45">
      <c r="J176" s="12">
        <v>4.33</v>
      </c>
      <c r="K176" s="10">
        <v>3500</v>
      </c>
      <c r="L176" s="10">
        <v>16601</v>
      </c>
      <c r="S176" s="12">
        <v>222</v>
      </c>
      <c r="T176" s="10">
        <v>470</v>
      </c>
      <c r="AV176" s="56"/>
    </row>
    <row r="177" spans="10:48" ht="16.8" x14ac:dyDescent="0.45">
      <c r="J177" s="12">
        <v>4.34</v>
      </c>
      <c r="K177" s="10">
        <v>62000</v>
      </c>
      <c r="L177" s="10">
        <v>704000</v>
      </c>
      <c r="S177" s="12">
        <v>1004</v>
      </c>
      <c r="T177" s="10">
        <v>470</v>
      </c>
      <c r="AV177" s="56"/>
    </row>
    <row r="178" spans="10:48" ht="16.8" x14ac:dyDescent="0.45">
      <c r="J178" s="12">
        <v>4.3499999999999996</v>
      </c>
      <c r="K178" s="10">
        <v>10100</v>
      </c>
      <c r="L178" s="10">
        <v>61300</v>
      </c>
      <c r="S178" s="12">
        <v>528</v>
      </c>
      <c r="T178" s="10">
        <v>473.00000000000006</v>
      </c>
      <c r="AV178" s="56"/>
    </row>
    <row r="179" spans="10:48" ht="16.8" x14ac:dyDescent="0.45">
      <c r="J179" s="12">
        <v>4.3600000000000003</v>
      </c>
      <c r="K179" s="10">
        <v>30300</v>
      </c>
      <c r="L179" s="10">
        <v>291535</v>
      </c>
      <c r="S179" s="12">
        <v>266</v>
      </c>
      <c r="T179" s="10">
        <v>480.99999999999994</v>
      </c>
      <c r="AV179" s="56"/>
    </row>
    <row r="180" spans="10:48" ht="16.8" x14ac:dyDescent="0.45">
      <c r="J180" s="12">
        <v>4.37</v>
      </c>
      <c r="K180" s="10">
        <v>2100</v>
      </c>
      <c r="L180" s="10">
        <v>14023</v>
      </c>
      <c r="S180" s="12">
        <v>284</v>
      </c>
      <c r="T180" s="10">
        <v>484</v>
      </c>
      <c r="AV180" s="56"/>
    </row>
    <row r="181" spans="10:48" ht="16.8" x14ac:dyDescent="0.45">
      <c r="J181" s="12">
        <v>4.38</v>
      </c>
      <c r="K181" s="10">
        <v>6100</v>
      </c>
      <c r="L181" s="10">
        <v>50100</v>
      </c>
      <c r="S181" s="12">
        <v>988</v>
      </c>
      <c r="T181" s="10">
        <v>490.00000000000006</v>
      </c>
      <c r="AV181" s="56"/>
    </row>
    <row r="182" spans="10:48" ht="16.8" x14ac:dyDescent="0.45">
      <c r="J182" s="12">
        <v>4.3899999999999997</v>
      </c>
      <c r="K182" s="10">
        <v>21300</v>
      </c>
      <c r="L182" s="10">
        <v>170700</v>
      </c>
      <c r="S182" s="12">
        <v>1006</v>
      </c>
      <c r="T182" s="10">
        <v>493</v>
      </c>
      <c r="AV182" s="56"/>
    </row>
    <row r="183" spans="10:48" ht="16.8" x14ac:dyDescent="0.45">
      <c r="J183" s="12">
        <v>4.4000000000000004</v>
      </c>
      <c r="K183" s="10">
        <v>20350</v>
      </c>
      <c r="L183" s="10">
        <v>382516</v>
      </c>
      <c r="S183" s="12">
        <v>95</v>
      </c>
      <c r="T183" s="10">
        <v>500</v>
      </c>
      <c r="AV183" s="56"/>
    </row>
    <row r="184" spans="10:48" ht="16.8" x14ac:dyDescent="0.45">
      <c r="J184" s="12">
        <v>4.41</v>
      </c>
      <c r="K184" s="10">
        <v>66000</v>
      </c>
      <c r="L184" s="10">
        <v>480000</v>
      </c>
      <c r="S184" s="12">
        <v>262</v>
      </c>
      <c r="T184" s="10">
        <v>500</v>
      </c>
      <c r="AV184" s="56"/>
    </row>
    <row r="185" spans="10:48" ht="16.8" x14ac:dyDescent="0.45">
      <c r="J185" s="12">
        <v>4.43</v>
      </c>
      <c r="K185" s="10">
        <v>1000</v>
      </c>
      <c r="L185" s="10">
        <v>8000</v>
      </c>
      <c r="S185" s="12">
        <v>471</v>
      </c>
      <c r="T185" s="10">
        <v>500</v>
      </c>
      <c r="AV185" s="56"/>
    </row>
    <row r="186" spans="10:48" ht="16.8" x14ac:dyDescent="0.45">
      <c r="J186" s="12">
        <v>4.4400000000000004</v>
      </c>
      <c r="K186" s="10">
        <v>100</v>
      </c>
      <c r="L186" s="10">
        <v>900</v>
      </c>
      <c r="S186" s="12">
        <v>361</v>
      </c>
      <c r="T186" s="10">
        <v>500</v>
      </c>
      <c r="AV186" s="56"/>
    </row>
    <row r="187" spans="10:48" ht="16.8" x14ac:dyDescent="0.45">
      <c r="J187" s="12">
        <v>4.45</v>
      </c>
      <c r="K187" s="10">
        <v>1000</v>
      </c>
      <c r="L187" s="10">
        <v>6000</v>
      </c>
      <c r="S187" s="12">
        <v>523</v>
      </c>
      <c r="T187" s="10">
        <v>500</v>
      </c>
      <c r="AV187" s="56"/>
    </row>
    <row r="188" spans="10:48" ht="16.8" x14ac:dyDescent="0.45">
      <c r="J188" s="12">
        <v>4.46</v>
      </c>
      <c r="K188" s="10">
        <v>1200</v>
      </c>
      <c r="L188" s="10">
        <v>11888</v>
      </c>
      <c r="S188" s="12">
        <v>589</v>
      </c>
      <c r="T188" s="10">
        <v>500</v>
      </c>
      <c r="AV188" s="56"/>
    </row>
    <row r="189" spans="10:48" ht="16.8" x14ac:dyDescent="0.45">
      <c r="J189" s="12">
        <v>4.47</v>
      </c>
      <c r="K189" s="10">
        <v>20000</v>
      </c>
      <c r="L189" s="10">
        <v>150000</v>
      </c>
      <c r="S189" s="12">
        <v>567</v>
      </c>
      <c r="T189" s="10">
        <v>500</v>
      </c>
      <c r="AV189" s="56"/>
    </row>
    <row r="190" spans="10:48" ht="16.8" x14ac:dyDescent="0.45">
      <c r="J190" s="12">
        <v>4.4800000000000004</v>
      </c>
      <c r="K190" s="10">
        <v>20000</v>
      </c>
      <c r="L190" s="10">
        <v>73200</v>
      </c>
      <c r="S190" s="12">
        <v>656</v>
      </c>
      <c r="T190" s="10">
        <v>500</v>
      </c>
      <c r="AV190" s="56"/>
    </row>
    <row r="191" spans="10:48" ht="16.8" x14ac:dyDescent="0.45">
      <c r="J191" s="12">
        <v>4.5</v>
      </c>
      <c r="K191" s="10">
        <v>580</v>
      </c>
      <c r="L191" s="10">
        <v>4746.8</v>
      </c>
      <c r="S191" s="12">
        <v>748</v>
      </c>
      <c r="T191" s="10">
        <v>500</v>
      </c>
      <c r="AV191" s="56"/>
    </row>
    <row r="192" spans="10:48" ht="16.8" x14ac:dyDescent="0.45">
      <c r="J192" s="12">
        <v>4.5199999999999996</v>
      </c>
      <c r="K192" s="10">
        <v>2100</v>
      </c>
      <c r="L192" s="10">
        <v>25700</v>
      </c>
      <c r="S192" s="12">
        <v>648</v>
      </c>
      <c r="T192" s="10">
        <v>500</v>
      </c>
      <c r="AV192" s="56"/>
    </row>
    <row r="193" spans="10:48" ht="16.8" x14ac:dyDescent="0.45">
      <c r="J193" s="12">
        <v>4.53</v>
      </c>
      <c r="K193" s="10">
        <v>100</v>
      </c>
      <c r="L193" s="10">
        <v>387</v>
      </c>
      <c r="S193" s="12">
        <v>609</v>
      </c>
      <c r="T193" s="10">
        <v>500</v>
      </c>
      <c r="AV193" s="56"/>
    </row>
    <row r="194" spans="10:48" ht="16.8" x14ac:dyDescent="0.45">
      <c r="J194" s="12">
        <v>4.54</v>
      </c>
      <c r="K194" s="10">
        <v>100</v>
      </c>
      <c r="L194" s="10">
        <v>1400</v>
      </c>
      <c r="S194" s="12">
        <v>768</v>
      </c>
      <c r="T194" s="10">
        <v>500</v>
      </c>
      <c r="AV194" s="56"/>
    </row>
    <row r="195" spans="10:48" ht="16.8" x14ac:dyDescent="0.45">
      <c r="J195" s="12">
        <v>4.55</v>
      </c>
      <c r="K195" s="10">
        <v>100</v>
      </c>
      <c r="L195" s="10">
        <v>586</v>
      </c>
      <c r="S195" s="12">
        <v>602</v>
      </c>
      <c r="T195" s="10">
        <v>500</v>
      </c>
      <c r="AV195" s="56"/>
    </row>
    <row r="196" spans="10:48" ht="16.8" x14ac:dyDescent="0.45">
      <c r="J196" s="12">
        <v>4.57</v>
      </c>
      <c r="K196" s="10">
        <v>200</v>
      </c>
      <c r="L196" s="10">
        <v>1500</v>
      </c>
      <c r="S196" s="12">
        <v>895</v>
      </c>
      <c r="T196" s="10">
        <v>500</v>
      </c>
      <c r="AV196" s="56"/>
    </row>
    <row r="197" spans="10:48" ht="16.8" x14ac:dyDescent="0.45">
      <c r="J197" s="12">
        <v>4.58</v>
      </c>
      <c r="K197" s="10">
        <v>100</v>
      </c>
      <c r="L197" s="10">
        <v>265</v>
      </c>
      <c r="S197" s="12">
        <v>1030</v>
      </c>
      <c r="T197" s="10">
        <v>500</v>
      </c>
      <c r="AV197" s="56"/>
    </row>
    <row r="198" spans="10:48" ht="16.8" x14ac:dyDescent="0.45">
      <c r="J198" s="12">
        <v>4.5999999999999996</v>
      </c>
      <c r="K198" s="10">
        <v>200</v>
      </c>
      <c r="L198" s="10">
        <v>1900</v>
      </c>
      <c r="S198" s="12">
        <v>920</v>
      </c>
      <c r="T198" s="10">
        <v>500</v>
      </c>
      <c r="AV198" s="56"/>
    </row>
    <row r="199" spans="10:48" ht="16.8" x14ac:dyDescent="0.45">
      <c r="J199" s="12">
        <v>4.62</v>
      </c>
      <c r="K199" s="10">
        <v>100</v>
      </c>
      <c r="L199" s="10">
        <v>1800</v>
      </c>
      <c r="S199" s="12">
        <v>1042</v>
      </c>
      <c r="T199" s="10">
        <v>500</v>
      </c>
      <c r="AV199" s="56"/>
    </row>
    <row r="200" spans="10:48" ht="16.8" x14ac:dyDescent="0.45">
      <c r="J200" s="12">
        <v>4.63</v>
      </c>
      <c r="K200" s="10">
        <v>150</v>
      </c>
      <c r="L200" s="10">
        <v>626</v>
      </c>
      <c r="S200" s="12">
        <v>1061</v>
      </c>
      <c r="T200" s="10">
        <v>500</v>
      </c>
      <c r="AV200" s="56"/>
    </row>
    <row r="201" spans="10:48" ht="16.8" x14ac:dyDescent="0.45">
      <c r="J201" s="12">
        <v>4.6399999999999997</v>
      </c>
      <c r="K201" s="10">
        <v>1000</v>
      </c>
      <c r="L201" s="10">
        <v>5000</v>
      </c>
      <c r="S201" s="12">
        <v>1264</v>
      </c>
      <c r="T201" s="10">
        <v>500</v>
      </c>
      <c r="AV201" s="56"/>
    </row>
    <row r="202" spans="10:48" ht="16.8" x14ac:dyDescent="0.45">
      <c r="J202" s="12">
        <v>4.67</v>
      </c>
      <c r="K202" s="10">
        <v>400</v>
      </c>
      <c r="L202" s="10">
        <v>6985.5</v>
      </c>
      <c r="S202" s="12">
        <v>1281</v>
      </c>
      <c r="T202" s="10">
        <v>500</v>
      </c>
      <c r="AV202" s="56"/>
    </row>
    <row r="203" spans="10:48" ht="16.8" x14ac:dyDescent="0.45">
      <c r="J203" s="12">
        <v>4.74</v>
      </c>
      <c r="K203" s="10">
        <v>1000</v>
      </c>
      <c r="L203" s="10">
        <v>9000</v>
      </c>
      <c r="S203" s="12">
        <v>1134</v>
      </c>
      <c r="T203" s="10">
        <v>500</v>
      </c>
      <c r="AV203" s="56"/>
    </row>
    <row r="204" spans="10:48" ht="16.8" x14ac:dyDescent="0.45">
      <c r="J204" s="12">
        <v>4.75</v>
      </c>
      <c r="K204" s="10">
        <v>160</v>
      </c>
      <c r="L204" s="10">
        <v>1760</v>
      </c>
      <c r="S204" s="12">
        <v>1361</v>
      </c>
      <c r="T204" s="10">
        <v>500</v>
      </c>
      <c r="AV204" s="56"/>
    </row>
    <row r="205" spans="10:48" ht="16.8" x14ac:dyDescent="0.45">
      <c r="J205" s="12">
        <v>4.8</v>
      </c>
      <c r="K205" s="10">
        <v>10</v>
      </c>
      <c r="L205" s="10">
        <v>20</v>
      </c>
      <c r="S205" s="12">
        <v>1292</v>
      </c>
      <c r="T205" s="10">
        <v>500</v>
      </c>
      <c r="AV205" s="56"/>
    </row>
    <row r="206" spans="10:48" ht="16.8" x14ac:dyDescent="0.45">
      <c r="J206" s="12">
        <v>4.83</v>
      </c>
      <c r="K206" s="10">
        <v>100</v>
      </c>
      <c r="L206" s="10">
        <v>500</v>
      </c>
      <c r="S206" s="12">
        <v>1164</v>
      </c>
      <c r="T206" s="10">
        <v>500</v>
      </c>
      <c r="AV206" s="56"/>
    </row>
    <row r="207" spans="10:48" ht="16.8" x14ac:dyDescent="0.45">
      <c r="J207" s="12">
        <v>4.8600000000000003</v>
      </c>
      <c r="K207" s="10">
        <v>100</v>
      </c>
      <c r="L207" s="10">
        <v>900</v>
      </c>
      <c r="S207" s="12">
        <v>1182</v>
      </c>
      <c r="T207" s="10">
        <v>550</v>
      </c>
      <c r="AV207" s="56"/>
    </row>
    <row r="208" spans="10:48" ht="16.8" x14ac:dyDescent="0.45">
      <c r="J208" s="12">
        <v>5</v>
      </c>
      <c r="K208" s="10">
        <v>2145</v>
      </c>
      <c r="L208" s="10">
        <v>15465.65</v>
      </c>
      <c r="S208" s="12">
        <v>348</v>
      </c>
      <c r="T208" s="10">
        <v>565</v>
      </c>
      <c r="AV208" s="56"/>
    </row>
    <row r="209" spans="10:48" ht="16.8" x14ac:dyDescent="0.45">
      <c r="J209" s="12" t="s">
        <v>14011</v>
      </c>
      <c r="K209" s="10">
        <v>6481687</v>
      </c>
      <c r="L209" s="10">
        <v>52545895.449999996</v>
      </c>
      <c r="S209" s="12">
        <v>1107</v>
      </c>
      <c r="T209" s="10">
        <v>565</v>
      </c>
      <c r="AV209" s="56"/>
    </row>
    <row r="210" spans="10:48" ht="16.8" x14ac:dyDescent="0.45">
      <c r="S210" s="12">
        <v>452</v>
      </c>
      <c r="T210" s="10">
        <v>566</v>
      </c>
      <c r="AV210" s="56"/>
    </row>
    <row r="211" spans="10:48" ht="16.8" x14ac:dyDescent="0.45">
      <c r="S211" s="12">
        <v>803</v>
      </c>
      <c r="T211" s="10">
        <v>566</v>
      </c>
      <c r="AV211" s="56"/>
    </row>
    <row r="212" spans="10:48" ht="16.8" x14ac:dyDescent="0.45">
      <c r="S212" s="12">
        <v>330</v>
      </c>
      <c r="T212" s="10">
        <v>572</v>
      </c>
      <c r="AV212" s="56"/>
    </row>
    <row r="213" spans="10:48" ht="16.8" x14ac:dyDescent="0.45">
      <c r="S213" s="12">
        <v>806</v>
      </c>
      <c r="T213" s="10">
        <v>573</v>
      </c>
      <c r="AV213" s="56"/>
    </row>
    <row r="214" spans="10:48" ht="16.8" x14ac:dyDescent="0.45">
      <c r="S214" s="12">
        <v>1047</v>
      </c>
      <c r="T214" s="10">
        <v>573</v>
      </c>
      <c r="AV214" s="56"/>
    </row>
    <row r="215" spans="10:48" ht="16.8" x14ac:dyDescent="0.45">
      <c r="S215" s="12">
        <v>690</v>
      </c>
      <c r="T215" s="10">
        <v>574</v>
      </c>
      <c r="AV215" s="56"/>
    </row>
    <row r="216" spans="10:48" ht="16.8" x14ac:dyDescent="0.45">
      <c r="S216" s="12">
        <v>649</v>
      </c>
      <c r="T216" s="10">
        <v>575</v>
      </c>
      <c r="AV216" s="56"/>
    </row>
    <row r="217" spans="10:48" ht="16.8" x14ac:dyDescent="0.45">
      <c r="S217" s="12">
        <v>70</v>
      </c>
      <c r="T217" s="10">
        <v>577</v>
      </c>
      <c r="AV217" s="56"/>
    </row>
    <row r="218" spans="10:48" ht="16.8" x14ac:dyDescent="0.45">
      <c r="S218" s="12">
        <v>1333</v>
      </c>
      <c r="T218" s="10">
        <v>577</v>
      </c>
      <c r="AV218" s="56"/>
    </row>
    <row r="219" spans="10:48" ht="16.8" x14ac:dyDescent="0.45">
      <c r="S219" s="12">
        <v>1045</v>
      </c>
      <c r="T219" s="10">
        <v>578</v>
      </c>
      <c r="AV219" s="56"/>
    </row>
    <row r="220" spans="10:48" ht="16.8" x14ac:dyDescent="0.45">
      <c r="S220" s="12">
        <v>844</v>
      </c>
      <c r="T220" s="10">
        <v>579</v>
      </c>
      <c r="AV220" s="56"/>
    </row>
    <row r="221" spans="10:48" ht="16.8" x14ac:dyDescent="0.45">
      <c r="S221" s="12">
        <v>36</v>
      </c>
      <c r="T221" s="10">
        <v>580</v>
      </c>
      <c r="AV221" s="56"/>
    </row>
    <row r="222" spans="10:48" ht="16.8" x14ac:dyDescent="0.45">
      <c r="S222" s="12">
        <v>93</v>
      </c>
      <c r="T222" s="10">
        <v>581</v>
      </c>
      <c r="AV222" s="56"/>
    </row>
    <row r="223" spans="10:48" ht="16.8" x14ac:dyDescent="0.45">
      <c r="S223" s="12">
        <v>438</v>
      </c>
      <c r="T223" s="10">
        <v>583</v>
      </c>
      <c r="AV223" s="56"/>
    </row>
    <row r="224" spans="10:48" ht="16.8" x14ac:dyDescent="0.45">
      <c r="S224" s="12">
        <v>957</v>
      </c>
      <c r="T224" s="10">
        <v>583</v>
      </c>
      <c r="AV224" s="56"/>
    </row>
    <row r="225" spans="19:48" ht="16.8" x14ac:dyDescent="0.45">
      <c r="S225" s="12">
        <v>1325</v>
      </c>
      <c r="T225" s="10">
        <v>583</v>
      </c>
      <c r="AV225" s="56"/>
    </row>
    <row r="226" spans="19:48" ht="16.8" x14ac:dyDescent="0.45">
      <c r="S226" s="12">
        <v>42</v>
      </c>
      <c r="T226" s="10">
        <v>584</v>
      </c>
      <c r="AV226" s="56"/>
    </row>
    <row r="227" spans="19:48" ht="16.8" x14ac:dyDescent="0.45">
      <c r="S227" s="12">
        <v>1315</v>
      </c>
      <c r="T227" s="10">
        <v>584</v>
      </c>
      <c r="AV227" s="56"/>
    </row>
    <row r="228" spans="19:48" ht="16.8" x14ac:dyDescent="0.45">
      <c r="S228" s="12">
        <v>1219</v>
      </c>
      <c r="T228" s="10">
        <v>585</v>
      </c>
      <c r="AV228" s="56"/>
    </row>
    <row r="229" spans="19:48" ht="16.8" x14ac:dyDescent="0.45">
      <c r="S229" s="12">
        <v>1168</v>
      </c>
      <c r="T229" s="10">
        <v>586</v>
      </c>
      <c r="AV229" s="56"/>
    </row>
    <row r="230" spans="19:48" ht="16.8" x14ac:dyDescent="0.45">
      <c r="S230" s="12">
        <v>1187</v>
      </c>
      <c r="T230" s="10">
        <v>589</v>
      </c>
      <c r="AV230" s="56"/>
    </row>
    <row r="231" spans="19:48" ht="16.8" x14ac:dyDescent="0.45">
      <c r="S231" s="12">
        <v>340</v>
      </c>
      <c r="T231" s="10">
        <v>592</v>
      </c>
      <c r="AV231" s="56"/>
    </row>
    <row r="232" spans="19:48" ht="16.8" x14ac:dyDescent="0.45">
      <c r="S232" s="12">
        <v>535</v>
      </c>
      <c r="T232" s="10">
        <v>595</v>
      </c>
      <c r="AV232" s="56"/>
    </row>
    <row r="233" spans="19:48" ht="16.8" x14ac:dyDescent="0.45">
      <c r="S233" s="12">
        <v>177</v>
      </c>
      <c r="T233" s="10">
        <v>600</v>
      </c>
      <c r="AV233" s="56"/>
    </row>
    <row r="234" spans="19:48" ht="16.8" x14ac:dyDescent="0.45">
      <c r="S234" s="12">
        <v>260</v>
      </c>
      <c r="T234" s="10">
        <v>600</v>
      </c>
      <c r="AV234" s="56"/>
    </row>
    <row r="235" spans="19:48" ht="16.8" x14ac:dyDescent="0.45">
      <c r="S235" s="12">
        <v>194</v>
      </c>
      <c r="T235" s="10">
        <v>600</v>
      </c>
      <c r="AV235" s="56"/>
    </row>
    <row r="236" spans="19:48" ht="16.8" x14ac:dyDescent="0.45">
      <c r="S236" s="12">
        <v>145</v>
      </c>
      <c r="T236" s="10">
        <v>600</v>
      </c>
      <c r="AV236" s="56"/>
    </row>
    <row r="237" spans="19:48" ht="16.8" x14ac:dyDescent="0.45">
      <c r="S237" s="12">
        <v>72</v>
      </c>
      <c r="T237" s="10">
        <v>600</v>
      </c>
      <c r="AV237" s="56"/>
    </row>
    <row r="238" spans="19:48" ht="16.8" x14ac:dyDescent="0.45">
      <c r="S238" s="12">
        <v>230</v>
      </c>
      <c r="T238" s="10">
        <v>600</v>
      </c>
      <c r="AV238" s="56"/>
    </row>
    <row r="239" spans="19:48" ht="16.8" x14ac:dyDescent="0.45">
      <c r="S239" s="12">
        <v>122</v>
      </c>
      <c r="T239" s="10">
        <v>600</v>
      </c>
      <c r="AV239" s="56"/>
    </row>
    <row r="240" spans="19:48" ht="16.8" x14ac:dyDescent="0.45">
      <c r="S240" s="12">
        <v>156</v>
      </c>
      <c r="T240" s="10">
        <v>600</v>
      </c>
      <c r="AV240" s="56"/>
    </row>
    <row r="241" spans="19:48" ht="16.8" x14ac:dyDescent="0.45">
      <c r="S241" s="12">
        <v>11</v>
      </c>
      <c r="T241" s="10">
        <v>600</v>
      </c>
      <c r="AV241" s="56"/>
    </row>
    <row r="242" spans="19:48" ht="16.8" x14ac:dyDescent="0.45">
      <c r="S242" s="12">
        <v>391</v>
      </c>
      <c r="T242" s="10">
        <v>600</v>
      </c>
      <c r="AV242" s="56"/>
    </row>
    <row r="243" spans="19:48" ht="16.8" x14ac:dyDescent="0.45">
      <c r="S243" s="12">
        <v>321</v>
      </c>
      <c r="T243" s="10">
        <v>600</v>
      </c>
      <c r="AV243" s="56"/>
    </row>
    <row r="244" spans="19:48" ht="16.8" x14ac:dyDescent="0.45">
      <c r="S244" s="12">
        <v>369</v>
      </c>
      <c r="T244" s="10">
        <v>600</v>
      </c>
      <c r="AV244" s="56"/>
    </row>
    <row r="245" spans="19:48" ht="16.8" x14ac:dyDescent="0.45">
      <c r="S245" s="12">
        <v>594</v>
      </c>
      <c r="T245" s="10">
        <v>600</v>
      </c>
      <c r="AV245" s="56"/>
    </row>
    <row r="246" spans="19:48" ht="16.8" x14ac:dyDescent="0.45">
      <c r="S246" s="12">
        <v>743</v>
      </c>
      <c r="T246" s="10">
        <v>600</v>
      </c>
      <c r="AV246" s="56"/>
    </row>
    <row r="247" spans="19:48" ht="16.8" x14ac:dyDescent="0.45">
      <c r="S247" s="12">
        <v>694</v>
      </c>
      <c r="T247" s="10">
        <v>600</v>
      </c>
      <c r="AV247" s="56"/>
    </row>
    <row r="248" spans="19:48" ht="16.8" x14ac:dyDescent="0.45">
      <c r="S248" s="12">
        <v>644</v>
      </c>
      <c r="T248" s="10">
        <v>600</v>
      </c>
      <c r="AV248" s="56"/>
    </row>
    <row r="249" spans="19:48" ht="16.8" x14ac:dyDescent="0.45">
      <c r="S249" s="12">
        <v>564</v>
      </c>
      <c r="T249" s="10">
        <v>600</v>
      </c>
      <c r="AV249" s="56"/>
    </row>
    <row r="250" spans="19:48" ht="16.8" x14ac:dyDescent="0.45">
      <c r="S250" s="12">
        <v>810</v>
      </c>
      <c r="T250" s="10">
        <v>600</v>
      </c>
      <c r="AV250" s="56"/>
    </row>
    <row r="251" spans="19:48" ht="16.8" x14ac:dyDescent="0.45">
      <c r="S251" s="12">
        <v>702</v>
      </c>
      <c r="T251" s="10">
        <v>600</v>
      </c>
      <c r="AV251" s="56"/>
    </row>
    <row r="252" spans="19:48" ht="16.8" x14ac:dyDescent="0.45">
      <c r="S252" s="12">
        <v>604</v>
      </c>
      <c r="T252" s="10">
        <v>600</v>
      </c>
      <c r="AV252" s="56"/>
    </row>
    <row r="253" spans="19:48" ht="16.8" x14ac:dyDescent="0.45">
      <c r="S253" s="12">
        <v>1044</v>
      </c>
      <c r="T253" s="10">
        <v>600</v>
      </c>
      <c r="AV253" s="56"/>
    </row>
    <row r="254" spans="19:48" ht="16.8" x14ac:dyDescent="0.45">
      <c r="S254" s="12">
        <v>1018</v>
      </c>
      <c r="T254" s="10">
        <v>600</v>
      </c>
      <c r="AV254" s="56"/>
    </row>
    <row r="255" spans="19:48" ht="16.8" x14ac:dyDescent="0.45">
      <c r="S255" s="12">
        <v>1003</v>
      </c>
      <c r="T255" s="10">
        <v>600</v>
      </c>
      <c r="AV255" s="56"/>
    </row>
    <row r="256" spans="19:48" ht="16.8" x14ac:dyDescent="0.45">
      <c r="S256" s="12">
        <v>866</v>
      </c>
      <c r="T256" s="10">
        <v>600</v>
      </c>
      <c r="AV256" s="56"/>
    </row>
    <row r="257" spans="19:48" ht="16.8" x14ac:dyDescent="0.45">
      <c r="S257" s="12">
        <v>823</v>
      </c>
      <c r="T257" s="10">
        <v>600</v>
      </c>
      <c r="AV257" s="56"/>
    </row>
    <row r="258" spans="19:48" ht="16.8" x14ac:dyDescent="0.45">
      <c r="S258" s="12">
        <v>923</v>
      </c>
      <c r="T258" s="10">
        <v>600</v>
      </c>
      <c r="AV258" s="56"/>
    </row>
    <row r="259" spans="19:48" ht="16.8" x14ac:dyDescent="0.45">
      <c r="S259" s="12">
        <v>1263</v>
      </c>
      <c r="T259" s="10">
        <v>600</v>
      </c>
      <c r="AV259" s="56"/>
    </row>
    <row r="260" spans="19:48" ht="16.8" x14ac:dyDescent="0.45">
      <c r="S260" s="12">
        <v>1347</v>
      </c>
      <c r="T260" s="10">
        <v>600</v>
      </c>
      <c r="AV260" s="56"/>
    </row>
    <row r="261" spans="19:48" ht="16.8" x14ac:dyDescent="0.45">
      <c r="S261" s="12">
        <v>1128</v>
      </c>
      <c r="T261" s="10">
        <v>600</v>
      </c>
      <c r="AV261" s="56"/>
    </row>
    <row r="262" spans="19:48" ht="16.8" x14ac:dyDescent="0.45">
      <c r="S262" s="12">
        <v>1137</v>
      </c>
      <c r="T262" s="10">
        <v>600</v>
      </c>
      <c r="AV262" s="56"/>
    </row>
    <row r="263" spans="19:48" ht="16.8" x14ac:dyDescent="0.45">
      <c r="S263" s="12">
        <v>1131</v>
      </c>
      <c r="T263" s="10">
        <v>600</v>
      </c>
      <c r="AV263" s="56"/>
    </row>
    <row r="264" spans="19:48" ht="16.8" x14ac:dyDescent="0.45">
      <c r="S264" s="12">
        <v>1299</v>
      </c>
      <c r="T264" s="10">
        <v>600</v>
      </c>
      <c r="AV264" s="56"/>
    </row>
    <row r="265" spans="19:48" ht="16.8" x14ac:dyDescent="0.45">
      <c r="S265" s="12">
        <v>826</v>
      </c>
      <c r="T265" s="10">
        <v>650</v>
      </c>
      <c r="AV265" s="56"/>
    </row>
    <row r="266" spans="19:48" ht="16.8" x14ac:dyDescent="0.45">
      <c r="S266" s="12">
        <v>139</v>
      </c>
      <c r="T266" s="10">
        <v>700</v>
      </c>
      <c r="AV266" s="56"/>
    </row>
    <row r="267" spans="19:48" ht="16.8" x14ac:dyDescent="0.45">
      <c r="S267" s="12">
        <v>270</v>
      </c>
      <c r="T267" s="10">
        <v>700</v>
      </c>
      <c r="AV267" s="56"/>
    </row>
    <row r="268" spans="19:48" ht="16.8" x14ac:dyDescent="0.45">
      <c r="S268" s="12">
        <v>102</v>
      </c>
      <c r="T268" s="10">
        <v>700</v>
      </c>
      <c r="AV268" s="56"/>
    </row>
    <row r="269" spans="19:48" ht="16.8" x14ac:dyDescent="0.45">
      <c r="S269" s="12">
        <v>206</v>
      </c>
      <c r="T269" s="10">
        <v>700</v>
      </c>
      <c r="AV269" s="56"/>
    </row>
    <row r="270" spans="19:48" ht="16.8" x14ac:dyDescent="0.45">
      <c r="S270" s="12">
        <v>45</v>
      </c>
      <c r="T270" s="10">
        <v>700</v>
      </c>
      <c r="AV270" s="56"/>
    </row>
    <row r="271" spans="19:48" ht="16.8" x14ac:dyDescent="0.45">
      <c r="S271" s="12">
        <v>219</v>
      </c>
      <c r="T271" s="10">
        <v>700</v>
      </c>
      <c r="AV271" s="56"/>
    </row>
    <row r="272" spans="19:48" ht="16.8" x14ac:dyDescent="0.45">
      <c r="S272" s="12">
        <v>66</v>
      </c>
      <c r="T272" s="10">
        <v>700</v>
      </c>
      <c r="AV272" s="56"/>
    </row>
    <row r="273" spans="19:48" ht="16.8" x14ac:dyDescent="0.45">
      <c r="S273" s="12">
        <v>101</v>
      </c>
      <c r="T273" s="10">
        <v>700</v>
      </c>
      <c r="AV273" s="56"/>
    </row>
    <row r="274" spans="19:48" ht="16.8" x14ac:dyDescent="0.45">
      <c r="S274" s="12">
        <v>392</v>
      </c>
      <c r="T274" s="10">
        <v>700</v>
      </c>
      <c r="AV274" s="56"/>
    </row>
    <row r="275" spans="19:48" ht="16.8" x14ac:dyDescent="0.45">
      <c r="S275" s="12">
        <v>520</v>
      </c>
      <c r="T275" s="10">
        <v>700</v>
      </c>
      <c r="AV275" s="56"/>
    </row>
    <row r="276" spans="19:48" ht="16.8" x14ac:dyDescent="0.45">
      <c r="S276" s="12">
        <v>363</v>
      </c>
      <c r="T276" s="10">
        <v>700</v>
      </c>
      <c r="AV276" s="56"/>
    </row>
    <row r="277" spans="19:48" ht="16.8" x14ac:dyDescent="0.45">
      <c r="S277" s="12">
        <v>356</v>
      </c>
      <c r="T277" s="10">
        <v>700</v>
      </c>
      <c r="AV277" s="56"/>
    </row>
    <row r="278" spans="19:48" ht="16.8" x14ac:dyDescent="0.45">
      <c r="S278" s="12">
        <v>431</v>
      </c>
      <c r="T278" s="10">
        <v>700</v>
      </c>
      <c r="AV278" s="56"/>
    </row>
    <row r="279" spans="19:48" ht="16.8" x14ac:dyDescent="0.45">
      <c r="S279" s="12">
        <v>493</v>
      </c>
      <c r="T279" s="10">
        <v>700</v>
      </c>
      <c r="AV279" s="56"/>
    </row>
    <row r="280" spans="19:48" ht="16.8" x14ac:dyDescent="0.45">
      <c r="S280" s="12">
        <v>379</v>
      </c>
      <c r="T280" s="10">
        <v>700</v>
      </c>
      <c r="AV280" s="56"/>
    </row>
    <row r="281" spans="19:48" ht="16.8" x14ac:dyDescent="0.45">
      <c r="S281" s="12">
        <v>542</v>
      </c>
      <c r="T281" s="10">
        <v>700</v>
      </c>
      <c r="AV281" s="56"/>
    </row>
    <row r="282" spans="19:48" ht="16.8" x14ac:dyDescent="0.45">
      <c r="S282" s="12">
        <v>552</v>
      </c>
      <c r="T282" s="10">
        <v>700</v>
      </c>
      <c r="AV282" s="56"/>
    </row>
    <row r="283" spans="19:48" ht="16.8" x14ac:dyDescent="0.45">
      <c r="S283" s="12">
        <v>573</v>
      </c>
      <c r="T283" s="10">
        <v>700</v>
      </c>
      <c r="AV283" s="56"/>
    </row>
    <row r="284" spans="19:48" ht="16.8" x14ac:dyDescent="0.45">
      <c r="S284" s="12">
        <v>637</v>
      </c>
      <c r="T284" s="10">
        <v>700</v>
      </c>
      <c r="AV284" s="56"/>
    </row>
    <row r="285" spans="19:48" ht="16.8" x14ac:dyDescent="0.45">
      <c r="S285" s="12">
        <v>961</v>
      </c>
      <c r="T285" s="10">
        <v>700</v>
      </c>
      <c r="AV285" s="56"/>
    </row>
    <row r="286" spans="19:48" ht="16.8" x14ac:dyDescent="0.45">
      <c r="S286" s="12">
        <v>968</v>
      </c>
      <c r="T286" s="10">
        <v>700</v>
      </c>
      <c r="AV286" s="56"/>
    </row>
    <row r="287" spans="19:48" ht="16.8" x14ac:dyDescent="0.45">
      <c r="S287" s="12">
        <v>905</v>
      </c>
      <c r="T287" s="10">
        <v>700</v>
      </c>
      <c r="AV287" s="56"/>
    </row>
    <row r="288" spans="19:48" ht="16.8" x14ac:dyDescent="0.45">
      <c r="S288" s="12">
        <v>932</v>
      </c>
      <c r="T288" s="10">
        <v>700</v>
      </c>
      <c r="AV288" s="56"/>
    </row>
    <row r="289" spans="19:48" ht="16.8" x14ac:dyDescent="0.45">
      <c r="S289" s="12">
        <v>907</v>
      </c>
      <c r="T289" s="10">
        <v>700</v>
      </c>
      <c r="AV289" s="56"/>
    </row>
    <row r="290" spans="19:48" ht="16.8" x14ac:dyDescent="0.45">
      <c r="S290" s="12">
        <v>1091</v>
      </c>
      <c r="T290" s="10">
        <v>700</v>
      </c>
      <c r="AV290" s="56"/>
    </row>
    <row r="291" spans="19:48" ht="16.8" x14ac:dyDescent="0.45">
      <c r="S291" s="12">
        <v>1049</v>
      </c>
      <c r="T291" s="10">
        <v>700</v>
      </c>
      <c r="AV291" s="56"/>
    </row>
    <row r="292" spans="19:48" ht="16.8" x14ac:dyDescent="0.45">
      <c r="S292" s="12">
        <v>1229</v>
      </c>
      <c r="T292" s="10">
        <v>700</v>
      </c>
      <c r="AV292" s="56"/>
    </row>
    <row r="293" spans="19:48" ht="16.8" x14ac:dyDescent="0.45">
      <c r="S293" s="12">
        <v>1096</v>
      </c>
      <c r="T293" s="10">
        <v>700</v>
      </c>
      <c r="AV293" s="56"/>
    </row>
    <row r="294" spans="19:48" ht="16.8" x14ac:dyDescent="0.45">
      <c r="S294" s="12">
        <v>1124</v>
      </c>
      <c r="T294" s="10">
        <v>700</v>
      </c>
      <c r="AV294" s="56"/>
    </row>
    <row r="295" spans="19:48" ht="16.8" x14ac:dyDescent="0.45">
      <c r="S295" s="12">
        <v>1362</v>
      </c>
      <c r="T295" s="10">
        <v>700</v>
      </c>
      <c r="AV295" s="56"/>
    </row>
    <row r="296" spans="19:48" ht="16.8" x14ac:dyDescent="0.45">
      <c r="S296" s="12">
        <v>1280</v>
      </c>
      <c r="T296" s="10">
        <v>700</v>
      </c>
      <c r="AV296" s="56"/>
    </row>
    <row r="297" spans="19:48" ht="16.8" x14ac:dyDescent="0.45">
      <c r="S297" s="12">
        <v>1212</v>
      </c>
      <c r="T297" s="10">
        <v>700</v>
      </c>
      <c r="AV297" s="56"/>
    </row>
    <row r="298" spans="19:48" ht="16.8" x14ac:dyDescent="0.45">
      <c r="S298" s="12">
        <v>1337</v>
      </c>
      <c r="T298" s="10">
        <v>700</v>
      </c>
      <c r="AV298" s="56"/>
    </row>
    <row r="299" spans="19:48" ht="16.8" x14ac:dyDescent="0.45">
      <c r="S299" s="12">
        <v>1115</v>
      </c>
      <c r="T299" s="10">
        <v>750</v>
      </c>
      <c r="AV299" s="56"/>
    </row>
    <row r="300" spans="19:48" ht="16.8" x14ac:dyDescent="0.45">
      <c r="S300" s="12">
        <v>186</v>
      </c>
      <c r="T300" s="10">
        <v>800</v>
      </c>
      <c r="AV300" s="56"/>
    </row>
    <row r="301" spans="19:48" ht="16.8" x14ac:dyDescent="0.45">
      <c r="S301" s="12">
        <v>35</v>
      </c>
      <c r="T301" s="10">
        <v>800</v>
      </c>
      <c r="AV301" s="56"/>
    </row>
    <row r="302" spans="19:48" ht="16.8" x14ac:dyDescent="0.45">
      <c r="S302" s="12">
        <v>273</v>
      </c>
      <c r="T302" s="10">
        <v>800</v>
      </c>
      <c r="AV302" s="56"/>
    </row>
    <row r="303" spans="19:48" ht="16.8" x14ac:dyDescent="0.45">
      <c r="S303" s="12">
        <v>153</v>
      </c>
      <c r="T303" s="10">
        <v>800</v>
      </c>
      <c r="AV303" s="56"/>
    </row>
    <row r="304" spans="19:48" ht="16.8" x14ac:dyDescent="0.45">
      <c r="S304" s="12">
        <v>147</v>
      </c>
      <c r="T304" s="10">
        <v>800</v>
      </c>
      <c r="AV304" s="56"/>
    </row>
    <row r="305" spans="19:48" ht="16.8" x14ac:dyDescent="0.45">
      <c r="S305" s="12">
        <v>3</v>
      </c>
      <c r="T305" s="10">
        <v>800</v>
      </c>
      <c r="AV305" s="56"/>
    </row>
    <row r="306" spans="19:48" ht="16.8" x14ac:dyDescent="0.45">
      <c r="S306" s="12">
        <v>192</v>
      </c>
      <c r="T306" s="10">
        <v>800</v>
      </c>
      <c r="AV306" s="56"/>
    </row>
    <row r="307" spans="19:48" ht="16.8" x14ac:dyDescent="0.45">
      <c r="S307" s="12">
        <v>155</v>
      </c>
      <c r="T307" s="10">
        <v>800</v>
      </c>
      <c r="AV307" s="56"/>
    </row>
    <row r="308" spans="19:48" ht="16.8" x14ac:dyDescent="0.45">
      <c r="S308" s="12">
        <v>175</v>
      </c>
      <c r="T308" s="10">
        <v>800</v>
      </c>
      <c r="AV308" s="56"/>
    </row>
    <row r="309" spans="19:48" ht="16.8" x14ac:dyDescent="0.45">
      <c r="S309" s="12">
        <v>68</v>
      </c>
      <c r="T309" s="10">
        <v>800</v>
      </c>
      <c r="AV309" s="56"/>
    </row>
    <row r="310" spans="19:48" ht="16.8" x14ac:dyDescent="0.45">
      <c r="S310" s="12">
        <v>148</v>
      </c>
      <c r="T310" s="10">
        <v>800</v>
      </c>
      <c r="AV310" s="56"/>
    </row>
    <row r="311" spans="19:48" ht="16.8" x14ac:dyDescent="0.45">
      <c r="S311" s="12">
        <v>57</v>
      </c>
      <c r="T311" s="10">
        <v>800</v>
      </c>
      <c r="AV311" s="56"/>
    </row>
    <row r="312" spans="19:48" ht="16.8" x14ac:dyDescent="0.45">
      <c r="S312" s="12">
        <v>61</v>
      </c>
      <c r="T312" s="10">
        <v>800</v>
      </c>
      <c r="AV312" s="56"/>
    </row>
    <row r="313" spans="19:48" ht="16.8" x14ac:dyDescent="0.45">
      <c r="S313" s="12">
        <v>269</v>
      </c>
      <c r="T313" s="10">
        <v>800</v>
      </c>
      <c r="AV313" s="56"/>
    </row>
    <row r="314" spans="19:48" ht="16.8" x14ac:dyDescent="0.45">
      <c r="S314" s="12">
        <v>404</v>
      </c>
      <c r="T314" s="10">
        <v>800</v>
      </c>
      <c r="AV314" s="56"/>
    </row>
    <row r="315" spans="19:48" ht="16.8" x14ac:dyDescent="0.45">
      <c r="S315" s="12">
        <v>469</v>
      </c>
      <c r="T315" s="10">
        <v>800</v>
      </c>
      <c r="AV315" s="56"/>
    </row>
    <row r="316" spans="19:48" ht="16.8" x14ac:dyDescent="0.45">
      <c r="S316" s="12">
        <v>276</v>
      </c>
      <c r="T316" s="10">
        <v>800</v>
      </c>
      <c r="AV316" s="56"/>
    </row>
    <row r="317" spans="19:48" ht="16.8" x14ac:dyDescent="0.45">
      <c r="S317" s="12">
        <v>279</v>
      </c>
      <c r="T317" s="10">
        <v>800</v>
      </c>
      <c r="AV317" s="56"/>
    </row>
    <row r="318" spans="19:48" ht="16.8" x14ac:dyDescent="0.45">
      <c r="S318" s="12">
        <v>495</v>
      </c>
      <c r="T318" s="10">
        <v>800</v>
      </c>
      <c r="AV318" s="56"/>
    </row>
    <row r="319" spans="19:48" ht="16.8" x14ac:dyDescent="0.45">
      <c r="S319" s="12">
        <v>310</v>
      </c>
      <c r="T319" s="10">
        <v>800</v>
      </c>
      <c r="AV319" s="56"/>
    </row>
    <row r="320" spans="19:48" ht="16.8" x14ac:dyDescent="0.45">
      <c r="S320" s="12">
        <v>373</v>
      </c>
      <c r="T320" s="10">
        <v>800</v>
      </c>
      <c r="AV320" s="56"/>
    </row>
    <row r="321" spans="19:48" ht="16.8" x14ac:dyDescent="0.45">
      <c r="S321" s="12">
        <v>533</v>
      </c>
      <c r="T321" s="10">
        <v>800</v>
      </c>
      <c r="AV321" s="56"/>
    </row>
    <row r="322" spans="19:48" ht="16.8" x14ac:dyDescent="0.45">
      <c r="S322" s="12">
        <v>402</v>
      </c>
      <c r="T322" s="10">
        <v>800</v>
      </c>
      <c r="AV322" s="56"/>
    </row>
    <row r="323" spans="19:48" ht="16.8" x14ac:dyDescent="0.45">
      <c r="S323" s="12">
        <v>534</v>
      </c>
      <c r="T323" s="10">
        <v>800</v>
      </c>
      <c r="AV323" s="56"/>
    </row>
    <row r="324" spans="19:48" ht="16.8" x14ac:dyDescent="0.45">
      <c r="S324" s="12">
        <v>459</v>
      </c>
      <c r="T324" s="10">
        <v>800</v>
      </c>
      <c r="AV324" s="56"/>
    </row>
    <row r="325" spans="19:48" ht="16.8" x14ac:dyDescent="0.45">
      <c r="S325" s="12">
        <v>450</v>
      </c>
      <c r="T325" s="10">
        <v>800</v>
      </c>
      <c r="AV325" s="56"/>
    </row>
    <row r="326" spans="19:48" ht="16.8" x14ac:dyDescent="0.45">
      <c r="S326" s="12">
        <v>454</v>
      </c>
      <c r="T326" s="10">
        <v>800</v>
      </c>
      <c r="AV326" s="56"/>
    </row>
    <row r="327" spans="19:48" ht="16.8" x14ac:dyDescent="0.45">
      <c r="S327" s="12">
        <v>299</v>
      </c>
      <c r="T327" s="10">
        <v>800</v>
      </c>
      <c r="AV327" s="56"/>
    </row>
    <row r="328" spans="19:48" ht="16.8" x14ac:dyDescent="0.45">
      <c r="S328" s="12">
        <v>510</v>
      </c>
      <c r="T328" s="10">
        <v>800</v>
      </c>
      <c r="AV328" s="56"/>
    </row>
    <row r="329" spans="19:48" ht="16.8" x14ac:dyDescent="0.45">
      <c r="S329" s="12">
        <v>541</v>
      </c>
      <c r="T329" s="10">
        <v>800</v>
      </c>
      <c r="AV329" s="56"/>
    </row>
    <row r="330" spans="19:48" ht="16.8" x14ac:dyDescent="0.45">
      <c r="S330" s="12">
        <v>729</v>
      </c>
      <c r="T330" s="10">
        <v>800</v>
      </c>
      <c r="AV330" s="56"/>
    </row>
    <row r="331" spans="19:48" ht="16.8" x14ac:dyDescent="0.45">
      <c r="S331" s="12">
        <v>785</v>
      </c>
      <c r="T331" s="10">
        <v>800</v>
      </c>
      <c r="AV331" s="56"/>
    </row>
    <row r="332" spans="19:48" ht="16.8" x14ac:dyDescent="0.45">
      <c r="S332" s="12">
        <v>795</v>
      </c>
      <c r="T332" s="10">
        <v>800</v>
      </c>
      <c r="AV332" s="56"/>
    </row>
    <row r="333" spans="19:48" ht="16.8" x14ac:dyDescent="0.45">
      <c r="S333" s="12">
        <v>762</v>
      </c>
      <c r="T333" s="10">
        <v>800</v>
      </c>
      <c r="AV333" s="56"/>
    </row>
    <row r="334" spans="19:48" ht="16.8" x14ac:dyDescent="0.45">
      <c r="S334" s="12">
        <v>569</v>
      </c>
      <c r="T334" s="10">
        <v>800</v>
      </c>
      <c r="AV334" s="56"/>
    </row>
    <row r="335" spans="19:48" ht="16.8" x14ac:dyDescent="0.45">
      <c r="S335" s="12">
        <v>774</v>
      </c>
      <c r="T335" s="10">
        <v>800</v>
      </c>
      <c r="AV335" s="56"/>
    </row>
    <row r="336" spans="19:48" ht="16.8" x14ac:dyDescent="0.45">
      <c r="S336" s="12">
        <v>574</v>
      </c>
      <c r="T336" s="10">
        <v>800</v>
      </c>
      <c r="AV336" s="56"/>
    </row>
    <row r="337" spans="19:48" ht="16.8" x14ac:dyDescent="0.45">
      <c r="S337" s="12">
        <v>848</v>
      </c>
      <c r="T337" s="10">
        <v>800</v>
      </c>
      <c r="AV337" s="56"/>
    </row>
    <row r="338" spans="19:48" ht="16.8" x14ac:dyDescent="0.45">
      <c r="S338" s="12">
        <v>1033</v>
      </c>
      <c r="T338" s="10">
        <v>800</v>
      </c>
      <c r="AV338" s="56"/>
    </row>
    <row r="339" spans="19:48" ht="16.8" x14ac:dyDescent="0.45">
      <c r="S339" s="12">
        <v>828</v>
      </c>
      <c r="T339" s="10">
        <v>800</v>
      </c>
      <c r="AV339" s="56"/>
    </row>
    <row r="340" spans="19:48" ht="16.8" x14ac:dyDescent="0.45">
      <c r="S340" s="12">
        <v>958</v>
      </c>
      <c r="T340" s="10">
        <v>800</v>
      </c>
      <c r="AV340" s="56"/>
    </row>
    <row r="341" spans="19:48" ht="16.8" x14ac:dyDescent="0.45">
      <c r="S341" s="12">
        <v>1001</v>
      </c>
      <c r="T341" s="10">
        <v>800</v>
      </c>
      <c r="AV341" s="56"/>
    </row>
    <row r="342" spans="19:48" ht="16.8" x14ac:dyDescent="0.45">
      <c r="S342" s="12">
        <v>860</v>
      </c>
      <c r="T342" s="10">
        <v>800</v>
      </c>
      <c r="AV342" s="56"/>
    </row>
    <row r="343" spans="19:48" ht="16.8" x14ac:dyDescent="0.45">
      <c r="S343" s="12">
        <v>1065</v>
      </c>
      <c r="T343" s="10">
        <v>800</v>
      </c>
      <c r="AV343" s="56"/>
    </row>
    <row r="344" spans="19:48" ht="16.8" x14ac:dyDescent="0.45">
      <c r="S344" s="12">
        <v>960</v>
      </c>
      <c r="T344" s="10">
        <v>800</v>
      </c>
      <c r="AV344" s="56"/>
    </row>
    <row r="345" spans="19:48" ht="16.8" x14ac:dyDescent="0.45">
      <c r="S345" s="12">
        <v>1073</v>
      </c>
      <c r="T345" s="10">
        <v>800</v>
      </c>
      <c r="AV345" s="56"/>
    </row>
    <row r="346" spans="19:48" ht="16.8" x14ac:dyDescent="0.45">
      <c r="S346" s="12">
        <v>1163</v>
      </c>
      <c r="T346" s="10">
        <v>800</v>
      </c>
      <c r="AV346" s="56"/>
    </row>
    <row r="347" spans="19:48" ht="16.8" x14ac:dyDescent="0.45">
      <c r="S347" s="12">
        <v>1226</v>
      </c>
      <c r="T347" s="10">
        <v>800</v>
      </c>
      <c r="AV347" s="56"/>
    </row>
    <row r="348" spans="19:48" ht="16.8" x14ac:dyDescent="0.45">
      <c r="S348" s="12">
        <v>1102</v>
      </c>
      <c r="T348" s="10">
        <v>800</v>
      </c>
      <c r="AV348" s="56"/>
    </row>
    <row r="349" spans="19:48" ht="16.8" x14ac:dyDescent="0.45">
      <c r="S349" s="12">
        <v>1108</v>
      </c>
      <c r="T349" s="10">
        <v>800</v>
      </c>
      <c r="AV349" s="56"/>
    </row>
    <row r="350" spans="19:48" ht="16.8" x14ac:dyDescent="0.45">
      <c r="S350" s="12">
        <v>1266</v>
      </c>
      <c r="T350" s="10">
        <v>800</v>
      </c>
      <c r="AV350" s="56"/>
    </row>
    <row r="351" spans="19:48" ht="16.8" x14ac:dyDescent="0.45">
      <c r="S351" s="12">
        <v>1167</v>
      </c>
      <c r="T351" s="10">
        <v>800</v>
      </c>
      <c r="AV351" s="56"/>
    </row>
    <row r="352" spans="19:48" ht="16.8" x14ac:dyDescent="0.45">
      <c r="S352" s="12">
        <v>1113</v>
      </c>
      <c r="T352" s="10">
        <v>800</v>
      </c>
      <c r="AV352" s="56"/>
    </row>
    <row r="353" spans="19:48" ht="16.8" x14ac:dyDescent="0.45">
      <c r="S353" s="12">
        <v>1148</v>
      </c>
      <c r="T353" s="10">
        <v>800</v>
      </c>
      <c r="AV353" s="56"/>
    </row>
    <row r="354" spans="19:48" ht="16.8" x14ac:dyDescent="0.45">
      <c r="S354" s="12">
        <v>1141</v>
      </c>
      <c r="T354" s="10">
        <v>800</v>
      </c>
      <c r="AV354" s="56"/>
    </row>
    <row r="355" spans="19:48" ht="16.8" x14ac:dyDescent="0.45">
      <c r="S355" s="12">
        <v>1250</v>
      </c>
      <c r="T355" s="10">
        <v>800</v>
      </c>
      <c r="AV355" s="56"/>
    </row>
    <row r="356" spans="19:48" ht="16.8" x14ac:dyDescent="0.45">
      <c r="S356" s="12">
        <v>1290</v>
      </c>
      <c r="T356" s="10">
        <v>800</v>
      </c>
      <c r="AV356" s="56"/>
    </row>
    <row r="357" spans="19:48" ht="16.8" x14ac:dyDescent="0.45">
      <c r="S357" s="12">
        <v>189</v>
      </c>
      <c r="T357" s="10">
        <v>900</v>
      </c>
      <c r="AV357" s="56"/>
    </row>
    <row r="358" spans="19:48" ht="16.8" x14ac:dyDescent="0.45">
      <c r="S358" s="12">
        <v>108</v>
      </c>
      <c r="T358" s="10">
        <v>900</v>
      </c>
      <c r="AV358" s="56"/>
    </row>
    <row r="359" spans="19:48" ht="16.8" x14ac:dyDescent="0.45">
      <c r="S359" s="12">
        <v>218</v>
      </c>
      <c r="T359" s="10">
        <v>900</v>
      </c>
      <c r="AV359" s="56"/>
    </row>
    <row r="360" spans="19:48" ht="16.8" x14ac:dyDescent="0.45">
      <c r="S360" s="12">
        <v>152</v>
      </c>
      <c r="T360" s="10">
        <v>900</v>
      </c>
      <c r="AV360" s="56"/>
    </row>
    <row r="361" spans="19:48" ht="16.8" x14ac:dyDescent="0.45">
      <c r="S361" s="12">
        <v>409</v>
      </c>
      <c r="T361" s="10">
        <v>900</v>
      </c>
      <c r="AV361" s="56"/>
    </row>
    <row r="362" spans="19:48" ht="16.8" x14ac:dyDescent="0.45">
      <c r="S362" s="12">
        <v>399</v>
      </c>
      <c r="T362" s="10">
        <v>900</v>
      </c>
      <c r="AV362" s="56"/>
    </row>
    <row r="363" spans="19:48" ht="16.8" x14ac:dyDescent="0.45">
      <c r="S363" s="12">
        <v>453</v>
      </c>
      <c r="T363" s="10">
        <v>900</v>
      </c>
      <c r="AV363" s="56"/>
    </row>
    <row r="364" spans="19:48" ht="16.8" x14ac:dyDescent="0.45">
      <c r="S364" s="12">
        <v>297</v>
      </c>
      <c r="T364" s="10">
        <v>900</v>
      </c>
      <c r="AV364" s="56"/>
    </row>
    <row r="365" spans="19:48" ht="16.8" x14ac:dyDescent="0.45">
      <c r="S365" s="12">
        <v>290</v>
      </c>
      <c r="T365" s="10">
        <v>900</v>
      </c>
      <c r="AV365" s="56"/>
    </row>
    <row r="366" spans="19:48" ht="16.8" x14ac:dyDescent="0.45">
      <c r="S366" s="12">
        <v>338</v>
      </c>
      <c r="T366" s="10">
        <v>900</v>
      </c>
      <c r="AV366" s="56"/>
    </row>
    <row r="367" spans="19:48" ht="16.8" x14ac:dyDescent="0.45">
      <c r="S367" s="12">
        <v>522</v>
      </c>
      <c r="T367" s="10">
        <v>900</v>
      </c>
      <c r="AV367" s="56"/>
    </row>
    <row r="368" spans="19:48" ht="16.8" x14ac:dyDescent="0.45">
      <c r="S368" s="12">
        <v>557</v>
      </c>
      <c r="T368" s="10">
        <v>900</v>
      </c>
      <c r="AV368" s="56"/>
    </row>
    <row r="369" spans="19:48" ht="16.8" x14ac:dyDescent="0.45">
      <c r="S369" s="12">
        <v>660</v>
      </c>
      <c r="T369" s="10">
        <v>900</v>
      </c>
      <c r="AV369" s="56"/>
    </row>
    <row r="370" spans="19:48" ht="16.8" x14ac:dyDescent="0.45">
      <c r="S370" s="12">
        <v>716</v>
      </c>
      <c r="T370" s="10">
        <v>900</v>
      </c>
      <c r="AV370" s="56"/>
    </row>
    <row r="371" spans="19:48" ht="16.8" x14ac:dyDescent="0.45">
      <c r="S371" s="12">
        <v>779</v>
      </c>
      <c r="T371" s="10">
        <v>900</v>
      </c>
      <c r="AV371" s="56"/>
    </row>
    <row r="372" spans="19:48" ht="16.8" x14ac:dyDescent="0.45">
      <c r="S372" s="12">
        <v>710</v>
      </c>
      <c r="T372" s="10">
        <v>900</v>
      </c>
      <c r="AV372" s="56"/>
    </row>
    <row r="373" spans="19:48" ht="16.8" x14ac:dyDescent="0.45">
      <c r="S373" s="12">
        <v>635</v>
      </c>
      <c r="T373" s="10">
        <v>900</v>
      </c>
      <c r="AV373" s="56"/>
    </row>
    <row r="374" spans="19:48" ht="16.8" x14ac:dyDescent="0.45">
      <c r="S374" s="12">
        <v>971</v>
      </c>
      <c r="T374" s="10">
        <v>900</v>
      </c>
      <c r="AV374" s="56"/>
    </row>
    <row r="375" spans="19:48" ht="16.8" x14ac:dyDescent="0.45">
      <c r="S375" s="12">
        <v>849</v>
      </c>
      <c r="T375" s="10">
        <v>900</v>
      </c>
      <c r="AV375" s="56"/>
    </row>
    <row r="376" spans="19:48" ht="16.8" x14ac:dyDescent="0.45">
      <c r="S376" s="12">
        <v>896</v>
      </c>
      <c r="T376" s="10">
        <v>900</v>
      </c>
      <c r="AV376" s="56"/>
    </row>
    <row r="377" spans="19:48" ht="16.8" x14ac:dyDescent="0.45">
      <c r="S377" s="12">
        <v>870</v>
      </c>
      <c r="T377" s="10">
        <v>900</v>
      </c>
      <c r="AV377" s="56"/>
    </row>
    <row r="378" spans="19:48" ht="16.8" x14ac:dyDescent="0.45">
      <c r="S378" s="12">
        <v>1081</v>
      </c>
      <c r="T378" s="10">
        <v>900</v>
      </c>
      <c r="AV378" s="56"/>
    </row>
    <row r="379" spans="19:48" ht="16.8" x14ac:dyDescent="0.45">
      <c r="S379" s="12">
        <v>1225</v>
      </c>
      <c r="T379" s="10">
        <v>900</v>
      </c>
      <c r="AV379" s="56"/>
    </row>
    <row r="380" spans="19:48" ht="16.8" x14ac:dyDescent="0.45">
      <c r="S380" s="12">
        <v>1208</v>
      </c>
      <c r="T380" s="10">
        <v>900</v>
      </c>
      <c r="AV380" s="56"/>
    </row>
    <row r="381" spans="19:48" ht="16.8" x14ac:dyDescent="0.45">
      <c r="S381" s="12">
        <v>1144</v>
      </c>
      <c r="T381" s="10">
        <v>900</v>
      </c>
      <c r="AV381" s="56"/>
    </row>
    <row r="382" spans="19:48" ht="16.8" x14ac:dyDescent="0.45">
      <c r="S382" s="12">
        <v>1205</v>
      </c>
      <c r="T382" s="10">
        <v>900</v>
      </c>
      <c r="AV382" s="56"/>
    </row>
    <row r="383" spans="19:48" ht="16.8" x14ac:dyDescent="0.45">
      <c r="S383" s="12">
        <v>47</v>
      </c>
      <c r="T383" s="10">
        <v>1000</v>
      </c>
      <c r="AV383" s="56"/>
    </row>
    <row r="384" spans="19:48" ht="16.8" x14ac:dyDescent="0.45">
      <c r="S384" s="12">
        <v>765</v>
      </c>
      <c r="T384" s="10">
        <v>1000</v>
      </c>
      <c r="AV384" s="56"/>
    </row>
    <row r="385" spans="19:48" ht="16.8" x14ac:dyDescent="0.45">
      <c r="S385" s="12">
        <v>85</v>
      </c>
      <c r="T385" s="10">
        <v>1100</v>
      </c>
      <c r="AV385" s="56"/>
    </row>
    <row r="386" spans="19:48" ht="16.8" x14ac:dyDescent="0.45">
      <c r="S386" s="12">
        <v>188</v>
      </c>
      <c r="T386" s="10">
        <v>1100</v>
      </c>
      <c r="AV386" s="56"/>
    </row>
    <row r="387" spans="19:48" ht="16.8" x14ac:dyDescent="0.45">
      <c r="S387" s="12">
        <v>99</v>
      </c>
      <c r="T387" s="10">
        <v>1100</v>
      </c>
      <c r="AV387" s="56"/>
    </row>
    <row r="388" spans="19:48" ht="16.8" x14ac:dyDescent="0.45">
      <c r="S388" s="12">
        <v>117</v>
      </c>
      <c r="T388" s="10">
        <v>1100</v>
      </c>
      <c r="AV388" s="56"/>
    </row>
    <row r="389" spans="19:48" ht="16.8" x14ac:dyDescent="0.45">
      <c r="S389" s="12">
        <v>46</v>
      </c>
      <c r="T389" s="10">
        <v>1100</v>
      </c>
      <c r="AV389" s="56"/>
    </row>
    <row r="390" spans="19:48" ht="16.8" x14ac:dyDescent="0.45">
      <c r="S390" s="12">
        <v>197</v>
      </c>
      <c r="T390" s="10">
        <v>1100</v>
      </c>
      <c r="AV390" s="56"/>
    </row>
    <row r="391" spans="19:48" ht="16.8" x14ac:dyDescent="0.45">
      <c r="S391" s="12">
        <v>142</v>
      </c>
      <c r="T391" s="10">
        <v>1100</v>
      </c>
      <c r="AV391" s="56"/>
    </row>
    <row r="392" spans="19:48" ht="16.8" x14ac:dyDescent="0.45">
      <c r="S392" s="12">
        <v>238</v>
      </c>
      <c r="T392" s="10">
        <v>1100</v>
      </c>
      <c r="AV392" s="56"/>
    </row>
    <row r="393" spans="19:48" ht="16.8" x14ac:dyDescent="0.45">
      <c r="S393" s="12">
        <v>226</v>
      </c>
      <c r="T393" s="10">
        <v>1100</v>
      </c>
      <c r="AV393" s="56"/>
    </row>
    <row r="394" spans="19:48" ht="16.8" x14ac:dyDescent="0.45">
      <c r="S394" s="12">
        <v>247</v>
      </c>
      <c r="T394" s="10">
        <v>1100</v>
      </c>
      <c r="AV394" s="56"/>
    </row>
    <row r="395" spans="19:48" ht="16.8" x14ac:dyDescent="0.45">
      <c r="S395" s="12">
        <v>8</v>
      </c>
      <c r="T395" s="10">
        <v>1100</v>
      </c>
      <c r="AV395" s="56"/>
    </row>
    <row r="396" spans="19:48" ht="16.8" x14ac:dyDescent="0.45">
      <c r="S396" s="12">
        <v>78</v>
      </c>
      <c r="T396" s="10">
        <v>1100</v>
      </c>
      <c r="AV396" s="56"/>
    </row>
    <row r="397" spans="19:48" ht="16.8" x14ac:dyDescent="0.45">
      <c r="S397" s="12">
        <v>130</v>
      </c>
      <c r="T397" s="10">
        <v>1100</v>
      </c>
      <c r="AV397" s="56"/>
    </row>
    <row r="398" spans="19:48" ht="16.8" x14ac:dyDescent="0.45">
      <c r="S398" s="12">
        <v>258</v>
      </c>
      <c r="T398" s="10">
        <v>1100</v>
      </c>
      <c r="AV398" s="56"/>
    </row>
    <row r="399" spans="19:48" ht="16.8" x14ac:dyDescent="0.45">
      <c r="S399" s="12">
        <v>318</v>
      </c>
      <c r="T399" s="10">
        <v>1100</v>
      </c>
      <c r="AV399" s="56"/>
    </row>
    <row r="400" spans="19:48" ht="16.8" x14ac:dyDescent="0.45">
      <c r="S400" s="12">
        <v>479</v>
      </c>
      <c r="T400" s="10">
        <v>1100</v>
      </c>
      <c r="AV400" s="56"/>
    </row>
    <row r="401" spans="19:48" ht="16.8" x14ac:dyDescent="0.45">
      <c r="S401" s="12">
        <v>481</v>
      </c>
      <c r="T401" s="10">
        <v>1100</v>
      </c>
      <c r="AV401" s="56"/>
    </row>
    <row r="402" spans="19:48" ht="16.8" x14ac:dyDescent="0.45">
      <c r="S402" s="12">
        <v>401</v>
      </c>
      <c r="T402" s="10">
        <v>1100</v>
      </c>
      <c r="AV402" s="56"/>
    </row>
    <row r="403" spans="19:48" ht="16.8" x14ac:dyDescent="0.45">
      <c r="S403" s="12">
        <v>483</v>
      </c>
      <c r="T403" s="10">
        <v>1100</v>
      </c>
      <c r="AV403" s="56"/>
    </row>
    <row r="404" spans="19:48" ht="16.8" x14ac:dyDescent="0.45">
      <c r="S404" s="12">
        <v>278</v>
      </c>
      <c r="T404" s="10">
        <v>1100</v>
      </c>
      <c r="AV404" s="56"/>
    </row>
    <row r="405" spans="19:48" ht="16.8" x14ac:dyDescent="0.45">
      <c r="S405" s="12">
        <v>371</v>
      </c>
      <c r="T405" s="10">
        <v>1100</v>
      </c>
      <c r="AV405" s="56"/>
    </row>
    <row r="406" spans="19:48" ht="16.8" x14ac:dyDescent="0.45">
      <c r="S406" s="12">
        <v>342</v>
      </c>
      <c r="T406" s="10">
        <v>1100</v>
      </c>
      <c r="AV406" s="56"/>
    </row>
    <row r="407" spans="19:48" ht="16.8" x14ac:dyDescent="0.45">
      <c r="S407" s="12">
        <v>509</v>
      </c>
      <c r="T407" s="10">
        <v>1100</v>
      </c>
      <c r="AV407" s="56"/>
    </row>
    <row r="408" spans="19:48" ht="16.8" x14ac:dyDescent="0.45">
      <c r="S408" s="12">
        <v>275</v>
      </c>
      <c r="T408" s="10">
        <v>1100</v>
      </c>
      <c r="AV408" s="56"/>
    </row>
    <row r="409" spans="19:48" ht="16.8" x14ac:dyDescent="0.45">
      <c r="S409" s="12">
        <v>513</v>
      </c>
      <c r="T409" s="10">
        <v>1100</v>
      </c>
      <c r="AV409" s="56"/>
    </row>
    <row r="410" spans="19:48" ht="16.8" x14ac:dyDescent="0.45">
      <c r="S410" s="12">
        <v>418</v>
      </c>
      <c r="T410" s="10">
        <v>1100</v>
      </c>
      <c r="AV410" s="56"/>
    </row>
    <row r="411" spans="19:48" ht="16.8" x14ac:dyDescent="0.45">
      <c r="S411" s="12">
        <v>387</v>
      </c>
      <c r="T411" s="10">
        <v>1100</v>
      </c>
      <c r="AV411" s="56"/>
    </row>
    <row r="412" spans="19:48" ht="16.8" x14ac:dyDescent="0.45">
      <c r="S412" s="12">
        <v>337</v>
      </c>
      <c r="T412" s="10">
        <v>1100</v>
      </c>
      <c r="AV412" s="56"/>
    </row>
    <row r="413" spans="19:48" ht="16.8" x14ac:dyDescent="0.45">
      <c r="S413" s="12">
        <v>554</v>
      </c>
      <c r="T413" s="10">
        <v>1100</v>
      </c>
      <c r="AV413" s="56"/>
    </row>
    <row r="414" spans="19:48" ht="16.8" x14ac:dyDescent="0.45">
      <c r="S414" s="12">
        <v>747</v>
      </c>
      <c r="T414" s="10">
        <v>1100</v>
      </c>
      <c r="AV414" s="56"/>
    </row>
    <row r="415" spans="19:48" ht="16.8" x14ac:dyDescent="0.45">
      <c r="S415" s="12">
        <v>793</v>
      </c>
      <c r="T415" s="10">
        <v>1100</v>
      </c>
      <c r="AV415" s="56"/>
    </row>
    <row r="416" spans="19:48" ht="16.8" x14ac:dyDescent="0.45">
      <c r="S416" s="12">
        <v>697</v>
      </c>
      <c r="T416" s="10">
        <v>1100</v>
      </c>
      <c r="AV416" s="56"/>
    </row>
    <row r="417" spans="19:48" ht="16.8" x14ac:dyDescent="0.45">
      <c r="S417" s="12">
        <v>698</v>
      </c>
      <c r="T417" s="10">
        <v>1100</v>
      </c>
      <c r="AV417" s="56"/>
    </row>
    <row r="418" spans="19:48" ht="16.8" x14ac:dyDescent="0.45">
      <c r="S418" s="12">
        <v>780</v>
      </c>
      <c r="T418" s="10">
        <v>1100</v>
      </c>
      <c r="AV418" s="56"/>
    </row>
    <row r="419" spans="19:48" ht="16.8" x14ac:dyDescent="0.45">
      <c r="S419" s="12">
        <v>581</v>
      </c>
      <c r="T419" s="10">
        <v>1100</v>
      </c>
      <c r="AV419" s="56"/>
    </row>
    <row r="420" spans="19:48" ht="16.8" x14ac:dyDescent="0.45">
      <c r="S420" s="12">
        <v>550</v>
      </c>
      <c r="T420" s="10">
        <v>1100</v>
      </c>
      <c r="AV420" s="56"/>
    </row>
    <row r="421" spans="19:48" ht="16.8" x14ac:dyDescent="0.45">
      <c r="S421" s="12">
        <v>617</v>
      </c>
      <c r="T421" s="10">
        <v>1100</v>
      </c>
      <c r="AV421" s="56"/>
    </row>
    <row r="422" spans="19:48" ht="16.8" x14ac:dyDescent="0.45">
      <c r="S422" s="12">
        <v>815</v>
      </c>
      <c r="T422" s="10">
        <v>1100</v>
      </c>
      <c r="AV422" s="56"/>
    </row>
    <row r="423" spans="19:48" ht="16.8" x14ac:dyDescent="0.45">
      <c r="S423" s="12">
        <v>938</v>
      </c>
      <c r="T423" s="10">
        <v>1100</v>
      </c>
      <c r="AV423" s="56"/>
    </row>
    <row r="424" spans="19:48" ht="16.8" x14ac:dyDescent="0.45">
      <c r="S424" s="12">
        <v>984</v>
      </c>
      <c r="T424" s="10">
        <v>1100</v>
      </c>
      <c r="AV424" s="56"/>
    </row>
    <row r="425" spans="19:48" ht="16.8" x14ac:dyDescent="0.45">
      <c r="S425" s="12">
        <v>1040</v>
      </c>
      <c r="T425" s="10">
        <v>1100</v>
      </c>
      <c r="AV425" s="56"/>
    </row>
    <row r="426" spans="19:48" ht="16.8" x14ac:dyDescent="0.45">
      <c r="S426" s="12">
        <v>913</v>
      </c>
      <c r="T426" s="10">
        <v>1100</v>
      </c>
      <c r="AV426" s="56"/>
    </row>
    <row r="427" spans="19:48" ht="16.8" x14ac:dyDescent="0.45">
      <c r="S427" s="12">
        <v>856</v>
      </c>
      <c r="T427" s="10">
        <v>1100</v>
      </c>
      <c r="AV427" s="56"/>
    </row>
    <row r="428" spans="19:48" ht="16.8" x14ac:dyDescent="0.45">
      <c r="S428" s="12">
        <v>1016</v>
      </c>
      <c r="T428" s="10">
        <v>1100</v>
      </c>
      <c r="AV428" s="56"/>
    </row>
    <row r="429" spans="19:48" ht="16.8" x14ac:dyDescent="0.45">
      <c r="S429" s="12">
        <v>950</v>
      </c>
      <c r="T429" s="10">
        <v>1100</v>
      </c>
      <c r="AV429" s="56"/>
    </row>
    <row r="430" spans="19:48" ht="16.8" x14ac:dyDescent="0.45">
      <c r="S430" s="12">
        <v>974</v>
      </c>
      <c r="T430" s="10">
        <v>1100</v>
      </c>
      <c r="AV430" s="56"/>
    </row>
    <row r="431" spans="19:48" ht="16.8" x14ac:dyDescent="0.45">
      <c r="S431" s="12">
        <v>1067</v>
      </c>
      <c r="T431" s="10">
        <v>1100</v>
      </c>
      <c r="AV431" s="56"/>
    </row>
    <row r="432" spans="19:48" ht="16.8" x14ac:dyDescent="0.45">
      <c r="S432" s="12">
        <v>931</v>
      </c>
      <c r="T432" s="10">
        <v>1100</v>
      </c>
      <c r="AV432" s="56"/>
    </row>
    <row r="433" spans="19:48" ht="16.8" x14ac:dyDescent="0.45">
      <c r="S433" s="12">
        <v>952</v>
      </c>
      <c r="T433" s="10">
        <v>1100</v>
      </c>
      <c r="AV433" s="56"/>
    </row>
    <row r="434" spans="19:48" ht="16.8" x14ac:dyDescent="0.45">
      <c r="S434" s="12">
        <v>1267</v>
      </c>
      <c r="T434" s="10">
        <v>1100</v>
      </c>
      <c r="AV434" s="56"/>
    </row>
    <row r="435" spans="19:48" ht="16.8" x14ac:dyDescent="0.45">
      <c r="S435" s="12">
        <v>1262</v>
      </c>
      <c r="T435" s="10">
        <v>1100</v>
      </c>
      <c r="AV435" s="56"/>
    </row>
    <row r="436" spans="19:48" ht="16.8" x14ac:dyDescent="0.45">
      <c r="S436" s="12">
        <v>1326</v>
      </c>
      <c r="T436" s="10">
        <v>1100</v>
      </c>
      <c r="AV436" s="56"/>
    </row>
    <row r="437" spans="19:48" ht="16.8" x14ac:dyDescent="0.45">
      <c r="S437" s="12">
        <v>1256</v>
      </c>
      <c r="T437" s="10">
        <v>1100</v>
      </c>
      <c r="AV437" s="56"/>
    </row>
    <row r="438" spans="19:48" ht="16.8" x14ac:dyDescent="0.45">
      <c r="S438" s="12">
        <v>1259</v>
      </c>
      <c r="T438" s="10">
        <v>1100</v>
      </c>
      <c r="AV438" s="56"/>
    </row>
    <row r="439" spans="19:48" ht="16.8" x14ac:dyDescent="0.45">
      <c r="S439" s="12">
        <v>1130</v>
      </c>
      <c r="T439" s="10">
        <v>1100</v>
      </c>
      <c r="AV439" s="56"/>
    </row>
    <row r="440" spans="19:48" ht="16.8" x14ac:dyDescent="0.45">
      <c r="S440" s="12">
        <v>1269</v>
      </c>
      <c r="T440" s="10">
        <v>1100</v>
      </c>
      <c r="AV440" s="56"/>
    </row>
    <row r="441" spans="19:48" ht="16.8" x14ac:dyDescent="0.45">
      <c r="S441" s="12">
        <v>1114</v>
      </c>
      <c r="T441" s="10">
        <v>1100</v>
      </c>
      <c r="AV441" s="56"/>
    </row>
    <row r="442" spans="19:48" ht="16.8" x14ac:dyDescent="0.45">
      <c r="S442" s="12">
        <v>39</v>
      </c>
      <c r="T442" s="10">
        <v>1200</v>
      </c>
      <c r="AV442" s="56"/>
    </row>
    <row r="443" spans="19:48" ht="16.8" x14ac:dyDescent="0.45">
      <c r="S443" s="12">
        <v>104</v>
      </c>
      <c r="T443" s="10">
        <v>1200</v>
      </c>
      <c r="AV443" s="56"/>
    </row>
    <row r="444" spans="19:48" ht="16.8" x14ac:dyDescent="0.45">
      <c r="S444" s="12">
        <v>144</v>
      </c>
      <c r="T444" s="10">
        <v>1200</v>
      </c>
      <c r="AV444" s="56"/>
    </row>
    <row r="445" spans="19:48" ht="16.8" x14ac:dyDescent="0.45">
      <c r="S445" s="12">
        <v>336</v>
      </c>
      <c r="T445" s="10">
        <v>1200</v>
      </c>
      <c r="AV445" s="56"/>
    </row>
    <row r="446" spans="19:48" ht="16.8" x14ac:dyDescent="0.45">
      <c r="S446" s="12">
        <v>430</v>
      </c>
      <c r="T446" s="10">
        <v>1200</v>
      </c>
      <c r="AV446" s="56"/>
    </row>
    <row r="447" spans="19:48" ht="16.8" x14ac:dyDescent="0.45">
      <c r="S447" s="12">
        <v>805</v>
      </c>
      <c r="T447" s="10">
        <v>1200</v>
      </c>
      <c r="AV447" s="56"/>
    </row>
    <row r="448" spans="19:48" ht="16.8" x14ac:dyDescent="0.45">
      <c r="S448" s="12">
        <v>802</v>
      </c>
      <c r="T448" s="10">
        <v>1200</v>
      </c>
      <c r="AV448" s="56"/>
    </row>
    <row r="449" spans="19:48" ht="16.8" x14ac:dyDescent="0.45">
      <c r="S449" s="12">
        <v>614</v>
      </c>
      <c r="T449" s="10">
        <v>1200</v>
      </c>
      <c r="AV449" s="56"/>
    </row>
    <row r="450" spans="19:48" ht="16.8" x14ac:dyDescent="0.45">
      <c r="S450" s="12">
        <v>940</v>
      </c>
      <c r="T450" s="10">
        <v>1200</v>
      </c>
      <c r="AV450" s="56"/>
    </row>
    <row r="451" spans="19:48" ht="16.8" x14ac:dyDescent="0.45">
      <c r="S451" s="12">
        <v>994</v>
      </c>
      <c r="T451" s="10">
        <v>1200</v>
      </c>
      <c r="AV451" s="56"/>
    </row>
    <row r="452" spans="19:48" ht="16.8" x14ac:dyDescent="0.45">
      <c r="S452" s="12">
        <v>990</v>
      </c>
      <c r="T452" s="10">
        <v>1200</v>
      </c>
      <c r="AV452" s="56"/>
    </row>
    <row r="453" spans="19:48" ht="16.8" x14ac:dyDescent="0.45">
      <c r="S453" s="12">
        <v>892</v>
      </c>
      <c r="T453" s="10">
        <v>1200</v>
      </c>
      <c r="AV453" s="56"/>
    </row>
    <row r="454" spans="19:48" ht="16.8" x14ac:dyDescent="0.45">
      <c r="S454" s="12">
        <v>906</v>
      </c>
      <c r="T454" s="10">
        <v>1200</v>
      </c>
      <c r="AV454" s="56"/>
    </row>
    <row r="455" spans="19:48" ht="16.8" x14ac:dyDescent="0.45">
      <c r="S455" s="12">
        <v>1093</v>
      </c>
      <c r="T455" s="10">
        <v>1200</v>
      </c>
      <c r="AV455" s="56"/>
    </row>
    <row r="456" spans="19:48" ht="16.8" x14ac:dyDescent="0.45">
      <c r="S456" s="12">
        <v>1244</v>
      </c>
      <c r="T456" s="10">
        <v>1200</v>
      </c>
      <c r="AV456" s="56"/>
    </row>
    <row r="457" spans="19:48" ht="16.8" x14ac:dyDescent="0.45">
      <c r="S457" s="12">
        <v>1129</v>
      </c>
      <c r="T457" s="10">
        <v>1200</v>
      </c>
      <c r="AV457" s="56"/>
    </row>
    <row r="458" spans="19:48" ht="16.8" x14ac:dyDescent="0.45">
      <c r="S458" s="12">
        <v>853</v>
      </c>
      <c r="T458" s="10">
        <v>1250</v>
      </c>
      <c r="AV458" s="56"/>
    </row>
    <row r="459" spans="19:48" ht="16.8" x14ac:dyDescent="0.45">
      <c r="S459" s="12">
        <v>128</v>
      </c>
      <c r="T459" s="10">
        <v>1300</v>
      </c>
      <c r="AV459" s="56"/>
    </row>
    <row r="460" spans="19:48" ht="16.8" x14ac:dyDescent="0.45">
      <c r="S460" s="12">
        <v>256</v>
      </c>
      <c r="T460" s="10">
        <v>1300</v>
      </c>
      <c r="AV460" s="56"/>
    </row>
    <row r="461" spans="19:48" ht="16.8" x14ac:dyDescent="0.45">
      <c r="S461" s="12">
        <v>246</v>
      </c>
      <c r="T461" s="10">
        <v>1300</v>
      </c>
      <c r="AV461" s="56"/>
    </row>
    <row r="462" spans="19:48" ht="16.8" x14ac:dyDescent="0.45">
      <c r="S462" s="12">
        <v>217</v>
      </c>
      <c r="T462" s="10">
        <v>1300</v>
      </c>
      <c r="AV462" s="56"/>
    </row>
    <row r="463" spans="19:48" ht="16.8" x14ac:dyDescent="0.45">
      <c r="S463" s="12">
        <v>377</v>
      </c>
      <c r="T463" s="10">
        <v>1300</v>
      </c>
      <c r="AV463" s="56"/>
    </row>
    <row r="464" spans="19:48" ht="16.8" x14ac:dyDescent="0.45">
      <c r="S464" s="12">
        <v>349</v>
      </c>
      <c r="T464" s="10">
        <v>1300</v>
      </c>
      <c r="AV464" s="56"/>
    </row>
    <row r="465" spans="19:48" ht="16.8" x14ac:dyDescent="0.45">
      <c r="S465" s="12">
        <v>366</v>
      </c>
      <c r="T465" s="10">
        <v>1300</v>
      </c>
      <c r="AV465" s="56"/>
    </row>
    <row r="466" spans="19:48" ht="16.8" x14ac:dyDescent="0.45">
      <c r="S466" s="12">
        <v>683</v>
      </c>
      <c r="T466" s="10">
        <v>1300</v>
      </c>
      <c r="AV466" s="56"/>
    </row>
    <row r="467" spans="19:48" ht="16.8" x14ac:dyDescent="0.45">
      <c r="S467" s="12">
        <v>788</v>
      </c>
      <c r="T467" s="10">
        <v>1300</v>
      </c>
      <c r="AV467" s="56"/>
    </row>
    <row r="468" spans="19:48" ht="16.8" x14ac:dyDescent="0.45">
      <c r="S468" s="12">
        <v>812</v>
      </c>
      <c r="T468" s="10">
        <v>1300</v>
      </c>
      <c r="AV468" s="56"/>
    </row>
    <row r="469" spans="19:48" ht="16.8" x14ac:dyDescent="0.45">
      <c r="S469" s="12">
        <v>717</v>
      </c>
      <c r="T469" s="10">
        <v>1300</v>
      </c>
      <c r="AV469" s="56"/>
    </row>
    <row r="470" spans="19:48" ht="16.8" x14ac:dyDescent="0.45">
      <c r="S470" s="12">
        <v>1054</v>
      </c>
      <c r="T470" s="10">
        <v>1300</v>
      </c>
      <c r="AV470" s="56"/>
    </row>
    <row r="471" spans="19:48" ht="16.8" x14ac:dyDescent="0.45">
      <c r="S471" s="12">
        <v>1022</v>
      </c>
      <c r="T471" s="10">
        <v>1300</v>
      </c>
      <c r="AV471" s="56"/>
    </row>
    <row r="472" spans="19:48" ht="16.8" x14ac:dyDescent="0.45">
      <c r="S472" s="12">
        <v>1165</v>
      </c>
      <c r="T472" s="10">
        <v>1300</v>
      </c>
      <c r="AV472" s="56"/>
    </row>
    <row r="473" spans="19:48" ht="16.8" x14ac:dyDescent="0.45">
      <c r="S473" s="12">
        <v>1118</v>
      </c>
      <c r="T473" s="10">
        <v>1300</v>
      </c>
      <c r="AV473" s="56"/>
    </row>
    <row r="474" spans="19:48" ht="16.8" x14ac:dyDescent="0.45">
      <c r="S474" s="12">
        <v>1328</v>
      </c>
      <c r="T474" s="10">
        <v>1350</v>
      </c>
      <c r="AV474" s="56"/>
    </row>
    <row r="475" spans="19:48" ht="16.8" x14ac:dyDescent="0.45">
      <c r="S475" s="12">
        <v>229</v>
      </c>
      <c r="T475" s="10">
        <v>1400</v>
      </c>
      <c r="AV475" s="56"/>
    </row>
    <row r="476" spans="19:48" ht="16.8" x14ac:dyDescent="0.45">
      <c r="S476" s="12">
        <v>176</v>
      </c>
      <c r="T476" s="10">
        <v>1400</v>
      </c>
      <c r="AV476" s="56"/>
    </row>
    <row r="477" spans="19:48" ht="16.8" x14ac:dyDescent="0.45">
      <c r="S477" s="12">
        <v>29</v>
      </c>
      <c r="T477" s="10">
        <v>1400</v>
      </c>
      <c r="AV477" s="56"/>
    </row>
    <row r="478" spans="19:48" ht="16.8" x14ac:dyDescent="0.45">
      <c r="S478" s="12">
        <v>82</v>
      </c>
      <c r="T478" s="10">
        <v>1400</v>
      </c>
      <c r="AV478" s="56"/>
    </row>
    <row r="479" spans="19:48" ht="16.8" x14ac:dyDescent="0.45">
      <c r="S479" s="12">
        <v>267</v>
      </c>
      <c r="T479" s="10">
        <v>1400</v>
      </c>
      <c r="AV479" s="56"/>
    </row>
    <row r="480" spans="19:48" ht="16.8" x14ac:dyDescent="0.45">
      <c r="S480" s="12">
        <v>314</v>
      </c>
      <c r="T480" s="10">
        <v>1400</v>
      </c>
      <c r="AV480" s="56"/>
    </row>
    <row r="481" spans="19:48" ht="16.8" x14ac:dyDescent="0.45">
      <c r="S481" s="12">
        <v>808</v>
      </c>
      <c r="T481" s="10">
        <v>1400</v>
      </c>
      <c r="AV481" s="56"/>
    </row>
    <row r="482" spans="19:48" ht="16.8" x14ac:dyDescent="0.45">
      <c r="S482" s="12">
        <v>590</v>
      </c>
      <c r="T482" s="10">
        <v>1400</v>
      </c>
      <c r="AV482" s="56"/>
    </row>
    <row r="483" spans="19:48" ht="16.8" x14ac:dyDescent="0.45">
      <c r="S483" s="12">
        <v>662</v>
      </c>
      <c r="T483" s="10">
        <v>1400</v>
      </c>
      <c r="AV483" s="56"/>
    </row>
    <row r="484" spans="19:48" ht="16.8" x14ac:dyDescent="0.45">
      <c r="S484" s="12">
        <v>671</v>
      </c>
      <c r="T484" s="10">
        <v>1400</v>
      </c>
      <c r="AV484" s="56"/>
    </row>
    <row r="485" spans="19:48" ht="16.8" x14ac:dyDescent="0.45">
      <c r="S485" s="12">
        <v>618</v>
      </c>
      <c r="T485" s="10">
        <v>1400</v>
      </c>
      <c r="AV485" s="56"/>
    </row>
    <row r="486" spans="19:48" ht="16.8" x14ac:dyDescent="0.45">
      <c r="S486" s="12">
        <v>616</v>
      </c>
      <c r="T486" s="10">
        <v>1400</v>
      </c>
      <c r="AV486" s="56"/>
    </row>
    <row r="487" spans="19:48" ht="16.8" x14ac:dyDescent="0.45">
      <c r="S487" s="12">
        <v>942</v>
      </c>
      <c r="T487" s="10">
        <v>1400</v>
      </c>
      <c r="AV487" s="56"/>
    </row>
    <row r="488" spans="19:48" ht="16.8" x14ac:dyDescent="0.45">
      <c r="S488" s="12">
        <v>977</v>
      </c>
      <c r="T488" s="10">
        <v>1400</v>
      </c>
      <c r="AV488" s="56"/>
    </row>
    <row r="489" spans="19:48" ht="16.8" x14ac:dyDescent="0.45">
      <c r="S489" s="12">
        <v>899</v>
      </c>
      <c r="T489" s="10">
        <v>1400</v>
      </c>
      <c r="AV489" s="56"/>
    </row>
    <row r="490" spans="19:48" ht="16.8" x14ac:dyDescent="0.45">
      <c r="S490" s="12">
        <v>1276</v>
      </c>
      <c r="T490" s="10">
        <v>1400</v>
      </c>
      <c r="AV490" s="56"/>
    </row>
    <row r="491" spans="19:48" ht="16.8" x14ac:dyDescent="0.45">
      <c r="S491" s="12">
        <v>421</v>
      </c>
      <c r="T491" s="10">
        <v>1500</v>
      </c>
      <c r="AV491" s="56"/>
    </row>
    <row r="492" spans="19:48" ht="16.8" x14ac:dyDescent="0.45">
      <c r="S492" s="12">
        <v>761</v>
      </c>
      <c r="T492" s="10">
        <v>1500</v>
      </c>
      <c r="AV492" s="56"/>
    </row>
    <row r="493" spans="19:48" ht="16.8" x14ac:dyDescent="0.45">
      <c r="S493" s="12">
        <v>1050</v>
      </c>
      <c r="T493" s="10">
        <v>1500</v>
      </c>
      <c r="AV493" s="56"/>
    </row>
    <row r="494" spans="19:48" ht="16.8" x14ac:dyDescent="0.45">
      <c r="S494" s="12">
        <v>1355</v>
      </c>
      <c r="T494" s="10">
        <v>1500</v>
      </c>
      <c r="AV494" s="56"/>
    </row>
    <row r="495" spans="19:48" ht="16.8" x14ac:dyDescent="0.45">
      <c r="S495" s="12">
        <v>1</v>
      </c>
      <c r="T495" s="10">
        <v>1600</v>
      </c>
      <c r="AV495" s="56"/>
    </row>
    <row r="496" spans="19:48" ht="16.8" x14ac:dyDescent="0.45">
      <c r="S496" s="12">
        <v>216</v>
      </c>
      <c r="T496" s="10">
        <v>1600</v>
      </c>
      <c r="AV496" s="56"/>
    </row>
    <row r="497" spans="19:48" ht="16.8" x14ac:dyDescent="0.45">
      <c r="S497" s="12">
        <v>116</v>
      </c>
      <c r="T497" s="10">
        <v>1600</v>
      </c>
      <c r="AV497" s="56"/>
    </row>
    <row r="498" spans="19:48" ht="16.8" x14ac:dyDescent="0.45">
      <c r="S498" s="12">
        <v>424</v>
      </c>
      <c r="T498" s="10">
        <v>1600</v>
      </c>
      <c r="AV498" s="56"/>
    </row>
    <row r="499" spans="19:48" ht="16.8" x14ac:dyDescent="0.45">
      <c r="S499" s="12">
        <v>504</v>
      </c>
      <c r="T499" s="10">
        <v>1600</v>
      </c>
      <c r="AV499" s="56"/>
    </row>
    <row r="500" spans="19:48" ht="16.8" x14ac:dyDescent="0.45">
      <c r="S500" s="12">
        <v>319</v>
      </c>
      <c r="T500" s="10">
        <v>1600</v>
      </c>
      <c r="AV500" s="56"/>
    </row>
    <row r="501" spans="19:48" ht="16.8" x14ac:dyDescent="0.45">
      <c r="S501" s="12">
        <v>350</v>
      </c>
      <c r="T501" s="10">
        <v>1600</v>
      </c>
      <c r="AV501" s="56"/>
    </row>
    <row r="502" spans="19:48" ht="16.8" x14ac:dyDescent="0.45">
      <c r="S502" s="12">
        <v>559</v>
      </c>
      <c r="T502" s="10">
        <v>1600</v>
      </c>
      <c r="AV502" s="56"/>
    </row>
    <row r="503" spans="19:48" ht="16.8" x14ac:dyDescent="0.45">
      <c r="S503" s="12">
        <v>568</v>
      </c>
      <c r="T503" s="10">
        <v>1600</v>
      </c>
      <c r="AV503" s="56"/>
    </row>
    <row r="504" spans="19:48" ht="16.8" x14ac:dyDescent="0.45">
      <c r="S504" s="12">
        <v>965</v>
      </c>
      <c r="T504" s="10">
        <v>1600</v>
      </c>
      <c r="AV504" s="56"/>
    </row>
    <row r="505" spans="19:48" ht="16.8" x14ac:dyDescent="0.45">
      <c r="S505" s="12">
        <v>1020</v>
      </c>
      <c r="T505" s="10">
        <v>1600</v>
      </c>
      <c r="AV505" s="56"/>
    </row>
    <row r="506" spans="19:48" ht="16.8" x14ac:dyDescent="0.45">
      <c r="S506" s="12">
        <v>941</v>
      </c>
      <c r="T506" s="10">
        <v>1600</v>
      </c>
      <c r="AV506" s="56"/>
    </row>
    <row r="507" spans="19:48" ht="16.8" x14ac:dyDescent="0.45">
      <c r="S507" s="12">
        <v>1298</v>
      </c>
      <c r="T507" s="10">
        <v>1600</v>
      </c>
      <c r="AV507" s="56"/>
    </row>
    <row r="508" spans="19:48" ht="16.8" x14ac:dyDescent="0.45">
      <c r="S508" s="12">
        <v>1116</v>
      </c>
      <c r="T508" s="10">
        <v>1600</v>
      </c>
      <c r="AV508" s="56"/>
    </row>
    <row r="509" spans="19:48" ht="16.8" x14ac:dyDescent="0.45">
      <c r="S509" s="12">
        <v>1120</v>
      </c>
      <c r="T509" s="10">
        <v>1600</v>
      </c>
      <c r="AV509" s="56"/>
    </row>
    <row r="510" spans="19:48" ht="16.8" x14ac:dyDescent="0.45">
      <c r="S510" s="12">
        <v>1177</v>
      </c>
      <c r="T510" s="10">
        <v>1600</v>
      </c>
      <c r="AV510" s="56"/>
    </row>
    <row r="511" spans="19:48" ht="16.8" x14ac:dyDescent="0.45">
      <c r="S511" s="12">
        <v>393</v>
      </c>
      <c r="T511" s="10">
        <v>1650</v>
      </c>
      <c r="AV511" s="56"/>
    </row>
    <row r="512" spans="19:48" ht="16.8" x14ac:dyDescent="0.45">
      <c r="S512" s="12">
        <v>1191</v>
      </c>
      <c r="T512" s="10">
        <v>1660</v>
      </c>
      <c r="AV512" s="56"/>
    </row>
    <row r="513" spans="19:48" ht="16.8" x14ac:dyDescent="0.45">
      <c r="S513" s="12">
        <v>138</v>
      </c>
      <c r="T513" s="10">
        <v>1680</v>
      </c>
      <c r="AV513" s="56"/>
    </row>
    <row r="514" spans="19:48" ht="16.8" x14ac:dyDescent="0.45">
      <c r="S514" s="12">
        <v>346</v>
      </c>
      <c r="T514" s="10">
        <v>1680</v>
      </c>
      <c r="AV514" s="56"/>
    </row>
    <row r="515" spans="19:48" ht="16.8" x14ac:dyDescent="0.45">
      <c r="S515" s="12">
        <v>891</v>
      </c>
      <c r="T515" s="10">
        <v>1700</v>
      </c>
      <c r="AV515" s="56"/>
    </row>
    <row r="516" spans="19:48" ht="16.8" x14ac:dyDescent="0.45">
      <c r="S516" s="12">
        <v>752</v>
      </c>
      <c r="T516" s="10">
        <v>1720</v>
      </c>
      <c r="AV516" s="56"/>
    </row>
    <row r="517" spans="19:48" ht="16.8" x14ac:dyDescent="0.45">
      <c r="S517" s="12">
        <v>134</v>
      </c>
      <c r="T517" s="10">
        <v>1800</v>
      </c>
      <c r="AV517" s="56"/>
    </row>
    <row r="518" spans="19:48" ht="16.8" x14ac:dyDescent="0.45">
      <c r="S518" s="12">
        <v>413</v>
      </c>
      <c r="T518" s="10">
        <v>1800</v>
      </c>
      <c r="AV518" s="56"/>
    </row>
    <row r="519" spans="19:48" ht="16.8" x14ac:dyDescent="0.45">
      <c r="S519" s="12">
        <v>355</v>
      </c>
      <c r="T519" s="10">
        <v>1800</v>
      </c>
      <c r="AV519" s="56"/>
    </row>
    <row r="520" spans="19:48" ht="16.8" x14ac:dyDescent="0.45">
      <c r="S520" s="12">
        <v>1070</v>
      </c>
      <c r="T520" s="10">
        <v>1800</v>
      </c>
      <c r="AV520" s="56"/>
    </row>
    <row r="521" spans="19:48" ht="16.8" x14ac:dyDescent="0.45">
      <c r="S521" s="12">
        <v>1308</v>
      </c>
      <c r="T521" s="10">
        <v>1800</v>
      </c>
      <c r="AV521" s="56"/>
    </row>
    <row r="522" spans="19:48" ht="16.8" x14ac:dyDescent="0.45">
      <c r="S522" s="12">
        <v>946</v>
      </c>
      <c r="T522" s="10">
        <v>1860</v>
      </c>
      <c r="AV522" s="56"/>
    </row>
    <row r="523" spans="19:48" ht="16.8" x14ac:dyDescent="0.45">
      <c r="S523" s="12">
        <v>1157</v>
      </c>
      <c r="T523" s="10">
        <v>1900</v>
      </c>
      <c r="AV523" s="56"/>
    </row>
    <row r="524" spans="19:48" ht="16.8" x14ac:dyDescent="0.45">
      <c r="S524" s="12">
        <v>12</v>
      </c>
      <c r="T524" s="10">
        <v>1910</v>
      </c>
      <c r="AV524" s="56"/>
    </row>
    <row r="525" spans="19:48" ht="16.8" x14ac:dyDescent="0.45">
      <c r="S525" s="12">
        <v>87</v>
      </c>
      <c r="T525" s="10">
        <v>2000</v>
      </c>
      <c r="AV525" s="56"/>
    </row>
    <row r="526" spans="19:48" ht="16.8" x14ac:dyDescent="0.45">
      <c r="S526" s="12">
        <v>527</v>
      </c>
      <c r="T526" s="10">
        <v>2000</v>
      </c>
      <c r="AV526" s="56"/>
    </row>
    <row r="527" spans="19:48" ht="16.8" x14ac:dyDescent="0.45">
      <c r="S527" s="12">
        <v>767</v>
      </c>
      <c r="T527" s="10">
        <v>2000</v>
      </c>
      <c r="AV527" s="56"/>
    </row>
    <row r="528" spans="19:48" ht="16.8" x14ac:dyDescent="0.45">
      <c r="S528" s="12">
        <v>794</v>
      </c>
      <c r="T528" s="10">
        <v>2000</v>
      </c>
      <c r="AV528" s="56"/>
    </row>
    <row r="529" spans="19:48" ht="16.8" x14ac:dyDescent="0.45">
      <c r="S529" s="12">
        <v>628</v>
      </c>
      <c r="T529" s="10">
        <v>2000</v>
      </c>
      <c r="AV529" s="56"/>
    </row>
    <row r="530" spans="19:48" ht="16.8" x14ac:dyDescent="0.45">
      <c r="S530" s="12">
        <v>1079</v>
      </c>
      <c r="T530" s="10">
        <v>2000</v>
      </c>
      <c r="AV530" s="56"/>
    </row>
    <row r="531" spans="19:48" ht="16.8" x14ac:dyDescent="0.45">
      <c r="S531" s="12">
        <v>933</v>
      </c>
      <c r="T531" s="10">
        <v>2000</v>
      </c>
      <c r="AV531" s="56"/>
    </row>
    <row r="532" spans="19:48" ht="16.8" x14ac:dyDescent="0.45">
      <c r="S532" s="12">
        <v>1119</v>
      </c>
      <c r="T532" s="10">
        <v>2000</v>
      </c>
      <c r="AV532" s="56"/>
    </row>
    <row r="533" spans="19:48" ht="16.8" x14ac:dyDescent="0.45">
      <c r="S533" s="12">
        <v>659</v>
      </c>
      <c r="T533" s="10">
        <v>2300</v>
      </c>
      <c r="AV533" s="56"/>
    </row>
    <row r="534" spans="19:48" ht="16.8" x14ac:dyDescent="0.45">
      <c r="S534" s="12">
        <v>1043</v>
      </c>
      <c r="T534" s="10">
        <v>2600</v>
      </c>
      <c r="AV534" s="56"/>
    </row>
    <row r="535" spans="19:48" ht="16.8" x14ac:dyDescent="0.45">
      <c r="S535" s="12">
        <v>1322</v>
      </c>
      <c r="T535" s="10">
        <v>2690</v>
      </c>
      <c r="AV535" s="56"/>
    </row>
    <row r="536" spans="19:48" ht="16.8" x14ac:dyDescent="0.45">
      <c r="S536" s="12">
        <v>1260</v>
      </c>
      <c r="T536" s="10">
        <v>2720</v>
      </c>
      <c r="AV536" s="56"/>
    </row>
    <row r="537" spans="19:48" ht="16.8" x14ac:dyDescent="0.45">
      <c r="S537" s="12">
        <v>456</v>
      </c>
      <c r="T537" s="10">
        <v>2760</v>
      </c>
      <c r="AV537" s="56"/>
    </row>
    <row r="538" spans="19:48" ht="16.8" x14ac:dyDescent="0.45">
      <c r="S538" s="12">
        <v>1185</v>
      </c>
      <c r="T538" s="10">
        <v>2800</v>
      </c>
      <c r="AV538" s="56"/>
    </row>
    <row r="539" spans="19:48" ht="16.8" x14ac:dyDescent="0.45">
      <c r="S539" s="12">
        <v>591</v>
      </c>
      <c r="T539" s="10">
        <v>3000</v>
      </c>
      <c r="AV539" s="56"/>
    </row>
    <row r="540" spans="19:48" ht="16.8" x14ac:dyDescent="0.45">
      <c r="S540" s="12">
        <v>1007</v>
      </c>
      <c r="T540" s="10">
        <v>3000</v>
      </c>
      <c r="AV540" s="56"/>
    </row>
    <row r="541" spans="19:48" ht="16.8" x14ac:dyDescent="0.45">
      <c r="S541" s="12">
        <v>846</v>
      </c>
      <c r="T541" s="10">
        <v>3000</v>
      </c>
      <c r="AV541" s="56"/>
    </row>
    <row r="542" spans="19:48" ht="16.8" x14ac:dyDescent="0.45">
      <c r="S542" s="12">
        <v>804</v>
      </c>
      <c r="T542" s="10">
        <v>3670</v>
      </c>
      <c r="AV542" s="56"/>
    </row>
    <row r="543" spans="19:48" ht="16.8" x14ac:dyDescent="0.45">
      <c r="S543" s="12">
        <v>83</v>
      </c>
      <c r="T543" s="10">
        <v>3690</v>
      </c>
      <c r="AV543" s="56"/>
    </row>
    <row r="544" spans="19:48" ht="16.8" x14ac:dyDescent="0.45">
      <c r="S544" s="12">
        <v>1025</v>
      </c>
      <c r="T544" s="10">
        <v>3710</v>
      </c>
      <c r="AV544" s="56"/>
    </row>
    <row r="545" spans="19:48" ht="16.8" x14ac:dyDescent="0.45">
      <c r="S545" s="12">
        <v>1282</v>
      </c>
      <c r="T545" s="10">
        <v>3720</v>
      </c>
      <c r="AV545" s="56"/>
    </row>
    <row r="546" spans="19:48" ht="16.8" x14ac:dyDescent="0.45">
      <c r="S546" s="12">
        <v>507</v>
      </c>
      <c r="T546" s="10">
        <v>3760</v>
      </c>
      <c r="AV546" s="56"/>
    </row>
    <row r="547" spans="19:48" ht="16.8" x14ac:dyDescent="0.45">
      <c r="S547" s="12">
        <v>154</v>
      </c>
      <c r="T547" s="10">
        <v>3780</v>
      </c>
      <c r="AV547" s="56"/>
    </row>
    <row r="548" spans="19:48" ht="16.8" x14ac:dyDescent="0.45">
      <c r="S548" s="12">
        <v>1261</v>
      </c>
      <c r="T548" s="10">
        <v>3810</v>
      </c>
      <c r="AV548" s="56"/>
    </row>
    <row r="549" spans="19:48" ht="16.8" x14ac:dyDescent="0.45">
      <c r="S549" s="12">
        <v>841</v>
      </c>
      <c r="T549" s="10">
        <v>3840</v>
      </c>
      <c r="AV549" s="56"/>
    </row>
    <row r="550" spans="19:48" ht="16.8" x14ac:dyDescent="0.45">
      <c r="S550" s="12">
        <v>792</v>
      </c>
      <c r="T550" s="10">
        <v>3850</v>
      </c>
      <c r="AV550" s="56"/>
    </row>
    <row r="551" spans="19:48" ht="16.8" x14ac:dyDescent="0.45">
      <c r="S551" s="12">
        <v>622</v>
      </c>
      <c r="T551" s="10">
        <v>3850</v>
      </c>
      <c r="AV551" s="56"/>
    </row>
    <row r="552" spans="19:48" ht="16.8" x14ac:dyDescent="0.45">
      <c r="S552" s="12">
        <v>688</v>
      </c>
      <c r="T552" s="10">
        <v>3870</v>
      </c>
      <c r="AV552" s="56"/>
    </row>
    <row r="553" spans="19:48" ht="16.8" x14ac:dyDescent="0.45">
      <c r="S553" s="12">
        <v>1354</v>
      </c>
      <c r="T553" s="10">
        <v>3870</v>
      </c>
      <c r="AV553" s="56"/>
    </row>
    <row r="554" spans="19:48" ht="16.8" x14ac:dyDescent="0.45">
      <c r="S554" s="12">
        <v>827</v>
      </c>
      <c r="T554" s="10">
        <v>3900</v>
      </c>
      <c r="AV554" s="56"/>
    </row>
    <row r="555" spans="19:48" ht="16.8" x14ac:dyDescent="0.45">
      <c r="S555" s="12">
        <v>696</v>
      </c>
      <c r="T555" s="10">
        <v>3910</v>
      </c>
      <c r="AV555" s="56"/>
    </row>
    <row r="556" spans="19:48" ht="16.8" x14ac:dyDescent="0.45">
      <c r="S556" s="12">
        <v>985</v>
      </c>
      <c r="T556" s="10">
        <v>4000</v>
      </c>
      <c r="AV556" s="56"/>
    </row>
    <row r="557" spans="19:48" ht="16.8" x14ac:dyDescent="0.45">
      <c r="S557" s="12">
        <v>832</v>
      </c>
      <c r="T557" s="10">
        <v>4680</v>
      </c>
      <c r="AV557" s="56"/>
    </row>
    <row r="558" spans="19:48" ht="16.8" x14ac:dyDescent="0.45">
      <c r="S558" s="12">
        <v>720</v>
      </c>
      <c r="T558" s="10">
        <v>4860</v>
      </c>
      <c r="AV558" s="56"/>
    </row>
    <row r="559" spans="19:48" ht="16.8" x14ac:dyDescent="0.45">
      <c r="S559" s="12">
        <v>693</v>
      </c>
      <c r="T559" s="10">
        <v>4860</v>
      </c>
      <c r="AV559" s="56"/>
    </row>
    <row r="560" spans="19:48" ht="16.8" x14ac:dyDescent="0.45">
      <c r="S560" s="12">
        <v>1197</v>
      </c>
      <c r="T560" s="10">
        <v>4880</v>
      </c>
      <c r="AV560" s="56"/>
    </row>
    <row r="561" spans="19:48" ht="16.8" x14ac:dyDescent="0.45">
      <c r="S561" s="12">
        <v>655</v>
      </c>
      <c r="T561" s="10">
        <v>4900</v>
      </c>
      <c r="AV561" s="56"/>
    </row>
    <row r="562" spans="19:48" ht="16.8" x14ac:dyDescent="0.45">
      <c r="S562" s="12">
        <v>851</v>
      </c>
      <c r="T562" s="10">
        <v>4900</v>
      </c>
      <c r="AV562" s="56"/>
    </row>
    <row r="563" spans="19:48" ht="16.8" x14ac:dyDescent="0.45">
      <c r="S563" s="12">
        <v>1284</v>
      </c>
      <c r="T563" s="10">
        <v>4930</v>
      </c>
      <c r="AV563" s="56"/>
    </row>
    <row r="564" spans="19:48" ht="16.8" x14ac:dyDescent="0.45">
      <c r="S564" s="12">
        <v>137</v>
      </c>
      <c r="T564" s="10">
        <v>5000</v>
      </c>
      <c r="AV564" s="56"/>
    </row>
    <row r="565" spans="19:48" ht="16.8" x14ac:dyDescent="0.45">
      <c r="S565" s="12">
        <v>191</v>
      </c>
      <c r="T565" s="10">
        <v>5000</v>
      </c>
      <c r="AV565" s="56"/>
    </row>
    <row r="566" spans="19:48" ht="16.8" x14ac:dyDescent="0.45">
      <c r="S566" s="12">
        <v>285</v>
      </c>
      <c r="T566" s="10">
        <v>5000</v>
      </c>
      <c r="AV566" s="56"/>
    </row>
    <row r="567" spans="19:48" ht="16.8" x14ac:dyDescent="0.45">
      <c r="S567" s="12">
        <v>544</v>
      </c>
      <c r="T567" s="10">
        <v>5000</v>
      </c>
      <c r="AV567" s="56"/>
    </row>
    <row r="568" spans="19:48" ht="16.8" x14ac:dyDescent="0.45">
      <c r="S568" s="12">
        <v>499</v>
      </c>
      <c r="T568" s="10">
        <v>5000</v>
      </c>
      <c r="AV568" s="56"/>
    </row>
    <row r="569" spans="19:48" ht="16.8" x14ac:dyDescent="0.45">
      <c r="S569" s="12">
        <v>539</v>
      </c>
      <c r="T569" s="10">
        <v>5000</v>
      </c>
      <c r="AV569" s="56"/>
    </row>
    <row r="570" spans="19:48" ht="16.8" x14ac:dyDescent="0.45">
      <c r="S570" s="12">
        <v>515</v>
      </c>
      <c r="T570" s="10">
        <v>5000</v>
      </c>
      <c r="AV570" s="56"/>
    </row>
    <row r="571" spans="19:48" ht="16.8" x14ac:dyDescent="0.45">
      <c r="S571" s="12">
        <v>502</v>
      </c>
      <c r="T571" s="10">
        <v>5000</v>
      </c>
      <c r="AV571" s="56"/>
    </row>
    <row r="572" spans="19:48" ht="16.8" x14ac:dyDescent="0.45">
      <c r="S572" s="12">
        <v>605</v>
      </c>
      <c r="T572" s="10">
        <v>5000</v>
      </c>
      <c r="AV572" s="56"/>
    </row>
    <row r="573" spans="19:48" ht="16.8" x14ac:dyDescent="0.45">
      <c r="S573" s="12">
        <v>1036</v>
      </c>
      <c r="T573" s="10">
        <v>5000</v>
      </c>
      <c r="AV573" s="56"/>
    </row>
    <row r="574" spans="19:48" ht="16.8" x14ac:dyDescent="0.45">
      <c r="S574" s="12">
        <v>951</v>
      </c>
      <c r="T574" s="10">
        <v>5000</v>
      </c>
      <c r="AV574" s="56"/>
    </row>
    <row r="575" spans="19:48" ht="16.8" x14ac:dyDescent="0.45">
      <c r="S575" s="12">
        <v>840</v>
      </c>
      <c r="T575" s="10">
        <v>5000</v>
      </c>
      <c r="AV575" s="56"/>
    </row>
    <row r="576" spans="19:48" ht="16.8" x14ac:dyDescent="0.45">
      <c r="S576" s="12">
        <v>1071</v>
      </c>
      <c r="T576" s="10">
        <v>5000</v>
      </c>
      <c r="AV576" s="56"/>
    </row>
    <row r="577" spans="19:48" ht="16.8" x14ac:dyDescent="0.45">
      <c r="S577" s="12">
        <v>1086</v>
      </c>
      <c r="T577" s="10">
        <v>5000</v>
      </c>
      <c r="AV577" s="56"/>
    </row>
    <row r="578" spans="19:48" ht="16.8" x14ac:dyDescent="0.45">
      <c r="S578" s="12">
        <v>1310</v>
      </c>
      <c r="T578" s="10">
        <v>5000</v>
      </c>
      <c r="AV578" s="56"/>
    </row>
    <row r="579" spans="19:48" ht="16.8" x14ac:dyDescent="0.45">
      <c r="S579" s="12">
        <v>1200</v>
      </c>
      <c r="T579" s="10">
        <v>5000</v>
      </c>
      <c r="AV579" s="56"/>
    </row>
    <row r="580" spans="19:48" ht="16.8" x14ac:dyDescent="0.45">
      <c r="S580" s="12">
        <v>1195</v>
      </c>
      <c r="T580" s="10">
        <v>5000</v>
      </c>
      <c r="AV580" s="56"/>
    </row>
    <row r="581" spans="19:48" ht="16.8" x14ac:dyDescent="0.45">
      <c r="S581" s="12">
        <v>28</v>
      </c>
      <c r="T581" s="10">
        <v>5650</v>
      </c>
      <c r="AV581" s="56"/>
    </row>
    <row r="582" spans="19:48" ht="16.8" x14ac:dyDescent="0.45">
      <c r="S582" s="12">
        <v>30</v>
      </c>
      <c r="T582" s="10">
        <v>5650</v>
      </c>
      <c r="AV582" s="56"/>
    </row>
    <row r="583" spans="19:48" ht="16.8" x14ac:dyDescent="0.45">
      <c r="S583" s="12">
        <v>706</v>
      </c>
      <c r="T583" s="10">
        <v>5650</v>
      </c>
      <c r="AV583" s="56"/>
    </row>
    <row r="584" spans="19:48" ht="16.8" x14ac:dyDescent="0.45">
      <c r="S584" s="12">
        <v>719</v>
      </c>
      <c r="T584" s="10">
        <v>5650</v>
      </c>
      <c r="AV584" s="56"/>
    </row>
    <row r="585" spans="19:48" ht="16.8" x14ac:dyDescent="0.45">
      <c r="S585" s="12">
        <v>836</v>
      </c>
      <c r="T585" s="10">
        <v>5650</v>
      </c>
      <c r="AV585" s="56"/>
    </row>
    <row r="586" spans="19:48" ht="16.8" x14ac:dyDescent="0.45">
      <c r="S586" s="12">
        <v>1147</v>
      </c>
      <c r="T586" s="10">
        <v>5650</v>
      </c>
      <c r="AV586" s="56"/>
    </row>
    <row r="587" spans="19:48" ht="16.8" x14ac:dyDescent="0.45">
      <c r="S587" s="12">
        <v>1272</v>
      </c>
      <c r="T587" s="10">
        <v>5660</v>
      </c>
      <c r="AV587" s="56"/>
    </row>
    <row r="588" spans="19:48" ht="16.8" x14ac:dyDescent="0.45">
      <c r="S588" s="12">
        <v>972</v>
      </c>
      <c r="T588" s="10">
        <v>5670</v>
      </c>
      <c r="AV588" s="56"/>
    </row>
    <row r="589" spans="19:48" ht="16.8" x14ac:dyDescent="0.45">
      <c r="S589" s="12">
        <v>1220</v>
      </c>
      <c r="T589" s="10">
        <v>5690</v>
      </c>
      <c r="AV589" s="56"/>
    </row>
    <row r="590" spans="19:48" ht="16.8" x14ac:dyDescent="0.45">
      <c r="S590" s="12">
        <v>23</v>
      </c>
      <c r="T590" s="10">
        <v>5710</v>
      </c>
      <c r="AV590" s="56"/>
    </row>
    <row r="591" spans="19:48" ht="16.8" x14ac:dyDescent="0.45">
      <c r="S591" s="12">
        <v>370</v>
      </c>
      <c r="T591" s="10">
        <v>5710</v>
      </c>
      <c r="AV591" s="56"/>
    </row>
    <row r="592" spans="19:48" ht="16.8" x14ac:dyDescent="0.45">
      <c r="S592" s="12">
        <v>678</v>
      </c>
      <c r="T592" s="10">
        <v>5730</v>
      </c>
      <c r="AV592" s="56"/>
    </row>
    <row r="593" spans="19:48" ht="16.8" x14ac:dyDescent="0.45">
      <c r="S593" s="12">
        <v>161</v>
      </c>
      <c r="T593" s="10">
        <v>5740</v>
      </c>
      <c r="AV593" s="56"/>
    </row>
    <row r="594" spans="19:48" ht="16.8" x14ac:dyDescent="0.45">
      <c r="S594" s="12">
        <v>1094</v>
      </c>
      <c r="T594" s="10">
        <v>5750</v>
      </c>
      <c r="AV594" s="56"/>
    </row>
    <row r="595" spans="19:48" ht="16.8" x14ac:dyDescent="0.45">
      <c r="S595" s="12">
        <v>233</v>
      </c>
      <c r="T595" s="10">
        <v>5770</v>
      </c>
      <c r="AV595" s="56"/>
    </row>
    <row r="596" spans="19:48" ht="16.8" x14ac:dyDescent="0.45">
      <c r="S596" s="12">
        <v>60</v>
      </c>
      <c r="T596" s="10">
        <v>5790</v>
      </c>
      <c r="AV596" s="56"/>
    </row>
    <row r="597" spans="19:48" ht="16.8" x14ac:dyDescent="0.45">
      <c r="S597" s="12">
        <v>84</v>
      </c>
      <c r="T597" s="10">
        <v>5790</v>
      </c>
      <c r="AV597" s="56"/>
    </row>
    <row r="598" spans="19:48" ht="16.8" x14ac:dyDescent="0.45">
      <c r="S598" s="12">
        <v>10</v>
      </c>
      <c r="T598" s="10">
        <v>5790</v>
      </c>
      <c r="AV598" s="56"/>
    </row>
    <row r="599" spans="19:48" ht="16.8" x14ac:dyDescent="0.45">
      <c r="S599" s="12">
        <v>755</v>
      </c>
      <c r="T599" s="10">
        <v>5800</v>
      </c>
      <c r="AV599" s="56"/>
    </row>
    <row r="600" spans="19:48" ht="16.8" x14ac:dyDescent="0.45">
      <c r="S600" s="12">
        <v>237</v>
      </c>
      <c r="T600" s="10">
        <v>5810</v>
      </c>
      <c r="AV600" s="56"/>
    </row>
    <row r="601" spans="19:48" ht="16.8" x14ac:dyDescent="0.45">
      <c r="S601" s="12">
        <v>944</v>
      </c>
      <c r="T601" s="10">
        <v>5820</v>
      </c>
      <c r="AV601" s="56"/>
    </row>
    <row r="602" spans="19:48" ht="16.8" x14ac:dyDescent="0.45">
      <c r="S602" s="12">
        <v>912</v>
      </c>
      <c r="T602" s="10">
        <v>5840</v>
      </c>
      <c r="AV602" s="56"/>
    </row>
    <row r="603" spans="19:48" ht="16.8" x14ac:dyDescent="0.45">
      <c r="S603" s="12">
        <v>187</v>
      </c>
      <c r="T603" s="10">
        <v>5850</v>
      </c>
      <c r="AV603" s="56"/>
    </row>
    <row r="604" spans="19:48" ht="16.8" x14ac:dyDescent="0.45">
      <c r="S604" s="12">
        <v>109</v>
      </c>
      <c r="T604" s="10">
        <v>5860</v>
      </c>
      <c r="AV604" s="56"/>
    </row>
    <row r="605" spans="19:48" ht="16.8" x14ac:dyDescent="0.45">
      <c r="S605" s="12">
        <v>686</v>
      </c>
      <c r="T605" s="10">
        <v>5860</v>
      </c>
      <c r="AV605" s="56"/>
    </row>
    <row r="606" spans="19:48" ht="16.8" x14ac:dyDescent="0.45">
      <c r="S606" s="12">
        <v>1103</v>
      </c>
      <c r="T606" s="10">
        <v>5860</v>
      </c>
      <c r="AV606" s="56"/>
    </row>
    <row r="607" spans="19:48" ht="16.8" x14ac:dyDescent="0.45">
      <c r="S607" s="12">
        <v>56</v>
      </c>
      <c r="T607" s="10">
        <v>5870</v>
      </c>
      <c r="AV607" s="56"/>
    </row>
    <row r="608" spans="19:48" ht="16.8" x14ac:dyDescent="0.45">
      <c r="S608" s="12">
        <v>1356</v>
      </c>
      <c r="T608" s="10">
        <v>5910</v>
      </c>
      <c r="AV608" s="56"/>
    </row>
    <row r="609" spans="19:48" ht="16.8" x14ac:dyDescent="0.45">
      <c r="S609" s="12">
        <v>172</v>
      </c>
      <c r="T609" s="10">
        <v>6000</v>
      </c>
      <c r="AV609" s="56"/>
    </row>
    <row r="610" spans="19:48" ht="16.8" x14ac:dyDescent="0.45">
      <c r="S610" s="12">
        <v>50</v>
      </c>
      <c r="T610" s="10">
        <v>6000</v>
      </c>
      <c r="AV610" s="56"/>
    </row>
    <row r="611" spans="19:48" ht="16.8" x14ac:dyDescent="0.45">
      <c r="S611" s="12">
        <v>90</v>
      </c>
      <c r="T611" s="10">
        <v>6000</v>
      </c>
      <c r="AV611" s="56"/>
    </row>
    <row r="612" spans="19:48" ht="16.8" x14ac:dyDescent="0.45">
      <c r="S612" s="12">
        <v>255</v>
      </c>
      <c r="T612" s="10">
        <v>6000</v>
      </c>
      <c r="AV612" s="56"/>
    </row>
    <row r="613" spans="19:48" ht="16.8" x14ac:dyDescent="0.45">
      <c r="S613" s="12">
        <v>364</v>
      </c>
      <c r="T613" s="10">
        <v>6000</v>
      </c>
      <c r="AV613" s="56"/>
    </row>
    <row r="614" spans="19:48" ht="16.8" x14ac:dyDescent="0.45">
      <c r="S614" s="12">
        <v>365</v>
      </c>
      <c r="T614" s="10">
        <v>6000</v>
      </c>
      <c r="AV614" s="56"/>
    </row>
    <row r="615" spans="19:48" ht="16.8" x14ac:dyDescent="0.45">
      <c r="S615" s="12">
        <v>334</v>
      </c>
      <c r="T615" s="10">
        <v>6000</v>
      </c>
      <c r="AV615" s="56"/>
    </row>
    <row r="616" spans="19:48" ht="16.8" x14ac:dyDescent="0.45">
      <c r="S616" s="12">
        <v>375</v>
      </c>
      <c r="T616" s="10">
        <v>6000</v>
      </c>
      <c r="AV616" s="56"/>
    </row>
    <row r="617" spans="19:48" ht="16.8" x14ac:dyDescent="0.45">
      <c r="S617" s="12">
        <v>407</v>
      </c>
      <c r="T617" s="10">
        <v>6000</v>
      </c>
      <c r="AV617" s="56"/>
    </row>
    <row r="618" spans="19:48" ht="16.8" x14ac:dyDescent="0.45">
      <c r="S618" s="12">
        <v>458</v>
      </c>
      <c r="T618" s="10">
        <v>6000</v>
      </c>
      <c r="AV618" s="56"/>
    </row>
    <row r="619" spans="19:48" ht="16.8" x14ac:dyDescent="0.45">
      <c r="S619" s="12">
        <v>277</v>
      </c>
      <c r="T619" s="10">
        <v>6000</v>
      </c>
      <c r="AV619" s="56"/>
    </row>
    <row r="620" spans="19:48" ht="16.8" x14ac:dyDescent="0.45">
      <c r="S620" s="12">
        <v>585</v>
      </c>
      <c r="T620" s="10">
        <v>6000</v>
      </c>
      <c r="AV620" s="56"/>
    </row>
    <row r="621" spans="19:48" ht="16.8" x14ac:dyDescent="0.45">
      <c r="S621" s="12">
        <v>661</v>
      </c>
      <c r="T621" s="10">
        <v>6000</v>
      </c>
      <c r="AV621" s="56"/>
    </row>
    <row r="622" spans="19:48" ht="16.8" x14ac:dyDescent="0.45">
      <c r="S622" s="12">
        <v>722</v>
      </c>
      <c r="T622" s="10">
        <v>6000</v>
      </c>
      <c r="AV622" s="56"/>
    </row>
    <row r="623" spans="19:48" ht="16.8" x14ac:dyDescent="0.45">
      <c r="S623" s="12">
        <v>703</v>
      </c>
      <c r="T623" s="10">
        <v>6000</v>
      </c>
      <c r="AV623" s="56"/>
    </row>
    <row r="624" spans="19:48" ht="16.8" x14ac:dyDescent="0.45">
      <c r="S624" s="12">
        <v>744</v>
      </c>
      <c r="T624" s="10">
        <v>6000</v>
      </c>
      <c r="AV624" s="56"/>
    </row>
    <row r="625" spans="19:48" ht="16.8" x14ac:dyDescent="0.45">
      <c r="S625" s="12">
        <v>676</v>
      </c>
      <c r="T625" s="10">
        <v>6000</v>
      </c>
      <c r="AV625" s="56"/>
    </row>
    <row r="626" spans="19:48" ht="16.8" x14ac:dyDescent="0.45">
      <c r="S626" s="12">
        <v>721</v>
      </c>
      <c r="T626" s="10">
        <v>6000</v>
      </c>
      <c r="AV626" s="56"/>
    </row>
    <row r="627" spans="19:48" ht="16.8" x14ac:dyDescent="0.45">
      <c r="S627" s="12">
        <v>1087</v>
      </c>
      <c r="T627" s="10">
        <v>6000</v>
      </c>
      <c r="AV627" s="56"/>
    </row>
    <row r="628" spans="19:48" ht="16.8" x14ac:dyDescent="0.45">
      <c r="S628" s="12">
        <v>909</v>
      </c>
      <c r="T628" s="10">
        <v>6000</v>
      </c>
      <c r="AV628" s="56"/>
    </row>
    <row r="629" spans="19:48" ht="16.8" x14ac:dyDescent="0.45">
      <c r="S629" s="12">
        <v>1026</v>
      </c>
      <c r="T629" s="10">
        <v>6000</v>
      </c>
      <c r="AV629" s="56"/>
    </row>
    <row r="630" spans="19:48" ht="16.8" x14ac:dyDescent="0.45">
      <c r="S630" s="12">
        <v>881</v>
      </c>
      <c r="T630" s="10">
        <v>6000</v>
      </c>
      <c r="AV630" s="56"/>
    </row>
    <row r="631" spans="19:48" ht="16.8" x14ac:dyDescent="0.45">
      <c r="S631" s="12">
        <v>973</v>
      </c>
      <c r="T631" s="10">
        <v>6000</v>
      </c>
      <c r="AV631" s="56"/>
    </row>
    <row r="632" spans="19:48" ht="16.8" x14ac:dyDescent="0.45">
      <c r="S632" s="12">
        <v>964</v>
      </c>
      <c r="T632" s="10">
        <v>6000</v>
      </c>
      <c r="AV632" s="56"/>
    </row>
    <row r="633" spans="19:48" ht="16.8" x14ac:dyDescent="0.45">
      <c r="S633" s="12">
        <v>1005</v>
      </c>
      <c r="T633" s="10">
        <v>6000</v>
      </c>
      <c r="AV633" s="56"/>
    </row>
    <row r="634" spans="19:48" ht="16.8" x14ac:dyDescent="0.45">
      <c r="S634" s="12">
        <v>1202</v>
      </c>
      <c r="T634" s="10">
        <v>6000</v>
      </c>
      <c r="AV634" s="56"/>
    </row>
    <row r="635" spans="19:48" ht="16.8" x14ac:dyDescent="0.45">
      <c r="S635" s="12">
        <v>1246</v>
      </c>
      <c r="T635" s="10">
        <v>6000</v>
      </c>
      <c r="AV635" s="56"/>
    </row>
    <row r="636" spans="19:48" ht="16.8" x14ac:dyDescent="0.45">
      <c r="S636" s="12">
        <v>1303</v>
      </c>
      <c r="T636" s="10">
        <v>6000</v>
      </c>
      <c r="AV636" s="56"/>
    </row>
    <row r="637" spans="19:48" ht="16.8" x14ac:dyDescent="0.45">
      <c r="S637" s="12">
        <v>1285</v>
      </c>
      <c r="T637" s="10">
        <v>6000</v>
      </c>
      <c r="AV637" s="56"/>
    </row>
    <row r="638" spans="19:48" ht="16.8" x14ac:dyDescent="0.45">
      <c r="S638" s="12">
        <v>131</v>
      </c>
      <c r="T638" s="10">
        <v>7000</v>
      </c>
      <c r="AV638" s="56"/>
    </row>
    <row r="639" spans="19:48" ht="16.8" x14ac:dyDescent="0.45">
      <c r="S639" s="12">
        <v>18</v>
      </c>
      <c r="T639" s="10">
        <v>7000</v>
      </c>
      <c r="AV639" s="56"/>
    </row>
    <row r="640" spans="19:48" ht="16.8" x14ac:dyDescent="0.45">
      <c r="S640" s="12">
        <v>165</v>
      </c>
      <c r="T640" s="10">
        <v>7000</v>
      </c>
      <c r="AV640" s="56"/>
    </row>
    <row r="641" spans="19:48" ht="16.8" x14ac:dyDescent="0.45">
      <c r="S641" s="12">
        <v>339</v>
      </c>
      <c r="T641" s="10">
        <v>7000</v>
      </c>
      <c r="AV641" s="56"/>
    </row>
    <row r="642" spans="19:48" ht="16.8" x14ac:dyDescent="0.45">
      <c r="S642" s="12">
        <v>367</v>
      </c>
      <c r="T642" s="10">
        <v>7000</v>
      </c>
      <c r="AV642" s="56"/>
    </row>
    <row r="643" spans="19:48" ht="16.8" x14ac:dyDescent="0.45">
      <c r="S643" s="12">
        <v>516</v>
      </c>
      <c r="T643" s="10">
        <v>7000</v>
      </c>
      <c r="AV643" s="56"/>
    </row>
    <row r="644" spans="19:48" ht="16.8" x14ac:dyDescent="0.45">
      <c r="S644" s="12">
        <v>396</v>
      </c>
      <c r="T644" s="10">
        <v>7000</v>
      </c>
      <c r="AV644" s="56"/>
    </row>
    <row r="645" spans="19:48" ht="16.8" x14ac:dyDescent="0.45">
      <c r="S645" s="12">
        <v>737</v>
      </c>
      <c r="T645" s="10">
        <v>7000</v>
      </c>
      <c r="AV645" s="56"/>
    </row>
    <row r="646" spans="19:48" ht="16.8" x14ac:dyDescent="0.45">
      <c r="S646" s="12">
        <v>783</v>
      </c>
      <c r="T646" s="10">
        <v>7000</v>
      </c>
      <c r="AV646" s="56"/>
    </row>
    <row r="647" spans="19:48" ht="16.8" x14ac:dyDescent="0.45">
      <c r="S647" s="12">
        <v>817</v>
      </c>
      <c r="T647" s="10">
        <v>7000</v>
      </c>
      <c r="AV647" s="56"/>
    </row>
    <row r="648" spans="19:48" ht="16.8" x14ac:dyDescent="0.45">
      <c r="S648" s="12">
        <v>610</v>
      </c>
      <c r="T648" s="10">
        <v>7000</v>
      </c>
      <c r="AV648" s="56"/>
    </row>
    <row r="649" spans="19:48" ht="16.8" x14ac:dyDescent="0.45">
      <c r="S649" s="12">
        <v>991</v>
      </c>
      <c r="T649" s="10">
        <v>7000</v>
      </c>
      <c r="AV649" s="56"/>
    </row>
    <row r="650" spans="19:48" ht="16.8" x14ac:dyDescent="0.45">
      <c r="S650" s="12">
        <v>869</v>
      </c>
      <c r="T650" s="10">
        <v>7000</v>
      </c>
      <c r="AV650" s="56"/>
    </row>
    <row r="651" spans="19:48" ht="16.8" x14ac:dyDescent="0.45">
      <c r="S651" s="12">
        <v>992</v>
      </c>
      <c r="T651" s="10">
        <v>7000</v>
      </c>
      <c r="AV651" s="56"/>
    </row>
    <row r="652" spans="19:48" ht="16.8" x14ac:dyDescent="0.45">
      <c r="S652" s="12">
        <v>1062</v>
      </c>
      <c r="T652" s="10">
        <v>7000</v>
      </c>
      <c r="AV652" s="56"/>
    </row>
    <row r="653" spans="19:48" ht="16.8" x14ac:dyDescent="0.45">
      <c r="S653" s="12">
        <v>1015</v>
      </c>
      <c r="T653" s="10">
        <v>7000</v>
      </c>
      <c r="AV653" s="56"/>
    </row>
    <row r="654" spans="19:48" ht="16.8" x14ac:dyDescent="0.45">
      <c r="S654" s="12">
        <v>1228</v>
      </c>
      <c r="T654" s="10">
        <v>7000</v>
      </c>
      <c r="AV654" s="56"/>
    </row>
    <row r="655" spans="19:48" ht="16.8" x14ac:dyDescent="0.45">
      <c r="S655" s="12">
        <v>1210</v>
      </c>
      <c r="T655" s="10">
        <v>7000</v>
      </c>
      <c r="AV655" s="56"/>
    </row>
    <row r="656" spans="19:48" ht="16.8" x14ac:dyDescent="0.45">
      <c r="S656" s="12">
        <v>1151</v>
      </c>
      <c r="T656" s="10">
        <v>7000</v>
      </c>
      <c r="AV656" s="56"/>
    </row>
    <row r="657" spans="19:48" ht="16.8" x14ac:dyDescent="0.45">
      <c r="S657" s="12">
        <v>1339</v>
      </c>
      <c r="T657" s="10">
        <v>7000</v>
      </c>
      <c r="AV657" s="56"/>
    </row>
    <row r="658" spans="19:48" ht="16.8" x14ac:dyDescent="0.45">
      <c r="S658" s="12">
        <v>1350</v>
      </c>
      <c r="T658" s="10">
        <v>7000</v>
      </c>
      <c r="AV658" s="56"/>
    </row>
    <row r="659" spans="19:48" ht="16.8" x14ac:dyDescent="0.45">
      <c r="S659" s="12">
        <v>31</v>
      </c>
      <c r="T659" s="10">
        <v>8000</v>
      </c>
      <c r="AV659" s="56"/>
    </row>
    <row r="660" spans="19:48" ht="16.8" x14ac:dyDescent="0.45">
      <c r="S660" s="12">
        <v>202</v>
      </c>
      <c r="T660" s="10">
        <v>8000</v>
      </c>
      <c r="AV660" s="56"/>
    </row>
    <row r="661" spans="19:48" ht="16.8" x14ac:dyDescent="0.45">
      <c r="S661" s="12">
        <v>123</v>
      </c>
      <c r="T661" s="10">
        <v>8000</v>
      </c>
      <c r="AV661" s="56"/>
    </row>
    <row r="662" spans="19:48" ht="16.8" x14ac:dyDescent="0.45">
      <c r="S662" s="12">
        <v>157</v>
      </c>
      <c r="T662" s="10">
        <v>8000</v>
      </c>
      <c r="AV662" s="56"/>
    </row>
    <row r="663" spans="19:48" ht="16.8" x14ac:dyDescent="0.45">
      <c r="S663" s="12">
        <v>272</v>
      </c>
      <c r="T663" s="10">
        <v>8000</v>
      </c>
      <c r="AV663" s="56"/>
    </row>
    <row r="664" spans="19:48" ht="16.8" x14ac:dyDescent="0.45">
      <c r="S664" s="12">
        <v>89</v>
      </c>
      <c r="T664" s="10">
        <v>8000</v>
      </c>
      <c r="AV664" s="56"/>
    </row>
    <row r="665" spans="19:48" ht="16.8" x14ac:dyDescent="0.45">
      <c r="S665" s="12">
        <v>487</v>
      </c>
      <c r="T665" s="10">
        <v>8000</v>
      </c>
      <c r="AV665" s="56"/>
    </row>
    <row r="666" spans="19:48" ht="16.8" x14ac:dyDescent="0.45">
      <c r="S666" s="12">
        <v>463</v>
      </c>
      <c r="T666" s="10">
        <v>8000</v>
      </c>
      <c r="AV666" s="56"/>
    </row>
    <row r="667" spans="19:48" ht="16.8" x14ac:dyDescent="0.45">
      <c r="S667" s="12">
        <v>360</v>
      </c>
      <c r="T667" s="10">
        <v>8000</v>
      </c>
      <c r="AV667" s="56"/>
    </row>
    <row r="668" spans="19:48" ht="16.8" x14ac:dyDescent="0.45">
      <c r="S668" s="12">
        <v>315</v>
      </c>
      <c r="T668" s="10">
        <v>8000</v>
      </c>
      <c r="AV668" s="56"/>
    </row>
    <row r="669" spans="19:48" ht="16.8" x14ac:dyDescent="0.45">
      <c r="S669" s="12">
        <v>480</v>
      </c>
      <c r="T669" s="10">
        <v>8000</v>
      </c>
      <c r="AV669" s="56"/>
    </row>
    <row r="670" spans="19:48" ht="16.8" x14ac:dyDescent="0.45">
      <c r="S670" s="12">
        <v>378</v>
      </c>
      <c r="T670" s="10">
        <v>8000</v>
      </c>
      <c r="AV670" s="56"/>
    </row>
    <row r="671" spans="19:48" ht="16.8" x14ac:dyDescent="0.45">
      <c r="S671" s="12">
        <v>425</v>
      </c>
      <c r="T671" s="10">
        <v>8000</v>
      </c>
      <c r="AV671" s="56"/>
    </row>
    <row r="672" spans="19:48" ht="16.8" x14ac:dyDescent="0.45">
      <c r="S672" s="12">
        <v>460</v>
      </c>
      <c r="T672" s="10">
        <v>8000</v>
      </c>
      <c r="AV672" s="56"/>
    </row>
    <row r="673" spans="19:48" ht="16.8" x14ac:dyDescent="0.45">
      <c r="S673" s="12">
        <v>300</v>
      </c>
      <c r="T673" s="10">
        <v>8000</v>
      </c>
      <c r="AV673" s="56"/>
    </row>
    <row r="674" spans="19:48" ht="16.8" x14ac:dyDescent="0.45">
      <c r="S674" s="12">
        <v>292</v>
      </c>
      <c r="T674" s="10">
        <v>8000</v>
      </c>
      <c r="AV674" s="56"/>
    </row>
    <row r="675" spans="19:48" ht="16.8" x14ac:dyDescent="0.45">
      <c r="S675" s="12">
        <v>397</v>
      </c>
      <c r="T675" s="10">
        <v>8000</v>
      </c>
      <c r="AV675" s="56"/>
    </row>
    <row r="676" spans="19:48" ht="16.8" x14ac:dyDescent="0.45">
      <c r="S676" s="12">
        <v>496</v>
      </c>
      <c r="T676" s="10">
        <v>8000</v>
      </c>
      <c r="AV676" s="56"/>
    </row>
    <row r="677" spans="19:48" ht="16.8" x14ac:dyDescent="0.45">
      <c r="S677" s="12">
        <v>280</v>
      </c>
      <c r="T677" s="10">
        <v>8000</v>
      </c>
      <c r="AV677" s="56"/>
    </row>
    <row r="678" spans="19:48" ht="16.8" x14ac:dyDescent="0.45">
      <c r="S678" s="12">
        <v>508</v>
      </c>
      <c r="T678" s="10">
        <v>8000</v>
      </c>
      <c r="AV678" s="56"/>
    </row>
    <row r="679" spans="19:48" ht="16.8" x14ac:dyDescent="0.45">
      <c r="S679" s="12">
        <v>341</v>
      </c>
      <c r="T679" s="10">
        <v>8000</v>
      </c>
      <c r="AV679" s="56"/>
    </row>
    <row r="680" spans="19:48" ht="16.8" x14ac:dyDescent="0.45">
      <c r="S680" s="12">
        <v>726</v>
      </c>
      <c r="T680" s="10">
        <v>8000</v>
      </c>
      <c r="AV680" s="56"/>
    </row>
    <row r="681" spans="19:48" ht="16.8" x14ac:dyDescent="0.45">
      <c r="S681" s="12">
        <v>575</v>
      </c>
      <c r="T681" s="10">
        <v>8000</v>
      </c>
      <c r="AV681" s="56"/>
    </row>
    <row r="682" spans="19:48" ht="16.8" x14ac:dyDescent="0.45">
      <c r="S682" s="12">
        <v>664</v>
      </c>
      <c r="T682" s="10">
        <v>8000</v>
      </c>
      <c r="AV682" s="56"/>
    </row>
    <row r="683" spans="19:48" ht="16.8" x14ac:dyDescent="0.45">
      <c r="S683" s="12">
        <v>607</v>
      </c>
      <c r="T683" s="10">
        <v>8000</v>
      </c>
      <c r="AV683" s="56"/>
    </row>
    <row r="684" spans="19:48" ht="16.8" x14ac:dyDescent="0.45">
      <c r="S684" s="12">
        <v>630</v>
      </c>
      <c r="T684" s="10">
        <v>8000</v>
      </c>
      <c r="AV684" s="56"/>
    </row>
    <row r="685" spans="19:48" ht="16.8" x14ac:dyDescent="0.45">
      <c r="S685" s="12">
        <v>712</v>
      </c>
      <c r="T685" s="10">
        <v>8000</v>
      </c>
      <c r="AV685" s="56"/>
    </row>
    <row r="686" spans="19:48" ht="16.8" x14ac:dyDescent="0.45">
      <c r="S686" s="12">
        <v>723</v>
      </c>
      <c r="T686" s="10">
        <v>8000</v>
      </c>
      <c r="AV686" s="56"/>
    </row>
    <row r="687" spans="19:48" ht="16.8" x14ac:dyDescent="0.45">
      <c r="S687" s="12">
        <v>777</v>
      </c>
      <c r="T687" s="10">
        <v>8000</v>
      </c>
      <c r="AV687" s="56"/>
    </row>
    <row r="688" spans="19:48" ht="16.8" x14ac:dyDescent="0.45">
      <c r="S688" s="12">
        <v>740</v>
      </c>
      <c r="T688" s="10">
        <v>8000</v>
      </c>
      <c r="AV688" s="56"/>
    </row>
    <row r="689" spans="19:48" ht="16.8" x14ac:dyDescent="0.45">
      <c r="S689" s="12">
        <v>786</v>
      </c>
      <c r="T689" s="10">
        <v>8000</v>
      </c>
      <c r="AV689" s="56"/>
    </row>
    <row r="690" spans="19:48" ht="16.8" x14ac:dyDescent="0.45">
      <c r="S690" s="12">
        <v>579</v>
      </c>
      <c r="T690" s="10">
        <v>8000</v>
      </c>
      <c r="AV690" s="56"/>
    </row>
    <row r="691" spans="19:48" ht="16.8" x14ac:dyDescent="0.45">
      <c r="S691" s="12">
        <v>669</v>
      </c>
      <c r="T691" s="10">
        <v>8000</v>
      </c>
      <c r="AV691" s="56"/>
    </row>
    <row r="692" spans="19:48" ht="16.8" x14ac:dyDescent="0.45">
      <c r="S692" s="12">
        <v>742</v>
      </c>
      <c r="T692" s="10">
        <v>8000</v>
      </c>
      <c r="AV692" s="56"/>
    </row>
    <row r="693" spans="19:48" ht="16.8" x14ac:dyDescent="0.45">
      <c r="S693" s="12">
        <v>623</v>
      </c>
      <c r="T693" s="10">
        <v>8000</v>
      </c>
      <c r="AV693" s="56"/>
    </row>
    <row r="694" spans="19:48" ht="16.8" x14ac:dyDescent="0.45">
      <c r="S694" s="12">
        <v>730</v>
      </c>
      <c r="T694" s="10">
        <v>8000</v>
      </c>
      <c r="AV694" s="56"/>
    </row>
    <row r="695" spans="19:48" ht="16.8" x14ac:dyDescent="0.45">
      <c r="S695" s="12">
        <v>629</v>
      </c>
      <c r="T695" s="10">
        <v>8000</v>
      </c>
      <c r="AV695" s="56"/>
    </row>
    <row r="696" spans="19:48" ht="16.8" x14ac:dyDescent="0.45">
      <c r="S696" s="12">
        <v>966</v>
      </c>
      <c r="T696" s="10">
        <v>8000</v>
      </c>
      <c r="AV696" s="56"/>
    </row>
    <row r="697" spans="19:48" ht="16.8" x14ac:dyDescent="0.45">
      <c r="S697" s="12">
        <v>915</v>
      </c>
      <c r="T697" s="10">
        <v>8000</v>
      </c>
      <c r="AV697" s="56"/>
    </row>
    <row r="698" spans="19:48" ht="16.8" x14ac:dyDescent="0.45">
      <c r="S698" s="12">
        <v>1034</v>
      </c>
      <c r="T698" s="10">
        <v>8000</v>
      </c>
      <c r="AV698" s="56"/>
    </row>
    <row r="699" spans="19:48" ht="16.8" x14ac:dyDescent="0.45">
      <c r="S699" s="12">
        <v>908</v>
      </c>
      <c r="T699" s="10">
        <v>8000</v>
      </c>
      <c r="AV699" s="56"/>
    </row>
    <row r="700" spans="19:48" ht="16.8" x14ac:dyDescent="0.45">
      <c r="S700" s="12">
        <v>918</v>
      </c>
      <c r="T700" s="10">
        <v>8000</v>
      </c>
      <c r="AV700" s="56"/>
    </row>
    <row r="701" spans="19:48" ht="16.8" x14ac:dyDescent="0.45">
      <c r="S701" s="12">
        <v>937</v>
      </c>
      <c r="T701" s="10">
        <v>8000</v>
      </c>
      <c r="AV701" s="56"/>
    </row>
    <row r="702" spans="19:48" ht="16.8" x14ac:dyDescent="0.45">
      <c r="S702" s="12">
        <v>852</v>
      </c>
      <c r="T702" s="10">
        <v>8000</v>
      </c>
      <c r="AV702" s="56"/>
    </row>
    <row r="703" spans="19:48" ht="16.8" x14ac:dyDescent="0.45">
      <c r="S703" s="12">
        <v>873</v>
      </c>
      <c r="T703" s="10">
        <v>8000</v>
      </c>
      <c r="AV703" s="56"/>
    </row>
    <row r="704" spans="19:48" ht="16.8" x14ac:dyDescent="0.45">
      <c r="S704" s="12">
        <v>890</v>
      </c>
      <c r="T704" s="10">
        <v>8000</v>
      </c>
      <c r="AV704" s="56"/>
    </row>
    <row r="705" spans="19:48" ht="16.8" x14ac:dyDescent="0.45">
      <c r="S705" s="12">
        <v>980</v>
      </c>
      <c r="T705" s="10">
        <v>8000</v>
      </c>
      <c r="AV705" s="56"/>
    </row>
    <row r="706" spans="19:48" ht="16.8" x14ac:dyDescent="0.45">
      <c r="S706" s="12">
        <v>925</v>
      </c>
      <c r="T706" s="10">
        <v>8000</v>
      </c>
      <c r="AV706" s="56"/>
    </row>
    <row r="707" spans="19:48" ht="16.8" x14ac:dyDescent="0.45">
      <c r="S707" s="12">
        <v>861</v>
      </c>
      <c r="T707" s="10">
        <v>8000</v>
      </c>
      <c r="AV707" s="56"/>
    </row>
    <row r="708" spans="19:48" ht="16.8" x14ac:dyDescent="0.45">
      <c r="S708" s="12">
        <v>834</v>
      </c>
      <c r="T708" s="10">
        <v>8000</v>
      </c>
      <c r="AV708" s="56"/>
    </row>
    <row r="709" spans="19:48" ht="16.8" x14ac:dyDescent="0.45">
      <c r="S709" s="12">
        <v>833</v>
      </c>
      <c r="T709" s="10">
        <v>8000</v>
      </c>
      <c r="AV709" s="56"/>
    </row>
    <row r="710" spans="19:48" ht="16.8" x14ac:dyDescent="0.45">
      <c r="S710" s="12">
        <v>868</v>
      </c>
      <c r="T710" s="10">
        <v>8000</v>
      </c>
      <c r="AV710" s="56"/>
    </row>
    <row r="711" spans="19:48" ht="16.8" x14ac:dyDescent="0.45">
      <c r="S711" s="12">
        <v>1153</v>
      </c>
      <c r="T711" s="10">
        <v>8000</v>
      </c>
      <c r="AV711" s="56"/>
    </row>
    <row r="712" spans="19:48" ht="16.8" x14ac:dyDescent="0.45">
      <c r="S712" s="12">
        <v>1321</v>
      </c>
      <c r="T712" s="10">
        <v>8000</v>
      </c>
      <c r="AV712" s="56"/>
    </row>
    <row r="713" spans="19:48" ht="16.8" x14ac:dyDescent="0.45">
      <c r="S713" s="12">
        <v>1278</v>
      </c>
      <c r="T713" s="10">
        <v>8000</v>
      </c>
      <c r="AV713" s="56"/>
    </row>
    <row r="714" spans="19:48" ht="16.8" x14ac:dyDescent="0.45">
      <c r="S714" s="12">
        <v>1324</v>
      </c>
      <c r="T714" s="10">
        <v>8000</v>
      </c>
      <c r="AV714" s="56"/>
    </row>
    <row r="715" spans="19:48" ht="16.8" x14ac:dyDescent="0.45">
      <c r="S715" s="12">
        <v>1172</v>
      </c>
      <c r="T715" s="10">
        <v>8000</v>
      </c>
      <c r="AV715" s="56"/>
    </row>
    <row r="716" spans="19:48" ht="16.8" x14ac:dyDescent="0.45">
      <c r="S716" s="12">
        <v>1241</v>
      </c>
      <c r="T716" s="10">
        <v>8000</v>
      </c>
      <c r="AV716" s="56"/>
    </row>
    <row r="717" spans="19:48" ht="16.8" x14ac:dyDescent="0.45">
      <c r="S717" s="12">
        <v>1215</v>
      </c>
      <c r="T717" s="10">
        <v>8000</v>
      </c>
      <c r="AV717" s="56"/>
    </row>
    <row r="718" spans="19:48" ht="16.8" x14ac:dyDescent="0.45">
      <c r="S718" s="12">
        <v>1242</v>
      </c>
      <c r="T718" s="10">
        <v>8000</v>
      </c>
      <c r="AV718" s="56"/>
    </row>
    <row r="719" spans="19:48" ht="16.8" x14ac:dyDescent="0.45">
      <c r="S719" s="12">
        <v>1155</v>
      </c>
      <c r="T719" s="10">
        <v>8000</v>
      </c>
      <c r="AV719" s="56"/>
    </row>
    <row r="720" spans="19:48" ht="16.8" x14ac:dyDescent="0.45">
      <c r="S720" s="12">
        <v>1338</v>
      </c>
      <c r="T720" s="10">
        <v>8000</v>
      </c>
      <c r="AV720" s="56"/>
    </row>
    <row r="721" spans="19:48" ht="16.8" x14ac:dyDescent="0.45">
      <c r="S721" s="12">
        <v>1188</v>
      </c>
      <c r="T721" s="10">
        <v>8000</v>
      </c>
      <c r="AV721" s="56"/>
    </row>
    <row r="722" spans="19:48" ht="16.8" x14ac:dyDescent="0.45">
      <c r="S722" s="12">
        <v>1133</v>
      </c>
      <c r="T722" s="10">
        <v>8000</v>
      </c>
      <c r="AV722" s="56"/>
    </row>
    <row r="723" spans="19:48" ht="16.8" x14ac:dyDescent="0.45">
      <c r="S723" s="12">
        <v>1320</v>
      </c>
      <c r="T723" s="10">
        <v>8000</v>
      </c>
      <c r="AV723" s="56"/>
    </row>
    <row r="724" spans="19:48" ht="16.8" x14ac:dyDescent="0.45">
      <c r="S724" s="12">
        <v>1341</v>
      </c>
      <c r="T724" s="10">
        <v>8000</v>
      </c>
      <c r="AV724" s="56"/>
    </row>
    <row r="725" spans="19:48" ht="16.8" x14ac:dyDescent="0.45">
      <c r="S725" s="12">
        <v>211</v>
      </c>
      <c r="T725" s="10">
        <v>9000</v>
      </c>
      <c r="AV725" s="56"/>
    </row>
    <row r="726" spans="19:48" ht="16.8" x14ac:dyDescent="0.45">
      <c r="S726" s="12">
        <v>25</v>
      </c>
      <c r="T726" s="10">
        <v>9000</v>
      </c>
      <c r="AV726" s="56"/>
    </row>
    <row r="727" spans="19:48" ht="16.8" x14ac:dyDescent="0.45">
      <c r="S727" s="12">
        <v>236</v>
      </c>
      <c r="T727" s="10">
        <v>9000</v>
      </c>
      <c r="AV727" s="56"/>
    </row>
    <row r="728" spans="19:48" ht="16.8" x14ac:dyDescent="0.45">
      <c r="S728" s="12">
        <v>261</v>
      </c>
      <c r="T728" s="10">
        <v>9000</v>
      </c>
      <c r="AV728" s="56"/>
    </row>
    <row r="729" spans="19:48" ht="16.8" x14ac:dyDescent="0.45">
      <c r="S729" s="12">
        <v>24</v>
      </c>
      <c r="T729" s="10">
        <v>9000</v>
      </c>
      <c r="AV729" s="56"/>
    </row>
    <row r="730" spans="19:48" ht="16.8" x14ac:dyDescent="0.45">
      <c r="S730" s="12">
        <v>486</v>
      </c>
      <c r="T730" s="10">
        <v>9000</v>
      </c>
      <c r="AV730" s="56"/>
    </row>
    <row r="731" spans="19:48" ht="16.8" x14ac:dyDescent="0.45">
      <c r="S731" s="12">
        <v>332</v>
      </c>
      <c r="T731" s="10">
        <v>9000</v>
      </c>
      <c r="AV731" s="56"/>
    </row>
    <row r="732" spans="19:48" ht="16.8" x14ac:dyDescent="0.45">
      <c r="S732" s="12">
        <v>358</v>
      </c>
      <c r="T732" s="10">
        <v>9000</v>
      </c>
      <c r="AV732" s="56"/>
    </row>
    <row r="733" spans="19:48" ht="16.8" x14ac:dyDescent="0.45">
      <c r="S733" s="12">
        <v>329</v>
      </c>
      <c r="T733" s="10">
        <v>9000</v>
      </c>
      <c r="AV733" s="56"/>
    </row>
    <row r="734" spans="19:48" ht="16.8" x14ac:dyDescent="0.45">
      <c r="S734" s="12">
        <v>455</v>
      </c>
      <c r="T734" s="10">
        <v>9000</v>
      </c>
      <c r="AV734" s="56"/>
    </row>
    <row r="735" spans="19:48" ht="16.8" x14ac:dyDescent="0.45">
      <c r="S735" s="12">
        <v>291</v>
      </c>
      <c r="T735" s="10">
        <v>9000</v>
      </c>
      <c r="AV735" s="56"/>
    </row>
    <row r="736" spans="19:48" ht="16.8" x14ac:dyDescent="0.45">
      <c r="S736" s="12">
        <v>689</v>
      </c>
      <c r="T736" s="10">
        <v>9000</v>
      </c>
      <c r="AV736" s="56"/>
    </row>
    <row r="737" spans="19:48" ht="16.8" x14ac:dyDescent="0.45">
      <c r="S737" s="12">
        <v>675</v>
      </c>
      <c r="T737" s="10">
        <v>9000</v>
      </c>
      <c r="AV737" s="56"/>
    </row>
    <row r="738" spans="19:48" ht="16.8" x14ac:dyDescent="0.45">
      <c r="S738" s="12">
        <v>766</v>
      </c>
      <c r="T738" s="10">
        <v>9000</v>
      </c>
      <c r="AV738" s="56"/>
    </row>
    <row r="739" spans="19:48" ht="16.8" x14ac:dyDescent="0.45">
      <c r="S739" s="12">
        <v>619</v>
      </c>
      <c r="T739" s="10">
        <v>9000</v>
      </c>
      <c r="AV739" s="56"/>
    </row>
    <row r="740" spans="19:48" ht="16.8" x14ac:dyDescent="0.45">
      <c r="S740" s="12">
        <v>813</v>
      </c>
      <c r="T740" s="10">
        <v>9000</v>
      </c>
      <c r="AV740" s="56"/>
    </row>
    <row r="741" spans="19:48" ht="16.8" x14ac:dyDescent="0.45">
      <c r="S741" s="12">
        <v>1092</v>
      </c>
      <c r="T741" s="10">
        <v>9000</v>
      </c>
      <c r="AV741" s="56"/>
    </row>
    <row r="742" spans="19:48" ht="16.8" x14ac:dyDescent="0.45">
      <c r="S742" s="12">
        <v>850</v>
      </c>
      <c r="T742" s="10">
        <v>9000</v>
      </c>
      <c r="AV742" s="56"/>
    </row>
    <row r="743" spans="19:48" ht="16.8" x14ac:dyDescent="0.45">
      <c r="S743" s="12">
        <v>989</v>
      </c>
      <c r="T743" s="10">
        <v>9000</v>
      </c>
      <c r="AV743" s="56"/>
    </row>
    <row r="744" spans="19:48" ht="16.8" x14ac:dyDescent="0.45">
      <c r="S744" s="12">
        <v>1083</v>
      </c>
      <c r="T744" s="10">
        <v>9000</v>
      </c>
      <c r="AV744" s="56"/>
    </row>
    <row r="745" spans="19:48" ht="16.8" x14ac:dyDescent="0.45">
      <c r="S745" s="12">
        <v>1080</v>
      </c>
      <c r="T745" s="10">
        <v>9000</v>
      </c>
      <c r="AV745" s="56"/>
    </row>
    <row r="746" spans="19:48" ht="16.8" x14ac:dyDescent="0.45">
      <c r="S746" s="12">
        <v>837</v>
      </c>
      <c r="T746" s="10">
        <v>9000</v>
      </c>
      <c r="AV746" s="56"/>
    </row>
    <row r="747" spans="19:48" ht="16.8" x14ac:dyDescent="0.45">
      <c r="S747" s="12">
        <v>855</v>
      </c>
      <c r="T747" s="10">
        <v>9000</v>
      </c>
      <c r="AV747" s="56"/>
    </row>
    <row r="748" spans="19:48" ht="16.8" x14ac:dyDescent="0.45">
      <c r="S748" s="12">
        <v>982</v>
      </c>
      <c r="T748" s="10">
        <v>9000</v>
      </c>
      <c r="AV748" s="56"/>
    </row>
    <row r="749" spans="19:48" ht="16.8" x14ac:dyDescent="0.45">
      <c r="S749" s="12">
        <v>1222</v>
      </c>
      <c r="T749" s="10">
        <v>9000</v>
      </c>
      <c r="AV749" s="56"/>
    </row>
    <row r="750" spans="19:48" ht="16.8" x14ac:dyDescent="0.45">
      <c r="S750" s="12">
        <v>1289</v>
      </c>
      <c r="T750" s="10">
        <v>9000</v>
      </c>
      <c r="AV750" s="56"/>
    </row>
    <row r="751" spans="19:48" ht="16.8" x14ac:dyDescent="0.45">
      <c r="S751" s="12">
        <v>1335</v>
      </c>
      <c r="T751" s="10">
        <v>9000</v>
      </c>
      <c r="AV751" s="56"/>
    </row>
    <row r="752" spans="19:48" ht="16.8" x14ac:dyDescent="0.45">
      <c r="S752" s="12">
        <v>1112</v>
      </c>
      <c r="T752" s="10">
        <v>9000</v>
      </c>
      <c r="AV752" s="56"/>
    </row>
    <row r="753" spans="19:48" ht="16.8" x14ac:dyDescent="0.45">
      <c r="S753" s="12">
        <v>1152</v>
      </c>
      <c r="T753" s="10">
        <v>9000</v>
      </c>
      <c r="AV753" s="56"/>
    </row>
    <row r="754" spans="19:48" ht="16.8" x14ac:dyDescent="0.45">
      <c r="S754" s="12">
        <v>917</v>
      </c>
      <c r="T754" s="10">
        <v>10000</v>
      </c>
      <c r="AV754" s="56"/>
    </row>
    <row r="755" spans="19:48" ht="16.8" x14ac:dyDescent="0.45">
      <c r="S755" s="12">
        <v>1009</v>
      </c>
      <c r="T755" s="10">
        <v>10000</v>
      </c>
      <c r="AV755" s="56"/>
    </row>
    <row r="756" spans="19:48" ht="16.8" x14ac:dyDescent="0.45">
      <c r="S756" s="12">
        <v>871</v>
      </c>
      <c r="T756" s="10">
        <v>10000</v>
      </c>
      <c r="AV756" s="56"/>
    </row>
    <row r="757" spans="19:48" ht="16.8" x14ac:dyDescent="0.45">
      <c r="S757" s="12">
        <v>1166</v>
      </c>
      <c r="T757" s="10">
        <v>10000</v>
      </c>
      <c r="AV757" s="56"/>
    </row>
    <row r="758" spans="19:48" ht="16.8" x14ac:dyDescent="0.45">
      <c r="S758" s="12">
        <v>151</v>
      </c>
      <c r="T758" s="10">
        <v>11000</v>
      </c>
      <c r="AV758" s="56"/>
    </row>
    <row r="759" spans="19:48" ht="16.8" x14ac:dyDescent="0.45">
      <c r="S759" s="12">
        <v>53</v>
      </c>
      <c r="T759" s="10">
        <v>11000</v>
      </c>
      <c r="AV759" s="56"/>
    </row>
    <row r="760" spans="19:48" ht="16.8" x14ac:dyDescent="0.45">
      <c r="S760" s="12">
        <v>48</v>
      </c>
      <c r="T760" s="10">
        <v>11000</v>
      </c>
      <c r="AV760" s="56"/>
    </row>
    <row r="761" spans="19:48" ht="16.8" x14ac:dyDescent="0.45">
      <c r="S761" s="12">
        <v>21</v>
      </c>
      <c r="T761" s="10">
        <v>11000</v>
      </c>
      <c r="AV761" s="56"/>
    </row>
    <row r="762" spans="19:48" ht="16.8" x14ac:dyDescent="0.45">
      <c r="S762" s="12">
        <v>167</v>
      </c>
      <c r="T762" s="10">
        <v>11000</v>
      </c>
      <c r="AV762" s="56"/>
    </row>
    <row r="763" spans="19:48" ht="16.8" x14ac:dyDescent="0.45">
      <c r="S763" s="12">
        <v>114</v>
      </c>
      <c r="T763" s="10">
        <v>11000</v>
      </c>
      <c r="AV763" s="56"/>
    </row>
    <row r="764" spans="19:48" ht="16.8" x14ac:dyDescent="0.45">
      <c r="S764" s="12">
        <v>213</v>
      </c>
      <c r="T764" s="10">
        <v>11000</v>
      </c>
      <c r="AV764" s="56"/>
    </row>
    <row r="765" spans="19:48" ht="16.8" x14ac:dyDescent="0.45">
      <c r="S765" s="12">
        <v>96</v>
      </c>
      <c r="T765" s="10">
        <v>11000</v>
      </c>
      <c r="AV765" s="56"/>
    </row>
    <row r="766" spans="19:48" ht="16.8" x14ac:dyDescent="0.45">
      <c r="S766" s="12">
        <v>126</v>
      </c>
      <c r="T766" s="10">
        <v>11000</v>
      </c>
      <c r="AV766" s="56"/>
    </row>
    <row r="767" spans="19:48" ht="16.8" x14ac:dyDescent="0.45">
      <c r="S767" s="12">
        <v>149</v>
      </c>
      <c r="T767" s="10">
        <v>11000</v>
      </c>
      <c r="AV767" s="56"/>
    </row>
    <row r="768" spans="19:48" ht="16.8" x14ac:dyDescent="0.45">
      <c r="S768" s="12">
        <v>171</v>
      </c>
      <c r="T768" s="10">
        <v>11000</v>
      </c>
      <c r="AV768" s="56"/>
    </row>
    <row r="769" spans="19:48" ht="16.8" x14ac:dyDescent="0.45">
      <c r="S769" s="12">
        <v>34</v>
      </c>
      <c r="T769" s="10">
        <v>11000</v>
      </c>
      <c r="AV769" s="56"/>
    </row>
    <row r="770" spans="19:48" ht="16.8" x14ac:dyDescent="0.45">
      <c r="S770" s="12">
        <v>103</v>
      </c>
      <c r="T770" s="10">
        <v>11000</v>
      </c>
      <c r="AV770" s="56"/>
    </row>
    <row r="771" spans="19:48" ht="16.8" x14ac:dyDescent="0.45">
      <c r="S771" s="12">
        <v>14</v>
      </c>
      <c r="T771" s="10">
        <v>11000</v>
      </c>
      <c r="AV771" s="56"/>
    </row>
    <row r="772" spans="19:48" ht="16.8" x14ac:dyDescent="0.45">
      <c r="S772" s="12">
        <v>439</v>
      </c>
      <c r="T772" s="10">
        <v>11000</v>
      </c>
      <c r="AV772" s="56"/>
    </row>
    <row r="773" spans="19:48" ht="16.8" x14ac:dyDescent="0.45">
      <c r="S773" s="12">
        <v>417</v>
      </c>
      <c r="T773" s="10">
        <v>11000</v>
      </c>
      <c r="AV773" s="56"/>
    </row>
    <row r="774" spans="19:48" ht="16.8" x14ac:dyDescent="0.45">
      <c r="S774" s="12">
        <v>406</v>
      </c>
      <c r="T774" s="10">
        <v>11000</v>
      </c>
      <c r="AV774" s="56"/>
    </row>
    <row r="775" spans="19:48" ht="16.8" x14ac:dyDescent="0.45">
      <c r="S775" s="12">
        <v>388</v>
      </c>
      <c r="T775" s="10">
        <v>11000</v>
      </c>
      <c r="AV775" s="56"/>
    </row>
    <row r="776" spans="19:48" ht="16.8" x14ac:dyDescent="0.45">
      <c r="S776" s="12">
        <v>428</v>
      </c>
      <c r="T776" s="10">
        <v>11000</v>
      </c>
      <c r="AV776" s="56"/>
    </row>
    <row r="777" spans="19:48" ht="16.8" x14ac:dyDescent="0.45">
      <c r="S777" s="12">
        <v>447</v>
      </c>
      <c r="T777" s="10">
        <v>11000</v>
      </c>
      <c r="AV777" s="56"/>
    </row>
    <row r="778" spans="19:48" ht="16.8" x14ac:dyDescent="0.45">
      <c r="S778" s="12">
        <v>427</v>
      </c>
      <c r="T778" s="10">
        <v>11000</v>
      </c>
      <c r="AV778" s="56"/>
    </row>
    <row r="779" spans="19:48" ht="16.8" x14ac:dyDescent="0.45">
      <c r="S779" s="12">
        <v>395</v>
      </c>
      <c r="T779" s="10">
        <v>11000</v>
      </c>
      <c r="AV779" s="56"/>
    </row>
    <row r="780" spans="19:48" ht="16.8" x14ac:dyDescent="0.45">
      <c r="S780" s="12">
        <v>608</v>
      </c>
      <c r="T780" s="10">
        <v>11000</v>
      </c>
      <c r="AV780" s="56"/>
    </row>
    <row r="781" spans="19:48" ht="16.8" x14ac:dyDescent="0.45">
      <c r="S781" s="12">
        <v>734</v>
      </c>
      <c r="T781" s="10">
        <v>11000</v>
      </c>
      <c r="AV781" s="56"/>
    </row>
    <row r="782" spans="19:48" ht="16.8" x14ac:dyDescent="0.45">
      <c r="S782" s="12">
        <v>797</v>
      </c>
      <c r="T782" s="10">
        <v>11000</v>
      </c>
      <c r="AV782" s="56"/>
    </row>
    <row r="783" spans="19:48" ht="16.8" x14ac:dyDescent="0.45">
      <c r="S783" s="12">
        <v>814</v>
      </c>
      <c r="T783" s="10">
        <v>11000</v>
      </c>
      <c r="AV783" s="56"/>
    </row>
    <row r="784" spans="19:48" ht="16.8" x14ac:dyDescent="0.45">
      <c r="S784" s="12">
        <v>680</v>
      </c>
      <c r="T784" s="10">
        <v>11000</v>
      </c>
      <c r="AV784" s="56"/>
    </row>
    <row r="785" spans="19:48" ht="16.8" x14ac:dyDescent="0.45">
      <c r="S785" s="12">
        <v>749</v>
      </c>
      <c r="T785" s="10">
        <v>11000</v>
      </c>
      <c r="AV785" s="56"/>
    </row>
    <row r="786" spans="19:48" ht="16.8" x14ac:dyDescent="0.45">
      <c r="S786" s="12">
        <v>707</v>
      </c>
      <c r="T786" s="10">
        <v>11000</v>
      </c>
      <c r="AV786" s="56"/>
    </row>
    <row r="787" spans="19:48" ht="16.8" x14ac:dyDescent="0.45">
      <c r="S787" s="12">
        <v>647</v>
      </c>
      <c r="T787" s="10">
        <v>11000</v>
      </c>
      <c r="AV787" s="56"/>
    </row>
    <row r="788" spans="19:48" ht="16.8" x14ac:dyDescent="0.45">
      <c r="S788" s="12">
        <v>600</v>
      </c>
      <c r="T788" s="10">
        <v>11000</v>
      </c>
      <c r="AV788" s="56"/>
    </row>
    <row r="789" spans="19:48" ht="16.8" x14ac:dyDescent="0.45">
      <c r="S789" s="12">
        <v>588</v>
      </c>
      <c r="T789" s="10">
        <v>11000</v>
      </c>
      <c r="AV789" s="56"/>
    </row>
    <row r="790" spans="19:48" ht="16.8" x14ac:dyDescent="0.45">
      <c r="S790" s="12">
        <v>1090</v>
      </c>
      <c r="T790" s="10">
        <v>11000</v>
      </c>
      <c r="AV790" s="56"/>
    </row>
    <row r="791" spans="19:48" ht="16.8" x14ac:dyDescent="0.45">
      <c r="S791" s="12">
        <v>1060</v>
      </c>
      <c r="T791" s="10">
        <v>11000</v>
      </c>
      <c r="AV791" s="56"/>
    </row>
    <row r="792" spans="19:48" ht="16.8" x14ac:dyDescent="0.45">
      <c r="S792" s="12">
        <v>919</v>
      </c>
      <c r="T792" s="10">
        <v>11000</v>
      </c>
      <c r="AV792" s="56"/>
    </row>
    <row r="793" spans="19:48" ht="16.8" x14ac:dyDescent="0.45">
      <c r="S793" s="12">
        <v>986</v>
      </c>
      <c r="T793" s="10">
        <v>11000</v>
      </c>
      <c r="AV793" s="56"/>
    </row>
    <row r="794" spans="19:48" ht="16.8" x14ac:dyDescent="0.45">
      <c r="S794" s="12">
        <v>898</v>
      </c>
      <c r="T794" s="10">
        <v>11000</v>
      </c>
      <c r="AV794" s="56"/>
    </row>
    <row r="795" spans="19:48" ht="16.8" x14ac:dyDescent="0.45">
      <c r="S795" s="12">
        <v>953</v>
      </c>
      <c r="T795" s="10">
        <v>11000</v>
      </c>
      <c r="AV795" s="56"/>
    </row>
    <row r="796" spans="19:48" ht="16.8" x14ac:dyDescent="0.45">
      <c r="S796" s="12">
        <v>1146</v>
      </c>
      <c r="T796" s="10">
        <v>11000</v>
      </c>
      <c r="AV796" s="56"/>
    </row>
    <row r="797" spans="19:48" ht="16.8" x14ac:dyDescent="0.45">
      <c r="S797" s="12">
        <v>1327</v>
      </c>
      <c r="T797" s="10">
        <v>11000</v>
      </c>
      <c r="AV797" s="56"/>
    </row>
    <row r="798" spans="19:48" ht="16.8" x14ac:dyDescent="0.45">
      <c r="S798" s="12">
        <v>1104</v>
      </c>
      <c r="T798" s="10">
        <v>11000</v>
      </c>
      <c r="AV798" s="56"/>
    </row>
    <row r="799" spans="19:48" ht="16.8" x14ac:dyDescent="0.45">
      <c r="S799" s="12">
        <v>1199</v>
      </c>
      <c r="T799" s="10">
        <v>11000</v>
      </c>
      <c r="AV799" s="56"/>
    </row>
    <row r="800" spans="19:48" ht="16.8" x14ac:dyDescent="0.45">
      <c r="S800" s="12">
        <v>1240</v>
      </c>
      <c r="T800" s="10">
        <v>11000</v>
      </c>
      <c r="AV800" s="56"/>
    </row>
    <row r="801" spans="19:48" ht="16.8" x14ac:dyDescent="0.45">
      <c r="S801" s="12">
        <v>1095</v>
      </c>
      <c r="T801" s="10">
        <v>11000</v>
      </c>
      <c r="AV801" s="56"/>
    </row>
    <row r="802" spans="19:48" ht="16.8" x14ac:dyDescent="0.45">
      <c r="S802" s="12">
        <v>1132</v>
      </c>
      <c r="T802" s="10">
        <v>11000</v>
      </c>
      <c r="AV802" s="56"/>
    </row>
    <row r="803" spans="19:48" ht="16.8" x14ac:dyDescent="0.45">
      <c r="S803" s="12">
        <v>1143</v>
      </c>
      <c r="T803" s="10">
        <v>11000</v>
      </c>
      <c r="AV803" s="56"/>
    </row>
    <row r="804" spans="19:48" ht="16.8" x14ac:dyDescent="0.45">
      <c r="S804" s="12">
        <v>1175</v>
      </c>
      <c r="T804" s="10">
        <v>11000</v>
      </c>
      <c r="AV804" s="56"/>
    </row>
    <row r="805" spans="19:48" ht="16.8" x14ac:dyDescent="0.45">
      <c r="S805" s="12">
        <v>1160</v>
      </c>
      <c r="T805" s="10">
        <v>11000</v>
      </c>
      <c r="AV805" s="56"/>
    </row>
    <row r="806" spans="19:48" ht="16.8" x14ac:dyDescent="0.45">
      <c r="S806" s="12">
        <v>7</v>
      </c>
      <c r="T806" s="10">
        <v>12000</v>
      </c>
      <c r="AV806" s="56"/>
    </row>
    <row r="807" spans="19:48" ht="16.8" x14ac:dyDescent="0.45">
      <c r="S807" s="12">
        <v>201</v>
      </c>
      <c r="T807" s="10">
        <v>12000</v>
      </c>
      <c r="AV807" s="56"/>
    </row>
    <row r="808" spans="19:48" ht="16.8" x14ac:dyDescent="0.45">
      <c r="S808" s="12">
        <v>519</v>
      </c>
      <c r="T808" s="10">
        <v>12000</v>
      </c>
      <c r="AV808" s="56"/>
    </row>
    <row r="809" spans="19:48" ht="16.8" x14ac:dyDescent="0.45">
      <c r="S809" s="12">
        <v>511</v>
      </c>
      <c r="T809" s="10">
        <v>12000</v>
      </c>
      <c r="AV809" s="56"/>
    </row>
    <row r="810" spans="19:48" ht="16.8" x14ac:dyDescent="0.45">
      <c r="S810" s="12">
        <v>359</v>
      </c>
      <c r="T810" s="10">
        <v>12000</v>
      </c>
      <c r="AV810" s="56"/>
    </row>
    <row r="811" spans="19:48" ht="16.8" x14ac:dyDescent="0.45">
      <c r="S811" s="12">
        <v>543</v>
      </c>
      <c r="T811" s="10">
        <v>12000</v>
      </c>
      <c r="AV811" s="56"/>
    </row>
    <row r="812" spans="19:48" ht="16.8" x14ac:dyDescent="0.45">
      <c r="S812" s="12">
        <v>383</v>
      </c>
      <c r="T812" s="10">
        <v>12000</v>
      </c>
      <c r="AV812" s="56"/>
    </row>
    <row r="813" spans="19:48" ht="16.8" x14ac:dyDescent="0.45">
      <c r="S813" s="12">
        <v>563</v>
      </c>
      <c r="T813" s="10">
        <v>12000</v>
      </c>
      <c r="AV813" s="56"/>
    </row>
    <row r="814" spans="19:48" ht="16.8" x14ac:dyDescent="0.45">
      <c r="S814" s="12">
        <v>708</v>
      </c>
      <c r="T814" s="10">
        <v>12000</v>
      </c>
      <c r="AV814" s="56"/>
    </row>
    <row r="815" spans="19:48" ht="16.8" x14ac:dyDescent="0.45">
      <c r="S815" s="12">
        <v>751</v>
      </c>
      <c r="T815" s="10">
        <v>12000</v>
      </c>
      <c r="AV815" s="56"/>
    </row>
    <row r="816" spans="19:48" ht="16.8" x14ac:dyDescent="0.45">
      <c r="S816" s="12">
        <v>705</v>
      </c>
      <c r="T816" s="10">
        <v>12000</v>
      </c>
      <c r="AV816" s="56"/>
    </row>
    <row r="817" spans="19:48" ht="16.8" x14ac:dyDescent="0.45">
      <c r="S817" s="12">
        <v>684</v>
      </c>
      <c r="T817" s="10">
        <v>12000</v>
      </c>
      <c r="AV817" s="56"/>
    </row>
    <row r="818" spans="19:48" ht="16.8" x14ac:dyDescent="0.45">
      <c r="S818" s="12">
        <v>584</v>
      </c>
      <c r="T818" s="10">
        <v>12000</v>
      </c>
      <c r="AV818" s="56"/>
    </row>
    <row r="819" spans="19:48" ht="16.8" x14ac:dyDescent="0.45">
      <c r="S819" s="12">
        <v>811</v>
      </c>
      <c r="T819" s="10">
        <v>12000</v>
      </c>
      <c r="AV819" s="56"/>
    </row>
    <row r="820" spans="19:48" ht="16.8" x14ac:dyDescent="0.45">
      <c r="S820" s="12">
        <v>969</v>
      </c>
      <c r="T820" s="10">
        <v>12000</v>
      </c>
      <c r="AV820" s="56"/>
    </row>
    <row r="821" spans="19:48" ht="16.8" x14ac:dyDescent="0.45">
      <c r="S821" s="12">
        <v>1019</v>
      </c>
      <c r="T821" s="10">
        <v>12000</v>
      </c>
      <c r="AV821" s="56"/>
    </row>
    <row r="822" spans="19:48" ht="16.8" x14ac:dyDescent="0.45">
      <c r="S822" s="12">
        <v>839</v>
      </c>
      <c r="T822" s="10">
        <v>12000</v>
      </c>
      <c r="AV822" s="56"/>
    </row>
    <row r="823" spans="19:48" ht="16.8" x14ac:dyDescent="0.45">
      <c r="S823" s="12">
        <v>1055</v>
      </c>
      <c r="T823" s="10">
        <v>12000</v>
      </c>
      <c r="AV823" s="56"/>
    </row>
    <row r="824" spans="19:48" ht="16.8" x14ac:dyDescent="0.45">
      <c r="S824" s="12">
        <v>843</v>
      </c>
      <c r="T824" s="10">
        <v>12000</v>
      </c>
      <c r="AV824" s="56"/>
    </row>
    <row r="825" spans="19:48" ht="16.8" x14ac:dyDescent="0.45">
      <c r="S825" s="12">
        <v>1021</v>
      </c>
      <c r="T825" s="10">
        <v>12000</v>
      </c>
      <c r="AV825" s="56"/>
    </row>
    <row r="826" spans="19:48" ht="16.8" x14ac:dyDescent="0.45">
      <c r="S826" s="12">
        <v>822</v>
      </c>
      <c r="T826" s="10">
        <v>12000</v>
      </c>
      <c r="AV826" s="56"/>
    </row>
    <row r="827" spans="19:48" ht="16.8" x14ac:dyDescent="0.45">
      <c r="S827" s="12">
        <v>857</v>
      </c>
      <c r="T827" s="10">
        <v>12000</v>
      </c>
      <c r="AV827" s="56"/>
    </row>
    <row r="828" spans="19:48" ht="16.8" x14ac:dyDescent="0.45">
      <c r="S828" s="12">
        <v>1336</v>
      </c>
      <c r="T828" s="10">
        <v>12000</v>
      </c>
      <c r="AV828" s="56"/>
    </row>
    <row r="829" spans="19:48" ht="16.8" x14ac:dyDescent="0.45">
      <c r="S829" s="12">
        <v>1149</v>
      </c>
      <c r="T829" s="10">
        <v>12000</v>
      </c>
      <c r="AV829" s="56"/>
    </row>
    <row r="830" spans="19:48" ht="16.8" x14ac:dyDescent="0.45">
      <c r="S830" s="12">
        <v>1173</v>
      </c>
      <c r="T830" s="10">
        <v>12000</v>
      </c>
      <c r="AV830" s="56"/>
    </row>
    <row r="831" spans="19:48" ht="16.8" x14ac:dyDescent="0.45">
      <c r="S831" s="12">
        <v>1161</v>
      </c>
      <c r="T831" s="10">
        <v>12000</v>
      </c>
      <c r="AV831" s="56"/>
    </row>
    <row r="832" spans="19:48" ht="16.8" x14ac:dyDescent="0.45">
      <c r="S832" s="12">
        <v>129</v>
      </c>
      <c r="T832" s="10">
        <v>13000</v>
      </c>
      <c r="AV832" s="56"/>
    </row>
    <row r="833" spans="19:48" ht="16.8" x14ac:dyDescent="0.45">
      <c r="S833" s="12">
        <v>141</v>
      </c>
      <c r="T833" s="10">
        <v>13000</v>
      </c>
      <c r="AV833" s="56"/>
    </row>
    <row r="834" spans="19:48" ht="16.8" x14ac:dyDescent="0.45">
      <c r="S834" s="12">
        <v>43</v>
      </c>
      <c r="T834" s="10">
        <v>13000</v>
      </c>
      <c r="AV834" s="56"/>
    </row>
    <row r="835" spans="19:48" ht="16.8" x14ac:dyDescent="0.45">
      <c r="S835" s="12">
        <v>37</v>
      </c>
      <c r="T835" s="10">
        <v>13000</v>
      </c>
      <c r="AV835" s="56"/>
    </row>
    <row r="836" spans="19:48" ht="16.8" x14ac:dyDescent="0.45">
      <c r="S836" s="12">
        <v>368</v>
      </c>
      <c r="T836" s="10">
        <v>13000</v>
      </c>
      <c r="AV836" s="56"/>
    </row>
    <row r="837" spans="19:48" ht="16.8" x14ac:dyDescent="0.45">
      <c r="S837" s="12">
        <v>540</v>
      </c>
      <c r="T837" s="10">
        <v>13000</v>
      </c>
      <c r="AV837" s="56"/>
    </row>
    <row r="838" spans="19:48" ht="16.8" x14ac:dyDescent="0.45">
      <c r="S838" s="12">
        <v>545</v>
      </c>
      <c r="T838" s="10">
        <v>13000</v>
      </c>
      <c r="AV838" s="56"/>
    </row>
    <row r="839" spans="19:48" ht="16.8" x14ac:dyDescent="0.45">
      <c r="S839" s="12">
        <v>415</v>
      </c>
      <c r="T839" s="10">
        <v>13000</v>
      </c>
      <c r="AV839" s="56"/>
    </row>
    <row r="840" spans="19:48" ht="16.8" x14ac:dyDescent="0.45">
      <c r="S840" s="12">
        <v>789</v>
      </c>
      <c r="T840" s="10">
        <v>13000</v>
      </c>
      <c r="AV840" s="56"/>
    </row>
    <row r="841" spans="19:48" ht="16.8" x14ac:dyDescent="0.45">
      <c r="S841" s="12">
        <v>781</v>
      </c>
      <c r="T841" s="10">
        <v>13000</v>
      </c>
      <c r="AV841" s="56"/>
    </row>
    <row r="842" spans="19:48" ht="16.8" x14ac:dyDescent="0.45">
      <c r="S842" s="12">
        <v>1088</v>
      </c>
      <c r="T842" s="10">
        <v>13000</v>
      </c>
      <c r="AV842" s="56"/>
    </row>
    <row r="843" spans="19:48" ht="16.8" x14ac:dyDescent="0.45">
      <c r="S843" s="12">
        <v>954</v>
      </c>
      <c r="T843" s="10">
        <v>13000</v>
      </c>
      <c r="AV843" s="56"/>
    </row>
    <row r="844" spans="19:48" ht="16.8" x14ac:dyDescent="0.45">
      <c r="S844" s="12">
        <v>902</v>
      </c>
      <c r="T844" s="10">
        <v>13000</v>
      </c>
      <c r="AV844" s="56"/>
    </row>
    <row r="845" spans="19:48" ht="16.8" x14ac:dyDescent="0.45">
      <c r="S845" s="12">
        <v>847</v>
      </c>
      <c r="T845" s="10">
        <v>13000</v>
      </c>
      <c r="AV845" s="56"/>
    </row>
    <row r="846" spans="19:48" ht="16.8" x14ac:dyDescent="0.45">
      <c r="S846" s="12">
        <v>1344</v>
      </c>
      <c r="T846" s="10">
        <v>13000</v>
      </c>
      <c r="AV846" s="56"/>
    </row>
    <row r="847" spans="19:48" ht="16.8" x14ac:dyDescent="0.45">
      <c r="S847" s="12">
        <v>1211</v>
      </c>
      <c r="T847" s="10">
        <v>13000</v>
      </c>
      <c r="AV847" s="56"/>
    </row>
    <row r="848" spans="19:48" ht="16.8" x14ac:dyDescent="0.45">
      <c r="S848" s="12">
        <v>32</v>
      </c>
      <c r="T848" s="10">
        <v>13300</v>
      </c>
      <c r="AV848" s="56"/>
    </row>
    <row r="849" spans="19:48" ht="16.8" x14ac:dyDescent="0.45">
      <c r="S849" s="12">
        <v>58</v>
      </c>
      <c r="T849" s="10">
        <v>14000</v>
      </c>
      <c r="AV849" s="56"/>
    </row>
    <row r="850" spans="19:48" ht="16.8" x14ac:dyDescent="0.45">
      <c r="S850" s="12">
        <v>120</v>
      </c>
      <c r="T850" s="10">
        <v>14000</v>
      </c>
      <c r="AV850" s="56"/>
    </row>
    <row r="851" spans="19:48" ht="16.8" x14ac:dyDescent="0.45">
      <c r="S851" s="12">
        <v>473</v>
      </c>
      <c r="T851" s="10">
        <v>14000</v>
      </c>
      <c r="AV851" s="56"/>
    </row>
    <row r="852" spans="19:48" ht="16.8" x14ac:dyDescent="0.45">
      <c r="S852" s="12">
        <v>524</v>
      </c>
      <c r="T852" s="10">
        <v>14000</v>
      </c>
      <c r="AV852" s="56"/>
    </row>
    <row r="853" spans="19:48" ht="16.8" x14ac:dyDescent="0.45">
      <c r="S853" s="12">
        <v>728</v>
      </c>
      <c r="T853" s="10">
        <v>14000</v>
      </c>
      <c r="AV853" s="56"/>
    </row>
    <row r="854" spans="19:48" ht="16.8" x14ac:dyDescent="0.45">
      <c r="S854" s="12">
        <v>667</v>
      </c>
      <c r="T854" s="10">
        <v>14000</v>
      </c>
      <c r="AV854" s="56"/>
    </row>
    <row r="855" spans="19:48" ht="16.8" x14ac:dyDescent="0.45">
      <c r="S855" s="12">
        <v>576</v>
      </c>
      <c r="T855" s="10">
        <v>14000</v>
      </c>
      <c r="AV855" s="56"/>
    </row>
    <row r="856" spans="19:48" ht="16.8" x14ac:dyDescent="0.45">
      <c r="S856" s="12">
        <v>624</v>
      </c>
      <c r="T856" s="10">
        <v>14000</v>
      </c>
      <c r="AV856" s="56"/>
    </row>
    <row r="857" spans="19:48" ht="16.8" x14ac:dyDescent="0.45">
      <c r="S857" s="12">
        <v>571</v>
      </c>
      <c r="T857" s="10">
        <v>14000</v>
      </c>
      <c r="AV857" s="56"/>
    </row>
    <row r="858" spans="19:48" ht="16.8" x14ac:dyDescent="0.45">
      <c r="S858" s="12">
        <v>978</v>
      </c>
      <c r="T858" s="10">
        <v>14000</v>
      </c>
      <c r="AV858" s="56"/>
    </row>
    <row r="859" spans="19:48" ht="16.8" x14ac:dyDescent="0.45">
      <c r="S859" s="12">
        <v>928</v>
      </c>
      <c r="T859" s="10">
        <v>14000</v>
      </c>
      <c r="AV859" s="56"/>
    </row>
    <row r="860" spans="19:48" ht="16.8" x14ac:dyDescent="0.45">
      <c r="S860" s="12">
        <v>1313</v>
      </c>
      <c r="T860" s="10">
        <v>14000</v>
      </c>
      <c r="AV860" s="56"/>
    </row>
    <row r="861" spans="19:48" ht="16.8" x14ac:dyDescent="0.45">
      <c r="S861" s="12">
        <v>1154</v>
      </c>
      <c r="T861" s="10">
        <v>14000</v>
      </c>
      <c r="AV861" s="56"/>
    </row>
    <row r="862" spans="19:48" ht="16.8" x14ac:dyDescent="0.45">
      <c r="S862" s="12">
        <v>1122</v>
      </c>
      <c r="T862" s="10">
        <v>14000</v>
      </c>
      <c r="AV862" s="56"/>
    </row>
    <row r="863" spans="19:48" ht="16.8" x14ac:dyDescent="0.45">
      <c r="S863" s="12">
        <v>1293</v>
      </c>
      <c r="T863" s="10">
        <v>14000</v>
      </c>
      <c r="AV863" s="56"/>
    </row>
    <row r="864" spans="19:48" ht="16.8" x14ac:dyDescent="0.45">
      <c r="S864" s="12">
        <v>1214</v>
      </c>
      <c r="T864" s="10">
        <v>14000</v>
      </c>
      <c r="AV864" s="56"/>
    </row>
    <row r="865" spans="19:48" ht="16.8" x14ac:dyDescent="0.45">
      <c r="S865" s="12">
        <v>1109</v>
      </c>
      <c r="T865" s="10">
        <v>14000</v>
      </c>
      <c r="AV865" s="56"/>
    </row>
    <row r="866" spans="19:48" ht="16.8" x14ac:dyDescent="0.45">
      <c r="S866" s="12">
        <v>537</v>
      </c>
      <c r="T866" s="10">
        <v>14050</v>
      </c>
      <c r="AV866" s="56"/>
    </row>
    <row r="867" spans="19:48" ht="16.8" x14ac:dyDescent="0.45">
      <c r="S867" s="12">
        <v>190</v>
      </c>
      <c r="T867" s="10">
        <v>15000</v>
      </c>
      <c r="AV867" s="56"/>
    </row>
    <row r="868" spans="19:48" ht="16.8" x14ac:dyDescent="0.45">
      <c r="S868" s="12">
        <v>498</v>
      </c>
      <c r="T868" s="10">
        <v>15000</v>
      </c>
      <c r="AV868" s="56"/>
    </row>
    <row r="869" spans="19:48" ht="16.8" x14ac:dyDescent="0.45">
      <c r="S869" s="12">
        <v>695</v>
      </c>
      <c r="T869" s="10">
        <v>15000</v>
      </c>
      <c r="AV869" s="56"/>
    </row>
    <row r="870" spans="19:48" ht="16.8" x14ac:dyDescent="0.45">
      <c r="S870" s="12">
        <v>673</v>
      </c>
      <c r="T870" s="10">
        <v>15000</v>
      </c>
      <c r="AV870" s="56"/>
    </row>
    <row r="871" spans="19:48" ht="16.8" x14ac:dyDescent="0.45">
      <c r="S871" s="12">
        <v>997</v>
      </c>
      <c r="T871" s="10">
        <v>15000</v>
      </c>
      <c r="AV871" s="56"/>
    </row>
    <row r="872" spans="19:48" ht="16.8" x14ac:dyDescent="0.45">
      <c r="S872" s="12">
        <v>897</v>
      </c>
      <c r="T872" s="10">
        <v>15000</v>
      </c>
      <c r="AV872" s="56"/>
    </row>
    <row r="873" spans="19:48" ht="16.8" x14ac:dyDescent="0.45">
      <c r="S873" s="12">
        <v>1230</v>
      </c>
      <c r="T873" s="10">
        <v>15000</v>
      </c>
      <c r="AV873" s="56"/>
    </row>
    <row r="874" spans="19:48" ht="16.8" x14ac:dyDescent="0.45">
      <c r="S874" s="12">
        <v>1345</v>
      </c>
      <c r="T874" s="10">
        <v>15000</v>
      </c>
      <c r="AV874" s="56"/>
    </row>
    <row r="875" spans="19:48" ht="16.8" x14ac:dyDescent="0.45">
      <c r="S875" s="12">
        <v>1209</v>
      </c>
      <c r="T875" s="10">
        <v>15000</v>
      </c>
      <c r="AV875" s="56"/>
    </row>
    <row r="876" spans="19:48" ht="16.8" x14ac:dyDescent="0.45">
      <c r="S876" s="12">
        <v>1253</v>
      </c>
      <c r="T876" s="10">
        <v>15000</v>
      </c>
      <c r="AV876" s="56"/>
    </row>
    <row r="877" spans="19:48" ht="16.8" x14ac:dyDescent="0.45">
      <c r="S877" s="12">
        <v>225</v>
      </c>
      <c r="T877" s="10">
        <v>16000</v>
      </c>
      <c r="AV877" s="56"/>
    </row>
    <row r="878" spans="19:48" ht="16.8" x14ac:dyDescent="0.45">
      <c r="S878" s="12">
        <v>506</v>
      </c>
      <c r="T878" s="10">
        <v>16000</v>
      </c>
      <c r="AV878" s="56"/>
    </row>
    <row r="879" spans="19:48" ht="16.8" x14ac:dyDescent="0.45">
      <c r="S879" s="12">
        <v>733</v>
      </c>
      <c r="T879" s="10">
        <v>16000</v>
      </c>
      <c r="AV879" s="56"/>
    </row>
    <row r="880" spans="19:48" ht="16.8" x14ac:dyDescent="0.45">
      <c r="S880" s="12">
        <v>770</v>
      </c>
      <c r="T880" s="10">
        <v>16000</v>
      </c>
      <c r="AV880" s="56"/>
    </row>
    <row r="881" spans="19:48" ht="16.8" x14ac:dyDescent="0.45">
      <c r="S881" s="12">
        <v>736</v>
      </c>
      <c r="T881" s="10">
        <v>16000</v>
      </c>
      <c r="AV881" s="56"/>
    </row>
    <row r="882" spans="19:48" ht="16.8" x14ac:dyDescent="0.45">
      <c r="S882" s="12">
        <v>936</v>
      </c>
      <c r="T882" s="10">
        <v>16000</v>
      </c>
      <c r="AV882" s="56"/>
    </row>
    <row r="883" spans="19:48" ht="16.8" x14ac:dyDescent="0.45">
      <c r="S883" s="12">
        <v>1183</v>
      </c>
      <c r="T883" s="10">
        <v>17000</v>
      </c>
      <c r="AV883" s="56"/>
    </row>
    <row r="884" spans="19:48" ht="16.8" x14ac:dyDescent="0.45">
      <c r="S884" s="12">
        <v>308</v>
      </c>
      <c r="T884" s="10">
        <v>17700</v>
      </c>
      <c r="AV884" s="56"/>
    </row>
    <row r="885" spans="19:48" ht="16.8" x14ac:dyDescent="0.45">
      <c r="S885" s="12">
        <v>305</v>
      </c>
      <c r="T885" s="10">
        <v>18000</v>
      </c>
      <c r="AV885" s="56"/>
    </row>
    <row r="886" spans="19:48" ht="16.8" x14ac:dyDescent="0.45">
      <c r="S886" s="12">
        <v>127</v>
      </c>
      <c r="T886" s="10">
        <v>18300</v>
      </c>
      <c r="AV886" s="56"/>
    </row>
    <row r="887" spans="19:48" ht="16.8" x14ac:dyDescent="0.45">
      <c r="S887" s="12">
        <v>464</v>
      </c>
      <c r="T887" s="10">
        <v>18350</v>
      </c>
      <c r="AV887" s="56"/>
    </row>
    <row r="888" spans="19:48" ht="16.8" x14ac:dyDescent="0.45">
      <c r="S888" s="12">
        <v>620</v>
      </c>
      <c r="T888" s="10">
        <v>18500</v>
      </c>
      <c r="AV888" s="56"/>
    </row>
    <row r="889" spans="19:48" ht="16.8" x14ac:dyDescent="0.45">
      <c r="S889" s="12">
        <v>309</v>
      </c>
      <c r="T889" s="10">
        <v>18650</v>
      </c>
      <c r="AV889" s="56"/>
    </row>
    <row r="890" spans="19:48" ht="16.8" x14ac:dyDescent="0.45">
      <c r="S890" s="12">
        <v>170</v>
      </c>
      <c r="T890" s="10">
        <v>19000</v>
      </c>
      <c r="AV890" s="56"/>
    </row>
    <row r="891" spans="19:48" ht="16.8" x14ac:dyDescent="0.45">
      <c r="S891" s="12">
        <v>658</v>
      </c>
      <c r="T891" s="10">
        <v>19000</v>
      </c>
      <c r="AV891" s="56"/>
    </row>
    <row r="892" spans="19:48" ht="16.8" x14ac:dyDescent="0.45">
      <c r="S892" s="12">
        <v>1283</v>
      </c>
      <c r="T892" s="10">
        <v>19050</v>
      </c>
      <c r="AV892" s="56"/>
    </row>
    <row r="893" spans="19:48" ht="16.8" x14ac:dyDescent="0.45">
      <c r="S893" s="12">
        <v>326</v>
      </c>
      <c r="T893" s="10">
        <v>19100</v>
      </c>
      <c r="AV893" s="56"/>
    </row>
    <row r="894" spans="19:48" ht="16.8" x14ac:dyDescent="0.45">
      <c r="S894" s="12">
        <v>758</v>
      </c>
      <c r="T894" s="10">
        <v>19150</v>
      </c>
      <c r="AV894" s="56"/>
    </row>
    <row r="895" spans="19:48" ht="16.8" x14ac:dyDescent="0.45">
      <c r="S895" s="12">
        <v>205</v>
      </c>
      <c r="T895" s="10">
        <v>20000</v>
      </c>
      <c r="AV895" s="56"/>
    </row>
    <row r="896" spans="19:48" ht="16.8" x14ac:dyDescent="0.45">
      <c r="S896" s="12">
        <v>232</v>
      </c>
      <c r="T896" s="10">
        <v>20000</v>
      </c>
      <c r="AV896" s="56"/>
    </row>
    <row r="897" spans="19:48" ht="16.8" x14ac:dyDescent="0.45">
      <c r="S897" s="12">
        <v>110</v>
      </c>
      <c r="T897" s="10">
        <v>20000</v>
      </c>
      <c r="AV897" s="56"/>
    </row>
    <row r="898" spans="19:48" ht="16.8" x14ac:dyDescent="0.45">
      <c r="S898" s="12">
        <v>959</v>
      </c>
      <c r="T898" s="10">
        <v>20000</v>
      </c>
      <c r="AV898" s="56"/>
    </row>
    <row r="899" spans="19:48" ht="16.8" x14ac:dyDescent="0.45">
      <c r="S899" s="12">
        <v>1216</v>
      </c>
      <c r="T899" s="10">
        <v>20000</v>
      </c>
      <c r="AV899" s="56"/>
    </row>
    <row r="900" spans="19:48" ht="16.8" x14ac:dyDescent="0.45">
      <c r="S900" s="12">
        <v>1213</v>
      </c>
      <c r="T900" s="10">
        <v>20000</v>
      </c>
      <c r="AV900" s="56"/>
    </row>
    <row r="901" spans="19:48" ht="16.8" x14ac:dyDescent="0.45">
      <c r="S901" s="12">
        <v>169</v>
      </c>
      <c r="T901" s="10">
        <v>22000</v>
      </c>
      <c r="AV901" s="56"/>
    </row>
    <row r="902" spans="19:48" ht="16.8" x14ac:dyDescent="0.45">
      <c r="S902" s="12">
        <v>405</v>
      </c>
      <c r="T902" s="10">
        <v>22000</v>
      </c>
      <c r="AV902" s="56"/>
    </row>
    <row r="903" spans="19:48" ht="16.8" x14ac:dyDescent="0.45">
      <c r="S903" s="12">
        <v>741</v>
      </c>
      <c r="T903" s="10">
        <v>23450.000000000004</v>
      </c>
      <c r="AV903" s="56"/>
    </row>
    <row r="904" spans="19:48" ht="16.8" x14ac:dyDescent="0.45">
      <c r="S904" s="12">
        <v>531</v>
      </c>
      <c r="T904" s="10">
        <v>23700</v>
      </c>
      <c r="AV904" s="56"/>
    </row>
    <row r="905" spans="19:48" ht="16.8" x14ac:dyDescent="0.45">
      <c r="S905" s="12">
        <v>347</v>
      </c>
      <c r="T905" s="10">
        <v>24000</v>
      </c>
      <c r="AV905" s="56"/>
    </row>
    <row r="906" spans="19:48" ht="16.8" x14ac:dyDescent="0.45">
      <c r="S906" s="12">
        <v>243</v>
      </c>
      <c r="T906" s="10">
        <v>25000</v>
      </c>
      <c r="AV906" s="56"/>
    </row>
    <row r="907" spans="19:48" ht="16.8" x14ac:dyDescent="0.45">
      <c r="S907" s="12">
        <v>254</v>
      </c>
      <c r="T907" s="10">
        <v>25000</v>
      </c>
      <c r="AV907" s="56"/>
    </row>
    <row r="908" spans="19:48" ht="16.8" x14ac:dyDescent="0.45">
      <c r="S908" s="12">
        <v>485</v>
      </c>
      <c r="T908" s="10">
        <v>25000</v>
      </c>
      <c r="AV908" s="56"/>
    </row>
    <row r="909" spans="19:48" ht="16.8" x14ac:dyDescent="0.45">
      <c r="S909" s="12">
        <v>653</v>
      </c>
      <c r="T909" s="10">
        <v>25000</v>
      </c>
      <c r="AV909" s="56"/>
    </row>
    <row r="910" spans="19:48" ht="16.8" x14ac:dyDescent="0.45">
      <c r="S910" s="12">
        <v>634</v>
      </c>
      <c r="T910" s="10">
        <v>25000</v>
      </c>
      <c r="AV910" s="56"/>
    </row>
    <row r="911" spans="19:48" ht="16.8" x14ac:dyDescent="0.45">
      <c r="S911" s="12">
        <v>735</v>
      </c>
      <c r="T911" s="10">
        <v>25000</v>
      </c>
      <c r="AV911" s="56"/>
    </row>
    <row r="912" spans="19:48" ht="16.8" x14ac:dyDescent="0.45">
      <c r="S912" s="12">
        <v>790</v>
      </c>
      <c r="T912" s="10">
        <v>25000</v>
      </c>
      <c r="AV912" s="56"/>
    </row>
    <row r="913" spans="19:48" ht="16.8" x14ac:dyDescent="0.45">
      <c r="S913" s="12">
        <v>1031</v>
      </c>
      <c r="T913" s="10">
        <v>25000</v>
      </c>
      <c r="AV913" s="56"/>
    </row>
    <row r="914" spans="19:48" ht="16.8" x14ac:dyDescent="0.45">
      <c r="S914" s="12">
        <v>1346</v>
      </c>
      <c r="T914" s="10">
        <v>25000</v>
      </c>
      <c r="AV914" s="56"/>
    </row>
    <row r="915" spans="19:48" ht="16.8" x14ac:dyDescent="0.45">
      <c r="S915" s="12">
        <v>1117</v>
      </c>
      <c r="T915" s="10">
        <v>25000</v>
      </c>
      <c r="AV915" s="56"/>
    </row>
    <row r="916" spans="19:48" ht="16.8" x14ac:dyDescent="0.45">
      <c r="S916" s="12">
        <v>1258</v>
      </c>
      <c r="T916" s="10">
        <v>25000</v>
      </c>
      <c r="AV916" s="56"/>
    </row>
    <row r="917" spans="19:48" ht="16.8" x14ac:dyDescent="0.45">
      <c r="S917" s="12">
        <v>1206</v>
      </c>
      <c r="T917" s="10">
        <v>25000</v>
      </c>
      <c r="AV917" s="56"/>
    </row>
    <row r="918" spans="19:48" ht="16.8" x14ac:dyDescent="0.45">
      <c r="S918" s="12">
        <v>799</v>
      </c>
      <c r="T918" s="10">
        <v>27000</v>
      </c>
      <c r="AV918" s="56"/>
    </row>
    <row r="919" spans="19:48" ht="16.8" x14ac:dyDescent="0.45">
      <c r="S919" s="12">
        <v>159</v>
      </c>
      <c r="T919" s="10">
        <v>28250</v>
      </c>
      <c r="AV919" s="56"/>
    </row>
    <row r="920" spans="19:48" ht="16.8" x14ac:dyDescent="0.45">
      <c r="S920" s="12">
        <v>354</v>
      </c>
      <c r="T920" s="10">
        <v>28250</v>
      </c>
      <c r="AV920" s="56"/>
    </row>
    <row r="921" spans="19:48" ht="16.8" x14ac:dyDescent="0.45">
      <c r="S921" s="12">
        <v>88</v>
      </c>
      <c r="T921" s="10">
        <v>28300</v>
      </c>
      <c r="AV921" s="56"/>
    </row>
    <row r="922" spans="19:48" ht="16.8" x14ac:dyDescent="0.45">
      <c r="S922" s="12">
        <v>193</v>
      </c>
      <c r="T922" s="10">
        <v>28450.000000000004</v>
      </c>
      <c r="AV922" s="56"/>
    </row>
    <row r="923" spans="19:48" ht="16.8" x14ac:dyDescent="0.45">
      <c r="S923" s="12">
        <v>429</v>
      </c>
      <c r="T923" s="10">
        <v>28450.000000000004</v>
      </c>
      <c r="AV923" s="56"/>
    </row>
    <row r="924" spans="19:48" ht="16.8" x14ac:dyDescent="0.45">
      <c r="S924" s="12">
        <v>1058</v>
      </c>
      <c r="T924" s="10">
        <v>28450.000000000004</v>
      </c>
      <c r="AV924" s="56"/>
    </row>
    <row r="925" spans="19:48" ht="16.8" x14ac:dyDescent="0.45">
      <c r="S925" s="12">
        <v>1074</v>
      </c>
      <c r="T925" s="10">
        <v>28700</v>
      </c>
      <c r="AV925" s="56"/>
    </row>
    <row r="926" spans="19:48" ht="16.8" x14ac:dyDescent="0.45">
      <c r="S926" s="12">
        <v>9</v>
      </c>
      <c r="T926" s="10">
        <v>28900</v>
      </c>
      <c r="AV926" s="56"/>
    </row>
    <row r="927" spans="19:48" ht="16.8" x14ac:dyDescent="0.45">
      <c r="S927" s="12">
        <v>685</v>
      </c>
      <c r="T927" s="10">
        <v>28900</v>
      </c>
      <c r="AV927" s="56"/>
    </row>
    <row r="928" spans="19:48" ht="16.8" x14ac:dyDescent="0.45">
      <c r="S928" s="12">
        <v>713</v>
      </c>
      <c r="T928" s="10">
        <v>28950</v>
      </c>
      <c r="AV928" s="56"/>
    </row>
    <row r="929" spans="19:48" ht="16.8" x14ac:dyDescent="0.45">
      <c r="S929" s="12">
        <v>800</v>
      </c>
      <c r="T929" s="10">
        <v>29150</v>
      </c>
      <c r="AV929" s="56"/>
    </row>
    <row r="930" spans="19:48" ht="16.8" x14ac:dyDescent="0.45">
      <c r="S930" s="12">
        <v>446</v>
      </c>
      <c r="T930" s="10">
        <v>29450</v>
      </c>
      <c r="AV930" s="56"/>
    </row>
    <row r="931" spans="19:48" ht="16.8" x14ac:dyDescent="0.45">
      <c r="S931" s="12">
        <v>500</v>
      </c>
      <c r="T931" s="10">
        <v>29500</v>
      </c>
      <c r="AV931" s="56"/>
    </row>
    <row r="932" spans="19:48" ht="16.8" x14ac:dyDescent="0.45">
      <c r="S932" s="12">
        <v>1309</v>
      </c>
      <c r="T932" s="10">
        <v>29500</v>
      </c>
      <c r="AV932" s="56"/>
    </row>
    <row r="933" spans="19:48" ht="16.8" x14ac:dyDescent="0.45">
      <c r="S933" s="12">
        <v>196</v>
      </c>
      <c r="T933" s="10">
        <v>30000</v>
      </c>
      <c r="AV933" s="56"/>
    </row>
    <row r="934" spans="19:48" ht="16.8" x14ac:dyDescent="0.45">
      <c r="S934" s="12">
        <v>146</v>
      </c>
      <c r="T934" s="10">
        <v>30000</v>
      </c>
      <c r="AV934" s="56"/>
    </row>
    <row r="935" spans="19:48" ht="16.8" x14ac:dyDescent="0.45">
      <c r="S935" s="12">
        <v>150</v>
      </c>
      <c r="T935" s="10">
        <v>30000</v>
      </c>
      <c r="AV935" s="56"/>
    </row>
    <row r="936" spans="19:48" ht="16.8" x14ac:dyDescent="0.45">
      <c r="S936" s="12">
        <v>244</v>
      </c>
      <c r="T936" s="10">
        <v>30000</v>
      </c>
      <c r="AV936" s="56"/>
    </row>
    <row r="937" spans="19:48" ht="16.8" x14ac:dyDescent="0.45">
      <c r="S937" s="12">
        <v>242</v>
      </c>
      <c r="T937" s="10">
        <v>30000</v>
      </c>
      <c r="AV937" s="56"/>
    </row>
    <row r="938" spans="19:48" ht="16.8" x14ac:dyDescent="0.45">
      <c r="S938" s="12">
        <v>443</v>
      </c>
      <c r="T938" s="10">
        <v>30000</v>
      </c>
      <c r="AV938" s="56"/>
    </row>
    <row r="939" spans="19:48" ht="16.8" x14ac:dyDescent="0.45">
      <c r="S939" s="12">
        <v>408</v>
      </c>
      <c r="T939" s="10">
        <v>30000</v>
      </c>
      <c r="AV939" s="56"/>
    </row>
    <row r="940" spans="19:48" ht="16.8" x14ac:dyDescent="0.45">
      <c r="S940" s="12">
        <v>472</v>
      </c>
      <c r="T940" s="10">
        <v>30000</v>
      </c>
      <c r="AV940" s="56"/>
    </row>
    <row r="941" spans="19:48" ht="16.8" x14ac:dyDescent="0.45">
      <c r="S941" s="12">
        <v>760</v>
      </c>
      <c r="T941" s="10">
        <v>30000</v>
      </c>
      <c r="AV941" s="56"/>
    </row>
    <row r="942" spans="19:48" ht="16.8" x14ac:dyDescent="0.45">
      <c r="S942" s="12">
        <v>577</v>
      </c>
      <c r="T942" s="10">
        <v>30000</v>
      </c>
      <c r="AV942" s="56"/>
    </row>
    <row r="943" spans="19:48" ht="16.8" x14ac:dyDescent="0.45">
      <c r="S943" s="12">
        <v>562</v>
      </c>
      <c r="T943" s="10">
        <v>30000</v>
      </c>
      <c r="AV943" s="56"/>
    </row>
    <row r="944" spans="19:48" ht="16.8" x14ac:dyDescent="0.45">
      <c r="S944" s="12">
        <v>787</v>
      </c>
      <c r="T944" s="10">
        <v>30000</v>
      </c>
      <c r="AV944" s="56"/>
    </row>
    <row r="945" spans="19:48" ht="16.8" x14ac:dyDescent="0.45">
      <c r="S945" s="12">
        <v>778</v>
      </c>
      <c r="T945" s="10">
        <v>30000</v>
      </c>
      <c r="AV945" s="56"/>
    </row>
    <row r="946" spans="19:48" ht="16.8" x14ac:dyDescent="0.45">
      <c r="S946" s="12">
        <v>626</v>
      </c>
      <c r="T946" s="10">
        <v>30000</v>
      </c>
      <c r="AV946" s="56"/>
    </row>
    <row r="947" spans="19:48" ht="16.8" x14ac:dyDescent="0.45">
      <c r="S947" s="12">
        <v>962</v>
      </c>
      <c r="T947" s="10">
        <v>30000</v>
      </c>
      <c r="AV947" s="56"/>
    </row>
    <row r="948" spans="19:48" ht="16.8" x14ac:dyDescent="0.45">
      <c r="S948" s="12">
        <v>1027</v>
      </c>
      <c r="T948" s="10">
        <v>30000</v>
      </c>
      <c r="AV948" s="56"/>
    </row>
    <row r="949" spans="19:48" ht="16.8" x14ac:dyDescent="0.45">
      <c r="S949" s="12">
        <v>830</v>
      </c>
      <c r="T949" s="10">
        <v>30000</v>
      </c>
      <c r="AV949" s="56"/>
    </row>
    <row r="950" spans="19:48" ht="16.8" x14ac:dyDescent="0.45">
      <c r="S950" s="12">
        <v>893</v>
      </c>
      <c r="T950" s="10">
        <v>30000</v>
      </c>
      <c r="AV950" s="56"/>
    </row>
    <row r="951" spans="19:48" ht="16.8" x14ac:dyDescent="0.45">
      <c r="S951" s="12">
        <v>1066</v>
      </c>
      <c r="T951" s="10">
        <v>30000</v>
      </c>
      <c r="AV951" s="56"/>
    </row>
    <row r="952" spans="19:48" ht="16.8" x14ac:dyDescent="0.45">
      <c r="S952" s="12">
        <v>1271</v>
      </c>
      <c r="T952" s="10">
        <v>30000</v>
      </c>
      <c r="AV952" s="56"/>
    </row>
    <row r="953" spans="19:48" ht="16.8" x14ac:dyDescent="0.45">
      <c r="S953" s="12">
        <v>1323</v>
      </c>
      <c r="T953" s="10">
        <v>30000</v>
      </c>
      <c r="AV953" s="56"/>
    </row>
    <row r="954" spans="19:48" ht="16.8" x14ac:dyDescent="0.45">
      <c r="S954" s="12">
        <v>173</v>
      </c>
      <c r="T954" s="10">
        <v>35000</v>
      </c>
      <c r="AV954" s="56"/>
    </row>
    <row r="955" spans="19:48" ht="16.8" x14ac:dyDescent="0.45">
      <c r="S955" s="12">
        <v>179</v>
      </c>
      <c r="T955" s="10">
        <v>35000</v>
      </c>
      <c r="AV955" s="56"/>
    </row>
    <row r="956" spans="19:48" ht="16.8" x14ac:dyDescent="0.45">
      <c r="S956" s="12">
        <v>143</v>
      </c>
      <c r="T956" s="10">
        <v>35000</v>
      </c>
      <c r="AV956" s="56"/>
    </row>
    <row r="957" spans="19:48" ht="16.8" x14ac:dyDescent="0.45">
      <c r="S957" s="12">
        <v>111</v>
      </c>
      <c r="T957" s="10">
        <v>35000</v>
      </c>
      <c r="AV957" s="56"/>
    </row>
    <row r="958" spans="19:48" ht="16.8" x14ac:dyDescent="0.45">
      <c r="S958" s="12">
        <v>22</v>
      </c>
      <c r="T958" s="10">
        <v>35000</v>
      </c>
      <c r="AV958" s="56"/>
    </row>
    <row r="959" spans="19:48" ht="16.8" x14ac:dyDescent="0.45">
      <c r="S959" s="12">
        <v>135</v>
      </c>
      <c r="T959" s="10">
        <v>35000</v>
      </c>
      <c r="AV959" s="56"/>
    </row>
    <row r="960" spans="19:48" ht="16.8" x14ac:dyDescent="0.45">
      <c r="S960" s="12">
        <v>482</v>
      </c>
      <c r="T960" s="10">
        <v>35000</v>
      </c>
      <c r="AV960" s="56"/>
    </row>
    <row r="961" spans="19:48" ht="16.8" x14ac:dyDescent="0.45">
      <c r="S961" s="12">
        <v>351</v>
      </c>
      <c r="T961" s="10">
        <v>35000</v>
      </c>
      <c r="AV961" s="56"/>
    </row>
    <row r="962" spans="19:48" ht="16.8" x14ac:dyDescent="0.45">
      <c r="S962" s="12">
        <v>771</v>
      </c>
      <c r="T962" s="10">
        <v>35000</v>
      </c>
      <c r="AV962" s="56"/>
    </row>
    <row r="963" spans="19:48" ht="16.8" x14ac:dyDescent="0.45">
      <c r="S963" s="12">
        <v>597</v>
      </c>
      <c r="T963" s="10">
        <v>35000</v>
      </c>
      <c r="AV963" s="56"/>
    </row>
    <row r="964" spans="19:48" ht="16.8" x14ac:dyDescent="0.45">
      <c r="S964" s="12">
        <v>558</v>
      </c>
      <c r="T964" s="10">
        <v>35000</v>
      </c>
      <c r="AV964" s="56"/>
    </row>
    <row r="965" spans="19:48" ht="16.8" x14ac:dyDescent="0.45">
      <c r="S965" s="12">
        <v>732</v>
      </c>
      <c r="T965" s="10">
        <v>35000</v>
      </c>
      <c r="AV965" s="56"/>
    </row>
    <row r="966" spans="19:48" ht="16.8" x14ac:dyDescent="0.45">
      <c r="S966" s="12">
        <v>731</v>
      </c>
      <c r="T966" s="10">
        <v>35000</v>
      </c>
      <c r="AV966" s="56"/>
    </row>
    <row r="967" spans="19:48" ht="16.8" x14ac:dyDescent="0.45">
      <c r="S967" s="12">
        <v>916</v>
      </c>
      <c r="T967" s="10">
        <v>35000</v>
      </c>
      <c r="AV967" s="56"/>
    </row>
    <row r="968" spans="19:48" ht="16.8" x14ac:dyDescent="0.45">
      <c r="S968" s="12">
        <v>1169</v>
      </c>
      <c r="T968" s="10">
        <v>35000</v>
      </c>
      <c r="AV968" s="56"/>
    </row>
    <row r="969" spans="19:48" ht="16.8" x14ac:dyDescent="0.45">
      <c r="S969" s="12">
        <v>1302</v>
      </c>
      <c r="T969" s="10">
        <v>35000</v>
      </c>
      <c r="AV969" s="56"/>
    </row>
    <row r="970" spans="19:48" ht="16.8" x14ac:dyDescent="0.45">
      <c r="S970" s="12">
        <v>1353</v>
      </c>
      <c r="T970" s="10">
        <v>35000</v>
      </c>
      <c r="AV970" s="56"/>
    </row>
    <row r="971" spans="19:48" ht="16.8" x14ac:dyDescent="0.45">
      <c r="S971" s="12">
        <v>164</v>
      </c>
      <c r="T971" s="10">
        <v>36700</v>
      </c>
      <c r="AV971" s="56"/>
    </row>
    <row r="972" spans="19:48" ht="16.8" x14ac:dyDescent="0.45">
      <c r="S972" s="12">
        <v>904</v>
      </c>
      <c r="T972" s="10">
        <v>37400</v>
      </c>
      <c r="AV972" s="56"/>
    </row>
    <row r="973" spans="19:48" ht="16.8" x14ac:dyDescent="0.45">
      <c r="S973" s="12">
        <v>1048</v>
      </c>
      <c r="T973" s="10">
        <v>38300</v>
      </c>
      <c r="AV973" s="56"/>
    </row>
    <row r="974" spans="19:48" ht="16.8" x14ac:dyDescent="0.45">
      <c r="S974" s="12">
        <v>1145</v>
      </c>
      <c r="T974" s="10">
        <v>38800</v>
      </c>
      <c r="AV974" s="56"/>
    </row>
    <row r="975" spans="19:48" ht="16.8" x14ac:dyDescent="0.45">
      <c r="S975" s="12">
        <v>224</v>
      </c>
      <c r="T975" s="10">
        <v>40000</v>
      </c>
      <c r="AV975" s="56"/>
    </row>
    <row r="976" spans="19:48" ht="16.8" x14ac:dyDescent="0.45">
      <c r="S976" s="12">
        <v>166</v>
      </c>
      <c r="T976" s="10">
        <v>40000</v>
      </c>
      <c r="AV976" s="56"/>
    </row>
    <row r="977" spans="19:48" ht="16.8" x14ac:dyDescent="0.45">
      <c r="S977" s="12">
        <v>240</v>
      </c>
      <c r="T977" s="10">
        <v>40000</v>
      </c>
      <c r="AV977" s="56"/>
    </row>
    <row r="978" spans="19:48" ht="16.8" x14ac:dyDescent="0.45">
      <c r="S978" s="12">
        <v>195</v>
      </c>
      <c r="T978" s="10">
        <v>40000</v>
      </c>
      <c r="AV978" s="56"/>
    </row>
    <row r="979" spans="19:48" ht="16.8" x14ac:dyDescent="0.45">
      <c r="S979" s="12">
        <v>245</v>
      </c>
      <c r="T979" s="10">
        <v>40000</v>
      </c>
      <c r="AV979" s="56"/>
    </row>
    <row r="980" spans="19:48" ht="16.8" x14ac:dyDescent="0.45">
      <c r="S980" s="12">
        <v>13</v>
      </c>
      <c r="T980" s="10">
        <v>40000</v>
      </c>
      <c r="AV980" s="56"/>
    </row>
    <row r="981" spans="19:48" ht="16.8" x14ac:dyDescent="0.45">
      <c r="S981" s="12">
        <v>113</v>
      </c>
      <c r="T981" s="10">
        <v>40000</v>
      </c>
      <c r="AV981" s="56"/>
    </row>
    <row r="982" spans="19:48" ht="16.8" x14ac:dyDescent="0.45">
      <c r="S982" s="12">
        <v>223</v>
      </c>
      <c r="T982" s="10">
        <v>40000</v>
      </c>
      <c r="AV982" s="56"/>
    </row>
    <row r="983" spans="19:48" ht="16.8" x14ac:dyDescent="0.45">
      <c r="S983" s="12">
        <v>125</v>
      </c>
      <c r="T983" s="10">
        <v>40000</v>
      </c>
      <c r="AV983" s="56"/>
    </row>
    <row r="984" spans="19:48" ht="16.8" x14ac:dyDescent="0.45">
      <c r="S984" s="12">
        <v>512</v>
      </c>
      <c r="T984" s="10">
        <v>40000</v>
      </c>
      <c r="AV984" s="56"/>
    </row>
    <row r="985" spans="19:48" ht="16.8" x14ac:dyDescent="0.45">
      <c r="S985" s="12">
        <v>530</v>
      </c>
      <c r="T985" s="10">
        <v>40000</v>
      </c>
      <c r="AV985" s="56"/>
    </row>
    <row r="986" spans="19:48" ht="16.8" x14ac:dyDescent="0.45">
      <c r="S986" s="12">
        <v>517</v>
      </c>
      <c r="T986" s="10">
        <v>40000</v>
      </c>
      <c r="AV986" s="56"/>
    </row>
    <row r="987" spans="19:48" ht="16.8" x14ac:dyDescent="0.45">
      <c r="S987" s="12">
        <v>374</v>
      </c>
      <c r="T987" s="10">
        <v>40000</v>
      </c>
      <c r="AV987" s="56"/>
    </row>
    <row r="988" spans="19:48" ht="16.8" x14ac:dyDescent="0.45">
      <c r="S988" s="12">
        <v>474</v>
      </c>
      <c r="T988" s="10">
        <v>40000</v>
      </c>
      <c r="AV988" s="56"/>
    </row>
    <row r="989" spans="19:48" ht="16.8" x14ac:dyDescent="0.45">
      <c r="S989" s="12">
        <v>381</v>
      </c>
      <c r="T989" s="10">
        <v>40000</v>
      </c>
      <c r="AV989" s="56"/>
    </row>
    <row r="990" spans="19:48" ht="16.8" x14ac:dyDescent="0.45">
      <c r="S990" s="12">
        <v>328</v>
      </c>
      <c r="T990" s="10">
        <v>40000</v>
      </c>
      <c r="AV990" s="56"/>
    </row>
    <row r="991" spans="19:48" ht="16.8" x14ac:dyDescent="0.45">
      <c r="S991" s="12">
        <v>352</v>
      </c>
      <c r="T991" s="10">
        <v>40000</v>
      </c>
      <c r="AV991" s="56"/>
    </row>
    <row r="992" spans="19:48" ht="16.8" x14ac:dyDescent="0.45">
      <c r="S992" s="12">
        <v>652</v>
      </c>
      <c r="T992" s="10">
        <v>40000</v>
      </c>
      <c r="AV992" s="56"/>
    </row>
    <row r="993" spans="19:48" ht="16.8" x14ac:dyDescent="0.45">
      <c r="S993" s="12">
        <v>711</v>
      </c>
      <c r="T993" s="10">
        <v>40000</v>
      </c>
      <c r="AV993" s="56"/>
    </row>
    <row r="994" spans="19:48" ht="16.8" x14ac:dyDescent="0.45">
      <c r="S994" s="12">
        <v>627</v>
      </c>
      <c r="T994" s="10">
        <v>40000</v>
      </c>
      <c r="AV994" s="56"/>
    </row>
    <row r="995" spans="19:48" ht="16.8" x14ac:dyDescent="0.45">
      <c r="S995" s="12">
        <v>549</v>
      </c>
      <c r="T995" s="10">
        <v>40000</v>
      </c>
      <c r="AV995" s="56"/>
    </row>
    <row r="996" spans="19:48" ht="16.8" x14ac:dyDescent="0.45">
      <c r="S996" s="12">
        <v>650</v>
      </c>
      <c r="T996" s="10">
        <v>40000</v>
      </c>
      <c r="AV996" s="56"/>
    </row>
    <row r="997" spans="19:48" ht="16.8" x14ac:dyDescent="0.45">
      <c r="S997" s="12">
        <v>1072</v>
      </c>
      <c r="T997" s="10">
        <v>40000</v>
      </c>
      <c r="AV997" s="56"/>
    </row>
    <row r="998" spans="19:48" ht="16.8" x14ac:dyDescent="0.45">
      <c r="S998" s="12">
        <v>1012</v>
      </c>
      <c r="T998" s="10">
        <v>40000</v>
      </c>
      <c r="AV998" s="56"/>
    </row>
    <row r="999" spans="19:48" ht="16.8" x14ac:dyDescent="0.45">
      <c r="S999" s="12">
        <v>878</v>
      </c>
      <c r="T999" s="10">
        <v>40000</v>
      </c>
      <c r="AV999" s="56"/>
    </row>
    <row r="1000" spans="19:48" ht="16.8" x14ac:dyDescent="0.45">
      <c r="S1000" s="12">
        <v>874</v>
      </c>
      <c r="T1000" s="10">
        <v>40000</v>
      </c>
      <c r="AV1000" s="56"/>
    </row>
    <row r="1001" spans="19:48" ht="16.8" x14ac:dyDescent="0.45">
      <c r="S1001" s="12">
        <v>888</v>
      </c>
      <c r="T1001" s="10">
        <v>40000</v>
      </c>
      <c r="AV1001" s="56"/>
    </row>
    <row r="1002" spans="19:48" ht="16.8" x14ac:dyDescent="0.45">
      <c r="S1002" s="12">
        <v>880</v>
      </c>
      <c r="T1002" s="10">
        <v>40000</v>
      </c>
      <c r="AV1002" s="56"/>
    </row>
    <row r="1003" spans="19:48" ht="16.8" x14ac:dyDescent="0.45">
      <c r="S1003" s="12">
        <v>1008</v>
      </c>
      <c r="T1003" s="10">
        <v>40000</v>
      </c>
      <c r="AV1003" s="56"/>
    </row>
    <row r="1004" spans="19:48" ht="16.8" x14ac:dyDescent="0.45">
      <c r="S1004" s="12">
        <v>1234</v>
      </c>
      <c r="T1004" s="10">
        <v>40000</v>
      </c>
      <c r="AV1004" s="56"/>
    </row>
    <row r="1005" spans="19:48" ht="16.8" x14ac:dyDescent="0.45">
      <c r="S1005" s="12">
        <v>1180</v>
      </c>
      <c r="T1005" s="10">
        <v>40000</v>
      </c>
      <c r="AV1005" s="56"/>
    </row>
    <row r="1006" spans="19:48" ht="16.8" x14ac:dyDescent="0.45">
      <c r="S1006" s="12">
        <v>1319</v>
      </c>
      <c r="T1006" s="10">
        <v>40000</v>
      </c>
      <c r="AV1006" s="56"/>
    </row>
    <row r="1007" spans="19:48" ht="16.8" x14ac:dyDescent="0.45">
      <c r="S1007" s="12">
        <v>1251</v>
      </c>
      <c r="T1007" s="10">
        <v>40000</v>
      </c>
      <c r="AV1007" s="56"/>
    </row>
    <row r="1008" spans="19:48" ht="16.8" x14ac:dyDescent="0.45">
      <c r="S1008" s="12">
        <v>1243</v>
      </c>
      <c r="T1008" s="10">
        <v>40000</v>
      </c>
      <c r="AV1008" s="56"/>
    </row>
    <row r="1009" spans="19:48" ht="16.8" x14ac:dyDescent="0.45">
      <c r="S1009" s="12">
        <v>1181</v>
      </c>
      <c r="T1009" s="10">
        <v>40000</v>
      </c>
      <c r="AV1009" s="56"/>
    </row>
    <row r="1010" spans="19:48" ht="16.8" x14ac:dyDescent="0.45">
      <c r="S1010" s="12">
        <v>1236</v>
      </c>
      <c r="T1010" s="10">
        <v>40000</v>
      </c>
      <c r="AV1010" s="56"/>
    </row>
    <row r="1011" spans="19:48" ht="16.8" x14ac:dyDescent="0.45">
      <c r="S1011" s="12">
        <v>133</v>
      </c>
      <c r="T1011" s="10">
        <v>45000</v>
      </c>
      <c r="AV1011" s="56"/>
    </row>
    <row r="1012" spans="19:48" ht="16.8" x14ac:dyDescent="0.45">
      <c r="S1012" s="12">
        <v>49</v>
      </c>
      <c r="T1012" s="10">
        <v>45000</v>
      </c>
      <c r="AV1012" s="56"/>
    </row>
    <row r="1013" spans="19:48" ht="16.8" x14ac:dyDescent="0.45">
      <c r="S1013" s="12">
        <v>52</v>
      </c>
      <c r="T1013" s="10">
        <v>45000</v>
      </c>
      <c r="AV1013" s="56"/>
    </row>
    <row r="1014" spans="19:48" ht="16.8" x14ac:dyDescent="0.45">
      <c r="S1014" s="12">
        <v>445</v>
      </c>
      <c r="T1014" s="10">
        <v>45000</v>
      </c>
      <c r="AV1014" s="56"/>
    </row>
    <row r="1015" spans="19:48" ht="16.8" x14ac:dyDescent="0.45">
      <c r="S1015" s="12">
        <v>467</v>
      </c>
      <c r="T1015" s="10">
        <v>45000</v>
      </c>
      <c r="AV1015" s="56"/>
    </row>
    <row r="1016" spans="19:48" ht="16.8" x14ac:dyDescent="0.45">
      <c r="S1016" s="12">
        <v>389</v>
      </c>
      <c r="T1016" s="10">
        <v>45000</v>
      </c>
      <c r="AV1016" s="56"/>
    </row>
    <row r="1017" spans="19:48" ht="16.8" x14ac:dyDescent="0.45">
      <c r="S1017" s="12">
        <v>503</v>
      </c>
      <c r="T1017" s="10">
        <v>45000</v>
      </c>
      <c r="AV1017" s="56"/>
    </row>
    <row r="1018" spans="19:48" ht="16.8" x14ac:dyDescent="0.45">
      <c r="S1018" s="12">
        <v>412</v>
      </c>
      <c r="T1018" s="10">
        <v>45000</v>
      </c>
      <c r="AV1018" s="56"/>
    </row>
    <row r="1019" spans="19:48" ht="16.8" x14ac:dyDescent="0.45">
      <c r="S1019" s="12">
        <v>440</v>
      </c>
      <c r="T1019" s="10">
        <v>45000</v>
      </c>
      <c r="AV1019" s="56"/>
    </row>
    <row r="1020" spans="19:48" ht="16.8" x14ac:dyDescent="0.45">
      <c r="S1020" s="12">
        <v>670</v>
      </c>
      <c r="T1020" s="10">
        <v>45000</v>
      </c>
      <c r="AV1020" s="56"/>
    </row>
    <row r="1021" spans="19:48" ht="16.8" x14ac:dyDescent="0.45">
      <c r="S1021" s="12">
        <v>738</v>
      </c>
      <c r="T1021" s="10">
        <v>45000</v>
      </c>
      <c r="AV1021" s="56"/>
    </row>
    <row r="1022" spans="19:48" ht="16.8" x14ac:dyDescent="0.45">
      <c r="S1022" s="12">
        <v>636</v>
      </c>
      <c r="T1022" s="10">
        <v>45000</v>
      </c>
      <c r="AV1022" s="56"/>
    </row>
    <row r="1023" spans="19:48" ht="16.8" x14ac:dyDescent="0.45">
      <c r="S1023" s="12">
        <v>595</v>
      </c>
      <c r="T1023" s="10">
        <v>45000</v>
      </c>
      <c r="AV1023" s="56"/>
    </row>
    <row r="1024" spans="19:48" ht="16.8" x14ac:dyDescent="0.45">
      <c r="S1024" s="12">
        <v>565</v>
      </c>
      <c r="T1024" s="10">
        <v>45000</v>
      </c>
      <c r="AV1024" s="56"/>
    </row>
    <row r="1025" spans="19:48" ht="16.8" x14ac:dyDescent="0.45">
      <c r="S1025" s="12">
        <v>929</v>
      </c>
      <c r="T1025" s="10">
        <v>45000</v>
      </c>
      <c r="AV1025" s="56"/>
    </row>
    <row r="1026" spans="19:48" ht="16.8" x14ac:dyDescent="0.45">
      <c r="S1026" s="12">
        <v>1227</v>
      </c>
      <c r="T1026" s="10">
        <v>45000</v>
      </c>
      <c r="AV1026" s="56"/>
    </row>
    <row r="1027" spans="19:48" ht="16.8" x14ac:dyDescent="0.45">
      <c r="S1027" s="12">
        <v>1178</v>
      </c>
      <c r="T1027" s="10">
        <v>45000</v>
      </c>
      <c r="AV1027" s="56"/>
    </row>
    <row r="1028" spans="19:48" ht="16.8" x14ac:dyDescent="0.45">
      <c r="S1028" s="12">
        <v>1340</v>
      </c>
      <c r="T1028" s="10">
        <v>45000</v>
      </c>
      <c r="AV1028" s="56"/>
    </row>
    <row r="1029" spans="19:48" ht="16.8" x14ac:dyDescent="0.45">
      <c r="S1029" s="12">
        <v>1317</v>
      </c>
      <c r="T1029" s="10">
        <v>45000</v>
      </c>
      <c r="AV1029" s="56"/>
    </row>
    <row r="1030" spans="19:48" ht="16.8" x14ac:dyDescent="0.45">
      <c r="S1030" s="12">
        <v>1297</v>
      </c>
      <c r="T1030" s="10">
        <v>45000</v>
      </c>
      <c r="AV1030" s="56"/>
    </row>
    <row r="1031" spans="19:48" ht="16.8" x14ac:dyDescent="0.45">
      <c r="S1031" s="12">
        <v>1252</v>
      </c>
      <c r="T1031" s="10">
        <v>45000</v>
      </c>
      <c r="AV1031" s="56"/>
    </row>
    <row r="1032" spans="19:48" ht="16.8" x14ac:dyDescent="0.45">
      <c r="S1032" s="12">
        <v>1237</v>
      </c>
      <c r="T1032" s="10">
        <v>45000</v>
      </c>
      <c r="AV1032" s="56"/>
    </row>
    <row r="1033" spans="19:48" ht="16.8" x14ac:dyDescent="0.45">
      <c r="S1033" s="12">
        <v>1235</v>
      </c>
      <c r="T1033" s="10">
        <v>45000</v>
      </c>
      <c r="AV1033" s="56"/>
    </row>
    <row r="1034" spans="19:48" ht="16.8" x14ac:dyDescent="0.45">
      <c r="S1034" s="12">
        <v>538</v>
      </c>
      <c r="T1034" s="10">
        <v>46600</v>
      </c>
      <c r="AV1034" s="56"/>
    </row>
    <row r="1035" spans="19:48" ht="16.8" x14ac:dyDescent="0.45">
      <c r="S1035" s="12">
        <v>553</v>
      </c>
      <c r="T1035" s="10">
        <v>46700</v>
      </c>
      <c r="AV1035" s="56"/>
    </row>
    <row r="1036" spans="19:48" ht="16.8" x14ac:dyDescent="0.45">
      <c r="S1036" s="12">
        <v>1307</v>
      </c>
      <c r="T1036" s="10">
        <v>46700</v>
      </c>
      <c r="AV1036" s="56"/>
    </row>
    <row r="1037" spans="19:48" ht="16.8" x14ac:dyDescent="0.45">
      <c r="S1037" s="12">
        <v>132</v>
      </c>
      <c r="T1037" s="10">
        <v>48099.999999999993</v>
      </c>
      <c r="AV1037" s="56"/>
    </row>
    <row r="1038" spans="19:48" ht="16.8" x14ac:dyDescent="0.45">
      <c r="S1038" s="12">
        <v>1304</v>
      </c>
      <c r="T1038" s="10">
        <v>48099.999999999993</v>
      </c>
      <c r="AV1038" s="56"/>
    </row>
    <row r="1039" spans="19:48" ht="16.8" x14ac:dyDescent="0.45">
      <c r="S1039" s="12">
        <v>62</v>
      </c>
      <c r="T1039" s="10">
        <v>49400.000000000007</v>
      </c>
      <c r="AV1039" s="56"/>
    </row>
    <row r="1040" spans="19:48" ht="16.8" x14ac:dyDescent="0.45">
      <c r="S1040" s="12">
        <v>41</v>
      </c>
      <c r="T1040" s="10">
        <v>50000</v>
      </c>
      <c r="AV1040" s="56"/>
    </row>
    <row r="1041" spans="19:48" ht="16.8" x14ac:dyDescent="0.45">
      <c r="S1041" s="12">
        <v>435</v>
      </c>
      <c r="T1041" s="10">
        <v>50000</v>
      </c>
      <c r="AV1041" s="56"/>
    </row>
    <row r="1042" spans="19:48" ht="16.8" x14ac:dyDescent="0.45">
      <c r="S1042" s="12">
        <v>514</v>
      </c>
      <c r="T1042" s="10">
        <v>50000</v>
      </c>
      <c r="AV1042" s="56"/>
    </row>
    <row r="1043" spans="19:48" ht="16.8" x14ac:dyDescent="0.45">
      <c r="S1043" s="12">
        <v>1041</v>
      </c>
      <c r="T1043" s="10">
        <v>50000</v>
      </c>
      <c r="AV1043" s="56"/>
    </row>
    <row r="1044" spans="19:48" ht="16.8" x14ac:dyDescent="0.45">
      <c r="S1044" s="12">
        <v>1052</v>
      </c>
      <c r="T1044" s="10">
        <v>53000</v>
      </c>
      <c r="AV1044" s="56"/>
    </row>
    <row r="1045" spans="19:48" ht="16.8" x14ac:dyDescent="0.45">
      <c r="S1045" s="12">
        <v>317</v>
      </c>
      <c r="T1045" s="10">
        <v>54200</v>
      </c>
      <c r="AV1045" s="56"/>
    </row>
    <row r="1046" spans="19:48" ht="16.8" x14ac:dyDescent="0.45">
      <c r="S1046" s="12">
        <v>91</v>
      </c>
      <c r="T1046" s="10">
        <v>55000</v>
      </c>
      <c r="AV1046" s="56"/>
    </row>
    <row r="1047" spans="19:48" ht="16.8" x14ac:dyDescent="0.45">
      <c r="S1047" s="12">
        <v>178</v>
      </c>
      <c r="T1047" s="10">
        <v>55000</v>
      </c>
      <c r="AV1047" s="56"/>
    </row>
    <row r="1048" spans="19:48" ht="16.8" x14ac:dyDescent="0.45">
      <c r="S1048" s="12">
        <v>200</v>
      </c>
      <c r="T1048" s="10">
        <v>55000</v>
      </c>
      <c r="AV1048" s="56"/>
    </row>
    <row r="1049" spans="19:48" ht="16.8" x14ac:dyDescent="0.45">
      <c r="S1049" s="12">
        <v>118</v>
      </c>
      <c r="T1049" s="10">
        <v>55000</v>
      </c>
      <c r="AV1049" s="56"/>
    </row>
    <row r="1050" spans="19:48" ht="16.8" x14ac:dyDescent="0.45">
      <c r="S1050" s="12">
        <v>252</v>
      </c>
      <c r="T1050" s="10">
        <v>55000</v>
      </c>
      <c r="AV1050" s="56"/>
    </row>
    <row r="1051" spans="19:48" ht="16.8" x14ac:dyDescent="0.45">
      <c r="S1051" s="12">
        <v>19</v>
      </c>
      <c r="T1051" s="10">
        <v>55000</v>
      </c>
      <c r="AV1051" s="56"/>
    </row>
    <row r="1052" spans="19:48" ht="16.8" x14ac:dyDescent="0.45">
      <c r="S1052" s="12">
        <v>414</v>
      </c>
      <c r="T1052" s="10">
        <v>55000</v>
      </c>
      <c r="AV1052" s="56"/>
    </row>
    <row r="1053" spans="19:48" ht="16.8" x14ac:dyDescent="0.45">
      <c r="S1053" s="12">
        <v>380</v>
      </c>
      <c r="T1053" s="10">
        <v>55000</v>
      </c>
      <c r="AV1053" s="56"/>
    </row>
    <row r="1054" spans="19:48" ht="16.8" x14ac:dyDescent="0.45">
      <c r="S1054" s="12">
        <v>304</v>
      </c>
      <c r="T1054" s="10">
        <v>55000</v>
      </c>
      <c r="AV1054" s="56"/>
    </row>
    <row r="1055" spans="19:48" ht="16.8" x14ac:dyDescent="0.45">
      <c r="S1055" s="12">
        <v>639</v>
      </c>
      <c r="T1055" s="10">
        <v>55000</v>
      </c>
      <c r="AV1055" s="56"/>
    </row>
    <row r="1056" spans="19:48" ht="16.8" x14ac:dyDescent="0.45">
      <c r="S1056" s="12">
        <v>798</v>
      </c>
      <c r="T1056" s="10">
        <v>55000</v>
      </c>
      <c r="AV1056" s="56"/>
    </row>
    <row r="1057" spans="19:48" ht="16.8" x14ac:dyDescent="0.45">
      <c r="S1057" s="12">
        <v>603</v>
      </c>
      <c r="T1057" s="10">
        <v>55000</v>
      </c>
      <c r="AV1057" s="56"/>
    </row>
    <row r="1058" spans="19:48" ht="16.8" x14ac:dyDescent="0.45">
      <c r="S1058" s="12">
        <v>724</v>
      </c>
      <c r="T1058" s="10">
        <v>55000</v>
      </c>
      <c r="AV1058" s="56"/>
    </row>
    <row r="1059" spans="19:48" ht="16.8" x14ac:dyDescent="0.45">
      <c r="S1059" s="12">
        <v>782</v>
      </c>
      <c r="T1059" s="10">
        <v>55000</v>
      </c>
      <c r="AV1059" s="56"/>
    </row>
    <row r="1060" spans="19:48" ht="16.8" x14ac:dyDescent="0.45">
      <c r="S1060" s="12">
        <v>631</v>
      </c>
      <c r="T1060" s="10">
        <v>55000</v>
      </c>
      <c r="AV1060" s="56"/>
    </row>
    <row r="1061" spans="19:48" ht="16.8" x14ac:dyDescent="0.45">
      <c r="S1061" s="12">
        <v>1082</v>
      </c>
      <c r="T1061" s="10">
        <v>55000</v>
      </c>
      <c r="AV1061" s="56"/>
    </row>
    <row r="1062" spans="19:48" ht="16.8" x14ac:dyDescent="0.45">
      <c r="S1062" s="12">
        <v>924</v>
      </c>
      <c r="T1062" s="10">
        <v>55000</v>
      </c>
      <c r="AV1062" s="56"/>
    </row>
    <row r="1063" spans="19:48" ht="16.8" x14ac:dyDescent="0.45">
      <c r="S1063" s="12">
        <v>1024</v>
      </c>
      <c r="T1063" s="10">
        <v>55000</v>
      </c>
      <c r="AV1063" s="56"/>
    </row>
    <row r="1064" spans="19:48" ht="16.8" x14ac:dyDescent="0.45">
      <c r="S1064" s="12">
        <v>867</v>
      </c>
      <c r="T1064" s="10">
        <v>55000</v>
      </c>
      <c r="AV1064" s="56"/>
    </row>
    <row r="1065" spans="19:48" ht="16.8" x14ac:dyDescent="0.45">
      <c r="S1065" s="12">
        <v>1063</v>
      </c>
      <c r="T1065" s="10">
        <v>55000</v>
      </c>
      <c r="AV1065" s="56"/>
    </row>
    <row r="1066" spans="19:48" ht="16.8" x14ac:dyDescent="0.45">
      <c r="S1066" s="12">
        <v>945</v>
      </c>
      <c r="T1066" s="10">
        <v>55000</v>
      </c>
      <c r="AV1066" s="56"/>
    </row>
    <row r="1067" spans="19:48" ht="16.8" x14ac:dyDescent="0.45">
      <c r="S1067" s="12">
        <v>1179</v>
      </c>
      <c r="T1067" s="10">
        <v>55000</v>
      </c>
      <c r="AV1067" s="56"/>
    </row>
    <row r="1068" spans="19:48" ht="16.8" x14ac:dyDescent="0.45">
      <c r="S1068" s="12">
        <v>1196</v>
      </c>
      <c r="T1068" s="10">
        <v>55000</v>
      </c>
      <c r="AV1068" s="56"/>
    </row>
    <row r="1069" spans="19:48" ht="16.8" x14ac:dyDescent="0.45">
      <c r="S1069" s="12">
        <v>1138</v>
      </c>
      <c r="T1069" s="10">
        <v>55000</v>
      </c>
      <c r="AV1069" s="56"/>
    </row>
    <row r="1070" spans="19:48" ht="16.8" x14ac:dyDescent="0.45">
      <c r="S1070" s="12">
        <v>1125</v>
      </c>
      <c r="T1070" s="10">
        <v>55000</v>
      </c>
      <c r="AV1070" s="56"/>
    </row>
    <row r="1071" spans="19:48" ht="16.8" x14ac:dyDescent="0.45">
      <c r="S1071" s="12">
        <v>248</v>
      </c>
      <c r="T1071" s="10">
        <v>56500</v>
      </c>
      <c r="AV1071" s="56"/>
    </row>
    <row r="1072" spans="19:48" ht="16.8" x14ac:dyDescent="0.45">
      <c r="S1072" s="12">
        <v>420</v>
      </c>
      <c r="T1072" s="10">
        <v>56600</v>
      </c>
      <c r="AV1072" s="56"/>
    </row>
    <row r="1073" spans="19:48" ht="16.8" x14ac:dyDescent="0.45">
      <c r="S1073" s="12">
        <v>433</v>
      </c>
      <c r="T1073" s="10">
        <v>56600</v>
      </c>
      <c r="AV1073" s="56"/>
    </row>
    <row r="1074" spans="19:48" ht="16.8" x14ac:dyDescent="0.45">
      <c r="S1074" s="12">
        <v>312</v>
      </c>
      <c r="T1074" s="10">
        <v>56800</v>
      </c>
      <c r="AV1074" s="56"/>
    </row>
    <row r="1075" spans="19:48" ht="16.8" x14ac:dyDescent="0.45">
      <c r="S1075" s="12">
        <v>709</v>
      </c>
      <c r="T1075" s="10">
        <v>57400</v>
      </c>
      <c r="AV1075" s="56"/>
    </row>
    <row r="1076" spans="19:48" ht="16.8" x14ac:dyDescent="0.45">
      <c r="S1076" s="12">
        <v>227</v>
      </c>
      <c r="T1076" s="10">
        <v>57699.999999999993</v>
      </c>
      <c r="AV1076" s="56"/>
    </row>
    <row r="1077" spans="19:48" ht="16.8" x14ac:dyDescent="0.45">
      <c r="S1077" s="12">
        <v>199</v>
      </c>
      <c r="T1077" s="10">
        <v>57800</v>
      </c>
      <c r="AV1077" s="56"/>
    </row>
    <row r="1078" spans="19:48" ht="16.8" x14ac:dyDescent="0.45">
      <c r="S1078" s="12">
        <v>69</v>
      </c>
      <c r="T1078" s="10">
        <v>58300</v>
      </c>
      <c r="AV1078" s="56"/>
    </row>
    <row r="1079" spans="19:48" ht="16.8" x14ac:dyDescent="0.45">
      <c r="S1079" s="12">
        <v>207</v>
      </c>
      <c r="T1079" s="10">
        <v>58400</v>
      </c>
      <c r="AV1079" s="56"/>
    </row>
    <row r="1080" spans="19:48" ht="16.8" x14ac:dyDescent="0.45">
      <c r="S1080" s="12">
        <v>1064</v>
      </c>
      <c r="T1080" s="10">
        <v>58500</v>
      </c>
      <c r="AV1080" s="56"/>
    </row>
    <row r="1081" spans="19:48" ht="16.8" x14ac:dyDescent="0.45">
      <c r="S1081" s="12">
        <v>71</v>
      </c>
      <c r="T1081" s="10">
        <v>59000</v>
      </c>
      <c r="AV1081" s="56"/>
    </row>
    <row r="1082" spans="19:48" ht="16.8" x14ac:dyDescent="0.45">
      <c r="S1082" s="12">
        <v>204</v>
      </c>
      <c r="T1082" s="10">
        <v>60000</v>
      </c>
      <c r="AV1082" s="56"/>
    </row>
    <row r="1083" spans="19:48" ht="16.8" x14ac:dyDescent="0.45">
      <c r="S1083" s="12">
        <v>76</v>
      </c>
      <c r="T1083" s="10">
        <v>60000</v>
      </c>
      <c r="AV1083" s="56"/>
    </row>
    <row r="1084" spans="19:48" ht="16.8" x14ac:dyDescent="0.45">
      <c r="S1084" s="12">
        <v>180</v>
      </c>
      <c r="T1084" s="10">
        <v>60000</v>
      </c>
      <c r="AV1084" s="56"/>
    </row>
    <row r="1085" spans="19:48" ht="16.8" x14ac:dyDescent="0.45">
      <c r="S1085" s="12">
        <v>86</v>
      </c>
      <c r="T1085" s="10">
        <v>60000</v>
      </c>
      <c r="AV1085" s="56"/>
    </row>
    <row r="1086" spans="19:48" ht="16.8" x14ac:dyDescent="0.45">
      <c r="S1086" s="12">
        <v>257</v>
      </c>
      <c r="T1086" s="10">
        <v>60000</v>
      </c>
      <c r="AV1086" s="56"/>
    </row>
    <row r="1087" spans="19:48" ht="16.8" x14ac:dyDescent="0.45">
      <c r="S1087" s="12">
        <v>274</v>
      </c>
      <c r="T1087" s="10">
        <v>60000</v>
      </c>
      <c r="AV1087" s="56"/>
    </row>
    <row r="1088" spans="19:48" ht="16.8" x14ac:dyDescent="0.45">
      <c r="S1088" s="12">
        <v>505</v>
      </c>
      <c r="T1088" s="10">
        <v>60000</v>
      </c>
      <c r="AV1088" s="56"/>
    </row>
    <row r="1089" spans="19:48" ht="16.8" x14ac:dyDescent="0.45">
      <c r="S1089" s="12">
        <v>325</v>
      </c>
      <c r="T1089" s="10">
        <v>60000</v>
      </c>
      <c r="AV1089" s="56"/>
    </row>
    <row r="1090" spans="19:48" ht="16.8" x14ac:dyDescent="0.45">
      <c r="S1090" s="12">
        <v>298</v>
      </c>
      <c r="T1090" s="10">
        <v>60000</v>
      </c>
      <c r="AV1090" s="56"/>
    </row>
    <row r="1091" spans="19:48" ht="16.8" x14ac:dyDescent="0.45">
      <c r="S1091" s="12">
        <v>316</v>
      </c>
      <c r="T1091" s="10">
        <v>60000</v>
      </c>
      <c r="AV1091" s="56"/>
    </row>
    <row r="1092" spans="19:48" ht="16.8" x14ac:dyDescent="0.45">
      <c r="S1092" s="12">
        <v>572</v>
      </c>
      <c r="T1092" s="10">
        <v>60000</v>
      </c>
      <c r="AV1092" s="56"/>
    </row>
    <row r="1093" spans="19:48" ht="16.8" x14ac:dyDescent="0.45">
      <c r="S1093" s="12">
        <v>613</v>
      </c>
      <c r="T1093" s="10">
        <v>60000</v>
      </c>
      <c r="AV1093" s="56"/>
    </row>
    <row r="1094" spans="19:48" ht="16.8" x14ac:dyDescent="0.45">
      <c r="S1094" s="12">
        <v>615</v>
      </c>
      <c r="T1094" s="10">
        <v>60000</v>
      </c>
      <c r="AV1094" s="56"/>
    </row>
    <row r="1095" spans="19:48" ht="16.8" x14ac:dyDescent="0.45">
      <c r="S1095" s="12">
        <v>1057</v>
      </c>
      <c r="T1095" s="10">
        <v>60000</v>
      </c>
      <c r="AV1095" s="56"/>
    </row>
    <row r="1096" spans="19:48" ht="16.8" x14ac:dyDescent="0.45">
      <c r="S1096" s="12">
        <v>824</v>
      </c>
      <c r="T1096" s="10">
        <v>60000</v>
      </c>
      <c r="AV1096" s="56"/>
    </row>
    <row r="1097" spans="19:48" ht="16.8" x14ac:dyDescent="0.45">
      <c r="S1097" s="12">
        <v>1059</v>
      </c>
      <c r="T1097" s="10">
        <v>60000</v>
      </c>
      <c r="AV1097" s="56"/>
    </row>
    <row r="1098" spans="19:48" ht="16.8" x14ac:dyDescent="0.45">
      <c r="S1098" s="12">
        <v>821</v>
      </c>
      <c r="T1098" s="10">
        <v>60000</v>
      </c>
      <c r="AV1098" s="56"/>
    </row>
    <row r="1099" spans="19:48" ht="16.8" x14ac:dyDescent="0.45">
      <c r="S1099" s="12">
        <v>1037</v>
      </c>
      <c r="T1099" s="10">
        <v>60000</v>
      </c>
      <c r="AV1099" s="56"/>
    </row>
    <row r="1100" spans="19:48" ht="16.8" x14ac:dyDescent="0.45">
      <c r="S1100" s="12">
        <v>921</v>
      </c>
      <c r="T1100" s="10">
        <v>60000</v>
      </c>
      <c r="AV1100" s="56"/>
    </row>
    <row r="1101" spans="19:48" ht="16.8" x14ac:dyDescent="0.45">
      <c r="S1101" s="12">
        <v>1028</v>
      </c>
      <c r="T1101" s="10">
        <v>60000</v>
      </c>
      <c r="AV1101" s="56"/>
    </row>
    <row r="1102" spans="19:48" ht="16.8" x14ac:dyDescent="0.45">
      <c r="S1102" s="12">
        <v>922</v>
      </c>
      <c r="T1102" s="10">
        <v>60000</v>
      </c>
      <c r="AV1102" s="56"/>
    </row>
    <row r="1103" spans="19:48" ht="16.8" x14ac:dyDescent="0.45">
      <c r="S1103" s="12">
        <v>1201</v>
      </c>
      <c r="T1103" s="10">
        <v>60000</v>
      </c>
      <c r="AV1103" s="56"/>
    </row>
    <row r="1104" spans="19:48" ht="16.8" x14ac:dyDescent="0.45">
      <c r="S1104" s="12">
        <v>1273</v>
      </c>
      <c r="T1104" s="10">
        <v>60000</v>
      </c>
      <c r="AV1104" s="56"/>
    </row>
    <row r="1105" spans="19:48" ht="16.8" x14ac:dyDescent="0.45">
      <c r="S1105" s="12">
        <v>1223</v>
      </c>
      <c r="T1105" s="10">
        <v>60000</v>
      </c>
      <c r="AV1105" s="56"/>
    </row>
    <row r="1106" spans="19:48" ht="16.8" x14ac:dyDescent="0.45">
      <c r="S1106" s="12">
        <v>1316</v>
      </c>
      <c r="T1106" s="10">
        <v>60000</v>
      </c>
      <c r="AV1106" s="56"/>
    </row>
    <row r="1107" spans="19:48" ht="16.8" x14ac:dyDescent="0.45">
      <c r="S1107" s="12">
        <v>1359</v>
      </c>
      <c r="T1107" s="10">
        <v>60000</v>
      </c>
      <c r="AV1107" s="56"/>
    </row>
    <row r="1108" spans="19:48" ht="16.8" x14ac:dyDescent="0.45">
      <c r="S1108" s="12">
        <v>1348</v>
      </c>
      <c r="T1108" s="10">
        <v>60000</v>
      </c>
      <c r="AV1108" s="56"/>
    </row>
    <row r="1109" spans="19:48" ht="16.8" x14ac:dyDescent="0.45">
      <c r="S1109" s="12">
        <v>105</v>
      </c>
      <c r="T1109" s="10">
        <v>65000</v>
      </c>
      <c r="AV1109" s="56"/>
    </row>
    <row r="1110" spans="19:48" ht="16.8" x14ac:dyDescent="0.45">
      <c r="S1110" s="12">
        <v>112</v>
      </c>
      <c r="T1110" s="10">
        <v>65000</v>
      </c>
      <c r="AV1110" s="56"/>
    </row>
    <row r="1111" spans="19:48" ht="16.8" x14ac:dyDescent="0.45">
      <c r="S1111" s="12">
        <v>521</v>
      </c>
      <c r="T1111" s="10">
        <v>65000</v>
      </c>
      <c r="AV1111" s="56"/>
    </row>
    <row r="1112" spans="19:48" ht="16.8" x14ac:dyDescent="0.45">
      <c r="S1112" s="12">
        <v>283</v>
      </c>
      <c r="T1112" s="10">
        <v>65000</v>
      </c>
      <c r="AV1112" s="56"/>
    </row>
    <row r="1113" spans="19:48" ht="16.8" x14ac:dyDescent="0.45">
      <c r="S1113" s="12">
        <v>1106</v>
      </c>
      <c r="T1113" s="10">
        <v>65000</v>
      </c>
      <c r="AV1113" s="56"/>
    </row>
    <row r="1114" spans="19:48" ht="16.8" x14ac:dyDescent="0.45">
      <c r="S1114" s="12">
        <v>181</v>
      </c>
      <c r="T1114" s="10">
        <v>70000</v>
      </c>
      <c r="AV1114" s="56"/>
    </row>
    <row r="1115" spans="19:48" ht="16.8" x14ac:dyDescent="0.45">
      <c r="S1115" s="12">
        <v>174</v>
      </c>
      <c r="T1115" s="10">
        <v>70000</v>
      </c>
      <c r="AV1115" s="56"/>
    </row>
    <row r="1116" spans="19:48" ht="16.8" x14ac:dyDescent="0.45">
      <c r="S1116" s="12">
        <v>457</v>
      </c>
      <c r="T1116" s="10">
        <v>70000</v>
      </c>
      <c r="AV1116" s="56"/>
    </row>
    <row r="1117" spans="19:48" ht="16.8" x14ac:dyDescent="0.45">
      <c r="S1117" s="12">
        <v>296</v>
      </c>
      <c r="T1117" s="10">
        <v>70000</v>
      </c>
      <c r="AV1117" s="56"/>
    </row>
    <row r="1118" spans="19:48" ht="16.8" x14ac:dyDescent="0.45">
      <c r="S1118" s="12">
        <v>400</v>
      </c>
      <c r="T1118" s="10">
        <v>70000</v>
      </c>
      <c r="AV1118" s="56"/>
    </row>
    <row r="1119" spans="19:48" ht="16.8" x14ac:dyDescent="0.45">
      <c r="S1119" s="12">
        <v>525</v>
      </c>
      <c r="T1119" s="10">
        <v>70000</v>
      </c>
      <c r="AV1119" s="56"/>
    </row>
    <row r="1120" spans="19:48" ht="16.8" x14ac:dyDescent="0.45">
      <c r="S1120" s="12">
        <v>286</v>
      </c>
      <c r="T1120" s="10">
        <v>70000</v>
      </c>
      <c r="AV1120" s="56"/>
    </row>
    <row r="1121" spans="19:48" ht="16.8" x14ac:dyDescent="0.45">
      <c r="S1121" s="12">
        <v>390</v>
      </c>
      <c r="T1121" s="10">
        <v>70000</v>
      </c>
      <c r="AV1121" s="56"/>
    </row>
    <row r="1122" spans="19:48" ht="16.8" x14ac:dyDescent="0.45">
      <c r="S1122" s="12">
        <v>313</v>
      </c>
      <c r="T1122" s="10">
        <v>70000</v>
      </c>
      <c r="AV1122" s="56"/>
    </row>
    <row r="1123" spans="19:48" ht="16.8" x14ac:dyDescent="0.45">
      <c r="S1123" s="12">
        <v>422</v>
      </c>
      <c r="T1123" s="10">
        <v>70000</v>
      </c>
      <c r="AV1123" s="56"/>
    </row>
    <row r="1124" spans="19:48" ht="16.8" x14ac:dyDescent="0.45">
      <c r="S1124" s="12">
        <v>303</v>
      </c>
      <c r="T1124" s="10">
        <v>70000</v>
      </c>
      <c r="AV1124" s="56"/>
    </row>
    <row r="1125" spans="19:48" ht="16.8" x14ac:dyDescent="0.45">
      <c r="S1125" s="12">
        <v>491</v>
      </c>
      <c r="T1125" s="10">
        <v>70000</v>
      </c>
      <c r="AV1125" s="56"/>
    </row>
    <row r="1126" spans="19:48" ht="16.8" x14ac:dyDescent="0.45">
      <c r="S1126" s="12">
        <v>288</v>
      </c>
      <c r="T1126" s="10">
        <v>70000</v>
      </c>
      <c r="AV1126" s="56"/>
    </row>
    <row r="1127" spans="19:48" ht="16.8" x14ac:dyDescent="0.45">
      <c r="S1127" s="12">
        <v>353</v>
      </c>
      <c r="T1127" s="10">
        <v>70000</v>
      </c>
      <c r="AV1127" s="56"/>
    </row>
    <row r="1128" spans="19:48" ht="16.8" x14ac:dyDescent="0.45">
      <c r="S1128" s="12">
        <v>436</v>
      </c>
      <c r="T1128" s="10">
        <v>70000</v>
      </c>
      <c r="AV1128" s="56"/>
    </row>
    <row r="1129" spans="19:48" ht="16.8" x14ac:dyDescent="0.45">
      <c r="S1129" s="12">
        <v>641</v>
      </c>
      <c r="T1129" s="10">
        <v>70000</v>
      </c>
      <c r="AV1129" s="56"/>
    </row>
    <row r="1130" spans="19:48" ht="16.8" x14ac:dyDescent="0.45">
      <c r="S1130" s="12">
        <v>570</v>
      </c>
      <c r="T1130" s="10">
        <v>70000</v>
      </c>
      <c r="AV1130" s="56"/>
    </row>
    <row r="1131" spans="19:48" ht="16.8" x14ac:dyDescent="0.45">
      <c r="S1131" s="12">
        <v>772</v>
      </c>
      <c r="T1131" s="10">
        <v>70000</v>
      </c>
      <c r="AV1131" s="56"/>
    </row>
    <row r="1132" spans="19:48" ht="16.8" x14ac:dyDescent="0.45">
      <c r="S1132" s="12">
        <v>547</v>
      </c>
      <c r="T1132" s="10">
        <v>70000</v>
      </c>
      <c r="AV1132" s="56"/>
    </row>
    <row r="1133" spans="19:48" ht="16.8" x14ac:dyDescent="0.45">
      <c r="S1133" s="12">
        <v>863</v>
      </c>
      <c r="T1133" s="10">
        <v>70000</v>
      </c>
      <c r="AV1133" s="56"/>
    </row>
    <row r="1134" spans="19:48" ht="16.8" x14ac:dyDescent="0.45">
      <c r="S1134" s="12">
        <v>835</v>
      </c>
      <c r="T1134" s="10">
        <v>70000</v>
      </c>
      <c r="AV1134" s="56"/>
    </row>
    <row r="1135" spans="19:48" ht="16.8" x14ac:dyDescent="0.45">
      <c r="S1135" s="12">
        <v>1068</v>
      </c>
      <c r="T1135" s="10">
        <v>70000</v>
      </c>
      <c r="AV1135" s="56"/>
    </row>
    <row r="1136" spans="19:48" ht="16.8" x14ac:dyDescent="0.45">
      <c r="S1136" s="12">
        <v>1014</v>
      </c>
      <c r="T1136" s="10">
        <v>70000</v>
      </c>
      <c r="AV1136" s="56"/>
    </row>
    <row r="1137" spans="19:48" ht="16.8" x14ac:dyDescent="0.45">
      <c r="S1137" s="12">
        <v>886</v>
      </c>
      <c r="T1137" s="10">
        <v>70000</v>
      </c>
      <c r="AV1137" s="56"/>
    </row>
    <row r="1138" spans="19:48" ht="16.8" x14ac:dyDescent="0.45">
      <c r="S1138" s="12">
        <v>1140</v>
      </c>
      <c r="T1138" s="10">
        <v>70000</v>
      </c>
      <c r="AV1138" s="56"/>
    </row>
    <row r="1139" spans="19:48" ht="16.8" x14ac:dyDescent="0.45">
      <c r="S1139" s="12">
        <v>1306</v>
      </c>
      <c r="T1139" s="10">
        <v>70000</v>
      </c>
      <c r="AV1139" s="56"/>
    </row>
    <row r="1140" spans="19:48" ht="16.8" x14ac:dyDescent="0.45">
      <c r="S1140" s="12">
        <v>1275</v>
      </c>
      <c r="T1140" s="10">
        <v>70000</v>
      </c>
      <c r="AV1140" s="56"/>
    </row>
    <row r="1141" spans="19:48" ht="16.8" x14ac:dyDescent="0.45">
      <c r="S1141" s="12">
        <v>1300</v>
      </c>
      <c r="T1141" s="10">
        <v>70000</v>
      </c>
      <c r="AV1141" s="56"/>
    </row>
    <row r="1142" spans="19:48" ht="16.8" x14ac:dyDescent="0.45">
      <c r="S1142" s="12">
        <v>1110</v>
      </c>
      <c r="T1142" s="10">
        <v>70000</v>
      </c>
      <c r="AV1142" s="56"/>
    </row>
    <row r="1143" spans="19:48" ht="16.8" x14ac:dyDescent="0.45">
      <c r="S1143" s="12">
        <v>1238</v>
      </c>
      <c r="T1143" s="10">
        <v>73000</v>
      </c>
      <c r="AV1143" s="56"/>
    </row>
    <row r="1144" spans="19:48" ht="16.8" x14ac:dyDescent="0.45">
      <c r="S1144" s="12">
        <v>1301</v>
      </c>
      <c r="T1144" s="10">
        <v>73200</v>
      </c>
      <c r="AV1144" s="56"/>
    </row>
    <row r="1145" spans="19:48" ht="16.8" x14ac:dyDescent="0.45">
      <c r="S1145" s="12">
        <v>398</v>
      </c>
      <c r="T1145" s="10">
        <v>75000</v>
      </c>
      <c r="AV1145" s="56"/>
    </row>
    <row r="1146" spans="19:48" ht="16.8" x14ac:dyDescent="0.45">
      <c r="S1146" s="12">
        <v>862</v>
      </c>
      <c r="T1146" s="10">
        <v>75000</v>
      </c>
      <c r="AV1146" s="56"/>
    </row>
    <row r="1147" spans="19:48" ht="16.8" x14ac:dyDescent="0.45">
      <c r="S1147" s="12">
        <v>1268</v>
      </c>
      <c r="T1147" s="10">
        <v>75000</v>
      </c>
      <c r="AV1147" s="56"/>
    </row>
    <row r="1148" spans="19:48" ht="16.8" x14ac:dyDescent="0.45">
      <c r="S1148" s="12">
        <v>372</v>
      </c>
      <c r="T1148" s="10">
        <v>75800</v>
      </c>
      <c r="AV1148" s="56"/>
    </row>
    <row r="1149" spans="19:48" ht="16.8" x14ac:dyDescent="0.45">
      <c r="S1149" s="12">
        <v>934</v>
      </c>
      <c r="T1149" s="10">
        <v>78400</v>
      </c>
      <c r="AV1149" s="56"/>
    </row>
    <row r="1150" spans="19:48" ht="16.8" x14ac:dyDescent="0.45">
      <c r="S1150" s="12">
        <v>74</v>
      </c>
      <c r="T1150" s="10">
        <v>80000</v>
      </c>
      <c r="AV1150" s="56"/>
    </row>
    <row r="1151" spans="19:48" ht="16.8" x14ac:dyDescent="0.45">
      <c r="S1151" s="12">
        <v>221</v>
      </c>
      <c r="T1151" s="10">
        <v>80000</v>
      </c>
      <c r="AV1151" s="56"/>
    </row>
    <row r="1152" spans="19:48" ht="16.8" x14ac:dyDescent="0.45">
      <c r="S1152" s="12">
        <v>228</v>
      </c>
      <c r="T1152" s="10">
        <v>80000</v>
      </c>
      <c r="AV1152" s="56"/>
    </row>
    <row r="1153" spans="19:48" ht="16.8" x14ac:dyDescent="0.45">
      <c r="S1153" s="12">
        <v>259</v>
      </c>
      <c r="T1153" s="10">
        <v>80000</v>
      </c>
      <c r="AV1153" s="56"/>
    </row>
    <row r="1154" spans="19:48" ht="16.8" x14ac:dyDescent="0.45">
      <c r="S1154" s="12">
        <v>59</v>
      </c>
      <c r="T1154" s="10">
        <v>80000</v>
      </c>
      <c r="AV1154" s="56"/>
    </row>
    <row r="1155" spans="19:48" ht="16.8" x14ac:dyDescent="0.45">
      <c r="S1155" s="12">
        <v>265</v>
      </c>
      <c r="T1155" s="10">
        <v>80000</v>
      </c>
      <c r="AV1155" s="56"/>
    </row>
    <row r="1156" spans="19:48" ht="16.8" x14ac:dyDescent="0.45">
      <c r="S1156" s="12">
        <v>63</v>
      </c>
      <c r="T1156" s="10">
        <v>80000</v>
      </c>
      <c r="AV1156" s="56"/>
    </row>
    <row r="1157" spans="19:48" ht="16.8" x14ac:dyDescent="0.45">
      <c r="S1157" s="12">
        <v>249</v>
      </c>
      <c r="T1157" s="10">
        <v>80000</v>
      </c>
      <c r="AV1157" s="56"/>
    </row>
    <row r="1158" spans="19:48" ht="16.8" x14ac:dyDescent="0.45">
      <c r="S1158" s="12">
        <v>208</v>
      </c>
      <c r="T1158" s="10">
        <v>80000</v>
      </c>
      <c r="AV1158" s="56"/>
    </row>
    <row r="1159" spans="19:48" ht="16.8" x14ac:dyDescent="0.45">
      <c r="S1159" s="12">
        <v>295</v>
      </c>
      <c r="T1159" s="10">
        <v>80000</v>
      </c>
      <c r="AV1159" s="56"/>
    </row>
    <row r="1160" spans="19:48" ht="16.8" x14ac:dyDescent="0.45">
      <c r="S1160" s="12">
        <v>437</v>
      </c>
      <c r="T1160" s="10">
        <v>80000</v>
      </c>
      <c r="AV1160" s="56"/>
    </row>
    <row r="1161" spans="19:48" ht="16.8" x14ac:dyDescent="0.45">
      <c r="S1161" s="12">
        <v>382</v>
      </c>
      <c r="T1161" s="10">
        <v>80000</v>
      </c>
      <c r="AV1161" s="56"/>
    </row>
    <row r="1162" spans="19:48" ht="16.8" x14ac:dyDescent="0.45">
      <c r="S1162" s="12">
        <v>532</v>
      </c>
      <c r="T1162" s="10">
        <v>80000</v>
      </c>
      <c r="AV1162" s="56"/>
    </row>
    <row r="1163" spans="19:48" ht="16.8" x14ac:dyDescent="0.45">
      <c r="S1163" s="12">
        <v>343</v>
      </c>
      <c r="T1163" s="10">
        <v>80000</v>
      </c>
      <c r="AV1163" s="56"/>
    </row>
    <row r="1164" spans="19:48" ht="16.8" x14ac:dyDescent="0.45">
      <c r="S1164" s="12">
        <v>362</v>
      </c>
      <c r="T1164" s="10">
        <v>80000</v>
      </c>
      <c r="AV1164" s="56"/>
    </row>
    <row r="1165" spans="19:48" ht="16.8" x14ac:dyDescent="0.45">
      <c r="S1165" s="12">
        <v>441</v>
      </c>
      <c r="T1165" s="10">
        <v>80000</v>
      </c>
      <c r="AV1165" s="56"/>
    </row>
    <row r="1166" spans="19:48" ht="16.8" x14ac:dyDescent="0.45">
      <c r="S1166" s="12">
        <v>645</v>
      </c>
      <c r="T1166" s="10">
        <v>80000</v>
      </c>
      <c r="AV1166" s="56"/>
    </row>
    <row r="1167" spans="19:48" ht="16.8" x14ac:dyDescent="0.45">
      <c r="S1167" s="12">
        <v>677</v>
      </c>
      <c r="T1167" s="10">
        <v>80000</v>
      </c>
      <c r="AV1167" s="56"/>
    </row>
    <row r="1168" spans="19:48" ht="16.8" x14ac:dyDescent="0.45">
      <c r="S1168" s="12">
        <v>642</v>
      </c>
      <c r="T1168" s="10">
        <v>80000</v>
      </c>
      <c r="AV1168" s="56"/>
    </row>
    <row r="1169" spans="19:48" ht="16.8" x14ac:dyDescent="0.45">
      <c r="S1169" s="12">
        <v>714</v>
      </c>
      <c r="T1169" s="10">
        <v>80000</v>
      </c>
      <c r="AV1169" s="56"/>
    </row>
    <row r="1170" spans="19:48" ht="16.8" x14ac:dyDescent="0.45">
      <c r="S1170" s="12">
        <v>754</v>
      </c>
      <c r="T1170" s="10">
        <v>80000</v>
      </c>
      <c r="AV1170" s="56"/>
    </row>
    <row r="1171" spans="19:48" ht="16.8" x14ac:dyDescent="0.45">
      <c r="S1171" s="12">
        <v>699</v>
      </c>
      <c r="T1171" s="10">
        <v>80000</v>
      </c>
      <c r="AV1171" s="56"/>
    </row>
    <row r="1172" spans="19:48" ht="16.8" x14ac:dyDescent="0.45">
      <c r="S1172" s="12">
        <v>807</v>
      </c>
      <c r="T1172" s="10">
        <v>80000</v>
      </c>
      <c r="AV1172" s="56"/>
    </row>
    <row r="1173" spans="19:48" ht="16.8" x14ac:dyDescent="0.45">
      <c r="S1173" s="12">
        <v>775</v>
      </c>
      <c r="T1173" s="10">
        <v>80000</v>
      </c>
      <c r="AV1173" s="56"/>
    </row>
    <row r="1174" spans="19:48" ht="16.8" x14ac:dyDescent="0.45">
      <c r="S1174" s="12">
        <v>955</v>
      </c>
      <c r="T1174" s="10">
        <v>80000</v>
      </c>
      <c r="AV1174" s="56"/>
    </row>
    <row r="1175" spans="19:48" ht="16.8" x14ac:dyDescent="0.45">
      <c r="S1175" s="12">
        <v>879</v>
      </c>
      <c r="T1175" s="10">
        <v>80000</v>
      </c>
      <c r="AV1175" s="56"/>
    </row>
    <row r="1176" spans="19:48" ht="16.8" x14ac:dyDescent="0.45">
      <c r="S1176" s="12">
        <v>900</v>
      </c>
      <c r="T1176" s="10">
        <v>80000</v>
      </c>
      <c r="AV1176" s="56"/>
    </row>
    <row r="1177" spans="19:48" ht="16.8" x14ac:dyDescent="0.45">
      <c r="S1177" s="12">
        <v>1010</v>
      </c>
      <c r="T1177" s="10">
        <v>80000</v>
      </c>
      <c r="AV1177" s="56"/>
    </row>
    <row r="1178" spans="19:48" ht="16.8" x14ac:dyDescent="0.45">
      <c r="S1178" s="12">
        <v>872</v>
      </c>
      <c r="T1178" s="10">
        <v>80000</v>
      </c>
      <c r="AV1178" s="56"/>
    </row>
    <row r="1179" spans="19:48" ht="16.8" x14ac:dyDescent="0.45">
      <c r="S1179" s="12">
        <v>1075</v>
      </c>
      <c r="T1179" s="10">
        <v>80000</v>
      </c>
      <c r="AV1179" s="56"/>
    </row>
    <row r="1180" spans="19:48" ht="16.8" x14ac:dyDescent="0.45">
      <c r="S1180" s="12">
        <v>842</v>
      </c>
      <c r="T1180" s="10">
        <v>80000</v>
      </c>
      <c r="AV1180" s="56"/>
    </row>
    <row r="1181" spans="19:48" ht="16.8" x14ac:dyDescent="0.45">
      <c r="S1181" s="12">
        <v>979</v>
      </c>
      <c r="T1181" s="10">
        <v>80000</v>
      </c>
      <c r="AV1181" s="56"/>
    </row>
    <row r="1182" spans="19:48" ht="16.8" x14ac:dyDescent="0.45">
      <c r="S1182" s="12">
        <v>1085</v>
      </c>
      <c r="T1182" s="10">
        <v>80000</v>
      </c>
      <c r="AV1182" s="56"/>
    </row>
    <row r="1183" spans="19:48" ht="16.8" x14ac:dyDescent="0.45">
      <c r="S1183" s="12">
        <v>889</v>
      </c>
      <c r="T1183" s="10">
        <v>80000</v>
      </c>
      <c r="AV1183" s="56"/>
    </row>
    <row r="1184" spans="19:48" ht="16.8" x14ac:dyDescent="0.45">
      <c r="S1184" s="12">
        <v>975</v>
      </c>
      <c r="T1184" s="10">
        <v>80000</v>
      </c>
      <c r="AV1184" s="56"/>
    </row>
    <row r="1185" spans="19:48" ht="16.8" x14ac:dyDescent="0.45">
      <c r="S1185" s="12">
        <v>838</v>
      </c>
      <c r="T1185" s="10">
        <v>80000</v>
      </c>
      <c r="AV1185" s="56"/>
    </row>
    <row r="1186" spans="19:48" ht="16.8" x14ac:dyDescent="0.45">
      <c r="S1186" s="12">
        <v>935</v>
      </c>
      <c r="T1186" s="10">
        <v>80000</v>
      </c>
      <c r="AV1186" s="56"/>
    </row>
    <row r="1187" spans="19:48" ht="16.8" x14ac:dyDescent="0.45">
      <c r="S1187" s="12">
        <v>1176</v>
      </c>
      <c r="T1187" s="10">
        <v>80000</v>
      </c>
      <c r="AV1187" s="56"/>
    </row>
    <row r="1188" spans="19:48" ht="16.8" x14ac:dyDescent="0.45">
      <c r="S1188" s="12">
        <v>1287</v>
      </c>
      <c r="T1188" s="10">
        <v>80000</v>
      </c>
      <c r="AV1188" s="56"/>
    </row>
    <row r="1189" spans="19:48" ht="16.8" x14ac:dyDescent="0.45">
      <c r="S1189" s="12">
        <v>1193</v>
      </c>
      <c r="T1189" s="10">
        <v>80000</v>
      </c>
      <c r="AV1189" s="56"/>
    </row>
    <row r="1190" spans="19:48" ht="16.8" x14ac:dyDescent="0.45">
      <c r="S1190" s="12">
        <v>1159</v>
      </c>
      <c r="T1190" s="10">
        <v>80000</v>
      </c>
      <c r="AV1190" s="56"/>
    </row>
    <row r="1191" spans="19:48" ht="16.8" x14ac:dyDescent="0.45">
      <c r="S1191" s="12">
        <v>1194</v>
      </c>
      <c r="T1191" s="10">
        <v>80000</v>
      </c>
      <c r="AV1191" s="56"/>
    </row>
    <row r="1192" spans="19:48" ht="16.8" x14ac:dyDescent="0.45">
      <c r="S1192" s="12">
        <v>1291</v>
      </c>
      <c r="T1192" s="10">
        <v>80000</v>
      </c>
      <c r="AV1192" s="56"/>
    </row>
    <row r="1193" spans="19:48" ht="16.8" x14ac:dyDescent="0.45">
      <c r="S1193" s="12">
        <v>1099</v>
      </c>
      <c r="T1193" s="10">
        <v>80000</v>
      </c>
      <c r="AV1193" s="56"/>
    </row>
    <row r="1194" spans="19:48" ht="16.8" x14ac:dyDescent="0.45">
      <c r="S1194" s="12">
        <v>1265</v>
      </c>
      <c r="T1194" s="10">
        <v>80000</v>
      </c>
      <c r="AV1194" s="56"/>
    </row>
    <row r="1195" spans="19:48" ht="16.8" x14ac:dyDescent="0.45">
      <c r="S1195" s="12">
        <v>1231</v>
      </c>
      <c r="T1195" s="10">
        <v>80000</v>
      </c>
      <c r="AV1195" s="56"/>
    </row>
    <row r="1196" spans="19:48" ht="16.8" x14ac:dyDescent="0.45">
      <c r="S1196" s="12">
        <v>1295</v>
      </c>
      <c r="T1196" s="10">
        <v>80000</v>
      </c>
      <c r="AV1196" s="56"/>
    </row>
    <row r="1197" spans="19:48" ht="16.8" x14ac:dyDescent="0.45">
      <c r="S1197" s="12">
        <v>44</v>
      </c>
      <c r="T1197" s="10">
        <v>90000</v>
      </c>
      <c r="AV1197" s="56"/>
    </row>
    <row r="1198" spans="19:48" ht="16.8" x14ac:dyDescent="0.45">
      <c r="S1198" s="12">
        <v>33</v>
      </c>
      <c r="T1198" s="10">
        <v>90000</v>
      </c>
      <c r="AV1198" s="56"/>
    </row>
    <row r="1199" spans="19:48" ht="16.8" x14ac:dyDescent="0.45">
      <c r="S1199" s="12">
        <v>384</v>
      </c>
      <c r="T1199" s="10">
        <v>90000</v>
      </c>
      <c r="AV1199" s="56"/>
    </row>
    <row r="1200" spans="19:48" ht="16.8" x14ac:dyDescent="0.45">
      <c r="S1200" s="12">
        <v>335</v>
      </c>
      <c r="T1200" s="10">
        <v>90000</v>
      </c>
      <c r="AV1200" s="56"/>
    </row>
    <row r="1201" spans="19:48" ht="16.8" x14ac:dyDescent="0.45">
      <c r="S1201" s="12">
        <v>281</v>
      </c>
      <c r="T1201" s="10">
        <v>90000</v>
      </c>
      <c r="AV1201" s="56"/>
    </row>
    <row r="1202" spans="19:48" ht="16.8" x14ac:dyDescent="0.45">
      <c r="S1202" s="12">
        <v>311</v>
      </c>
      <c r="T1202" s="10">
        <v>90000</v>
      </c>
      <c r="AV1202" s="56"/>
    </row>
    <row r="1203" spans="19:48" ht="16.8" x14ac:dyDescent="0.45">
      <c r="S1203" s="12">
        <v>691</v>
      </c>
      <c r="T1203" s="10">
        <v>90000</v>
      </c>
      <c r="AV1203" s="56"/>
    </row>
    <row r="1204" spans="19:48" ht="16.8" x14ac:dyDescent="0.45">
      <c r="S1204" s="12">
        <v>687</v>
      </c>
      <c r="T1204" s="10">
        <v>90000</v>
      </c>
      <c r="AV1204" s="56"/>
    </row>
    <row r="1205" spans="19:48" ht="16.8" x14ac:dyDescent="0.45">
      <c r="S1205" s="12">
        <v>725</v>
      </c>
      <c r="T1205" s="10">
        <v>90000</v>
      </c>
      <c r="AV1205" s="56"/>
    </row>
    <row r="1206" spans="19:48" ht="16.8" x14ac:dyDescent="0.45">
      <c r="S1206" s="12">
        <v>621</v>
      </c>
      <c r="T1206" s="10">
        <v>90000</v>
      </c>
      <c r="AV1206" s="56"/>
    </row>
    <row r="1207" spans="19:48" ht="16.8" x14ac:dyDescent="0.45">
      <c r="S1207" s="12">
        <v>592</v>
      </c>
      <c r="T1207" s="10">
        <v>90000</v>
      </c>
      <c r="AV1207" s="56"/>
    </row>
    <row r="1208" spans="19:48" ht="16.8" x14ac:dyDescent="0.45">
      <c r="S1208" s="12">
        <v>816</v>
      </c>
      <c r="T1208" s="10">
        <v>90000</v>
      </c>
      <c r="AV1208" s="56"/>
    </row>
    <row r="1209" spans="19:48" ht="16.8" x14ac:dyDescent="0.45">
      <c r="S1209" s="12">
        <v>769</v>
      </c>
      <c r="T1209" s="10">
        <v>90000</v>
      </c>
      <c r="AV1209" s="56"/>
    </row>
    <row r="1210" spans="19:48" ht="16.8" x14ac:dyDescent="0.45">
      <c r="S1210" s="12">
        <v>875</v>
      </c>
      <c r="T1210" s="10">
        <v>90000</v>
      </c>
      <c r="AV1210" s="56"/>
    </row>
    <row r="1211" spans="19:48" ht="16.8" x14ac:dyDescent="0.45">
      <c r="S1211" s="12">
        <v>999</v>
      </c>
      <c r="T1211" s="10">
        <v>90000</v>
      </c>
      <c r="AV1211" s="56"/>
    </row>
    <row r="1212" spans="19:48" ht="16.8" x14ac:dyDescent="0.45">
      <c r="S1212" s="12">
        <v>858</v>
      </c>
      <c r="T1212" s="10">
        <v>90000</v>
      </c>
      <c r="AV1212" s="56"/>
    </row>
    <row r="1213" spans="19:48" ht="16.8" x14ac:dyDescent="0.45">
      <c r="S1213" s="12">
        <v>1279</v>
      </c>
      <c r="T1213" s="10">
        <v>90000</v>
      </c>
      <c r="AV1213" s="56"/>
    </row>
    <row r="1214" spans="19:48" ht="16.8" x14ac:dyDescent="0.45">
      <c r="S1214" s="12">
        <v>209</v>
      </c>
      <c r="T1214" s="10">
        <v>95000</v>
      </c>
      <c r="AV1214" s="56"/>
    </row>
    <row r="1215" spans="19:48" ht="16.8" x14ac:dyDescent="0.45">
      <c r="S1215" s="12">
        <v>294</v>
      </c>
      <c r="T1215" s="10">
        <v>95000</v>
      </c>
      <c r="AV1215" s="56"/>
    </row>
    <row r="1216" spans="19:48" ht="16.8" x14ac:dyDescent="0.45">
      <c r="S1216" s="12">
        <v>20</v>
      </c>
      <c r="T1216" s="10">
        <v>100000</v>
      </c>
      <c r="AV1216" s="56"/>
    </row>
    <row r="1217" spans="19:48" ht="16.8" x14ac:dyDescent="0.45">
      <c r="S1217" s="12">
        <v>1029</v>
      </c>
      <c r="T1217" s="10">
        <v>100000</v>
      </c>
      <c r="AV1217" s="56"/>
    </row>
    <row r="1218" spans="19:48" ht="16.8" x14ac:dyDescent="0.45">
      <c r="S1218" s="12">
        <v>1046</v>
      </c>
      <c r="T1218" s="10">
        <v>100000</v>
      </c>
      <c r="AV1218" s="56"/>
    </row>
    <row r="1219" spans="19:48" ht="16.8" x14ac:dyDescent="0.45">
      <c r="S1219" s="12">
        <v>1312</v>
      </c>
      <c r="T1219" s="10">
        <v>100000</v>
      </c>
      <c r="AV1219" s="56"/>
    </row>
    <row r="1220" spans="19:48" ht="16.8" x14ac:dyDescent="0.45">
      <c r="S1220" s="12">
        <v>1224</v>
      </c>
      <c r="T1220" s="10">
        <v>100000</v>
      </c>
      <c r="AV1220" s="56"/>
    </row>
    <row r="1221" spans="19:48" ht="16.8" x14ac:dyDescent="0.45">
      <c r="S1221" s="12">
        <v>235</v>
      </c>
      <c r="T1221" s="10">
        <v>110000</v>
      </c>
      <c r="AV1221" s="56"/>
    </row>
    <row r="1222" spans="19:48" ht="16.8" x14ac:dyDescent="0.45">
      <c r="S1222" s="12">
        <v>241</v>
      </c>
      <c r="T1222" s="10">
        <v>110000</v>
      </c>
      <c r="AV1222" s="56"/>
    </row>
    <row r="1223" spans="19:48" ht="16.8" x14ac:dyDescent="0.45">
      <c r="S1223" s="12">
        <v>67</v>
      </c>
      <c r="T1223" s="10">
        <v>110000</v>
      </c>
      <c r="AV1223" s="56"/>
    </row>
    <row r="1224" spans="19:48" ht="16.8" x14ac:dyDescent="0.45">
      <c r="S1224" s="12">
        <v>92</v>
      </c>
      <c r="T1224" s="10">
        <v>110000</v>
      </c>
      <c r="AV1224" s="56"/>
    </row>
    <row r="1225" spans="19:48" ht="16.8" x14ac:dyDescent="0.45">
      <c r="S1225" s="12">
        <v>15</v>
      </c>
      <c r="T1225" s="10">
        <v>110000</v>
      </c>
      <c r="AV1225" s="56"/>
    </row>
    <row r="1226" spans="19:48" ht="16.8" x14ac:dyDescent="0.45">
      <c r="S1226" s="12">
        <v>324</v>
      </c>
      <c r="T1226" s="10">
        <v>110000</v>
      </c>
      <c r="AV1226" s="56"/>
    </row>
    <row r="1227" spans="19:48" ht="16.8" x14ac:dyDescent="0.45">
      <c r="S1227" s="12">
        <v>672</v>
      </c>
      <c r="T1227" s="10">
        <v>110000</v>
      </c>
      <c r="AV1227" s="56"/>
    </row>
    <row r="1228" spans="19:48" ht="16.8" x14ac:dyDescent="0.45">
      <c r="S1228" s="12">
        <v>598</v>
      </c>
      <c r="T1228" s="10">
        <v>110000</v>
      </c>
      <c r="AV1228" s="56"/>
    </row>
    <row r="1229" spans="19:48" ht="16.8" x14ac:dyDescent="0.45">
      <c r="S1229" s="12">
        <v>654</v>
      </c>
      <c r="T1229" s="10">
        <v>110000</v>
      </c>
      <c r="AV1229" s="56"/>
    </row>
    <row r="1230" spans="19:48" ht="16.8" x14ac:dyDescent="0.45">
      <c r="S1230" s="12">
        <v>612</v>
      </c>
      <c r="T1230" s="10">
        <v>110000</v>
      </c>
      <c r="AV1230" s="56"/>
    </row>
    <row r="1231" spans="19:48" ht="16.8" x14ac:dyDescent="0.45">
      <c r="S1231" s="12">
        <v>939</v>
      </c>
      <c r="T1231" s="10">
        <v>110000</v>
      </c>
      <c r="AV1231" s="56"/>
    </row>
    <row r="1232" spans="19:48" ht="16.8" x14ac:dyDescent="0.45">
      <c r="S1232" s="12">
        <v>1023</v>
      </c>
      <c r="T1232" s="10">
        <v>110000</v>
      </c>
      <c r="AV1232" s="56"/>
    </row>
    <row r="1233" spans="19:48" ht="16.8" x14ac:dyDescent="0.45">
      <c r="S1233" s="12">
        <v>1111</v>
      </c>
      <c r="T1233" s="10">
        <v>110000</v>
      </c>
      <c r="AV1233" s="56"/>
    </row>
    <row r="1234" spans="19:48" ht="16.8" x14ac:dyDescent="0.45">
      <c r="S1234" s="12">
        <v>1105</v>
      </c>
      <c r="T1234" s="10">
        <v>110000</v>
      </c>
      <c r="AV1234" s="56"/>
    </row>
    <row r="1235" spans="19:48" ht="16.8" x14ac:dyDescent="0.45">
      <c r="S1235" s="12">
        <v>1334</v>
      </c>
      <c r="T1235" s="10">
        <v>110000</v>
      </c>
      <c r="AV1235" s="56"/>
    </row>
    <row r="1236" spans="19:48" ht="16.8" x14ac:dyDescent="0.45">
      <c r="S1236" s="12">
        <v>1156</v>
      </c>
      <c r="T1236" s="10">
        <v>110000</v>
      </c>
      <c r="AV1236" s="56"/>
    </row>
    <row r="1237" spans="19:48" ht="16.8" x14ac:dyDescent="0.45">
      <c r="S1237" s="12">
        <v>1218</v>
      </c>
      <c r="T1237" s="10">
        <v>110000</v>
      </c>
      <c r="AV1237" s="56"/>
    </row>
    <row r="1238" spans="19:48" ht="16.8" x14ac:dyDescent="0.45">
      <c r="S1238" s="12">
        <v>1136</v>
      </c>
      <c r="T1238" s="10">
        <v>110000</v>
      </c>
      <c r="AV1238" s="56"/>
    </row>
    <row r="1239" spans="19:48" ht="16.8" x14ac:dyDescent="0.45">
      <c r="S1239" s="12">
        <v>26</v>
      </c>
      <c r="T1239" s="10">
        <v>113000</v>
      </c>
      <c r="AV1239" s="56"/>
    </row>
    <row r="1240" spans="19:48" ht="16.8" x14ac:dyDescent="0.45">
      <c r="S1240" s="12">
        <v>927</v>
      </c>
      <c r="T1240" s="10">
        <v>113200</v>
      </c>
      <c r="AV1240" s="56"/>
    </row>
    <row r="1241" spans="19:48" ht="16.8" x14ac:dyDescent="0.45">
      <c r="S1241" s="12">
        <v>1127</v>
      </c>
      <c r="T1241" s="10">
        <v>113400</v>
      </c>
      <c r="AV1241" s="56"/>
    </row>
    <row r="1242" spans="19:48" ht="16.8" x14ac:dyDescent="0.45">
      <c r="S1242" s="12">
        <v>1221</v>
      </c>
      <c r="T1242" s="10">
        <v>114200</v>
      </c>
      <c r="AV1242" s="56"/>
    </row>
    <row r="1243" spans="19:48" ht="16.8" x14ac:dyDescent="0.45">
      <c r="S1243" s="12">
        <v>75</v>
      </c>
      <c r="T1243" s="10">
        <v>115600</v>
      </c>
      <c r="AV1243" s="56"/>
    </row>
    <row r="1244" spans="19:48" ht="16.8" x14ac:dyDescent="0.45">
      <c r="S1244" s="12">
        <v>967</v>
      </c>
      <c r="T1244" s="10">
        <v>116000</v>
      </c>
      <c r="AV1244" s="56"/>
    </row>
    <row r="1245" spans="19:48" ht="16.8" x14ac:dyDescent="0.45">
      <c r="S1245" s="12">
        <v>882</v>
      </c>
      <c r="T1245" s="10">
        <v>117400</v>
      </c>
      <c r="AV1245" s="56"/>
    </row>
    <row r="1246" spans="19:48" ht="16.8" x14ac:dyDescent="0.45">
      <c r="S1246" s="12">
        <v>996</v>
      </c>
      <c r="T1246" s="10">
        <v>117600</v>
      </c>
      <c r="AV1246" s="56"/>
    </row>
    <row r="1247" spans="19:48" ht="16.8" x14ac:dyDescent="0.45">
      <c r="S1247" s="12">
        <v>220</v>
      </c>
      <c r="T1247" s="10">
        <v>120000</v>
      </c>
      <c r="AV1247" s="56"/>
    </row>
    <row r="1248" spans="19:48" ht="16.8" x14ac:dyDescent="0.45">
      <c r="S1248" s="12">
        <v>214</v>
      </c>
      <c r="T1248" s="10">
        <v>120000</v>
      </c>
      <c r="AV1248" s="56"/>
    </row>
    <row r="1249" spans="19:48" ht="16.8" x14ac:dyDescent="0.45">
      <c r="S1249" s="12">
        <v>107</v>
      </c>
      <c r="T1249" s="10">
        <v>120000</v>
      </c>
      <c r="AV1249" s="56"/>
    </row>
    <row r="1250" spans="19:48" ht="16.8" x14ac:dyDescent="0.45">
      <c r="S1250" s="12">
        <v>470</v>
      </c>
      <c r="T1250" s="10">
        <v>120000</v>
      </c>
      <c r="AV1250" s="56"/>
    </row>
    <row r="1251" spans="19:48" ht="16.8" x14ac:dyDescent="0.45">
      <c r="S1251" s="12">
        <v>411</v>
      </c>
      <c r="T1251" s="10">
        <v>120000</v>
      </c>
      <c r="AV1251" s="56"/>
    </row>
    <row r="1252" spans="19:48" ht="16.8" x14ac:dyDescent="0.45">
      <c r="S1252" s="12">
        <v>426</v>
      </c>
      <c r="T1252" s="10">
        <v>120000</v>
      </c>
      <c r="AV1252" s="56"/>
    </row>
    <row r="1253" spans="19:48" ht="16.8" x14ac:dyDescent="0.45">
      <c r="S1253" s="12">
        <v>596</v>
      </c>
      <c r="T1253" s="10">
        <v>120000</v>
      </c>
      <c r="AV1253" s="56"/>
    </row>
    <row r="1254" spans="19:48" ht="16.8" x14ac:dyDescent="0.45">
      <c r="S1254" s="12">
        <v>611</v>
      </c>
      <c r="T1254" s="10">
        <v>120000</v>
      </c>
      <c r="AV1254" s="56"/>
    </row>
    <row r="1255" spans="19:48" ht="16.8" x14ac:dyDescent="0.45">
      <c r="S1255" s="12">
        <v>764</v>
      </c>
      <c r="T1255" s="10">
        <v>120000</v>
      </c>
      <c r="AV1255" s="56"/>
    </row>
    <row r="1256" spans="19:48" ht="16.8" x14ac:dyDescent="0.45">
      <c r="S1256" s="12">
        <v>548</v>
      </c>
      <c r="T1256" s="10">
        <v>120000</v>
      </c>
      <c r="AV1256" s="56"/>
    </row>
    <row r="1257" spans="19:48" ht="16.8" x14ac:dyDescent="0.45">
      <c r="S1257" s="12">
        <v>901</v>
      </c>
      <c r="T1257" s="10">
        <v>120000</v>
      </c>
      <c r="AV1257" s="56"/>
    </row>
    <row r="1258" spans="19:48" ht="16.8" x14ac:dyDescent="0.45">
      <c r="S1258" s="12">
        <v>1343</v>
      </c>
      <c r="T1258" s="10">
        <v>120000</v>
      </c>
      <c r="AV1258" s="56"/>
    </row>
    <row r="1259" spans="19:48" ht="16.8" x14ac:dyDescent="0.45">
      <c r="S1259" s="12">
        <v>251</v>
      </c>
      <c r="T1259" s="10">
        <v>130000</v>
      </c>
      <c r="AV1259" s="56"/>
    </row>
    <row r="1260" spans="19:48" ht="16.8" x14ac:dyDescent="0.45">
      <c r="S1260" s="12">
        <v>526</v>
      </c>
      <c r="T1260" s="10">
        <v>130000</v>
      </c>
      <c r="AV1260" s="56"/>
    </row>
    <row r="1261" spans="19:48" ht="16.8" x14ac:dyDescent="0.45">
      <c r="S1261" s="12">
        <v>759</v>
      </c>
      <c r="T1261" s="10">
        <v>130000</v>
      </c>
      <c r="AV1261" s="56"/>
    </row>
    <row r="1262" spans="19:48" ht="16.8" x14ac:dyDescent="0.45">
      <c r="S1262" s="12">
        <v>643</v>
      </c>
      <c r="T1262" s="10">
        <v>130000</v>
      </c>
      <c r="AV1262" s="56"/>
    </row>
    <row r="1263" spans="19:48" ht="16.8" x14ac:dyDescent="0.45">
      <c r="S1263" s="12">
        <v>956</v>
      </c>
      <c r="T1263" s="10">
        <v>130000</v>
      </c>
      <c r="AV1263" s="56"/>
    </row>
    <row r="1264" spans="19:48" ht="16.8" x14ac:dyDescent="0.45">
      <c r="S1264" s="12">
        <v>1352</v>
      </c>
      <c r="T1264" s="10">
        <v>130000</v>
      </c>
      <c r="AV1264" s="56"/>
    </row>
    <row r="1265" spans="19:48" ht="16.8" x14ac:dyDescent="0.45">
      <c r="S1265" s="12">
        <v>94</v>
      </c>
      <c r="T1265" s="10">
        <v>140000</v>
      </c>
      <c r="AV1265" s="56"/>
    </row>
    <row r="1266" spans="19:48" ht="16.8" x14ac:dyDescent="0.45">
      <c r="S1266" s="12">
        <v>546</v>
      </c>
      <c r="T1266" s="10">
        <v>140000</v>
      </c>
      <c r="AV1266" s="56"/>
    </row>
    <row r="1267" spans="19:48" ht="16.8" x14ac:dyDescent="0.45">
      <c r="S1267" s="12">
        <v>750</v>
      </c>
      <c r="T1267" s="10">
        <v>140000</v>
      </c>
      <c r="AV1267" s="56"/>
    </row>
    <row r="1268" spans="19:48" ht="16.8" x14ac:dyDescent="0.45">
      <c r="S1268" s="12">
        <v>700</v>
      </c>
      <c r="T1268" s="10">
        <v>140000</v>
      </c>
      <c r="AV1268" s="56"/>
    </row>
    <row r="1269" spans="19:48" ht="16.8" x14ac:dyDescent="0.45">
      <c r="S1269" s="12">
        <v>884</v>
      </c>
      <c r="T1269" s="10">
        <v>140000</v>
      </c>
      <c r="AV1269" s="56"/>
    </row>
    <row r="1270" spans="19:48" ht="16.8" x14ac:dyDescent="0.45">
      <c r="S1270" s="12">
        <v>1011</v>
      </c>
      <c r="T1270" s="10">
        <v>140000</v>
      </c>
      <c r="AV1270" s="56"/>
    </row>
    <row r="1271" spans="19:48" ht="16.8" x14ac:dyDescent="0.45">
      <c r="S1271" s="12">
        <v>1203</v>
      </c>
      <c r="T1271" s="10">
        <v>140000</v>
      </c>
      <c r="AV1271" s="56"/>
    </row>
    <row r="1272" spans="19:48" ht="16.8" x14ac:dyDescent="0.45">
      <c r="S1272" s="12">
        <v>1207</v>
      </c>
      <c r="T1272" s="10">
        <v>140000</v>
      </c>
      <c r="AV1272" s="56"/>
    </row>
    <row r="1273" spans="19:48" ht="16.8" x14ac:dyDescent="0.45">
      <c r="S1273" s="12">
        <v>442</v>
      </c>
      <c r="T1273" s="10">
        <v>150000</v>
      </c>
      <c r="AV1273" s="56"/>
    </row>
    <row r="1274" spans="19:48" ht="16.8" x14ac:dyDescent="0.45">
      <c r="S1274" s="12">
        <v>2</v>
      </c>
      <c r="T1274" s="10">
        <v>160000</v>
      </c>
      <c r="AV1274" s="56"/>
    </row>
    <row r="1275" spans="19:48" ht="16.8" x14ac:dyDescent="0.45">
      <c r="S1275" s="12">
        <v>163</v>
      </c>
      <c r="T1275" s="10">
        <v>160000</v>
      </c>
      <c r="AV1275" s="56"/>
    </row>
    <row r="1276" spans="19:48" ht="16.8" x14ac:dyDescent="0.45">
      <c r="S1276" s="12">
        <v>115</v>
      </c>
      <c r="T1276" s="10">
        <v>160000</v>
      </c>
      <c r="AV1276" s="56"/>
    </row>
    <row r="1277" spans="19:48" ht="16.8" x14ac:dyDescent="0.45">
      <c r="S1277" s="12">
        <v>119</v>
      </c>
      <c r="T1277" s="10">
        <v>160000</v>
      </c>
      <c r="AV1277" s="56"/>
    </row>
    <row r="1278" spans="19:48" ht="16.8" x14ac:dyDescent="0.45">
      <c r="S1278" s="12">
        <v>124</v>
      </c>
      <c r="T1278" s="10">
        <v>160000</v>
      </c>
      <c r="AV1278" s="56"/>
    </row>
    <row r="1279" spans="19:48" ht="16.8" x14ac:dyDescent="0.45">
      <c r="S1279" s="12">
        <v>385</v>
      </c>
      <c r="T1279" s="10">
        <v>160000</v>
      </c>
      <c r="AV1279" s="56"/>
    </row>
    <row r="1280" spans="19:48" ht="16.8" x14ac:dyDescent="0.45">
      <c r="S1280" s="12">
        <v>434</v>
      </c>
      <c r="T1280" s="10">
        <v>160000</v>
      </c>
      <c r="AV1280" s="56"/>
    </row>
    <row r="1281" spans="19:48" ht="16.8" x14ac:dyDescent="0.45">
      <c r="S1281" s="12">
        <v>462</v>
      </c>
      <c r="T1281" s="10">
        <v>160000</v>
      </c>
      <c r="AV1281" s="56"/>
    </row>
    <row r="1282" spans="19:48" ht="16.8" x14ac:dyDescent="0.45">
      <c r="S1282" s="12">
        <v>475</v>
      </c>
      <c r="T1282" s="10">
        <v>160000</v>
      </c>
      <c r="AV1282" s="56"/>
    </row>
    <row r="1283" spans="19:48" ht="16.8" x14ac:dyDescent="0.45">
      <c r="S1283" s="12">
        <v>448</v>
      </c>
      <c r="T1283" s="10">
        <v>160000</v>
      </c>
      <c r="AV1283" s="56"/>
    </row>
    <row r="1284" spans="19:48" ht="16.8" x14ac:dyDescent="0.45">
      <c r="S1284" s="12">
        <v>345</v>
      </c>
      <c r="T1284" s="10">
        <v>160000</v>
      </c>
      <c r="AV1284" s="56"/>
    </row>
    <row r="1285" spans="19:48" ht="16.8" x14ac:dyDescent="0.45">
      <c r="S1285" s="12">
        <v>476</v>
      </c>
      <c r="T1285" s="10">
        <v>160000</v>
      </c>
      <c r="AV1285" s="56"/>
    </row>
    <row r="1286" spans="19:48" ht="16.8" x14ac:dyDescent="0.45">
      <c r="S1286" s="12">
        <v>718</v>
      </c>
      <c r="T1286" s="10">
        <v>160000</v>
      </c>
      <c r="AV1286" s="56"/>
    </row>
    <row r="1287" spans="19:48" ht="16.8" x14ac:dyDescent="0.45">
      <c r="S1287" s="12">
        <v>679</v>
      </c>
      <c r="T1287" s="10">
        <v>160000</v>
      </c>
      <c r="AV1287" s="56"/>
    </row>
    <row r="1288" spans="19:48" ht="16.8" x14ac:dyDescent="0.45">
      <c r="S1288" s="12">
        <v>666</v>
      </c>
      <c r="T1288" s="10">
        <v>160000</v>
      </c>
      <c r="AV1288" s="56"/>
    </row>
    <row r="1289" spans="19:48" ht="16.8" x14ac:dyDescent="0.45">
      <c r="S1289" s="12">
        <v>704</v>
      </c>
      <c r="T1289" s="10">
        <v>160000</v>
      </c>
      <c r="AV1289" s="56"/>
    </row>
    <row r="1290" spans="19:48" ht="16.8" x14ac:dyDescent="0.45">
      <c r="S1290" s="12">
        <v>998</v>
      </c>
      <c r="T1290" s="10">
        <v>160000</v>
      </c>
      <c r="AV1290" s="56"/>
    </row>
    <row r="1291" spans="19:48" ht="16.8" x14ac:dyDescent="0.45">
      <c r="S1291" s="12">
        <v>1039</v>
      </c>
      <c r="T1291" s="10">
        <v>160000</v>
      </c>
      <c r="AV1291" s="56"/>
    </row>
    <row r="1292" spans="19:48" ht="16.8" x14ac:dyDescent="0.45">
      <c r="S1292" s="12">
        <v>1076</v>
      </c>
      <c r="T1292" s="10">
        <v>160000</v>
      </c>
      <c r="AV1292" s="56"/>
    </row>
    <row r="1293" spans="19:48" ht="16.8" x14ac:dyDescent="0.45">
      <c r="S1293" s="12">
        <v>1245</v>
      </c>
      <c r="T1293" s="10">
        <v>160000</v>
      </c>
      <c r="AV1293" s="56"/>
    </row>
    <row r="1294" spans="19:48" ht="16.8" x14ac:dyDescent="0.45">
      <c r="S1294" s="12">
        <v>1190</v>
      </c>
      <c r="T1294" s="10">
        <v>160000</v>
      </c>
      <c r="AV1294" s="56"/>
    </row>
    <row r="1295" spans="19:48" ht="16.8" x14ac:dyDescent="0.45">
      <c r="S1295" s="12">
        <v>1332</v>
      </c>
      <c r="T1295" s="10">
        <v>160000</v>
      </c>
      <c r="AV1295" s="56"/>
    </row>
    <row r="1296" spans="19:48" ht="16.8" x14ac:dyDescent="0.45">
      <c r="S1296" s="12">
        <v>1233</v>
      </c>
      <c r="T1296" s="10">
        <v>160000</v>
      </c>
      <c r="AV1296" s="56"/>
    </row>
    <row r="1297" spans="19:48" ht="16.8" x14ac:dyDescent="0.45">
      <c r="S1297" s="12">
        <v>1358</v>
      </c>
      <c r="T1297" s="10">
        <v>160000</v>
      </c>
      <c r="AV1297" s="56"/>
    </row>
    <row r="1298" spans="19:48" ht="16.8" x14ac:dyDescent="0.45">
      <c r="S1298" s="12">
        <v>1330</v>
      </c>
      <c r="T1298" s="10">
        <v>160000</v>
      </c>
      <c r="AV1298" s="56"/>
    </row>
    <row r="1299" spans="19:48" ht="16.8" x14ac:dyDescent="0.45">
      <c r="S1299" s="12">
        <v>1305</v>
      </c>
      <c r="T1299" s="10">
        <v>160000</v>
      </c>
      <c r="AV1299" s="56"/>
    </row>
    <row r="1300" spans="19:48" ht="16.8" x14ac:dyDescent="0.45">
      <c r="S1300" s="12">
        <v>100</v>
      </c>
      <c r="T1300" s="10">
        <v>170000</v>
      </c>
      <c r="AV1300" s="56"/>
    </row>
    <row r="1301" spans="19:48" ht="16.8" x14ac:dyDescent="0.45">
      <c r="S1301" s="12">
        <v>158</v>
      </c>
      <c r="T1301" s="10">
        <v>180000</v>
      </c>
      <c r="AV1301" s="56"/>
    </row>
    <row r="1302" spans="19:48" ht="16.8" x14ac:dyDescent="0.45">
      <c r="S1302" s="12">
        <v>80</v>
      </c>
      <c r="T1302" s="10">
        <v>180000</v>
      </c>
      <c r="AV1302" s="56"/>
    </row>
    <row r="1303" spans="19:48" ht="16.8" x14ac:dyDescent="0.45">
      <c r="S1303" s="12">
        <v>183</v>
      </c>
      <c r="T1303" s="10">
        <v>180000</v>
      </c>
      <c r="AV1303" s="56"/>
    </row>
    <row r="1304" spans="19:48" ht="16.8" x14ac:dyDescent="0.45">
      <c r="S1304" s="12">
        <v>264</v>
      </c>
      <c r="T1304" s="10">
        <v>180000</v>
      </c>
      <c r="AV1304" s="56"/>
    </row>
    <row r="1305" spans="19:48" ht="16.8" x14ac:dyDescent="0.45">
      <c r="S1305" s="12">
        <v>17</v>
      </c>
      <c r="T1305" s="10">
        <v>180000</v>
      </c>
      <c r="AV1305" s="56"/>
    </row>
    <row r="1306" spans="19:48" ht="16.8" x14ac:dyDescent="0.45">
      <c r="S1306" s="12">
        <v>234</v>
      </c>
      <c r="T1306" s="10">
        <v>180000</v>
      </c>
      <c r="AV1306" s="56"/>
    </row>
    <row r="1307" spans="19:48" ht="16.8" x14ac:dyDescent="0.45">
      <c r="S1307" s="12">
        <v>488</v>
      </c>
      <c r="T1307" s="10">
        <v>180000</v>
      </c>
      <c r="AV1307" s="56"/>
    </row>
    <row r="1308" spans="19:48" ht="16.8" x14ac:dyDescent="0.45">
      <c r="S1308" s="12">
        <v>638</v>
      </c>
      <c r="T1308" s="10">
        <v>180000</v>
      </c>
      <c r="AV1308" s="56"/>
    </row>
    <row r="1309" spans="19:48" ht="16.8" x14ac:dyDescent="0.45">
      <c r="S1309" s="12">
        <v>566</v>
      </c>
      <c r="T1309" s="10">
        <v>180000</v>
      </c>
      <c r="AV1309" s="56"/>
    </row>
    <row r="1310" spans="19:48" ht="16.8" x14ac:dyDescent="0.45">
      <c r="S1310" s="12">
        <v>983</v>
      </c>
      <c r="T1310" s="10">
        <v>180000</v>
      </c>
      <c r="AV1310" s="56"/>
    </row>
    <row r="1311" spans="19:48" ht="16.8" x14ac:dyDescent="0.45">
      <c r="S1311" s="12">
        <v>1121</v>
      </c>
      <c r="T1311" s="10">
        <v>180000</v>
      </c>
      <c r="AV1311" s="56"/>
    </row>
    <row r="1312" spans="19:48" ht="16.8" x14ac:dyDescent="0.45">
      <c r="S1312" s="12">
        <v>1351</v>
      </c>
      <c r="T1312" s="10">
        <v>180000</v>
      </c>
      <c r="AV1312" s="56"/>
    </row>
    <row r="1313" spans="19:48" ht="16.8" x14ac:dyDescent="0.45">
      <c r="S1313" s="12">
        <v>682</v>
      </c>
      <c r="T1313" s="10">
        <v>200000</v>
      </c>
      <c r="AV1313" s="56"/>
    </row>
    <row r="1314" spans="19:48" ht="16.8" x14ac:dyDescent="0.45">
      <c r="S1314" s="12">
        <v>77</v>
      </c>
      <c r="T1314" s="10">
        <v>220000</v>
      </c>
      <c r="AV1314" s="56"/>
    </row>
    <row r="1315" spans="19:48" ht="16.8" x14ac:dyDescent="0.45">
      <c r="S1315" s="12">
        <v>239</v>
      </c>
      <c r="T1315" s="10">
        <v>220000</v>
      </c>
      <c r="AV1315" s="56"/>
    </row>
    <row r="1316" spans="19:48" ht="16.8" x14ac:dyDescent="0.45">
      <c r="S1316" s="12">
        <v>231</v>
      </c>
      <c r="T1316" s="10">
        <v>220000</v>
      </c>
      <c r="AV1316" s="56"/>
    </row>
    <row r="1317" spans="19:48" ht="16.8" x14ac:dyDescent="0.45">
      <c r="S1317" s="12">
        <v>529</v>
      </c>
      <c r="T1317" s="10">
        <v>220000</v>
      </c>
      <c r="AV1317" s="56"/>
    </row>
    <row r="1318" spans="19:48" ht="16.8" x14ac:dyDescent="0.45">
      <c r="S1318" s="12">
        <v>489</v>
      </c>
      <c r="T1318" s="10">
        <v>220000</v>
      </c>
      <c r="AV1318" s="56"/>
    </row>
    <row r="1319" spans="19:48" ht="16.8" x14ac:dyDescent="0.45">
      <c r="S1319" s="12">
        <v>490</v>
      </c>
      <c r="T1319" s="10">
        <v>220000</v>
      </c>
      <c r="AV1319" s="56"/>
    </row>
    <row r="1320" spans="19:48" ht="16.8" x14ac:dyDescent="0.45">
      <c r="S1320" s="12">
        <v>416</v>
      </c>
      <c r="T1320" s="10">
        <v>220000</v>
      </c>
      <c r="AV1320" s="56"/>
    </row>
    <row r="1321" spans="19:48" ht="16.8" x14ac:dyDescent="0.45">
      <c r="S1321" s="12">
        <v>301</v>
      </c>
      <c r="T1321" s="10">
        <v>220000</v>
      </c>
      <c r="AV1321" s="56"/>
    </row>
    <row r="1322" spans="19:48" ht="16.8" x14ac:dyDescent="0.45">
      <c r="S1322" s="12">
        <v>394</v>
      </c>
      <c r="T1322" s="10">
        <v>220000</v>
      </c>
      <c r="AV1322" s="56"/>
    </row>
    <row r="1323" spans="19:48" ht="16.8" x14ac:dyDescent="0.45">
      <c r="S1323" s="12">
        <v>801</v>
      </c>
      <c r="T1323" s="10">
        <v>220000</v>
      </c>
      <c r="AV1323" s="56"/>
    </row>
    <row r="1324" spans="19:48" ht="16.8" x14ac:dyDescent="0.45">
      <c r="S1324" s="12">
        <v>625</v>
      </c>
      <c r="T1324" s="10">
        <v>220000</v>
      </c>
      <c r="AV1324" s="56"/>
    </row>
    <row r="1325" spans="19:48" ht="16.8" x14ac:dyDescent="0.45">
      <c r="S1325" s="12">
        <v>578</v>
      </c>
      <c r="T1325" s="10">
        <v>220000</v>
      </c>
      <c r="AV1325" s="56"/>
    </row>
    <row r="1326" spans="19:48" ht="16.8" x14ac:dyDescent="0.45">
      <c r="S1326" s="12">
        <v>651</v>
      </c>
      <c r="T1326" s="10">
        <v>220000</v>
      </c>
      <c r="AV1326" s="56"/>
    </row>
    <row r="1327" spans="19:48" ht="16.8" x14ac:dyDescent="0.45">
      <c r="S1327" s="12">
        <v>632</v>
      </c>
      <c r="T1327" s="10">
        <v>220000</v>
      </c>
      <c r="AV1327" s="56"/>
    </row>
    <row r="1328" spans="19:48" ht="16.8" x14ac:dyDescent="0.45">
      <c r="S1328" s="12">
        <v>877</v>
      </c>
      <c r="T1328" s="10">
        <v>220000</v>
      </c>
      <c r="AV1328" s="56"/>
    </row>
    <row r="1329" spans="19:48" ht="16.8" x14ac:dyDescent="0.45">
      <c r="S1329" s="12">
        <v>876</v>
      </c>
      <c r="T1329" s="10">
        <v>220000</v>
      </c>
      <c r="AV1329" s="56"/>
    </row>
    <row r="1330" spans="19:48" ht="16.8" x14ac:dyDescent="0.45">
      <c r="S1330" s="12">
        <v>1331</v>
      </c>
      <c r="T1330" s="10">
        <v>220000</v>
      </c>
      <c r="AV1330" s="56"/>
    </row>
    <row r="1331" spans="19:48" ht="16.8" x14ac:dyDescent="0.45">
      <c r="S1331" s="12">
        <v>1032</v>
      </c>
      <c r="T1331" s="10">
        <v>233000</v>
      </c>
      <c r="AV1331" s="56"/>
    </row>
    <row r="1332" spans="19:48" ht="16.8" x14ac:dyDescent="0.45">
      <c r="S1332" s="12">
        <v>121</v>
      </c>
      <c r="T1332" s="10">
        <v>240000</v>
      </c>
      <c r="AV1332" s="56"/>
    </row>
    <row r="1333" spans="19:48" ht="16.8" x14ac:dyDescent="0.45">
      <c r="S1333" s="12">
        <v>410</v>
      </c>
      <c r="T1333" s="10">
        <v>240000</v>
      </c>
      <c r="AV1333" s="56"/>
    </row>
    <row r="1334" spans="19:48" ht="16.8" x14ac:dyDescent="0.45">
      <c r="S1334" s="12">
        <v>465</v>
      </c>
      <c r="T1334" s="10">
        <v>240000</v>
      </c>
      <c r="AV1334" s="56"/>
    </row>
    <row r="1335" spans="19:48" ht="16.8" x14ac:dyDescent="0.45">
      <c r="S1335" s="12">
        <v>306</v>
      </c>
      <c r="T1335" s="10">
        <v>240000</v>
      </c>
      <c r="AV1335" s="56"/>
    </row>
    <row r="1336" spans="19:48" ht="16.8" x14ac:dyDescent="0.45">
      <c r="S1336" s="12">
        <v>727</v>
      </c>
      <c r="T1336" s="10">
        <v>240000</v>
      </c>
      <c r="AV1336" s="56"/>
    </row>
    <row r="1337" spans="19:48" ht="16.8" x14ac:dyDescent="0.45">
      <c r="S1337" s="12">
        <v>995</v>
      </c>
      <c r="T1337" s="10">
        <v>240000</v>
      </c>
      <c r="AV1337" s="56"/>
    </row>
    <row r="1338" spans="19:48" ht="16.8" x14ac:dyDescent="0.45">
      <c r="S1338" s="12">
        <v>1314</v>
      </c>
      <c r="T1338" s="10">
        <v>240000</v>
      </c>
      <c r="AV1338" s="56"/>
    </row>
    <row r="1339" spans="19:48" ht="16.8" x14ac:dyDescent="0.45">
      <c r="S1339" s="12">
        <v>1311</v>
      </c>
      <c r="T1339" s="10">
        <v>240000</v>
      </c>
      <c r="AV1339" s="56"/>
    </row>
    <row r="1340" spans="19:48" ht="16.8" x14ac:dyDescent="0.45">
      <c r="S1340" s="12">
        <v>289</v>
      </c>
      <c r="T1340" s="10">
        <v>250000</v>
      </c>
      <c r="AV1340" s="56"/>
    </row>
    <row r="1341" spans="19:48" ht="16.8" x14ac:dyDescent="0.45">
      <c r="S1341" s="12">
        <v>466</v>
      </c>
      <c r="T1341" s="10">
        <v>260000</v>
      </c>
      <c r="AV1341" s="56"/>
    </row>
    <row r="1342" spans="19:48" ht="16.8" x14ac:dyDescent="0.45">
      <c r="S1342" s="12">
        <v>601</v>
      </c>
      <c r="T1342" s="10">
        <v>260000</v>
      </c>
      <c r="AV1342" s="56"/>
    </row>
    <row r="1343" spans="19:48" ht="16.8" x14ac:dyDescent="0.45">
      <c r="S1343" s="12">
        <v>864</v>
      </c>
      <c r="T1343" s="10">
        <v>260000</v>
      </c>
      <c r="AV1343" s="56"/>
    </row>
    <row r="1344" spans="19:48" ht="16.8" x14ac:dyDescent="0.45">
      <c r="S1344" s="12">
        <v>1056</v>
      </c>
      <c r="T1344" s="10">
        <v>260000</v>
      </c>
      <c r="AV1344" s="56"/>
    </row>
    <row r="1345" spans="19:48" ht="16.8" x14ac:dyDescent="0.45">
      <c r="S1345" s="12">
        <v>640</v>
      </c>
      <c r="T1345" s="10">
        <v>280000</v>
      </c>
      <c r="AV1345" s="56"/>
    </row>
    <row r="1346" spans="19:48" ht="16.8" x14ac:dyDescent="0.45">
      <c r="S1346" s="12">
        <v>327</v>
      </c>
      <c r="T1346" s="10">
        <v>285000</v>
      </c>
      <c r="AV1346" s="56"/>
    </row>
    <row r="1347" spans="19:48" ht="16.8" x14ac:dyDescent="0.45">
      <c r="S1347" s="12">
        <v>829</v>
      </c>
      <c r="T1347" s="10">
        <v>300000</v>
      </c>
      <c r="AV1347" s="56"/>
    </row>
    <row r="1348" spans="19:48" ht="16.8" x14ac:dyDescent="0.45">
      <c r="S1348" s="12">
        <v>1318</v>
      </c>
      <c r="T1348" s="10">
        <v>300000</v>
      </c>
      <c r="AV1348" s="56"/>
    </row>
    <row r="1349" spans="19:48" ht="16.8" x14ac:dyDescent="0.45">
      <c r="S1349" s="12">
        <v>1198</v>
      </c>
      <c r="T1349" s="10">
        <v>320000</v>
      </c>
      <c r="AV1349" s="56"/>
    </row>
    <row r="1350" spans="19:48" ht="16.8" x14ac:dyDescent="0.45">
      <c r="S1350" s="12">
        <v>73</v>
      </c>
      <c r="T1350" s="10">
        <v>350000</v>
      </c>
      <c r="AV1350" s="56"/>
    </row>
    <row r="1351" spans="19:48" ht="16.8" x14ac:dyDescent="0.45">
      <c r="S1351" s="12">
        <v>6</v>
      </c>
      <c r="T1351" s="10">
        <v>350000</v>
      </c>
      <c r="AV1351" s="56"/>
    </row>
    <row r="1352" spans="19:48" ht="16.8" x14ac:dyDescent="0.45">
      <c r="S1352" s="12">
        <v>432</v>
      </c>
      <c r="T1352" s="10">
        <v>350000</v>
      </c>
      <c r="AV1352" s="56"/>
    </row>
    <row r="1353" spans="19:48" ht="16.8" x14ac:dyDescent="0.45">
      <c r="S1353" s="12">
        <v>756</v>
      </c>
      <c r="T1353" s="10">
        <v>350000</v>
      </c>
      <c r="AV1353" s="56"/>
    </row>
    <row r="1354" spans="19:48" ht="16.8" x14ac:dyDescent="0.45">
      <c r="S1354" s="12">
        <v>477</v>
      </c>
      <c r="T1354" s="10">
        <v>360000</v>
      </c>
      <c r="AV1354" s="56"/>
    </row>
    <row r="1355" spans="19:48" ht="16.8" x14ac:dyDescent="0.45">
      <c r="S1355" s="12">
        <v>887</v>
      </c>
      <c r="T1355" s="10">
        <v>380000</v>
      </c>
      <c r="AV1355" s="56"/>
    </row>
    <row r="1356" spans="19:48" ht="16.8" x14ac:dyDescent="0.45">
      <c r="S1356" s="12">
        <v>773</v>
      </c>
      <c r="T1356" s="10">
        <v>400000</v>
      </c>
      <c r="AV1356" s="56"/>
    </row>
    <row r="1357" spans="19:48" ht="16.8" x14ac:dyDescent="0.45">
      <c r="S1357" s="12">
        <v>1274</v>
      </c>
      <c r="T1357" s="10">
        <v>400000</v>
      </c>
      <c r="AV1357" s="56"/>
    </row>
    <row r="1358" spans="19:48" ht="16.8" x14ac:dyDescent="0.45">
      <c r="S1358" s="12">
        <v>663</v>
      </c>
      <c r="T1358" s="10">
        <v>440000</v>
      </c>
      <c r="AV1358" s="56"/>
    </row>
    <row r="1359" spans="19:48" ht="16.8" x14ac:dyDescent="0.45">
      <c r="S1359" s="12">
        <v>38</v>
      </c>
      <c r="T1359" s="10">
        <v>450000</v>
      </c>
      <c r="AV1359" s="56"/>
    </row>
    <row r="1360" spans="19:48" ht="16.8" x14ac:dyDescent="0.45">
      <c r="S1360" s="12">
        <v>825</v>
      </c>
      <c r="T1360" s="10">
        <v>450000</v>
      </c>
      <c r="AV1360" s="56"/>
    </row>
    <row r="1361" spans="19:48" ht="16.8" x14ac:dyDescent="0.45">
      <c r="S1361" s="12">
        <v>16</v>
      </c>
      <c r="T1361" s="10">
        <v>500000</v>
      </c>
      <c r="AV1361" s="56"/>
    </row>
    <row r="1362" spans="19:48" ht="16.8" x14ac:dyDescent="0.45">
      <c r="S1362" s="12">
        <v>215</v>
      </c>
      <c r="T1362" s="10">
        <v>500000</v>
      </c>
      <c r="AV1362" s="56"/>
    </row>
    <row r="1363" spans="19:48" ht="16.8" x14ac:dyDescent="0.45">
      <c r="S1363" s="12">
        <v>894</v>
      </c>
      <c r="T1363" s="10">
        <v>550000</v>
      </c>
      <c r="AV1363" s="56"/>
    </row>
    <row r="1364" spans="19:48" ht="16.8" x14ac:dyDescent="0.45">
      <c r="S1364" s="12">
        <v>1013</v>
      </c>
      <c r="T1364" s="10">
        <v>567000</v>
      </c>
      <c r="AV1364" s="56"/>
    </row>
    <row r="1365" spans="19:48" ht="16.8" x14ac:dyDescent="0.45">
      <c r="S1365" s="12">
        <v>79</v>
      </c>
      <c r="T1365" s="10">
        <v>577000</v>
      </c>
      <c r="AV1365" s="56"/>
    </row>
    <row r="1366" spans="19:48" ht="16.8" x14ac:dyDescent="0.45">
      <c r="S1366" s="12">
        <v>885</v>
      </c>
      <c r="T1366" s="10">
        <v>700000</v>
      </c>
      <c r="AV1366" s="56"/>
    </row>
    <row r="1367" spans="19:48" ht="16.8" x14ac:dyDescent="0.45">
      <c r="S1367" s="12">
        <v>344</v>
      </c>
      <c r="T1367" s="10">
        <v>750000</v>
      </c>
      <c r="AV1367" s="56"/>
    </row>
    <row r="1368" spans="19:48" ht="16.8" x14ac:dyDescent="0.45">
      <c r="S1368" s="12">
        <v>182</v>
      </c>
      <c r="T1368" s="10">
        <v>800000</v>
      </c>
      <c r="AV1368" s="56"/>
    </row>
    <row r="1369" spans="19:48" ht="16.8" x14ac:dyDescent="0.45">
      <c r="AV1369" s="56"/>
    </row>
    <row r="1370" spans="19:48" ht="16.8" x14ac:dyDescent="0.45">
      <c r="AV1370" s="56"/>
    </row>
    <row r="1371" spans="19:48" ht="16.8" x14ac:dyDescent="0.45">
      <c r="AV1371" s="56"/>
    </row>
    <row r="1372" spans="19:48" ht="16.8" x14ac:dyDescent="0.45">
      <c r="AV1372" s="56"/>
    </row>
    <row r="1373" spans="19:48" ht="16.8" x14ac:dyDescent="0.45">
      <c r="AV1373" s="56"/>
    </row>
    <row r="1374" spans="19:48" ht="16.8" x14ac:dyDescent="0.45">
      <c r="AV1374" s="56"/>
    </row>
    <row r="1375" spans="19:48" ht="16.8" x14ac:dyDescent="0.45">
      <c r="AV1375" s="56"/>
    </row>
    <row r="1376" spans="19:48" ht="16.8" x14ac:dyDescent="0.45">
      <c r="AV1376" s="56"/>
    </row>
    <row r="1377" spans="48:48" ht="16.8" x14ac:dyDescent="0.45">
      <c r="AV1377" s="56"/>
    </row>
    <row r="1378" spans="48:48" ht="16.8" x14ac:dyDescent="0.45">
      <c r="AV1378" s="56"/>
    </row>
    <row r="1379" spans="48:48" ht="16.8" x14ac:dyDescent="0.45">
      <c r="AV1379" s="56"/>
    </row>
  </sheetData>
  <phoneticPr fontId="18" type="noConversion"/>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4.9989318521683403E-2"/>
    <pageSetUpPr autoPageBreaks="0"/>
  </sheetPr>
  <dimension ref="A1"/>
  <sheetViews>
    <sheetView showGridLines="0" showRowColHeaders="0" tabSelected="1" zoomScaleNormal="100" workbookViewId="0"/>
  </sheetViews>
  <sheetFormatPr defaultRowHeight="14.4" x14ac:dyDescent="0.3"/>
  <cols>
    <col min="1" max="16384" width="8.88671875" style="13"/>
  </cols>
  <sheetData>
    <row r="1" spans="1:1" x14ac:dyDescent="0.3">
      <c r="A1" s="13" t="s">
        <v>14100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646B-EF93-4B68-8C2F-8DA0C95AE119}">
  <sheetPr>
    <tabColor theme="1" tint="4.9989318521683403E-2"/>
  </sheetPr>
  <dimension ref="A1"/>
  <sheetViews>
    <sheetView showGridLines="0" showRowColHeaders="0" zoomScaleNormal="100" workbookViewId="0"/>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E920D-E703-4C63-AC0A-F5A6ECA1945B}">
  <dimension ref="A1"/>
  <sheetViews>
    <sheetView showGridLines="0" showRowColHeaders="0" zoomScaleNormal="100" workbookViewId="0"/>
  </sheetViews>
  <sheetFormatPr defaultRowHeight="14.4" x14ac:dyDescent="0.3"/>
  <cols>
    <col min="1" max="16384" width="8.88671875" style="1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copy_original</vt:lpstr>
      <vt:lpstr>duplicates_examples</vt:lpstr>
      <vt:lpstr>edited_summer_products</vt:lpstr>
      <vt:lpstr>tags</vt:lpstr>
      <vt:lpstr>tags_count</vt:lpstr>
      <vt:lpstr>Pivots</vt:lpstr>
      <vt:lpstr>Dashboard</vt:lpstr>
      <vt:lpstr>Product Tags</vt:lpstr>
      <vt:lpstr>Sellers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Lucian Nicorici</dc:creator>
  <cp:lastModifiedBy>Lucian Nicorici</cp:lastModifiedBy>
  <dcterms:created xsi:type="dcterms:W3CDTF">2023-07-18T13:44:02Z</dcterms:created>
  <dcterms:modified xsi:type="dcterms:W3CDTF">2023-07-26T16:00:07Z</dcterms:modified>
</cp:coreProperties>
</file>